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DieseArbeitsmappe" defaultThemeVersion="124226"/>
  <mc:AlternateContent xmlns:mc="http://schemas.openxmlformats.org/markup-compatibility/2006">
    <mc:Choice Requires="x15">
      <x15ac:absPath xmlns:x15ac="http://schemas.microsoft.com/office/spreadsheetml/2010/11/ac" url="K:\9000\9246_FCh_EP_Sissach-Eptingen\P100_Projektschluessel\P120_Internes_Kostenmanagement\Rechnungskontrolle\"/>
    </mc:Choice>
  </mc:AlternateContent>
  <bookViews>
    <workbookView xWindow="5790" yWindow="570" windowWidth="18780" windowHeight="11640" firstSheet="63" activeTab="73"/>
  </bookViews>
  <sheets>
    <sheet name="Vertragsdaten" sheetId="1" r:id="rId1"/>
    <sheet name="MA-Liste" sheetId="2" r:id="rId2"/>
    <sheet name="Januar 2016" sheetId="48" r:id="rId3"/>
    <sheet name="Februar 2016" sheetId="62" r:id="rId4"/>
    <sheet name="März 2016" sheetId="63" r:id="rId5"/>
    <sheet name="April 2016" sheetId="64" r:id="rId6"/>
    <sheet name="Mai 2016" sheetId="65" r:id="rId7"/>
    <sheet name="Juni 2016" sheetId="66" r:id="rId8"/>
    <sheet name="Juli 2016" sheetId="67" r:id="rId9"/>
    <sheet name="August 2016" sheetId="68" r:id="rId10"/>
    <sheet name="September 2016" sheetId="69" r:id="rId11"/>
    <sheet name="Oktober 2016" sheetId="70" r:id="rId12"/>
    <sheet name="November 2016" sheetId="71" r:id="rId13"/>
    <sheet name="Dezember 2016" sheetId="72" r:id="rId14"/>
    <sheet name="Januar 2017" sheetId="73" r:id="rId15"/>
    <sheet name="Februar 2017" sheetId="74" r:id="rId16"/>
    <sheet name="März 2017" sheetId="75" r:id="rId17"/>
    <sheet name="April 2017" sheetId="76" r:id="rId18"/>
    <sheet name="Mai2017" sheetId="77" r:id="rId19"/>
    <sheet name="Juni2017" sheetId="79" r:id="rId20"/>
    <sheet name="Juli2017" sheetId="80" r:id="rId21"/>
    <sheet name="August2017" sheetId="81" r:id="rId22"/>
    <sheet name="September2017" sheetId="82" r:id="rId23"/>
    <sheet name="Oktober2017" sheetId="83" r:id="rId24"/>
    <sheet name="November2017" sheetId="84" r:id="rId25"/>
    <sheet name="Dezember2017" sheetId="85" r:id="rId26"/>
    <sheet name="Januar2018" sheetId="86" r:id="rId27"/>
    <sheet name="Februar2018" sheetId="87" r:id="rId28"/>
    <sheet name="März2018" sheetId="88" r:id="rId29"/>
    <sheet name="April2018" sheetId="89" r:id="rId30"/>
    <sheet name="Mai2018" sheetId="90" r:id="rId31"/>
    <sheet name="Juni2018" sheetId="91" r:id="rId32"/>
    <sheet name="August2018" sheetId="92" r:id="rId33"/>
    <sheet name="September2018" sheetId="93" r:id="rId34"/>
    <sheet name="Oktober2018" sheetId="94" r:id="rId35"/>
    <sheet name="November2018" sheetId="95" r:id="rId36"/>
    <sheet name="Dezember2018" sheetId="96" r:id="rId37"/>
    <sheet name="Januar2019" sheetId="97" r:id="rId38"/>
    <sheet name="Februar2019" sheetId="98" r:id="rId39"/>
    <sheet name="März2019" sheetId="99" r:id="rId40"/>
    <sheet name="Mai2019" sheetId="101" r:id="rId41"/>
    <sheet name="Juni2019" sheetId="102" r:id="rId42"/>
    <sheet name="Juli19" sheetId="104" r:id="rId43"/>
    <sheet name="August19" sheetId="105" r:id="rId44"/>
    <sheet name="September19" sheetId="106" r:id="rId45"/>
    <sheet name="Oktober19" sheetId="107" r:id="rId46"/>
    <sheet name="November19" sheetId="108" r:id="rId47"/>
    <sheet name="Dezember19" sheetId="109" r:id="rId48"/>
    <sheet name="Januar20" sheetId="110" r:id="rId49"/>
    <sheet name="Februar20" sheetId="111" r:id="rId50"/>
    <sheet name="März20" sheetId="112" r:id="rId51"/>
    <sheet name="April20" sheetId="113" r:id="rId52"/>
    <sheet name="Mai20" sheetId="114" r:id="rId53"/>
    <sheet name="Juni20" sheetId="115" r:id="rId54"/>
    <sheet name="Juli20" sheetId="116" r:id="rId55"/>
    <sheet name="August20" sheetId="117" r:id="rId56"/>
    <sheet name="September20" sheetId="118" r:id="rId57"/>
    <sheet name="Oktober20" sheetId="119" r:id="rId58"/>
    <sheet name="November20" sheetId="120" r:id="rId59"/>
    <sheet name="Dezember20" sheetId="121" r:id="rId60"/>
    <sheet name="Januar21" sheetId="122" r:id="rId61"/>
    <sheet name="Februar21" sheetId="123" r:id="rId62"/>
    <sheet name="März21" sheetId="124" r:id="rId63"/>
    <sheet name="April21" sheetId="125" r:id="rId64"/>
    <sheet name="Mai21" sheetId="126" r:id="rId65"/>
    <sheet name="Juni2021" sheetId="127" r:id="rId66"/>
    <sheet name="Juli21" sheetId="128" r:id="rId67"/>
    <sheet name="Aug21" sheetId="129" r:id="rId68"/>
    <sheet name="Sep21" sheetId="131" r:id="rId69"/>
    <sheet name="Okt21" sheetId="135" r:id="rId70"/>
    <sheet name="Nov21" sheetId="136" r:id="rId71"/>
    <sheet name="Dez21" sheetId="137" r:id="rId72"/>
    <sheet name="Jan22" sheetId="138" r:id="rId73"/>
    <sheet name="Zusammenstellung" sheetId="15" r:id="rId74"/>
    <sheet name="Tabelle1" sheetId="12" r:id="rId75"/>
    <sheet name="Tabelle2" sheetId="33" r:id="rId76"/>
  </sheets>
  <definedNames>
    <definedName name="_xlnm._FilterDatabase" localSheetId="5" hidden="1">'April 2016'!$A$12:$Z$80</definedName>
    <definedName name="_xlnm._FilterDatabase" localSheetId="17" hidden="1">'April 2017'!$A$12:$AH$88</definedName>
    <definedName name="_xlnm._FilterDatabase" localSheetId="51" hidden="1">April20!$A$12:$AH$100</definedName>
    <definedName name="_xlnm._FilterDatabase" localSheetId="29" hidden="1">April2018!$A$12:$AH$94</definedName>
    <definedName name="_xlnm._FilterDatabase" localSheetId="63" hidden="1">April21!$A$12:$AN$107</definedName>
    <definedName name="_xlnm._FilterDatabase" localSheetId="67" hidden="1">'Aug21'!$A$12:$AT$110</definedName>
    <definedName name="_xlnm._FilterDatabase" localSheetId="9" hidden="1">'August 2016'!$A$12:$Z$83</definedName>
    <definedName name="_xlnm._FilterDatabase" localSheetId="43" hidden="1">August19!$A$12:$AH$95</definedName>
    <definedName name="_xlnm._FilterDatabase" localSheetId="55" hidden="1">August20!$A$12:$AH$102</definedName>
    <definedName name="_xlnm._FilterDatabase" localSheetId="21" hidden="1">August2017!$A$12:$AH$91</definedName>
    <definedName name="_xlnm._FilterDatabase" localSheetId="32" hidden="1">August2018!$A$12:$AH$94</definedName>
    <definedName name="_xlnm._FilterDatabase" localSheetId="71" hidden="1">'Dez21'!$A$12:$AZ$115</definedName>
    <definedName name="_xlnm._FilterDatabase" localSheetId="13" hidden="1">'Dezember 2016'!$A$12:$AB$84</definedName>
    <definedName name="_xlnm._FilterDatabase" localSheetId="47" hidden="1">Dezember19!$A$12:$AH$95</definedName>
    <definedName name="_xlnm._FilterDatabase" localSheetId="59" hidden="1">Dezember20!$A$12:$AL$102</definedName>
    <definedName name="_xlnm._FilterDatabase" localSheetId="25" hidden="1">Dezember2017!$A$12:$AH$93</definedName>
    <definedName name="_xlnm._FilterDatabase" localSheetId="36" hidden="1">Dezember2018!$A$12:$AH$94</definedName>
    <definedName name="_xlnm._FilterDatabase" localSheetId="3" hidden="1">'Februar 2016'!$A$12:$Z$81</definedName>
    <definedName name="_xlnm._FilterDatabase" localSheetId="15" hidden="1">'Februar 2017'!$A$12:$AB$85</definedName>
    <definedName name="_xlnm._FilterDatabase" localSheetId="49" hidden="1">Februar20!$A$12:$AH$100</definedName>
    <definedName name="_xlnm._FilterDatabase" localSheetId="27" hidden="1">Februar2018!$A$12:$AH$93</definedName>
    <definedName name="_xlnm._FilterDatabase" localSheetId="38" hidden="1">Februar2019!$A$12:$AH$94</definedName>
    <definedName name="_xlnm._FilterDatabase" localSheetId="61" hidden="1">Februar21!$A$12:$AN$107</definedName>
    <definedName name="_xlnm._FilterDatabase" localSheetId="72" hidden="1">'Jan22'!$A$12:$AZ$116</definedName>
    <definedName name="_xlnm._FilterDatabase" localSheetId="2" hidden="1">'Januar 2016'!$A$12:$Z$80</definedName>
    <definedName name="_xlnm._FilterDatabase" localSheetId="14" hidden="1">'Januar 2017'!$A$12:$AB$84</definedName>
    <definedName name="_xlnm._FilterDatabase" localSheetId="48" hidden="1">Januar20!$A$12:$AH$98</definedName>
    <definedName name="_xlnm._FilterDatabase" localSheetId="26" hidden="1">Januar2018!$A$12:$AH$93</definedName>
    <definedName name="_xlnm._FilterDatabase" localSheetId="37" hidden="1">Januar2019!$A$12:$AH$94</definedName>
    <definedName name="_xlnm._FilterDatabase" localSheetId="60" hidden="1">Januar21!$A$12:$AN$107</definedName>
    <definedName name="_xlnm._FilterDatabase" localSheetId="8" hidden="1">'Juli 2016'!$A$12:$Z$81</definedName>
    <definedName name="_xlnm._FilterDatabase" localSheetId="42" hidden="1">Juli19!$A$12:$AH$94</definedName>
    <definedName name="_xlnm._FilterDatabase" localSheetId="54" hidden="1">Juli20!$A$12:$AH$102</definedName>
    <definedName name="_xlnm._FilterDatabase" localSheetId="20" hidden="1">Juli2017!$A$12:$AH$89</definedName>
    <definedName name="_xlnm._FilterDatabase" localSheetId="66" hidden="1">Juli21!$A$12:$AT$109</definedName>
    <definedName name="_xlnm._FilterDatabase" localSheetId="7" hidden="1">'Juni 2016'!$A$12:$Z$81</definedName>
    <definedName name="_xlnm._FilterDatabase" localSheetId="53" hidden="1">Juni20!$A$12:$AH$102</definedName>
    <definedName name="_xlnm._FilterDatabase" localSheetId="19" hidden="1">Juni2017!$A$12:$AH$89</definedName>
    <definedName name="_xlnm._FilterDatabase" localSheetId="31" hidden="1">Juni2018!$A$12:$AH$94</definedName>
    <definedName name="_xlnm._FilterDatabase" localSheetId="41" hidden="1">Juni2019!$A$12:$AH$94</definedName>
    <definedName name="_xlnm._FilterDatabase" localSheetId="65" hidden="1">Juni2021!$A$12:$AT$109</definedName>
    <definedName name="_xlnm._FilterDatabase" localSheetId="6" hidden="1">'Mai 2016'!$A$12:$Z$81</definedName>
    <definedName name="_xlnm._FilterDatabase" localSheetId="52" hidden="1">'Mai20'!$A$12:$AH$100</definedName>
    <definedName name="_xlnm._FilterDatabase" localSheetId="18" hidden="1">'Mai2017'!$A$12:$AH$88</definedName>
    <definedName name="_xlnm._FilterDatabase" localSheetId="30" hidden="1">'Mai2018'!$A$12:$AH$94</definedName>
    <definedName name="_xlnm._FilterDatabase" localSheetId="40" hidden="1">'Mai2019'!$A$12:$AH$94</definedName>
    <definedName name="_xlnm._FilterDatabase" localSheetId="64" hidden="1">'Mai21'!$A$12:$AT$108</definedName>
    <definedName name="_xlnm._FilterDatabase" localSheetId="1" hidden="1">'MA-Liste'!$A$7:$D$62</definedName>
    <definedName name="_xlnm._FilterDatabase" localSheetId="4" hidden="1">'März 2016'!$A$12:$Z$80</definedName>
    <definedName name="_xlnm._FilterDatabase" localSheetId="16" hidden="1">'März 2017'!$A$12:$AD$85</definedName>
    <definedName name="_xlnm._FilterDatabase" localSheetId="50" hidden="1">März20!$A$12:$AH$100</definedName>
    <definedName name="_xlnm._FilterDatabase" localSheetId="28" hidden="1">März2018!$A$12:$AH$94</definedName>
    <definedName name="_xlnm._FilterDatabase" localSheetId="39" hidden="1">März2019!$A$12:$AH$94</definedName>
    <definedName name="_xlnm._FilterDatabase" localSheetId="62" hidden="1">März21!$A$12:$AN$107</definedName>
    <definedName name="_xlnm._FilterDatabase" localSheetId="70" hidden="1">'Nov21'!$A$12:$AZ$114</definedName>
    <definedName name="_xlnm._FilterDatabase" localSheetId="12" hidden="1">'November 2016'!$A$12:$AB$85</definedName>
    <definedName name="_xlnm._FilterDatabase" localSheetId="46" hidden="1">November19!$A$12:$AH$95</definedName>
    <definedName name="_xlnm._FilterDatabase" localSheetId="58" hidden="1">November20!$A$12:$AH$102</definedName>
    <definedName name="_xlnm._FilterDatabase" localSheetId="24" hidden="1">November2017!$A$12:$AH$93</definedName>
    <definedName name="_xlnm._FilterDatabase" localSheetId="35" hidden="1">November2018!$A$12:$AH$95</definedName>
    <definedName name="_xlnm._FilterDatabase" localSheetId="69" hidden="1">'Okt21'!$A$12:$AZ$113</definedName>
    <definedName name="_xlnm._FilterDatabase" localSheetId="11" hidden="1">'Oktober 2016'!$A$12:$AB$85</definedName>
    <definedName name="_xlnm._FilterDatabase" localSheetId="45" hidden="1">Oktober19!$A$12:$AH$95</definedName>
    <definedName name="_xlnm._FilterDatabase" localSheetId="57" hidden="1">Oktober20!$A$12:$AH$102</definedName>
    <definedName name="_xlnm._FilterDatabase" localSheetId="23" hidden="1">Oktober2017!$A$12:$AH$92</definedName>
    <definedName name="_xlnm._FilterDatabase" localSheetId="34" hidden="1">Oktober2018!$A$12:$AH$94</definedName>
    <definedName name="_xlnm._FilterDatabase" localSheetId="68" hidden="1">'Sep21'!$A$12:$AZ$110</definedName>
    <definedName name="_xlnm._FilterDatabase" localSheetId="10" hidden="1">'September 2016'!$A$12:$Z$84</definedName>
    <definedName name="_xlnm._FilterDatabase" localSheetId="44" hidden="1">September19!$A$12:$AH$95</definedName>
    <definedName name="_xlnm._FilterDatabase" localSheetId="56" hidden="1">September20!$A$12:$AH$102</definedName>
    <definedName name="_xlnm._FilterDatabase" localSheetId="22" hidden="1">September2017!$A$12:$AH$91</definedName>
    <definedName name="_xlnm._FilterDatabase" localSheetId="33" hidden="1">September2018!$A$12:$AH$94</definedName>
    <definedName name="_xlnm._FilterDatabase" localSheetId="73" hidden="1">Zusammenstellung!$A$12:$AY$89</definedName>
    <definedName name="Ansätze">Vertragsdaten!$A$15:$L$28</definedName>
    <definedName name="_xlnm.Print_Area" localSheetId="5">'April 2016'!$A$1:$AB$81</definedName>
    <definedName name="_xlnm.Print_Area" localSheetId="17">'April 2017'!$A$1:$AJ$89</definedName>
    <definedName name="_xlnm.Print_Area" localSheetId="51">April20!$A$1:$AJ$101</definedName>
    <definedName name="_xlnm.Print_Area" localSheetId="29">April2018!$A$1:$AJ$95</definedName>
    <definedName name="_xlnm.Print_Area" localSheetId="63">April21!$A$1:$AP$108</definedName>
    <definedName name="_xlnm.Print_Area" localSheetId="67">'Aug21'!$A$1:$AV$111</definedName>
    <definedName name="_xlnm.Print_Area" localSheetId="9">'August 2016'!$A$1:$AB$84</definedName>
    <definedName name="_xlnm.Print_Area" localSheetId="43">August19!$A$1:$AJ$96</definedName>
    <definedName name="_xlnm.Print_Area" localSheetId="55">August20!$A$1:$AJ$103</definedName>
    <definedName name="_xlnm.Print_Area" localSheetId="21">August2017!$A$1:$AJ$92</definedName>
    <definedName name="_xlnm.Print_Area" localSheetId="32">August2018!$A$1:$AJ$95</definedName>
    <definedName name="_xlnm.Print_Area" localSheetId="71">'Dez21'!$A$1:$BB$116</definedName>
    <definedName name="_xlnm.Print_Area" localSheetId="13">'Dezember 2016'!$A$1:$AD$85</definedName>
    <definedName name="_xlnm.Print_Area" localSheetId="47">Dezember19!$A$1:$AJ$96</definedName>
    <definedName name="_xlnm.Print_Area" localSheetId="59">Dezember20!$A$1:$AN$103</definedName>
    <definedName name="_xlnm.Print_Area" localSheetId="25">Dezember2017!$A$1:$AJ$94</definedName>
    <definedName name="_xlnm.Print_Area" localSheetId="36">Dezember2018!$A$1:$AJ$95</definedName>
    <definedName name="_xlnm.Print_Area" localSheetId="3">'Februar 2016'!$A$1:$AB$82</definedName>
    <definedName name="_xlnm.Print_Area" localSheetId="15">'Februar 2017'!$A$1:$AD$86</definedName>
    <definedName name="_xlnm.Print_Area" localSheetId="49">Februar20!$A$1:$AJ$101</definedName>
    <definedName name="_xlnm.Print_Area" localSheetId="27">Februar2018!$A$1:$AJ$94</definedName>
    <definedName name="_xlnm.Print_Area" localSheetId="38">Februar2019!$A$1:$AJ$95</definedName>
    <definedName name="_xlnm.Print_Area" localSheetId="61">Februar21!$A$1:$AP$108</definedName>
    <definedName name="_xlnm.Print_Area" localSheetId="72">'Jan22'!$A$1:$BB$117</definedName>
    <definedName name="_xlnm.Print_Area" localSheetId="2">'Januar 2016'!$A$1:$AB$81</definedName>
    <definedName name="_xlnm.Print_Area" localSheetId="14">'Januar 2017'!$A$1:$AD$85</definedName>
    <definedName name="_xlnm.Print_Area" localSheetId="48">Januar20!$A$1:$AJ$99</definedName>
    <definedName name="_xlnm.Print_Area" localSheetId="26">Januar2018!$A$1:$AJ$94</definedName>
    <definedName name="_xlnm.Print_Area" localSheetId="37">Januar2019!$A$1:$AJ$95</definedName>
    <definedName name="_xlnm.Print_Area" localSheetId="60">Januar21!$A$1:$AP$108</definedName>
    <definedName name="_xlnm.Print_Area" localSheetId="8">'Juli 2016'!$A$1:$AB$82</definedName>
    <definedName name="_xlnm.Print_Area" localSheetId="42">Juli19!$A$1:$AJ$95</definedName>
    <definedName name="_xlnm.Print_Area" localSheetId="54">Juli20!$A$1:$AJ$103</definedName>
    <definedName name="_xlnm.Print_Area" localSheetId="20">Juli2017!$A$1:$AJ$90</definedName>
    <definedName name="_xlnm.Print_Area" localSheetId="66">Juli21!$A$1:$AV$110</definedName>
    <definedName name="_xlnm.Print_Area" localSheetId="7">'Juni 2016'!$A$1:$AB$82</definedName>
    <definedName name="_xlnm.Print_Area" localSheetId="53">Juni20!$A$1:$AJ$103</definedName>
    <definedName name="_xlnm.Print_Area" localSheetId="19">Juni2017!$A$1:$AJ$90</definedName>
    <definedName name="_xlnm.Print_Area" localSheetId="31">Juni2018!$A$1:$AJ$95</definedName>
    <definedName name="_xlnm.Print_Area" localSheetId="41">Juni2019!$A$1:$AJ$95</definedName>
    <definedName name="_xlnm.Print_Area" localSheetId="65">Juni2021!$A$1:$AV$110</definedName>
    <definedName name="_xlnm.Print_Area" localSheetId="6">'Mai 2016'!$A$1:$AB$82</definedName>
    <definedName name="_xlnm.Print_Area" localSheetId="52">'Mai20'!$A$1:$AJ$101</definedName>
    <definedName name="_xlnm.Print_Area" localSheetId="18">'Mai2017'!$A$1:$AJ$91</definedName>
    <definedName name="_xlnm.Print_Area" localSheetId="30">'Mai2018'!$A$1:$AJ$95</definedName>
    <definedName name="_xlnm.Print_Area" localSheetId="40">'Mai2019'!$A$1:$AJ$95</definedName>
    <definedName name="_xlnm.Print_Area" localSheetId="64">'Mai21'!$A$1:$AV$109</definedName>
    <definedName name="_xlnm.Print_Area" localSheetId="1">'MA-Liste'!$A$1:$L$174</definedName>
    <definedName name="_xlnm.Print_Area" localSheetId="4">'März 2016'!$A$1:$AB$81</definedName>
    <definedName name="_xlnm.Print_Area" localSheetId="16">'März 2017'!$A$1:$AF$87</definedName>
    <definedName name="_xlnm.Print_Area" localSheetId="50">März20!$A$1:$AJ$101</definedName>
    <definedName name="_xlnm.Print_Area" localSheetId="28">März2018!$A$1:$AJ$95</definedName>
    <definedName name="_xlnm.Print_Area" localSheetId="39">März2019!$A$1:$AJ$95</definedName>
    <definedName name="_xlnm.Print_Area" localSheetId="62">März21!$A$1:$AP$108</definedName>
    <definedName name="_xlnm.Print_Area" localSheetId="70">'Nov21'!$A$1:$BB$115</definedName>
    <definedName name="_xlnm.Print_Area" localSheetId="12">'November 2016'!$A$1:$AD$86</definedName>
    <definedName name="_xlnm.Print_Area" localSheetId="46">November19!$A$1:$AJ$96</definedName>
    <definedName name="_xlnm.Print_Area" localSheetId="58">November20!$A$1:$AJ$103</definedName>
    <definedName name="_xlnm.Print_Area" localSheetId="24">November2017!$A$1:$AJ$94</definedName>
    <definedName name="_xlnm.Print_Area" localSheetId="35">November2018!$A$1:$AJ$96</definedName>
    <definedName name="_xlnm.Print_Area" localSheetId="69">'Okt21'!$A$1:$BB$114</definedName>
    <definedName name="_xlnm.Print_Area" localSheetId="11">'Oktober 2016'!$A$1:$AD$86</definedName>
    <definedName name="_xlnm.Print_Area" localSheetId="45">Oktober19!$A$1:$AJ$96</definedName>
    <definedName name="_xlnm.Print_Area" localSheetId="57">Oktober20!$A$1:$AJ$103</definedName>
    <definedName name="_xlnm.Print_Area" localSheetId="23">Oktober2017!$A$1:$AJ$93</definedName>
    <definedName name="_xlnm.Print_Area" localSheetId="34">Oktober2018!$A$1:$AJ$97</definedName>
    <definedName name="_xlnm.Print_Area" localSheetId="68">'Sep21'!$A$1:$BB$111</definedName>
    <definedName name="_xlnm.Print_Area" localSheetId="10">'September 2016'!$A$1:$AB$85</definedName>
    <definedName name="_xlnm.Print_Area" localSheetId="44">September19!$A$1:$AJ$96</definedName>
    <definedName name="_xlnm.Print_Area" localSheetId="56">September20!$A$1:$AJ$103</definedName>
    <definedName name="_xlnm.Print_Area" localSheetId="22">September2017!$A$1:$AJ$92</definedName>
    <definedName name="_xlnm.Print_Area" localSheetId="33">September2018!$A$1:$AJ$95</definedName>
    <definedName name="_xlnm.Print_Area" localSheetId="0">Vertragsdaten!$A$1:$L$29</definedName>
    <definedName name="_xlnm.Print_Area" localSheetId="73">Zusammenstellung!$A$1:$AY$90</definedName>
    <definedName name="_xlnm.Print_Titles" localSheetId="1">'MA-Liste'!$6:$7</definedName>
    <definedName name="Jahr">Vertragsdaten!$B$15:$L$15</definedName>
    <definedName name="Kategorie">'MA-Liste'!$K$7:$L$7</definedName>
    <definedName name="Mitarbeiter">'MA-Liste'!$A$7:$L$897</definedName>
    <definedName name="Nachname">'MA-Liste'!$A$8:$A$1208</definedName>
    <definedName name="Name">'MA-Liste'!$M$8:$M$897</definedName>
  </definedNames>
  <calcPr calcId="162913" concurrentCalc="0"/>
</workbook>
</file>

<file path=xl/calcChain.xml><?xml version="1.0" encoding="utf-8"?>
<calcChain xmlns="http://schemas.openxmlformats.org/spreadsheetml/2006/main">
  <c r="C13" i="138" l="1"/>
  <c r="D13" i="138"/>
  <c r="AQ13" i="138"/>
  <c r="C14" i="138"/>
  <c r="D14" i="138"/>
  <c r="AQ14" i="138"/>
  <c r="C15" i="138"/>
  <c r="D15" i="138"/>
  <c r="AQ15" i="138"/>
  <c r="C16" i="138"/>
  <c r="D16" i="138"/>
  <c r="AQ16" i="138"/>
  <c r="C18" i="138"/>
  <c r="D18" i="138"/>
  <c r="AQ18" i="138"/>
  <c r="C19" i="138"/>
  <c r="D19" i="138"/>
  <c r="AQ19" i="138"/>
  <c r="C20" i="138"/>
  <c r="D20" i="138"/>
  <c r="AQ20" i="138"/>
  <c r="C21" i="138"/>
  <c r="D21" i="138"/>
  <c r="AQ21" i="138"/>
  <c r="C22" i="138"/>
  <c r="D22" i="138"/>
  <c r="AQ22" i="138"/>
  <c r="C23" i="138"/>
  <c r="D23" i="138"/>
  <c r="AQ23" i="138"/>
  <c r="C24" i="138"/>
  <c r="D24" i="138"/>
  <c r="AQ24" i="138"/>
  <c r="C25" i="138"/>
  <c r="D25" i="138"/>
  <c r="AQ25" i="138"/>
  <c r="C26" i="138"/>
  <c r="D26" i="138"/>
  <c r="AQ26" i="138"/>
  <c r="C27" i="138"/>
  <c r="D27" i="138"/>
  <c r="AQ27" i="138"/>
  <c r="C28" i="138"/>
  <c r="D28" i="138"/>
  <c r="AQ28" i="138"/>
  <c r="C29" i="138"/>
  <c r="D29" i="138"/>
  <c r="AQ29" i="138"/>
  <c r="C31" i="138"/>
  <c r="D31" i="138"/>
  <c r="AQ31" i="138"/>
  <c r="C32" i="138"/>
  <c r="D32" i="138"/>
  <c r="AQ32" i="138"/>
  <c r="C33" i="138"/>
  <c r="D33" i="138"/>
  <c r="AQ33" i="138"/>
  <c r="C34" i="138"/>
  <c r="D34" i="138"/>
  <c r="AQ34" i="138"/>
  <c r="C35" i="138"/>
  <c r="D35" i="138"/>
  <c r="AQ35" i="138"/>
  <c r="C36" i="138"/>
  <c r="D36" i="138"/>
  <c r="AQ36" i="138"/>
  <c r="C37" i="138"/>
  <c r="D37" i="138"/>
  <c r="AQ37" i="138"/>
  <c r="C38" i="138"/>
  <c r="D38" i="138"/>
  <c r="AQ38" i="138"/>
  <c r="C40" i="138"/>
  <c r="D40" i="138"/>
  <c r="AQ40" i="138"/>
  <c r="C41" i="138"/>
  <c r="D41" i="138"/>
  <c r="AQ41" i="138"/>
  <c r="C42" i="138"/>
  <c r="D42" i="138"/>
  <c r="AQ42" i="138"/>
  <c r="C43" i="138"/>
  <c r="D43" i="138"/>
  <c r="AQ43" i="138"/>
  <c r="C44" i="138"/>
  <c r="D44" i="138"/>
  <c r="AQ44" i="138"/>
  <c r="C47" i="138"/>
  <c r="D47" i="138"/>
  <c r="AQ47" i="138"/>
  <c r="C49" i="138"/>
  <c r="D49" i="138"/>
  <c r="AQ49" i="138"/>
  <c r="C52" i="138"/>
  <c r="D52" i="138"/>
  <c r="AQ52" i="138"/>
  <c r="C56" i="138"/>
  <c r="D56" i="138"/>
  <c r="AQ56" i="138"/>
  <c r="C57" i="138"/>
  <c r="D57" i="138"/>
  <c r="AQ57" i="138"/>
  <c r="C58" i="138"/>
  <c r="D58" i="138"/>
  <c r="AQ58" i="138"/>
  <c r="C59" i="138"/>
  <c r="D59" i="138"/>
  <c r="AQ59" i="138"/>
  <c r="C60" i="138"/>
  <c r="D60" i="138"/>
  <c r="AQ60" i="138"/>
  <c r="C61" i="138"/>
  <c r="D61" i="138"/>
  <c r="AQ61" i="138"/>
  <c r="C62" i="138"/>
  <c r="D62" i="138"/>
  <c r="AQ62" i="138"/>
  <c r="C63" i="138"/>
  <c r="D63" i="138"/>
  <c r="AQ63" i="138"/>
  <c r="C66" i="138"/>
  <c r="D66" i="138"/>
  <c r="AQ66" i="138"/>
  <c r="C71" i="138"/>
  <c r="D71" i="138"/>
  <c r="AQ71" i="138"/>
  <c r="C72" i="138"/>
  <c r="D72" i="138"/>
  <c r="AQ72" i="138"/>
  <c r="C83" i="138"/>
  <c r="D83" i="138"/>
  <c r="AQ83" i="138"/>
  <c r="C95" i="138"/>
  <c r="D95" i="138"/>
  <c r="AQ95" i="138"/>
  <c r="C96" i="138"/>
  <c r="D96" i="138"/>
  <c r="AQ96" i="138"/>
  <c r="C97" i="138"/>
  <c r="D97" i="138"/>
  <c r="AQ97" i="138"/>
  <c r="C98" i="138"/>
  <c r="D98" i="138"/>
  <c r="AQ98" i="138"/>
  <c r="C99" i="138"/>
  <c r="D99" i="138"/>
  <c r="AQ99" i="138"/>
  <c r="C100" i="138"/>
  <c r="D100" i="138"/>
  <c r="AQ100" i="138"/>
  <c r="C101" i="138"/>
  <c r="D101" i="138"/>
  <c r="AQ101" i="138"/>
  <c r="C102" i="138"/>
  <c r="D102" i="138"/>
  <c r="AQ102" i="138"/>
  <c r="C103" i="138"/>
  <c r="D103" i="138"/>
  <c r="AQ103" i="138"/>
  <c r="C104" i="138"/>
  <c r="D104" i="138"/>
  <c r="AQ104" i="138"/>
  <c r="C105" i="138"/>
  <c r="D105" i="138"/>
  <c r="AQ105" i="138"/>
  <c r="AQ116" i="138"/>
  <c r="AM84" i="15"/>
  <c r="AO13" i="138"/>
  <c r="AO14" i="138"/>
  <c r="AO15" i="138"/>
  <c r="AO16" i="138"/>
  <c r="AO18" i="138"/>
  <c r="AO19" i="138"/>
  <c r="AO20" i="138"/>
  <c r="AO21" i="138"/>
  <c r="AO22" i="138"/>
  <c r="AO23" i="138"/>
  <c r="AO24" i="138"/>
  <c r="AO25" i="138"/>
  <c r="AO26" i="138"/>
  <c r="AO27" i="138"/>
  <c r="AO28" i="138"/>
  <c r="AO29" i="138"/>
  <c r="AO31" i="138"/>
  <c r="AO32" i="138"/>
  <c r="AO33" i="138"/>
  <c r="AO34" i="138"/>
  <c r="AO35" i="138"/>
  <c r="AO36" i="138"/>
  <c r="AO37" i="138"/>
  <c r="AO38" i="138"/>
  <c r="AO40" i="138"/>
  <c r="AO41" i="138"/>
  <c r="AO42" i="138"/>
  <c r="AO43" i="138"/>
  <c r="AO44" i="138"/>
  <c r="AO47" i="138"/>
  <c r="AO49" i="138"/>
  <c r="AO52" i="138"/>
  <c r="AO56" i="138"/>
  <c r="AO57" i="138"/>
  <c r="AO58" i="138"/>
  <c r="AO59" i="138"/>
  <c r="AO60" i="138"/>
  <c r="AO61" i="138"/>
  <c r="AO62" i="138"/>
  <c r="AO63" i="138"/>
  <c r="AO66" i="138"/>
  <c r="AO71" i="138"/>
  <c r="AO72" i="138"/>
  <c r="AO83" i="138"/>
  <c r="AO95" i="138"/>
  <c r="AO96" i="138"/>
  <c r="AO97" i="138"/>
  <c r="AO98" i="138"/>
  <c r="AO99" i="138"/>
  <c r="AO100" i="138"/>
  <c r="AO101" i="138"/>
  <c r="AO102" i="138"/>
  <c r="AO103" i="138"/>
  <c r="AO104" i="138"/>
  <c r="AO105" i="138"/>
  <c r="AO116" i="138"/>
  <c r="AK84" i="15"/>
  <c r="Q13" i="138"/>
  <c r="Q14" i="138"/>
  <c r="Q15" i="138"/>
  <c r="Q16" i="138"/>
  <c r="Q18" i="138"/>
  <c r="Q19" i="138"/>
  <c r="Q20" i="138"/>
  <c r="Q21" i="138"/>
  <c r="Q22" i="138"/>
  <c r="Q23" i="138"/>
  <c r="Q24" i="138"/>
  <c r="Q25" i="138"/>
  <c r="Q26" i="138"/>
  <c r="Q27" i="138"/>
  <c r="Q28" i="138"/>
  <c r="Q29" i="138"/>
  <c r="Q31" i="138"/>
  <c r="Q32" i="138"/>
  <c r="Q33" i="138"/>
  <c r="Q34" i="138"/>
  <c r="Q35" i="138"/>
  <c r="Q36" i="138"/>
  <c r="Q37" i="138"/>
  <c r="Q38" i="138"/>
  <c r="Q40" i="138"/>
  <c r="Q41" i="138"/>
  <c r="Q42" i="138"/>
  <c r="Q43" i="138"/>
  <c r="Q44" i="138"/>
  <c r="Q47" i="138"/>
  <c r="Q49" i="138"/>
  <c r="Q52" i="138"/>
  <c r="Q56" i="138"/>
  <c r="Q57" i="138"/>
  <c r="Q58" i="138"/>
  <c r="Q59" i="138"/>
  <c r="Q60" i="138"/>
  <c r="Q61" i="138"/>
  <c r="Q62" i="138"/>
  <c r="Q63" i="138"/>
  <c r="Q66" i="138"/>
  <c r="Q71" i="138"/>
  <c r="Q72" i="138"/>
  <c r="Q83" i="138"/>
  <c r="Q95" i="138"/>
  <c r="Q96" i="138"/>
  <c r="Q97" i="138"/>
  <c r="Q98" i="138"/>
  <c r="Q99" i="138"/>
  <c r="Q100" i="138"/>
  <c r="Q101" i="138"/>
  <c r="Q102" i="138"/>
  <c r="Q103" i="138"/>
  <c r="Q104" i="138"/>
  <c r="Q105" i="138"/>
  <c r="Q116" i="138"/>
  <c r="M84" i="15"/>
  <c r="O13" i="138"/>
  <c r="O14" i="138"/>
  <c r="O15" i="138"/>
  <c r="O16" i="138"/>
  <c r="O18" i="138"/>
  <c r="O19" i="138"/>
  <c r="O20" i="138"/>
  <c r="O21" i="138"/>
  <c r="O22" i="138"/>
  <c r="O23" i="138"/>
  <c r="O24" i="138"/>
  <c r="O25" i="138"/>
  <c r="O26" i="138"/>
  <c r="O27" i="138"/>
  <c r="O28" i="138"/>
  <c r="O29" i="138"/>
  <c r="O31" i="138"/>
  <c r="O32" i="138"/>
  <c r="O33" i="138"/>
  <c r="O34" i="138"/>
  <c r="O35" i="138"/>
  <c r="O36" i="138"/>
  <c r="O37" i="138"/>
  <c r="O38" i="138"/>
  <c r="O40" i="138"/>
  <c r="O41" i="138"/>
  <c r="O42" i="138"/>
  <c r="O43" i="138"/>
  <c r="O44" i="138"/>
  <c r="O47" i="138"/>
  <c r="O49" i="138"/>
  <c r="O52" i="138"/>
  <c r="O56" i="138"/>
  <c r="O57" i="138"/>
  <c r="O58" i="138"/>
  <c r="O59" i="138"/>
  <c r="O60" i="138"/>
  <c r="O61" i="138"/>
  <c r="O62" i="138"/>
  <c r="O63" i="138"/>
  <c r="O66" i="138"/>
  <c r="O71" i="138"/>
  <c r="O72" i="138"/>
  <c r="O83" i="138"/>
  <c r="O95" i="138"/>
  <c r="O96" i="138"/>
  <c r="O97" i="138"/>
  <c r="O98" i="138"/>
  <c r="O99" i="138"/>
  <c r="O100" i="138"/>
  <c r="O101" i="138"/>
  <c r="O102" i="138"/>
  <c r="O103" i="138"/>
  <c r="O104" i="138"/>
  <c r="O105" i="138"/>
  <c r="O116" i="138"/>
  <c r="K84" i="15"/>
  <c r="G13" i="138"/>
  <c r="G14" i="138"/>
  <c r="G15" i="138"/>
  <c r="G16" i="138"/>
  <c r="G18" i="138"/>
  <c r="G19" i="138"/>
  <c r="G20" i="138"/>
  <c r="G21" i="138"/>
  <c r="G22" i="138"/>
  <c r="G23" i="138"/>
  <c r="G24" i="138"/>
  <c r="G25" i="138"/>
  <c r="G26" i="138"/>
  <c r="G27" i="138"/>
  <c r="G28" i="138"/>
  <c r="G29" i="138"/>
  <c r="G31" i="138"/>
  <c r="G32" i="138"/>
  <c r="G33" i="138"/>
  <c r="G34" i="138"/>
  <c r="G35" i="138"/>
  <c r="G36" i="138"/>
  <c r="G37" i="138"/>
  <c r="G38" i="138"/>
  <c r="G40" i="138"/>
  <c r="G41" i="138"/>
  <c r="G42" i="138"/>
  <c r="G43" i="138"/>
  <c r="G44" i="138"/>
  <c r="G47" i="138"/>
  <c r="G49" i="138"/>
  <c r="G52" i="138"/>
  <c r="G56" i="138"/>
  <c r="G57" i="138"/>
  <c r="G58" i="138"/>
  <c r="G59" i="138"/>
  <c r="G60" i="138"/>
  <c r="G61" i="138"/>
  <c r="G62" i="138"/>
  <c r="G63" i="138"/>
  <c r="G66" i="138"/>
  <c r="G71" i="138"/>
  <c r="G72" i="138"/>
  <c r="G83" i="138"/>
  <c r="G95" i="138"/>
  <c r="G96" i="138"/>
  <c r="G97" i="138"/>
  <c r="G98" i="138"/>
  <c r="G99" i="138"/>
  <c r="G100" i="138"/>
  <c r="G101" i="138"/>
  <c r="G102" i="138"/>
  <c r="G103" i="138"/>
  <c r="G104" i="138"/>
  <c r="G105" i="138"/>
  <c r="G116" i="138"/>
  <c r="C84" i="15"/>
  <c r="AL84" i="15"/>
  <c r="AJ84" i="15"/>
  <c r="N84" i="15"/>
  <c r="L84" i="15"/>
  <c r="J84" i="15"/>
  <c r="E84" i="15"/>
  <c r="D84" i="15"/>
  <c r="B84" i="15"/>
  <c r="AY112" i="138"/>
  <c r="AW112" i="138"/>
  <c r="AU112" i="138"/>
  <c r="AS112" i="138"/>
  <c r="AQ112" i="138"/>
  <c r="AO112" i="138"/>
  <c r="AM112" i="138"/>
  <c r="AK112" i="138"/>
  <c r="AI112" i="138"/>
  <c r="AG112" i="138"/>
  <c r="AE112" i="138"/>
  <c r="AC112" i="138"/>
  <c r="AA112" i="138"/>
  <c r="Y112" i="138"/>
  <c r="W112" i="138"/>
  <c r="U112" i="138"/>
  <c r="S112" i="138"/>
  <c r="Q112" i="138"/>
  <c r="O112" i="138"/>
  <c r="M112" i="138"/>
  <c r="K112" i="138"/>
  <c r="I112" i="138"/>
  <c r="G112" i="138"/>
  <c r="E112" i="138"/>
  <c r="G84" i="15"/>
  <c r="I84" i="15"/>
  <c r="Q84" i="15"/>
  <c r="S84" i="15"/>
  <c r="U84" i="15"/>
  <c r="Y84" i="15"/>
  <c r="AA84" i="15"/>
  <c r="AE84" i="15"/>
  <c r="AI84" i="15"/>
  <c r="AG84" i="15"/>
  <c r="AO84" i="15"/>
  <c r="AQ84" i="15"/>
  <c r="AS84" i="15"/>
  <c r="AU84" i="15"/>
  <c r="W84" i="15"/>
  <c r="O84" i="15"/>
  <c r="AC84" i="15"/>
  <c r="AV84" i="15"/>
  <c r="AY84" i="15"/>
  <c r="AT84" i="15"/>
  <c r="AR84" i="15"/>
  <c r="AP84" i="15"/>
  <c r="AN84" i="15"/>
  <c r="AH84" i="15"/>
  <c r="AF84" i="15"/>
  <c r="AD84" i="15"/>
  <c r="AB84" i="15"/>
  <c r="Z84" i="15"/>
  <c r="X84" i="15"/>
  <c r="V84" i="15"/>
  <c r="T84" i="15"/>
  <c r="R84" i="15"/>
  <c r="P84" i="15"/>
  <c r="H84" i="15"/>
  <c r="F84" i="15"/>
  <c r="BA128" i="138"/>
  <c r="AZ128" i="138"/>
  <c r="BA117" i="138"/>
  <c r="C12" i="138"/>
  <c r="C11" i="138"/>
  <c r="D11" i="138"/>
  <c r="D17" i="138"/>
  <c r="G17" i="138"/>
  <c r="D30" i="138"/>
  <c r="G30" i="138"/>
  <c r="D39" i="138"/>
  <c r="G39" i="138"/>
  <c r="D45" i="138"/>
  <c r="G45" i="138"/>
  <c r="G46" i="138"/>
  <c r="G48" i="138"/>
  <c r="G50" i="138"/>
  <c r="G51" i="138"/>
  <c r="G53" i="138"/>
  <c r="G54" i="138"/>
  <c r="G55" i="138"/>
  <c r="D64" i="138"/>
  <c r="G64" i="138"/>
  <c r="D65" i="138"/>
  <c r="G65" i="138"/>
  <c r="G67" i="138"/>
  <c r="G68" i="138"/>
  <c r="G69" i="138"/>
  <c r="G70" i="138"/>
  <c r="G73" i="138"/>
  <c r="G74" i="138"/>
  <c r="G75" i="138"/>
  <c r="G76" i="138"/>
  <c r="G77" i="138"/>
  <c r="G78" i="138"/>
  <c r="G79" i="138"/>
  <c r="G80" i="138"/>
  <c r="G81" i="138"/>
  <c r="G82" i="138"/>
  <c r="G84" i="138"/>
  <c r="G85" i="138"/>
  <c r="G86" i="138"/>
  <c r="G87" i="138"/>
  <c r="G88" i="138"/>
  <c r="G89" i="138"/>
  <c r="G90" i="138"/>
  <c r="G91" i="138"/>
  <c r="G92" i="138"/>
  <c r="G93" i="138"/>
  <c r="G94" i="138"/>
  <c r="G106" i="138"/>
  <c r="G107" i="138"/>
  <c r="G108" i="138"/>
  <c r="G109" i="138"/>
  <c r="G110" i="138"/>
  <c r="G111" i="138"/>
  <c r="I13" i="138"/>
  <c r="I14" i="138"/>
  <c r="I15" i="138"/>
  <c r="I16" i="138"/>
  <c r="I17" i="138"/>
  <c r="I18" i="138"/>
  <c r="I19" i="138"/>
  <c r="I20" i="138"/>
  <c r="I21" i="138"/>
  <c r="I22" i="138"/>
  <c r="I23" i="138"/>
  <c r="I24" i="138"/>
  <c r="I25" i="138"/>
  <c r="I26" i="138"/>
  <c r="I27" i="138"/>
  <c r="I28" i="138"/>
  <c r="I29" i="138"/>
  <c r="I30" i="138"/>
  <c r="I31" i="138"/>
  <c r="I32" i="138"/>
  <c r="I33" i="138"/>
  <c r="I34" i="138"/>
  <c r="I35" i="138"/>
  <c r="I36" i="138"/>
  <c r="I37" i="138"/>
  <c r="I38" i="138"/>
  <c r="I39" i="138"/>
  <c r="I40" i="138"/>
  <c r="I41" i="138"/>
  <c r="I42" i="138"/>
  <c r="I43" i="138"/>
  <c r="I44" i="138"/>
  <c r="I45" i="138"/>
  <c r="I46" i="138"/>
  <c r="I47" i="138"/>
  <c r="I48" i="138"/>
  <c r="I49" i="138"/>
  <c r="I50" i="138"/>
  <c r="I51" i="138"/>
  <c r="I52" i="138"/>
  <c r="I53" i="138"/>
  <c r="I54" i="138"/>
  <c r="I55" i="138"/>
  <c r="I56" i="138"/>
  <c r="I57" i="138"/>
  <c r="I58" i="138"/>
  <c r="I59" i="138"/>
  <c r="I60" i="138"/>
  <c r="I61" i="138"/>
  <c r="I62" i="138"/>
  <c r="I63" i="138"/>
  <c r="I64" i="138"/>
  <c r="I65" i="138"/>
  <c r="I66" i="138"/>
  <c r="I67" i="138"/>
  <c r="I68" i="138"/>
  <c r="I69" i="138"/>
  <c r="I70" i="138"/>
  <c r="I71" i="138"/>
  <c r="I72" i="138"/>
  <c r="I73" i="138"/>
  <c r="I74" i="138"/>
  <c r="I75" i="138"/>
  <c r="I76" i="138"/>
  <c r="I77" i="138"/>
  <c r="I78" i="138"/>
  <c r="I79" i="138"/>
  <c r="I80" i="138"/>
  <c r="I81" i="138"/>
  <c r="I82" i="138"/>
  <c r="I83" i="138"/>
  <c r="I84" i="138"/>
  <c r="I85" i="138"/>
  <c r="I86" i="138"/>
  <c r="I87" i="138"/>
  <c r="I88" i="138"/>
  <c r="I89" i="138"/>
  <c r="I90" i="138"/>
  <c r="I91" i="138"/>
  <c r="I92" i="138"/>
  <c r="I93" i="138"/>
  <c r="I94" i="138"/>
  <c r="I95" i="138"/>
  <c r="I96" i="138"/>
  <c r="I97" i="138"/>
  <c r="I98" i="138"/>
  <c r="I99" i="138"/>
  <c r="I100" i="138"/>
  <c r="I101" i="138"/>
  <c r="I102" i="138"/>
  <c r="I103" i="138"/>
  <c r="I104" i="138"/>
  <c r="I105" i="138"/>
  <c r="I106" i="138"/>
  <c r="I107" i="138"/>
  <c r="I108" i="138"/>
  <c r="I109" i="138"/>
  <c r="I110" i="138"/>
  <c r="I111" i="138"/>
  <c r="I116" i="138"/>
  <c r="K13" i="138"/>
  <c r="K14" i="138"/>
  <c r="K15" i="138"/>
  <c r="K16" i="138"/>
  <c r="K17" i="138"/>
  <c r="K18" i="138"/>
  <c r="K19" i="138"/>
  <c r="K20" i="138"/>
  <c r="K21" i="138"/>
  <c r="K22" i="138"/>
  <c r="K23" i="138"/>
  <c r="K24" i="138"/>
  <c r="K25" i="138"/>
  <c r="K26" i="138"/>
  <c r="K27" i="138"/>
  <c r="K28" i="138"/>
  <c r="K29" i="138"/>
  <c r="K30" i="138"/>
  <c r="K31" i="138"/>
  <c r="K32" i="138"/>
  <c r="K33" i="138"/>
  <c r="K34" i="138"/>
  <c r="K35" i="138"/>
  <c r="K36" i="138"/>
  <c r="K37" i="138"/>
  <c r="K38" i="138"/>
  <c r="K39" i="138"/>
  <c r="K40" i="138"/>
  <c r="K41" i="138"/>
  <c r="K42" i="138"/>
  <c r="K43" i="138"/>
  <c r="K44" i="138"/>
  <c r="K45" i="138"/>
  <c r="K46" i="138"/>
  <c r="K47" i="138"/>
  <c r="K48" i="138"/>
  <c r="K49" i="138"/>
  <c r="K50" i="138"/>
  <c r="K51" i="138"/>
  <c r="K52" i="138"/>
  <c r="K53" i="138"/>
  <c r="K54" i="138"/>
  <c r="K55" i="138"/>
  <c r="K56" i="138"/>
  <c r="K57" i="138"/>
  <c r="K58" i="138"/>
  <c r="K59" i="138"/>
  <c r="K60" i="138"/>
  <c r="K61" i="138"/>
  <c r="K62" i="138"/>
  <c r="K63" i="138"/>
  <c r="K64" i="138"/>
  <c r="K65" i="138"/>
  <c r="K66" i="138"/>
  <c r="K67" i="138"/>
  <c r="K68" i="138"/>
  <c r="K69" i="138"/>
  <c r="K70" i="138"/>
  <c r="K71" i="138"/>
  <c r="K72" i="138"/>
  <c r="K73" i="138"/>
  <c r="K74" i="138"/>
  <c r="K75" i="138"/>
  <c r="K76" i="138"/>
  <c r="K77" i="138"/>
  <c r="K78" i="138"/>
  <c r="K79" i="138"/>
  <c r="K80" i="138"/>
  <c r="K81" i="138"/>
  <c r="K82" i="138"/>
  <c r="K83" i="138"/>
  <c r="K84" i="138"/>
  <c r="K85" i="138"/>
  <c r="K86" i="138"/>
  <c r="K87" i="138"/>
  <c r="K88" i="138"/>
  <c r="K89" i="138"/>
  <c r="K90" i="138"/>
  <c r="K91" i="138"/>
  <c r="K92" i="138"/>
  <c r="K93" i="138"/>
  <c r="K94" i="138"/>
  <c r="K95" i="138"/>
  <c r="K96" i="138"/>
  <c r="K97" i="138"/>
  <c r="K98" i="138"/>
  <c r="K99" i="138"/>
  <c r="K100" i="138"/>
  <c r="K101" i="138"/>
  <c r="K102" i="138"/>
  <c r="K103" i="138"/>
  <c r="K104" i="138"/>
  <c r="K105" i="138"/>
  <c r="K106" i="138"/>
  <c r="K107" i="138"/>
  <c r="K108" i="138"/>
  <c r="K109" i="138"/>
  <c r="K110" i="138"/>
  <c r="K111" i="138"/>
  <c r="K116" i="138"/>
  <c r="M13" i="138"/>
  <c r="M14" i="138"/>
  <c r="M15" i="138"/>
  <c r="M16" i="138"/>
  <c r="M17" i="138"/>
  <c r="M18" i="138"/>
  <c r="M19" i="138"/>
  <c r="M20" i="138"/>
  <c r="M21" i="138"/>
  <c r="M22" i="138"/>
  <c r="M23" i="138"/>
  <c r="M24" i="138"/>
  <c r="M25" i="138"/>
  <c r="M26" i="138"/>
  <c r="M27" i="138"/>
  <c r="M28" i="138"/>
  <c r="M29" i="138"/>
  <c r="M30" i="138"/>
  <c r="M31" i="138"/>
  <c r="M32" i="138"/>
  <c r="M33" i="138"/>
  <c r="M34" i="138"/>
  <c r="M35" i="138"/>
  <c r="M36" i="138"/>
  <c r="M37" i="138"/>
  <c r="M38" i="138"/>
  <c r="M39" i="138"/>
  <c r="M40" i="138"/>
  <c r="M41" i="138"/>
  <c r="M42" i="138"/>
  <c r="M43" i="138"/>
  <c r="M44" i="138"/>
  <c r="M45" i="138"/>
  <c r="M46" i="138"/>
  <c r="M47" i="138"/>
  <c r="M48" i="138"/>
  <c r="M49" i="138"/>
  <c r="M50" i="138"/>
  <c r="M51" i="138"/>
  <c r="M52" i="138"/>
  <c r="M53" i="138"/>
  <c r="M54" i="138"/>
  <c r="M55" i="138"/>
  <c r="M56" i="138"/>
  <c r="M57" i="138"/>
  <c r="M58" i="138"/>
  <c r="M59" i="138"/>
  <c r="M60" i="138"/>
  <c r="M61" i="138"/>
  <c r="M62" i="138"/>
  <c r="M63" i="138"/>
  <c r="M64" i="138"/>
  <c r="M65" i="138"/>
  <c r="M66" i="138"/>
  <c r="M67" i="138"/>
  <c r="M68" i="138"/>
  <c r="M69" i="138"/>
  <c r="M70" i="138"/>
  <c r="M71" i="138"/>
  <c r="M72" i="138"/>
  <c r="M73" i="138"/>
  <c r="M74" i="138"/>
  <c r="M75" i="138"/>
  <c r="M76" i="138"/>
  <c r="M77" i="138"/>
  <c r="M78" i="138"/>
  <c r="M79" i="138"/>
  <c r="M80" i="138"/>
  <c r="M81" i="138"/>
  <c r="M82" i="138"/>
  <c r="M83" i="138"/>
  <c r="M84" i="138"/>
  <c r="M85" i="138"/>
  <c r="M86" i="138"/>
  <c r="M87" i="138"/>
  <c r="M88" i="138"/>
  <c r="M89" i="138"/>
  <c r="M90" i="138"/>
  <c r="M91" i="138"/>
  <c r="M92" i="138"/>
  <c r="M93" i="138"/>
  <c r="M94" i="138"/>
  <c r="M95" i="138"/>
  <c r="M96" i="138"/>
  <c r="M97" i="138"/>
  <c r="M98" i="138"/>
  <c r="M99" i="138"/>
  <c r="M100" i="138"/>
  <c r="M101" i="138"/>
  <c r="M102" i="138"/>
  <c r="M103" i="138"/>
  <c r="M104" i="138"/>
  <c r="M105" i="138"/>
  <c r="M106" i="138"/>
  <c r="M107" i="138"/>
  <c r="M108" i="138"/>
  <c r="M109" i="138"/>
  <c r="M110" i="138"/>
  <c r="M111" i="138"/>
  <c r="M116" i="138"/>
  <c r="Q17" i="138"/>
  <c r="Q30" i="138"/>
  <c r="Q39" i="138"/>
  <c r="Q45" i="138"/>
  <c r="Q46" i="138"/>
  <c r="Q48" i="138"/>
  <c r="Q50" i="138"/>
  <c r="Q51" i="138"/>
  <c r="Q53" i="138"/>
  <c r="Q54" i="138"/>
  <c r="Q55" i="138"/>
  <c r="Q64" i="138"/>
  <c r="Q65" i="138"/>
  <c r="Q67" i="138"/>
  <c r="Q68" i="138"/>
  <c r="Q69" i="138"/>
  <c r="Q70" i="138"/>
  <c r="Q73" i="138"/>
  <c r="Q74" i="138"/>
  <c r="Q75" i="138"/>
  <c r="Q76" i="138"/>
  <c r="Q77" i="138"/>
  <c r="Q78" i="138"/>
  <c r="Q79" i="138"/>
  <c r="Q80" i="138"/>
  <c r="Q81" i="138"/>
  <c r="Q82" i="138"/>
  <c r="Q84" i="138"/>
  <c r="Q85" i="138"/>
  <c r="Q86" i="138"/>
  <c r="Q87" i="138"/>
  <c r="Q88" i="138"/>
  <c r="Q89" i="138"/>
  <c r="Q90" i="138"/>
  <c r="Q91" i="138"/>
  <c r="Q92" i="138"/>
  <c r="Q93" i="138"/>
  <c r="Q94" i="138"/>
  <c r="Q106" i="138"/>
  <c r="Q107" i="138"/>
  <c r="Q108" i="138"/>
  <c r="Q109" i="138"/>
  <c r="Q110" i="138"/>
  <c r="Q111" i="138"/>
  <c r="U13" i="138"/>
  <c r="U14" i="138"/>
  <c r="U15" i="138"/>
  <c r="U16" i="138"/>
  <c r="U17" i="138"/>
  <c r="U18" i="138"/>
  <c r="U19" i="138"/>
  <c r="U20" i="138"/>
  <c r="U21" i="138"/>
  <c r="U22" i="138"/>
  <c r="U23" i="138"/>
  <c r="U24" i="138"/>
  <c r="U25" i="138"/>
  <c r="U26" i="138"/>
  <c r="U27" i="138"/>
  <c r="U28" i="138"/>
  <c r="U29" i="138"/>
  <c r="U30" i="138"/>
  <c r="U31" i="138"/>
  <c r="U32" i="138"/>
  <c r="U33" i="138"/>
  <c r="U34" i="138"/>
  <c r="U35" i="138"/>
  <c r="U36" i="138"/>
  <c r="U37" i="138"/>
  <c r="U38" i="138"/>
  <c r="U39" i="138"/>
  <c r="U40" i="138"/>
  <c r="U41" i="138"/>
  <c r="U42" i="138"/>
  <c r="U43" i="138"/>
  <c r="U44" i="138"/>
  <c r="U45" i="138"/>
  <c r="U46" i="138"/>
  <c r="U47" i="138"/>
  <c r="U48" i="138"/>
  <c r="U49" i="138"/>
  <c r="U50" i="138"/>
  <c r="U51" i="138"/>
  <c r="U52" i="138"/>
  <c r="U53" i="138"/>
  <c r="U54" i="138"/>
  <c r="U55" i="138"/>
  <c r="U56" i="138"/>
  <c r="U57" i="138"/>
  <c r="U58" i="138"/>
  <c r="U59" i="138"/>
  <c r="U60" i="138"/>
  <c r="U61" i="138"/>
  <c r="U62" i="138"/>
  <c r="U63" i="138"/>
  <c r="U64" i="138"/>
  <c r="U65" i="138"/>
  <c r="U66" i="138"/>
  <c r="U67" i="138"/>
  <c r="U68" i="138"/>
  <c r="U69" i="138"/>
  <c r="U70" i="138"/>
  <c r="U71" i="138"/>
  <c r="U72" i="138"/>
  <c r="U73" i="138"/>
  <c r="U74" i="138"/>
  <c r="U75" i="138"/>
  <c r="U76" i="138"/>
  <c r="U77" i="138"/>
  <c r="U78" i="138"/>
  <c r="U79" i="138"/>
  <c r="U80" i="138"/>
  <c r="U81" i="138"/>
  <c r="U82" i="138"/>
  <c r="U83" i="138"/>
  <c r="U84" i="138"/>
  <c r="U85" i="138"/>
  <c r="U86" i="138"/>
  <c r="U87" i="138"/>
  <c r="U88" i="138"/>
  <c r="U89" i="138"/>
  <c r="U90" i="138"/>
  <c r="U91" i="138"/>
  <c r="U92" i="138"/>
  <c r="U93" i="138"/>
  <c r="U94" i="138"/>
  <c r="U95" i="138"/>
  <c r="U96" i="138"/>
  <c r="U97" i="138"/>
  <c r="U98" i="138"/>
  <c r="U99" i="138"/>
  <c r="U100" i="138"/>
  <c r="U101" i="138"/>
  <c r="U102" i="138"/>
  <c r="U103" i="138"/>
  <c r="U104" i="138"/>
  <c r="U105" i="138"/>
  <c r="U106" i="138"/>
  <c r="U107" i="138"/>
  <c r="U108" i="138"/>
  <c r="U109" i="138"/>
  <c r="U110" i="138"/>
  <c r="U111" i="138"/>
  <c r="U116" i="138"/>
  <c r="W13" i="138"/>
  <c r="W14" i="138"/>
  <c r="W15" i="138"/>
  <c r="W16" i="138"/>
  <c r="W17" i="138"/>
  <c r="W18" i="138"/>
  <c r="W19" i="138"/>
  <c r="W20" i="138"/>
  <c r="W21" i="138"/>
  <c r="W22" i="138"/>
  <c r="W23" i="138"/>
  <c r="W24" i="138"/>
  <c r="W25" i="138"/>
  <c r="W26" i="138"/>
  <c r="W27" i="138"/>
  <c r="W28" i="138"/>
  <c r="W29" i="138"/>
  <c r="W30" i="138"/>
  <c r="W31" i="138"/>
  <c r="W32" i="138"/>
  <c r="W33" i="138"/>
  <c r="W34" i="138"/>
  <c r="W35" i="138"/>
  <c r="W36" i="138"/>
  <c r="W37" i="138"/>
  <c r="W38" i="138"/>
  <c r="W39" i="138"/>
  <c r="W40" i="138"/>
  <c r="W41" i="138"/>
  <c r="W42" i="138"/>
  <c r="W43" i="138"/>
  <c r="W44" i="138"/>
  <c r="W45" i="138"/>
  <c r="W46" i="138"/>
  <c r="W47" i="138"/>
  <c r="W48" i="138"/>
  <c r="W49" i="138"/>
  <c r="W50" i="138"/>
  <c r="W51" i="138"/>
  <c r="W52" i="138"/>
  <c r="W53" i="138"/>
  <c r="W54" i="138"/>
  <c r="W55" i="138"/>
  <c r="W56" i="138"/>
  <c r="W57" i="138"/>
  <c r="W58" i="138"/>
  <c r="W59" i="138"/>
  <c r="W60" i="138"/>
  <c r="W61" i="138"/>
  <c r="W62" i="138"/>
  <c r="W63" i="138"/>
  <c r="W64" i="138"/>
  <c r="W65" i="138"/>
  <c r="W66" i="138"/>
  <c r="W67" i="138"/>
  <c r="W68" i="138"/>
  <c r="W69" i="138"/>
  <c r="W70" i="138"/>
  <c r="W71" i="138"/>
  <c r="W72" i="138"/>
  <c r="W73" i="138"/>
  <c r="W74" i="138"/>
  <c r="W75" i="138"/>
  <c r="W76" i="138"/>
  <c r="W77" i="138"/>
  <c r="W78" i="138"/>
  <c r="W79" i="138"/>
  <c r="W80" i="138"/>
  <c r="W81" i="138"/>
  <c r="W82" i="138"/>
  <c r="W83" i="138"/>
  <c r="W84" i="138"/>
  <c r="W85" i="138"/>
  <c r="W86" i="138"/>
  <c r="W87" i="138"/>
  <c r="W88" i="138"/>
  <c r="W89" i="138"/>
  <c r="W90" i="138"/>
  <c r="W91" i="138"/>
  <c r="W92" i="138"/>
  <c r="W93" i="138"/>
  <c r="W94" i="138"/>
  <c r="W95" i="138"/>
  <c r="W96" i="138"/>
  <c r="W97" i="138"/>
  <c r="W98" i="138"/>
  <c r="W99" i="138"/>
  <c r="W100" i="138"/>
  <c r="W101" i="138"/>
  <c r="W102" i="138"/>
  <c r="W103" i="138"/>
  <c r="W104" i="138"/>
  <c r="W105" i="138"/>
  <c r="W106" i="138"/>
  <c r="W107" i="138"/>
  <c r="W108" i="138"/>
  <c r="W109" i="138"/>
  <c r="W110" i="138"/>
  <c r="W111" i="138"/>
  <c r="W116" i="138"/>
  <c r="Y13" i="138"/>
  <c r="Y14" i="138"/>
  <c r="Y15" i="138"/>
  <c r="Y16" i="138"/>
  <c r="Y17" i="138"/>
  <c r="Y18" i="138"/>
  <c r="Y19" i="138"/>
  <c r="Y20" i="138"/>
  <c r="Y21" i="138"/>
  <c r="Y22" i="138"/>
  <c r="Y23" i="138"/>
  <c r="Y24" i="138"/>
  <c r="Y25" i="138"/>
  <c r="Y26" i="138"/>
  <c r="Y27" i="138"/>
  <c r="Y28" i="138"/>
  <c r="Y29" i="138"/>
  <c r="Y30" i="138"/>
  <c r="Y31" i="138"/>
  <c r="Y32" i="138"/>
  <c r="Y33" i="138"/>
  <c r="Y34" i="138"/>
  <c r="Y35" i="138"/>
  <c r="Y36" i="138"/>
  <c r="Y37" i="138"/>
  <c r="Y38" i="138"/>
  <c r="Y39" i="138"/>
  <c r="Y40" i="138"/>
  <c r="Y41" i="138"/>
  <c r="Y42" i="138"/>
  <c r="Y43" i="138"/>
  <c r="Y44" i="138"/>
  <c r="Y45" i="138"/>
  <c r="Y46" i="138"/>
  <c r="Y47" i="138"/>
  <c r="Y48" i="138"/>
  <c r="Y49" i="138"/>
  <c r="Y50" i="138"/>
  <c r="Y51" i="138"/>
  <c r="Y52" i="138"/>
  <c r="Y53" i="138"/>
  <c r="Y54" i="138"/>
  <c r="Y55" i="138"/>
  <c r="Y56" i="138"/>
  <c r="Y57" i="138"/>
  <c r="Y58" i="138"/>
  <c r="Y59" i="138"/>
  <c r="Y60" i="138"/>
  <c r="Y61" i="138"/>
  <c r="Y62" i="138"/>
  <c r="Y63" i="138"/>
  <c r="Y64" i="138"/>
  <c r="Y65" i="138"/>
  <c r="Y66" i="138"/>
  <c r="Y67" i="138"/>
  <c r="Y68" i="138"/>
  <c r="Y69" i="138"/>
  <c r="Y70" i="138"/>
  <c r="Y71" i="138"/>
  <c r="Y72" i="138"/>
  <c r="Y73" i="138"/>
  <c r="Y74" i="138"/>
  <c r="Y75" i="138"/>
  <c r="Y76" i="138"/>
  <c r="Y77" i="138"/>
  <c r="Y78" i="138"/>
  <c r="Y79" i="138"/>
  <c r="Y80" i="138"/>
  <c r="Y81" i="138"/>
  <c r="Y82" i="138"/>
  <c r="Y83" i="138"/>
  <c r="Y84" i="138"/>
  <c r="Y85" i="138"/>
  <c r="Y86" i="138"/>
  <c r="Y87" i="138"/>
  <c r="Y88" i="138"/>
  <c r="Y89" i="138"/>
  <c r="Y90" i="138"/>
  <c r="Y91" i="138"/>
  <c r="Y92" i="138"/>
  <c r="Y93" i="138"/>
  <c r="Y94" i="138"/>
  <c r="Y95" i="138"/>
  <c r="Y96" i="138"/>
  <c r="Y97" i="138"/>
  <c r="Y98" i="138"/>
  <c r="Y99" i="138"/>
  <c r="Y100" i="138"/>
  <c r="Y101" i="138"/>
  <c r="Y102" i="138"/>
  <c r="Y103" i="138"/>
  <c r="Y104" i="138"/>
  <c r="Y105" i="138"/>
  <c r="Y106" i="138"/>
  <c r="Y107" i="138"/>
  <c r="Y108" i="138"/>
  <c r="Y109" i="138"/>
  <c r="Y110" i="138"/>
  <c r="Y111" i="138"/>
  <c r="Y116" i="138"/>
  <c r="AC13" i="138"/>
  <c r="AC14" i="138"/>
  <c r="AC15" i="138"/>
  <c r="AC16" i="138"/>
  <c r="AC17" i="138"/>
  <c r="AC18" i="138"/>
  <c r="AC19" i="138"/>
  <c r="AC20" i="138"/>
  <c r="AC21" i="138"/>
  <c r="AC22" i="138"/>
  <c r="AC23" i="138"/>
  <c r="AC24" i="138"/>
  <c r="AC25" i="138"/>
  <c r="AC26" i="138"/>
  <c r="AC27" i="138"/>
  <c r="AC28" i="138"/>
  <c r="AC29" i="138"/>
  <c r="AC30" i="138"/>
  <c r="AC31" i="138"/>
  <c r="AC32" i="138"/>
  <c r="AC33" i="138"/>
  <c r="AC34" i="138"/>
  <c r="AC35" i="138"/>
  <c r="AC36" i="138"/>
  <c r="AC37" i="138"/>
  <c r="AC38" i="138"/>
  <c r="AC39" i="138"/>
  <c r="AC40" i="138"/>
  <c r="AC41" i="138"/>
  <c r="AC42" i="138"/>
  <c r="AC43" i="138"/>
  <c r="AC44" i="138"/>
  <c r="AC45" i="138"/>
  <c r="AC46" i="138"/>
  <c r="AC47" i="138"/>
  <c r="AC48" i="138"/>
  <c r="AC49" i="138"/>
  <c r="AC50" i="138"/>
  <c r="AC51" i="138"/>
  <c r="AC52" i="138"/>
  <c r="AC53" i="138"/>
  <c r="AC54" i="138"/>
  <c r="AC55" i="138"/>
  <c r="AC56" i="138"/>
  <c r="AC57" i="138"/>
  <c r="AC58" i="138"/>
  <c r="AC59" i="138"/>
  <c r="AC60" i="138"/>
  <c r="AC61" i="138"/>
  <c r="AC62" i="138"/>
  <c r="AC63" i="138"/>
  <c r="AC64" i="138"/>
  <c r="AC65" i="138"/>
  <c r="AC66" i="138"/>
  <c r="AC67" i="138"/>
  <c r="AC68" i="138"/>
  <c r="AC69" i="138"/>
  <c r="AC70" i="138"/>
  <c r="AC71" i="138"/>
  <c r="AC72" i="138"/>
  <c r="AC73" i="138"/>
  <c r="AC74" i="138"/>
  <c r="AC75" i="138"/>
  <c r="AC76" i="138"/>
  <c r="AC77" i="138"/>
  <c r="AC78" i="138"/>
  <c r="AC79" i="138"/>
  <c r="AC80" i="138"/>
  <c r="AC81" i="138"/>
  <c r="AC82" i="138"/>
  <c r="AC83" i="138"/>
  <c r="AC84" i="138"/>
  <c r="AC85" i="138"/>
  <c r="AC86" i="138"/>
  <c r="AC87" i="138"/>
  <c r="AC88" i="138"/>
  <c r="AC89" i="138"/>
  <c r="AC90" i="138"/>
  <c r="AC91" i="138"/>
  <c r="AC92" i="138"/>
  <c r="AC93" i="138"/>
  <c r="AC94" i="138"/>
  <c r="AC95" i="138"/>
  <c r="AC96" i="138"/>
  <c r="AC97" i="138"/>
  <c r="AC98" i="138"/>
  <c r="AC99" i="138"/>
  <c r="AC100" i="138"/>
  <c r="AC101" i="138"/>
  <c r="AC102" i="138"/>
  <c r="AC103" i="138"/>
  <c r="AC104" i="138"/>
  <c r="AC105" i="138"/>
  <c r="AC106" i="138"/>
  <c r="AC107" i="138"/>
  <c r="AC108" i="138"/>
  <c r="AC109" i="138"/>
  <c r="AC110" i="138"/>
  <c r="AC111" i="138"/>
  <c r="AC116" i="138"/>
  <c r="AE13" i="138"/>
  <c r="AE14" i="138"/>
  <c r="AE15" i="138"/>
  <c r="AE16" i="138"/>
  <c r="AE17" i="138"/>
  <c r="AE18" i="138"/>
  <c r="AE19" i="138"/>
  <c r="AE20" i="138"/>
  <c r="AE21" i="138"/>
  <c r="AE22" i="138"/>
  <c r="AE23" i="138"/>
  <c r="AE24" i="138"/>
  <c r="AE25" i="138"/>
  <c r="AE26" i="138"/>
  <c r="AE27" i="138"/>
  <c r="AE28" i="138"/>
  <c r="AE29" i="138"/>
  <c r="AE30" i="138"/>
  <c r="AE31" i="138"/>
  <c r="AE32" i="138"/>
  <c r="AE33" i="138"/>
  <c r="AE34" i="138"/>
  <c r="AE35" i="138"/>
  <c r="AE36" i="138"/>
  <c r="AE37" i="138"/>
  <c r="AE38" i="138"/>
  <c r="AE39" i="138"/>
  <c r="AE40" i="138"/>
  <c r="AE41" i="138"/>
  <c r="AE42" i="138"/>
  <c r="AE43" i="138"/>
  <c r="AE44" i="138"/>
  <c r="AE45" i="138"/>
  <c r="AE46" i="138"/>
  <c r="AE47" i="138"/>
  <c r="AE48" i="138"/>
  <c r="AE49" i="138"/>
  <c r="AE50" i="138"/>
  <c r="AE51" i="138"/>
  <c r="AE52" i="138"/>
  <c r="AE53" i="138"/>
  <c r="AE54" i="138"/>
  <c r="AE55" i="138"/>
  <c r="AE56" i="138"/>
  <c r="AE57" i="138"/>
  <c r="AE58" i="138"/>
  <c r="AE59" i="138"/>
  <c r="AE60" i="138"/>
  <c r="AE61" i="138"/>
  <c r="AE62" i="138"/>
  <c r="AE63" i="138"/>
  <c r="AE64" i="138"/>
  <c r="AE65" i="138"/>
  <c r="AE66" i="138"/>
  <c r="AE67" i="138"/>
  <c r="AE68" i="138"/>
  <c r="AE69" i="138"/>
  <c r="AE70" i="138"/>
  <c r="AE71" i="138"/>
  <c r="AE72" i="138"/>
  <c r="AE73" i="138"/>
  <c r="AE74" i="138"/>
  <c r="AE75" i="138"/>
  <c r="AE76" i="138"/>
  <c r="AE77" i="138"/>
  <c r="AE78" i="138"/>
  <c r="AE79" i="138"/>
  <c r="AE80" i="138"/>
  <c r="AE81" i="138"/>
  <c r="AE82" i="138"/>
  <c r="AE83" i="138"/>
  <c r="AE84" i="138"/>
  <c r="AE85" i="138"/>
  <c r="AE86" i="138"/>
  <c r="AE87" i="138"/>
  <c r="AE88" i="138"/>
  <c r="AE89" i="138"/>
  <c r="AE90" i="138"/>
  <c r="AE91" i="138"/>
  <c r="AE92" i="138"/>
  <c r="AE93" i="138"/>
  <c r="AE94" i="138"/>
  <c r="AE95" i="138"/>
  <c r="AE96" i="138"/>
  <c r="AE97" i="138"/>
  <c r="AE98" i="138"/>
  <c r="AE99" i="138"/>
  <c r="AE100" i="138"/>
  <c r="AE101" i="138"/>
  <c r="AE102" i="138"/>
  <c r="AE103" i="138"/>
  <c r="AE104" i="138"/>
  <c r="AE105" i="138"/>
  <c r="AE106" i="138"/>
  <c r="AE107" i="138"/>
  <c r="AE108" i="138"/>
  <c r="AE109" i="138"/>
  <c r="AE110" i="138"/>
  <c r="AE111" i="138"/>
  <c r="AE116" i="138"/>
  <c r="AI13" i="138"/>
  <c r="AI14" i="138"/>
  <c r="AI15" i="138"/>
  <c r="AI16" i="138"/>
  <c r="AI17" i="138"/>
  <c r="AI18" i="138"/>
  <c r="AI19" i="138"/>
  <c r="AI20" i="138"/>
  <c r="AI21" i="138"/>
  <c r="AI22" i="138"/>
  <c r="AI23" i="138"/>
  <c r="AI24" i="138"/>
  <c r="AI25" i="138"/>
  <c r="AI26" i="138"/>
  <c r="AI27" i="138"/>
  <c r="AI28" i="138"/>
  <c r="AI29" i="138"/>
  <c r="AI30" i="138"/>
  <c r="AI31" i="138"/>
  <c r="AI32" i="138"/>
  <c r="AI33" i="138"/>
  <c r="AI34" i="138"/>
  <c r="AI35" i="138"/>
  <c r="AI36" i="138"/>
  <c r="AI37" i="138"/>
  <c r="AI38" i="138"/>
  <c r="AI39" i="138"/>
  <c r="AI40" i="138"/>
  <c r="AI41" i="138"/>
  <c r="AI42" i="138"/>
  <c r="AI43" i="138"/>
  <c r="AI44" i="138"/>
  <c r="AI45" i="138"/>
  <c r="AI46" i="138"/>
  <c r="AI47" i="138"/>
  <c r="AI48" i="138"/>
  <c r="AI49" i="138"/>
  <c r="AI50" i="138"/>
  <c r="AI51" i="138"/>
  <c r="AI52" i="138"/>
  <c r="AI53" i="138"/>
  <c r="AI54" i="138"/>
  <c r="AI55" i="138"/>
  <c r="AI56" i="138"/>
  <c r="AI57" i="138"/>
  <c r="AI58" i="138"/>
  <c r="AI59" i="138"/>
  <c r="AI60" i="138"/>
  <c r="AI61" i="138"/>
  <c r="AI62" i="138"/>
  <c r="AI63" i="138"/>
  <c r="AI64" i="138"/>
  <c r="AI65" i="138"/>
  <c r="AI66" i="138"/>
  <c r="AI67" i="138"/>
  <c r="AI68" i="138"/>
  <c r="AI69" i="138"/>
  <c r="AI70" i="138"/>
  <c r="AI71" i="138"/>
  <c r="AI72" i="138"/>
  <c r="AI73" i="138"/>
  <c r="AI74" i="138"/>
  <c r="AI75" i="138"/>
  <c r="AI76" i="138"/>
  <c r="AI77" i="138"/>
  <c r="AI78" i="138"/>
  <c r="AI79" i="138"/>
  <c r="AI80" i="138"/>
  <c r="AI81" i="138"/>
  <c r="AI82" i="138"/>
  <c r="AI83" i="138"/>
  <c r="AI84" i="138"/>
  <c r="AI85" i="138"/>
  <c r="AI86" i="138"/>
  <c r="AI87" i="138"/>
  <c r="AI88" i="138"/>
  <c r="AI89" i="138"/>
  <c r="AI90" i="138"/>
  <c r="AI91" i="138"/>
  <c r="AI92" i="138"/>
  <c r="AI93" i="138"/>
  <c r="AI94" i="138"/>
  <c r="AI95" i="138"/>
  <c r="AI96" i="138"/>
  <c r="AI97" i="138"/>
  <c r="AI98" i="138"/>
  <c r="AI99" i="138"/>
  <c r="AI100" i="138"/>
  <c r="AI101" i="138"/>
  <c r="AI102" i="138"/>
  <c r="AI103" i="138"/>
  <c r="AI104" i="138"/>
  <c r="AI105" i="138"/>
  <c r="AI106" i="138"/>
  <c r="AI107" i="138"/>
  <c r="AI108" i="138"/>
  <c r="AI109" i="138"/>
  <c r="AI110" i="138"/>
  <c r="AI111" i="138"/>
  <c r="AI116" i="138"/>
  <c r="AK13" i="138"/>
  <c r="AK14" i="138"/>
  <c r="AK15" i="138"/>
  <c r="AK16" i="138"/>
  <c r="AK17" i="138"/>
  <c r="AK18" i="138"/>
  <c r="AK19" i="138"/>
  <c r="AK20" i="138"/>
  <c r="AK21" i="138"/>
  <c r="AK22" i="138"/>
  <c r="AK23" i="138"/>
  <c r="AK24" i="138"/>
  <c r="AK25" i="138"/>
  <c r="AK26" i="138"/>
  <c r="AK27" i="138"/>
  <c r="AK28" i="138"/>
  <c r="AK29" i="138"/>
  <c r="AK30" i="138"/>
  <c r="AK31" i="138"/>
  <c r="AK32" i="138"/>
  <c r="AK33" i="138"/>
  <c r="AK34" i="138"/>
  <c r="AK35" i="138"/>
  <c r="AK36" i="138"/>
  <c r="AK37" i="138"/>
  <c r="AK38" i="138"/>
  <c r="AK39" i="138"/>
  <c r="AK40" i="138"/>
  <c r="AK41" i="138"/>
  <c r="AK42" i="138"/>
  <c r="AK43" i="138"/>
  <c r="AK44" i="138"/>
  <c r="AK45" i="138"/>
  <c r="AK46" i="138"/>
  <c r="AK47" i="138"/>
  <c r="AK48" i="138"/>
  <c r="AK49" i="138"/>
  <c r="AK50" i="138"/>
  <c r="AK51" i="138"/>
  <c r="AK52" i="138"/>
  <c r="AK53" i="138"/>
  <c r="AK54" i="138"/>
  <c r="AK55" i="138"/>
  <c r="AK56" i="138"/>
  <c r="AK57" i="138"/>
  <c r="AK58" i="138"/>
  <c r="AK59" i="138"/>
  <c r="AK60" i="138"/>
  <c r="AK61" i="138"/>
  <c r="AK62" i="138"/>
  <c r="AK63" i="138"/>
  <c r="AK64" i="138"/>
  <c r="AK65" i="138"/>
  <c r="AK66" i="138"/>
  <c r="AK67" i="138"/>
  <c r="AK68" i="138"/>
  <c r="AK69" i="138"/>
  <c r="AK70" i="138"/>
  <c r="AK71" i="138"/>
  <c r="AK72" i="138"/>
  <c r="AK73" i="138"/>
  <c r="AK74" i="138"/>
  <c r="AK75" i="138"/>
  <c r="AK76" i="138"/>
  <c r="AK77" i="138"/>
  <c r="AK78" i="138"/>
  <c r="AK79" i="138"/>
  <c r="AK80" i="138"/>
  <c r="AK81" i="138"/>
  <c r="AK82" i="138"/>
  <c r="AK83" i="138"/>
  <c r="AK84" i="138"/>
  <c r="AK85" i="138"/>
  <c r="AK86" i="138"/>
  <c r="AK87" i="138"/>
  <c r="AK88" i="138"/>
  <c r="AK89" i="138"/>
  <c r="AK90" i="138"/>
  <c r="AK91" i="138"/>
  <c r="AK92" i="138"/>
  <c r="AK93" i="138"/>
  <c r="AK94" i="138"/>
  <c r="AK95" i="138"/>
  <c r="AK96" i="138"/>
  <c r="AK97" i="138"/>
  <c r="AK98" i="138"/>
  <c r="AK99" i="138"/>
  <c r="AK100" i="138"/>
  <c r="AK101" i="138"/>
  <c r="AK102" i="138"/>
  <c r="AK103" i="138"/>
  <c r="AK104" i="138"/>
  <c r="AK105" i="138"/>
  <c r="AK106" i="138"/>
  <c r="AK107" i="138"/>
  <c r="AK108" i="138"/>
  <c r="AK109" i="138"/>
  <c r="AK110" i="138"/>
  <c r="AK111" i="138"/>
  <c r="AK116" i="138"/>
  <c r="AM13" i="138"/>
  <c r="AM14" i="138"/>
  <c r="AM15" i="138"/>
  <c r="AM16" i="138"/>
  <c r="AM17" i="138"/>
  <c r="AM18" i="138"/>
  <c r="AM19" i="138"/>
  <c r="AM20" i="138"/>
  <c r="AM21" i="138"/>
  <c r="AM22" i="138"/>
  <c r="AM23" i="138"/>
  <c r="AM24" i="138"/>
  <c r="AM25" i="138"/>
  <c r="AM26" i="138"/>
  <c r="AM27" i="138"/>
  <c r="AM28" i="138"/>
  <c r="AM29" i="138"/>
  <c r="AM30" i="138"/>
  <c r="AM31" i="138"/>
  <c r="AM32" i="138"/>
  <c r="AM33" i="138"/>
  <c r="AM34" i="138"/>
  <c r="AM35" i="138"/>
  <c r="AM36" i="138"/>
  <c r="AM37" i="138"/>
  <c r="AM38" i="138"/>
  <c r="AM39" i="138"/>
  <c r="AM40" i="138"/>
  <c r="AM41" i="138"/>
  <c r="AM42" i="138"/>
  <c r="AM43" i="138"/>
  <c r="AM44" i="138"/>
  <c r="AM45" i="138"/>
  <c r="AM46" i="138"/>
  <c r="AM47" i="138"/>
  <c r="AM48" i="138"/>
  <c r="AM49" i="138"/>
  <c r="AM50" i="138"/>
  <c r="AM51" i="138"/>
  <c r="AM52" i="138"/>
  <c r="AM53" i="138"/>
  <c r="AM54" i="138"/>
  <c r="AM55" i="138"/>
  <c r="AM56" i="138"/>
  <c r="AM57" i="138"/>
  <c r="AM58" i="138"/>
  <c r="AM59" i="138"/>
  <c r="AM60" i="138"/>
  <c r="AM61" i="138"/>
  <c r="AM62" i="138"/>
  <c r="AM63" i="138"/>
  <c r="AM64" i="138"/>
  <c r="AM65" i="138"/>
  <c r="AM66" i="138"/>
  <c r="AM67" i="138"/>
  <c r="AM68" i="138"/>
  <c r="AM69" i="138"/>
  <c r="AM70" i="138"/>
  <c r="AM71" i="138"/>
  <c r="AM72" i="138"/>
  <c r="AM73" i="138"/>
  <c r="AM74" i="138"/>
  <c r="AM75" i="138"/>
  <c r="AM76" i="138"/>
  <c r="AM77" i="138"/>
  <c r="AM78" i="138"/>
  <c r="AM79" i="138"/>
  <c r="AM80" i="138"/>
  <c r="AM81" i="138"/>
  <c r="AM82" i="138"/>
  <c r="AM83" i="138"/>
  <c r="AM84" i="138"/>
  <c r="AM85" i="138"/>
  <c r="AM86" i="138"/>
  <c r="AM87" i="138"/>
  <c r="AM88" i="138"/>
  <c r="AM89" i="138"/>
  <c r="AM90" i="138"/>
  <c r="AM91" i="138"/>
  <c r="AM92" i="138"/>
  <c r="AM93" i="138"/>
  <c r="AM94" i="138"/>
  <c r="AM95" i="138"/>
  <c r="AM96" i="138"/>
  <c r="AM97" i="138"/>
  <c r="AM98" i="138"/>
  <c r="AM99" i="138"/>
  <c r="AM100" i="138"/>
  <c r="AM101" i="138"/>
  <c r="AM102" i="138"/>
  <c r="AM103" i="138"/>
  <c r="AM104" i="138"/>
  <c r="AM105" i="138"/>
  <c r="AM106" i="138"/>
  <c r="AM107" i="138"/>
  <c r="AM108" i="138"/>
  <c r="AM109" i="138"/>
  <c r="AM110" i="138"/>
  <c r="AM111" i="138"/>
  <c r="AM116" i="138"/>
  <c r="AS13" i="138"/>
  <c r="AS14" i="138"/>
  <c r="AS15" i="138"/>
  <c r="AS16" i="138"/>
  <c r="AS17" i="138"/>
  <c r="AS18" i="138"/>
  <c r="AS19" i="138"/>
  <c r="AS20" i="138"/>
  <c r="AS21" i="138"/>
  <c r="AS22" i="138"/>
  <c r="AS23" i="138"/>
  <c r="AS24" i="138"/>
  <c r="AS25" i="138"/>
  <c r="AS26" i="138"/>
  <c r="AS27" i="138"/>
  <c r="AS28" i="138"/>
  <c r="AS29" i="138"/>
  <c r="AS30" i="138"/>
  <c r="AS31" i="138"/>
  <c r="AS32" i="138"/>
  <c r="AS33" i="138"/>
  <c r="AS34" i="138"/>
  <c r="AS35" i="138"/>
  <c r="AS36" i="138"/>
  <c r="AS37" i="138"/>
  <c r="AS38" i="138"/>
  <c r="AS39" i="138"/>
  <c r="AS40" i="138"/>
  <c r="AS41" i="138"/>
  <c r="AS42" i="138"/>
  <c r="AS43" i="138"/>
  <c r="AS44" i="138"/>
  <c r="AS45" i="138"/>
  <c r="AS47" i="138"/>
  <c r="AS48" i="138"/>
  <c r="AS49" i="138"/>
  <c r="AS50" i="138"/>
  <c r="AS51" i="138"/>
  <c r="AS52" i="138"/>
  <c r="AS53" i="138"/>
  <c r="AS54" i="138"/>
  <c r="AS86" i="138"/>
  <c r="AS87" i="138"/>
  <c r="AS88" i="138"/>
  <c r="AS89" i="138"/>
  <c r="AS90" i="138"/>
  <c r="AS91" i="138"/>
  <c r="AS92" i="138"/>
  <c r="AS93" i="138"/>
  <c r="AS94" i="138"/>
  <c r="AS95" i="138"/>
  <c r="AS96" i="138"/>
  <c r="AS97" i="138"/>
  <c r="AS98" i="138"/>
  <c r="AS99" i="138"/>
  <c r="AS100" i="138"/>
  <c r="AS101" i="138"/>
  <c r="AS102" i="138"/>
  <c r="AS103" i="138"/>
  <c r="AS104" i="138"/>
  <c r="AS105" i="138"/>
  <c r="AS106" i="138"/>
  <c r="AS107" i="138"/>
  <c r="AS108" i="138"/>
  <c r="AS109" i="138"/>
  <c r="AS110" i="138"/>
  <c r="AS111" i="138"/>
  <c r="AS116" i="138"/>
  <c r="AU13" i="138"/>
  <c r="AU14" i="138"/>
  <c r="AU15" i="138"/>
  <c r="AU16" i="138"/>
  <c r="AU17" i="138"/>
  <c r="AU18" i="138"/>
  <c r="AU19" i="138"/>
  <c r="AU20" i="138"/>
  <c r="AU21" i="138"/>
  <c r="AU22" i="138"/>
  <c r="AU23" i="138"/>
  <c r="AU24" i="138"/>
  <c r="AU25" i="138"/>
  <c r="AU26" i="138"/>
  <c r="AU27" i="138"/>
  <c r="AU28" i="138"/>
  <c r="AU29" i="138"/>
  <c r="AU30" i="138"/>
  <c r="AU31" i="138"/>
  <c r="AU32" i="138"/>
  <c r="AU33" i="138"/>
  <c r="AU34" i="138"/>
  <c r="AU35" i="138"/>
  <c r="AU36" i="138"/>
  <c r="AU37" i="138"/>
  <c r="AU38" i="138"/>
  <c r="AU39" i="138"/>
  <c r="AU40" i="138"/>
  <c r="AU41" i="138"/>
  <c r="AU42" i="138"/>
  <c r="AU43" i="138"/>
  <c r="AU44" i="138"/>
  <c r="AU45" i="138"/>
  <c r="AU47" i="138"/>
  <c r="AU48" i="138"/>
  <c r="AU49" i="138"/>
  <c r="AU50" i="138"/>
  <c r="AU51" i="138"/>
  <c r="AU52" i="138"/>
  <c r="AU53" i="138"/>
  <c r="AU54" i="138"/>
  <c r="AU56" i="138"/>
  <c r="AU57" i="138"/>
  <c r="AU58" i="138"/>
  <c r="AU59" i="138"/>
  <c r="AU60" i="138"/>
  <c r="AU61" i="138"/>
  <c r="AU62" i="138"/>
  <c r="AU63" i="138"/>
  <c r="AU64" i="138"/>
  <c r="AU65" i="138"/>
  <c r="AU66" i="138"/>
  <c r="AU67" i="138"/>
  <c r="AU68" i="138"/>
  <c r="AU69" i="138"/>
  <c r="AU70" i="138"/>
  <c r="AU71" i="138"/>
  <c r="AU72" i="138"/>
  <c r="AU73" i="138"/>
  <c r="AU74" i="138"/>
  <c r="AU75" i="138"/>
  <c r="AU76" i="138"/>
  <c r="AU77" i="138"/>
  <c r="AU78" i="138"/>
  <c r="AU79" i="138"/>
  <c r="AU80" i="138"/>
  <c r="AU81" i="138"/>
  <c r="AU82" i="138"/>
  <c r="AU83" i="138"/>
  <c r="AU84" i="138"/>
  <c r="AU85" i="138"/>
  <c r="AU86" i="138"/>
  <c r="AU87" i="138"/>
  <c r="AU88" i="138"/>
  <c r="AU89" i="138"/>
  <c r="AU90" i="138"/>
  <c r="AU91" i="138"/>
  <c r="AU92" i="138"/>
  <c r="AU93" i="138"/>
  <c r="AU94" i="138"/>
  <c r="AU95" i="138"/>
  <c r="AU96" i="138"/>
  <c r="AU97" i="138"/>
  <c r="AU98" i="138"/>
  <c r="AU99" i="138"/>
  <c r="AU100" i="138"/>
  <c r="AU101" i="138"/>
  <c r="AU102" i="138"/>
  <c r="AU103" i="138"/>
  <c r="AU104" i="138"/>
  <c r="AU105" i="138"/>
  <c r="AU106" i="138"/>
  <c r="AU107" i="138"/>
  <c r="AU108" i="138"/>
  <c r="AU109" i="138"/>
  <c r="AU110" i="138"/>
  <c r="AU111" i="138"/>
  <c r="AU116" i="138"/>
  <c r="AW13" i="138"/>
  <c r="AW14" i="138"/>
  <c r="AW15" i="138"/>
  <c r="AW16" i="138"/>
  <c r="AW17" i="138"/>
  <c r="AW18" i="138"/>
  <c r="AW19" i="138"/>
  <c r="AW20" i="138"/>
  <c r="AW21" i="138"/>
  <c r="AW22" i="138"/>
  <c r="AW23" i="138"/>
  <c r="AW24" i="138"/>
  <c r="AW25" i="138"/>
  <c r="AW26" i="138"/>
  <c r="AW27" i="138"/>
  <c r="AW28" i="138"/>
  <c r="AW29" i="138"/>
  <c r="AW30" i="138"/>
  <c r="AW31" i="138"/>
  <c r="AW32" i="138"/>
  <c r="AW33" i="138"/>
  <c r="AW34" i="138"/>
  <c r="AW35" i="138"/>
  <c r="AW36" i="138"/>
  <c r="AW37" i="138"/>
  <c r="AW38" i="138"/>
  <c r="AW39" i="138"/>
  <c r="AW40" i="138"/>
  <c r="AW41" i="138"/>
  <c r="AW42" i="138"/>
  <c r="AW43" i="138"/>
  <c r="AW44" i="138"/>
  <c r="AW45" i="138"/>
  <c r="AW46" i="138"/>
  <c r="AW47" i="138"/>
  <c r="AW48" i="138"/>
  <c r="AW49" i="138"/>
  <c r="AW50" i="138"/>
  <c r="AW51" i="138"/>
  <c r="AW52" i="138"/>
  <c r="AW53" i="138"/>
  <c r="AW54" i="138"/>
  <c r="AW55" i="138"/>
  <c r="AW56" i="138"/>
  <c r="AW57" i="138"/>
  <c r="AW58" i="138"/>
  <c r="AW59" i="138"/>
  <c r="AW60" i="138"/>
  <c r="AW61" i="138"/>
  <c r="AW62" i="138"/>
  <c r="AW63" i="138"/>
  <c r="AW64" i="138"/>
  <c r="AW65" i="138"/>
  <c r="AW66" i="138"/>
  <c r="AW67" i="138"/>
  <c r="AW68" i="138"/>
  <c r="AW69" i="138"/>
  <c r="AW70" i="138"/>
  <c r="AW71" i="138"/>
  <c r="AW72" i="138"/>
  <c r="AW73" i="138"/>
  <c r="AW74" i="138"/>
  <c r="AW75" i="138"/>
  <c r="AW76" i="138"/>
  <c r="AW77" i="138"/>
  <c r="AW78" i="138"/>
  <c r="AW79" i="138"/>
  <c r="AW80" i="138"/>
  <c r="AW81" i="138"/>
  <c r="AW82" i="138"/>
  <c r="AW83" i="138"/>
  <c r="AW84" i="138"/>
  <c r="AW85" i="138"/>
  <c r="AW86" i="138"/>
  <c r="AW87" i="138"/>
  <c r="AW88" i="138"/>
  <c r="AW89" i="138"/>
  <c r="AW90" i="138"/>
  <c r="AW91" i="138"/>
  <c r="AW92" i="138"/>
  <c r="AW93" i="138"/>
  <c r="AW94" i="138"/>
  <c r="AW95" i="138"/>
  <c r="AW96" i="138"/>
  <c r="AW97" i="138"/>
  <c r="AW98" i="138"/>
  <c r="AW99" i="138"/>
  <c r="AW100" i="138"/>
  <c r="AW101" i="138"/>
  <c r="AW102" i="138"/>
  <c r="AW103" i="138"/>
  <c r="AW104" i="138"/>
  <c r="AW105" i="138"/>
  <c r="AW106" i="138"/>
  <c r="AW107" i="138"/>
  <c r="AW108" i="138"/>
  <c r="AW109" i="138"/>
  <c r="AW110" i="138"/>
  <c r="AW111" i="138"/>
  <c r="AW116" i="138"/>
  <c r="AO17" i="138"/>
  <c r="AO30" i="138"/>
  <c r="AO39" i="138"/>
  <c r="AO45" i="138"/>
  <c r="AO46" i="138"/>
  <c r="AO48" i="138"/>
  <c r="AO50" i="138"/>
  <c r="AO51" i="138"/>
  <c r="AO53" i="138"/>
  <c r="AO54" i="138"/>
  <c r="AO55" i="138"/>
  <c r="AO64" i="138"/>
  <c r="AO65" i="138"/>
  <c r="AO67" i="138"/>
  <c r="AO68" i="138"/>
  <c r="AO69" i="138"/>
  <c r="AO70" i="138"/>
  <c r="AO73" i="138"/>
  <c r="AO74" i="138"/>
  <c r="AO75" i="138"/>
  <c r="AO76" i="138"/>
  <c r="AO77" i="138"/>
  <c r="AO78" i="138"/>
  <c r="AO79" i="138"/>
  <c r="AO80" i="138"/>
  <c r="AO81" i="138"/>
  <c r="AO82" i="138"/>
  <c r="AO84" i="138"/>
  <c r="AO85" i="138"/>
  <c r="AO86" i="138"/>
  <c r="AO87" i="138"/>
  <c r="AO88" i="138"/>
  <c r="AO89" i="138"/>
  <c r="AO90" i="138"/>
  <c r="AO91" i="138"/>
  <c r="AO92" i="138"/>
  <c r="AO93" i="138"/>
  <c r="AO94" i="138"/>
  <c r="AO106" i="138"/>
  <c r="AO107" i="138"/>
  <c r="AO108" i="138"/>
  <c r="AO109" i="138"/>
  <c r="AO110" i="138"/>
  <c r="AO111" i="138"/>
  <c r="AA13" i="138"/>
  <c r="AA14" i="138"/>
  <c r="AA15" i="138"/>
  <c r="AA16" i="138"/>
  <c r="AA17" i="138"/>
  <c r="AA18" i="138"/>
  <c r="AA19" i="138"/>
  <c r="AA20" i="138"/>
  <c r="AA21" i="138"/>
  <c r="AA22" i="138"/>
  <c r="AA23" i="138"/>
  <c r="AA24" i="138"/>
  <c r="AA25" i="138"/>
  <c r="AA26" i="138"/>
  <c r="AA27" i="138"/>
  <c r="AA28" i="138"/>
  <c r="AA29" i="138"/>
  <c r="AA30" i="138"/>
  <c r="AA31" i="138"/>
  <c r="AA32" i="138"/>
  <c r="AA33" i="138"/>
  <c r="AA34" i="138"/>
  <c r="AA35" i="138"/>
  <c r="AA36" i="138"/>
  <c r="AA37" i="138"/>
  <c r="AA38" i="138"/>
  <c r="AA39" i="138"/>
  <c r="AA40" i="138"/>
  <c r="AA41" i="138"/>
  <c r="AA42" i="138"/>
  <c r="AA43" i="138"/>
  <c r="AA44" i="138"/>
  <c r="AA45" i="138"/>
  <c r="AA46" i="138"/>
  <c r="AA47" i="138"/>
  <c r="AA48" i="138"/>
  <c r="AA49" i="138"/>
  <c r="AA50" i="138"/>
  <c r="AA51" i="138"/>
  <c r="AA52" i="138"/>
  <c r="AA53" i="138"/>
  <c r="AA54" i="138"/>
  <c r="AA55" i="138"/>
  <c r="AA56" i="138"/>
  <c r="AA57" i="138"/>
  <c r="AA58" i="138"/>
  <c r="AA59" i="138"/>
  <c r="AA60" i="138"/>
  <c r="AA61" i="138"/>
  <c r="AA62" i="138"/>
  <c r="AA63" i="138"/>
  <c r="AA64" i="138"/>
  <c r="AA65" i="138"/>
  <c r="AA66" i="138"/>
  <c r="AA67" i="138"/>
  <c r="AA68" i="138"/>
  <c r="AA69" i="138"/>
  <c r="AA70" i="138"/>
  <c r="AA71" i="138"/>
  <c r="AA72" i="138"/>
  <c r="AA73" i="138"/>
  <c r="AA74" i="138"/>
  <c r="AA75" i="138"/>
  <c r="AA76" i="138"/>
  <c r="AA77" i="138"/>
  <c r="AA78" i="138"/>
  <c r="AA79" i="138"/>
  <c r="AA80" i="138"/>
  <c r="AA81" i="138"/>
  <c r="AA82" i="138"/>
  <c r="AA83" i="138"/>
  <c r="AA84" i="138"/>
  <c r="AA85" i="138"/>
  <c r="AA86" i="138"/>
  <c r="AA87" i="138"/>
  <c r="AA88" i="138"/>
  <c r="AA89" i="138"/>
  <c r="AA90" i="138"/>
  <c r="AA91" i="138"/>
  <c r="AA92" i="138"/>
  <c r="AA93" i="138"/>
  <c r="AA94" i="138"/>
  <c r="AA95" i="138"/>
  <c r="AA96" i="138"/>
  <c r="AA97" i="138"/>
  <c r="AA98" i="138"/>
  <c r="AA99" i="138"/>
  <c r="AA100" i="138"/>
  <c r="AA101" i="138"/>
  <c r="AA102" i="138"/>
  <c r="AA103" i="138"/>
  <c r="AA104" i="138"/>
  <c r="AA105" i="138"/>
  <c r="AA106" i="138"/>
  <c r="AA107" i="138"/>
  <c r="AA108" i="138"/>
  <c r="AA109" i="138"/>
  <c r="AA110" i="138"/>
  <c r="AA111" i="138"/>
  <c r="AA116" i="138"/>
  <c r="O17" i="138"/>
  <c r="O30" i="138"/>
  <c r="O39" i="138"/>
  <c r="O45" i="138"/>
  <c r="O46" i="138"/>
  <c r="O48" i="138"/>
  <c r="O50" i="138"/>
  <c r="O51" i="138"/>
  <c r="O53" i="138"/>
  <c r="O54" i="138"/>
  <c r="O55" i="138"/>
  <c r="O64" i="138"/>
  <c r="O65" i="138"/>
  <c r="O67" i="138"/>
  <c r="O68" i="138"/>
  <c r="O69" i="138"/>
  <c r="O70" i="138"/>
  <c r="O73" i="138"/>
  <c r="O74" i="138"/>
  <c r="O75" i="138"/>
  <c r="O76" i="138"/>
  <c r="O77" i="138"/>
  <c r="O78" i="138"/>
  <c r="O79" i="138"/>
  <c r="O80" i="138"/>
  <c r="O81" i="138"/>
  <c r="O82" i="138"/>
  <c r="O84" i="138"/>
  <c r="O85" i="138"/>
  <c r="O86" i="138"/>
  <c r="O87" i="138"/>
  <c r="O88" i="138"/>
  <c r="O89" i="138"/>
  <c r="O90" i="138"/>
  <c r="O91" i="138"/>
  <c r="O92" i="138"/>
  <c r="O93" i="138"/>
  <c r="O94" i="138"/>
  <c r="O106" i="138"/>
  <c r="O107" i="138"/>
  <c r="O108" i="138"/>
  <c r="O109" i="138"/>
  <c r="O110" i="138"/>
  <c r="O111" i="138"/>
  <c r="S13" i="138"/>
  <c r="S14" i="138"/>
  <c r="S15" i="138"/>
  <c r="S16" i="138"/>
  <c r="S17" i="138"/>
  <c r="S18" i="138"/>
  <c r="S19" i="138"/>
  <c r="S20" i="138"/>
  <c r="S21" i="138"/>
  <c r="S22" i="138"/>
  <c r="S23" i="138"/>
  <c r="S24" i="138"/>
  <c r="S25" i="138"/>
  <c r="S26" i="138"/>
  <c r="S27" i="138"/>
  <c r="S28" i="138"/>
  <c r="S29" i="138"/>
  <c r="S30" i="138"/>
  <c r="S31" i="138"/>
  <c r="S32" i="138"/>
  <c r="S33" i="138"/>
  <c r="S34" i="138"/>
  <c r="S35" i="138"/>
  <c r="S36" i="138"/>
  <c r="S37" i="138"/>
  <c r="S38" i="138"/>
  <c r="S39" i="138"/>
  <c r="S40" i="138"/>
  <c r="S41" i="138"/>
  <c r="S42" i="138"/>
  <c r="S43" i="138"/>
  <c r="S44" i="138"/>
  <c r="S45" i="138"/>
  <c r="S46" i="138"/>
  <c r="S47" i="138"/>
  <c r="S48" i="138"/>
  <c r="S49" i="138"/>
  <c r="S50" i="138"/>
  <c r="S51" i="138"/>
  <c r="S52" i="138"/>
  <c r="S53" i="138"/>
  <c r="S54" i="138"/>
  <c r="S55" i="138"/>
  <c r="S56" i="138"/>
  <c r="S57" i="138"/>
  <c r="S58" i="138"/>
  <c r="S59" i="138"/>
  <c r="S60" i="138"/>
  <c r="S61" i="138"/>
  <c r="S62" i="138"/>
  <c r="S63" i="138"/>
  <c r="S64" i="138"/>
  <c r="S65" i="138"/>
  <c r="S66" i="138"/>
  <c r="S67" i="138"/>
  <c r="S68" i="138"/>
  <c r="S69" i="138"/>
  <c r="S70" i="138"/>
  <c r="S71" i="138"/>
  <c r="S72" i="138"/>
  <c r="S73" i="138"/>
  <c r="S74" i="138"/>
  <c r="S75" i="138"/>
  <c r="S76" i="138"/>
  <c r="S77" i="138"/>
  <c r="S78" i="138"/>
  <c r="S79" i="138"/>
  <c r="S80" i="138"/>
  <c r="S81" i="138"/>
  <c r="S82" i="138"/>
  <c r="S83" i="138"/>
  <c r="S84" i="138"/>
  <c r="S85" i="138"/>
  <c r="S86" i="138"/>
  <c r="S87" i="138"/>
  <c r="S88" i="138"/>
  <c r="S89" i="138"/>
  <c r="S90" i="138"/>
  <c r="S91" i="138"/>
  <c r="S92" i="138"/>
  <c r="S93" i="138"/>
  <c r="S94" i="138"/>
  <c r="S95" i="138"/>
  <c r="S96" i="138"/>
  <c r="S97" i="138"/>
  <c r="S98" i="138"/>
  <c r="S99" i="138"/>
  <c r="S100" i="138"/>
  <c r="S101" i="138"/>
  <c r="S102" i="138"/>
  <c r="S103" i="138"/>
  <c r="S104" i="138"/>
  <c r="S105" i="138"/>
  <c r="S106" i="138"/>
  <c r="S107" i="138"/>
  <c r="S108" i="138"/>
  <c r="S109" i="138"/>
  <c r="S110" i="138"/>
  <c r="S111" i="138"/>
  <c r="S116" i="138"/>
  <c r="AG13" i="138"/>
  <c r="AG14" i="138"/>
  <c r="AG15" i="138"/>
  <c r="AG16" i="138"/>
  <c r="AG17" i="138"/>
  <c r="AG18" i="138"/>
  <c r="AG19" i="138"/>
  <c r="AG20" i="138"/>
  <c r="AG21" i="138"/>
  <c r="AG22" i="138"/>
  <c r="AG23" i="138"/>
  <c r="AG24" i="138"/>
  <c r="AG25" i="138"/>
  <c r="AG26" i="138"/>
  <c r="AG27" i="138"/>
  <c r="AG28" i="138"/>
  <c r="AG29" i="138"/>
  <c r="AG30" i="138"/>
  <c r="AG31" i="138"/>
  <c r="AG32" i="138"/>
  <c r="AG33" i="138"/>
  <c r="AG34" i="138"/>
  <c r="AG35" i="138"/>
  <c r="AG36" i="138"/>
  <c r="AG37" i="138"/>
  <c r="AG38" i="138"/>
  <c r="AG39" i="138"/>
  <c r="AG40" i="138"/>
  <c r="AG41" i="138"/>
  <c r="AG42" i="138"/>
  <c r="AG43" i="138"/>
  <c r="AG44" i="138"/>
  <c r="AG45" i="138"/>
  <c r="AG46" i="138"/>
  <c r="AG47" i="138"/>
  <c r="AG48" i="138"/>
  <c r="AG49" i="138"/>
  <c r="AG50" i="138"/>
  <c r="AG51" i="138"/>
  <c r="AG52" i="138"/>
  <c r="AG53" i="138"/>
  <c r="AG54" i="138"/>
  <c r="AG55" i="138"/>
  <c r="AG56" i="138"/>
  <c r="AG57" i="138"/>
  <c r="AG58" i="138"/>
  <c r="AG59" i="138"/>
  <c r="AG60" i="138"/>
  <c r="AG61" i="138"/>
  <c r="AG62" i="138"/>
  <c r="AG63" i="138"/>
  <c r="AG64" i="138"/>
  <c r="AG65" i="138"/>
  <c r="AG66" i="138"/>
  <c r="AG67" i="138"/>
  <c r="AG68" i="138"/>
  <c r="AG69" i="138"/>
  <c r="AG70" i="138"/>
  <c r="AG71" i="138"/>
  <c r="AG72" i="138"/>
  <c r="AG73" i="138"/>
  <c r="AG74" i="138"/>
  <c r="AG75" i="138"/>
  <c r="AG76" i="138"/>
  <c r="AG77" i="138"/>
  <c r="AG78" i="138"/>
  <c r="AG79" i="138"/>
  <c r="AG80" i="138"/>
  <c r="AG81" i="138"/>
  <c r="AG82" i="138"/>
  <c r="AG83" i="138"/>
  <c r="AG84" i="138"/>
  <c r="AG85" i="138"/>
  <c r="AG86" i="138"/>
  <c r="AG87" i="138"/>
  <c r="AG88" i="138"/>
  <c r="AG89" i="138"/>
  <c r="AG90" i="138"/>
  <c r="AG91" i="138"/>
  <c r="AG92" i="138"/>
  <c r="AG93" i="138"/>
  <c r="AG94" i="138"/>
  <c r="AG95" i="138"/>
  <c r="AG96" i="138"/>
  <c r="AG97" i="138"/>
  <c r="AG98" i="138"/>
  <c r="AG99" i="138"/>
  <c r="AG100" i="138"/>
  <c r="AG101" i="138"/>
  <c r="AG102" i="138"/>
  <c r="AG103" i="138"/>
  <c r="AG104" i="138"/>
  <c r="AG105" i="138"/>
  <c r="AG106" i="138"/>
  <c r="AG107" i="138"/>
  <c r="AG108" i="138"/>
  <c r="AG109" i="138"/>
  <c r="AG110" i="138"/>
  <c r="AG111" i="138"/>
  <c r="AG116" i="138"/>
  <c r="AQ17" i="138"/>
  <c r="AQ30" i="138"/>
  <c r="AQ39" i="138"/>
  <c r="AQ45" i="138"/>
  <c r="AQ46" i="138"/>
  <c r="AQ48" i="138"/>
  <c r="AQ50" i="138"/>
  <c r="AQ51" i="138"/>
  <c r="AQ53" i="138"/>
  <c r="AQ54" i="138"/>
  <c r="AQ55" i="138"/>
  <c r="AQ64" i="138"/>
  <c r="AQ65" i="138"/>
  <c r="AQ67" i="138"/>
  <c r="AQ68" i="138"/>
  <c r="AQ69" i="138"/>
  <c r="AQ70" i="138"/>
  <c r="AQ73" i="138"/>
  <c r="AQ74" i="138"/>
  <c r="AQ75" i="138"/>
  <c r="AQ76" i="138"/>
  <c r="AQ77" i="138"/>
  <c r="AQ78" i="138"/>
  <c r="AQ79" i="138"/>
  <c r="AQ80" i="138"/>
  <c r="AQ81" i="138"/>
  <c r="AQ82" i="138"/>
  <c r="AQ84" i="138"/>
  <c r="AQ85" i="138"/>
  <c r="AQ86" i="138"/>
  <c r="AQ87" i="138"/>
  <c r="AQ88" i="138"/>
  <c r="AQ89" i="138"/>
  <c r="AQ90" i="138"/>
  <c r="AQ91" i="138"/>
  <c r="AQ92" i="138"/>
  <c r="AQ93" i="138"/>
  <c r="AQ94" i="138"/>
  <c r="AQ106" i="138"/>
  <c r="AQ107" i="138"/>
  <c r="AQ108" i="138"/>
  <c r="AQ109" i="138"/>
  <c r="AQ110" i="138"/>
  <c r="AQ111" i="138"/>
  <c r="AY13" i="138"/>
  <c r="AY14" i="138"/>
  <c r="AY15" i="138"/>
  <c r="AY16" i="138"/>
  <c r="AY17" i="138"/>
  <c r="AY18" i="138"/>
  <c r="AY19" i="138"/>
  <c r="AY20" i="138"/>
  <c r="AY21" i="138"/>
  <c r="AY22" i="138"/>
  <c r="AY23" i="138"/>
  <c r="AY24" i="138"/>
  <c r="AY25" i="138"/>
  <c r="AY26" i="138"/>
  <c r="AY27" i="138"/>
  <c r="AY28" i="138"/>
  <c r="AY29" i="138"/>
  <c r="AY30" i="138"/>
  <c r="AY31" i="138"/>
  <c r="AY32" i="138"/>
  <c r="AY33" i="138"/>
  <c r="AY34" i="138"/>
  <c r="AY35" i="138"/>
  <c r="AY36" i="138"/>
  <c r="AY37" i="138"/>
  <c r="AY38" i="138"/>
  <c r="AY39" i="138"/>
  <c r="AY40" i="138"/>
  <c r="AY41" i="138"/>
  <c r="AY42" i="138"/>
  <c r="AY43" i="138"/>
  <c r="AY44" i="138"/>
  <c r="AY45" i="138"/>
  <c r="AY46" i="138"/>
  <c r="AY47" i="138"/>
  <c r="AY48" i="138"/>
  <c r="AY49" i="138"/>
  <c r="AY50" i="138"/>
  <c r="AY51" i="138"/>
  <c r="AY52" i="138"/>
  <c r="AY53" i="138"/>
  <c r="AY54" i="138"/>
  <c r="AY55" i="138"/>
  <c r="AY56" i="138"/>
  <c r="AY57" i="138"/>
  <c r="AY58" i="138"/>
  <c r="AY59" i="138"/>
  <c r="AY60" i="138"/>
  <c r="AY61" i="138"/>
  <c r="AY62" i="138"/>
  <c r="AY63" i="138"/>
  <c r="AY64" i="138"/>
  <c r="AY65" i="138"/>
  <c r="AY66" i="138"/>
  <c r="AY67" i="138"/>
  <c r="AY68" i="138"/>
  <c r="AY69" i="138"/>
  <c r="AY70" i="138"/>
  <c r="AY71" i="138"/>
  <c r="AY72" i="138"/>
  <c r="AY73" i="138"/>
  <c r="AY74" i="138"/>
  <c r="AY75" i="138"/>
  <c r="AY76" i="138"/>
  <c r="AY77" i="138"/>
  <c r="AY78" i="138"/>
  <c r="AY79" i="138"/>
  <c r="AY80" i="138"/>
  <c r="AY81" i="138"/>
  <c r="AY82" i="138"/>
  <c r="AY83" i="138"/>
  <c r="AY84" i="138"/>
  <c r="AY85" i="138"/>
  <c r="AY86" i="138"/>
  <c r="AY87" i="138"/>
  <c r="AY88" i="138"/>
  <c r="AY89" i="138"/>
  <c r="AY90" i="138"/>
  <c r="AY91" i="138"/>
  <c r="AY92" i="138"/>
  <c r="AY93" i="138"/>
  <c r="AY94" i="138"/>
  <c r="AY95" i="138"/>
  <c r="AY96" i="138"/>
  <c r="AY97" i="138"/>
  <c r="AY98" i="138"/>
  <c r="AY99" i="138"/>
  <c r="AY100" i="138"/>
  <c r="AY101" i="138"/>
  <c r="AY102" i="138"/>
  <c r="AY103" i="138"/>
  <c r="AY104" i="138"/>
  <c r="AY105" i="138"/>
  <c r="AY106" i="138"/>
  <c r="AY107" i="138"/>
  <c r="AY108" i="138"/>
  <c r="AY109" i="138"/>
  <c r="AY110" i="138"/>
  <c r="AY111" i="138"/>
  <c r="AY114" i="138"/>
  <c r="AY116" i="138"/>
  <c r="AZ116" i="138"/>
  <c r="BB116" i="138"/>
  <c r="BB114" i="138"/>
  <c r="AX114" i="138"/>
  <c r="AV114" i="138"/>
  <c r="AT114" i="138"/>
  <c r="AR114" i="138"/>
  <c r="AP114" i="138"/>
  <c r="AN114" i="138"/>
  <c r="AL114" i="138"/>
  <c r="AJ114" i="138"/>
  <c r="AH114" i="138"/>
  <c r="AF114" i="138"/>
  <c r="AD114" i="138"/>
  <c r="AB114" i="138"/>
  <c r="Z114" i="138"/>
  <c r="X114" i="138"/>
  <c r="V114" i="138"/>
  <c r="T114" i="138"/>
  <c r="R114" i="138"/>
  <c r="P114" i="138"/>
  <c r="N114" i="138"/>
  <c r="L114" i="138"/>
  <c r="J114" i="138"/>
  <c r="H114" i="138"/>
  <c r="F114" i="138"/>
  <c r="E114" i="138"/>
  <c r="BB113" i="138"/>
  <c r="E111" i="138"/>
  <c r="E110" i="138"/>
  <c r="E109" i="138"/>
  <c r="AZ109" i="138"/>
  <c r="BB109" i="138"/>
  <c r="E108" i="138"/>
  <c r="AZ108" i="138"/>
  <c r="BB108" i="138"/>
  <c r="E107" i="138"/>
  <c r="AZ107" i="138"/>
  <c r="BB107" i="138"/>
  <c r="E106" i="138"/>
  <c r="AZ106" i="138"/>
  <c r="BB106" i="138"/>
  <c r="E105" i="138"/>
  <c r="AZ105" i="138"/>
  <c r="BB105" i="138"/>
  <c r="E104" i="138"/>
  <c r="AZ104" i="138"/>
  <c r="BB104" i="138"/>
  <c r="E103" i="138"/>
  <c r="AZ103" i="138"/>
  <c r="BB103" i="138"/>
  <c r="E102" i="138"/>
  <c r="AZ102" i="138"/>
  <c r="BB102" i="138"/>
  <c r="E101" i="138"/>
  <c r="AZ101" i="138"/>
  <c r="BB101" i="138"/>
  <c r="E100" i="138"/>
  <c r="AZ100" i="138"/>
  <c r="BB100" i="138"/>
  <c r="E99" i="138"/>
  <c r="AZ99" i="138"/>
  <c r="BB99" i="138"/>
  <c r="E98" i="138"/>
  <c r="AZ98" i="138"/>
  <c r="BB98" i="138"/>
  <c r="E97" i="138"/>
  <c r="AZ97" i="138"/>
  <c r="BB97" i="138"/>
  <c r="E96" i="138"/>
  <c r="AZ96" i="138"/>
  <c r="BB96" i="138"/>
  <c r="E95" i="138"/>
  <c r="AZ95" i="138"/>
  <c r="BB95" i="138"/>
  <c r="E94" i="138"/>
  <c r="AZ94" i="138"/>
  <c r="BB94" i="138"/>
  <c r="E93" i="138"/>
  <c r="AZ93" i="138"/>
  <c r="BB93" i="138"/>
  <c r="E92" i="138"/>
  <c r="AZ92" i="138"/>
  <c r="BB92" i="138"/>
  <c r="E91" i="138"/>
  <c r="AZ91" i="138"/>
  <c r="BB91" i="138"/>
  <c r="E90" i="138"/>
  <c r="AZ90" i="138"/>
  <c r="BB90" i="138"/>
  <c r="E89" i="138"/>
  <c r="AZ89" i="138"/>
  <c r="BB89" i="138"/>
  <c r="E88" i="138"/>
  <c r="AZ88" i="138"/>
  <c r="BB88" i="138"/>
  <c r="E87" i="138"/>
  <c r="AZ87" i="138"/>
  <c r="BB87" i="138"/>
  <c r="E86" i="138"/>
  <c r="AZ86" i="138"/>
  <c r="BB86" i="138"/>
  <c r="E85" i="138"/>
  <c r="AZ85" i="138"/>
  <c r="BB85" i="138"/>
  <c r="E84" i="138"/>
  <c r="AZ84" i="138"/>
  <c r="BB84" i="138"/>
  <c r="E83" i="138"/>
  <c r="AZ83" i="138"/>
  <c r="BB83" i="138"/>
  <c r="B83" i="138"/>
  <c r="E82" i="138"/>
  <c r="AZ82" i="138"/>
  <c r="BB82" i="138"/>
  <c r="E81" i="138"/>
  <c r="AZ81" i="138"/>
  <c r="BB81" i="138"/>
  <c r="E80" i="138"/>
  <c r="AZ80" i="138"/>
  <c r="BB80" i="138"/>
  <c r="E79" i="138"/>
  <c r="AZ79" i="138"/>
  <c r="BB79" i="138"/>
  <c r="E78" i="138"/>
  <c r="AZ78" i="138"/>
  <c r="BB78" i="138"/>
  <c r="E77" i="138"/>
  <c r="AZ77" i="138"/>
  <c r="BB77" i="138"/>
  <c r="E76" i="138"/>
  <c r="AZ76" i="138"/>
  <c r="BB76" i="138"/>
  <c r="E75" i="138"/>
  <c r="AZ75" i="138"/>
  <c r="BB75" i="138"/>
  <c r="E74" i="138"/>
  <c r="AZ74" i="138"/>
  <c r="BB74" i="138"/>
  <c r="E73" i="138"/>
  <c r="AZ73" i="138"/>
  <c r="BB73" i="138"/>
  <c r="E72" i="138"/>
  <c r="AZ72" i="138"/>
  <c r="BB72" i="138"/>
  <c r="E71" i="138"/>
  <c r="AZ71" i="138"/>
  <c r="BB71" i="138"/>
  <c r="B71" i="138"/>
  <c r="E70" i="138"/>
  <c r="AZ70" i="138"/>
  <c r="BB70" i="138"/>
  <c r="E69" i="138"/>
  <c r="AZ69" i="138"/>
  <c r="BB69" i="138"/>
  <c r="E68" i="138"/>
  <c r="AZ68" i="138"/>
  <c r="BB68" i="138"/>
  <c r="E67" i="138"/>
  <c r="AZ67" i="138"/>
  <c r="BB67" i="138"/>
  <c r="E66" i="138"/>
  <c r="AZ66" i="138"/>
  <c r="BB66" i="138"/>
  <c r="B66" i="138"/>
  <c r="E65" i="138"/>
  <c r="AZ65" i="138"/>
  <c r="BB65" i="138"/>
  <c r="E64" i="138"/>
  <c r="AZ64" i="138"/>
  <c r="BB64" i="138"/>
  <c r="E63" i="138"/>
  <c r="AZ63" i="138"/>
  <c r="BB63" i="138"/>
  <c r="B63" i="138"/>
  <c r="E62" i="138"/>
  <c r="AZ62" i="138"/>
  <c r="BB62" i="138"/>
  <c r="E61" i="138"/>
  <c r="AZ61" i="138"/>
  <c r="BB61" i="138"/>
  <c r="E60" i="138"/>
  <c r="AZ60" i="138"/>
  <c r="BB60" i="138"/>
  <c r="B60" i="138"/>
  <c r="E59" i="138"/>
  <c r="AZ59" i="138"/>
  <c r="BB59" i="138"/>
  <c r="B59" i="138"/>
  <c r="E58" i="138"/>
  <c r="AZ58" i="138"/>
  <c r="BB58" i="138"/>
  <c r="B58" i="138"/>
  <c r="E57" i="138"/>
  <c r="AZ57" i="138"/>
  <c r="BB57" i="138"/>
  <c r="B57" i="138"/>
  <c r="E56" i="138"/>
  <c r="AZ56" i="138"/>
  <c r="BB56" i="138"/>
  <c r="B56" i="138"/>
  <c r="E55" i="138"/>
  <c r="AZ55" i="138"/>
  <c r="BB55" i="138"/>
  <c r="E54" i="138"/>
  <c r="AZ54" i="138"/>
  <c r="BB54" i="138"/>
  <c r="E53" i="138"/>
  <c r="AZ53" i="138"/>
  <c r="BB53" i="138"/>
  <c r="E52" i="138"/>
  <c r="AZ52" i="138"/>
  <c r="BB52" i="138"/>
  <c r="B52" i="138"/>
  <c r="E51" i="138"/>
  <c r="AZ51" i="138"/>
  <c r="BB51" i="138"/>
  <c r="E50" i="138"/>
  <c r="AZ50" i="138"/>
  <c r="BB50" i="138"/>
  <c r="E49" i="138"/>
  <c r="AZ49" i="138"/>
  <c r="BB49" i="138"/>
  <c r="B49" i="138"/>
  <c r="E48" i="138"/>
  <c r="AZ48" i="138"/>
  <c r="BB48" i="138"/>
  <c r="E47" i="138"/>
  <c r="AZ47" i="138"/>
  <c r="BB47" i="138"/>
  <c r="B47" i="138"/>
  <c r="E46" i="138"/>
  <c r="AZ46" i="138"/>
  <c r="BB46" i="138"/>
  <c r="E45" i="138"/>
  <c r="AZ45" i="138"/>
  <c r="BB45" i="138"/>
  <c r="E44" i="138"/>
  <c r="AZ44" i="138"/>
  <c r="BB44" i="138"/>
  <c r="B44" i="138"/>
  <c r="E43" i="138"/>
  <c r="AZ43" i="138"/>
  <c r="BB43" i="138"/>
  <c r="B43" i="138"/>
  <c r="E42" i="138"/>
  <c r="AZ42" i="138"/>
  <c r="BB42" i="138"/>
  <c r="B42" i="138"/>
  <c r="E41" i="138"/>
  <c r="AZ41" i="138"/>
  <c r="BB41" i="138"/>
  <c r="E40" i="138"/>
  <c r="AZ40" i="138"/>
  <c r="BB40" i="138"/>
  <c r="B40" i="138"/>
  <c r="E39" i="138"/>
  <c r="AZ39" i="138"/>
  <c r="BB39" i="138"/>
  <c r="E38" i="138"/>
  <c r="AZ38" i="138"/>
  <c r="BB38" i="138"/>
  <c r="B38" i="138"/>
  <c r="E37" i="138"/>
  <c r="AZ37" i="138"/>
  <c r="BB37" i="138"/>
  <c r="B37" i="138"/>
  <c r="E36" i="138"/>
  <c r="AZ36" i="138"/>
  <c r="BB36" i="138"/>
  <c r="B36" i="138"/>
  <c r="E35" i="138"/>
  <c r="AZ35" i="138"/>
  <c r="BB35" i="138"/>
  <c r="B35" i="138"/>
  <c r="E34" i="138"/>
  <c r="AZ34" i="138"/>
  <c r="BB34" i="138"/>
  <c r="B34" i="138"/>
  <c r="E33" i="138"/>
  <c r="AZ33" i="138"/>
  <c r="BB33" i="138"/>
  <c r="B33" i="138"/>
  <c r="E32" i="138"/>
  <c r="AZ32" i="138"/>
  <c r="BB32" i="138"/>
  <c r="B32" i="138"/>
  <c r="E31" i="138"/>
  <c r="AZ31" i="138"/>
  <c r="BB31" i="138"/>
  <c r="B31" i="138"/>
  <c r="E30" i="138"/>
  <c r="AZ30" i="138"/>
  <c r="BB30" i="138"/>
  <c r="E29" i="138"/>
  <c r="AZ29" i="138"/>
  <c r="BB29" i="138"/>
  <c r="B29" i="138"/>
  <c r="E28" i="138"/>
  <c r="AZ28" i="138"/>
  <c r="BB28" i="138"/>
  <c r="B28" i="138"/>
  <c r="E27" i="138"/>
  <c r="AZ27" i="138"/>
  <c r="BB27" i="138"/>
  <c r="B27" i="138"/>
  <c r="E26" i="138"/>
  <c r="AZ26" i="138"/>
  <c r="BB26" i="138"/>
  <c r="B26" i="138"/>
  <c r="E25" i="138"/>
  <c r="AZ25" i="138"/>
  <c r="BB25" i="138"/>
  <c r="B25" i="138"/>
  <c r="E24" i="138"/>
  <c r="AZ24" i="138"/>
  <c r="BB24" i="138"/>
  <c r="B24" i="138"/>
  <c r="E23" i="138"/>
  <c r="AZ23" i="138"/>
  <c r="BB23" i="138"/>
  <c r="B23" i="138"/>
  <c r="E22" i="138"/>
  <c r="AZ22" i="138"/>
  <c r="BB22" i="138"/>
  <c r="B22" i="138"/>
  <c r="E21" i="138"/>
  <c r="AZ21" i="138"/>
  <c r="BB21" i="138"/>
  <c r="B21" i="138"/>
  <c r="E20" i="138"/>
  <c r="AZ20" i="138"/>
  <c r="BB20" i="138"/>
  <c r="B20" i="138"/>
  <c r="E19" i="138"/>
  <c r="AZ19" i="138"/>
  <c r="BB19" i="138"/>
  <c r="B19" i="138"/>
  <c r="E18" i="138"/>
  <c r="AZ18" i="138"/>
  <c r="BB18" i="138"/>
  <c r="B18" i="138"/>
  <c r="E17" i="138"/>
  <c r="AZ17" i="138"/>
  <c r="BB17" i="138"/>
  <c r="E16" i="138"/>
  <c r="AZ16" i="138"/>
  <c r="BB16" i="138"/>
  <c r="B16" i="138"/>
  <c r="E15" i="138"/>
  <c r="AZ15" i="138"/>
  <c r="BB15" i="138"/>
  <c r="B15" i="138"/>
  <c r="E14" i="138"/>
  <c r="AZ14" i="138"/>
  <c r="BB14" i="138"/>
  <c r="B14" i="138"/>
  <c r="E13" i="138"/>
  <c r="AZ13" i="138"/>
  <c r="BB13" i="138"/>
  <c r="B13" i="138"/>
  <c r="B6" i="138"/>
  <c r="B4" i="138"/>
  <c r="E111" i="137"/>
  <c r="G111" i="137"/>
  <c r="I111" i="137"/>
  <c r="K111" i="137"/>
  <c r="M111" i="137"/>
  <c r="O111" i="137"/>
  <c r="Q111" i="137"/>
  <c r="S111" i="137"/>
  <c r="U111" i="137"/>
  <c r="W111" i="137"/>
  <c r="Y111" i="137"/>
  <c r="AA111" i="137"/>
  <c r="AC111" i="137"/>
  <c r="AE111" i="137"/>
  <c r="AG111" i="137"/>
  <c r="AI111" i="137"/>
  <c r="AK111" i="137"/>
  <c r="AM111" i="137"/>
  <c r="AO111" i="137"/>
  <c r="AQ111" i="137"/>
  <c r="AS111" i="137"/>
  <c r="AU111" i="137"/>
  <c r="AW111" i="137"/>
  <c r="AY111" i="137"/>
  <c r="C12" i="137"/>
  <c r="C11" i="137"/>
  <c r="C13" i="137"/>
  <c r="D11" i="137"/>
  <c r="D13" i="137"/>
  <c r="AY13" i="137"/>
  <c r="C14" i="137"/>
  <c r="D14" i="137"/>
  <c r="AY14" i="137"/>
  <c r="C15" i="137"/>
  <c r="D15" i="137"/>
  <c r="AY15" i="137"/>
  <c r="C16" i="137"/>
  <c r="D16" i="137"/>
  <c r="AY16" i="137"/>
  <c r="C18" i="137"/>
  <c r="D18" i="137"/>
  <c r="AY18" i="137"/>
  <c r="C19" i="137"/>
  <c r="D19" i="137"/>
  <c r="AY19" i="137"/>
  <c r="C20" i="137"/>
  <c r="D20" i="137"/>
  <c r="AY20" i="137"/>
  <c r="C21" i="137"/>
  <c r="D21" i="137"/>
  <c r="AY21" i="137"/>
  <c r="C22" i="137"/>
  <c r="D22" i="137"/>
  <c r="AY22" i="137"/>
  <c r="C23" i="137"/>
  <c r="D23" i="137"/>
  <c r="AY23" i="137"/>
  <c r="C24" i="137"/>
  <c r="D24" i="137"/>
  <c r="AY24" i="137"/>
  <c r="C25" i="137"/>
  <c r="D25" i="137"/>
  <c r="AY25" i="137"/>
  <c r="C26" i="137"/>
  <c r="D26" i="137"/>
  <c r="AY26" i="137"/>
  <c r="C27" i="137"/>
  <c r="D27" i="137"/>
  <c r="AY27" i="137"/>
  <c r="C28" i="137"/>
  <c r="D28" i="137"/>
  <c r="AY28" i="137"/>
  <c r="C29" i="137"/>
  <c r="D29" i="137"/>
  <c r="AY29" i="137"/>
  <c r="C31" i="137"/>
  <c r="D31" i="137"/>
  <c r="AY31" i="137"/>
  <c r="C32" i="137"/>
  <c r="D32" i="137"/>
  <c r="AY32" i="137"/>
  <c r="C33" i="137"/>
  <c r="D33" i="137"/>
  <c r="AY33" i="137"/>
  <c r="C34" i="137"/>
  <c r="D34" i="137"/>
  <c r="AY34" i="137"/>
  <c r="C35" i="137"/>
  <c r="D35" i="137"/>
  <c r="AY35" i="137"/>
  <c r="C36" i="137"/>
  <c r="D36" i="137"/>
  <c r="AY36" i="137"/>
  <c r="C37" i="137"/>
  <c r="D37" i="137"/>
  <c r="AY37" i="137"/>
  <c r="C38" i="137"/>
  <c r="D38" i="137"/>
  <c r="AY38" i="137"/>
  <c r="C40" i="137"/>
  <c r="D40" i="137"/>
  <c r="AY40" i="137"/>
  <c r="C41" i="137"/>
  <c r="D41" i="137"/>
  <c r="AY41" i="137"/>
  <c r="C42" i="137"/>
  <c r="D42" i="137"/>
  <c r="AY42" i="137"/>
  <c r="C43" i="137"/>
  <c r="D43" i="137"/>
  <c r="AY43" i="137"/>
  <c r="C44" i="137"/>
  <c r="D44" i="137"/>
  <c r="AY44" i="137"/>
  <c r="C47" i="137"/>
  <c r="D47" i="137"/>
  <c r="AY47" i="137"/>
  <c r="C49" i="137"/>
  <c r="D49" i="137"/>
  <c r="AY49" i="137"/>
  <c r="C52" i="137"/>
  <c r="D52" i="137"/>
  <c r="AY52" i="137"/>
  <c r="C56" i="137"/>
  <c r="D56" i="137"/>
  <c r="AY56" i="137"/>
  <c r="C57" i="137"/>
  <c r="D57" i="137"/>
  <c r="AY57" i="137"/>
  <c r="C58" i="137"/>
  <c r="D58" i="137"/>
  <c r="AY58" i="137"/>
  <c r="C59" i="137"/>
  <c r="D59" i="137"/>
  <c r="AY59" i="137"/>
  <c r="C60" i="137"/>
  <c r="D60" i="137"/>
  <c r="AY60" i="137"/>
  <c r="C61" i="137"/>
  <c r="D61" i="137"/>
  <c r="AY61" i="137"/>
  <c r="C62" i="137"/>
  <c r="D62" i="137"/>
  <c r="AY62" i="137"/>
  <c r="C63" i="137"/>
  <c r="D63" i="137"/>
  <c r="AY63" i="137"/>
  <c r="C66" i="137"/>
  <c r="D66" i="137"/>
  <c r="AY66" i="137"/>
  <c r="C71" i="137"/>
  <c r="D71" i="137"/>
  <c r="AY71" i="137"/>
  <c r="C72" i="137"/>
  <c r="D72" i="137"/>
  <c r="AY72" i="137"/>
  <c r="C83" i="137"/>
  <c r="D83" i="137"/>
  <c r="AY83" i="137"/>
  <c r="C95" i="137"/>
  <c r="D95" i="137"/>
  <c r="AY95" i="137"/>
  <c r="C96" i="137"/>
  <c r="D96" i="137"/>
  <c r="AY96" i="137"/>
  <c r="C97" i="137"/>
  <c r="D97" i="137"/>
  <c r="AY97" i="137"/>
  <c r="C98" i="137"/>
  <c r="D98" i="137"/>
  <c r="AY98" i="137"/>
  <c r="C99" i="137"/>
  <c r="D99" i="137"/>
  <c r="AY99" i="137"/>
  <c r="C100" i="137"/>
  <c r="D100" i="137"/>
  <c r="AY100" i="137"/>
  <c r="C101" i="137"/>
  <c r="D101" i="137"/>
  <c r="AY101" i="137"/>
  <c r="C102" i="137"/>
  <c r="D102" i="137"/>
  <c r="AY102" i="137"/>
  <c r="C103" i="137"/>
  <c r="D103" i="137"/>
  <c r="AY103" i="137"/>
  <c r="C104" i="137"/>
  <c r="D104" i="137"/>
  <c r="AY104" i="137"/>
  <c r="C105" i="137"/>
  <c r="D105" i="137"/>
  <c r="AY105" i="137"/>
  <c r="D17" i="137"/>
  <c r="AY17" i="137"/>
  <c r="D30" i="137"/>
  <c r="AY30" i="137"/>
  <c r="D39" i="137"/>
  <c r="AY39" i="137"/>
  <c r="D45" i="137"/>
  <c r="AY45" i="137"/>
  <c r="D64" i="137"/>
  <c r="AY64" i="137"/>
  <c r="D65" i="137"/>
  <c r="AY65" i="137"/>
  <c r="AY115" i="137"/>
  <c r="AU83" i="15"/>
  <c r="AW13" i="137"/>
  <c r="AW14" i="137"/>
  <c r="AW15" i="137"/>
  <c r="AW16" i="137"/>
  <c r="AW18" i="137"/>
  <c r="AW19" i="137"/>
  <c r="AW20" i="137"/>
  <c r="AW21" i="137"/>
  <c r="AW22" i="137"/>
  <c r="AW23" i="137"/>
  <c r="AW24" i="137"/>
  <c r="AW25" i="137"/>
  <c r="AW26" i="137"/>
  <c r="AW27" i="137"/>
  <c r="AW28" i="137"/>
  <c r="AW29" i="137"/>
  <c r="AW31" i="137"/>
  <c r="AW32" i="137"/>
  <c r="AW33" i="137"/>
  <c r="AW34" i="137"/>
  <c r="AW35" i="137"/>
  <c r="AW36" i="137"/>
  <c r="AW37" i="137"/>
  <c r="AW38" i="137"/>
  <c r="AW40" i="137"/>
  <c r="AW41" i="137"/>
  <c r="AW42" i="137"/>
  <c r="AW43" i="137"/>
  <c r="AW44" i="137"/>
  <c r="AW47" i="137"/>
  <c r="AW49" i="137"/>
  <c r="AW52" i="137"/>
  <c r="AW56" i="137"/>
  <c r="AW57" i="137"/>
  <c r="AW58" i="137"/>
  <c r="AW59" i="137"/>
  <c r="AW60" i="137"/>
  <c r="AW61" i="137"/>
  <c r="AW62" i="137"/>
  <c r="AW63" i="137"/>
  <c r="AW66" i="137"/>
  <c r="AW71" i="137"/>
  <c r="AW72" i="137"/>
  <c r="AW83" i="137"/>
  <c r="AW95" i="137"/>
  <c r="AW96" i="137"/>
  <c r="AW97" i="137"/>
  <c r="AW98" i="137"/>
  <c r="AW99" i="137"/>
  <c r="AW100" i="137"/>
  <c r="AW101" i="137"/>
  <c r="AW102" i="137"/>
  <c r="AW103" i="137"/>
  <c r="AW104" i="137"/>
  <c r="AW105" i="137"/>
  <c r="AW17" i="137"/>
  <c r="AW30" i="137"/>
  <c r="AW39" i="137"/>
  <c r="AW45" i="137"/>
  <c r="AW64" i="137"/>
  <c r="AW65" i="137"/>
  <c r="AW115" i="137"/>
  <c r="AS83" i="15"/>
  <c r="AU13" i="137"/>
  <c r="AU14" i="137"/>
  <c r="AU15" i="137"/>
  <c r="AU16" i="137"/>
  <c r="AU18" i="137"/>
  <c r="AU19" i="137"/>
  <c r="AU20" i="137"/>
  <c r="AU21" i="137"/>
  <c r="AU22" i="137"/>
  <c r="AU23" i="137"/>
  <c r="AU24" i="137"/>
  <c r="AU25" i="137"/>
  <c r="AU26" i="137"/>
  <c r="AU27" i="137"/>
  <c r="AU28" i="137"/>
  <c r="AU29" i="137"/>
  <c r="AU31" i="137"/>
  <c r="AU32" i="137"/>
  <c r="AU33" i="137"/>
  <c r="AU34" i="137"/>
  <c r="AU35" i="137"/>
  <c r="AU36" i="137"/>
  <c r="AU37" i="137"/>
  <c r="AU38" i="137"/>
  <c r="AU40" i="137"/>
  <c r="AU41" i="137"/>
  <c r="AU42" i="137"/>
  <c r="AU43" i="137"/>
  <c r="AU44" i="137"/>
  <c r="AU47" i="137"/>
  <c r="AU49" i="137"/>
  <c r="AU52" i="137"/>
  <c r="AU56" i="137"/>
  <c r="AU57" i="137"/>
  <c r="AU58" i="137"/>
  <c r="AU59" i="137"/>
  <c r="AU60" i="137"/>
  <c r="AU61" i="137"/>
  <c r="AU62" i="137"/>
  <c r="AU63" i="137"/>
  <c r="AU66" i="137"/>
  <c r="AU71" i="137"/>
  <c r="AU72" i="137"/>
  <c r="AU83" i="137"/>
  <c r="AU95" i="137"/>
  <c r="AU96" i="137"/>
  <c r="AU97" i="137"/>
  <c r="AU98" i="137"/>
  <c r="AU99" i="137"/>
  <c r="AU100" i="137"/>
  <c r="AU101" i="137"/>
  <c r="AU102" i="137"/>
  <c r="AU103" i="137"/>
  <c r="AU104" i="137"/>
  <c r="AU105" i="137"/>
  <c r="AU17" i="137"/>
  <c r="AU30" i="137"/>
  <c r="AU39" i="137"/>
  <c r="AU45" i="137"/>
  <c r="AU64" i="137"/>
  <c r="AU65" i="137"/>
  <c r="AU115" i="137"/>
  <c r="AQ83" i="15"/>
  <c r="AS13" i="137"/>
  <c r="AS14" i="137"/>
  <c r="AS15" i="137"/>
  <c r="AS16" i="137"/>
  <c r="AS18" i="137"/>
  <c r="AS19" i="137"/>
  <c r="AS20" i="137"/>
  <c r="AS21" i="137"/>
  <c r="AS22" i="137"/>
  <c r="AS23" i="137"/>
  <c r="AS24" i="137"/>
  <c r="AS25" i="137"/>
  <c r="AS26" i="137"/>
  <c r="AS27" i="137"/>
  <c r="AS28" i="137"/>
  <c r="AS29" i="137"/>
  <c r="AS31" i="137"/>
  <c r="AS32" i="137"/>
  <c r="AS33" i="137"/>
  <c r="AS34" i="137"/>
  <c r="AS35" i="137"/>
  <c r="AS36" i="137"/>
  <c r="AS37" i="137"/>
  <c r="AS38" i="137"/>
  <c r="AS40" i="137"/>
  <c r="AS41" i="137"/>
  <c r="AS42" i="137"/>
  <c r="AS43" i="137"/>
  <c r="AS44" i="137"/>
  <c r="AS47" i="137"/>
  <c r="AS49" i="137"/>
  <c r="AS52" i="137"/>
  <c r="AS95" i="137"/>
  <c r="AS96" i="137"/>
  <c r="AS97" i="137"/>
  <c r="AS98" i="137"/>
  <c r="AS99" i="137"/>
  <c r="AS100" i="137"/>
  <c r="AS101" i="137"/>
  <c r="AS102" i="137"/>
  <c r="AS103" i="137"/>
  <c r="AS104" i="137"/>
  <c r="AS105" i="137"/>
  <c r="AS17" i="137"/>
  <c r="AS30" i="137"/>
  <c r="AS39" i="137"/>
  <c r="AS45" i="137"/>
  <c r="AS115" i="137"/>
  <c r="AO83" i="15"/>
  <c r="AQ13" i="137"/>
  <c r="AQ14" i="137"/>
  <c r="AQ15" i="137"/>
  <c r="AQ16" i="137"/>
  <c r="AQ18" i="137"/>
  <c r="AQ19" i="137"/>
  <c r="AQ20" i="137"/>
  <c r="AQ21" i="137"/>
  <c r="AQ22" i="137"/>
  <c r="AQ23" i="137"/>
  <c r="AQ24" i="137"/>
  <c r="AQ25" i="137"/>
  <c r="AQ26" i="137"/>
  <c r="AQ27" i="137"/>
  <c r="AQ28" i="137"/>
  <c r="AQ29" i="137"/>
  <c r="AQ31" i="137"/>
  <c r="AQ32" i="137"/>
  <c r="AQ33" i="137"/>
  <c r="AQ34" i="137"/>
  <c r="AQ35" i="137"/>
  <c r="AQ36" i="137"/>
  <c r="AQ37" i="137"/>
  <c r="AQ38" i="137"/>
  <c r="AQ40" i="137"/>
  <c r="AQ41" i="137"/>
  <c r="AQ42" i="137"/>
  <c r="AQ43" i="137"/>
  <c r="AQ44" i="137"/>
  <c r="AQ47" i="137"/>
  <c r="AQ49" i="137"/>
  <c r="AQ52" i="137"/>
  <c r="AQ56" i="137"/>
  <c r="AQ57" i="137"/>
  <c r="AQ58" i="137"/>
  <c r="AQ59" i="137"/>
  <c r="AQ60" i="137"/>
  <c r="AQ61" i="137"/>
  <c r="AQ62" i="137"/>
  <c r="AQ63" i="137"/>
  <c r="AQ66" i="137"/>
  <c r="AQ71" i="137"/>
  <c r="AQ72" i="137"/>
  <c r="AQ83" i="137"/>
  <c r="AQ95" i="137"/>
  <c r="AQ96" i="137"/>
  <c r="AQ97" i="137"/>
  <c r="AQ98" i="137"/>
  <c r="AQ99" i="137"/>
  <c r="AQ100" i="137"/>
  <c r="AQ101" i="137"/>
  <c r="AQ102" i="137"/>
  <c r="AQ103" i="137"/>
  <c r="AQ104" i="137"/>
  <c r="AQ105" i="137"/>
  <c r="AQ17" i="137"/>
  <c r="AQ30" i="137"/>
  <c r="AQ39" i="137"/>
  <c r="AQ45" i="137"/>
  <c r="AQ64" i="137"/>
  <c r="AQ65" i="137"/>
  <c r="AQ77" i="137"/>
  <c r="AQ115" i="137"/>
  <c r="AM83" i="15"/>
  <c r="AO13" i="137"/>
  <c r="AO14" i="137"/>
  <c r="AO15" i="137"/>
  <c r="AO16" i="137"/>
  <c r="AO18" i="137"/>
  <c r="AO19" i="137"/>
  <c r="AO20" i="137"/>
  <c r="AO21" i="137"/>
  <c r="AO22" i="137"/>
  <c r="AO23" i="137"/>
  <c r="AO24" i="137"/>
  <c r="AO25" i="137"/>
  <c r="AO26" i="137"/>
  <c r="AO27" i="137"/>
  <c r="AO28" i="137"/>
  <c r="AO29" i="137"/>
  <c r="AO31" i="137"/>
  <c r="AO32" i="137"/>
  <c r="AO33" i="137"/>
  <c r="AO34" i="137"/>
  <c r="AO35" i="137"/>
  <c r="AO36" i="137"/>
  <c r="AO37" i="137"/>
  <c r="AO38" i="137"/>
  <c r="AO40" i="137"/>
  <c r="AO41" i="137"/>
  <c r="AO42" i="137"/>
  <c r="AO43" i="137"/>
  <c r="AO44" i="137"/>
  <c r="AO47" i="137"/>
  <c r="AO49" i="137"/>
  <c r="AO52" i="137"/>
  <c r="AO56" i="137"/>
  <c r="AO57" i="137"/>
  <c r="AO58" i="137"/>
  <c r="AO59" i="137"/>
  <c r="AO60" i="137"/>
  <c r="AO61" i="137"/>
  <c r="AO62" i="137"/>
  <c r="AO63" i="137"/>
  <c r="AO66" i="137"/>
  <c r="AO71" i="137"/>
  <c r="AO72" i="137"/>
  <c r="AO83" i="137"/>
  <c r="AO95" i="137"/>
  <c r="AO96" i="137"/>
  <c r="AO97" i="137"/>
  <c r="AO98" i="137"/>
  <c r="AO99" i="137"/>
  <c r="AO100" i="137"/>
  <c r="AO101" i="137"/>
  <c r="AO102" i="137"/>
  <c r="AO103" i="137"/>
  <c r="AO104" i="137"/>
  <c r="AO105" i="137"/>
  <c r="AO89" i="137"/>
  <c r="AO17" i="137"/>
  <c r="AO30" i="137"/>
  <c r="AO39" i="137"/>
  <c r="AO45" i="137"/>
  <c r="AO64" i="137"/>
  <c r="AO65" i="137"/>
  <c r="AO115" i="137"/>
  <c r="AK83" i="15"/>
  <c r="AM13" i="137"/>
  <c r="AM14" i="137"/>
  <c r="AM15" i="137"/>
  <c r="AM16" i="137"/>
  <c r="AM18" i="137"/>
  <c r="AM19" i="137"/>
  <c r="AM20" i="137"/>
  <c r="AM21" i="137"/>
  <c r="AM22" i="137"/>
  <c r="AM23" i="137"/>
  <c r="AM24" i="137"/>
  <c r="AM25" i="137"/>
  <c r="AM26" i="137"/>
  <c r="AM27" i="137"/>
  <c r="AM28" i="137"/>
  <c r="AM29" i="137"/>
  <c r="AM31" i="137"/>
  <c r="AM32" i="137"/>
  <c r="AM33" i="137"/>
  <c r="AM34" i="137"/>
  <c r="AM35" i="137"/>
  <c r="AM36" i="137"/>
  <c r="AM37" i="137"/>
  <c r="AM38" i="137"/>
  <c r="AM40" i="137"/>
  <c r="AM41" i="137"/>
  <c r="AM42" i="137"/>
  <c r="AM43" i="137"/>
  <c r="AM44" i="137"/>
  <c r="AM47" i="137"/>
  <c r="AM49" i="137"/>
  <c r="AM52" i="137"/>
  <c r="AM56" i="137"/>
  <c r="AM57" i="137"/>
  <c r="AM58" i="137"/>
  <c r="AM59" i="137"/>
  <c r="AM60" i="137"/>
  <c r="AM61" i="137"/>
  <c r="AM62" i="137"/>
  <c r="AM63" i="137"/>
  <c r="AM66" i="137"/>
  <c r="AM71" i="137"/>
  <c r="AM72" i="137"/>
  <c r="AM83" i="137"/>
  <c r="AM95" i="137"/>
  <c r="AM96" i="137"/>
  <c r="AM97" i="137"/>
  <c r="AM98" i="137"/>
  <c r="AM99" i="137"/>
  <c r="AM100" i="137"/>
  <c r="AM101" i="137"/>
  <c r="AM102" i="137"/>
  <c r="AM103" i="137"/>
  <c r="AM104" i="137"/>
  <c r="AM105" i="137"/>
  <c r="AM17" i="137"/>
  <c r="AM30" i="137"/>
  <c r="AM39" i="137"/>
  <c r="AM45" i="137"/>
  <c r="AM64" i="137"/>
  <c r="AM65" i="137"/>
  <c r="AM115" i="137"/>
  <c r="AI83" i="15"/>
  <c r="AK13" i="137"/>
  <c r="AK14" i="137"/>
  <c r="AK15" i="137"/>
  <c r="AK16" i="137"/>
  <c r="AK18" i="137"/>
  <c r="AK19" i="137"/>
  <c r="AK20" i="137"/>
  <c r="AK21" i="137"/>
  <c r="AK22" i="137"/>
  <c r="AK23" i="137"/>
  <c r="AK24" i="137"/>
  <c r="AK25" i="137"/>
  <c r="AK26" i="137"/>
  <c r="AK27" i="137"/>
  <c r="AK28" i="137"/>
  <c r="AK29" i="137"/>
  <c r="AK31" i="137"/>
  <c r="AK32" i="137"/>
  <c r="AK33" i="137"/>
  <c r="AK34" i="137"/>
  <c r="AK35" i="137"/>
  <c r="AK36" i="137"/>
  <c r="AK37" i="137"/>
  <c r="AK38" i="137"/>
  <c r="AK40" i="137"/>
  <c r="AK41" i="137"/>
  <c r="AK42" i="137"/>
  <c r="AK43" i="137"/>
  <c r="AK44" i="137"/>
  <c r="AK47" i="137"/>
  <c r="AK49" i="137"/>
  <c r="AK52" i="137"/>
  <c r="AK56" i="137"/>
  <c r="AK57" i="137"/>
  <c r="AK58" i="137"/>
  <c r="AK59" i="137"/>
  <c r="AK60" i="137"/>
  <c r="AK61" i="137"/>
  <c r="AK62" i="137"/>
  <c r="AK63" i="137"/>
  <c r="AK66" i="137"/>
  <c r="AK71" i="137"/>
  <c r="AK72" i="137"/>
  <c r="AK83" i="137"/>
  <c r="AK95" i="137"/>
  <c r="AK96" i="137"/>
  <c r="AK97" i="137"/>
  <c r="AK98" i="137"/>
  <c r="AK99" i="137"/>
  <c r="AK100" i="137"/>
  <c r="AK101" i="137"/>
  <c r="AK102" i="137"/>
  <c r="AK103" i="137"/>
  <c r="AK104" i="137"/>
  <c r="AK105" i="137"/>
  <c r="AK17" i="137"/>
  <c r="AK30" i="137"/>
  <c r="AK39" i="137"/>
  <c r="AK45" i="137"/>
  <c r="AK64" i="137"/>
  <c r="AK65" i="137"/>
  <c r="AK115" i="137"/>
  <c r="AG83" i="15"/>
  <c r="AI13" i="137"/>
  <c r="AI14" i="137"/>
  <c r="AI15" i="137"/>
  <c r="AI16" i="137"/>
  <c r="AI18" i="137"/>
  <c r="AI19" i="137"/>
  <c r="AI20" i="137"/>
  <c r="AI21" i="137"/>
  <c r="AI22" i="137"/>
  <c r="AI23" i="137"/>
  <c r="AI24" i="137"/>
  <c r="AI25" i="137"/>
  <c r="AI26" i="137"/>
  <c r="AI27" i="137"/>
  <c r="AI28" i="137"/>
  <c r="AI29" i="137"/>
  <c r="AI31" i="137"/>
  <c r="AI32" i="137"/>
  <c r="AI33" i="137"/>
  <c r="AI34" i="137"/>
  <c r="AI35" i="137"/>
  <c r="AI36" i="137"/>
  <c r="AI37" i="137"/>
  <c r="AI38" i="137"/>
  <c r="AI40" i="137"/>
  <c r="AI41" i="137"/>
  <c r="AI42" i="137"/>
  <c r="AI43" i="137"/>
  <c r="AI44" i="137"/>
  <c r="AI47" i="137"/>
  <c r="AI49" i="137"/>
  <c r="AI52" i="137"/>
  <c r="AI56" i="137"/>
  <c r="AI57" i="137"/>
  <c r="AI58" i="137"/>
  <c r="AI59" i="137"/>
  <c r="AI60" i="137"/>
  <c r="AI61" i="137"/>
  <c r="AI62" i="137"/>
  <c r="AI63" i="137"/>
  <c r="AI66" i="137"/>
  <c r="AI71" i="137"/>
  <c r="AI72" i="137"/>
  <c r="AI83" i="137"/>
  <c r="AI95" i="137"/>
  <c r="AI96" i="137"/>
  <c r="AI97" i="137"/>
  <c r="AI98" i="137"/>
  <c r="AI99" i="137"/>
  <c r="AI100" i="137"/>
  <c r="AI101" i="137"/>
  <c r="AI102" i="137"/>
  <c r="AI103" i="137"/>
  <c r="AI104" i="137"/>
  <c r="AI105" i="137"/>
  <c r="AI17" i="137"/>
  <c r="AI30" i="137"/>
  <c r="AI39" i="137"/>
  <c r="AI45" i="137"/>
  <c r="AI64" i="137"/>
  <c r="AI65" i="137"/>
  <c r="AI115" i="137"/>
  <c r="AE83" i="15"/>
  <c r="AG13" i="137"/>
  <c r="AG14" i="137"/>
  <c r="AG15" i="137"/>
  <c r="AG16" i="137"/>
  <c r="AG18" i="137"/>
  <c r="AG19" i="137"/>
  <c r="AG20" i="137"/>
  <c r="AG21" i="137"/>
  <c r="AG22" i="137"/>
  <c r="AG23" i="137"/>
  <c r="AG24" i="137"/>
  <c r="AG25" i="137"/>
  <c r="AG26" i="137"/>
  <c r="AG27" i="137"/>
  <c r="AG28" i="137"/>
  <c r="AG29" i="137"/>
  <c r="AG31" i="137"/>
  <c r="AG32" i="137"/>
  <c r="AG33" i="137"/>
  <c r="AG34" i="137"/>
  <c r="AG35" i="137"/>
  <c r="AG36" i="137"/>
  <c r="AG37" i="137"/>
  <c r="AG38" i="137"/>
  <c r="AG40" i="137"/>
  <c r="AG41" i="137"/>
  <c r="AG42" i="137"/>
  <c r="AG43" i="137"/>
  <c r="AG44" i="137"/>
  <c r="AG47" i="137"/>
  <c r="AG49" i="137"/>
  <c r="AG52" i="137"/>
  <c r="AG56" i="137"/>
  <c r="AG57" i="137"/>
  <c r="AG58" i="137"/>
  <c r="AG59" i="137"/>
  <c r="AG60" i="137"/>
  <c r="AG61" i="137"/>
  <c r="AG62" i="137"/>
  <c r="AG63" i="137"/>
  <c r="AG66" i="137"/>
  <c r="AG71" i="137"/>
  <c r="AG72" i="137"/>
  <c r="AG83" i="137"/>
  <c r="AG95" i="137"/>
  <c r="AG96" i="137"/>
  <c r="AG97" i="137"/>
  <c r="AG98" i="137"/>
  <c r="AG99" i="137"/>
  <c r="AG100" i="137"/>
  <c r="AG101" i="137"/>
  <c r="AG102" i="137"/>
  <c r="AG103" i="137"/>
  <c r="AG104" i="137"/>
  <c r="AG105" i="137"/>
  <c r="AG17" i="137"/>
  <c r="AG30" i="137"/>
  <c r="AG39" i="137"/>
  <c r="AG45" i="137"/>
  <c r="AG64" i="137"/>
  <c r="AG65" i="137"/>
  <c r="AG115" i="137"/>
  <c r="AC83" i="15"/>
  <c r="AE13" i="137"/>
  <c r="AE14" i="137"/>
  <c r="AE15" i="137"/>
  <c r="AE16" i="137"/>
  <c r="AE18" i="137"/>
  <c r="AE19" i="137"/>
  <c r="AE20" i="137"/>
  <c r="AE21" i="137"/>
  <c r="AE22" i="137"/>
  <c r="AE23" i="137"/>
  <c r="AE24" i="137"/>
  <c r="AE25" i="137"/>
  <c r="AE26" i="137"/>
  <c r="AE27" i="137"/>
  <c r="AE28" i="137"/>
  <c r="AE29" i="137"/>
  <c r="AE31" i="137"/>
  <c r="AE32" i="137"/>
  <c r="AE33" i="137"/>
  <c r="AE34" i="137"/>
  <c r="AE35" i="137"/>
  <c r="AE36" i="137"/>
  <c r="AE37" i="137"/>
  <c r="AE38" i="137"/>
  <c r="AE40" i="137"/>
  <c r="AE41" i="137"/>
  <c r="AE42" i="137"/>
  <c r="AE43" i="137"/>
  <c r="AE44" i="137"/>
  <c r="AE47" i="137"/>
  <c r="AE49" i="137"/>
  <c r="AE52" i="137"/>
  <c r="AE56" i="137"/>
  <c r="AE57" i="137"/>
  <c r="AE58" i="137"/>
  <c r="AE59" i="137"/>
  <c r="AE60" i="137"/>
  <c r="AE61" i="137"/>
  <c r="AE62" i="137"/>
  <c r="AE63" i="137"/>
  <c r="AE66" i="137"/>
  <c r="AE71" i="137"/>
  <c r="AE72" i="137"/>
  <c r="AE83" i="137"/>
  <c r="AE95" i="137"/>
  <c r="AE96" i="137"/>
  <c r="AE97" i="137"/>
  <c r="AE98" i="137"/>
  <c r="AE99" i="137"/>
  <c r="AE100" i="137"/>
  <c r="AE101" i="137"/>
  <c r="AE102" i="137"/>
  <c r="AE103" i="137"/>
  <c r="AE104" i="137"/>
  <c r="AE105" i="137"/>
  <c r="AE17" i="137"/>
  <c r="AE30" i="137"/>
  <c r="AE39" i="137"/>
  <c r="AE45" i="137"/>
  <c r="AE64" i="137"/>
  <c r="AE65" i="137"/>
  <c r="AE115" i="137"/>
  <c r="AA83" i="15"/>
  <c r="AC13" i="137"/>
  <c r="AC14" i="137"/>
  <c r="AC15" i="137"/>
  <c r="AC16" i="137"/>
  <c r="AC18" i="137"/>
  <c r="AC19" i="137"/>
  <c r="AC20" i="137"/>
  <c r="AC21" i="137"/>
  <c r="AC22" i="137"/>
  <c r="AC23" i="137"/>
  <c r="AC24" i="137"/>
  <c r="AC25" i="137"/>
  <c r="AC26" i="137"/>
  <c r="AC27" i="137"/>
  <c r="AC28" i="137"/>
  <c r="AC29" i="137"/>
  <c r="AC31" i="137"/>
  <c r="AC32" i="137"/>
  <c r="AC33" i="137"/>
  <c r="AC34" i="137"/>
  <c r="AC35" i="137"/>
  <c r="AC36" i="137"/>
  <c r="AC37" i="137"/>
  <c r="AC38" i="137"/>
  <c r="AC40" i="137"/>
  <c r="AC41" i="137"/>
  <c r="AC42" i="137"/>
  <c r="AC43" i="137"/>
  <c r="AC44" i="137"/>
  <c r="AC47" i="137"/>
  <c r="AC49" i="137"/>
  <c r="AC52" i="137"/>
  <c r="AC56" i="137"/>
  <c r="AC57" i="137"/>
  <c r="AC58" i="137"/>
  <c r="AC59" i="137"/>
  <c r="AC60" i="137"/>
  <c r="AC61" i="137"/>
  <c r="AC62" i="137"/>
  <c r="AC63" i="137"/>
  <c r="AC66" i="137"/>
  <c r="AC71" i="137"/>
  <c r="AC72" i="137"/>
  <c r="AC83" i="137"/>
  <c r="AC95" i="137"/>
  <c r="AC96" i="137"/>
  <c r="AC97" i="137"/>
  <c r="AC98" i="137"/>
  <c r="AC99" i="137"/>
  <c r="AC100" i="137"/>
  <c r="AC101" i="137"/>
  <c r="AC102" i="137"/>
  <c r="AC103" i="137"/>
  <c r="AC104" i="137"/>
  <c r="AC105" i="137"/>
  <c r="AC17" i="137"/>
  <c r="AC30" i="137"/>
  <c r="AC39" i="137"/>
  <c r="AC45" i="137"/>
  <c r="AC64" i="137"/>
  <c r="AC65" i="137"/>
  <c r="AC115" i="137"/>
  <c r="Y83" i="15"/>
  <c r="AA13" i="137"/>
  <c r="AA14" i="137"/>
  <c r="AA15" i="137"/>
  <c r="AA16" i="137"/>
  <c r="AA18" i="137"/>
  <c r="AA19" i="137"/>
  <c r="AA20" i="137"/>
  <c r="AA21" i="137"/>
  <c r="AA22" i="137"/>
  <c r="AA23" i="137"/>
  <c r="AA24" i="137"/>
  <c r="AA25" i="137"/>
  <c r="AA26" i="137"/>
  <c r="AA27" i="137"/>
  <c r="AA28" i="137"/>
  <c r="AA29" i="137"/>
  <c r="AA31" i="137"/>
  <c r="AA32" i="137"/>
  <c r="AA33" i="137"/>
  <c r="AA34" i="137"/>
  <c r="AA35" i="137"/>
  <c r="AA36" i="137"/>
  <c r="AA37" i="137"/>
  <c r="AA38" i="137"/>
  <c r="AA40" i="137"/>
  <c r="AA41" i="137"/>
  <c r="AA42" i="137"/>
  <c r="AA43" i="137"/>
  <c r="AA44" i="137"/>
  <c r="AA47" i="137"/>
  <c r="AA49" i="137"/>
  <c r="AA52" i="137"/>
  <c r="AA56" i="137"/>
  <c r="AA57" i="137"/>
  <c r="AA58" i="137"/>
  <c r="AA59" i="137"/>
  <c r="AA60" i="137"/>
  <c r="AA61" i="137"/>
  <c r="AA62" i="137"/>
  <c r="AA63" i="137"/>
  <c r="AA66" i="137"/>
  <c r="AA71" i="137"/>
  <c r="AA72" i="137"/>
  <c r="AA83" i="137"/>
  <c r="AA95" i="137"/>
  <c r="AA96" i="137"/>
  <c r="AA97" i="137"/>
  <c r="AA98" i="137"/>
  <c r="AA99" i="137"/>
  <c r="AA100" i="137"/>
  <c r="AA101" i="137"/>
  <c r="AA102" i="137"/>
  <c r="AA103" i="137"/>
  <c r="AA104" i="137"/>
  <c r="AA105" i="137"/>
  <c r="AA107" i="137"/>
  <c r="AA17" i="137"/>
  <c r="AA30" i="137"/>
  <c r="AA39" i="137"/>
  <c r="AA45" i="137"/>
  <c r="AA64" i="137"/>
  <c r="AA65" i="137"/>
  <c r="AA115" i="137"/>
  <c r="W83" i="15"/>
  <c r="Y13" i="137"/>
  <c r="Y14" i="137"/>
  <c r="Y15" i="137"/>
  <c r="Y16" i="137"/>
  <c r="Y18" i="137"/>
  <c r="Y19" i="137"/>
  <c r="Y20" i="137"/>
  <c r="Y21" i="137"/>
  <c r="Y22" i="137"/>
  <c r="Y23" i="137"/>
  <c r="Y24" i="137"/>
  <c r="Y25" i="137"/>
  <c r="Y26" i="137"/>
  <c r="Y27" i="137"/>
  <c r="Y28" i="137"/>
  <c r="Y29" i="137"/>
  <c r="Y31" i="137"/>
  <c r="Y32" i="137"/>
  <c r="Y33" i="137"/>
  <c r="Y34" i="137"/>
  <c r="Y35" i="137"/>
  <c r="Y36" i="137"/>
  <c r="Y37" i="137"/>
  <c r="Y38" i="137"/>
  <c r="Y40" i="137"/>
  <c r="Y41" i="137"/>
  <c r="Y42" i="137"/>
  <c r="Y43" i="137"/>
  <c r="Y44" i="137"/>
  <c r="Y47" i="137"/>
  <c r="Y49" i="137"/>
  <c r="Y52" i="137"/>
  <c r="Y56" i="137"/>
  <c r="Y57" i="137"/>
  <c r="Y58" i="137"/>
  <c r="Y59" i="137"/>
  <c r="Y60" i="137"/>
  <c r="Y61" i="137"/>
  <c r="Y62" i="137"/>
  <c r="Y63" i="137"/>
  <c r="Y66" i="137"/>
  <c r="Y71" i="137"/>
  <c r="Y72" i="137"/>
  <c r="Y83" i="137"/>
  <c r="Y95" i="137"/>
  <c r="Y96" i="137"/>
  <c r="Y97" i="137"/>
  <c r="Y98" i="137"/>
  <c r="Y99" i="137"/>
  <c r="Y100" i="137"/>
  <c r="Y101" i="137"/>
  <c r="Y102" i="137"/>
  <c r="Y103" i="137"/>
  <c r="Y104" i="137"/>
  <c r="Y105" i="137"/>
  <c r="Y17" i="137"/>
  <c r="Y30" i="137"/>
  <c r="Y39" i="137"/>
  <c r="Y45" i="137"/>
  <c r="Y64" i="137"/>
  <c r="Y65" i="137"/>
  <c r="Y115" i="137"/>
  <c r="U83" i="15"/>
  <c r="W13" i="137"/>
  <c r="W14" i="137"/>
  <c r="W15" i="137"/>
  <c r="W16" i="137"/>
  <c r="W18" i="137"/>
  <c r="W19" i="137"/>
  <c r="W20" i="137"/>
  <c r="W21" i="137"/>
  <c r="W22" i="137"/>
  <c r="W23" i="137"/>
  <c r="W24" i="137"/>
  <c r="W25" i="137"/>
  <c r="W26" i="137"/>
  <c r="W27" i="137"/>
  <c r="W28" i="137"/>
  <c r="W29" i="137"/>
  <c r="W31" i="137"/>
  <c r="W32" i="137"/>
  <c r="W33" i="137"/>
  <c r="W34" i="137"/>
  <c r="W35" i="137"/>
  <c r="W36" i="137"/>
  <c r="W37" i="137"/>
  <c r="W38" i="137"/>
  <c r="W40" i="137"/>
  <c r="W41" i="137"/>
  <c r="W42" i="137"/>
  <c r="W43" i="137"/>
  <c r="W44" i="137"/>
  <c r="W47" i="137"/>
  <c r="W49" i="137"/>
  <c r="W52" i="137"/>
  <c r="W56" i="137"/>
  <c r="W57" i="137"/>
  <c r="W58" i="137"/>
  <c r="W59" i="137"/>
  <c r="W60" i="137"/>
  <c r="W61" i="137"/>
  <c r="W62" i="137"/>
  <c r="W63" i="137"/>
  <c r="W66" i="137"/>
  <c r="W71" i="137"/>
  <c r="W72" i="137"/>
  <c r="W83" i="137"/>
  <c r="W95" i="137"/>
  <c r="W96" i="137"/>
  <c r="W97" i="137"/>
  <c r="W98" i="137"/>
  <c r="W99" i="137"/>
  <c r="W100" i="137"/>
  <c r="W101" i="137"/>
  <c r="W102" i="137"/>
  <c r="W103" i="137"/>
  <c r="W104" i="137"/>
  <c r="W105" i="137"/>
  <c r="W17" i="137"/>
  <c r="W30" i="137"/>
  <c r="W39" i="137"/>
  <c r="W45" i="137"/>
  <c r="W64" i="137"/>
  <c r="W65" i="137"/>
  <c r="W115" i="137"/>
  <c r="S83" i="15"/>
  <c r="U13" i="137"/>
  <c r="U14" i="137"/>
  <c r="U15" i="137"/>
  <c r="U16" i="137"/>
  <c r="U18" i="137"/>
  <c r="U19" i="137"/>
  <c r="U20" i="137"/>
  <c r="U21" i="137"/>
  <c r="U22" i="137"/>
  <c r="U23" i="137"/>
  <c r="U24" i="137"/>
  <c r="U25" i="137"/>
  <c r="U26" i="137"/>
  <c r="U27" i="137"/>
  <c r="U28" i="137"/>
  <c r="U29" i="137"/>
  <c r="U31" i="137"/>
  <c r="U32" i="137"/>
  <c r="U33" i="137"/>
  <c r="U34" i="137"/>
  <c r="U35" i="137"/>
  <c r="U36" i="137"/>
  <c r="U37" i="137"/>
  <c r="U38" i="137"/>
  <c r="U40" i="137"/>
  <c r="U41" i="137"/>
  <c r="U42" i="137"/>
  <c r="U43" i="137"/>
  <c r="U44" i="137"/>
  <c r="U47" i="137"/>
  <c r="U49" i="137"/>
  <c r="U52" i="137"/>
  <c r="U56" i="137"/>
  <c r="U57" i="137"/>
  <c r="U58" i="137"/>
  <c r="U59" i="137"/>
  <c r="U60" i="137"/>
  <c r="U61" i="137"/>
  <c r="U62" i="137"/>
  <c r="U63" i="137"/>
  <c r="U66" i="137"/>
  <c r="U71" i="137"/>
  <c r="U72" i="137"/>
  <c r="U83" i="137"/>
  <c r="U95" i="137"/>
  <c r="U96" i="137"/>
  <c r="U97" i="137"/>
  <c r="U98" i="137"/>
  <c r="U99" i="137"/>
  <c r="U100" i="137"/>
  <c r="U101" i="137"/>
  <c r="U102" i="137"/>
  <c r="U103" i="137"/>
  <c r="U104" i="137"/>
  <c r="U105" i="137"/>
  <c r="U17" i="137"/>
  <c r="U30" i="137"/>
  <c r="U39" i="137"/>
  <c r="U45" i="137"/>
  <c r="U64" i="137"/>
  <c r="U65" i="137"/>
  <c r="U115" i="137"/>
  <c r="Q83" i="15"/>
  <c r="S13" i="137"/>
  <c r="S14" i="137"/>
  <c r="S15" i="137"/>
  <c r="S16" i="137"/>
  <c r="S18" i="137"/>
  <c r="S19" i="137"/>
  <c r="S20" i="137"/>
  <c r="S21" i="137"/>
  <c r="S22" i="137"/>
  <c r="S23" i="137"/>
  <c r="S24" i="137"/>
  <c r="S25" i="137"/>
  <c r="S26" i="137"/>
  <c r="S27" i="137"/>
  <c r="S28" i="137"/>
  <c r="S29" i="137"/>
  <c r="S31" i="137"/>
  <c r="S32" i="137"/>
  <c r="S33" i="137"/>
  <c r="S34" i="137"/>
  <c r="S35" i="137"/>
  <c r="S36" i="137"/>
  <c r="S37" i="137"/>
  <c r="S38" i="137"/>
  <c r="S40" i="137"/>
  <c r="S41" i="137"/>
  <c r="S42" i="137"/>
  <c r="S43" i="137"/>
  <c r="S44" i="137"/>
  <c r="S47" i="137"/>
  <c r="S49" i="137"/>
  <c r="S52" i="137"/>
  <c r="S56" i="137"/>
  <c r="S57" i="137"/>
  <c r="S58" i="137"/>
  <c r="S59" i="137"/>
  <c r="S60" i="137"/>
  <c r="S61" i="137"/>
  <c r="S62" i="137"/>
  <c r="S63" i="137"/>
  <c r="S66" i="137"/>
  <c r="S71" i="137"/>
  <c r="S72" i="137"/>
  <c r="S83" i="137"/>
  <c r="S95" i="137"/>
  <c r="S96" i="137"/>
  <c r="S97" i="137"/>
  <c r="S98" i="137"/>
  <c r="S99" i="137"/>
  <c r="S100" i="137"/>
  <c r="S101" i="137"/>
  <c r="S102" i="137"/>
  <c r="S103" i="137"/>
  <c r="S104" i="137"/>
  <c r="S105" i="137"/>
  <c r="S17" i="137"/>
  <c r="S30" i="137"/>
  <c r="S39" i="137"/>
  <c r="S45" i="137"/>
  <c r="S64" i="137"/>
  <c r="S65" i="137"/>
  <c r="S115" i="137"/>
  <c r="O83" i="15"/>
  <c r="Q13" i="137"/>
  <c r="Q14" i="137"/>
  <c r="Q15" i="137"/>
  <c r="Q16" i="137"/>
  <c r="Q18" i="137"/>
  <c r="Q19" i="137"/>
  <c r="Q20" i="137"/>
  <c r="Q21" i="137"/>
  <c r="Q22" i="137"/>
  <c r="Q23" i="137"/>
  <c r="Q24" i="137"/>
  <c r="Q25" i="137"/>
  <c r="Q26" i="137"/>
  <c r="Q27" i="137"/>
  <c r="Q28" i="137"/>
  <c r="Q29" i="137"/>
  <c r="Q31" i="137"/>
  <c r="Q32" i="137"/>
  <c r="Q33" i="137"/>
  <c r="Q34" i="137"/>
  <c r="Q35" i="137"/>
  <c r="Q36" i="137"/>
  <c r="Q37" i="137"/>
  <c r="Q38" i="137"/>
  <c r="Q40" i="137"/>
  <c r="Q41" i="137"/>
  <c r="Q42" i="137"/>
  <c r="Q43" i="137"/>
  <c r="Q44" i="137"/>
  <c r="Q47" i="137"/>
  <c r="Q49" i="137"/>
  <c r="Q52" i="137"/>
  <c r="Q56" i="137"/>
  <c r="Q57" i="137"/>
  <c r="Q58" i="137"/>
  <c r="Q59" i="137"/>
  <c r="Q60" i="137"/>
  <c r="Q61" i="137"/>
  <c r="Q62" i="137"/>
  <c r="Q63" i="137"/>
  <c r="Q66" i="137"/>
  <c r="Q71" i="137"/>
  <c r="Q72" i="137"/>
  <c r="Q83" i="137"/>
  <c r="Q95" i="137"/>
  <c r="Q96" i="137"/>
  <c r="Q97" i="137"/>
  <c r="Q98" i="137"/>
  <c r="Q99" i="137"/>
  <c r="Q100" i="137"/>
  <c r="Q101" i="137"/>
  <c r="Q102" i="137"/>
  <c r="Q103" i="137"/>
  <c r="Q104" i="137"/>
  <c r="Q105" i="137"/>
  <c r="Q86" i="137"/>
  <c r="Q110" i="137"/>
  <c r="Q17" i="137"/>
  <c r="Q30" i="137"/>
  <c r="Q39" i="137"/>
  <c r="Q45" i="137"/>
  <c r="Q64" i="137"/>
  <c r="Q65" i="137"/>
  <c r="Q50" i="137"/>
  <c r="Q115" i="137"/>
  <c r="M83" i="15"/>
  <c r="O13" i="137"/>
  <c r="O14" i="137"/>
  <c r="O15" i="137"/>
  <c r="O16" i="137"/>
  <c r="O18" i="137"/>
  <c r="O19" i="137"/>
  <c r="O20" i="137"/>
  <c r="O21" i="137"/>
  <c r="O22" i="137"/>
  <c r="O23" i="137"/>
  <c r="O24" i="137"/>
  <c r="O25" i="137"/>
  <c r="O26" i="137"/>
  <c r="O27" i="137"/>
  <c r="O28" i="137"/>
  <c r="O29" i="137"/>
  <c r="O31" i="137"/>
  <c r="O32" i="137"/>
  <c r="O33" i="137"/>
  <c r="O34" i="137"/>
  <c r="O35" i="137"/>
  <c r="O36" i="137"/>
  <c r="O37" i="137"/>
  <c r="O38" i="137"/>
  <c r="O40" i="137"/>
  <c r="O41" i="137"/>
  <c r="O42" i="137"/>
  <c r="O43" i="137"/>
  <c r="O44" i="137"/>
  <c r="O47" i="137"/>
  <c r="O49" i="137"/>
  <c r="O52" i="137"/>
  <c r="O56" i="137"/>
  <c r="O57" i="137"/>
  <c r="O58" i="137"/>
  <c r="O59" i="137"/>
  <c r="O60" i="137"/>
  <c r="O61" i="137"/>
  <c r="O62" i="137"/>
  <c r="O63" i="137"/>
  <c r="O66" i="137"/>
  <c r="O71" i="137"/>
  <c r="O72" i="137"/>
  <c r="O83" i="137"/>
  <c r="O95" i="137"/>
  <c r="O96" i="137"/>
  <c r="O97" i="137"/>
  <c r="O98" i="137"/>
  <c r="O99" i="137"/>
  <c r="O100" i="137"/>
  <c r="O101" i="137"/>
  <c r="O102" i="137"/>
  <c r="O103" i="137"/>
  <c r="O104" i="137"/>
  <c r="O105" i="137"/>
  <c r="O50" i="137"/>
  <c r="O86" i="137"/>
  <c r="O17" i="137"/>
  <c r="O30" i="137"/>
  <c r="O39" i="137"/>
  <c r="O45" i="137"/>
  <c r="O64" i="137"/>
  <c r="O65" i="137"/>
  <c r="O115" i="137"/>
  <c r="K83" i="15"/>
  <c r="M13" i="137"/>
  <c r="M14" i="137"/>
  <c r="M15" i="137"/>
  <c r="M16" i="137"/>
  <c r="M18" i="137"/>
  <c r="M19" i="137"/>
  <c r="M20" i="137"/>
  <c r="M21" i="137"/>
  <c r="M22" i="137"/>
  <c r="M23" i="137"/>
  <c r="M24" i="137"/>
  <c r="M25" i="137"/>
  <c r="M26" i="137"/>
  <c r="M27" i="137"/>
  <c r="M28" i="137"/>
  <c r="M29" i="137"/>
  <c r="M31" i="137"/>
  <c r="M32" i="137"/>
  <c r="M33" i="137"/>
  <c r="M34" i="137"/>
  <c r="M35" i="137"/>
  <c r="M36" i="137"/>
  <c r="M37" i="137"/>
  <c r="M38" i="137"/>
  <c r="M40" i="137"/>
  <c r="M41" i="137"/>
  <c r="M42" i="137"/>
  <c r="M43" i="137"/>
  <c r="M44" i="137"/>
  <c r="M47" i="137"/>
  <c r="M49" i="137"/>
  <c r="M52" i="137"/>
  <c r="M56" i="137"/>
  <c r="M57" i="137"/>
  <c r="M58" i="137"/>
  <c r="M59" i="137"/>
  <c r="M60" i="137"/>
  <c r="M61" i="137"/>
  <c r="M62" i="137"/>
  <c r="M63" i="137"/>
  <c r="M66" i="137"/>
  <c r="M71" i="137"/>
  <c r="M72" i="137"/>
  <c r="M83" i="137"/>
  <c r="M95" i="137"/>
  <c r="M96" i="137"/>
  <c r="M97" i="137"/>
  <c r="M98" i="137"/>
  <c r="M99" i="137"/>
  <c r="M100" i="137"/>
  <c r="M101" i="137"/>
  <c r="M102" i="137"/>
  <c r="M103" i="137"/>
  <c r="M104" i="137"/>
  <c r="M105" i="137"/>
  <c r="M17" i="137"/>
  <c r="M30" i="137"/>
  <c r="M39" i="137"/>
  <c r="M45" i="137"/>
  <c r="M64" i="137"/>
  <c r="M65" i="137"/>
  <c r="M115" i="137"/>
  <c r="I83" i="15"/>
  <c r="K13" i="137"/>
  <c r="K14" i="137"/>
  <c r="K15" i="137"/>
  <c r="K16" i="137"/>
  <c r="K18" i="137"/>
  <c r="K19" i="137"/>
  <c r="K20" i="137"/>
  <c r="K21" i="137"/>
  <c r="K22" i="137"/>
  <c r="K23" i="137"/>
  <c r="K24" i="137"/>
  <c r="K25" i="137"/>
  <c r="K26" i="137"/>
  <c r="K27" i="137"/>
  <c r="K28" i="137"/>
  <c r="K29" i="137"/>
  <c r="K31" i="137"/>
  <c r="K32" i="137"/>
  <c r="K33" i="137"/>
  <c r="K34" i="137"/>
  <c r="K35" i="137"/>
  <c r="K36" i="137"/>
  <c r="K37" i="137"/>
  <c r="K38" i="137"/>
  <c r="K40" i="137"/>
  <c r="K41" i="137"/>
  <c r="K42" i="137"/>
  <c r="K43" i="137"/>
  <c r="K44" i="137"/>
  <c r="K47" i="137"/>
  <c r="K49" i="137"/>
  <c r="K52" i="137"/>
  <c r="K56" i="137"/>
  <c r="K57" i="137"/>
  <c r="K58" i="137"/>
  <c r="K59" i="137"/>
  <c r="K60" i="137"/>
  <c r="K61" i="137"/>
  <c r="K62" i="137"/>
  <c r="K63" i="137"/>
  <c r="K66" i="137"/>
  <c r="K71" i="137"/>
  <c r="K72" i="137"/>
  <c r="K83" i="137"/>
  <c r="K95" i="137"/>
  <c r="K96" i="137"/>
  <c r="K97" i="137"/>
  <c r="K98" i="137"/>
  <c r="K99" i="137"/>
  <c r="K100" i="137"/>
  <c r="K101" i="137"/>
  <c r="K102" i="137"/>
  <c r="K103" i="137"/>
  <c r="K104" i="137"/>
  <c r="K105" i="137"/>
  <c r="K17" i="137"/>
  <c r="K30" i="137"/>
  <c r="K39" i="137"/>
  <c r="K45" i="137"/>
  <c r="K64" i="137"/>
  <c r="K65" i="137"/>
  <c r="K115" i="137"/>
  <c r="G83" i="15"/>
  <c r="I13" i="137"/>
  <c r="I14" i="137"/>
  <c r="I15" i="137"/>
  <c r="I16" i="137"/>
  <c r="I18" i="137"/>
  <c r="I19" i="137"/>
  <c r="I20" i="137"/>
  <c r="I21" i="137"/>
  <c r="I22" i="137"/>
  <c r="I23" i="137"/>
  <c r="I24" i="137"/>
  <c r="I25" i="137"/>
  <c r="I26" i="137"/>
  <c r="I27" i="137"/>
  <c r="I28" i="137"/>
  <c r="I29" i="137"/>
  <c r="I31" i="137"/>
  <c r="I32" i="137"/>
  <c r="I33" i="137"/>
  <c r="I34" i="137"/>
  <c r="I35" i="137"/>
  <c r="I36" i="137"/>
  <c r="I37" i="137"/>
  <c r="I38" i="137"/>
  <c r="I40" i="137"/>
  <c r="I41" i="137"/>
  <c r="I42" i="137"/>
  <c r="I43" i="137"/>
  <c r="I44" i="137"/>
  <c r="I47" i="137"/>
  <c r="I49" i="137"/>
  <c r="I52" i="137"/>
  <c r="I56" i="137"/>
  <c r="I57" i="137"/>
  <c r="I58" i="137"/>
  <c r="I59" i="137"/>
  <c r="I60" i="137"/>
  <c r="I61" i="137"/>
  <c r="I62" i="137"/>
  <c r="I63" i="137"/>
  <c r="I66" i="137"/>
  <c r="I71" i="137"/>
  <c r="I72" i="137"/>
  <c r="I83" i="137"/>
  <c r="I95" i="137"/>
  <c r="I96" i="137"/>
  <c r="I97" i="137"/>
  <c r="I98" i="137"/>
  <c r="I99" i="137"/>
  <c r="I100" i="137"/>
  <c r="I101" i="137"/>
  <c r="I102" i="137"/>
  <c r="I103" i="137"/>
  <c r="I104" i="137"/>
  <c r="I105" i="137"/>
  <c r="I17" i="137"/>
  <c r="I30" i="137"/>
  <c r="I39" i="137"/>
  <c r="I45" i="137"/>
  <c r="I64" i="137"/>
  <c r="I65" i="137"/>
  <c r="I115" i="137"/>
  <c r="E83" i="15"/>
  <c r="G13" i="137"/>
  <c r="G14" i="137"/>
  <c r="G15" i="137"/>
  <c r="G16" i="137"/>
  <c r="G18" i="137"/>
  <c r="G19" i="137"/>
  <c r="G20" i="137"/>
  <c r="G21" i="137"/>
  <c r="G22" i="137"/>
  <c r="G23" i="137"/>
  <c r="G24" i="137"/>
  <c r="G25" i="137"/>
  <c r="G26" i="137"/>
  <c r="G27" i="137"/>
  <c r="G28" i="137"/>
  <c r="G29" i="137"/>
  <c r="G31" i="137"/>
  <c r="G32" i="137"/>
  <c r="G33" i="137"/>
  <c r="G34" i="137"/>
  <c r="G35" i="137"/>
  <c r="G36" i="137"/>
  <c r="G37" i="137"/>
  <c r="G38" i="137"/>
  <c r="G40" i="137"/>
  <c r="G41" i="137"/>
  <c r="G42" i="137"/>
  <c r="G43" i="137"/>
  <c r="G44" i="137"/>
  <c r="G47" i="137"/>
  <c r="G49" i="137"/>
  <c r="G52" i="137"/>
  <c r="G56" i="137"/>
  <c r="G57" i="137"/>
  <c r="G58" i="137"/>
  <c r="G59" i="137"/>
  <c r="G60" i="137"/>
  <c r="G61" i="137"/>
  <c r="G62" i="137"/>
  <c r="G63" i="137"/>
  <c r="G66" i="137"/>
  <c r="G71" i="137"/>
  <c r="G72" i="137"/>
  <c r="G83" i="137"/>
  <c r="G95" i="137"/>
  <c r="G96" i="137"/>
  <c r="G97" i="137"/>
  <c r="G98" i="137"/>
  <c r="G99" i="137"/>
  <c r="G100" i="137"/>
  <c r="G101" i="137"/>
  <c r="G102" i="137"/>
  <c r="G103" i="137"/>
  <c r="G104" i="137"/>
  <c r="G105" i="137"/>
  <c r="G17" i="137"/>
  <c r="G30" i="137"/>
  <c r="G39" i="137"/>
  <c r="G45" i="137"/>
  <c r="G64" i="137"/>
  <c r="G65" i="137"/>
  <c r="G115" i="137"/>
  <c r="C83" i="15"/>
  <c r="AT83" i="15"/>
  <c r="AR83" i="15"/>
  <c r="AP83" i="15"/>
  <c r="AN83" i="15"/>
  <c r="AP113" i="137"/>
  <c r="AL83" i="15"/>
  <c r="AN113" i="137"/>
  <c r="AJ83" i="15"/>
  <c r="AH83" i="15"/>
  <c r="AF83" i="15"/>
  <c r="AD83" i="15"/>
  <c r="AB83" i="15"/>
  <c r="Z83" i="15"/>
  <c r="X83" i="15"/>
  <c r="Z113" i="137"/>
  <c r="V83" i="15"/>
  <c r="T83" i="15"/>
  <c r="R83" i="15"/>
  <c r="P83" i="15"/>
  <c r="N83" i="15"/>
  <c r="P113" i="137"/>
  <c r="L83" i="15"/>
  <c r="N113" i="137"/>
  <c r="J83" i="15"/>
  <c r="H83" i="15"/>
  <c r="F83" i="15"/>
  <c r="D83" i="15"/>
  <c r="F113" i="137"/>
  <c r="B83" i="15"/>
  <c r="AV83" i="15"/>
  <c r="AY83" i="15"/>
  <c r="BA127" i="137"/>
  <c r="AZ127" i="137"/>
  <c r="BA116" i="137"/>
  <c r="G46" i="137"/>
  <c r="G48" i="137"/>
  <c r="G50" i="137"/>
  <c r="G51" i="137"/>
  <c r="G53" i="137"/>
  <c r="G54" i="137"/>
  <c r="G55" i="137"/>
  <c r="G67" i="137"/>
  <c r="G68" i="137"/>
  <c r="G69" i="137"/>
  <c r="G70" i="137"/>
  <c r="G73" i="137"/>
  <c r="G74" i="137"/>
  <c r="G75" i="137"/>
  <c r="G76" i="137"/>
  <c r="G77" i="137"/>
  <c r="G78" i="137"/>
  <c r="G79" i="137"/>
  <c r="G80" i="137"/>
  <c r="G81" i="137"/>
  <c r="G82" i="137"/>
  <c r="G84" i="137"/>
  <c r="G85" i="137"/>
  <c r="G86" i="137"/>
  <c r="G87" i="137"/>
  <c r="G88" i="137"/>
  <c r="G89" i="137"/>
  <c r="G90" i="137"/>
  <c r="G91" i="137"/>
  <c r="G92" i="137"/>
  <c r="G93" i="137"/>
  <c r="G94" i="137"/>
  <c r="G106" i="137"/>
  <c r="G107" i="137"/>
  <c r="G108" i="137"/>
  <c r="G109" i="137"/>
  <c r="G110" i="137"/>
  <c r="I46" i="137"/>
  <c r="I48" i="137"/>
  <c r="I50" i="137"/>
  <c r="I51" i="137"/>
  <c r="I53" i="137"/>
  <c r="I54" i="137"/>
  <c r="I55" i="137"/>
  <c r="I67" i="137"/>
  <c r="I68" i="137"/>
  <c r="I69" i="137"/>
  <c r="I70" i="137"/>
  <c r="I73" i="137"/>
  <c r="I74" i="137"/>
  <c r="I75" i="137"/>
  <c r="I76" i="137"/>
  <c r="I77" i="137"/>
  <c r="I78" i="137"/>
  <c r="I79" i="137"/>
  <c r="I80" i="137"/>
  <c r="I81" i="137"/>
  <c r="I82" i="137"/>
  <c r="I84" i="137"/>
  <c r="I85" i="137"/>
  <c r="I86" i="137"/>
  <c r="I87" i="137"/>
  <c r="I88" i="137"/>
  <c r="I89" i="137"/>
  <c r="I90" i="137"/>
  <c r="I91" i="137"/>
  <c r="I92" i="137"/>
  <c r="I93" i="137"/>
  <c r="I94" i="137"/>
  <c r="I106" i="137"/>
  <c r="I107" i="137"/>
  <c r="I108" i="137"/>
  <c r="I109" i="137"/>
  <c r="I110" i="137"/>
  <c r="K46" i="137"/>
  <c r="K48" i="137"/>
  <c r="K50" i="137"/>
  <c r="K51" i="137"/>
  <c r="K53" i="137"/>
  <c r="K54" i="137"/>
  <c r="K55" i="137"/>
  <c r="K67" i="137"/>
  <c r="K68" i="137"/>
  <c r="K69" i="137"/>
  <c r="K70" i="137"/>
  <c r="K73" i="137"/>
  <c r="K74" i="137"/>
  <c r="K75" i="137"/>
  <c r="K76" i="137"/>
  <c r="K77" i="137"/>
  <c r="K78" i="137"/>
  <c r="K79" i="137"/>
  <c r="K80" i="137"/>
  <c r="K81" i="137"/>
  <c r="K82" i="137"/>
  <c r="K84" i="137"/>
  <c r="K85" i="137"/>
  <c r="K86" i="137"/>
  <c r="K87" i="137"/>
  <c r="K88" i="137"/>
  <c r="K89" i="137"/>
  <c r="K90" i="137"/>
  <c r="K91" i="137"/>
  <c r="K92" i="137"/>
  <c r="K93" i="137"/>
  <c r="K94" i="137"/>
  <c r="K106" i="137"/>
  <c r="K107" i="137"/>
  <c r="K108" i="137"/>
  <c r="K109" i="137"/>
  <c r="K110" i="137"/>
  <c r="M46" i="137"/>
  <c r="M48" i="137"/>
  <c r="M50" i="137"/>
  <c r="M51" i="137"/>
  <c r="M53" i="137"/>
  <c r="M54" i="137"/>
  <c r="M55" i="137"/>
  <c r="M67" i="137"/>
  <c r="M68" i="137"/>
  <c r="M69" i="137"/>
  <c r="M70" i="137"/>
  <c r="M73" i="137"/>
  <c r="M74" i="137"/>
  <c r="M75" i="137"/>
  <c r="M76" i="137"/>
  <c r="M77" i="137"/>
  <c r="M78" i="137"/>
  <c r="M79" i="137"/>
  <c r="M80" i="137"/>
  <c r="M81" i="137"/>
  <c r="M82" i="137"/>
  <c r="M84" i="137"/>
  <c r="M85" i="137"/>
  <c r="M86" i="137"/>
  <c r="M87" i="137"/>
  <c r="M88" i="137"/>
  <c r="M89" i="137"/>
  <c r="M90" i="137"/>
  <c r="M91" i="137"/>
  <c r="M92" i="137"/>
  <c r="M93" i="137"/>
  <c r="M94" i="137"/>
  <c r="M106" i="137"/>
  <c r="M107" i="137"/>
  <c r="M108" i="137"/>
  <c r="M109" i="137"/>
  <c r="M110" i="137"/>
  <c r="Q46" i="137"/>
  <c r="Q48" i="137"/>
  <c r="Q51" i="137"/>
  <c r="Q53" i="137"/>
  <c r="Q54" i="137"/>
  <c r="Q55" i="137"/>
  <c r="Q67" i="137"/>
  <c r="Q68" i="137"/>
  <c r="Q69" i="137"/>
  <c r="Q70" i="137"/>
  <c r="Q73" i="137"/>
  <c r="Q74" i="137"/>
  <c r="Q75" i="137"/>
  <c r="Q76" i="137"/>
  <c r="Q77" i="137"/>
  <c r="Q78" i="137"/>
  <c r="Q79" i="137"/>
  <c r="Q80" i="137"/>
  <c r="Q81" i="137"/>
  <c r="Q82" i="137"/>
  <c r="Q84" i="137"/>
  <c r="Q85" i="137"/>
  <c r="Q87" i="137"/>
  <c r="Q88" i="137"/>
  <c r="Q89" i="137"/>
  <c r="Q90" i="137"/>
  <c r="Q91" i="137"/>
  <c r="Q92" i="137"/>
  <c r="Q93" i="137"/>
  <c r="Q94" i="137"/>
  <c r="Q106" i="137"/>
  <c r="Q107" i="137"/>
  <c r="Q108" i="137"/>
  <c r="Q109" i="137"/>
  <c r="U46" i="137"/>
  <c r="U48" i="137"/>
  <c r="U50" i="137"/>
  <c r="U51" i="137"/>
  <c r="U53" i="137"/>
  <c r="U54" i="137"/>
  <c r="U55" i="137"/>
  <c r="U67" i="137"/>
  <c r="U68" i="137"/>
  <c r="U69" i="137"/>
  <c r="U70" i="137"/>
  <c r="U73" i="137"/>
  <c r="U74" i="137"/>
  <c r="U75" i="137"/>
  <c r="U76" i="137"/>
  <c r="U77" i="137"/>
  <c r="U78" i="137"/>
  <c r="U79" i="137"/>
  <c r="U80" i="137"/>
  <c r="U81" i="137"/>
  <c r="U82" i="137"/>
  <c r="U84" i="137"/>
  <c r="U85" i="137"/>
  <c r="U86" i="137"/>
  <c r="U87" i="137"/>
  <c r="U88" i="137"/>
  <c r="U89" i="137"/>
  <c r="U90" i="137"/>
  <c r="U91" i="137"/>
  <c r="U92" i="137"/>
  <c r="U93" i="137"/>
  <c r="U94" i="137"/>
  <c r="U106" i="137"/>
  <c r="U107" i="137"/>
  <c r="U108" i="137"/>
  <c r="U109" i="137"/>
  <c r="U110" i="137"/>
  <c r="W46" i="137"/>
  <c r="W48" i="137"/>
  <c r="W50" i="137"/>
  <c r="W51" i="137"/>
  <c r="W53" i="137"/>
  <c r="W54" i="137"/>
  <c r="W55" i="137"/>
  <c r="W67" i="137"/>
  <c r="W68" i="137"/>
  <c r="W69" i="137"/>
  <c r="W70" i="137"/>
  <c r="W73" i="137"/>
  <c r="W74" i="137"/>
  <c r="W75" i="137"/>
  <c r="W76" i="137"/>
  <c r="W77" i="137"/>
  <c r="W78" i="137"/>
  <c r="W79" i="137"/>
  <c r="W80" i="137"/>
  <c r="W81" i="137"/>
  <c r="W82" i="137"/>
  <c r="W84" i="137"/>
  <c r="W85" i="137"/>
  <c r="W86" i="137"/>
  <c r="W87" i="137"/>
  <c r="W88" i="137"/>
  <c r="W89" i="137"/>
  <c r="W90" i="137"/>
  <c r="W91" i="137"/>
  <c r="W92" i="137"/>
  <c r="W93" i="137"/>
  <c r="W94" i="137"/>
  <c r="W106" i="137"/>
  <c r="W107" i="137"/>
  <c r="W108" i="137"/>
  <c r="W109" i="137"/>
  <c r="W110" i="137"/>
  <c r="Y46" i="137"/>
  <c r="Y48" i="137"/>
  <c r="Y50" i="137"/>
  <c r="Y51" i="137"/>
  <c r="Y53" i="137"/>
  <c r="Y54" i="137"/>
  <c r="Y55" i="137"/>
  <c r="Y67" i="137"/>
  <c r="Y68" i="137"/>
  <c r="Y69" i="137"/>
  <c r="Y70" i="137"/>
  <c r="Y73" i="137"/>
  <c r="Y74" i="137"/>
  <c r="Y75" i="137"/>
  <c r="Y76" i="137"/>
  <c r="Y77" i="137"/>
  <c r="Y78" i="137"/>
  <c r="Y79" i="137"/>
  <c r="Y80" i="137"/>
  <c r="Y81" i="137"/>
  <c r="Y82" i="137"/>
  <c r="Y84" i="137"/>
  <c r="Y85" i="137"/>
  <c r="Y86" i="137"/>
  <c r="Y87" i="137"/>
  <c r="Y88" i="137"/>
  <c r="Y89" i="137"/>
  <c r="Y90" i="137"/>
  <c r="Y91" i="137"/>
  <c r="Y92" i="137"/>
  <c r="Y93" i="137"/>
  <c r="Y94" i="137"/>
  <c r="Y106" i="137"/>
  <c r="Y107" i="137"/>
  <c r="Y108" i="137"/>
  <c r="Y109" i="137"/>
  <c r="Y110" i="137"/>
  <c r="AC46" i="137"/>
  <c r="AC48" i="137"/>
  <c r="AC50" i="137"/>
  <c r="AC51" i="137"/>
  <c r="AC53" i="137"/>
  <c r="AC54" i="137"/>
  <c r="AC55" i="137"/>
  <c r="AC67" i="137"/>
  <c r="AC68" i="137"/>
  <c r="AC69" i="137"/>
  <c r="AC70" i="137"/>
  <c r="AC73" i="137"/>
  <c r="AC74" i="137"/>
  <c r="AC75" i="137"/>
  <c r="AC76" i="137"/>
  <c r="AC77" i="137"/>
  <c r="AC78" i="137"/>
  <c r="AC79" i="137"/>
  <c r="AC80" i="137"/>
  <c r="AC81" i="137"/>
  <c r="AC82" i="137"/>
  <c r="AC84" i="137"/>
  <c r="AC85" i="137"/>
  <c r="AC86" i="137"/>
  <c r="AC87" i="137"/>
  <c r="AC88" i="137"/>
  <c r="AC89" i="137"/>
  <c r="AC90" i="137"/>
  <c r="AC91" i="137"/>
  <c r="AC92" i="137"/>
  <c r="AC93" i="137"/>
  <c r="AC94" i="137"/>
  <c r="AC106" i="137"/>
  <c r="AC107" i="137"/>
  <c r="AC108" i="137"/>
  <c r="AC109" i="137"/>
  <c r="AC110" i="137"/>
  <c r="AE46" i="137"/>
  <c r="AE48" i="137"/>
  <c r="AE50" i="137"/>
  <c r="AE51" i="137"/>
  <c r="AE53" i="137"/>
  <c r="AE54" i="137"/>
  <c r="AE55" i="137"/>
  <c r="AE67" i="137"/>
  <c r="AE68" i="137"/>
  <c r="AE69" i="137"/>
  <c r="AE70" i="137"/>
  <c r="AE73" i="137"/>
  <c r="AE74" i="137"/>
  <c r="AE75" i="137"/>
  <c r="AE76" i="137"/>
  <c r="AE77" i="137"/>
  <c r="AE78" i="137"/>
  <c r="AE79" i="137"/>
  <c r="AE80" i="137"/>
  <c r="AE81" i="137"/>
  <c r="AE82" i="137"/>
  <c r="AE84" i="137"/>
  <c r="AE85" i="137"/>
  <c r="AE86" i="137"/>
  <c r="AE87" i="137"/>
  <c r="AE88" i="137"/>
  <c r="AE89" i="137"/>
  <c r="AE90" i="137"/>
  <c r="AE91" i="137"/>
  <c r="AE92" i="137"/>
  <c r="AE93" i="137"/>
  <c r="AE94" i="137"/>
  <c r="AE106" i="137"/>
  <c r="AE107" i="137"/>
  <c r="AE108" i="137"/>
  <c r="AE109" i="137"/>
  <c r="AE110" i="137"/>
  <c r="AI46" i="137"/>
  <c r="AI48" i="137"/>
  <c r="AI50" i="137"/>
  <c r="AI51" i="137"/>
  <c r="AI53" i="137"/>
  <c r="AI54" i="137"/>
  <c r="AI55" i="137"/>
  <c r="AI67" i="137"/>
  <c r="AI68" i="137"/>
  <c r="AI69" i="137"/>
  <c r="AI70" i="137"/>
  <c r="AI73" i="137"/>
  <c r="AI74" i="137"/>
  <c r="AI75" i="137"/>
  <c r="AI76" i="137"/>
  <c r="AI77" i="137"/>
  <c r="AI78" i="137"/>
  <c r="AI79" i="137"/>
  <c r="AI80" i="137"/>
  <c r="AI81" i="137"/>
  <c r="AI82" i="137"/>
  <c r="AI84" i="137"/>
  <c r="AI85" i="137"/>
  <c r="AI86" i="137"/>
  <c r="AI87" i="137"/>
  <c r="AI88" i="137"/>
  <c r="AI89" i="137"/>
  <c r="AI90" i="137"/>
  <c r="AI91" i="137"/>
  <c r="AI92" i="137"/>
  <c r="AI93" i="137"/>
  <c r="AI94" i="137"/>
  <c r="AI106" i="137"/>
  <c r="AI107" i="137"/>
  <c r="AI108" i="137"/>
  <c r="AI109" i="137"/>
  <c r="AI110" i="137"/>
  <c r="AK46" i="137"/>
  <c r="AK48" i="137"/>
  <c r="AK50" i="137"/>
  <c r="AK51" i="137"/>
  <c r="AK53" i="137"/>
  <c r="AK54" i="137"/>
  <c r="AK55" i="137"/>
  <c r="AK67" i="137"/>
  <c r="AK68" i="137"/>
  <c r="AK69" i="137"/>
  <c r="AK70" i="137"/>
  <c r="AK73" i="137"/>
  <c r="AK74" i="137"/>
  <c r="AK75" i="137"/>
  <c r="AK76" i="137"/>
  <c r="AK77" i="137"/>
  <c r="AK78" i="137"/>
  <c r="AK79" i="137"/>
  <c r="AK80" i="137"/>
  <c r="AK81" i="137"/>
  <c r="AK82" i="137"/>
  <c r="AK84" i="137"/>
  <c r="AK85" i="137"/>
  <c r="AK86" i="137"/>
  <c r="AK87" i="137"/>
  <c r="AK88" i="137"/>
  <c r="AK89" i="137"/>
  <c r="AK90" i="137"/>
  <c r="AK91" i="137"/>
  <c r="AK92" i="137"/>
  <c r="AK93" i="137"/>
  <c r="AK94" i="137"/>
  <c r="AK106" i="137"/>
  <c r="AK107" i="137"/>
  <c r="AK108" i="137"/>
  <c r="AK109" i="137"/>
  <c r="AK110" i="137"/>
  <c r="AM46" i="137"/>
  <c r="AM48" i="137"/>
  <c r="AM50" i="137"/>
  <c r="AM51" i="137"/>
  <c r="AM53" i="137"/>
  <c r="AM54" i="137"/>
  <c r="AM55" i="137"/>
  <c r="AM67" i="137"/>
  <c r="AM68" i="137"/>
  <c r="AM69" i="137"/>
  <c r="AM70" i="137"/>
  <c r="AM73" i="137"/>
  <c r="AM74" i="137"/>
  <c r="AM75" i="137"/>
  <c r="AM76" i="137"/>
  <c r="AM77" i="137"/>
  <c r="AM78" i="137"/>
  <c r="AM79" i="137"/>
  <c r="AM80" i="137"/>
  <c r="AM81" i="137"/>
  <c r="AM82" i="137"/>
  <c r="AM84" i="137"/>
  <c r="AM85" i="137"/>
  <c r="AM86" i="137"/>
  <c r="AM87" i="137"/>
  <c r="AM88" i="137"/>
  <c r="AM89" i="137"/>
  <c r="AM90" i="137"/>
  <c r="AM91" i="137"/>
  <c r="AM92" i="137"/>
  <c r="AM93" i="137"/>
  <c r="AM94" i="137"/>
  <c r="AM106" i="137"/>
  <c r="AM107" i="137"/>
  <c r="AM108" i="137"/>
  <c r="AM109" i="137"/>
  <c r="AM110" i="137"/>
  <c r="AS48" i="137"/>
  <c r="AS50" i="137"/>
  <c r="AS51" i="137"/>
  <c r="AS53" i="137"/>
  <c r="AS54" i="137"/>
  <c r="AS86" i="137"/>
  <c r="AS87" i="137"/>
  <c r="AS88" i="137"/>
  <c r="AS89" i="137"/>
  <c r="AS90" i="137"/>
  <c r="AS91" i="137"/>
  <c r="AS92" i="137"/>
  <c r="AS93" i="137"/>
  <c r="AS94" i="137"/>
  <c r="AS106" i="137"/>
  <c r="AS107" i="137"/>
  <c r="AS108" i="137"/>
  <c r="AS109" i="137"/>
  <c r="AS110" i="137"/>
  <c r="AU48" i="137"/>
  <c r="AU50" i="137"/>
  <c r="AU51" i="137"/>
  <c r="AU53" i="137"/>
  <c r="AU54" i="137"/>
  <c r="AU67" i="137"/>
  <c r="AU68" i="137"/>
  <c r="AU69" i="137"/>
  <c r="AU70" i="137"/>
  <c r="AU73" i="137"/>
  <c r="AU74" i="137"/>
  <c r="AU75" i="137"/>
  <c r="AU76" i="137"/>
  <c r="AU77" i="137"/>
  <c r="AU78" i="137"/>
  <c r="AU79" i="137"/>
  <c r="AU80" i="137"/>
  <c r="AU81" i="137"/>
  <c r="AU82" i="137"/>
  <c r="AU84" i="137"/>
  <c r="AU85" i="137"/>
  <c r="AU86" i="137"/>
  <c r="AU87" i="137"/>
  <c r="AU88" i="137"/>
  <c r="AU89" i="137"/>
  <c r="AU90" i="137"/>
  <c r="AU91" i="137"/>
  <c r="AU92" i="137"/>
  <c r="AU93" i="137"/>
  <c r="AU94" i="137"/>
  <c r="AU106" i="137"/>
  <c r="AU107" i="137"/>
  <c r="AU108" i="137"/>
  <c r="AU109" i="137"/>
  <c r="AU110" i="137"/>
  <c r="AW46" i="137"/>
  <c r="AW48" i="137"/>
  <c r="AW50" i="137"/>
  <c r="AW51" i="137"/>
  <c r="AW53" i="137"/>
  <c r="AW54" i="137"/>
  <c r="AW55" i="137"/>
  <c r="AW67" i="137"/>
  <c r="AW68" i="137"/>
  <c r="AW69" i="137"/>
  <c r="AW70" i="137"/>
  <c r="AW73" i="137"/>
  <c r="AW74" i="137"/>
  <c r="AW75" i="137"/>
  <c r="AW76" i="137"/>
  <c r="AW77" i="137"/>
  <c r="AW78" i="137"/>
  <c r="AW79" i="137"/>
  <c r="AW80" i="137"/>
  <c r="AW81" i="137"/>
  <c r="AW82" i="137"/>
  <c r="AW84" i="137"/>
  <c r="AW85" i="137"/>
  <c r="AW86" i="137"/>
  <c r="AW87" i="137"/>
  <c r="AW88" i="137"/>
  <c r="AW89" i="137"/>
  <c r="AW90" i="137"/>
  <c r="AW91" i="137"/>
  <c r="AW92" i="137"/>
  <c r="AW93" i="137"/>
  <c r="AW94" i="137"/>
  <c r="AW106" i="137"/>
  <c r="AW107" i="137"/>
  <c r="AW108" i="137"/>
  <c r="AW109" i="137"/>
  <c r="AW110" i="137"/>
  <c r="AO46" i="137"/>
  <c r="AO48" i="137"/>
  <c r="AO50" i="137"/>
  <c r="AO51" i="137"/>
  <c r="AO53" i="137"/>
  <c r="AO54" i="137"/>
  <c r="AO55" i="137"/>
  <c r="AO67" i="137"/>
  <c r="AO68" i="137"/>
  <c r="AO69" i="137"/>
  <c r="AO70" i="137"/>
  <c r="AO73" i="137"/>
  <c r="AO74" i="137"/>
  <c r="AO75" i="137"/>
  <c r="AO76" i="137"/>
  <c r="AO77" i="137"/>
  <c r="AO78" i="137"/>
  <c r="AO79" i="137"/>
  <c r="AO80" i="137"/>
  <c r="AO81" i="137"/>
  <c r="AO82" i="137"/>
  <c r="AO84" i="137"/>
  <c r="AO85" i="137"/>
  <c r="AO86" i="137"/>
  <c r="AO87" i="137"/>
  <c r="AO88" i="137"/>
  <c r="AO90" i="137"/>
  <c r="AO91" i="137"/>
  <c r="AO92" i="137"/>
  <c r="AO93" i="137"/>
  <c r="AO94" i="137"/>
  <c r="AO106" i="137"/>
  <c r="AO107" i="137"/>
  <c r="AO108" i="137"/>
  <c r="AO109" i="137"/>
  <c r="AO110" i="137"/>
  <c r="AA46" i="137"/>
  <c r="AA48" i="137"/>
  <c r="AA50" i="137"/>
  <c r="AA51" i="137"/>
  <c r="AA53" i="137"/>
  <c r="AA54" i="137"/>
  <c r="AA55" i="137"/>
  <c r="AA67" i="137"/>
  <c r="AA68" i="137"/>
  <c r="AA69" i="137"/>
  <c r="AA70" i="137"/>
  <c r="AA73" i="137"/>
  <c r="AA74" i="137"/>
  <c r="AA75" i="137"/>
  <c r="AA76" i="137"/>
  <c r="AA77" i="137"/>
  <c r="AA78" i="137"/>
  <c r="AA79" i="137"/>
  <c r="AA80" i="137"/>
  <c r="AA81" i="137"/>
  <c r="AA82" i="137"/>
  <c r="AA84" i="137"/>
  <c r="AA85" i="137"/>
  <c r="AA86" i="137"/>
  <c r="AA87" i="137"/>
  <c r="AA88" i="137"/>
  <c r="AA89" i="137"/>
  <c r="AA90" i="137"/>
  <c r="AA91" i="137"/>
  <c r="AA92" i="137"/>
  <c r="AA93" i="137"/>
  <c r="AA94" i="137"/>
  <c r="AA106" i="137"/>
  <c r="AA108" i="137"/>
  <c r="AA109" i="137"/>
  <c r="AA110" i="137"/>
  <c r="O46" i="137"/>
  <c r="O48" i="137"/>
  <c r="O51" i="137"/>
  <c r="O53" i="137"/>
  <c r="O54" i="137"/>
  <c r="O55" i="137"/>
  <c r="O67" i="137"/>
  <c r="O68" i="137"/>
  <c r="O69" i="137"/>
  <c r="O70" i="137"/>
  <c r="O73" i="137"/>
  <c r="O74" i="137"/>
  <c r="O75" i="137"/>
  <c r="O76" i="137"/>
  <c r="O77" i="137"/>
  <c r="O78" i="137"/>
  <c r="O79" i="137"/>
  <c r="O80" i="137"/>
  <c r="O81" i="137"/>
  <c r="O82" i="137"/>
  <c r="O84" i="137"/>
  <c r="O85" i="137"/>
  <c r="O87" i="137"/>
  <c r="O88" i="137"/>
  <c r="O89" i="137"/>
  <c r="O90" i="137"/>
  <c r="O91" i="137"/>
  <c r="O92" i="137"/>
  <c r="O93" i="137"/>
  <c r="O94" i="137"/>
  <c r="O106" i="137"/>
  <c r="O107" i="137"/>
  <c r="O108" i="137"/>
  <c r="O109" i="137"/>
  <c r="O110" i="137"/>
  <c r="S46" i="137"/>
  <c r="S48" i="137"/>
  <c r="S50" i="137"/>
  <c r="S51" i="137"/>
  <c r="S53" i="137"/>
  <c r="S54" i="137"/>
  <c r="S55" i="137"/>
  <c r="S67" i="137"/>
  <c r="S68" i="137"/>
  <c r="S69" i="137"/>
  <c r="S70" i="137"/>
  <c r="S73" i="137"/>
  <c r="S74" i="137"/>
  <c r="S75" i="137"/>
  <c r="S76" i="137"/>
  <c r="S77" i="137"/>
  <c r="S78" i="137"/>
  <c r="S79" i="137"/>
  <c r="S80" i="137"/>
  <c r="S81" i="137"/>
  <c r="S82" i="137"/>
  <c r="S84" i="137"/>
  <c r="S85" i="137"/>
  <c r="S86" i="137"/>
  <c r="S87" i="137"/>
  <c r="S88" i="137"/>
  <c r="S89" i="137"/>
  <c r="S90" i="137"/>
  <c r="S91" i="137"/>
  <c r="S92" i="137"/>
  <c r="S93" i="137"/>
  <c r="S94" i="137"/>
  <c r="S106" i="137"/>
  <c r="S107" i="137"/>
  <c r="S108" i="137"/>
  <c r="S109" i="137"/>
  <c r="S110" i="137"/>
  <c r="AG46" i="137"/>
  <c r="AG48" i="137"/>
  <c r="AG50" i="137"/>
  <c r="AG51" i="137"/>
  <c r="AG53" i="137"/>
  <c r="AG54" i="137"/>
  <c r="AG55" i="137"/>
  <c r="AG67" i="137"/>
  <c r="AG68" i="137"/>
  <c r="AG69" i="137"/>
  <c r="AG70" i="137"/>
  <c r="AG73" i="137"/>
  <c r="AG74" i="137"/>
  <c r="AG75" i="137"/>
  <c r="AG76" i="137"/>
  <c r="AG77" i="137"/>
  <c r="AG78" i="137"/>
  <c r="AG79" i="137"/>
  <c r="AG80" i="137"/>
  <c r="AG81" i="137"/>
  <c r="AG82" i="137"/>
  <c r="AG84" i="137"/>
  <c r="AG85" i="137"/>
  <c r="AG86" i="137"/>
  <c r="AG87" i="137"/>
  <c r="AG88" i="137"/>
  <c r="AG89" i="137"/>
  <c r="AG90" i="137"/>
  <c r="AG91" i="137"/>
  <c r="AG92" i="137"/>
  <c r="AG93" i="137"/>
  <c r="AG94" i="137"/>
  <c r="AG106" i="137"/>
  <c r="AG107" i="137"/>
  <c r="AG108" i="137"/>
  <c r="AG109" i="137"/>
  <c r="AG110" i="137"/>
  <c r="AQ46" i="137"/>
  <c r="AQ48" i="137"/>
  <c r="AQ50" i="137"/>
  <c r="AQ51" i="137"/>
  <c r="AQ53" i="137"/>
  <c r="AQ54" i="137"/>
  <c r="AQ55" i="137"/>
  <c r="AQ67" i="137"/>
  <c r="AQ68" i="137"/>
  <c r="AQ69" i="137"/>
  <c r="AQ70" i="137"/>
  <c r="AQ73" i="137"/>
  <c r="AQ74" i="137"/>
  <c r="AQ75" i="137"/>
  <c r="AQ76" i="137"/>
  <c r="AQ78" i="137"/>
  <c r="AQ79" i="137"/>
  <c r="AQ80" i="137"/>
  <c r="AQ81" i="137"/>
  <c r="AQ82" i="137"/>
  <c r="AQ84" i="137"/>
  <c r="AQ85" i="137"/>
  <c r="AQ86" i="137"/>
  <c r="AQ87" i="137"/>
  <c r="AQ88" i="137"/>
  <c r="AQ89" i="137"/>
  <c r="AQ90" i="137"/>
  <c r="AQ91" i="137"/>
  <c r="AQ92" i="137"/>
  <c r="AQ93" i="137"/>
  <c r="AQ94" i="137"/>
  <c r="AQ106" i="137"/>
  <c r="AQ107" i="137"/>
  <c r="AQ108" i="137"/>
  <c r="AQ109" i="137"/>
  <c r="AQ110" i="137"/>
  <c r="AY46" i="137"/>
  <c r="AY48" i="137"/>
  <c r="AY50" i="137"/>
  <c r="AY51" i="137"/>
  <c r="AY53" i="137"/>
  <c r="AY54" i="137"/>
  <c r="AY55" i="137"/>
  <c r="AY67" i="137"/>
  <c r="AY68" i="137"/>
  <c r="AY69" i="137"/>
  <c r="AY70" i="137"/>
  <c r="AY73" i="137"/>
  <c r="AY74" i="137"/>
  <c r="AY75" i="137"/>
  <c r="AY76" i="137"/>
  <c r="AY77" i="137"/>
  <c r="AY78" i="137"/>
  <c r="AY79" i="137"/>
  <c r="AY80" i="137"/>
  <c r="AY81" i="137"/>
  <c r="AY82" i="137"/>
  <c r="AY84" i="137"/>
  <c r="AY85" i="137"/>
  <c r="AY86" i="137"/>
  <c r="AY87" i="137"/>
  <c r="AY88" i="137"/>
  <c r="AY89" i="137"/>
  <c r="AY90" i="137"/>
  <c r="AY91" i="137"/>
  <c r="AY92" i="137"/>
  <c r="AY93" i="137"/>
  <c r="AY94" i="137"/>
  <c r="AY106" i="137"/>
  <c r="AY107" i="137"/>
  <c r="AY108" i="137"/>
  <c r="AY109" i="137"/>
  <c r="AY110" i="137"/>
  <c r="AY113" i="137"/>
  <c r="AZ115" i="137"/>
  <c r="BB115" i="137"/>
  <c r="BB113" i="137"/>
  <c r="AX113" i="137"/>
  <c r="AV113" i="137"/>
  <c r="AT113" i="137"/>
  <c r="AR113" i="137"/>
  <c r="AL113" i="137"/>
  <c r="AJ113" i="137"/>
  <c r="AH113" i="137"/>
  <c r="AF113" i="137"/>
  <c r="AD113" i="137"/>
  <c r="AB113" i="137"/>
  <c r="X113" i="137"/>
  <c r="V113" i="137"/>
  <c r="T113" i="137"/>
  <c r="R113" i="137"/>
  <c r="L113" i="137"/>
  <c r="J113" i="137"/>
  <c r="H113" i="137"/>
  <c r="E113" i="137"/>
  <c r="BB112" i="137"/>
  <c r="E110" i="137"/>
  <c r="E109" i="137"/>
  <c r="AZ109" i="137"/>
  <c r="BB109" i="137"/>
  <c r="E108" i="137"/>
  <c r="AZ108" i="137"/>
  <c r="BB108" i="137"/>
  <c r="E107" i="137"/>
  <c r="AZ107" i="137"/>
  <c r="BB107" i="137"/>
  <c r="E106" i="137"/>
  <c r="AZ106" i="137"/>
  <c r="BB106" i="137"/>
  <c r="E105" i="137"/>
  <c r="AZ105" i="137"/>
  <c r="BB105" i="137"/>
  <c r="E104" i="137"/>
  <c r="AZ104" i="137"/>
  <c r="BB104" i="137"/>
  <c r="E103" i="137"/>
  <c r="AZ103" i="137"/>
  <c r="BB103" i="137"/>
  <c r="E102" i="137"/>
  <c r="AZ102" i="137"/>
  <c r="BB102" i="137"/>
  <c r="E101" i="137"/>
  <c r="AZ101" i="137"/>
  <c r="BB101" i="137"/>
  <c r="E100" i="137"/>
  <c r="AZ100" i="137"/>
  <c r="BB100" i="137"/>
  <c r="E99" i="137"/>
  <c r="AZ99" i="137"/>
  <c r="BB99" i="137"/>
  <c r="E98" i="137"/>
  <c r="AZ98" i="137"/>
  <c r="BB98" i="137"/>
  <c r="E97" i="137"/>
  <c r="AZ97" i="137"/>
  <c r="BB97" i="137"/>
  <c r="E96" i="137"/>
  <c r="AZ96" i="137"/>
  <c r="BB96" i="137"/>
  <c r="E95" i="137"/>
  <c r="AZ95" i="137"/>
  <c r="BB95" i="137"/>
  <c r="E94" i="137"/>
  <c r="AZ94" i="137"/>
  <c r="BB94" i="137"/>
  <c r="E93" i="137"/>
  <c r="AZ93" i="137"/>
  <c r="BB93" i="137"/>
  <c r="E92" i="137"/>
  <c r="AZ92" i="137"/>
  <c r="BB92" i="137"/>
  <c r="E91" i="137"/>
  <c r="AZ91" i="137"/>
  <c r="BB91" i="137"/>
  <c r="E90" i="137"/>
  <c r="AZ90" i="137"/>
  <c r="BB90" i="137"/>
  <c r="E89" i="137"/>
  <c r="AZ89" i="137"/>
  <c r="BB89" i="137"/>
  <c r="E88" i="137"/>
  <c r="AZ88" i="137"/>
  <c r="BB88" i="137"/>
  <c r="E87" i="137"/>
  <c r="AZ87" i="137"/>
  <c r="BB87" i="137"/>
  <c r="E86" i="137"/>
  <c r="AZ86" i="137"/>
  <c r="BB86" i="137"/>
  <c r="E85" i="137"/>
  <c r="AZ85" i="137"/>
  <c r="BB85" i="137"/>
  <c r="E84" i="137"/>
  <c r="AZ84" i="137"/>
  <c r="BB84" i="137"/>
  <c r="E83" i="137"/>
  <c r="AZ83" i="137"/>
  <c r="BB83" i="137"/>
  <c r="B83" i="137"/>
  <c r="E82" i="137"/>
  <c r="AZ82" i="137"/>
  <c r="BB82" i="137"/>
  <c r="E81" i="137"/>
  <c r="AZ81" i="137"/>
  <c r="BB81" i="137"/>
  <c r="E80" i="137"/>
  <c r="AZ80" i="137"/>
  <c r="BB80" i="137"/>
  <c r="E79" i="137"/>
  <c r="AZ79" i="137"/>
  <c r="BB79" i="137"/>
  <c r="E78" i="137"/>
  <c r="AZ78" i="137"/>
  <c r="BB78" i="137"/>
  <c r="E77" i="137"/>
  <c r="AZ77" i="137"/>
  <c r="BB77" i="137"/>
  <c r="E76" i="137"/>
  <c r="AZ76" i="137"/>
  <c r="BB76" i="137"/>
  <c r="E75" i="137"/>
  <c r="AZ75" i="137"/>
  <c r="BB75" i="137"/>
  <c r="E74" i="137"/>
  <c r="AZ74" i="137"/>
  <c r="BB74" i="137"/>
  <c r="E73" i="137"/>
  <c r="AZ73" i="137"/>
  <c r="BB73" i="137"/>
  <c r="E72" i="137"/>
  <c r="AZ72" i="137"/>
  <c r="BB72" i="137"/>
  <c r="E71" i="137"/>
  <c r="AZ71" i="137"/>
  <c r="BB71" i="137"/>
  <c r="B71" i="137"/>
  <c r="E70" i="137"/>
  <c r="AZ70" i="137"/>
  <c r="BB70" i="137"/>
  <c r="E69" i="137"/>
  <c r="AZ69" i="137"/>
  <c r="BB69" i="137"/>
  <c r="E68" i="137"/>
  <c r="AZ68" i="137"/>
  <c r="BB68" i="137"/>
  <c r="E67" i="137"/>
  <c r="AZ67" i="137"/>
  <c r="BB67" i="137"/>
  <c r="E66" i="137"/>
  <c r="AZ66" i="137"/>
  <c r="BB66" i="137"/>
  <c r="B66" i="137"/>
  <c r="E65" i="137"/>
  <c r="AZ65" i="137"/>
  <c r="BB65" i="137"/>
  <c r="E64" i="137"/>
  <c r="AZ64" i="137"/>
  <c r="BB64" i="137"/>
  <c r="E63" i="137"/>
  <c r="AZ63" i="137"/>
  <c r="BB63" i="137"/>
  <c r="B63" i="137"/>
  <c r="E62" i="137"/>
  <c r="AZ62" i="137"/>
  <c r="BB62" i="137"/>
  <c r="E61" i="137"/>
  <c r="AZ61" i="137"/>
  <c r="BB61" i="137"/>
  <c r="E60" i="137"/>
  <c r="AZ60" i="137"/>
  <c r="BB60" i="137"/>
  <c r="B60" i="137"/>
  <c r="E59" i="137"/>
  <c r="AZ59" i="137"/>
  <c r="BB59" i="137"/>
  <c r="B59" i="137"/>
  <c r="E58" i="137"/>
  <c r="AZ58" i="137"/>
  <c r="BB58" i="137"/>
  <c r="B58" i="137"/>
  <c r="E57" i="137"/>
  <c r="AZ57" i="137"/>
  <c r="BB57" i="137"/>
  <c r="B57" i="137"/>
  <c r="E56" i="137"/>
  <c r="AZ56" i="137"/>
  <c r="BB56" i="137"/>
  <c r="B56" i="137"/>
  <c r="E55" i="137"/>
  <c r="AZ55" i="137"/>
  <c r="BB55" i="137"/>
  <c r="E54" i="137"/>
  <c r="AZ54" i="137"/>
  <c r="BB54" i="137"/>
  <c r="E53" i="137"/>
  <c r="AZ53" i="137"/>
  <c r="BB53" i="137"/>
  <c r="E52" i="137"/>
  <c r="AZ52" i="137"/>
  <c r="BB52" i="137"/>
  <c r="B52" i="137"/>
  <c r="E51" i="137"/>
  <c r="AZ51" i="137"/>
  <c r="BB51" i="137"/>
  <c r="E50" i="137"/>
  <c r="AZ50" i="137"/>
  <c r="BB50" i="137"/>
  <c r="E49" i="137"/>
  <c r="AZ49" i="137"/>
  <c r="BB49" i="137"/>
  <c r="B49" i="137"/>
  <c r="E48" i="137"/>
  <c r="AZ48" i="137"/>
  <c r="BB48" i="137"/>
  <c r="E47" i="137"/>
  <c r="AZ47" i="137"/>
  <c r="BB47" i="137"/>
  <c r="B47" i="137"/>
  <c r="E46" i="137"/>
  <c r="AZ46" i="137"/>
  <c r="BB46" i="137"/>
  <c r="E45" i="137"/>
  <c r="AZ45" i="137"/>
  <c r="BB45" i="137"/>
  <c r="E44" i="137"/>
  <c r="AZ44" i="137"/>
  <c r="BB44" i="137"/>
  <c r="B44" i="137"/>
  <c r="E43" i="137"/>
  <c r="AZ43" i="137"/>
  <c r="BB43" i="137"/>
  <c r="B43" i="137"/>
  <c r="E42" i="137"/>
  <c r="AZ42" i="137"/>
  <c r="BB42" i="137"/>
  <c r="B42" i="137"/>
  <c r="E41" i="137"/>
  <c r="AZ41" i="137"/>
  <c r="BB41" i="137"/>
  <c r="E40" i="137"/>
  <c r="AZ40" i="137"/>
  <c r="BB40" i="137"/>
  <c r="B40" i="137"/>
  <c r="E39" i="137"/>
  <c r="AZ39" i="137"/>
  <c r="BB39" i="137"/>
  <c r="E38" i="137"/>
  <c r="AZ38" i="137"/>
  <c r="BB38" i="137"/>
  <c r="B38" i="137"/>
  <c r="E37" i="137"/>
  <c r="AZ37" i="137"/>
  <c r="BB37" i="137"/>
  <c r="B37" i="137"/>
  <c r="E36" i="137"/>
  <c r="AZ36" i="137"/>
  <c r="BB36" i="137"/>
  <c r="B36" i="137"/>
  <c r="E35" i="137"/>
  <c r="AZ35" i="137"/>
  <c r="BB35" i="137"/>
  <c r="B35" i="137"/>
  <c r="E34" i="137"/>
  <c r="AZ34" i="137"/>
  <c r="BB34" i="137"/>
  <c r="B34" i="137"/>
  <c r="E33" i="137"/>
  <c r="AZ33" i="137"/>
  <c r="BB33" i="137"/>
  <c r="B33" i="137"/>
  <c r="E32" i="137"/>
  <c r="AZ32" i="137"/>
  <c r="BB32" i="137"/>
  <c r="B32" i="137"/>
  <c r="E31" i="137"/>
  <c r="AZ31" i="137"/>
  <c r="BB31" i="137"/>
  <c r="B31" i="137"/>
  <c r="E30" i="137"/>
  <c r="AZ30" i="137"/>
  <c r="BB30" i="137"/>
  <c r="E29" i="137"/>
  <c r="AZ29" i="137"/>
  <c r="BB29" i="137"/>
  <c r="B29" i="137"/>
  <c r="E28" i="137"/>
  <c r="AZ28" i="137"/>
  <c r="BB28" i="137"/>
  <c r="B28" i="137"/>
  <c r="E27" i="137"/>
  <c r="AZ27" i="137"/>
  <c r="BB27" i="137"/>
  <c r="B27" i="137"/>
  <c r="E26" i="137"/>
  <c r="AZ26" i="137"/>
  <c r="BB26" i="137"/>
  <c r="B26" i="137"/>
  <c r="E25" i="137"/>
  <c r="AZ25" i="137"/>
  <c r="BB25" i="137"/>
  <c r="B25" i="137"/>
  <c r="E24" i="137"/>
  <c r="AZ24" i="137"/>
  <c r="BB24" i="137"/>
  <c r="B24" i="137"/>
  <c r="E23" i="137"/>
  <c r="AZ23" i="137"/>
  <c r="BB23" i="137"/>
  <c r="B23" i="137"/>
  <c r="E22" i="137"/>
  <c r="AZ22" i="137"/>
  <c r="BB22" i="137"/>
  <c r="B22" i="137"/>
  <c r="E21" i="137"/>
  <c r="AZ21" i="137"/>
  <c r="BB21" i="137"/>
  <c r="B21" i="137"/>
  <c r="E20" i="137"/>
  <c r="AZ20" i="137"/>
  <c r="BB20" i="137"/>
  <c r="B20" i="137"/>
  <c r="E19" i="137"/>
  <c r="AZ19" i="137"/>
  <c r="BB19" i="137"/>
  <c r="B19" i="137"/>
  <c r="E18" i="137"/>
  <c r="AZ18" i="137"/>
  <c r="BB18" i="137"/>
  <c r="B18" i="137"/>
  <c r="E17" i="137"/>
  <c r="AZ17" i="137"/>
  <c r="BB17" i="137"/>
  <c r="E16" i="137"/>
  <c r="AZ16" i="137"/>
  <c r="BB16" i="137"/>
  <c r="B16" i="137"/>
  <c r="E15" i="137"/>
  <c r="AZ15" i="137"/>
  <c r="BB15" i="137"/>
  <c r="B15" i="137"/>
  <c r="E14" i="137"/>
  <c r="AZ14" i="137"/>
  <c r="BB14" i="137"/>
  <c r="B14" i="137"/>
  <c r="E13" i="137"/>
  <c r="AZ13" i="137"/>
  <c r="BB13" i="137"/>
  <c r="B13" i="137"/>
  <c r="B6" i="137"/>
  <c r="B4" i="137"/>
  <c r="C13" i="136"/>
  <c r="D13" i="136"/>
  <c r="AY13" i="136"/>
  <c r="C14" i="136"/>
  <c r="D14" i="136"/>
  <c r="AY14" i="136"/>
  <c r="C15" i="136"/>
  <c r="D15" i="136"/>
  <c r="AY15" i="136"/>
  <c r="C16" i="136"/>
  <c r="D16" i="136"/>
  <c r="AY16" i="136"/>
  <c r="C18" i="136"/>
  <c r="D18" i="136"/>
  <c r="AY18" i="136"/>
  <c r="C19" i="136"/>
  <c r="D19" i="136"/>
  <c r="AY19" i="136"/>
  <c r="C20" i="136"/>
  <c r="D20" i="136"/>
  <c r="AY20" i="136"/>
  <c r="C21" i="136"/>
  <c r="D21" i="136"/>
  <c r="AY21" i="136"/>
  <c r="C22" i="136"/>
  <c r="D22" i="136"/>
  <c r="AY22" i="136"/>
  <c r="C23" i="136"/>
  <c r="D23" i="136"/>
  <c r="AY23" i="136"/>
  <c r="C24" i="136"/>
  <c r="D24" i="136"/>
  <c r="AY24" i="136"/>
  <c r="C25" i="136"/>
  <c r="D25" i="136"/>
  <c r="AY25" i="136"/>
  <c r="C26" i="136"/>
  <c r="D26" i="136"/>
  <c r="AY26" i="136"/>
  <c r="C27" i="136"/>
  <c r="D27" i="136"/>
  <c r="AY27" i="136"/>
  <c r="C28" i="136"/>
  <c r="D28" i="136"/>
  <c r="AY28" i="136"/>
  <c r="C29" i="136"/>
  <c r="D29" i="136"/>
  <c r="AY29" i="136"/>
  <c r="C31" i="136"/>
  <c r="D31" i="136"/>
  <c r="AY31" i="136"/>
  <c r="C32" i="136"/>
  <c r="D32" i="136"/>
  <c r="AY32" i="136"/>
  <c r="C33" i="136"/>
  <c r="D33" i="136"/>
  <c r="AY33" i="136"/>
  <c r="C34" i="136"/>
  <c r="D34" i="136"/>
  <c r="AY34" i="136"/>
  <c r="C35" i="136"/>
  <c r="D35" i="136"/>
  <c r="AY35" i="136"/>
  <c r="C36" i="136"/>
  <c r="D36" i="136"/>
  <c r="AY36" i="136"/>
  <c r="C37" i="136"/>
  <c r="D37" i="136"/>
  <c r="AY37" i="136"/>
  <c r="C38" i="136"/>
  <c r="D38" i="136"/>
  <c r="AY38" i="136"/>
  <c r="C40" i="136"/>
  <c r="D40" i="136"/>
  <c r="AY40" i="136"/>
  <c r="C41" i="136"/>
  <c r="D41" i="136"/>
  <c r="AY41" i="136"/>
  <c r="C42" i="136"/>
  <c r="D42" i="136"/>
  <c r="AY42" i="136"/>
  <c r="C43" i="136"/>
  <c r="D43" i="136"/>
  <c r="AY43" i="136"/>
  <c r="C44" i="136"/>
  <c r="D44" i="136"/>
  <c r="AY44" i="136"/>
  <c r="C47" i="136"/>
  <c r="D47" i="136"/>
  <c r="AY47" i="136"/>
  <c r="C49" i="136"/>
  <c r="D49" i="136"/>
  <c r="AY49" i="136"/>
  <c r="C52" i="136"/>
  <c r="D52" i="136"/>
  <c r="AY52" i="136"/>
  <c r="C56" i="136"/>
  <c r="D56" i="136"/>
  <c r="AY56" i="136"/>
  <c r="C57" i="136"/>
  <c r="D57" i="136"/>
  <c r="AY57" i="136"/>
  <c r="C58" i="136"/>
  <c r="D58" i="136"/>
  <c r="AY58" i="136"/>
  <c r="C59" i="136"/>
  <c r="D59" i="136"/>
  <c r="AY59" i="136"/>
  <c r="C60" i="136"/>
  <c r="D60" i="136"/>
  <c r="AY60" i="136"/>
  <c r="C61" i="136"/>
  <c r="D61" i="136"/>
  <c r="AY61" i="136"/>
  <c r="C62" i="136"/>
  <c r="D62" i="136"/>
  <c r="AY62" i="136"/>
  <c r="C63" i="136"/>
  <c r="D63" i="136"/>
  <c r="AY63" i="136"/>
  <c r="C66" i="136"/>
  <c r="D66" i="136"/>
  <c r="AY66" i="136"/>
  <c r="C71" i="136"/>
  <c r="D71" i="136"/>
  <c r="AY71" i="136"/>
  <c r="C72" i="136"/>
  <c r="D72" i="136"/>
  <c r="AY72" i="136"/>
  <c r="C83" i="136"/>
  <c r="D83" i="136"/>
  <c r="AY83" i="136"/>
  <c r="C95" i="136"/>
  <c r="D95" i="136"/>
  <c r="AY95" i="136"/>
  <c r="C96" i="136"/>
  <c r="D96" i="136"/>
  <c r="AY96" i="136"/>
  <c r="C97" i="136"/>
  <c r="D97" i="136"/>
  <c r="AY97" i="136"/>
  <c r="C98" i="136"/>
  <c r="D98" i="136"/>
  <c r="AY98" i="136"/>
  <c r="C99" i="136"/>
  <c r="D99" i="136"/>
  <c r="AY99" i="136"/>
  <c r="C100" i="136"/>
  <c r="D100" i="136"/>
  <c r="AY100" i="136"/>
  <c r="C101" i="136"/>
  <c r="D101" i="136"/>
  <c r="AY101" i="136"/>
  <c r="C102" i="136"/>
  <c r="D102" i="136"/>
  <c r="AY102" i="136"/>
  <c r="C103" i="136"/>
  <c r="D103" i="136"/>
  <c r="AY103" i="136"/>
  <c r="C104" i="136"/>
  <c r="D104" i="136"/>
  <c r="AY104" i="136"/>
  <c r="C105" i="136"/>
  <c r="D105" i="136"/>
  <c r="AY105" i="136"/>
  <c r="D17" i="136"/>
  <c r="AY17" i="136"/>
  <c r="D30" i="136"/>
  <c r="AY30" i="136"/>
  <c r="D39" i="136"/>
  <c r="AY39" i="136"/>
  <c r="D45" i="136"/>
  <c r="AY45" i="136"/>
  <c r="D64" i="136"/>
  <c r="AY64" i="136"/>
  <c r="D65" i="136"/>
  <c r="AY65" i="136"/>
  <c r="AY114" i="136"/>
  <c r="AU82" i="15"/>
  <c r="AW13" i="136"/>
  <c r="AW14" i="136"/>
  <c r="AW15" i="136"/>
  <c r="AW16" i="136"/>
  <c r="AW18" i="136"/>
  <c r="AW19" i="136"/>
  <c r="AW20" i="136"/>
  <c r="AW21" i="136"/>
  <c r="AW22" i="136"/>
  <c r="AW23" i="136"/>
  <c r="AW24" i="136"/>
  <c r="AW25" i="136"/>
  <c r="AW26" i="136"/>
  <c r="AW27" i="136"/>
  <c r="AW28" i="136"/>
  <c r="AW29" i="136"/>
  <c r="AW31" i="136"/>
  <c r="AW32" i="136"/>
  <c r="AW33" i="136"/>
  <c r="AW34" i="136"/>
  <c r="AW35" i="136"/>
  <c r="AW36" i="136"/>
  <c r="AW37" i="136"/>
  <c r="AW38" i="136"/>
  <c r="AW40" i="136"/>
  <c r="AW41" i="136"/>
  <c r="AW42" i="136"/>
  <c r="AW43" i="136"/>
  <c r="AW44" i="136"/>
  <c r="AW47" i="136"/>
  <c r="AW49" i="136"/>
  <c r="AW52" i="136"/>
  <c r="AW56" i="136"/>
  <c r="AW57" i="136"/>
  <c r="AW58" i="136"/>
  <c r="AW59" i="136"/>
  <c r="AW60" i="136"/>
  <c r="AW61" i="136"/>
  <c r="AW62" i="136"/>
  <c r="AW63" i="136"/>
  <c r="AW66" i="136"/>
  <c r="AW71" i="136"/>
  <c r="AW72" i="136"/>
  <c r="AW83" i="136"/>
  <c r="AW95" i="136"/>
  <c r="AW96" i="136"/>
  <c r="AW97" i="136"/>
  <c r="AW98" i="136"/>
  <c r="AW99" i="136"/>
  <c r="AW100" i="136"/>
  <c r="AW101" i="136"/>
  <c r="AW102" i="136"/>
  <c r="AW103" i="136"/>
  <c r="AW104" i="136"/>
  <c r="AW105" i="136"/>
  <c r="AW17" i="136"/>
  <c r="AW30" i="136"/>
  <c r="AW39" i="136"/>
  <c r="AW45" i="136"/>
  <c r="AW64" i="136"/>
  <c r="AW65" i="136"/>
  <c r="AW114" i="136"/>
  <c r="AS82" i="15"/>
  <c r="AU13" i="136"/>
  <c r="AU14" i="136"/>
  <c r="AU15" i="136"/>
  <c r="AU16" i="136"/>
  <c r="AU18" i="136"/>
  <c r="AU19" i="136"/>
  <c r="AU20" i="136"/>
  <c r="AU21" i="136"/>
  <c r="AU22" i="136"/>
  <c r="AU23" i="136"/>
  <c r="AU24" i="136"/>
  <c r="AU25" i="136"/>
  <c r="AU26" i="136"/>
  <c r="AU27" i="136"/>
  <c r="AU28" i="136"/>
  <c r="AU29" i="136"/>
  <c r="AU31" i="136"/>
  <c r="AU32" i="136"/>
  <c r="AU33" i="136"/>
  <c r="AU34" i="136"/>
  <c r="AU35" i="136"/>
  <c r="AU36" i="136"/>
  <c r="AU37" i="136"/>
  <c r="AU38" i="136"/>
  <c r="AU40" i="136"/>
  <c r="AU41" i="136"/>
  <c r="AU42" i="136"/>
  <c r="AU43" i="136"/>
  <c r="AU44" i="136"/>
  <c r="AU47" i="136"/>
  <c r="AU49" i="136"/>
  <c r="AU52" i="136"/>
  <c r="AU56" i="136"/>
  <c r="AU57" i="136"/>
  <c r="AU58" i="136"/>
  <c r="AU59" i="136"/>
  <c r="AU60" i="136"/>
  <c r="AU61" i="136"/>
  <c r="AU62" i="136"/>
  <c r="AU63" i="136"/>
  <c r="AU66" i="136"/>
  <c r="AU71" i="136"/>
  <c r="AU72" i="136"/>
  <c r="AU83" i="136"/>
  <c r="AU95" i="136"/>
  <c r="AU96" i="136"/>
  <c r="AU97" i="136"/>
  <c r="AU98" i="136"/>
  <c r="AU99" i="136"/>
  <c r="AU100" i="136"/>
  <c r="AU101" i="136"/>
  <c r="AU102" i="136"/>
  <c r="AU103" i="136"/>
  <c r="AU104" i="136"/>
  <c r="AU105" i="136"/>
  <c r="AU17" i="136"/>
  <c r="AU30" i="136"/>
  <c r="AU39" i="136"/>
  <c r="AU45" i="136"/>
  <c r="AU64" i="136"/>
  <c r="AU65" i="136"/>
  <c r="AU114" i="136"/>
  <c r="AQ82" i="15"/>
  <c r="AS13" i="136"/>
  <c r="AS14" i="136"/>
  <c r="AS15" i="136"/>
  <c r="AS16" i="136"/>
  <c r="AS18" i="136"/>
  <c r="AS19" i="136"/>
  <c r="AS20" i="136"/>
  <c r="AS21" i="136"/>
  <c r="AS22" i="136"/>
  <c r="AS23" i="136"/>
  <c r="AS24" i="136"/>
  <c r="AS25" i="136"/>
  <c r="AS26" i="136"/>
  <c r="AS27" i="136"/>
  <c r="AS28" i="136"/>
  <c r="AS29" i="136"/>
  <c r="AS31" i="136"/>
  <c r="AS32" i="136"/>
  <c r="AS33" i="136"/>
  <c r="AS34" i="136"/>
  <c r="AS35" i="136"/>
  <c r="AS36" i="136"/>
  <c r="AS37" i="136"/>
  <c r="AS38" i="136"/>
  <c r="AS40" i="136"/>
  <c r="AS41" i="136"/>
  <c r="AS42" i="136"/>
  <c r="AS43" i="136"/>
  <c r="AS44" i="136"/>
  <c r="AS47" i="136"/>
  <c r="AS49" i="136"/>
  <c r="AS52" i="136"/>
  <c r="AS95" i="136"/>
  <c r="AS96" i="136"/>
  <c r="AS97" i="136"/>
  <c r="AS98" i="136"/>
  <c r="AS99" i="136"/>
  <c r="AS100" i="136"/>
  <c r="AS101" i="136"/>
  <c r="AS102" i="136"/>
  <c r="AS103" i="136"/>
  <c r="AS104" i="136"/>
  <c r="AS105" i="136"/>
  <c r="AS17" i="136"/>
  <c r="AS30" i="136"/>
  <c r="AS39" i="136"/>
  <c r="AS45" i="136"/>
  <c r="AS114" i="136"/>
  <c r="AO82" i="15"/>
  <c r="AQ13" i="136"/>
  <c r="AQ14" i="136"/>
  <c r="AQ15" i="136"/>
  <c r="AQ16" i="136"/>
  <c r="AQ18" i="136"/>
  <c r="AQ19" i="136"/>
  <c r="AQ20" i="136"/>
  <c r="AQ21" i="136"/>
  <c r="AQ22" i="136"/>
  <c r="AQ23" i="136"/>
  <c r="AQ24" i="136"/>
  <c r="AQ25" i="136"/>
  <c r="AQ26" i="136"/>
  <c r="AQ27" i="136"/>
  <c r="AQ28" i="136"/>
  <c r="AQ29" i="136"/>
  <c r="AQ31" i="136"/>
  <c r="AQ32" i="136"/>
  <c r="AQ33" i="136"/>
  <c r="AQ34" i="136"/>
  <c r="AQ35" i="136"/>
  <c r="AQ36" i="136"/>
  <c r="AQ37" i="136"/>
  <c r="AQ38" i="136"/>
  <c r="AQ40" i="136"/>
  <c r="AQ41" i="136"/>
  <c r="AQ42" i="136"/>
  <c r="AQ43" i="136"/>
  <c r="AQ44" i="136"/>
  <c r="AQ47" i="136"/>
  <c r="AQ49" i="136"/>
  <c r="AQ52" i="136"/>
  <c r="AQ56" i="136"/>
  <c r="AQ57" i="136"/>
  <c r="AQ58" i="136"/>
  <c r="AQ59" i="136"/>
  <c r="AQ60" i="136"/>
  <c r="AQ61" i="136"/>
  <c r="AQ62" i="136"/>
  <c r="AQ63" i="136"/>
  <c r="AQ66" i="136"/>
  <c r="AQ71" i="136"/>
  <c r="AQ72" i="136"/>
  <c r="AQ83" i="136"/>
  <c r="AQ95" i="136"/>
  <c r="AQ96" i="136"/>
  <c r="AQ97" i="136"/>
  <c r="AQ98" i="136"/>
  <c r="AQ99" i="136"/>
  <c r="AQ100" i="136"/>
  <c r="AQ101" i="136"/>
  <c r="AQ102" i="136"/>
  <c r="AQ103" i="136"/>
  <c r="AQ104" i="136"/>
  <c r="AQ105" i="136"/>
  <c r="AQ17" i="136"/>
  <c r="AQ30" i="136"/>
  <c r="AQ39" i="136"/>
  <c r="AQ45" i="136"/>
  <c r="AQ64" i="136"/>
  <c r="AQ65" i="136"/>
  <c r="AQ114" i="136"/>
  <c r="AM82" i="15"/>
  <c r="AO13" i="136"/>
  <c r="AO14" i="136"/>
  <c r="AO15" i="136"/>
  <c r="AO16" i="136"/>
  <c r="AO18" i="136"/>
  <c r="AO19" i="136"/>
  <c r="AO20" i="136"/>
  <c r="AO21" i="136"/>
  <c r="AO22" i="136"/>
  <c r="AO23" i="136"/>
  <c r="AO24" i="136"/>
  <c r="AO25" i="136"/>
  <c r="AO26" i="136"/>
  <c r="AO27" i="136"/>
  <c r="AO28" i="136"/>
  <c r="AO29" i="136"/>
  <c r="AO31" i="136"/>
  <c r="AO32" i="136"/>
  <c r="AO33" i="136"/>
  <c r="AO34" i="136"/>
  <c r="AO35" i="136"/>
  <c r="AO36" i="136"/>
  <c r="AO37" i="136"/>
  <c r="AO38" i="136"/>
  <c r="AO40" i="136"/>
  <c r="AO41" i="136"/>
  <c r="AO42" i="136"/>
  <c r="AO43" i="136"/>
  <c r="AO44" i="136"/>
  <c r="AO47" i="136"/>
  <c r="AO49" i="136"/>
  <c r="AO52" i="136"/>
  <c r="AO56" i="136"/>
  <c r="AO57" i="136"/>
  <c r="AO58" i="136"/>
  <c r="AO59" i="136"/>
  <c r="AO60" i="136"/>
  <c r="AO61" i="136"/>
  <c r="AO62" i="136"/>
  <c r="AO63" i="136"/>
  <c r="AO66" i="136"/>
  <c r="AO71" i="136"/>
  <c r="AO72" i="136"/>
  <c r="AO83" i="136"/>
  <c r="AO95" i="136"/>
  <c r="AO96" i="136"/>
  <c r="AO97" i="136"/>
  <c r="AO98" i="136"/>
  <c r="AO99" i="136"/>
  <c r="AO100" i="136"/>
  <c r="AO101" i="136"/>
  <c r="AO102" i="136"/>
  <c r="AO103" i="136"/>
  <c r="AO104" i="136"/>
  <c r="AO105" i="136"/>
  <c r="AO17" i="136"/>
  <c r="AO30" i="136"/>
  <c r="AO39" i="136"/>
  <c r="AO45" i="136"/>
  <c r="AO64" i="136"/>
  <c r="AO65" i="136"/>
  <c r="AO114" i="136"/>
  <c r="AK82" i="15"/>
  <c r="AM13" i="136"/>
  <c r="AM14" i="136"/>
  <c r="AM15" i="136"/>
  <c r="AM16" i="136"/>
  <c r="AM18" i="136"/>
  <c r="AM19" i="136"/>
  <c r="AM20" i="136"/>
  <c r="AM21" i="136"/>
  <c r="AM22" i="136"/>
  <c r="AM23" i="136"/>
  <c r="AM24" i="136"/>
  <c r="AM25" i="136"/>
  <c r="AM26" i="136"/>
  <c r="AM27" i="136"/>
  <c r="AM28" i="136"/>
  <c r="AM29" i="136"/>
  <c r="AM31" i="136"/>
  <c r="AM32" i="136"/>
  <c r="AM33" i="136"/>
  <c r="AM34" i="136"/>
  <c r="AM35" i="136"/>
  <c r="AM36" i="136"/>
  <c r="AM37" i="136"/>
  <c r="AM38" i="136"/>
  <c r="AM40" i="136"/>
  <c r="AM41" i="136"/>
  <c r="AM42" i="136"/>
  <c r="AM43" i="136"/>
  <c r="AM44" i="136"/>
  <c r="AM47" i="136"/>
  <c r="AM49" i="136"/>
  <c r="AM52" i="136"/>
  <c r="AM56" i="136"/>
  <c r="AM57" i="136"/>
  <c r="AM58" i="136"/>
  <c r="AM59" i="136"/>
  <c r="AM60" i="136"/>
  <c r="AM61" i="136"/>
  <c r="AM62" i="136"/>
  <c r="AM63" i="136"/>
  <c r="AM66" i="136"/>
  <c r="AM71" i="136"/>
  <c r="AM72" i="136"/>
  <c r="AM83" i="136"/>
  <c r="AM95" i="136"/>
  <c r="AM96" i="136"/>
  <c r="AM97" i="136"/>
  <c r="AM98" i="136"/>
  <c r="AM99" i="136"/>
  <c r="AM100" i="136"/>
  <c r="AM101" i="136"/>
  <c r="AM102" i="136"/>
  <c r="AM103" i="136"/>
  <c r="AM104" i="136"/>
  <c r="AM105" i="136"/>
  <c r="AM17" i="136"/>
  <c r="AM30" i="136"/>
  <c r="AM39" i="136"/>
  <c r="AM45" i="136"/>
  <c r="AM64" i="136"/>
  <c r="AM65" i="136"/>
  <c r="AM114" i="136"/>
  <c r="AI82" i="15"/>
  <c r="AK13" i="136"/>
  <c r="AK14" i="136"/>
  <c r="AK15" i="136"/>
  <c r="AK16" i="136"/>
  <c r="AK18" i="136"/>
  <c r="AK19" i="136"/>
  <c r="AK20" i="136"/>
  <c r="AK21" i="136"/>
  <c r="AK22" i="136"/>
  <c r="AK23" i="136"/>
  <c r="AK24" i="136"/>
  <c r="AK25" i="136"/>
  <c r="AK26" i="136"/>
  <c r="AK27" i="136"/>
  <c r="AK28" i="136"/>
  <c r="AK29" i="136"/>
  <c r="AK31" i="136"/>
  <c r="AK32" i="136"/>
  <c r="AK33" i="136"/>
  <c r="AK34" i="136"/>
  <c r="AK35" i="136"/>
  <c r="AK36" i="136"/>
  <c r="AK37" i="136"/>
  <c r="AK38" i="136"/>
  <c r="AK40" i="136"/>
  <c r="AK41" i="136"/>
  <c r="AK42" i="136"/>
  <c r="AK43" i="136"/>
  <c r="AK44" i="136"/>
  <c r="AK47" i="136"/>
  <c r="AK49" i="136"/>
  <c r="AK52" i="136"/>
  <c r="AK56" i="136"/>
  <c r="AK57" i="136"/>
  <c r="AK58" i="136"/>
  <c r="AK59" i="136"/>
  <c r="AK60" i="136"/>
  <c r="AK61" i="136"/>
  <c r="AK62" i="136"/>
  <c r="AK63" i="136"/>
  <c r="AK66" i="136"/>
  <c r="AK71" i="136"/>
  <c r="AK72" i="136"/>
  <c r="AK83" i="136"/>
  <c r="AK95" i="136"/>
  <c r="AK96" i="136"/>
  <c r="AK97" i="136"/>
  <c r="AK98" i="136"/>
  <c r="AK99" i="136"/>
  <c r="AK100" i="136"/>
  <c r="AK101" i="136"/>
  <c r="AK102" i="136"/>
  <c r="AK103" i="136"/>
  <c r="AK104" i="136"/>
  <c r="AK105" i="136"/>
  <c r="AK17" i="136"/>
  <c r="AK30" i="136"/>
  <c r="AK39" i="136"/>
  <c r="AK45" i="136"/>
  <c r="AK64" i="136"/>
  <c r="AK65" i="136"/>
  <c r="AK114" i="136"/>
  <c r="AG82" i="15"/>
  <c r="AI13" i="136"/>
  <c r="AI14" i="136"/>
  <c r="AI15" i="136"/>
  <c r="AI16" i="136"/>
  <c r="AI18" i="136"/>
  <c r="AI19" i="136"/>
  <c r="AI20" i="136"/>
  <c r="AI21" i="136"/>
  <c r="AI22" i="136"/>
  <c r="AI23" i="136"/>
  <c r="AI24" i="136"/>
  <c r="AI25" i="136"/>
  <c r="AI26" i="136"/>
  <c r="AI27" i="136"/>
  <c r="AI28" i="136"/>
  <c r="AI29" i="136"/>
  <c r="AI31" i="136"/>
  <c r="AI32" i="136"/>
  <c r="AI33" i="136"/>
  <c r="AI34" i="136"/>
  <c r="AI35" i="136"/>
  <c r="AI36" i="136"/>
  <c r="AI37" i="136"/>
  <c r="AI38" i="136"/>
  <c r="AI40" i="136"/>
  <c r="AI41" i="136"/>
  <c r="AI42" i="136"/>
  <c r="AI43" i="136"/>
  <c r="AI44" i="136"/>
  <c r="AI47" i="136"/>
  <c r="AI49" i="136"/>
  <c r="AI52" i="136"/>
  <c r="AI56" i="136"/>
  <c r="AI57" i="136"/>
  <c r="AI58" i="136"/>
  <c r="AI59" i="136"/>
  <c r="AI60" i="136"/>
  <c r="AI61" i="136"/>
  <c r="AI62" i="136"/>
  <c r="AI63" i="136"/>
  <c r="AI66" i="136"/>
  <c r="AI71" i="136"/>
  <c r="AI72" i="136"/>
  <c r="AI83" i="136"/>
  <c r="AI95" i="136"/>
  <c r="AI96" i="136"/>
  <c r="AI97" i="136"/>
  <c r="AI98" i="136"/>
  <c r="AI99" i="136"/>
  <c r="AI100" i="136"/>
  <c r="AI101" i="136"/>
  <c r="AI102" i="136"/>
  <c r="AI103" i="136"/>
  <c r="AI104" i="136"/>
  <c r="AI105" i="136"/>
  <c r="AI17" i="136"/>
  <c r="AI30" i="136"/>
  <c r="AI39" i="136"/>
  <c r="AI45" i="136"/>
  <c r="AI64" i="136"/>
  <c r="AI65" i="136"/>
  <c r="AI114" i="136"/>
  <c r="AE82" i="15"/>
  <c r="AG13" i="136"/>
  <c r="AG14" i="136"/>
  <c r="AG15" i="136"/>
  <c r="AG16" i="136"/>
  <c r="AG18" i="136"/>
  <c r="AG19" i="136"/>
  <c r="AG20" i="136"/>
  <c r="AG21" i="136"/>
  <c r="AG22" i="136"/>
  <c r="AG23" i="136"/>
  <c r="AG24" i="136"/>
  <c r="AG25" i="136"/>
  <c r="AG26" i="136"/>
  <c r="AG27" i="136"/>
  <c r="AG28" i="136"/>
  <c r="AG29" i="136"/>
  <c r="AG31" i="136"/>
  <c r="AG32" i="136"/>
  <c r="AG33" i="136"/>
  <c r="AG34" i="136"/>
  <c r="AG35" i="136"/>
  <c r="AG36" i="136"/>
  <c r="AG37" i="136"/>
  <c r="AG38" i="136"/>
  <c r="AG40" i="136"/>
  <c r="AG41" i="136"/>
  <c r="AG42" i="136"/>
  <c r="AG43" i="136"/>
  <c r="AG44" i="136"/>
  <c r="AG47" i="136"/>
  <c r="AG49" i="136"/>
  <c r="AG52" i="136"/>
  <c r="AG56" i="136"/>
  <c r="AG57" i="136"/>
  <c r="AG58" i="136"/>
  <c r="AG59" i="136"/>
  <c r="AG60" i="136"/>
  <c r="AG61" i="136"/>
  <c r="AG62" i="136"/>
  <c r="AG63" i="136"/>
  <c r="AG66" i="136"/>
  <c r="AG71" i="136"/>
  <c r="AG72" i="136"/>
  <c r="AG83" i="136"/>
  <c r="AG95" i="136"/>
  <c r="AG96" i="136"/>
  <c r="AG97" i="136"/>
  <c r="AG98" i="136"/>
  <c r="AG99" i="136"/>
  <c r="AG100" i="136"/>
  <c r="AG101" i="136"/>
  <c r="AG102" i="136"/>
  <c r="AG103" i="136"/>
  <c r="AG104" i="136"/>
  <c r="AG105" i="136"/>
  <c r="AG17" i="136"/>
  <c r="AG30" i="136"/>
  <c r="AG39" i="136"/>
  <c r="AG45" i="136"/>
  <c r="AG64" i="136"/>
  <c r="AG65" i="136"/>
  <c r="AG114" i="136"/>
  <c r="AC82" i="15"/>
  <c r="AE13" i="136"/>
  <c r="AE14" i="136"/>
  <c r="AE15" i="136"/>
  <c r="AE16" i="136"/>
  <c r="AE18" i="136"/>
  <c r="AE19" i="136"/>
  <c r="AE20" i="136"/>
  <c r="AE21" i="136"/>
  <c r="AE22" i="136"/>
  <c r="AE23" i="136"/>
  <c r="AE24" i="136"/>
  <c r="AE25" i="136"/>
  <c r="AE26" i="136"/>
  <c r="AE27" i="136"/>
  <c r="AE28" i="136"/>
  <c r="AE29" i="136"/>
  <c r="AE31" i="136"/>
  <c r="AE32" i="136"/>
  <c r="AE33" i="136"/>
  <c r="AE34" i="136"/>
  <c r="AE35" i="136"/>
  <c r="AE36" i="136"/>
  <c r="AE37" i="136"/>
  <c r="AE38" i="136"/>
  <c r="AE40" i="136"/>
  <c r="AE41" i="136"/>
  <c r="AE42" i="136"/>
  <c r="AE43" i="136"/>
  <c r="AE44" i="136"/>
  <c r="AE47" i="136"/>
  <c r="AE49" i="136"/>
  <c r="AE52" i="136"/>
  <c r="AE56" i="136"/>
  <c r="AE57" i="136"/>
  <c r="AE58" i="136"/>
  <c r="AE59" i="136"/>
  <c r="AE60" i="136"/>
  <c r="AE61" i="136"/>
  <c r="AE62" i="136"/>
  <c r="AE63" i="136"/>
  <c r="AE66" i="136"/>
  <c r="AE71" i="136"/>
  <c r="AE72" i="136"/>
  <c r="AE83" i="136"/>
  <c r="AE95" i="136"/>
  <c r="AE96" i="136"/>
  <c r="AE97" i="136"/>
  <c r="AE98" i="136"/>
  <c r="AE99" i="136"/>
  <c r="AE100" i="136"/>
  <c r="AE101" i="136"/>
  <c r="AE102" i="136"/>
  <c r="AE103" i="136"/>
  <c r="AE104" i="136"/>
  <c r="AE105" i="136"/>
  <c r="AE17" i="136"/>
  <c r="AE30" i="136"/>
  <c r="AE39" i="136"/>
  <c r="AE45" i="136"/>
  <c r="AE64" i="136"/>
  <c r="AE65" i="136"/>
  <c r="AE114" i="136"/>
  <c r="AA82" i="15"/>
  <c r="AC13" i="136"/>
  <c r="AC14" i="136"/>
  <c r="AC15" i="136"/>
  <c r="AC16" i="136"/>
  <c r="AC18" i="136"/>
  <c r="AC19" i="136"/>
  <c r="AC20" i="136"/>
  <c r="AC21" i="136"/>
  <c r="AC22" i="136"/>
  <c r="AC23" i="136"/>
  <c r="AC24" i="136"/>
  <c r="AC25" i="136"/>
  <c r="AC26" i="136"/>
  <c r="AC27" i="136"/>
  <c r="AC28" i="136"/>
  <c r="AC29" i="136"/>
  <c r="AC31" i="136"/>
  <c r="AC32" i="136"/>
  <c r="AC33" i="136"/>
  <c r="AC34" i="136"/>
  <c r="AC35" i="136"/>
  <c r="AC36" i="136"/>
  <c r="AC37" i="136"/>
  <c r="AC38" i="136"/>
  <c r="AC40" i="136"/>
  <c r="AC41" i="136"/>
  <c r="AC42" i="136"/>
  <c r="AC43" i="136"/>
  <c r="AC44" i="136"/>
  <c r="AC47" i="136"/>
  <c r="AC49" i="136"/>
  <c r="AC52" i="136"/>
  <c r="AC56" i="136"/>
  <c r="AC57" i="136"/>
  <c r="AC58" i="136"/>
  <c r="AC59" i="136"/>
  <c r="AC60" i="136"/>
  <c r="AC61" i="136"/>
  <c r="AC62" i="136"/>
  <c r="AC63" i="136"/>
  <c r="AC66" i="136"/>
  <c r="AC71" i="136"/>
  <c r="AC72" i="136"/>
  <c r="AC83" i="136"/>
  <c r="AC95" i="136"/>
  <c r="AC96" i="136"/>
  <c r="AC97" i="136"/>
  <c r="AC98" i="136"/>
  <c r="AC99" i="136"/>
  <c r="AC100" i="136"/>
  <c r="AC101" i="136"/>
  <c r="AC102" i="136"/>
  <c r="AC103" i="136"/>
  <c r="AC104" i="136"/>
  <c r="AC105" i="136"/>
  <c r="AC17" i="136"/>
  <c r="AC30" i="136"/>
  <c r="AC39" i="136"/>
  <c r="AC45" i="136"/>
  <c r="AC64" i="136"/>
  <c r="AC65" i="136"/>
  <c r="AC114" i="136"/>
  <c r="Y82" i="15"/>
  <c r="AA13" i="136"/>
  <c r="AA14" i="136"/>
  <c r="AA15" i="136"/>
  <c r="AA16" i="136"/>
  <c r="AA18" i="136"/>
  <c r="AA19" i="136"/>
  <c r="AA20" i="136"/>
  <c r="AA21" i="136"/>
  <c r="AA22" i="136"/>
  <c r="AA23" i="136"/>
  <c r="AA24" i="136"/>
  <c r="AA25" i="136"/>
  <c r="AA26" i="136"/>
  <c r="AA27" i="136"/>
  <c r="AA28" i="136"/>
  <c r="AA29" i="136"/>
  <c r="AA31" i="136"/>
  <c r="AA32" i="136"/>
  <c r="AA33" i="136"/>
  <c r="AA34" i="136"/>
  <c r="AA35" i="136"/>
  <c r="AA36" i="136"/>
  <c r="AA37" i="136"/>
  <c r="AA38" i="136"/>
  <c r="AA40" i="136"/>
  <c r="AA41" i="136"/>
  <c r="AA42" i="136"/>
  <c r="AA43" i="136"/>
  <c r="AA44" i="136"/>
  <c r="AA47" i="136"/>
  <c r="AA49" i="136"/>
  <c r="AA52" i="136"/>
  <c r="AA56" i="136"/>
  <c r="AA57" i="136"/>
  <c r="AA58" i="136"/>
  <c r="AA59" i="136"/>
  <c r="AA60" i="136"/>
  <c r="AA61" i="136"/>
  <c r="AA62" i="136"/>
  <c r="AA63" i="136"/>
  <c r="AA66" i="136"/>
  <c r="AA71" i="136"/>
  <c r="AA72" i="136"/>
  <c r="AA83" i="136"/>
  <c r="AA95" i="136"/>
  <c r="AA96" i="136"/>
  <c r="AA97" i="136"/>
  <c r="AA98" i="136"/>
  <c r="AA99" i="136"/>
  <c r="AA100" i="136"/>
  <c r="AA101" i="136"/>
  <c r="AA102" i="136"/>
  <c r="AA103" i="136"/>
  <c r="AA104" i="136"/>
  <c r="AA105" i="136"/>
  <c r="AA17" i="136"/>
  <c r="AA30" i="136"/>
  <c r="AA39" i="136"/>
  <c r="AA45" i="136"/>
  <c r="AA64" i="136"/>
  <c r="AA65" i="136"/>
  <c r="AA114" i="136"/>
  <c r="W82" i="15"/>
  <c r="Y13" i="136"/>
  <c r="Y14" i="136"/>
  <c r="Y15" i="136"/>
  <c r="Y16" i="136"/>
  <c r="Y18" i="136"/>
  <c r="Y19" i="136"/>
  <c r="Y20" i="136"/>
  <c r="Y21" i="136"/>
  <c r="Y22" i="136"/>
  <c r="Y23" i="136"/>
  <c r="Y24" i="136"/>
  <c r="Y25" i="136"/>
  <c r="Y26" i="136"/>
  <c r="Y27" i="136"/>
  <c r="Y28" i="136"/>
  <c r="Y29" i="136"/>
  <c r="Y31" i="136"/>
  <c r="Y32" i="136"/>
  <c r="Y33" i="136"/>
  <c r="Y34" i="136"/>
  <c r="Y35" i="136"/>
  <c r="Y36" i="136"/>
  <c r="Y37" i="136"/>
  <c r="Y38" i="136"/>
  <c r="Y40" i="136"/>
  <c r="Y41" i="136"/>
  <c r="Y42" i="136"/>
  <c r="Y43" i="136"/>
  <c r="Y44" i="136"/>
  <c r="Y47" i="136"/>
  <c r="Y49" i="136"/>
  <c r="Y52" i="136"/>
  <c r="Y56" i="136"/>
  <c r="Y57" i="136"/>
  <c r="Y58" i="136"/>
  <c r="Y59" i="136"/>
  <c r="Y60" i="136"/>
  <c r="Y61" i="136"/>
  <c r="Y62" i="136"/>
  <c r="Y63" i="136"/>
  <c r="Y66" i="136"/>
  <c r="Y71" i="136"/>
  <c r="Y72" i="136"/>
  <c r="Y83" i="136"/>
  <c r="Y95" i="136"/>
  <c r="Y96" i="136"/>
  <c r="Y97" i="136"/>
  <c r="Y98" i="136"/>
  <c r="Y99" i="136"/>
  <c r="Y100" i="136"/>
  <c r="Y101" i="136"/>
  <c r="Y102" i="136"/>
  <c r="Y103" i="136"/>
  <c r="Y104" i="136"/>
  <c r="Y105" i="136"/>
  <c r="Y17" i="136"/>
  <c r="Y30" i="136"/>
  <c r="Y39" i="136"/>
  <c r="Y45" i="136"/>
  <c r="Y64" i="136"/>
  <c r="Y65" i="136"/>
  <c r="Y114" i="136"/>
  <c r="U82" i="15"/>
  <c r="W13" i="136"/>
  <c r="W14" i="136"/>
  <c r="W15" i="136"/>
  <c r="W16" i="136"/>
  <c r="W18" i="136"/>
  <c r="W19" i="136"/>
  <c r="W20" i="136"/>
  <c r="W21" i="136"/>
  <c r="W22" i="136"/>
  <c r="W23" i="136"/>
  <c r="W24" i="136"/>
  <c r="W25" i="136"/>
  <c r="W26" i="136"/>
  <c r="W27" i="136"/>
  <c r="W28" i="136"/>
  <c r="W29" i="136"/>
  <c r="W31" i="136"/>
  <c r="W32" i="136"/>
  <c r="W33" i="136"/>
  <c r="W34" i="136"/>
  <c r="W35" i="136"/>
  <c r="W36" i="136"/>
  <c r="W37" i="136"/>
  <c r="W38" i="136"/>
  <c r="W40" i="136"/>
  <c r="W41" i="136"/>
  <c r="W42" i="136"/>
  <c r="W43" i="136"/>
  <c r="W44" i="136"/>
  <c r="W47" i="136"/>
  <c r="W49" i="136"/>
  <c r="W52" i="136"/>
  <c r="W56" i="136"/>
  <c r="W57" i="136"/>
  <c r="W58" i="136"/>
  <c r="W59" i="136"/>
  <c r="W60" i="136"/>
  <c r="W61" i="136"/>
  <c r="W62" i="136"/>
  <c r="W63" i="136"/>
  <c r="W66" i="136"/>
  <c r="W71" i="136"/>
  <c r="W72" i="136"/>
  <c r="W83" i="136"/>
  <c r="W95" i="136"/>
  <c r="W96" i="136"/>
  <c r="W97" i="136"/>
  <c r="W98" i="136"/>
  <c r="W99" i="136"/>
  <c r="W100" i="136"/>
  <c r="W101" i="136"/>
  <c r="W102" i="136"/>
  <c r="W103" i="136"/>
  <c r="W104" i="136"/>
  <c r="W105" i="136"/>
  <c r="W17" i="136"/>
  <c r="W30" i="136"/>
  <c r="W39" i="136"/>
  <c r="W45" i="136"/>
  <c r="W64" i="136"/>
  <c r="W65" i="136"/>
  <c r="W114" i="136"/>
  <c r="S82" i="15"/>
  <c r="U13" i="136"/>
  <c r="U14" i="136"/>
  <c r="U15" i="136"/>
  <c r="U16" i="136"/>
  <c r="U18" i="136"/>
  <c r="U19" i="136"/>
  <c r="U20" i="136"/>
  <c r="U21" i="136"/>
  <c r="U22" i="136"/>
  <c r="U23" i="136"/>
  <c r="U24" i="136"/>
  <c r="U25" i="136"/>
  <c r="U26" i="136"/>
  <c r="U27" i="136"/>
  <c r="U28" i="136"/>
  <c r="U29" i="136"/>
  <c r="U31" i="136"/>
  <c r="U32" i="136"/>
  <c r="U33" i="136"/>
  <c r="U34" i="136"/>
  <c r="U35" i="136"/>
  <c r="U36" i="136"/>
  <c r="U37" i="136"/>
  <c r="U38" i="136"/>
  <c r="U40" i="136"/>
  <c r="U41" i="136"/>
  <c r="U42" i="136"/>
  <c r="U43" i="136"/>
  <c r="U44" i="136"/>
  <c r="U47" i="136"/>
  <c r="U49" i="136"/>
  <c r="U52" i="136"/>
  <c r="U56" i="136"/>
  <c r="U57" i="136"/>
  <c r="U58" i="136"/>
  <c r="U59" i="136"/>
  <c r="U60" i="136"/>
  <c r="U61" i="136"/>
  <c r="U62" i="136"/>
  <c r="U63" i="136"/>
  <c r="U66" i="136"/>
  <c r="U71" i="136"/>
  <c r="U72" i="136"/>
  <c r="U83" i="136"/>
  <c r="U95" i="136"/>
  <c r="U96" i="136"/>
  <c r="U97" i="136"/>
  <c r="U98" i="136"/>
  <c r="U99" i="136"/>
  <c r="U100" i="136"/>
  <c r="U101" i="136"/>
  <c r="U102" i="136"/>
  <c r="U103" i="136"/>
  <c r="U104" i="136"/>
  <c r="U105" i="136"/>
  <c r="U17" i="136"/>
  <c r="U30" i="136"/>
  <c r="U39" i="136"/>
  <c r="U45" i="136"/>
  <c r="U64" i="136"/>
  <c r="U65" i="136"/>
  <c r="U114" i="136"/>
  <c r="Q82" i="15"/>
  <c r="S13" i="136"/>
  <c r="S14" i="136"/>
  <c r="S15" i="136"/>
  <c r="S16" i="136"/>
  <c r="S18" i="136"/>
  <c r="S19" i="136"/>
  <c r="S20" i="136"/>
  <c r="S21" i="136"/>
  <c r="S22" i="136"/>
  <c r="S23" i="136"/>
  <c r="S24" i="136"/>
  <c r="S25" i="136"/>
  <c r="S26" i="136"/>
  <c r="S27" i="136"/>
  <c r="S28" i="136"/>
  <c r="S29" i="136"/>
  <c r="S31" i="136"/>
  <c r="S32" i="136"/>
  <c r="S33" i="136"/>
  <c r="S34" i="136"/>
  <c r="S35" i="136"/>
  <c r="S36" i="136"/>
  <c r="S37" i="136"/>
  <c r="S38" i="136"/>
  <c r="S40" i="136"/>
  <c r="S41" i="136"/>
  <c r="S42" i="136"/>
  <c r="S43" i="136"/>
  <c r="S44" i="136"/>
  <c r="S47" i="136"/>
  <c r="S49" i="136"/>
  <c r="S52" i="136"/>
  <c r="S56" i="136"/>
  <c r="S57" i="136"/>
  <c r="S58" i="136"/>
  <c r="S59" i="136"/>
  <c r="S60" i="136"/>
  <c r="S61" i="136"/>
  <c r="S62" i="136"/>
  <c r="S63" i="136"/>
  <c r="S66" i="136"/>
  <c r="S71" i="136"/>
  <c r="S72" i="136"/>
  <c r="S83" i="136"/>
  <c r="S95" i="136"/>
  <c r="S96" i="136"/>
  <c r="S97" i="136"/>
  <c r="S98" i="136"/>
  <c r="S99" i="136"/>
  <c r="S100" i="136"/>
  <c r="S101" i="136"/>
  <c r="S102" i="136"/>
  <c r="S103" i="136"/>
  <c r="S104" i="136"/>
  <c r="S105" i="136"/>
  <c r="S17" i="136"/>
  <c r="S30" i="136"/>
  <c r="S39" i="136"/>
  <c r="S45" i="136"/>
  <c r="S64" i="136"/>
  <c r="S65" i="136"/>
  <c r="S114" i="136"/>
  <c r="O82" i="15"/>
  <c r="Q13" i="136"/>
  <c r="Q14" i="136"/>
  <c r="Q15" i="136"/>
  <c r="Q16" i="136"/>
  <c r="Q18" i="136"/>
  <c r="Q19" i="136"/>
  <c r="Q20" i="136"/>
  <c r="Q21" i="136"/>
  <c r="Q22" i="136"/>
  <c r="Q23" i="136"/>
  <c r="Q24" i="136"/>
  <c r="Q25" i="136"/>
  <c r="Q26" i="136"/>
  <c r="Q27" i="136"/>
  <c r="Q28" i="136"/>
  <c r="Q29" i="136"/>
  <c r="Q31" i="136"/>
  <c r="Q32" i="136"/>
  <c r="Q33" i="136"/>
  <c r="Q34" i="136"/>
  <c r="Q35" i="136"/>
  <c r="Q36" i="136"/>
  <c r="Q37" i="136"/>
  <c r="Q38" i="136"/>
  <c r="Q40" i="136"/>
  <c r="Q41" i="136"/>
  <c r="Q42" i="136"/>
  <c r="Q43" i="136"/>
  <c r="Q44" i="136"/>
  <c r="Q47" i="136"/>
  <c r="Q49" i="136"/>
  <c r="Q52" i="136"/>
  <c r="Q56" i="136"/>
  <c r="Q57" i="136"/>
  <c r="Q58" i="136"/>
  <c r="Q59" i="136"/>
  <c r="Q60" i="136"/>
  <c r="Q61" i="136"/>
  <c r="Q62" i="136"/>
  <c r="Q63" i="136"/>
  <c r="Q66" i="136"/>
  <c r="Q71" i="136"/>
  <c r="Q72" i="136"/>
  <c r="Q83" i="136"/>
  <c r="Q95" i="136"/>
  <c r="Q96" i="136"/>
  <c r="Q97" i="136"/>
  <c r="Q98" i="136"/>
  <c r="Q99" i="136"/>
  <c r="Q100" i="136"/>
  <c r="Q101" i="136"/>
  <c r="Q102" i="136"/>
  <c r="Q103" i="136"/>
  <c r="Q104" i="136"/>
  <c r="Q105" i="136"/>
  <c r="Q17" i="136"/>
  <c r="Q30" i="136"/>
  <c r="Q39" i="136"/>
  <c r="Q45" i="136"/>
  <c r="Q64" i="136"/>
  <c r="Q65" i="136"/>
  <c r="Q114" i="136"/>
  <c r="M82" i="15"/>
  <c r="O13" i="136"/>
  <c r="O14" i="136"/>
  <c r="O15" i="136"/>
  <c r="O16" i="136"/>
  <c r="O18" i="136"/>
  <c r="O19" i="136"/>
  <c r="O20" i="136"/>
  <c r="O21" i="136"/>
  <c r="O22" i="136"/>
  <c r="O23" i="136"/>
  <c r="O24" i="136"/>
  <c r="O25" i="136"/>
  <c r="O26" i="136"/>
  <c r="O27" i="136"/>
  <c r="O28" i="136"/>
  <c r="O29" i="136"/>
  <c r="O31" i="136"/>
  <c r="O32" i="136"/>
  <c r="O33" i="136"/>
  <c r="O34" i="136"/>
  <c r="O35" i="136"/>
  <c r="O36" i="136"/>
  <c r="O37" i="136"/>
  <c r="O38" i="136"/>
  <c r="O40" i="136"/>
  <c r="O41" i="136"/>
  <c r="O42" i="136"/>
  <c r="O43" i="136"/>
  <c r="O44" i="136"/>
  <c r="O47" i="136"/>
  <c r="O49" i="136"/>
  <c r="O52" i="136"/>
  <c r="O56" i="136"/>
  <c r="O57" i="136"/>
  <c r="O58" i="136"/>
  <c r="O59" i="136"/>
  <c r="O60" i="136"/>
  <c r="O61" i="136"/>
  <c r="O62" i="136"/>
  <c r="O63" i="136"/>
  <c r="O66" i="136"/>
  <c r="O71" i="136"/>
  <c r="O72" i="136"/>
  <c r="O83" i="136"/>
  <c r="O95" i="136"/>
  <c r="O96" i="136"/>
  <c r="O97" i="136"/>
  <c r="O98" i="136"/>
  <c r="O99" i="136"/>
  <c r="O100" i="136"/>
  <c r="O101" i="136"/>
  <c r="O102" i="136"/>
  <c r="O103" i="136"/>
  <c r="O104" i="136"/>
  <c r="O105" i="136"/>
  <c r="O17" i="136"/>
  <c r="O30" i="136"/>
  <c r="O39" i="136"/>
  <c r="O45" i="136"/>
  <c r="O64" i="136"/>
  <c r="O65" i="136"/>
  <c r="O114" i="136"/>
  <c r="K82" i="15"/>
  <c r="M13" i="136"/>
  <c r="M14" i="136"/>
  <c r="M15" i="136"/>
  <c r="M16" i="136"/>
  <c r="M18" i="136"/>
  <c r="M19" i="136"/>
  <c r="M20" i="136"/>
  <c r="M21" i="136"/>
  <c r="M22" i="136"/>
  <c r="M23" i="136"/>
  <c r="M24" i="136"/>
  <c r="M25" i="136"/>
  <c r="M26" i="136"/>
  <c r="M27" i="136"/>
  <c r="M28" i="136"/>
  <c r="M29" i="136"/>
  <c r="M31" i="136"/>
  <c r="M32" i="136"/>
  <c r="M33" i="136"/>
  <c r="M34" i="136"/>
  <c r="M35" i="136"/>
  <c r="M36" i="136"/>
  <c r="M37" i="136"/>
  <c r="M38" i="136"/>
  <c r="M40" i="136"/>
  <c r="M41" i="136"/>
  <c r="M42" i="136"/>
  <c r="M43" i="136"/>
  <c r="M44" i="136"/>
  <c r="M47" i="136"/>
  <c r="M49" i="136"/>
  <c r="M52" i="136"/>
  <c r="M56" i="136"/>
  <c r="M57" i="136"/>
  <c r="M58" i="136"/>
  <c r="M59" i="136"/>
  <c r="M60" i="136"/>
  <c r="M61" i="136"/>
  <c r="M62" i="136"/>
  <c r="M63" i="136"/>
  <c r="M66" i="136"/>
  <c r="M71" i="136"/>
  <c r="M72" i="136"/>
  <c r="M83" i="136"/>
  <c r="M95" i="136"/>
  <c r="M96" i="136"/>
  <c r="M97" i="136"/>
  <c r="M98" i="136"/>
  <c r="M99" i="136"/>
  <c r="M100" i="136"/>
  <c r="M101" i="136"/>
  <c r="M102" i="136"/>
  <c r="M103" i="136"/>
  <c r="M104" i="136"/>
  <c r="M105" i="136"/>
  <c r="M17" i="136"/>
  <c r="M30" i="136"/>
  <c r="M39" i="136"/>
  <c r="M45" i="136"/>
  <c r="M64" i="136"/>
  <c r="M65" i="136"/>
  <c r="M114" i="136"/>
  <c r="I82" i="15"/>
  <c r="K13" i="136"/>
  <c r="K14" i="136"/>
  <c r="K15" i="136"/>
  <c r="K16" i="136"/>
  <c r="K18" i="136"/>
  <c r="K19" i="136"/>
  <c r="K20" i="136"/>
  <c r="K21" i="136"/>
  <c r="K22" i="136"/>
  <c r="K23" i="136"/>
  <c r="K24" i="136"/>
  <c r="K25" i="136"/>
  <c r="K26" i="136"/>
  <c r="K27" i="136"/>
  <c r="K28" i="136"/>
  <c r="K29" i="136"/>
  <c r="K31" i="136"/>
  <c r="K32" i="136"/>
  <c r="K33" i="136"/>
  <c r="K34" i="136"/>
  <c r="K35" i="136"/>
  <c r="K36" i="136"/>
  <c r="K37" i="136"/>
  <c r="K38" i="136"/>
  <c r="K40" i="136"/>
  <c r="K41" i="136"/>
  <c r="K42" i="136"/>
  <c r="K43" i="136"/>
  <c r="K44" i="136"/>
  <c r="K47" i="136"/>
  <c r="K49" i="136"/>
  <c r="K52" i="136"/>
  <c r="K56" i="136"/>
  <c r="K57" i="136"/>
  <c r="K58" i="136"/>
  <c r="K59" i="136"/>
  <c r="K60" i="136"/>
  <c r="K61" i="136"/>
  <c r="K62" i="136"/>
  <c r="K63" i="136"/>
  <c r="K66" i="136"/>
  <c r="K71" i="136"/>
  <c r="K72" i="136"/>
  <c r="K83" i="136"/>
  <c r="K95" i="136"/>
  <c r="K96" i="136"/>
  <c r="K97" i="136"/>
  <c r="K98" i="136"/>
  <c r="K99" i="136"/>
  <c r="K100" i="136"/>
  <c r="K101" i="136"/>
  <c r="K102" i="136"/>
  <c r="K103" i="136"/>
  <c r="K104" i="136"/>
  <c r="K105" i="136"/>
  <c r="K17" i="136"/>
  <c r="K30" i="136"/>
  <c r="K39" i="136"/>
  <c r="K45" i="136"/>
  <c r="K64" i="136"/>
  <c r="K65" i="136"/>
  <c r="K114" i="136"/>
  <c r="G82" i="15"/>
  <c r="I13" i="136"/>
  <c r="I14" i="136"/>
  <c r="I15" i="136"/>
  <c r="I16" i="136"/>
  <c r="I18" i="136"/>
  <c r="I19" i="136"/>
  <c r="I20" i="136"/>
  <c r="I21" i="136"/>
  <c r="I22" i="136"/>
  <c r="I23" i="136"/>
  <c r="I24" i="136"/>
  <c r="I25" i="136"/>
  <c r="I26" i="136"/>
  <c r="I27" i="136"/>
  <c r="I28" i="136"/>
  <c r="I29" i="136"/>
  <c r="I31" i="136"/>
  <c r="I32" i="136"/>
  <c r="I33" i="136"/>
  <c r="I34" i="136"/>
  <c r="I35" i="136"/>
  <c r="I36" i="136"/>
  <c r="I37" i="136"/>
  <c r="I38" i="136"/>
  <c r="I40" i="136"/>
  <c r="I41" i="136"/>
  <c r="I42" i="136"/>
  <c r="I43" i="136"/>
  <c r="I44" i="136"/>
  <c r="I47" i="136"/>
  <c r="I49" i="136"/>
  <c r="I52" i="136"/>
  <c r="I56" i="136"/>
  <c r="I57" i="136"/>
  <c r="I58" i="136"/>
  <c r="I59" i="136"/>
  <c r="I60" i="136"/>
  <c r="I61" i="136"/>
  <c r="I62" i="136"/>
  <c r="I63" i="136"/>
  <c r="I66" i="136"/>
  <c r="I71" i="136"/>
  <c r="I72" i="136"/>
  <c r="I83" i="136"/>
  <c r="I95" i="136"/>
  <c r="I96" i="136"/>
  <c r="I97" i="136"/>
  <c r="I98" i="136"/>
  <c r="I99" i="136"/>
  <c r="I100" i="136"/>
  <c r="I101" i="136"/>
  <c r="I102" i="136"/>
  <c r="I103" i="136"/>
  <c r="I104" i="136"/>
  <c r="I105" i="136"/>
  <c r="I17" i="136"/>
  <c r="I30" i="136"/>
  <c r="I39" i="136"/>
  <c r="I45" i="136"/>
  <c r="I64" i="136"/>
  <c r="I65" i="136"/>
  <c r="I114" i="136"/>
  <c r="E82" i="15"/>
  <c r="G13" i="136"/>
  <c r="G14" i="136"/>
  <c r="G15" i="136"/>
  <c r="G16" i="136"/>
  <c r="G18" i="136"/>
  <c r="G19" i="136"/>
  <c r="G20" i="136"/>
  <c r="G21" i="136"/>
  <c r="G22" i="136"/>
  <c r="G23" i="136"/>
  <c r="G24" i="136"/>
  <c r="G25" i="136"/>
  <c r="G26" i="136"/>
  <c r="G27" i="136"/>
  <c r="G28" i="136"/>
  <c r="G29" i="136"/>
  <c r="G31" i="136"/>
  <c r="G32" i="136"/>
  <c r="G33" i="136"/>
  <c r="G34" i="136"/>
  <c r="G35" i="136"/>
  <c r="G36" i="136"/>
  <c r="G37" i="136"/>
  <c r="G38" i="136"/>
  <c r="G40" i="136"/>
  <c r="G41" i="136"/>
  <c r="G42" i="136"/>
  <c r="G43" i="136"/>
  <c r="G44" i="136"/>
  <c r="G47" i="136"/>
  <c r="G49" i="136"/>
  <c r="G52" i="136"/>
  <c r="G56" i="136"/>
  <c r="G57" i="136"/>
  <c r="G58" i="136"/>
  <c r="G59" i="136"/>
  <c r="G60" i="136"/>
  <c r="G61" i="136"/>
  <c r="G62" i="136"/>
  <c r="G63" i="136"/>
  <c r="G66" i="136"/>
  <c r="G71" i="136"/>
  <c r="G72" i="136"/>
  <c r="G83" i="136"/>
  <c r="G95" i="136"/>
  <c r="G96" i="136"/>
  <c r="G97" i="136"/>
  <c r="G98" i="136"/>
  <c r="G99" i="136"/>
  <c r="G100" i="136"/>
  <c r="G101" i="136"/>
  <c r="G102" i="136"/>
  <c r="G103" i="136"/>
  <c r="G104" i="136"/>
  <c r="G105" i="136"/>
  <c r="G17" i="136"/>
  <c r="G30" i="136"/>
  <c r="G39" i="136"/>
  <c r="G45" i="136"/>
  <c r="G64" i="136"/>
  <c r="G65" i="136"/>
  <c r="G114" i="136"/>
  <c r="C82" i="15"/>
  <c r="AT82" i="15"/>
  <c r="AR82" i="15"/>
  <c r="AP82" i="15"/>
  <c r="AN82" i="15"/>
  <c r="AP112" i="136"/>
  <c r="AL82" i="15"/>
  <c r="AN112" i="136"/>
  <c r="AJ82" i="15"/>
  <c r="AH82" i="15"/>
  <c r="AF82" i="15"/>
  <c r="AD82" i="15"/>
  <c r="AB82" i="15"/>
  <c r="Z82" i="15"/>
  <c r="X82" i="15"/>
  <c r="V82" i="15"/>
  <c r="T82" i="15"/>
  <c r="R82" i="15"/>
  <c r="P82" i="15"/>
  <c r="N82" i="15"/>
  <c r="L82" i="15"/>
  <c r="J82" i="15"/>
  <c r="H82" i="15"/>
  <c r="F82" i="15"/>
  <c r="D82" i="15"/>
  <c r="B82" i="15"/>
  <c r="AV82" i="15"/>
  <c r="AY82" i="15"/>
  <c r="E110" i="136"/>
  <c r="G110" i="136"/>
  <c r="I110" i="136"/>
  <c r="K110" i="136"/>
  <c r="M110" i="136"/>
  <c r="O110" i="136"/>
  <c r="Q110" i="136"/>
  <c r="S110" i="136"/>
  <c r="U110" i="136"/>
  <c r="W110" i="136"/>
  <c r="Y110" i="136"/>
  <c r="AA110" i="136"/>
  <c r="AC110" i="136"/>
  <c r="AE110" i="136"/>
  <c r="AG110" i="136"/>
  <c r="AI110" i="136"/>
  <c r="AK110" i="136"/>
  <c r="AM110" i="136"/>
  <c r="AO110" i="136"/>
  <c r="AQ110" i="136"/>
  <c r="AS110" i="136"/>
  <c r="AU110" i="136"/>
  <c r="AW110" i="136"/>
  <c r="AY110" i="136"/>
  <c r="BA126" i="136"/>
  <c r="AZ126" i="136"/>
  <c r="BA115" i="136"/>
  <c r="C12" i="136"/>
  <c r="C11" i="136"/>
  <c r="D11" i="136"/>
  <c r="G46" i="136"/>
  <c r="G48" i="136"/>
  <c r="G50" i="136"/>
  <c r="G51" i="136"/>
  <c r="G53" i="136"/>
  <c r="G54" i="136"/>
  <c r="G55" i="136"/>
  <c r="M113" i="2"/>
  <c r="G67" i="136"/>
  <c r="G68" i="136"/>
  <c r="G69" i="136"/>
  <c r="G70" i="136"/>
  <c r="G73" i="136"/>
  <c r="G74" i="136"/>
  <c r="G75" i="136"/>
  <c r="G76" i="136"/>
  <c r="G77" i="136"/>
  <c r="G78" i="136"/>
  <c r="G79" i="136"/>
  <c r="G80" i="136"/>
  <c r="G81" i="136"/>
  <c r="G82" i="136"/>
  <c r="G84" i="136"/>
  <c r="G85" i="136"/>
  <c r="G86" i="136"/>
  <c r="G87" i="136"/>
  <c r="G88" i="136"/>
  <c r="G89" i="136"/>
  <c r="G90" i="136"/>
  <c r="G91" i="136"/>
  <c r="G92" i="136"/>
  <c r="G93" i="136"/>
  <c r="G94" i="136"/>
  <c r="G106" i="136"/>
  <c r="G107" i="136"/>
  <c r="G108" i="136"/>
  <c r="G109" i="136"/>
  <c r="I46" i="136"/>
  <c r="I48" i="136"/>
  <c r="I50" i="136"/>
  <c r="I51" i="136"/>
  <c r="I53" i="136"/>
  <c r="I54" i="136"/>
  <c r="I55" i="136"/>
  <c r="I67" i="136"/>
  <c r="I68" i="136"/>
  <c r="I69" i="136"/>
  <c r="I70" i="136"/>
  <c r="I73" i="136"/>
  <c r="I74" i="136"/>
  <c r="I75" i="136"/>
  <c r="I76" i="136"/>
  <c r="I77" i="136"/>
  <c r="I78" i="136"/>
  <c r="I79" i="136"/>
  <c r="I80" i="136"/>
  <c r="I81" i="136"/>
  <c r="I82" i="136"/>
  <c r="I84" i="136"/>
  <c r="I85" i="136"/>
  <c r="I86" i="136"/>
  <c r="I87" i="136"/>
  <c r="I88" i="136"/>
  <c r="I89" i="136"/>
  <c r="I90" i="136"/>
  <c r="I91" i="136"/>
  <c r="I92" i="136"/>
  <c r="I93" i="136"/>
  <c r="I94" i="136"/>
  <c r="I106" i="136"/>
  <c r="I107" i="136"/>
  <c r="I108" i="136"/>
  <c r="I109" i="136"/>
  <c r="K46" i="136"/>
  <c r="K48" i="136"/>
  <c r="K50" i="136"/>
  <c r="K51" i="136"/>
  <c r="K53" i="136"/>
  <c r="K54" i="136"/>
  <c r="K55" i="136"/>
  <c r="K67" i="136"/>
  <c r="K68" i="136"/>
  <c r="K69" i="136"/>
  <c r="K70" i="136"/>
  <c r="K73" i="136"/>
  <c r="K74" i="136"/>
  <c r="K75" i="136"/>
  <c r="K76" i="136"/>
  <c r="K77" i="136"/>
  <c r="K78" i="136"/>
  <c r="K79" i="136"/>
  <c r="K80" i="136"/>
  <c r="K81" i="136"/>
  <c r="K82" i="136"/>
  <c r="K84" i="136"/>
  <c r="K85" i="136"/>
  <c r="K86" i="136"/>
  <c r="K87" i="136"/>
  <c r="K88" i="136"/>
  <c r="K89" i="136"/>
  <c r="K90" i="136"/>
  <c r="K91" i="136"/>
  <c r="K92" i="136"/>
  <c r="K93" i="136"/>
  <c r="K94" i="136"/>
  <c r="K106" i="136"/>
  <c r="K107" i="136"/>
  <c r="K108" i="136"/>
  <c r="K109" i="136"/>
  <c r="M46" i="136"/>
  <c r="M48" i="136"/>
  <c r="M50" i="136"/>
  <c r="M51" i="136"/>
  <c r="M53" i="136"/>
  <c r="M54" i="136"/>
  <c r="M55" i="136"/>
  <c r="M67" i="136"/>
  <c r="M68" i="136"/>
  <c r="M69" i="136"/>
  <c r="M70" i="136"/>
  <c r="M73" i="136"/>
  <c r="M74" i="136"/>
  <c r="M75" i="136"/>
  <c r="M76" i="136"/>
  <c r="M77" i="136"/>
  <c r="M78" i="136"/>
  <c r="M79" i="136"/>
  <c r="M80" i="136"/>
  <c r="M81" i="136"/>
  <c r="M82" i="136"/>
  <c r="M84" i="136"/>
  <c r="M85" i="136"/>
  <c r="M86" i="136"/>
  <c r="M87" i="136"/>
  <c r="M88" i="136"/>
  <c r="M89" i="136"/>
  <c r="M90" i="136"/>
  <c r="M91" i="136"/>
  <c r="M92" i="136"/>
  <c r="M93" i="136"/>
  <c r="M94" i="136"/>
  <c r="M106" i="136"/>
  <c r="M107" i="136"/>
  <c r="M108" i="136"/>
  <c r="M109" i="136"/>
  <c r="Q46" i="136"/>
  <c r="Q48" i="136"/>
  <c r="Q50" i="136"/>
  <c r="Q51" i="136"/>
  <c r="Q53" i="136"/>
  <c r="Q54" i="136"/>
  <c r="Q55" i="136"/>
  <c r="Q67" i="136"/>
  <c r="Q68" i="136"/>
  <c r="Q69" i="136"/>
  <c r="Q70" i="136"/>
  <c r="Q73" i="136"/>
  <c r="Q74" i="136"/>
  <c r="Q75" i="136"/>
  <c r="Q76" i="136"/>
  <c r="Q77" i="136"/>
  <c r="Q78" i="136"/>
  <c r="Q79" i="136"/>
  <c r="Q80" i="136"/>
  <c r="Q81" i="136"/>
  <c r="Q82" i="136"/>
  <c r="Q84" i="136"/>
  <c r="Q85" i="136"/>
  <c r="Q86" i="136"/>
  <c r="Q87" i="136"/>
  <c r="Q88" i="136"/>
  <c r="Q89" i="136"/>
  <c r="Q90" i="136"/>
  <c r="Q91" i="136"/>
  <c r="Q92" i="136"/>
  <c r="Q93" i="136"/>
  <c r="Q94" i="136"/>
  <c r="Q106" i="136"/>
  <c r="Q107" i="136"/>
  <c r="Q108" i="136"/>
  <c r="Q109" i="136"/>
  <c r="U46" i="136"/>
  <c r="U48" i="136"/>
  <c r="U50" i="136"/>
  <c r="U51" i="136"/>
  <c r="U53" i="136"/>
  <c r="U54" i="136"/>
  <c r="U55" i="136"/>
  <c r="U67" i="136"/>
  <c r="U68" i="136"/>
  <c r="U69" i="136"/>
  <c r="U70" i="136"/>
  <c r="U73" i="136"/>
  <c r="U74" i="136"/>
  <c r="U75" i="136"/>
  <c r="U76" i="136"/>
  <c r="U77" i="136"/>
  <c r="U78" i="136"/>
  <c r="U79" i="136"/>
  <c r="U80" i="136"/>
  <c r="U81" i="136"/>
  <c r="U82" i="136"/>
  <c r="U84" i="136"/>
  <c r="U85" i="136"/>
  <c r="U86" i="136"/>
  <c r="U87" i="136"/>
  <c r="U88" i="136"/>
  <c r="U89" i="136"/>
  <c r="U90" i="136"/>
  <c r="U91" i="136"/>
  <c r="U92" i="136"/>
  <c r="U93" i="136"/>
  <c r="U94" i="136"/>
  <c r="U106" i="136"/>
  <c r="U107" i="136"/>
  <c r="U108" i="136"/>
  <c r="U109" i="136"/>
  <c r="W46" i="136"/>
  <c r="W48" i="136"/>
  <c r="W50" i="136"/>
  <c r="W51" i="136"/>
  <c r="W53" i="136"/>
  <c r="W54" i="136"/>
  <c r="W55" i="136"/>
  <c r="W67" i="136"/>
  <c r="W68" i="136"/>
  <c r="W69" i="136"/>
  <c r="W70" i="136"/>
  <c r="W73" i="136"/>
  <c r="W74" i="136"/>
  <c r="W75" i="136"/>
  <c r="W76" i="136"/>
  <c r="W77" i="136"/>
  <c r="W78" i="136"/>
  <c r="W79" i="136"/>
  <c r="W80" i="136"/>
  <c r="W81" i="136"/>
  <c r="W82" i="136"/>
  <c r="W84" i="136"/>
  <c r="W85" i="136"/>
  <c r="W86" i="136"/>
  <c r="W87" i="136"/>
  <c r="W88" i="136"/>
  <c r="W89" i="136"/>
  <c r="W90" i="136"/>
  <c r="W91" i="136"/>
  <c r="W92" i="136"/>
  <c r="W93" i="136"/>
  <c r="W94" i="136"/>
  <c r="W106" i="136"/>
  <c r="W107" i="136"/>
  <c r="W108" i="136"/>
  <c r="W109" i="136"/>
  <c r="Y46" i="136"/>
  <c r="Y48" i="136"/>
  <c r="Y50" i="136"/>
  <c r="Y51" i="136"/>
  <c r="Y53" i="136"/>
  <c r="Y54" i="136"/>
  <c r="Y55" i="136"/>
  <c r="Y67" i="136"/>
  <c r="Y68" i="136"/>
  <c r="Y69" i="136"/>
  <c r="Y70" i="136"/>
  <c r="Y73" i="136"/>
  <c r="Y74" i="136"/>
  <c r="Y75" i="136"/>
  <c r="Y76" i="136"/>
  <c r="Y77" i="136"/>
  <c r="Y78" i="136"/>
  <c r="Y79" i="136"/>
  <c r="Y80" i="136"/>
  <c r="Y81" i="136"/>
  <c r="Y82" i="136"/>
  <c r="Y84" i="136"/>
  <c r="Y85" i="136"/>
  <c r="Y86" i="136"/>
  <c r="Y87" i="136"/>
  <c r="Y88" i="136"/>
  <c r="Y89" i="136"/>
  <c r="Y90" i="136"/>
  <c r="Y91" i="136"/>
  <c r="Y92" i="136"/>
  <c r="Y93" i="136"/>
  <c r="Y94" i="136"/>
  <c r="Y106" i="136"/>
  <c r="Y107" i="136"/>
  <c r="Y108" i="136"/>
  <c r="Y109" i="136"/>
  <c r="AC46" i="136"/>
  <c r="AC48" i="136"/>
  <c r="AC50" i="136"/>
  <c r="AC51" i="136"/>
  <c r="AC53" i="136"/>
  <c r="AC54" i="136"/>
  <c r="AC55" i="136"/>
  <c r="AC67" i="136"/>
  <c r="AC68" i="136"/>
  <c r="AC69" i="136"/>
  <c r="AC70" i="136"/>
  <c r="AC73" i="136"/>
  <c r="AC74" i="136"/>
  <c r="AC75" i="136"/>
  <c r="AC76" i="136"/>
  <c r="AC77" i="136"/>
  <c r="AC78" i="136"/>
  <c r="AC79" i="136"/>
  <c r="AC80" i="136"/>
  <c r="AC81" i="136"/>
  <c r="AC82" i="136"/>
  <c r="AC84" i="136"/>
  <c r="AC85" i="136"/>
  <c r="AC86" i="136"/>
  <c r="AC87" i="136"/>
  <c r="AC88" i="136"/>
  <c r="AC89" i="136"/>
  <c r="AC90" i="136"/>
  <c r="AC91" i="136"/>
  <c r="AC92" i="136"/>
  <c r="AC93" i="136"/>
  <c r="AC94" i="136"/>
  <c r="AC106" i="136"/>
  <c r="AC107" i="136"/>
  <c r="AC108" i="136"/>
  <c r="AC109" i="136"/>
  <c r="AE46" i="136"/>
  <c r="AE48" i="136"/>
  <c r="AE50" i="136"/>
  <c r="AE51" i="136"/>
  <c r="AE53" i="136"/>
  <c r="AE54" i="136"/>
  <c r="AE55" i="136"/>
  <c r="AE67" i="136"/>
  <c r="AE68" i="136"/>
  <c r="AE69" i="136"/>
  <c r="AE70" i="136"/>
  <c r="AE73" i="136"/>
  <c r="AE74" i="136"/>
  <c r="AE75" i="136"/>
  <c r="AE76" i="136"/>
  <c r="AE77" i="136"/>
  <c r="AE78" i="136"/>
  <c r="AE79" i="136"/>
  <c r="AE80" i="136"/>
  <c r="AE81" i="136"/>
  <c r="AE82" i="136"/>
  <c r="AE84" i="136"/>
  <c r="AE85" i="136"/>
  <c r="AE86" i="136"/>
  <c r="AE87" i="136"/>
  <c r="AE88" i="136"/>
  <c r="AE89" i="136"/>
  <c r="AE90" i="136"/>
  <c r="AE91" i="136"/>
  <c r="AE92" i="136"/>
  <c r="AE93" i="136"/>
  <c r="AE94" i="136"/>
  <c r="AE106" i="136"/>
  <c r="AE107" i="136"/>
  <c r="AE108" i="136"/>
  <c r="AE109" i="136"/>
  <c r="AI46" i="136"/>
  <c r="AI48" i="136"/>
  <c r="AI50" i="136"/>
  <c r="AI51" i="136"/>
  <c r="AI53" i="136"/>
  <c r="AI54" i="136"/>
  <c r="AI55" i="136"/>
  <c r="AI67" i="136"/>
  <c r="AI68" i="136"/>
  <c r="AI69" i="136"/>
  <c r="AI70" i="136"/>
  <c r="AI73" i="136"/>
  <c r="AI74" i="136"/>
  <c r="AI75" i="136"/>
  <c r="AI76" i="136"/>
  <c r="AI77" i="136"/>
  <c r="AI78" i="136"/>
  <c r="AI79" i="136"/>
  <c r="AI80" i="136"/>
  <c r="AI81" i="136"/>
  <c r="AI82" i="136"/>
  <c r="AI84" i="136"/>
  <c r="AI85" i="136"/>
  <c r="AI86" i="136"/>
  <c r="AI87" i="136"/>
  <c r="AI88" i="136"/>
  <c r="AI89" i="136"/>
  <c r="AI90" i="136"/>
  <c r="AI91" i="136"/>
  <c r="AI92" i="136"/>
  <c r="AI93" i="136"/>
  <c r="AI94" i="136"/>
  <c r="AI106" i="136"/>
  <c r="AI107" i="136"/>
  <c r="AI108" i="136"/>
  <c r="AI109" i="136"/>
  <c r="AK46" i="136"/>
  <c r="AK48" i="136"/>
  <c r="AK50" i="136"/>
  <c r="AK51" i="136"/>
  <c r="AK53" i="136"/>
  <c r="AK54" i="136"/>
  <c r="AK55" i="136"/>
  <c r="AK67" i="136"/>
  <c r="AK68" i="136"/>
  <c r="AK69" i="136"/>
  <c r="AK70" i="136"/>
  <c r="AK73" i="136"/>
  <c r="AK74" i="136"/>
  <c r="AK75" i="136"/>
  <c r="AK76" i="136"/>
  <c r="AK77" i="136"/>
  <c r="AK78" i="136"/>
  <c r="AK79" i="136"/>
  <c r="AK80" i="136"/>
  <c r="AK81" i="136"/>
  <c r="AK82" i="136"/>
  <c r="AK84" i="136"/>
  <c r="AK85" i="136"/>
  <c r="AK86" i="136"/>
  <c r="AK87" i="136"/>
  <c r="AK88" i="136"/>
  <c r="AK89" i="136"/>
  <c r="AK90" i="136"/>
  <c r="AK91" i="136"/>
  <c r="AK92" i="136"/>
  <c r="AK93" i="136"/>
  <c r="AK94" i="136"/>
  <c r="AK106" i="136"/>
  <c r="AK107" i="136"/>
  <c r="AK108" i="136"/>
  <c r="AK109" i="136"/>
  <c r="AM46" i="136"/>
  <c r="AM48" i="136"/>
  <c r="AM50" i="136"/>
  <c r="AM51" i="136"/>
  <c r="AM53" i="136"/>
  <c r="AM54" i="136"/>
  <c r="AM55" i="136"/>
  <c r="AM67" i="136"/>
  <c r="AM68" i="136"/>
  <c r="AM69" i="136"/>
  <c r="AM70" i="136"/>
  <c r="AM73" i="136"/>
  <c r="AM74" i="136"/>
  <c r="AM75" i="136"/>
  <c r="AM76" i="136"/>
  <c r="AM77" i="136"/>
  <c r="AM78" i="136"/>
  <c r="AM79" i="136"/>
  <c r="AM80" i="136"/>
  <c r="AM81" i="136"/>
  <c r="AM82" i="136"/>
  <c r="AM84" i="136"/>
  <c r="AM85" i="136"/>
  <c r="AM86" i="136"/>
  <c r="AM87" i="136"/>
  <c r="AM88" i="136"/>
  <c r="AM89" i="136"/>
  <c r="AM90" i="136"/>
  <c r="AM91" i="136"/>
  <c r="AM92" i="136"/>
  <c r="AM93" i="136"/>
  <c r="AM94" i="136"/>
  <c r="AM106" i="136"/>
  <c r="AM107" i="136"/>
  <c r="AM108" i="136"/>
  <c r="AM109" i="136"/>
  <c r="AS48" i="136"/>
  <c r="AS50" i="136"/>
  <c r="AS51" i="136"/>
  <c r="AS53" i="136"/>
  <c r="AS54" i="136"/>
  <c r="AS86" i="136"/>
  <c r="AS87" i="136"/>
  <c r="AS88" i="136"/>
  <c r="AS89" i="136"/>
  <c r="AS90" i="136"/>
  <c r="AS91" i="136"/>
  <c r="AS92" i="136"/>
  <c r="AS93" i="136"/>
  <c r="AS94" i="136"/>
  <c r="AS106" i="136"/>
  <c r="AS107" i="136"/>
  <c r="AS108" i="136"/>
  <c r="AS109" i="136"/>
  <c r="AU48" i="136"/>
  <c r="AU50" i="136"/>
  <c r="AU51" i="136"/>
  <c r="AU53" i="136"/>
  <c r="AU54" i="136"/>
  <c r="AU67" i="136"/>
  <c r="AU68" i="136"/>
  <c r="AU69" i="136"/>
  <c r="AU70" i="136"/>
  <c r="AU73" i="136"/>
  <c r="AU74" i="136"/>
  <c r="AU75" i="136"/>
  <c r="AU76" i="136"/>
  <c r="AU77" i="136"/>
  <c r="AU78" i="136"/>
  <c r="AU79" i="136"/>
  <c r="AU80" i="136"/>
  <c r="AU81" i="136"/>
  <c r="AU82" i="136"/>
  <c r="AU84" i="136"/>
  <c r="AU85" i="136"/>
  <c r="AU86" i="136"/>
  <c r="AU87" i="136"/>
  <c r="AU88" i="136"/>
  <c r="AU89" i="136"/>
  <c r="AU90" i="136"/>
  <c r="AU91" i="136"/>
  <c r="AU92" i="136"/>
  <c r="AU93" i="136"/>
  <c r="AU94" i="136"/>
  <c r="AU106" i="136"/>
  <c r="AU107" i="136"/>
  <c r="AU108" i="136"/>
  <c r="AU109" i="136"/>
  <c r="AW46" i="136"/>
  <c r="AW48" i="136"/>
  <c r="AW50" i="136"/>
  <c r="AW51" i="136"/>
  <c r="AW53" i="136"/>
  <c r="AW54" i="136"/>
  <c r="AW55" i="136"/>
  <c r="AW67" i="136"/>
  <c r="AW68" i="136"/>
  <c r="AW69" i="136"/>
  <c r="AW70" i="136"/>
  <c r="AW73" i="136"/>
  <c r="AW74" i="136"/>
  <c r="AW75" i="136"/>
  <c r="AW76" i="136"/>
  <c r="AW77" i="136"/>
  <c r="AW78" i="136"/>
  <c r="AW79" i="136"/>
  <c r="AW80" i="136"/>
  <c r="AW81" i="136"/>
  <c r="AW82" i="136"/>
  <c r="AW84" i="136"/>
  <c r="AW85" i="136"/>
  <c r="AW86" i="136"/>
  <c r="AW87" i="136"/>
  <c r="AW88" i="136"/>
  <c r="AW89" i="136"/>
  <c r="AW90" i="136"/>
  <c r="AW91" i="136"/>
  <c r="AW92" i="136"/>
  <c r="AW93" i="136"/>
  <c r="AW94" i="136"/>
  <c r="AW106" i="136"/>
  <c r="AW107" i="136"/>
  <c r="AW108" i="136"/>
  <c r="AW109" i="136"/>
  <c r="AO46" i="136"/>
  <c r="AO48" i="136"/>
  <c r="AO50" i="136"/>
  <c r="AO51" i="136"/>
  <c r="AO53" i="136"/>
  <c r="AO54" i="136"/>
  <c r="AO55" i="136"/>
  <c r="AO67" i="136"/>
  <c r="AO68" i="136"/>
  <c r="AO69" i="136"/>
  <c r="AO70" i="136"/>
  <c r="AO73" i="136"/>
  <c r="AO74" i="136"/>
  <c r="AO75" i="136"/>
  <c r="AO76" i="136"/>
  <c r="AO77" i="136"/>
  <c r="AO78" i="136"/>
  <c r="AO79" i="136"/>
  <c r="AO80" i="136"/>
  <c r="AO81" i="136"/>
  <c r="AO82" i="136"/>
  <c r="AO84" i="136"/>
  <c r="AO85" i="136"/>
  <c r="AO86" i="136"/>
  <c r="AO87" i="136"/>
  <c r="AO88" i="136"/>
  <c r="AO89" i="136"/>
  <c r="AO90" i="136"/>
  <c r="AO91" i="136"/>
  <c r="AO92" i="136"/>
  <c r="AO93" i="136"/>
  <c r="AO94" i="136"/>
  <c r="AO106" i="136"/>
  <c r="AO107" i="136"/>
  <c r="AO108" i="136"/>
  <c r="AO109" i="136"/>
  <c r="AA46" i="136"/>
  <c r="AA48" i="136"/>
  <c r="AA50" i="136"/>
  <c r="AA51" i="136"/>
  <c r="AA53" i="136"/>
  <c r="AA54" i="136"/>
  <c r="AA55" i="136"/>
  <c r="AA67" i="136"/>
  <c r="AA68" i="136"/>
  <c r="AA69" i="136"/>
  <c r="AA70" i="136"/>
  <c r="AA73" i="136"/>
  <c r="AA74" i="136"/>
  <c r="AA75" i="136"/>
  <c r="AA76" i="136"/>
  <c r="AA77" i="136"/>
  <c r="AA78" i="136"/>
  <c r="AA79" i="136"/>
  <c r="AA80" i="136"/>
  <c r="AA81" i="136"/>
  <c r="AA82" i="136"/>
  <c r="AA84" i="136"/>
  <c r="AA85" i="136"/>
  <c r="AA86" i="136"/>
  <c r="AA87" i="136"/>
  <c r="AA88" i="136"/>
  <c r="AA89" i="136"/>
  <c r="AA90" i="136"/>
  <c r="AA91" i="136"/>
  <c r="AA92" i="136"/>
  <c r="AA93" i="136"/>
  <c r="AA94" i="136"/>
  <c r="AA106" i="136"/>
  <c r="AA107" i="136"/>
  <c r="AA108" i="136"/>
  <c r="AA109" i="136"/>
  <c r="O46" i="136"/>
  <c r="O48" i="136"/>
  <c r="O50" i="136"/>
  <c r="O51" i="136"/>
  <c r="O53" i="136"/>
  <c r="O54" i="136"/>
  <c r="O55" i="136"/>
  <c r="O67" i="136"/>
  <c r="O68" i="136"/>
  <c r="O69" i="136"/>
  <c r="O70" i="136"/>
  <c r="O73" i="136"/>
  <c r="O74" i="136"/>
  <c r="O75" i="136"/>
  <c r="O76" i="136"/>
  <c r="O77" i="136"/>
  <c r="O78" i="136"/>
  <c r="O79" i="136"/>
  <c r="O80" i="136"/>
  <c r="O81" i="136"/>
  <c r="O82" i="136"/>
  <c r="O84" i="136"/>
  <c r="O85" i="136"/>
  <c r="O86" i="136"/>
  <c r="O87" i="136"/>
  <c r="O88" i="136"/>
  <c r="O89" i="136"/>
  <c r="O90" i="136"/>
  <c r="O91" i="136"/>
  <c r="O92" i="136"/>
  <c r="O93" i="136"/>
  <c r="O94" i="136"/>
  <c r="O106" i="136"/>
  <c r="O107" i="136"/>
  <c r="O108" i="136"/>
  <c r="O109" i="136"/>
  <c r="S46" i="136"/>
  <c r="S48" i="136"/>
  <c r="S50" i="136"/>
  <c r="S51" i="136"/>
  <c r="S53" i="136"/>
  <c r="S54" i="136"/>
  <c r="S55" i="136"/>
  <c r="S67" i="136"/>
  <c r="S68" i="136"/>
  <c r="S69" i="136"/>
  <c r="S70" i="136"/>
  <c r="S73" i="136"/>
  <c r="S74" i="136"/>
  <c r="S75" i="136"/>
  <c r="S76" i="136"/>
  <c r="S77" i="136"/>
  <c r="S78" i="136"/>
  <c r="S79" i="136"/>
  <c r="S80" i="136"/>
  <c r="S81" i="136"/>
  <c r="S82" i="136"/>
  <c r="S84" i="136"/>
  <c r="S85" i="136"/>
  <c r="S86" i="136"/>
  <c r="S87" i="136"/>
  <c r="S88" i="136"/>
  <c r="S89" i="136"/>
  <c r="S90" i="136"/>
  <c r="S91" i="136"/>
  <c r="S92" i="136"/>
  <c r="S93" i="136"/>
  <c r="S94" i="136"/>
  <c r="S106" i="136"/>
  <c r="S107" i="136"/>
  <c r="S108" i="136"/>
  <c r="S109" i="136"/>
  <c r="AG46" i="136"/>
  <c r="AG48" i="136"/>
  <c r="AG50" i="136"/>
  <c r="AG51" i="136"/>
  <c r="AG53" i="136"/>
  <c r="AG54" i="136"/>
  <c r="AG55" i="136"/>
  <c r="AG67" i="136"/>
  <c r="AG68" i="136"/>
  <c r="AG69" i="136"/>
  <c r="AG70" i="136"/>
  <c r="AG73" i="136"/>
  <c r="AG74" i="136"/>
  <c r="AG75" i="136"/>
  <c r="AG76" i="136"/>
  <c r="AG77" i="136"/>
  <c r="AG78" i="136"/>
  <c r="AG79" i="136"/>
  <c r="AG80" i="136"/>
  <c r="AG81" i="136"/>
  <c r="AG82" i="136"/>
  <c r="AG84" i="136"/>
  <c r="AG85" i="136"/>
  <c r="AG86" i="136"/>
  <c r="AG87" i="136"/>
  <c r="AG88" i="136"/>
  <c r="AG89" i="136"/>
  <c r="AG90" i="136"/>
  <c r="AG91" i="136"/>
  <c r="AG92" i="136"/>
  <c r="AG93" i="136"/>
  <c r="AG94" i="136"/>
  <c r="AG106" i="136"/>
  <c r="AG107" i="136"/>
  <c r="AG108" i="136"/>
  <c r="AG109" i="136"/>
  <c r="AQ46" i="136"/>
  <c r="AQ48" i="136"/>
  <c r="AQ50" i="136"/>
  <c r="AQ51" i="136"/>
  <c r="AQ53" i="136"/>
  <c r="AQ54" i="136"/>
  <c r="AQ55" i="136"/>
  <c r="AQ67" i="136"/>
  <c r="AQ68" i="136"/>
  <c r="AQ69" i="136"/>
  <c r="AQ70" i="136"/>
  <c r="AQ73" i="136"/>
  <c r="AQ74" i="136"/>
  <c r="AQ75" i="136"/>
  <c r="AQ76" i="136"/>
  <c r="AQ77" i="136"/>
  <c r="AQ78" i="136"/>
  <c r="AQ79" i="136"/>
  <c r="AQ80" i="136"/>
  <c r="AQ81" i="136"/>
  <c r="AQ82" i="136"/>
  <c r="AQ84" i="136"/>
  <c r="AQ85" i="136"/>
  <c r="AQ86" i="136"/>
  <c r="AQ87" i="136"/>
  <c r="AQ88" i="136"/>
  <c r="AQ89" i="136"/>
  <c r="AQ90" i="136"/>
  <c r="AQ91" i="136"/>
  <c r="AQ92" i="136"/>
  <c r="AQ93" i="136"/>
  <c r="AQ94" i="136"/>
  <c r="AQ106" i="136"/>
  <c r="AQ107" i="136"/>
  <c r="AQ108" i="136"/>
  <c r="AQ109" i="136"/>
  <c r="AY46" i="136"/>
  <c r="AY48" i="136"/>
  <c r="AY50" i="136"/>
  <c r="AY51" i="136"/>
  <c r="AY53" i="136"/>
  <c r="AY54" i="136"/>
  <c r="AY55" i="136"/>
  <c r="AY67" i="136"/>
  <c r="AY68" i="136"/>
  <c r="AY69" i="136"/>
  <c r="AY70" i="136"/>
  <c r="AY73" i="136"/>
  <c r="AY74" i="136"/>
  <c r="AY75" i="136"/>
  <c r="AY76" i="136"/>
  <c r="AY77" i="136"/>
  <c r="AY78" i="136"/>
  <c r="AY79" i="136"/>
  <c r="AY80" i="136"/>
  <c r="AY81" i="136"/>
  <c r="AY82" i="136"/>
  <c r="AY84" i="136"/>
  <c r="AY85" i="136"/>
  <c r="AY86" i="136"/>
  <c r="AY87" i="136"/>
  <c r="AY88" i="136"/>
  <c r="AY89" i="136"/>
  <c r="AY90" i="136"/>
  <c r="AY91" i="136"/>
  <c r="AY92" i="136"/>
  <c r="AY93" i="136"/>
  <c r="AY94" i="136"/>
  <c r="AY106" i="136"/>
  <c r="AY107" i="136"/>
  <c r="AY108" i="136"/>
  <c r="AY109" i="136"/>
  <c r="AY112" i="136"/>
  <c r="AZ114" i="136"/>
  <c r="BB114" i="136"/>
  <c r="BB112" i="136"/>
  <c r="AX112" i="136"/>
  <c r="AV112" i="136"/>
  <c r="AT112" i="136"/>
  <c r="AR112" i="136"/>
  <c r="AL112" i="136"/>
  <c r="AJ112" i="136"/>
  <c r="AH112" i="136"/>
  <c r="AF112" i="136"/>
  <c r="AD112" i="136"/>
  <c r="AB112" i="136"/>
  <c r="Z112" i="136"/>
  <c r="X112" i="136"/>
  <c r="V112" i="136"/>
  <c r="T112" i="136"/>
  <c r="R112" i="136"/>
  <c r="P112" i="136"/>
  <c r="N112" i="136"/>
  <c r="L112" i="136"/>
  <c r="J112" i="136"/>
  <c r="H112" i="136"/>
  <c r="F112" i="136"/>
  <c r="E112" i="136"/>
  <c r="BB111" i="136"/>
  <c r="E109" i="136"/>
  <c r="AZ109" i="136"/>
  <c r="BB109" i="136"/>
  <c r="E108" i="136"/>
  <c r="AZ108" i="136"/>
  <c r="BB108" i="136"/>
  <c r="E107" i="136"/>
  <c r="AZ107" i="136"/>
  <c r="BB107" i="136"/>
  <c r="E106" i="136"/>
  <c r="AZ106" i="136"/>
  <c r="BB106" i="136"/>
  <c r="E105" i="136"/>
  <c r="AZ105" i="136"/>
  <c r="BB105" i="136"/>
  <c r="E104" i="136"/>
  <c r="AZ104" i="136"/>
  <c r="BB104" i="136"/>
  <c r="E103" i="136"/>
  <c r="AZ103" i="136"/>
  <c r="BB103" i="136"/>
  <c r="E102" i="136"/>
  <c r="AZ102" i="136"/>
  <c r="BB102" i="136"/>
  <c r="E101" i="136"/>
  <c r="AZ101" i="136"/>
  <c r="BB101" i="136"/>
  <c r="E100" i="136"/>
  <c r="AZ100" i="136"/>
  <c r="BB100" i="136"/>
  <c r="E99" i="136"/>
  <c r="AZ99" i="136"/>
  <c r="BB99" i="136"/>
  <c r="E98" i="136"/>
  <c r="AZ98" i="136"/>
  <c r="BB98" i="136"/>
  <c r="E97" i="136"/>
  <c r="AZ97" i="136"/>
  <c r="BB97" i="136"/>
  <c r="E96" i="136"/>
  <c r="AZ96" i="136"/>
  <c r="BB96" i="136"/>
  <c r="E95" i="136"/>
  <c r="AZ95" i="136"/>
  <c r="BB95" i="136"/>
  <c r="E94" i="136"/>
  <c r="AZ94" i="136"/>
  <c r="BB94" i="136"/>
  <c r="E93" i="136"/>
  <c r="AZ93" i="136"/>
  <c r="BB93" i="136"/>
  <c r="E92" i="136"/>
  <c r="AZ92" i="136"/>
  <c r="BB92" i="136"/>
  <c r="E91" i="136"/>
  <c r="AZ91" i="136"/>
  <c r="BB91" i="136"/>
  <c r="E90" i="136"/>
  <c r="AZ90" i="136"/>
  <c r="BB90" i="136"/>
  <c r="E89" i="136"/>
  <c r="AZ89" i="136"/>
  <c r="BB89" i="136"/>
  <c r="E88" i="136"/>
  <c r="AZ88" i="136"/>
  <c r="BB88" i="136"/>
  <c r="E87" i="136"/>
  <c r="AZ87" i="136"/>
  <c r="BB87" i="136"/>
  <c r="E86" i="136"/>
  <c r="AZ86" i="136"/>
  <c r="BB86" i="136"/>
  <c r="E85" i="136"/>
  <c r="AZ85" i="136"/>
  <c r="BB85" i="136"/>
  <c r="E84" i="136"/>
  <c r="AZ84" i="136"/>
  <c r="BB84" i="136"/>
  <c r="E83" i="136"/>
  <c r="AZ83" i="136"/>
  <c r="BB83" i="136"/>
  <c r="B83" i="136"/>
  <c r="E82" i="136"/>
  <c r="AZ82" i="136"/>
  <c r="BB82" i="136"/>
  <c r="E81" i="136"/>
  <c r="AZ81" i="136"/>
  <c r="BB81" i="136"/>
  <c r="E80" i="136"/>
  <c r="AZ80" i="136"/>
  <c r="BB80" i="136"/>
  <c r="E79" i="136"/>
  <c r="AZ79" i="136"/>
  <c r="BB79" i="136"/>
  <c r="E78" i="136"/>
  <c r="AZ78" i="136"/>
  <c r="BB78" i="136"/>
  <c r="E77" i="136"/>
  <c r="AZ77" i="136"/>
  <c r="BB77" i="136"/>
  <c r="E76" i="136"/>
  <c r="AZ76" i="136"/>
  <c r="BB76" i="136"/>
  <c r="E75" i="136"/>
  <c r="AZ75" i="136"/>
  <c r="BB75" i="136"/>
  <c r="E74" i="136"/>
  <c r="AZ74" i="136"/>
  <c r="BB74" i="136"/>
  <c r="E73" i="136"/>
  <c r="AZ73" i="136"/>
  <c r="BB73" i="136"/>
  <c r="E72" i="136"/>
  <c r="AZ72" i="136"/>
  <c r="BB72" i="136"/>
  <c r="E71" i="136"/>
  <c r="AZ71" i="136"/>
  <c r="BB71" i="136"/>
  <c r="B71" i="136"/>
  <c r="E70" i="136"/>
  <c r="AZ70" i="136"/>
  <c r="BB70" i="136"/>
  <c r="E69" i="136"/>
  <c r="AZ69" i="136"/>
  <c r="BB69" i="136"/>
  <c r="E68" i="136"/>
  <c r="AZ68" i="136"/>
  <c r="BB68" i="136"/>
  <c r="E67" i="136"/>
  <c r="AZ67" i="136"/>
  <c r="BB67" i="136"/>
  <c r="E66" i="136"/>
  <c r="AZ66" i="136"/>
  <c r="BB66" i="136"/>
  <c r="B66" i="136"/>
  <c r="E65" i="136"/>
  <c r="AZ65" i="136"/>
  <c r="BB65" i="136"/>
  <c r="E64" i="136"/>
  <c r="AZ64" i="136"/>
  <c r="BB64" i="136"/>
  <c r="E63" i="136"/>
  <c r="AZ63" i="136"/>
  <c r="BB63" i="136"/>
  <c r="B63" i="136"/>
  <c r="E62" i="136"/>
  <c r="AZ62" i="136"/>
  <c r="BB62" i="136"/>
  <c r="E61" i="136"/>
  <c r="AZ61" i="136"/>
  <c r="BB61" i="136"/>
  <c r="E60" i="136"/>
  <c r="AZ60" i="136"/>
  <c r="BB60" i="136"/>
  <c r="B60" i="136"/>
  <c r="E59" i="136"/>
  <c r="AZ59" i="136"/>
  <c r="BB59" i="136"/>
  <c r="B59" i="136"/>
  <c r="E58" i="136"/>
  <c r="AZ58" i="136"/>
  <c r="BB58" i="136"/>
  <c r="B58" i="136"/>
  <c r="E57" i="136"/>
  <c r="AZ57" i="136"/>
  <c r="BB57" i="136"/>
  <c r="B57" i="136"/>
  <c r="E56" i="136"/>
  <c r="AZ56" i="136"/>
  <c r="BB56" i="136"/>
  <c r="B56" i="136"/>
  <c r="E55" i="136"/>
  <c r="AZ55" i="136"/>
  <c r="BB55" i="136"/>
  <c r="E54" i="136"/>
  <c r="AZ54" i="136"/>
  <c r="BB54" i="136"/>
  <c r="E53" i="136"/>
  <c r="AZ53" i="136"/>
  <c r="BB53" i="136"/>
  <c r="E52" i="136"/>
  <c r="AZ52" i="136"/>
  <c r="BB52" i="136"/>
  <c r="B52" i="136"/>
  <c r="E51" i="136"/>
  <c r="AZ51" i="136"/>
  <c r="BB51" i="136"/>
  <c r="E50" i="136"/>
  <c r="AZ50" i="136"/>
  <c r="BB50" i="136"/>
  <c r="E49" i="136"/>
  <c r="AZ49" i="136"/>
  <c r="BB49" i="136"/>
  <c r="B49" i="136"/>
  <c r="E48" i="136"/>
  <c r="AZ48" i="136"/>
  <c r="BB48" i="136"/>
  <c r="E47" i="136"/>
  <c r="AZ47" i="136"/>
  <c r="BB47" i="136"/>
  <c r="B47" i="136"/>
  <c r="E46" i="136"/>
  <c r="AZ46" i="136"/>
  <c r="BB46" i="136"/>
  <c r="E45" i="136"/>
  <c r="AZ45" i="136"/>
  <c r="BB45" i="136"/>
  <c r="E44" i="136"/>
  <c r="AZ44" i="136"/>
  <c r="BB44" i="136"/>
  <c r="B44" i="136"/>
  <c r="E43" i="136"/>
  <c r="AZ43" i="136"/>
  <c r="BB43" i="136"/>
  <c r="B43" i="136"/>
  <c r="E42" i="136"/>
  <c r="AZ42" i="136"/>
  <c r="BB42" i="136"/>
  <c r="B42" i="136"/>
  <c r="E41" i="136"/>
  <c r="AZ41" i="136"/>
  <c r="BB41" i="136"/>
  <c r="E40" i="136"/>
  <c r="AZ40" i="136"/>
  <c r="BB40" i="136"/>
  <c r="B40" i="136"/>
  <c r="E39" i="136"/>
  <c r="AZ39" i="136"/>
  <c r="BB39" i="136"/>
  <c r="E38" i="136"/>
  <c r="AZ38" i="136"/>
  <c r="BB38" i="136"/>
  <c r="B38" i="136"/>
  <c r="E37" i="136"/>
  <c r="AZ37" i="136"/>
  <c r="BB37" i="136"/>
  <c r="B37" i="136"/>
  <c r="E36" i="136"/>
  <c r="AZ36" i="136"/>
  <c r="BB36" i="136"/>
  <c r="B36" i="136"/>
  <c r="E35" i="136"/>
  <c r="AZ35" i="136"/>
  <c r="BB35" i="136"/>
  <c r="B35" i="136"/>
  <c r="E34" i="136"/>
  <c r="AZ34" i="136"/>
  <c r="BB34" i="136"/>
  <c r="B34" i="136"/>
  <c r="E33" i="136"/>
  <c r="AZ33" i="136"/>
  <c r="BB33" i="136"/>
  <c r="B33" i="136"/>
  <c r="E32" i="136"/>
  <c r="AZ32" i="136"/>
  <c r="BB32" i="136"/>
  <c r="B32" i="136"/>
  <c r="E31" i="136"/>
  <c r="AZ31" i="136"/>
  <c r="BB31" i="136"/>
  <c r="B31" i="136"/>
  <c r="E30" i="136"/>
  <c r="AZ30" i="136"/>
  <c r="BB30" i="136"/>
  <c r="E29" i="136"/>
  <c r="AZ29" i="136"/>
  <c r="BB29" i="136"/>
  <c r="B29" i="136"/>
  <c r="E28" i="136"/>
  <c r="AZ28" i="136"/>
  <c r="BB28" i="136"/>
  <c r="B28" i="136"/>
  <c r="E27" i="136"/>
  <c r="AZ27" i="136"/>
  <c r="BB27" i="136"/>
  <c r="B27" i="136"/>
  <c r="E26" i="136"/>
  <c r="AZ26" i="136"/>
  <c r="BB26" i="136"/>
  <c r="B26" i="136"/>
  <c r="E25" i="136"/>
  <c r="AZ25" i="136"/>
  <c r="BB25" i="136"/>
  <c r="B25" i="136"/>
  <c r="E24" i="136"/>
  <c r="AZ24" i="136"/>
  <c r="BB24" i="136"/>
  <c r="B24" i="136"/>
  <c r="E23" i="136"/>
  <c r="AZ23" i="136"/>
  <c r="BB23" i="136"/>
  <c r="B23" i="136"/>
  <c r="E22" i="136"/>
  <c r="AZ22" i="136"/>
  <c r="BB22" i="136"/>
  <c r="B22" i="136"/>
  <c r="E21" i="136"/>
  <c r="AZ21" i="136"/>
  <c r="BB21" i="136"/>
  <c r="B21" i="136"/>
  <c r="E20" i="136"/>
  <c r="AZ20" i="136"/>
  <c r="BB20" i="136"/>
  <c r="B20" i="136"/>
  <c r="E19" i="136"/>
  <c r="AZ19" i="136"/>
  <c r="BB19" i="136"/>
  <c r="B19" i="136"/>
  <c r="E18" i="136"/>
  <c r="AZ18" i="136"/>
  <c r="BB18" i="136"/>
  <c r="B18" i="136"/>
  <c r="E17" i="136"/>
  <c r="AZ17" i="136"/>
  <c r="BB17" i="136"/>
  <c r="E16" i="136"/>
  <c r="AZ16" i="136"/>
  <c r="BB16" i="136"/>
  <c r="B16" i="136"/>
  <c r="E15" i="136"/>
  <c r="AZ15" i="136"/>
  <c r="BB15" i="136"/>
  <c r="B15" i="136"/>
  <c r="E14" i="136"/>
  <c r="AZ14" i="136"/>
  <c r="BB14" i="136"/>
  <c r="B14" i="136"/>
  <c r="E13" i="136"/>
  <c r="AZ13" i="136"/>
  <c r="BB13" i="136"/>
  <c r="B13" i="136"/>
  <c r="B6" i="136"/>
  <c r="B4" i="136"/>
  <c r="C13" i="135"/>
  <c r="D13" i="135"/>
  <c r="AY13" i="135"/>
  <c r="C14" i="135"/>
  <c r="D14" i="135"/>
  <c r="AY14" i="135"/>
  <c r="C15" i="135"/>
  <c r="D15" i="135"/>
  <c r="AY15" i="135"/>
  <c r="C16" i="135"/>
  <c r="D16" i="135"/>
  <c r="AY16" i="135"/>
  <c r="C18" i="135"/>
  <c r="D18" i="135"/>
  <c r="AY18" i="135"/>
  <c r="C19" i="135"/>
  <c r="D19" i="135"/>
  <c r="AY19" i="135"/>
  <c r="C20" i="135"/>
  <c r="D20" i="135"/>
  <c r="AY20" i="135"/>
  <c r="C21" i="135"/>
  <c r="D21" i="135"/>
  <c r="AY21" i="135"/>
  <c r="C22" i="135"/>
  <c r="D22" i="135"/>
  <c r="AY22" i="135"/>
  <c r="C23" i="135"/>
  <c r="D23" i="135"/>
  <c r="AY23" i="135"/>
  <c r="C24" i="135"/>
  <c r="D24" i="135"/>
  <c r="AY24" i="135"/>
  <c r="C25" i="135"/>
  <c r="D25" i="135"/>
  <c r="AY25" i="135"/>
  <c r="C26" i="135"/>
  <c r="D26" i="135"/>
  <c r="AY26" i="135"/>
  <c r="C27" i="135"/>
  <c r="D27" i="135"/>
  <c r="AY27" i="135"/>
  <c r="C28" i="135"/>
  <c r="D28" i="135"/>
  <c r="AY28" i="135"/>
  <c r="C29" i="135"/>
  <c r="D29" i="135"/>
  <c r="AY29" i="135"/>
  <c r="C31" i="135"/>
  <c r="D31" i="135"/>
  <c r="AY31" i="135"/>
  <c r="C32" i="135"/>
  <c r="D32" i="135"/>
  <c r="AY32" i="135"/>
  <c r="C33" i="135"/>
  <c r="D33" i="135"/>
  <c r="AY33" i="135"/>
  <c r="C34" i="135"/>
  <c r="D34" i="135"/>
  <c r="AY34" i="135"/>
  <c r="C35" i="135"/>
  <c r="D35" i="135"/>
  <c r="AY35" i="135"/>
  <c r="C36" i="135"/>
  <c r="D36" i="135"/>
  <c r="AY36" i="135"/>
  <c r="C37" i="135"/>
  <c r="D37" i="135"/>
  <c r="AY37" i="135"/>
  <c r="C38" i="135"/>
  <c r="D38" i="135"/>
  <c r="AY38" i="135"/>
  <c r="C40" i="135"/>
  <c r="D40" i="135"/>
  <c r="AY40" i="135"/>
  <c r="C41" i="135"/>
  <c r="D41" i="135"/>
  <c r="AY41" i="135"/>
  <c r="C42" i="135"/>
  <c r="D42" i="135"/>
  <c r="AY42" i="135"/>
  <c r="C43" i="135"/>
  <c r="D43" i="135"/>
  <c r="AY43" i="135"/>
  <c r="C44" i="135"/>
  <c r="D44" i="135"/>
  <c r="AY44" i="135"/>
  <c r="C47" i="135"/>
  <c r="D47" i="135"/>
  <c r="AY47" i="135"/>
  <c r="C49" i="135"/>
  <c r="D49" i="135"/>
  <c r="AY49" i="135"/>
  <c r="C52" i="135"/>
  <c r="D52" i="135"/>
  <c r="AY52" i="135"/>
  <c r="C56" i="135"/>
  <c r="D56" i="135"/>
  <c r="AY56" i="135"/>
  <c r="C57" i="135"/>
  <c r="D57" i="135"/>
  <c r="AY57" i="135"/>
  <c r="C58" i="135"/>
  <c r="D58" i="135"/>
  <c r="AY58" i="135"/>
  <c r="C59" i="135"/>
  <c r="D59" i="135"/>
  <c r="AY59" i="135"/>
  <c r="C60" i="135"/>
  <c r="D60" i="135"/>
  <c r="AY60" i="135"/>
  <c r="C61" i="135"/>
  <c r="D61" i="135"/>
  <c r="AY61" i="135"/>
  <c r="C62" i="135"/>
  <c r="D62" i="135"/>
  <c r="AY62" i="135"/>
  <c r="C63" i="135"/>
  <c r="D63" i="135"/>
  <c r="AY63" i="135"/>
  <c r="C66" i="135"/>
  <c r="D66" i="135"/>
  <c r="AY66" i="135"/>
  <c r="C71" i="135"/>
  <c r="D71" i="135"/>
  <c r="AY71" i="135"/>
  <c r="C72" i="135"/>
  <c r="D72" i="135"/>
  <c r="AY72" i="135"/>
  <c r="C83" i="135"/>
  <c r="D83" i="135"/>
  <c r="AY83" i="135"/>
  <c r="C95" i="135"/>
  <c r="D95" i="135"/>
  <c r="AY95" i="135"/>
  <c r="C96" i="135"/>
  <c r="D96" i="135"/>
  <c r="AY96" i="135"/>
  <c r="C97" i="135"/>
  <c r="D97" i="135"/>
  <c r="AY97" i="135"/>
  <c r="C98" i="135"/>
  <c r="D98" i="135"/>
  <c r="AY98" i="135"/>
  <c r="C99" i="135"/>
  <c r="D99" i="135"/>
  <c r="AY99" i="135"/>
  <c r="C100" i="135"/>
  <c r="D100" i="135"/>
  <c r="AY100" i="135"/>
  <c r="C101" i="135"/>
  <c r="D101" i="135"/>
  <c r="AY101" i="135"/>
  <c r="C102" i="135"/>
  <c r="D102" i="135"/>
  <c r="AY102" i="135"/>
  <c r="C103" i="135"/>
  <c r="D103" i="135"/>
  <c r="AY103" i="135"/>
  <c r="C104" i="135"/>
  <c r="D104" i="135"/>
  <c r="AY104" i="135"/>
  <c r="C105" i="135"/>
  <c r="D105" i="135"/>
  <c r="AY105" i="135"/>
  <c r="D17" i="135"/>
  <c r="AY17" i="135"/>
  <c r="D30" i="135"/>
  <c r="AY30" i="135"/>
  <c r="D39" i="135"/>
  <c r="AY39" i="135"/>
  <c r="D45" i="135"/>
  <c r="AY45" i="135"/>
  <c r="D64" i="135"/>
  <c r="AY64" i="135"/>
  <c r="D65" i="135"/>
  <c r="AY65" i="135"/>
  <c r="AY113" i="135"/>
  <c r="AU81" i="15"/>
  <c r="AW13" i="135"/>
  <c r="AW14" i="135"/>
  <c r="AW15" i="135"/>
  <c r="AW16" i="135"/>
  <c r="AW18" i="135"/>
  <c r="AW19" i="135"/>
  <c r="AW20" i="135"/>
  <c r="AW21" i="135"/>
  <c r="AW22" i="135"/>
  <c r="AW23" i="135"/>
  <c r="AW24" i="135"/>
  <c r="AW25" i="135"/>
  <c r="AW26" i="135"/>
  <c r="AW27" i="135"/>
  <c r="AW28" i="135"/>
  <c r="AW29" i="135"/>
  <c r="AW31" i="135"/>
  <c r="AW32" i="135"/>
  <c r="AW33" i="135"/>
  <c r="AW34" i="135"/>
  <c r="AW35" i="135"/>
  <c r="AW36" i="135"/>
  <c r="AW37" i="135"/>
  <c r="AW38" i="135"/>
  <c r="AW40" i="135"/>
  <c r="AW41" i="135"/>
  <c r="AW42" i="135"/>
  <c r="AW43" i="135"/>
  <c r="AW44" i="135"/>
  <c r="AW47" i="135"/>
  <c r="AW49" i="135"/>
  <c r="AW52" i="135"/>
  <c r="AW56" i="135"/>
  <c r="AW57" i="135"/>
  <c r="AW58" i="135"/>
  <c r="AW59" i="135"/>
  <c r="AW60" i="135"/>
  <c r="AW61" i="135"/>
  <c r="AW62" i="135"/>
  <c r="AW63" i="135"/>
  <c r="AW66" i="135"/>
  <c r="AW71" i="135"/>
  <c r="AW72" i="135"/>
  <c r="AW83" i="135"/>
  <c r="AW95" i="135"/>
  <c r="AW96" i="135"/>
  <c r="AW97" i="135"/>
  <c r="AW98" i="135"/>
  <c r="AW99" i="135"/>
  <c r="AW100" i="135"/>
  <c r="AW101" i="135"/>
  <c r="AW102" i="135"/>
  <c r="AW103" i="135"/>
  <c r="AW104" i="135"/>
  <c r="AW105" i="135"/>
  <c r="AW17" i="135"/>
  <c r="AW30" i="135"/>
  <c r="AW39" i="135"/>
  <c r="AW45" i="135"/>
  <c r="AW64" i="135"/>
  <c r="AW65" i="135"/>
  <c r="AW113" i="135"/>
  <c r="AS81" i="15"/>
  <c r="AU13" i="135"/>
  <c r="AU14" i="135"/>
  <c r="AU15" i="135"/>
  <c r="AU16" i="135"/>
  <c r="AU18" i="135"/>
  <c r="AU19" i="135"/>
  <c r="AU20" i="135"/>
  <c r="AU21" i="135"/>
  <c r="AU22" i="135"/>
  <c r="AU23" i="135"/>
  <c r="AU24" i="135"/>
  <c r="AU25" i="135"/>
  <c r="AU26" i="135"/>
  <c r="AU27" i="135"/>
  <c r="AU28" i="135"/>
  <c r="AU29" i="135"/>
  <c r="AU31" i="135"/>
  <c r="AU32" i="135"/>
  <c r="AU33" i="135"/>
  <c r="AU34" i="135"/>
  <c r="AU35" i="135"/>
  <c r="AU36" i="135"/>
  <c r="AU37" i="135"/>
  <c r="AU38" i="135"/>
  <c r="AU40" i="135"/>
  <c r="AU41" i="135"/>
  <c r="AU42" i="135"/>
  <c r="AU43" i="135"/>
  <c r="AU44" i="135"/>
  <c r="AU47" i="135"/>
  <c r="AU49" i="135"/>
  <c r="AU52" i="135"/>
  <c r="AU56" i="135"/>
  <c r="AU57" i="135"/>
  <c r="AU58" i="135"/>
  <c r="AU59" i="135"/>
  <c r="AU60" i="135"/>
  <c r="AU61" i="135"/>
  <c r="AU62" i="135"/>
  <c r="AU63" i="135"/>
  <c r="AU66" i="135"/>
  <c r="AU71" i="135"/>
  <c r="AU72" i="135"/>
  <c r="AU83" i="135"/>
  <c r="AU95" i="135"/>
  <c r="AU96" i="135"/>
  <c r="AU97" i="135"/>
  <c r="AU98" i="135"/>
  <c r="AU99" i="135"/>
  <c r="AU100" i="135"/>
  <c r="AU101" i="135"/>
  <c r="AU102" i="135"/>
  <c r="AU103" i="135"/>
  <c r="AU104" i="135"/>
  <c r="AU105" i="135"/>
  <c r="AU17" i="135"/>
  <c r="AU30" i="135"/>
  <c r="AU39" i="135"/>
  <c r="AU45" i="135"/>
  <c r="AU64" i="135"/>
  <c r="AU65" i="135"/>
  <c r="AU113" i="135"/>
  <c r="AQ81" i="15"/>
  <c r="AS13" i="135"/>
  <c r="AS14" i="135"/>
  <c r="AS15" i="135"/>
  <c r="AS16" i="135"/>
  <c r="AS18" i="135"/>
  <c r="AS19" i="135"/>
  <c r="AS20" i="135"/>
  <c r="AS21" i="135"/>
  <c r="AS22" i="135"/>
  <c r="AS23" i="135"/>
  <c r="AS24" i="135"/>
  <c r="AS25" i="135"/>
  <c r="AS26" i="135"/>
  <c r="AS27" i="135"/>
  <c r="AS28" i="135"/>
  <c r="AS29" i="135"/>
  <c r="AS31" i="135"/>
  <c r="AS32" i="135"/>
  <c r="AS33" i="135"/>
  <c r="AS34" i="135"/>
  <c r="AS35" i="135"/>
  <c r="AS36" i="135"/>
  <c r="AS37" i="135"/>
  <c r="AS38" i="135"/>
  <c r="AS40" i="135"/>
  <c r="AS41" i="135"/>
  <c r="AS42" i="135"/>
  <c r="AS43" i="135"/>
  <c r="AS44" i="135"/>
  <c r="AS47" i="135"/>
  <c r="AS49" i="135"/>
  <c r="AS52" i="135"/>
  <c r="AS95" i="135"/>
  <c r="AS96" i="135"/>
  <c r="AS97" i="135"/>
  <c r="AS98" i="135"/>
  <c r="AS99" i="135"/>
  <c r="AS100" i="135"/>
  <c r="AS101" i="135"/>
  <c r="AS102" i="135"/>
  <c r="AS103" i="135"/>
  <c r="AS104" i="135"/>
  <c r="AS105" i="135"/>
  <c r="AS17" i="135"/>
  <c r="AS30" i="135"/>
  <c r="AS39" i="135"/>
  <c r="AS45" i="135"/>
  <c r="AS113" i="135"/>
  <c r="AO81" i="15"/>
  <c r="AQ13" i="135"/>
  <c r="AQ14" i="135"/>
  <c r="AQ15" i="135"/>
  <c r="AQ16" i="135"/>
  <c r="AQ18" i="135"/>
  <c r="AQ19" i="135"/>
  <c r="AQ20" i="135"/>
  <c r="AQ21" i="135"/>
  <c r="AQ22" i="135"/>
  <c r="AQ23" i="135"/>
  <c r="AQ24" i="135"/>
  <c r="AQ25" i="135"/>
  <c r="AQ26" i="135"/>
  <c r="AQ27" i="135"/>
  <c r="AQ28" i="135"/>
  <c r="AQ29" i="135"/>
  <c r="AQ31" i="135"/>
  <c r="AQ32" i="135"/>
  <c r="AQ33" i="135"/>
  <c r="AQ34" i="135"/>
  <c r="AQ35" i="135"/>
  <c r="AQ36" i="135"/>
  <c r="AQ37" i="135"/>
  <c r="AQ38" i="135"/>
  <c r="AQ40" i="135"/>
  <c r="AQ41" i="135"/>
  <c r="AQ42" i="135"/>
  <c r="AQ43" i="135"/>
  <c r="AQ44" i="135"/>
  <c r="AQ47" i="135"/>
  <c r="AQ49" i="135"/>
  <c r="AQ52" i="135"/>
  <c r="AQ56" i="135"/>
  <c r="AQ57" i="135"/>
  <c r="AQ58" i="135"/>
  <c r="AQ59" i="135"/>
  <c r="AQ60" i="135"/>
  <c r="AQ61" i="135"/>
  <c r="AQ62" i="135"/>
  <c r="AQ63" i="135"/>
  <c r="AQ66" i="135"/>
  <c r="AQ71" i="135"/>
  <c r="AQ72" i="135"/>
  <c r="AQ83" i="135"/>
  <c r="AQ95" i="135"/>
  <c r="AQ96" i="135"/>
  <c r="AQ97" i="135"/>
  <c r="AQ98" i="135"/>
  <c r="AQ99" i="135"/>
  <c r="AQ100" i="135"/>
  <c r="AQ101" i="135"/>
  <c r="AQ102" i="135"/>
  <c r="AQ103" i="135"/>
  <c r="AQ104" i="135"/>
  <c r="AQ105" i="135"/>
  <c r="AQ17" i="135"/>
  <c r="AQ30" i="135"/>
  <c r="AQ39" i="135"/>
  <c r="AQ45" i="135"/>
  <c r="AQ64" i="135"/>
  <c r="AQ65" i="135"/>
  <c r="AQ113" i="135"/>
  <c r="AM81" i="15"/>
  <c r="AO13" i="135"/>
  <c r="AO14" i="135"/>
  <c r="AO15" i="135"/>
  <c r="AO16" i="135"/>
  <c r="AO18" i="135"/>
  <c r="AO19" i="135"/>
  <c r="AO20" i="135"/>
  <c r="AO21" i="135"/>
  <c r="AO22" i="135"/>
  <c r="AO23" i="135"/>
  <c r="AO24" i="135"/>
  <c r="AO25" i="135"/>
  <c r="AO26" i="135"/>
  <c r="AO27" i="135"/>
  <c r="AO28" i="135"/>
  <c r="AO29" i="135"/>
  <c r="AO31" i="135"/>
  <c r="AO32" i="135"/>
  <c r="AO33" i="135"/>
  <c r="AO34" i="135"/>
  <c r="AO35" i="135"/>
  <c r="AO36" i="135"/>
  <c r="AO37" i="135"/>
  <c r="AO38" i="135"/>
  <c r="AO40" i="135"/>
  <c r="AO41" i="135"/>
  <c r="AO42" i="135"/>
  <c r="AO43" i="135"/>
  <c r="AO44" i="135"/>
  <c r="AO47" i="135"/>
  <c r="AO49" i="135"/>
  <c r="AO52" i="135"/>
  <c r="AO56" i="135"/>
  <c r="AO57" i="135"/>
  <c r="AO58" i="135"/>
  <c r="AO59" i="135"/>
  <c r="AO60" i="135"/>
  <c r="AO61" i="135"/>
  <c r="AO62" i="135"/>
  <c r="AO63" i="135"/>
  <c r="AO66" i="135"/>
  <c r="AO71" i="135"/>
  <c r="AO72" i="135"/>
  <c r="AO83" i="135"/>
  <c r="AO95" i="135"/>
  <c r="AO96" i="135"/>
  <c r="AO97" i="135"/>
  <c r="AO98" i="135"/>
  <c r="AO99" i="135"/>
  <c r="AO100" i="135"/>
  <c r="AO101" i="135"/>
  <c r="AO102" i="135"/>
  <c r="AO103" i="135"/>
  <c r="AO104" i="135"/>
  <c r="AO105" i="135"/>
  <c r="AO17" i="135"/>
  <c r="AO30" i="135"/>
  <c r="AO39" i="135"/>
  <c r="AO45" i="135"/>
  <c r="AO64" i="135"/>
  <c r="AO65" i="135"/>
  <c r="AO113" i="135"/>
  <c r="AK81" i="15"/>
  <c r="AM13" i="135"/>
  <c r="AM14" i="135"/>
  <c r="AM15" i="135"/>
  <c r="AM16" i="135"/>
  <c r="AM18" i="135"/>
  <c r="AM19" i="135"/>
  <c r="AM20" i="135"/>
  <c r="AM21" i="135"/>
  <c r="AM22" i="135"/>
  <c r="AM23" i="135"/>
  <c r="AM24" i="135"/>
  <c r="AM25" i="135"/>
  <c r="AM26" i="135"/>
  <c r="AM27" i="135"/>
  <c r="AM28" i="135"/>
  <c r="AM29" i="135"/>
  <c r="AM31" i="135"/>
  <c r="AM32" i="135"/>
  <c r="AM33" i="135"/>
  <c r="AM34" i="135"/>
  <c r="AM35" i="135"/>
  <c r="AM36" i="135"/>
  <c r="AM37" i="135"/>
  <c r="AM38" i="135"/>
  <c r="AM40" i="135"/>
  <c r="AM41" i="135"/>
  <c r="AM42" i="135"/>
  <c r="AM43" i="135"/>
  <c r="AM44" i="135"/>
  <c r="AM47" i="135"/>
  <c r="AM49" i="135"/>
  <c r="AM52" i="135"/>
  <c r="AM56" i="135"/>
  <c r="AM57" i="135"/>
  <c r="AM58" i="135"/>
  <c r="AM59" i="135"/>
  <c r="AM60" i="135"/>
  <c r="AM61" i="135"/>
  <c r="AM62" i="135"/>
  <c r="AM63" i="135"/>
  <c r="AM66" i="135"/>
  <c r="AM71" i="135"/>
  <c r="AM72" i="135"/>
  <c r="AM83" i="135"/>
  <c r="AM95" i="135"/>
  <c r="AM96" i="135"/>
  <c r="AM97" i="135"/>
  <c r="AM98" i="135"/>
  <c r="AM99" i="135"/>
  <c r="AM100" i="135"/>
  <c r="AM101" i="135"/>
  <c r="AM102" i="135"/>
  <c r="AM103" i="135"/>
  <c r="AM104" i="135"/>
  <c r="AM105" i="135"/>
  <c r="AM17" i="135"/>
  <c r="AM30" i="135"/>
  <c r="AM39" i="135"/>
  <c r="AM45" i="135"/>
  <c r="AM64" i="135"/>
  <c r="AM65" i="135"/>
  <c r="AM113" i="135"/>
  <c r="AI81" i="15"/>
  <c r="AK13" i="135"/>
  <c r="AK14" i="135"/>
  <c r="AK15" i="135"/>
  <c r="AK16" i="135"/>
  <c r="AK18" i="135"/>
  <c r="AK19" i="135"/>
  <c r="AK20" i="135"/>
  <c r="AK21" i="135"/>
  <c r="AK22" i="135"/>
  <c r="AK23" i="135"/>
  <c r="AK24" i="135"/>
  <c r="AK25" i="135"/>
  <c r="AK26" i="135"/>
  <c r="AK27" i="135"/>
  <c r="AK28" i="135"/>
  <c r="AK29" i="135"/>
  <c r="AK31" i="135"/>
  <c r="AK32" i="135"/>
  <c r="AK33" i="135"/>
  <c r="AK34" i="135"/>
  <c r="AK35" i="135"/>
  <c r="AK36" i="135"/>
  <c r="AK37" i="135"/>
  <c r="AK38" i="135"/>
  <c r="AK40" i="135"/>
  <c r="AK41" i="135"/>
  <c r="AK42" i="135"/>
  <c r="AK43" i="135"/>
  <c r="AK44" i="135"/>
  <c r="AK47" i="135"/>
  <c r="AK49" i="135"/>
  <c r="AK52" i="135"/>
  <c r="AK56" i="135"/>
  <c r="AK57" i="135"/>
  <c r="AK58" i="135"/>
  <c r="AK59" i="135"/>
  <c r="AK60" i="135"/>
  <c r="AK61" i="135"/>
  <c r="AK62" i="135"/>
  <c r="AK63" i="135"/>
  <c r="AK66" i="135"/>
  <c r="AK71" i="135"/>
  <c r="AK72" i="135"/>
  <c r="AK83" i="135"/>
  <c r="AK95" i="135"/>
  <c r="AK96" i="135"/>
  <c r="AK97" i="135"/>
  <c r="AK98" i="135"/>
  <c r="AK99" i="135"/>
  <c r="AK100" i="135"/>
  <c r="AK101" i="135"/>
  <c r="AK102" i="135"/>
  <c r="AK103" i="135"/>
  <c r="AK104" i="135"/>
  <c r="AK105" i="135"/>
  <c r="AK17" i="135"/>
  <c r="AK30" i="135"/>
  <c r="AK39" i="135"/>
  <c r="AK45" i="135"/>
  <c r="AK64" i="135"/>
  <c r="AK65" i="135"/>
  <c r="AK113" i="135"/>
  <c r="AG81" i="15"/>
  <c r="AI13" i="135"/>
  <c r="AI14" i="135"/>
  <c r="AI15" i="135"/>
  <c r="AI16" i="135"/>
  <c r="AI18" i="135"/>
  <c r="AI19" i="135"/>
  <c r="AI20" i="135"/>
  <c r="AI21" i="135"/>
  <c r="AI22" i="135"/>
  <c r="AI23" i="135"/>
  <c r="AI24" i="135"/>
  <c r="AI25" i="135"/>
  <c r="AI26" i="135"/>
  <c r="AI27" i="135"/>
  <c r="AI28" i="135"/>
  <c r="AI29" i="135"/>
  <c r="AI31" i="135"/>
  <c r="AI32" i="135"/>
  <c r="AI33" i="135"/>
  <c r="AI34" i="135"/>
  <c r="AI35" i="135"/>
  <c r="AI36" i="135"/>
  <c r="AI37" i="135"/>
  <c r="AI38" i="135"/>
  <c r="AI40" i="135"/>
  <c r="AI41" i="135"/>
  <c r="AI42" i="135"/>
  <c r="AI43" i="135"/>
  <c r="AI44" i="135"/>
  <c r="AI47" i="135"/>
  <c r="AI49" i="135"/>
  <c r="AI52" i="135"/>
  <c r="AI56" i="135"/>
  <c r="AI57" i="135"/>
  <c r="AI58" i="135"/>
  <c r="AI59" i="135"/>
  <c r="AI60" i="135"/>
  <c r="AI61" i="135"/>
  <c r="AI62" i="135"/>
  <c r="AI63" i="135"/>
  <c r="AI66" i="135"/>
  <c r="AI71" i="135"/>
  <c r="AI72" i="135"/>
  <c r="AI83" i="135"/>
  <c r="AI95" i="135"/>
  <c r="AI96" i="135"/>
  <c r="AI97" i="135"/>
  <c r="AI98" i="135"/>
  <c r="AI99" i="135"/>
  <c r="AI100" i="135"/>
  <c r="AI101" i="135"/>
  <c r="AI102" i="135"/>
  <c r="AI103" i="135"/>
  <c r="AI104" i="135"/>
  <c r="AI105" i="135"/>
  <c r="AI17" i="135"/>
  <c r="AI30" i="135"/>
  <c r="AI39" i="135"/>
  <c r="AI45" i="135"/>
  <c r="AI64" i="135"/>
  <c r="AI65" i="135"/>
  <c r="AI113" i="135"/>
  <c r="AE81" i="15"/>
  <c r="AG13" i="135"/>
  <c r="AG14" i="135"/>
  <c r="AG15" i="135"/>
  <c r="AG16" i="135"/>
  <c r="AG18" i="135"/>
  <c r="AG19" i="135"/>
  <c r="AG20" i="135"/>
  <c r="AG21" i="135"/>
  <c r="AG22" i="135"/>
  <c r="AG23" i="135"/>
  <c r="AG24" i="135"/>
  <c r="AG25" i="135"/>
  <c r="AG26" i="135"/>
  <c r="AG27" i="135"/>
  <c r="AG28" i="135"/>
  <c r="AG29" i="135"/>
  <c r="AG31" i="135"/>
  <c r="AG32" i="135"/>
  <c r="AG33" i="135"/>
  <c r="AG34" i="135"/>
  <c r="AG35" i="135"/>
  <c r="AG36" i="135"/>
  <c r="AG37" i="135"/>
  <c r="AG38" i="135"/>
  <c r="AG40" i="135"/>
  <c r="AG41" i="135"/>
  <c r="AG42" i="135"/>
  <c r="AG43" i="135"/>
  <c r="AG44" i="135"/>
  <c r="AG47" i="135"/>
  <c r="AG49" i="135"/>
  <c r="AG52" i="135"/>
  <c r="AG56" i="135"/>
  <c r="AG57" i="135"/>
  <c r="AG58" i="135"/>
  <c r="AG59" i="135"/>
  <c r="AG60" i="135"/>
  <c r="AG61" i="135"/>
  <c r="AG62" i="135"/>
  <c r="AG63" i="135"/>
  <c r="AG66" i="135"/>
  <c r="AG71" i="135"/>
  <c r="AG72" i="135"/>
  <c r="AG83" i="135"/>
  <c r="AG95" i="135"/>
  <c r="AG96" i="135"/>
  <c r="AG97" i="135"/>
  <c r="AG98" i="135"/>
  <c r="AG99" i="135"/>
  <c r="AG100" i="135"/>
  <c r="AG101" i="135"/>
  <c r="AG102" i="135"/>
  <c r="AG103" i="135"/>
  <c r="AG104" i="135"/>
  <c r="AG105" i="135"/>
  <c r="AG17" i="135"/>
  <c r="AG30" i="135"/>
  <c r="AG39" i="135"/>
  <c r="AG45" i="135"/>
  <c r="AG64" i="135"/>
  <c r="AG65" i="135"/>
  <c r="AG113" i="135"/>
  <c r="AC81" i="15"/>
  <c r="AE13" i="135"/>
  <c r="AE14" i="135"/>
  <c r="AE15" i="135"/>
  <c r="AE16" i="135"/>
  <c r="AE18" i="135"/>
  <c r="AE19" i="135"/>
  <c r="AE20" i="135"/>
  <c r="AE21" i="135"/>
  <c r="AE22" i="135"/>
  <c r="AE23" i="135"/>
  <c r="AE24" i="135"/>
  <c r="AE25" i="135"/>
  <c r="AE26" i="135"/>
  <c r="AE27" i="135"/>
  <c r="AE28" i="135"/>
  <c r="AE29" i="135"/>
  <c r="AE31" i="135"/>
  <c r="AE32" i="135"/>
  <c r="AE33" i="135"/>
  <c r="AE34" i="135"/>
  <c r="AE35" i="135"/>
  <c r="AE36" i="135"/>
  <c r="AE37" i="135"/>
  <c r="AE38" i="135"/>
  <c r="AE40" i="135"/>
  <c r="AE41" i="135"/>
  <c r="AE42" i="135"/>
  <c r="AE43" i="135"/>
  <c r="AE44" i="135"/>
  <c r="AE47" i="135"/>
  <c r="AE49" i="135"/>
  <c r="AE52" i="135"/>
  <c r="AE56" i="135"/>
  <c r="AE57" i="135"/>
  <c r="AE58" i="135"/>
  <c r="AE59" i="135"/>
  <c r="AE60" i="135"/>
  <c r="AE61" i="135"/>
  <c r="AE62" i="135"/>
  <c r="AE63" i="135"/>
  <c r="AE66" i="135"/>
  <c r="AE71" i="135"/>
  <c r="AE72" i="135"/>
  <c r="AE83" i="135"/>
  <c r="AE95" i="135"/>
  <c r="AE96" i="135"/>
  <c r="AE97" i="135"/>
  <c r="AE98" i="135"/>
  <c r="AE99" i="135"/>
  <c r="AE100" i="135"/>
  <c r="AE101" i="135"/>
  <c r="AE102" i="135"/>
  <c r="AE103" i="135"/>
  <c r="AE104" i="135"/>
  <c r="AE105" i="135"/>
  <c r="AE17" i="135"/>
  <c r="AE30" i="135"/>
  <c r="AE39" i="135"/>
  <c r="AE45" i="135"/>
  <c r="AE64" i="135"/>
  <c r="AE65" i="135"/>
  <c r="AE113" i="135"/>
  <c r="AA81" i="15"/>
  <c r="AC13" i="135"/>
  <c r="AC14" i="135"/>
  <c r="AC15" i="135"/>
  <c r="AC16" i="135"/>
  <c r="AC18" i="135"/>
  <c r="AC19" i="135"/>
  <c r="AC20" i="135"/>
  <c r="AC21" i="135"/>
  <c r="AC22" i="135"/>
  <c r="AC23" i="135"/>
  <c r="AC24" i="135"/>
  <c r="AC25" i="135"/>
  <c r="AC26" i="135"/>
  <c r="AC27" i="135"/>
  <c r="AC28" i="135"/>
  <c r="AC29" i="135"/>
  <c r="AC31" i="135"/>
  <c r="AC32" i="135"/>
  <c r="AC33" i="135"/>
  <c r="AC34" i="135"/>
  <c r="AC35" i="135"/>
  <c r="AC36" i="135"/>
  <c r="AC37" i="135"/>
  <c r="AC38" i="135"/>
  <c r="AC40" i="135"/>
  <c r="AC41" i="135"/>
  <c r="AC42" i="135"/>
  <c r="AC43" i="135"/>
  <c r="AC44" i="135"/>
  <c r="AC47" i="135"/>
  <c r="AC49" i="135"/>
  <c r="AC52" i="135"/>
  <c r="AC56" i="135"/>
  <c r="AC57" i="135"/>
  <c r="AC58" i="135"/>
  <c r="AC59" i="135"/>
  <c r="AC60" i="135"/>
  <c r="AC61" i="135"/>
  <c r="AC62" i="135"/>
  <c r="AC63" i="135"/>
  <c r="AC66" i="135"/>
  <c r="AC71" i="135"/>
  <c r="AC72" i="135"/>
  <c r="AC83" i="135"/>
  <c r="AC95" i="135"/>
  <c r="AC96" i="135"/>
  <c r="AC97" i="135"/>
  <c r="AC98" i="135"/>
  <c r="AC99" i="135"/>
  <c r="AC100" i="135"/>
  <c r="AC101" i="135"/>
  <c r="AC102" i="135"/>
  <c r="AC103" i="135"/>
  <c r="AC104" i="135"/>
  <c r="AC105" i="135"/>
  <c r="AC17" i="135"/>
  <c r="AC30" i="135"/>
  <c r="AC39" i="135"/>
  <c r="AC45" i="135"/>
  <c r="AC64" i="135"/>
  <c r="AC65" i="135"/>
  <c r="AC113" i="135"/>
  <c r="Y81" i="15"/>
  <c r="AA13" i="135"/>
  <c r="AA14" i="135"/>
  <c r="AA15" i="135"/>
  <c r="AA16" i="135"/>
  <c r="AA18" i="135"/>
  <c r="AA19" i="135"/>
  <c r="AA20" i="135"/>
  <c r="AA21" i="135"/>
  <c r="AA22" i="135"/>
  <c r="AA23" i="135"/>
  <c r="AA24" i="135"/>
  <c r="AA25" i="135"/>
  <c r="AA26" i="135"/>
  <c r="AA27" i="135"/>
  <c r="AA28" i="135"/>
  <c r="AA29" i="135"/>
  <c r="AA31" i="135"/>
  <c r="AA32" i="135"/>
  <c r="AA33" i="135"/>
  <c r="AA34" i="135"/>
  <c r="AA35" i="135"/>
  <c r="AA36" i="135"/>
  <c r="AA37" i="135"/>
  <c r="AA38" i="135"/>
  <c r="AA40" i="135"/>
  <c r="AA41" i="135"/>
  <c r="AA42" i="135"/>
  <c r="AA43" i="135"/>
  <c r="AA44" i="135"/>
  <c r="AA47" i="135"/>
  <c r="AA49" i="135"/>
  <c r="AA52" i="135"/>
  <c r="AA56" i="135"/>
  <c r="AA57" i="135"/>
  <c r="AA58" i="135"/>
  <c r="AA59" i="135"/>
  <c r="AA60" i="135"/>
  <c r="AA61" i="135"/>
  <c r="AA62" i="135"/>
  <c r="AA63" i="135"/>
  <c r="AA66" i="135"/>
  <c r="AA71" i="135"/>
  <c r="AA72" i="135"/>
  <c r="AA83" i="135"/>
  <c r="AA95" i="135"/>
  <c r="AA96" i="135"/>
  <c r="AA97" i="135"/>
  <c r="AA98" i="135"/>
  <c r="AA99" i="135"/>
  <c r="AA100" i="135"/>
  <c r="AA101" i="135"/>
  <c r="AA102" i="135"/>
  <c r="AA103" i="135"/>
  <c r="AA104" i="135"/>
  <c r="AA105" i="135"/>
  <c r="AA17" i="135"/>
  <c r="AA30" i="135"/>
  <c r="AA39" i="135"/>
  <c r="AA45" i="135"/>
  <c r="AA64" i="135"/>
  <c r="AA65" i="135"/>
  <c r="AA113" i="135"/>
  <c r="W81" i="15"/>
  <c r="Y13" i="135"/>
  <c r="Y14" i="135"/>
  <c r="Y15" i="135"/>
  <c r="Y16" i="135"/>
  <c r="Y18" i="135"/>
  <c r="Y19" i="135"/>
  <c r="Y20" i="135"/>
  <c r="Y21" i="135"/>
  <c r="Y22" i="135"/>
  <c r="Y23" i="135"/>
  <c r="Y24" i="135"/>
  <c r="Y25" i="135"/>
  <c r="Y26" i="135"/>
  <c r="Y27" i="135"/>
  <c r="Y28" i="135"/>
  <c r="Y29" i="135"/>
  <c r="Y31" i="135"/>
  <c r="Y32" i="135"/>
  <c r="Y33" i="135"/>
  <c r="Y34" i="135"/>
  <c r="Y35" i="135"/>
  <c r="Y36" i="135"/>
  <c r="Y37" i="135"/>
  <c r="Y38" i="135"/>
  <c r="Y40" i="135"/>
  <c r="Y41" i="135"/>
  <c r="Y42" i="135"/>
  <c r="Y43" i="135"/>
  <c r="Y44" i="135"/>
  <c r="Y47" i="135"/>
  <c r="Y49" i="135"/>
  <c r="Y52" i="135"/>
  <c r="Y56" i="135"/>
  <c r="Y57" i="135"/>
  <c r="Y58" i="135"/>
  <c r="Y59" i="135"/>
  <c r="Y60" i="135"/>
  <c r="Y61" i="135"/>
  <c r="Y62" i="135"/>
  <c r="Y63" i="135"/>
  <c r="Y66" i="135"/>
  <c r="Y71" i="135"/>
  <c r="Y72" i="135"/>
  <c r="Y83" i="135"/>
  <c r="Y95" i="135"/>
  <c r="Y96" i="135"/>
  <c r="Y97" i="135"/>
  <c r="Y98" i="135"/>
  <c r="Y99" i="135"/>
  <c r="Y100" i="135"/>
  <c r="Y101" i="135"/>
  <c r="Y102" i="135"/>
  <c r="Y103" i="135"/>
  <c r="Y104" i="135"/>
  <c r="Y105" i="135"/>
  <c r="Y17" i="135"/>
  <c r="Y30" i="135"/>
  <c r="Y39" i="135"/>
  <c r="Y45" i="135"/>
  <c r="Y64" i="135"/>
  <c r="Y65" i="135"/>
  <c r="Y113" i="135"/>
  <c r="U81" i="15"/>
  <c r="W13" i="135"/>
  <c r="W14" i="135"/>
  <c r="W15" i="135"/>
  <c r="W16" i="135"/>
  <c r="W18" i="135"/>
  <c r="W19" i="135"/>
  <c r="W20" i="135"/>
  <c r="W21" i="135"/>
  <c r="W22" i="135"/>
  <c r="W23" i="135"/>
  <c r="W24" i="135"/>
  <c r="W25" i="135"/>
  <c r="W26" i="135"/>
  <c r="W27" i="135"/>
  <c r="W28" i="135"/>
  <c r="W29" i="135"/>
  <c r="W31" i="135"/>
  <c r="W32" i="135"/>
  <c r="W33" i="135"/>
  <c r="W34" i="135"/>
  <c r="W35" i="135"/>
  <c r="W36" i="135"/>
  <c r="W37" i="135"/>
  <c r="W38" i="135"/>
  <c r="W40" i="135"/>
  <c r="W41" i="135"/>
  <c r="W42" i="135"/>
  <c r="W43" i="135"/>
  <c r="W44" i="135"/>
  <c r="W47" i="135"/>
  <c r="W49" i="135"/>
  <c r="W52" i="135"/>
  <c r="W56" i="135"/>
  <c r="W57" i="135"/>
  <c r="W58" i="135"/>
  <c r="W59" i="135"/>
  <c r="W60" i="135"/>
  <c r="W61" i="135"/>
  <c r="W62" i="135"/>
  <c r="W63" i="135"/>
  <c r="W66" i="135"/>
  <c r="W71" i="135"/>
  <c r="W72" i="135"/>
  <c r="W83" i="135"/>
  <c r="W95" i="135"/>
  <c r="W96" i="135"/>
  <c r="W97" i="135"/>
  <c r="W98" i="135"/>
  <c r="W99" i="135"/>
  <c r="W100" i="135"/>
  <c r="W101" i="135"/>
  <c r="W102" i="135"/>
  <c r="W103" i="135"/>
  <c r="W104" i="135"/>
  <c r="W105" i="135"/>
  <c r="W17" i="135"/>
  <c r="W30" i="135"/>
  <c r="W39" i="135"/>
  <c r="W45" i="135"/>
  <c r="W64" i="135"/>
  <c r="W65" i="135"/>
  <c r="W113" i="135"/>
  <c r="S81" i="15"/>
  <c r="U13" i="135"/>
  <c r="U14" i="135"/>
  <c r="U15" i="135"/>
  <c r="U16" i="135"/>
  <c r="U18" i="135"/>
  <c r="U19" i="135"/>
  <c r="U20" i="135"/>
  <c r="U21" i="135"/>
  <c r="U22" i="135"/>
  <c r="U23" i="135"/>
  <c r="U24" i="135"/>
  <c r="U25" i="135"/>
  <c r="U26" i="135"/>
  <c r="U27" i="135"/>
  <c r="U28" i="135"/>
  <c r="U29" i="135"/>
  <c r="U31" i="135"/>
  <c r="U32" i="135"/>
  <c r="U33" i="135"/>
  <c r="U34" i="135"/>
  <c r="U35" i="135"/>
  <c r="U36" i="135"/>
  <c r="U37" i="135"/>
  <c r="U38" i="135"/>
  <c r="U40" i="135"/>
  <c r="U41" i="135"/>
  <c r="U42" i="135"/>
  <c r="U43" i="135"/>
  <c r="U44" i="135"/>
  <c r="U47" i="135"/>
  <c r="U49" i="135"/>
  <c r="U52" i="135"/>
  <c r="U56" i="135"/>
  <c r="U57" i="135"/>
  <c r="U58" i="135"/>
  <c r="U59" i="135"/>
  <c r="U60" i="135"/>
  <c r="U61" i="135"/>
  <c r="U62" i="135"/>
  <c r="U63" i="135"/>
  <c r="U66" i="135"/>
  <c r="U71" i="135"/>
  <c r="U72" i="135"/>
  <c r="U83" i="135"/>
  <c r="U95" i="135"/>
  <c r="U96" i="135"/>
  <c r="U97" i="135"/>
  <c r="U98" i="135"/>
  <c r="U99" i="135"/>
  <c r="U100" i="135"/>
  <c r="U101" i="135"/>
  <c r="U102" i="135"/>
  <c r="U103" i="135"/>
  <c r="U104" i="135"/>
  <c r="U105" i="135"/>
  <c r="U17" i="135"/>
  <c r="U30" i="135"/>
  <c r="U39" i="135"/>
  <c r="U45" i="135"/>
  <c r="U64" i="135"/>
  <c r="U65" i="135"/>
  <c r="U113" i="135"/>
  <c r="Q81" i="15"/>
  <c r="S13" i="135"/>
  <c r="S14" i="135"/>
  <c r="S15" i="135"/>
  <c r="S16" i="135"/>
  <c r="S18" i="135"/>
  <c r="S19" i="135"/>
  <c r="S20" i="135"/>
  <c r="S21" i="135"/>
  <c r="S22" i="135"/>
  <c r="S23" i="135"/>
  <c r="S24" i="135"/>
  <c r="S25" i="135"/>
  <c r="S26" i="135"/>
  <c r="S27" i="135"/>
  <c r="S28" i="135"/>
  <c r="S29" i="135"/>
  <c r="S31" i="135"/>
  <c r="S32" i="135"/>
  <c r="S33" i="135"/>
  <c r="S34" i="135"/>
  <c r="S35" i="135"/>
  <c r="S36" i="135"/>
  <c r="S37" i="135"/>
  <c r="S38" i="135"/>
  <c r="S40" i="135"/>
  <c r="S41" i="135"/>
  <c r="S42" i="135"/>
  <c r="S43" i="135"/>
  <c r="S44" i="135"/>
  <c r="S47" i="135"/>
  <c r="S49" i="135"/>
  <c r="S52" i="135"/>
  <c r="S56" i="135"/>
  <c r="S57" i="135"/>
  <c r="S58" i="135"/>
  <c r="S59" i="135"/>
  <c r="S60" i="135"/>
  <c r="S61" i="135"/>
  <c r="S62" i="135"/>
  <c r="S63" i="135"/>
  <c r="S66" i="135"/>
  <c r="S71" i="135"/>
  <c r="S72" i="135"/>
  <c r="S83" i="135"/>
  <c r="S95" i="135"/>
  <c r="S96" i="135"/>
  <c r="S97" i="135"/>
  <c r="S98" i="135"/>
  <c r="S99" i="135"/>
  <c r="S100" i="135"/>
  <c r="S101" i="135"/>
  <c r="S102" i="135"/>
  <c r="S103" i="135"/>
  <c r="S104" i="135"/>
  <c r="S105" i="135"/>
  <c r="S17" i="135"/>
  <c r="S30" i="135"/>
  <c r="S39" i="135"/>
  <c r="S45" i="135"/>
  <c r="S64" i="135"/>
  <c r="S65" i="135"/>
  <c r="S113" i="135"/>
  <c r="O81" i="15"/>
  <c r="Q13" i="135"/>
  <c r="Q14" i="135"/>
  <c r="Q15" i="135"/>
  <c r="Q16" i="135"/>
  <c r="Q18" i="135"/>
  <c r="Q19" i="135"/>
  <c r="Q20" i="135"/>
  <c r="Q21" i="135"/>
  <c r="Q22" i="135"/>
  <c r="Q23" i="135"/>
  <c r="Q24" i="135"/>
  <c r="Q25" i="135"/>
  <c r="Q26" i="135"/>
  <c r="Q27" i="135"/>
  <c r="Q28" i="135"/>
  <c r="Q29" i="135"/>
  <c r="Q31" i="135"/>
  <c r="Q32" i="135"/>
  <c r="Q33" i="135"/>
  <c r="Q34" i="135"/>
  <c r="Q35" i="135"/>
  <c r="Q36" i="135"/>
  <c r="Q37" i="135"/>
  <c r="Q38" i="135"/>
  <c r="Q40" i="135"/>
  <c r="Q41" i="135"/>
  <c r="Q42" i="135"/>
  <c r="Q43" i="135"/>
  <c r="Q44" i="135"/>
  <c r="Q47" i="135"/>
  <c r="Q49" i="135"/>
  <c r="Q52" i="135"/>
  <c r="Q56" i="135"/>
  <c r="Q57" i="135"/>
  <c r="Q58" i="135"/>
  <c r="Q59" i="135"/>
  <c r="Q60" i="135"/>
  <c r="Q61" i="135"/>
  <c r="Q62" i="135"/>
  <c r="Q63" i="135"/>
  <c r="Q66" i="135"/>
  <c r="Q71" i="135"/>
  <c r="Q72" i="135"/>
  <c r="Q83" i="135"/>
  <c r="Q95" i="135"/>
  <c r="Q96" i="135"/>
  <c r="Q97" i="135"/>
  <c r="Q98" i="135"/>
  <c r="Q99" i="135"/>
  <c r="Q100" i="135"/>
  <c r="Q101" i="135"/>
  <c r="Q102" i="135"/>
  <c r="Q103" i="135"/>
  <c r="Q104" i="135"/>
  <c r="Q105" i="135"/>
  <c r="Q17" i="135"/>
  <c r="Q30" i="135"/>
  <c r="Q39" i="135"/>
  <c r="Q45" i="135"/>
  <c r="Q64" i="135"/>
  <c r="Q65" i="135"/>
  <c r="Q113" i="135"/>
  <c r="M81" i="15"/>
  <c r="O13" i="135"/>
  <c r="O14" i="135"/>
  <c r="O15" i="135"/>
  <c r="O16" i="135"/>
  <c r="O18" i="135"/>
  <c r="O19" i="135"/>
  <c r="O20" i="135"/>
  <c r="O21" i="135"/>
  <c r="O22" i="135"/>
  <c r="O23" i="135"/>
  <c r="O24" i="135"/>
  <c r="O25" i="135"/>
  <c r="O26" i="135"/>
  <c r="O27" i="135"/>
  <c r="O28" i="135"/>
  <c r="O29" i="135"/>
  <c r="O31" i="135"/>
  <c r="O32" i="135"/>
  <c r="O33" i="135"/>
  <c r="O34" i="135"/>
  <c r="O35" i="135"/>
  <c r="O36" i="135"/>
  <c r="O37" i="135"/>
  <c r="O38" i="135"/>
  <c r="O40" i="135"/>
  <c r="O41" i="135"/>
  <c r="O42" i="135"/>
  <c r="O43" i="135"/>
  <c r="O44" i="135"/>
  <c r="O47" i="135"/>
  <c r="O49" i="135"/>
  <c r="O52" i="135"/>
  <c r="O56" i="135"/>
  <c r="O57" i="135"/>
  <c r="O58" i="135"/>
  <c r="O59" i="135"/>
  <c r="O60" i="135"/>
  <c r="O61" i="135"/>
  <c r="O62" i="135"/>
  <c r="O63" i="135"/>
  <c r="O66" i="135"/>
  <c r="O71" i="135"/>
  <c r="O72" i="135"/>
  <c r="O83" i="135"/>
  <c r="O95" i="135"/>
  <c r="O96" i="135"/>
  <c r="O97" i="135"/>
  <c r="O98" i="135"/>
  <c r="O99" i="135"/>
  <c r="O100" i="135"/>
  <c r="O101" i="135"/>
  <c r="O102" i="135"/>
  <c r="O103" i="135"/>
  <c r="O104" i="135"/>
  <c r="O105" i="135"/>
  <c r="O17" i="135"/>
  <c r="O30" i="135"/>
  <c r="O39" i="135"/>
  <c r="O45" i="135"/>
  <c r="O64" i="135"/>
  <c r="O65" i="135"/>
  <c r="O113" i="135"/>
  <c r="K81" i="15"/>
  <c r="M13" i="135"/>
  <c r="M14" i="135"/>
  <c r="M15" i="135"/>
  <c r="M16" i="135"/>
  <c r="M18" i="135"/>
  <c r="M19" i="135"/>
  <c r="M20" i="135"/>
  <c r="M21" i="135"/>
  <c r="M22" i="135"/>
  <c r="M23" i="135"/>
  <c r="M24" i="135"/>
  <c r="M25" i="135"/>
  <c r="M26" i="135"/>
  <c r="M27" i="135"/>
  <c r="M28" i="135"/>
  <c r="M29" i="135"/>
  <c r="M31" i="135"/>
  <c r="M32" i="135"/>
  <c r="M33" i="135"/>
  <c r="M34" i="135"/>
  <c r="M35" i="135"/>
  <c r="M36" i="135"/>
  <c r="M37" i="135"/>
  <c r="M38" i="135"/>
  <c r="M40" i="135"/>
  <c r="M41" i="135"/>
  <c r="M42" i="135"/>
  <c r="M43" i="135"/>
  <c r="M44" i="135"/>
  <c r="M47" i="135"/>
  <c r="M49" i="135"/>
  <c r="M52" i="135"/>
  <c r="M56" i="135"/>
  <c r="M57" i="135"/>
  <c r="M58" i="135"/>
  <c r="M59" i="135"/>
  <c r="M60" i="135"/>
  <c r="M61" i="135"/>
  <c r="M62" i="135"/>
  <c r="M63" i="135"/>
  <c r="M66" i="135"/>
  <c r="M71" i="135"/>
  <c r="M72" i="135"/>
  <c r="M83" i="135"/>
  <c r="M95" i="135"/>
  <c r="M96" i="135"/>
  <c r="M97" i="135"/>
  <c r="M98" i="135"/>
  <c r="M99" i="135"/>
  <c r="M100" i="135"/>
  <c r="M101" i="135"/>
  <c r="M102" i="135"/>
  <c r="M103" i="135"/>
  <c r="M104" i="135"/>
  <c r="M105" i="135"/>
  <c r="M17" i="135"/>
  <c r="M30" i="135"/>
  <c r="M39" i="135"/>
  <c r="M45" i="135"/>
  <c r="M64" i="135"/>
  <c r="M65" i="135"/>
  <c r="M113" i="135"/>
  <c r="I81" i="15"/>
  <c r="K13" i="135"/>
  <c r="K14" i="135"/>
  <c r="K15" i="135"/>
  <c r="K16" i="135"/>
  <c r="K18" i="135"/>
  <c r="K19" i="135"/>
  <c r="K20" i="135"/>
  <c r="K21" i="135"/>
  <c r="K22" i="135"/>
  <c r="K23" i="135"/>
  <c r="K24" i="135"/>
  <c r="K25" i="135"/>
  <c r="K26" i="135"/>
  <c r="K27" i="135"/>
  <c r="K28" i="135"/>
  <c r="K29" i="135"/>
  <c r="K31" i="135"/>
  <c r="K32" i="135"/>
  <c r="K33" i="135"/>
  <c r="K34" i="135"/>
  <c r="K35" i="135"/>
  <c r="K36" i="135"/>
  <c r="K37" i="135"/>
  <c r="K38" i="135"/>
  <c r="K40" i="135"/>
  <c r="K41" i="135"/>
  <c r="K42" i="135"/>
  <c r="K43" i="135"/>
  <c r="K44" i="135"/>
  <c r="K47" i="135"/>
  <c r="K49" i="135"/>
  <c r="K52" i="135"/>
  <c r="K56" i="135"/>
  <c r="K57" i="135"/>
  <c r="K58" i="135"/>
  <c r="K59" i="135"/>
  <c r="K60" i="135"/>
  <c r="K61" i="135"/>
  <c r="K62" i="135"/>
  <c r="K63" i="135"/>
  <c r="K66" i="135"/>
  <c r="K71" i="135"/>
  <c r="K72" i="135"/>
  <c r="K83" i="135"/>
  <c r="K95" i="135"/>
  <c r="K96" i="135"/>
  <c r="K97" i="135"/>
  <c r="K98" i="135"/>
  <c r="K99" i="135"/>
  <c r="K100" i="135"/>
  <c r="K101" i="135"/>
  <c r="K102" i="135"/>
  <c r="K103" i="135"/>
  <c r="K104" i="135"/>
  <c r="K105" i="135"/>
  <c r="K17" i="135"/>
  <c r="K30" i="135"/>
  <c r="K39" i="135"/>
  <c r="K45" i="135"/>
  <c r="K64" i="135"/>
  <c r="K65" i="135"/>
  <c r="K113" i="135"/>
  <c r="G81" i="15"/>
  <c r="I13" i="135"/>
  <c r="I14" i="135"/>
  <c r="I15" i="135"/>
  <c r="I16" i="135"/>
  <c r="I18" i="135"/>
  <c r="I19" i="135"/>
  <c r="I20" i="135"/>
  <c r="I21" i="135"/>
  <c r="I22" i="135"/>
  <c r="I23" i="135"/>
  <c r="I24" i="135"/>
  <c r="I25" i="135"/>
  <c r="I26" i="135"/>
  <c r="I27" i="135"/>
  <c r="I28" i="135"/>
  <c r="I29" i="135"/>
  <c r="I31" i="135"/>
  <c r="I32" i="135"/>
  <c r="I33" i="135"/>
  <c r="I34" i="135"/>
  <c r="I35" i="135"/>
  <c r="I36" i="135"/>
  <c r="I37" i="135"/>
  <c r="I38" i="135"/>
  <c r="I40" i="135"/>
  <c r="I41" i="135"/>
  <c r="I42" i="135"/>
  <c r="I43" i="135"/>
  <c r="I44" i="135"/>
  <c r="I47" i="135"/>
  <c r="I49" i="135"/>
  <c r="I52" i="135"/>
  <c r="I56" i="135"/>
  <c r="I57" i="135"/>
  <c r="I58" i="135"/>
  <c r="I59" i="135"/>
  <c r="I60" i="135"/>
  <c r="I61" i="135"/>
  <c r="I62" i="135"/>
  <c r="I63" i="135"/>
  <c r="I66" i="135"/>
  <c r="I71" i="135"/>
  <c r="I72" i="135"/>
  <c r="I83" i="135"/>
  <c r="I95" i="135"/>
  <c r="I96" i="135"/>
  <c r="I97" i="135"/>
  <c r="I98" i="135"/>
  <c r="I99" i="135"/>
  <c r="I100" i="135"/>
  <c r="I101" i="135"/>
  <c r="I102" i="135"/>
  <c r="I103" i="135"/>
  <c r="I104" i="135"/>
  <c r="I105" i="135"/>
  <c r="I17" i="135"/>
  <c r="I30" i="135"/>
  <c r="I39" i="135"/>
  <c r="I45" i="135"/>
  <c r="I64" i="135"/>
  <c r="I65" i="135"/>
  <c r="I113" i="135"/>
  <c r="E81" i="15"/>
  <c r="G13" i="135"/>
  <c r="G14" i="135"/>
  <c r="G15" i="135"/>
  <c r="G16" i="135"/>
  <c r="G18" i="135"/>
  <c r="G19" i="135"/>
  <c r="G20" i="135"/>
  <c r="G21" i="135"/>
  <c r="G22" i="135"/>
  <c r="G23" i="135"/>
  <c r="G24" i="135"/>
  <c r="G25" i="135"/>
  <c r="G26" i="135"/>
  <c r="G27" i="135"/>
  <c r="G28" i="135"/>
  <c r="G29" i="135"/>
  <c r="G31" i="135"/>
  <c r="G32" i="135"/>
  <c r="G33" i="135"/>
  <c r="G34" i="135"/>
  <c r="G35" i="135"/>
  <c r="G36" i="135"/>
  <c r="G37" i="135"/>
  <c r="G38" i="135"/>
  <c r="G40" i="135"/>
  <c r="G41" i="135"/>
  <c r="G42" i="135"/>
  <c r="G43" i="135"/>
  <c r="G44" i="135"/>
  <c r="G47" i="135"/>
  <c r="G49" i="135"/>
  <c r="G52" i="135"/>
  <c r="G56" i="135"/>
  <c r="G57" i="135"/>
  <c r="G58" i="135"/>
  <c r="G59" i="135"/>
  <c r="G60" i="135"/>
  <c r="G61" i="135"/>
  <c r="G62" i="135"/>
  <c r="G63" i="135"/>
  <c r="G66" i="135"/>
  <c r="G71" i="135"/>
  <c r="G72" i="135"/>
  <c r="G83" i="135"/>
  <c r="G95" i="135"/>
  <c r="G96" i="135"/>
  <c r="G97" i="135"/>
  <c r="G98" i="135"/>
  <c r="G99" i="135"/>
  <c r="G100" i="135"/>
  <c r="G101" i="135"/>
  <c r="G102" i="135"/>
  <c r="G103" i="135"/>
  <c r="G104" i="135"/>
  <c r="G105" i="135"/>
  <c r="G17" i="135"/>
  <c r="G30" i="135"/>
  <c r="G39" i="135"/>
  <c r="G45" i="135"/>
  <c r="G64" i="135"/>
  <c r="G65" i="135"/>
  <c r="G113" i="135"/>
  <c r="C81" i="15"/>
  <c r="AV81" i="15"/>
  <c r="AY81" i="15"/>
  <c r="AT81" i="15"/>
  <c r="AR81" i="15"/>
  <c r="AP81" i="15"/>
  <c r="AN81" i="15"/>
  <c r="AL81" i="15"/>
  <c r="AJ81" i="15"/>
  <c r="AH81" i="15"/>
  <c r="AF81" i="15"/>
  <c r="AD81" i="15"/>
  <c r="AB81" i="15"/>
  <c r="Z81" i="15"/>
  <c r="X81" i="15"/>
  <c r="V81" i="15"/>
  <c r="T81" i="15"/>
  <c r="R81" i="15"/>
  <c r="P81" i="15"/>
  <c r="N81" i="15"/>
  <c r="L81" i="15"/>
  <c r="J81" i="15"/>
  <c r="H81" i="15"/>
  <c r="F81" i="15"/>
  <c r="D81" i="15"/>
  <c r="B81" i="15"/>
  <c r="E89" i="135"/>
  <c r="AZ89" i="135"/>
  <c r="BB89" i="135"/>
  <c r="AY89" i="135"/>
  <c r="AW89" i="135"/>
  <c r="AU89" i="135"/>
  <c r="AS89" i="135"/>
  <c r="AQ89" i="135"/>
  <c r="AO89" i="135"/>
  <c r="AM89" i="135"/>
  <c r="AK89" i="135"/>
  <c r="AI89" i="135"/>
  <c r="AG89" i="135"/>
  <c r="AE89" i="135"/>
  <c r="AC89" i="135"/>
  <c r="AA89" i="135"/>
  <c r="Y89" i="135"/>
  <c r="W89" i="135"/>
  <c r="U89" i="135"/>
  <c r="S89" i="135"/>
  <c r="Q89" i="135"/>
  <c r="O89" i="135"/>
  <c r="M89" i="135"/>
  <c r="K89" i="135"/>
  <c r="I89" i="135"/>
  <c r="G89" i="135"/>
  <c r="C12" i="135"/>
  <c r="C11" i="135"/>
  <c r="D11" i="135"/>
  <c r="E62" i="135"/>
  <c r="AZ62" i="135"/>
  <c r="BB62" i="135"/>
  <c r="E109" i="135"/>
  <c r="AZ109" i="135"/>
  <c r="BB109" i="135"/>
  <c r="AY109" i="135"/>
  <c r="AW109" i="135"/>
  <c r="AU109" i="135"/>
  <c r="AS109" i="135"/>
  <c r="AQ109" i="135"/>
  <c r="AO109" i="135"/>
  <c r="AM109" i="135"/>
  <c r="AK109" i="135"/>
  <c r="AI109" i="135"/>
  <c r="AG109" i="135"/>
  <c r="AE109" i="135"/>
  <c r="AC109" i="135"/>
  <c r="AA109" i="135"/>
  <c r="Y109" i="135"/>
  <c r="W109" i="135"/>
  <c r="U109" i="135"/>
  <c r="S109" i="135"/>
  <c r="Q109" i="135"/>
  <c r="O109" i="135"/>
  <c r="M109" i="135"/>
  <c r="K109" i="135"/>
  <c r="I109" i="135"/>
  <c r="G109" i="135"/>
  <c r="BA125" i="135"/>
  <c r="AZ125" i="135"/>
  <c r="BA114" i="135"/>
  <c r="G46" i="135"/>
  <c r="G48" i="135"/>
  <c r="G50" i="135"/>
  <c r="G51" i="135"/>
  <c r="G53" i="135"/>
  <c r="G54" i="135"/>
  <c r="G55" i="135"/>
  <c r="G67" i="135"/>
  <c r="G68" i="135"/>
  <c r="G69" i="135"/>
  <c r="G70" i="135"/>
  <c r="G73" i="135"/>
  <c r="G74" i="135"/>
  <c r="G75" i="135"/>
  <c r="G76" i="135"/>
  <c r="G77" i="135"/>
  <c r="G78" i="135"/>
  <c r="G79" i="135"/>
  <c r="G80" i="135"/>
  <c r="G81" i="135"/>
  <c r="G82" i="135"/>
  <c r="G84" i="135"/>
  <c r="G85" i="135"/>
  <c r="G86" i="135"/>
  <c r="G87" i="135"/>
  <c r="G88" i="135"/>
  <c r="G90" i="135"/>
  <c r="G91" i="135"/>
  <c r="G92" i="135"/>
  <c r="G93" i="135"/>
  <c r="G94" i="135"/>
  <c r="G106" i="135"/>
  <c r="G107" i="135"/>
  <c r="G108" i="135"/>
  <c r="I46" i="135"/>
  <c r="I48" i="135"/>
  <c r="I50" i="135"/>
  <c r="I51" i="135"/>
  <c r="I53" i="135"/>
  <c r="I54" i="135"/>
  <c r="I55" i="135"/>
  <c r="I67" i="135"/>
  <c r="I68" i="135"/>
  <c r="I69" i="135"/>
  <c r="I70" i="135"/>
  <c r="I73" i="135"/>
  <c r="I74" i="135"/>
  <c r="I75" i="135"/>
  <c r="I76" i="135"/>
  <c r="I77" i="135"/>
  <c r="I78" i="135"/>
  <c r="I79" i="135"/>
  <c r="I80" i="135"/>
  <c r="I81" i="135"/>
  <c r="I82" i="135"/>
  <c r="I84" i="135"/>
  <c r="I85" i="135"/>
  <c r="I86" i="135"/>
  <c r="I87" i="135"/>
  <c r="I88" i="135"/>
  <c r="I90" i="135"/>
  <c r="I91" i="135"/>
  <c r="I92" i="135"/>
  <c r="I93" i="135"/>
  <c r="I94" i="135"/>
  <c r="I106" i="135"/>
  <c r="I107" i="135"/>
  <c r="I108" i="135"/>
  <c r="K46" i="135"/>
  <c r="K48" i="135"/>
  <c r="K50" i="135"/>
  <c r="K51" i="135"/>
  <c r="K53" i="135"/>
  <c r="K54" i="135"/>
  <c r="K55" i="135"/>
  <c r="K67" i="135"/>
  <c r="K68" i="135"/>
  <c r="K69" i="135"/>
  <c r="K70" i="135"/>
  <c r="K73" i="135"/>
  <c r="K74" i="135"/>
  <c r="K75" i="135"/>
  <c r="K76" i="135"/>
  <c r="K77" i="135"/>
  <c r="K78" i="135"/>
  <c r="K79" i="135"/>
  <c r="K80" i="135"/>
  <c r="K81" i="135"/>
  <c r="K82" i="135"/>
  <c r="K84" i="135"/>
  <c r="K85" i="135"/>
  <c r="K86" i="135"/>
  <c r="K87" i="135"/>
  <c r="K88" i="135"/>
  <c r="K90" i="135"/>
  <c r="K91" i="135"/>
  <c r="K92" i="135"/>
  <c r="K93" i="135"/>
  <c r="K94" i="135"/>
  <c r="K106" i="135"/>
  <c r="K107" i="135"/>
  <c r="K108" i="135"/>
  <c r="M46" i="135"/>
  <c r="M48" i="135"/>
  <c r="M50" i="135"/>
  <c r="M51" i="135"/>
  <c r="M53" i="135"/>
  <c r="M54" i="135"/>
  <c r="M55" i="135"/>
  <c r="M67" i="135"/>
  <c r="M68" i="135"/>
  <c r="M69" i="135"/>
  <c r="M70" i="135"/>
  <c r="M73" i="135"/>
  <c r="M74" i="135"/>
  <c r="M75" i="135"/>
  <c r="M76" i="135"/>
  <c r="M77" i="135"/>
  <c r="M78" i="135"/>
  <c r="M79" i="135"/>
  <c r="M80" i="135"/>
  <c r="M81" i="135"/>
  <c r="M82" i="135"/>
  <c r="M84" i="135"/>
  <c r="M85" i="135"/>
  <c r="M86" i="135"/>
  <c r="M87" i="135"/>
  <c r="M88" i="135"/>
  <c r="M90" i="135"/>
  <c r="M91" i="135"/>
  <c r="M92" i="135"/>
  <c r="M93" i="135"/>
  <c r="M94" i="135"/>
  <c r="M106" i="135"/>
  <c r="M107" i="135"/>
  <c r="M108" i="135"/>
  <c r="Q46" i="135"/>
  <c r="Q48" i="135"/>
  <c r="Q50" i="135"/>
  <c r="Q51" i="135"/>
  <c r="Q53" i="135"/>
  <c r="Q54" i="135"/>
  <c r="Q55" i="135"/>
  <c r="Q67" i="135"/>
  <c r="Q68" i="135"/>
  <c r="Q69" i="135"/>
  <c r="Q70" i="135"/>
  <c r="Q73" i="135"/>
  <c r="Q74" i="135"/>
  <c r="Q75" i="135"/>
  <c r="Q76" i="135"/>
  <c r="Q77" i="135"/>
  <c r="Q78" i="135"/>
  <c r="Q79" i="135"/>
  <c r="Q80" i="135"/>
  <c r="Q81" i="135"/>
  <c r="Q82" i="135"/>
  <c r="Q84" i="135"/>
  <c r="Q85" i="135"/>
  <c r="Q86" i="135"/>
  <c r="Q87" i="135"/>
  <c r="Q88" i="135"/>
  <c r="Q90" i="135"/>
  <c r="Q91" i="135"/>
  <c r="Q92" i="135"/>
  <c r="Q93" i="135"/>
  <c r="Q94" i="135"/>
  <c r="Q106" i="135"/>
  <c r="Q107" i="135"/>
  <c r="Q108" i="135"/>
  <c r="U46" i="135"/>
  <c r="U48" i="135"/>
  <c r="U50" i="135"/>
  <c r="U51" i="135"/>
  <c r="U53" i="135"/>
  <c r="U54" i="135"/>
  <c r="U55" i="135"/>
  <c r="U67" i="135"/>
  <c r="U68" i="135"/>
  <c r="U69" i="135"/>
  <c r="U70" i="135"/>
  <c r="U73" i="135"/>
  <c r="U74" i="135"/>
  <c r="U75" i="135"/>
  <c r="U76" i="135"/>
  <c r="U77" i="135"/>
  <c r="U78" i="135"/>
  <c r="U79" i="135"/>
  <c r="U80" i="135"/>
  <c r="U81" i="135"/>
  <c r="U82" i="135"/>
  <c r="U84" i="135"/>
  <c r="U85" i="135"/>
  <c r="U86" i="135"/>
  <c r="U87" i="135"/>
  <c r="U88" i="135"/>
  <c r="U90" i="135"/>
  <c r="U91" i="135"/>
  <c r="U92" i="135"/>
  <c r="U93" i="135"/>
  <c r="U94" i="135"/>
  <c r="U106" i="135"/>
  <c r="U107" i="135"/>
  <c r="U108" i="135"/>
  <c r="W46" i="135"/>
  <c r="W48" i="135"/>
  <c r="W50" i="135"/>
  <c r="W51" i="135"/>
  <c r="W53" i="135"/>
  <c r="W54" i="135"/>
  <c r="W55" i="135"/>
  <c r="W67" i="135"/>
  <c r="W68" i="135"/>
  <c r="W69" i="135"/>
  <c r="W70" i="135"/>
  <c r="W73" i="135"/>
  <c r="W74" i="135"/>
  <c r="W75" i="135"/>
  <c r="W76" i="135"/>
  <c r="W77" i="135"/>
  <c r="W78" i="135"/>
  <c r="W79" i="135"/>
  <c r="W80" i="135"/>
  <c r="W81" i="135"/>
  <c r="W82" i="135"/>
  <c r="W84" i="135"/>
  <c r="W85" i="135"/>
  <c r="W86" i="135"/>
  <c r="W87" i="135"/>
  <c r="W88" i="135"/>
  <c r="W90" i="135"/>
  <c r="W91" i="135"/>
  <c r="W92" i="135"/>
  <c r="W93" i="135"/>
  <c r="W94" i="135"/>
  <c r="W106" i="135"/>
  <c r="W107" i="135"/>
  <c r="W108" i="135"/>
  <c r="Y46" i="135"/>
  <c r="Y48" i="135"/>
  <c r="Y50" i="135"/>
  <c r="Y51" i="135"/>
  <c r="Y53" i="135"/>
  <c r="Y54" i="135"/>
  <c r="Y55" i="135"/>
  <c r="Y67" i="135"/>
  <c r="Y68" i="135"/>
  <c r="Y69" i="135"/>
  <c r="Y70" i="135"/>
  <c r="Y73" i="135"/>
  <c r="Y74" i="135"/>
  <c r="Y75" i="135"/>
  <c r="Y76" i="135"/>
  <c r="Y77" i="135"/>
  <c r="Y78" i="135"/>
  <c r="Y79" i="135"/>
  <c r="Y80" i="135"/>
  <c r="Y81" i="135"/>
  <c r="Y82" i="135"/>
  <c r="Y84" i="135"/>
  <c r="Y85" i="135"/>
  <c r="Y86" i="135"/>
  <c r="Y87" i="135"/>
  <c r="Y88" i="135"/>
  <c r="Y90" i="135"/>
  <c r="Y91" i="135"/>
  <c r="Y92" i="135"/>
  <c r="Y93" i="135"/>
  <c r="Y94" i="135"/>
  <c r="Y106" i="135"/>
  <c r="Y107" i="135"/>
  <c r="Y108" i="135"/>
  <c r="AC46" i="135"/>
  <c r="AC48" i="135"/>
  <c r="AC50" i="135"/>
  <c r="AC51" i="135"/>
  <c r="AC53" i="135"/>
  <c r="AC54" i="135"/>
  <c r="AC55" i="135"/>
  <c r="AC67" i="135"/>
  <c r="AC68" i="135"/>
  <c r="AC69" i="135"/>
  <c r="AC70" i="135"/>
  <c r="AC73" i="135"/>
  <c r="AC74" i="135"/>
  <c r="AC75" i="135"/>
  <c r="AC76" i="135"/>
  <c r="AC77" i="135"/>
  <c r="AC78" i="135"/>
  <c r="AC79" i="135"/>
  <c r="AC80" i="135"/>
  <c r="AC81" i="135"/>
  <c r="AC82" i="135"/>
  <c r="AC84" i="135"/>
  <c r="AC85" i="135"/>
  <c r="AC86" i="135"/>
  <c r="AC87" i="135"/>
  <c r="AC88" i="135"/>
  <c r="AC90" i="135"/>
  <c r="AC91" i="135"/>
  <c r="AC92" i="135"/>
  <c r="AC93" i="135"/>
  <c r="AC94" i="135"/>
  <c r="AC106" i="135"/>
  <c r="AC107" i="135"/>
  <c r="AC108" i="135"/>
  <c r="AE46" i="135"/>
  <c r="AE48" i="135"/>
  <c r="AE50" i="135"/>
  <c r="AE51" i="135"/>
  <c r="AE53" i="135"/>
  <c r="AE54" i="135"/>
  <c r="AE55" i="135"/>
  <c r="AE67" i="135"/>
  <c r="AE68" i="135"/>
  <c r="AE69" i="135"/>
  <c r="AE70" i="135"/>
  <c r="AE73" i="135"/>
  <c r="AE74" i="135"/>
  <c r="AE75" i="135"/>
  <c r="AE76" i="135"/>
  <c r="AE77" i="135"/>
  <c r="AE78" i="135"/>
  <c r="AE79" i="135"/>
  <c r="AE80" i="135"/>
  <c r="AE81" i="135"/>
  <c r="AE82" i="135"/>
  <c r="AE84" i="135"/>
  <c r="AE85" i="135"/>
  <c r="AE86" i="135"/>
  <c r="AE87" i="135"/>
  <c r="AE88" i="135"/>
  <c r="AE90" i="135"/>
  <c r="AE91" i="135"/>
  <c r="AE92" i="135"/>
  <c r="AE93" i="135"/>
  <c r="AE94" i="135"/>
  <c r="AE106" i="135"/>
  <c r="AE107" i="135"/>
  <c r="AE108" i="135"/>
  <c r="AI46" i="135"/>
  <c r="AI48" i="135"/>
  <c r="AI50" i="135"/>
  <c r="AI51" i="135"/>
  <c r="AI53" i="135"/>
  <c r="AI54" i="135"/>
  <c r="AI55" i="135"/>
  <c r="AI67" i="135"/>
  <c r="AI68" i="135"/>
  <c r="AI69" i="135"/>
  <c r="AI70" i="135"/>
  <c r="AI73" i="135"/>
  <c r="AI74" i="135"/>
  <c r="AI75" i="135"/>
  <c r="AI76" i="135"/>
  <c r="AI77" i="135"/>
  <c r="AI78" i="135"/>
  <c r="AI79" i="135"/>
  <c r="AI80" i="135"/>
  <c r="AI81" i="135"/>
  <c r="AI82" i="135"/>
  <c r="AI84" i="135"/>
  <c r="AI85" i="135"/>
  <c r="AI86" i="135"/>
  <c r="AI87" i="135"/>
  <c r="AI88" i="135"/>
  <c r="AI90" i="135"/>
  <c r="AI91" i="135"/>
  <c r="AI92" i="135"/>
  <c r="AI93" i="135"/>
  <c r="AI94" i="135"/>
  <c r="AI106" i="135"/>
  <c r="AI107" i="135"/>
  <c r="AI108" i="135"/>
  <c r="AK46" i="135"/>
  <c r="AK48" i="135"/>
  <c r="AK50" i="135"/>
  <c r="AK51" i="135"/>
  <c r="AK53" i="135"/>
  <c r="AK54" i="135"/>
  <c r="AK55" i="135"/>
  <c r="AK67" i="135"/>
  <c r="AK68" i="135"/>
  <c r="AK69" i="135"/>
  <c r="AK70" i="135"/>
  <c r="AK73" i="135"/>
  <c r="AK74" i="135"/>
  <c r="AK75" i="135"/>
  <c r="AK76" i="135"/>
  <c r="AK77" i="135"/>
  <c r="AK78" i="135"/>
  <c r="AK79" i="135"/>
  <c r="AK80" i="135"/>
  <c r="AK81" i="135"/>
  <c r="AK82" i="135"/>
  <c r="AK84" i="135"/>
  <c r="AK85" i="135"/>
  <c r="AK86" i="135"/>
  <c r="AK87" i="135"/>
  <c r="AK88" i="135"/>
  <c r="AK90" i="135"/>
  <c r="AK91" i="135"/>
  <c r="AK92" i="135"/>
  <c r="AK93" i="135"/>
  <c r="AK94" i="135"/>
  <c r="AK106" i="135"/>
  <c r="AK107" i="135"/>
  <c r="AK108" i="135"/>
  <c r="AM46" i="135"/>
  <c r="AM48" i="135"/>
  <c r="AM50" i="135"/>
  <c r="AM51" i="135"/>
  <c r="AM53" i="135"/>
  <c r="AM54" i="135"/>
  <c r="AM55" i="135"/>
  <c r="AM67" i="135"/>
  <c r="AM68" i="135"/>
  <c r="AM69" i="135"/>
  <c r="AM70" i="135"/>
  <c r="AM73" i="135"/>
  <c r="AM74" i="135"/>
  <c r="AM75" i="135"/>
  <c r="AM76" i="135"/>
  <c r="AM77" i="135"/>
  <c r="AM78" i="135"/>
  <c r="AM79" i="135"/>
  <c r="AM80" i="135"/>
  <c r="AM81" i="135"/>
  <c r="AM82" i="135"/>
  <c r="AM84" i="135"/>
  <c r="AM85" i="135"/>
  <c r="AM86" i="135"/>
  <c r="AM87" i="135"/>
  <c r="AM88" i="135"/>
  <c r="AM90" i="135"/>
  <c r="AM91" i="135"/>
  <c r="AM92" i="135"/>
  <c r="AM93" i="135"/>
  <c r="AM94" i="135"/>
  <c r="AM106" i="135"/>
  <c r="AM107" i="135"/>
  <c r="AM108" i="135"/>
  <c r="AS48" i="135"/>
  <c r="AS50" i="135"/>
  <c r="AS51" i="135"/>
  <c r="AS53" i="135"/>
  <c r="AS54" i="135"/>
  <c r="AS86" i="135"/>
  <c r="AS87" i="135"/>
  <c r="AS88" i="135"/>
  <c r="AS90" i="135"/>
  <c r="AS91" i="135"/>
  <c r="AS92" i="135"/>
  <c r="AS93" i="135"/>
  <c r="AS94" i="135"/>
  <c r="AS106" i="135"/>
  <c r="AS107" i="135"/>
  <c r="AS108" i="135"/>
  <c r="AU48" i="135"/>
  <c r="AU50" i="135"/>
  <c r="AU51" i="135"/>
  <c r="AU53" i="135"/>
  <c r="AU54" i="135"/>
  <c r="AU67" i="135"/>
  <c r="AU68" i="135"/>
  <c r="AU69" i="135"/>
  <c r="AU70" i="135"/>
  <c r="AU73" i="135"/>
  <c r="AU74" i="135"/>
  <c r="AU75" i="135"/>
  <c r="AU76" i="135"/>
  <c r="AU77" i="135"/>
  <c r="AU78" i="135"/>
  <c r="AU79" i="135"/>
  <c r="AU80" i="135"/>
  <c r="AU81" i="135"/>
  <c r="AU82" i="135"/>
  <c r="AU84" i="135"/>
  <c r="AU85" i="135"/>
  <c r="AU86" i="135"/>
  <c r="AU87" i="135"/>
  <c r="AU88" i="135"/>
  <c r="AU90" i="135"/>
  <c r="AU91" i="135"/>
  <c r="AU92" i="135"/>
  <c r="AU93" i="135"/>
  <c r="AU94" i="135"/>
  <c r="AU106" i="135"/>
  <c r="AU107" i="135"/>
  <c r="AU108" i="135"/>
  <c r="AW46" i="135"/>
  <c r="AW48" i="135"/>
  <c r="AW50" i="135"/>
  <c r="AW51" i="135"/>
  <c r="AW53" i="135"/>
  <c r="AW54" i="135"/>
  <c r="AW55" i="135"/>
  <c r="AW67" i="135"/>
  <c r="AW68" i="135"/>
  <c r="AW69" i="135"/>
  <c r="AW70" i="135"/>
  <c r="AW73" i="135"/>
  <c r="AW74" i="135"/>
  <c r="AW75" i="135"/>
  <c r="AW76" i="135"/>
  <c r="AW77" i="135"/>
  <c r="AW78" i="135"/>
  <c r="AW79" i="135"/>
  <c r="AW80" i="135"/>
  <c r="AW81" i="135"/>
  <c r="AW82" i="135"/>
  <c r="AW84" i="135"/>
  <c r="AW85" i="135"/>
  <c r="AW86" i="135"/>
  <c r="AW87" i="135"/>
  <c r="AW88" i="135"/>
  <c r="AW90" i="135"/>
  <c r="AW91" i="135"/>
  <c r="AW92" i="135"/>
  <c r="AW93" i="135"/>
  <c r="AW94" i="135"/>
  <c r="AW106" i="135"/>
  <c r="AW107" i="135"/>
  <c r="AW108" i="135"/>
  <c r="AO46" i="135"/>
  <c r="AO48" i="135"/>
  <c r="AO50" i="135"/>
  <c r="AO51" i="135"/>
  <c r="AO53" i="135"/>
  <c r="AO54" i="135"/>
  <c r="AO55" i="135"/>
  <c r="AO67" i="135"/>
  <c r="AO68" i="135"/>
  <c r="AO69" i="135"/>
  <c r="AO70" i="135"/>
  <c r="AO73" i="135"/>
  <c r="AO74" i="135"/>
  <c r="AO75" i="135"/>
  <c r="AO76" i="135"/>
  <c r="AO77" i="135"/>
  <c r="AO78" i="135"/>
  <c r="AO79" i="135"/>
  <c r="AO80" i="135"/>
  <c r="AO81" i="135"/>
  <c r="AO82" i="135"/>
  <c r="AO84" i="135"/>
  <c r="AO85" i="135"/>
  <c r="AO86" i="135"/>
  <c r="AO87" i="135"/>
  <c r="AO88" i="135"/>
  <c r="AO90" i="135"/>
  <c r="AO91" i="135"/>
  <c r="AO92" i="135"/>
  <c r="AO93" i="135"/>
  <c r="AO94" i="135"/>
  <c r="AO106" i="135"/>
  <c r="AO107" i="135"/>
  <c r="AO108" i="135"/>
  <c r="AA46" i="135"/>
  <c r="AA48" i="135"/>
  <c r="AA50" i="135"/>
  <c r="AA51" i="135"/>
  <c r="AA53" i="135"/>
  <c r="AA54" i="135"/>
  <c r="AA55" i="135"/>
  <c r="AA67" i="135"/>
  <c r="AA68" i="135"/>
  <c r="AA69" i="135"/>
  <c r="AA70" i="135"/>
  <c r="AA73" i="135"/>
  <c r="AA74" i="135"/>
  <c r="AA75" i="135"/>
  <c r="AA76" i="135"/>
  <c r="AA77" i="135"/>
  <c r="AA78" i="135"/>
  <c r="AA79" i="135"/>
  <c r="AA80" i="135"/>
  <c r="AA81" i="135"/>
  <c r="AA82" i="135"/>
  <c r="AA84" i="135"/>
  <c r="AA85" i="135"/>
  <c r="AA86" i="135"/>
  <c r="AA87" i="135"/>
  <c r="AA88" i="135"/>
  <c r="AA90" i="135"/>
  <c r="AA91" i="135"/>
  <c r="AA92" i="135"/>
  <c r="AA93" i="135"/>
  <c r="AA94" i="135"/>
  <c r="AA106" i="135"/>
  <c r="AA107" i="135"/>
  <c r="AA108" i="135"/>
  <c r="O46" i="135"/>
  <c r="O48" i="135"/>
  <c r="O50" i="135"/>
  <c r="O51" i="135"/>
  <c r="O53" i="135"/>
  <c r="O54" i="135"/>
  <c r="O55" i="135"/>
  <c r="O67" i="135"/>
  <c r="O68" i="135"/>
  <c r="O69" i="135"/>
  <c r="O70" i="135"/>
  <c r="O73" i="135"/>
  <c r="O74" i="135"/>
  <c r="O75" i="135"/>
  <c r="O76" i="135"/>
  <c r="O77" i="135"/>
  <c r="O78" i="135"/>
  <c r="O79" i="135"/>
  <c r="O80" i="135"/>
  <c r="O81" i="135"/>
  <c r="O82" i="135"/>
  <c r="O84" i="135"/>
  <c r="O85" i="135"/>
  <c r="O86" i="135"/>
  <c r="O87" i="135"/>
  <c r="O88" i="135"/>
  <c r="O90" i="135"/>
  <c r="O91" i="135"/>
  <c r="O92" i="135"/>
  <c r="O93" i="135"/>
  <c r="O94" i="135"/>
  <c r="O106" i="135"/>
  <c r="O107" i="135"/>
  <c r="O108" i="135"/>
  <c r="S46" i="135"/>
  <c r="S48" i="135"/>
  <c r="S50" i="135"/>
  <c r="S51" i="135"/>
  <c r="S53" i="135"/>
  <c r="S54" i="135"/>
  <c r="S55" i="135"/>
  <c r="S67" i="135"/>
  <c r="S68" i="135"/>
  <c r="S69" i="135"/>
  <c r="S70" i="135"/>
  <c r="S73" i="135"/>
  <c r="S74" i="135"/>
  <c r="S75" i="135"/>
  <c r="S76" i="135"/>
  <c r="S77" i="135"/>
  <c r="S78" i="135"/>
  <c r="S79" i="135"/>
  <c r="S80" i="135"/>
  <c r="S81" i="135"/>
  <c r="S82" i="135"/>
  <c r="S84" i="135"/>
  <c r="S85" i="135"/>
  <c r="S86" i="135"/>
  <c r="S87" i="135"/>
  <c r="S88" i="135"/>
  <c r="S90" i="135"/>
  <c r="S91" i="135"/>
  <c r="S92" i="135"/>
  <c r="S93" i="135"/>
  <c r="S94" i="135"/>
  <c r="S106" i="135"/>
  <c r="S107" i="135"/>
  <c r="S108" i="135"/>
  <c r="AG46" i="135"/>
  <c r="AG48" i="135"/>
  <c r="AG50" i="135"/>
  <c r="AG51" i="135"/>
  <c r="AG53" i="135"/>
  <c r="AG54" i="135"/>
  <c r="AG55" i="135"/>
  <c r="AG67" i="135"/>
  <c r="AG68" i="135"/>
  <c r="AG69" i="135"/>
  <c r="AG70" i="135"/>
  <c r="AG73" i="135"/>
  <c r="AG74" i="135"/>
  <c r="AG75" i="135"/>
  <c r="AG76" i="135"/>
  <c r="AG77" i="135"/>
  <c r="AG78" i="135"/>
  <c r="AG79" i="135"/>
  <c r="AG80" i="135"/>
  <c r="AG81" i="135"/>
  <c r="AG82" i="135"/>
  <c r="AG84" i="135"/>
  <c r="AG85" i="135"/>
  <c r="AG86" i="135"/>
  <c r="AG87" i="135"/>
  <c r="AG88" i="135"/>
  <c r="AG90" i="135"/>
  <c r="AG91" i="135"/>
  <c r="AG92" i="135"/>
  <c r="AG93" i="135"/>
  <c r="AG94" i="135"/>
  <c r="AG106" i="135"/>
  <c r="AG107" i="135"/>
  <c r="AG108" i="135"/>
  <c r="AQ46" i="135"/>
  <c r="AQ48" i="135"/>
  <c r="AQ50" i="135"/>
  <c r="AQ51" i="135"/>
  <c r="AQ53" i="135"/>
  <c r="AQ54" i="135"/>
  <c r="AQ55" i="135"/>
  <c r="AQ67" i="135"/>
  <c r="AQ68" i="135"/>
  <c r="AQ69" i="135"/>
  <c r="AQ70" i="135"/>
  <c r="AQ73" i="135"/>
  <c r="AQ74" i="135"/>
  <c r="AQ75" i="135"/>
  <c r="AQ76" i="135"/>
  <c r="AQ77" i="135"/>
  <c r="AQ78" i="135"/>
  <c r="AQ79" i="135"/>
  <c r="AQ80" i="135"/>
  <c r="AQ81" i="135"/>
  <c r="AQ82" i="135"/>
  <c r="AQ84" i="135"/>
  <c r="AQ85" i="135"/>
  <c r="AQ86" i="135"/>
  <c r="AQ87" i="135"/>
  <c r="AQ88" i="135"/>
  <c r="AQ90" i="135"/>
  <c r="AQ91" i="135"/>
  <c r="AQ92" i="135"/>
  <c r="AQ93" i="135"/>
  <c r="AQ94" i="135"/>
  <c r="AQ106" i="135"/>
  <c r="AQ107" i="135"/>
  <c r="AQ108" i="135"/>
  <c r="AY46" i="135"/>
  <c r="AY48" i="135"/>
  <c r="AY50" i="135"/>
  <c r="AY51" i="135"/>
  <c r="AY53" i="135"/>
  <c r="AY54" i="135"/>
  <c r="AY55" i="135"/>
  <c r="AY67" i="135"/>
  <c r="AY68" i="135"/>
  <c r="AY69" i="135"/>
  <c r="AY70" i="135"/>
  <c r="AY73" i="135"/>
  <c r="AY74" i="135"/>
  <c r="AY75" i="135"/>
  <c r="AY76" i="135"/>
  <c r="AY77" i="135"/>
  <c r="AY78" i="135"/>
  <c r="AY79" i="135"/>
  <c r="AY80" i="135"/>
  <c r="AY81" i="135"/>
  <c r="AY82" i="135"/>
  <c r="AY84" i="135"/>
  <c r="AY85" i="135"/>
  <c r="AY86" i="135"/>
  <c r="AY87" i="135"/>
  <c r="AY88" i="135"/>
  <c r="AY90" i="135"/>
  <c r="AY91" i="135"/>
  <c r="AY92" i="135"/>
  <c r="AY93" i="135"/>
  <c r="AY94" i="135"/>
  <c r="AY106" i="135"/>
  <c r="AY107" i="135"/>
  <c r="AY108" i="135"/>
  <c r="AY111" i="135"/>
  <c r="AZ113" i="135"/>
  <c r="BB113" i="135"/>
  <c r="BB111" i="135"/>
  <c r="AX111" i="135"/>
  <c r="AV111" i="135"/>
  <c r="AT111" i="135"/>
  <c r="AR111" i="135"/>
  <c r="AP111" i="135"/>
  <c r="AN111" i="135"/>
  <c r="AL111" i="135"/>
  <c r="AJ111" i="135"/>
  <c r="AH111" i="135"/>
  <c r="AF111" i="135"/>
  <c r="AD111" i="135"/>
  <c r="AB111" i="135"/>
  <c r="Z111" i="135"/>
  <c r="X111" i="135"/>
  <c r="V111" i="135"/>
  <c r="T111" i="135"/>
  <c r="R111" i="135"/>
  <c r="P111" i="135"/>
  <c r="N111" i="135"/>
  <c r="L111" i="135"/>
  <c r="J111" i="135"/>
  <c r="H111" i="135"/>
  <c r="F111" i="135"/>
  <c r="E111" i="135"/>
  <c r="BB110" i="135"/>
  <c r="E108" i="135"/>
  <c r="AZ108" i="135"/>
  <c r="BB108" i="135"/>
  <c r="E107" i="135"/>
  <c r="AZ107" i="135"/>
  <c r="BB107" i="135"/>
  <c r="E106" i="135"/>
  <c r="AZ106" i="135"/>
  <c r="BB106" i="135"/>
  <c r="E105" i="135"/>
  <c r="AZ105" i="135"/>
  <c r="BB105" i="135"/>
  <c r="E104" i="135"/>
  <c r="AZ104" i="135"/>
  <c r="BB104" i="135"/>
  <c r="E103" i="135"/>
  <c r="AZ103" i="135"/>
  <c r="BB103" i="135"/>
  <c r="E102" i="135"/>
  <c r="AZ102" i="135"/>
  <c r="BB102" i="135"/>
  <c r="E101" i="135"/>
  <c r="AZ101" i="135"/>
  <c r="BB101" i="135"/>
  <c r="E100" i="135"/>
  <c r="AZ100" i="135"/>
  <c r="BB100" i="135"/>
  <c r="E99" i="135"/>
  <c r="AZ99" i="135"/>
  <c r="BB99" i="135"/>
  <c r="E98" i="135"/>
  <c r="AZ98" i="135"/>
  <c r="BB98" i="135"/>
  <c r="E97" i="135"/>
  <c r="AZ97" i="135"/>
  <c r="BB97" i="135"/>
  <c r="E96" i="135"/>
  <c r="AZ96" i="135"/>
  <c r="BB96" i="135"/>
  <c r="E95" i="135"/>
  <c r="AZ95" i="135"/>
  <c r="BB95" i="135"/>
  <c r="E94" i="135"/>
  <c r="AZ94" i="135"/>
  <c r="BB94" i="135"/>
  <c r="E93" i="135"/>
  <c r="AZ93" i="135"/>
  <c r="BB93" i="135"/>
  <c r="E92" i="135"/>
  <c r="AZ92" i="135"/>
  <c r="BB92" i="135"/>
  <c r="E91" i="135"/>
  <c r="AZ91" i="135"/>
  <c r="BB91" i="135"/>
  <c r="E90" i="135"/>
  <c r="AZ90" i="135"/>
  <c r="BB90" i="135"/>
  <c r="E88" i="135"/>
  <c r="AZ88" i="135"/>
  <c r="BB88" i="135"/>
  <c r="E87" i="135"/>
  <c r="AZ87" i="135"/>
  <c r="BB87" i="135"/>
  <c r="E86" i="135"/>
  <c r="AZ86" i="135"/>
  <c r="BB86" i="135"/>
  <c r="E85" i="135"/>
  <c r="AZ85" i="135"/>
  <c r="BB85" i="135"/>
  <c r="E84" i="135"/>
  <c r="AZ84" i="135"/>
  <c r="BB84" i="135"/>
  <c r="E83" i="135"/>
  <c r="AZ83" i="135"/>
  <c r="BB83" i="135"/>
  <c r="B83" i="135"/>
  <c r="E82" i="135"/>
  <c r="AZ82" i="135"/>
  <c r="BB82" i="135"/>
  <c r="E81" i="135"/>
  <c r="AZ81" i="135"/>
  <c r="BB81" i="135"/>
  <c r="E80" i="135"/>
  <c r="AZ80" i="135"/>
  <c r="BB80" i="135"/>
  <c r="E79" i="135"/>
  <c r="AZ79" i="135"/>
  <c r="BB79" i="135"/>
  <c r="E78" i="135"/>
  <c r="AZ78" i="135"/>
  <c r="BB78" i="135"/>
  <c r="E77" i="135"/>
  <c r="AZ77" i="135"/>
  <c r="BB77" i="135"/>
  <c r="E76" i="135"/>
  <c r="AZ76" i="135"/>
  <c r="BB76" i="135"/>
  <c r="E75" i="135"/>
  <c r="AZ75" i="135"/>
  <c r="BB75" i="135"/>
  <c r="E74" i="135"/>
  <c r="AZ74" i="135"/>
  <c r="BB74" i="135"/>
  <c r="E73" i="135"/>
  <c r="AZ73" i="135"/>
  <c r="BB73" i="135"/>
  <c r="E72" i="135"/>
  <c r="AZ72" i="135"/>
  <c r="BB72" i="135"/>
  <c r="E71" i="135"/>
  <c r="AZ71" i="135"/>
  <c r="BB71" i="135"/>
  <c r="B71" i="135"/>
  <c r="E70" i="135"/>
  <c r="AZ70" i="135"/>
  <c r="BB70" i="135"/>
  <c r="E69" i="135"/>
  <c r="AZ69" i="135"/>
  <c r="BB69" i="135"/>
  <c r="E68" i="135"/>
  <c r="AZ68" i="135"/>
  <c r="BB68" i="135"/>
  <c r="E67" i="135"/>
  <c r="AZ67" i="135"/>
  <c r="BB67" i="135"/>
  <c r="E66" i="135"/>
  <c r="AZ66" i="135"/>
  <c r="BB66" i="135"/>
  <c r="B66" i="135"/>
  <c r="E65" i="135"/>
  <c r="AZ65" i="135"/>
  <c r="BB65" i="135"/>
  <c r="E64" i="135"/>
  <c r="AZ64" i="135"/>
  <c r="BB64" i="135"/>
  <c r="E63" i="135"/>
  <c r="AZ63" i="135"/>
  <c r="BB63" i="135"/>
  <c r="B63" i="135"/>
  <c r="E61" i="135"/>
  <c r="AZ61" i="135"/>
  <c r="BB61" i="135"/>
  <c r="E60" i="135"/>
  <c r="AZ60" i="135"/>
  <c r="BB60" i="135"/>
  <c r="B60" i="135"/>
  <c r="E59" i="135"/>
  <c r="AZ59" i="135"/>
  <c r="BB59" i="135"/>
  <c r="B59" i="135"/>
  <c r="E58" i="135"/>
  <c r="AZ58" i="135"/>
  <c r="BB58" i="135"/>
  <c r="B58" i="135"/>
  <c r="E57" i="135"/>
  <c r="AZ57" i="135"/>
  <c r="BB57" i="135"/>
  <c r="B57" i="135"/>
  <c r="E56" i="135"/>
  <c r="AZ56" i="135"/>
  <c r="BB56" i="135"/>
  <c r="B56" i="135"/>
  <c r="E55" i="135"/>
  <c r="AZ55" i="135"/>
  <c r="BB55" i="135"/>
  <c r="E54" i="135"/>
  <c r="AZ54" i="135"/>
  <c r="BB54" i="135"/>
  <c r="E53" i="135"/>
  <c r="AZ53" i="135"/>
  <c r="BB53" i="135"/>
  <c r="E52" i="135"/>
  <c r="AZ52" i="135"/>
  <c r="BB52" i="135"/>
  <c r="B52" i="135"/>
  <c r="E51" i="135"/>
  <c r="AZ51" i="135"/>
  <c r="BB51" i="135"/>
  <c r="E50" i="135"/>
  <c r="AZ50" i="135"/>
  <c r="BB50" i="135"/>
  <c r="E49" i="135"/>
  <c r="AZ49" i="135"/>
  <c r="BB49" i="135"/>
  <c r="B49" i="135"/>
  <c r="E48" i="135"/>
  <c r="AZ48" i="135"/>
  <c r="BB48" i="135"/>
  <c r="E47" i="135"/>
  <c r="AZ47" i="135"/>
  <c r="BB47" i="135"/>
  <c r="B47" i="135"/>
  <c r="E46" i="135"/>
  <c r="AZ46" i="135"/>
  <c r="BB46" i="135"/>
  <c r="E45" i="135"/>
  <c r="AZ45" i="135"/>
  <c r="BB45" i="135"/>
  <c r="E44" i="135"/>
  <c r="AZ44" i="135"/>
  <c r="BB44" i="135"/>
  <c r="B44" i="135"/>
  <c r="E43" i="135"/>
  <c r="AZ43" i="135"/>
  <c r="BB43" i="135"/>
  <c r="B43" i="135"/>
  <c r="E42" i="135"/>
  <c r="AZ42" i="135"/>
  <c r="BB42" i="135"/>
  <c r="B42" i="135"/>
  <c r="E41" i="135"/>
  <c r="AZ41" i="135"/>
  <c r="BB41" i="135"/>
  <c r="E40" i="135"/>
  <c r="AZ40" i="135"/>
  <c r="BB40" i="135"/>
  <c r="B40" i="135"/>
  <c r="E39" i="135"/>
  <c r="AZ39" i="135"/>
  <c r="BB39" i="135"/>
  <c r="E38" i="135"/>
  <c r="AZ38" i="135"/>
  <c r="BB38" i="135"/>
  <c r="B38" i="135"/>
  <c r="E37" i="135"/>
  <c r="AZ37" i="135"/>
  <c r="BB37" i="135"/>
  <c r="B37" i="135"/>
  <c r="E36" i="135"/>
  <c r="AZ36" i="135"/>
  <c r="BB36" i="135"/>
  <c r="B36" i="135"/>
  <c r="E35" i="135"/>
  <c r="AZ35" i="135"/>
  <c r="BB35" i="135"/>
  <c r="B35" i="135"/>
  <c r="E34" i="135"/>
  <c r="AZ34" i="135"/>
  <c r="BB34" i="135"/>
  <c r="B34" i="135"/>
  <c r="E33" i="135"/>
  <c r="AZ33" i="135"/>
  <c r="BB33" i="135"/>
  <c r="B33" i="135"/>
  <c r="E32" i="135"/>
  <c r="AZ32" i="135"/>
  <c r="BB32" i="135"/>
  <c r="B32" i="135"/>
  <c r="E31" i="135"/>
  <c r="AZ31" i="135"/>
  <c r="BB31" i="135"/>
  <c r="B31" i="135"/>
  <c r="E30" i="135"/>
  <c r="AZ30" i="135"/>
  <c r="BB30" i="135"/>
  <c r="E29" i="135"/>
  <c r="AZ29" i="135"/>
  <c r="BB29" i="135"/>
  <c r="B29" i="135"/>
  <c r="E28" i="135"/>
  <c r="AZ28" i="135"/>
  <c r="BB28" i="135"/>
  <c r="B28" i="135"/>
  <c r="E27" i="135"/>
  <c r="AZ27" i="135"/>
  <c r="BB27" i="135"/>
  <c r="B27" i="135"/>
  <c r="E26" i="135"/>
  <c r="AZ26" i="135"/>
  <c r="BB26" i="135"/>
  <c r="B26" i="135"/>
  <c r="E25" i="135"/>
  <c r="AZ25" i="135"/>
  <c r="BB25" i="135"/>
  <c r="B25" i="135"/>
  <c r="E24" i="135"/>
  <c r="AZ24" i="135"/>
  <c r="BB24" i="135"/>
  <c r="B24" i="135"/>
  <c r="E23" i="135"/>
  <c r="AZ23" i="135"/>
  <c r="BB23" i="135"/>
  <c r="B23" i="135"/>
  <c r="E22" i="135"/>
  <c r="AZ22" i="135"/>
  <c r="BB22" i="135"/>
  <c r="B22" i="135"/>
  <c r="E21" i="135"/>
  <c r="AZ21" i="135"/>
  <c r="BB21" i="135"/>
  <c r="B21" i="135"/>
  <c r="E20" i="135"/>
  <c r="AZ20" i="135"/>
  <c r="BB20" i="135"/>
  <c r="B20" i="135"/>
  <c r="E19" i="135"/>
  <c r="AZ19" i="135"/>
  <c r="BB19" i="135"/>
  <c r="B19" i="135"/>
  <c r="E18" i="135"/>
  <c r="AZ18" i="135"/>
  <c r="BB18" i="135"/>
  <c r="B18" i="135"/>
  <c r="E17" i="135"/>
  <c r="AZ17" i="135"/>
  <c r="BB17" i="135"/>
  <c r="E16" i="135"/>
  <c r="AZ16" i="135"/>
  <c r="BB16" i="135"/>
  <c r="B16" i="135"/>
  <c r="E15" i="135"/>
  <c r="AZ15" i="135"/>
  <c r="BB15" i="135"/>
  <c r="B15" i="135"/>
  <c r="E14" i="135"/>
  <c r="AZ14" i="135"/>
  <c r="BB14" i="135"/>
  <c r="B14" i="135"/>
  <c r="E13" i="135"/>
  <c r="AZ13" i="135"/>
  <c r="BB13" i="135"/>
  <c r="B13" i="135"/>
  <c r="B6" i="135"/>
  <c r="B4" i="135"/>
  <c r="C13" i="131"/>
  <c r="D13" i="131"/>
  <c r="AY13" i="131"/>
  <c r="C14" i="131"/>
  <c r="D14" i="131"/>
  <c r="AY14" i="131"/>
  <c r="C15" i="131"/>
  <c r="D15" i="131"/>
  <c r="AY15" i="131"/>
  <c r="C16" i="131"/>
  <c r="D16" i="131"/>
  <c r="AY16" i="131"/>
  <c r="C18" i="131"/>
  <c r="D18" i="131"/>
  <c r="AY18" i="131"/>
  <c r="C19" i="131"/>
  <c r="D19" i="131"/>
  <c r="AY19" i="131"/>
  <c r="C20" i="131"/>
  <c r="D20" i="131"/>
  <c r="AY20" i="131"/>
  <c r="C21" i="131"/>
  <c r="D21" i="131"/>
  <c r="AY21" i="131"/>
  <c r="C22" i="131"/>
  <c r="D22" i="131"/>
  <c r="AY22" i="131"/>
  <c r="C23" i="131"/>
  <c r="D23" i="131"/>
  <c r="AY23" i="131"/>
  <c r="C24" i="131"/>
  <c r="D24" i="131"/>
  <c r="AY24" i="131"/>
  <c r="C25" i="131"/>
  <c r="D25" i="131"/>
  <c r="AY25" i="131"/>
  <c r="C26" i="131"/>
  <c r="D26" i="131"/>
  <c r="AY26" i="131"/>
  <c r="C27" i="131"/>
  <c r="D27" i="131"/>
  <c r="AY27" i="131"/>
  <c r="C28" i="131"/>
  <c r="D28" i="131"/>
  <c r="AY28" i="131"/>
  <c r="C29" i="131"/>
  <c r="D29" i="131"/>
  <c r="AY29" i="131"/>
  <c r="C31" i="131"/>
  <c r="D31" i="131"/>
  <c r="AY31" i="131"/>
  <c r="C32" i="131"/>
  <c r="D32" i="131"/>
  <c r="AY32" i="131"/>
  <c r="C33" i="131"/>
  <c r="D33" i="131"/>
  <c r="AY33" i="131"/>
  <c r="C34" i="131"/>
  <c r="D34" i="131"/>
  <c r="AY34" i="131"/>
  <c r="C35" i="131"/>
  <c r="D35" i="131"/>
  <c r="AY35" i="131"/>
  <c r="C36" i="131"/>
  <c r="D36" i="131"/>
  <c r="AY36" i="131"/>
  <c r="C37" i="131"/>
  <c r="D37" i="131"/>
  <c r="AY37" i="131"/>
  <c r="C38" i="131"/>
  <c r="D38" i="131"/>
  <c r="AY38" i="131"/>
  <c r="C40" i="131"/>
  <c r="D40" i="131"/>
  <c r="AY40" i="131"/>
  <c r="C41" i="131"/>
  <c r="D41" i="131"/>
  <c r="AY41" i="131"/>
  <c r="C42" i="131"/>
  <c r="D42" i="131"/>
  <c r="AY42" i="131"/>
  <c r="C43" i="131"/>
  <c r="D43" i="131"/>
  <c r="AY43" i="131"/>
  <c r="C44" i="131"/>
  <c r="D44" i="131"/>
  <c r="AY44" i="131"/>
  <c r="C47" i="131"/>
  <c r="D47" i="131"/>
  <c r="AY47" i="131"/>
  <c r="C49" i="131"/>
  <c r="D49" i="131"/>
  <c r="AY49" i="131"/>
  <c r="C52" i="131"/>
  <c r="D52" i="131"/>
  <c r="AY52" i="131"/>
  <c r="C56" i="131"/>
  <c r="D56" i="131"/>
  <c r="AY56" i="131"/>
  <c r="C57" i="131"/>
  <c r="D57" i="131"/>
  <c r="AY57" i="131"/>
  <c r="C58" i="131"/>
  <c r="D58" i="131"/>
  <c r="AY58" i="131"/>
  <c r="C59" i="131"/>
  <c r="D59" i="131"/>
  <c r="AY59" i="131"/>
  <c r="C60" i="131"/>
  <c r="D60" i="131"/>
  <c r="AY60" i="131"/>
  <c r="C61" i="131"/>
  <c r="D61" i="131"/>
  <c r="AY61" i="131"/>
  <c r="C62" i="131"/>
  <c r="D62" i="131"/>
  <c r="AY62" i="131"/>
  <c r="C65" i="131"/>
  <c r="D65" i="131"/>
  <c r="AY65" i="131"/>
  <c r="C70" i="131"/>
  <c r="D70" i="131"/>
  <c r="AY70" i="131"/>
  <c r="C71" i="131"/>
  <c r="D71" i="131"/>
  <c r="AY71" i="131"/>
  <c r="C82" i="131"/>
  <c r="D82" i="131"/>
  <c r="AY82" i="131"/>
  <c r="C93" i="131"/>
  <c r="D93" i="131"/>
  <c r="AY93" i="131"/>
  <c r="C94" i="131"/>
  <c r="D94" i="131"/>
  <c r="AY94" i="131"/>
  <c r="C95" i="131"/>
  <c r="D95" i="131"/>
  <c r="AY95" i="131"/>
  <c r="C96" i="131"/>
  <c r="D96" i="131"/>
  <c r="AY96" i="131"/>
  <c r="C97" i="131"/>
  <c r="D97" i="131"/>
  <c r="AY97" i="131"/>
  <c r="C98" i="131"/>
  <c r="D98" i="131"/>
  <c r="AY98" i="131"/>
  <c r="C99" i="131"/>
  <c r="D99" i="131"/>
  <c r="AY99" i="131"/>
  <c r="C100" i="131"/>
  <c r="D100" i="131"/>
  <c r="AY100" i="131"/>
  <c r="C101" i="131"/>
  <c r="D101" i="131"/>
  <c r="AY101" i="131"/>
  <c r="C102" i="131"/>
  <c r="D102" i="131"/>
  <c r="AY102" i="131"/>
  <c r="C103" i="131"/>
  <c r="D103" i="131"/>
  <c r="AY103" i="131"/>
  <c r="D17" i="131"/>
  <c r="AY17" i="131"/>
  <c r="D30" i="131"/>
  <c r="AY30" i="131"/>
  <c r="D39" i="131"/>
  <c r="AY39" i="131"/>
  <c r="D45" i="131"/>
  <c r="AY45" i="131"/>
  <c r="D63" i="131"/>
  <c r="AY63" i="131"/>
  <c r="D64" i="131"/>
  <c r="AY64" i="131"/>
  <c r="AY110" i="131"/>
  <c r="AU80" i="15"/>
  <c r="AW13" i="131"/>
  <c r="AW14" i="131"/>
  <c r="AW15" i="131"/>
  <c r="AW16" i="131"/>
  <c r="AW18" i="131"/>
  <c r="AW19" i="131"/>
  <c r="AW20" i="131"/>
  <c r="AW21" i="131"/>
  <c r="AW22" i="131"/>
  <c r="AW23" i="131"/>
  <c r="AW24" i="131"/>
  <c r="AW25" i="131"/>
  <c r="AW26" i="131"/>
  <c r="AW27" i="131"/>
  <c r="AW28" i="131"/>
  <c r="AW29" i="131"/>
  <c r="AW31" i="131"/>
  <c r="AW32" i="131"/>
  <c r="AW33" i="131"/>
  <c r="AW34" i="131"/>
  <c r="AW35" i="131"/>
  <c r="AW36" i="131"/>
  <c r="AW37" i="131"/>
  <c r="AW38" i="131"/>
  <c r="AW40" i="131"/>
  <c r="AW41" i="131"/>
  <c r="AW42" i="131"/>
  <c r="AW43" i="131"/>
  <c r="AW44" i="131"/>
  <c r="AW47" i="131"/>
  <c r="AW49" i="131"/>
  <c r="AW52" i="131"/>
  <c r="AW56" i="131"/>
  <c r="AW57" i="131"/>
  <c r="AW58" i="131"/>
  <c r="AW59" i="131"/>
  <c r="AW60" i="131"/>
  <c r="AW61" i="131"/>
  <c r="AW62" i="131"/>
  <c r="AW65" i="131"/>
  <c r="AW70" i="131"/>
  <c r="AW71" i="131"/>
  <c r="AW82" i="131"/>
  <c r="AW93" i="131"/>
  <c r="AW94" i="131"/>
  <c r="AW95" i="131"/>
  <c r="AW96" i="131"/>
  <c r="AW97" i="131"/>
  <c r="AW98" i="131"/>
  <c r="AW99" i="131"/>
  <c r="AW100" i="131"/>
  <c r="AW101" i="131"/>
  <c r="AW102" i="131"/>
  <c r="AW103" i="131"/>
  <c r="AW17" i="131"/>
  <c r="AW30" i="131"/>
  <c r="AW39" i="131"/>
  <c r="AW45" i="131"/>
  <c r="AW63" i="131"/>
  <c r="AW64" i="131"/>
  <c r="AW110" i="131"/>
  <c r="AS80" i="15"/>
  <c r="AU13" i="131"/>
  <c r="AU14" i="131"/>
  <c r="AU15" i="131"/>
  <c r="AU16" i="131"/>
  <c r="AU18" i="131"/>
  <c r="AU19" i="131"/>
  <c r="AU20" i="131"/>
  <c r="AU21" i="131"/>
  <c r="AU22" i="131"/>
  <c r="AU23" i="131"/>
  <c r="AU24" i="131"/>
  <c r="AU25" i="131"/>
  <c r="AU26" i="131"/>
  <c r="AU27" i="131"/>
  <c r="AU28" i="131"/>
  <c r="AU29" i="131"/>
  <c r="AU31" i="131"/>
  <c r="AU32" i="131"/>
  <c r="AU33" i="131"/>
  <c r="AU34" i="131"/>
  <c r="AU35" i="131"/>
  <c r="AU36" i="131"/>
  <c r="AU37" i="131"/>
  <c r="AU38" i="131"/>
  <c r="AU40" i="131"/>
  <c r="AU41" i="131"/>
  <c r="AU42" i="131"/>
  <c r="AU43" i="131"/>
  <c r="AU44" i="131"/>
  <c r="AU47" i="131"/>
  <c r="AU49" i="131"/>
  <c r="AU52" i="131"/>
  <c r="AU56" i="131"/>
  <c r="AU57" i="131"/>
  <c r="AU58" i="131"/>
  <c r="AU59" i="131"/>
  <c r="AU60" i="131"/>
  <c r="AU61" i="131"/>
  <c r="AU62" i="131"/>
  <c r="AU65" i="131"/>
  <c r="AU70" i="131"/>
  <c r="AU71" i="131"/>
  <c r="AU82" i="131"/>
  <c r="AU93" i="131"/>
  <c r="AU94" i="131"/>
  <c r="AU95" i="131"/>
  <c r="AU96" i="131"/>
  <c r="AU97" i="131"/>
  <c r="AU98" i="131"/>
  <c r="AU99" i="131"/>
  <c r="AU100" i="131"/>
  <c r="AU101" i="131"/>
  <c r="AU102" i="131"/>
  <c r="AU103" i="131"/>
  <c r="AU17" i="131"/>
  <c r="AU30" i="131"/>
  <c r="AU39" i="131"/>
  <c r="AU45" i="131"/>
  <c r="AU63" i="131"/>
  <c r="AU64" i="131"/>
  <c r="AU110" i="131"/>
  <c r="AQ80" i="15"/>
  <c r="AS13" i="131"/>
  <c r="AS14" i="131"/>
  <c r="AS15" i="131"/>
  <c r="AS16" i="131"/>
  <c r="AS18" i="131"/>
  <c r="AS19" i="131"/>
  <c r="AS20" i="131"/>
  <c r="AS21" i="131"/>
  <c r="AS22" i="131"/>
  <c r="AS23" i="131"/>
  <c r="AS24" i="131"/>
  <c r="AS25" i="131"/>
  <c r="AS26" i="131"/>
  <c r="AS27" i="131"/>
  <c r="AS28" i="131"/>
  <c r="AS29" i="131"/>
  <c r="AS31" i="131"/>
  <c r="AS32" i="131"/>
  <c r="AS33" i="131"/>
  <c r="AS34" i="131"/>
  <c r="AS35" i="131"/>
  <c r="AS36" i="131"/>
  <c r="AS37" i="131"/>
  <c r="AS38" i="131"/>
  <c r="AS40" i="131"/>
  <c r="AS41" i="131"/>
  <c r="AS42" i="131"/>
  <c r="AS43" i="131"/>
  <c r="AS44" i="131"/>
  <c r="AS47" i="131"/>
  <c r="AS49" i="131"/>
  <c r="AS52" i="131"/>
  <c r="AS93" i="131"/>
  <c r="AS94" i="131"/>
  <c r="AS95" i="131"/>
  <c r="AS96" i="131"/>
  <c r="AS97" i="131"/>
  <c r="AS98" i="131"/>
  <c r="AS99" i="131"/>
  <c r="AS100" i="131"/>
  <c r="AS101" i="131"/>
  <c r="AS102" i="131"/>
  <c r="AS103" i="131"/>
  <c r="AS17" i="131"/>
  <c r="AS30" i="131"/>
  <c r="AS39" i="131"/>
  <c r="AS45" i="131"/>
  <c r="AS110" i="131"/>
  <c r="AO80" i="15"/>
  <c r="AQ13" i="131"/>
  <c r="AQ14" i="131"/>
  <c r="AQ15" i="131"/>
  <c r="AQ16" i="131"/>
  <c r="AQ18" i="131"/>
  <c r="AQ19" i="131"/>
  <c r="AQ20" i="131"/>
  <c r="AQ21" i="131"/>
  <c r="AQ22" i="131"/>
  <c r="AQ23" i="131"/>
  <c r="AQ24" i="131"/>
  <c r="AQ25" i="131"/>
  <c r="AQ26" i="131"/>
  <c r="AQ27" i="131"/>
  <c r="AQ28" i="131"/>
  <c r="AQ29" i="131"/>
  <c r="AQ31" i="131"/>
  <c r="AQ32" i="131"/>
  <c r="AQ33" i="131"/>
  <c r="AQ34" i="131"/>
  <c r="AQ35" i="131"/>
  <c r="AQ36" i="131"/>
  <c r="AQ37" i="131"/>
  <c r="AQ38" i="131"/>
  <c r="AQ40" i="131"/>
  <c r="AQ41" i="131"/>
  <c r="AQ42" i="131"/>
  <c r="AQ43" i="131"/>
  <c r="AQ44" i="131"/>
  <c r="AQ47" i="131"/>
  <c r="AQ49" i="131"/>
  <c r="AQ52" i="131"/>
  <c r="AQ56" i="131"/>
  <c r="AQ57" i="131"/>
  <c r="AQ58" i="131"/>
  <c r="AQ59" i="131"/>
  <c r="AQ60" i="131"/>
  <c r="AQ61" i="131"/>
  <c r="AQ62" i="131"/>
  <c r="AQ65" i="131"/>
  <c r="AQ70" i="131"/>
  <c r="AQ71" i="131"/>
  <c r="AQ82" i="131"/>
  <c r="AQ93" i="131"/>
  <c r="AQ94" i="131"/>
  <c r="AQ95" i="131"/>
  <c r="AQ96" i="131"/>
  <c r="AQ97" i="131"/>
  <c r="AQ98" i="131"/>
  <c r="AQ99" i="131"/>
  <c r="AQ100" i="131"/>
  <c r="AQ101" i="131"/>
  <c r="AQ102" i="131"/>
  <c r="AQ103" i="131"/>
  <c r="AQ17" i="131"/>
  <c r="AQ30" i="131"/>
  <c r="AQ39" i="131"/>
  <c r="AQ45" i="131"/>
  <c r="AQ63" i="131"/>
  <c r="AQ64" i="131"/>
  <c r="AQ110" i="131"/>
  <c r="AM80" i="15"/>
  <c r="AO13" i="131"/>
  <c r="AO14" i="131"/>
  <c r="AO15" i="131"/>
  <c r="AO16" i="131"/>
  <c r="AO18" i="131"/>
  <c r="AO19" i="131"/>
  <c r="AO20" i="131"/>
  <c r="AO21" i="131"/>
  <c r="AO22" i="131"/>
  <c r="AO23" i="131"/>
  <c r="AO24" i="131"/>
  <c r="AO25" i="131"/>
  <c r="AO26" i="131"/>
  <c r="AO27" i="131"/>
  <c r="AO28" i="131"/>
  <c r="AO29" i="131"/>
  <c r="AO31" i="131"/>
  <c r="AO32" i="131"/>
  <c r="AO33" i="131"/>
  <c r="AO34" i="131"/>
  <c r="AO35" i="131"/>
  <c r="AO36" i="131"/>
  <c r="AO37" i="131"/>
  <c r="AO38" i="131"/>
  <c r="AO40" i="131"/>
  <c r="AO41" i="131"/>
  <c r="AO42" i="131"/>
  <c r="AO43" i="131"/>
  <c r="AO44" i="131"/>
  <c r="AO47" i="131"/>
  <c r="AO49" i="131"/>
  <c r="AO52" i="131"/>
  <c r="AO56" i="131"/>
  <c r="AO57" i="131"/>
  <c r="AO58" i="131"/>
  <c r="AO59" i="131"/>
  <c r="AO60" i="131"/>
  <c r="AO61" i="131"/>
  <c r="AO62" i="131"/>
  <c r="AO65" i="131"/>
  <c r="AO70" i="131"/>
  <c r="AO71" i="131"/>
  <c r="AO82" i="131"/>
  <c r="AO93" i="131"/>
  <c r="AO94" i="131"/>
  <c r="AO95" i="131"/>
  <c r="AO96" i="131"/>
  <c r="AO97" i="131"/>
  <c r="AO98" i="131"/>
  <c r="AO99" i="131"/>
  <c r="AO100" i="131"/>
  <c r="AO101" i="131"/>
  <c r="AO102" i="131"/>
  <c r="AO103" i="131"/>
  <c r="AO17" i="131"/>
  <c r="AO30" i="131"/>
  <c r="AO39" i="131"/>
  <c r="AO45" i="131"/>
  <c r="AO63" i="131"/>
  <c r="AO64" i="131"/>
  <c r="AO110" i="131"/>
  <c r="AK80" i="15"/>
  <c r="AM13" i="131"/>
  <c r="AM14" i="131"/>
  <c r="AM15" i="131"/>
  <c r="AM16" i="131"/>
  <c r="AM18" i="131"/>
  <c r="AM19" i="131"/>
  <c r="AM20" i="131"/>
  <c r="AM21" i="131"/>
  <c r="AM22" i="131"/>
  <c r="AM23" i="131"/>
  <c r="AM24" i="131"/>
  <c r="AM25" i="131"/>
  <c r="AM26" i="131"/>
  <c r="AM27" i="131"/>
  <c r="AM28" i="131"/>
  <c r="AM29" i="131"/>
  <c r="AM31" i="131"/>
  <c r="AM32" i="131"/>
  <c r="AM33" i="131"/>
  <c r="AM34" i="131"/>
  <c r="AM35" i="131"/>
  <c r="AM36" i="131"/>
  <c r="AM37" i="131"/>
  <c r="AM38" i="131"/>
  <c r="AM40" i="131"/>
  <c r="AM41" i="131"/>
  <c r="AM42" i="131"/>
  <c r="AM43" i="131"/>
  <c r="AM44" i="131"/>
  <c r="AM47" i="131"/>
  <c r="AM49" i="131"/>
  <c r="AM52" i="131"/>
  <c r="AM56" i="131"/>
  <c r="AM57" i="131"/>
  <c r="AM58" i="131"/>
  <c r="AM59" i="131"/>
  <c r="AM60" i="131"/>
  <c r="AM61" i="131"/>
  <c r="AM62" i="131"/>
  <c r="AM65" i="131"/>
  <c r="AM70" i="131"/>
  <c r="AM71" i="131"/>
  <c r="AM82" i="131"/>
  <c r="AM93" i="131"/>
  <c r="AM94" i="131"/>
  <c r="AM95" i="131"/>
  <c r="AM96" i="131"/>
  <c r="AM97" i="131"/>
  <c r="AM98" i="131"/>
  <c r="AM99" i="131"/>
  <c r="AM100" i="131"/>
  <c r="AM101" i="131"/>
  <c r="AM102" i="131"/>
  <c r="AM103" i="131"/>
  <c r="AM17" i="131"/>
  <c r="AM30" i="131"/>
  <c r="AM39" i="131"/>
  <c r="AM45" i="131"/>
  <c r="AM63" i="131"/>
  <c r="AM64" i="131"/>
  <c r="AM110" i="131"/>
  <c r="AI80" i="15"/>
  <c r="AK13" i="131"/>
  <c r="AK14" i="131"/>
  <c r="AK15" i="131"/>
  <c r="AK16" i="131"/>
  <c r="AK18" i="131"/>
  <c r="AK19" i="131"/>
  <c r="AK20" i="131"/>
  <c r="AK21" i="131"/>
  <c r="AK22" i="131"/>
  <c r="AK23" i="131"/>
  <c r="AK24" i="131"/>
  <c r="AK25" i="131"/>
  <c r="AK26" i="131"/>
  <c r="AK27" i="131"/>
  <c r="AK28" i="131"/>
  <c r="AK29" i="131"/>
  <c r="AK31" i="131"/>
  <c r="AK32" i="131"/>
  <c r="AK33" i="131"/>
  <c r="AK34" i="131"/>
  <c r="AK35" i="131"/>
  <c r="AK36" i="131"/>
  <c r="AK37" i="131"/>
  <c r="AK38" i="131"/>
  <c r="AK40" i="131"/>
  <c r="AK41" i="131"/>
  <c r="AK42" i="131"/>
  <c r="AK43" i="131"/>
  <c r="AK44" i="131"/>
  <c r="AK47" i="131"/>
  <c r="AK49" i="131"/>
  <c r="AK52" i="131"/>
  <c r="AK56" i="131"/>
  <c r="AK57" i="131"/>
  <c r="AK58" i="131"/>
  <c r="AK59" i="131"/>
  <c r="AK60" i="131"/>
  <c r="AK61" i="131"/>
  <c r="AK62" i="131"/>
  <c r="AK65" i="131"/>
  <c r="AK70" i="131"/>
  <c r="AK71" i="131"/>
  <c r="AK82" i="131"/>
  <c r="AK93" i="131"/>
  <c r="AK94" i="131"/>
  <c r="AK95" i="131"/>
  <c r="AK96" i="131"/>
  <c r="AK97" i="131"/>
  <c r="AK98" i="131"/>
  <c r="AK99" i="131"/>
  <c r="AK100" i="131"/>
  <c r="AK101" i="131"/>
  <c r="AK102" i="131"/>
  <c r="AK103" i="131"/>
  <c r="AK17" i="131"/>
  <c r="AK30" i="131"/>
  <c r="AK39" i="131"/>
  <c r="AK45" i="131"/>
  <c r="AK63" i="131"/>
  <c r="AK64" i="131"/>
  <c r="AK110" i="131"/>
  <c r="AG80" i="15"/>
  <c r="AI13" i="131"/>
  <c r="AI14" i="131"/>
  <c r="AI15" i="131"/>
  <c r="AI16" i="131"/>
  <c r="AI18" i="131"/>
  <c r="AI19" i="131"/>
  <c r="AI20" i="131"/>
  <c r="AI21" i="131"/>
  <c r="AI22" i="131"/>
  <c r="AI23" i="131"/>
  <c r="AI24" i="131"/>
  <c r="AI25" i="131"/>
  <c r="AI26" i="131"/>
  <c r="AI27" i="131"/>
  <c r="AI28" i="131"/>
  <c r="AI29" i="131"/>
  <c r="AI31" i="131"/>
  <c r="AI32" i="131"/>
  <c r="AI33" i="131"/>
  <c r="AI34" i="131"/>
  <c r="AI35" i="131"/>
  <c r="AI36" i="131"/>
  <c r="AI37" i="131"/>
  <c r="AI38" i="131"/>
  <c r="AI40" i="131"/>
  <c r="AI41" i="131"/>
  <c r="AI42" i="131"/>
  <c r="AI43" i="131"/>
  <c r="AI44" i="131"/>
  <c r="AI47" i="131"/>
  <c r="AI49" i="131"/>
  <c r="AI52" i="131"/>
  <c r="AI56" i="131"/>
  <c r="AI57" i="131"/>
  <c r="AI58" i="131"/>
  <c r="AI59" i="131"/>
  <c r="AI60" i="131"/>
  <c r="AI61" i="131"/>
  <c r="AI62" i="131"/>
  <c r="AI65" i="131"/>
  <c r="AI70" i="131"/>
  <c r="AI71" i="131"/>
  <c r="AI82" i="131"/>
  <c r="AI93" i="131"/>
  <c r="AI94" i="131"/>
  <c r="AI95" i="131"/>
  <c r="AI96" i="131"/>
  <c r="AI97" i="131"/>
  <c r="AI98" i="131"/>
  <c r="AI99" i="131"/>
  <c r="AI100" i="131"/>
  <c r="AI101" i="131"/>
  <c r="AI102" i="131"/>
  <c r="AI103" i="131"/>
  <c r="AI17" i="131"/>
  <c r="AI30" i="131"/>
  <c r="AI39" i="131"/>
  <c r="AI45" i="131"/>
  <c r="AI63" i="131"/>
  <c r="AI64" i="131"/>
  <c r="AI110" i="131"/>
  <c r="AE80" i="15"/>
  <c r="AG13" i="131"/>
  <c r="AG14" i="131"/>
  <c r="AG15" i="131"/>
  <c r="AG16" i="131"/>
  <c r="AG18" i="131"/>
  <c r="AG19" i="131"/>
  <c r="AG20" i="131"/>
  <c r="AG21" i="131"/>
  <c r="AG22" i="131"/>
  <c r="AG23" i="131"/>
  <c r="AG24" i="131"/>
  <c r="AG25" i="131"/>
  <c r="AG26" i="131"/>
  <c r="AG27" i="131"/>
  <c r="AG28" i="131"/>
  <c r="AG29" i="131"/>
  <c r="AG31" i="131"/>
  <c r="AG32" i="131"/>
  <c r="AG33" i="131"/>
  <c r="AG34" i="131"/>
  <c r="AG35" i="131"/>
  <c r="AG36" i="131"/>
  <c r="AG37" i="131"/>
  <c r="AG38" i="131"/>
  <c r="AG40" i="131"/>
  <c r="AG41" i="131"/>
  <c r="AG42" i="131"/>
  <c r="AG43" i="131"/>
  <c r="AG44" i="131"/>
  <c r="AG47" i="131"/>
  <c r="AG49" i="131"/>
  <c r="AG52" i="131"/>
  <c r="AG56" i="131"/>
  <c r="AG57" i="131"/>
  <c r="AG58" i="131"/>
  <c r="AG59" i="131"/>
  <c r="AG60" i="131"/>
  <c r="AG61" i="131"/>
  <c r="AG62" i="131"/>
  <c r="AG65" i="131"/>
  <c r="AG70" i="131"/>
  <c r="AG71" i="131"/>
  <c r="AG82" i="131"/>
  <c r="AG93" i="131"/>
  <c r="AG94" i="131"/>
  <c r="AG95" i="131"/>
  <c r="AG96" i="131"/>
  <c r="AG97" i="131"/>
  <c r="AG98" i="131"/>
  <c r="AG99" i="131"/>
  <c r="AG100" i="131"/>
  <c r="AG101" i="131"/>
  <c r="AG102" i="131"/>
  <c r="AG103" i="131"/>
  <c r="AG17" i="131"/>
  <c r="AG30" i="131"/>
  <c r="AG39" i="131"/>
  <c r="AG45" i="131"/>
  <c r="AG63" i="131"/>
  <c r="AG64" i="131"/>
  <c r="AG110" i="131"/>
  <c r="AC80" i="15"/>
  <c r="AE13" i="131"/>
  <c r="AE14" i="131"/>
  <c r="AE15" i="131"/>
  <c r="AE16" i="131"/>
  <c r="AE18" i="131"/>
  <c r="AE19" i="131"/>
  <c r="AE20" i="131"/>
  <c r="AE21" i="131"/>
  <c r="AE22" i="131"/>
  <c r="AE23" i="131"/>
  <c r="AE24" i="131"/>
  <c r="AE25" i="131"/>
  <c r="AE26" i="131"/>
  <c r="AE27" i="131"/>
  <c r="AE28" i="131"/>
  <c r="AE29" i="131"/>
  <c r="AE31" i="131"/>
  <c r="AE32" i="131"/>
  <c r="AE33" i="131"/>
  <c r="AE34" i="131"/>
  <c r="AE35" i="131"/>
  <c r="AE36" i="131"/>
  <c r="AE37" i="131"/>
  <c r="AE38" i="131"/>
  <c r="AE40" i="131"/>
  <c r="AE41" i="131"/>
  <c r="AE42" i="131"/>
  <c r="AE43" i="131"/>
  <c r="AE44" i="131"/>
  <c r="AE47" i="131"/>
  <c r="AE49" i="131"/>
  <c r="AE52" i="131"/>
  <c r="AE56" i="131"/>
  <c r="AE57" i="131"/>
  <c r="AE58" i="131"/>
  <c r="AE59" i="131"/>
  <c r="AE60" i="131"/>
  <c r="AE61" i="131"/>
  <c r="AE62" i="131"/>
  <c r="AE65" i="131"/>
  <c r="AE70" i="131"/>
  <c r="AE71" i="131"/>
  <c r="AE82" i="131"/>
  <c r="AE93" i="131"/>
  <c r="AE94" i="131"/>
  <c r="AE95" i="131"/>
  <c r="AE96" i="131"/>
  <c r="AE97" i="131"/>
  <c r="AE98" i="131"/>
  <c r="AE99" i="131"/>
  <c r="AE100" i="131"/>
  <c r="AE101" i="131"/>
  <c r="AE102" i="131"/>
  <c r="AE103" i="131"/>
  <c r="AE17" i="131"/>
  <c r="AE30" i="131"/>
  <c r="AE39" i="131"/>
  <c r="AE45" i="131"/>
  <c r="AE63" i="131"/>
  <c r="AE64" i="131"/>
  <c r="AE110" i="131"/>
  <c r="AA80" i="15"/>
  <c r="AC13" i="131"/>
  <c r="AC14" i="131"/>
  <c r="AC15" i="131"/>
  <c r="AC16" i="131"/>
  <c r="AC18" i="131"/>
  <c r="AC19" i="131"/>
  <c r="AC20" i="131"/>
  <c r="AC21" i="131"/>
  <c r="AC22" i="131"/>
  <c r="AC23" i="131"/>
  <c r="AC24" i="131"/>
  <c r="AC25" i="131"/>
  <c r="AC26" i="131"/>
  <c r="AC27" i="131"/>
  <c r="AC28" i="131"/>
  <c r="AC29" i="131"/>
  <c r="AC31" i="131"/>
  <c r="AC32" i="131"/>
  <c r="AC33" i="131"/>
  <c r="AC34" i="131"/>
  <c r="AC35" i="131"/>
  <c r="AC36" i="131"/>
  <c r="AC37" i="131"/>
  <c r="AC38" i="131"/>
  <c r="AC40" i="131"/>
  <c r="AC41" i="131"/>
  <c r="AC42" i="131"/>
  <c r="AC43" i="131"/>
  <c r="AC44" i="131"/>
  <c r="AC47" i="131"/>
  <c r="AC49" i="131"/>
  <c r="AC52" i="131"/>
  <c r="AC56" i="131"/>
  <c r="AC57" i="131"/>
  <c r="AC58" i="131"/>
  <c r="AC59" i="131"/>
  <c r="AC60" i="131"/>
  <c r="AC61" i="131"/>
  <c r="AC62" i="131"/>
  <c r="AC65" i="131"/>
  <c r="AC70" i="131"/>
  <c r="AC71" i="131"/>
  <c r="AC82" i="131"/>
  <c r="AC93" i="131"/>
  <c r="AC94" i="131"/>
  <c r="AC95" i="131"/>
  <c r="AC96" i="131"/>
  <c r="AC97" i="131"/>
  <c r="AC98" i="131"/>
  <c r="AC99" i="131"/>
  <c r="AC100" i="131"/>
  <c r="AC101" i="131"/>
  <c r="AC102" i="131"/>
  <c r="AC103" i="131"/>
  <c r="AC17" i="131"/>
  <c r="AC30" i="131"/>
  <c r="AC39" i="131"/>
  <c r="AC45" i="131"/>
  <c r="AC63" i="131"/>
  <c r="AC64" i="131"/>
  <c r="AC110" i="131"/>
  <c r="Y80" i="15"/>
  <c r="AA13" i="131"/>
  <c r="AA14" i="131"/>
  <c r="AA15" i="131"/>
  <c r="AA16" i="131"/>
  <c r="AA18" i="131"/>
  <c r="AA19" i="131"/>
  <c r="AA20" i="131"/>
  <c r="AA21" i="131"/>
  <c r="AA22" i="131"/>
  <c r="AA23" i="131"/>
  <c r="AA24" i="131"/>
  <c r="AA25" i="131"/>
  <c r="AA26" i="131"/>
  <c r="AA27" i="131"/>
  <c r="AA28" i="131"/>
  <c r="AA29" i="131"/>
  <c r="AA31" i="131"/>
  <c r="AA32" i="131"/>
  <c r="AA33" i="131"/>
  <c r="AA34" i="131"/>
  <c r="AA35" i="131"/>
  <c r="AA36" i="131"/>
  <c r="AA37" i="131"/>
  <c r="AA38" i="131"/>
  <c r="AA40" i="131"/>
  <c r="AA41" i="131"/>
  <c r="AA42" i="131"/>
  <c r="AA43" i="131"/>
  <c r="AA44" i="131"/>
  <c r="AA47" i="131"/>
  <c r="AA49" i="131"/>
  <c r="AA52" i="131"/>
  <c r="AA56" i="131"/>
  <c r="AA57" i="131"/>
  <c r="AA58" i="131"/>
  <c r="AA59" i="131"/>
  <c r="AA60" i="131"/>
  <c r="AA61" i="131"/>
  <c r="AA62" i="131"/>
  <c r="AA65" i="131"/>
  <c r="AA70" i="131"/>
  <c r="AA71" i="131"/>
  <c r="AA82" i="131"/>
  <c r="AA93" i="131"/>
  <c r="AA94" i="131"/>
  <c r="AA95" i="131"/>
  <c r="AA96" i="131"/>
  <c r="AA97" i="131"/>
  <c r="AA98" i="131"/>
  <c r="AA99" i="131"/>
  <c r="AA100" i="131"/>
  <c r="AA101" i="131"/>
  <c r="AA102" i="131"/>
  <c r="AA103" i="131"/>
  <c r="AA17" i="131"/>
  <c r="AA30" i="131"/>
  <c r="AA39" i="131"/>
  <c r="AA45" i="131"/>
  <c r="AA63" i="131"/>
  <c r="AA64" i="131"/>
  <c r="AA110" i="131"/>
  <c r="W80" i="15"/>
  <c r="Y13" i="131"/>
  <c r="Y14" i="131"/>
  <c r="Y15" i="131"/>
  <c r="Y16" i="131"/>
  <c r="Y18" i="131"/>
  <c r="Y19" i="131"/>
  <c r="Y20" i="131"/>
  <c r="Y21" i="131"/>
  <c r="Y22" i="131"/>
  <c r="Y23" i="131"/>
  <c r="Y24" i="131"/>
  <c r="Y25" i="131"/>
  <c r="Y26" i="131"/>
  <c r="Y27" i="131"/>
  <c r="Y28" i="131"/>
  <c r="Y29" i="131"/>
  <c r="Y31" i="131"/>
  <c r="Y32" i="131"/>
  <c r="Y33" i="131"/>
  <c r="Y34" i="131"/>
  <c r="Y35" i="131"/>
  <c r="Y36" i="131"/>
  <c r="Y37" i="131"/>
  <c r="Y38" i="131"/>
  <c r="Y40" i="131"/>
  <c r="Y41" i="131"/>
  <c r="Y42" i="131"/>
  <c r="Y43" i="131"/>
  <c r="Y44" i="131"/>
  <c r="Y47" i="131"/>
  <c r="Y49" i="131"/>
  <c r="Y52" i="131"/>
  <c r="Y56" i="131"/>
  <c r="Y57" i="131"/>
  <c r="Y58" i="131"/>
  <c r="Y59" i="131"/>
  <c r="Y60" i="131"/>
  <c r="Y61" i="131"/>
  <c r="Y62" i="131"/>
  <c r="Y65" i="131"/>
  <c r="Y70" i="131"/>
  <c r="Y71" i="131"/>
  <c r="Y82" i="131"/>
  <c r="Y93" i="131"/>
  <c r="Y94" i="131"/>
  <c r="Y95" i="131"/>
  <c r="Y96" i="131"/>
  <c r="Y97" i="131"/>
  <c r="Y98" i="131"/>
  <c r="Y99" i="131"/>
  <c r="Y100" i="131"/>
  <c r="Y101" i="131"/>
  <c r="Y102" i="131"/>
  <c r="Y103" i="131"/>
  <c r="Y17" i="131"/>
  <c r="Y30" i="131"/>
  <c r="Y39" i="131"/>
  <c r="Y45" i="131"/>
  <c r="Y63" i="131"/>
  <c r="Y64" i="131"/>
  <c r="Y110" i="131"/>
  <c r="U80" i="15"/>
  <c r="W13" i="131"/>
  <c r="W14" i="131"/>
  <c r="W15" i="131"/>
  <c r="W16" i="131"/>
  <c r="W18" i="131"/>
  <c r="W19" i="131"/>
  <c r="W20" i="131"/>
  <c r="W21" i="131"/>
  <c r="W22" i="131"/>
  <c r="W23" i="131"/>
  <c r="W24" i="131"/>
  <c r="W25" i="131"/>
  <c r="W26" i="131"/>
  <c r="W27" i="131"/>
  <c r="W28" i="131"/>
  <c r="W29" i="131"/>
  <c r="W31" i="131"/>
  <c r="W32" i="131"/>
  <c r="W33" i="131"/>
  <c r="W34" i="131"/>
  <c r="W35" i="131"/>
  <c r="W36" i="131"/>
  <c r="W37" i="131"/>
  <c r="W38" i="131"/>
  <c r="W40" i="131"/>
  <c r="W41" i="131"/>
  <c r="W42" i="131"/>
  <c r="W43" i="131"/>
  <c r="W44" i="131"/>
  <c r="W47" i="131"/>
  <c r="W49" i="131"/>
  <c r="W52" i="131"/>
  <c r="W56" i="131"/>
  <c r="W57" i="131"/>
  <c r="W58" i="131"/>
  <c r="W59" i="131"/>
  <c r="W60" i="131"/>
  <c r="W61" i="131"/>
  <c r="W62" i="131"/>
  <c r="W65" i="131"/>
  <c r="W70" i="131"/>
  <c r="W71" i="131"/>
  <c r="W82" i="131"/>
  <c r="W93" i="131"/>
  <c r="W94" i="131"/>
  <c r="W95" i="131"/>
  <c r="W96" i="131"/>
  <c r="W97" i="131"/>
  <c r="W98" i="131"/>
  <c r="W99" i="131"/>
  <c r="W100" i="131"/>
  <c r="W101" i="131"/>
  <c r="W102" i="131"/>
  <c r="W103" i="131"/>
  <c r="W17" i="131"/>
  <c r="W30" i="131"/>
  <c r="W39" i="131"/>
  <c r="W45" i="131"/>
  <c r="W63" i="131"/>
  <c r="W64" i="131"/>
  <c r="W110" i="131"/>
  <c r="S80" i="15"/>
  <c r="U13" i="131"/>
  <c r="U14" i="131"/>
  <c r="U15" i="131"/>
  <c r="U16" i="131"/>
  <c r="U18" i="131"/>
  <c r="U19" i="131"/>
  <c r="U20" i="131"/>
  <c r="U21" i="131"/>
  <c r="U22" i="131"/>
  <c r="U23" i="131"/>
  <c r="U24" i="131"/>
  <c r="U25" i="131"/>
  <c r="U26" i="131"/>
  <c r="U27" i="131"/>
  <c r="U28" i="131"/>
  <c r="U29" i="131"/>
  <c r="U31" i="131"/>
  <c r="U32" i="131"/>
  <c r="U33" i="131"/>
  <c r="U34" i="131"/>
  <c r="U35" i="131"/>
  <c r="U36" i="131"/>
  <c r="U37" i="131"/>
  <c r="U38" i="131"/>
  <c r="U40" i="131"/>
  <c r="U41" i="131"/>
  <c r="U42" i="131"/>
  <c r="U43" i="131"/>
  <c r="U44" i="131"/>
  <c r="U47" i="131"/>
  <c r="U49" i="131"/>
  <c r="U52" i="131"/>
  <c r="U56" i="131"/>
  <c r="U57" i="131"/>
  <c r="U58" i="131"/>
  <c r="U59" i="131"/>
  <c r="U60" i="131"/>
  <c r="U61" i="131"/>
  <c r="U62" i="131"/>
  <c r="U65" i="131"/>
  <c r="U70" i="131"/>
  <c r="U71" i="131"/>
  <c r="U82" i="131"/>
  <c r="U93" i="131"/>
  <c r="U94" i="131"/>
  <c r="U95" i="131"/>
  <c r="U96" i="131"/>
  <c r="U97" i="131"/>
  <c r="U98" i="131"/>
  <c r="U99" i="131"/>
  <c r="U100" i="131"/>
  <c r="U101" i="131"/>
  <c r="U102" i="131"/>
  <c r="U103" i="131"/>
  <c r="U17" i="131"/>
  <c r="U30" i="131"/>
  <c r="U39" i="131"/>
  <c r="U45" i="131"/>
  <c r="U63" i="131"/>
  <c r="U64" i="131"/>
  <c r="U110" i="131"/>
  <c r="Q80" i="15"/>
  <c r="S13" i="131"/>
  <c r="S14" i="131"/>
  <c r="S15" i="131"/>
  <c r="S16" i="131"/>
  <c r="S18" i="131"/>
  <c r="S19" i="131"/>
  <c r="S20" i="131"/>
  <c r="S21" i="131"/>
  <c r="S22" i="131"/>
  <c r="S23" i="131"/>
  <c r="S24" i="131"/>
  <c r="S25" i="131"/>
  <c r="S26" i="131"/>
  <c r="S27" i="131"/>
  <c r="S28" i="131"/>
  <c r="S29" i="131"/>
  <c r="S31" i="131"/>
  <c r="S32" i="131"/>
  <c r="S33" i="131"/>
  <c r="S34" i="131"/>
  <c r="S35" i="131"/>
  <c r="S36" i="131"/>
  <c r="S37" i="131"/>
  <c r="S38" i="131"/>
  <c r="S40" i="131"/>
  <c r="S41" i="131"/>
  <c r="S42" i="131"/>
  <c r="S43" i="131"/>
  <c r="S44" i="131"/>
  <c r="S47" i="131"/>
  <c r="S49" i="131"/>
  <c r="S52" i="131"/>
  <c r="S56" i="131"/>
  <c r="S57" i="131"/>
  <c r="S58" i="131"/>
  <c r="S59" i="131"/>
  <c r="S60" i="131"/>
  <c r="S61" i="131"/>
  <c r="S62" i="131"/>
  <c r="S65" i="131"/>
  <c r="S70" i="131"/>
  <c r="S71" i="131"/>
  <c r="S82" i="131"/>
  <c r="S93" i="131"/>
  <c r="S94" i="131"/>
  <c r="S95" i="131"/>
  <c r="S96" i="131"/>
  <c r="S97" i="131"/>
  <c r="S98" i="131"/>
  <c r="S99" i="131"/>
  <c r="S100" i="131"/>
  <c r="S101" i="131"/>
  <c r="S102" i="131"/>
  <c r="S103" i="131"/>
  <c r="S17" i="131"/>
  <c r="S30" i="131"/>
  <c r="S39" i="131"/>
  <c r="S45" i="131"/>
  <c r="S63" i="131"/>
  <c r="S64" i="131"/>
  <c r="S110" i="131"/>
  <c r="O80" i="15"/>
  <c r="Q13" i="131"/>
  <c r="Q14" i="131"/>
  <c r="Q15" i="131"/>
  <c r="Q16" i="131"/>
  <c r="Q18" i="131"/>
  <c r="Q19" i="131"/>
  <c r="Q20" i="131"/>
  <c r="Q21" i="131"/>
  <c r="Q22" i="131"/>
  <c r="Q23" i="131"/>
  <c r="Q24" i="131"/>
  <c r="Q25" i="131"/>
  <c r="Q26" i="131"/>
  <c r="Q27" i="131"/>
  <c r="Q28" i="131"/>
  <c r="Q29" i="131"/>
  <c r="Q31" i="131"/>
  <c r="Q32" i="131"/>
  <c r="Q33" i="131"/>
  <c r="Q34" i="131"/>
  <c r="Q35" i="131"/>
  <c r="Q36" i="131"/>
  <c r="Q37" i="131"/>
  <c r="Q38" i="131"/>
  <c r="Q40" i="131"/>
  <c r="Q41" i="131"/>
  <c r="Q42" i="131"/>
  <c r="Q43" i="131"/>
  <c r="Q44" i="131"/>
  <c r="Q47" i="131"/>
  <c r="Q49" i="131"/>
  <c r="Q52" i="131"/>
  <c r="Q56" i="131"/>
  <c r="Q57" i="131"/>
  <c r="Q58" i="131"/>
  <c r="Q59" i="131"/>
  <c r="Q60" i="131"/>
  <c r="Q61" i="131"/>
  <c r="Q62" i="131"/>
  <c r="Q65" i="131"/>
  <c r="Q70" i="131"/>
  <c r="Q71" i="131"/>
  <c r="Q82" i="131"/>
  <c r="Q93" i="131"/>
  <c r="Q94" i="131"/>
  <c r="Q95" i="131"/>
  <c r="Q96" i="131"/>
  <c r="Q97" i="131"/>
  <c r="Q98" i="131"/>
  <c r="Q99" i="131"/>
  <c r="Q100" i="131"/>
  <c r="Q101" i="131"/>
  <c r="Q102" i="131"/>
  <c r="Q103" i="131"/>
  <c r="Q17" i="131"/>
  <c r="Q30" i="131"/>
  <c r="Q39" i="131"/>
  <c r="Q45" i="131"/>
  <c r="Q63" i="131"/>
  <c r="Q64" i="131"/>
  <c r="Q110" i="131"/>
  <c r="M80" i="15"/>
  <c r="O13" i="131"/>
  <c r="O14" i="131"/>
  <c r="O15" i="131"/>
  <c r="O16" i="131"/>
  <c r="O18" i="131"/>
  <c r="O19" i="131"/>
  <c r="O20" i="131"/>
  <c r="O21" i="131"/>
  <c r="O22" i="131"/>
  <c r="O23" i="131"/>
  <c r="O24" i="131"/>
  <c r="O25" i="131"/>
  <c r="O26" i="131"/>
  <c r="O27" i="131"/>
  <c r="O28" i="131"/>
  <c r="O29" i="131"/>
  <c r="O31" i="131"/>
  <c r="O32" i="131"/>
  <c r="O33" i="131"/>
  <c r="O34" i="131"/>
  <c r="O35" i="131"/>
  <c r="O36" i="131"/>
  <c r="O37" i="131"/>
  <c r="O38" i="131"/>
  <c r="O40" i="131"/>
  <c r="O41" i="131"/>
  <c r="O42" i="131"/>
  <c r="O43" i="131"/>
  <c r="O44" i="131"/>
  <c r="O47" i="131"/>
  <c r="O49" i="131"/>
  <c r="O52" i="131"/>
  <c r="O56" i="131"/>
  <c r="O57" i="131"/>
  <c r="O58" i="131"/>
  <c r="O59" i="131"/>
  <c r="O60" i="131"/>
  <c r="O61" i="131"/>
  <c r="O62" i="131"/>
  <c r="O65" i="131"/>
  <c r="O70" i="131"/>
  <c r="O71" i="131"/>
  <c r="O82" i="131"/>
  <c r="O93" i="131"/>
  <c r="O94" i="131"/>
  <c r="O95" i="131"/>
  <c r="O96" i="131"/>
  <c r="O97" i="131"/>
  <c r="O98" i="131"/>
  <c r="O99" i="131"/>
  <c r="O100" i="131"/>
  <c r="O101" i="131"/>
  <c r="O102" i="131"/>
  <c r="O103" i="131"/>
  <c r="O17" i="131"/>
  <c r="O30" i="131"/>
  <c r="O39" i="131"/>
  <c r="O45" i="131"/>
  <c r="O63" i="131"/>
  <c r="O64" i="131"/>
  <c r="O110" i="131"/>
  <c r="K80" i="15"/>
  <c r="M13" i="131"/>
  <c r="M14" i="131"/>
  <c r="M15" i="131"/>
  <c r="M16" i="131"/>
  <c r="M18" i="131"/>
  <c r="M19" i="131"/>
  <c r="M20" i="131"/>
  <c r="M21" i="131"/>
  <c r="M22" i="131"/>
  <c r="M23" i="131"/>
  <c r="M24" i="131"/>
  <c r="M25" i="131"/>
  <c r="M26" i="131"/>
  <c r="M27" i="131"/>
  <c r="M28" i="131"/>
  <c r="M29" i="131"/>
  <c r="M31" i="131"/>
  <c r="M32" i="131"/>
  <c r="M33" i="131"/>
  <c r="M34" i="131"/>
  <c r="M35" i="131"/>
  <c r="M36" i="131"/>
  <c r="M37" i="131"/>
  <c r="M38" i="131"/>
  <c r="M40" i="131"/>
  <c r="M41" i="131"/>
  <c r="M42" i="131"/>
  <c r="M43" i="131"/>
  <c r="M44" i="131"/>
  <c r="M47" i="131"/>
  <c r="M49" i="131"/>
  <c r="M52" i="131"/>
  <c r="M56" i="131"/>
  <c r="M57" i="131"/>
  <c r="M58" i="131"/>
  <c r="M59" i="131"/>
  <c r="M60" i="131"/>
  <c r="M61" i="131"/>
  <c r="M62" i="131"/>
  <c r="M65" i="131"/>
  <c r="M70" i="131"/>
  <c r="M71" i="131"/>
  <c r="M82" i="131"/>
  <c r="M93" i="131"/>
  <c r="M94" i="131"/>
  <c r="M95" i="131"/>
  <c r="M96" i="131"/>
  <c r="M97" i="131"/>
  <c r="M98" i="131"/>
  <c r="M99" i="131"/>
  <c r="M100" i="131"/>
  <c r="M101" i="131"/>
  <c r="M102" i="131"/>
  <c r="M103" i="131"/>
  <c r="M17" i="131"/>
  <c r="M30" i="131"/>
  <c r="M39" i="131"/>
  <c r="M45" i="131"/>
  <c r="M63" i="131"/>
  <c r="M64" i="131"/>
  <c r="M110" i="131"/>
  <c r="I80" i="15"/>
  <c r="K13" i="131"/>
  <c r="K14" i="131"/>
  <c r="K15" i="131"/>
  <c r="K16" i="131"/>
  <c r="K18" i="131"/>
  <c r="K19" i="131"/>
  <c r="K20" i="131"/>
  <c r="K21" i="131"/>
  <c r="K22" i="131"/>
  <c r="K23" i="131"/>
  <c r="K24" i="131"/>
  <c r="K25" i="131"/>
  <c r="K26" i="131"/>
  <c r="K27" i="131"/>
  <c r="K28" i="131"/>
  <c r="K29" i="131"/>
  <c r="K31" i="131"/>
  <c r="K32" i="131"/>
  <c r="K33" i="131"/>
  <c r="K34" i="131"/>
  <c r="K35" i="131"/>
  <c r="K36" i="131"/>
  <c r="K37" i="131"/>
  <c r="K38" i="131"/>
  <c r="K40" i="131"/>
  <c r="K41" i="131"/>
  <c r="K42" i="131"/>
  <c r="K43" i="131"/>
  <c r="K44" i="131"/>
  <c r="K47" i="131"/>
  <c r="K49" i="131"/>
  <c r="K52" i="131"/>
  <c r="K56" i="131"/>
  <c r="K57" i="131"/>
  <c r="K58" i="131"/>
  <c r="K59" i="131"/>
  <c r="K60" i="131"/>
  <c r="K61" i="131"/>
  <c r="K62" i="131"/>
  <c r="K65" i="131"/>
  <c r="K70" i="131"/>
  <c r="K71" i="131"/>
  <c r="K82" i="131"/>
  <c r="K93" i="131"/>
  <c r="K94" i="131"/>
  <c r="K95" i="131"/>
  <c r="K96" i="131"/>
  <c r="K97" i="131"/>
  <c r="K98" i="131"/>
  <c r="K99" i="131"/>
  <c r="K100" i="131"/>
  <c r="K101" i="131"/>
  <c r="K102" i="131"/>
  <c r="K103" i="131"/>
  <c r="K17" i="131"/>
  <c r="K30" i="131"/>
  <c r="K39" i="131"/>
  <c r="K45" i="131"/>
  <c r="K63" i="131"/>
  <c r="K64" i="131"/>
  <c r="K110" i="131"/>
  <c r="G80" i="15"/>
  <c r="I13" i="131"/>
  <c r="I14" i="131"/>
  <c r="I15" i="131"/>
  <c r="I16" i="131"/>
  <c r="I18" i="131"/>
  <c r="I19" i="131"/>
  <c r="I20" i="131"/>
  <c r="I21" i="131"/>
  <c r="I22" i="131"/>
  <c r="I23" i="131"/>
  <c r="I24" i="131"/>
  <c r="I25" i="131"/>
  <c r="I26" i="131"/>
  <c r="I27" i="131"/>
  <c r="I28" i="131"/>
  <c r="I29" i="131"/>
  <c r="I31" i="131"/>
  <c r="I32" i="131"/>
  <c r="I33" i="131"/>
  <c r="I34" i="131"/>
  <c r="I35" i="131"/>
  <c r="I36" i="131"/>
  <c r="I37" i="131"/>
  <c r="I38" i="131"/>
  <c r="I40" i="131"/>
  <c r="I41" i="131"/>
  <c r="I42" i="131"/>
  <c r="I43" i="131"/>
  <c r="I44" i="131"/>
  <c r="I47" i="131"/>
  <c r="I49" i="131"/>
  <c r="I52" i="131"/>
  <c r="I56" i="131"/>
  <c r="I57" i="131"/>
  <c r="I58" i="131"/>
  <c r="I59" i="131"/>
  <c r="I60" i="131"/>
  <c r="I61" i="131"/>
  <c r="I62" i="131"/>
  <c r="I65" i="131"/>
  <c r="I70" i="131"/>
  <c r="I71" i="131"/>
  <c r="I82" i="131"/>
  <c r="I93" i="131"/>
  <c r="I94" i="131"/>
  <c r="I95" i="131"/>
  <c r="I96" i="131"/>
  <c r="I97" i="131"/>
  <c r="I98" i="131"/>
  <c r="I99" i="131"/>
  <c r="I100" i="131"/>
  <c r="I101" i="131"/>
  <c r="I102" i="131"/>
  <c r="I103" i="131"/>
  <c r="I17" i="131"/>
  <c r="I30" i="131"/>
  <c r="I39" i="131"/>
  <c r="I45" i="131"/>
  <c r="I63" i="131"/>
  <c r="I64" i="131"/>
  <c r="I110" i="131"/>
  <c r="E80" i="15"/>
  <c r="G13" i="131"/>
  <c r="G14" i="131"/>
  <c r="G15" i="131"/>
  <c r="G16" i="131"/>
  <c r="G18" i="131"/>
  <c r="G19" i="131"/>
  <c r="G20" i="131"/>
  <c r="G21" i="131"/>
  <c r="G22" i="131"/>
  <c r="G23" i="131"/>
  <c r="G24" i="131"/>
  <c r="G25" i="131"/>
  <c r="G26" i="131"/>
  <c r="G27" i="131"/>
  <c r="G28" i="131"/>
  <c r="G29" i="131"/>
  <c r="G31" i="131"/>
  <c r="G32" i="131"/>
  <c r="G33" i="131"/>
  <c r="G34" i="131"/>
  <c r="G35" i="131"/>
  <c r="G36" i="131"/>
  <c r="G37" i="131"/>
  <c r="G38" i="131"/>
  <c r="G40" i="131"/>
  <c r="G41" i="131"/>
  <c r="G42" i="131"/>
  <c r="G43" i="131"/>
  <c r="G44" i="131"/>
  <c r="G47" i="131"/>
  <c r="G49" i="131"/>
  <c r="G52" i="131"/>
  <c r="G56" i="131"/>
  <c r="G57" i="131"/>
  <c r="G58" i="131"/>
  <c r="G59" i="131"/>
  <c r="G60" i="131"/>
  <c r="G61" i="131"/>
  <c r="G62" i="131"/>
  <c r="G65" i="131"/>
  <c r="G70" i="131"/>
  <c r="G71" i="131"/>
  <c r="G82" i="131"/>
  <c r="G93" i="131"/>
  <c r="G94" i="131"/>
  <c r="G95" i="131"/>
  <c r="G96" i="131"/>
  <c r="G97" i="131"/>
  <c r="G98" i="131"/>
  <c r="G99" i="131"/>
  <c r="G100" i="131"/>
  <c r="G101" i="131"/>
  <c r="G102" i="131"/>
  <c r="G103" i="131"/>
  <c r="G17" i="131"/>
  <c r="G30" i="131"/>
  <c r="G39" i="131"/>
  <c r="G45" i="131"/>
  <c r="G63" i="131"/>
  <c r="G64" i="131"/>
  <c r="G110" i="131"/>
  <c r="C80" i="15"/>
  <c r="C13" i="129"/>
  <c r="D13" i="129"/>
  <c r="AI13" i="129"/>
  <c r="C14" i="129"/>
  <c r="D14" i="129"/>
  <c r="AI14" i="129"/>
  <c r="C15" i="129"/>
  <c r="D15" i="129"/>
  <c r="AI15" i="129"/>
  <c r="C16" i="129"/>
  <c r="D16" i="129"/>
  <c r="AI16" i="129"/>
  <c r="C18" i="129"/>
  <c r="D18" i="129"/>
  <c r="AI18" i="129"/>
  <c r="C19" i="129"/>
  <c r="D19" i="129"/>
  <c r="AI19" i="129"/>
  <c r="C20" i="129"/>
  <c r="D20" i="129"/>
  <c r="AI20" i="129"/>
  <c r="C21" i="129"/>
  <c r="D21" i="129"/>
  <c r="AI21" i="129"/>
  <c r="C22" i="129"/>
  <c r="D22" i="129"/>
  <c r="AI22" i="129"/>
  <c r="C23" i="129"/>
  <c r="D23" i="129"/>
  <c r="AI23" i="129"/>
  <c r="C24" i="129"/>
  <c r="D24" i="129"/>
  <c r="AI24" i="129"/>
  <c r="C25" i="129"/>
  <c r="D25" i="129"/>
  <c r="AI25" i="129"/>
  <c r="C26" i="129"/>
  <c r="D26" i="129"/>
  <c r="AI26" i="129"/>
  <c r="C27" i="129"/>
  <c r="D27" i="129"/>
  <c r="AI27" i="129"/>
  <c r="C28" i="129"/>
  <c r="D28" i="129"/>
  <c r="AI28" i="129"/>
  <c r="C29" i="129"/>
  <c r="D29" i="129"/>
  <c r="AI29" i="129"/>
  <c r="C31" i="129"/>
  <c r="D31" i="129"/>
  <c r="AI31" i="129"/>
  <c r="C32" i="129"/>
  <c r="D32" i="129"/>
  <c r="AI32" i="129"/>
  <c r="C33" i="129"/>
  <c r="D33" i="129"/>
  <c r="AI33" i="129"/>
  <c r="C34" i="129"/>
  <c r="D34" i="129"/>
  <c r="AI34" i="129"/>
  <c r="C35" i="129"/>
  <c r="D35" i="129"/>
  <c r="AI35" i="129"/>
  <c r="C36" i="129"/>
  <c r="D36" i="129"/>
  <c r="AI36" i="129"/>
  <c r="C37" i="129"/>
  <c r="D37" i="129"/>
  <c r="AI37" i="129"/>
  <c r="C38" i="129"/>
  <c r="D38" i="129"/>
  <c r="AI38" i="129"/>
  <c r="C40" i="129"/>
  <c r="D40" i="129"/>
  <c r="AI40" i="129"/>
  <c r="C41" i="129"/>
  <c r="D41" i="129"/>
  <c r="AI41" i="129"/>
  <c r="C42" i="129"/>
  <c r="D42" i="129"/>
  <c r="AI42" i="129"/>
  <c r="C43" i="129"/>
  <c r="D43" i="129"/>
  <c r="AI43" i="129"/>
  <c r="C44" i="129"/>
  <c r="D44" i="129"/>
  <c r="AI44" i="129"/>
  <c r="C47" i="129"/>
  <c r="D47" i="129"/>
  <c r="AI47" i="129"/>
  <c r="C49" i="129"/>
  <c r="D49" i="129"/>
  <c r="AI49" i="129"/>
  <c r="C52" i="129"/>
  <c r="D52" i="129"/>
  <c r="AI52" i="129"/>
  <c r="C56" i="129"/>
  <c r="D56" i="129"/>
  <c r="AI56" i="129"/>
  <c r="C57" i="129"/>
  <c r="D57" i="129"/>
  <c r="AI57" i="129"/>
  <c r="C58" i="129"/>
  <c r="D58" i="129"/>
  <c r="AI58" i="129"/>
  <c r="C59" i="129"/>
  <c r="D59" i="129"/>
  <c r="AI59" i="129"/>
  <c r="C60" i="129"/>
  <c r="D60" i="129"/>
  <c r="AI60" i="129"/>
  <c r="C61" i="129"/>
  <c r="D61" i="129"/>
  <c r="AI61" i="129"/>
  <c r="C62" i="129"/>
  <c r="D62" i="129"/>
  <c r="AI62" i="129"/>
  <c r="C65" i="129"/>
  <c r="D65" i="129"/>
  <c r="AI65" i="129"/>
  <c r="C70" i="129"/>
  <c r="D70" i="129"/>
  <c r="AI70" i="129"/>
  <c r="C71" i="129"/>
  <c r="D71" i="129"/>
  <c r="AI71" i="129"/>
  <c r="C82" i="129"/>
  <c r="D82" i="129"/>
  <c r="AI82" i="129"/>
  <c r="C93" i="129"/>
  <c r="D93" i="129"/>
  <c r="AI93" i="129"/>
  <c r="C94" i="129"/>
  <c r="D94" i="129"/>
  <c r="AI94" i="129"/>
  <c r="C95" i="129"/>
  <c r="D95" i="129"/>
  <c r="AI95" i="129"/>
  <c r="C96" i="129"/>
  <c r="D96" i="129"/>
  <c r="AI96" i="129"/>
  <c r="C97" i="129"/>
  <c r="D97" i="129"/>
  <c r="AI97" i="129"/>
  <c r="C98" i="129"/>
  <c r="D98" i="129"/>
  <c r="AI98" i="129"/>
  <c r="C99" i="129"/>
  <c r="D99" i="129"/>
  <c r="AI99" i="129"/>
  <c r="C100" i="129"/>
  <c r="D100" i="129"/>
  <c r="AI100" i="129"/>
  <c r="C101" i="129"/>
  <c r="D101" i="129"/>
  <c r="AI101" i="129"/>
  <c r="C102" i="129"/>
  <c r="D102" i="129"/>
  <c r="AI102" i="129"/>
  <c r="C103" i="129"/>
  <c r="D103" i="129"/>
  <c r="AI103" i="129"/>
  <c r="D17" i="129"/>
  <c r="AI17" i="129"/>
  <c r="D30" i="129"/>
  <c r="AI30" i="129"/>
  <c r="D39" i="129"/>
  <c r="AI39" i="129"/>
  <c r="D45" i="129"/>
  <c r="AI45" i="129"/>
  <c r="D63" i="129"/>
  <c r="AI63" i="129"/>
  <c r="D64" i="129"/>
  <c r="AI64" i="129"/>
  <c r="AI110" i="129"/>
  <c r="AV80" i="15"/>
  <c r="AT80" i="15"/>
  <c r="AR80" i="15"/>
  <c r="AP80" i="15"/>
  <c r="AN80" i="15"/>
  <c r="AL80" i="15"/>
  <c r="AJ80" i="15"/>
  <c r="AH80" i="15"/>
  <c r="AF80" i="15"/>
  <c r="AD80" i="15"/>
  <c r="AB80" i="15"/>
  <c r="Z80" i="15"/>
  <c r="X80" i="15"/>
  <c r="V80" i="15"/>
  <c r="T80" i="15"/>
  <c r="R80" i="15"/>
  <c r="P80" i="15"/>
  <c r="N80" i="15"/>
  <c r="L80" i="15"/>
  <c r="AA89" i="15"/>
  <c r="Y89" i="15"/>
  <c r="C13" i="126"/>
  <c r="D13" i="126"/>
  <c r="O13" i="126"/>
  <c r="C14" i="126"/>
  <c r="D14" i="126"/>
  <c r="O14" i="126"/>
  <c r="C15" i="126"/>
  <c r="D15" i="126"/>
  <c r="O15" i="126"/>
  <c r="C16" i="126"/>
  <c r="D16" i="126"/>
  <c r="O16" i="126"/>
  <c r="C18" i="126"/>
  <c r="D18" i="126"/>
  <c r="O18" i="126"/>
  <c r="C19" i="126"/>
  <c r="D19" i="126"/>
  <c r="O19" i="126"/>
  <c r="C20" i="126"/>
  <c r="D20" i="126"/>
  <c r="O20" i="126"/>
  <c r="C21" i="126"/>
  <c r="D21" i="126"/>
  <c r="O21" i="126"/>
  <c r="C22" i="126"/>
  <c r="D22" i="126"/>
  <c r="O22" i="126"/>
  <c r="C23" i="126"/>
  <c r="D23" i="126"/>
  <c r="O23" i="126"/>
  <c r="C24" i="126"/>
  <c r="D24" i="126"/>
  <c r="O24" i="126"/>
  <c r="C25" i="126"/>
  <c r="D25" i="126"/>
  <c r="O25" i="126"/>
  <c r="C26" i="126"/>
  <c r="D26" i="126"/>
  <c r="O26" i="126"/>
  <c r="C27" i="126"/>
  <c r="D27" i="126"/>
  <c r="O27" i="126"/>
  <c r="C28" i="126"/>
  <c r="D28" i="126"/>
  <c r="O28" i="126"/>
  <c r="C29" i="126"/>
  <c r="D29" i="126"/>
  <c r="O29" i="126"/>
  <c r="C31" i="126"/>
  <c r="D31" i="126"/>
  <c r="O31" i="126"/>
  <c r="C32" i="126"/>
  <c r="D32" i="126"/>
  <c r="O32" i="126"/>
  <c r="C33" i="126"/>
  <c r="D33" i="126"/>
  <c r="O33" i="126"/>
  <c r="C34" i="126"/>
  <c r="D34" i="126"/>
  <c r="O34" i="126"/>
  <c r="C35" i="126"/>
  <c r="D35" i="126"/>
  <c r="O35" i="126"/>
  <c r="C36" i="126"/>
  <c r="D36" i="126"/>
  <c r="O36" i="126"/>
  <c r="C37" i="126"/>
  <c r="D37" i="126"/>
  <c r="O37" i="126"/>
  <c r="C38" i="126"/>
  <c r="D38" i="126"/>
  <c r="O38" i="126"/>
  <c r="C40" i="126"/>
  <c r="D40" i="126"/>
  <c r="O40" i="126"/>
  <c r="C41" i="126"/>
  <c r="D41" i="126"/>
  <c r="O41" i="126"/>
  <c r="C42" i="126"/>
  <c r="D42" i="126"/>
  <c r="O42" i="126"/>
  <c r="C43" i="126"/>
  <c r="D43" i="126"/>
  <c r="O43" i="126"/>
  <c r="C44" i="126"/>
  <c r="D44" i="126"/>
  <c r="O44" i="126"/>
  <c r="C47" i="126"/>
  <c r="D47" i="126"/>
  <c r="O47" i="126"/>
  <c r="C49" i="126"/>
  <c r="D49" i="126"/>
  <c r="O49" i="126"/>
  <c r="C52" i="126"/>
  <c r="D52" i="126"/>
  <c r="O52" i="126"/>
  <c r="C56" i="126"/>
  <c r="D56" i="126"/>
  <c r="O56" i="126"/>
  <c r="C57" i="126"/>
  <c r="D57" i="126"/>
  <c r="O57" i="126"/>
  <c r="C58" i="126"/>
  <c r="D58" i="126"/>
  <c r="O58" i="126"/>
  <c r="C59" i="126"/>
  <c r="D59" i="126"/>
  <c r="O59" i="126"/>
  <c r="C60" i="126"/>
  <c r="D60" i="126"/>
  <c r="O60" i="126"/>
  <c r="C61" i="126"/>
  <c r="D61" i="126"/>
  <c r="O61" i="126"/>
  <c r="C62" i="126"/>
  <c r="D62" i="126"/>
  <c r="O62" i="126"/>
  <c r="C65" i="126"/>
  <c r="D65" i="126"/>
  <c r="O65" i="126"/>
  <c r="C70" i="126"/>
  <c r="D70" i="126"/>
  <c r="O70" i="126"/>
  <c r="C71" i="126"/>
  <c r="D71" i="126"/>
  <c r="O71" i="126"/>
  <c r="C82" i="126"/>
  <c r="D82" i="126"/>
  <c r="O82" i="126"/>
  <c r="C93" i="126"/>
  <c r="D93" i="126"/>
  <c r="O93" i="126"/>
  <c r="C94" i="126"/>
  <c r="D94" i="126"/>
  <c r="O94" i="126"/>
  <c r="C95" i="126"/>
  <c r="D95" i="126"/>
  <c r="O95" i="126"/>
  <c r="C96" i="126"/>
  <c r="D96" i="126"/>
  <c r="O96" i="126"/>
  <c r="C97" i="126"/>
  <c r="D97" i="126"/>
  <c r="O97" i="126"/>
  <c r="C98" i="126"/>
  <c r="D98" i="126"/>
  <c r="O98" i="126"/>
  <c r="C99" i="126"/>
  <c r="D99" i="126"/>
  <c r="O99" i="126"/>
  <c r="C100" i="126"/>
  <c r="D100" i="126"/>
  <c r="O100" i="126"/>
  <c r="C101" i="126"/>
  <c r="D101" i="126"/>
  <c r="O101" i="126"/>
  <c r="C102" i="126"/>
  <c r="D102" i="126"/>
  <c r="O102" i="126"/>
  <c r="C103" i="126"/>
  <c r="D103" i="126"/>
  <c r="O103" i="126"/>
  <c r="D17" i="126"/>
  <c r="O17" i="126"/>
  <c r="D30" i="126"/>
  <c r="O30" i="126"/>
  <c r="D39" i="126"/>
  <c r="O39" i="126"/>
  <c r="D45" i="126"/>
  <c r="O45" i="126"/>
  <c r="D63" i="126"/>
  <c r="O63" i="126"/>
  <c r="D64" i="126"/>
  <c r="O64" i="126"/>
  <c r="O108" i="126"/>
  <c r="C13" i="127"/>
  <c r="D13" i="127"/>
  <c r="O13" i="127"/>
  <c r="C14" i="127"/>
  <c r="D14" i="127"/>
  <c r="O14" i="127"/>
  <c r="C15" i="127"/>
  <c r="D15" i="127"/>
  <c r="O15" i="127"/>
  <c r="C16" i="127"/>
  <c r="D16" i="127"/>
  <c r="O16" i="127"/>
  <c r="C18" i="127"/>
  <c r="D18" i="127"/>
  <c r="O18" i="127"/>
  <c r="C19" i="127"/>
  <c r="D19" i="127"/>
  <c r="O19" i="127"/>
  <c r="C20" i="127"/>
  <c r="D20" i="127"/>
  <c r="O20" i="127"/>
  <c r="C21" i="127"/>
  <c r="D21" i="127"/>
  <c r="O21" i="127"/>
  <c r="C22" i="127"/>
  <c r="D22" i="127"/>
  <c r="O22" i="127"/>
  <c r="C23" i="127"/>
  <c r="D23" i="127"/>
  <c r="O23" i="127"/>
  <c r="C24" i="127"/>
  <c r="D24" i="127"/>
  <c r="O24" i="127"/>
  <c r="C25" i="127"/>
  <c r="D25" i="127"/>
  <c r="O25" i="127"/>
  <c r="C26" i="127"/>
  <c r="D26" i="127"/>
  <c r="O26" i="127"/>
  <c r="C27" i="127"/>
  <c r="D27" i="127"/>
  <c r="O27" i="127"/>
  <c r="C28" i="127"/>
  <c r="D28" i="127"/>
  <c r="O28" i="127"/>
  <c r="C29" i="127"/>
  <c r="D29" i="127"/>
  <c r="O29" i="127"/>
  <c r="C31" i="127"/>
  <c r="D31" i="127"/>
  <c r="O31" i="127"/>
  <c r="C32" i="127"/>
  <c r="D32" i="127"/>
  <c r="O32" i="127"/>
  <c r="C33" i="127"/>
  <c r="D33" i="127"/>
  <c r="O33" i="127"/>
  <c r="C34" i="127"/>
  <c r="D34" i="127"/>
  <c r="O34" i="127"/>
  <c r="C35" i="127"/>
  <c r="D35" i="127"/>
  <c r="O35" i="127"/>
  <c r="C36" i="127"/>
  <c r="D36" i="127"/>
  <c r="O36" i="127"/>
  <c r="C37" i="127"/>
  <c r="D37" i="127"/>
  <c r="O37" i="127"/>
  <c r="C38" i="127"/>
  <c r="D38" i="127"/>
  <c r="O38" i="127"/>
  <c r="C40" i="127"/>
  <c r="D40" i="127"/>
  <c r="O40" i="127"/>
  <c r="C41" i="127"/>
  <c r="D41" i="127"/>
  <c r="O41" i="127"/>
  <c r="C42" i="127"/>
  <c r="D42" i="127"/>
  <c r="O42" i="127"/>
  <c r="C43" i="127"/>
  <c r="D43" i="127"/>
  <c r="O43" i="127"/>
  <c r="C44" i="127"/>
  <c r="D44" i="127"/>
  <c r="O44" i="127"/>
  <c r="C47" i="127"/>
  <c r="D47" i="127"/>
  <c r="O47" i="127"/>
  <c r="C49" i="127"/>
  <c r="D49" i="127"/>
  <c r="O49" i="127"/>
  <c r="C52" i="127"/>
  <c r="D52" i="127"/>
  <c r="O52" i="127"/>
  <c r="C56" i="127"/>
  <c r="D56" i="127"/>
  <c r="O56" i="127"/>
  <c r="C57" i="127"/>
  <c r="D57" i="127"/>
  <c r="O57" i="127"/>
  <c r="C58" i="127"/>
  <c r="D58" i="127"/>
  <c r="O58" i="127"/>
  <c r="C59" i="127"/>
  <c r="D59" i="127"/>
  <c r="O59" i="127"/>
  <c r="C60" i="127"/>
  <c r="D60" i="127"/>
  <c r="O60" i="127"/>
  <c r="C61" i="127"/>
  <c r="D61" i="127"/>
  <c r="O61" i="127"/>
  <c r="C62" i="127"/>
  <c r="D62" i="127"/>
  <c r="O62" i="127"/>
  <c r="C65" i="127"/>
  <c r="D65" i="127"/>
  <c r="O65" i="127"/>
  <c r="C70" i="127"/>
  <c r="D70" i="127"/>
  <c r="O70" i="127"/>
  <c r="C71" i="127"/>
  <c r="D71" i="127"/>
  <c r="O71" i="127"/>
  <c r="C82" i="127"/>
  <c r="D82" i="127"/>
  <c r="O82" i="127"/>
  <c r="C93" i="127"/>
  <c r="D93" i="127"/>
  <c r="O93" i="127"/>
  <c r="C94" i="127"/>
  <c r="D94" i="127"/>
  <c r="O94" i="127"/>
  <c r="C95" i="127"/>
  <c r="D95" i="127"/>
  <c r="O95" i="127"/>
  <c r="C96" i="127"/>
  <c r="D96" i="127"/>
  <c r="O96" i="127"/>
  <c r="C97" i="127"/>
  <c r="D97" i="127"/>
  <c r="O97" i="127"/>
  <c r="C98" i="127"/>
  <c r="D98" i="127"/>
  <c r="O98" i="127"/>
  <c r="C99" i="127"/>
  <c r="D99" i="127"/>
  <c r="O99" i="127"/>
  <c r="C100" i="127"/>
  <c r="D100" i="127"/>
  <c r="O100" i="127"/>
  <c r="C101" i="127"/>
  <c r="D101" i="127"/>
  <c r="O101" i="127"/>
  <c r="C102" i="127"/>
  <c r="D102" i="127"/>
  <c r="O102" i="127"/>
  <c r="C103" i="127"/>
  <c r="D103" i="127"/>
  <c r="O103" i="127"/>
  <c r="D17" i="127"/>
  <c r="O17" i="127"/>
  <c r="D30" i="127"/>
  <c r="O30" i="127"/>
  <c r="D39" i="127"/>
  <c r="O39" i="127"/>
  <c r="D45" i="127"/>
  <c r="O45" i="127"/>
  <c r="D63" i="127"/>
  <c r="O63" i="127"/>
  <c r="D64" i="127"/>
  <c r="O64" i="127"/>
  <c r="O109" i="127"/>
  <c r="C13" i="128"/>
  <c r="D13" i="128"/>
  <c r="O13" i="128"/>
  <c r="C14" i="128"/>
  <c r="D14" i="128"/>
  <c r="O14" i="128"/>
  <c r="C15" i="128"/>
  <c r="D15" i="128"/>
  <c r="O15" i="128"/>
  <c r="C16" i="128"/>
  <c r="D16" i="128"/>
  <c r="O16" i="128"/>
  <c r="C18" i="128"/>
  <c r="D18" i="128"/>
  <c r="O18" i="128"/>
  <c r="C19" i="128"/>
  <c r="D19" i="128"/>
  <c r="O19" i="128"/>
  <c r="C20" i="128"/>
  <c r="D20" i="128"/>
  <c r="O20" i="128"/>
  <c r="C21" i="128"/>
  <c r="D21" i="128"/>
  <c r="O21" i="128"/>
  <c r="C22" i="128"/>
  <c r="D22" i="128"/>
  <c r="O22" i="128"/>
  <c r="C23" i="128"/>
  <c r="D23" i="128"/>
  <c r="O23" i="128"/>
  <c r="C24" i="128"/>
  <c r="D24" i="128"/>
  <c r="O24" i="128"/>
  <c r="C25" i="128"/>
  <c r="D25" i="128"/>
  <c r="O25" i="128"/>
  <c r="C26" i="128"/>
  <c r="D26" i="128"/>
  <c r="O26" i="128"/>
  <c r="C27" i="128"/>
  <c r="D27" i="128"/>
  <c r="O27" i="128"/>
  <c r="C28" i="128"/>
  <c r="D28" i="128"/>
  <c r="O28" i="128"/>
  <c r="C29" i="128"/>
  <c r="D29" i="128"/>
  <c r="O29" i="128"/>
  <c r="C31" i="128"/>
  <c r="D31" i="128"/>
  <c r="O31" i="128"/>
  <c r="C32" i="128"/>
  <c r="D32" i="128"/>
  <c r="O32" i="128"/>
  <c r="C33" i="128"/>
  <c r="D33" i="128"/>
  <c r="O33" i="128"/>
  <c r="C34" i="128"/>
  <c r="D34" i="128"/>
  <c r="O34" i="128"/>
  <c r="C35" i="128"/>
  <c r="D35" i="128"/>
  <c r="O35" i="128"/>
  <c r="C36" i="128"/>
  <c r="D36" i="128"/>
  <c r="O36" i="128"/>
  <c r="C37" i="128"/>
  <c r="D37" i="128"/>
  <c r="O37" i="128"/>
  <c r="C38" i="128"/>
  <c r="D38" i="128"/>
  <c r="O38" i="128"/>
  <c r="C40" i="128"/>
  <c r="D40" i="128"/>
  <c r="O40" i="128"/>
  <c r="C41" i="128"/>
  <c r="D41" i="128"/>
  <c r="O41" i="128"/>
  <c r="C42" i="128"/>
  <c r="D42" i="128"/>
  <c r="O42" i="128"/>
  <c r="C43" i="128"/>
  <c r="D43" i="128"/>
  <c r="O43" i="128"/>
  <c r="C44" i="128"/>
  <c r="D44" i="128"/>
  <c r="O44" i="128"/>
  <c r="C47" i="128"/>
  <c r="D47" i="128"/>
  <c r="O47" i="128"/>
  <c r="C49" i="128"/>
  <c r="D49" i="128"/>
  <c r="O49" i="128"/>
  <c r="C52" i="128"/>
  <c r="D52" i="128"/>
  <c r="O52" i="128"/>
  <c r="C56" i="128"/>
  <c r="D56" i="128"/>
  <c r="O56" i="128"/>
  <c r="C57" i="128"/>
  <c r="D57" i="128"/>
  <c r="O57" i="128"/>
  <c r="C58" i="128"/>
  <c r="D58" i="128"/>
  <c r="O58" i="128"/>
  <c r="C59" i="128"/>
  <c r="D59" i="128"/>
  <c r="O59" i="128"/>
  <c r="C60" i="128"/>
  <c r="D60" i="128"/>
  <c r="O60" i="128"/>
  <c r="C61" i="128"/>
  <c r="D61" i="128"/>
  <c r="O61" i="128"/>
  <c r="C62" i="128"/>
  <c r="D62" i="128"/>
  <c r="O62" i="128"/>
  <c r="C65" i="128"/>
  <c r="D65" i="128"/>
  <c r="O65" i="128"/>
  <c r="C70" i="128"/>
  <c r="D70" i="128"/>
  <c r="O70" i="128"/>
  <c r="C71" i="128"/>
  <c r="D71" i="128"/>
  <c r="O71" i="128"/>
  <c r="C82" i="128"/>
  <c r="D82" i="128"/>
  <c r="O82" i="128"/>
  <c r="C93" i="128"/>
  <c r="D93" i="128"/>
  <c r="O93" i="128"/>
  <c r="C94" i="128"/>
  <c r="D94" i="128"/>
  <c r="O94" i="128"/>
  <c r="C95" i="128"/>
  <c r="D95" i="128"/>
  <c r="O95" i="128"/>
  <c r="C96" i="128"/>
  <c r="D96" i="128"/>
  <c r="O96" i="128"/>
  <c r="C97" i="128"/>
  <c r="D97" i="128"/>
  <c r="O97" i="128"/>
  <c r="C98" i="128"/>
  <c r="D98" i="128"/>
  <c r="O98" i="128"/>
  <c r="C99" i="128"/>
  <c r="D99" i="128"/>
  <c r="O99" i="128"/>
  <c r="C100" i="128"/>
  <c r="D100" i="128"/>
  <c r="O100" i="128"/>
  <c r="C101" i="128"/>
  <c r="D101" i="128"/>
  <c r="O101" i="128"/>
  <c r="C102" i="128"/>
  <c r="D102" i="128"/>
  <c r="O102" i="128"/>
  <c r="C103" i="128"/>
  <c r="D103" i="128"/>
  <c r="O103" i="128"/>
  <c r="D17" i="128"/>
  <c r="O17" i="128"/>
  <c r="D30" i="128"/>
  <c r="O30" i="128"/>
  <c r="D39" i="128"/>
  <c r="O39" i="128"/>
  <c r="D45" i="128"/>
  <c r="O45" i="128"/>
  <c r="D63" i="128"/>
  <c r="O63" i="128"/>
  <c r="D64" i="128"/>
  <c r="O64" i="128"/>
  <c r="O109" i="128"/>
  <c r="M89" i="15"/>
  <c r="L87" i="15"/>
  <c r="J80" i="15"/>
  <c r="H80" i="15"/>
  <c r="F80" i="15"/>
  <c r="D80" i="15"/>
  <c r="B80" i="15"/>
  <c r="AZ110" i="131"/>
  <c r="AE105" i="131"/>
  <c r="AE106" i="131"/>
  <c r="AO87" i="131"/>
  <c r="BB105" i="131"/>
  <c r="BB106" i="131"/>
  <c r="AZ105" i="131"/>
  <c r="AZ106" i="131"/>
  <c r="AE46" i="131"/>
  <c r="AE48" i="131"/>
  <c r="AE50" i="131"/>
  <c r="AE51" i="131"/>
  <c r="AE53" i="131"/>
  <c r="AE54" i="131"/>
  <c r="AE55" i="131"/>
  <c r="AE66" i="131"/>
  <c r="AE67" i="131"/>
  <c r="AE68" i="131"/>
  <c r="AE69" i="131"/>
  <c r="AE72" i="131"/>
  <c r="AE73" i="131"/>
  <c r="AE74" i="131"/>
  <c r="AE75" i="131"/>
  <c r="AE76" i="131"/>
  <c r="AE77" i="131"/>
  <c r="AE78" i="131"/>
  <c r="AE79" i="131"/>
  <c r="AE80" i="131"/>
  <c r="AE81" i="131"/>
  <c r="AE83" i="131"/>
  <c r="AE84" i="131"/>
  <c r="AE85" i="131"/>
  <c r="AE86" i="131"/>
  <c r="AE87" i="131"/>
  <c r="AE88" i="131"/>
  <c r="AE89" i="131"/>
  <c r="AE90" i="131"/>
  <c r="AE91" i="131"/>
  <c r="AE92" i="131"/>
  <c r="AE104" i="131"/>
  <c r="AD108" i="131"/>
  <c r="C12" i="131"/>
  <c r="C11" i="131"/>
  <c r="D11" i="131"/>
  <c r="G46" i="131"/>
  <c r="G48" i="131"/>
  <c r="G50" i="131"/>
  <c r="G51" i="131"/>
  <c r="G53" i="131"/>
  <c r="G54" i="131"/>
  <c r="G55" i="131"/>
  <c r="G66" i="131"/>
  <c r="G67" i="131"/>
  <c r="G68" i="131"/>
  <c r="G69" i="131"/>
  <c r="G72" i="131"/>
  <c r="G73" i="131"/>
  <c r="G74" i="131"/>
  <c r="G75" i="131"/>
  <c r="G76" i="131"/>
  <c r="G77" i="131"/>
  <c r="G78" i="131"/>
  <c r="G79" i="131"/>
  <c r="G80" i="131"/>
  <c r="G81" i="131"/>
  <c r="G83" i="131"/>
  <c r="G84" i="131"/>
  <c r="G85" i="131"/>
  <c r="G86" i="131"/>
  <c r="G87" i="131"/>
  <c r="G88" i="131"/>
  <c r="G89" i="131"/>
  <c r="G90" i="131"/>
  <c r="G91" i="131"/>
  <c r="G92" i="131"/>
  <c r="G104" i="131"/>
  <c r="G105" i="131"/>
  <c r="G106" i="131"/>
  <c r="I46" i="131"/>
  <c r="I48" i="131"/>
  <c r="I50" i="131"/>
  <c r="I51" i="131"/>
  <c r="I53" i="131"/>
  <c r="I54" i="131"/>
  <c r="I55" i="131"/>
  <c r="I66" i="131"/>
  <c r="I67" i="131"/>
  <c r="I68" i="131"/>
  <c r="I69" i="131"/>
  <c r="I72" i="131"/>
  <c r="I73" i="131"/>
  <c r="I74" i="131"/>
  <c r="I75" i="131"/>
  <c r="I76" i="131"/>
  <c r="I77" i="131"/>
  <c r="I78" i="131"/>
  <c r="I79" i="131"/>
  <c r="I80" i="131"/>
  <c r="I81" i="131"/>
  <c r="I83" i="131"/>
  <c r="I84" i="131"/>
  <c r="I85" i="131"/>
  <c r="I86" i="131"/>
  <c r="I87" i="131"/>
  <c r="I88" i="131"/>
  <c r="I89" i="131"/>
  <c r="I90" i="131"/>
  <c r="I91" i="131"/>
  <c r="I92" i="131"/>
  <c r="I104" i="131"/>
  <c r="I105" i="131"/>
  <c r="I106" i="131"/>
  <c r="K46" i="131"/>
  <c r="K48" i="131"/>
  <c r="K50" i="131"/>
  <c r="K51" i="131"/>
  <c r="K53" i="131"/>
  <c r="K54" i="131"/>
  <c r="K55" i="131"/>
  <c r="K66" i="131"/>
  <c r="K67" i="131"/>
  <c r="K68" i="131"/>
  <c r="K69" i="131"/>
  <c r="K72" i="131"/>
  <c r="K73" i="131"/>
  <c r="K74" i="131"/>
  <c r="K75" i="131"/>
  <c r="K76" i="131"/>
  <c r="K77" i="131"/>
  <c r="K78" i="131"/>
  <c r="K79" i="131"/>
  <c r="K80" i="131"/>
  <c r="K81" i="131"/>
  <c r="K83" i="131"/>
  <c r="K84" i="131"/>
  <c r="K85" i="131"/>
  <c r="K86" i="131"/>
  <c r="K87" i="131"/>
  <c r="K88" i="131"/>
  <c r="K89" i="131"/>
  <c r="K90" i="131"/>
  <c r="K91" i="131"/>
  <c r="K92" i="131"/>
  <c r="K104" i="131"/>
  <c r="K105" i="131"/>
  <c r="K106" i="131"/>
  <c r="M46" i="131"/>
  <c r="M48" i="131"/>
  <c r="M50" i="131"/>
  <c r="M51" i="131"/>
  <c r="M53" i="131"/>
  <c r="M54" i="131"/>
  <c r="M55" i="131"/>
  <c r="M66" i="131"/>
  <c r="M67" i="131"/>
  <c r="M68" i="131"/>
  <c r="M69" i="131"/>
  <c r="M72" i="131"/>
  <c r="M73" i="131"/>
  <c r="M74" i="131"/>
  <c r="M75" i="131"/>
  <c r="M76" i="131"/>
  <c r="M77" i="131"/>
  <c r="M78" i="131"/>
  <c r="M79" i="131"/>
  <c r="M80" i="131"/>
  <c r="M81" i="131"/>
  <c r="M83" i="131"/>
  <c r="M84" i="131"/>
  <c r="M85" i="131"/>
  <c r="M86" i="131"/>
  <c r="M87" i="131"/>
  <c r="M88" i="131"/>
  <c r="M89" i="131"/>
  <c r="M90" i="131"/>
  <c r="M91" i="131"/>
  <c r="M92" i="131"/>
  <c r="M104" i="131"/>
  <c r="M105" i="131"/>
  <c r="M106" i="131"/>
  <c r="U46" i="131"/>
  <c r="U48" i="131"/>
  <c r="U50" i="131"/>
  <c r="U51" i="131"/>
  <c r="U53" i="131"/>
  <c r="U54" i="131"/>
  <c r="U55" i="131"/>
  <c r="U66" i="131"/>
  <c r="U67" i="131"/>
  <c r="U68" i="131"/>
  <c r="U69" i="131"/>
  <c r="U72" i="131"/>
  <c r="U73" i="131"/>
  <c r="U74" i="131"/>
  <c r="U75" i="131"/>
  <c r="U76" i="131"/>
  <c r="U77" i="131"/>
  <c r="U78" i="131"/>
  <c r="U79" i="131"/>
  <c r="U80" i="131"/>
  <c r="U81" i="131"/>
  <c r="U83" i="131"/>
  <c r="U84" i="131"/>
  <c r="U85" i="131"/>
  <c r="U86" i="131"/>
  <c r="U87" i="131"/>
  <c r="U88" i="131"/>
  <c r="U89" i="131"/>
  <c r="U90" i="131"/>
  <c r="U91" i="131"/>
  <c r="U92" i="131"/>
  <c r="U104" i="131"/>
  <c r="U105" i="131"/>
  <c r="U106" i="131"/>
  <c r="W46" i="131"/>
  <c r="W48" i="131"/>
  <c r="W50" i="131"/>
  <c r="W51" i="131"/>
  <c r="W53" i="131"/>
  <c r="W54" i="131"/>
  <c r="W55" i="131"/>
  <c r="W66" i="131"/>
  <c r="W67" i="131"/>
  <c r="W68" i="131"/>
  <c r="W69" i="131"/>
  <c r="W72" i="131"/>
  <c r="W73" i="131"/>
  <c r="W74" i="131"/>
  <c r="W75" i="131"/>
  <c r="W76" i="131"/>
  <c r="W77" i="131"/>
  <c r="W78" i="131"/>
  <c r="W79" i="131"/>
  <c r="W80" i="131"/>
  <c r="W81" i="131"/>
  <c r="W83" i="131"/>
  <c r="W84" i="131"/>
  <c r="W85" i="131"/>
  <c r="W86" i="131"/>
  <c r="W87" i="131"/>
  <c r="W88" i="131"/>
  <c r="W89" i="131"/>
  <c r="W90" i="131"/>
  <c r="W91" i="131"/>
  <c r="W92" i="131"/>
  <c r="W104" i="131"/>
  <c r="W105" i="131"/>
  <c r="W106" i="131"/>
  <c r="Y46" i="131"/>
  <c r="Y48" i="131"/>
  <c r="Y50" i="131"/>
  <c r="Y51" i="131"/>
  <c r="Y53" i="131"/>
  <c r="Y54" i="131"/>
  <c r="Y55" i="131"/>
  <c r="Y66" i="131"/>
  <c r="Y67" i="131"/>
  <c r="Y68" i="131"/>
  <c r="Y69" i="131"/>
  <c r="Y72" i="131"/>
  <c r="Y73" i="131"/>
  <c r="Y74" i="131"/>
  <c r="Y75" i="131"/>
  <c r="Y76" i="131"/>
  <c r="Y77" i="131"/>
  <c r="Y78" i="131"/>
  <c r="Y79" i="131"/>
  <c r="Y80" i="131"/>
  <c r="Y81" i="131"/>
  <c r="Y83" i="131"/>
  <c r="Y84" i="131"/>
  <c r="Y85" i="131"/>
  <c r="Y86" i="131"/>
  <c r="Y87" i="131"/>
  <c r="Y88" i="131"/>
  <c r="Y89" i="131"/>
  <c r="Y90" i="131"/>
  <c r="Y91" i="131"/>
  <c r="Y92" i="131"/>
  <c r="Y104" i="131"/>
  <c r="Y105" i="131"/>
  <c r="Y106" i="131"/>
  <c r="AC105" i="131"/>
  <c r="AC46" i="131"/>
  <c r="AC48" i="131"/>
  <c r="AC50" i="131"/>
  <c r="AC51" i="131"/>
  <c r="AC53" i="131"/>
  <c r="AC54" i="131"/>
  <c r="AC55" i="131"/>
  <c r="AC66" i="131"/>
  <c r="AC67" i="131"/>
  <c r="AC68" i="131"/>
  <c r="AC69" i="131"/>
  <c r="AC72" i="131"/>
  <c r="AC73" i="131"/>
  <c r="AC74" i="131"/>
  <c r="AC75" i="131"/>
  <c r="AC76" i="131"/>
  <c r="AC77" i="131"/>
  <c r="AC78" i="131"/>
  <c r="AC79" i="131"/>
  <c r="AC80" i="131"/>
  <c r="AC81" i="131"/>
  <c r="AC83" i="131"/>
  <c r="AC84" i="131"/>
  <c r="AC85" i="131"/>
  <c r="AC86" i="131"/>
  <c r="AC87" i="131"/>
  <c r="AC88" i="131"/>
  <c r="AC89" i="131"/>
  <c r="AC90" i="131"/>
  <c r="AC91" i="131"/>
  <c r="AC92" i="131"/>
  <c r="AC104" i="131"/>
  <c r="AC106" i="131"/>
  <c r="AI46" i="131"/>
  <c r="AI48" i="131"/>
  <c r="AI50" i="131"/>
  <c r="AI51" i="131"/>
  <c r="AI53" i="131"/>
  <c r="AI54" i="131"/>
  <c r="AI55" i="131"/>
  <c r="AI66" i="131"/>
  <c r="AI67" i="131"/>
  <c r="AI68" i="131"/>
  <c r="AI69" i="131"/>
  <c r="AI72" i="131"/>
  <c r="AI73" i="131"/>
  <c r="AI74" i="131"/>
  <c r="AI75" i="131"/>
  <c r="AI76" i="131"/>
  <c r="AI77" i="131"/>
  <c r="AI78" i="131"/>
  <c r="AI79" i="131"/>
  <c r="AI80" i="131"/>
  <c r="AI81" i="131"/>
  <c r="AI83" i="131"/>
  <c r="AI84" i="131"/>
  <c r="AI85" i="131"/>
  <c r="AI86" i="131"/>
  <c r="AI87" i="131"/>
  <c r="AI88" i="131"/>
  <c r="AI89" i="131"/>
  <c r="AI90" i="131"/>
  <c r="AI91" i="131"/>
  <c r="AI92" i="131"/>
  <c r="AI104" i="131"/>
  <c r="AI105" i="131"/>
  <c r="AI106" i="131"/>
  <c r="AK46" i="131"/>
  <c r="AK48" i="131"/>
  <c r="AK50" i="131"/>
  <c r="AK51" i="131"/>
  <c r="AK53" i="131"/>
  <c r="AK54" i="131"/>
  <c r="AK55" i="131"/>
  <c r="AK66" i="131"/>
  <c r="AK67" i="131"/>
  <c r="AK68" i="131"/>
  <c r="AK69" i="131"/>
  <c r="AK72" i="131"/>
  <c r="AK73" i="131"/>
  <c r="AK74" i="131"/>
  <c r="AK75" i="131"/>
  <c r="AK76" i="131"/>
  <c r="AK77" i="131"/>
  <c r="AK78" i="131"/>
  <c r="AK79" i="131"/>
  <c r="AK80" i="131"/>
  <c r="AK81" i="131"/>
  <c r="AK83" i="131"/>
  <c r="AK84" i="131"/>
  <c r="AK85" i="131"/>
  <c r="AK86" i="131"/>
  <c r="AK87" i="131"/>
  <c r="AK88" i="131"/>
  <c r="AK89" i="131"/>
  <c r="AK90" i="131"/>
  <c r="AK91" i="131"/>
  <c r="AK92" i="131"/>
  <c r="AK104" i="131"/>
  <c r="AK105" i="131"/>
  <c r="AK106" i="131"/>
  <c r="AM46" i="131"/>
  <c r="AM48" i="131"/>
  <c r="AM50" i="131"/>
  <c r="AM51" i="131"/>
  <c r="AM53" i="131"/>
  <c r="AM54" i="131"/>
  <c r="AM55" i="131"/>
  <c r="AM66" i="131"/>
  <c r="AM67" i="131"/>
  <c r="AM68" i="131"/>
  <c r="AM69" i="131"/>
  <c r="AM72" i="131"/>
  <c r="AM73" i="131"/>
  <c r="AM74" i="131"/>
  <c r="AM75" i="131"/>
  <c r="AM76" i="131"/>
  <c r="AM77" i="131"/>
  <c r="AM78" i="131"/>
  <c r="AM79" i="131"/>
  <c r="AM80" i="131"/>
  <c r="AM81" i="131"/>
  <c r="AM83" i="131"/>
  <c r="AM84" i="131"/>
  <c r="AM85" i="131"/>
  <c r="AM86" i="131"/>
  <c r="AM87" i="131"/>
  <c r="AM88" i="131"/>
  <c r="AM89" i="131"/>
  <c r="AM90" i="131"/>
  <c r="AM91" i="131"/>
  <c r="AM92" i="131"/>
  <c r="AM104" i="131"/>
  <c r="AM105" i="131"/>
  <c r="AM106" i="131"/>
  <c r="AS48" i="131"/>
  <c r="AS50" i="131"/>
  <c r="AS51" i="131"/>
  <c r="AS53" i="131"/>
  <c r="AS54" i="131"/>
  <c r="AS85" i="131"/>
  <c r="AS86" i="131"/>
  <c r="AS87" i="131"/>
  <c r="AS88" i="131"/>
  <c r="AS89" i="131"/>
  <c r="AS90" i="131"/>
  <c r="AS91" i="131"/>
  <c r="AS92" i="131"/>
  <c r="AS104" i="131"/>
  <c r="AS105" i="131"/>
  <c r="AS106" i="131"/>
  <c r="AU48" i="131"/>
  <c r="AU50" i="131"/>
  <c r="AU51" i="131"/>
  <c r="AU53" i="131"/>
  <c r="AU54" i="131"/>
  <c r="AU66" i="131"/>
  <c r="AU67" i="131"/>
  <c r="AU68" i="131"/>
  <c r="AU69" i="131"/>
  <c r="AU72" i="131"/>
  <c r="AU73" i="131"/>
  <c r="AU74" i="131"/>
  <c r="AU75" i="131"/>
  <c r="AU76" i="131"/>
  <c r="AU77" i="131"/>
  <c r="AU78" i="131"/>
  <c r="AU79" i="131"/>
  <c r="AU80" i="131"/>
  <c r="AU81" i="131"/>
  <c r="AU83" i="131"/>
  <c r="AU84" i="131"/>
  <c r="AU85" i="131"/>
  <c r="AU86" i="131"/>
  <c r="AU87" i="131"/>
  <c r="AU88" i="131"/>
  <c r="AU89" i="131"/>
  <c r="AU90" i="131"/>
  <c r="AU91" i="131"/>
  <c r="AU92" i="131"/>
  <c r="AU104" i="131"/>
  <c r="AU105" i="131"/>
  <c r="AU106" i="131"/>
  <c r="AW46" i="131"/>
  <c r="AW48" i="131"/>
  <c r="AW50" i="131"/>
  <c r="AW51" i="131"/>
  <c r="AW53" i="131"/>
  <c r="AW54" i="131"/>
  <c r="AW55" i="131"/>
  <c r="AW66" i="131"/>
  <c r="AW67" i="131"/>
  <c r="AW68" i="131"/>
  <c r="AW69" i="131"/>
  <c r="AW72" i="131"/>
  <c r="AW73" i="131"/>
  <c r="AW74" i="131"/>
  <c r="AW75" i="131"/>
  <c r="AW76" i="131"/>
  <c r="AW77" i="131"/>
  <c r="AW78" i="131"/>
  <c r="AW79" i="131"/>
  <c r="AW80" i="131"/>
  <c r="AW81" i="131"/>
  <c r="AW83" i="131"/>
  <c r="AW84" i="131"/>
  <c r="AW85" i="131"/>
  <c r="AW86" i="131"/>
  <c r="AW87" i="131"/>
  <c r="AW88" i="131"/>
  <c r="AW89" i="131"/>
  <c r="AW90" i="131"/>
  <c r="AW91" i="131"/>
  <c r="AW92" i="131"/>
  <c r="AW104" i="131"/>
  <c r="AW105" i="131"/>
  <c r="AW106" i="131"/>
  <c r="AO46" i="131"/>
  <c r="AO48" i="131"/>
  <c r="AO50" i="131"/>
  <c r="AO51" i="131"/>
  <c r="AO53" i="131"/>
  <c r="AO54" i="131"/>
  <c r="AO55" i="131"/>
  <c r="AO66" i="131"/>
  <c r="AO67" i="131"/>
  <c r="AO68" i="131"/>
  <c r="AO69" i="131"/>
  <c r="AO72" i="131"/>
  <c r="AO73" i="131"/>
  <c r="AO74" i="131"/>
  <c r="AO75" i="131"/>
  <c r="AO76" i="131"/>
  <c r="AO77" i="131"/>
  <c r="AO78" i="131"/>
  <c r="AO79" i="131"/>
  <c r="AO80" i="131"/>
  <c r="AO81" i="131"/>
  <c r="AO83" i="131"/>
  <c r="AO84" i="131"/>
  <c r="AO85" i="131"/>
  <c r="AO86" i="131"/>
  <c r="AO88" i="131"/>
  <c r="AO89" i="131"/>
  <c r="AO90" i="131"/>
  <c r="AO91" i="131"/>
  <c r="AO92" i="131"/>
  <c r="AO104" i="131"/>
  <c r="AO105" i="131"/>
  <c r="AO106" i="131"/>
  <c r="AA46" i="131"/>
  <c r="AA48" i="131"/>
  <c r="AA50" i="131"/>
  <c r="AA51" i="131"/>
  <c r="AA53" i="131"/>
  <c r="AA54" i="131"/>
  <c r="AA55" i="131"/>
  <c r="AA66" i="131"/>
  <c r="AA67" i="131"/>
  <c r="AA68" i="131"/>
  <c r="AA69" i="131"/>
  <c r="AA72" i="131"/>
  <c r="AA73" i="131"/>
  <c r="AA74" i="131"/>
  <c r="AA75" i="131"/>
  <c r="AA76" i="131"/>
  <c r="AA77" i="131"/>
  <c r="AA78" i="131"/>
  <c r="AA79" i="131"/>
  <c r="AA80" i="131"/>
  <c r="AA81" i="131"/>
  <c r="AA83" i="131"/>
  <c r="AA84" i="131"/>
  <c r="AA85" i="131"/>
  <c r="AA86" i="131"/>
  <c r="AA87" i="131"/>
  <c r="AA88" i="131"/>
  <c r="AA89" i="131"/>
  <c r="AA90" i="131"/>
  <c r="AA91" i="131"/>
  <c r="AA92" i="131"/>
  <c r="AA104" i="131"/>
  <c r="AA105" i="131"/>
  <c r="AA106" i="131"/>
  <c r="O46" i="131"/>
  <c r="O48" i="131"/>
  <c r="O50" i="131"/>
  <c r="O51" i="131"/>
  <c r="O53" i="131"/>
  <c r="O54" i="131"/>
  <c r="O55" i="131"/>
  <c r="O66" i="131"/>
  <c r="O67" i="131"/>
  <c r="O68" i="131"/>
  <c r="O69" i="131"/>
  <c r="O72" i="131"/>
  <c r="O73" i="131"/>
  <c r="O74" i="131"/>
  <c r="O75" i="131"/>
  <c r="O76" i="131"/>
  <c r="O77" i="131"/>
  <c r="O78" i="131"/>
  <c r="O79" i="131"/>
  <c r="O80" i="131"/>
  <c r="O81" i="131"/>
  <c r="O83" i="131"/>
  <c r="O84" i="131"/>
  <c r="O85" i="131"/>
  <c r="O86" i="131"/>
  <c r="O87" i="131"/>
  <c r="O88" i="131"/>
  <c r="O89" i="131"/>
  <c r="O90" i="131"/>
  <c r="O91" i="131"/>
  <c r="O92" i="131"/>
  <c r="O104" i="131"/>
  <c r="O105" i="131"/>
  <c r="O106" i="131"/>
  <c r="S46" i="131"/>
  <c r="S48" i="131"/>
  <c r="S50" i="131"/>
  <c r="S51" i="131"/>
  <c r="S53" i="131"/>
  <c r="S54" i="131"/>
  <c r="S55" i="131"/>
  <c r="S66" i="131"/>
  <c r="S67" i="131"/>
  <c r="S68" i="131"/>
  <c r="S69" i="131"/>
  <c r="S72" i="131"/>
  <c r="S73" i="131"/>
  <c r="S74" i="131"/>
  <c r="S75" i="131"/>
  <c r="S76" i="131"/>
  <c r="S77" i="131"/>
  <c r="S78" i="131"/>
  <c r="S79" i="131"/>
  <c r="S80" i="131"/>
  <c r="S81" i="131"/>
  <c r="S83" i="131"/>
  <c r="S84" i="131"/>
  <c r="S85" i="131"/>
  <c r="S86" i="131"/>
  <c r="S87" i="131"/>
  <c r="S88" i="131"/>
  <c r="S89" i="131"/>
  <c r="S90" i="131"/>
  <c r="S91" i="131"/>
  <c r="S92" i="131"/>
  <c r="S104" i="131"/>
  <c r="S105" i="131"/>
  <c r="S106" i="131"/>
  <c r="AG46" i="131"/>
  <c r="AG48" i="131"/>
  <c r="AG50" i="131"/>
  <c r="AG51" i="131"/>
  <c r="AG53" i="131"/>
  <c r="AG54" i="131"/>
  <c r="AG55" i="131"/>
  <c r="AG66" i="131"/>
  <c r="AG67" i="131"/>
  <c r="AG68" i="131"/>
  <c r="AG69" i="131"/>
  <c r="AG72" i="131"/>
  <c r="AG73" i="131"/>
  <c r="AG74" i="131"/>
  <c r="AG75" i="131"/>
  <c r="AG76" i="131"/>
  <c r="AG77" i="131"/>
  <c r="AG78" i="131"/>
  <c r="AG79" i="131"/>
  <c r="AG80" i="131"/>
  <c r="AG81" i="131"/>
  <c r="AG83" i="131"/>
  <c r="AG84" i="131"/>
  <c r="AG85" i="131"/>
  <c r="AG86" i="131"/>
  <c r="AG87" i="131"/>
  <c r="AG88" i="131"/>
  <c r="AG89" i="131"/>
  <c r="AG90" i="131"/>
  <c r="AG91" i="131"/>
  <c r="AG92" i="131"/>
  <c r="AG104" i="131"/>
  <c r="AG105" i="131"/>
  <c r="AG106" i="131"/>
  <c r="AQ46" i="131"/>
  <c r="AQ48" i="131"/>
  <c r="AQ50" i="131"/>
  <c r="AQ51" i="131"/>
  <c r="AQ53" i="131"/>
  <c r="AQ54" i="131"/>
  <c r="AQ55" i="131"/>
  <c r="AQ66" i="131"/>
  <c r="AQ67" i="131"/>
  <c r="AQ68" i="131"/>
  <c r="AQ69" i="131"/>
  <c r="AQ72" i="131"/>
  <c r="AQ73" i="131"/>
  <c r="AQ74" i="131"/>
  <c r="AQ75" i="131"/>
  <c r="AQ76" i="131"/>
  <c r="AQ77" i="131"/>
  <c r="AQ78" i="131"/>
  <c r="AQ79" i="131"/>
  <c r="AQ80" i="131"/>
  <c r="AQ81" i="131"/>
  <c r="AQ83" i="131"/>
  <c r="AQ84" i="131"/>
  <c r="AQ85" i="131"/>
  <c r="AQ86" i="131"/>
  <c r="AQ87" i="131"/>
  <c r="AQ88" i="131"/>
  <c r="AQ89" i="131"/>
  <c r="AQ90" i="131"/>
  <c r="AQ91" i="131"/>
  <c r="AQ92" i="131"/>
  <c r="AQ104" i="131"/>
  <c r="AQ105" i="131"/>
  <c r="AQ106" i="131"/>
  <c r="AY46" i="131"/>
  <c r="AY48" i="131"/>
  <c r="AY50" i="131"/>
  <c r="AY51" i="131"/>
  <c r="AY53" i="131"/>
  <c r="AY54" i="131"/>
  <c r="AY55" i="131"/>
  <c r="AY66" i="131"/>
  <c r="AY67" i="131"/>
  <c r="AY68" i="131"/>
  <c r="AY69" i="131"/>
  <c r="AY72" i="131"/>
  <c r="AY73" i="131"/>
  <c r="AY74" i="131"/>
  <c r="AY75" i="131"/>
  <c r="AY76" i="131"/>
  <c r="AY77" i="131"/>
  <c r="AY78" i="131"/>
  <c r="AY79" i="131"/>
  <c r="AY80" i="131"/>
  <c r="AY81" i="131"/>
  <c r="AY83" i="131"/>
  <c r="AY84" i="131"/>
  <c r="AY85" i="131"/>
  <c r="AY86" i="131"/>
  <c r="AY87" i="131"/>
  <c r="AY88" i="131"/>
  <c r="AY89" i="131"/>
  <c r="AY90" i="131"/>
  <c r="AY91" i="131"/>
  <c r="AY92" i="131"/>
  <c r="AY104" i="131"/>
  <c r="AY105" i="131"/>
  <c r="AY106" i="131"/>
  <c r="AY108" i="131"/>
  <c r="AB108" i="131"/>
  <c r="Q46" i="131"/>
  <c r="Q48" i="131"/>
  <c r="Q50" i="131"/>
  <c r="Q51" i="131"/>
  <c r="Q53" i="131"/>
  <c r="Q54" i="131"/>
  <c r="Q55" i="131"/>
  <c r="Q66" i="131"/>
  <c r="Q67" i="131"/>
  <c r="Q68" i="131"/>
  <c r="Q69" i="131"/>
  <c r="Q72" i="131"/>
  <c r="Q73" i="131"/>
  <c r="Q74" i="131"/>
  <c r="Q75" i="131"/>
  <c r="Q76" i="131"/>
  <c r="Q77" i="131"/>
  <c r="Q78" i="131"/>
  <c r="Q79" i="131"/>
  <c r="Q80" i="131"/>
  <c r="Q81" i="131"/>
  <c r="Q83" i="131"/>
  <c r="Q84" i="131"/>
  <c r="Q85" i="131"/>
  <c r="Q86" i="131"/>
  <c r="Q87" i="131"/>
  <c r="Q88" i="131"/>
  <c r="Q89" i="131"/>
  <c r="Q90" i="131"/>
  <c r="Q91" i="131"/>
  <c r="Q92" i="131"/>
  <c r="Q104" i="131"/>
  <c r="Q105" i="131"/>
  <c r="Q106" i="131"/>
  <c r="P108" i="131"/>
  <c r="E106" i="131"/>
  <c r="AS106" i="129"/>
  <c r="AQ106" i="129"/>
  <c r="AO106" i="129"/>
  <c r="AM106" i="129"/>
  <c r="AK106" i="129"/>
  <c r="AI106" i="129"/>
  <c r="AG106" i="129"/>
  <c r="AE106" i="129"/>
  <c r="AC106" i="129"/>
  <c r="AA106" i="129"/>
  <c r="Y106" i="129"/>
  <c r="W106" i="129"/>
  <c r="U106" i="129"/>
  <c r="S106" i="129"/>
  <c r="Q106" i="129"/>
  <c r="O106" i="129"/>
  <c r="M106" i="129"/>
  <c r="K106" i="129"/>
  <c r="I106" i="129"/>
  <c r="G106" i="129"/>
  <c r="E106" i="129"/>
  <c r="AY80" i="15"/>
  <c r="BA122" i="131"/>
  <c r="AZ122" i="131"/>
  <c r="BA111" i="131"/>
  <c r="BB110" i="131"/>
  <c r="BB108" i="131"/>
  <c r="AX108" i="131"/>
  <c r="AV108" i="131"/>
  <c r="AT108" i="131"/>
  <c r="AR108" i="131"/>
  <c r="AP108" i="131"/>
  <c r="AN108" i="131"/>
  <c r="AL108" i="131"/>
  <c r="AJ108" i="131"/>
  <c r="AH108" i="131"/>
  <c r="AF108" i="131"/>
  <c r="Z108" i="131"/>
  <c r="X108" i="131"/>
  <c r="V108" i="131"/>
  <c r="T108" i="131"/>
  <c r="R108" i="131"/>
  <c r="N108" i="131"/>
  <c r="L108" i="131"/>
  <c r="J108" i="131"/>
  <c r="H108" i="131"/>
  <c r="F108" i="131"/>
  <c r="E108" i="131"/>
  <c r="BB107" i="131"/>
  <c r="E105" i="131"/>
  <c r="E104" i="131"/>
  <c r="AZ104" i="131"/>
  <c r="BB104" i="131"/>
  <c r="E103" i="131"/>
  <c r="AZ103" i="131"/>
  <c r="BB103" i="131"/>
  <c r="E102" i="131"/>
  <c r="AZ102" i="131"/>
  <c r="BB102" i="131"/>
  <c r="E101" i="131"/>
  <c r="AZ101" i="131"/>
  <c r="BB101" i="131"/>
  <c r="E100" i="131"/>
  <c r="AZ100" i="131"/>
  <c r="BB100" i="131"/>
  <c r="E99" i="131"/>
  <c r="AZ99" i="131"/>
  <c r="BB99" i="131"/>
  <c r="E98" i="131"/>
  <c r="AZ98" i="131"/>
  <c r="BB98" i="131"/>
  <c r="E97" i="131"/>
  <c r="AZ97" i="131"/>
  <c r="BB97" i="131"/>
  <c r="E96" i="131"/>
  <c r="AZ96" i="131"/>
  <c r="BB96" i="131"/>
  <c r="E95" i="131"/>
  <c r="AZ95" i="131"/>
  <c r="BB95" i="131"/>
  <c r="E94" i="131"/>
  <c r="AZ94" i="131"/>
  <c r="BB94" i="131"/>
  <c r="E93" i="131"/>
  <c r="AZ93" i="131"/>
  <c r="BB93" i="131"/>
  <c r="E92" i="131"/>
  <c r="AZ92" i="131"/>
  <c r="BB92" i="131"/>
  <c r="E91" i="131"/>
  <c r="AZ91" i="131"/>
  <c r="BB91" i="131"/>
  <c r="E90" i="131"/>
  <c r="AZ90" i="131"/>
  <c r="BB90" i="131"/>
  <c r="E89" i="131"/>
  <c r="AZ89" i="131"/>
  <c r="BB89" i="131"/>
  <c r="E88" i="131"/>
  <c r="AZ88" i="131"/>
  <c r="BB88" i="131"/>
  <c r="E87" i="131"/>
  <c r="AZ87" i="131"/>
  <c r="BB87" i="131"/>
  <c r="E86" i="131"/>
  <c r="AZ86" i="131"/>
  <c r="BB86" i="131"/>
  <c r="E85" i="131"/>
  <c r="AZ85" i="131"/>
  <c r="BB85" i="131"/>
  <c r="E84" i="131"/>
  <c r="AZ84" i="131"/>
  <c r="BB84" i="131"/>
  <c r="E83" i="131"/>
  <c r="AZ83" i="131"/>
  <c r="BB83" i="131"/>
  <c r="E82" i="131"/>
  <c r="AZ82" i="131"/>
  <c r="BB82" i="131"/>
  <c r="B82" i="131"/>
  <c r="E81" i="131"/>
  <c r="AZ81" i="131"/>
  <c r="BB81" i="131"/>
  <c r="E80" i="131"/>
  <c r="AZ80" i="131"/>
  <c r="BB80" i="131"/>
  <c r="E79" i="131"/>
  <c r="AZ79" i="131"/>
  <c r="BB79" i="131"/>
  <c r="E78" i="131"/>
  <c r="AZ78" i="131"/>
  <c r="BB78" i="131"/>
  <c r="E77" i="131"/>
  <c r="AZ77" i="131"/>
  <c r="BB77" i="131"/>
  <c r="E76" i="131"/>
  <c r="AZ76" i="131"/>
  <c r="BB76" i="131"/>
  <c r="E75" i="131"/>
  <c r="AZ75" i="131"/>
  <c r="BB75" i="131"/>
  <c r="E74" i="131"/>
  <c r="AZ74" i="131"/>
  <c r="BB74" i="131"/>
  <c r="E73" i="131"/>
  <c r="AZ73" i="131"/>
  <c r="BB73" i="131"/>
  <c r="E72" i="131"/>
  <c r="AZ72" i="131"/>
  <c r="BB72" i="131"/>
  <c r="E71" i="131"/>
  <c r="AZ71" i="131"/>
  <c r="BB71" i="131"/>
  <c r="E70" i="131"/>
  <c r="AZ70" i="131"/>
  <c r="BB70" i="131"/>
  <c r="B70" i="131"/>
  <c r="E69" i="131"/>
  <c r="AZ69" i="131"/>
  <c r="BB69" i="131"/>
  <c r="E68" i="131"/>
  <c r="AZ68" i="131"/>
  <c r="BB68" i="131"/>
  <c r="E67" i="131"/>
  <c r="AZ67" i="131"/>
  <c r="BB67" i="131"/>
  <c r="E66" i="131"/>
  <c r="AZ66" i="131"/>
  <c r="BB66" i="131"/>
  <c r="E65" i="131"/>
  <c r="AZ65" i="131"/>
  <c r="BB65" i="131"/>
  <c r="B65" i="131"/>
  <c r="E64" i="131"/>
  <c r="AZ64" i="131"/>
  <c r="BB64" i="131"/>
  <c r="E63" i="131"/>
  <c r="AZ63" i="131"/>
  <c r="BB63" i="131"/>
  <c r="E62" i="131"/>
  <c r="AZ62" i="131"/>
  <c r="BB62" i="131"/>
  <c r="B62" i="131"/>
  <c r="E61" i="131"/>
  <c r="AZ61" i="131"/>
  <c r="BB61" i="131"/>
  <c r="E60" i="131"/>
  <c r="AZ60" i="131"/>
  <c r="BB60" i="131"/>
  <c r="B60" i="131"/>
  <c r="E59" i="131"/>
  <c r="AZ59" i="131"/>
  <c r="BB59" i="131"/>
  <c r="B59" i="131"/>
  <c r="E58" i="131"/>
  <c r="AZ58" i="131"/>
  <c r="BB58" i="131"/>
  <c r="B58" i="131"/>
  <c r="E57" i="131"/>
  <c r="AZ57" i="131"/>
  <c r="BB57" i="131"/>
  <c r="B57" i="131"/>
  <c r="E56" i="131"/>
  <c r="AZ56" i="131"/>
  <c r="BB56" i="131"/>
  <c r="B56" i="131"/>
  <c r="E55" i="131"/>
  <c r="AZ55" i="131"/>
  <c r="BB55" i="131"/>
  <c r="E54" i="131"/>
  <c r="AZ54" i="131"/>
  <c r="BB54" i="131"/>
  <c r="E53" i="131"/>
  <c r="AZ53" i="131"/>
  <c r="BB53" i="131"/>
  <c r="E52" i="131"/>
  <c r="AZ52" i="131"/>
  <c r="BB52" i="131"/>
  <c r="B52" i="131"/>
  <c r="E51" i="131"/>
  <c r="AZ51" i="131"/>
  <c r="BB51" i="131"/>
  <c r="E50" i="131"/>
  <c r="AZ50" i="131"/>
  <c r="BB50" i="131"/>
  <c r="E49" i="131"/>
  <c r="AZ49" i="131"/>
  <c r="BB49" i="131"/>
  <c r="B49" i="131"/>
  <c r="E48" i="131"/>
  <c r="AZ48" i="131"/>
  <c r="BB48" i="131"/>
  <c r="E47" i="131"/>
  <c r="AZ47" i="131"/>
  <c r="BB47" i="131"/>
  <c r="B47" i="131"/>
  <c r="E46" i="131"/>
  <c r="AZ46" i="131"/>
  <c r="BB46" i="131"/>
  <c r="E45" i="131"/>
  <c r="AZ45" i="131"/>
  <c r="BB45" i="131"/>
  <c r="E44" i="131"/>
  <c r="AZ44" i="131"/>
  <c r="BB44" i="131"/>
  <c r="B44" i="131"/>
  <c r="E43" i="131"/>
  <c r="AZ43" i="131"/>
  <c r="BB43" i="131"/>
  <c r="B43" i="131"/>
  <c r="E42" i="131"/>
  <c r="AZ42" i="131"/>
  <c r="BB42" i="131"/>
  <c r="B42" i="131"/>
  <c r="E41" i="131"/>
  <c r="AZ41" i="131"/>
  <c r="BB41" i="131"/>
  <c r="E40" i="131"/>
  <c r="AZ40" i="131"/>
  <c r="BB40" i="131"/>
  <c r="B40" i="131"/>
  <c r="E39" i="131"/>
  <c r="AZ39" i="131"/>
  <c r="BB39" i="131"/>
  <c r="E38" i="131"/>
  <c r="AZ38" i="131"/>
  <c r="BB38" i="131"/>
  <c r="B38" i="131"/>
  <c r="E37" i="131"/>
  <c r="AZ37" i="131"/>
  <c r="BB37" i="131"/>
  <c r="B37" i="131"/>
  <c r="E36" i="131"/>
  <c r="AZ36" i="131"/>
  <c r="BB36" i="131"/>
  <c r="B36" i="131"/>
  <c r="E35" i="131"/>
  <c r="AZ35" i="131"/>
  <c r="BB35" i="131"/>
  <c r="B35" i="131"/>
  <c r="E34" i="131"/>
  <c r="AZ34" i="131"/>
  <c r="BB34" i="131"/>
  <c r="B34" i="131"/>
  <c r="E33" i="131"/>
  <c r="AZ33" i="131"/>
  <c r="BB33" i="131"/>
  <c r="B33" i="131"/>
  <c r="E32" i="131"/>
  <c r="AZ32" i="131"/>
  <c r="BB32" i="131"/>
  <c r="B32" i="131"/>
  <c r="E31" i="131"/>
  <c r="AZ31" i="131"/>
  <c r="BB31" i="131"/>
  <c r="B31" i="131"/>
  <c r="E30" i="131"/>
  <c r="AZ30" i="131"/>
  <c r="BB30" i="131"/>
  <c r="E29" i="131"/>
  <c r="AZ29" i="131"/>
  <c r="BB29" i="131"/>
  <c r="B29" i="131"/>
  <c r="E28" i="131"/>
  <c r="AZ28" i="131"/>
  <c r="BB28" i="131"/>
  <c r="B28" i="131"/>
  <c r="E27" i="131"/>
  <c r="AZ27" i="131"/>
  <c r="BB27" i="131"/>
  <c r="B27" i="131"/>
  <c r="E26" i="131"/>
  <c r="AZ26" i="131"/>
  <c r="BB26" i="131"/>
  <c r="B26" i="131"/>
  <c r="E25" i="131"/>
  <c r="AZ25" i="131"/>
  <c r="BB25" i="131"/>
  <c r="B25" i="131"/>
  <c r="E24" i="131"/>
  <c r="AZ24" i="131"/>
  <c r="BB24" i="131"/>
  <c r="B24" i="131"/>
  <c r="E23" i="131"/>
  <c r="AZ23" i="131"/>
  <c r="BB23" i="131"/>
  <c r="B23" i="131"/>
  <c r="E22" i="131"/>
  <c r="AZ22" i="131"/>
  <c r="BB22" i="131"/>
  <c r="B22" i="131"/>
  <c r="E21" i="131"/>
  <c r="AZ21" i="131"/>
  <c r="BB21" i="131"/>
  <c r="B21" i="131"/>
  <c r="E20" i="131"/>
  <c r="AZ20" i="131"/>
  <c r="BB20" i="131"/>
  <c r="B20" i="131"/>
  <c r="E19" i="131"/>
  <c r="AZ19" i="131"/>
  <c r="BB19" i="131"/>
  <c r="B19" i="131"/>
  <c r="E18" i="131"/>
  <c r="AZ18" i="131"/>
  <c r="BB18" i="131"/>
  <c r="B18" i="131"/>
  <c r="E17" i="131"/>
  <c r="AZ17" i="131"/>
  <c r="BB17" i="131"/>
  <c r="E16" i="131"/>
  <c r="AZ16" i="131"/>
  <c r="BB16" i="131"/>
  <c r="B16" i="131"/>
  <c r="E15" i="131"/>
  <c r="AZ15" i="131"/>
  <c r="BB15" i="131"/>
  <c r="B15" i="131"/>
  <c r="E14" i="131"/>
  <c r="AZ14" i="131"/>
  <c r="BB14" i="131"/>
  <c r="B14" i="131"/>
  <c r="E13" i="131"/>
  <c r="AZ13" i="131"/>
  <c r="BB13" i="131"/>
  <c r="B13" i="131"/>
  <c r="B6" i="131"/>
  <c r="B4" i="131"/>
  <c r="C12" i="129"/>
  <c r="C11" i="129"/>
  <c r="D11" i="129"/>
  <c r="AI76" i="129"/>
  <c r="AK79" i="15"/>
  <c r="O13" i="129"/>
  <c r="O14" i="129"/>
  <c r="O15" i="129"/>
  <c r="O16" i="129"/>
  <c r="O18" i="129"/>
  <c r="O19" i="129"/>
  <c r="O20" i="129"/>
  <c r="O21" i="129"/>
  <c r="O22" i="129"/>
  <c r="O23" i="129"/>
  <c r="O24" i="129"/>
  <c r="O25" i="129"/>
  <c r="O26" i="129"/>
  <c r="O27" i="129"/>
  <c r="O28" i="129"/>
  <c r="O29" i="129"/>
  <c r="O31" i="129"/>
  <c r="O32" i="129"/>
  <c r="O33" i="129"/>
  <c r="O34" i="129"/>
  <c r="O35" i="129"/>
  <c r="O36" i="129"/>
  <c r="O37" i="129"/>
  <c r="O38" i="129"/>
  <c r="O40" i="129"/>
  <c r="O41" i="129"/>
  <c r="O42" i="129"/>
  <c r="O43" i="129"/>
  <c r="O44" i="129"/>
  <c r="O47" i="129"/>
  <c r="O49" i="129"/>
  <c r="O52" i="129"/>
  <c r="O56" i="129"/>
  <c r="O57" i="129"/>
  <c r="O58" i="129"/>
  <c r="O59" i="129"/>
  <c r="O60" i="129"/>
  <c r="O61" i="129"/>
  <c r="O62" i="129"/>
  <c r="O65" i="129"/>
  <c r="O70" i="129"/>
  <c r="O71" i="129"/>
  <c r="O82" i="129"/>
  <c r="O93" i="129"/>
  <c r="O94" i="129"/>
  <c r="O95" i="129"/>
  <c r="O96" i="129"/>
  <c r="O97" i="129"/>
  <c r="O98" i="129"/>
  <c r="O99" i="129"/>
  <c r="O100" i="129"/>
  <c r="O101" i="129"/>
  <c r="O102" i="129"/>
  <c r="O103" i="129"/>
  <c r="O17" i="129"/>
  <c r="O30" i="129"/>
  <c r="O39" i="129"/>
  <c r="O45" i="129"/>
  <c r="O63" i="129"/>
  <c r="O64" i="129"/>
  <c r="O110" i="129"/>
  <c r="K79" i="15"/>
  <c r="M13" i="129"/>
  <c r="M14" i="129"/>
  <c r="M15" i="129"/>
  <c r="M16" i="129"/>
  <c r="M18" i="129"/>
  <c r="M19" i="129"/>
  <c r="M20" i="129"/>
  <c r="M21" i="129"/>
  <c r="M22" i="129"/>
  <c r="M23" i="129"/>
  <c r="M24" i="129"/>
  <c r="M25" i="129"/>
  <c r="M26" i="129"/>
  <c r="M27" i="129"/>
  <c r="M28" i="129"/>
  <c r="M29" i="129"/>
  <c r="M31" i="129"/>
  <c r="M32" i="129"/>
  <c r="M33" i="129"/>
  <c r="M34" i="129"/>
  <c r="M35" i="129"/>
  <c r="M36" i="129"/>
  <c r="M37" i="129"/>
  <c r="M38" i="129"/>
  <c r="M40" i="129"/>
  <c r="M41" i="129"/>
  <c r="M42" i="129"/>
  <c r="M43" i="129"/>
  <c r="M44" i="129"/>
  <c r="M47" i="129"/>
  <c r="M49" i="129"/>
  <c r="M52" i="129"/>
  <c r="M56" i="129"/>
  <c r="M57" i="129"/>
  <c r="M58" i="129"/>
  <c r="M59" i="129"/>
  <c r="M60" i="129"/>
  <c r="M61" i="129"/>
  <c r="M62" i="129"/>
  <c r="M65" i="129"/>
  <c r="M70" i="129"/>
  <c r="M71" i="129"/>
  <c r="M82" i="129"/>
  <c r="M93" i="129"/>
  <c r="M94" i="129"/>
  <c r="M95" i="129"/>
  <c r="M96" i="129"/>
  <c r="M97" i="129"/>
  <c r="M98" i="129"/>
  <c r="M99" i="129"/>
  <c r="M100" i="129"/>
  <c r="M101" i="129"/>
  <c r="M102" i="129"/>
  <c r="M103" i="129"/>
  <c r="M17" i="129"/>
  <c r="M30" i="129"/>
  <c r="M39" i="129"/>
  <c r="M45" i="129"/>
  <c r="M63" i="129"/>
  <c r="M64" i="129"/>
  <c r="M110" i="129"/>
  <c r="I79" i="15"/>
  <c r="K13" i="129"/>
  <c r="K14" i="129"/>
  <c r="K15" i="129"/>
  <c r="K16" i="129"/>
  <c r="K18" i="129"/>
  <c r="K19" i="129"/>
  <c r="K20" i="129"/>
  <c r="K21" i="129"/>
  <c r="K22" i="129"/>
  <c r="K23" i="129"/>
  <c r="K24" i="129"/>
  <c r="K25" i="129"/>
  <c r="K26" i="129"/>
  <c r="K27" i="129"/>
  <c r="K28" i="129"/>
  <c r="K29" i="129"/>
  <c r="K31" i="129"/>
  <c r="K32" i="129"/>
  <c r="K33" i="129"/>
  <c r="K34" i="129"/>
  <c r="K35" i="129"/>
  <c r="K36" i="129"/>
  <c r="K37" i="129"/>
  <c r="K38" i="129"/>
  <c r="K40" i="129"/>
  <c r="K41" i="129"/>
  <c r="K42" i="129"/>
  <c r="K43" i="129"/>
  <c r="K44" i="129"/>
  <c r="K47" i="129"/>
  <c r="K49" i="129"/>
  <c r="K52" i="129"/>
  <c r="K56" i="129"/>
  <c r="K57" i="129"/>
  <c r="K58" i="129"/>
  <c r="K59" i="129"/>
  <c r="K60" i="129"/>
  <c r="K61" i="129"/>
  <c r="K62" i="129"/>
  <c r="K65" i="129"/>
  <c r="K70" i="129"/>
  <c r="K71" i="129"/>
  <c r="K82" i="129"/>
  <c r="K93" i="129"/>
  <c r="K94" i="129"/>
  <c r="K95" i="129"/>
  <c r="K96" i="129"/>
  <c r="K97" i="129"/>
  <c r="K98" i="129"/>
  <c r="K99" i="129"/>
  <c r="K100" i="129"/>
  <c r="K101" i="129"/>
  <c r="K102" i="129"/>
  <c r="K103" i="129"/>
  <c r="K17" i="129"/>
  <c r="K30" i="129"/>
  <c r="K39" i="129"/>
  <c r="K45" i="129"/>
  <c r="K63" i="129"/>
  <c r="K64" i="129"/>
  <c r="K110" i="129"/>
  <c r="G79" i="15"/>
  <c r="I13" i="129"/>
  <c r="I14" i="129"/>
  <c r="I15" i="129"/>
  <c r="I16" i="129"/>
  <c r="I18" i="129"/>
  <c r="I19" i="129"/>
  <c r="I20" i="129"/>
  <c r="I21" i="129"/>
  <c r="I22" i="129"/>
  <c r="I23" i="129"/>
  <c r="I24" i="129"/>
  <c r="I25" i="129"/>
  <c r="I26" i="129"/>
  <c r="I27" i="129"/>
  <c r="I28" i="129"/>
  <c r="I29" i="129"/>
  <c r="I31" i="129"/>
  <c r="I32" i="129"/>
  <c r="I33" i="129"/>
  <c r="I34" i="129"/>
  <c r="I35" i="129"/>
  <c r="I36" i="129"/>
  <c r="I37" i="129"/>
  <c r="I38" i="129"/>
  <c r="I40" i="129"/>
  <c r="I41" i="129"/>
  <c r="I42" i="129"/>
  <c r="I43" i="129"/>
  <c r="I44" i="129"/>
  <c r="I47" i="129"/>
  <c r="I49" i="129"/>
  <c r="I52" i="129"/>
  <c r="I56" i="129"/>
  <c r="I57" i="129"/>
  <c r="I58" i="129"/>
  <c r="I59" i="129"/>
  <c r="I60" i="129"/>
  <c r="I61" i="129"/>
  <c r="I62" i="129"/>
  <c r="I65" i="129"/>
  <c r="I70" i="129"/>
  <c r="I71" i="129"/>
  <c r="I82" i="129"/>
  <c r="I93" i="129"/>
  <c r="I94" i="129"/>
  <c r="I95" i="129"/>
  <c r="I96" i="129"/>
  <c r="I97" i="129"/>
  <c r="I98" i="129"/>
  <c r="I99" i="129"/>
  <c r="I100" i="129"/>
  <c r="I101" i="129"/>
  <c r="I102" i="129"/>
  <c r="I103" i="129"/>
  <c r="I17" i="129"/>
  <c r="I30" i="129"/>
  <c r="I39" i="129"/>
  <c r="I45" i="129"/>
  <c r="I63" i="129"/>
  <c r="I64" i="129"/>
  <c r="I110" i="129"/>
  <c r="E79" i="15"/>
  <c r="G13" i="129"/>
  <c r="G14" i="129"/>
  <c r="G15" i="129"/>
  <c r="G16" i="129"/>
  <c r="G18" i="129"/>
  <c r="G19" i="129"/>
  <c r="G20" i="129"/>
  <c r="G21" i="129"/>
  <c r="G22" i="129"/>
  <c r="G23" i="129"/>
  <c r="G24" i="129"/>
  <c r="G25" i="129"/>
  <c r="G26" i="129"/>
  <c r="G27" i="129"/>
  <c r="G28" i="129"/>
  <c r="G29" i="129"/>
  <c r="G31" i="129"/>
  <c r="G32" i="129"/>
  <c r="G33" i="129"/>
  <c r="G34" i="129"/>
  <c r="G35" i="129"/>
  <c r="G36" i="129"/>
  <c r="G37" i="129"/>
  <c r="G38" i="129"/>
  <c r="G40" i="129"/>
  <c r="G41" i="129"/>
  <c r="G42" i="129"/>
  <c r="G43" i="129"/>
  <c r="G44" i="129"/>
  <c r="G47" i="129"/>
  <c r="G49" i="129"/>
  <c r="G52" i="129"/>
  <c r="G56" i="129"/>
  <c r="G57" i="129"/>
  <c r="G58" i="129"/>
  <c r="G59" i="129"/>
  <c r="G60" i="129"/>
  <c r="G61" i="129"/>
  <c r="G62" i="129"/>
  <c r="G65" i="129"/>
  <c r="G70" i="129"/>
  <c r="G71" i="129"/>
  <c r="G82" i="129"/>
  <c r="G93" i="129"/>
  <c r="G94" i="129"/>
  <c r="G95" i="129"/>
  <c r="G96" i="129"/>
  <c r="G97" i="129"/>
  <c r="G98" i="129"/>
  <c r="G99" i="129"/>
  <c r="G100" i="129"/>
  <c r="G101" i="129"/>
  <c r="G102" i="129"/>
  <c r="G103" i="129"/>
  <c r="G17" i="129"/>
  <c r="G30" i="129"/>
  <c r="G39" i="129"/>
  <c r="G45" i="129"/>
  <c r="G63" i="129"/>
  <c r="G64" i="129"/>
  <c r="G110" i="129"/>
  <c r="C79" i="15"/>
  <c r="P108" i="129"/>
  <c r="N79" i="15"/>
  <c r="N108" i="129"/>
  <c r="J79" i="15"/>
  <c r="L108" i="129"/>
  <c r="H79" i="15"/>
  <c r="J108" i="129"/>
  <c r="F79" i="15"/>
  <c r="H108" i="129"/>
  <c r="D79" i="15"/>
  <c r="F108" i="129"/>
  <c r="B79" i="15"/>
  <c r="B78" i="15"/>
  <c r="O79" i="15"/>
  <c r="AV79" i="15"/>
  <c r="AY79" i="15"/>
  <c r="AU122" i="129"/>
  <c r="AT122" i="129"/>
  <c r="AU111" i="129"/>
  <c r="G46" i="129"/>
  <c r="G48" i="129"/>
  <c r="G50" i="129"/>
  <c r="G51" i="129"/>
  <c r="G53" i="129"/>
  <c r="G54" i="129"/>
  <c r="G55" i="129"/>
  <c r="G66" i="129"/>
  <c r="G67" i="129"/>
  <c r="G68" i="129"/>
  <c r="G69" i="129"/>
  <c r="G72" i="129"/>
  <c r="G73" i="129"/>
  <c r="G74" i="129"/>
  <c r="G75" i="129"/>
  <c r="G76" i="129"/>
  <c r="G77" i="129"/>
  <c r="G78" i="129"/>
  <c r="G79" i="129"/>
  <c r="G80" i="129"/>
  <c r="G81" i="129"/>
  <c r="G83" i="129"/>
  <c r="G84" i="129"/>
  <c r="G85" i="129"/>
  <c r="G86" i="129"/>
  <c r="G87" i="129"/>
  <c r="G88" i="129"/>
  <c r="G89" i="129"/>
  <c r="G90" i="129"/>
  <c r="G91" i="129"/>
  <c r="G92" i="129"/>
  <c r="G104" i="129"/>
  <c r="G105" i="129"/>
  <c r="I46" i="129"/>
  <c r="I48" i="129"/>
  <c r="I50" i="129"/>
  <c r="I51" i="129"/>
  <c r="I53" i="129"/>
  <c r="I54" i="129"/>
  <c r="I55" i="129"/>
  <c r="I66" i="129"/>
  <c r="I67" i="129"/>
  <c r="I68" i="129"/>
  <c r="I69" i="129"/>
  <c r="I72" i="129"/>
  <c r="I73" i="129"/>
  <c r="I74" i="129"/>
  <c r="I75" i="129"/>
  <c r="I76" i="129"/>
  <c r="I77" i="129"/>
  <c r="I78" i="129"/>
  <c r="I79" i="129"/>
  <c r="I80" i="129"/>
  <c r="I81" i="129"/>
  <c r="I83" i="129"/>
  <c r="I84" i="129"/>
  <c r="I85" i="129"/>
  <c r="I86" i="129"/>
  <c r="I87" i="129"/>
  <c r="I88" i="129"/>
  <c r="I89" i="129"/>
  <c r="I90" i="129"/>
  <c r="I91" i="129"/>
  <c r="I92" i="129"/>
  <c r="I104" i="129"/>
  <c r="I105" i="129"/>
  <c r="K46" i="129"/>
  <c r="K48" i="129"/>
  <c r="K50" i="129"/>
  <c r="K51" i="129"/>
  <c r="K53" i="129"/>
  <c r="K54" i="129"/>
  <c r="K55" i="129"/>
  <c r="K66" i="129"/>
  <c r="K67" i="129"/>
  <c r="K68" i="129"/>
  <c r="K69" i="129"/>
  <c r="K72" i="129"/>
  <c r="K73" i="129"/>
  <c r="K74" i="129"/>
  <c r="K75" i="129"/>
  <c r="K76" i="129"/>
  <c r="K77" i="129"/>
  <c r="K78" i="129"/>
  <c r="K79" i="129"/>
  <c r="K80" i="129"/>
  <c r="K81" i="129"/>
  <c r="K83" i="129"/>
  <c r="K84" i="129"/>
  <c r="K85" i="129"/>
  <c r="K86" i="129"/>
  <c r="K87" i="129"/>
  <c r="K88" i="129"/>
  <c r="K89" i="129"/>
  <c r="K90" i="129"/>
  <c r="K91" i="129"/>
  <c r="K92" i="129"/>
  <c r="K104" i="129"/>
  <c r="K105" i="129"/>
  <c r="M46" i="129"/>
  <c r="M48" i="129"/>
  <c r="M50" i="129"/>
  <c r="M51" i="129"/>
  <c r="M53" i="129"/>
  <c r="M54" i="129"/>
  <c r="M55" i="129"/>
  <c r="M66" i="129"/>
  <c r="M67" i="129"/>
  <c r="M68" i="129"/>
  <c r="M69" i="129"/>
  <c r="M72" i="129"/>
  <c r="M73" i="129"/>
  <c r="M74" i="129"/>
  <c r="M75" i="129"/>
  <c r="M76" i="129"/>
  <c r="M77" i="129"/>
  <c r="M78" i="129"/>
  <c r="M79" i="129"/>
  <c r="M80" i="129"/>
  <c r="M81" i="129"/>
  <c r="M83" i="129"/>
  <c r="M84" i="129"/>
  <c r="M85" i="129"/>
  <c r="M86" i="129"/>
  <c r="M87" i="129"/>
  <c r="M88" i="129"/>
  <c r="M89" i="129"/>
  <c r="M90" i="129"/>
  <c r="M91" i="129"/>
  <c r="M92" i="129"/>
  <c r="M104" i="129"/>
  <c r="M105" i="129"/>
  <c r="S13" i="129"/>
  <c r="S14" i="129"/>
  <c r="S15" i="129"/>
  <c r="S16" i="129"/>
  <c r="S17" i="129"/>
  <c r="S18" i="129"/>
  <c r="S19" i="129"/>
  <c r="S20" i="129"/>
  <c r="S21" i="129"/>
  <c r="S22" i="129"/>
  <c r="S23" i="129"/>
  <c r="S24" i="129"/>
  <c r="S25" i="129"/>
  <c r="S26" i="129"/>
  <c r="S27" i="129"/>
  <c r="S28" i="129"/>
  <c r="S29" i="129"/>
  <c r="S30" i="129"/>
  <c r="S31" i="129"/>
  <c r="S32" i="129"/>
  <c r="S33" i="129"/>
  <c r="S34" i="129"/>
  <c r="S35" i="129"/>
  <c r="S36" i="129"/>
  <c r="S37" i="129"/>
  <c r="S38" i="129"/>
  <c r="S39" i="129"/>
  <c r="S40" i="129"/>
  <c r="S41" i="129"/>
  <c r="S42" i="129"/>
  <c r="S43" i="129"/>
  <c r="S44" i="129"/>
  <c r="S45" i="129"/>
  <c r="S46" i="129"/>
  <c r="S47" i="129"/>
  <c r="S48" i="129"/>
  <c r="S49" i="129"/>
  <c r="S50" i="129"/>
  <c r="S51" i="129"/>
  <c r="S52" i="129"/>
  <c r="S53" i="129"/>
  <c r="S54" i="129"/>
  <c r="S55" i="129"/>
  <c r="S56" i="129"/>
  <c r="S57" i="129"/>
  <c r="S58" i="129"/>
  <c r="S59" i="129"/>
  <c r="S60" i="129"/>
  <c r="S61" i="129"/>
  <c r="S62" i="129"/>
  <c r="S63" i="129"/>
  <c r="S64" i="129"/>
  <c r="S65" i="129"/>
  <c r="S66" i="129"/>
  <c r="S67" i="129"/>
  <c r="S68" i="129"/>
  <c r="S69" i="129"/>
  <c r="S70" i="129"/>
  <c r="S71" i="129"/>
  <c r="S72" i="129"/>
  <c r="S73" i="129"/>
  <c r="S74" i="129"/>
  <c r="S75" i="129"/>
  <c r="S76" i="129"/>
  <c r="S77" i="129"/>
  <c r="S78" i="129"/>
  <c r="S79" i="129"/>
  <c r="S80" i="129"/>
  <c r="S81" i="129"/>
  <c r="S82" i="129"/>
  <c r="S83" i="129"/>
  <c r="S84" i="129"/>
  <c r="S85" i="129"/>
  <c r="S86" i="129"/>
  <c r="S87" i="129"/>
  <c r="S88" i="129"/>
  <c r="S89" i="129"/>
  <c r="S90" i="129"/>
  <c r="S91" i="129"/>
  <c r="S92" i="129"/>
  <c r="S93" i="129"/>
  <c r="S94" i="129"/>
  <c r="S95" i="129"/>
  <c r="S96" i="129"/>
  <c r="S97" i="129"/>
  <c r="S98" i="129"/>
  <c r="S99" i="129"/>
  <c r="S100" i="129"/>
  <c r="S101" i="129"/>
  <c r="S102" i="129"/>
  <c r="S103" i="129"/>
  <c r="S104" i="129"/>
  <c r="S105" i="129"/>
  <c r="S110" i="129"/>
  <c r="U13" i="129"/>
  <c r="U14" i="129"/>
  <c r="U15" i="129"/>
  <c r="U16" i="129"/>
  <c r="U17" i="129"/>
  <c r="U18" i="129"/>
  <c r="U19" i="129"/>
  <c r="U20" i="129"/>
  <c r="U21" i="129"/>
  <c r="U22" i="129"/>
  <c r="U23" i="129"/>
  <c r="U24" i="129"/>
  <c r="U25" i="129"/>
  <c r="U26" i="129"/>
  <c r="U27" i="129"/>
  <c r="U28" i="129"/>
  <c r="U29" i="129"/>
  <c r="U30" i="129"/>
  <c r="U31" i="129"/>
  <c r="U32" i="129"/>
  <c r="U33" i="129"/>
  <c r="U34" i="129"/>
  <c r="U35" i="129"/>
  <c r="U36" i="129"/>
  <c r="U37" i="129"/>
  <c r="U38" i="129"/>
  <c r="U39" i="129"/>
  <c r="U40" i="129"/>
  <c r="U41" i="129"/>
  <c r="U42" i="129"/>
  <c r="U43" i="129"/>
  <c r="U44" i="129"/>
  <c r="U45" i="129"/>
  <c r="U46" i="129"/>
  <c r="U47" i="129"/>
  <c r="U48" i="129"/>
  <c r="U49" i="129"/>
  <c r="U50" i="129"/>
  <c r="U51" i="129"/>
  <c r="U52" i="129"/>
  <c r="U53" i="129"/>
  <c r="U54" i="129"/>
  <c r="U55" i="129"/>
  <c r="U56" i="129"/>
  <c r="U57" i="129"/>
  <c r="U58" i="129"/>
  <c r="U59" i="129"/>
  <c r="U60" i="129"/>
  <c r="U61" i="129"/>
  <c r="U62" i="129"/>
  <c r="U63" i="129"/>
  <c r="U64" i="129"/>
  <c r="U65" i="129"/>
  <c r="U66" i="129"/>
  <c r="U67" i="129"/>
  <c r="U68" i="129"/>
  <c r="U69" i="129"/>
  <c r="U70" i="129"/>
  <c r="U71" i="129"/>
  <c r="U72" i="129"/>
  <c r="U73" i="129"/>
  <c r="U74" i="129"/>
  <c r="U75" i="129"/>
  <c r="U76" i="129"/>
  <c r="U77" i="129"/>
  <c r="U78" i="129"/>
  <c r="U79" i="129"/>
  <c r="U80" i="129"/>
  <c r="U81" i="129"/>
  <c r="U82" i="129"/>
  <c r="U83" i="129"/>
  <c r="U84" i="129"/>
  <c r="U85" i="129"/>
  <c r="U86" i="129"/>
  <c r="U87" i="129"/>
  <c r="U88" i="129"/>
  <c r="U89" i="129"/>
  <c r="U90" i="129"/>
  <c r="U91" i="129"/>
  <c r="U92" i="129"/>
  <c r="U93" i="129"/>
  <c r="U94" i="129"/>
  <c r="U95" i="129"/>
  <c r="U96" i="129"/>
  <c r="U97" i="129"/>
  <c r="U98" i="129"/>
  <c r="U99" i="129"/>
  <c r="U100" i="129"/>
  <c r="U101" i="129"/>
  <c r="U102" i="129"/>
  <c r="U103" i="129"/>
  <c r="U104" i="129"/>
  <c r="U105" i="129"/>
  <c r="U110" i="129"/>
  <c r="W13" i="129"/>
  <c r="W14" i="129"/>
  <c r="W15" i="129"/>
  <c r="W16" i="129"/>
  <c r="W17" i="129"/>
  <c r="W18" i="129"/>
  <c r="W19" i="129"/>
  <c r="W20" i="129"/>
  <c r="W21" i="129"/>
  <c r="W22" i="129"/>
  <c r="W23" i="129"/>
  <c r="W24" i="129"/>
  <c r="W25" i="129"/>
  <c r="W26" i="129"/>
  <c r="W27" i="129"/>
  <c r="W28" i="129"/>
  <c r="W29" i="129"/>
  <c r="W30" i="129"/>
  <c r="W31" i="129"/>
  <c r="W32" i="129"/>
  <c r="W33" i="129"/>
  <c r="W34" i="129"/>
  <c r="W35" i="129"/>
  <c r="W36" i="129"/>
  <c r="W37" i="129"/>
  <c r="W38" i="129"/>
  <c r="W39" i="129"/>
  <c r="W40" i="129"/>
  <c r="W41" i="129"/>
  <c r="W42" i="129"/>
  <c r="W43" i="129"/>
  <c r="W44" i="129"/>
  <c r="W45" i="129"/>
  <c r="W46" i="129"/>
  <c r="W47" i="129"/>
  <c r="W48" i="129"/>
  <c r="W49" i="129"/>
  <c r="W50" i="129"/>
  <c r="W51" i="129"/>
  <c r="W52" i="129"/>
  <c r="W53" i="129"/>
  <c r="W54" i="129"/>
  <c r="W55" i="129"/>
  <c r="W56" i="129"/>
  <c r="W57" i="129"/>
  <c r="W58" i="129"/>
  <c r="W59" i="129"/>
  <c r="W60" i="129"/>
  <c r="W61" i="129"/>
  <c r="W62" i="129"/>
  <c r="W63" i="129"/>
  <c r="W64" i="129"/>
  <c r="W65" i="129"/>
  <c r="W66" i="129"/>
  <c r="W67" i="129"/>
  <c r="W68" i="129"/>
  <c r="W69" i="129"/>
  <c r="W70" i="129"/>
  <c r="W71" i="129"/>
  <c r="W72" i="129"/>
  <c r="W73" i="129"/>
  <c r="W74" i="129"/>
  <c r="W75" i="129"/>
  <c r="W76" i="129"/>
  <c r="W77" i="129"/>
  <c r="W78" i="129"/>
  <c r="W79" i="129"/>
  <c r="W80" i="129"/>
  <c r="W81" i="129"/>
  <c r="W82" i="129"/>
  <c r="W83" i="129"/>
  <c r="W84" i="129"/>
  <c r="W85" i="129"/>
  <c r="W86" i="129"/>
  <c r="W87" i="129"/>
  <c r="W88" i="129"/>
  <c r="W89" i="129"/>
  <c r="W90" i="129"/>
  <c r="W91" i="129"/>
  <c r="W92" i="129"/>
  <c r="W93" i="129"/>
  <c r="W94" i="129"/>
  <c r="W95" i="129"/>
  <c r="W96" i="129"/>
  <c r="W97" i="129"/>
  <c r="W98" i="129"/>
  <c r="W99" i="129"/>
  <c r="W100" i="129"/>
  <c r="W101" i="129"/>
  <c r="W102" i="129"/>
  <c r="W103" i="129"/>
  <c r="W104" i="129"/>
  <c r="W105" i="129"/>
  <c r="W110" i="129"/>
  <c r="AC13" i="129"/>
  <c r="AC14" i="129"/>
  <c r="AC15" i="129"/>
  <c r="AC16" i="129"/>
  <c r="AC17" i="129"/>
  <c r="AC18" i="129"/>
  <c r="AC19" i="129"/>
  <c r="AC20" i="129"/>
  <c r="AC21" i="129"/>
  <c r="AC22" i="129"/>
  <c r="AC23" i="129"/>
  <c r="AC24" i="129"/>
  <c r="AC25" i="129"/>
  <c r="AC26" i="129"/>
  <c r="AC27" i="129"/>
  <c r="AC28" i="129"/>
  <c r="AC29" i="129"/>
  <c r="AC30" i="129"/>
  <c r="AC31" i="129"/>
  <c r="AC32" i="129"/>
  <c r="AC33" i="129"/>
  <c r="AC34" i="129"/>
  <c r="AC35" i="129"/>
  <c r="AC36" i="129"/>
  <c r="AC37" i="129"/>
  <c r="AC38" i="129"/>
  <c r="AC39" i="129"/>
  <c r="AC40" i="129"/>
  <c r="AC41" i="129"/>
  <c r="AC42" i="129"/>
  <c r="AC43" i="129"/>
  <c r="AC44" i="129"/>
  <c r="AC45" i="129"/>
  <c r="AC46" i="129"/>
  <c r="AC47" i="129"/>
  <c r="AC48" i="129"/>
  <c r="AC49" i="129"/>
  <c r="AC50" i="129"/>
  <c r="AC51" i="129"/>
  <c r="AC52" i="129"/>
  <c r="AC53" i="129"/>
  <c r="AC54" i="129"/>
  <c r="AC55" i="129"/>
  <c r="AC56" i="129"/>
  <c r="AC57" i="129"/>
  <c r="AC58" i="129"/>
  <c r="AC59" i="129"/>
  <c r="AC60" i="129"/>
  <c r="AC61" i="129"/>
  <c r="AC62" i="129"/>
  <c r="AC63" i="129"/>
  <c r="AC64" i="129"/>
  <c r="AC65" i="129"/>
  <c r="AC66" i="129"/>
  <c r="AC67" i="129"/>
  <c r="AC68" i="129"/>
  <c r="AC69" i="129"/>
  <c r="AC70" i="129"/>
  <c r="AC71" i="129"/>
  <c r="AC72" i="129"/>
  <c r="AC73" i="129"/>
  <c r="AC74" i="129"/>
  <c r="AC75" i="129"/>
  <c r="AC76" i="129"/>
  <c r="AC77" i="129"/>
  <c r="AC78" i="129"/>
  <c r="AC79" i="129"/>
  <c r="AC80" i="129"/>
  <c r="AC81" i="129"/>
  <c r="AC82" i="129"/>
  <c r="AC83" i="129"/>
  <c r="AC84" i="129"/>
  <c r="AC85" i="129"/>
  <c r="AC86" i="129"/>
  <c r="AC87" i="129"/>
  <c r="AC88" i="129"/>
  <c r="AC89" i="129"/>
  <c r="AC90" i="129"/>
  <c r="AC91" i="129"/>
  <c r="AC92" i="129"/>
  <c r="AC93" i="129"/>
  <c r="AC94" i="129"/>
  <c r="AC95" i="129"/>
  <c r="AC96" i="129"/>
  <c r="AC97" i="129"/>
  <c r="AC98" i="129"/>
  <c r="AC99" i="129"/>
  <c r="AC100" i="129"/>
  <c r="AC101" i="129"/>
  <c r="AC102" i="129"/>
  <c r="AC103" i="129"/>
  <c r="AC104" i="129"/>
  <c r="AC105" i="129"/>
  <c r="AC110" i="129"/>
  <c r="AE13" i="129"/>
  <c r="AE14" i="129"/>
  <c r="AE15" i="129"/>
  <c r="AE16" i="129"/>
  <c r="AE17" i="129"/>
  <c r="AE18" i="129"/>
  <c r="AE19" i="129"/>
  <c r="AE20" i="129"/>
  <c r="AE21" i="129"/>
  <c r="AE22" i="129"/>
  <c r="AE23" i="129"/>
  <c r="AE24" i="129"/>
  <c r="AE25" i="129"/>
  <c r="AE26" i="129"/>
  <c r="AE27" i="129"/>
  <c r="AE28" i="129"/>
  <c r="AE29" i="129"/>
  <c r="AE30" i="129"/>
  <c r="AE31" i="129"/>
  <c r="AE32" i="129"/>
  <c r="AE33" i="129"/>
  <c r="AE34" i="129"/>
  <c r="AE35" i="129"/>
  <c r="AE36" i="129"/>
  <c r="AE37" i="129"/>
  <c r="AE38" i="129"/>
  <c r="AE39" i="129"/>
  <c r="AE40" i="129"/>
  <c r="AE41" i="129"/>
  <c r="AE42" i="129"/>
  <c r="AE43" i="129"/>
  <c r="AE44" i="129"/>
  <c r="AE45" i="129"/>
  <c r="AE46" i="129"/>
  <c r="AE47" i="129"/>
  <c r="AE48" i="129"/>
  <c r="AE49" i="129"/>
  <c r="AE50" i="129"/>
  <c r="AE51" i="129"/>
  <c r="AE52" i="129"/>
  <c r="AE53" i="129"/>
  <c r="AE54" i="129"/>
  <c r="AE55" i="129"/>
  <c r="AE56" i="129"/>
  <c r="AE57" i="129"/>
  <c r="AE58" i="129"/>
  <c r="AE59" i="129"/>
  <c r="AE60" i="129"/>
  <c r="AE61" i="129"/>
  <c r="AE62" i="129"/>
  <c r="AE63" i="129"/>
  <c r="AE64" i="129"/>
  <c r="AE65" i="129"/>
  <c r="AE66" i="129"/>
  <c r="AE67" i="129"/>
  <c r="AE68" i="129"/>
  <c r="AE69" i="129"/>
  <c r="AE70" i="129"/>
  <c r="AE71" i="129"/>
  <c r="AE72" i="129"/>
  <c r="AE73" i="129"/>
  <c r="AE74" i="129"/>
  <c r="AE75" i="129"/>
  <c r="AE76" i="129"/>
  <c r="AE77" i="129"/>
  <c r="AE78" i="129"/>
  <c r="AE79" i="129"/>
  <c r="AE80" i="129"/>
  <c r="AE81" i="129"/>
  <c r="AE82" i="129"/>
  <c r="AE83" i="129"/>
  <c r="AE84" i="129"/>
  <c r="AE85" i="129"/>
  <c r="AE86" i="129"/>
  <c r="AE87" i="129"/>
  <c r="AE88" i="129"/>
  <c r="AE89" i="129"/>
  <c r="AE90" i="129"/>
  <c r="AE91" i="129"/>
  <c r="AE92" i="129"/>
  <c r="AE93" i="129"/>
  <c r="AE94" i="129"/>
  <c r="AE95" i="129"/>
  <c r="AE96" i="129"/>
  <c r="AE97" i="129"/>
  <c r="AE98" i="129"/>
  <c r="AE99" i="129"/>
  <c r="AE100" i="129"/>
  <c r="AE101" i="129"/>
  <c r="AE102" i="129"/>
  <c r="AE103" i="129"/>
  <c r="AE104" i="129"/>
  <c r="AE105" i="129"/>
  <c r="AE110" i="129"/>
  <c r="AG13" i="129"/>
  <c r="AG14" i="129"/>
  <c r="AG15" i="129"/>
  <c r="AG16" i="129"/>
  <c r="AG17" i="129"/>
  <c r="AG18" i="129"/>
  <c r="AG19" i="129"/>
  <c r="AG20" i="129"/>
  <c r="AG21" i="129"/>
  <c r="AG22" i="129"/>
  <c r="AG23" i="129"/>
  <c r="AG24" i="129"/>
  <c r="AG25" i="129"/>
  <c r="AG26" i="129"/>
  <c r="AG27" i="129"/>
  <c r="AG28" i="129"/>
  <c r="AG29" i="129"/>
  <c r="AG30" i="129"/>
  <c r="AG31" i="129"/>
  <c r="AG32" i="129"/>
  <c r="AG33" i="129"/>
  <c r="AG34" i="129"/>
  <c r="AG35" i="129"/>
  <c r="AG36" i="129"/>
  <c r="AG37" i="129"/>
  <c r="AG38" i="129"/>
  <c r="AG39" i="129"/>
  <c r="AG40" i="129"/>
  <c r="AG41" i="129"/>
  <c r="AG42" i="129"/>
  <c r="AG43" i="129"/>
  <c r="AG44" i="129"/>
  <c r="AG45" i="129"/>
  <c r="AG46" i="129"/>
  <c r="AG47" i="129"/>
  <c r="AG48" i="129"/>
  <c r="AG49" i="129"/>
  <c r="AG50" i="129"/>
  <c r="AG51" i="129"/>
  <c r="AG52" i="129"/>
  <c r="AG53" i="129"/>
  <c r="AG54" i="129"/>
  <c r="AG55" i="129"/>
  <c r="AG56" i="129"/>
  <c r="AG57" i="129"/>
  <c r="AG58" i="129"/>
  <c r="AG59" i="129"/>
  <c r="AG60" i="129"/>
  <c r="AG61" i="129"/>
  <c r="AG62" i="129"/>
  <c r="AG63" i="129"/>
  <c r="AG64" i="129"/>
  <c r="AG65" i="129"/>
  <c r="AG66" i="129"/>
  <c r="AG67" i="129"/>
  <c r="AG68" i="129"/>
  <c r="AG69" i="129"/>
  <c r="AG70" i="129"/>
  <c r="AG71" i="129"/>
  <c r="AG72" i="129"/>
  <c r="AG73" i="129"/>
  <c r="AG74" i="129"/>
  <c r="AG75" i="129"/>
  <c r="AG76" i="129"/>
  <c r="AG77" i="129"/>
  <c r="AG78" i="129"/>
  <c r="AG79" i="129"/>
  <c r="AG80" i="129"/>
  <c r="AG81" i="129"/>
  <c r="AG82" i="129"/>
  <c r="AG83" i="129"/>
  <c r="AG84" i="129"/>
  <c r="AG85" i="129"/>
  <c r="AG86" i="129"/>
  <c r="AG87" i="129"/>
  <c r="AG88" i="129"/>
  <c r="AG89" i="129"/>
  <c r="AG90" i="129"/>
  <c r="AG91" i="129"/>
  <c r="AG92" i="129"/>
  <c r="AG93" i="129"/>
  <c r="AG94" i="129"/>
  <c r="AG95" i="129"/>
  <c r="AG96" i="129"/>
  <c r="AG97" i="129"/>
  <c r="AG98" i="129"/>
  <c r="AG99" i="129"/>
  <c r="AG100" i="129"/>
  <c r="AG101" i="129"/>
  <c r="AG102" i="129"/>
  <c r="AG103" i="129"/>
  <c r="AG104" i="129"/>
  <c r="AG105" i="129"/>
  <c r="AG110" i="129"/>
  <c r="AM13" i="129"/>
  <c r="AM14" i="129"/>
  <c r="AM15" i="129"/>
  <c r="AM16" i="129"/>
  <c r="AM17" i="129"/>
  <c r="AM18" i="129"/>
  <c r="AM19" i="129"/>
  <c r="AM20" i="129"/>
  <c r="AM21" i="129"/>
  <c r="AM22" i="129"/>
  <c r="AM23" i="129"/>
  <c r="AM24" i="129"/>
  <c r="AM25" i="129"/>
  <c r="AM26" i="129"/>
  <c r="AM27" i="129"/>
  <c r="AM28" i="129"/>
  <c r="AM29" i="129"/>
  <c r="AM30" i="129"/>
  <c r="AM31" i="129"/>
  <c r="AM32" i="129"/>
  <c r="AM33" i="129"/>
  <c r="AM34" i="129"/>
  <c r="AM35" i="129"/>
  <c r="AM36" i="129"/>
  <c r="AM37" i="129"/>
  <c r="AM38" i="129"/>
  <c r="AM39" i="129"/>
  <c r="AM40" i="129"/>
  <c r="AM41" i="129"/>
  <c r="AM42" i="129"/>
  <c r="AM43" i="129"/>
  <c r="AM44" i="129"/>
  <c r="AM45" i="129"/>
  <c r="AM47" i="129"/>
  <c r="AM48" i="129"/>
  <c r="AM49" i="129"/>
  <c r="AM50" i="129"/>
  <c r="AM51" i="129"/>
  <c r="AM52" i="129"/>
  <c r="AM53" i="129"/>
  <c r="AM54" i="129"/>
  <c r="AM85" i="129"/>
  <c r="AM86" i="129"/>
  <c r="AM87" i="129"/>
  <c r="AM88" i="129"/>
  <c r="AM89" i="129"/>
  <c r="AM90" i="129"/>
  <c r="AM91" i="129"/>
  <c r="AM92" i="129"/>
  <c r="AM93" i="129"/>
  <c r="AM94" i="129"/>
  <c r="AM95" i="129"/>
  <c r="AM96" i="129"/>
  <c r="AM97" i="129"/>
  <c r="AM98" i="129"/>
  <c r="AM99" i="129"/>
  <c r="AM100" i="129"/>
  <c r="AM101" i="129"/>
  <c r="AM102" i="129"/>
  <c r="AM103" i="129"/>
  <c r="AM104" i="129"/>
  <c r="AM105" i="129"/>
  <c r="AM110" i="129"/>
  <c r="AO13" i="129"/>
  <c r="AO14" i="129"/>
  <c r="AO15" i="129"/>
  <c r="AO16" i="129"/>
  <c r="AO17" i="129"/>
  <c r="AO18" i="129"/>
  <c r="AO19" i="129"/>
  <c r="AO20" i="129"/>
  <c r="AO21" i="129"/>
  <c r="AO22" i="129"/>
  <c r="AO23" i="129"/>
  <c r="AO24" i="129"/>
  <c r="AO25" i="129"/>
  <c r="AO26" i="129"/>
  <c r="AO27" i="129"/>
  <c r="AO28" i="129"/>
  <c r="AO29" i="129"/>
  <c r="AO30" i="129"/>
  <c r="AO31" i="129"/>
  <c r="AO32" i="129"/>
  <c r="AO33" i="129"/>
  <c r="AO34" i="129"/>
  <c r="AO35" i="129"/>
  <c r="AO36" i="129"/>
  <c r="AO37" i="129"/>
  <c r="AO38" i="129"/>
  <c r="AO39" i="129"/>
  <c r="AO40" i="129"/>
  <c r="AO41" i="129"/>
  <c r="AO42" i="129"/>
  <c r="AO43" i="129"/>
  <c r="AO44" i="129"/>
  <c r="AO45" i="129"/>
  <c r="AO47" i="129"/>
  <c r="AO48" i="129"/>
  <c r="AO49" i="129"/>
  <c r="AO50" i="129"/>
  <c r="AO51" i="129"/>
  <c r="AO52" i="129"/>
  <c r="AO53" i="129"/>
  <c r="AO54" i="129"/>
  <c r="AO56" i="129"/>
  <c r="AO57" i="129"/>
  <c r="AO58" i="129"/>
  <c r="AO59" i="129"/>
  <c r="AO60" i="129"/>
  <c r="AO61" i="129"/>
  <c r="AO62" i="129"/>
  <c r="AO63" i="129"/>
  <c r="AO64" i="129"/>
  <c r="AO65" i="129"/>
  <c r="AO66" i="129"/>
  <c r="AO67" i="129"/>
  <c r="AO68" i="129"/>
  <c r="AO69" i="129"/>
  <c r="AO70" i="129"/>
  <c r="AO71" i="129"/>
  <c r="AO72" i="129"/>
  <c r="AO73" i="129"/>
  <c r="AO74" i="129"/>
  <c r="AO75" i="129"/>
  <c r="AO76" i="129"/>
  <c r="AO77" i="129"/>
  <c r="AO78" i="129"/>
  <c r="AO79" i="129"/>
  <c r="AO80" i="129"/>
  <c r="AO81" i="129"/>
  <c r="AO82" i="129"/>
  <c r="AO83" i="129"/>
  <c r="AO84" i="129"/>
  <c r="AO85" i="129"/>
  <c r="AO86" i="129"/>
  <c r="AO87" i="129"/>
  <c r="AO88" i="129"/>
  <c r="AO89" i="129"/>
  <c r="AO90" i="129"/>
  <c r="AO91" i="129"/>
  <c r="AO92" i="129"/>
  <c r="AO93" i="129"/>
  <c r="AO94" i="129"/>
  <c r="AO95" i="129"/>
  <c r="AO96" i="129"/>
  <c r="AO97" i="129"/>
  <c r="AO98" i="129"/>
  <c r="AO99" i="129"/>
  <c r="AO100" i="129"/>
  <c r="AO101" i="129"/>
  <c r="AO102" i="129"/>
  <c r="AO103" i="129"/>
  <c r="AO104" i="129"/>
  <c r="AO105" i="129"/>
  <c r="AO110" i="129"/>
  <c r="AQ13" i="129"/>
  <c r="AQ14" i="129"/>
  <c r="AQ15" i="129"/>
  <c r="AQ16" i="129"/>
  <c r="AQ17" i="129"/>
  <c r="AQ18" i="129"/>
  <c r="AQ19" i="129"/>
  <c r="AQ20" i="129"/>
  <c r="AQ21" i="129"/>
  <c r="AQ22" i="129"/>
  <c r="AQ23" i="129"/>
  <c r="AQ24" i="129"/>
  <c r="AQ25" i="129"/>
  <c r="AQ26" i="129"/>
  <c r="AQ27" i="129"/>
  <c r="AQ28" i="129"/>
  <c r="AQ29" i="129"/>
  <c r="AQ30" i="129"/>
  <c r="AQ31" i="129"/>
  <c r="AQ32" i="129"/>
  <c r="AQ33" i="129"/>
  <c r="AQ34" i="129"/>
  <c r="AQ35" i="129"/>
  <c r="AQ36" i="129"/>
  <c r="AQ37" i="129"/>
  <c r="AQ38" i="129"/>
  <c r="AQ39" i="129"/>
  <c r="AQ40" i="129"/>
  <c r="AQ41" i="129"/>
  <c r="AQ42" i="129"/>
  <c r="AQ43" i="129"/>
  <c r="AQ44" i="129"/>
  <c r="AQ45" i="129"/>
  <c r="AQ46" i="129"/>
  <c r="AQ47" i="129"/>
  <c r="AQ48" i="129"/>
  <c r="AQ49" i="129"/>
  <c r="AQ50" i="129"/>
  <c r="AQ51" i="129"/>
  <c r="AQ52" i="129"/>
  <c r="AQ53" i="129"/>
  <c r="AQ54" i="129"/>
  <c r="AQ55" i="129"/>
  <c r="AQ56" i="129"/>
  <c r="AQ57" i="129"/>
  <c r="AQ58" i="129"/>
  <c r="AQ59" i="129"/>
  <c r="AQ60" i="129"/>
  <c r="AQ61" i="129"/>
  <c r="AQ62" i="129"/>
  <c r="AQ63" i="129"/>
  <c r="AQ64" i="129"/>
  <c r="AQ65" i="129"/>
  <c r="AQ66" i="129"/>
  <c r="AQ67" i="129"/>
  <c r="AQ68" i="129"/>
  <c r="AQ69" i="129"/>
  <c r="AQ70" i="129"/>
  <c r="AQ71" i="129"/>
  <c r="AQ72" i="129"/>
  <c r="AQ73" i="129"/>
  <c r="AQ74" i="129"/>
  <c r="AQ75" i="129"/>
  <c r="AQ76" i="129"/>
  <c r="AQ77" i="129"/>
  <c r="AQ78" i="129"/>
  <c r="AQ79" i="129"/>
  <c r="AQ80" i="129"/>
  <c r="AQ81" i="129"/>
  <c r="AQ82" i="129"/>
  <c r="AQ83" i="129"/>
  <c r="AQ84" i="129"/>
  <c r="AQ85" i="129"/>
  <c r="AQ86" i="129"/>
  <c r="AQ87" i="129"/>
  <c r="AQ88" i="129"/>
  <c r="AQ89" i="129"/>
  <c r="AQ90" i="129"/>
  <c r="AQ91" i="129"/>
  <c r="AQ92" i="129"/>
  <c r="AQ93" i="129"/>
  <c r="AQ94" i="129"/>
  <c r="AQ95" i="129"/>
  <c r="AQ96" i="129"/>
  <c r="AQ97" i="129"/>
  <c r="AQ98" i="129"/>
  <c r="AQ99" i="129"/>
  <c r="AQ100" i="129"/>
  <c r="AQ101" i="129"/>
  <c r="AQ102" i="129"/>
  <c r="AQ103" i="129"/>
  <c r="AQ104" i="129"/>
  <c r="AQ105" i="129"/>
  <c r="AQ110" i="129"/>
  <c r="AI46" i="129"/>
  <c r="AI48" i="129"/>
  <c r="AI50" i="129"/>
  <c r="AI51" i="129"/>
  <c r="AI53" i="129"/>
  <c r="AI54" i="129"/>
  <c r="AI55" i="129"/>
  <c r="AI66" i="129"/>
  <c r="AI67" i="129"/>
  <c r="AI68" i="129"/>
  <c r="AI69" i="129"/>
  <c r="AI72" i="129"/>
  <c r="AI73" i="129"/>
  <c r="AI74" i="129"/>
  <c r="AI75" i="129"/>
  <c r="AI77" i="129"/>
  <c r="AI78" i="129"/>
  <c r="AI79" i="129"/>
  <c r="AI80" i="129"/>
  <c r="AI81" i="129"/>
  <c r="AI83" i="129"/>
  <c r="AI84" i="129"/>
  <c r="AI85" i="129"/>
  <c r="AI86" i="129"/>
  <c r="AI87" i="129"/>
  <c r="AI88" i="129"/>
  <c r="AI89" i="129"/>
  <c r="AI90" i="129"/>
  <c r="AI91" i="129"/>
  <c r="AI92" i="129"/>
  <c r="AI104" i="129"/>
  <c r="AI105" i="129"/>
  <c r="Y13" i="129"/>
  <c r="Y14" i="129"/>
  <c r="Y15" i="129"/>
  <c r="Y16" i="129"/>
  <c r="Y17" i="129"/>
  <c r="Y18" i="129"/>
  <c r="Y19" i="129"/>
  <c r="Y20" i="129"/>
  <c r="Y21" i="129"/>
  <c r="Y22" i="129"/>
  <c r="Y23" i="129"/>
  <c r="Y24" i="129"/>
  <c r="Y25" i="129"/>
  <c r="Y26" i="129"/>
  <c r="Y27" i="129"/>
  <c r="Y28" i="129"/>
  <c r="Y29" i="129"/>
  <c r="Y30" i="129"/>
  <c r="Y31" i="129"/>
  <c r="Y32" i="129"/>
  <c r="Y33" i="129"/>
  <c r="Y34" i="129"/>
  <c r="Y35" i="129"/>
  <c r="Y36" i="129"/>
  <c r="Y37" i="129"/>
  <c r="Y38" i="129"/>
  <c r="Y39" i="129"/>
  <c r="Y40" i="129"/>
  <c r="Y41" i="129"/>
  <c r="Y42" i="129"/>
  <c r="Y43" i="129"/>
  <c r="Y44" i="129"/>
  <c r="Y45" i="129"/>
  <c r="Y46" i="129"/>
  <c r="Y47" i="129"/>
  <c r="Y48" i="129"/>
  <c r="Y49" i="129"/>
  <c r="Y50" i="129"/>
  <c r="Y51" i="129"/>
  <c r="Y52" i="129"/>
  <c r="Y53" i="129"/>
  <c r="Y54" i="129"/>
  <c r="Y55" i="129"/>
  <c r="Y56" i="129"/>
  <c r="Y57" i="129"/>
  <c r="Y58" i="129"/>
  <c r="Y59" i="129"/>
  <c r="Y60" i="129"/>
  <c r="Y61" i="129"/>
  <c r="Y62" i="129"/>
  <c r="Y63" i="129"/>
  <c r="Y64" i="129"/>
  <c r="Y65" i="129"/>
  <c r="Y66" i="129"/>
  <c r="Y67" i="129"/>
  <c r="Y68" i="129"/>
  <c r="Y69" i="129"/>
  <c r="Y70" i="129"/>
  <c r="Y71" i="129"/>
  <c r="Y72" i="129"/>
  <c r="Y73" i="129"/>
  <c r="Y74" i="129"/>
  <c r="Y75" i="129"/>
  <c r="Y76" i="129"/>
  <c r="Y77" i="129"/>
  <c r="Y78" i="129"/>
  <c r="Y79" i="129"/>
  <c r="Y80" i="129"/>
  <c r="Y81" i="129"/>
  <c r="Y82" i="129"/>
  <c r="Y83" i="129"/>
  <c r="Y84" i="129"/>
  <c r="Y85" i="129"/>
  <c r="Y86" i="129"/>
  <c r="Y87" i="129"/>
  <c r="Y88" i="129"/>
  <c r="Y89" i="129"/>
  <c r="Y90" i="129"/>
  <c r="Y91" i="129"/>
  <c r="Y92" i="129"/>
  <c r="Y93" i="129"/>
  <c r="Y94" i="129"/>
  <c r="Y95" i="129"/>
  <c r="Y96" i="129"/>
  <c r="Y97" i="129"/>
  <c r="Y98" i="129"/>
  <c r="Y99" i="129"/>
  <c r="Y100" i="129"/>
  <c r="Y101" i="129"/>
  <c r="Y102" i="129"/>
  <c r="Y103" i="129"/>
  <c r="Y104" i="129"/>
  <c r="Y105" i="129"/>
  <c r="Y110" i="129"/>
  <c r="O46" i="129"/>
  <c r="O48" i="129"/>
  <c r="O50" i="129"/>
  <c r="O51" i="129"/>
  <c r="O53" i="129"/>
  <c r="O54" i="129"/>
  <c r="O55" i="129"/>
  <c r="O66" i="129"/>
  <c r="O67" i="129"/>
  <c r="O68" i="129"/>
  <c r="O69" i="129"/>
  <c r="O72" i="129"/>
  <c r="O73" i="129"/>
  <c r="O74" i="129"/>
  <c r="O75" i="129"/>
  <c r="O76" i="129"/>
  <c r="O77" i="129"/>
  <c r="O78" i="129"/>
  <c r="O79" i="129"/>
  <c r="O80" i="129"/>
  <c r="O81" i="129"/>
  <c r="O83" i="129"/>
  <c r="O84" i="129"/>
  <c r="O85" i="129"/>
  <c r="O86" i="129"/>
  <c r="O87" i="129"/>
  <c r="O88" i="129"/>
  <c r="O89" i="129"/>
  <c r="O90" i="129"/>
  <c r="O91" i="129"/>
  <c r="O92" i="129"/>
  <c r="O104" i="129"/>
  <c r="O105" i="129"/>
  <c r="Q13" i="129"/>
  <c r="Q14" i="129"/>
  <c r="Q15" i="129"/>
  <c r="Q16" i="129"/>
  <c r="Q17" i="129"/>
  <c r="Q18" i="129"/>
  <c r="Q19" i="129"/>
  <c r="Q20" i="129"/>
  <c r="Q21" i="129"/>
  <c r="Q22" i="129"/>
  <c r="Q23" i="129"/>
  <c r="Q24" i="129"/>
  <c r="Q25" i="129"/>
  <c r="Q26" i="129"/>
  <c r="Q27" i="129"/>
  <c r="Q28" i="129"/>
  <c r="Q29" i="129"/>
  <c r="Q30" i="129"/>
  <c r="Q31" i="129"/>
  <c r="Q32" i="129"/>
  <c r="Q33" i="129"/>
  <c r="Q34" i="129"/>
  <c r="Q35" i="129"/>
  <c r="Q36" i="129"/>
  <c r="Q37" i="129"/>
  <c r="Q38" i="129"/>
  <c r="Q39" i="129"/>
  <c r="Q40" i="129"/>
  <c r="Q41" i="129"/>
  <c r="Q42" i="129"/>
  <c r="Q43" i="129"/>
  <c r="Q44" i="129"/>
  <c r="Q45" i="129"/>
  <c r="Q46" i="129"/>
  <c r="Q47" i="129"/>
  <c r="Q48" i="129"/>
  <c r="Q49" i="129"/>
  <c r="Q50" i="129"/>
  <c r="Q51" i="129"/>
  <c r="Q52" i="129"/>
  <c r="Q53" i="129"/>
  <c r="Q54" i="129"/>
  <c r="Q55" i="129"/>
  <c r="Q56" i="129"/>
  <c r="Q57" i="129"/>
  <c r="Q58" i="129"/>
  <c r="Q59" i="129"/>
  <c r="Q60" i="129"/>
  <c r="Q61" i="129"/>
  <c r="Q62" i="129"/>
  <c r="Q63" i="129"/>
  <c r="Q64" i="129"/>
  <c r="Q65" i="129"/>
  <c r="Q66" i="129"/>
  <c r="Q67" i="129"/>
  <c r="Q68" i="129"/>
  <c r="Q69" i="129"/>
  <c r="Q70" i="129"/>
  <c r="Q71" i="129"/>
  <c r="Q72" i="129"/>
  <c r="Q73" i="129"/>
  <c r="Q74" i="129"/>
  <c r="Q75" i="129"/>
  <c r="Q76" i="129"/>
  <c r="Q77" i="129"/>
  <c r="Q78" i="129"/>
  <c r="Q79" i="129"/>
  <c r="Q80" i="129"/>
  <c r="Q81" i="129"/>
  <c r="Q82" i="129"/>
  <c r="Q83" i="129"/>
  <c r="Q84" i="129"/>
  <c r="Q85" i="129"/>
  <c r="Q86" i="129"/>
  <c r="Q87" i="129"/>
  <c r="Q88" i="129"/>
  <c r="Q89" i="129"/>
  <c r="Q90" i="129"/>
  <c r="Q91" i="129"/>
  <c r="Q92" i="129"/>
  <c r="Q93" i="129"/>
  <c r="Q94" i="129"/>
  <c r="Q95" i="129"/>
  <c r="Q96" i="129"/>
  <c r="Q97" i="129"/>
  <c r="Q98" i="129"/>
  <c r="Q99" i="129"/>
  <c r="Q100" i="129"/>
  <c r="Q101" i="129"/>
  <c r="Q102" i="129"/>
  <c r="Q103" i="129"/>
  <c r="Q104" i="129"/>
  <c r="Q105" i="129"/>
  <c r="Q110" i="129"/>
  <c r="AA13" i="129"/>
  <c r="AA14" i="129"/>
  <c r="AA15" i="129"/>
  <c r="AA16" i="129"/>
  <c r="AA17" i="129"/>
  <c r="AA18" i="129"/>
  <c r="AA19" i="129"/>
  <c r="AA20" i="129"/>
  <c r="AA21" i="129"/>
  <c r="AA22" i="129"/>
  <c r="AA23" i="129"/>
  <c r="AA24" i="129"/>
  <c r="AA25" i="129"/>
  <c r="AA26" i="129"/>
  <c r="AA27" i="129"/>
  <c r="AA28" i="129"/>
  <c r="AA29" i="129"/>
  <c r="AA30" i="129"/>
  <c r="AA31" i="129"/>
  <c r="AA32" i="129"/>
  <c r="AA33" i="129"/>
  <c r="AA34" i="129"/>
  <c r="AA35" i="129"/>
  <c r="AA36" i="129"/>
  <c r="AA37" i="129"/>
  <c r="AA38" i="129"/>
  <c r="AA39" i="129"/>
  <c r="AA40" i="129"/>
  <c r="AA41" i="129"/>
  <c r="AA42" i="129"/>
  <c r="AA43" i="129"/>
  <c r="AA44" i="129"/>
  <c r="AA45" i="129"/>
  <c r="AA46" i="129"/>
  <c r="AA47" i="129"/>
  <c r="AA48" i="129"/>
  <c r="AA49" i="129"/>
  <c r="AA50" i="129"/>
  <c r="AA51" i="129"/>
  <c r="AA52" i="129"/>
  <c r="AA53" i="129"/>
  <c r="AA54" i="129"/>
  <c r="AA55" i="129"/>
  <c r="AA56" i="129"/>
  <c r="AA57" i="129"/>
  <c r="AA58" i="129"/>
  <c r="AA59" i="129"/>
  <c r="AA60" i="129"/>
  <c r="AA61" i="129"/>
  <c r="AA62" i="129"/>
  <c r="AA63" i="129"/>
  <c r="AA64" i="129"/>
  <c r="AA65" i="129"/>
  <c r="AA66" i="129"/>
  <c r="AA67" i="129"/>
  <c r="AA68" i="129"/>
  <c r="AA69" i="129"/>
  <c r="AA70" i="129"/>
  <c r="AA71" i="129"/>
  <c r="AA72" i="129"/>
  <c r="AA73" i="129"/>
  <c r="AA74" i="129"/>
  <c r="AA75" i="129"/>
  <c r="AA76" i="129"/>
  <c r="AA77" i="129"/>
  <c r="AA78" i="129"/>
  <c r="AA79" i="129"/>
  <c r="AA80" i="129"/>
  <c r="AA81" i="129"/>
  <c r="AA82" i="129"/>
  <c r="AA83" i="129"/>
  <c r="AA84" i="129"/>
  <c r="AA85" i="129"/>
  <c r="AA86" i="129"/>
  <c r="AA87" i="129"/>
  <c r="AA88" i="129"/>
  <c r="AA89" i="129"/>
  <c r="AA90" i="129"/>
  <c r="AA91" i="129"/>
  <c r="AA92" i="129"/>
  <c r="AA93" i="129"/>
  <c r="AA94" i="129"/>
  <c r="AA95" i="129"/>
  <c r="AA96" i="129"/>
  <c r="AA97" i="129"/>
  <c r="AA98" i="129"/>
  <c r="AA99" i="129"/>
  <c r="AA100" i="129"/>
  <c r="AA101" i="129"/>
  <c r="AA102" i="129"/>
  <c r="AA103" i="129"/>
  <c r="AA104" i="129"/>
  <c r="AA105" i="129"/>
  <c r="AA110" i="129"/>
  <c r="AK13" i="129"/>
  <c r="AK14" i="129"/>
  <c r="AK15" i="129"/>
  <c r="AK16" i="129"/>
  <c r="AK17" i="129"/>
  <c r="AK18" i="129"/>
  <c r="AK19" i="129"/>
  <c r="AK20" i="129"/>
  <c r="AK21" i="129"/>
  <c r="AK22" i="129"/>
  <c r="AK23" i="129"/>
  <c r="AK24" i="129"/>
  <c r="AK25" i="129"/>
  <c r="AK26" i="129"/>
  <c r="AK27" i="129"/>
  <c r="AK28" i="129"/>
  <c r="AK29" i="129"/>
  <c r="AK30" i="129"/>
  <c r="AK31" i="129"/>
  <c r="AK32" i="129"/>
  <c r="AK33" i="129"/>
  <c r="AK34" i="129"/>
  <c r="AK35" i="129"/>
  <c r="AK36" i="129"/>
  <c r="AK37" i="129"/>
  <c r="AK38" i="129"/>
  <c r="AK39" i="129"/>
  <c r="AK40" i="129"/>
  <c r="AK41" i="129"/>
  <c r="AK42" i="129"/>
  <c r="AK43" i="129"/>
  <c r="AK44" i="129"/>
  <c r="AK45" i="129"/>
  <c r="AK46" i="129"/>
  <c r="AK47" i="129"/>
  <c r="AK48" i="129"/>
  <c r="AK49" i="129"/>
  <c r="AK50" i="129"/>
  <c r="AK51" i="129"/>
  <c r="AK52" i="129"/>
  <c r="AK53" i="129"/>
  <c r="AK54" i="129"/>
  <c r="AK55" i="129"/>
  <c r="AK56" i="129"/>
  <c r="AK57" i="129"/>
  <c r="AK58" i="129"/>
  <c r="AK59" i="129"/>
  <c r="AK60" i="129"/>
  <c r="AK61" i="129"/>
  <c r="AK62" i="129"/>
  <c r="AK63" i="129"/>
  <c r="AK64" i="129"/>
  <c r="AK65" i="129"/>
  <c r="AK66" i="129"/>
  <c r="AK67" i="129"/>
  <c r="AK68" i="129"/>
  <c r="AK69" i="129"/>
  <c r="AK70" i="129"/>
  <c r="AK71" i="129"/>
  <c r="AK72" i="129"/>
  <c r="AK73" i="129"/>
  <c r="AK74" i="129"/>
  <c r="AK75" i="129"/>
  <c r="AK76" i="129"/>
  <c r="AK77" i="129"/>
  <c r="AK78" i="129"/>
  <c r="AK79" i="129"/>
  <c r="AK80" i="129"/>
  <c r="AK81" i="129"/>
  <c r="AK82" i="129"/>
  <c r="AK83" i="129"/>
  <c r="AK84" i="129"/>
  <c r="AK85" i="129"/>
  <c r="AK86" i="129"/>
  <c r="AK87" i="129"/>
  <c r="AK88" i="129"/>
  <c r="AK89" i="129"/>
  <c r="AK90" i="129"/>
  <c r="AK91" i="129"/>
  <c r="AK92" i="129"/>
  <c r="AK93" i="129"/>
  <c r="AK94" i="129"/>
  <c r="AK95" i="129"/>
  <c r="AK96" i="129"/>
  <c r="AK97" i="129"/>
  <c r="AK98" i="129"/>
  <c r="AK99" i="129"/>
  <c r="AK100" i="129"/>
  <c r="AK101" i="129"/>
  <c r="AK102" i="129"/>
  <c r="AK103" i="129"/>
  <c r="AK104" i="129"/>
  <c r="AK105" i="129"/>
  <c r="AK110" i="129"/>
  <c r="AS13" i="129"/>
  <c r="AS14" i="129"/>
  <c r="AS15" i="129"/>
  <c r="AS16" i="129"/>
  <c r="AS17" i="129"/>
  <c r="AS18" i="129"/>
  <c r="AS19" i="129"/>
  <c r="AS20" i="129"/>
  <c r="AS21" i="129"/>
  <c r="AS22" i="129"/>
  <c r="AS23" i="129"/>
  <c r="AS24" i="129"/>
  <c r="AS25" i="129"/>
  <c r="AS26" i="129"/>
  <c r="AS27" i="129"/>
  <c r="AS28" i="129"/>
  <c r="AS29" i="129"/>
  <c r="AS30" i="129"/>
  <c r="AS31" i="129"/>
  <c r="AS32" i="129"/>
  <c r="AS33" i="129"/>
  <c r="AS34" i="129"/>
  <c r="AS35" i="129"/>
  <c r="AS36" i="129"/>
  <c r="AS37" i="129"/>
  <c r="AS38" i="129"/>
  <c r="AS39" i="129"/>
  <c r="AS40" i="129"/>
  <c r="AS41" i="129"/>
  <c r="AS42" i="129"/>
  <c r="AS43" i="129"/>
  <c r="AS44" i="129"/>
  <c r="AS45" i="129"/>
  <c r="AS46" i="129"/>
  <c r="AS47" i="129"/>
  <c r="AS48" i="129"/>
  <c r="AS49" i="129"/>
  <c r="AS50" i="129"/>
  <c r="AS51" i="129"/>
  <c r="AS52" i="129"/>
  <c r="AS53" i="129"/>
  <c r="AS54" i="129"/>
  <c r="AS55" i="129"/>
  <c r="AS56" i="129"/>
  <c r="AS57" i="129"/>
  <c r="AS58" i="129"/>
  <c r="AS59" i="129"/>
  <c r="AS60" i="129"/>
  <c r="AS61" i="129"/>
  <c r="AS62" i="129"/>
  <c r="AS63" i="129"/>
  <c r="AS64" i="129"/>
  <c r="AS65" i="129"/>
  <c r="AS66" i="129"/>
  <c r="AS67" i="129"/>
  <c r="AS68" i="129"/>
  <c r="AS69" i="129"/>
  <c r="AS70" i="129"/>
  <c r="AS71" i="129"/>
  <c r="AS72" i="129"/>
  <c r="AS73" i="129"/>
  <c r="AS74" i="129"/>
  <c r="AS75" i="129"/>
  <c r="AS76" i="129"/>
  <c r="AS77" i="129"/>
  <c r="AS78" i="129"/>
  <c r="AS79" i="129"/>
  <c r="AS80" i="129"/>
  <c r="AS81" i="129"/>
  <c r="AS82" i="129"/>
  <c r="AS83" i="129"/>
  <c r="AS84" i="129"/>
  <c r="AS85" i="129"/>
  <c r="AS86" i="129"/>
  <c r="AS87" i="129"/>
  <c r="AS88" i="129"/>
  <c r="AS89" i="129"/>
  <c r="AS90" i="129"/>
  <c r="AS91" i="129"/>
  <c r="AS92" i="129"/>
  <c r="AS93" i="129"/>
  <c r="AS94" i="129"/>
  <c r="AS95" i="129"/>
  <c r="AS96" i="129"/>
  <c r="AS97" i="129"/>
  <c r="AS98" i="129"/>
  <c r="AS99" i="129"/>
  <c r="AS100" i="129"/>
  <c r="AS101" i="129"/>
  <c r="AS102" i="129"/>
  <c r="AS103" i="129"/>
  <c r="AS104" i="129"/>
  <c r="AS105" i="129"/>
  <c r="AS108" i="129"/>
  <c r="AS110" i="129"/>
  <c r="AT110" i="129"/>
  <c r="AV110" i="129"/>
  <c r="AV108" i="129"/>
  <c r="AR108" i="129"/>
  <c r="AP108" i="129"/>
  <c r="AN108" i="129"/>
  <c r="AL108" i="129"/>
  <c r="AJ108" i="129"/>
  <c r="AH108" i="129"/>
  <c r="AF108" i="129"/>
  <c r="AD108" i="129"/>
  <c r="AB108" i="129"/>
  <c r="Z108" i="129"/>
  <c r="X108" i="129"/>
  <c r="V108" i="129"/>
  <c r="T108" i="129"/>
  <c r="R108" i="129"/>
  <c r="E108" i="129"/>
  <c r="AV107" i="129"/>
  <c r="E105" i="129"/>
  <c r="E104" i="129"/>
  <c r="AT104" i="129"/>
  <c r="AV104" i="129"/>
  <c r="E103" i="129"/>
  <c r="AT103" i="129"/>
  <c r="AV103" i="129"/>
  <c r="E102" i="129"/>
  <c r="AT102" i="129"/>
  <c r="AV102" i="129"/>
  <c r="E101" i="129"/>
  <c r="AT101" i="129"/>
  <c r="AV101" i="129"/>
  <c r="E100" i="129"/>
  <c r="AT100" i="129"/>
  <c r="AV100" i="129"/>
  <c r="E99" i="129"/>
  <c r="AT99" i="129"/>
  <c r="AV99" i="129"/>
  <c r="E98" i="129"/>
  <c r="AT98" i="129"/>
  <c r="AV98" i="129"/>
  <c r="E97" i="129"/>
  <c r="AT97" i="129"/>
  <c r="AV97" i="129"/>
  <c r="E96" i="129"/>
  <c r="AT96" i="129"/>
  <c r="AV96" i="129"/>
  <c r="E95" i="129"/>
  <c r="AT95" i="129"/>
  <c r="AV95" i="129"/>
  <c r="E94" i="129"/>
  <c r="AT94" i="129"/>
  <c r="AV94" i="129"/>
  <c r="E93" i="129"/>
  <c r="AT93" i="129"/>
  <c r="AV93" i="129"/>
  <c r="E92" i="129"/>
  <c r="AT92" i="129"/>
  <c r="AV92" i="129"/>
  <c r="E91" i="129"/>
  <c r="AT91" i="129"/>
  <c r="AV91" i="129"/>
  <c r="E90" i="129"/>
  <c r="AT90" i="129"/>
  <c r="AV90" i="129"/>
  <c r="E89" i="129"/>
  <c r="AT89" i="129"/>
  <c r="AV89" i="129"/>
  <c r="E88" i="129"/>
  <c r="AT88" i="129"/>
  <c r="AV88" i="129"/>
  <c r="E87" i="129"/>
  <c r="AT87" i="129"/>
  <c r="AV87" i="129"/>
  <c r="E86" i="129"/>
  <c r="AT86" i="129"/>
  <c r="AV86" i="129"/>
  <c r="E85" i="129"/>
  <c r="AT85" i="129"/>
  <c r="AV85" i="129"/>
  <c r="E84" i="129"/>
  <c r="AT84" i="129"/>
  <c r="AV84" i="129"/>
  <c r="E83" i="129"/>
  <c r="AT83" i="129"/>
  <c r="AV83" i="129"/>
  <c r="E82" i="129"/>
  <c r="AT82" i="129"/>
  <c r="AV82" i="129"/>
  <c r="B82" i="129"/>
  <c r="E81" i="129"/>
  <c r="AT81" i="129"/>
  <c r="AV81" i="129"/>
  <c r="E80" i="129"/>
  <c r="AT80" i="129"/>
  <c r="AV80" i="129"/>
  <c r="E79" i="129"/>
  <c r="AT79" i="129"/>
  <c r="AV79" i="129"/>
  <c r="E78" i="129"/>
  <c r="AT78" i="129"/>
  <c r="AV78" i="129"/>
  <c r="E77" i="129"/>
  <c r="AT77" i="129"/>
  <c r="AV77" i="129"/>
  <c r="E76" i="129"/>
  <c r="AT76" i="129"/>
  <c r="AV76" i="129"/>
  <c r="E75" i="129"/>
  <c r="AT75" i="129"/>
  <c r="AV75" i="129"/>
  <c r="E74" i="129"/>
  <c r="AT74" i="129"/>
  <c r="AV74" i="129"/>
  <c r="E73" i="129"/>
  <c r="AT73" i="129"/>
  <c r="AV73" i="129"/>
  <c r="E72" i="129"/>
  <c r="AT72" i="129"/>
  <c r="AV72" i="129"/>
  <c r="E71" i="129"/>
  <c r="AT71" i="129"/>
  <c r="AV71" i="129"/>
  <c r="E70" i="129"/>
  <c r="AT70" i="129"/>
  <c r="AV70" i="129"/>
  <c r="B70" i="129"/>
  <c r="E69" i="129"/>
  <c r="AT69" i="129"/>
  <c r="AV69" i="129"/>
  <c r="E68" i="129"/>
  <c r="AT68" i="129"/>
  <c r="AV68" i="129"/>
  <c r="E67" i="129"/>
  <c r="AT67" i="129"/>
  <c r="AV67" i="129"/>
  <c r="E66" i="129"/>
  <c r="AT66" i="129"/>
  <c r="AV66" i="129"/>
  <c r="E65" i="129"/>
  <c r="AT65" i="129"/>
  <c r="AV65" i="129"/>
  <c r="B65" i="129"/>
  <c r="E64" i="129"/>
  <c r="AT64" i="129"/>
  <c r="AV64" i="129"/>
  <c r="E63" i="129"/>
  <c r="AT63" i="129"/>
  <c r="AV63" i="129"/>
  <c r="E62" i="129"/>
  <c r="AT62" i="129"/>
  <c r="AV62" i="129"/>
  <c r="B62" i="129"/>
  <c r="E61" i="129"/>
  <c r="AT61" i="129"/>
  <c r="AV61" i="129"/>
  <c r="E60" i="129"/>
  <c r="AT60" i="129"/>
  <c r="AV60" i="129"/>
  <c r="B60" i="129"/>
  <c r="E59" i="129"/>
  <c r="AT59" i="129"/>
  <c r="AV59" i="129"/>
  <c r="B59" i="129"/>
  <c r="E58" i="129"/>
  <c r="AT58" i="129"/>
  <c r="AV58" i="129"/>
  <c r="B58" i="129"/>
  <c r="E57" i="129"/>
  <c r="AT57" i="129"/>
  <c r="AV57" i="129"/>
  <c r="B57" i="129"/>
  <c r="E56" i="129"/>
  <c r="AT56" i="129"/>
  <c r="AV56" i="129"/>
  <c r="B56" i="129"/>
  <c r="E55" i="129"/>
  <c r="AT55" i="129"/>
  <c r="AV55" i="129"/>
  <c r="E54" i="129"/>
  <c r="AT54" i="129"/>
  <c r="AV54" i="129"/>
  <c r="E53" i="129"/>
  <c r="AT53" i="129"/>
  <c r="AV53" i="129"/>
  <c r="E52" i="129"/>
  <c r="AT52" i="129"/>
  <c r="AV52" i="129"/>
  <c r="B52" i="129"/>
  <c r="E51" i="129"/>
  <c r="AT51" i="129"/>
  <c r="AV51" i="129"/>
  <c r="E50" i="129"/>
  <c r="AT50" i="129"/>
  <c r="AV50" i="129"/>
  <c r="E49" i="129"/>
  <c r="AT49" i="129"/>
  <c r="AV49" i="129"/>
  <c r="B49" i="129"/>
  <c r="E48" i="129"/>
  <c r="AT48" i="129"/>
  <c r="AV48" i="129"/>
  <c r="E47" i="129"/>
  <c r="AT47" i="129"/>
  <c r="AV47" i="129"/>
  <c r="B47" i="129"/>
  <c r="E46" i="129"/>
  <c r="AT46" i="129"/>
  <c r="AV46" i="129"/>
  <c r="E45" i="129"/>
  <c r="AT45" i="129"/>
  <c r="AV45" i="129"/>
  <c r="E44" i="129"/>
  <c r="AT44" i="129"/>
  <c r="AV44" i="129"/>
  <c r="B44" i="129"/>
  <c r="E43" i="129"/>
  <c r="AT43" i="129"/>
  <c r="AV43" i="129"/>
  <c r="B43" i="129"/>
  <c r="E42" i="129"/>
  <c r="AT42" i="129"/>
  <c r="AV42" i="129"/>
  <c r="B42" i="129"/>
  <c r="E41" i="129"/>
  <c r="AT41" i="129"/>
  <c r="AV41" i="129"/>
  <c r="E40" i="129"/>
  <c r="AT40" i="129"/>
  <c r="AV40" i="129"/>
  <c r="B40" i="129"/>
  <c r="E39" i="129"/>
  <c r="AT39" i="129"/>
  <c r="AV39" i="129"/>
  <c r="E38" i="129"/>
  <c r="AT38" i="129"/>
  <c r="AV38" i="129"/>
  <c r="B38" i="129"/>
  <c r="E37" i="129"/>
  <c r="AT37" i="129"/>
  <c r="AV37" i="129"/>
  <c r="B37" i="129"/>
  <c r="E36" i="129"/>
  <c r="AT36" i="129"/>
  <c r="AV36" i="129"/>
  <c r="B36" i="129"/>
  <c r="E35" i="129"/>
  <c r="AT35" i="129"/>
  <c r="AV35" i="129"/>
  <c r="B35" i="129"/>
  <c r="E34" i="129"/>
  <c r="AT34" i="129"/>
  <c r="AV34" i="129"/>
  <c r="B34" i="129"/>
  <c r="E33" i="129"/>
  <c r="AT33" i="129"/>
  <c r="AV33" i="129"/>
  <c r="B33" i="129"/>
  <c r="E32" i="129"/>
  <c r="AT32" i="129"/>
  <c r="AV32" i="129"/>
  <c r="B32" i="129"/>
  <c r="E31" i="129"/>
  <c r="AT31" i="129"/>
  <c r="AV31" i="129"/>
  <c r="B31" i="129"/>
  <c r="E30" i="129"/>
  <c r="AT30" i="129"/>
  <c r="AV30" i="129"/>
  <c r="E29" i="129"/>
  <c r="AT29" i="129"/>
  <c r="AV29" i="129"/>
  <c r="B29" i="129"/>
  <c r="E28" i="129"/>
  <c r="AT28" i="129"/>
  <c r="AV28" i="129"/>
  <c r="B28" i="129"/>
  <c r="E27" i="129"/>
  <c r="AT27" i="129"/>
  <c r="AV27" i="129"/>
  <c r="B27" i="129"/>
  <c r="E26" i="129"/>
  <c r="AT26" i="129"/>
  <c r="AV26" i="129"/>
  <c r="B26" i="129"/>
  <c r="E25" i="129"/>
  <c r="AT25" i="129"/>
  <c r="AV25" i="129"/>
  <c r="B25" i="129"/>
  <c r="E24" i="129"/>
  <c r="AT24" i="129"/>
  <c r="AV24" i="129"/>
  <c r="B24" i="129"/>
  <c r="E23" i="129"/>
  <c r="AT23" i="129"/>
  <c r="AV23" i="129"/>
  <c r="B23" i="129"/>
  <c r="E22" i="129"/>
  <c r="AT22" i="129"/>
  <c r="AV22" i="129"/>
  <c r="B22" i="129"/>
  <c r="E21" i="129"/>
  <c r="AT21" i="129"/>
  <c r="AV21" i="129"/>
  <c r="B21" i="129"/>
  <c r="E20" i="129"/>
  <c r="AT20" i="129"/>
  <c r="AV20" i="129"/>
  <c r="B20" i="129"/>
  <c r="E19" i="129"/>
  <c r="AT19" i="129"/>
  <c r="AV19" i="129"/>
  <c r="B19" i="129"/>
  <c r="E18" i="129"/>
  <c r="AT18" i="129"/>
  <c r="AV18" i="129"/>
  <c r="B18" i="129"/>
  <c r="E17" i="129"/>
  <c r="AT17" i="129"/>
  <c r="AV17" i="129"/>
  <c r="E16" i="129"/>
  <c r="AT16" i="129"/>
  <c r="AV16" i="129"/>
  <c r="B16" i="129"/>
  <c r="E15" i="129"/>
  <c r="AT15" i="129"/>
  <c r="AV15" i="129"/>
  <c r="B15" i="129"/>
  <c r="E14" i="129"/>
  <c r="AT14" i="129"/>
  <c r="AV14" i="129"/>
  <c r="B14" i="129"/>
  <c r="E13" i="129"/>
  <c r="AT13" i="129"/>
  <c r="AV13" i="129"/>
  <c r="B13" i="129"/>
  <c r="B6" i="129"/>
  <c r="B4" i="129"/>
  <c r="AI13" i="128"/>
  <c r="AI14" i="128"/>
  <c r="AI15" i="128"/>
  <c r="AI16" i="128"/>
  <c r="AI18" i="128"/>
  <c r="AI19" i="128"/>
  <c r="AI20" i="128"/>
  <c r="AI21" i="128"/>
  <c r="AI22" i="128"/>
  <c r="AI23" i="128"/>
  <c r="AI24" i="128"/>
  <c r="AI25" i="128"/>
  <c r="AI26" i="128"/>
  <c r="AI27" i="128"/>
  <c r="AI28" i="128"/>
  <c r="AI29" i="128"/>
  <c r="AI31" i="128"/>
  <c r="AI32" i="128"/>
  <c r="AI33" i="128"/>
  <c r="AI34" i="128"/>
  <c r="AI35" i="128"/>
  <c r="AI36" i="128"/>
  <c r="AI37" i="128"/>
  <c r="AI38" i="128"/>
  <c r="AI40" i="128"/>
  <c r="AI41" i="128"/>
  <c r="AI42" i="128"/>
  <c r="AI43" i="128"/>
  <c r="AI44" i="128"/>
  <c r="AI47" i="128"/>
  <c r="AI49" i="128"/>
  <c r="AI52" i="128"/>
  <c r="AI56" i="128"/>
  <c r="AI57" i="128"/>
  <c r="AI58" i="128"/>
  <c r="AI59" i="128"/>
  <c r="AI60" i="128"/>
  <c r="AI61" i="128"/>
  <c r="AI62" i="128"/>
  <c r="AI65" i="128"/>
  <c r="AI70" i="128"/>
  <c r="AI71" i="128"/>
  <c r="AI82" i="128"/>
  <c r="AI93" i="128"/>
  <c r="AI94" i="128"/>
  <c r="AI95" i="128"/>
  <c r="AI96" i="128"/>
  <c r="AI97" i="128"/>
  <c r="AI98" i="128"/>
  <c r="AI99" i="128"/>
  <c r="AI100" i="128"/>
  <c r="AI101" i="128"/>
  <c r="AI102" i="128"/>
  <c r="AI103" i="128"/>
  <c r="AI17" i="128"/>
  <c r="AI30" i="128"/>
  <c r="AI39" i="128"/>
  <c r="AI45" i="128"/>
  <c r="AI63" i="128"/>
  <c r="AI64" i="128"/>
  <c r="AI109" i="128"/>
  <c r="AK78" i="15"/>
  <c r="Q13" i="128"/>
  <c r="Q14" i="128"/>
  <c r="Q15" i="128"/>
  <c r="Q16" i="128"/>
  <c r="Q18" i="128"/>
  <c r="Q19" i="128"/>
  <c r="Q20" i="128"/>
  <c r="Q21" i="128"/>
  <c r="Q22" i="128"/>
  <c r="Q23" i="128"/>
  <c r="Q24" i="128"/>
  <c r="Q25" i="128"/>
  <c r="Q26" i="128"/>
  <c r="Q27" i="128"/>
  <c r="Q28" i="128"/>
  <c r="Q29" i="128"/>
  <c r="Q31" i="128"/>
  <c r="Q32" i="128"/>
  <c r="Q33" i="128"/>
  <c r="Q34" i="128"/>
  <c r="Q35" i="128"/>
  <c r="Q36" i="128"/>
  <c r="Q37" i="128"/>
  <c r="Q38" i="128"/>
  <c r="Q40" i="128"/>
  <c r="Q41" i="128"/>
  <c r="Q42" i="128"/>
  <c r="Q43" i="128"/>
  <c r="Q44" i="128"/>
  <c r="Q47" i="128"/>
  <c r="Q49" i="128"/>
  <c r="Q52" i="128"/>
  <c r="Q56" i="128"/>
  <c r="Q57" i="128"/>
  <c r="Q58" i="128"/>
  <c r="Q59" i="128"/>
  <c r="Q60" i="128"/>
  <c r="Q61" i="128"/>
  <c r="Q62" i="128"/>
  <c r="Q65" i="128"/>
  <c r="Q70" i="128"/>
  <c r="Q71" i="128"/>
  <c r="Q82" i="128"/>
  <c r="Q93" i="128"/>
  <c r="Q94" i="128"/>
  <c r="Q95" i="128"/>
  <c r="Q96" i="128"/>
  <c r="Q97" i="128"/>
  <c r="Q98" i="128"/>
  <c r="Q99" i="128"/>
  <c r="Q100" i="128"/>
  <c r="Q101" i="128"/>
  <c r="Q102" i="128"/>
  <c r="Q103" i="128"/>
  <c r="Q17" i="128"/>
  <c r="Q30" i="128"/>
  <c r="Q39" i="128"/>
  <c r="Q45" i="128"/>
  <c r="Q63" i="128"/>
  <c r="Q64" i="128"/>
  <c r="Q109" i="128"/>
  <c r="O78" i="15"/>
  <c r="G13" i="128"/>
  <c r="G14" i="128"/>
  <c r="G15" i="128"/>
  <c r="G16" i="128"/>
  <c r="G18" i="128"/>
  <c r="G19" i="128"/>
  <c r="G20" i="128"/>
  <c r="G21" i="128"/>
  <c r="G22" i="128"/>
  <c r="G23" i="128"/>
  <c r="G24" i="128"/>
  <c r="G25" i="128"/>
  <c r="G26" i="128"/>
  <c r="G27" i="128"/>
  <c r="G28" i="128"/>
  <c r="G29" i="128"/>
  <c r="G31" i="128"/>
  <c r="G32" i="128"/>
  <c r="G33" i="128"/>
  <c r="G34" i="128"/>
  <c r="G35" i="128"/>
  <c r="G36" i="128"/>
  <c r="G37" i="128"/>
  <c r="G38" i="128"/>
  <c r="G40" i="128"/>
  <c r="G41" i="128"/>
  <c r="G42" i="128"/>
  <c r="G43" i="128"/>
  <c r="G44" i="128"/>
  <c r="G47" i="128"/>
  <c r="G49" i="128"/>
  <c r="G52" i="128"/>
  <c r="G56" i="128"/>
  <c r="G57" i="128"/>
  <c r="G58" i="128"/>
  <c r="G59" i="128"/>
  <c r="G60" i="128"/>
  <c r="G61" i="128"/>
  <c r="G62" i="128"/>
  <c r="G65" i="128"/>
  <c r="G70" i="128"/>
  <c r="G71" i="128"/>
  <c r="G82" i="128"/>
  <c r="G93" i="128"/>
  <c r="G94" i="128"/>
  <c r="G95" i="128"/>
  <c r="G96" i="128"/>
  <c r="G97" i="128"/>
  <c r="G98" i="128"/>
  <c r="G99" i="128"/>
  <c r="G100" i="128"/>
  <c r="G101" i="128"/>
  <c r="G102" i="128"/>
  <c r="G103" i="128"/>
  <c r="G17" i="128"/>
  <c r="G30" i="128"/>
  <c r="G39" i="128"/>
  <c r="G45" i="128"/>
  <c r="G63" i="128"/>
  <c r="G64" i="128"/>
  <c r="G109" i="128"/>
  <c r="C78" i="15"/>
  <c r="AJ78" i="15"/>
  <c r="N78" i="15"/>
  <c r="E78" i="15"/>
  <c r="G78" i="15"/>
  <c r="I78" i="15"/>
  <c r="Q78" i="15"/>
  <c r="S78" i="15"/>
  <c r="U78" i="15"/>
  <c r="AE78" i="15"/>
  <c r="AI78" i="15"/>
  <c r="AG78" i="15"/>
  <c r="AO78" i="15"/>
  <c r="AQ78" i="15"/>
  <c r="AS78" i="15"/>
  <c r="AU78" i="15"/>
  <c r="W78" i="15"/>
  <c r="K78" i="15"/>
  <c r="AC78" i="15"/>
  <c r="AM78" i="15"/>
  <c r="AV78" i="15"/>
  <c r="AY78" i="15"/>
  <c r="AT78" i="15"/>
  <c r="AR78" i="15"/>
  <c r="AP78" i="15"/>
  <c r="AN78" i="15"/>
  <c r="AL78" i="15"/>
  <c r="AH78" i="15"/>
  <c r="AF78" i="15"/>
  <c r="AD78" i="15"/>
  <c r="AB78" i="15"/>
  <c r="V78" i="15"/>
  <c r="T78" i="15"/>
  <c r="R78" i="15"/>
  <c r="P78" i="15"/>
  <c r="J78" i="15"/>
  <c r="H78" i="15"/>
  <c r="F78" i="15"/>
  <c r="D78" i="15"/>
  <c r="AU121" i="128"/>
  <c r="AT121" i="128"/>
  <c r="AU110" i="128"/>
  <c r="C12" i="128"/>
  <c r="C11" i="128"/>
  <c r="D11" i="128"/>
  <c r="G46" i="128"/>
  <c r="G48" i="128"/>
  <c r="G50" i="128"/>
  <c r="G51" i="128"/>
  <c r="G53" i="128"/>
  <c r="G54" i="128"/>
  <c r="G55" i="128"/>
  <c r="G66" i="128"/>
  <c r="G67" i="128"/>
  <c r="G68" i="128"/>
  <c r="G69" i="128"/>
  <c r="G72" i="128"/>
  <c r="G73" i="128"/>
  <c r="G74" i="128"/>
  <c r="G75" i="128"/>
  <c r="G76" i="128"/>
  <c r="G77" i="128"/>
  <c r="G78" i="128"/>
  <c r="G79" i="128"/>
  <c r="G80" i="128"/>
  <c r="G81" i="128"/>
  <c r="G83" i="128"/>
  <c r="G84" i="128"/>
  <c r="G85" i="128"/>
  <c r="G86" i="128"/>
  <c r="G87" i="128"/>
  <c r="G88" i="128"/>
  <c r="G89" i="128"/>
  <c r="G90" i="128"/>
  <c r="G91" i="128"/>
  <c r="G92" i="128"/>
  <c r="G104" i="128"/>
  <c r="G105" i="128"/>
  <c r="I13" i="128"/>
  <c r="I14" i="128"/>
  <c r="I15" i="128"/>
  <c r="I16" i="128"/>
  <c r="I17" i="128"/>
  <c r="I18" i="128"/>
  <c r="I19" i="128"/>
  <c r="I20" i="128"/>
  <c r="I21" i="128"/>
  <c r="I22" i="128"/>
  <c r="I23" i="128"/>
  <c r="I24" i="128"/>
  <c r="I25" i="128"/>
  <c r="I26" i="128"/>
  <c r="I27" i="128"/>
  <c r="I28" i="128"/>
  <c r="I29" i="128"/>
  <c r="I30" i="128"/>
  <c r="I31" i="128"/>
  <c r="I32" i="128"/>
  <c r="I33" i="128"/>
  <c r="I34" i="128"/>
  <c r="I35" i="128"/>
  <c r="I36" i="128"/>
  <c r="I37" i="128"/>
  <c r="I38" i="128"/>
  <c r="I39" i="128"/>
  <c r="I40" i="128"/>
  <c r="I41" i="128"/>
  <c r="I42" i="128"/>
  <c r="I43" i="128"/>
  <c r="I44" i="128"/>
  <c r="I45" i="128"/>
  <c r="I46" i="128"/>
  <c r="I47" i="128"/>
  <c r="I48" i="128"/>
  <c r="I49" i="128"/>
  <c r="I50" i="128"/>
  <c r="I51" i="128"/>
  <c r="I52" i="128"/>
  <c r="I53" i="128"/>
  <c r="I54" i="128"/>
  <c r="I55" i="128"/>
  <c r="I56" i="128"/>
  <c r="I57" i="128"/>
  <c r="I58" i="128"/>
  <c r="I59" i="128"/>
  <c r="I60" i="128"/>
  <c r="I61" i="128"/>
  <c r="I62" i="128"/>
  <c r="I63" i="128"/>
  <c r="I64" i="128"/>
  <c r="I65" i="128"/>
  <c r="I66" i="128"/>
  <c r="I67" i="128"/>
  <c r="I68" i="128"/>
  <c r="I69" i="128"/>
  <c r="I70" i="128"/>
  <c r="I71" i="128"/>
  <c r="I72" i="128"/>
  <c r="I73" i="128"/>
  <c r="I74" i="128"/>
  <c r="I75" i="128"/>
  <c r="I76" i="128"/>
  <c r="I77" i="128"/>
  <c r="I78" i="128"/>
  <c r="I79" i="128"/>
  <c r="I80" i="128"/>
  <c r="I81" i="128"/>
  <c r="I82" i="128"/>
  <c r="I83" i="128"/>
  <c r="I84" i="128"/>
  <c r="I85" i="128"/>
  <c r="I86" i="128"/>
  <c r="I87" i="128"/>
  <c r="I88" i="128"/>
  <c r="I89" i="128"/>
  <c r="I90" i="128"/>
  <c r="I91" i="128"/>
  <c r="I92" i="128"/>
  <c r="I93" i="128"/>
  <c r="I94" i="128"/>
  <c r="I95" i="128"/>
  <c r="I96" i="128"/>
  <c r="I97" i="128"/>
  <c r="I98" i="128"/>
  <c r="I99" i="128"/>
  <c r="I100" i="128"/>
  <c r="I101" i="128"/>
  <c r="I102" i="128"/>
  <c r="I103" i="128"/>
  <c r="I104" i="128"/>
  <c r="I105" i="128"/>
  <c r="I109" i="128"/>
  <c r="K13" i="128"/>
  <c r="K14" i="128"/>
  <c r="K15" i="128"/>
  <c r="K16" i="128"/>
  <c r="K17" i="128"/>
  <c r="K18" i="128"/>
  <c r="K19" i="128"/>
  <c r="K20" i="128"/>
  <c r="K21" i="128"/>
  <c r="K22" i="128"/>
  <c r="K23" i="128"/>
  <c r="K24" i="128"/>
  <c r="K25" i="128"/>
  <c r="K26" i="128"/>
  <c r="K27" i="128"/>
  <c r="K28" i="128"/>
  <c r="K29" i="128"/>
  <c r="K30" i="128"/>
  <c r="K31" i="128"/>
  <c r="K32" i="128"/>
  <c r="K33" i="128"/>
  <c r="K34" i="128"/>
  <c r="K35" i="128"/>
  <c r="K36" i="128"/>
  <c r="K37" i="128"/>
  <c r="K38" i="128"/>
  <c r="K39" i="128"/>
  <c r="K40" i="128"/>
  <c r="K41" i="128"/>
  <c r="K42" i="128"/>
  <c r="K43" i="128"/>
  <c r="K44" i="128"/>
  <c r="K45" i="128"/>
  <c r="K46" i="128"/>
  <c r="K47" i="128"/>
  <c r="K48" i="128"/>
  <c r="K49" i="128"/>
  <c r="K50" i="128"/>
  <c r="K51" i="128"/>
  <c r="K52" i="128"/>
  <c r="K53" i="128"/>
  <c r="K54" i="128"/>
  <c r="K55" i="128"/>
  <c r="K56" i="128"/>
  <c r="K57" i="128"/>
  <c r="K58" i="128"/>
  <c r="K59" i="128"/>
  <c r="K60" i="128"/>
  <c r="K61" i="128"/>
  <c r="K62" i="128"/>
  <c r="K63" i="128"/>
  <c r="K64" i="128"/>
  <c r="K65" i="128"/>
  <c r="K66" i="128"/>
  <c r="K67" i="128"/>
  <c r="K68" i="128"/>
  <c r="K69" i="128"/>
  <c r="K70" i="128"/>
  <c r="K71" i="128"/>
  <c r="K72" i="128"/>
  <c r="K73" i="128"/>
  <c r="K74" i="128"/>
  <c r="K75" i="128"/>
  <c r="K76" i="128"/>
  <c r="K77" i="128"/>
  <c r="K78" i="128"/>
  <c r="K79" i="128"/>
  <c r="K80" i="128"/>
  <c r="K81" i="128"/>
  <c r="K82" i="128"/>
  <c r="K83" i="128"/>
  <c r="K84" i="128"/>
  <c r="K85" i="128"/>
  <c r="K86" i="128"/>
  <c r="K87" i="128"/>
  <c r="K88" i="128"/>
  <c r="K89" i="128"/>
  <c r="K90" i="128"/>
  <c r="K91" i="128"/>
  <c r="K92" i="128"/>
  <c r="K93" i="128"/>
  <c r="K94" i="128"/>
  <c r="K95" i="128"/>
  <c r="K96" i="128"/>
  <c r="K97" i="128"/>
  <c r="K98" i="128"/>
  <c r="K99" i="128"/>
  <c r="K100" i="128"/>
  <c r="K101" i="128"/>
  <c r="K102" i="128"/>
  <c r="K103" i="128"/>
  <c r="K104" i="128"/>
  <c r="K105" i="128"/>
  <c r="K109" i="128"/>
  <c r="M13" i="128"/>
  <c r="M14" i="128"/>
  <c r="M15" i="128"/>
  <c r="M16" i="128"/>
  <c r="M17" i="128"/>
  <c r="M18" i="128"/>
  <c r="M19" i="128"/>
  <c r="M20" i="128"/>
  <c r="M21" i="128"/>
  <c r="M22" i="128"/>
  <c r="M23" i="128"/>
  <c r="M24" i="128"/>
  <c r="M25" i="128"/>
  <c r="M26" i="128"/>
  <c r="M27" i="128"/>
  <c r="M28" i="128"/>
  <c r="M29" i="128"/>
  <c r="M30" i="128"/>
  <c r="M31" i="128"/>
  <c r="M32" i="128"/>
  <c r="M33" i="128"/>
  <c r="M34" i="128"/>
  <c r="M35" i="128"/>
  <c r="M36" i="128"/>
  <c r="M37" i="128"/>
  <c r="M38" i="128"/>
  <c r="M39" i="128"/>
  <c r="M40" i="128"/>
  <c r="M41" i="128"/>
  <c r="M42" i="128"/>
  <c r="M43" i="128"/>
  <c r="M44" i="128"/>
  <c r="M45" i="128"/>
  <c r="M46" i="128"/>
  <c r="M47" i="128"/>
  <c r="M48" i="128"/>
  <c r="M49" i="128"/>
  <c r="M50" i="128"/>
  <c r="M51" i="128"/>
  <c r="M52" i="128"/>
  <c r="M53" i="128"/>
  <c r="M54" i="128"/>
  <c r="M55" i="128"/>
  <c r="M56" i="128"/>
  <c r="M57" i="128"/>
  <c r="M58" i="128"/>
  <c r="M59" i="128"/>
  <c r="M60" i="128"/>
  <c r="M61" i="128"/>
  <c r="M62" i="128"/>
  <c r="M63" i="128"/>
  <c r="M64" i="128"/>
  <c r="M65" i="128"/>
  <c r="M66" i="128"/>
  <c r="M67" i="128"/>
  <c r="M68" i="128"/>
  <c r="M69" i="128"/>
  <c r="M70" i="128"/>
  <c r="M71" i="128"/>
  <c r="M72" i="128"/>
  <c r="M73" i="128"/>
  <c r="M74" i="128"/>
  <c r="M75" i="128"/>
  <c r="M76" i="128"/>
  <c r="M77" i="128"/>
  <c r="M78" i="128"/>
  <c r="M79" i="128"/>
  <c r="M80" i="128"/>
  <c r="M81" i="128"/>
  <c r="M82" i="128"/>
  <c r="M83" i="128"/>
  <c r="M84" i="128"/>
  <c r="M85" i="128"/>
  <c r="M86" i="128"/>
  <c r="M87" i="128"/>
  <c r="M88" i="128"/>
  <c r="M89" i="128"/>
  <c r="M90" i="128"/>
  <c r="M91" i="128"/>
  <c r="M92" i="128"/>
  <c r="M93" i="128"/>
  <c r="M94" i="128"/>
  <c r="M95" i="128"/>
  <c r="M96" i="128"/>
  <c r="M97" i="128"/>
  <c r="M98" i="128"/>
  <c r="M99" i="128"/>
  <c r="M100" i="128"/>
  <c r="M101" i="128"/>
  <c r="M102" i="128"/>
  <c r="M103" i="128"/>
  <c r="M104" i="128"/>
  <c r="M105" i="128"/>
  <c r="M109" i="128"/>
  <c r="S13" i="128"/>
  <c r="S14" i="128"/>
  <c r="S15" i="128"/>
  <c r="S16" i="128"/>
  <c r="S17" i="128"/>
  <c r="S18" i="128"/>
  <c r="S19" i="128"/>
  <c r="S20" i="128"/>
  <c r="S21" i="128"/>
  <c r="S22" i="128"/>
  <c r="S23" i="128"/>
  <c r="S24" i="128"/>
  <c r="S25" i="128"/>
  <c r="S26" i="128"/>
  <c r="S27" i="128"/>
  <c r="S28" i="128"/>
  <c r="S29" i="128"/>
  <c r="S30" i="128"/>
  <c r="S31" i="128"/>
  <c r="S32" i="128"/>
  <c r="S33" i="128"/>
  <c r="S34" i="128"/>
  <c r="S35" i="128"/>
  <c r="S36" i="128"/>
  <c r="S37" i="128"/>
  <c r="S38" i="128"/>
  <c r="S39" i="128"/>
  <c r="S40" i="128"/>
  <c r="S41" i="128"/>
  <c r="S42" i="128"/>
  <c r="S43" i="128"/>
  <c r="S44" i="128"/>
  <c r="S45" i="128"/>
  <c r="S46" i="128"/>
  <c r="S47" i="128"/>
  <c r="S48" i="128"/>
  <c r="S49" i="128"/>
  <c r="S50" i="128"/>
  <c r="S51" i="128"/>
  <c r="S52" i="128"/>
  <c r="S53" i="128"/>
  <c r="S54" i="128"/>
  <c r="S55" i="128"/>
  <c r="S56" i="128"/>
  <c r="S57" i="128"/>
  <c r="S58" i="128"/>
  <c r="S59" i="128"/>
  <c r="S60" i="128"/>
  <c r="S61" i="128"/>
  <c r="S62" i="128"/>
  <c r="S63" i="128"/>
  <c r="S64" i="128"/>
  <c r="S65" i="128"/>
  <c r="S66" i="128"/>
  <c r="S67" i="128"/>
  <c r="S68" i="128"/>
  <c r="S69" i="128"/>
  <c r="S70" i="128"/>
  <c r="S71" i="128"/>
  <c r="S72" i="128"/>
  <c r="S73" i="128"/>
  <c r="S74" i="128"/>
  <c r="S75" i="128"/>
  <c r="S76" i="128"/>
  <c r="S77" i="128"/>
  <c r="S78" i="128"/>
  <c r="S79" i="128"/>
  <c r="S80" i="128"/>
  <c r="S81" i="128"/>
  <c r="S82" i="128"/>
  <c r="S83" i="128"/>
  <c r="S84" i="128"/>
  <c r="S85" i="128"/>
  <c r="S86" i="128"/>
  <c r="S87" i="128"/>
  <c r="S88" i="128"/>
  <c r="S89" i="128"/>
  <c r="S90" i="128"/>
  <c r="S91" i="128"/>
  <c r="S92" i="128"/>
  <c r="S93" i="128"/>
  <c r="S94" i="128"/>
  <c r="S95" i="128"/>
  <c r="S96" i="128"/>
  <c r="S97" i="128"/>
  <c r="S98" i="128"/>
  <c r="S99" i="128"/>
  <c r="S100" i="128"/>
  <c r="S101" i="128"/>
  <c r="S102" i="128"/>
  <c r="S103" i="128"/>
  <c r="S104" i="128"/>
  <c r="S105" i="128"/>
  <c r="S109" i="128"/>
  <c r="U13" i="128"/>
  <c r="U14" i="128"/>
  <c r="U15" i="128"/>
  <c r="U16" i="128"/>
  <c r="U17" i="128"/>
  <c r="U18" i="128"/>
  <c r="U19" i="128"/>
  <c r="U20" i="128"/>
  <c r="U21" i="128"/>
  <c r="U22" i="128"/>
  <c r="U23" i="128"/>
  <c r="U24" i="128"/>
  <c r="U25" i="128"/>
  <c r="U26" i="128"/>
  <c r="U27" i="128"/>
  <c r="U28" i="128"/>
  <c r="U29" i="128"/>
  <c r="U30" i="128"/>
  <c r="U31" i="128"/>
  <c r="U32" i="128"/>
  <c r="U33" i="128"/>
  <c r="U34" i="128"/>
  <c r="U35" i="128"/>
  <c r="U36" i="128"/>
  <c r="U37" i="128"/>
  <c r="U38" i="128"/>
  <c r="U39" i="128"/>
  <c r="U40" i="128"/>
  <c r="U41" i="128"/>
  <c r="U42" i="128"/>
  <c r="U43" i="128"/>
  <c r="U44" i="128"/>
  <c r="U45" i="128"/>
  <c r="U46" i="128"/>
  <c r="U47" i="128"/>
  <c r="U48" i="128"/>
  <c r="U49" i="128"/>
  <c r="U50" i="128"/>
  <c r="U51" i="128"/>
  <c r="U52" i="128"/>
  <c r="U53" i="128"/>
  <c r="U54" i="128"/>
  <c r="U55" i="128"/>
  <c r="U56" i="128"/>
  <c r="U57" i="128"/>
  <c r="U58" i="128"/>
  <c r="U59" i="128"/>
  <c r="U60" i="128"/>
  <c r="U61" i="128"/>
  <c r="U62" i="128"/>
  <c r="U63" i="128"/>
  <c r="U64" i="128"/>
  <c r="U65" i="128"/>
  <c r="U66" i="128"/>
  <c r="U67" i="128"/>
  <c r="U68" i="128"/>
  <c r="U69" i="128"/>
  <c r="U70" i="128"/>
  <c r="U71" i="128"/>
  <c r="U72" i="128"/>
  <c r="U73" i="128"/>
  <c r="U74" i="128"/>
  <c r="U75" i="128"/>
  <c r="U76" i="128"/>
  <c r="U77" i="128"/>
  <c r="U78" i="128"/>
  <c r="U79" i="128"/>
  <c r="U80" i="128"/>
  <c r="U81" i="128"/>
  <c r="U82" i="128"/>
  <c r="U83" i="128"/>
  <c r="U84" i="128"/>
  <c r="U85" i="128"/>
  <c r="U86" i="128"/>
  <c r="U87" i="128"/>
  <c r="U88" i="128"/>
  <c r="U89" i="128"/>
  <c r="U90" i="128"/>
  <c r="U91" i="128"/>
  <c r="U92" i="128"/>
  <c r="U93" i="128"/>
  <c r="U94" i="128"/>
  <c r="U95" i="128"/>
  <c r="U96" i="128"/>
  <c r="U97" i="128"/>
  <c r="U98" i="128"/>
  <c r="U99" i="128"/>
  <c r="U100" i="128"/>
  <c r="U101" i="128"/>
  <c r="U102" i="128"/>
  <c r="U103" i="128"/>
  <c r="U104" i="128"/>
  <c r="U105" i="128"/>
  <c r="U109" i="128"/>
  <c r="W13" i="128"/>
  <c r="W14" i="128"/>
  <c r="W15" i="128"/>
  <c r="W16" i="128"/>
  <c r="W17" i="128"/>
  <c r="W18" i="128"/>
  <c r="W19" i="128"/>
  <c r="W20" i="128"/>
  <c r="W21" i="128"/>
  <c r="W22" i="128"/>
  <c r="W23" i="128"/>
  <c r="W24" i="128"/>
  <c r="W25" i="128"/>
  <c r="W26" i="128"/>
  <c r="W27" i="128"/>
  <c r="W28" i="128"/>
  <c r="W29" i="128"/>
  <c r="W30" i="128"/>
  <c r="W31" i="128"/>
  <c r="W32" i="128"/>
  <c r="W33" i="128"/>
  <c r="W34" i="128"/>
  <c r="W35" i="128"/>
  <c r="W36" i="128"/>
  <c r="W37" i="128"/>
  <c r="W38" i="128"/>
  <c r="W39" i="128"/>
  <c r="W40" i="128"/>
  <c r="W41" i="128"/>
  <c r="W42" i="128"/>
  <c r="W43" i="128"/>
  <c r="W44" i="128"/>
  <c r="W45" i="128"/>
  <c r="W46" i="128"/>
  <c r="W47" i="128"/>
  <c r="W48" i="128"/>
  <c r="W49" i="128"/>
  <c r="W50" i="128"/>
  <c r="W51" i="128"/>
  <c r="W52" i="128"/>
  <c r="W53" i="128"/>
  <c r="W54" i="128"/>
  <c r="W55" i="128"/>
  <c r="W56" i="128"/>
  <c r="W57" i="128"/>
  <c r="W58" i="128"/>
  <c r="W59" i="128"/>
  <c r="W60" i="128"/>
  <c r="W61" i="128"/>
  <c r="W62" i="128"/>
  <c r="W63" i="128"/>
  <c r="W64" i="128"/>
  <c r="W65" i="128"/>
  <c r="W66" i="128"/>
  <c r="W67" i="128"/>
  <c r="W68" i="128"/>
  <c r="W69" i="128"/>
  <c r="W70" i="128"/>
  <c r="W71" i="128"/>
  <c r="W72" i="128"/>
  <c r="W73" i="128"/>
  <c r="W74" i="128"/>
  <c r="W75" i="128"/>
  <c r="W76" i="128"/>
  <c r="W77" i="128"/>
  <c r="W78" i="128"/>
  <c r="W79" i="128"/>
  <c r="W80" i="128"/>
  <c r="W81" i="128"/>
  <c r="W82" i="128"/>
  <c r="W83" i="128"/>
  <c r="W84" i="128"/>
  <c r="W85" i="128"/>
  <c r="W86" i="128"/>
  <c r="W87" i="128"/>
  <c r="W88" i="128"/>
  <c r="W89" i="128"/>
  <c r="W90" i="128"/>
  <c r="W91" i="128"/>
  <c r="W92" i="128"/>
  <c r="W93" i="128"/>
  <c r="W94" i="128"/>
  <c r="W95" i="128"/>
  <c r="W96" i="128"/>
  <c r="W97" i="128"/>
  <c r="W98" i="128"/>
  <c r="W99" i="128"/>
  <c r="W100" i="128"/>
  <c r="W101" i="128"/>
  <c r="W102" i="128"/>
  <c r="W103" i="128"/>
  <c r="W104" i="128"/>
  <c r="W105" i="128"/>
  <c r="W109" i="128"/>
  <c r="AC13" i="128"/>
  <c r="AC14" i="128"/>
  <c r="AC15" i="128"/>
  <c r="AC16" i="128"/>
  <c r="AC17" i="128"/>
  <c r="AC18" i="128"/>
  <c r="AC19" i="128"/>
  <c r="AC20" i="128"/>
  <c r="AC21" i="128"/>
  <c r="AC22" i="128"/>
  <c r="AC23" i="128"/>
  <c r="AC24" i="128"/>
  <c r="AC25" i="128"/>
  <c r="AC26" i="128"/>
  <c r="AC27" i="128"/>
  <c r="AC28" i="128"/>
  <c r="AC29" i="128"/>
  <c r="AC30" i="128"/>
  <c r="AC31" i="128"/>
  <c r="AC32" i="128"/>
  <c r="AC33" i="128"/>
  <c r="AC34" i="128"/>
  <c r="AC35" i="128"/>
  <c r="AC36" i="128"/>
  <c r="AC37" i="128"/>
  <c r="AC38" i="128"/>
  <c r="AC39" i="128"/>
  <c r="AC40" i="128"/>
  <c r="AC41" i="128"/>
  <c r="AC42" i="128"/>
  <c r="AC43" i="128"/>
  <c r="AC44" i="128"/>
  <c r="AC45" i="128"/>
  <c r="AC46" i="128"/>
  <c r="AC47" i="128"/>
  <c r="AC48" i="128"/>
  <c r="AC49" i="128"/>
  <c r="AC50" i="128"/>
  <c r="AC51" i="128"/>
  <c r="AC52" i="128"/>
  <c r="AC53" i="128"/>
  <c r="AC54" i="128"/>
  <c r="AC55" i="128"/>
  <c r="AC56" i="128"/>
  <c r="AC57" i="128"/>
  <c r="AC58" i="128"/>
  <c r="AC59" i="128"/>
  <c r="AC60" i="128"/>
  <c r="AC61" i="128"/>
  <c r="AC62" i="128"/>
  <c r="AC63" i="128"/>
  <c r="AC64" i="128"/>
  <c r="AC65" i="128"/>
  <c r="AC66" i="128"/>
  <c r="AC67" i="128"/>
  <c r="AC68" i="128"/>
  <c r="AC69" i="128"/>
  <c r="AC70" i="128"/>
  <c r="AC71" i="128"/>
  <c r="AC72" i="128"/>
  <c r="AC73" i="128"/>
  <c r="AC74" i="128"/>
  <c r="AC75" i="128"/>
  <c r="AC76" i="128"/>
  <c r="AC77" i="128"/>
  <c r="AC78" i="128"/>
  <c r="AC79" i="128"/>
  <c r="AC80" i="128"/>
  <c r="AC81" i="128"/>
  <c r="AC82" i="128"/>
  <c r="AC83" i="128"/>
  <c r="AC84" i="128"/>
  <c r="AC85" i="128"/>
  <c r="AC86" i="128"/>
  <c r="AC87" i="128"/>
  <c r="AC88" i="128"/>
  <c r="AC89" i="128"/>
  <c r="AC90" i="128"/>
  <c r="AC91" i="128"/>
  <c r="AC92" i="128"/>
  <c r="AC93" i="128"/>
  <c r="AC94" i="128"/>
  <c r="AC95" i="128"/>
  <c r="AC96" i="128"/>
  <c r="AC97" i="128"/>
  <c r="AC98" i="128"/>
  <c r="AC99" i="128"/>
  <c r="AC100" i="128"/>
  <c r="AC101" i="128"/>
  <c r="AC102" i="128"/>
  <c r="AC103" i="128"/>
  <c r="AC104" i="128"/>
  <c r="AC105" i="128"/>
  <c r="AC109" i="128"/>
  <c r="AE13" i="128"/>
  <c r="AE14" i="128"/>
  <c r="AE15" i="128"/>
  <c r="AE16" i="128"/>
  <c r="AE17" i="128"/>
  <c r="AE18" i="128"/>
  <c r="AE19" i="128"/>
  <c r="AE20" i="128"/>
  <c r="AE21" i="128"/>
  <c r="AE22" i="128"/>
  <c r="AE23" i="128"/>
  <c r="AE24" i="128"/>
  <c r="AE25" i="128"/>
  <c r="AE26" i="128"/>
  <c r="AE27" i="128"/>
  <c r="AE28" i="128"/>
  <c r="AE29" i="128"/>
  <c r="AE30" i="128"/>
  <c r="AE31" i="128"/>
  <c r="AE32" i="128"/>
  <c r="AE33" i="128"/>
  <c r="AE34" i="128"/>
  <c r="AE35" i="128"/>
  <c r="AE36" i="128"/>
  <c r="AE37" i="128"/>
  <c r="AE38" i="128"/>
  <c r="AE39" i="128"/>
  <c r="AE40" i="128"/>
  <c r="AE41" i="128"/>
  <c r="AE42" i="128"/>
  <c r="AE43" i="128"/>
  <c r="AE44" i="128"/>
  <c r="AE45" i="128"/>
  <c r="AE46" i="128"/>
  <c r="AE47" i="128"/>
  <c r="AE48" i="128"/>
  <c r="AE49" i="128"/>
  <c r="AE50" i="128"/>
  <c r="AE51" i="128"/>
  <c r="AE52" i="128"/>
  <c r="AE53" i="128"/>
  <c r="AE54" i="128"/>
  <c r="AE55" i="128"/>
  <c r="AE56" i="128"/>
  <c r="AE57" i="128"/>
  <c r="AE58" i="128"/>
  <c r="AE59" i="128"/>
  <c r="AE60" i="128"/>
  <c r="AE61" i="128"/>
  <c r="AE62" i="128"/>
  <c r="AE63" i="128"/>
  <c r="AE64" i="128"/>
  <c r="AE65" i="128"/>
  <c r="AE66" i="128"/>
  <c r="AE67" i="128"/>
  <c r="AE68" i="128"/>
  <c r="AE69" i="128"/>
  <c r="AE70" i="128"/>
  <c r="AE71" i="128"/>
  <c r="AE72" i="128"/>
  <c r="AE73" i="128"/>
  <c r="AE74" i="128"/>
  <c r="AE75" i="128"/>
  <c r="AE76" i="128"/>
  <c r="AE77" i="128"/>
  <c r="AE78" i="128"/>
  <c r="AE79" i="128"/>
  <c r="AE80" i="128"/>
  <c r="AE81" i="128"/>
  <c r="AE82" i="128"/>
  <c r="AE83" i="128"/>
  <c r="AE84" i="128"/>
  <c r="AE85" i="128"/>
  <c r="AE86" i="128"/>
  <c r="AE87" i="128"/>
  <c r="AE88" i="128"/>
  <c r="AE89" i="128"/>
  <c r="AE90" i="128"/>
  <c r="AE91" i="128"/>
  <c r="AE92" i="128"/>
  <c r="AE93" i="128"/>
  <c r="AE94" i="128"/>
  <c r="AE95" i="128"/>
  <c r="AE96" i="128"/>
  <c r="AE97" i="128"/>
  <c r="AE98" i="128"/>
  <c r="AE99" i="128"/>
  <c r="AE100" i="128"/>
  <c r="AE101" i="128"/>
  <c r="AE102" i="128"/>
  <c r="AE103" i="128"/>
  <c r="AE104" i="128"/>
  <c r="AE105" i="128"/>
  <c r="AE109" i="128"/>
  <c r="AG13" i="128"/>
  <c r="AG14" i="128"/>
  <c r="AG15" i="128"/>
  <c r="AG16" i="128"/>
  <c r="AG17" i="128"/>
  <c r="AG18" i="128"/>
  <c r="AG19" i="128"/>
  <c r="AG20" i="128"/>
  <c r="AG21" i="128"/>
  <c r="AG22" i="128"/>
  <c r="AG23" i="128"/>
  <c r="AG24" i="128"/>
  <c r="AG25" i="128"/>
  <c r="AG26" i="128"/>
  <c r="AG27" i="128"/>
  <c r="AG28" i="128"/>
  <c r="AG29" i="128"/>
  <c r="AG30" i="128"/>
  <c r="AG31" i="128"/>
  <c r="AG32" i="128"/>
  <c r="AG33" i="128"/>
  <c r="AG34" i="128"/>
  <c r="AG35" i="128"/>
  <c r="AG36" i="128"/>
  <c r="AG37" i="128"/>
  <c r="AG38" i="128"/>
  <c r="AG39" i="128"/>
  <c r="AG40" i="128"/>
  <c r="AG41" i="128"/>
  <c r="AG42" i="128"/>
  <c r="AG43" i="128"/>
  <c r="AG44" i="128"/>
  <c r="AG45" i="128"/>
  <c r="AG46" i="128"/>
  <c r="AG47" i="128"/>
  <c r="AG48" i="128"/>
  <c r="AG49" i="128"/>
  <c r="AG50" i="128"/>
  <c r="AG51" i="128"/>
  <c r="AG52" i="128"/>
  <c r="AG53" i="128"/>
  <c r="AG54" i="128"/>
  <c r="AG55" i="128"/>
  <c r="AG56" i="128"/>
  <c r="AG57" i="128"/>
  <c r="AG58" i="128"/>
  <c r="AG59" i="128"/>
  <c r="AG60" i="128"/>
  <c r="AG61" i="128"/>
  <c r="AG62" i="128"/>
  <c r="AG63" i="128"/>
  <c r="AG64" i="128"/>
  <c r="AG65" i="128"/>
  <c r="AG66" i="128"/>
  <c r="AG67" i="128"/>
  <c r="AG68" i="128"/>
  <c r="AG69" i="128"/>
  <c r="AG70" i="128"/>
  <c r="AG71" i="128"/>
  <c r="AG72" i="128"/>
  <c r="AG73" i="128"/>
  <c r="AG74" i="128"/>
  <c r="AG75" i="128"/>
  <c r="AG76" i="128"/>
  <c r="AG77" i="128"/>
  <c r="AG78" i="128"/>
  <c r="AG79" i="128"/>
  <c r="AG80" i="128"/>
  <c r="AG81" i="128"/>
  <c r="AG82" i="128"/>
  <c r="AG83" i="128"/>
  <c r="AG84" i="128"/>
  <c r="AG85" i="128"/>
  <c r="AG86" i="128"/>
  <c r="AG87" i="128"/>
  <c r="AG88" i="128"/>
  <c r="AG89" i="128"/>
  <c r="AG90" i="128"/>
  <c r="AG91" i="128"/>
  <c r="AG92" i="128"/>
  <c r="AG93" i="128"/>
  <c r="AG94" i="128"/>
  <c r="AG95" i="128"/>
  <c r="AG96" i="128"/>
  <c r="AG97" i="128"/>
  <c r="AG98" i="128"/>
  <c r="AG99" i="128"/>
  <c r="AG100" i="128"/>
  <c r="AG101" i="128"/>
  <c r="AG102" i="128"/>
  <c r="AG103" i="128"/>
  <c r="AG104" i="128"/>
  <c r="AG105" i="128"/>
  <c r="AG109" i="128"/>
  <c r="AM13" i="128"/>
  <c r="AM14" i="128"/>
  <c r="AM15" i="128"/>
  <c r="AM16" i="128"/>
  <c r="AM17" i="128"/>
  <c r="AM18" i="128"/>
  <c r="AM19" i="128"/>
  <c r="AM20" i="128"/>
  <c r="AM21" i="128"/>
  <c r="AM22" i="128"/>
  <c r="AM23" i="128"/>
  <c r="AM24" i="128"/>
  <c r="AM25" i="128"/>
  <c r="AM26" i="128"/>
  <c r="AM27" i="128"/>
  <c r="AM28" i="128"/>
  <c r="AM29" i="128"/>
  <c r="AM30" i="128"/>
  <c r="AM31" i="128"/>
  <c r="AM32" i="128"/>
  <c r="AM33" i="128"/>
  <c r="AM34" i="128"/>
  <c r="AM35" i="128"/>
  <c r="AM36" i="128"/>
  <c r="AM37" i="128"/>
  <c r="AM38" i="128"/>
  <c r="AM39" i="128"/>
  <c r="AM40" i="128"/>
  <c r="AM41" i="128"/>
  <c r="AM42" i="128"/>
  <c r="AM43" i="128"/>
  <c r="AM44" i="128"/>
  <c r="AM45" i="128"/>
  <c r="AM47" i="128"/>
  <c r="AM48" i="128"/>
  <c r="AM49" i="128"/>
  <c r="AM50" i="128"/>
  <c r="AM51" i="128"/>
  <c r="AM52" i="128"/>
  <c r="AM53" i="128"/>
  <c r="AM54" i="128"/>
  <c r="AM85" i="128"/>
  <c r="AM86" i="128"/>
  <c r="AM87" i="128"/>
  <c r="AM88" i="128"/>
  <c r="AM89" i="128"/>
  <c r="AM90" i="128"/>
  <c r="AM91" i="128"/>
  <c r="AM92" i="128"/>
  <c r="AM93" i="128"/>
  <c r="AM94" i="128"/>
  <c r="AM95" i="128"/>
  <c r="AM96" i="128"/>
  <c r="AM97" i="128"/>
  <c r="AM98" i="128"/>
  <c r="AM99" i="128"/>
  <c r="AM100" i="128"/>
  <c r="AM101" i="128"/>
  <c r="AM102" i="128"/>
  <c r="AM103" i="128"/>
  <c r="AM104" i="128"/>
  <c r="AM105" i="128"/>
  <c r="AM109" i="128"/>
  <c r="AO13" i="128"/>
  <c r="AO14" i="128"/>
  <c r="AO15" i="128"/>
  <c r="AO16" i="128"/>
  <c r="AO17" i="128"/>
  <c r="AO18" i="128"/>
  <c r="AO19" i="128"/>
  <c r="AO20" i="128"/>
  <c r="AO21" i="128"/>
  <c r="AO22" i="128"/>
  <c r="AO23" i="128"/>
  <c r="AO24" i="128"/>
  <c r="AO25" i="128"/>
  <c r="AO26" i="128"/>
  <c r="AO27" i="128"/>
  <c r="AO28" i="128"/>
  <c r="AO29" i="128"/>
  <c r="AO30" i="128"/>
  <c r="AO31" i="128"/>
  <c r="AO32" i="128"/>
  <c r="AO33" i="128"/>
  <c r="AO34" i="128"/>
  <c r="AO35" i="128"/>
  <c r="AO36" i="128"/>
  <c r="AO37" i="128"/>
  <c r="AO38" i="128"/>
  <c r="AO39" i="128"/>
  <c r="AO40" i="128"/>
  <c r="AO41" i="128"/>
  <c r="AO42" i="128"/>
  <c r="AO43" i="128"/>
  <c r="AO44" i="128"/>
  <c r="AO45" i="128"/>
  <c r="AO47" i="128"/>
  <c r="AO48" i="128"/>
  <c r="AO49" i="128"/>
  <c r="AO50" i="128"/>
  <c r="AO51" i="128"/>
  <c r="AO52" i="128"/>
  <c r="AO53" i="128"/>
  <c r="AO54" i="128"/>
  <c r="AO56" i="128"/>
  <c r="AO57" i="128"/>
  <c r="AO58" i="128"/>
  <c r="AO59" i="128"/>
  <c r="AO60" i="128"/>
  <c r="AO61" i="128"/>
  <c r="AO62" i="128"/>
  <c r="AO63" i="128"/>
  <c r="AO64" i="128"/>
  <c r="AO65" i="128"/>
  <c r="AO66" i="128"/>
  <c r="AO67" i="128"/>
  <c r="AO68" i="128"/>
  <c r="AO69" i="128"/>
  <c r="AO70" i="128"/>
  <c r="AO71" i="128"/>
  <c r="AO72" i="128"/>
  <c r="AO73" i="128"/>
  <c r="AO74" i="128"/>
  <c r="AO75" i="128"/>
  <c r="AO76" i="128"/>
  <c r="AO77" i="128"/>
  <c r="AO78" i="128"/>
  <c r="AO79" i="128"/>
  <c r="AO80" i="128"/>
  <c r="AO81" i="128"/>
  <c r="AO82" i="128"/>
  <c r="AO83" i="128"/>
  <c r="AO84" i="128"/>
  <c r="AO85" i="128"/>
  <c r="AO86" i="128"/>
  <c r="AO87" i="128"/>
  <c r="AO88" i="128"/>
  <c r="AO89" i="128"/>
  <c r="AO90" i="128"/>
  <c r="AO91" i="128"/>
  <c r="AO92" i="128"/>
  <c r="AO93" i="128"/>
  <c r="AO94" i="128"/>
  <c r="AO95" i="128"/>
  <c r="AO96" i="128"/>
  <c r="AO97" i="128"/>
  <c r="AO98" i="128"/>
  <c r="AO99" i="128"/>
  <c r="AO100" i="128"/>
  <c r="AO101" i="128"/>
  <c r="AO102" i="128"/>
  <c r="AO103" i="128"/>
  <c r="AO104" i="128"/>
  <c r="AO105" i="128"/>
  <c r="AO109" i="128"/>
  <c r="AQ13" i="128"/>
  <c r="AQ14" i="128"/>
  <c r="AQ15" i="128"/>
  <c r="AQ16" i="128"/>
  <c r="AQ17" i="128"/>
  <c r="AQ18" i="128"/>
  <c r="AQ19" i="128"/>
  <c r="AQ20" i="128"/>
  <c r="AQ21" i="128"/>
  <c r="AQ22" i="128"/>
  <c r="AQ23" i="128"/>
  <c r="AQ24" i="128"/>
  <c r="AQ25" i="128"/>
  <c r="AQ26" i="128"/>
  <c r="AQ27" i="128"/>
  <c r="AQ28" i="128"/>
  <c r="AQ29" i="128"/>
  <c r="AQ30" i="128"/>
  <c r="AQ31" i="128"/>
  <c r="AQ32" i="128"/>
  <c r="AQ33" i="128"/>
  <c r="AQ34" i="128"/>
  <c r="AQ35" i="128"/>
  <c r="AQ36" i="128"/>
  <c r="AQ37" i="128"/>
  <c r="AQ38" i="128"/>
  <c r="AQ39" i="128"/>
  <c r="AQ40" i="128"/>
  <c r="AQ41" i="128"/>
  <c r="AQ42" i="128"/>
  <c r="AQ43" i="128"/>
  <c r="AQ44" i="128"/>
  <c r="AQ45" i="128"/>
  <c r="AQ46" i="128"/>
  <c r="AQ47" i="128"/>
  <c r="AQ48" i="128"/>
  <c r="AQ49" i="128"/>
  <c r="AQ50" i="128"/>
  <c r="AQ51" i="128"/>
  <c r="AQ52" i="128"/>
  <c r="AQ53" i="128"/>
  <c r="AQ54" i="128"/>
  <c r="AQ55" i="128"/>
  <c r="AQ56" i="128"/>
  <c r="AQ57" i="128"/>
  <c r="AQ58" i="128"/>
  <c r="AQ59" i="128"/>
  <c r="AQ60" i="128"/>
  <c r="AQ61" i="128"/>
  <c r="AQ62" i="128"/>
  <c r="AQ63" i="128"/>
  <c r="AQ64" i="128"/>
  <c r="AQ65" i="128"/>
  <c r="AQ66" i="128"/>
  <c r="AQ67" i="128"/>
  <c r="AQ68" i="128"/>
  <c r="AQ69" i="128"/>
  <c r="AQ70" i="128"/>
  <c r="AQ71" i="128"/>
  <c r="AQ72" i="128"/>
  <c r="AQ73" i="128"/>
  <c r="AQ74" i="128"/>
  <c r="AQ75" i="128"/>
  <c r="AQ76" i="128"/>
  <c r="AQ77" i="128"/>
  <c r="AQ78" i="128"/>
  <c r="AQ79" i="128"/>
  <c r="AQ80" i="128"/>
  <c r="AQ81" i="128"/>
  <c r="AQ82" i="128"/>
  <c r="AQ83" i="128"/>
  <c r="AQ84" i="128"/>
  <c r="AQ85" i="128"/>
  <c r="AQ86" i="128"/>
  <c r="AQ87" i="128"/>
  <c r="AQ88" i="128"/>
  <c r="AQ89" i="128"/>
  <c r="AQ90" i="128"/>
  <c r="AQ91" i="128"/>
  <c r="AQ92" i="128"/>
  <c r="AQ93" i="128"/>
  <c r="AQ94" i="128"/>
  <c r="AQ95" i="128"/>
  <c r="AQ96" i="128"/>
  <c r="AQ97" i="128"/>
  <c r="AQ98" i="128"/>
  <c r="AQ99" i="128"/>
  <c r="AQ100" i="128"/>
  <c r="AQ101" i="128"/>
  <c r="AQ102" i="128"/>
  <c r="AQ103" i="128"/>
  <c r="AQ104" i="128"/>
  <c r="AQ105" i="128"/>
  <c r="AQ109" i="128"/>
  <c r="AI46" i="128"/>
  <c r="AI48" i="128"/>
  <c r="AI50" i="128"/>
  <c r="AI51" i="128"/>
  <c r="AI53" i="128"/>
  <c r="AI54" i="128"/>
  <c r="AI55" i="128"/>
  <c r="AI66" i="128"/>
  <c r="AI67" i="128"/>
  <c r="AI68" i="128"/>
  <c r="AI69" i="128"/>
  <c r="AI72" i="128"/>
  <c r="AI73" i="128"/>
  <c r="AI74" i="128"/>
  <c r="AI75" i="128"/>
  <c r="AI76" i="128"/>
  <c r="AI77" i="128"/>
  <c r="AI78" i="128"/>
  <c r="AI79" i="128"/>
  <c r="AI80" i="128"/>
  <c r="AI81" i="128"/>
  <c r="AI83" i="128"/>
  <c r="AI84" i="128"/>
  <c r="AI85" i="128"/>
  <c r="AI86" i="128"/>
  <c r="AI87" i="128"/>
  <c r="AI88" i="128"/>
  <c r="AI89" i="128"/>
  <c r="AI90" i="128"/>
  <c r="AI91" i="128"/>
  <c r="AI92" i="128"/>
  <c r="AI104" i="128"/>
  <c r="AI105" i="128"/>
  <c r="Y13" i="128"/>
  <c r="Y14" i="128"/>
  <c r="Y15" i="128"/>
  <c r="Y16" i="128"/>
  <c r="Y17" i="128"/>
  <c r="Y18" i="128"/>
  <c r="Y19" i="128"/>
  <c r="Y20" i="128"/>
  <c r="Y21" i="128"/>
  <c r="Y22" i="128"/>
  <c r="Y23" i="128"/>
  <c r="Y24" i="128"/>
  <c r="Y25" i="128"/>
  <c r="Y26" i="128"/>
  <c r="Y27" i="128"/>
  <c r="Y28" i="128"/>
  <c r="Y29" i="128"/>
  <c r="Y30" i="128"/>
  <c r="Y31" i="128"/>
  <c r="Y32" i="128"/>
  <c r="Y33" i="128"/>
  <c r="Y34" i="128"/>
  <c r="Y35" i="128"/>
  <c r="Y36" i="128"/>
  <c r="Y37" i="128"/>
  <c r="Y38" i="128"/>
  <c r="Y39" i="128"/>
  <c r="Y40" i="128"/>
  <c r="Y41" i="128"/>
  <c r="Y42" i="128"/>
  <c r="Y43" i="128"/>
  <c r="Y44" i="128"/>
  <c r="Y45" i="128"/>
  <c r="Y46" i="128"/>
  <c r="Y47" i="128"/>
  <c r="Y48" i="128"/>
  <c r="Y49" i="128"/>
  <c r="Y50" i="128"/>
  <c r="Y51" i="128"/>
  <c r="Y52" i="128"/>
  <c r="Y53" i="128"/>
  <c r="Y54" i="128"/>
  <c r="Y55" i="128"/>
  <c r="Y56" i="128"/>
  <c r="Y57" i="128"/>
  <c r="Y58" i="128"/>
  <c r="Y59" i="128"/>
  <c r="Y60" i="128"/>
  <c r="Y61" i="128"/>
  <c r="Y62" i="128"/>
  <c r="Y63" i="128"/>
  <c r="Y64" i="128"/>
  <c r="Y65" i="128"/>
  <c r="Y66" i="128"/>
  <c r="Y67" i="128"/>
  <c r="Y68" i="128"/>
  <c r="Y69" i="128"/>
  <c r="Y70" i="128"/>
  <c r="Y71" i="128"/>
  <c r="Y72" i="128"/>
  <c r="Y73" i="128"/>
  <c r="Y74" i="128"/>
  <c r="Y75" i="128"/>
  <c r="Y76" i="128"/>
  <c r="Y77" i="128"/>
  <c r="Y78" i="128"/>
  <c r="Y79" i="128"/>
  <c r="Y80" i="128"/>
  <c r="Y81" i="128"/>
  <c r="Y82" i="128"/>
  <c r="Y83" i="128"/>
  <c r="Y84" i="128"/>
  <c r="Y85" i="128"/>
  <c r="Y86" i="128"/>
  <c r="Y87" i="128"/>
  <c r="Y88" i="128"/>
  <c r="Y89" i="128"/>
  <c r="Y90" i="128"/>
  <c r="Y91" i="128"/>
  <c r="Y92" i="128"/>
  <c r="Y93" i="128"/>
  <c r="Y94" i="128"/>
  <c r="Y95" i="128"/>
  <c r="Y96" i="128"/>
  <c r="Y97" i="128"/>
  <c r="Y98" i="128"/>
  <c r="Y99" i="128"/>
  <c r="Y100" i="128"/>
  <c r="Y101" i="128"/>
  <c r="Y102" i="128"/>
  <c r="Y103" i="128"/>
  <c r="Y104" i="128"/>
  <c r="Y105" i="128"/>
  <c r="Y109" i="128"/>
  <c r="O46" i="128"/>
  <c r="O48" i="128"/>
  <c r="O50" i="128"/>
  <c r="O51" i="128"/>
  <c r="O53" i="128"/>
  <c r="O54" i="128"/>
  <c r="O55" i="128"/>
  <c r="O66" i="128"/>
  <c r="O67" i="128"/>
  <c r="O68" i="128"/>
  <c r="O69" i="128"/>
  <c r="O72" i="128"/>
  <c r="O73" i="128"/>
  <c r="O74" i="128"/>
  <c r="O75" i="128"/>
  <c r="O76" i="128"/>
  <c r="O77" i="128"/>
  <c r="O78" i="128"/>
  <c r="O79" i="128"/>
  <c r="O80" i="128"/>
  <c r="O81" i="128"/>
  <c r="O83" i="128"/>
  <c r="O84" i="128"/>
  <c r="O85" i="128"/>
  <c r="O86" i="128"/>
  <c r="O87" i="128"/>
  <c r="O88" i="128"/>
  <c r="O89" i="128"/>
  <c r="O90" i="128"/>
  <c r="O91" i="128"/>
  <c r="O92" i="128"/>
  <c r="O104" i="128"/>
  <c r="O105" i="128"/>
  <c r="Q46" i="128"/>
  <c r="Q48" i="128"/>
  <c r="Q50" i="128"/>
  <c r="Q51" i="128"/>
  <c r="Q53" i="128"/>
  <c r="Q54" i="128"/>
  <c r="Q55" i="128"/>
  <c r="Q66" i="128"/>
  <c r="Q67" i="128"/>
  <c r="Q68" i="128"/>
  <c r="Q69" i="128"/>
  <c r="Q72" i="128"/>
  <c r="Q73" i="128"/>
  <c r="Q74" i="128"/>
  <c r="Q75" i="128"/>
  <c r="Q76" i="128"/>
  <c r="Q77" i="128"/>
  <c r="Q78" i="128"/>
  <c r="Q79" i="128"/>
  <c r="Q80" i="128"/>
  <c r="Q81" i="128"/>
  <c r="Q83" i="128"/>
  <c r="Q84" i="128"/>
  <c r="Q85" i="128"/>
  <c r="Q86" i="128"/>
  <c r="Q87" i="128"/>
  <c r="Q88" i="128"/>
  <c r="Q89" i="128"/>
  <c r="Q90" i="128"/>
  <c r="Q91" i="128"/>
  <c r="Q92" i="128"/>
  <c r="Q104" i="128"/>
  <c r="Q105" i="128"/>
  <c r="AA13" i="128"/>
  <c r="AA14" i="128"/>
  <c r="AA15" i="128"/>
  <c r="AA16" i="128"/>
  <c r="AA17" i="128"/>
  <c r="AA18" i="128"/>
  <c r="AA19" i="128"/>
  <c r="AA20" i="128"/>
  <c r="AA21" i="128"/>
  <c r="AA22" i="128"/>
  <c r="AA23" i="128"/>
  <c r="AA24" i="128"/>
  <c r="AA25" i="128"/>
  <c r="AA26" i="128"/>
  <c r="AA27" i="128"/>
  <c r="AA28" i="128"/>
  <c r="AA29" i="128"/>
  <c r="AA30" i="128"/>
  <c r="AA31" i="128"/>
  <c r="AA32" i="128"/>
  <c r="AA33" i="128"/>
  <c r="AA34" i="128"/>
  <c r="AA35" i="128"/>
  <c r="AA36" i="128"/>
  <c r="AA37" i="128"/>
  <c r="AA38" i="128"/>
  <c r="AA39" i="128"/>
  <c r="AA40" i="128"/>
  <c r="AA41" i="128"/>
  <c r="AA42" i="128"/>
  <c r="AA43" i="128"/>
  <c r="AA44" i="128"/>
  <c r="AA45" i="128"/>
  <c r="AA46" i="128"/>
  <c r="AA47" i="128"/>
  <c r="AA48" i="128"/>
  <c r="AA49" i="128"/>
  <c r="AA50" i="128"/>
  <c r="AA51" i="128"/>
  <c r="AA52" i="128"/>
  <c r="AA53" i="128"/>
  <c r="AA54" i="128"/>
  <c r="AA55" i="128"/>
  <c r="AA56" i="128"/>
  <c r="AA57" i="128"/>
  <c r="AA58" i="128"/>
  <c r="AA59" i="128"/>
  <c r="AA60" i="128"/>
  <c r="AA61" i="128"/>
  <c r="AA62" i="128"/>
  <c r="AA63" i="128"/>
  <c r="AA64" i="128"/>
  <c r="AA65" i="128"/>
  <c r="AA66" i="128"/>
  <c r="AA67" i="128"/>
  <c r="AA68" i="128"/>
  <c r="AA69" i="128"/>
  <c r="AA70" i="128"/>
  <c r="AA71" i="128"/>
  <c r="AA72" i="128"/>
  <c r="AA73" i="128"/>
  <c r="AA74" i="128"/>
  <c r="AA75" i="128"/>
  <c r="AA76" i="128"/>
  <c r="AA77" i="128"/>
  <c r="AA78" i="128"/>
  <c r="AA79" i="128"/>
  <c r="AA80" i="128"/>
  <c r="AA81" i="128"/>
  <c r="AA82" i="128"/>
  <c r="AA83" i="128"/>
  <c r="AA84" i="128"/>
  <c r="AA85" i="128"/>
  <c r="AA86" i="128"/>
  <c r="AA87" i="128"/>
  <c r="AA88" i="128"/>
  <c r="AA89" i="128"/>
  <c r="AA90" i="128"/>
  <c r="AA91" i="128"/>
  <c r="AA92" i="128"/>
  <c r="AA93" i="128"/>
  <c r="AA94" i="128"/>
  <c r="AA95" i="128"/>
  <c r="AA96" i="128"/>
  <c r="AA97" i="128"/>
  <c r="AA98" i="128"/>
  <c r="AA99" i="128"/>
  <c r="AA100" i="128"/>
  <c r="AA101" i="128"/>
  <c r="AA102" i="128"/>
  <c r="AA103" i="128"/>
  <c r="AA104" i="128"/>
  <c r="AA105" i="128"/>
  <c r="AA109" i="128"/>
  <c r="AK13" i="128"/>
  <c r="AK14" i="128"/>
  <c r="AK15" i="128"/>
  <c r="AK16" i="128"/>
  <c r="AK17" i="128"/>
  <c r="AK18" i="128"/>
  <c r="AK19" i="128"/>
  <c r="AK20" i="128"/>
  <c r="AK21" i="128"/>
  <c r="AK22" i="128"/>
  <c r="AK23" i="128"/>
  <c r="AK24" i="128"/>
  <c r="AK25" i="128"/>
  <c r="AK26" i="128"/>
  <c r="AK27" i="128"/>
  <c r="AK28" i="128"/>
  <c r="AK29" i="128"/>
  <c r="AK30" i="128"/>
  <c r="AK31" i="128"/>
  <c r="AK32" i="128"/>
  <c r="AK33" i="128"/>
  <c r="AK34" i="128"/>
  <c r="AK35" i="128"/>
  <c r="AK36" i="128"/>
  <c r="AK37" i="128"/>
  <c r="AK38" i="128"/>
  <c r="AK39" i="128"/>
  <c r="AK40" i="128"/>
  <c r="AK41" i="128"/>
  <c r="AK42" i="128"/>
  <c r="AK43" i="128"/>
  <c r="AK44" i="128"/>
  <c r="AK45" i="128"/>
  <c r="AK46" i="128"/>
  <c r="AK47" i="128"/>
  <c r="AK48" i="128"/>
  <c r="AK49" i="128"/>
  <c r="AK50" i="128"/>
  <c r="AK51" i="128"/>
  <c r="AK52" i="128"/>
  <c r="AK53" i="128"/>
  <c r="AK54" i="128"/>
  <c r="AK55" i="128"/>
  <c r="AK56" i="128"/>
  <c r="AK57" i="128"/>
  <c r="AK58" i="128"/>
  <c r="AK59" i="128"/>
  <c r="AK60" i="128"/>
  <c r="AK61" i="128"/>
  <c r="AK62" i="128"/>
  <c r="AK63" i="128"/>
  <c r="AK64" i="128"/>
  <c r="AK65" i="128"/>
  <c r="AK66" i="128"/>
  <c r="AK67" i="128"/>
  <c r="AK68" i="128"/>
  <c r="AK69" i="128"/>
  <c r="AK70" i="128"/>
  <c r="AK71" i="128"/>
  <c r="AK72" i="128"/>
  <c r="AK73" i="128"/>
  <c r="AK74" i="128"/>
  <c r="AK75" i="128"/>
  <c r="AK76" i="128"/>
  <c r="AK77" i="128"/>
  <c r="AK78" i="128"/>
  <c r="AK79" i="128"/>
  <c r="AK80" i="128"/>
  <c r="AK81" i="128"/>
  <c r="AK82" i="128"/>
  <c r="AK83" i="128"/>
  <c r="AK84" i="128"/>
  <c r="AK85" i="128"/>
  <c r="AK86" i="128"/>
  <c r="AK87" i="128"/>
  <c r="AK88" i="128"/>
  <c r="AK89" i="128"/>
  <c r="AK90" i="128"/>
  <c r="AK91" i="128"/>
  <c r="AK92" i="128"/>
  <c r="AK93" i="128"/>
  <c r="AK94" i="128"/>
  <c r="AK95" i="128"/>
  <c r="AK96" i="128"/>
  <c r="AK97" i="128"/>
  <c r="AK98" i="128"/>
  <c r="AK99" i="128"/>
  <c r="AK100" i="128"/>
  <c r="AK101" i="128"/>
  <c r="AK102" i="128"/>
  <c r="AK103" i="128"/>
  <c r="AK104" i="128"/>
  <c r="AK105" i="128"/>
  <c r="AK109" i="128"/>
  <c r="AS13" i="128"/>
  <c r="AS14" i="128"/>
  <c r="AS15" i="128"/>
  <c r="AS16" i="128"/>
  <c r="AS17" i="128"/>
  <c r="AS18" i="128"/>
  <c r="AS19" i="128"/>
  <c r="AS20" i="128"/>
  <c r="AS21" i="128"/>
  <c r="AS22" i="128"/>
  <c r="AS23" i="128"/>
  <c r="AS24" i="128"/>
  <c r="AS25" i="128"/>
  <c r="AS26" i="128"/>
  <c r="AS27" i="128"/>
  <c r="AS28" i="128"/>
  <c r="AS29" i="128"/>
  <c r="AS30" i="128"/>
  <c r="AS31" i="128"/>
  <c r="AS32" i="128"/>
  <c r="AS33" i="128"/>
  <c r="AS34" i="128"/>
  <c r="AS35" i="128"/>
  <c r="AS36" i="128"/>
  <c r="AS37" i="128"/>
  <c r="AS38" i="128"/>
  <c r="AS39" i="128"/>
  <c r="AS40" i="128"/>
  <c r="AS41" i="128"/>
  <c r="AS42" i="128"/>
  <c r="AS43" i="128"/>
  <c r="AS44" i="128"/>
  <c r="AS45" i="128"/>
  <c r="AS46" i="128"/>
  <c r="AS47" i="128"/>
  <c r="AS48" i="128"/>
  <c r="AS49" i="128"/>
  <c r="AS50" i="128"/>
  <c r="AS51" i="128"/>
  <c r="AS52" i="128"/>
  <c r="AS53" i="128"/>
  <c r="AS54" i="128"/>
  <c r="AS55" i="128"/>
  <c r="AS56" i="128"/>
  <c r="AS57" i="128"/>
  <c r="AS58" i="128"/>
  <c r="AS59" i="128"/>
  <c r="AS60" i="128"/>
  <c r="AS61" i="128"/>
  <c r="AS62" i="128"/>
  <c r="AS63" i="128"/>
  <c r="AS64" i="128"/>
  <c r="AS65" i="128"/>
  <c r="AS66" i="128"/>
  <c r="AS67" i="128"/>
  <c r="AS68" i="128"/>
  <c r="AS69" i="128"/>
  <c r="AS70" i="128"/>
  <c r="AS71" i="128"/>
  <c r="AS72" i="128"/>
  <c r="AS73" i="128"/>
  <c r="AS74" i="128"/>
  <c r="AS75" i="128"/>
  <c r="AS76" i="128"/>
  <c r="AS77" i="128"/>
  <c r="AS78" i="128"/>
  <c r="AS79" i="128"/>
  <c r="AS80" i="128"/>
  <c r="AS81" i="128"/>
  <c r="AS82" i="128"/>
  <c r="AS83" i="128"/>
  <c r="AS84" i="128"/>
  <c r="AS85" i="128"/>
  <c r="AS86" i="128"/>
  <c r="AS87" i="128"/>
  <c r="AS88" i="128"/>
  <c r="AS89" i="128"/>
  <c r="AS90" i="128"/>
  <c r="AS91" i="128"/>
  <c r="AS92" i="128"/>
  <c r="AS93" i="128"/>
  <c r="AS94" i="128"/>
  <c r="AS95" i="128"/>
  <c r="AS96" i="128"/>
  <c r="AS97" i="128"/>
  <c r="AS98" i="128"/>
  <c r="AS99" i="128"/>
  <c r="AS100" i="128"/>
  <c r="AS101" i="128"/>
  <c r="AS102" i="128"/>
  <c r="AS103" i="128"/>
  <c r="AS104" i="128"/>
  <c r="AS105" i="128"/>
  <c r="AS107" i="128"/>
  <c r="AS109" i="128"/>
  <c r="AT109" i="128"/>
  <c r="AV109" i="128"/>
  <c r="AV107" i="128"/>
  <c r="AR107" i="128"/>
  <c r="AP107" i="128"/>
  <c r="AN107" i="128"/>
  <c r="AL107" i="128"/>
  <c r="AJ107" i="128"/>
  <c r="AH107" i="128"/>
  <c r="AF107" i="128"/>
  <c r="AD107" i="128"/>
  <c r="AB107" i="128"/>
  <c r="Z107" i="128"/>
  <c r="X107" i="128"/>
  <c r="V107" i="128"/>
  <c r="T107" i="128"/>
  <c r="R107" i="128"/>
  <c r="P107" i="128"/>
  <c r="N107" i="128"/>
  <c r="L107" i="128"/>
  <c r="J107" i="128"/>
  <c r="H107" i="128"/>
  <c r="F107" i="128"/>
  <c r="E107" i="128"/>
  <c r="AV106" i="128"/>
  <c r="E105" i="128"/>
  <c r="E104" i="128"/>
  <c r="AT104" i="128"/>
  <c r="AV104" i="128"/>
  <c r="E103" i="128"/>
  <c r="AT103" i="128"/>
  <c r="AV103" i="128"/>
  <c r="E102" i="128"/>
  <c r="AT102" i="128"/>
  <c r="AV102" i="128"/>
  <c r="E101" i="128"/>
  <c r="AT101" i="128"/>
  <c r="AV101" i="128"/>
  <c r="E100" i="128"/>
  <c r="AT100" i="128"/>
  <c r="AV100" i="128"/>
  <c r="E99" i="128"/>
  <c r="AT99" i="128"/>
  <c r="AV99" i="128"/>
  <c r="E98" i="128"/>
  <c r="AT98" i="128"/>
  <c r="AV98" i="128"/>
  <c r="E97" i="128"/>
  <c r="AT97" i="128"/>
  <c r="AV97" i="128"/>
  <c r="E96" i="128"/>
  <c r="AT96" i="128"/>
  <c r="AV96" i="128"/>
  <c r="E95" i="128"/>
  <c r="AT95" i="128"/>
  <c r="AV95" i="128"/>
  <c r="E94" i="128"/>
  <c r="AT94" i="128"/>
  <c r="AV94" i="128"/>
  <c r="E93" i="128"/>
  <c r="AT93" i="128"/>
  <c r="AV93" i="128"/>
  <c r="E92" i="128"/>
  <c r="AT92" i="128"/>
  <c r="AV92" i="128"/>
  <c r="E91" i="128"/>
  <c r="AT91" i="128"/>
  <c r="AV91" i="128"/>
  <c r="E90" i="128"/>
  <c r="AT90" i="128"/>
  <c r="AV90" i="128"/>
  <c r="E89" i="128"/>
  <c r="AT89" i="128"/>
  <c r="AV89" i="128"/>
  <c r="E88" i="128"/>
  <c r="AT88" i="128"/>
  <c r="AV88" i="128"/>
  <c r="E87" i="128"/>
  <c r="AT87" i="128"/>
  <c r="AV87" i="128"/>
  <c r="E86" i="128"/>
  <c r="AT86" i="128"/>
  <c r="AV86" i="128"/>
  <c r="E85" i="128"/>
  <c r="AT85" i="128"/>
  <c r="AV85" i="128"/>
  <c r="E84" i="128"/>
  <c r="AT84" i="128"/>
  <c r="AV84" i="128"/>
  <c r="E83" i="128"/>
  <c r="AT83" i="128"/>
  <c r="AV83" i="128"/>
  <c r="E82" i="128"/>
  <c r="AT82" i="128"/>
  <c r="AV82" i="128"/>
  <c r="B82" i="128"/>
  <c r="E81" i="128"/>
  <c r="AT81" i="128"/>
  <c r="AV81" i="128"/>
  <c r="E80" i="128"/>
  <c r="AT80" i="128"/>
  <c r="AV80" i="128"/>
  <c r="E79" i="128"/>
  <c r="AT79" i="128"/>
  <c r="AV79" i="128"/>
  <c r="E78" i="128"/>
  <c r="AT78" i="128"/>
  <c r="AV78" i="128"/>
  <c r="E77" i="128"/>
  <c r="AT77" i="128"/>
  <c r="AV77" i="128"/>
  <c r="E76" i="128"/>
  <c r="AT76" i="128"/>
  <c r="AV76" i="128"/>
  <c r="E75" i="128"/>
  <c r="AT75" i="128"/>
  <c r="AV75" i="128"/>
  <c r="E74" i="128"/>
  <c r="AT74" i="128"/>
  <c r="AV74" i="128"/>
  <c r="E73" i="128"/>
  <c r="AT73" i="128"/>
  <c r="AV73" i="128"/>
  <c r="E72" i="128"/>
  <c r="AT72" i="128"/>
  <c r="AV72" i="128"/>
  <c r="E71" i="128"/>
  <c r="AT71" i="128"/>
  <c r="AV71" i="128"/>
  <c r="E70" i="128"/>
  <c r="AT70" i="128"/>
  <c r="AV70" i="128"/>
  <c r="B70" i="128"/>
  <c r="E69" i="128"/>
  <c r="AT69" i="128"/>
  <c r="AV69" i="128"/>
  <c r="E68" i="128"/>
  <c r="AT68" i="128"/>
  <c r="AV68" i="128"/>
  <c r="E67" i="128"/>
  <c r="AT67" i="128"/>
  <c r="AV67" i="128"/>
  <c r="E66" i="128"/>
  <c r="AT66" i="128"/>
  <c r="AV66" i="128"/>
  <c r="E65" i="128"/>
  <c r="AT65" i="128"/>
  <c r="AV65" i="128"/>
  <c r="B65" i="128"/>
  <c r="E64" i="128"/>
  <c r="AT64" i="128"/>
  <c r="AV64" i="128"/>
  <c r="E63" i="128"/>
  <c r="AT63" i="128"/>
  <c r="AV63" i="128"/>
  <c r="E62" i="128"/>
  <c r="AT62" i="128"/>
  <c r="AV62" i="128"/>
  <c r="B62" i="128"/>
  <c r="E61" i="128"/>
  <c r="AT61" i="128"/>
  <c r="AV61" i="128"/>
  <c r="E60" i="128"/>
  <c r="AT60" i="128"/>
  <c r="AV60" i="128"/>
  <c r="B60" i="128"/>
  <c r="E59" i="128"/>
  <c r="AT59" i="128"/>
  <c r="AV59" i="128"/>
  <c r="B59" i="128"/>
  <c r="E58" i="128"/>
  <c r="AT58" i="128"/>
  <c r="AV58" i="128"/>
  <c r="B58" i="128"/>
  <c r="E57" i="128"/>
  <c r="AT57" i="128"/>
  <c r="AV57" i="128"/>
  <c r="B57" i="128"/>
  <c r="E56" i="128"/>
  <c r="AT56" i="128"/>
  <c r="AV56" i="128"/>
  <c r="B56" i="128"/>
  <c r="E55" i="128"/>
  <c r="AT55" i="128"/>
  <c r="AV55" i="128"/>
  <c r="E54" i="128"/>
  <c r="AT54" i="128"/>
  <c r="AV54" i="128"/>
  <c r="E53" i="128"/>
  <c r="AT53" i="128"/>
  <c r="AV53" i="128"/>
  <c r="E52" i="128"/>
  <c r="AT52" i="128"/>
  <c r="AV52" i="128"/>
  <c r="B52" i="128"/>
  <c r="E51" i="128"/>
  <c r="AT51" i="128"/>
  <c r="AV51" i="128"/>
  <c r="E50" i="128"/>
  <c r="AT50" i="128"/>
  <c r="AV50" i="128"/>
  <c r="E49" i="128"/>
  <c r="AT49" i="128"/>
  <c r="AV49" i="128"/>
  <c r="B49" i="128"/>
  <c r="E48" i="128"/>
  <c r="AT48" i="128"/>
  <c r="AV48" i="128"/>
  <c r="E47" i="128"/>
  <c r="AT47" i="128"/>
  <c r="AV47" i="128"/>
  <c r="B47" i="128"/>
  <c r="E46" i="128"/>
  <c r="AT46" i="128"/>
  <c r="AV46" i="128"/>
  <c r="E45" i="128"/>
  <c r="AT45" i="128"/>
  <c r="AV45" i="128"/>
  <c r="E44" i="128"/>
  <c r="AT44" i="128"/>
  <c r="AV44" i="128"/>
  <c r="B44" i="128"/>
  <c r="E43" i="128"/>
  <c r="AT43" i="128"/>
  <c r="AV43" i="128"/>
  <c r="B43" i="128"/>
  <c r="E42" i="128"/>
  <c r="AT42" i="128"/>
  <c r="AV42" i="128"/>
  <c r="B42" i="128"/>
  <c r="E41" i="128"/>
  <c r="AT41" i="128"/>
  <c r="AV41" i="128"/>
  <c r="E40" i="128"/>
  <c r="AT40" i="128"/>
  <c r="AV40" i="128"/>
  <c r="B40" i="128"/>
  <c r="E39" i="128"/>
  <c r="AT39" i="128"/>
  <c r="AV39" i="128"/>
  <c r="E38" i="128"/>
  <c r="AT38" i="128"/>
  <c r="AV38" i="128"/>
  <c r="B38" i="128"/>
  <c r="E37" i="128"/>
  <c r="AT37" i="128"/>
  <c r="AV37" i="128"/>
  <c r="B37" i="128"/>
  <c r="E36" i="128"/>
  <c r="AT36" i="128"/>
  <c r="AV36" i="128"/>
  <c r="B36" i="128"/>
  <c r="E35" i="128"/>
  <c r="AT35" i="128"/>
  <c r="AV35" i="128"/>
  <c r="B35" i="128"/>
  <c r="E34" i="128"/>
  <c r="AT34" i="128"/>
  <c r="AV34" i="128"/>
  <c r="B34" i="128"/>
  <c r="E33" i="128"/>
  <c r="AT33" i="128"/>
  <c r="AV33" i="128"/>
  <c r="B33" i="128"/>
  <c r="E32" i="128"/>
  <c r="AT32" i="128"/>
  <c r="AV32" i="128"/>
  <c r="B32" i="128"/>
  <c r="E31" i="128"/>
  <c r="AT31" i="128"/>
  <c r="AV31" i="128"/>
  <c r="B31" i="128"/>
  <c r="E30" i="128"/>
  <c r="AT30" i="128"/>
  <c r="AV30" i="128"/>
  <c r="E29" i="128"/>
  <c r="AT29" i="128"/>
  <c r="AV29" i="128"/>
  <c r="B29" i="128"/>
  <c r="E28" i="128"/>
  <c r="AT28" i="128"/>
  <c r="AV28" i="128"/>
  <c r="B28" i="128"/>
  <c r="E27" i="128"/>
  <c r="AT27" i="128"/>
  <c r="AV27" i="128"/>
  <c r="B27" i="128"/>
  <c r="E26" i="128"/>
  <c r="AT26" i="128"/>
  <c r="AV26" i="128"/>
  <c r="B26" i="128"/>
  <c r="E25" i="128"/>
  <c r="AT25" i="128"/>
  <c r="AV25" i="128"/>
  <c r="B25" i="128"/>
  <c r="E24" i="128"/>
  <c r="AT24" i="128"/>
  <c r="AV24" i="128"/>
  <c r="B24" i="128"/>
  <c r="E23" i="128"/>
  <c r="AT23" i="128"/>
  <c r="AV23" i="128"/>
  <c r="B23" i="128"/>
  <c r="E22" i="128"/>
  <c r="AT22" i="128"/>
  <c r="AV22" i="128"/>
  <c r="B22" i="128"/>
  <c r="E21" i="128"/>
  <c r="AT21" i="128"/>
  <c r="AV21" i="128"/>
  <c r="B21" i="128"/>
  <c r="E20" i="128"/>
  <c r="AT20" i="128"/>
  <c r="AV20" i="128"/>
  <c r="B20" i="128"/>
  <c r="E19" i="128"/>
  <c r="AT19" i="128"/>
  <c r="AV19" i="128"/>
  <c r="B19" i="128"/>
  <c r="E18" i="128"/>
  <c r="AT18" i="128"/>
  <c r="AV18" i="128"/>
  <c r="B18" i="128"/>
  <c r="E17" i="128"/>
  <c r="AT17" i="128"/>
  <c r="AV17" i="128"/>
  <c r="E16" i="128"/>
  <c r="AT16" i="128"/>
  <c r="AV16" i="128"/>
  <c r="B16" i="128"/>
  <c r="E15" i="128"/>
  <c r="AT15" i="128"/>
  <c r="AV15" i="128"/>
  <c r="B15" i="128"/>
  <c r="E14" i="128"/>
  <c r="AT14" i="128"/>
  <c r="AV14" i="128"/>
  <c r="B14" i="128"/>
  <c r="E13" i="128"/>
  <c r="AT13" i="128"/>
  <c r="AV13" i="128"/>
  <c r="B13" i="128"/>
  <c r="B6" i="128"/>
  <c r="B4" i="128"/>
  <c r="AI13" i="127"/>
  <c r="AI14" i="127"/>
  <c r="AI15" i="127"/>
  <c r="AI16" i="127"/>
  <c r="AI18" i="127"/>
  <c r="AI19" i="127"/>
  <c r="AI20" i="127"/>
  <c r="AI21" i="127"/>
  <c r="AI22" i="127"/>
  <c r="AI23" i="127"/>
  <c r="AI24" i="127"/>
  <c r="AI25" i="127"/>
  <c r="AI26" i="127"/>
  <c r="AI27" i="127"/>
  <c r="AI28" i="127"/>
  <c r="AI29" i="127"/>
  <c r="AI31" i="127"/>
  <c r="AI32" i="127"/>
  <c r="AI33" i="127"/>
  <c r="AI34" i="127"/>
  <c r="AI35" i="127"/>
  <c r="AI36" i="127"/>
  <c r="AI37" i="127"/>
  <c r="AI38" i="127"/>
  <c r="AI40" i="127"/>
  <c r="AI41" i="127"/>
  <c r="AI42" i="127"/>
  <c r="AI43" i="127"/>
  <c r="AI44" i="127"/>
  <c r="AI47" i="127"/>
  <c r="AI49" i="127"/>
  <c r="AI52" i="127"/>
  <c r="AI56" i="127"/>
  <c r="AI57" i="127"/>
  <c r="AI58" i="127"/>
  <c r="AI59" i="127"/>
  <c r="AI60" i="127"/>
  <c r="AI61" i="127"/>
  <c r="AI62" i="127"/>
  <c r="AI65" i="127"/>
  <c r="AI70" i="127"/>
  <c r="AI71" i="127"/>
  <c r="AI82" i="127"/>
  <c r="AI93" i="127"/>
  <c r="AI94" i="127"/>
  <c r="AI95" i="127"/>
  <c r="AI96" i="127"/>
  <c r="AI97" i="127"/>
  <c r="AI98" i="127"/>
  <c r="AI99" i="127"/>
  <c r="AI100" i="127"/>
  <c r="AI101" i="127"/>
  <c r="AI102" i="127"/>
  <c r="AI103" i="127"/>
  <c r="AI17" i="127"/>
  <c r="AI30" i="127"/>
  <c r="AI39" i="127"/>
  <c r="AI45" i="127"/>
  <c r="AI63" i="127"/>
  <c r="AI64" i="127"/>
  <c r="AI109" i="127"/>
  <c r="AK77" i="15"/>
  <c r="AJ77" i="15"/>
  <c r="Y13" i="127"/>
  <c r="Y14" i="127"/>
  <c r="Y15" i="127"/>
  <c r="Y16" i="127"/>
  <c r="Y18" i="127"/>
  <c r="Y19" i="127"/>
  <c r="Y20" i="127"/>
  <c r="Y21" i="127"/>
  <c r="Y22" i="127"/>
  <c r="Y23" i="127"/>
  <c r="Y24" i="127"/>
  <c r="Y25" i="127"/>
  <c r="Y26" i="127"/>
  <c r="Y27" i="127"/>
  <c r="Y28" i="127"/>
  <c r="Y29" i="127"/>
  <c r="Y31" i="127"/>
  <c r="Y32" i="127"/>
  <c r="Y33" i="127"/>
  <c r="Y34" i="127"/>
  <c r="Y35" i="127"/>
  <c r="Y36" i="127"/>
  <c r="Y37" i="127"/>
  <c r="Y38" i="127"/>
  <c r="Y40" i="127"/>
  <c r="Y41" i="127"/>
  <c r="Y42" i="127"/>
  <c r="Y43" i="127"/>
  <c r="Y44" i="127"/>
  <c r="Y47" i="127"/>
  <c r="Y49" i="127"/>
  <c r="Y52" i="127"/>
  <c r="Y56" i="127"/>
  <c r="Y57" i="127"/>
  <c r="Y58" i="127"/>
  <c r="Y59" i="127"/>
  <c r="Y60" i="127"/>
  <c r="Y61" i="127"/>
  <c r="Y62" i="127"/>
  <c r="Y65" i="127"/>
  <c r="Y70" i="127"/>
  <c r="Y71" i="127"/>
  <c r="Y82" i="127"/>
  <c r="Y93" i="127"/>
  <c r="Y94" i="127"/>
  <c r="Y95" i="127"/>
  <c r="Y96" i="127"/>
  <c r="Y97" i="127"/>
  <c r="Y98" i="127"/>
  <c r="Y99" i="127"/>
  <c r="Y100" i="127"/>
  <c r="Y101" i="127"/>
  <c r="Y102" i="127"/>
  <c r="Y103" i="127"/>
  <c r="Y17" i="127"/>
  <c r="Y30" i="127"/>
  <c r="Y39" i="127"/>
  <c r="Y45" i="127"/>
  <c r="Y63" i="127"/>
  <c r="Y64" i="127"/>
  <c r="Y109" i="127"/>
  <c r="W77" i="15"/>
  <c r="Q13" i="127"/>
  <c r="Q14" i="127"/>
  <c r="Q15" i="127"/>
  <c r="Q16" i="127"/>
  <c r="Q18" i="127"/>
  <c r="Q19" i="127"/>
  <c r="Q20" i="127"/>
  <c r="Q21" i="127"/>
  <c r="Q22" i="127"/>
  <c r="Q23" i="127"/>
  <c r="Q24" i="127"/>
  <c r="Q25" i="127"/>
  <c r="Q26" i="127"/>
  <c r="Q27" i="127"/>
  <c r="Q28" i="127"/>
  <c r="Q29" i="127"/>
  <c r="Q31" i="127"/>
  <c r="Q32" i="127"/>
  <c r="Q33" i="127"/>
  <c r="Q34" i="127"/>
  <c r="Q35" i="127"/>
  <c r="Q36" i="127"/>
  <c r="Q37" i="127"/>
  <c r="Q38" i="127"/>
  <c r="Q40" i="127"/>
  <c r="Q41" i="127"/>
  <c r="Q42" i="127"/>
  <c r="Q43" i="127"/>
  <c r="Q44" i="127"/>
  <c r="Q47" i="127"/>
  <c r="Q49" i="127"/>
  <c r="Q52" i="127"/>
  <c r="Q56" i="127"/>
  <c r="Q57" i="127"/>
  <c r="Q58" i="127"/>
  <c r="Q59" i="127"/>
  <c r="Q60" i="127"/>
  <c r="Q61" i="127"/>
  <c r="Q62" i="127"/>
  <c r="Q65" i="127"/>
  <c r="Q70" i="127"/>
  <c r="Q71" i="127"/>
  <c r="Q82" i="127"/>
  <c r="Q93" i="127"/>
  <c r="Q94" i="127"/>
  <c r="Q95" i="127"/>
  <c r="Q96" i="127"/>
  <c r="Q97" i="127"/>
  <c r="Q98" i="127"/>
  <c r="Q99" i="127"/>
  <c r="Q100" i="127"/>
  <c r="Q101" i="127"/>
  <c r="Q102" i="127"/>
  <c r="Q103" i="127"/>
  <c r="Q17" i="127"/>
  <c r="Q30" i="127"/>
  <c r="Q39" i="127"/>
  <c r="Q45" i="127"/>
  <c r="Q63" i="127"/>
  <c r="Q64" i="127"/>
  <c r="Q109" i="127"/>
  <c r="O77" i="15"/>
  <c r="V77" i="15"/>
  <c r="G13" i="127"/>
  <c r="G14" i="127"/>
  <c r="G15" i="127"/>
  <c r="G16" i="127"/>
  <c r="G18" i="127"/>
  <c r="G19" i="127"/>
  <c r="G20" i="127"/>
  <c r="G21" i="127"/>
  <c r="G22" i="127"/>
  <c r="G23" i="127"/>
  <c r="G24" i="127"/>
  <c r="G25" i="127"/>
  <c r="G26" i="127"/>
  <c r="G27" i="127"/>
  <c r="G28" i="127"/>
  <c r="G29" i="127"/>
  <c r="G31" i="127"/>
  <c r="G32" i="127"/>
  <c r="G33" i="127"/>
  <c r="G34" i="127"/>
  <c r="G35" i="127"/>
  <c r="G36" i="127"/>
  <c r="G37" i="127"/>
  <c r="G38" i="127"/>
  <c r="G40" i="127"/>
  <c r="G41" i="127"/>
  <c r="G42" i="127"/>
  <c r="G43" i="127"/>
  <c r="G44" i="127"/>
  <c r="G47" i="127"/>
  <c r="G49" i="127"/>
  <c r="G52" i="127"/>
  <c r="G56" i="127"/>
  <c r="G57" i="127"/>
  <c r="G58" i="127"/>
  <c r="G59" i="127"/>
  <c r="G60" i="127"/>
  <c r="G61" i="127"/>
  <c r="G62" i="127"/>
  <c r="G65" i="127"/>
  <c r="G70" i="127"/>
  <c r="G71" i="127"/>
  <c r="G82" i="127"/>
  <c r="G93" i="127"/>
  <c r="G94" i="127"/>
  <c r="G95" i="127"/>
  <c r="G96" i="127"/>
  <c r="G97" i="127"/>
  <c r="G98" i="127"/>
  <c r="G99" i="127"/>
  <c r="G100" i="127"/>
  <c r="G101" i="127"/>
  <c r="G102" i="127"/>
  <c r="G103" i="127"/>
  <c r="G17" i="127"/>
  <c r="G30" i="127"/>
  <c r="G39" i="127"/>
  <c r="G45" i="127"/>
  <c r="G63" i="127"/>
  <c r="G64" i="127"/>
  <c r="G109" i="127"/>
  <c r="C77" i="15"/>
  <c r="G13" i="126"/>
  <c r="G14" i="126"/>
  <c r="G15" i="126"/>
  <c r="G16" i="126"/>
  <c r="G18" i="126"/>
  <c r="G19" i="126"/>
  <c r="G20" i="126"/>
  <c r="G21" i="126"/>
  <c r="G22" i="126"/>
  <c r="G23" i="126"/>
  <c r="G24" i="126"/>
  <c r="G25" i="126"/>
  <c r="G26" i="126"/>
  <c r="G27" i="126"/>
  <c r="G28" i="126"/>
  <c r="G29" i="126"/>
  <c r="G31" i="126"/>
  <c r="G32" i="126"/>
  <c r="G33" i="126"/>
  <c r="G34" i="126"/>
  <c r="G35" i="126"/>
  <c r="G36" i="126"/>
  <c r="G37" i="126"/>
  <c r="G38" i="126"/>
  <c r="G40" i="126"/>
  <c r="G41" i="126"/>
  <c r="G42" i="126"/>
  <c r="G43" i="126"/>
  <c r="G44" i="126"/>
  <c r="G47" i="126"/>
  <c r="G49" i="126"/>
  <c r="G52" i="126"/>
  <c r="G56" i="126"/>
  <c r="G57" i="126"/>
  <c r="G58" i="126"/>
  <c r="G59" i="126"/>
  <c r="G60" i="126"/>
  <c r="G61" i="126"/>
  <c r="G62" i="126"/>
  <c r="G65" i="126"/>
  <c r="G70" i="126"/>
  <c r="G71" i="126"/>
  <c r="G82" i="126"/>
  <c r="G93" i="126"/>
  <c r="G94" i="126"/>
  <c r="G95" i="126"/>
  <c r="G96" i="126"/>
  <c r="G97" i="126"/>
  <c r="G98" i="126"/>
  <c r="G99" i="126"/>
  <c r="G100" i="126"/>
  <c r="G101" i="126"/>
  <c r="G102" i="126"/>
  <c r="G103" i="126"/>
  <c r="G17" i="126"/>
  <c r="G30" i="126"/>
  <c r="G39" i="126"/>
  <c r="G45" i="126"/>
  <c r="G63" i="126"/>
  <c r="G64" i="126"/>
  <c r="G108" i="126"/>
  <c r="E105" i="127"/>
  <c r="G105" i="127"/>
  <c r="I105" i="127"/>
  <c r="K105" i="127"/>
  <c r="M105" i="127"/>
  <c r="O105" i="127"/>
  <c r="Q105" i="127"/>
  <c r="S105" i="127"/>
  <c r="U105" i="127"/>
  <c r="W105" i="127"/>
  <c r="Y105" i="127"/>
  <c r="AA105" i="127"/>
  <c r="AC105" i="127"/>
  <c r="AE105" i="127"/>
  <c r="AG105" i="127"/>
  <c r="AI105" i="127"/>
  <c r="AK105" i="127"/>
  <c r="AM105" i="127"/>
  <c r="AO105" i="127"/>
  <c r="AQ105" i="127"/>
  <c r="AS105" i="127"/>
  <c r="P107" i="127"/>
  <c r="N77" i="15"/>
  <c r="J77" i="15"/>
  <c r="H77" i="15"/>
  <c r="F77" i="15"/>
  <c r="D77" i="15"/>
  <c r="F107" i="127"/>
  <c r="B77" i="15"/>
  <c r="E77" i="15"/>
  <c r="G77" i="15"/>
  <c r="I77" i="15"/>
  <c r="Q77" i="15"/>
  <c r="S77" i="15"/>
  <c r="U77" i="15"/>
  <c r="AE77" i="15"/>
  <c r="AI77" i="15"/>
  <c r="AG77" i="15"/>
  <c r="AO77" i="15"/>
  <c r="AQ77" i="15"/>
  <c r="AS77" i="15"/>
  <c r="AU77" i="15"/>
  <c r="K77" i="15"/>
  <c r="AC77" i="15"/>
  <c r="AM77" i="15"/>
  <c r="AV77" i="15"/>
  <c r="AY77" i="15"/>
  <c r="AT77" i="15"/>
  <c r="AR77" i="15"/>
  <c r="AP77" i="15"/>
  <c r="AN77" i="15"/>
  <c r="AL77" i="15"/>
  <c r="AH77" i="15"/>
  <c r="AF77" i="15"/>
  <c r="AD77" i="15"/>
  <c r="AB77" i="15"/>
  <c r="T77" i="15"/>
  <c r="R77" i="15"/>
  <c r="P77" i="15"/>
  <c r="AU121" i="127"/>
  <c r="AT121" i="127"/>
  <c r="AU110" i="127"/>
  <c r="C12" i="127"/>
  <c r="C11" i="127"/>
  <c r="D11" i="127"/>
  <c r="G46" i="127"/>
  <c r="G48" i="127"/>
  <c r="G50" i="127"/>
  <c r="G51" i="127"/>
  <c r="G53" i="127"/>
  <c r="G54" i="127"/>
  <c r="G55" i="127"/>
  <c r="G66" i="127"/>
  <c r="G67" i="127"/>
  <c r="G68" i="127"/>
  <c r="G69" i="127"/>
  <c r="G72" i="127"/>
  <c r="G73" i="127"/>
  <c r="G74" i="127"/>
  <c r="G75" i="127"/>
  <c r="G76" i="127"/>
  <c r="G77" i="127"/>
  <c r="G78" i="127"/>
  <c r="G79" i="127"/>
  <c r="G80" i="127"/>
  <c r="G81" i="127"/>
  <c r="G83" i="127"/>
  <c r="G84" i="127"/>
  <c r="G85" i="127"/>
  <c r="G86" i="127"/>
  <c r="G87" i="127"/>
  <c r="G88" i="127"/>
  <c r="G89" i="127"/>
  <c r="G90" i="127"/>
  <c r="G91" i="127"/>
  <c r="G92" i="127"/>
  <c r="G104" i="127"/>
  <c r="I13" i="127"/>
  <c r="I14" i="127"/>
  <c r="I15" i="127"/>
  <c r="I16" i="127"/>
  <c r="I17" i="127"/>
  <c r="I18" i="127"/>
  <c r="I19" i="127"/>
  <c r="I20" i="127"/>
  <c r="I21" i="127"/>
  <c r="I22" i="127"/>
  <c r="I23" i="127"/>
  <c r="I24" i="127"/>
  <c r="I25" i="127"/>
  <c r="I26" i="127"/>
  <c r="I27" i="127"/>
  <c r="I28" i="127"/>
  <c r="I29" i="127"/>
  <c r="I30" i="127"/>
  <c r="I31" i="127"/>
  <c r="I32" i="127"/>
  <c r="I33" i="127"/>
  <c r="I34" i="127"/>
  <c r="I35" i="127"/>
  <c r="I36" i="127"/>
  <c r="I37" i="127"/>
  <c r="I38" i="127"/>
  <c r="I39" i="127"/>
  <c r="I40" i="127"/>
  <c r="I41" i="127"/>
  <c r="I42" i="127"/>
  <c r="I43" i="127"/>
  <c r="I44" i="127"/>
  <c r="I45" i="127"/>
  <c r="I46" i="127"/>
  <c r="I47" i="127"/>
  <c r="I48" i="127"/>
  <c r="I49" i="127"/>
  <c r="I50" i="127"/>
  <c r="I51" i="127"/>
  <c r="I52" i="127"/>
  <c r="I53" i="127"/>
  <c r="I54" i="127"/>
  <c r="I55" i="127"/>
  <c r="I56" i="127"/>
  <c r="I57" i="127"/>
  <c r="I58" i="127"/>
  <c r="I59" i="127"/>
  <c r="I60" i="127"/>
  <c r="I61" i="127"/>
  <c r="I62" i="127"/>
  <c r="I63" i="127"/>
  <c r="I64" i="127"/>
  <c r="I65" i="127"/>
  <c r="I66" i="127"/>
  <c r="I67" i="127"/>
  <c r="I68" i="127"/>
  <c r="I69" i="127"/>
  <c r="I70" i="127"/>
  <c r="I71" i="127"/>
  <c r="I72" i="127"/>
  <c r="I73" i="127"/>
  <c r="I74" i="127"/>
  <c r="I75" i="127"/>
  <c r="I76" i="127"/>
  <c r="I77" i="127"/>
  <c r="I78" i="127"/>
  <c r="I79" i="127"/>
  <c r="I80" i="127"/>
  <c r="I81" i="127"/>
  <c r="I82" i="127"/>
  <c r="I83" i="127"/>
  <c r="I84" i="127"/>
  <c r="I85" i="127"/>
  <c r="I86" i="127"/>
  <c r="I87" i="127"/>
  <c r="I88" i="127"/>
  <c r="I89" i="127"/>
  <c r="I90" i="127"/>
  <c r="I91" i="127"/>
  <c r="I92" i="127"/>
  <c r="I93" i="127"/>
  <c r="I94" i="127"/>
  <c r="I95" i="127"/>
  <c r="I96" i="127"/>
  <c r="I97" i="127"/>
  <c r="I98" i="127"/>
  <c r="I99" i="127"/>
  <c r="I100" i="127"/>
  <c r="I101" i="127"/>
  <c r="I102" i="127"/>
  <c r="I103" i="127"/>
  <c r="I104" i="127"/>
  <c r="I109" i="127"/>
  <c r="K13" i="127"/>
  <c r="K14" i="127"/>
  <c r="K15" i="127"/>
  <c r="K16" i="127"/>
  <c r="K17" i="127"/>
  <c r="K18" i="127"/>
  <c r="K19" i="127"/>
  <c r="K20" i="127"/>
  <c r="K21" i="127"/>
  <c r="K22" i="127"/>
  <c r="K23" i="127"/>
  <c r="K24" i="127"/>
  <c r="K25" i="127"/>
  <c r="K26" i="127"/>
  <c r="K27" i="127"/>
  <c r="K28" i="127"/>
  <c r="K29" i="127"/>
  <c r="K30" i="127"/>
  <c r="K31" i="127"/>
  <c r="K32" i="127"/>
  <c r="K33" i="127"/>
  <c r="K34" i="127"/>
  <c r="K35" i="127"/>
  <c r="K36" i="127"/>
  <c r="K37" i="127"/>
  <c r="K38" i="127"/>
  <c r="K39" i="127"/>
  <c r="K40" i="127"/>
  <c r="K41" i="127"/>
  <c r="K42" i="127"/>
  <c r="K43" i="127"/>
  <c r="K44" i="127"/>
  <c r="K45" i="127"/>
  <c r="K46" i="127"/>
  <c r="K47" i="127"/>
  <c r="K48" i="127"/>
  <c r="K49" i="127"/>
  <c r="K50" i="127"/>
  <c r="K51" i="127"/>
  <c r="K52" i="127"/>
  <c r="K53" i="127"/>
  <c r="K54" i="127"/>
  <c r="K55" i="127"/>
  <c r="K56" i="127"/>
  <c r="K57" i="127"/>
  <c r="K58" i="127"/>
  <c r="K59" i="127"/>
  <c r="K60" i="127"/>
  <c r="K61" i="127"/>
  <c r="K62" i="127"/>
  <c r="K63" i="127"/>
  <c r="K64" i="127"/>
  <c r="K65" i="127"/>
  <c r="K66" i="127"/>
  <c r="K67" i="127"/>
  <c r="K68" i="127"/>
  <c r="K69" i="127"/>
  <c r="K70" i="127"/>
  <c r="K71" i="127"/>
  <c r="K72" i="127"/>
  <c r="K73" i="127"/>
  <c r="K74" i="127"/>
  <c r="K75" i="127"/>
  <c r="K76" i="127"/>
  <c r="K77" i="127"/>
  <c r="K78" i="127"/>
  <c r="K79" i="127"/>
  <c r="K80" i="127"/>
  <c r="K81" i="127"/>
  <c r="K82" i="127"/>
  <c r="K83" i="127"/>
  <c r="K84" i="127"/>
  <c r="K85" i="127"/>
  <c r="K86" i="127"/>
  <c r="K87" i="127"/>
  <c r="K88" i="127"/>
  <c r="K89" i="127"/>
  <c r="K90" i="127"/>
  <c r="K91" i="127"/>
  <c r="K92" i="127"/>
  <c r="K93" i="127"/>
  <c r="K94" i="127"/>
  <c r="K95" i="127"/>
  <c r="K96" i="127"/>
  <c r="K97" i="127"/>
  <c r="K98" i="127"/>
  <c r="K99" i="127"/>
  <c r="K100" i="127"/>
  <c r="K101" i="127"/>
  <c r="K102" i="127"/>
  <c r="K103" i="127"/>
  <c r="K104" i="127"/>
  <c r="K109" i="127"/>
  <c r="M13" i="127"/>
  <c r="M14" i="127"/>
  <c r="M15" i="127"/>
  <c r="M16" i="127"/>
  <c r="M17" i="127"/>
  <c r="M18" i="127"/>
  <c r="M19" i="127"/>
  <c r="M20" i="127"/>
  <c r="M21" i="127"/>
  <c r="M22" i="127"/>
  <c r="M23" i="127"/>
  <c r="M24" i="127"/>
  <c r="M25" i="127"/>
  <c r="M26" i="127"/>
  <c r="M27" i="127"/>
  <c r="M28" i="127"/>
  <c r="M29" i="127"/>
  <c r="M30" i="127"/>
  <c r="M31" i="127"/>
  <c r="M32" i="127"/>
  <c r="M33" i="127"/>
  <c r="M34" i="127"/>
  <c r="M35" i="127"/>
  <c r="M36" i="127"/>
  <c r="M37" i="127"/>
  <c r="M38" i="127"/>
  <c r="M39" i="127"/>
  <c r="M40" i="127"/>
  <c r="M41" i="127"/>
  <c r="M42" i="127"/>
  <c r="M43" i="127"/>
  <c r="M44" i="127"/>
  <c r="M45" i="127"/>
  <c r="M46" i="127"/>
  <c r="M47" i="127"/>
  <c r="M48" i="127"/>
  <c r="M49" i="127"/>
  <c r="M50" i="127"/>
  <c r="M51" i="127"/>
  <c r="M52" i="127"/>
  <c r="M53" i="127"/>
  <c r="M54" i="127"/>
  <c r="M55" i="127"/>
  <c r="M56" i="127"/>
  <c r="M57" i="127"/>
  <c r="M58" i="127"/>
  <c r="M59" i="127"/>
  <c r="M60" i="127"/>
  <c r="M61" i="127"/>
  <c r="M62" i="127"/>
  <c r="M63" i="127"/>
  <c r="M64" i="127"/>
  <c r="M65" i="127"/>
  <c r="M66" i="127"/>
  <c r="M67" i="127"/>
  <c r="M68" i="127"/>
  <c r="M69" i="127"/>
  <c r="M70" i="127"/>
  <c r="M71" i="127"/>
  <c r="M72" i="127"/>
  <c r="M73" i="127"/>
  <c r="M74" i="127"/>
  <c r="M75" i="127"/>
  <c r="M76" i="127"/>
  <c r="M77" i="127"/>
  <c r="M78" i="127"/>
  <c r="M79" i="127"/>
  <c r="M80" i="127"/>
  <c r="M81" i="127"/>
  <c r="M82" i="127"/>
  <c r="M83" i="127"/>
  <c r="M84" i="127"/>
  <c r="M85" i="127"/>
  <c r="M86" i="127"/>
  <c r="M87" i="127"/>
  <c r="M88" i="127"/>
  <c r="M89" i="127"/>
  <c r="M90" i="127"/>
  <c r="M91" i="127"/>
  <c r="M92" i="127"/>
  <c r="M93" i="127"/>
  <c r="M94" i="127"/>
  <c r="M95" i="127"/>
  <c r="M96" i="127"/>
  <c r="M97" i="127"/>
  <c r="M98" i="127"/>
  <c r="M99" i="127"/>
  <c r="M100" i="127"/>
  <c r="M101" i="127"/>
  <c r="M102" i="127"/>
  <c r="M103" i="127"/>
  <c r="M104" i="127"/>
  <c r="M109" i="127"/>
  <c r="S13" i="127"/>
  <c r="S14" i="127"/>
  <c r="S15" i="127"/>
  <c r="S16" i="127"/>
  <c r="S17" i="127"/>
  <c r="S18" i="127"/>
  <c r="S19" i="127"/>
  <c r="S20" i="127"/>
  <c r="S21" i="127"/>
  <c r="S22" i="127"/>
  <c r="S23" i="127"/>
  <c r="S24" i="127"/>
  <c r="S25" i="127"/>
  <c r="S26" i="127"/>
  <c r="S27" i="127"/>
  <c r="S28" i="127"/>
  <c r="S29" i="127"/>
  <c r="S30" i="127"/>
  <c r="S31" i="127"/>
  <c r="S32" i="127"/>
  <c r="S33" i="127"/>
  <c r="S34" i="127"/>
  <c r="S35" i="127"/>
  <c r="S36" i="127"/>
  <c r="S37" i="127"/>
  <c r="S38" i="127"/>
  <c r="S39" i="127"/>
  <c r="S40" i="127"/>
  <c r="S41" i="127"/>
  <c r="S42" i="127"/>
  <c r="S43" i="127"/>
  <c r="S44" i="127"/>
  <c r="S45" i="127"/>
  <c r="S46" i="127"/>
  <c r="S47" i="127"/>
  <c r="S48" i="127"/>
  <c r="S49" i="127"/>
  <c r="S50" i="127"/>
  <c r="S51" i="127"/>
  <c r="S52" i="127"/>
  <c r="S53" i="127"/>
  <c r="S54" i="127"/>
  <c r="S55" i="127"/>
  <c r="S56" i="127"/>
  <c r="S57" i="127"/>
  <c r="S58" i="127"/>
  <c r="S59" i="127"/>
  <c r="S60" i="127"/>
  <c r="S61" i="127"/>
  <c r="S62" i="127"/>
  <c r="S63" i="127"/>
  <c r="S64" i="127"/>
  <c r="S65" i="127"/>
  <c r="S66" i="127"/>
  <c r="S67" i="127"/>
  <c r="S68" i="127"/>
  <c r="S69" i="127"/>
  <c r="S70" i="127"/>
  <c r="S71" i="127"/>
  <c r="S72" i="127"/>
  <c r="S73" i="127"/>
  <c r="S74" i="127"/>
  <c r="S75" i="127"/>
  <c r="S76" i="127"/>
  <c r="S77" i="127"/>
  <c r="S78" i="127"/>
  <c r="S79" i="127"/>
  <c r="S80" i="127"/>
  <c r="S81" i="127"/>
  <c r="S82" i="127"/>
  <c r="S83" i="127"/>
  <c r="S84" i="127"/>
  <c r="S85" i="127"/>
  <c r="S86" i="127"/>
  <c r="S87" i="127"/>
  <c r="S88" i="127"/>
  <c r="S89" i="127"/>
  <c r="S90" i="127"/>
  <c r="S91" i="127"/>
  <c r="S92" i="127"/>
  <c r="S93" i="127"/>
  <c r="S94" i="127"/>
  <c r="S95" i="127"/>
  <c r="S96" i="127"/>
  <c r="S97" i="127"/>
  <c r="S98" i="127"/>
  <c r="S99" i="127"/>
  <c r="S100" i="127"/>
  <c r="S101" i="127"/>
  <c r="S102" i="127"/>
  <c r="S103" i="127"/>
  <c r="S104" i="127"/>
  <c r="S109" i="127"/>
  <c r="U13" i="127"/>
  <c r="U14" i="127"/>
  <c r="U15" i="127"/>
  <c r="U16" i="127"/>
  <c r="U17" i="127"/>
  <c r="U18" i="127"/>
  <c r="U19" i="127"/>
  <c r="U20" i="127"/>
  <c r="U21" i="127"/>
  <c r="U22" i="127"/>
  <c r="U23" i="127"/>
  <c r="U24" i="127"/>
  <c r="U25" i="127"/>
  <c r="U26" i="127"/>
  <c r="U27" i="127"/>
  <c r="U28" i="127"/>
  <c r="U29" i="127"/>
  <c r="U30" i="127"/>
  <c r="U31" i="127"/>
  <c r="U32" i="127"/>
  <c r="U33" i="127"/>
  <c r="U34" i="127"/>
  <c r="U35" i="127"/>
  <c r="U36" i="127"/>
  <c r="U37" i="127"/>
  <c r="U38" i="127"/>
  <c r="U39" i="127"/>
  <c r="U40" i="127"/>
  <c r="U41" i="127"/>
  <c r="U42" i="127"/>
  <c r="U43" i="127"/>
  <c r="U44" i="127"/>
  <c r="U45" i="127"/>
  <c r="U46" i="127"/>
  <c r="U47" i="127"/>
  <c r="U48" i="127"/>
  <c r="U49" i="127"/>
  <c r="U50" i="127"/>
  <c r="U51" i="127"/>
  <c r="U52" i="127"/>
  <c r="U53" i="127"/>
  <c r="U54" i="127"/>
  <c r="U55" i="127"/>
  <c r="U56" i="127"/>
  <c r="U57" i="127"/>
  <c r="U58" i="127"/>
  <c r="U59" i="127"/>
  <c r="U60" i="127"/>
  <c r="U61" i="127"/>
  <c r="U62" i="127"/>
  <c r="U63" i="127"/>
  <c r="U64" i="127"/>
  <c r="U65" i="127"/>
  <c r="U66" i="127"/>
  <c r="U67" i="127"/>
  <c r="U68" i="127"/>
  <c r="U69" i="127"/>
  <c r="U70" i="127"/>
  <c r="U71" i="127"/>
  <c r="U72" i="127"/>
  <c r="U73" i="127"/>
  <c r="U74" i="127"/>
  <c r="U75" i="127"/>
  <c r="U76" i="127"/>
  <c r="U77" i="127"/>
  <c r="U78" i="127"/>
  <c r="U79" i="127"/>
  <c r="U80" i="127"/>
  <c r="U81" i="127"/>
  <c r="U82" i="127"/>
  <c r="U83" i="127"/>
  <c r="U84" i="127"/>
  <c r="U85" i="127"/>
  <c r="U86" i="127"/>
  <c r="U87" i="127"/>
  <c r="U88" i="127"/>
  <c r="U89" i="127"/>
  <c r="U90" i="127"/>
  <c r="U91" i="127"/>
  <c r="U92" i="127"/>
  <c r="U93" i="127"/>
  <c r="U94" i="127"/>
  <c r="U95" i="127"/>
  <c r="U96" i="127"/>
  <c r="U97" i="127"/>
  <c r="U98" i="127"/>
  <c r="U99" i="127"/>
  <c r="U100" i="127"/>
  <c r="U101" i="127"/>
  <c r="U102" i="127"/>
  <c r="U103" i="127"/>
  <c r="U104" i="127"/>
  <c r="U109" i="127"/>
  <c r="W13" i="127"/>
  <c r="W14" i="127"/>
  <c r="W15" i="127"/>
  <c r="W16" i="127"/>
  <c r="W17" i="127"/>
  <c r="W18" i="127"/>
  <c r="W19" i="127"/>
  <c r="W20" i="127"/>
  <c r="W21" i="127"/>
  <c r="W22" i="127"/>
  <c r="W23" i="127"/>
  <c r="W24" i="127"/>
  <c r="W25" i="127"/>
  <c r="W26" i="127"/>
  <c r="W27" i="127"/>
  <c r="W28" i="127"/>
  <c r="W29" i="127"/>
  <c r="W30" i="127"/>
  <c r="W31" i="127"/>
  <c r="W32" i="127"/>
  <c r="W33" i="127"/>
  <c r="W34" i="127"/>
  <c r="W35" i="127"/>
  <c r="W36" i="127"/>
  <c r="W37" i="127"/>
  <c r="W38" i="127"/>
  <c r="W39" i="127"/>
  <c r="W40" i="127"/>
  <c r="W41" i="127"/>
  <c r="W42" i="127"/>
  <c r="W43" i="127"/>
  <c r="W44" i="127"/>
  <c r="W45" i="127"/>
  <c r="W46" i="127"/>
  <c r="W47" i="127"/>
  <c r="W48" i="127"/>
  <c r="W49" i="127"/>
  <c r="W50" i="127"/>
  <c r="W51" i="127"/>
  <c r="W52" i="127"/>
  <c r="W53" i="127"/>
  <c r="W54" i="127"/>
  <c r="W55" i="127"/>
  <c r="W56" i="127"/>
  <c r="W57" i="127"/>
  <c r="W58" i="127"/>
  <c r="W59" i="127"/>
  <c r="W60" i="127"/>
  <c r="W61" i="127"/>
  <c r="W62" i="127"/>
  <c r="W63" i="127"/>
  <c r="W64" i="127"/>
  <c r="W65" i="127"/>
  <c r="W66" i="127"/>
  <c r="W67" i="127"/>
  <c r="W68" i="127"/>
  <c r="W69" i="127"/>
  <c r="W70" i="127"/>
  <c r="W71" i="127"/>
  <c r="W72" i="127"/>
  <c r="W73" i="127"/>
  <c r="W74" i="127"/>
  <c r="W75" i="127"/>
  <c r="W76" i="127"/>
  <c r="W77" i="127"/>
  <c r="W78" i="127"/>
  <c r="W79" i="127"/>
  <c r="W80" i="127"/>
  <c r="W81" i="127"/>
  <c r="W82" i="127"/>
  <c r="W83" i="127"/>
  <c r="W84" i="127"/>
  <c r="W85" i="127"/>
  <c r="W86" i="127"/>
  <c r="W87" i="127"/>
  <c r="W88" i="127"/>
  <c r="W89" i="127"/>
  <c r="W90" i="127"/>
  <c r="W91" i="127"/>
  <c r="W92" i="127"/>
  <c r="W93" i="127"/>
  <c r="W94" i="127"/>
  <c r="W95" i="127"/>
  <c r="W96" i="127"/>
  <c r="W97" i="127"/>
  <c r="W98" i="127"/>
  <c r="W99" i="127"/>
  <c r="W100" i="127"/>
  <c r="W101" i="127"/>
  <c r="W102" i="127"/>
  <c r="W103" i="127"/>
  <c r="W104" i="127"/>
  <c r="W109" i="127"/>
  <c r="AC13" i="127"/>
  <c r="AC14" i="127"/>
  <c r="AC15" i="127"/>
  <c r="AC16" i="127"/>
  <c r="AC17" i="127"/>
  <c r="AC18" i="127"/>
  <c r="AC19" i="127"/>
  <c r="AC20" i="127"/>
  <c r="AC21" i="127"/>
  <c r="AC22" i="127"/>
  <c r="AC23" i="127"/>
  <c r="AC24" i="127"/>
  <c r="AC25" i="127"/>
  <c r="AC26" i="127"/>
  <c r="AC27" i="127"/>
  <c r="AC28" i="127"/>
  <c r="AC29" i="127"/>
  <c r="AC30" i="127"/>
  <c r="AC31" i="127"/>
  <c r="AC32" i="127"/>
  <c r="AC33" i="127"/>
  <c r="AC34" i="127"/>
  <c r="AC35" i="127"/>
  <c r="AC36" i="127"/>
  <c r="AC37" i="127"/>
  <c r="AC38" i="127"/>
  <c r="AC39" i="127"/>
  <c r="AC40" i="127"/>
  <c r="AC41" i="127"/>
  <c r="AC42" i="127"/>
  <c r="AC43" i="127"/>
  <c r="AC44" i="127"/>
  <c r="AC45" i="127"/>
  <c r="AC46" i="127"/>
  <c r="AC47" i="127"/>
  <c r="AC48" i="127"/>
  <c r="AC49" i="127"/>
  <c r="AC50" i="127"/>
  <c r="AC51" i="127"/>
  <c r="AC52" i="127"/>
  <c r="AC53" i="127"/>
  <c r="AC54" i="127"/>
  <c r="AC55" i="127"/>
  <c r="AC56" i="127"/>
  <c r="AC57" i="127"/>
  <c r="AC58" i="127"/>
  <c r="AC59" i="127"/>
  <c r="AC60" i="127"/>
  <c r="AC61" i="127"/>
  <c r="AC62" i="127"/>
  <c r="AC63" i="127"/>
  <c r="AC64" i="127"/>
  <c r="AC65" i="127"/>
  <c r="AC66" i="127"/>
  <c r="AC67" i="127"/>
  <c r="AC68" i="127"/>
  <c r="AC69" i="127"/>
  <c r="AC70" i="127"/>
  <c r="AC71" i="127"/>
  <c r="AC72" i="127"/>
  <c r="AC73" i="127"/>
  <c r="AC74" i="127"/>
  <c r="AC75" i="127"/>
  <c r="AC76" i="127"/>
  <c r="AC77" i="127"/>
  <c r="AC78" i="127"/>
  <c r="AC79" i="127"/>
  <c r="AC80" i="127"/>
  <c r="AC81" i="127"/>
  <c r="AC82" i="127"/>
  <c r="AC83" i="127"/>
  <c r="AC84" i="127"/>
  <c r="AC85" i="127"/>
  <c r="AC86" i="127"/>
  <c r="AC87" i="127"/>
  <c r="AC88" i="127"/>
  <c r="AC89" i="127"/>
  <c r="AC90" i="127"/>
  <c r="AC91" i="127"/>
  <c r="AC92" i="127"/>
  <c r="AC93" i="127"/>
  <c r="AC94" i="127"/>
  <c r="AC95" i="127"/>
  <c r="AC96" i="127"/>
  <c r="AC97" i="127"/>
  <c r="AC98" i="127"/>
  <c r="AC99" i="127"/>
  <c r="AC100" i="127"/>
  <c r="AC101" i="127"/>
  <c r="AC102" i="127"/>
  <c r="AC103" i="127"/>
  <c r="AC104" i="127"/>
  <c r="AC109" i="127"/>
  <c r="AE13" i="127"/>
  <c r="AE14" i="127"/>
  <c r="AE15" i="127"/>
  <c r="AE16" i="127"/>
  <c r="AE17" i="127"/>
  <c r="AE18" i="127"/>
  <c r="AE19" i="127"/>
  <c r="AE20" i="127"/>
  <c r="AE21" i="127"/>
  <c r="AE22" i="127"/>
  <c r="AE23" i="127"/>
  <c r="AE24" i="127"/>
  <c r="AE25" i="127"/>
  <c r="AE26" i="127"/>
  <c r="AE27" i="127"/>
  <c r="AE28" i="127"/>
  <c r="AE29" i="127"/>
  <c r="AE30" i="127"/>
  <c r="AE31" i="127"/>
  <c r="AE32" i="127"/>
  <c r="AE33" i="127"/>
  <c r="AE34" i="127"/>
  <c r="AE35" i="127"/>
  <c r="AE36" i="127"/>
  <c r="AE37" i="127"/>
  <c r="AE38" i="127"/>
  <c r="AE39" i="127"/>
  <c r="AE40" i="127"/>
  <c r="AE41" i="127"/>
  <c r="AE42" i="127"/>
  <c r="AE43" i="127"/>
  <c r="AE44" i="127"/>
  <c r="AE45" i="127"/>
  <c r="AE46" i="127"/>
  <c r="AE47" i="127"/>
  <c r="AE48" i="127"/>
  <c r="AE49" i="127"/>
  <c r="AE50" i="127"/>
  <c r="AE51" i="127"/>
  <c r="AE52" i="127"/>
  <c r="AE53" i="127"/>
  <c r="AE54" i="127"/>
  <c r="AE55" i="127"/>
  <c r="AE56" i="127"/>
  <c r="AE57" i="127"/>
  <c r="AE58" i="127"/>
  <c r="AE59" i="127"/>
  <c r="AE60" i="127"/>
  <c r="AE61" i="127"/>
  <c r="AE62" i="127"/>
  <c r="AE63" i="127"/>
  <c r="AE64" i="127"/>
  <c r="AE65" i="127"/>
  <c r="AE66" i="127"/>
  <c r="AE67" i="127"/>
  <c r="AE68" i="127"/>
  <c r="AE69" i="127"/>
  <c r="AE70" i="127"/>
  <c r="AE71" i="127"/>
  <c r="AE72" i="127"/>
  <c r="AE73" i="127"/>
  <c r="AE74" i="127"/>
  <c r="AE75" i="127"/>
  <c r="AE76" i="127"/>
  <c r="AE77" i="127"/>
  <c r="AE78" i="127"/>
  <c r="AE79" i="127"/>
  <c r="AE80" i="127"/>
  <c r="AE81" i="127"/>
  <c r="AE82" i="127"/>
  <c r="AE83" i="127"/>
  <c r="AE84" i="127"/>
  <c r="AE85" i="127"/>
  <c r="AE86" i="127"/>
  <c r="AE87" i="127"/>
  <c r="AE88" i="127"/>
  <c r="AE89" i="127"/>
  <c r="AE90" i="127"/>
  <c r="AE91" i="127"/>
  <c r="AE92" i="127"/>
  <c r="AE93" i="127"/>
  <c r="AE94" i="127"/>
  <c r="AE95" i="127"/>
  <c r="AE96" i="127"/>
  <c r="AE97" i="127"/>
  <c r="AE98" i="127"/>
  <c r="AE99" i="127"/>
  <c r="AE100" i="127"/>
  <c r="AE101" i="127"/>
  <c r="AE102" i="127"/>
  <c r="AE103" i="127"/>
  <c r="AE104" i="127"/>
  <c r="AE109" i="127"/>
  <c r="AG13" i="127"/>
  <c r="AG14" i="127"/>
  <c r="AG15" i="127"/>
  <c r="AG16" i="127"/>
  <c r="AG17" i="127"/>
  <c r="AG18" i="127"/>
  <c r="AG19" i="127"/>
  <c r="AG20" i="127"/>
  <c r="AG21" i="127"/>
  <c r="AG22" i="127"/>
  <c r="AG23" i="127"/>
  <c r="AG24" i="127"/>
  <c r="AG25" i="127"/>
  <c r="AG26" i="127"/>
  <c r="AG27" i="127"/>
  <c r="AG28" i="127"/>
  <c r="AG29" i="127"/>
  <c r="AG30" i="127"/>
  <c r="AG31" i="127"/>
  <c r="AG32" i="127"/>
  <c r="AG33" i="127"/>
  <c r="AG34" i="127"/>
  <c r="AG35" i="127"/>
  <c r="AG36" i="127"/>
  <c r="AG37" i="127"/>
  <c r="AG38" i="127"/>
  <c r="AG39" i="127"/>
  <c r="AG40" i="127"/>
  <c r="AG41" i="127"/>
  <c r="AG42" i="127"/>
  <c r="AG43" i="127"/>
  <c r="AG44" i="127"/>
  <c r="AG45" i="127"/>
  <c r="AG46" i="127"/>
  <c r="AG47" i="127"/>
  <c r="AG48" i="127"/>
  <c r="AG49" i="127"/>
  <c r="AG50" i="127"/>
  <c r="AG51" i="127"/>
  <c r="AG52" i="127"/>
  <c r="AG53" i="127"/>
  <c r="AG54" i="127"/>
  <c r="AG55" i="127"/>
  <c r="AG56" i="127"/>
  <c r="AG57" i="127"/>
  <c r="AG58" i="127"/>
  <c r="AG59" i="127"/>
  <c r="AG60" i="127"/>
  <c r="AG61" i="127"/>
  <c r="AG62" i="127"/>
  <c r="AG63" i="127"/>
  <c r="AG64" i="127"/>
  <c r="AG65" i="127"/>
  <c r="AG66" i="127"/>
  <c r="AG67" i="127"/>
  <c r="AG68" i="127"/>
  <c r="AG69" i="127"/>
  <c r="AG70" i="127"/>
  <c r="AG71" i="127"/>
  <c r="AG72" i="127"/>
  <c r="AG73" i="127"/>
  <c r="AG74" i="127"/>
  <c r="AG75" i="127"/>
  <c r="AG76" i="127"/>
  <c r="AG77" i="127"/>
  <c r="AG78" i="127"/>
  <c r="AG79" i="127"/>
  <c r="AG80" i="127"/>
  <c r="AG81" i="127"/>
  <c r="AG82" i="127"/>
  <c r="AG83" i="127"/>
  <c r="AG84" i="127"/>
  <c r="AG85" i="127"/>
  <c r="AG86" i="127"/>
  <c r="AG87" i="127"/>
  <c r="AG88" i="127"/>
  <c r="AG89" i="127"/>
  <c r="AG90" i="127"/>
  <c r="AG91" i="127"/>
  <c r="AG92" i="127"/>
  <c r="AG93" i="127"/>
  <c r="AG94" i="127"/>
  <c r="AG95" i="127"/>
  <c r="AG96" i="127"/>
  <c r="AG97" i="127"/>
  <c r="AG98" i="127"/>
  <c r="AG99" i="127"/>
  <c r="AG100" i="127"/>
  <c r="AG101" i="127"/>
  <c r="AG102" i="127"/>
  <c r="AG103" i="127"/>
  <c r="AG104" i="127"/>
  <c r="AG109" i="127"/>
  <c r="AM13" i="127"/>
  <c r="AM14" i="127"/>
  <c r="AM15" i="127"/>
  <c r="AM16" i="127"/>
  <c r="AM17" i="127"/>
  <c r="AM18" i="127"/>
  <c r="AM19" i="127"/>
  <c r="AM20" i="127"/>
  <c r="AM21" i="127"/>
  <c r="AM22" i="127"/>
  <c r="AM23" i="127"/>
  <c r="AM24" i="127"/>
  <c r="AM25" i="127"/>
  <c r="AM26" i="127"/>
  <c r="AM27" i="127"/>
  <c r="AM28" i="127"/>
  <c r="AM29" i="127"/>
  <c r="AM30" i="127"/>
  <c r="AM31" i="127"/>
  <c r="AM32" i="127"/>
  <c r="AM33" i="127"/>
  <c r="AM34" i="127"/>
  <c r="AM35" i="127"/>
  <c r="AM36" i="127"/>
  <c r="AM37" i="127"/>
  <c r="AM38" i="127"/>
  <c r="AM39" i="127"/>
  <c r="AM40" i="127"/>
  <c r="AM41" i="127"/>
  <c r="AM42" i="127"/>
  <c r="AM43" i="127"/>
  <c r="AM44" i="127"/>
  <c r="AM45" i="127"/>
  <c r="AM47" i="127"/>
  <c r="AM48" i="127"/>
  <c r="AM49" i="127"/>
  <c r="AM50" i="127"/>
  <c r="AM51" i="127"/>
  <c r="AM52" i="127"/>
  <c r="AM53" i="127"/>
  <c r="AM54" i="127"/>
  <c r="AM85" i="127"/>
  <c r="AM86" i="127"/>
  <c r="AM87" i="127"/>
  <c r="AM88" i="127"/>
  <c r="AM89" i="127"/>
  <c r="AM90" i="127"/>
  <c r="AM91" i="127"/>
  <c r="AM92" i="127"/>
  <c r="AM93" i="127"/>
  <c r="AM94" i="127"/>
  <c r="AM95" i="127"/>
  <c r="AM96" i="127"/>
  <c r="AM97" i="127"/>
  <c r="AM98" i="127"/>
  <c r="AM99" i="127"/>
  <c r="AM100" i="127"/>
  <c r="AM101" i="127"/>
  <c r="AM102" i="127"/>
  <c r="AM103" i="127"/>
  <c r="AM104" i="127"/>
  <c r="AM109" i="127"/>
  <c r="AO13" i="127"/>
  <c r="AO14" i="127"/>
  <c r="AO15" i="127"/>
  <c r="AO16" i="127"/>
  <c r="AO17" i="127"/>
  <c r="AO18" i="127"/>
  <c r="AO19" i="127"/>
  <c r="AO20" i="127"/>
  <c r="AO21" i="127"/>
  <c r="AO22" i="127"/>
  <c r="AO23" i="127"/>
  <c r="AO24" i="127"/>
  <c r="AO25" i="127"/>
  <c r="AO26" i="127"/>
  <c r="AO27" i="127"/>
  <c r="AO28" i="127"/>
  <c r="AO29" i="127"/>
  <c r="AO30" i="127"/>
  <c r="AO31" i="127"/>
  <c r="AO32" i="127"/>
  <c r="AO33" i="127"/>
  <c r="AO34" i="127"/>
  <c r="AO35" i="127"/>
  <c r="AO36" i="127"/>
  <c r="AO37" i="127"/>
  <c r="AO38" i="127"/>
  <c r="AO39" i="127"/>
  <c r="AO40" i="127"/>
  <c r="AO41" i="127"/>
  <c r="AO42" i="127"/>
  <c r="AO43" i="127"/>
  <c r="AO44" i="127"/>
  <c r="AO45" i="127"/>
  <c r="AO47" i="127"/>
  <c r="AO48" i="127"/>
  <c r="AO49" i="127"/>
  <c r="AO50" i="127"/>
  <c r="AO51" i="127"/>
  <c r="AO52" i="127"/>
  <c r="AO53" i="127"/>
  <c r="AO54" i="127"/>
  <c r="AO56" i="127"/>
  <c r="AO57" i="127"/>
  <c r="AO58" i="127"/>
  <c r="AO59" i="127"/>
  <c r="AO60" i="127"/>
  <c r="AO61" i="127"/>
  <c r="AO62" i="127"/>
  <c r="AO63" i="127"/>
  <c r="AO64" i="127"/>
  <c r="AO65" i="127"/>
  <c r="AO66" i="127"/>
  <c r="AO67" i="127"/>
  <c r="AO68" i="127"/>
  <c r="AO69" i="127"/>
  <c r="AO70" i="127"/>
  <c r="AO71" i="127"/>
  <c r="AO72" i="127"/>
  <c r="AO73" i="127"/>
  <c r="AO74" i="127"/>
  <c r="AO75" i="127"/>
  <c r="AO76" i="127"/>
  <c r="AO77" i="127"/>
  <c r="AO78" i="127"/>
  <c r="AO79" i="127"/>
  <c r="AO80" i="127"/>
  <c r="AO81" i="127"/>
  <c r="AO82" i="127"/>
  <c r="AO83" i="127"/>
  <c r="AO84" i="127"/>
  <c r="AO85" i="127"/>
  <c r="AO86" i="127"/>
  <c r="AO87" i="127"/>
  <c r="AO88" i="127"/>
  <c r="AO89" i="127"/>
  <c r="AO90" i="127"/>
  <c r="AO91" i="127"/>
  <c r="AO92" i="127"/>
  <c r="AO93" i="127"/>
  <c r="AO94" i="127"/>
  <c r="AO95" i="127"/>
  <c r="AO96" i="127"/>
  <c r="AO97" i="127"/>
  <c r="AO98" i="127"/>
  <c r="AO99" i="127"/>
  <c r="AO100" i="127"/>
  <c r="AO101" i="127"/>
  <c r="AO102" i="127"/>
  <c r="AO103" i="127"/>
  <c r="AO104" i="127"/>
  <c r="AO109" i="127"/>
  <c r="AQ13" i="127"/>
  <c r="AQ14" i="127"/>
  <c r="AQ15" i="127"/>
  <c r="AQ16" i="127"/>
  <c r="AQ17" i="127"/>
  <c r="AQ18" i="127"/>
  <c r="AQ19" i="127"/>
  <c r="AQ20" i="127"/>
  <c r="AQ21" i="127"/>
  <c r="AQ22" i="127"/>
  <c r="AQ23" i="127"/>
  <c r="AQ24" i="127"/>
  <c r="AQ25" i="127"/>
  <c r="AQ26" i="127"/>
  <c r="AQ27" i="127"/>
  <c r="AQ28" i="127"/>
  <c r="AQ29" i="127"/>
  <c r="AQ30" i="127"/>
  <c r="AQ31" i="127"/>
  <c r="AQ32" i="127"/>
  <c r="AQ33" i="127"/>
  <c r="AQ34" i="127"/>
  <c r="AQ35" i="127"/>
  <c r="AQ36" i="127"/>
  <c r="AQ37" i="127"/>
  <c r="AQ38" i="127"/>
  <c r="AQ39" i="127"/>
  <c r="AQ40" i="127"/>
  <c r="AQ41" i="127"/>
  <c r="AQ42" i="127"/>
  <c r="AQ43" i="127"/>
  <c r="AQ44" i="127"/>
  <c r="AQ45" i="127"/>
  <c r="AQ46" i="127"/>
  <c r="AQ47" i="127"/>
  <c r="AQ48" i="127"/>
  <c r="AQ49" i="127"/>
  <c r="AQ50" i="127"/>
  <c r="AQ51" i="127"/>
  <c r="AQ52" i="127"/>
  <c r="AQ53" i="127"/>
  <c r="AQ54" i="127"/>
  <c r="AQ55" i="127"/>
  <c r="AQ56" i="127"/>
  <c r="AQ57" i="127"/>
  <c r="AQ58" i="127"/>
  <c r="AQ59" i="127"/>
  <c r="AQ60" i="127"/>
  <c r="AQ61" i="127"/>
  <c r="AQ62" i="127"/>
  <c r="AQ63" i="127"/>
  <c r="AQ64" i="127"/>
  <c r="AQ65" i="127"/>
  <c r="AQ66" i="127"/>
  <c r="AQ67" i="127"/>
  <c r="AQ68" i="127"/>
  <c r="AQ69" i="127"/>
  <c r="AQ70" i="127"/>
  <c r="AQ71" i="127"/>
  <c r="AQ72" i="127"/>
  <c r="AQ73" i="127"/>
  <c r="AQ74" i="127"/>
  <c r="AQ75" i="127"/>
  <c r="AQ76" i="127"/>
  <c r="AQ77" i="127"/>
  <c r="AQ78" i="127"/>
  <c r="AQ79" i="127"/>
  <c r="AQ80" i="127"/>
  <c r="AQ81" i="127"/>
  <c r="AQ82" i="127"/>
  <c r="AQ83" i="127"/>
  <c r="AQ84" i="127"/>
  <c r="AQ85" i="127"/>
  <c r="AQ86" i="127"/>
  <c r="AQ87" i="127"/>
  <c r="AQ88" i="127"/>
  <c r="AQ89" i="127"/>
  <c r="AQ90" i="127"/>
  <c r="AQ91" i="127"/>
  <c r="AQ92" i="127"/>
  <c r="AQ93" i="127"/>
  <c r="AQ94" i="127"/>
  <c r="AQ95" i="127"/>
  <c r="AQ96" i="127"/>
  <c r="AQ97" i="127"/>
  <c r="AQ98" i="127"/>
  <c r="AQ99" i="127"/>
  <c r="AQ100" i="127"/>
  <c r="AQ101" i="127"/>
  <c r="AQ102" i="127"/>
  <c r="AQ103" i="127"/>
  <c r="AQ104" i="127"/>
  <c r="AQ109" i="127"/>
  <c r="AI46" i="127"/>
  <c r="AI48" i="127"/>
  <c r="AI50" i="127"/>
  <c r="AI51" i="127"/>
  <c r="AI53" i="127"/>
  <c r="AI54" i="127"/>
  <c r="AI55" i="127"/>
  <c r="AI66" i="127"/>
  <c r="AI67" i="127"/>
  <c r="AI68" i="127"/>
  <c r="AI69" i="127"/>
  <c r="AI72" i="127"/>
  <c r="AI73" i="127"/>
  <c r="AI74" i="127"/>
  <c r="AI75" i="127"/>
  <c r="AI76" i="127"/>
  <c r="AI77" i="127"/>
  <c r="AI78" i="127"/>
  <c r="AI79" i="127"/>
  <c r="AI80" i="127"/>
  <c r="AI81" i="127"/>
  <c r="AI83" i="127"/>
  <c r="AI84" i="127"/>
  <c r="AI85" i="127"/>
  <c r="AI86" i="127"/>
  <c r="AI87" i="127"/>
  <c r="AI88" i="127"/>
  <c r="AI89" i="127"/>
  <c r="AI90" i="127"/>
  <c r="AI91" i="127"/>
  <c r="AI92" i="127"/>
  <c r="AI104" i="127"/>
  <c r="Y46" i="127"/>
  <c r="Y48" i="127"/>
  <c r="Y50" i="127"/>
  <c r="Y51" i="127"/>
  <c r="Y53" i="127"/>
  <c r="Y54" i="127"/>
  <c r="Y55" i="127"/>
  <c r="Y66" i="127"/>
  <c r="Y67" i="127"/>
  <c r="Y68" i="127"/>
  <c r="Y69" i="127"/>
  <c r="Y72" i="127"/>
  <c r="Y73" i="127"/>
  <c r="Y74" i="127"/>
  <c r="Y75" i="127"/>
  <c r="Y76" i="127"/>
  <c r="Y77" i="127"/>
  <c r="Y78" i="127"/>
  <c r="Y79" i="127"/>
  <c r="Y80" i="127"/>
  <c r="Y81" i="127"/>
  <c r="Y83" i="127"/>
  <c r="Y84" i="127"/>
  <c r="Y85" i="127"/>
  <c r="Y86" i="127"/>
  <c r="Y87" i="127"/>
  <c r="Y88" i="127"/>
  <c r="Y89" i="127"/>
  <c r="Y90" i="127"/>
  <c r="Y91" i="127"/>
  <c r="Y92" i="127"/>
  <c r="Y104" i="127"/>
  <c r="O46" i="127"/>
  <c r="O48" i="127"/>
  <c r="O50" i="127"/>
  <c r="O51" i="127"/>
  <c r="O53" i="127"/>
  <c r="O54" i="127"/>
  <c r="O55" i="127"/>
  <c r="O66" i="127"/>
  <c r="O67" i="127"/>
  <c r="O68" i="127"/>
  <c r="O69" i="127"/>
  <c r="O72" i="127"/>
  <c r="O73" i="127"/>
  <c r="O74" i="127"/>
  <c r="O75" i="127"/>
  <c r="O76" i="127"/>
  <c r="O77" i="127"/>
  <c r="O78" i="127"/>
  <c r="O79" i="127"/>
  <c r="O80" i="127"/>
  <c r="O81" i="127"/>
  <c r="O83" i="127"/>
  <c r="O84" i="127"/>
  <c r="O85" i="127"/>
  <c r="O86" i="127"/>
  <c r="O87" i="127"/>
  <c r="O88" i="127"/>
  <c r="O89" i="127"/>
  <c r="O90" i="127"/>
  <c r="O91" i="127"/>
  <c r="O92" i="127"/>
  <c r="O104" i="127"/>
  <c r="Q46" i="127"/>
  <c r="Q48" i="127"/>
  <c r="Q50" i="127"/>
  <c r="Q51" i="127"/>
  <c r="Q53" i="127"/>
  <c r="Q54" i="127"/>
  <c r="Q55" i="127"/>
  <c r="Q66" i="127"/>
  <c r="Q67" i="127"/>
  <c r="Q68" i="127"/>
  <c r="Q69" i="127"/>
  <c r="Q72" i="127"/>
  <c r="Q73" i="127"/>
  <c r="Q74" i="127"/>
  <c r="Q75" i="127"/>
  <c r="Q76" i="127"/>
  <c r="Q77" i="127"/>
  <c r="Q78" i="127"/>
  <c r="Q79" i="127"/>
  <c r="Q80" i="127"/>
  <c r="Q81" i="127"/>
  <c r="Q83" i="127"/>
  <c r="Q84" i="127"/>
  <c r="Q85" i="127"/>
  <c r="Q86" i="127"/>
  <c r="Q87" i="127"/>
  <c r="Q88" i="127"/>
  <c r="Q89" i="127"/>
  <c r="Q90" i="127"/>
  <c r="Q91" i="127"/>
  <c r="Q92" i="127"/>
  <c r="Q104" i="127"/>
  <c r="AA13" i="127"/>
  <c r="AA14" i="127"/>
  <c r="AA15" i="127"/>
  <c r="AA16" i="127"/>
  <c r="AA17" i="127"/>
  <c r="AA18" i="127"/>
  <c r="AA19" i="127"/>
  <c r="AA20" i="127"/>
  <c r="AA21" i="127"/>
  <c r="AA22" i="127"/>
  <c r="AA23" i="127"/>
  <c r="AA24" i="127"/>
  <c r="AA25" i="127"/>
  <c r="AA26" i="127"/>
  <c r="AA27" i="127"/>
  <c r="AA28" i="127"/>
  <c r="AA29" i="127"/>
  <c r="AA30" i="127"/>
  <c r="AA31" i="127"/>
  <c r="AA32" i="127"/>
  <c r="AA33" i="127"/>
  <c r="AA34" i="127"/>
  <c r="AA35" i="127"/>
  <c r="AA36" i="127"/>
  <c r="AA37" i="127"/>
  <c r="AA38" i="127"/>
  <c r="AA39" i="127"/>
  <c r="AA40" i="127"/>
  <c r="AA41" i="127"/>
  <c r="AA42" i="127"/>
  <c r="AA43" i="127"/>
  <c r="AA44" i="127"/>
  <c r="AA45" i="127"/>
  <c r="AA46" i="127"/>
  <c r="AA47" i="127"/>
  <c r="AA48" i="127"/>
  <c r="AA49" i="127"/>
  <c r="AA50" i="127"/>
  <c r="AA51" i="127"/>
  <c r="AA52" i="127"/>
  <c r="AA53" i="127"/>
  <c r="AA54" i="127"/>
  <c r="AA55" i="127"/>
  <c r="AA56" i="127"/>
  <c r="AA57" i="127"/>
  <c r="AA58" i="127"/>
  <c r="AA59" i="127"/>
  <c r="AA60" i="127"/>
  <c r="AA61" i="127"/>
  <c r="AA62" i="127"/>
  <c r="AA63" i="127"/>
  <c r="AA64" i="127"/>
  <c r="AA65" i="127"/>
  <c r="AA66" i="127"/>
  <c r="AA67" i="127"/>
  <c r="AA68" i="127"/>
  <c r="AA69" i="127"/>
  <c r="AA70" i="127"/>
  <c r="AA71" i="127"/>
  <c r="AA72" i="127"/>
  <c r="AA73" i="127"/>
  <c r="AA74" i="127"/>
  <c r="AA75" i="127"/>
  <c r="AA76" i="127"/>
  <c r="AA77" i="127"/>
  <c r="AA78" i="127"/>
  <c r="AA79" i="127"/>
  <c r="AA80" i="127"/>
  <c r="AA81" i="127"/>
  <c r="AA82" i="127"/>
  <c r="AA83" i="127"/>
  <c r="AA84" i="127"/>
  <c r="AA85" i="127"/>
  <c r="AA86" i="127"/>
  <c r="AA87" i="127"/>
  <c r="AA88" i="127"/>
  <c r="AA89" i="127"/>
  <c r="AA90" i="127"/>
  <c r="AA91" i="127"/>
  <c r="AA92" i="127"/>
  <c r="AA93" i="127"/>
  <c r="AA94" i="127"/>
  <c r="AA95" i="127"/>
  <c r="AA96" i="127"/>
  <c r="AA97" i="127"/>
  <c r="AA98" i="127"/>
  <c r="AA99" i="127"/>
  <c r="AA100" i="127"/>
  <c r="AA101" i="127"/>
  <c r="AA102" i="127"/>
  <c r="AA103" i="127"/>
  <c r="AA104" i="127"/>
  <c r="AA109" i="127"/>
  <c r="AK13" i="127"/>
  <c r="AK14" i="127"/>
  <c r="AK15" i="127"/>
  <c r="AK16" i="127"/>
  <c r="AK17" i="127"/>
  <c r="AK18" i="127"/>
  <c r="AK19" i="127"/>
  <c r="AK20" i="127"/>
  <c r="AK21" i="127"/>
  <c r="AK22" i="127"/>
  <c r="AK23" i="127"/>
  <c r="AK24" i="127"/>
  <c r="AK25" i="127"/>
  <c r="AK26" i="127"/>
  <c r="AK27" i="127"/>
  <c r="AK28" i="127"/>
  <c r="AK29" i="127"/>
  <c r="AK30" i="127"/>
  <c r="AK31" i="127"/>
  <c r="AK32" i="127"/>
  <c r="AK33" i="127"/>
  <c r="AK34" i="127"/>
  <c r="AK35" i="127"/>
  <c r="AK36" i="127"/>
  <c r="AK37" i="127"/>
  <c r="AK38" i="127"/>
  <c r="AK39" i="127"/>
  <c r="AK40" i="127"/>
  <c r="AK41" i="127"/>
  <c r="AK42" i="127"/>
  <c r="AK43" i="127"/>
  <c r="AK44" i="127"/>
  <c r="AK45" i="127"/>
  <c r="AK46" i="127"/>
  <c r="AK47" i="127"/>
  <c r="AK48" i="127"/>
  <c r="AK49" i="127"/>
  <c r="AK50" i="127"/>
  <c r="AK51" i="127"/>
  <c r="AK52" i="127"/>
  <c r="AK53" i="127"/>
  <c r="AK54" i="127"/>
  <c r="AK55" i="127"/>
  <c r="AK56" i="127"/>
  <c r="AK57" i="127"/>
  <c r="AK58" i="127"/>
  <c r="AK59" i="127"/>
  <c r="AK60" i="127"/>
  <c r="AK61" i="127"/>
  <c r="AK62" i="127"/>
  <c r="AK63" i="127"/>
  <c r="AK64" i="127"/>
  <c r="AK65" i="127"/>
  <c r="AK66" i="127"/>
  <c r="AK67" i="127"/>
  <c r="AK68" i="127"/>
  <c r="AK69" i="127"/>
  <c r="AK70" i="127"/>
  <c r="AK71" i="127"/>
  <c r="AK72" i="127"/>
  <c r="AK73" i="127"/>
  <c r="AK74" i="127"/>
  <c r="AK75" i="127"/>
  <c r="AK76" i="127"/>
  <c r="AK77" i="127"/>
  <c r="AK78" i="127"/>
  <c r="AK79" i="127"/>
  <c r="AK80" i="127"/>
  <c r="AK81" i="127"/>
  <c r="AK82" i="127"/>
  <c r="AK83" i="127"/>
  <c r="AK84" i="127"/>
  <c r="AK85" i="127"/>
  <c r="AK86" i="127"/>
  <c r="AK87" i="127"/>
  <c r="AK88" i="127"/>
  <c r="AK89" i="127"/>
  <c r="AK90" i="127"/>
  <c r="AK91" i="127"/>
  <c r="AK92" i="127"/>
  <c r="AK93" i="127"/>
  <c r="AK94" i="127"/>
  <c r="AK95" i="127"/>
  <c r="AK96" i="127"/>
  <c r="AK97" i="127"/>
  <c r="AK98" i="127"/>
  <c r="AK99" i="127"/>
  <c r="AK100" i="127"/>
  <c r="AK101" i="127"/>
  <c r="AK102" i="127"/>
  <c r="AK103" i="127"/>
  <c r="AK104" i="127"/>
  <c r="AK109" i="127"/>
  <c r="AS13" i="127"/>
  <c r="AS14" i="127"/>
  <c r="AS15" i="127"/>
  <c r="AS16" i="127"/>
  <c r="AS17" i="127"/>
  <c r="AS18" i="127"/>
  <c r="AS19" i="127"/>
  <c r="AS20" i="127"/>
  <c r="AS21" i="127"/>
  <c r="AS22" i="127"/>
  <c r="AS23" i="127"/>
  <c r="AS24" i="127"/>
  <c r="AS25" i="127"/>
  <c r="AS26" i="127"/>
  <c r="AS27" i="127"/>
  <c r="AS28" i="127"/>
  <c r="AS29" i="127"/>
  <c r="AS30" i="127"/>
  <c r="AS31" i="127"/>
  <c r="AS32" i="127"/>
  <c r="AS33" i="127"/>
  <c r="AS34" i="127"/>
  <c r="AS35" i="127"/>
  <c r="AS36" i="127"/>
  <c r="AS37" i="127"/>
  <c r="AS38" i="127"/>
  <c r="AS39" i="127"/>
  <c r="AS40" i="127"/>
  <c r="AS41" i="127"/>
  <c r="AS42" i="127"/>
  <c r="AS43" i="127"/>
  <c r="AS44" i="127"/>
  <c r="AS45" i="127"/>
  <c r="AS46" i="127"/>
  <c r="AS47" i="127"/>
  <c r="AS48" i="127"/>
  <c r="AS49" i="127"/>
  <c r="AS50" i="127"/>
  <c r="AS51" i="127"/>
  <c r="AS52" i="127"/>
  <c r="AS53" i="127"/>
  <c r="AS54" i="127"/>
  <c r="AS55" i="127"/>
  <c r="AS56" i="127"/>
  <c r="AS57" i="127"/>
  <c r="AS58" i="127"/>
  <c r="AS59" i="127"/>
  <c r="AS60" i="127"/>
  <c r="AS61" i="127"/>
  <c r="AS62" i="127"/>
  <c r="AS63" i="127"/>
  <c r="AS64" i="127"/>
  <c r="AS65" i="127"/>
  <c r="AS66" i="127"/>
  <c r="AS67" i="127"/>
  <c r="AS68" i="127"/>
  <c r="AS69" i="127"/>
  <c r="AS70" i="127"/>
  <c r="AS71" i="127"/>
  <c r="AS72" i="127"/>
  <c r="AS73" i="127"/>
  <c r="AS74" i="127"/>
  <c r="AS75" i="127"/>
  <c r="AS76" i="127"/>
  <c r="AS77" i="127"/>
  <c r="AS78" i="127"/>
  <c r="AS79" i="127"/>
  <c r="AS80" i="127"/>
  <c r="AS81" i="127"/>
  <c r="AS82" i="127"/>
  <c r="AS83" i="127"/>
  <c r="AS84" i="127"/>
  <c r="AS85" i="127"/>
  <c r="AS86" i="127"/>
  <c r="AS87" i="127"/>
  <c r="AS88" i="127"/>
  <c r="AS89" i="127"/>
  <c r="AS90" i="127"/>
  <c r="AS91" i="127"/>
  <c r="AS92" i="127"/>
  <c r="AS93" i="127"/>
  <c r="AS94" i="127"/>
  <c r="AS95" i="127"/>
  <c r="AS96" i="127"/>
  <c r="AS97" i="127"/>
  <c r="AS98" i="127"/>
  <c r="AS99" i="127"/>
  <c r="AS100" i="127"/>
  <c r="AS101" i="127"/>
  <c r="AS102" i="127"/>
  <c r="AS103" i="127"/>
  <c r="AS104" i="127"/>
  <c r="AS107" i="127"/>
  <c r="AS109" i="127"/>
  <c r="AT109" i="127"/>
  <c r="AV109" i="127"/>
  <c r="AV107" i="127"/>
  <c r="AR107" i="127"/>
  <c r="AP107" i="127"/>
  <c r="AN107" i="127"/>
  <c r="AL107" i="127"/>
  <c r="AJ107" i="127"/>
  <c r="AH107" i="127"/>
  <c r="AF107" i="127"/>
  <c r="AD107" i="127"/>
  <c r="AB107" i="127"/>
  <c r="Z107" i="127"/>
  <c r="X107" i="127"/>
  <c r="V107" i="127"/>
  <c r="T107" i="127"/>
  <c r="R107" i="127"/>
  <c r="N107" i="127"/>
  <c r="L107" i="127"/>
  <c r="J107" i="127"/>
  <c r="H107" i="127"/>
  <c r="E107" i="127"/>
  <c r="AV106" i="127"/>
  <c r="E104" i="127"/>
  <c r="AT104" i="127"/>
  <c r="AV104" i="127"/>
  <c r="E103" i="127"/>
  <c r="AT103" i="127"/>
  <c r="AV103" i="127"/>
  <c r="E102" i="127"/>
  <c r="AT102" i="127"/>
  <c r="AV102" i="127"/>
  <c r="E101" i="127"/>
  <c r="AT101" i="127"/>
  <c r="AV101" i="127"/>
  <c r="E100" i="127"/>
  <c r="AT100" i="127"/>
  <c r="AV100" i="127"/>
  <c r="E99" i="127"/>
  <c r="AT99" i="127"/>
  <c r="AV99" i="127"/>
  <c r="E98" i="127"/>
  <c r="AT98" i="127"/>
  <c r="AV98" i="127"/>
  <c r="E97" i="127"/>
  <c r="AT97" i="127"/>
  <c r="AV97" i="127"/>
  <c r="E96" i="127"/>
  <c r="AT96" i="127"/>
  <c r="AV96" i="127"/>
  <c r="E95" i="127"/>
  <c r="AT95" i="127"/>
  <c r="AV95" i="127"/>
  <c r="E94" i="127"/>
  <c r="AT94" i="127"/>
  <c r="AV94" i="127"/>
  <c r="E93" i="127"/>
  <c r="AT93" i="127"/>
  <c r="AV93" i="127"/>
  <c r="E92" i="127"/>
  <c r="AT92" i="127"/>
  <c r="AV92" i="127"/>
  <c r="E91" i="127"/>
  <c r="AT91" i="127"/>
  <c r="AV91" i="127"/>
  <c r="E90" i="127"/>
  <c r="AT90" i="127"/>
  <c r="AV90" i="127"/>
  <c r="E89" i="127"/>
  <c r="AT89" i="127"/>
  <c r="AV89" i="127"/>
  <c r="E88" i="127"/>
  <c r="AT88" i="127"/>
  <c r="AV88" i="127"/>
  <c r="E87" i="127"/>
  <c r="AT87" i="127"/>
  <c r="AV87" i="127"/>
  <c r="E86" i="127"/>
  <c r="AT86" i="127"/>
  <c r="AV86" i="127"/>
  <c r="E85" i="127"/>
  <c r="AT85" i="127"/>
  <c r="AV85" i="127"/>
  <c r="E84" i="127"/>
  <c r="AT84" i="127"/>
  <c r="AV84" i="127"/>
  <c r="E83" i="127"/>
  <c r="AT83" i="127"/>
  <c r="AV83" i="127"/>
  <c r="E82" i="127"/>
  <c r="AT82" i="127"/>
  <c r="AV82" i="127"/>
  <c r="B82" i="127"/>
  <c r="E81" i="127"/>
  <c r="AT81" i="127"/>
  <c r="AV81" i="127"/>
  <c r="E80" i="127"/>
  <c r="AT80" i="127"/>
  <c r="AV80" i="127"/>
  <c r="E79" i="127"/>
  <c r="AT79" i="127"/>
  <c r="AV79" i="127"/>
  <c r="E78" i="127"/>
  <c r="AT78" i="127"/>
  <c r="AV78" i="127"/>
  <c r="E77" i="127"/>
  <c r="AT77" i="127"/>
  <c r="AV77" i="127"/>
  <c r="E76" i="127"/>
  <c r="AT76" i="127"/>
  <c r="AV76" i="127"/>
  <c r="E75" i="127"/>
  <c r="AT75" i="127"/>
  <c r="AV75" i="127"/>
  <c r="E74" i="127"/>
  <c r="AT74" i="127"/>
  <c r="AV74" i="127"/>
  <c r="E73" i="127"/>
  <c r="AT73" i="127"/>
  <c r="AV73" i="127"/>
  <c r="E72" i="127"/>
  <c r="AT72" i="127"/>
  <c r="AV72" i="127"/>
  <c r="E71" i="127"/>
  <c r="AT71" i="127"/>
  <c r="AV71" i="127"/>
  <c r="E70" i="127"/>
  <c r="AT70" i="127"/>
  <c r="AV70" i="127"/>
  <c r="B70" i="127"/>
  <c r="E69" i="127"/>
  <c r="AT69" i="127"/>
  <c r="AV69" i="127"/>
  <c r="E68" i="127"/>
  <c r="AT68" i="127"/>
  <c r="AV68" i="127"/>
  <c r="E67" i="127"/>
  <c r="AT67" i="127"/>
  <c r="AV67" i="127"/>
  <c r="E66" i="127"/>
  <c r="AT66" i="127"/>
  <c r="AV66" i="127"/>
  <c r="E65" i="127"/>
  <c r="AT65" i="127"/>
  <c r="AV65" i="127"/>
  <c r="B65" i="127"/>
  <c r="E64" i="127"/>
  <c r="AT64" i="127"/>
  <c r="AV64" i="127"/>
  <c r="E63" i="127"/>
  <c r="AT63" i="127"/>
  <c r="AV63" i="127"/>
  <c r="E62" i="127"/>
  <c r="AT62" i="127"/>
  <c r="AV62" i="127"/>
  <c r="B62" i="127"/>
  <c r="E61" i="127"/>
  <c r="AT61" i="127"/>
  <c r="AV61" i="127"/>
  <c r="E60" i="127"/>
  <c r="AT60" i="127"/>
  <c r="AV60" i="127"/>
  <c r="B60" i="127"/>
  <c r="E59" i="127"/>
  <c r="AT59" i="127"/>
  <c r="AV59" i="127"/>
  <c r="B59" i="127"/>
  <c r="E58" i="127"/>
  <c r="AT58" i="127"/>
  <c r="AV58" i="127"/>
  <c r="B58" i="127"/>
  <c r="E57" i="127"/>
  <c r="AT57" i="127"/>
  <c r="AV57" i="127"/>
  <c r="B57" i="127"/>
  <c r="E56" i="127"/>
  <c r="AT56" i="127"/>
  <c r="AV56" i="127"/>
  <c r="B56" i="127"/>
  <c r="E55" i="127"/>
  <c r="AT55" i="127"/>
  <c r="AV55" i="127"/>
  <c r="E54" i="127"/>
  <c r="AT54" i="127"/>
  <c r="AV54" i="127"/>
  <c r="E53" i="127"/>
  <c r="AT53" i="127"/>
  <c r="AV53" i="127"/>
  <c r="E52" i="127"/>
  <c r="AT52" i="127"/>
  <c r="AV52" i="127"/>
  <c r="B52" i="127"/>
  <c r="E51" i="127"/>
  <c r="AT51" i="127"/>
  <c r="AV51" i="127"/>
  <c r="E50" i="127"/>
  <c r="AT50" i="127"/>
  <c r="AV50" i="127"/>
  <c r="E49" i="127"/>
  <c r="AT49" i="127"/>
  <c r="AV49" i="127"/>
  <c r="B49" i="127"/>
  <c r="E48" i="127"/>
  <c r="AT48" i="127"/>
  <c r="AV48" i="127"/>
  <c r="E47" i="127"/>
  <c r="AT47" i="127"/>
  <c r="AV47" i="127"/>
  <c r="B47" i="127"/>
  <c r="E46" i="127"/>
  <c r="AT46" i="127"/>
  <c r="AV46" i="127"/>
  <c r="E45" i="127"/>
  <c r="AT45" i="127"/>
  <c r="AV45" i="127"/>
  <c r="E44" i="127"/>
  <c r="AT44" i="127"/>
  <c r="AV44" i="127"/>
  <c r="B44" i="127"/>
  <c r="E43" i="127"/>
  <c r="AT43" i="127"/>
  <c r="AV43" i="127"/>
  <c r="B43" i="127"/>
  <c r="E42" i="127"/>
  <c r="AT42" i="127"/>
  <c r="AV42" i="127"/>
  <c r="B42" i="127"/>
  <c r="E41" i="127"/>
  <c r="AT41" i="127"/>
  <c r="AV41" i="127"/>
  <c r="E40" i="127"/>
  <c r="AT40" i="127"/>
  <c r="AV40" i="127"/>
  <c r="B40" i="127"/>
  <c r="E39" i="127"/>
  <c r="AT39" i="127"/>
  <c r="AV39" i="127"/>
  <c r="E38" i="127"/>
  <c r="AT38" i="127"/>
  <c r="AV38" i="127"/>
  <c r="B38" i="127"/>
  <c r="E37" i="127"/>
  <c r="AT37" i="127"/>
  <c r="AV37" i="127"/>
  <c r="B37" i="127"/>
  <c r="E36" i="127"/>
  <c r="AT36" i="127"/>
  <c r="AV36" i="127"/>
  <c r="B36" i="127"/>
  <c r="E35" i="127"/>
  <c r="AT35" i="127"/>
  <c r="AV35" i="127"/>
  <c r="B35" i="127"/>
  <c r="E34" i="127"/>
  <c r="AT34" i="127"/>
  <c r="AV34" i="127"/>
  <c r="B34" i="127"/>
  <c r="E33" i="127"/>
  <c r="AT33" i="127"/>
  <c r="AV33" i="127"/>
  <c r="B33" i="127"/>
  <c r="E32" i="127"/>
  <c r="AT32" i="127"/>
  <c r="AV32" i="127"/>
  <c r="B32" i="127"/>
  <c r="E31" i="127"/>
  <c r="AT31" i="127"/>
  <c r="AV31" i="127"/>
  <c r="B31" i="127"/>
  <c r="E30" i="127"/>
  <c r="AT30" i="127"/>
  <c r="AV30" i="127"/>
  <c r="E29" i="127"/>
  <c r="AT29" i="127"/>
  <c r="AV29" i="127"/>
  <c r="B29" i="127"/>
  <c r="E28" i="127"/>
  <c r="AT28" i="127"/>
  <c r="AV28" i="127"/>
  <c r="B28" i="127"/>
  <c r="E27" i="127"/>
  <c r="AT27" i="127"/>
  <c r="AV27" i="127"/>
  <c r="B27" i="127"/>
  <c r="E26" i="127"/>
  <c r="AT26" i="127"/>
  <c r="AV26" i="127"/>
  <c r="B26" i="127"/>
  <c r="E25" i="127"/>
  <c r="AT25" i="127"/>
  <c r="AV25" i="127"/>
  <c r="B25" i="127"/>
  <c r="E24" i="127"/>
  <c r="AT24" i="127"/>
  <c r="AV24" i="127"/>
  <c r="B24" i="127"/>
  <c r="E23" i="127"/>
  <c r="AT23" i="127"/>
  <c r="AV23" i="127"/>
  <c r="B23" i="127"/>
  <c r="E22" i="127"/>
  <c r="AT22" i="127"/>
  <c r="AV22" i="127"/>
  <c r="B22" i="127"/>
  <c r="E21" i="127"/>
  <c r="AT21" i="127"/>
  <c r="AV21" i="127"/>
  <c r="B21" i="127"/>
  <c r="E20" i="127"/>
  <c r="AT20" i="127"/>
  <c r="AV20" i="127"/>
  <c r="B20" i="127"/>
  <c r="E19" i="127"/>
  <c r="AT19" i="127"/>
  <c r="AV19" i="127"/>
  <c r="B19" i="127"/>
  <c r="E18" i="127"/>
  <c r="AT18" i="127"/>
  <c r="AV18" i="127"/>
  <c r="B18" i="127"/>
  <c r="E17" i="127"/>
  <c r="AT17" i="127"/>
  <c r="AV17" i="127"/>
  <c r="E16" i="127"/>
  <c r="AT16" i="127"/>
  <c r="AV16" i="127"/>
  <c r="B16" i="127"/>
  <c r="E15" i="127"/>
  <c r="AT15" i="127"/>
  <c r="AV15" i="127"/>
  <c r="B15" i="127"/>
  <c r="E14" i="127"/>
  <c r="AT14" i="127"/>
  <c r="AV14" i="127"/>
  <c r="B14" i="127"/>
  <c r="E13" i="127"/>
  <c r="AT13" i="127"/>
  <c r="AV13" i="127"/>
  <c r="B13" i="127"/>
  <c r="B6" i="127"/>
  <c r="B4" i="127"/>
  <c r="C14" i="48"/>
  <c r="D14" i="48"/>
  <c r="G14" i="48"/>
  <c r="C15" i="48"/>
  <c r="D15" i="48"/>
  <c r="G15" i="48"/>
  <c r="C16" i="48"/>
  <c r="D16" i="48"/>
  <c r="G16" i="48"/>
  <c r="C18" i="48"/>
  <c r="D18" i="48"/>
  <c r="G18" i="48"/>
  <c r="C19" i="48"/>
  <c r="D19" i="48"/>
  <c r="G19" i="48"/>
  <c r="C20" i="48"/>
  <c r="D20" i="48"/>
  <c r="G20" i="48"/>
  <c r="C21" i="48"/>
  <c r="D21" i="48"/>
  <c r="G21" i="48"/>
  <c r="C22" i="48"/>
  <c r="D22" i="48"/>
  <c r="G22" i="48"/>
  <c r="C24" i="48"/>
  <c r="D24" i="48"/>
  <c r="G24" i="48"/>
  <c r="C25" i="48"/>
  <c r="D25" i="48"/>
  <c r="G25" i="48"/>
  <c r="C26" i="48"/>
  <c r="D26" i="48"/>
  <c r="G26" i="48"/>
  <c r="C27" i="48"/>
  <c r="D27" i="48"/>
  <c r="G27" i="48"/>
  <c r="C28" i="48"/>
  <c r="D28" i="48"/>
  <c r="G28" i="48"/>
  <c r="C29" i="48"/>
  <c r="D29" i="48"/>
  <c r="G29" i="48"/>
  <c r="C30" i="48"/>
  <c r="D30" i="48"/>
  <c r="G30" i="48"/>
  <c r="C31" i="48"/>
  <c r="D31" i="48"/>
  <c r="G31" i="48"/>
  <c r="C32" i="48"/>
  <c r="D32" i="48"/>
  <c r="G32" i="48"/>
  <c r="C33" i="48"/>
  <c r="D33" i="48"/>
  <c r="G33" i="48"/>
  <c r="C35" i="48"/>
  <c r="D35" i="48"/>
  <c r="G35" i="48"/>
  <c r="C36" i="48"/>
  <c r="D36" i="48"/>
  <c r="G36" i="48"/>
  <c r="C37" i="48"/>
  <c r="D37" i="48"/>
  <c r="G37" i="48"/>
  <c r="C38" i="48"/>
  <c r="D38" i="48"/>
  <c r="G38" i="48"/>
  <c r="C39" i="48"/>
  <c r="D39" i="48"/>
  <c r="G39" i="48"/>
  <c r="C40" i="48"/>
  <c r="D40" i="48"/>
  <c r="G40" i="48"/>
  <c r="C43" i="48"/>
  <c r="D43" i="48"/>
  <c r="G43" i="48"/>
  <c r="C45" i="48"/>
  <c r="D45" i="48"/>
  <c r="G45" i="48"/>
  <c r="C48" i="48"/>
  <c r="D48" i="48"/>
  <c r="G48" i="48"/>
  <c r="C52" i="48"/>
  <c r="D52" i="48"/>
  <c r="G52" i="48"/>
  <c r="C53" i="48"/>
  <c r="D53" i="48"/>
  <c r="G53" i="48"/>
  <c r="C54" i="48"/>
  <c r="D54" i="48"/>
  <c r="G54" i="48"/>
  <c r="C55" i="48"/>
  <c r="D55" i="48"/>
  <c r="G55" i="48"/>
  <c r="C56" i="48"/>
  <c r="D56" i="48"/>
  <c r="G56" i="48"/>
  <c r="C57" i="48"/>
  <c r="D57" i="48"/>
  <c r="G57" i="48"/>
  <c r="C58" i="48"/>
  <c r="D58" i="48"/>
  <c r="G58" i="48"/>
  <c r="C61" i="48"/>
  <c r="D61" i="48"/>
  <c r="G61" i="48"/>
  <c r="C66" i="48"/>
  <c r="D66" i="48"/>
  <c r="G66" i="48"/>
  <c r="C75" i="48"/>
  <c r="D75" i="48"/>
  <c r="G75" i="48"/>
  <c r="D17" i="48"/>
  <c r="G17" i="48"/>
  <c r="D23" i="48"/>
  <c r="G23" i="48"/>
  <c r="D34" i="48"/>
  <c r="G34" i="48"/>
  <c r="D41" i="48"/>
  <c r="G41" i="48"/>
  <c r="D59" i="48"/>
  <c r="G59" i="48"/>
  <c r="D60" i="48"/>
  <c r="G60" i="48"/>
  <c r="G80" i="48"/>
  <c r="C14" i="15"/>
  <c r="C13" i="48"/>
  <c r="D13" i="48"/>
  <c r="I13" i="48"/>
  <c r="I14" i="48"/>
  <c r="I15" i="48"/>
  <c r="I16" i="48"/>
  <c r="I18" i="48"/>
  <c r="I19" i="48"/>
  <c r="I20" i="48"/>
  <c r="I21" i="48"/>
  <c r="I22" i="48"/>
  <c r="I24" i="48"/>
  <c r="I25" i="48"/>
  <c r="I26" i="48"/>
  <c r="I27" i="48"/>
  <c r="I28" i="48"/>
  <c r="I29" i="48"/>
  <c r="I30" i="48"/>
  <c r="I31" i="48"/>
  <c r="I32" i="48"/>
  <c r="I33" i="48"/>
  <c r="I35" i="48"/>
  <c r="I36" i="48"/>
  <c r="I37" i="48"/>
  <c r="I38" i="48"/>
  <c r="I39" i="48"/>
  <c r="I40" i="48"/>
  <c r="I43" i="48"/>
  <c r="I45" i="48"/>
  <c r="I48" i="48"/>
  <c r="I52" i="48"/>
  <c r="I53" i="48"/>
  <c r="I54" i="48"/>
  <c r="I55" i="48"/>
  <c r="I56" i="48"/>
  <c r="I57" i="48"/>
  <c r="I58" i="48"/>
  <c r="I61" i="48"/>
  <c r="I66" i="48"/>
  <c r="I75" i="48"/>
  <c r="I17" i="48"/>
  <c r="I23" i="48"/>
  <c r="I34" i="48"/>
  <c r="I41" i="48"/>
  <c r="I59" i="48"/>
  <c r="I60" i="48"/>
  <c r="I80" i="48"/>
  <c r="E14" i="15"/>
  <c r="K13" i="48"/>
  <c r="K14" i="48"/>
  <c r="K15" i="48"/>
  <c r="K16" i="48"/>
  <c r="K18" i="48"/>
  <c r="K19" i="48"/>
  <c r="K20" i="48"/>
  <c r="K21" i="48"/>
  <c r="K22" i="48"/>
  <c r="K24" i="48"/>
  <c r="K25" i="48"/>
  <c r="K26" i="48"/>
  <c r="K27" i="48"/>
  <c r="K28" i="48"/>
  <c r="K29" i="48"/>
  <c r="K30" i="48"/>
  <c r="K31" i="48"/>
  <c r="K32" i="48"/>
  <c r="K33" i="48"/>
  <c r="K35" i="48"/>
  <c r="K36" i="48"/>
  <c r="K37" i="48"/>
  <c r="K38" i="48"/>
  <c r="K39" i="48"/>
  <c r="K40" i="48"/>
  <c r="K43" i="48"/>
  <c r="K45" i="48"/>
  <c r="K48" i="48"/>
  <c r="K52" i="48"/>
  <c r="K53" i="48"/>
  <c r="K54" i="48"/>
  <c r="K55" i="48"/>
  <c r="K56" i="48"/>
  <c r="K57" i="48"/>
  <c r="K58" i="48"/>
  <c r="K61" i="48"/>
  <c r="K66" i="48"/>
  <c r="K75" i="48"/>
  <c r="K17" i="48"/>
  <c r="K23" i="48"/>
  <c r="K34" i="48"/>
  <c r="K41" i="48"/>
  <c r="K59" i="48"/>
  <c r="K60" i="48"/>
  <c r="K80" i="48"/>
  <c r="G14" i="15"/>
  <c r="M13" i="48"/>
  <c r="M14" i="48"/>
  <c r="M15" i="48"/>
  <c r="M16" i="48"/>
  <c r="M18" i="48"/>
  <c r="M19" i="48"/>
  <c r="M20" i="48"/>
  <c r="M21" i="48"/>
  <c r="M22" i="48"/>
  <c r="M24" i="48"/>
  <c r="M25" i="48"/>
  <c r="M26" i="48"/>
  <c r="M27" i="48"/>
  <c r="M28" i="48"/>
  <c r="M29" i="48"/>
  <c r="M30" i="48"/>
  <c r="M31" i="48"/>
  <c r="M32" i="48"/>
  <c r="M33" i="48"/>
  <c r="M35" i="48"/>
  <c r="M36" i="48"/>
  <c r="M37" i="48"/>
  <c r="M38" i="48"/>
  <c r="M39" i="48"/>
  <c r="M40" i="48"/>
  <c r="M43" i="48"/>
  <c r="M45" i="48"/>
  <c r="M48" i="48"/>
  <c r="M52" i="48"/>
  <c r="M53" i="48"/>
  <c r="M54" i="48"/>
  <c r="M55" i="48"/>
  <c r="M56" i="48"/>
  <c r="M57" i="48"/>
  <c r="M58" i="48"/>
  <c r="M61" i="48"/>
  <c r="M66" i="48"/>
  <c r="M75" i="48"/>
  <c r="M17" i="48"/>
  <c r="M23" i="48"/>
  <c r="M34" i="48"/>
  <c r="M41" i="48"/>
  <c r="M59" i="48"/>
  <c r="M60" i="48"/>
  <c r="M80" i="48"/>
  <c r="Q14" i="15"/>
  <c r="O13" i="48"/>
  <c r="O14" i="48"/>
  <c r="O15" i="48"/>
  <c r="O16" i="48"/>
  <c r="O18" i="48"/>
  <c r="O19" i="48"/>
  <c r="O20" i="48"/>
  <c r="O21" i="48"/>
  <c r="O22" i="48"/>
  <c r="O24" i="48"/>
  <c r="O25" i="48"/>
  <c r="O26" i="48"/>
  <c r="O27" i="48"/>
  <c r="O28" i="48"/>
  <c r="O29" i="48"/>
  <c r="O30" i="48"/>
  <c r="O31" i="48"/>
  <c r="O32" i="48"/>
  <c r="O33" i="48"/>
  <c r="O35" i="48"/>
  <c r="O36" i="48"/>
  <c r="O37" i="48"/>
  <c r="O38" i="48"/>
  <c r="O39" i="48"/>
  <c r="O40" i="48"/>
  <c r="O43" i="48"/>
  <c r="O45" i="48"/>
  <c r="O48" i="48"/>
  <c r="O52" i="48"/>
  <c r="O53" i="48"/>
  <c r="O54" i="48"/>
  <c r="O55" i="48"/>
  <c r="O56" i="48"/>
  <c r="O57" i="48"/>
  <c r="O58" i="48"/>
  <c r="O61" i="48"/>
  <c r="O66" i="48"/>
  <c r="O75" i="48"/>
  <c r="O17" i="48"/>
  <c r="O23" i="48"/>
  <c r="O34" i="48"/>
  <c r="O41" i="48"/>
  <c r="O59" i="48"/>
  <c r="O60" i="48"/>
  <c r="O80" i="48"/>
  <c r="S14" i="15"/>
  <c r="Q13" i="48"/>
  <c r="Q14" i="48"/>
  <c r="Q15" i="48"/>
  <c r="Q16" i="48"/>
  <c r="Q18" i="48"/>
  <c r="Q19" i="48"/>
  <c r="Q20" i="48"/>
  <c r="Q21" i="48"/>
  <c r="Q22" i="48"/>
  <c r="Q24" i="48"/>
  <c r="Q25" i="48"/>
  <c r="Q26" i="48"/>
  <c r="Q27" i="48"/>
  <c r="Q28" i="48"/>
  <c r="Q29" i="48"/>
  <c r="Q30" i="48"/>
  <c r="Q31" i="48"/>
  <c r="Q32" i="48"/>
  <c r="Q33" i="48"/>
  <c r="Q35" i="48"/>
  <c r="Q36" i="48"/>
  <c r="Q37" i="48"/>
  <c r="Q38" i="48"/>
  <c r="Q39" i="48"/>
  <c r="Q40" i="48"/>
  <c r="Q43" i="48"/>
  <c r="Q45" i="48"/>
  <c r="Q48" i="48"/>
  <c r="Q52" i="48"/>
  <c r="Q53" i="48"/>
  <c r="Q54" i="48"/>
  <c r="Q55" i="48"/>
  <c r="Q56" i="48"/>
  <c r="Q57" i="48"/>
  <c r="Q58" i="48"/>
  <c r="Q61" i="48"/>
  <c r="Q66" i="48"/>
  <c r="Q75" i="48"/>
  <c r="Q17" i="48"/>
  <c r="Q23" i="48"/>
  <c r="Q34" i="48"/>
  <c r="Q41" i="48"/>
  <c r="Q59" i="48"/>
  <c r="Q60" i="48"/>
  <c r="Q80" i="48"/>
  <c r="AE14" i="15"/>
  <c r="S13" i="48"/>
  <c r="S14" i="48"/>
  <c r="S15" i="48"/>
  <c r="S16" i="48"/>
  <c r="S18" i="48"/>
  <c r="S19" i="48"/>
  <c r="S20" i="48"/>
  <c r="S21" i="48"/>
  <c r="S22" i="48"/>
  <c r="S24" i="48"/>
  <c r="S25" i="48"/>
  <c r="S26" i="48"/>
  <c r="S27" i="48"/>
  <c r="S28" i="48"/>
  <c r="S29" i="48"/>
  <c r="S30" i="48"/>
  <c r="S31" i="48"/>
  <c r="S32" i="48"/>
  <c r="S33" i="48"/>
  <c r="S35" i="48"/>
  <c r="S36" i="48"/>
  <c r="S37" i="48"/>
  <c r="S38" i="48"/>
  <c r="S39" i="48"/>
  <c r="S40" i="48"/>
  <c r="S43" i="48"/>
  <c r="S45" i="48"/>
  <c r="S48" i="48"/>
  <c r="S52" i="48"/>
  <c r="S53" i="48"/>
  <c r="S54" i="48"/>
  <c r="S55" i="48"/>
  <c r="S56" i="48"/>
  <c r="S57" i="48"/>
  <c r="S58" i="48"/>
  <c r="S61" i="48"/>
  <c r="S66" i="48"/>
  <c r="S75" i="48"/>
  <c r="S17" i="48"/>
  <c r="S23" i="48"/>
  <c r="S34" i="48"/>
  <c r="S41" i="48"/>
  <c r="S59" i="48"/>
  <c r="S60" i="48"/>
  <c r="S80" i="48"/>
  <c r="AG14" i="15"/>
  <c r="U13" i="48"/>
  <c r="U14" i="48"/>
  <c r="U15" i="48"/>
  <c r="U16" i="48"/>
  <c r="U18" i="48"/>
  <c r="U19" i="48"/>
  <c r="U20" i="48"/>
  <c r="U21" i="48"/>
  <c r="U22" i="48"/>
  <c r="U24" i="48"/>
  <c r="U25" i="48"/>
  <c r="U26" i="48"/>
  <c r="U27" i="48"/>
  <c r="U28" i="48"/>
  <c r="U29" i="48"/>
  <c r="U30" i="48"/>
  <c r="U31" i="48"/>
  <c r="U32" i="48"/>
  <c r="U33" i="48"/>
  <c r="U35" i="48"/>
  <c r="U36" i="48"/>
  <c r="U37" i="48"/>
  <c r="U38" i="48"/>
  <c r="U39" i="48"/>
  <c r="U40" i="48"/>
  <c r="U43" i="48"/>
  <c r="U45" i="48"/>
  <c r="U48" i="48"/>
  <c r="U17" i="48"/>
  <c r="U23" i="48"/>
  <c r="U34" i="48"/>
  <c r="U41" i="48"/>
  <c r="U78" i="48"/>
  <c r="U80" i="48"/>
  <c r="AO14" i="15"/>
  <c r="W13" i="48"/>
  <c r="W14" i="48"/>
  <c r="W15" i="48"/>
  <c r="W16" i="48"/>
  <c r="W18" i="48"/>
  <c r="W19" i="48"/>
  <c r="W20" i="48"/>
  <c r="W21" i="48"/>
  <c r="W22" i="48"/>
  <c r="W24" i="48"/>
  <c r="W25" i="48"/>
  <c r="W26" i="48"/>
  <c r="W27" i="48"/>
  <c r="W28" i="48"/>
  <c r="W29" i="48"/>
  <c r="W30" i="48"/>
  <c r="W31" i="48"/>
  <c r="W32" i="48"/>
  <c r="W33" i="48"/>
  <c r="W35" i="48"/>
  <c r="W36" i="48"/>
  <c r="W37" i="48"/>
  <c r="W38" i="48"/>
  <c r="W39" i="48"/>
  <c r="W40" i="48"/>
  <c r="W43" i="48"/>
  <c r="W45" i="48"/>
  <c r="W48" i="48"/>
  <c r="W52" i="48"/>
  <c r="W53" i="48"/>
  <c r="W54" i="48"/>
  <c r="W55" i="48"/>
  <c r="W56" i="48"/>
  <c r="W57" i="48"/>
  <c r="W58" i="48"/>
  <c r="W61" i="48"/>
  <c r="W66" i="48"/>
  <c r="W75" i="48"/>
  <c r="W17" i="48"/>
  <c r="W23" i="48"/>
  <c r="W34" i="48"/>
  <c r="W41" i="48"/>
  <c r="W59" i="48"/>
  <c r="W60" i="48"/>
  <c r="W78" i="48"/>
  <c r="W80" i="48"/>
  <c r="AQ14" i="15"/>
  <c r="Y13" i="48"/>
  <c r="Y14" i="48"/>
  <c r="Y15" i="48"/>
  <c r="Y16" i="48"/>
  <c r="Y18" i="48"/>
  <c r="Y19" i="48"/>
  <c r="Y20" i="48"/>
  <c r="Y21" i="48"/>
  <c r="Y22" i="48"/>
  <c r="Y24" i="48"/>
  <c r="Y25" i="48"/>
  <c r="Y26" i="48"/>
  <c r="Y27" i="48"/>
  <c r="Y28" i="48"/>
  <c r="Y29" i="48"/>
  <c r="Y30" i="48"/>
  <c r="Y31" i="48"/>
  <c r="Y32" i="48"/>
  <c r="Y33" i="48"/>
  <c r="Y35" i="48"/>
  <c r="Y36" i="48"/>
  <c r="Y37" i="48"/>
  <c r="Y38" i="48"/>
  <c r="Y39" i="48"/>
  <c r="Y40" i="48"/>
  <c r="Y43" i="48"/>
  <c r="Y45" i="48"/>
  <c r="Y48" i="48"/>
  <c r="Y52" i="48"/>
  <c r="Y53" i="48"/>
  <c r="Y54" i="48"/>
  <c r="Y55" i="48"/>
  <c r="Y56" i="48"/>
  <c r="Y57" i="48"/>
  <c r="Y58" i="48"/>
  <c r="Y61" i="48"/>
  <c r="Y66" i="48"/>
  <c r="Y75" i="48"/>
  <c r="Y17" i="48"/>
  <c r="Y23" i="48"/>
  <c r="Y34" i="48"/>
  <c r="Y41" i="48"/>
  <c r="Y59" i="48"/>
  <c r="Y60" i="48"/>
  <c r="Y80" i="48"/>
  <c r="AS14" i="15"/>
  <c r="AV14" i="15"/>
  <c r="AY14" i="15"/>
  <c r="C14" i="62"/>
  <c r="D14" i="62"/>
  <c r="G14" i="62"/>
  <c r="C15" i="62"/>
  <c r="D15" i="62"/>
  <c r="G15" i="62"/>
  <c r="C16" i="62"/>
  <c r="D16" i="62"/>
  <c r="G16" i="62"/>
  <c r="C18" i="62"/>
  <c r="D18" i="62"/>
  <c r="G18" i="62"/>
  <c r="C19" i="62"/>
  <c r="D19" i="62"/>
  <c r="G19" i="62"/>
  <c r="C20" i="62"/>
  <c r="D20" i="62"/>
  <c r="G20" i="62"/>
  <c r="C21" i="62"/>
  <c r="D21" i="62"/>
  <c r="G21" i="62"/>
  <c r="C22" i="62"/>
  <c r="D22" i="62"/>
  <c r="G22" i="62"/>
  <c r="C24" i="62"/>
  <c r="D24" i="62"/>
  <c r="G24" i="62"/>
  <c r="C25" i="62"/>
  <c r="D25" i="62"/>
  <c r="G25" i="62"/>
  <c r="C26" i="62"/>
  <c r="D26" i="62"/>
  <c r="G26" i="62"/>
  <c r="C27" i="62"/>
  <c r="D27" i="62"/>
  <c r="G27" i="62"/>
  <c r="C28" i="62"/>
  <c r="D28" i="62"/>
  <c r="G28" i="62"/>
  <c r="C29" i="62"/>
  <c r="D29" i="62"/>
  <c r="G29" i="62"/>
  <c r="C30" i="62"/>
  <c r="D30" i="62"/>
  <c r="G30" i="62"/>
  <c r="C31" i="62"/>
  <c r="D31" i="62"/>
  <c r="G31" i="62"/>
  <c r="C32" i="62"/>
  <c r="D32" i="62"/>
  <c r="G32" i="62"/>
  <c r="C33" i="62"/>
  <c r="D33" i="62"/>
  <c r="G33" i="62"/>
  <c r="C35" i="62"/>
  <c r="D35" i="62"/>
  <c r="G35" i="62"/>
  <c r="C36" i="62"/>
  <c r="D36" i="62"/>
  <c r="G36" i="62"/>
  <c r="C37" i="62"/>
  <c r="D37" i="62"/>
  <c r="G37" i="62"/>
  <c r="C38" i="62"/>
  <c r="D38" i="62"/>
  <c r="G38" i="62"/>
  <c r="C39" i="62"/>
  <c r="D39" i="62"/>
  <c r="G39" i="62"/>
  <c r="C40" i="62"/>
  <c r="D40" i="62"/>
  <c r="G40" i="62"/>
  <c r="C43" i="62"/>
  <c r="D43" i="62"/>
  <c r="G43" i="62"/>
  <c r="C45" i="62"/>
  <c r="D45" i="62"/>
  <c r="G45" i="62"/>
  <c r="C48" i="62"/>
  <c r="D48" i="62"/>
  <c r="G48" i="62"/>
  <c r="C52" i="62"/>
  <c r="D52" i="62"/>
  <c r="G52" i="62"/>
  <c r="C53" i="62"/>
  <c r="D53" i="62"/>
  <c r="G53" i="62"/>
  <c r="C54" i="62"/>
  <c r="D54" i="62"/>
  <c r="G54" i="62"/>
  <c r="C55" i="62"/>
  <c r="D55" i="62"/>
  <c r="G55" i="62"/>
  <c r="C56" i="62"/>
  <c r="D56" i="62"/>
  <c r="G56" i="62"/>
  <c r="C57" i="62"/>
  <c r="D57" i="62"/>
  <c r="G57" i="62"/>
  <c r="C58" i="62"/>
  <c r="D58" i="62"/>
  <c r="G58" i="62"/>
  <c r="C61" i="62"/>
  <c r="D61" i="62"/>
  <c r="G61" i="62"/>
  <c r="C66" i="62"/>
  <c r="D66" i="62"/>
  <c r="G66" i="62"/>
  <c r="C75" i="62"/>
  <c r="D75" i="62"/>
  <c r="G75" i="62"/>
  <c r="D17" i="62"/>
  <c r="G17" i="62"/>
  <c r="D23" i="62"/>
  <c r="G23" i="62"/>
  <c r="D34" i="62"/>
  <c r="G34" i="62"/>
  <c r="D41" i="62"/>
  <c r="G41" i="62"/>
  <c r="D59" i="62"/>
  <c r="G59" i="62"/>
  <c r="D60" i="62"/>
  <c r="G60" i="62"/>
  <c r="G81" i="62"/>
  <c r="C15" i="15"/>
  <c r="C13" i="62"/>
  <c r="D13" i="62"/>
  <c r="I13" i="62"/>
  <c r="I14" i="62"/>
  <c r="I15" i="62"/>
  <c r="I16" i="62"/>
  <c r="I18" i="62"/>
  <c r="I19" i="62"/>
  <c r="I20" i="62"/>
  <c r="I21" i="62"/>
  <c r="I22" i="62"/>
  <c r="I24" i="62"/>
  <c r="I25" i="62"/>
  <c r="I26" i="62"/>
  <c r="I27" i="62"/>
  <c r="I28" i="62"/>
  <c r="I29" i="62"/>
  <c r="I30" i="62"/>
  <c r="I31" i="62"/>
  <c r="I32" i="62"/>
  <c r="I33" i="62"/>
  <c r="I35" i="62"/>
  <c r="I36" i="62"/>
  <c r="I37" i="62"/>
  <c r="I38" i="62"/>
  <c r="I39" i="62"/>
  <c r="I40" i="62"/>
  <c r="I43" i="62"/>
  <c r="I45" i="62"/>
  <c r="I48" i="62"/>
  <c r="I52" i="62"/>
  <c r="I53" i="62"/>
  <c r="I54" i="62"/>
  <c r="I55" i="62"/>
  <c r="I56" i="62"/>
  <c r="I57" i="62"/>
  <c r="I58" i="62"/>
  <c r="I61" i="62"/>
  <c r="I66" i="62"/>
  <c r="I75" i="62"/>
  <c r="I17" i="62"/>
  <c r="I23" i="62"/>
  <c r="I34" i="62"/>
  <c r="I41" i="62"/>
  <c r="I59" i="62"/>
  <c r="I60" i="62"/>
  <c r="I81" i="62"/>
  <c r="E15" i="15"/>
  <c r="K13" i="62"/>
  <c r="K14" i="62"/>
  <c r="K15" i="62"/>
  <c r="K16" i="62"/>
  <c r="K18" i="62"/>
  <c r="K19" i="62"/>
  <c r="K20" i="62"/>
  <c r="K21" i="62"/>
  <c r="K22" i="62"/>
  <c r="K24" i="62"/>
  <c r="K25" i="62"/>
  <c r="K26" i="62"/>
  <c r="K27" i="62"/>
  <c r="K28" i="62"/>
  <c r="K29" i="62"/>
  <c r="K30" i="62"/>
  <c r="K31" i="62"/>
  <c r="K32" i="62"/>
  <c r="K33" i="62"/>
  <c r="K35" i="62"/>
  <c r="K36" i="62"/>
  <c r="K37" i="62"/>
  <c r="K38" i="62"/>
  <c r="K39" i="62"/>
  <c r="K40" i="62"/>
  <c r="K43" i="62"/>
  <c r="K45" i="62"/>
  <c r="K48" i="62"/>
  <c r="K52" i="62"/>
  <c r="K53" i="62"/>
  <c r="K54" i="62"/>
  <c r="K55" i="62"/>
  <c r="K56" i="62"/>
  <c r="K57" i="62"/>
  <c r="K58" i="62"/>
  <c r="K61" i="62"/>
  <c r="K66" i="62"/>
  <c r="K75" i="62"/>
  <c r="K17" i="62"/>
  <c r="K23" i="62"/>
  <c r="K34" i="62"/>
  <c r="K41" i="62"/>
  <c r="K59" i="62"/>
  <c r="K60" i="62"/>
  <c r="K81" i="62"/>
  <c r="G15" i="15"/>
  <c r="M13" i="62"/>
  <c r="M14" i="62"/>
  <c r="M15" i="62"/>
  <c r="M16" i="62"/>
  <c r="M18" i="62"/>
  <c r="M19" i="62"/>
  <c r="M20" i="62"/>
  <c r="M21" i="62"/>
  <c r="M22" i="62"/>
  <c r="M24" i="62"/>
  <c r="M25" i="62"/>
  <c r="M26" i="62"/>
  <c r="M27" i="62"/>
  <c r="M28" i="62"/>
  <c r="M29" i="62"/>
  <c r="M30" i="62"/>
  <c r="M31" i="62"/>
  <c r="M32" i="62"/>
  <c r="M33" i="62"/>
  <c r="M35" i="62"/>
  <c r="M36" i="62"/>
  <c r="M37" i="62"/>
  <c r="M38" i="62"/>
  <c r="M39" i="62"/>
  <c r="M40" i="62"/>
  <c r="M43" i="62"/>
  <c r="M45" i="62"/>
  <c r="M48" i="62"/>
  <c r="M52" i="62"/>
  <c r="M53" i="62"/>
  <c r="M54" i="62"/>
  <c r="M55" i="62"/>
  <c r="M56" i="62"/>
  <c r="M57" i="62"/>
  <c r="M58" i="62"/>
  <c r="M61" i="62"/>
  <c r="M66" i="62"/>
  <c r="M75" i="62"/>
  <c r="M17" i="62"/>
  <c r="M23" i="62"/>
  <c r="M34" i="62"/>
  <c r="M41" i="62"/>
  <c r="M59" i="62"/>
  <c r="M60" i="62"/>
  <c r="M81" i="62"/>
  <c r="Q15" i="15"/>
  <c r="O13" i="62"/>
  <c r="O14" i="62"/>
  <c r="O15" i="62"/>
  <c r="O16" i="62"/>
  <c r="O18" i="62"/>
  <c r="O19" i="62"/>
  <c r="O20" i="62"/>
  <c r="O21" i="62"/>
  <c r="O22" i="62"/>
  <c r="O24" i="62"/>
  <c r="O25" i="62"/>
  <c r="O26" i="62"/>
  <c r="O27" i="62"/>
  <c r="O28" i="62"/>
  <c r="O29" i="62"/>
  <c r="O30" i="62"/>
  <c r="O31" i="62"/>
  <c r="O32" i="62"/>
  <c r="O33" i="62"/>
  <c r="O35" i="62"/>
  <c r="O36" i="62"/>
  <c r="O37" i="62"/>
  <c r="O38" i="62"/>
  <c r="O39" i="62"/>
  <c r="O40" i="62"/>
  <c r="O43" i="62"/>
  <c r="O45" i="62"/>
  <c r="O48" i="62"/>
  <c r="O52" i="62"/>
  <c r="O53" i="62"/>
  <c r="O54" i="62"/>
  <c r="O55" i="62"/>
  <c r="O56" i="62"/>
  <c r="O57" i="62"/>
  <c r="O58" i="62"/>
  <c r="O61" i="62"/>
  <c r="O66" i="62"/>
  <c r="O75" i="62"/>
  <c r="O17" i="62"/>
  <c r="O23" i="62"/>
  <c r="O34" i="62"/>
  <c r="O41" i="62"/>
  <c r="O59" i="62"/>
  <c r="O60" i="62"/>
  <c r="O81" i="62"/>
  <c r="S15" i="15"/>
  <c r="Q13" i="62"/>
  <c r="Q14" i="62"/>
  <c r="Q15" i="62"/>
  <c r="Q16" i="62"/>
  <c r="Q18" i="62"/>
  <c r="Q19" i="62"/>
  <c r="Q20" i="62"/>
  <c r="Q21" i="62"/>
  <c r="Q22" i="62"/>
  <c r="Q24" i="62"/>
  <c r="Q25" i="62"/>
  <c r="Q26" i="62"/>
  <c r="Q27" i="62"/>
  <c r="Q28" i="62"/>
  <c r="Q29" i="62"/>
  <c r="Q30" i="62"/>
  <c r="Q31" i="62"/>
  <c r="Q32" i="62"/>
  <c r="Q33" i="62"/>
  <c r="Q35" i="62"/>
  <c r="Q36" i="62"/>
  <c r="Q37" i="62"/>
  <c r="Q38" i="62"/>
  <c r="Q39" i="62"/>
  <c r="Q40" i="62"/>
  <c r="Q43" i="62"/>
  <c r="Q45" i="62"/>
  <c r="Q48" i="62"/>
  <c r="Q52" i="62"/>
  <c r="Q53" i="62"/>
  <c r="Q54" i="62"/>
  <c r="Q55" i="62"/>
  <c r="Q56" i="62"/>
  <c r="Q57" i="62"/>
  <c r="Q58" i="62"/>
  <c r="Q61" i="62"/>
  <c r="Q66" i="62"/>
  <c r="Q75" i="62"/>
  <c r="Q17" i="62"/>
  <c r="Q23" i="62"/>
  <c r="Q34" i="62"/>
  <c r="Q41" i="62"/>
  <c r="Q59" i="62"/>
  <c r="Q60" i="62"/>
  <c r="Q81" i="62"/>
  <c r="AE15" i="15"/>
  <c r="S13" i="62"/>
  <c r="S14" i="62"/>
  <c r="S15" i="62"/>
  <c r="S16" i="62"/>
  <c r="S18" i="62"/>
  <c r="S19" i="62"/>
  <c r="S20" i="62"/>
  <c r="S21" i="62"/>
  <c r="S22" i="62"/>
  <c r="S24" i="62"/>
  <c r="S25" i="62"/>
  <c r="S26" i="62"/>
  <c r="S27" i="62"/>
  <c r="S28" i="62"/>
  <c r="S29" i="62"/>
  <c r="S30" i="62"/>
  <c r="S31" i="62"/>
  <c r="S32" i="62"/>
  <c r="S33" i="62"/>
  <c r="S35" i="62"/>
  <c r="S36" i="62"/>
  <c r="S37" i="62"/>
  <c r="S38" i="62"/>
  <c r="S39" i="62"/>
  <c r="S40" i="62"/>
  <c r="S43" i="62"/>
  <c r="S45" i="62"/>
  <c r="S48" i="62"/>
  <c r="S52" i="62"/>
  <c r="S53" i="62"/>
  <c r="S54" i="62"/>
  <c r="S55" i="62"/>
  <c r="S56" i="62"/>
  <c r="S57" i="62"/>
  <c r="S58" i="62"/>
  <c r="S61" i="62"/>
  <c r="S66" i="62"/>
  <c r="S75" i="62"/>
  <c r="S17" i="62"/>
  <c r="S23" i="62"/>
  <c r="S34" i="62"/>
  <c r="S41" i="62"/>
  <c r="S59" i="62"/>
  <c r="S60" i="62"/>
  <c r="S81" i="62"/>
  <c r="AG15" i="15"/>
  <c r="U13" i="62"/>
  <c r="U14" i="62"/>
  <c r="U15" i="62"/>
  <c r="U16" i="62"/>
  <c r="U18" i="62"/>
  <c r="U19" i="62"/>
  <c r="U20" i="62"/>
  <c r="U21" i="62"/>
  <c r="U22" i="62"/>
  <c r="U24" i="62"/>
  <c r="U25" i="62"/>
  <c r="U26" i="62"/>
  <c r="U27" i="62"/>
  <c r="U28" i="62"/>
  <c r="U29" i="62"/>
  <c r="U30" i="62"/>
  <c r="U31" i="62"/>
  <c r="U32" i="62"/>
  <c r="U33" i="62"/>
  <c r="U35" i="62"/>
  <c r="U36" i="62"/>
  <c r="U37" i="62"/>
  <c r="U38" i="62"/>
  <c r="U39" i="62"/>
  <c r="U40" i="62"/>
  <c r="U43" i="62"/>
  <c r="U45" i="62"/>
  <c r="U48" i="62"/>
  <c r="U17" i="62"/>
  <c r="U23" i="62"/>
  <c r="U34" i="62"/>
  <c r="U41" i="62"/>
  <c r="U79" i="62"/>
  <c r="U81" i="62"/>
  <c r="AO15" i="15"/>
  <c r="W13" i="62"/>
  <c r="W14" i="62"/>
  <c r="W15" i="62"/>
  <c r="W16" i="62"/>
  <c r="W18" i="62"/>
  <c r="W19" i="62"/>
  <c r="W20" i="62"/>
  <c r="W21" i="62"/>
  <c r="W22" i="62"/>
  <c r="W24" i="62"/>
  <c r="W25" i="62"/>
  <c r="W26" i="62"/>
  <c r="W27" i="62"/>
  <c r="W28" i="62"/>
  <c r="W29" i="62"/>
  <c r="W30" i="62"/>
  <c r="W31" i="62"/>
  <c r="W32" i="62"/>
  <c r="W33" i="62"/>
  <c r="W35" i="62"/>
  <c r="W36" i="62"/>
  <c r="W37" i="62"/>
  <c r="W38" i="62"/>
  <c r="W39" i="62"/>
  <c r="W40" i="62"/>
  <c r="W43" i="62"/>
  <c r="W45" i="62"/>
  <c r="W48" i="62"/>
  <c r="W52" i="62"/>
  <c r="W53" i="62"/>
  <c r="W54" i="62"/>
  <c r="W55" i="62"/>
  <c r="W56" i="62"/>
  <c r="W57" i="62"/>
  <c r="W58" i="62"/>
  <c r="W61" i="62"/>
  <c r="W66" i="62"/>
  <c r="W75" i="62"/>
  <c r="W17" i="62"/>
  <c r="W23" i="62"/>
  <c r="W34" i="62"/>
  <c r="W41" i="62"/>
  <c r="W59" i="62"/>
  <c r="W60" i="62"/>
  <c r="W79" i="62"/>
  <c r="W81" i="62"/>
  <c r="AQ15" i="15"/>
  <c r="Y13" i="62"/>
  <c r="Y14" i="62"/>
  <c r="Y15" i="62"/>
  <c r="Y16" i="62"/>
  <c r="Y18" i="62"/>
  <c r="Y19" i="62"/>
  <c r="Y20" i="62"/>
  <c r="Y21" i="62"/>
  <c r="Y22" i="62"/>
  <c r="Y24" i="62"/>
  <c r="Y25" i="62"/>
  <c r="Y26" i="62"/>
  <c r="Y27" i="62"/>
  <c r="Y28" i="62"/>
  <c r="Y29" i="62"/>
  <c r="Y30" i="62"/>
  <c r="Y31" i="62"/>
  <c r="Y32" i="62"/>
  <c r="Y33" i="62"/>
  <c r="Y35" i="62"/>
  <c r="Y36" i="62"/>
  <c r="Y37" i="62"/>
  <c r="Y38" i="62"/>
  <c r="Y39" i="62"/>
  <c r="Y40" i="62"/>
  <c r="Y43" i="62"/>
  <c r="Y45" i="62"/>
  <c r="Y48" i="62"/>
  <c r="Y52" i="62"/>
  <c r="Y53" i="62"/>
  <c r="Y54" i="62"/>
  <c r="Y55" i="62"/>
  <c r="Y56" i="62"/>
  <c r="Y57" i="62"/>
  <c r="Y58" i="62"/>
  <c r="Y61" i="62"/>
  <c r="Y66" i="62"/>
  <c r="Y75" i="62"/>
  <c r="Y17" i="62"/>
  <c r="Y23" i="62"/>
  <c r="Y34" i="62"/>
  <c r="Y41" i="62"/>
  <c r="Y59" i="62"/>
  <c r="Y60" i="62"/>
  <c r="Y81" i="62"/>
  <c r="AS15" i="15"/>
  <c r="AV15" i="15"/>
  <c r="AY15" i="15"/>
  <c r="C13" i="64"/>
  <c r="D13" i="64"/>
  <c r="G13" i="64"/>
  <c r="C14" i="64"/>
  <c r="D14" i="64"/>
  <c r="G14" i="64"/>
  <c r="C15" i="64"/>
  <c r="D15" i="64"/>
  <c r="G15" i="64"/>
  <c r="C16" i="64"/>
  <c r="D16" i="64"/>
  <c r="G16" i="64"/>
  <c r="C18" i="64"/>
  <c r="D18" i="64"/>
  <c r="G18" i="64"/>
  <c r="C19" i="64"/>
  <c r="D19" i="64"/>
  <c r="G19" i="64"/>
  <c r="C20" i="64"/>
  <c r="D20" i="64"/>
  <c r="G20" i="64"/>
  <c r="C21" i="64"/>
  <c r="D21" i="64"/>
  <c r="G21" i="64"/>
  <c r="C22" i="64"/>
  <c r="D22" i="64"/>
  <c r="G22" i="64"/>
  <c r="C23" i="64"/>
  <c r="D23" i="64"/>
  <c r="G23" i="64"/>
  <c r="C24" i="64"/>
  <c r="D24" i="64"/>
  <c r="G24" i="64"/>
  <c r="C25" i="64"/>
  <c r="D25" i="64"/>
  <c r="G25" i="64"/>
  <c r="C26" i="64"/>
  <c r="D26" i="64"/>
  <c r="G26" i="64"/>
  <c r="C27" i="64"/>
  <c r="D27" i="64"/>
  <c r="G27" i="64"/>
  <c r="C28" i="64"/>
  <c r="D28" i="64"/>
  <c r="G28" i="64"/>
  <c r="C29" i="64"/>
  <c r="D29" i="64"/>
  <c r="G29" i="64"/>
  <c r="C30" i="64"/>
  <c r="D30" i="64"/>
  <c r="G30" i="64"/>
  <c r="C31" i="64"/>
  <c r="D31" i="64"/>
  <c r="G31" i="64"/>
  <c r="C32" i="64"/>
  <c r="D32" i="64"/>
  <c r="G32" i="64"/>
  <c r="C33" i="64"/>
  <c r="D33" i="64"/>
  <c r="G33" i="64"/>
  <c r="C35" i="64"/>
  <c r="D35" i="64"/>
  <c r="G35" i="64"/>
  <c r="C36" i="64"/>
  <c r="D36" i="64"/>
  <c r="G36" i="64"/>
  <c r="C37" i="64"/>
  <c r="D37" i="64"/>
  <c r="G37" i="64"/>
  <c r="C38" i="64"/>
  <c r="D38" i="64"/>
  <c r="G38" i="64"/>
  <c r="C39" i="64"/>
  <c r="D39" i="64"/>
  <c r="G39" i="64"/>
  <c r="C40" i="64"/>
  <c r="D40" i="64"/>
  <c r="G40" i="64"/>
  <c r="C43" i="64"/>
  <c r="D43" i="64"/>
  <c r="G43" i="64"/>
  <c r="C45" i="64"/>
  <c r="D45" i="64"/>
  <c r="G45" i="64"/>
  <c r="C48" i="64"/>
  <c r="D48" i="64"/>
  <c r="G48" i="64"/>
  <c r="C52" i="64"/>
  <c r="D52" i="64"/>
  <c r="G52" i="64"/>
  <c r="C53" i="64"/>
  <c r="D53" i="64"/>
  <c r="G53" i="64"/>
  <c r="C54" i="64"/>
  <c r="D54" i="64"/>
  <c r="G54" i="64"/>
  <c r="C55" i="64"/>
  <c r="D55" i="64"/>
  <c r="G55" i="64"/>
  <c r="C56" i="64"/>
  <c r="D56" i="64"/>
  <c r="G56" i="64"/>
  <c r="C57" i="64"/>
  <c r="D57" i="64"/>
  <c r="G57" i="64"/>
  <c r="C58" i="64"/>
  <c r="D58" i="64"/>
  <c r="G58" i="64"/>
  <c r="C61" i="64"/>
  <c r="D61" i="64"/>
  <c r="G61" i="64"/>
  <c r="C66" i="64"/>
  <c r="D66" i="64"/>
  <c r="G66" i="64"/>
  <c r="C75" i="64"/>
  <c r="D75" i="64"/>
  <c r="G75" i="64"/>
  <c r="D17" i="64"/>
  <c r="G17" i="64"/>
  <c r="D34" i="64"/>
  <c r="G34" i="64"/>
  <c r="D41" i="64"/>
  <c r="G41" i="64"/>
  <c r="D59" i="64"/>
  <c r="G59" i="64"/>
  <c r="D60" i="64"/>
  <c r="G60" i="64"/>
  <c r="G80" i="64"/>
  <c r="C16" i="15"/>
  <c r="C13" i="63"/>
  <c r="D13" i="63"/>
  <c r="I13" i="63"/>
  <c r="C14" i="63"/>
  <c r="D14" i="63"/>
  <c r="I14" i="63"/>
  <c r="C15" i="63"/>
  <c r="D15" i="63"/>
  <c r="I15" i="63"/>
  <c r="C16" i="63"/>
  <c r="D16" i="63"/>
  <c r="I16" i="63"/>
  <c r="C18" i="63"/>
  <c r="D18" i="63"/>
  <c r="I18" i="63"/>
  <c r="C19" i="63"/>
  <c r="D19" i="63"/>
  <c r="I19" i="63"/>
  <c r="C20" i="63"/>
  <c r="D20" i="63"/>
  <c r="I20" i="63"/>
  <c r="C21" i="63"/>
  <c r="D21" i="63"/>
  <c r="I21" i="63"/>
  <c r="C22" i="63"/>
  <c r="D22" i="63"/>
  <c r="I22" i="63"/>
  <c r="C23" i="63"/>
  <c r="D23" i="63"/>
  <c r="I23" i="63"/>
  <c r="C24" i="63"/>
  <c r="D24" i="63"/>
  <c r="I24" i="63"/>
  <c r="C25" i="63"/>
  <c r="D25" i="63"/>
  <c r="I25" i="63"/>
  <c r="C26" i="63"/>
  <c r="D26" i="63"/>
  <c r="I26" i="63"/>
  <c r="C27" i="63"/>
  <c r="D27" i="63"/>
  <c r="I27" i="63"/>
  <c r="C28" i="63"/>
  <c r="D28" i="63"/>
  <c r="I28" i="63"/>
  <c r="C29" i="63"/>
  <c r="D29" i="63"/>
  <c r="I29" i="63"/>
  <c r="C30" i="63"/>
  <c r="D30" i="63"/>
  <c r="I30" i="63"/>
  <c r="C31" i="63"/>
  <c r="D31" i="63"/>
  <c r="I31" i="63"/>
  <c r="C32" i="63"/>
  <c r="D32" i="63"/>
  <c r="I32" i="63"/>
  <c r="C33" i="63"/>
  <c r="D33" i="63"/>
  <c r="I33" i="63"/>
  <c r="C35" i="63"/>
  <c r="D35" i="63"/>
  <c r="I35" i="63"/>
  <c r="C36" i="63"/>
  <c r="D36" i="63"/>
  <c r="I36" i="63"/>
  <c r="C37" i="63"/>
  <c r="D37" i="63"/>
  <c r="I37" i="63"/>
  <c r="C38" i="63"/>
  <c r="D38" i="63"/>
  <c r="I38" i="63"/>
  <c r="C39" i="63"/>
  <c r="D39" i="63"/>
  <c r="I39" i="63"/>
  <c r="C40" i="63"/>
  <c r="D40" i="63"/>
  <c r="I40" i="63"/>
  <c r="C43" i="63"/>
  <c r="D43" i="63"/>
  <c r="I43" i="63"/>
  <c r="C45" i="63"/>
  <c r="D45" i="63"/>
  <c r="I45" i="63"/>
  <c r="C48" i="63"/>
  <c r="D48" i="63"/>
  <c r="I48" i="63"/>
  <c r="C52" i="63"/>
  <c r="D52" i="63"/>
  <c r="I52" i="63"/>
  <c r="C53" i="63"/>
  <c r="D53" i="63"/>
  <c r="I53" i="63"/>
  <c r="C54" i="63"/>
  <c r="D54" i="63"/>
  <c r="I54" i="63"/>
  <c r="C55" i="63"/>
  <c r="D55" i="63"/>
  <c r="I55" i="63"/>
  <c r="C56" i="63"/>
  <c r="D56" i="63"/>
  <c r="I56" i="63"/>
  <c r="C57" i="63"/>
  <c r="D57" i="63"/>
  <c r="I57" i="63"/>
  <c r="C58" i="63"/>
  <c r="D58" i="63"/>
  <c r="I58" i="63"/>
  <c r="C61" i="63"/>
  <c r="D61" i="63"/>
  <c r="I61" i="63"/>
  <c r="C66" i="63"/>
  <c r="D66" i="63"/>
  <c r="I66" i="63"/>
  <c r="C75" i="63"/>
  <c r="D75" i="63"/>
  <c r="I75" i="63"/>
  <c r="D17" i="63"/>
  <c r="I17" i="63"/>
  <c r="D34" i="63"/>
  <c r="I34" i="63"/>
  <c r="D41" i="63"/>
  <c r="I41" i="63"/>
  <c r="D59" i="63"/>
  <c r="I59" i="63"/>
  <c r="D60" i="63"/>
  <c r="I60" i="63"/>
  <c r="I80" i="63"/>
  <c r="E16" i="15"/>
  <c r="K13" i="63"/>
  <c r="K14" i="63"/>
  <c r="K15" i="63"/>
  <c r="K16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5" i="63"/>
  <c r="K36" i="63"/>
  <c r="K37" i="63"/>
  <c r="K38" i="63"/>
  <c r="K39" i="63"/>
  <c r="K40" i="63"/>
  <c r="K43" i="63"/>
  <c r="K45" i="63"/>
  <c r="K48" i="63"/>
  <c r="K52" i="63"/>
  <c r="K53" i="63"/>
  <c r="K54" i="63"/>
  <c r="K55" i="63"/>
  <c r="K56" i="63"/>
  <c r="K57" i="63"/>
  <c r="K58" i="63"/>
  <c r="K61" i="63"/>
  <c r="K66" i="63"/>
  <c r="K75" i="63"/>
  <c r="K17" i="63"/>
  <c r="K34" i="63"/>
  <c r="K41" i="63"/>
  <c r="K59" i="63"/>
  <c r="K60" i="63"/>
  <c r="K80" i="63"/>
  <c r="G16" i="15"/>
  <c r="M13" i="63"/>
  <c r="M14" i="63"/>
  <c r="M15" i="63"/>
  <c r="M16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5" i="63"/>
  <c r="M36" i="63"/>
  <c r="M37" i="63"/>
  <c r="M38" i="63"/>
  <c r="M39" i="63"/>
  <c r="M40" i="63"/>
  <c r="M43" i="63"/>
  <c r="M45" i="63"/>
  <c r="M48" i="63"/>
  <c r="M52" i="63"/>
  <c r="M53" i="63"/>
  <c r="M54" i="63"/>
  <c r="M55" i="63"/>
  <c r="M56" i="63"/>
  <c r="M57" i="63"/>
  <c r="M58" i="63"/>
  <c r="M61" i="63"/>
  <c r="M66" i="63"/>
  <c r="M75" i="63"/>
  <c r="M17" i="63"/>
  <c r="M34" i="63"/>
  <c r="M41" i="63"/>
  <c r="M59" i="63"/>
  <c r="M60" i="63"/>
  <c r="M80" i="63"/>
  <c r="Q16" i="15"/>
  <c r="O13" i="63"/>
  <c r="O14" i="63"/>
  <c r="O15" i="63"/>
  <c r="O16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5" i="63"/>
  <c r="O36" i="63"/>
  <c r="O37" i="63"/>
  <c r="O38" i="63"/>
  <c r="O39" i="63"/>
  <c r="O40" i="63"/>
  <c r="O43" i="63"/>
  <c r="O45" i="63"/>
  <c r="O48" i="63"/>
  <c r="O52" i="63"/>
  <c r="O53" i="63"/>
  <c r="O54" i="63"/>
  <c r="O55" i="63"/>
  <c r="O56" i="63"/>
  <c r="O57" i="63"/>
  <c r="O58" i="63"/>
  <c r="O61" i="63"/>
  <c r="O66" i="63"/>
  <c r="O75" i="63"/>
  <c r="O17" i="63"/>
  <c r="O34" i="63"/>
  <c r="O41" i="63"/>
  <c r="O59" i="63"/>
  <c r="O60" i="63"/>
  <c r="O80" i="63"/>
  <c r="S16" i="15"/>
  <c r="Q13" i="63"/>
  <c r="Q14" i="63"/>
  <c r="Q15" i="63"/>
  <c r="Q16" i="63"/>
  <c r="Q18" i="63"/>
  <c r="Q19" i="63"/>
  <c r="Q20" i="63"/>
  <c r="Q21" i="63"/>
  <c r="Q22" i="63"/>
  <c r="Q23" i="63"/>
  <c r="Q24" i="63"/>
  <c r="Q25" i="63"/>
  <c r="Q26" i="63"/>
  <c r="Q27" i="63"/>
  <c r="Q28" i="63"/>
  <c r="Q29" i="63"/>
  <c r="Q30" i="63"/>
  <c r="Q31" i="63"/>
  <c r="Q32" i="63"/>
  <c r="Q33" i="63"/>
  <c r="Q35" i="63"/>
  <c r="Q36" i="63"/>
  <c r="Q37" i="63"/>
  <c r="Q38" i="63"/>
  <c r="Q39" i="63"/>
  <c r="Q40" i="63"/>
  <c r="Q43" i="63"/>
  <c r="Q45" i="63"/>
  <c r="Q48" i="63"/>
  <c r="Q52" i="63"/>
  <c r="Q53" i="63"/>
  <c r="Q54" i="63"/>
  <c r="Q55" i="63"/>
  <c r="Q56" i="63"/>
  <c r="Q57" i="63"/>
  <c r="Q58" i="63"/>
  <c r="Q61" i="63"/>
  <c r="Q66" i="63"/>
  <c r="Q75" i="63"/>
  <c r="Q17" i="63"/>
  <c r="Q34" i="63"/>
  <c r="Q41" i="63"/>
  <c r="Q59" i="63"/>
  <c r="Q60" i="63"/>
  <c r="Q80" i="63"/>
  <c r="AE16" i="15"/>
  <c r="S13" i="63"/>
  <c r="S14" i="63"/>
  <c r="S15" i="63"/>
  <c r="S16" i="63"/>
  <c r="S18" i="63"/>
  <c r="S19" i="63"/>
  <c r="S20" i="63"/>
  <c r="S21" i="63"/>
  <c r="S22" i="63"/>
  <c r="S23" i="63"/>
  <c r="S24" i="63"/>
  <c r="S25" i="63"/>
  <c r="S26" i="63"/>
  <c r="S27" i="63"/>
  <c r="S28" i="63"/>
  <c r="S29" i="63"/>
  <c r="S30" i="63"/>
  <c r="S31" i="63"/>
  <c r="S32" i="63"/>
  <c r="S33" i="63"/>
  <c r="S35" i="63"/>
  <c r="S36" i="63"/>
  <c r="S37" i="63"/>
  <c r="S38" i="63"/>
  <c r="S39" i="63"/>
  <c r="S40" i="63"/>
  <c r="S43" i="63"/>
  <c r="S45" i="63"/>
  <c r="S48" i="63"/>
  <c r="S52" i="63"/>
  <c r="S53" i="63"/>
  <c r="S54" i="63"/>
  <c r="S55" i="63"/>
  <c r="S56" i="63"/>
  <c r="S57" i="63"/>
  <c r="S58" i="63"/>
  <c r="S61" i="63"/>
  <c r="S66" i="63"/>
  <c r="S75" i="63"/>
  <c r="S17" i="63"/>
  <c r="S34" i="63"/>
  <c r="S41" i="63"/>
  <c r="S59" i="63"/>
  <c r="S60" i="63"/>
  <c r="S80" i="63"/>
  <c r="AG16" i="15"/>
  <c r="U13" i="63"/>
  <c r="U14" i="63"/>
  <c r="U15" i="63"/>
  <c r="U16" i="63"/>
  <c r="U18" i="63"/>
  <c r="U19" i="63"/>
  <c r="U20" i="63"/>
  <c r="U21" i="63"/>
  <c r="U22" i="63"/>
  <c r="U23" i="63"/>
  <c r="U24" i="63"/>
  <c r="U25" i="63"/>
  <c r="U26" i="63"/>
  <c r="U27" i="63"/>
  <c r="U28" i="63"/>
  <c r="U29" i="63"/>
  <c r="U30" i="63"/>
  <c r="U31" i="63"/>
  <c r="U32" i="63"/>
  <c r="U33" i="63"/>
  <c r="U35" i="63"/>
  <c r="U36" i="63"/>
  <c r="U37" i="63"/>
  <c r="U38" i="63"/>
  <c r="U39" i="63"/>
  <c r="U40" i="63"/>
  <c r="U43" i="63"/>
  <c r="U45" i="63"/>
  <c r="U48" i="63"/>
  <c r="U17" i="63"/>
  <c r="U34" i="63"/>
  <c r="U41" i="63"/>
  <c r="U78" i="63"/>
  <c r="U80" i="63"/>
  <c r="AO16" i="15"/>
  <c r="W13" i="63"/>
  <c r="W14" i="63"/>
  <c r="W15" i="63"/>
  <c r="W16" i="63"/>
  <c r="W18" i="63"/>
  <c r="W19" i="63"/>
  <c r="W20" i="63"/>
  <c r="W21" i="63"/>
  <c r="W22" i="63"/>
  <c r="W23" i="63"/>
  <c r="W24" i="63"/>
  <c r="W25" i="63"/>
  <c r="W26" i="63"/>
  <c r="W27" i="63"/>
  <c r="W28" i="63"/>
  <c r="W29" i="63"/>
  <c r="W30" i="63"/>
  <c r="W31" i="63"/>
  <c r="W32" i="63"/>
  <c r="W33" i="63"/>
  <c r="W35" i="63"/>
  <c r="W36" i="63"/>
  <c r="W37" i="63"/>
  <c r="W38" i="63"/>
  <c r="W39" i="63"/>
  <c r="W40" i="63"/>
  <c r="W43" i="63"/>
  <c r="W45" i="63"/>
  <c r="W48" i="63"/>
  <c r="W52" i="63"/>
  <c r="W53" i="63"/>
  <c r="W54" i="63"/>
  <c r="W55" i="63"/>
  <c r="W56" i="63"/>
  <c r="W57" i="63"/>
  <c r="W58" i="63"/>
  <c r="W61" i="63"/>
  <c r="W66" i="63"/>
  <c r="W75" i="63"/>
  <c r="W17" i="63"/>
  <c r="W34" i="63"/>
  <c r="W41" i="63"/>
  <c r="W59" i="63"/>
  <c r="W60" i="63"/>
  <c r="W78" i="63"/>
  <c r="W80" i="63"/>
  <c r="AQ16" i="15"/>
  <c r="Y13" i="63"/>
  <c r="Y14" i="63"/>
  <c r="Y15" i="63"/>
  <c r="Y16" i="63"/>
  <c r="Y18" i="63"/>
  <c r="Y19" i="63"/>
  <c r="Y20" i="63"/>
  <c r="Y21" i="63"/>
  <c r="Y22" i="63"/>
  <c r="Y23" i="63"/>
  <c r="Y24" i="63"/>
  <c r="Y25" i="63"/>
  <c r="Y26" i="63"/>
  <c r="Y27" i="63"/>
  <c r="Y28" i="63"/>
  <c r="Y29" i="63"/>
  <c r="Y30" i="63"/>
  <c r="Y31" i="63"/>
  <c r="Y32" i="63"/>
  <c r="Y33" i="63"/>
  <c r="Y35" i="63"/>
  <c r="Y36" i="63"/>
  <c r="Y37" i="63"/>
  <c r="Y38" i="63"/>
  <c r="Y39" i="63"/>
  <c r="Y40" i="63"/>
  <c r="Y43" i="63"/>
  <c r="Y45" i="63"/>
  <c r="Y48" i="63"/>
  <c r="Y52" i="63"/>
  <c r="Y53" i="63"/>
  <c r="Y54" i="63"/>
  <c r="Y55" i="63"/>
  <c r="Y56" i="63"/>
  <c r="Y57" i="63"/>
  <c r="Y58" i="63"/>
  <c r="Y61" i="63"/>
  <c r="Y66" i="63"/>
  <c r="Y75" i="63"/>
  <c r="Y17" i="63"/>
  <c r="Y34" i="63"/>
  <c r="Y41" i="63"/>
  <c r="Y59" i="63"/>
  <c r="Y60" i="63"/>
  <c r="Y80" i="63"/>
  <c r="AS16" i="15"/>
  <c r="AV16" i="15"/>
  <c r="AY16" i="15"/>
  <c r="C17" i="15"/>
  <c r="I13" i="64"/>
  <c r="I14" i="64"/>
  <c r="I15" i="64"/>
  <c r="I16" i="64"/>
  <c r="I18" i="64"/>
  <c r="I19" i="64"/>
  <c r="I20" i="64"/>
  <c r="I21" i="64"/>
  <c r="I22" i="64"/>
  <c r="I23" i="64"/>
  <c r="I24" i="64"/>
  <c r="I25" i="64"/>
  <c r="I26" i="64"/>
  <c r="I27" i="64"/>
  <c r="I28" i="64"/>
  <c r="I29" i="64"/>
  <c r="I30" i="64"/>
  <c r="I31" i="64"/>
  <c r="I32" i="64"/>
  <c r="I33" i="64"/>
  <c r="I35" i="64"/>
  <c r="I36" i="64"/>
  <c r="I37" i="64"/>
  <c r="I38" i="64"/>
  <c r="I39" i="64"/>
  <c r="I40" i="64"/>
  <c r="I43" i="64"/>
  <c r="I45" i="64"/>
  <c r="I48" i="64"/>
  <c r="I52" i="64"/>
  <c r="I53" i="64"/>
  <c r="I54" i="64"/>
  <c r="I55" i="64"/>
  <c r="I56" i="64"/>
  <c r="I57" i="64"/>
  <c r="I58" i="64"/>
  <c r="I61" i="64"/>
  <c r="I66" i="64"/>
  <c r="I75" i="64"/>
  <c r="I17" i="64"/>
  <c r="I34" i="64"/>
  <c r="I41" i="64"/>
  <c r="I59" i="64"/>
  <c r="I60" i="64"/>
  <c r="I80" i="64"/>
  <c r="E17" i="15"/>
  <c r="K13" i="64"/>
  <c r="K14" i="64"/>
  <c r="K15" i="64"/>
  <c r="K16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5" i="64"/>
  <c r="K36" i="64"/>
  <c r="K37" i="64"/>
  <c r="K38" i="64"/>
  <c r="K39" i="64"/>
  <c r="K40" i="64"/>
  <c r="K43" i="64"/>
  <c r="K45" i="64"/>
  <c r="K48" i="64"/>
  <c r="K52" i="64"/>
  <c r="K53" i="64"/>
  <c r="K54" i="64"/>
  <c r="K55" i="64"/>
  <c r="K56" i="64"/>
  <c r="K57" i="64"/>
  <c r="K58" i="64"/>
  <c r="K61" i="64"/>
  <c r="K66" i="64"/>
  <c r="K75" i="64"/>
  <c r="K17" i="64"/>
  <c r="K34" i="64"/>
  <c r="K41" i="64"/>
  <c r="K59" i="64"/>
  <c r="K60" i="64"/>
  <c r="K80" i="64"/>
  <c r="G17" i="15"/>
  <c r="M13" i="64"/>
  <c r="M14" i="64"/>
  <c r="M15" i="64"/>
  <c r="M16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5" i="64"/>
  <c r="M36" i="64"/>
  <c r="M37" i="64"/>
  <c r="M38" i="64"/>
  <c r="M39" i="64"/>
  <c r="M40" i="64"/>
  <c r="M43" i="64"/>
  <c r="M45" i="64"/>
  <c r="M48" i="64"/>
  <c r="M52" i="64"/>
  <c r="M53" i="64"/>
  <c r="M54" i="64"/>
  <c r="M55" i="64"/>
  <c r="M56" i="64"/>
  <c r="M57" i="64"/>
  <c r="M58" i="64"/>
  <c r="M61" i="64"/>
  <c r="M66" i="64"/>
  <c r="M75" i="64"/>
  <c r="M17" i="64"/>
  <c r="M34" i="64"/>
  <c r="M41" i="64"/>
  <c r="M59" i="64"/>
  <c r="M60" i="64"/>
  <c r="M80" i="64"/>
  <c r="Q17" i="15"/>
  <c r="O13" i="64"/>
  <c r="O14" i="64"/>
  <c r="O15" i="64"/>
  <c r="O16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5" i="64"/>
  <c r="O36" i="64"/>
  <c r="O37" i="64"/>
  <c r="O38" i="64"/>
  <c r="O39" i="64"/>
  <c r="O40" i="64"/>
  <c r="O43" i="64"/>
  <c r="O45" i="64"/>
  <c r="O48" i="64"/>
  <c r="O52" i="64"/>
  <c r="O53" i="64"/>
  <c r="O54" i="64"/>
  <c r="O55" i="64"/>
  <c r="O56" i="64"/>
  <c r="O57" i="64"/>
  <c r="O58" i="64"/>
  <c r="O61" i="64"/>
  <c r="O66" i="64"/>
  <c r="O75" i="64"/>
  <c r="O17" i="64"/>
  <c r="O34" i="64"/>
  <c r="O41" i="64"/>
  <c r="O59" i="64"/>
  <c r="O60" i="64"/>
  <c r="O80" i="64"/>
  <c r="S17" i="15"/>
  <c r="Q13" i="64"/>
  <c r="Q14" i="64"/>
  <c r="Q15" i="64"/>
  <c r="Q16" i="64"/>
  <c r="Q18" i="64"/>
  <c r="Q19" i="64"/>
  <c r="Q20" i="64"/>
  <c r="Q21" i="64"/>
  <c r="Q22" i="64"/>
  <c r="Q23" i="64"/>
  <c r="Q24" i="64"/>
  <c r="Q25" i="64"/>
  <c r="Q26" i="64"/>
  <c r="Q27" i="64"/>
  <c r="Q28" i="64"/>
  <c r="Q29" i="64"/>
  <c r="Q30" i="64"/>
  <c r="Q31" i="64"/>
  <c r="Q32" i="64"/>
  <c r="Q33" i="64"/>
  <c r="Q35" i="64"/>
  <c r="Q36" i="64"/>
  <c r="Q37" i="64"/>
  <c r="Q38" i="64"/>
  <c r="Q39" i="64"/>
  <c r="Q40" i="64"/>
  <c r="Q43" i="64"/>
  <c r="Q45" i="64"/>
  <c r="Q48" i="64"/>
  <c r="Q52" i="64"/>
  <c r="Q53" i="64"/>
  <c r="Q54" i="64"/>
  <c r="Q55" i="64"/>
  <c r="Q56" i="64"/>
  <c r="Q57" i="64"/>
  <c r="Q58" i="64"/>
  <c r="Q61" i="64"/>
  <c r="Q66" i="64"/>
  <c r="Q75" i="64"/>
  <c r="Q17" i="64"/>
  <c r="Q34" i="64"/>
  <c r="Q41" i="64"/>
  <c r="Q59" i="64"/>
  <c r="Q60" i="64"/>
  <c r="Q80" i="64"/>
  <c r="AE17" i="15"/>
  <c r="S13" i="64"/>
  <c r="S14" i="64"/>
  <c r="S15" i="64"/>
  <c r="S16" i="64"/>
  <c r="S18" i="64"/>
  <c r="S19" i="64"/>
  <c r="S20" i="64"/>
  <c r="S21" i="64"/>
  <c r="S22" i="64"/>
  <c r="S23" i="64"/>
  <c r="S24" i="64"/>
  <c r="S25" i="64"/>
  <c r="S26" i="64"/>
  <c r="S27" i="64"/>
  <c r="S28" i="64"/>
  <c r="S29" i="64"/>
  <c r="S30" i="64"/>
  <c r="S31" i="64"/>
  <c r="S32" i="64"/>
  <c r="S33" i="64"/>
  <c r="S35" i="64"/>
  <c r="S36" i="64"/>
  <c r="S37" i="64"/>
  <c r="S38" i="64"/>
  <c r="S39" i="64"/>
  <c r="S40" i="64"/>
  <c r="S43" i="64"/>
  <c r="S45" i="64"/>
  <c r="S48" i="64"/>
  <c r="S52" i="64"/>
  <c r="S53" i="64"/>
  <c r="S54" i="64"/>
  <c r="S55" i="64"/>
  <c r="S56" i="64"/>
  <c r="S57" i="64"/>
  <c r="S58" i="64"/>
  <c r="S61" i="64"/>
  <c r="S66" i="64"/>
  <c r="S75" i="64"/>
  <c r="S17" i="64"/>
  <c r="S34" i="64"/>
  <c r="S41" i="64"/>
  <c r="S59" i="64"/>
  <c r="S60" i="64"/>
  <c r="S80" i="64"/>
  <c r="AG17" i="15"/>
  <c r="U13" i="64"/>
  <c r="U14" i="64"/>
  <c r="U15" i="64"/>
  <c r="U16" i="64"/>
  <c r="U18" i="64"/>
  <c r="U19" i="64"/>
  <c r="U20" i="64"/>
  <c r="U21" i="64"/>
  <c r="U22" i="64"/>
  <c r="U23" i="64"/>
  <c r="U24" i="64"/>
  <c r="U25" i="64"/>
  <c r="U26" i="64"/>
  <c r="U27" i="64"/>
  <c r="U28" i="64"/>
  <c r="U29" i="64"/>
  <c r="U30" i="64"/>
  <c r="U31" i="64"/>
  <c r="U32" i="64"/>
  <c r="U33" i="64"/>
  <c r="U35" i="64"/>
  <c r="U36" i="64"/>
  <c r="U37" i="64"/>
  <c r="U38" i="64"/>
  <c r="U39" i="64"/>
  <c r="U40" i="64"/>
  <c r="U43" i="64"/>
  <c r="U45" i="64"/>
  <c r="U48" i="64"/>
  <c r="U17" i="64"/>
  <c r="U34" i="64"/>
  <c r="U41" i="64"/>
  <c r="U78" i="64"/>
  <c r="U80" i="64"/>
  <c r="AO17" i="15"/>
  <c r="W13" i="64"/>
  <c r="W14" i="64"/>
  <c r="W15" i="64"/>
  <c r="W16" i="64"/>
  <c r="W18" i="64"/>
  <c r="W19" i="64"/>
  <c r="W20" i="64"/>
  <c r="W21" i="64"/>
  <c r="W22" i="64"/>
  <c r="W23" i="64"/>
  <c r="W24" i="64"/>
  <c r="W25" i="64"/>
  <c r="W26" i="64"/>
  <c r="W27" i="64"/>
  <c r="W28" i="64"/>
  <c r="W29" i="64"/>
  <c r="W30" i="64"/>
  <c r="W31" i="64"/>
  <c r="W32" i="64"/>
  <c r="W33" i="64"/>
  <c r="W35" i="64"/>
  <c r="W36" i="64"/>
  <c r="W37" i="64"/>
  <c r="W38" i="64"/>
  <c r="W39" i="64"/>
  <c r="W40" i="64"/>
  <c r="W43" i="64"/>
  <c r="W45" i="64"/>
  <c r="W48" i="64"/>
  <c r="W52" i="64"/>
  <c r="W53" i="64"/>
  <c r="W54" i="64"/>
  <c r="W55" i="64"/>
  <c r="W56" i="64"/>
  <c r="W57" i="64"/>
  <c r="W58" i="64"/>
  <c r="W61" i="64"/>
  <c r="W66" i="64"/>
  <c r="W75" i="64"/>
  <c r="W17" i="64"/>
  <c r="W34" i="64"/>
  <c r="W41" i="64"/>
  <c r="W59" i="64"/>
  <c r="W60" i="64"/>
  <c r="W78" i="64"/>
  <c r="W80" i="64"/>
  <c r="AQ17" i="15"/>
  <c r="Y13" i="64"/>
  <c r="Y14" i="64"/>
  <c r="Y15" i="64"/>
  <c r="Y16" i="64"/>
  <c r="Y18" i="64"/>
  <c r="Y19" i="64"/>
  <c r="Y20" i="64"/>
  <c r="Y21" i="64"/>
  <c r="Y22" i="64"/>
  <c r="Y23" i="64"/>
  <c r="Y24" i="64"/>
  <c r="Y25" i="64"/>
  <c r="Y26" i="64"/>
  <c r="Y27" i="64"/>
  <c r="Y28" i="64"/>
  <c r="Y29" i="64"/>
  <c r="Y30" i="64"/>
  <c r="Y31" i="64"/>
  <c r="Y32" i="64"/>
  <c r="Y33" i="64"/>
  <c r="Y35" i="64"/>
  <c r="Y36" i="64"/>
  <c r="Y37" i="64"/>
  <c r="Y38" i="64"/>
  <c r="Y39" i="64"/>
  <c r="Y40" i="64"/>
  <c r="Y43" i="64"/>
  <c r="Y45" i="64"/>
  <c r="Y48" i="64"/>
  <c r="Y52" i="64"/>
  <c r="Y53" i="64"/>
  <c r="Y54" i="64"/>
  <c r="Y55" i="64"/>
  <c r="Y56" i="64"/>
  <c r="Y57" i="64"/>
  <c r="Y58" i="64"/>
  <c r="Y61" i="64"/>
  <c r="Y66" i="64"/>
  <c r="Y75" i="64"/>
  <c r="Y17" i="64"/>
  <c r="Y34" i="64"/>
  <c r="Y41" i="64"/>
  <c r="Y59" i="64"/>
  <c r="Y60" i="64"/>
  <c r="Y80" i="64"/>
  <c r="AS17" i="15"/>
  <c r="AV17" i="15"/>
  <c r="AY17" i="15"/>
  <c r="C13" i="65"/>
  <c r="D13" i="65"/>
  <c r="G13" i="65"/>
  <c r="C14" i="65"/>
  <c r="D14" i="65"/>
  <c r="B14" i="65"/>
  <c r="G14" i="65"/>
  <c r="C15" i="65"/>
  <c r="D15" i="65"/>
  <c r="B15" i="65"/>
  <c r="G15" i="65"/>
  <c r="C16" i="65"/>
  <c r="D16" i="65"/>
  <c r="B16" i="65"/>
  <c r="G16" i="65"/>
  <c r="C18" i="65"/>
  <c r="D18" i="65"/>
  <c r="B18" i="65"/>
  <c r="G18" i="65"/>
  <c r="C19" i="65"/>
  <c r="D19" i="65"/>
  <c r="B19" i="65"/>
  <c r="G19" i="65"/>
  <c r="C20" i="65"/>
  <c r="D20" i="65"/>
  <c r="B20" i="65"/>
  <c r="G20" i="65"/>
  <c r="C21" i="65"/>
  <c r="D21" i="65"/>
  <c r="B21" i="65"/>
  <c r="G21" i="65"/>
  <c r="C22" i="65"/>
  <c r="D22" i="65"/>
  <c r="B22" i="65"/>
  <c r="G22" i="65"/>
  <c r="C24" i="65"/>
  <c r="D24" i="65"/>
  <c r="B24" i="65"/>
  <c r="G24" i="65"/>
  <c r="C25" i="65"/>
  <c r="D25" i="65"/>
  <c r="B25" i="65"/>
  <c r="G25" i="65"/>
  <c r="C26" i="65"/>
  <c r="D26" i="65"/>
  <c r="B26" i="65"/>
  <c r="G26" i="65"/>
  <c r="C27" i="65"/>
  <c r="D27" i="65"/>
  <c r="B27" i="65"/>
  <c r="G27" i="65"/>
  <c r="C28" i="65"/>
  <c r="D28" i="65"/>
  <c r="B28" i="65"/>
  <c r="G28" i="65"/>
  <c r="C29" i="65"/>
  <c r="D29" i="65"/>
  <c r="B29" i="65"/>
  <c r="G29" i="65"/>
  <c r="C30" i="65"/>
  <c r="D30" i="65"/>
  <c r="B30" i="65"/>
  <c r="G30" i="65"/>
  <c r="C31" i="65"/>
  <c r="D31" i="65"/>
  <c r="B31" i="65"/>
  <c r="G31" i="65"/>
  <c r="C32" i="65"/>
  <c r="D32" i="65"/>
  <c r="B32" i="65"/>
  <c r="G32" i="65"/>
  <c r="C33" i="65"/>
  <c r="D33" i="65"/>
  <c r="B33" i="65"/>
  <c r="G33" i="65"/>
  <c r="C35" i="65"/>
  <c r="D35" i="65"/>
  <c r="B35" i="65"/>
  <c r="G35" i="65"/>
  <c r="C36" i="65"/>
  <c r="D36" i="65"/>
  <c r="G36" i="65"/>
  <c r="C37" i="65"/>
  <c r="D37" i="65"/>
  <c r="B37" i="65"/>
  <c r="G37" i="65"/>
  <c r="C38" i="65"/>
  <c r="D38" i="65"/>
  <c r="B38" i="65"/>
  <c r="G38" i="65"/>
  <c r="C39" i="65"/>
  <c r="D39" i="65"/>
  <c r="B39" i="65"/>
  <c r="G39" i="65"/>
  <c r="C40" i="65"/>
  <c r="D40" i="65"/>
  <c r="B40" i="65"/>
  <c r="G40" i="65"/>
  <c r="C43" i="65"/>
  <c r="D43" i="65"/>
  <c r="B43" i="65"/>
  <c r="G43" i="65"/>
  <c r="C45" i="65"/>
  <c r="D45" i="65"/>
  <c r="B45" i="65"/>
  <c r="G45" i="65"/>
  <c r="C48" i="65"/>
  <c r="D48" i="65"/>
  <c r="B48" i="65"/>
  <c r="G48" i="65"/>
  <c r="C52" i="65"/>
  <c r="D52" i="65"/>
  <c r="B52" i="65"/>
  <c r="G52" i="65"/>
  <c r="C53" i="65"/>
  <c r="D53" i="65"/>
  <c r="B53" i="65"/>
  <c r="G53" i="65"/>
  <c r="C54" i="65"/>
  <c r="D54" i="65"/>
  <c r="B54" i="65"/>
  <c r="G54" i="65"/>
  <c r="C55" i="65"/>
  <c r="D55" i="65"/>
  <c r="B55" i="65"/>
  <c r="G55" i="65"/>
  <c r="C56" i="65"/>
  <c r="D56" i="65"/>
  <c r="B56" i="65"/>
  <c r="G56" i="65"/>
  <c r="C57" i="65"/>
  <c r="D57" i="65"/>
  <c r="G57" i="65"/>
  <c r="C58" i="65"/>
  <c r="D58" i="65"/>
  <c r="B58" i="65"/>
  <c r="G58" i="65"/>
  <c r="C61" i="65"/>
  <c r="D61" i="65"/>
  <c r="B61" i="65"/>
  <c r="G61" i="65"/>
  <c r="C66" i="65"/>
  <c r="D66" i="65"/>
  <c r="B66" i="65"/>
  <c r="G66" i="65"/>
  <c r="C75" i="65"/>
  <c r="D75" i="65"/>
  <c r="B75" i="65"/>
  <c r="G75" i="65"/>
  <c r="D17" i="65"/>
  <c r="G17" i="65"/>
  <c r="D23" i="65"/>
  <c r="B23" i="65"/>
  <c r="G23" i="65"/>
  <c r="D34" i="65"/>
  <c r="G34" i="65"/>
  <c r="D41" i="65"/>
  <c r="G41" i="65"/>
  <c r="D59" i="65"/>
  <c r="G59" i="65"/>
  <c r="D60" i="65"/>
  <c r="G60" i="65"/>
  <c r="G81" i="65"/>
  <c r="C18" i="15"/>
  <c r="I13" i="65"/>
  <c r="I14" i="65"/>
  <c r="I15" i="65"/>
  <c r="I16" i="65"/>
  <c r="I18" i="65"/>
  <c r="I19" i="65"/>
  <c r="I20" i="65"/>
  <c r="I21" i="65"/>
  <c r="I22" i="65"/>
  <c r="I24" i="65"/>
  <c r="I25" i="65"/>
  <c r="I26" i="65"/>
  <c r="I27" i="65"/>
  <c r="I28" i="65"/>
  <c r="I29" i="65"/>
  <c r="I30" i="65"/>
  <c r="I31" i="65"/>
  <c r="I32" i="65"/>
  <c r="I33" i="65"/>
  <c r="I35" i="65"/>
  <c r="I36" i="65"/>
  <c r="I37" i="65"/>
  <c r="I38" i="65"/>
  <c r="I39" i="65"/>
  <c r="I40" i="65"/>
  <c r="I43" i="65"/>
  <c r="I45" i="65"/>
  <c r="I48" i="65"/>
  <c r="I52" i="65"/>
  <c r="I53" i="65"/>
  <c r="I54" i="65"/>
  <c r="I55" i="65"/>
  <c r="I56" i="65"/>
  <c r="I57" i="65"/>
  <c r="I58" i="65"/>
  <c r="I61" i="65"/>
  <c r="I66" i="65"/>
  <c r="I75" i="65"/>
  <c r="I17" i="65"/>
  <c r="I23" i="65"/>
  <c r="I34" i="65"/>
  <c r="I41" i="65"/>
  <c r="I59" i="65"/>
  <c r="I60" i="65"/>
  <c r="I81" i="65"/>
  <c r="E18" i="15"/>
  <c r="K13" i="65"/>
  <c r="K14" i="65"/>
  <c r="K15" i="65"/>
  <c r="K16" i="65"/>
  <c r="K18" i="65"/>
  <c r="K19" i="65"/>
  <c r="K20" i="65"/>
  <c r="K21" i="65"/>
  <c r="K22" i="65"/>
  <c r="K24" i="65"/>
  <c r="K25" i="65"/>
  <c r="K26" i="65"/>
  <c r="K27" i="65"/>
  <c r="K28" i="65"/>
  <c r="K29" i="65"/>
  <c r="K30" i="65"/>
  <c r="K31" i="65"/>
  <c r="K32" i="65"/>
  <c r="K33" i="65"/>
  <c r="K35" i="65"/>
  <c r="K36" i="65"/>
  <c r="K37" i="65"/>
  <c r="K38" i="65"/>
  <c r="K39" i="65"/>
  <c r="K40" i="65"/>
  <c r="K43" i="65"/>
  <c r="K45" i="65"/>
  <c r="K48" i="65"/>
  <c r="K52" i="65"/>
  <c r="K53" i="65"/>
  <c r="K54" i="65"/>
  <c r="K55" i="65"/>
  <c r="K56" i="65"/>
  <c r="K57" i="65"/>
  <c r="K58" i="65"/>
  <c r="K61" i="65"/>
  <c r="K66" i="65"/>
  <c r="K75" i="65"/>
  <c r="K17" i="65"/>
  <c r="K23" i="65"/>
  <c r="K34" i="65"/>
  <c r="K41" i="65"/>
  <c r="K59" i="65"/>
  <c r="K60" i="65"/>
  <c r="K81" i="65"/>
  <c r="G18" i="15"/>
  <c r="M13" i="65"/>
  <c r="M14" i="65"/>
  <c r="M15" i="65"/>
  <c r="M16" i="65"/>
  <c r="M18" i="65"/>
  <c r="M19" i="65"/>
  <c r="M20" i="65"/>
  <c r="M21" i="65"/>
  <c r="M22" i="65"/>
  <c r="M24" i="65"/>
  <c r="M25" i="65"/>
  <c r="M26" i="65"/>
  <c r="M27" i="65"/>
  <c r="M28" i="65"/>
  <c r="M29" i="65"/>
  <c r="M30" i="65"/>
  <c r="M31" i="65"/>
  <c r="M32" i="65"/>
  <c r="M33" i="65"/>
  <c r="M35" i="65"/>
  <c r="M36" i="65"/>
  <c r="M37" i="65"/>
  <c r="M38" i="65"/>
  <c r="M39" i="65"/>
  <c r="M40" i="65"/>
  <c r="M43" i="65"/>
  <c r="M45" i="65"/>
  <c r="M48" i="65"/>
  <c r="M52" i="65"/>
  <c r="M53" i="65"/>
  <c r="M54" i="65"/>
  <c r="M55" i="65"/>
  <c r="M56" i="65"/>
  <c r="M57" i="65"/>
  <c r="M58" i="65"/>
  <c r="M61" i="65"/>
  <c r="M66" i="65"/>
  <c r="M75" i="65"/>
  <c r="M17" i="65"/>
  <c r="M23" i="65"/>
  <c r="M34" i="65"/>
  <c r="M41" i="65"/>
  <c r="M59" i="65"/>
  <c r="M60" i="65"/>
  <c r="M81" i="65"/>
  <c r="Q18" i="15"/>
  <c r="O13" i="65"/>
  <c r="O14" i="65"/>
  <c r="O15" i="65"/>
  <c r="O16" i="65"/>
  <c r="O18" i="65"/>
  <c r="O19" i="65"/>
  <c r="O20" i="65"/>
  <c r="O21" i="65"/>
  <c r="O22" i="65"/>
  <c r="O24" i="65"/>
  <c r="O25" i="65"/>
  <c r="O26" i="65"/>
  <c r="O27" i="65"/>
  <c r="O28" i="65"/>
  <c r="O29" i="65"/>
  <c r="O30" i="65"/>
  <c r="O31" i="65"/>
  <c r="O32" i="65"/>
  <c r="O33" i="65"/>
  <c r="O35" i="65"/>
  <c r="O36" i="65"/>
  <c r="O37" i="65"/>
  <c r="O38" i="65"/>
  <c r="O39" i="65"/>
  <c r="O40" i="65"/>
  <c r="O43" i="65"/>
  <c r="O45" i="65"/>
  <c r="O48" i="65"/>
  <c r="O52" i="65"/>
  <c r="O53" i="65"/>
  <c r="O54" i="65"/>
  <c r="O55" i="65"/>
  <c r="O56" i="65"/>
  <c r="O57" i="65"/>
  <c r="O58" i="65"/>
  <c r="O61" i="65"/>
  <c r="O66" i="65"/>
  <c r="O75" i="65"/>
  <c r="O17" i="65"/>
  <c r="O23" i="65"/>
  <c r="O34" i="65"/>
  <c r="O41" i="65"/>
  <c r="O59" i="65"/>
  <c r="O60" i="65"/>
  <c r="O81" i="65"/>
  <c r="S18" i="15"/>
  <c r="Q13" i="65"/>
  <c r="Q14" i="65"/>
  <c r="Q15" i="65"/>
  <c r="Q16" i="65"/>
  <c r="Q18" i="65"/>
  <c r="Q19" i="65"/>
  <c r="Q20" i="65"/>
  <c r="Q21" i="65"/>
  <c r="Q22" i="65"/>
  <c r="Q24" i="65"/>
  <c r="Q25" i="65"/>
  <c r="Q26" i="65"/>
  <c r="Q27" i="65"/>
  <c r="Q28" i="65"/>
  <c r="Q29" i="65"/>
  <c r="Q30" i="65"/>
  <c r="Q31" i="65"/>
  <c r="Q32" i="65"/>
  <c r="Q33" i="65"/>
  <c r="Q35" i="65"/>
  <c r="Q36" i="65"/>
  <c r="Q37" i="65"/>
  <c r="Q38" i="65"/>
  <c r="Q39" i="65"/>
  <c r="Q40" i="65"/>
  <c r="Q43" i="65"/>
  <c r="Q45" i="65"/>
  <c r="Q48" i="65"/>
  <c r="Q52" i="65"/>
  <c r="Q53" i="65"/>
  <c r="Q54" i="65"/>
  <c r="Q55" i="65"/>
  <c r="Q56" i="65"/>
  <c r="Q57" i="65"/>
  <c r="Q58" i="65"/>
  <c r="Q61" i="65"/>
  <c r="Q66" i="65"/>
  <c r="Q75" i="65"/>
  <c r="Q17" i="65"/>
  <c r="Q23" i="65"/>
  <c r="Q34" i="65"/>
  <c r="Q41" i="65"/>
  <c r="Q59" i="65"/>
  <c r="Q60" i="65"/>
  <c r="Q81" i="65"/>
  <c r="AE18" i="15"/>
  <c r="S13" i="65"/>
  <c r="S14" i="65"/>
  <c r="S15" i="65"/>
  <c r="S16" i="65"/>
  <c r="S18" i="65"/>
  <c r="S19" i="65"/>
  <c r="S20" i="65"/>
  <c r="S21" i="65"/>
  <c r="S22" i="65"/>
  <c r="S24" i="65"/>
  <c r="S25" i="65"/>
  <c r="S26" i="65"/>
  <c r="S27" i="65"/>
  <c r="S28" i="65"/>
  <c r="S29" i="65"/>
  <c r="S30" i="65"/>
  <c r="S31" i="65"/>
  <c r="S32" i="65"/>
  <c r="S33" i="65"/>
  <c r="S35" i="65"/>
  <c r="S36" i="65"/>
  <c r="S37" i="65"/>
  <c r="S38" i="65"/>
  <c r="S39" i="65"/>
  <c r="S40" i="65"/>
  <c r="S43" i="65"/>
  <c r="S45" i="65"/>
  <c r="S48" i="65"/>
  <c r="S52" i="65"/>
  <c r="S53" i="65"/>
  <c r="S54" i="65"/>
  <c r="S55" i="65"/>
  <c r="S56" i="65"/>
  <c r="S57" i="65"/>
  <c r="S58" i="65"/>
  <c r="S61" i="65"/>
  <c r="S66" i="65"/>
  <c r="S75" i="65"/>
  <c r="S17" i="65"/>
  <c r="S23" i="65"/>
  <c r="S34" i="65"/>
  <c r="S41" i="65"/>
  <c r="S59" i="65"/>
  <c r="S60" i="65"/>
  <c r="S81" i="65"/>
  <c r="AG18" i="15"/>
  <c r="U13" i="65"/>
  <c r="U14" i="65"/>
  <c r="U15" i="65"/>
  <c r="U16" i="65"/>
  <c r="U18" i="65"/>
  <c r="U19" i="65"/>
  <c r="U20" i="65"/>
  <c r="U21" i="65"/>
  <c r="U22" i="65"/>
  <c r="U24" i="65"/>
  <c r="U25" i="65"/>
  <c r="U26" i="65"/>
  <c r="U27" i="65"/>
  <c r="U28" i="65"/>
  <c r="U29" i="65"/>
  <c r="U30" i="65"/>
  <c r="U31" i="65"/>
  <c r="U32" i="65"/>
  <c r="U33" i="65"/>
  <c r="U35" i="65"/>
  <c r="U36" i="65"/>
  <c r="U37" i="65"/>
  <c r="U38" i="65"/>
  <c r="U39" i="65"/>
  <c r="U40" i="65"/>
  <c r="U43" i="65"/>
  <c r="U45" i="65"/>
  <c r="U48" i="65"/>
  <c r="U17" i="65"/>
  <c r="U23" i="65"/>
  <c r="U34" i="65"/>
  <c r="U41" i="65"/>
  <c r="U79" i="65"/>
  <c r="U81" i="65"/>
  <c r="AO18" i="15"/>
  <c r="W13" i="65"/>
  <c r="W14" i="65"/>
  <c r="W15" i="65"/>
  <c r="W16" i="65"/>
  <c r="W18" i="65"/>
  <c r="W19" i="65"/>
  <c r="W20" i="65"/>
  <c r="W21" i="65"/>
  <c r="W22" i="65"/>
  <c r="W24" i="65"/>
  <c r="W25" i="65"/>
  <c r="W26" i="65"/>
  <c r="W27" i="65"/>
  <c r="W28" i="65"/>
  <c r="W29" i="65"/>
  <c r="W30" i="65"/>
  <c r="W31" i="65"/>
  <c r="W32" i="65"/>
  <c r="W33" i="65"/>
  <c r="W35" i="65"/>
  <c r="W36" i="65"/>
  <c r="W37" i="65"/>
  <c r="W38" i="65"/>
  <c r="W39" i="65"/>
  <c r="W40" i="65"/>
  <c r="W43" i="65"/>
  <c r="W45" i="65"/>
  <c r="W48" i="65"/>
  <c r="W52" i="65"/>
  <c r="W53" i="65"/>
  <c r="W54" i="65"/>
  <c r="W55" i="65"/>
  <c r="W56" i="65"/>
  <c r="W57" i="65"/>
  <c r="W58" i="65"/>
  <c r="W61" i="65"/>
  <c r="W66" i="65"/>
  <c r="W75" i="65"/>
  <c r="W17" i="65"/>
  <c r="W23" i="65"/>
  <c r="W34" i="65"/>
  <c r="W41" i="65"/>
  <c r="W59" i="65"/>
  <c r="W60" i="65"/>
  <c r="W79" i="65"/>
  <c r="W81" i="65"/>
  <c r="AQ18" i="15"/>
  <c r="Y13" i="65"/>
  <c r="Y14" i="65"/>
  <c r="Y15" i="65"/>
  <c r="Y16" i="65"/>
  <c r="Y18" i="65"/>
  <c r="Y19" i="65"/>
  <c r="Y20" i="65"/>
  <c r="Y21" i="65"/>
  <c r="Y22" i="65"/>
  <c r="Y24" i="65"/>
  <c r="Y25" i="65"/>
  <c r="Y26" i="65"/>
  <c r="Y27" i="65"/>
  <c r="Y28" i="65"/>
  <c r="Y29" i="65"/>
  <c r="Y30" i="65"/>
  <c r="Y31" i="65"/>
  <c r="Y32" i="65"/>
  <c r="Y33" i="65"/>
  <c r="Y35" i="65"/>
  <c r="Y36" i="65"/>
  <c r="Y37" i="65"/>
  <c r="Y38" i="65"/>
  <c r="Y39" i="65"/>
  <c r="Y40" i="65"/>
  <c r="Y43" i="65"/>
  <c r="Y45" i="65"/>
  <c r="Y48" i="65"/>
  <c r="Y52" i="65"/>
  <c r="Y53" i="65"/>
  <c r="Y54" i="65"/>
  <c r="Y55" i="65"/>
  <c r="Y56" i="65"/>
  <c r="Y57" i="65"/>
  <c r="Y58" i="65"/>
  <c r="Y61" i="65"/>
  <c r="Y66" i="65"/>
  <c r="Y75" i="65"/>
  <c r="Y17" i="65"/>
  <c r="Y23" i="65"/>
  <c r="Y34" i="65"/>
  <c r="Y41" i="65"/>
  <c r="Y59" i="65"/>
  <c r="Y60" i="65"/>
  <c r="Y81" i="65"/>
  <c r="AS18" i="15"/>
  <c r="AV18" i="15"/>
  <c r="AY18" i="15"/>
  <c r="C13" i="66"/>
  <c r="D13" i="66"/>
  <c r="G13" i="66"/>
  <c r="C14" i="66"/>
  <c r="D14" i="66"/>
  <c r="G14" i="66"/>
  <c r="C15" i="66"/>
  <c r="D15" i="66"/>
  <c r="G15" i="66"/>
  <c r="C16" i="66"/>
  <c r="D16" i="66"/>
  <c r="G16" i="66"/>
  <c r="C18" i="66"/>
  <c r="D18" i="66"/>
  <c r="G18" i="66"/>
  <c r="C19" i="66"/>
  <c r="D19" i="66"/>
  <c r="G19" i="66"/>
  <c r="C20" i="66"/>
  <c r="D20" i="66"/>
  <c r="G20" i="66"/>
  <c r="C21" i="66"/>
  <c r="D21" i="66"/>
  <c r="G21" i="66"/>
  <c r="C22" i="66"/>
  <c r="D22" i="66"/>
  <c r="G22" i="66"/>
  <c r="C23" i="66"/>
  <c r="D23" i="66"/>
  <c r="G23" i="66"/>
  <c r="C24" i="66"/>
  <c r="D24" i="66"/>
  <c r="G24" i="66"/>
  <c r="C25" i="66"/>
  <c r="D25" i="66"/>
  <c r="G25" i="66"/>
  <c r="C26" i="66"/>
  <c r="D26" i="66"/>
  <c r="G26" i="66"/>
  <c r="C27" i="66"/>
  <c r="D27" i="66"/>
  <c r="G27" i="66"/>
  <c r="C28" i="66"/>
  <c r="D28" i="66"/>
  <c r="G28" i="66"/>
  <c r="C29" i="66"/>
  <c r="D29" i="66"/>
  <c r="G29" i="66"/>
  <c r="C30" i="66"/>
  <c r="D30" i="66"/>
  <c r="G30" i="66"/>
  <c r="C31" i="66"/>
  <c r="D31" i="66"/>
  <c r="G31" i="66"/>
  <c r="C32" i="66"/>
  <c r="D32" i="66"/>
  <c r="G32" i="66"/>
  <c r="C33" i="66"/>
  <c r="D33" i="66"/>
  <c r="G33" i="66"/>
  <c r="C35" i="66"/>
  <c r="D35" i="66"/>
  <c r="G35" i="66"/>
  <c r="C36" i="66"/>
  <c r="D36" i="66"/>
  <c r="G36" i="66"/>
  <c r="C37" i="66"/>
  <c r="D37" i="66"/>
  <c r="G37" i="66"/>
  <c r="C38" i="66"/>
  <c r="D38" i="66"/>
  <c r="G38" i="66"/>
  <c r="C39" i="66"/>
  <c r="D39" i="66"/>
  <c r="G39" i="66"/>
  <c r="C40" i="66"/>
  <c r="D40" i="66"/>
  <c r="G40" i="66"/>
  <c r="C43" i="66"/>
  <c r="D43" i="66"/>
  <c r="G43" i="66"/>
  <c r="C45" i="66"/>
  <c r="D45" i="66"/>
  <c r="G45" i="66"/>
  <c r="C48" i="66"/>
  <c r="D48" i="66"/>
  <c r="G48" i="66"/>
  <c r="C52" i="66"/>
  <c r="D52" i="66"/>
  <c r="G52" i="66"/>
  <c r="C53" i="66"/>
  <c r="D53" i="66"/>
  <c r="G53" i="66"/>
  <c r="C54" i="66"/>
  <c r="D54" i="66"/>
  <c r="G54" i="66"/>
  <c r="C55" i="66"/>
  <c r="D55" i="66"/>
  <c r="G55" i="66"/>
  <c r="C56" i="66"/>
  <c r="D56" i="66"/>
  <c r="G56" i="66"/>
  <c r="C57" i="66"/>
  <c r="D57" i="66"/>
  <c r="G57" i="66"/>
  <c r="C58" i="66"/>
  <c r="D58" i="66"/>
  <c r="G58" i="66"/>
  <c r="C61" i="66"/>
  <c r="D61" i="66"/>
  <c r="G61" i="66"/>
  <c r="C66" i="66"/>
  <c r="D66" i="66"/>
  <c r="G66" i="66"/>
  <c r="C75" i="66"/>
  <c r="D75" i="66"/>
  <c r="G75" i="66"/>
  <c r="D17" i="66"/>
  <c r="G17" i="66"/>
  <c r="D34" i="66"/>
  <c r="G34" i="66"/>
  <c r="D41" i="66"/>
  <c r="G41" i="66"/>
  <c r="D59" i="66"/>
  <c r="G59" i="66"/>
  <c r="D60" i="66"/>
  <c r="G60" i="66"/>
  <c r="G81" i="66"/>
  <c r="C19" i="15"/>
  <c r="I13" i="66"/>
  <c r="I14" i="66"/>
  <c r="I15" i="66"/>
  <c r="I16" i="66"/>
  <c r="I18" i="66"/>
  <c r="I19" i="66"/>
  <c r="I20" i="66"/>
  <c r="I21" i="66"/>
  <c r="I22" i="66"/>
  <c r="I23" i="66"/>
  <c r="I24" i="66"/>
  <c r="I25" i="66"/>
  <c r="I26" i="66"/>
  <c r="I27" i="66"/>
  <c r="I28" i="66"/>
  <c r="I29" i="66"/>
  <c r="I30" i="66"/>
  <c r="I31" i="66"/>
  <c r="I32" i="66"/>
  <c r="I33" i="66"/>
  <c r="I35" i="66"/>
  <c r="I36" i="66"/>
  <c r="I37" i="66"/>
  <c r="I38" i="66"/>
  <c r="I39" i="66"/>
  <c r="I40" i="66"/>
  <c r="I43" i="66"/>
  <c r="I45" i="66"/>
  <c r="I48" i="66"/>
  <c r="I52" i="66"/>
  <c r="I53" i="66"/>
  <c r="I54" i="66"/>
  <c r="I55" i="66"/>
  <c r="I56" i="66"/>
  <c r="I57" i="66"/>
  <c r="I58" i="66"/>
  <c r="I61" i="66"/>
  <c r="I66" i="66"/>
  <c r="I75" i="66"/>
  <c r="I17" i="66"/>
  <c r="I34" i="66"/>
  <c r="I41" i="66"/>
  <c r="I59" i="66"/>
  <c r="I60" i="66"/>
  <c r="I81" i="66"/>
  <c r="E19" i="15"/>
  <c r="K13" i="66"/>
  <c r="K14" i="66"/>
  <c r="K15" i="66"/>
  <c r="K16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5" i="66"/>
  <c r="K36" i="66"/>
  <c r="K37" i="66"/>
  <c r="K38" i="66"/>
  <c r="K39" i="66"/>
  <c r="K40" i="66"/>
  <c r="K43" i="66"/>
  <c r="K45" i="66"/>
  <c r="K48" i="66"/>
  <c r="K52" i="66"/>
  <c r="K53" i="66"/>
  <c r="K54" i="66"/>
  <c r="K55" i="66"/>
  <c r="K56" i="66"/>
  <c r="K57" i="66"/>
  <c r="K58" i="66"/>
  <c r="K61" i="66"/>
  <c r="K66" i="66"/>
  <c r="K75" i="66"/>
  <c r="K17" i="66"/>
  <c r="K34" i="66"/>
  <c r="K41" i="66"/>
  <c r="K59" i="66"/>
  <c r="K60" i="66"/>
  <c r="K81" i="66"/>
  <c r="G19" i="15"/>
  <c r="M13" i="66"/>
  <c r="M14" i="66"/>
  <c r="M15" i="66"/>
  <c r="M16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5" i="66"/>
  <c r="M36" i="66"/>
  <c r="M37" i="66"/>
  <c r="M38" i="66"/>
  <c r="M39" i="66"/>
  <c r="M40" i="66"/>
  <c r="M43" i="66"/>
  <c r="M45" i="66"/>
  <c r="M48" i="66"/>
  <c r="M52" i="66"/>
  <c r="M53" i="66"/>
  <c r="M54" i="66"/>
  <c r="M55" i="66"/>
  <c r="M56" i="66"/>
  <c r="M57" i="66"/>
  <c r="M58" i="66"/>
  <c r="M61" i="66"/>
  <c r="M66" i="66"/>
  <c r="M75" i="66"/>
  <c r="M17" i="66"/>
  <c r="M34" i="66"/>
  <c r="M41" i="66"/>
  <c r="M59" i="66"/>
  <c r="M60" i="66"/>
  <c r="M81" i="66"/>
  <c r="Q19" i="15"/>
  <c r="O13" i="66"/>
  <c r="O14" i="66"/>
  <c r="O15" i="66"/>
  <c r="O16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5" i="66"/>
  <c r="O36" i="66"/>
  <c r="O37" i="66"/>
  <c r="O38" i="66"/>
  <c r="O39" i="66"/>
  <c r="O40" i="66"/>
  <c r="O43" i="66"/>
  <c r="O45" i="66"/>
  <c r="O48" i="66"/>
  <c r="O52" i="66"/>
  <c r="O53" i="66"/>
  <c r="O54" i="66"/>
  <c r="O55" i="66"/>
  <c r="O56" i="66"/>
  <c r="O57" i="66"/>
  <c r="O58" i="66"/>
  <c r="O61" i="66"/>
  <c r="O66" i="66"/>
  <c r="O75" i="66"/>
  <c r="O17" i="66"/>
  <c r="O34" i="66"/>
  <c r="O41" i="66"/>
  <c r="O59" i="66"/>
  <c r="O60" i="66"/>
  <c r="O81" i="66"/>
  <c r="S19" i="15"/>
  <c r="Q13" i="66"/>
  <c r="Q14" i="66"/>
  <c r="Q15" i="66"/>
  <c r="Q16" i="66"/>
  <c r="Q18" i="66"/>
  <c r="Q19" i="66"/>
  <c r="Q20" i="66"/>
  <c r="Q21" i="66"/>
  <c r="Q22" i="66"/>
  <c r="Q23" i="66"/>
  <c r="Q24" i="66"/>
  <c r="Q25" i="66"/>
  <c r="Q26" i="66"/>
  <c r="Q27" i="66"/>
  <c r="Q28" i="66"/>
  <c r="Q29" i="66"/>
  <c r="Q30" i="66"/>
  <c r="Q31" i="66"/>
  <c r="Q32" i="66"/>
  <c r="Q33" i="66"/>
  <c r="Q35" i="66"/>
  <c r="Q36" i="66"/>
  <c r="Q37" i="66"/>
  <c r="Q38" i="66"/>
  <c r="Q39" i="66"/>
  <c r="Q40" i="66"/>
  <c r="Q43" i="66"/>
  <c r="Q45" i="66"/>
  <c r="Q48" i="66"/>
  <c r="Q52" i="66"/>
  <c r="Q53" i="66"/>
  <c r="Q54" i="66"/>
  <c r="Q55" i="66"/>
  <c r="Q56" i="66"/>
  <c r="Q57" i="66"/>
  <c r="Q58" i="66"/>
  <c r="Q61" i="66"/>
  <c r="Q66" i="66"/>
  <c r="Q75" i="66"/>
  <c r="Q17" i="66"/>
  <c r="Q34" i="66"/>
  <c r="Q41" i="66"/>
  <c r="Q59" i="66"/>
  <c r="Q60" i="66"/>
  <c r="Q81" i="66"/>
  <c r="AE19" i="15"/>
  <c r="S13" i="66"/>
  <c r="S14" i="66"/>
  <c r="S15" i="66"/>
  <c r="S16" i="66"/>
  <c r="S18" i="66"/>
  <c r="S19" i="66"/>
  <c r="S20" i="66"/>
  <c r="S21" i="66"/>
  <c r="S22" i="66"/>
  <c r="S23" i="66"/>
  <c r="S24" i="66"/>
  <c r="S25" i="66"/>
  <c r="S26" i="66"/>
  <c r="S27" i="66"/>
  <c r="S28" i="66"/>
  <c r="S29" i="66"/>
  <c r="S30" i="66"/>
  <c r="S31" i="66"/>
  <c r="S32" i="66"/>
  <c r="S33" i="66"/>
  <c r="S35" i="66"/>
  <c r="S36" i="66"/>
  <c r="S37" i="66"/>
  <c r="S38" i="66"/>
  <c r="S39" i="66"/>
  <c r="S40" i="66"/>
  <c r="S43" i="66"/>
  <c r="S45" i="66"/>
  <c r="S48" i="66"/>
  <c r="S52" i="66"/>
  <c r="S53" i="66"/>
  <c r="S54" i="66"/>
  <c r="S55" i="66"/>
  <c r="S56" i="66"/>
  <c r="S57" i="66"/>
  <c r="S58" i="66"/>
  <c r="S61" i="66"/>
  <c r="S66" i="66"/>
  <c r="S75" i="66"/>
  <c r="S17" i="66"/>
  <c r="S34" i="66"/>
  <c r="S41" i="66"/>
  <c r="S59" i="66"/>
  <c r="S60" i="66"/>
  <c r="S81" i="66"/>
  <c r="AG19" i="15"/>
  <c r="U13" i="66"/>
  <c r="U14" i="66"/>
  <c r="U15" i="66"/>
  <c r="U16" i="66"/>
  <c r="U18" i="66"/>
  <c r="U19" i="66"/>
  <c r="U20" i="66"/>
  <c r="U21" i="66"/>
  <c r="U22" i="66"/>
  <c r="U23" i="66"/>
  <c r="U24" i="66"/>
  <c r="U25" i="66"/>
  <c r="U26" i="66"/>
  <c r="U27" i="66"/>
  <c r="U28" i="66"/>
  <c r="U29" i="66"/>
  <c r="U30" i="66"/>
  <c r="U31" i="66"/>
  <c r="U32" i="66"/>
  <c r="U33" i="66"/>
  <c r="U35" i="66"/>
  <c r="U36" i="66"/>
  <c r="U37" i="66"/>
  <c r="U38" i="66"/>
  <c r="U39" i="66"/>
  <c r="U40" i="66"/>
  <c r="U43" i="66"/>
  <c r="U45" i="66"/>
  <c r="U48" i="66"/>
  <c r="U17" i="66"/>
  <c r="U34" i="66"/>
  <c r="U41" i="66"/>
  <c r="U79" i="66"/>
  <c r="U81" i="66"/>
  <c r="AO19" i="15"/>
  <c r="W13" i="66"/>
  <c r="W14" i="66"/>
  <c r="W15" i="66"/>
  <c r="W16" i="66"/>
  <c r="W18" i="66"/>
  <c r="W19" i="66"/>
  <c r="W20" i="66"/>
  <c r="W21" i="66"/>
  <c r="W22" i="66"/>
  <c r="W23" i="66"/>
  <c r="W24" i="66"/>
  <c r="W25" i="66"/>
  <c r="W26" i="66"/>
  <c r="W27" i="66"/>
  <c r="W28" i="66"/>
  <c r="W29" i="66"/>
  <c r="W30" i="66"/>
  <c r="W31" i="66"/>
  <c r="W32" i="66"/>
  <c r="W33" i="66"/>
  <c r="W35" i="66"/>
  <c r="W36" i="66"/>
  <c r="W37" i="66"/>
  <c r="W38" i="66"/>
  <c r="W39" i="66"/>
  <c r="W40" i="66"/>
  <c r="W43" i="66"/>
  <c r="W45" i="66"/>
  <c r="W48" i="66"/>
  <c r="W52" i="66"/>
  <c r="W53" i="66"/>
  <c r="W54" i="66"/>
  <c r="W55" i="66"/>
  <c r="W56" i="66"/>
  <c r="W57" i="66"/>
  <c r="W58" i="66"/>
  <c r="W61" i="66"/>
  <c r="W66" i="66"/>
  <c r="W75" i="66"/>
  <c r="W17" i="66"/>
  <c r="W34" i="66"/>
  <c r="W41" i="66"/>
  <c r="W59" i="66"/>
  <c r="W60" i="66"/>
  <c r="W79" i="66"/>
  <c r="W81" i="66"/>
  <c r="AQ19" i="15"/>
  <c r="Y13" i="66"/>
  <c r="Y14" i="66"/>
  <c r="Y15" i="66"/>
  <c r="Y16" i="66"/>
  <c r="Y18" i="66"/>
  <c r="Y19" i="66"/>
  <c r="Y20" i="66"/>
  <c r="Y21" i="66"/>
  <c r="Y22" i="66"/>
  <c r="Y23" i="66"/>
  <c r="Y24" i="66"/>
  <c r="Y25" i="66"/>
  <c r="Y26" i="66"/>
  <c r="Y27" i="66"/>
  <c r="Y28" i="66"/>
  <c r="Y29" i="66"/>
  <c r="Y30" i="66"/>
  <c r="Y31" i="66"/>
  <c r="Y32" i="66"/>
  <c r="Y33" i="66"/>
  <c r="Y35" i="66"/>
  <c r="Y36" i="66"/>
  <c r="Y37" i="66"/>
  <c r="Y38" i="66"/>
  <c r="Y39" i="66"/>
  <c r="Y40" i="66"/>
  <c r="Y43" i="66"/>
  <c r="Y45" i="66"/>
  <c r="Y48" i="66"/>
  <c r="Y52" i="66"/>
  <c r="Y53" i="66"/>
  <c r="Y54" i="66"/>
  <c r="Y55" i="66"/>
  <c r="Y56" i="66"/>
  <c r="Y57" i="66"/>
  <c r="Y58" i="66"/>
  <c r="Y61" i="66"/>
  <c r="Y66" i="66"/>
  <c r="Y75" i="66"/>
  <c r="Y17" i="66"/>
  <c r="Y34" i="66"/>
  <c r="Y41" i="66"/>
  <c r="Y59" i="66"/>
  <c r="Y60" i="66"/>
  <c r="Y81" i="66"/>
  <c r="AS19" i="15"/>
  <c r="AV19" i="15"/>
  <c r="AY19" i="15"/>
  <c r="C13" i="67"/>
  <c r="D13" i="67"/>
  <c r="G13" i="67"/>
  <c r="C14" i="67"/>
  <c r="D14" i="67"/>
  <c r="G14" i="67"/>
  <c r="C15" i="67"/>
  <c r="D15" i="67"/>
  <c r="G15" i="67"/>
  <c r="C16" i="67"/>
  <c r="D16" i="67"/>
  <c r="G16" i="67"/>
  <c r="C18" i="67"/>
  <c r="D18" i="67"/>
  <c r="G18" i="67"/>
  <c r="C19" i="67"/>
  <c r="D19" i="67"/>
  <c r="G19" i="67"/>
  <c r="C20" i="67"/>
  <c r="D20" i="67"/>
  <c r="G20" i="67"/>
  <c r="C21" i="67"/>
  <c r="D21" i="67"/>
  <c r="G21" i="67"/>
  <c r="C22" i="67"/>
  <c r="D22" i="67"/>
  <c r="G22" i="67"/>
  <c r="C23" i="67"/>
  <c r="D23" i="67"/>
  <c r="G23" i="67"/>
  <c r="C24" i="67"/>
  <c r="D24" i="67"/>
  <c r="G24" i="67"/>
  <c r="C25" i="67"/>
  <c r="D25" i="67"/>
  <c r="G25" i="67"/>
  <c r="C26" i="67"/>
  <c r="D26" i="67"/>
  <c r="G26" i="67"/>
  <c r="C27" i="67"/>
  <c r="D27" i="67"/>
  <c r="G27" i="67"/>
  <c r="C28" i="67"/>
  <c r="D28" i="67"/>
  <c r="G28" i="67"/>
  <c r="C29" i="67"/>
  <c r="D29" i="67"/>
  <c r="G29" i="67"/>
  <c r="C30" i="67"/>
  <c r="D30" i="67"/>
  <c r="G30" i="67"/>
  <c r="C31" i="67"/>
  <c r="D31" i="67"/>
  <c r="G31" i="67"/>
  <c r="C32" i="67"/>
  <c r="D32" i="67"/>
  <c r="G32" i="67"/>
  <c r="C33" i="67"/>
  <c r="D33" i="67"/>
  <c r="G33" i="67"/>
  <c r="C35" i="67"/>
  <c r="D35" i="67"/>
  <c r="G35" i="67"/>
  <c r="C36" i="67"/>
  <c r="D36" i="67"/>
  <c r="G36" i="67"/>
  <c r="C37" i="67"/>
  <c r="D37" i="67"/>
  <c r="G37" i="67"/>
  <c r="C38" i="67"/>
  <c r="D38" i="67"/>
  <c r="G38" i="67"/>
  <c r="C39" i="67"/>
  <c r="D39" i="67"/>
  <c r="G39" i="67"/>
  <c r="C40" i="67"/>
  <c r="D40" i="67"/>
  <c r="G40" i="67"/>
  <c r="C43" i="67"/>
  <c r="D43" i="67"/>
  <c r="G43" i="67"/>
  <c r="C45" i="67"/>
  <c r="D45" i="67"/>
  <c r="G45" i="67"/>
  <c r="C48" i="67"/>
  <c r="D48" i="67"/>
  <c r="G48" i="67"/>
  <c r="C52" i="67"/>
  <c r="D52" i="67"/>
  <c r="G52" i="67"/>
  <c r="C53" i="67"/>
  <c r="D53" i="67"/>
  <c r="G53" i="67"/>
  <c r="C54" i="67"/>
  <c r="D54" i="67"/>
  <c r="G54" i="67"/>
  <c r="C55" i="67"/>
  <c r="D55" i="67"/>
  <c r="G55" i="67"/>
  <c r="C56" i="67"/>
  <c r="D56" i="67"/>
  <c r="G56" i="67"/>
  <c r="C57" i="67"/>
  <c r="D57" i="67"/>
  <c r="G57" i="67"/>
  <c r="C58" i="67"/>
  <c r="D58" i="67"/>
  <c r="G58" i="67"/>
  <c r="C61" i="67"/>
  <c r="D61" i="67"/>
  <c r="G61" i="67"/>
  <c r="C66" i="67"/>
  <c r="D66" i="67"/>
  <c r="G66" i="67"/>
  <c r="C75" i="67"/>
  <c r="D75" i="67"/>
  <c r="G75" i="67"/>
  <c r="D17" i="67"/>
  <c r="G17" i="67"/>
  <c r="D34" i="67"/>
  <c r="G34" i="67"/>
  <c r="D41" i="67"/>
  <c r="G41" i="67"/>
  <c r="D59" i="67"/>
  <c r="G59" i="67"/>
  <c r="D60" i="67"/>
  <c r="G60" i="67"/>
  <c r="G81" i="67"/>
  <c r="C20" i="15"/>
  <c r="I13" i="67"/>
  <c r="I14" i="67"/>
  <c r="I15" i="67"/>
  <c r="I16" i="67"/>
  <c r="I18" i="67"/>
  <c r="I19" i="67"/>
  <c r="I20" i="67"/>
  <c r="I21" i="67"/>
  <c r="I22" i="67"/>
  <c r="I23" i="67"/>
  <c r="I24" i="67"/>
  <c r="I25" i="67"/>
  <c r="I26" i="67"/>
  <c r="I27" i="67"/>
  <c r="I28" i="67"/>
  <c r="I29" i="67"/>
  <c r="I30" i="67"/>
  <c r="I31" i="67"/>
  <c r="I32" i="67"/>
  <c r="I33" i="67"/>
  <c r="I35" i="67"/>
  <c r="I36" i="67"/>
  <c r="I37" i="67"/>
  <c r="I38" i="67"/>
  <c r="I39" i="67"/>
  <c r="I40" i="67"/>
  <c r="I43" i="67"/>
  <c r="I45" i="67"/>
  <c r="I48" i="67"/>
  <c r="I52" i="67"/>
  <c r="I53" i="67"/>
  <c r="I54" i="67"/>
  <c r="I55" i="67"/>
  <c r="I56" i="67"/>
  <c r="I57" i="67"/>
  <c r="I58" i="67"/>
  <c r="I61" i="67"/>
  <c r="I66" i="67"/>
  <c r="I75" i="67"/>
  <c r="I17" i="67"/>
  <c r="I34" i="67"/>
  <c r="I41" i="67"/>
  <c r="I59" i="67"/>
  <c r="I60" i="67"/>
  <c r="I81" i="67"/>
  <c r="E20" i="15"/>
  <c r="K13" i="67"/>
  <c r="K14" i="67"/>
  <c r="K15" i="67"/>
  <c r="K16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5" i="67"/>
  <c r="K36" i="67"/>
  <c r="K37" i="67"/>
  <c r="K38" i="67"/>
  <c r="K39" i="67"/>
  <c r="K40" i="67"/>
  <c r="K43" i="67"/>
  <c r="K45" i="67"/>
  <c r="K48" i="67"/>
  <c r="K52" i="67"/>
  <c r="K53" i="67"/>
  <c r="K54" i="67"/>
  <c r="K55" i="67"/>
  <c r="K56" i="67"/>
  <c r="K57" i="67"/>
  <c r="K58" i="67"/>
  <c r="K61" i="67"/>
  <c r="K66" i="67"/>
  <c r="K75" i="67"/>
  <c r="K17" i="67"/>
  <c r="K34" i="67"/>
  <c r="K41" i="67"/>
  <c r="K59" i="67"/>
  <c r="K60" i="67"/>
  <c r="K81" i="67"/>
  <c r="G20" i="15"/>
  <c r="M13" i="67"/>
  <c r="M14" i="67"/>
  <c r="M15" i="67"/>
  <c r="M16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5" i="67"/>
  <c r="M36" i="67"/>
  <c r="M37" i="67"/>
  <c r="M38" i="67"/>
  <c r="M39" i="67"/>
  <c r="M40" i="67"/>
  <c r="M43" i="67"/>
  <c r="M45" i="67"/>
  <c r="M48" i="67"/>
  <c r="M52" i="67"/>
  <c r="M53" i="67"/>
  <c r="M54" i="67"/>
  <c r="M55" i="67"/>
  <c r="M56" i="67"/>
  <c r="M57" i="67"/>
  <c r="M58" i="67"/>
  <c r="M61" i="67"/>
  <c r="M66" i="67"/>
  <c r="M75" i="67"/>
  <c r="M17" i="67"/>
  <c r="M34" i="67"/>
  <c r="M41" i="67"/>
  <c r="M59" i="67"/>
  <c r="M60" i="67"/>
  <c r="M81" i="67"/>
  <c r="Q20" i="15"/>
  <c r="O13" i="67"/>
  <c r="O14" i="67"/>
  <c r="O15" i="67"/>
  <c r="O16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5" i="67"/>
  <c r="O36" i="67"/>
  <c r="O37" i="67"/>
  <c r="O38" i="67"/>
  <c r="O39" i="67"/>
  <c r="O40" i="67"/>
  <c r="O43" i="67"/>
  <c r="O45" i="67"/>
  <c r="O48" i="67"/>
  <c r="O52" i="67"/>
  <c r="O53" i="67"/>
  <c r="O54" i="67"/>
  <c r="O55" i="67"/>
  <c r="O56" i="67"/>
  <c r="O57" i="67"/>
  <c r="O58" i="67"/>
  <c r="O61" i="67"/>
  <c r="O66" i="67"/>
  <c r="O75" i="67"/>
  <c r="O17" i="67"/>
  <c r="O34" i="67"/>
  <c r="O41" i="67"/>
  <c r="O59" i="67"/>
  <c r="O60" i="67"/>
  <c r="O81" i="67"/>
  <c r="S20" i="15"/>
  <c r="Q13" i="67"/>
  <c r="Q14" i="67"/>
  <c r="Q15" i="67"/>
  <c r="Q16" i="67"/>
  <c r="Q18" i="67"/>
  <c r="Q19" i="67"/>
  <c r="Q20" i="67"/>
  <c r="Q21" i="67"/>
  <c r="Q22" i="67"/>
  <c r="Q23" i="67"/>
  <c r="Q24" i="67"/>
  <c r="Q25" i="67"/>
  <c r="Q26" i="67"/>
  <c r="Q27" i="67"/>
  <c r="Q28" i="67"/>
  <c r="Q29" i="67"/>
  <c r="Q30" i="67"/>
  <c r="Q31" i="67"/>
  <c r="Q32" i="67"/>
  <c r="Q33" i="67"/>
  <c r="Q35" i="67"/>
  <c r="Q36" i="67"/>
  <c r="Q37" i="67"/>
  <c r="Q38" i="67"/>
  <c r="Q39" i="67"/>
  <c r="Q40" i="67"/>
  <c r="Q43" i="67"/>
  <c r="Q45" i="67"/>
  <c r="Q48" i="67"/>
  <c r="Q52" i="67"/>
  <c r="Q53" i="67"/>
  <c r="Q54" i="67"/>
  <c r="Q55" i="67"/>
  <c r="Q56" i="67"/>
  <c r="Q57" i="67"/>
  <c r="Q58" i="67"/>
  <c r="Q61" i="67"/>
  <c r="Q66" i="67"/>
  <c r="Q75" i="67"/>
  <c r="Q17" i="67"/>
  <c r="Q34" i="67"/>
  <c r="Q41" i="67"/>
  <c r="Q59" i="67"/>
  <c r="Q60" i="67"/>
  <c r="Q81" i="67"/>
  <c r="AE20" i="15"/>
  <c r="S13" i="67"/>
  <c r="S14" i="67"/>
  <c r="S15" i="67"/>
  <c r="S16" i="67"/>
  <c r="S18" i="67"/>
  <c r="S19" i="67"/>
  <c r="S20" i="67"/>
  <c r="S21" i="67"/>
  <c r="S22" i="67"/>
  <c r="S23" i="67"/>
  <c r="S24" i="67"/>
  <c r="S25" i="67"/>
  <c r="S26" i="67"/>
  <c r="S27" i="67"/>
  <c r="S28" i="67"/>
  <c r="S29" i="67"/>
  <c r="S30" i="67"/>
  <c r="S31" i="67"/>
  <c r="S32" i="67"/>
  <c r="S33" i="67"/>
  <c r="S35" i="67"/>
  <c r="S36" i="67"/>
  <c r="S37" i="67"/>
  <c r="S38" i="67"/>
  <c r="S39" i="67"/>
  <c r="S40" i="67"/>
  <c r="S43" i="67"/>
  <c r="S45" i="67"/>
  <c r="S48" i="67"/>
  <c r="S52" i="67"/>
  <c r="S53" i="67"/>
  <c r="S54" i="67"/>
  <c r="S55" i="67"/>
  <c r="S56" i="67"/>
  <c r="S57" i="67"/>
  <c r="S58" i="67"/>
  <c r="S61" i="67"/>
  <c r="S66" i="67"/>
  <c r="S75" i="67"/>
  <c r="S17" i="67"/>
  <c r="S34" i="67"/>
  <c r="S41" i="67"/>
  <c r="S59" i="67"/>
  <c r="S60" i="67"/>
  <c r="S81" i="67"/>
  <c r="AG20" i="15"/>
  <c r="U13" i="67"/>
  <c r="U14" i="67"/>
  <c r="U15" i="67"/>
  <c r="U16" i="67"/>
  <c r="U18" i="67"/>
  <c r="U19" i="67"/>
  <c r="U20" i="67"/>
  <c r="U21" i="67"/>
  <c r="U22" i="67"/>
  <c r="U23" i="67"/>
  <c r="U24" i="67"/>
  <c r="U25" i="67"/>
  <c r="U26" i="67"/>
  <c r="U27" i="67"/>
  <c r="U28" i="67"/>
  <c r="U29" i="67"/>
  <c r="U30" i="67"/>
  <c r="U31" i="67"/>
  <c r="U32" i="67"/>
  <c r="U33" i="67"/>
  <c r="U35" i="67"/>
  <c r="U36" i="67"/>
  <c r="U37" i="67"/>
  <c r="U38" i="67"/>
  <c r="U39" i="67"/>
  <c r="U40" i="67"/>
  <c r="U43" i="67"/>
  <c r="U45" i="67"/>
  <c r="U48" i="67"/>
  <c r="U17" i="67"/>
  <c r="U34" i="67"/>
  <c r="U41" i="67"/>
  <c r="U79" i="67"/>
  <c r="U81" i="67"/>
  <c r="AO20" i="15"/>
  <c r="W13" i="67"/>
  <c r="W14" i="67"/>
  <c r="W15" i="67"/>
  <c r="W16" i="67"/>
  <c r="W18" i="67"/>
  <c r="W19" i="67"/>
  <c r="W20" i="67"/>
  <c r="W21" i="67"/>
  <c r="W22" i="67"/>
  <c r="W23" i="67"/>
  <c r="W24" i="67"/>
  <c r="W25" i="67"/>
  <c r="W26" i="67"/>
  <c r="W27" i="67"/>
  <c r="W28" i="67"/>
  <c r="W29" i="67"/>
  <c r="W30" i="67"/>
  <c r="W31" i="67"/>
  <c r="W32" i="67"/>
  <c r="W33" i="67"/>
  <c r="W35" i="67"/>
  <c r="W36" i="67"/>
  <c r="W37" i="67"/>
  <c r="W38" i="67"/>
  <c r="W39" i="67"/>
  <c r="W40" i="67"/>
  <c r="W43" i="67"/>
  <c r="W45" i="67"/>
  <c r="W48" i="67"/>
  <c r="W52" i="67"/>
  <c r="W53" i="67"/>
  <c r="W54" i="67"/>
  <c r="W55" i="67"/>
  <c r="W56" i="67"/>
  <c r="W57" i="67"/>
  <c r="W58" i="67"/>
  <c r="W61" i="67"/>
  <c r="W66" i="67"/>
  <c r="W75" i="67"/>
  <c r="W17" i="67"/>
  <c r="W34" i="67"/>
  <c r="W41" i="67"/>
  <c r="W59" i="67"/>
  <c r="W60" i="67"/>
  <c r="W79" i="67"/>
  <c r="W81" i="67"/>
  <c r="AQ20" i="15"/>
  <c r="Y13" i="67"/>
  <c r="Y14" i="67"/>
  <c r="Y15" i="67"/>
  <c r="Y16" i="67"/>
  <c r="Y18" i="67"/>
  <c r="Y19" i="67"/>
  <c r="Y20" i="67"/>
  <c r="Y21" i="67"/>
  <c r="Y22" i="67"/>
  <c r="Y23" i="67"/>
  <c r="Y24" i="67"/>
  <c r="Y25" i="67"/>
  <c r="Y26" i="67"/>
  <c r="Y27" i="67"/>
  <c r="Y28" i="67"/>
  <c r="Y29" i="67"/>
  <c r="Y30" i="67"/>
  <c r="Y31" i="67"/>
  <c r="Y32" i="67"/>
  <c r="Y33" i="67"/>
  <c r="Y35" i="67"/>
  <c r="Y36" i="67"/>
  <c r="Y37" i="67"/>
  <c r="Y38" i="67"/>
  <c r="Y39" i="67"/>
  <c r="Y40" i="67"/>
  <c r="Y43" i="67"/>
  <c r="Y45" i="67"/>
  <c r="Y48" i="67"/>
  <c r="Y52" i="67"/>
  <c r="Y53" i="67"/>
  <c r="Y54" i="67"/>
  <c r="Y55" i="67"/>
  <c r="Y56" i="67"/>
  <c r="Y57" i="67"/>
  <c r="Y58" i="67"/>
  <c r="Y61" i="67"/>
  <c r="Y66" i="67"/>
  <c r="Y75" i="67"/>
  <c r="Y17" i="67"/>
  <c r="Y34" i="67"/>
  <c r="Y41" i="67"/>
  <c r="Y59" i="67"/>
  <c r="Y60" i="67"/>
  <c r="Y81" i="67"/>
  <c r="AS20" i="15"/>
  <c r="AV20" i="15"/>
  <c r="AY20" i="15"/>
  <c r="C13" i="68"/>
  <c r="D13" i="68"/>
  <c r="G13" i="68"/>
  <c r="C14" i="68"/>
  <c r="D14" i="68"/>
  <c r="G14" i="68"/>
  <c r="C15" i="68"/>
  <c r="D15" i="68"/>
  <c r="G15" i="68"/>
  <c r="C16" i="68"/>
  <c r="D16" i="68"/>
  <c r="G16" i="68"/>
  <c r="C18" i="68"/>
  <c r="D18" i="68"/>
  <c r="G18" i="68"/>
  <c r="C19" i="68"/>
  <c r="D19" i="68"/>
  <c r="G19" i="68"/>
  <c r="C20" i="68"/>
  <c r="D20" i="68"/>
  <c r="G20" i="68"/>
  <c r="C21" i="68"/>
  <c r="D21" i="68"/>
  <c r="G21" i="68"/>
  <c r="C22" i="68"/>
  <c r="D22" i="68"/>
  <c r="G22" i="68"/>
  <c r="C23" i="68"/>
  <c r="D23" i="68"/>
  <c r="G23" i="68"/>
  <c r="C24" i="68"/>
  <c r="D24" i="68"/>
  <c r="G24" i="68"/>
  <c r="C25" i="68"/>
  <c r="D25" i="68"/>
  <c r="G25" i="68"/>
  <c r="C26" i="68"/>
  <c r="D26" i="68"/>
  <c r="G26" i="68"/>
  <c r="C27" i="68"/>
  <c r="D27" i="68"/>
  <c r="G27" i="68"/>
  <c r="C28" i="68"/>
  <c r="D28" i="68"/>
  <c r="G28" i="68"/>
  <c r="C29" i="68"/>
  <c r="D29" i="68"/>
  <c r="G29" i="68"/>
  <c r="C30" i="68"/>
  <c r="D30" i="68"/>
  <c r="G30" i="68"/>
  <c r="C31" i="68"/>
  <c r="D31" i="68"/>
  <c r="G31" i="68"/>
  <c r="C32" i="68"/>
  <c r="D32" i="68"/>
  <c r="G32" i="68"/>
  <c r="C33" i="68"/>
  <c r="D33" i="68"/>
  <c r="G33" i="68"/>
  <c r="C35" i="68"/>
  <c r="D35" i="68"/>
  <c r="G35" i="68"/>
  <c r="C36" i="68"/>
  <c r="D36" i="68"/>
  <c r="G36" i="68"/>
  <c r="C37" i="68"/>
  <c r="D37" i="68"/>
  <c r="G37" i="68"/>
  <c r="C38" i="68"/>
  <c r="D38" i="68"/>
  <c r="G38" i="68"/>
  <c r="C39" i="68"/>
  <c r="D39" i="68"/>
  <c r="G39" i="68"/>
  <c r="C42" i="68"/>
  <c r="D42" i="68"/>
  <c r="G42" i="68"/>
  <c r="C44" i="68"/>
  <c r="D44" i="68"/>
  <c r="G44" i="68"/>
  <c r="C47" i="68"/>
  <c r="D47" i="68"/>
  <c r="G47" i="68"/>
  <c r="C51" i="68"/>
  <c r="D51" i="68"/>
  <c r="G51" i="68"/>
  <c r="C52" i="68"/>
  <c r="D52" i="68"/>
  <c r="G52" i="68"/>
  <c r="C53" i="68"/>
  <c r="D53" i="68"/>
  <c r="G53" i="68"/>
  <c r="C54" i="68"/>
  <c r="D54" i="68"/>
  <c r="G54" i="68"/>
  <c r="C55" i="68"/>
  <c r="D55" i="68"/>
  <c r="G55" i="68"/>
  <c r="C56" i="68"/>
  <c r="D56" i="68"/>
  <c r="G56" i="68"/>
  <c r="C57" i="68"/>
  <c r="D57" i="68"/>
  <c r="G57" i="68"/>
  <c r="C60" i="68"/>
  <c r="D60" i="68"/>
  <c r="G60" i="68"/>
  <c r="C65" i="68"/>
  <c r="D65" i="68"/>
  <c r="G65" i="68"/>
  <c r="C74" i="68"/>
  <c r="D74" i="68"/>
  <c r="G74" i="68"/>
  <c r="D17" i="68"/>
  <c r="G17" i="68"/>
  <c r="D34" i="68"/>
  <c r="G34" i="68"/>
  <c r="D40" i="68"/>
  <c r="G40" i="68"/>
  <c r="D58" i="68"/>
  <c r="G58" i="68"/>
  <c r="D59" i="68"/>
  <c r="G59" i="68"/>
  <c r="G83" i="68"/>
  <c r="C21" i="15"/>
  <c r="I13" i="68"/>
  <c r="I14" i="68"/>
  <c r="I15" i="68"/>
  <c r="I16" i="68"/>
  <c r="I18" i="68"/>
  <c r="I19" i="68"/>
  <c r="I20" i="68"/>
  <c r="I21" i="68"/>
  <c r="I22" i="68"/>
  <c r="I23" i="68"/>
  <c r="I24" i="68"/>
  <c r="I25" i="68"/>
  <c r="I26" i="68"/>
  <c r="I27" i="68"/>
  <c r="I28" i="68"/>
  <c r="I29" i="68"/>
  <c r="I30" i="68"/>
  <c r="I31" i="68"/>
  <c r="I32" i="68"/>
  <c r="I33" i="68"/>
  <c r="I35" i="68"/>
  <c r="I36" i="68"/>
  <c r="I37" i="68"/>
  <c r="I38" i="68"/>
  <c r="I39" i="68"/>
  <c r="I42" i="68"/>
  <c r="I44" i="68"/>
  <c r="I47" i="68"/>
  <c r="I51" i="68"/>
  <c r="I52" i="68"/>
  <c r="I53" i="68"/>
  <c r="I54" i="68"/>
  <c r="I55" i="68"/>
  <c r="I56" i="68"/>
  <c r="I57" i="68"/>
  <c r="I60" i="68"/>
  <c r="I65" i="68"/>
  <c r="I74" i="68"/>
  <c r="I17" i="68"/>
  <c r="I34" i="68"/>
  <c r="I40" i="68"/>
  <c r="I58" i="68"/>
  <c r="I59" i="68"/>
  <c r="I83" i="68"/>
  <c r="E21" i="15"/>
  <c r="K13" i="68"/>
  <c r="K14" i="68"/>
  <c r="K15" i="68"/>
  <c r="K16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5" i="68"/>
  <c r="K36" i="68"/>
  <c r="K37" i="68"/>
  <c r="K38" i="68"/>
  <c r="K39" i="68"/>
  <c r="K42" i="68"/>
  <c r="K44" i="68"/>
  <c r="K47" i="68"/>
  <c r="K51" i="68"/>
  <c r="K52" i="68"/>
  <c r="K53" i="68"/>
  <c r="K54" i="68"/>
  <c r="K55" i="68"/>
  <c r="K56" i="68"/>
  <c r="K57" i="68"/>
  <c r="K60" i="68"/>
  <c r="K65" i="68"/>
  <c r="K74" i="68"/>
  <c r="K17" i="68"/>
  <c r="K34" i="68"/>
  <c r="K40" i="68"/>
  <c r="K58" i="68"/>
  <c r="K59" i="68"/>
  <c r="K83" i="68"/>
  <c r="G21" i="15"/>
  <c r="M13" i="68"/>
  <c r="M14" i="68"/>
  <c r="M15" i="68"/>
  <c r="M16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5" i="68"/>
  <c r="M36" i="68"/>
  <c r="M37" i="68"/>
  <c r="M38" i="68"/>
  <c r="M39" i="68"/>
  <c r="M42" i="68"/>
  <c r="M44" i="68"/>
  <c r="M47" i="68"/>
  <c r="M51" i="68"/>
  <c r="M52" i="68"/>
  <c r="M53" i="68"/>
  <c r="M54" i="68"/>
  <c r="M55" i="68"/>
  <c r="M56" i="68"/>
  <c r="M57" i="68"/>
  <c r="M60" i="68"/>
  <c r="M65" i="68"/>
  <c r="M74" i="68"/>
  <c r="M17" i="68"/>
  <c r="M34" i="68"/>
  <c r="M40" i="68"/>
  <c r="M58" i="68"/>
  <c r="M59" i="68"/>
  <c r="M83" i="68"/>
  <c r="Q21" i="15"/>
  <c r="O13" i="68"/>
  <c r="O14" i="68"/>
  <c r="O15" i="68"/>
  <c r="O16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5" i="68"/>
  <c r="O36" i="68"/>
  <c r="O37" i="68"/>
  <c r="O38" i="68"/>
  <c r="O39" i="68"/>
  <c r="O42" i="68"/>
  <c r="O44" i="68"/>
  <c r="O47" i="68"/>
  <c r="O51" i="68"/>
  <c r="O52" i="68"/>
  <c r="O53" i="68"/>
  <c r="O54" i="68"/>
  <c r="O55" i="68"/>
  <c r="O56" i="68"/>
  <c r="O57" i="68"/>
  <c r="O60" i="68"/>
  <c r="O65" i="68"/>
  <c r="O74" i="68"/>
  <c r="O17" i="68"/>
  <c r="O34" i="68"/>
  <c r="O40" i="68"/>
  <c r="O58" i="68"/>
  <c r="O59" i="68"/>
  <c r="O83" i="68"/>
  <c r="S21" i="15"/>
  <c r="Q13" i="68"/>
  <c r="Q14" i="68"/>
  <c r="Q15" i="68"/>
  <c r="Q16" i="68"/>
  <c r="Q18" i="68"/>
  <c r="Q19" i="68"/>
  <c r="Q20" i="68"/>
  <c r="Q21" i="68"/>
  <c r="Q22" i="68"/>
  <c r="Q23" i="68"/>
  <c r="Q24" i="68"/>
  <c r="Q25" i="68"/>
  <c r="Q26" i="68"/>
  <c r="Q27" i="68"/>
  <c r="Q28" i="68"/>
  <c r="Q29" i="68"/>
  <c r="Q30" i="68"/>
  <c r="Q31" i="68"/>
  <c r="Q32" i="68"/>
  <c r="Q33" i="68"/>
  <c r="Q35" i="68"/>
  <c r="Q36" i="68"/>
  <c r="Q37" i="68"/>
  <c r="Q38" i="68"/>
  <c r="Q39" i="68"/>
  <c r="Q42" i="68"/>
  <c r="Q44" i="68"/>
  <c r="Q47" i="68"/>
  <c r="Q51" i="68"/>
  <c r="Q52" i="68"/>
  <c r="Q53" i="68"/>
  <c r="Q54" i="68"/>
  <c r="Q55" i="68"/>
  <c r="Q56" i="68"/>
  <c r="Q57" i="68"/>
  <c r="Q60" i="68"/>
  <c r="Q65" i="68"/>
  <c r="Q74" i="68"/>
  <c r="Q17" i="68"/>
  <c r="Q34" i="68"/>
  <c r="Q40" i="68"/>
  <c r="Q58" i="68"/>
  <c r="Q59" i="68"/>
  <c r="Q83" i="68"/>
  <c r="AE21" i="15"/>
  <c r="S13" i="68"/>
  <c r="S14" i="68"/>
  <c r="S15" i="68"/>
  <c r="S16" i="68"/>
  <c r="S18" i="68"/>
  <c r="S19" i="68"/>
  <c r="S20" i="68"/>
  <c r="S21" i="68"/>
  <c r="S22" i="68"/>
  <c r="S23" i="68"/>
  <c r="S24" i="68"/>
  <c r="S25" i="68"/>
  <c r="S26" i="68"/>
  <c r="S27" i="68"/>
  <c r="S28" i="68"/>
  <c r="S29" i="68"/>
  <c r="S30" i="68"/>
  <c r="S31" i="68"/>
  <c r="S32" i="68"/>
  <c r="S33" i="68"/>
  <c r="S35" i="68"/>
  <c r="S36" i="68"/>
  <c r="S37" i="68"/>
  <c r="S38" i="68"/>
  <c r="S39" i="68"/>
  <c r="S42" i="68"/>
  <c r="S44" i="68"/>
  <c r="S47" i="68"/>
  <c r="S51" i="68"/>
  <c r="S52" i="68"/>
  <c r="S53" i="68"/>
  <c r="S54" i="68"/>
  <c r="S55" i="68"/>
  <c r="S56" i="68"/>
  <c r="S57" i="68"/>
  <c r="S60" i="68"/>
  <c r="S65" i="68"/>
  <c r="S74" i="68"/>
  <c r="S17" i="68"/>
  <c r="S34" i="68"/>
  <c r="S40" i="68"/>
  <c r="S58" i="68"/>
  <c r="S59" i="68"/>
  <c r="S83" i="68"/>
  <c r="AG21" i="15"/>
  <c r="U13" i="68"/>
  <c r="U14" i="68"/>
  <c r="U15" i="68"/>
  <c r="U16" i="68"/>
  <c r="U18" i="68"/>
  <c r="U19" i="68"/>
  <c r="U20" i="68"/>
  <c r="U21" i="68"/>
  <c r="U22" i="68"/>
  <c r="U23" i="68"/>
  <c r="U24" i="68"/>
  <c r="U25" i="68"/>
  <c r="U26" i="68"/>
  <c r="U27" i="68"/>
  <c r="U28" i="68"/>
  <c r="U29" i="68"/>
  <c r="U30" i="68"/>
  <c r="U31" i="68"/>
  <c r="U32" i="68"/>
  <c r="U33" i="68"/>
  <c r="U35" i="68"/>
  <c r="U36" i="68"/>
  <c r="U37" i="68"/>
  <c r="U38" i="68"/>
  <c r="U39" i="68"/>
  <c r="U42" i="68"/>
  <c r="U44" i="68"/>
  <c r="U47" i="68"/>
  <c r="U17" i="68"/>
  <c r="U34" i="68"/>
  <c r="U40" i="68"/>
  <c r="U83" i="68"/>
  <c r="AO21" i="15"/>
  <c r="W13" i="68"/>
  <c r="W14" i="68"/>
  <c r="W15" i="68"/>
  <c r="W16" i="68"/>
  <c r="W18" i="68"/>
  <c r="W19" i="68"/>
  <c r="W20" i="68"/>
  <c r="W21" i="68"/>
  <c r="W22" i="68"/>
  <c r="W23" i="68"/>
  <c r="W24" i="68"/>
  <c r="W25" i="68"/>
  <c r="W26" i="68"/>
  <c r="W27" i="68"/>
  <c r="W28" i="68"/>
  <c r="W29" i="68"/>
  <c r="W30" i="68"/>
  <c r="W31" i="68"/>
  <c r="W32" i="68"/>
  <c r="W33" i="68"/>
  <c r="W35" i="68"/>
  <c r="W36" i="68"/>
  <c r="W37" i="68"/>
  <c r="W38" i="68"/>
  <c r="W39" i="68"/>
  <c r="W42" i="68"/>
  <c r="W44" i="68"/>
  <c r="W47" i="68"/>
  <c r="W51" i="68"/>
  <c r="W52" i="68"/>
  <c r="W53" i="68"/>
  <c r="W54" i="68"/>
  <c r="W55" i="68"/>
  <c r="W56" i="68"/>
  <c r="W57" i="68"/>
  <c r="W60" i="68"/>
  <c r="W65" i="68"/>
  <c r="W74" i="68"/>
  <c r="W17" i="68"/>
  <c r="W34" i="68"/>
  <c r="W40" i="68"/>
  <c r="W58" i="68"/>
  <c r="W59" i="68"/>
  <c r="W83" i="68"/>
  <c r="AQ21" i="15"/>
  <c r="Y13" i="68"/>
  <c r="Y14" i="68"/>
  <c r="Y15" i="68"/>
  <c r="Y16" i="68"/>
  <c r="Y18" i="68"/>
  <c r="Y19" i="68"/>
  <c r="Y20" i="68"/>
  <c r="Y21" i="68"/>
  <c r="Y22" i="68"/>
  <c r="Y23" i="68"/>
  <c r="Y24" i="68"/>
  <c r="Y25" i="68"/>
  <c r="Y26" i="68"/>
  <c r="Y27" i="68"/>
  <c r="Y28" i="68"/>
  <c r="Y29" i="68"/>
  <c r="Y30" i="68"/>
  <c r="Y31" i="68"/>
  <c r="Y32" i="68"/>
  <c r="Y33" i="68"/>
  <c r="Y35" i="68"/>
  <c r="Y36" i="68"/>
  <c r="Y37" i="68"/>
  <c r="Y38" i="68"/>
  <c r="Y39" i="68"/>
  <c r="Y42" i="68"/>
  <c r="Y44" i="68"/>
  <c r="Y47" i="68"/>
  <c r="Y51" i="68"/>
  <c r="Y52" i="68"/>
  <c r="Y53" i="68"/>
  <c r="Y54" i="68"/>
  <c r="Y55" i="68"/>
  <c r="Y56" i="68"/>
  <c r="Y57" i="68"/>
  <c r="Y60" i="68"/>
  <c r="Y65" i="68"/>
  <c r="Y74" i="68"/>
  <c r="Y17" i="68"/>
  <c r="Y34" i="68"/>
  <c r="Y40" i="68"/>
  <c r="Y58" i="68"/>
  <c r="Y59" i="68"/>
  <c r="Y83" i="68"/>
  <c r="AS21" i="15"/>
  <c r="AV21" i="15"/>
  <c r="AY21" i="15"/>
  <c r="C13" i="69"/>
  <c r="D13" i="69"/>
  <c r="G13" i="69"/>
  <c r="C14" i="69"/>
  <c r="D14" i="69"/>
  <c r="G14" i="69"/>
  <c r="C15" i="69"/>
  <c r="D15" i="69"/>
  <c r="G15" i="69"/>
  <c r="C16" i="69"/>
  <c r="D16" i="69"/>
  <c r="G16" i="69"/>
  <c r="C18" i="69"/>
  <c r="D18" i="69"/>
  <c r="G18" i="69"/>
  <c r="C19" i="69"/>
  <c r="D19" i="69"/>
  <c r="G19" i="69"/>
  <c r="C20" i="69"/>
  <c r="D20" i="69"/>
  <c r="G20" i="69"/>
  <c r="C21" i="69"/>
  <c r="D21" i="69"/>
  <c r="G21" i="69"/>
  <c r="C22" i="69"/>
  <c r="D22" i="69"/>
  <c r="G22" i="69"/>
  <c r="C23" i="69"/>
  <c r="D23" i="69"/>
  <c r="G23" i="69"/>
  <c r="C24" i="69"/>
  <c r="D24" i="69"/>
  <c r="G24" i="69"/>
  <c r="C25" i="69"/>
  <c r="D25" i="69"/>
  <c r="G25" i="69"/>
  <c r="C26" i="69"/>
  <c r="D26" i="69"/>
  <c r="G26" i="69"/>
  <c r="C27" i="69"/>
  <c r="D27" i="69"/>
  <c r="G27" i="69"/>
  <c r="C28" i="69"/>
  <c r="D28" i="69"/>
  <c r="G28" i="69"/>
  <c r="C29" i="69"/>
  <c r="D29" i="69"/>
  <c r="G29" i="69"/>
  <c r="C30" i="69"/>
  <c r="D30" i="69"/>
  <c r="G30" i="69"/>
  <c r="C31" i="69"/>
  <c r="D31" i="69"/>
  <c r="G31" i="69"/>
  <c r="C32" i="69"/>
  <c r="D32" i="69"/>
  <c r="G32" i="69"/>
  <c r="C33" i="69"/>
  <c r="D33" i="69"/>
  <c r="G33" i="69"/>
  <c r="C35" i="69"/>
  <c r="D35" i="69"/>
  <c r="G35" i="69"/>
  <c r="C36" i="69"/>
  <c r="D36" i="69"/>
  <c r="G36" i="69"/>
  <c r="C37" i="69"/>
  <c r="D37" i="69"/>
  <c r="G37" i="69"/>
  <c r="C38" i="69"/>
  <c r="D38" i="69"/>
  <c r="G38" i="69"/>
  <c r="C39" i="69"/>
  <c r="D39" i="69"/>
  <c r="G39" i="69"/>
  <c r="C42" i="69"/>
  <c r="D42" i="69"/>
  <c r="G42" i="69"/>
  <c r="C44" i="69"/>
  <c r="D44" i="69"/>
  <c r="G44" i="69"/>
  <c r="C47" i="69"/>
  <c r="D47" i="69"/>
  <c r="G47" i="69"/>
  <c r="C51" i="69"/>
  <c r="D51" i="69"/>
  <c r="G51" i="69"/>
  <c r="C52" i="69"/>
  <c r="D52" i="69"/>
  <c r="G52" i="69"/>
  <c r="C53" i="69"/>
  <c r="D53" i="69"/>
  <c r="G53" i="69"/>
  <c r="C54" i="69"/>
  <c r="D54" i="69"/>
  <c r="G54" i="69"/>
  <c r="C55" i="69"/>
  <c r="D55" i="69"/>
  <c r="G55" i="69"/>
  <c r="C56" i="69"/>
  <c r="D56" i="69"/>
  <c r="G56" i="69"/>
  <c r="C57" i="69"/>
  <c r="D57" i="69"/>
  <c r="G57" i="69"/>
  <c r="C60" i="69"/>
  <c r="D60" i="69"/>
  <c r="G60" i="69"/>
  <c r="C65" i="69"/>
  <c r="D65" i="69"/>
  <c r="G65" i="69"/>
  <c r="C74" i="69"/>
  <c r="D74" i="69"/>
  <c r="G74" i="69"/>
  <c r="D17" i="69"/>
  <c r="G17" i="69"/>
  <c r="D34" i="69"/>
  <c r="G34" i="69"/>
  <c r="D40" i="69"/>
  <c r="G40" i="69"/>
  <c r="D58" i="69"/>
  <c r="G58" i="69"/>
  <c r="D59" i="69"/>
  <c r="G59" i="69"/>
  <c r="G84" i="69"/>
  <c r="C22" i="15"/>
  <c r="I13" i="69"/>
  <c r="I14" i="69"/>
  <c r="I15" i="69"/>
  <c r="I16" i="69"/>
  <c r="I18" i="69"/>
  <c r="I19" i="69"/>
  <c r="I20" i="69"/>
  <c r="I21" i="69"/>
  <c r="I22" i="69"/>
  <c r="I23" i="69"/>
  <c r="I24" i="69"/>
  <c r="I25" i="69"/>
  <c r="I26" i="69"/>
  <c r="I27" i="69"/>
  <c r="I28" i="69"/>
  <c r="I29" i="69"/>
  <c r="I30" i="69"/>
  <c r="I31" i="69"/>
  <c r="I32" i="69"/>
  <c r="I33" i="69"/>
  <c r="I35" i="69"/>
  <c r="I36" i="69"/>
  <c r="I37" i="69"/>
  <c r="I38" i="69"/>
  <c r="I39" i="69"/>
  <c r="I42" i="69"/>
  <c r="I44" i="69"/>
  <c r="I47" i="69"/>
  <c r="I51" i="69"/>
  <c r="I52" i="69"/>
  <c r="I53" i="69"/>
  <c r="I54" i="69"/>
  <c r="I55" i="69"/>
  <c r="I56" i="69"/>
  <c r="I57" i="69"/>
  <c r="I60" i="69"/>
  <c r="I65" i="69"/>
  <c r="I74" i="69"/>
  <c r="I17" i="69"/>
  <c r="I34" i="69"/>
  <c r="I40" i="69"/>
  <c r="I58" i="69"/>
  <c r="I59" i="69"/>
  <c r="I84" i="69"/>
  <c r="E22" i="15"/>
  <c r="K13" i="69"/>
  <c r="K14" i="69"/>
  <c r="K15" i="69"/>
  <c r="K16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5" i="69"/>
  <c r="K36" i="69"/>
  <c r="K37" i="69"/>
  <c r="K38" i="69"/>
  <c r="K39" i="69"/>
  <c r="K42" i="69"/>
  <c r="K44" i="69"/>
  <c r="K47" i="69"/>
  <c r="K51" i="69"/>
  <c r="K52" i="69"/>
  <c r="K53" i="69"/>
  <c r="K54" i="69"/>
  <c r="K55" i="69"/>
  <c r="K56" i="69"/>
  <c r="K57" i="69"/>
  <c r="K60" i="69"/>
  <c r="K65" i="69"/>
  <c r="K74" i="69"/>
  <c r="K17" i="69"/>
  <c r="K34" i="69"/>
  <c r="K40" i="69"/>
  <c r="K58" i="69"/>
  <c r="K59" i="69"/>
  <c r="K84" i="69"/>
  <c r="G22" i="15"/>
  <c r="M13" i="69"/>
  <c r="M14" i="69"/>
  <c r="M15" i="69"/>
  <c r="M16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5" i="69"/>
  <c r="M36" i="69"/>
  <c r="M37" i="69"/>
  <c r="M38" i="69"/>
  <c r="M39" i="69"/>
  <c r="M42" i="69"/>
  <c r="M44" i="69"/>
  <c r="M47" i="69"/>
  <c r="M51" i="69"/>
  <c r="M52" i="69"/>
  <c r="M53" i="69"/>
  <c r="M54" i="69"/>
  <c r="M55" i="69"/>
  <c r="M56" i="69"/>
  <c r="M57" i="69"/>
  <c r="M60" i="69"/>
  <c r="M65" i="69"/>
  <c r="M74" i="69"/>
  <c r="M17" i="69"/>
  <c r="M34" i="69"/>
  <c r="M40" i="69"/>
  <c r="M58" i="69"/>
  <c r="M59" i="69"/>
  <c r="M84" i="69"/>
  <c r="Q22" i="15"/>
  <c r="O13" i="69"/>
  <c r="O14" i="69"/>
  <c r="O15" i="69"/>
  <c r="O16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5" i="69"/>
  <c r="O36" i="69"/>
  <c r="O37" i="69"/>
  <c r="O38" i="69"/>
  <c r="O39" i="69"/>
  <c r="O42" i="69"/>
  <c r="O44" i="69"/>
  <c r="O47" i="69"/>
  <c r="O51" i="69"/>
  <c r="O52" i="69"/>
  <c r="O53" i="69"/>
  <c r="O54" i="69"/>
  <c r="O55" i="69"/>
  <c r="O56" i="69"/>
  <c r="O57" i="69"/>
  <c r="O60" i="69"/>
  <c r="O65" i="69"/>
  <c r="O74" i="69"/>
  <c r="O17" i="69"/>
  <c r="O34" i="69"/>
  <c r="O40" i="69"/>
  <c r="O58" i="69"/>
  <c r="O59" i="69"/>
  <c r="O84" i="69"/>
  <c r="S22" i="15"/>
  <c r="Q13" i="69"/>
  <c r="Q14" i="69"/>
  <c r="Q15" i="69"/>
  <c r="Q16" i="69"/>
  <c r="Q18" i="69"/>
  <c r="Q19" i="69"/>
  <c r="Q20" i="69"/>
  <c r="Q21" i="69"/>
  <c r="Q22" i="69"/>
  <c r="Q23" i="69"/>
  <c r="Q24" i="69"/>
  <c r="Q25" i="69"/>
  <c r="Q26" i="69"/>
  <c r="Q27" i="69"/>
  <c r="Q28" i="69"/>
  <c r="Q29" i="69"/>
  <c r="Q30" i="69"/>
  <c r="Q31" i="69"/>
  <c r="Q32" i="69"/>
  <c r="Q33" i="69"/>
  <c r="Q35" i="69"/>
  <c r="Q36" i="69"/>
  <c r="Q37" i="69"/>
  <c r="Q38" i="69"/>
  <c r="Q39" i="69"/>
  <c r="Q42" i="69"/>
  <c r="Q44" i="69"/>
  <c r="Q47" i="69"/>
  <c r="Q51" i="69"/>
  <c r="Q52" i="69"/>
  <c r="Q53" i="69"/>
  <c r="Q54" i="69"/>
  <c r="Q55" i="69"/>
  <c r="Q56" i="69"/>
  <c r="Q57" i="69"/>
  <c r="Q60" i="69"/>
  <c r="Q65" i="69"/>
  <c r="Q74" i="69"/>
  <c r="Q17" i="69"/>
  <c r="Q34" i="69"/>
  <c r="Q40" i="69"/>
  <c r="Q58" i="69"/>
  <c r="Q59" i="69"/>
  <c r="Q84" i="69"/>
  <c r="AE22" i="15"/>
  <c r="S13" i="69"/>
  <c r="S14" i="69"/>
  <c r="S15" i="69"/>
  <c r="S16" i="69"/>
  <c r="S18" i="69"/>
  <c r="S19" i="69"/>
  <c r="S20" i="69"/>
  <c r="S21" i="69"/>
  <c r="S22" i="69"/>
  <c r="S23" i="69"/>
  <c r="S24" i="69"/>
  <c r="S25" i="69"/>
  <c r="S26" i="69"/>
  <c r="S27" i="69"/>
  <c r="S28" i="69"/>
  <c r="S29" i="69"/>
  <c r="S30" i="69"/>
  <c r="S31" i="69"/>
  <c r="S32" i="69"/>
  <c r="S33" i="69"/>
  <c r="S35" i="69"/>
  <c r="S36" i="69"/>
  <c r="S37" i="69"/>
  <c r="S38" i="69"/>
  <c r="S39" i="69"/>
  <c r="S42" i="69"/>
  <c r="S44" i="69"/>
  <c r="S47" i="69"/>
  <c r="S51" i="69"/>
  <c r="S52" i="69"/>
  <c r="S53" i="69"/>
  <c r="S54" i="69"/>
  <c r="S55" i="69"/>
  <c r="S56" i="69"/>
  <c r="S57" i="69"/>
  <c r="S60" i="69"/>
  <c r="S65" i="69"/>
  <c r="S74" i="69"/>
  <c r="S17" i="69"/>
  <c r="S34" i="69"/>
  <c r="S40" i="69"/>
  <c r="S58" i="69"/>
  <c r="S59" i="69"/>
  <c r="S84" i="69"/>
  <c r="AG22" i="15"/>
  <c r="U13" i="69"/>
  <c r="U14" i="69"/>
  <c r="U15" i="69"/>
  <c r="U16" i="69"/>
  <c r="U18" i="69"/>
  <c r="U19" i="69"/>
  <c r="U20" i="69"/>
  <c r="U21" i="69"/>
  <c r="U22" i="69"/>
  <c r="U23" i="69"/>
  <c r="U24" i="69"/>
  <c r="U25" i="69"/>
  <c r="U26" i="69"/>
  <c r="U27" i="69"/>
  <c r="U28" i="69"/>
  <c r="U29" i="69"/>
  <c r="U30" i="69"/>
  <c r="U31" i="69"/>
  <c r="U32" i="69"/>
  <c r="U33" i="69"/>
  <c r="U35" i="69"/>
  <c r="U36" i="69"/>
  <c r="U37" i="69"/>
  <c r="U38" i="69"/>
  <c r="U39" i="69"/>
  <c r="U42" i="69"/>
  <c r="U44" i="69"/>
  <c r="U47" i="69"/>
  <c r="U17" i="69"/>
  <c r="U34" i="69"/>
  <c r="U40" i="69"/>
  <c r="U84" i="69"/>
  <c r="AO22" i="15"/>
  <c r="W13" i="69"/>
  <c r="W14" i="69"/>
  <c r="W15" i="69"/>
  <c r="W16" i="69"/>
  <c r="W18" i="69"/>
  <c r="W19" i="69"/>
  <c r="W20" i="69"/>
  <c r="W21" i="69"/>
  <c r="W22" i="69"/>
  <c r="W23" i="69"/>
  <c r="W24" i="69"/>
  <c r="W25" i="69"/>
  <c r="W26" i="69"/>
  <c r="W27" i="69"/>
  <c r="W28" i="69"/>
  <c r="W29" i="69"/>
  <c r="W30" i="69"/>
  <c r="W31" i="69"/>
  <c r="W32" i="69"/>
  <c r="W33" i="69"/>
  <c r="W35" i="69"/>
  <c r="W36" i="69"/>
  <c r="W37" i="69"/>
  <c r="W38" i="69"/>
  <c r="W39" i="69"/>
  <c r="W42" i="69"/>
  <c r="W44" i="69"/>
  <c r="W47" i="69"/>
  <c r="W51" i="69"/>
  <c r="W52" i="69"/>
  <c r="W53" i="69"/>
  <c r="W54" i="69"/>
  <c r="W55" i="69"/>
  <c r="W56" i="69"/>
  <c r="W57" i="69"/>
  <c r="W60" i="69"/>
  <c r="W65" i="69"/>
  <c r="W74" i="69"/>
  <c r="W17" i="69"/>
  <c r="W34" i="69"/>
  <c r="W40" i="69"/>
  <c r="W58" i="69"/>
  <c r="W59" i="69"/>
  <c r="W84" i="69"/>
  <c r="AQ22" i="15"/>
  <c r="Y13" i="69"/>
  <c r="Y14" i="69"/>
  <c r="Y15" i="69"/>
  <c r="Y16" i="69"/>
  <c r="Y18" i="69"/>
  <c r="Y19" i="69"/>
  <c r="Y20" i="69"/>
  <c r="Y21" i="69"/>
  <c r="Y22" i="69"/>
  <c r="Y23" i="69"/>
  <c r="Y24" i="69"/>
  <c r="Y25" i="69"/>
  <c r="Y26" i="69"/>
  <c r="Y27" i="69"/>
  <c r="Y28" i="69"/>
  <c r="Y29" i="69"/>
  <c r="Y30" i="69"/>
  <c r="Y31" i="69"/>
  <c r="Y32" i="69"/>
  <c r="Y33" i="69"/>
  <c r="Y35" i="69"/>
  <c r="Y36" i="69"/>
  <c r="Y37" i="69"/>
  <c r="Y38" i="69"/>
  <c r="Y39" i="69"/>
  <c r="Y42" i="69"/>
  <c r="Y44" i="69"/>
  <c r="Y47" i="69"/>
  <c r="Y51" i="69"/>
  <c r="Y52" i="69"/>
  <c r="Y53" i="69"/>
  <c r="Y54" i="69"/>
  <c r="Y55" i="69"/>
  <c r="Y56" i="69"/>
  <c r="Y57" i="69"/>
  <c r="Y60" i="69"/>
  <c r="Y65" i="69"/>
  <c r="Y74" i="69"/>
  <c r="Y17" i="69"/>
  <c r="Y34" i="69"/>
  <c r="Y40" i="69"/>
  <c r="Y58" i="69"/>
  <c r="Y59" i="69"/>
  <c r="Y84" i="69"/>
  <c r="AS22" i="15"/>
  <c r="AU22" i="15"/>
  <c r="AV22" i="15"/>
  <c r="AY22" i="15"/>
  <c r="C13" i="70"/>
  <c r="D13" i="70"/>
  <c r="G13" i="70"/>
  <c r="C14" i="70"/>
  <c r="D14" i="70"/>
  <c r="G14" i="70"/>
  <c r="C15" i="70"/>
  <c r="D15" i="70"/>
  <c r="G15" i="70"/>
  <c r="C16" i="70"/>
  <c r="D16" i="70"/>
  <c r="G16" i="70"/>
  <c r="C18" i="70"/>
  <c r="D18" i="70"/>
  <c r="G18" i="70"/>
  <c r="C19" i="70"/>
  <c r="D19" i="70"/>
  <c r="G19" i="70"/>
  <c r="C20" i="70"/>
  <c r="D20" i="70"/>
  <c r="G20" i="70"/>
  <c r="C21" i="70"/>
  <c r="D21" i="70"/>
  <c r="G21" i="70"/>
  <c r="C22" i="70"/>
  <c r="D22" i="70"/>
  <c r="G22" i="70"/>
  <c r="C23" i="70"/>
  <c r="D23" i="70"/>
  <c r="G23" i="70"/>
  <c r="C24" i="70"/>
  <c r="D24" i="70"/>
  <c r="G24" i="70"/>
  <c r="C25" i="70"/>
  <c r="D25" i="70"/>
  <c r="G25" i="70"/>
  <c r="C26" i="70"/>
  <c r="D26" i="70"/>
  <c r="G26" i="70"/>
  <c r="C27" i="70"/>
  <c r="D27" i="70"/>
  <c r="G27" i="70"/>
  <c r="C28" i="70"/>
  <c r="D28" i="70"/>
  <c r="G28" i="70"/>
  <c r="C29" i="70"/>
  <c r="D29" i="70"/>
  <c r="G29" i="70"/>
  <c r="C30" i="70"/>
  <c r="D30" i="70"/>
  <c r="G30" i="70"/>
  <c r="C31" i="70"/>
  <c r="D31" i="70"/>
  <c r="G31" i="70"/>
  <c r="C32" i="70"/>
  <c r="D32" i="70"/>
  <c r="G32" i="70"/>
  <c r="C33" i="70"/>
  <c r="D33" i="70"/>
  <c r="G33" i="70"/>
  <c r="C35" i="70"/>
  <c r="D35" i="70"/>
  <c r="G35" i="70"/>
  <c r="C36" i="70"/>
  <c r="D36" i="70"/>
  <c r="G36" i="70"/>
  <c r="C37" i="70"/>
  <c r="D37" i="70"/>
  <c r="G37" i="70"/>
  <c r="C38" i="70"/>
  <c r="D38" i="70"/>
  <c r="G38" i="70"/>
  <c r="C39" i="70"/>
  <c r="D39" i="70"/>
  <c r="G39" i="70"/>
  <c r="C42" i="70"/>
  <c r="D42" i="70"/>
  <c r="G42" i="70"/>
  <c r="C44" i="70"/>
  <c r="D44" i="70"/>
  <c r="G44" i="70"/>
  <c r="C47" i="70"/>
  <c r="D47" i="70"/>
  <c r="G47" i="70"/>
  <c r="C51" i="70"/>
  <c r="D51" i="70"/>
  <c r="G51" i="70"/>
  <c r="C52" i="70"/>
  <c r="D52" i="70"/>
  <c r="G52" i="70"/>
  <c r="C53" i="70"/>
  <c r="D53" i="70"/>
  <c r="G53" i="70"/>
  <c r="C54" i="70"/>
  <c r="D54" i="70"/>
  <c r="G54" i="70"/>
  <c r="C55" i="70"/>
  <c r="D55" i="70"/>
  <c r="G55" i="70"/>
  <c r="C56" i="70"/>
  <c r="D56" i="70"/>
  <c r="G56" i="70"/>
  <c r="C57" i="70"/>
  <c r="D57" i="70"/>
  <c r="G57" i="70"/>
  <c r="C60" i="70"/>
  <c r="D60" i="70"/>
  <c r="G60" i="70"/>
  <c r="C65" i="70"/>
  <c r="D65" i="70"/>
  <c r="G65" i="70"/>
  <c r="C74" i="70"/>
  <c r="D74" i="70"/>
  <c r="G74" i="70"/>
  <c r="D17" i="70"/>
  <c r="G17" i="70"/>
  <c r="D34" i="70"/>
  <c r="G34" i="70"/>
  <c r="D40" i="70"/>
  <c r="G40" i="70"/>
  <c r="D58" i="70"/>
  <c r="G58" i="70"/>
  <c r="D59" i="70"/>
  <c r="G59" i="70"/>
  <c r="G85" i="70"/>
  <c r="C23" i="15"/>
  <c r="I13" i="70"/>
  <c r="I14" i="70"/>
  <c r="I15" i="70"/>
  <c r="I16" i="70"/>
  <c r="I18" i="70"/>
  <c r="I19" i="70"/>
  <c r="I20" i="70"/>
  <c r="I21" i="70"/>
  <c r="I22" i="70"/>
  <c r="I23" i="70"/>
  <c r="I24" i="70"/>
  <c r="I25" i="70"/>
  <c r="I26" i="70"/>
  <c r="I27" i="70"/>
  <c r="I28" i="70"/>
  <c r="I29" i="70"/>
  <c r="I30" i="70"/>
  <c r="I31" i="70"/>
  <c r="I32" i="70"/>
  <c r="I33" i="70"/>
  <c r="I35" i="70"/>
  <c r="I36" i="70"/>
  <c r="I37" i="70"/>
  <c r="I38" i="70"/>
  <c r="I39" i="70"/>
  <c r="I42" i="70"/>
  <c r="I44" i="70"/>
  <c r="I47" i="70"/>
  <c r="I51" i="70"/>
  <c r="I52" i="70"/>
  <c r="I53" i="70"/>
  <c r="I54" i="70"/>
  <c r="I55" i="70"/>
  <c r="I56" i="70"/>
  <c r="I57" i="70"/>
  <c r="I60" i="70"/>
  <c r="I65" i="70"/>
  <c r="I74" i="70"/>
  <c r="I17" i="70"/>
  <c r="I34" i="70"/>
  <c r="I40" i="70"/>
  <c r="I58" i="70"/>
  <c r="I59" i="70"/>
  <c r="I85" i="70"/>
  <c r="E23" i="15"/>
  <c r="K13" i="70"/>
  <c r="K14" i="70"/>
  <c r="K15" i="70"/>
  <c r="K16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5" i="70"/>
  <c r="K36" i="70"/>
  <c r="K37" i="70"/>
  <c r="K38" i="70"/>
  <c r="K39" i="70"/>
  <c r="K42" i="70"/>
  <c r="K44" i="70"/>
  <c r="K47" i="70"/>
  <c r="K51" i="70"/>
  <c r="K52" i="70"/>
  <c r="K53" i="70"/>
  <c r="K54" i="70"/>
  <c r="K55" i="70"/>
  <c r="K56" i="70"/>
  <c r="K57" i="70"/>
  <c r="K60" i="70"/>
  <c r="K65" i="70"/>
  <c r="K74" i="70"/>
  <c r="K17" i="70"/>
  <c r="K34" i="70"/>
  <c r="K40" i="70"/>
  <c r="K58" i="70"/>
  <c r="K59" i="70"/>
  <c r="K85" i="70"/>
  <c r="G23" i="15"/>
  <c r="M13" i="70"/>
  <c r="M14" i="70"/>
  <c r="M15" i="70"/>
  <c r="M16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5" i="70"/>
  <c r="M36" i="70"/>
  <c r="M37" i="70"/>
  <c r="M38" i="70"/>
  <c r="M39" i="70"/>
  <c r="M42" i="70"/>
  <c r="M44" i="70"/>
  <c r="M47" i="70"/>
  <c r="M51" i="70"/>
  <c r="M52" i="70"/>
  <c r="M53" i="70"/>
  <c r="M54" i="70"/>
  <c r="M55" i="70"/>
  <c r="M56" i="70"/>
  <c r="M57" i="70"/>
  <c r="M60" i="70"/>
  <c r="M65" i="70"/>
  <c r="M74" i="70"/>
  <c r="M17" i="70"/>
  <c r="M34" i="70"/>
  <c r="M40" i="70"/>
  <c r="M58" i="70"/>
  <c r="M59" i="70"/>
  <c r="M85" i="70"/>
  <c r="Q23" i="15"/>
  <c r="O13" i="70"/>
  <c r="O14" i="70"/>
  <c r="O15" i="70"/>
  <c r="O16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5" i="70"/>
  <c r="O36" i="70"/>
  <c r="O37" i="70"/>
  <c r="O38" i="70"/>
  <c r="O39" i="70"/>
  <c r="O42" i="70"/>
  <c r="O44" i="70"/>
  <c r="O47" i="70"/>
  <c r="O51" i="70"/>
  <c r="O52" i="70"/>
  <c r="O53" i="70"/>
  <c r="O54" i="70"/>
  <c r="O55" i="70"/>
  <c r="O56" i="70"/>
  <c r="O57" i="70"/>
  <c r="O60" i="70"/>
  <c r="O65" i="70"/>
  <c r="O74" i="70"/>
  <c r="O17" i="70"/>
  <c r="O34" i="70"/>
  <c r="O40" i="70"/>
  <c r="O58" i="70"/>
  <c r="O59" i="70"/>
  <c r="O85" i="70"/>
  <c r="S23" i="15"/>
  <c r="Q13" i="70"/>
  <c r="Q14" i="70"/>
  <c r="Q15" i="70"/>
  <c r="Q16" i="70"/>
  <c r="Q18" i="70"/>
  <c r="Q19" i="70"/>
  <c r="Q20" i="70"/>
  <c r="Q21" i="70"/>
  <c r="Q22" i="70"/>
  <c r="Q23" i="70"/>
  <c r="Q24" i="70"/>
  <c r="Q25" i="70"/>
  <c r="Q26" i="70"/>
  <c r="Q27" i="70"/>
  <c r="Q28" i="70"/>
  <c r="Q29" i="70"/>
  <c r="Q30" i="70"/>
  <c r="Q31" i="70"/>
  <c r="Q32" i="70"/>
  <c r="Q33" i="70"/>
  <c r="Q35" i="70"/>
  <c r="Q36" i="70"/>
  <c r="Q37" i="70"/>
  <c r="Q38" i="70"/>
  <c r="Q39" i="70"/>
  <c r="Q42" i="70"/>
  <c r="Q44" i="70"/>
  <c r="Q47" i="70"/>
  <c r="Q51" i="70"/>
  <c r="Q52" i="70"/>
  <c r="Q53" i="70"/>
  <c r="Q54" i="70"/>
  <c r="Q55" i="70"/>
  <c r="Q56" i="70"/>
  <c r="Q57" i="70"/>
  <c r="Q60" i="70"/>
  <c r="Q65" i="70"/>
  <c r="Q74" i="70"/>
  <c r="Q17" i="70"/>
  <c r="Q34" i="70"/>
  <c r="Q40" i="70"/>
  <c r="Q58" i="70"/>
  <c r="Q59" i="70"/>
  <c r="Q85" i="70"/>
  <c r="AE23" i="15"/>
  <c r="S13" i="70"/>
  <c r="S14" i="70"/>
  <c r="S15" i="70"/>
  <c r="S16" i="70"/>
  <c r="S18" i="70"/>
  <c r="S19" i="70"/>
  <c r="S20" i="70"/>
  <c r="S21" i="70"/>
  <c r="S22" i="70"/>
  <c r="S23" i="70"/>
  <c r="S24" i="70"/>
  <c r="S25" i="70"/>
  <c r="S26" i="70"/>
  <c r="S27" i="70"/>
  <c r="S28" i="70"/>
  <c r="S29" i="70"/>
  <c r="S30" i="70"/>
  <c r="S31" i="70"/>
  <c r="S32" i="70"/>
  <c r="S33" i="70"/>
  <c r="S35" i="70"/>
  <c r="S36" i="70"/>
  <c r="S37" i="70"/>
  <c r="S38" i="70"/>
  <c r="S39" i="70"/>
  <c r="S42" i="70"/>
  <c r="S44" i="70"/>
  <c r="S47" i="70"/>
  <c r="S51" i="70"/>
  <c r="S52" i="70"/>
  <c r="S53" i="70"/>
  <c r="S54" i="70"/>
  <c r="S55" i="70"/>
  <c r="S56" i="70"/>
  <c r="S57" i="70"/>
  <c r="S60" i="70"/>
  <c r="S65" i="70"/>
  <c r="S74" i="70"/>
  <c r="S17" i="70"/>
  <c r="S34" i="70"/>
  <c r="S40" i="70"/>
  <c r="S58" i="70"/>
  <c r="S59" i="70"/>
  <c r="S85" i="70"/>
  <c r="AG23" i="15"/>
  <c r="U13" i="70"/>
  <c r="U14" i="70"/>
  <c r="U15" i="70"/>
  <c r="U16" i="70"/>
  <c r="U18" i="70"/>
  <c r="U19" i="70"/>
  <c r="U20" i="70"/>
  <c r="U21" i="70"/>
  <c r="U22" i="70"/>
  <c r="U23" i="70"/>
  <c r="U24" i="70"/>
  <c r="U25" i="70"/>
  <c r="U26" i="70"/>
  <c r="U27" i="70"/>
  <c r="U28" i="70"/>
  <c r="U29" i="70"/>
  <c r="U30" i="70"/>
  <c r="U31" i="70"/>
  <c r="U32" i="70"/>
  <c r="U33" i="70"/>
  <c r="U35" i="70"/>
  <c r="U36" i="70"/>
  <c r="U37" i="70"/>
  <c r="U38" i="70"/>
  <c r="U39" i="70"/>
  <c r="U42" i="70"/>
  <c r="U44" i="70"/>
  <c r="U47" i="70"/>
  <c r="U17" i="70"/>
  <c r="U34" i="70"/>
  <c r="U40" i="70"/>
  <c r="U85" i="70"/>
  <c r="AO23" i="15"/>
  <c r="W13" i="70"/>
  <c r="W14" i="70"/>
  <c r="W15" i="70"/>
  <c r="W16" i="70"/>
  <c r="W18" i="70"/>
  <c r="W19" i="70"/>
  <c r="W20" i="70"/>
  <c r="W21" i="70"/>
  <c r="W22" i="70"/>
  <c r="W23" i="70"/>
  <c r="W24" i="70"/>
  <c r="W25" i="70"/>
  <c r="W26" i="70"/>
  <c r="W27" i="70"/>
  <c r="W28" i="70"/>
  <c r="W29" i="70"/>
  <c r="W30" i="70"/>
  <c r="W31" i="70"/>
  <c r="W32" i="70"/>
  <c r="W33" i="70"/>
  <c r="W35" i="70"/>
  <c r="W36" i="70"/>
  <c r="W37" i="70"/>
  <c r="W38" i="70"/>
  <c r="W39" i="70"/>
  <c r="W42" i="70"/>
  <c r="W44" i="70"/>
  <c r="W47" i="70"/>
  <c r="W51" i="70"/>
  <c r="W52" i="70"/>
  <c r="W53" i="70"/>
  <c r="W54" i="70"/>
  <c r="W55" i="70"/>
  <c r="W56" i="70"/>
  <c r="W57" i="70"/>
  <c r="W60" i="70"/>
  <c r="W65" i="70"/>
  <c r="W74" i="70"/>
  <c r="W17" i="70"/>
  <c r="W34" i="70"/>
  <c r="W40" i="70"/>
  <c r="W58" i="70"/>
  <c r="W59" i="70"/>
  <c r="W85" i="70"/>
  <c r="AQ23" i="15"/>
  <c r="Y13" i="70"/>
  <c r="Y14" i="70"/>
  <c r="Y15" i="70"/>
  <c r="Y16" i="70"/>
  <c r="Y18" i="70"/>
  <c r="Y19" i="70"/>
  <c r="Y20" i="70"/>
  <c r="Y21" i="70"/>
  <c r="Y22" i="70"/>
  <c r="Y23" i="70"/>
  <c r="Y24" i="70"/>
  <c r="Y25" i="70"/>
  <c r="Y26" i="70"/>
  <c r="Y27" i="70"/>
  <c r="Y28" i="70"/>
  <c r="Y29" i="70"/>
  <c r="Y30" i="70"/>
  <c r="Y31" i="70"/>
  <c r="Y32" i="70"/>
  <c r="Y33" i="70"/>
  <c r="Y35" i="70"/>
  <c r="Y36" i="70"/>
  <c r="Y37" i="70"/>
  <c r="Y38" i="70"/>
  <c r="Y39" i="70"/>
  <c r="Y42" i="70"/>
  <c r="Y44" i="70"/>
  <c r="Y47" i="70"/>
  <c r="Y51" i="70"/>
  <c r="Y52" i="70"/>
  <c r="Y53" i="70"/>
  <c r="Y54" i="70"/>
  <c r="Y55" i="70"/>
  <c r="Y56" i="70"/>
  <c r="Y57" i="70"/>
  <c r="Y60" i="70"/>
  <c r="Y65" i="70"/>
  <c r="Y74" i="70"/>
  <c r="Y17" i="70"/>
  <c r="Y34" i="70"/>
  <c r="Y40" i="70"/>
  <c r="Y58" i="70"/>
  <c r="Y59" i="70"/>
  <c r="Y85" i="70"/>
  <c r="AS23" i="15"/>
  <c r="AA13" i="70"/>
  <c r="AA14" i="70"/>
  <c r="AA15" i="70"/>
  <c r="AA16" i="70"/>
  <c r="AA18" i="70"/>
  <c r="AA19" i="70"/>
  <c r="AA20" i="70"/>
  <c r="AA21" i="70"/>
  <c r="AA22" i="70"/>
  <c r="AA23" i="70"/>
  <c r="AA24" i="70"/>
  <c r="AA25" i="70"/>
  <c r="AA26" i="70"/>
  <c r="AA27" i="70"/>
  <c r="AA28" i="70"/>
  <c r="AA29" i="70"/>
  <c r="AA30" i="70"/>
  <c r="AA31" i="70"/>
  <c r="AA32" i="70"/>
  <c r="AA33" i="70"/>
  <c r="AA35" i="70"/>
  <c r="AA36" i="70"/>
  <c r="AA37" i="70"/>
  <c r="AA38" i="70"/>
  <c r="AA39" i="70"/>
  <c r="AA42" i="70"/>
  <c r="AA44" i="70"/>
  <c r="AA47" i="70"/>
  <c r="AA51" i="70"/>
  <c r="AA52" i="70"/>
  <c r="AA53" i="70"/>
  <c r="AA54" i="70"/>
  <c r="AA55" i="70"/>
  <c r="AA56" i="70"/>
  <c r="AA57" i="70"/>
  <c r="AA60" i="70"/>
  <c r="AA65" i="70"/>
  <c r="AA74" i="70"/>
  <c r="AA17" i="70"/>
  <c r="AA34" i="70"/>
  <c r="AA40" i="70"/>
  <c r="AA58" i="70"/>
  <c r="AA59" i="70"/>
  <c r="AA85" i="70"/>
  <c r="AU23" i="15"/>
  <c r="AV23" i="15"/>
  <c r="AY23" i="15"/>
  <c r="C13" i="71"/>
  <c r="D13" i="71"/>
  <c r="G13" i="71"/>
  <c r="C14" i="71"/>
  <c r="D14" i="71"/>
  <c r="G14" i="71"/>
  <c r="C15" i="71"/>
  <c r="D15" i="71"/>
  <c r="G15" i="71"/>
  <c r="C16" i="71"/>
  <c r="D16" i="71"/>
  <c r="G16" i="71"/>
  <c r="C18" i="71"/>
  <c r="D18" i="71"/>
  <c r="G18" i="71"/>
  <c r="C19" i="71"/>
  <c r="D19" i="71"/>
  <c r="G19" i="71"/>
  <c r="C20" i="71"/>
  <c r="D20" i="71"/>
  <c r="G20" i="71"/>
  <c r="C21" i="71"/>
  <c r="D21" i="71"/>
  <c r="G21" i="71"/>
  <c r="C22" i="71"/>
  <c r="D22" i="71"/>
  <c r="G22" i="71"/>
  <c r="C23" i="71"/>
  <c r="D23" i="71"/>
  <c r="G23" i="71"/>
  <c r="C24" i="71"/>
  <c r="D24" i="71"/>
  <c r="G24" i="71"/>
  <c r="C25" i="71"/>
  <c r="D25" i="71"/>
  <c r="G25" i="71"/>
  <c r="C26" i="71"/>
  <c r="D26" i="71"/>
  <c r="G26" i="71"/>
  <c r="C27" i="71"/>
  <c r="D27" i="71"/>
  <c r="G27" i="71"/>
  <c r="C28" i="71"/>
  <c r="D28" i="71"/>
  <c r="G28" i="71"/>
  <c r="C29" i="71"/>
  <c r="D29" i="71"/>
  <c r="G29" i="71"/>
  <c r="C30" i="71"/>
  <c r="D30" i="71"/>
  <c r="G30" i="71"/>
  <c r="C31" i="71"/>
  <c r="D31" i="71"/>
  <c r="G31" i="71"/>
  <c r="C32" i="71"/>
  <c r="D32" i="71"/>
  <c r="G32" i="71"/>
  <c r="C33" i="71"/>
  <c r="D33" i="71"/>
  <c r="G33" i="71"/>
  <c r="C35" i="71"/>
  <c r="D35" i="71"/>
  <c r="G35" i="71"/>
  <c r="C36" i="71"/>
  <c r="D36" i="71"/>
  <c r="G36" i="71"/>
  <c r="C37" i="71"/>
  <c r="D37" i="71"/>
  <c r="G37" i="71"/>
  <c r="C38" i="71"/>
  <c r="D38" i="71"/>
  <c r="G38" i="71"/>
  <c r="C39" i="71"/>
  <c r="D39" i="71"/>
  <c r="G39" i="71"/>
  <c r="C42" i="71"/>
  <c r="D42" i="71"/>
  <c r="G42" i="71"/>
  <c r="C44" i="71"/>
  <c r="D44" i="71"/>
  <c r="G44" i="71"/>
  <c r="C47" i="71"/>
  <c r="D47" i="71"/>
  <c r="G47" i="71"/>
  <c r="C51" i="71"/>
  <c r="D51" i="71"/>
  <c r="G51" i="71"/>
  <c r="C52" i="71"/>
  <c r="D52" i="71"/>
  <c r="G52" i="71"/>
  <c r="C53" i="71"/>
  <c r="D53" i="71"/>
  <c r="G53" i="71"/>
  <c r="C54" i="71"/>
  <c r="D54" i="71"/>
  <c r="G54" i="71"/>
  <c r="C55" i="71"/>
  <c r="D55" i="71"/>
  <c r="G55" i="71"/>
  <c r="C56" i="71"/>
  <c r="D56" i="71"/>
  <c r="G56" i="71"/>
  <c r="C57" i="71"/>
  <c r="D57" i="71"/>
  <c r="G57" i="71"/>
  <c r="C60" i="71"/>
  <c r="D60" i="71"/>
  <c r="G60" i="71"/>
  <c r="C65" i="71"/>
  <c r="D65" i="71"/>
  <c r="G65" i="71"/>
  <c r="C74" i="71"/>
  <c r="D74" i="71"/>
  <c r="G74" i="71"/>
  <c r="D17" i="71"/>
  <c r="G17" i="71"/>
  <c r="D34" i="71"/>
  <c r="G34" i="71"/>
  <c r="D40" i="71"/>
  <c r="G40" i="71"/>
  <c r="D58" i="71"/>
  <c r="G58" i="71"/>
  <c r="D59" i="71"/>
  <c r="G59" i="71"/>
  <c r="G85" i="71"/>
  <c r="C24" i="15"/>
  <c r="I13" i="71"/>
  <c r="I14" i="71"/>
  <c r="I15" i="71"/>
  <c r="I16" i="71"/>
  <c r="I18" i="71"/>
  <c r="I19" i="71"/>
  <c r="I20" i="71"/>
  <c r="I21" i="71"/>
  <c r="I22" i="71"/>
  <c r="I23" i="71"/>
  <c r="I24" i="71"/>
  <c r="I25" i="71"/>
  <c r="I26" i="71"/>
  <c r="I27" i="71"/>
  <c r="I28" i="71"/>
  <c r="I29" i="71"/>
  <c r="I30" i="71"/>
  <c r="I31" i="71"/>
  <c r="I32" i="71"/>
  <c r="I33" i="71"/>
  <c r="I35" i="71"/>
  <c r="I36" i="71"/>
  <c r="I37" i="71"/>
  <c r="I38" i="71"/>
  <c r="I39" i="71"/>
  <c r="I42" i="71"/>
  <c r="I44" i="71"/>
  <c r="I47" i="71"/>
  <c r="I51" i="71"/>
  <c r="I52" i="71"/>
  <c r="I53" i="71"/>
  <c r="I54" i="71"/>
  <c r="I55" i="71"/>
  <c r="I56" i="71"/>
  <c r="I57" i="71"/>
  <c r="I60" i="71"/>
  <c r="I65" i="71"/>
  <c r="I74" i="71"/>
  <c r="I17" i="71"/>
  <c r="I34" i="71"/>
  <c r="I40" i="71"/>
  <c r="I58" i="71"/>
  <c r="I59" i="71"/>
  <c r="I85" i="71"/>
  <c r="E24" i="15"/>
  <c r="K13" i="71"/>
  <c r="K14" i="71"/>
  <c r="K15" i="71"/>
  <c r="K16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5" i="71"/>
  <c r="K36" i="71"/>
  <c r="K37" i="71"/>
  <c r="K38" i="71"/>
  <c r="K39" i="71"/>
  <c r="K42" i="71"/>
  <c r="K44" i="71"/>
  <c r="K47" i="71"/>
  <c r="K51" i="71"/>
  <c r="K52" i="71"/>
  <c r="K53" i="71"/>
  <c r="K54" i="71"/>
  <c r="K55" i="71"/>
  <c r="K56" i="71"/>
  <c r="K57" i="71"/>
  <c r="K60" i="71"/>
  <c r="K65" i="71"/>
  <c r="K74" i="71"/>
  <c r="K17" i="71"/>
  <c r="K34" i="71"/>
  <c r="K40" i="71"/>
  <c r="K58" i="71"/>
  <c r="K59" i="71"/>
  <c r="K85" i="71"/>
  <c r="G24" i="15"/>
  <c r="M13" i="71"/>
  <c r="M14" i="71"/>
  <c r="M15" i="71"/>
  <c r="M16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5" i="71"/>
  <c r="M36" i="71"/>
  <c r="M37" i="71"/>
  <c r="M38" i="71"/>
  <c r="M39" i="71"/>
  <c r="M42" i="71"/>
  <c r="M44" i="71"/>
  <c r="M47" i="71"/>
  <c r="M51" i="71"/>
  <c r="M52" i="71"/>
  <c r="M53" i="71"/>
  <c r="M54" i="71"/>
  <c r="M55" i="71"/>
  <c r="M56" i="71"/>
  <c r="M57" i="71"/>
  <c r="M60" i="71"/>
  <c r="M65" i="71"/>
  <c r="M74" i="71"/>
  <c r="M17" i="71"/>
  <c r="M34" i="71"/>
  <c r="M40" i="71"/>
  <c r="M58" i="71"/>
  <c r="M59" i="71"/>
  <c r="M85" i="71"/>
  <c r="Q24" i="15"/>
  <c r="O13" i="71"/>
  <c r="O14" i="71"/>
  <c r="O15" i="71"/>
  <c r="O16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5" i="71"/>
  <c r="O36" i="71"/>
  <c r="O37" i="71"/>
  <c r="O38" i="71"/>
  <c r="O39" i="71"/>
  <c r="O42" i="71"/>
  <c r="O44" i="71"/>
  <c r="O47" i="71"/>
  <c r="O51" i="71"/>
  <c r="O52" i="71"/>
  <c r="O53" i="71"/>
  <c r="O54" i="71"/>
  <c r="O55" i="71"/>
  <c r="O56" i="71"/>
  <c r="O57" i="71"/>
  <c r="O60" i="71"/>
  <c r="O65" i="71"/>
  <c r="O74" i="71"/>
  <c r="O17" i="71"/>
  <c r="O34" i="71"/>
  <c r="O40" i="71"/>
  <c r="O58" i="71"/>
  <c r="O59" i="71"/>
  <c r="O85" i="71"/>
  <c r="S24" i="15"/>
  <c r="Q13" i="71"/>
  <c r="Q14" i="71"/>
  <c r="Q15" i="71"/>
  <c r="Q16" i="71"/>
  <c r="Q18" i="71"/>
  <c r="Q19" i="71"/>
  <c r="Q20" i="71"/>
  <c r="Q21" i="71"/>
  <c r="Q22" i="71"/>
  <c r="Q23" i="71"/>
  <c r="Q24" i="71"/>
  <c r="Q25" i="71"/>
  <c r="Q26" i="71"/>
  <c r="Q27" i="71"/>
  <c r="Q28" i="71"/>
  <c r="Q29" i="71"/>
  <c r="Q30" i="71"/>
  <c r="Q31" i="71"/>
  <c r="Q32" i="71"/>
  <c r="Q33" i="71"/>
  <c r="Q35" i="71"/>
  <c r="Q36" i="71"/>
  <c r="Q37" i="71"/>
  <c r="Q38" i="71"/>
  <c r="Q39" i="71"/>
  <c r="Q42" i="71"/>
  <c r="Q44" i="71"/>
  <c r="Q47" i="71"/>
  <c r="Q51" i="71"/>
  <c r="Q52" i="71"/>
  <c r="Q53" i="71"/>
  <c r="Q54" i="71"/>
  <c r="Q55" i="71"/>
  <c r="Q56" i="71"/>
  <c r="Q57" i="71"/>
  <c r="Q60" i="71"/>
  <c r="Q65" i="71"/>
  <c r="Q74" i="71"/>
  <c r="Q17" i="71"/>
  <c r="Q34" i="71"/>
  <c r="Q40" i="71"/>
  <c r="Q58" i="71"/>
  <c r="Q59" i="71"/>
  <c r="Q85" i="71"/>
  <c r="AE24" i="15"/>
  <c r="S13" i="71"/>
  <c r="S14" i="71"/>
  <c r="S15" i="71"/>
  <c r="S16" i="71"/>
  <c r="S18" i="71"/>
  <c r="S19" i="71"/>
  <c r="S20" i="71"/>
  <c r="S21" i="71"/>
  <c r="S22" i="71"/>
  <c r="S23" i="71"/>
  <c r="S24" i="71"/>
  <c r="S25" i="71"/>
  <c r="S26" i="71"/>
  <c r="S27" i="71"/>
  <c r="S28" i="71"/>
  <c r="S29" i="71"/>
  <c r="S30" i="71"/>
  <c r="S31" i="71"/>
  <c r="S32" i="71"/>
  <c r="S33" i="71"/>
  <c r="S35" i="71"/>
  <c r="S36" i="71"/>
  <c r="S37" i="71"/>
  <c r="S38" i="71"/>
  <c r="S39" i="71"/>
  <c r="S42" i="71"/>
  <c r="S44" i="71"/>
  <c r="S47" i="71"/>
  <c r="S51" i="71"/>
  <c r="S52" i="71"/>
  <c r="S53" i="71"/>
  <c r="S54" i="71"/>
  <c r="S55" i="71"/>
  <c r="S56" i="71"/>
  <c r="S57" i="71"/>
  <c r="S60" i="71"/>
  <c r="S65" i="71"/>
  <c r="S74" i="71"/>
  <c r="S17" i="71"/>
  <c r="S34" i="71"/>
  <c r="S40" i="71"/>
  <c r="S58" i="71"/>
  <c r="S59" i="71"/>
  <c r="S85" i="71"/>
  <c r="AG24" i="15"/>
  <c r="U13" i="71"/>
  <c r="U14" i="71"/>
  <c r="U15" i="71"/>
  <c r="U16" i="71"/>
  <c r="U18" i="71"/>
  <c r="U19" i="71"/>
  <c r="U20" i="71"/>
  <c r="U21" i="71"/>
  <c r="U22" i="71"/>
  <c r="U23" i="71"/>
  <c r="U24" i="71"/>
  <c r="U25" i="71"/>
  <c r="U26" i="71"/>
  <c r="U27" i="71"/>
  <c r="U28" i="71"/>
  <c r="U29" i="71"/>
  <c r="U30" i="71"/>
  <c r="U31" i="71"/>
  <c r="U32" i="71"/>
  <c r="U33" i="71"/>
  <c r="U35" i="71"/>
  <c r="U36" i="71"/>
  <c r="U37" i="71"/>
  <c r="U38" i="71"/>
  <c r="U39" i="71"/>
  <c r="U42" i="71"/>
  <c r="U44" i="71"/>
  <c r="U47" i="71"/>
  <c r="U17" i="71"/>
  <c r="U34" i="71"/>
  <c r="U40" i="71"/>
  <c r="U85" i="71"/>
  <c r="AO24" i="15"/>
  <c r="W13" i="71"/>
  <c r="W14" i="71"/>
  <c r="W15" i="71"/>
  <c r="W16" i="71"/>
  <c r="W18" i="71"/>
  <c r="W19" i="71"/>
  <c r="W20" i="71"/>
  <c r="W21" i="71"/>
  <c r="W22" i="71"/>
  <c r="W23" i="71"/>
  <c r="W24" i="71"/>
  <c r="W25" i="71"/>
  <c r="W26" i="71"/>
  <c r="W27" i="71"/>
  <c r="W28" i="71"/>
  <c r="W29" i="71"/>
  <c r="W30" i="71"/>
  <c r="W31" i="71"/>
  <c r="W32" i="71"/>
  <c r="W33" i="71"/>
  <c r="W35" i="71"/>
  <c r="W36" i="71"/>
  <c r="W37" i="71"/>
  <c r="W38" i="71"/>
  <c r="W39" i="71"/>
  <c r="W42" i="71"/>
  <c r="W44" i="71"/>
  <c r="W47" i="71"/>
  <c r="W51" i="71"/>
  <c r="W52" i="71"/>
  <c r="W53" i="71"/>
  <c r="W54" i="71"/>
  <c r="W55" i="71"/>
  <c r="W56" i="71"/>
  <c r="W57" i="71"/>
  <c r="W60" i="71"/>
  <c r="W65" i="71"/>
  <c r="W74" i="71"/>
  <c r="W17" i="71"/>
  <c r="W34" i="71"/>
  <c r="W40" i="71"/>
  <c r="W58" i="71"/>
  <c r="W59" i="71"/>
  <c r="W85" i="71"/>
  <c r="AQ24" i="15"/>
  <c r="Y13" i="71"/>
  <c r="Y14" i="71"/>
  <c r="Y15" i="71"/>
  <c r="Y16" i="71"/>
  <c r="Y18" i="71"/>
  <c r="Y19" i="71"/>
  <c r="Y20" i="71"/>
  <c r="Y21" i="71"/>
  <c r="Y22" i="71"/>
  <c r="Y23" i="71"/>
  <c r="Y24" i="71"/>
  <c r="Y25" i="71"/>
  <c r="Y26" i="71"/>
  <c r="Y27" i="71"/>
  <c r="Y28" i="71"/>
  <c r="Y29" i="71"/>
  <c r="Y30" i="71"/>
  <c r="Y31" i="71"/>
  <c r="Y32" i="71"/>
  <c r="Y33" i="71"/>
  <c r="Y35" i="71"/>
  <c r="Y36" i="71"/>
  <c r="Y37" i="71"/>
  <c r="Y38" i="71"/>
  <c r="Y39" i="71"/>
  <c r="Y42" i="71"/>
  <c r="Y44" i="71"/>
  <c r="Y47" i="71"/>
  <c r="Y51" i="71"/>
  <c r="Y52" i="71"/>
  <c r="Y53" i="71"/>
  <c r="Y54" i="71"/>
  <c r="Y55" i="71"/>
  <c r="Y56" i="71"/>
  <c r="Y57" i="71"/>
  <c r="Y60" i="71"/>
  <c r="Y65" i="71"/>
  <c r="Y74" i="71"/>
  <c r="Y17" i="71"/>
  <c r="Y34" i="71"/>
  <c r="Y40" i="71"/>
  <c r="Y58" i="71"/>
  <c r="Y59" i="71"/>
  <c r="Y85" i="71"/>
  <c r="AS24" i="15"/>
  <c r="AA13" i="71"/>
  <c r="AA14" i="71"/>
  <c r="AA15" i="71"/>
  <c r="AA16" i="71"/>
  <c r="AA18" i="71"/>
  <c r="AA19" i="71"/>
  <c r="AA20" i="71"/>
  <c r="AA21" i="71"/>
  <c r="AA22" i="71"/>
  <c r="AA23" i="71"/>
  <c r="AA24" i="71"/>
  <c r="AA25" i="71"/>
  <c r="AA26" i="71"/>
  <c r="AA27" i="71"/>
  <c r="AA28" i="71"/>
  <c r="AA29" i="71"/>
  <c r="AA30" i="71"/>
  <c r="AA31" i="71"/>
  <c r="AA32" i="71"/>
  <c r="AA33" i="71"/>
  <c r="AA35" i="71"/>
  <c r="AA36" i="71"/>
  <c r="AA37" i="71"/>
  <c r="AA38" i="71"/>
  <c r="AA39" i="71"/>
  <c r="AA42" i="71"/>
  <c r="AA44" i="71"/>
  <c r="AA47" i="71"/>
  <c r="AA51" i="71"/>
  <c r="AA52" i="71"/>
  <c r="AA53" i="71"/>
  <c r="AA54" i="71"/>
  <c r="AA55" i="71"/>
  <c r="AA56" i="71"/>
  <c r="AA57" i="71"/>
  <c r="AA60" i="71"/>
  <c r="AA65" i="71"/>
  <c r="AA74" i="71"/>
  <c r="AA17" i="71"/>
  <c r="AA34" i="71"/>
  <c r="AA40" i="71"/>
  <c r="AA58" i="71"/>
  <c r="AA59" i="71"/>
  <c r="AA85" i="71"/>
  <c r="AU24" i="15"/>
  <c r="AV24" i="15"/>
  <c r="AY24" i="15"/>
  <c r="C13" i="72"/>
  <c r="D13" i="72"/>
  <c r="G13" i="72"/>
  <c r="C14" i="72"/>
  <c r="D14" i="72"/>
  <c r="G14" i="72"/>
  <c r="C15" i="72"/>
  <c r="D15" i="72"/>
  <c r="G15" i="72"/>
  <c r="C16" i="72"/>
  <c r="D16" i="72"/>
  <c r="G16" i="72"/>
  <c r="C18" i="72"/>
  <c r="D18" i="72"/>
  <c r="G18" i="72"/>
  <c r="C19" i="72"/>
  <c r="D19" i="72"/>
  <c r="G19" i="72"/>
  <c r="C20" i="72"/>
  <c r="D20" i="72"/>
  <c r="G20" i="72"/>
  <c r="C21" i="72"/>
  <c r="D21" i="72"/>
  <c r="G21" i="72"/>
  <c r="C22" i="72"/>
  <c r="D22" i="72"/>
  <c r="G22" i="72"/>
  <c r="C23" i="72"/>
  <c r="D23" i="72"/>
  <c r="G23" i="72"/>
  <c r="C24" i="72"/>
  <c r="D24" i="72"/>
  <c r="G24" i="72"/>
  <c r="C25" i="72"/>
  <c r="D25" i="72"/>
  <c r="G25" i="72"/>
  <c r="C26" i="72"/>
  <c r="D26" i="72"/>
  <c r="G26" i="72"/>
  <c r="C27" i="72"/>
  <c r="D27" i="72"/>
  <c r="G27" i="72"/>
  <c r="C28" i="72"/>
  <c r="D28" i="72"/>
  <c r="G28" i="72"/>
  <c r="C29" i="72"/>
  <c r="D29" i="72"/>
  <c r="G29" i="72"/>
  <c r="C30" i="72"/>
  <c r="D30" i="72"/>
  <c r="G30" i="72"/>
  <c r="C31" i="72"/>
  <c r="D31" i="72"/>
  <c r="G31" i="72"/>
  <c r="C32" i="72"/>
  <c r="D32" i="72"/>
  <c r="G32" i="72"/>
  <c r="C33" i="72"/>
  <c r="D33" i="72"/>
  <c r="G33" i="72"/>
  <c r="C35" i="72"/>
  <c r="D35" i="72"/>
  <c r="G35" i="72"/>
  <c r="C36" i="72"/>
  <c r="D36" i="72"/>
  <c r="G36" i="72"/>
  <c r="C37" i="72"/>
  <c r="D37" i="72"/>
  <c r="G37" i="72"/>
  <c r="C38" i="72"/>
  <c r="D38" i="72"/>
  <c r="G38" i="72"/>
  <c r="C39" i="72"/>
  <c r="D39" i="72"/>
  <c r="G39" i="72"/>
  <c r="C42" i="72"/>
  <c r="D42" i="72"/>
  <c r="G42" i="72"/>
  <c r="C44" i="72"/>
  <c r="D44" i="72"/>
  <c r="G44" i="72"/>
  <c r="C47" i="72"/>
  <c r="D47" i="72"/>
  <c r="G47" i="72"/>
  <c r="C51" i="72"/>
  <c r="D51" i="72"/>
  <c r="G51" i="72"/>
  <c r="C52" i="72"/>
  <c r="D52" i="72"/>
  <c r="G52" i="72"/>
  <c r="C53" i="72"/>
  <c r="D53" i="72"/>
  <c r="G53" i="72"/>
  <c r="C54" i="72"/>
  <c r="D54" i="72"/>
  <c r="G54" i="72"/>
  <c r="C55" i="72"/>
  <c r="D55" i="72"/>
  <c r="G55" i="72"/>
  <c r="C56" i="72"/>
  <c r="D56" i="72"/>
  <c r="G56" i="72"/>
  <c r="C57" i="72"/>
  <c r="D57" i="72"/>
  <c r="G57" i="72"/>
  <c r="C60" i="72"/>
  <c r="D60" i="72"/>
  <c r="G60" i="72"/>
  <c r="C65" i="72"/>
  <c r="D65" i="72"/>
  <c r="G65" i="72"/>
  <c r="C74" i="72"/>
  <c r="D74" i="72"/>
  <c r="G74" i="72"/>
  <c r="D17" i="72"/>
  <c r="G17" i="72"/>
  <c r="D34" i="72"/>
  <c r="G34" i="72"/>
  <c r="D40" i="72"/>
  <c r="G40" i="72"/>
  <c r="D58" i="72"/>
  <c r="G58" i="72"/>
  <c r="D59" i="72"/>
  <c r="G59" i="72"/>
  <c r="G84" i="72"/>
  <c r="C25" i="15"/>
  <c r="I13" i="72"/>
  <c r="I14" i="72"/>
  <c r="I15" i="72"/>
  <c r="I16" i="72"/>
  <c r="I18" i="72"/>
  <c r="I19" i="72"/>
  <c r="I20" i="72"/>
  <c r="I21" i="72"/>
  <c r="I22" i="72"/>
  <c r="I23" i="72"/>
  <c r="I24" i="72"/>
  <c r="I25" i="72"/>
  <c r="I26" i="72"/>
  <c r="I27" i="72"/>
  <c r="I28" i="72"/>
  <c r="I29" i="72"/>
  <c r="I30" i="72"/>
  <c r="I31" i="72"/>
  <c r="I32" i="72"/>
  <c r="I33" i="72"/>
  <c r="I35" i="72"/>
  <c r="I36" i="72"/>
  <c r="I37" i="72"/>
  <c r="I38" i="72"/>
  <c r="I39" i="72"/>
  <c r="I42" i="72"/>
  <c r="I44" i="72"/>
  <c r="I47" i="72"/>
  <c r="I51" i="72"/>
  <c r="I52" i="72"/>
  <c r="I53" i="72"/>
  <c r="I54" i="72"/>
  <c r="I55" i="72"/>
  <c r="I56" i="72"/>
  <c r="I57" i="72"/>
  <c r="I60" i="72"/>
  <c r="I65" i="72"/>
  <c r="I74" i="72"/>
  <c r="I17" i="72"/>
  <c r="I34" i="72"/>
  <c r="I40" i="72"/>
  <c r="I58" i="72"/>
  <c r="I59" i="72"/>
  <c r="I84" i="72"/>
  <c r="E25" i="15"/>
  <c r="K13" i="72"/>
  <c r="K14" i="72"/>
  <c r="K15" i="72"/>
  <c r="K16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5" i="72"/>
  <c r="K36" i="72"/>
  <c r="K37" i="72"/>
  <c r="K38" i="72"/>
  <c r="K39" i="72"/>
  <c r="K42" i="72"/>
  <c r="K44" i="72"/>
  <c r="K47" i="72"/>
  <c r="K51" i="72"/>
  <c r="K52" i="72"/>
  <c r="K53" i="72"/>
  <c r="K54" i="72"/>
  <c r="K55" i="72"/>
  <c r="K56" i="72"/>
  <c r="K57" i="72"/>
  <c r="K60" i="72"/>
  <c r="K65" i="72"/>
  <c r="K74" i="72"/>
  <c r="K17" i="72"/>
  <c r="K34" i="72"/>
  <c r="K40" i="72"/>
  <c r="K58" i="72"/>
  <c r="K59" i="72"/>
  <c r="K84" i="72"/>
  <c r="G25" i="15"/>
  <c r="M13" i="72"/>
  <c r="M14" i="72"/>
  <c r="M15" i="72"/>
  <c r="M16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5" i="72"/>
  <c r="M36" i="72"/>
  <c r="M37" i="72"/>
  <c r="M38" i="72"/>
  <c r="M39" i="72"/>
  <c r="M42" i="72"/>
  <c r="M44" i="72"/>
  <c r="M47" i="72"/>
  <c r="M51" i="72"/>
  <c r="M52" i="72"/>
  <c r="M53" i="72"/>
  <c r="M54" i="72"/>
  <c r="M55" i="72"/>
  <c r="M56" i="72"/>
  <c r="M57" i="72"/>
  <c r="M60" i="72"/>
  <c r="M65" i="72"/>
  <c r="M74" i="72"/>
  <c r="M17" i="72"/>
  <c r="M34" i="72"/>
  <c r="M40" i="72"/>
  <c r="M58" i="72"/>
  <c r="M59" i="72"/>
  <c r="M84" i="72"/>
  <c r="Q25" i="15"/>
  <c r="O13" i="72"/>
  <c r="O14" i="72"/>
  <c r="O15" i="72"/>
  <c r="O16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5" i="72"/>
  <c r="O36" i="72"/>
  <c r="O37" i="72"/>
  <c r="O38" i="72"/>
  <c r="O39" i="72"/>
  <c r="O42" i="72"/>
  <c r="O44" i="72"/>
  <c r="O47" i="72"/>
  <c r="O51" i="72"/>
  <c r="O52" i="72"/>
  <c r="O53" i="72"/>
  <c r="O54" i="72"/>
  <c r="O55" i="72"/>
  <c r="O56" i="72"/>
  <c r="O57" i="72"/>
  <c r="O60" i="72"/>
  <c r="O65" i="72"/>
  <c r="O74" i="72"/>
  <c r="O17" i="72"/>
  <c r="O34" i="72"/>
  <c r="O40" i="72"/>
  <c r="O58" i="72"/>
  <c r="O59" i="72"/>
  <c r="O84" i="72"/>
  <c r="S25" i="15"/>
  <c r="Q13" i="72"/>
  <c r="Q14" i="72"/>
  <c r="Q15" i="72"/>
  <c r="Q16" i="72"/>
  <c r="Q18" i="72"/>
  <c r="Q19" i="72"/>
  <c r="Q20" i="72"/>
  <c r="Q21" i="72"/>
  <c r="Q22" i="72"/>
  <c r="Q23" i="72"/>
  <c r="Q24" i="72"/>
  <c r="Q25" i="72"/>
  <c r="Q26" i="72"/>
  <c r="Q27" i="72"/>
  <c r="Q28" i="72"/>
  <c r="Q29" i="72"/>
  <c r="Q30" i="72"/>
  <c r="Q31" i="72"/>
  <c r="Q32" i="72"/>
  <c r="Q33" i="72"/>
  <c r="Q35" i="72"/>
  <c r="Q36" i="72"/>
  <c r="Q37" i="72"/>
  <c r="Q38" i="72"/>
  <c r="Q39" i="72"/>
  <c r="Q42" i="72"/>
  <c r="Q44" i="72"/>
  <c r="Q47" i="72"/>
  <c r="Q51" i="72"/>
  <c r="Q52" i="72"/>
  <c r="Q53" i="72"/>
  <c r="Q54" i="72"/>
  <c r="Q55" i="72"/>
  <c r="Q56" i="72"/>
  <c r="Q57" i="72"/>
  <c r="Q60" i="72"/>
  <c r="Q65" i="72"/>
  <c r="Q74" i="72"/>
  <c r="Q17" i="72"/>
  <c r="Q34" i="72"/>
  <c r="Q40" i="72"/>
  <c r="Q58" i="72"/>
  <c r="Q59" i="72"/>
  <c r="Q84" i="72"/>
  <c r="AE25" i="15"/>
  <c r="S13" i="72"/>
  <c r="S14" i="72"/>
  <c r="S15" i="72"/>
  <c r="S16" i="72"/>
  <c r="S18" i="72"/>
  <c r="S19" i="72"/>
  <c r="S20" i="72"/>
  <c r="S21" i="72"/>
  <c r="S22" i="72"/>
  <c r="S23" i="72"/>
  <c r="S24" i="72"/>
  <c r="S25" i="72"/>
  <c r="S26" i="72"/>
  <c r="S27" i="72"/>
  <c r="S28" i="72"/>
  <c r="S29" i="72"/>
  <c r="S30" i="72"/>
  <c r="S31" i="72"/>
  <c r="S32" i="72"/>
  <c r="S33" i="72"/>
  <c r="S35" i="72"/>
  <c r="S36" i="72"/>
  <c r="S37" i="72"/>
  <c r="S38" i="72"/>
  <c r="S39" i="72"/>
  <c r="S42" i="72"/>
  <c r="S44" i="72"/>
  <c r="S47" i="72"/>
  <c r="S51" i="72"/>
  <c r="S52" i="72"/>
  <c r="S53" i="72"/>
  <c r="S54" i="72"/>
  <c r="S55" i="72"/>
  <c r="S56" i="72"/>
  <c r="S57" i="72"/>
  <c r="S60" i="72"/>
  <c r="S65" i="72"/>
  <c r="S74" i="72"/>
  <c r="S17" i="72"/>
  <c r="S34" i="72"/>
  <c r="S40" i="72"/>
  <c r="S58" i="72"/>
  <c r="S59" i="72"/>
  <c r="S84" i="72"/>
  <c r="AG25" i="15"/>
  <c r="U13" i="72"/>
  <c r="U14" i="72"/>
  <c r="U15" i="72"/>
  <c r="U16" i="72"/>
  <c r="U18" i="72"/>
  <c r="U19" i="72"/>
  <c r="U20" i="72"/>
  <c r="U21" i="72"/>
  <c r="U22" i="72"/>
  <c r="U23" i="72"/>
  <c r="U24" i="72"/>
  <c r="U25" i="72"/>
  <c r="U26" i="72"/>
  <c r="U27" i="72"/>
  <c r="U28" i="72"/>
  <c r="U29" i="72"/>
  <c r="U30" i="72"/>
  <c r="U31" i="72"/>
  <c r="U32" i="72"/>
  <c r="U33" i="72"/>
  <c r="U35" i="72"/>
  <c r="U36" i="72"/>
  <c r="U37" i="72"/>
  <c r="U38" i="72"/>
  <c r="U39" i="72"/>
  <c r="U42" i="72"/>
  <c r="U44" i="72"/>
  <c r="U47" i="72"/>
  <c r="U17" i="72"/>
  <c r="U34" i="72"/>
  <c r="U40" i="72"/>
  <c r="U84" i="72"/>
  <c r="AO25" i="15"/>
  <c r="W13" i="72"/>
  <c r="W14" i="72"/>
  <c r="W15" i="72"/>
  <c r="W16" i="72"/>
  <c r="W18" i="72"/>
  <c r="W19" i="72"/>
  <c r="W20" i="72"/>
  <c r="W21" i="72"/>
  <c r="W22" i="72"/>
  <c r="W23" i="72"/>
  <c r="W24" i="72"/>
  <c r="W25" i="72"/>
  <c r="W26" i="72"/>
  <c r="W27" i="72"/>
  <c r="W28" i="72"/>
  <c r="W29" i="72"/>
  <c r="W30" i="72"/>
  <c r="W31" i="72"/>
  <c r="W32" i="72"/>
  <c r="W33" i="72"/>
  <c r="W35" i="72"/>
  <c r="W36" i="72"/>
  <c r="W37" i="72"/>
  <c r="W38" i="72"/>
  <c r="W39" i="72"/>
  <c r="W42" i="72"/>
  <c r="W44" i="72"/>
  <c r="W47" i="72"/>
  <c r="W51" i="72"/>
  <c r="W52" i="72"/>
  <c r="W53" i="72"/>
  <c r="W54" i="72"/>
  <c r="W55" i="72"/>
  <c r="W56" i="72"/>
  <c r="W57" i="72"/>
  <c r="W60" i="72"/>
  <c r="W65" i="72"/>
  <c r="W74" i="72"/>
  <c r="W17" i="72"/>
  <c r="W34" i="72"/>
  <c r="W40" i="72"/>
  <c r="W58" i="72"/>
  <c r="W59" i="72"/>
  <c r="W84" i="72"/>
  <c r="AQ25" i="15"/>
  <c r="Y13" i="72"/>
  <c r="Y14" i="72"/>
  <c r="Y15" i="72"/>
  <c r="Y16" i="72"/>
  <c r="Y18" i="72"/>
  <c r="Y19" i="72"/>
  <c r="Y20" i="72"/>
  <c r="Y21" i="72"/>
  <c r="Y22" i="72"/>
  <c r="Y23" i="72"/>
  <c r="Y24" i="72"/>
  <c r="Y25" i="72"/>
  <c r="Y26" i="72"/>
  <c r="Y27" i="72"/>
  <c r="Y28" i="72"/>
  <c r="Y29" i="72"/>
  <c r="Y30" i="72"/>
  <c r="Y31" i="72"/>
  <c r="Y32" i="72"/>
  <c r="Y33" i="72"/>
  <c r="Y35" i="72"/>
  <c r="Y36" i="72"/>
  <c r="Y37" i="72"/>
  <c r="Y38" i="72"/>
  <c r="Y39" i="72"/>
  <c r="Y42" i="72"/>
  <c r="Y44" i="72"/>
  <c r="Y47" i="72"/>
  <c r="Y51" i="72"/>
  <c r="Y52" i="72"/>
  <c r="Y53" i="72"/>
  <c r="Y54" i="72"/>
  <c r="Y55" i="72"/>
  <c r="Y56" i="72"/>
  <c r="Y57" i="72"/>
  <c r="Y60" i="72"/>
  <c r="Y65" i="72"/>
  <c r="Y74" i="72"/>
  <c r="Y17" i="72"/>
  <c r="Y34" i="72"/>
  <c r="Y40" i="72"/>
  <c r="Y58" i="72"/>
  <c r="Y59" i="72"/>
  <c r="Y84" i="72"/>
  <c r="AS25" i="15"/>
  <c r="AA13" i="72"/>
  <c r="AA14" i="72"/>
  <c r="AA15" i="72"/>
  <c r="AA16" i="72"/>
  <c r="AA18" i="72"/>
  <c r="AA19" i="72"/>
  <c r="AA20" i="72"/>
  <c r="AA21" i="72"/>
  <c r="AA22" i="72"/>
  <c r="AA23" i="72"/>
  <c r="AA24" i="72"/>
  <c r="AA25" i="72"/>
  <c r="AA26" i="72"/>
  <c r="AA27" i="72"/>
  <c r="AA28" i="72"/>
  <c r="AA29" i="72"/>
  <c r="AA30" i="72"/>
  <c r="AA31" i="72"/>
  <c r="AA32" i="72"/>
  <c r="AA33" i="72"/>
  <c r="AA35" i="72"/>
  <c r="AA36" i="72"/>
  <c r="AA37" i="72"/>
  <c r="AA38" i="72"/>
  <c r="AA39" i="72"/>
  <c r="AA42" i="72"/>
  <c r="AA44" i="72"/>
  <c r="AA47" i="72"/>
  <c r="AA51" i="72"/>
  <c r="AA52" i="72"/>
  <c r="AA53" i="72"/>
  <c r="AA54" i="72"/>
  <c r="AA55" i="72"/>
  <c r="AA56" i="72"/>
  <c r="AA57" i="72"/>
  <c r="AA60" i="72"/>
  <c r="AA65" i="72"/>
  <c r="AA74" i="72"/>
  <c r="AA17" i="72"/>
  <c r="AA34" i="72"/>
  <c r="AA40" i="72"/>
  <c r="AA58" i="72"/>
  <c r="AA59" i="72"/>
  <c r="AA84" i="72"/>
  <c r="AU25" i="15"/>
  <c r="AV25" i="15"/>
  <c r="AY25" i="15"/>
  <c r="C13" i="73"/>
  <c r="D13" i="73"/>
  <c r="G13" i="73"/>
  <c r="C14" i="73"/>
  <c r="D14" i="73"/>
  <c r="G14" i="73"/>
  <c r="C15" i="73"/>
  <c r="D15" i="73"/>
  <c r="G15" i="73"/>
  <c r="C16" i="73"/>
  <c r="D16" i="73"/>
  <c r="G16" i="73"/>
  <c r="C18" i="73"/>
  <c r="D18" i="73"/>
  <c r="G18" i="73"/>
  <c r="C19" i="73"/>
  <c r="D19" i="73"/>
  <c r="G19" i="73"/>
  <c r="C20" i="73"/>
  <c r="D20" i="73"/>
  <c r="G20" i="73"/>
  <c r="C21" i="73"/>
  <c r="D21" i="73"/>
  <c r="G21" i="73"/>
  <c r="C22" i="73"/>
  <c r="D22" i="73"/>
  <c r="G22" i="73"/>
  <c r="C23" i="73"/>
  <c r="D23" i="73"/>
  <c r="G23" i="73"/>
  <c r="C24" i="73"/>
  <c r="D24" i="73"/>
  <c r="G24" i="73"/>
  <c r="C25" i="73"/>
  <c r="D25" i="73"/>
  <c r="G25" i="73"/>
  <c r="C26" i="73"/>
  <c r="D26" i="73"/>
  <c r="G26" i="73"/>
  <c r="C27" i="73"/>
  <c r="D27" i="73"/>
  <c r="G27" i="73"/>
  <c r="C28" i="73"/>
  <c r="D28" i="73"/>
  <c r="G28" i="73"/>
  <c r="C29" i="73"/>
  <c r="D29" i="73"/>
  <c r="G29" i="73"/>
  <c r="C30" i="73"/>
  <c r="D30" i="73"/>
  <c r="G30" i="73"/>
  <c r="C31" i="73"/>
  <c r="D31" i="73"/>
  <c r="G31" i="73"/>
  <c r="C32" i="73"/>
  <c r="D32" i="73"/>
  <c r="G32" i="73"/>
  <c r="C33" i="73"/>
  <c r="D33" i="73"/>
  <c r="G33" i="73"/>
  <c r="C35" i="73"/>
  <c r="D35" i="73"/>
  <c r="G35" i="73"/>
  <c r="C36" i="73"/>
  <c r="D36" i="73"/>
  <c r="G36" i="73"/>
  <c r="C37" i="73"/>
  <c r="D37" i="73"/>
  <c r="G37" i="73"/>
  <c r="C38" i="73"/>
  <c r="D38" i="73"/>
  <c r="G38" i="73"/>
  <c r="C39" i="73"/>
  <c r="D39" i="73"/>
  <c r="G39" i="73"/>
  <c r="C42" i="73"/>
  <c r="D42" i="73"/>
  <c r="G42" i="73"/>
  <c r="C44" i="73"/>
  <c r="D44" i="73"/>
  <c r="G44" i="73"/>
  <c r="C47" i="73"/>
  <c r="D47" i="73"/>
  <c r="G47" i="73"/>
  <c r="C51" i="73"/>
  <c r="D51" i="73"/>
  <c r="G51" i="73"/>
  <c r="C52" i="73"/>
  <c r="D52" i="73"/>
  <c r="G52" i="73"/>
  <c r="C53" i="73"/>
  <c r="D53" i="73"/>
  <c r="G53" i="73"/>
  <c r="C54" i="73"/>
  <c r="D54" i="73"/>
  <c r="G54" i="73"/>
  <c r="C55" i="73"/>
  <c r="D55" i="73"/>
  <c r="G55" i="73"/>
  <c r="C56" i="73"/>
  <c r="D56" i="73"/>
  <c r="G56" i="73"/>
  <c r="C57" i="73"/>
  <c r="D57" i="73"/>
  <c r="G57" i="73"/>
  <c r="C60" i="73"/>
  <c r="D60" i="73"/>
  <c r="G60" i="73"/>
  <c r="C65" i="73"/>
  <c r="D65" i="73"/>
  <c r="G65" i="73"/>
  <c r="C74" i="73"/>
  <c r="D74" i="73"/>
  <c r="G74" i="73"/>
  <c r="D17" i="73"/>
  <c r="G17" i="73"/>
  <c r="D34" i="73"/>
  <c r="G34" i="73"/>
  <c r="D40" i="73"/>
  <c r="G40" i="73"/>
  <c r="D58" i="73"/>
  <c r="G58" i="73"/>
  <c r="D59" i="73"/>
  <c r="G59" i="73"/>
  <c r="G84" i="73"/>
  <c r="C26" i="15"/>
  <c r="I13" i="73"/>
  <c r="I14" i="73"/>
  <c r="I15" i="73"/>
  <c r="I16" i="73"/>
  <c r="I18" i="73"/>
  <c r="I19" i="73"/>
  <c r="I20" i="73"/>
  <c r="I21" i="73"/>
  <c r="I22" i="73"/>
  <c r="I23" i="73"/>
  <c r="I24" i="73"/>
  <c r="I25" i="73"/>
  <c r="I26" i="73"/>
  <c r="I27" i="73"/>
  <c r="I28" i="73"/>
  <c r="I29" i="73"/>
  <c r="I30" i="73"/>
  <c r="I31" i="73"/>
  <c r="I32" i="73"/>
  <c r="I33" i="73"/>
  <c r="I35" i="73"/>
  <c r="I36" i="73"/>
  <c r="I37" i="73"/>
  <c r="I38" i="73"/>
  <c r="I39" i="73"/>
  <c r="I42" i="73"/>
  <c r="I44" i="73"/>
  <c r="I47" i="73"/>
  <c r="I51" i="73"/>
  <c r="I52" i="73"/>
  <c r="I53" i="73"/>
  <c r="I54" i="73"/>
  <c r="I55" i="73"/>
  <c r="I56" i="73"/>
  <c r="I57" i="73"/>
  <c r="I60" i="73"/>
  <c r="I65" i="73"/>
  <c r="I74" i="73"/>
  <c r="I17" i="73"/>
  <c r="I34" i="73"/>
  <c r="I40" i="73"/>
  <c r="I58" i="73"/>
  <c r="I59" i="73"/>
  <c r="I84" i="73"/>
  <c r="E26" i="15"/>
  <c r="K13" i="73"/>
  <c r="K14" i="73"/>
  <c r="K15" i="73"/>
  <c r="K16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5" i="73"/>
  <c r="K36" i="73"/>
  <c r="K37" i="73"/>
  <c r="K38" i="73"/>
  <c r="K39" i="73"/>
  <c r="K42" i="73"/>
  <c r="K44" i="73"/>
  <c r="K47" i="73"/>
  <c r="K51" i="73"/>
  <c r="K52" i="73"/>
  <c r="K53" i="73"/>
  <c r="K54" i="73"/>
  <c r="K55" i="73"/>
  <c r="K56" i="73"/>
  <c r="K57" i="73"/>
  <c r="K60" i="73"/>
  <c r="K65" i="73"/>
  <c r="K74" i="73"/>
  <c r="K17" i="73"/>
  <c r="K34" i="73"/>
  <c r="K40" i="73"/>
  <c r="K58" i="73"/>
  <c r="K59" i="73"/>
  <c r="K84" i="73"/>
  <c r="G26" i="15"/>
  <c r="M13" i="73"/>
  <c r="M14" i="73"/>
  <c r="M15" i="73"/>
  <c r="M16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5" i="73"/>
  <c r="M36" i="73"/>
  <c r="M37" i="73"/>
  <c r="M38" i="73"/>
  <c r="M39" i="73"/>
  <c r="M42" i="73"/>
  <c r="M44" i="73"/>
  <c r="M47" i="73"/>
  <c r="M51" i="73"/>
  <c r="M52" i="73"/>
  <c r="M53" i="73"/>
  <c r="M54" i="73"/>
  <c r="M55" i="73"/>
  <c r="M56" i="73"/>
  <c r="M57" i="73"/>
  <c r="M60" i="73"/>
  <c r="M65" i="73"/>
  <c r="M74" i="73"/>
  <c r="M17" i="73"/>
  <c r="M34" i="73"/>
  <c r="M40" i="73"/>
  <c r="M58" i="73"/>
  <c r="M59" i="73"/>
  <c r="M84" i="73"/>
  <c r="Q26" i="15"/>
  <c r="O13" i="73"/>
  <c r="O14" i="73"/>
  <c r="O15" i="73"/>
  <c r="O16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5" i="73"/>
  <c r="O36" i="73"/>
  <c r="O37" i="73"/>
  <c r="O38" i="73"/>
  <c r="O39" i="73"/>
  <c r="O42" i="73"/>
  <c r="O44" i="73"/>
  <c r="O47" i="73"/>
  <c r="O51" i="73"/>
  <c r="O52" i="73"/>
  <c r="O53" i="73"/>
  <c r="O54" i="73"/>
  <c r="O55" i="73"/>
  <c r="O56" i="73"/>
  <c r="O57" i="73"/>
  <c r="O60" i="73"/>
  <c r="O65" i="73"/>
  <c r="O74" i="73"/>
  <c r="O17" i="73"/>
  <c r="O34" i="73"/>
  <c r="O40" i="73"/>
  <c r="O58" i="73"/>
  <c r="O59" i="73"/>
  <c r="O84" i="73"/>
  <c r="S26" i="15"/>
  <c r="Q13" i="73"/>
  <c r="Q14" i="73"/>
  <c r="Q15" i="73"/>
  <c r="Q16" i="73"/>
  <c r="Q18" i="73"/>
  <c r="Q19" i="73"/>
  <c r="Q20" i="73"/>
  <c r="Q21" i="73"/>
  <c r="Q22" i="73"/>
  <c r="Q23" i="73"/>
  <c r="Q24" i="73"/>
  <c r="Q25" i="73"/>
  <c r="Q26" i="73"/>
  <c r="Q27" i="73"/>
  <c r="Q28" i="73"/>
  <c r="Q29" i="73"/>
  <c r="Q30" i="73"/>
  <c r="Q31" i="73"/>
  <c r="Q32" i="73"/>
  <c r="Q33" i="73"/>
  <c r="Q35" i="73"/>
  <c r="Q36" i="73"/>
  <c r="Q37" i="73"/>
  <c r="Q38" i="73"/>
  <c r="Q39" i="73"/>
  <c r="Q42" i="73"/>
  <c r="Q44" i="73"/>
  <c r="Q47" i="73"/>
  <c r="Q51" i="73"/>
  <c r="Q52" i="73"/>
  <c r="Q53" i="73"/>
  <c r="Q54" i="73"/>
  <c r="Q55" i="73"/>
  <c r="Q56" i="73"/>
  <c r="Q57" i="73"/>
  <c r="Q60" i="73"/>
  <c r="Q65" i="73"/>
  <c r="Q74" i="73"/>
  <c r="Q17" i="73"/>
  <c r="Q34" i="73"/>
  <c r="Q40" i="73"/>
  <c r="Q58" i="73"/>
  <c r="Q59" i="73"/>
  <c r="Q84" i="73"/>
  <c r="AE26" i="15"/>
  <c r="S13" i="73"/>
  <c r="S14" i="73"/>
  <c r="S15" i="73"/>
  <c r="S16" i="73"/>
  <c r="S18" i="73"/>
  <c r="S19" i="73"/>
  <c r="S20" i="73"/>
  <c r="S21" i="73"/>
  <c r="S22" i="73"/>
  <c r="S23" i="73"/>
  <c r="S24" i="73"/>
  <c r="S25" i="73"/>
  <c r="S26" i="73"/>
  <c r="S27" i="73"/>
  <c r="S28" i="73"/>
  <c r="S29" i="73"/>
  <c r="S30" i="73"/>
  <c r="S31" i="73"/>
  <c r="S32" i="73"/>
  <c r="S33" i="73"/>
  <c r="S35" i="73"/>
  <c r="S36" i="73"/>
  <c r="S37" i="73"/>
  <c r="S38" i="73"/>
  <c r="S39" i="73"/>
  <c r="S42" i="73"/>
  <c r="S44" i="73"/>
  <c r="S47" i="73"/>
  <c r="S51" i="73"/>
  <c r="S52" i="73"/>
  <c r="S53" i="73"/>
  <c r="S54" i="73"/>
  <c r="S55" i="73"/>
  <c r="S56" i="73"/>
  <c r="S57" i="73"/>
  <c r="S60" i="73"/>
  <c r="S65" i="73"/>
  <c r="S74" i="73"/>
  <c r="S17" i="73"/>
  <c r="S34" i="73"/>
  <c r="S40" i="73"/>
  <c r="S58" i="73"/>
  <c r="S59" i="73"/>
  <c r="S84" i="73"/>
  <c r="AG26" i="15"/>
  <c r="U13" i="73"/>
  <c r="U14" i="73"/>
  <c r="U15" i="73"/>
  <c r="U16" i="73"/>
  <c r="U18" i="73"/>
  <c r="U19" i="73"/>
  <c r="U20" i="73"/>
  <c r="U21" i="73"/>
  <c r="U22" i="73"/>
  <c r="U23" i="73"/>
  <c r="U24" i="73"/>
  <c r="U25" i="73"/>
  <c r="U26" i="73"/>
  <c r="U27" i="73"/>
  <c r="U28" i="73"/>
  <c r="U29" i="73"/>
  <c r="U30" i="73"/>
  <c r="U31" i="73"/>
  <c r="U32" i="73"/>
  <c r="U33" i="73"/>
  <c r="U35" i="73"/>
  <c r="U36" i="73"/>
  <c r="U37" i="73"/>
  <c r="U38" i="73"/>
  <c r="U39" i="73"/>
  <c r="U42" i="73"/>
  <c r="U44" i="73"/>
  <c r="U47" i="73"/>
  <c r="U17" i="73"/>
  <c r="U34" i="73"/>
  <c r="U40" i="73"/>
  <c r="U84" i="73"/>
  <c r="AO26" i="15"/>
  <c r="W13" i="73"/>
  <c r="W14" i="73"/>
  <c r="W15" i="73"/>
  <c r="W16" i="73"/>
  <c r="W18" i="73"/>
  <c r="W19" i="73"/>
  <c r="W20" i="73"/>
  <c r="W21" i="73"/>
  <c r="W22" i="73"/>
  <c r="W23" i="73"/>
  <c r="W24" i="73"/>
  <c r="W25" i="73"/>
  <c r="W26" i="73"/>
  <c r="W27" i="73"/>
  <c r="W28" i="73"/>
  <c r="W29" i="73"/>
  <c r="W30" i="73"/>
  <c r="W31" i="73"/>
  <c r="W32" i="73"/>
  <c r="W33" i="73"/>
  <c r="W35" i="73"/>
  <c r="W36" i="73"/>
  <c r="W37" i="73"/>
  <c r="W38" i="73"/>
  <c r="W39" i="73"/>
  <c r="W42" i="73"/>
  <c r="W44" i="73"/>
  <c r="W47" i="73"/>
  <c r="W51" i="73"/>
  <c r="W52" i="73"/>
  <c r="W53" i="73"/>
  <c r="W54" i="73"/>
  <c r="W55" i="73"/>
  <c r="W56" i="73"/>
  <c r="W57" i="73"/>
  <c r="W60" i="73"/>
  <c r="W65" i="73"/>
  <c r="W74" i="73"/>
  <c r="W17" i="73"/>
  <c r="W34" i="73"/>
  <c r="W40" i="73"/>
  <c r="W58" i="73"/>
  <c r="W59" i="73"/>
  <c r="W84" i="73"/>
  <c r="AQ26" i="15"/>
  <c r="Y13" i="73"/>
  <c r="Y14" i="73"/>
  <c r="Y15" i="73"/>
  <c r="Y16" i="73"/>
  <c r="Y18" i="73"/>
  <c r="Y19" i="73"/>
  <c r="Y20" i="73"/>
  <c r="Y21" i="73"/>
  <c r="Y22" i="73"/>
  <c r="Y23" i="73"/>
  <c r="Y24" i="73"/>
  <c r="Y25" i="73"/>
  <c r="Y26" i="73"/>
  <c r="Y27" i="73"/>
  <c r="Y28" i="73"/>
  <c r="Y29" i="73"/>
  <c r="Y30" i="73"/>
  <c r="Y31" i="73"/>
  <c r="Y32" i="73"/>
  <c r="Y33" i="73"/>
  <c r="Y35" i="73"/>
  <c r="Y36" i="73"/>
  <c r="Y37" i="73"/>
  <c r="Y38" i="73"/>
  <c r="Y39" i="73"/>
  <c r="Y42" i="73"/>
  <c r="Y44" i="73"/>
  <c r="Y47" i="73"/>
  <c r="Y51" i="73"/>
  <c r="Y52" i="73"/>
  <c r="Y53" i="73"/>
  <c r="Y54" i="73"/>
  <c r="Y55" i="73"/>
  <c r="Y56" i="73"/>
  <c r="Y57" i="73"/>
  <c r="Y60" i="73"/>
  <c r="Y65" i="73"/>
  <c r="Y74" i="73"/>
  <c r="Y17" i="73"/>
  <c r="Y34" i="73"/>
  <c r="Y40" i="73"/>
  <c r="Y58" i="73"/>
  <c r="Y59" i="73"/>
  <c r="Y84" i="73"/>
  <c r="AS26" i="15"/>
  <c r="AU26" i="15"/>
  <c r="AV26" i="15"/>
  <c r="AY26" i="15"/>
  <c r="C13" i="74"/>
  <c r="D13" i="74"/>
  <c r="G13" i="74"/>
  <c r="C14" i="74"/>
  <c r="D14" i="74"/>
  <c r="G14" i="74"/>
  <c r="C15" i="74"/>
  <c r="D15" i="74"/>
  <c r="G15" i="74"/>
  <c r="C16" i="74"/>
  <c r="D16" i="74"/>
  <c r="G16" i="74"/>
  <c r="C18" i="74"/>
  <c r="D18" i="74"/>
  <c r="G18" i="74"/>
  <c r="C19" i="74"/>
  <c r="D19" i="74"/>
  <c r="G19" i="74"/>
  <c r="C20" i="74"/>
  <c r="D20" i="74"/>
  <c r="G20" i="74"/>
  <c r="C21" i="74"/>
  <c r="D21" i="74"/>
  <c r="G21" i="74"/>
  <c r="C22" i="74"/>
  <c r="D22" i="74"/>
  <c r="G22" i="74"/>
  <c r="C23" i="74"/>
  <c r="D23" i="74"/>
  <c r="G23" i="74"/>
  <c r="C24" i="74"/>
  <c r="D24" i="74"/>
  <c r="G24" i="74"/>
  <c r="C25" i="74"/>
  <c r="D25" i="74"/>
  <c r="G25" i="74"/>
  <c r="C26" i="74"/>
  <c r="D26" i="74"/>
  <c r="G26" i="74"/>
  <c r="C27" i="74"/>
  <c r="D27" i="74"/>
  <c r="G27" i="74"/>
  <c r="C28" i="74"/>
  <c r="D28" i="74"/>
  <c r="G28" i="74"/>
  <c r="C29" i="74"/>
  <c r="D29" i="74"/>
  <c r="G29" i="74"/>
  <c r="C30" i="74"/>
  <c r="D30" i="74"/>
  <c r="G30" i="74"/>
  <c r="C31" i="74"/>
  <c r="D31" i="74"/>
  <c r="G31" i="74"/>
  <c r="C32" i="74"/>
  <c r="D32" i="74"/>
  <c r="G32" i="74"/>
  <c r="C33" i="74"/>
  <c r="D33" i="74"/>
  <c r="G33" i="74"/>
  <c r="C35" i="74"/>
  <c r="D35" i="74"/>
  <c r="G35" i="74"/>
  <c r="C36" i="74"/>
  <c r="D36" i="74"/>
  <c r="G36" i="74"/>
  <c r="C37" i="74"/>
  <c r="D37" i="74"/>
  <c r="G37" i="74"/>
  <c r="C38" i="74"/>
  <c r="D38" i="74"/>
  <c r="G38" i="74"/>
  <c r="C39" i="74"/>
  <c r="D39" i="74"/>
  <c r="G39" i="74"/>
  <c r="C42" i="74"/>
  <c r="D42" i="74"/>
  <c r="G42" i="74"/>
  <c r="C44" i="74"/>
  <c r="D44" i="74"/>
  <c r="G44" i="74"/>
  <c r="C47" i="74"/>
  <c r="D47" i="74"/>
  <c r="G47" i="74"/>
  <c r="C51" i="74"/>
  <c r="D51" i="74"/>
  <c r="G51" i="74"/>
  <c r="C52" i="74"/>
  <c r="D52" i="74"/>
  <c r="G52" i="74"/>
  <c r="C53" i="74"/>
  <c r="D53" i="74"/>
  <c r="G53" i="74"/>
  <c r="C54" i="74"/>
  <c r="D54" i="74"/>
  <c r="G54" i="74"/>
  <c r="C55" i="74"/>
  <c r="D55" i="74"/>
  <c r="G55" i="74"/>
  <c r="C56" i="74"/>
  <c r="D56" i="74"/>
  <c r="G56" i="74"/>
  <c r="C57" i="74"/>
  <c r="D57" i="74"/>
  <c r="G57" i="74"/>
  <c r="C60" i="74"/>
  <c r="D60" i="74"/>
  <c r="G60" i="74"/>
  <c r="C65" i="74"/>
  <c r="D65" i="74"/>
  <c r="G65" i="74"/>
  <c r="C74" i="74"/>
  <c r="D74" i="74"/>
  <c r="G74" i="74"/>
  <c r="D17" i="74"/>
  <c r="G17" i="74"/>
  <c r="D34" i="74"/>
  <c r="G34" i="74"/>
  <c r="D40" i="74"/>
  <c r="G40" i="74"/>
  <c r="D58" i="74"/>
  <c r="G58" i="74"/>
  <c r="D59" i="74"/>
  <c r="G59" i="74"/>
  <c r="G85" i="74"/>
  <c r="C27" i="15"/>
  <c r="I13" i="74"/>
  <c r="I14" i="74"/>
  <c r="I15" i="74"/>
  <c r="I16" i="74"/>
  <c r="I18" i="74"/>
  <c r="I19" i="74"/>
  <c r="I20" i="74"/>
  <c r="I21" i="74"/>
  <c r="I22" i="74"/>
  <c r="I23" i="74"/>
  <c r="I24" i="74"/>
  <c r="I25" i="74"/>
  <c r="I26" i="74"/>
  <c r="I27" i="74"/>
  <c r="I28" i="74"/>
  <c r="I29" i="74"/>
  <c r="I30" i="74"/>
  <c r="I31" i="74"/>
  <c r="I32" i="74"/>
  <c r="I33" i="74"/>
  <c r="I35" i="74"/>
  <c r="I36" i="74"/>
  <c r="I37" i="74"/>
  <c r="I38" i="74"/>
  <c r="I39" i="74"/>
  <c r="I42" i="74"/>
  <c r="I44" i="74"/>
  <c r="I47" i="74"/>
  <c r="I51" i="74"/>
  <c r="I52" i="74"/>
  <c r="I53" i="74"/>
  <c r="I54" i="74"/>
  <c r="I55" i="74"/>
  <c r="I56" i="74"/>
  <c r="I57" i="74"/>
  <c r="I60" i="74"/>
  <c r="I65" i="74"/>
  <c r="I74" i="74"/>
  <c r="I17" i="74"/>
  <c r="I34" i="74"/>
  <c r="I40" i="74"/>
  <c r="I58" i="74"/>
  <c r="I59" i="74"/>
  <c r="I85" i="74"/>
  <c r="E27" i="15"/>
  <c r="K13" i="74"/>
  <c r="K14" i="74"/>
  <c r="K15" i="74"/>
  <c r="K16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5" i="74"/>
  <c r="K36" i="74"/>
  <c r="K37" i="74"/>
  <c r="K38" i="74"/>
  <c r="K39" i="74"/>
  <c r="K42" i="74"/>
  <c r="K44" i="74"/>
  <c r="K47" i="74"/>
  <c r="K51" i="74"/>
  <c r="K52" i="74"/>
  <c r="K53" i="74"/>
  <c r="K54" i="74"/>
  <c r="K55" i="74"/>
  <c r="K56" i="74"/>
  <c r="K57" i="74"/>
  <c r="K60" i="74"/>
  <c r="K65" i="74"/>
  <c r="K74" i="74"/>
  <c r="K17" i="74"/>
  <c r="K34" i="74"/>
  <c r="K40" i="74"/>
  <c r="K58" i="74"/>
  <c r="K59" i="74"/>
  <c r="K85" i="74"/>
  <c r="G27" i="15"/>
  <c r="M13" i="74"/>
  <c r="M14" i="74"/>
  <c r="M15" i="74"/>
  <c r="M16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5" i="74"/>
  <c r="M36" i="74"/>
  <c r="M37" i="74"/>
  <c r="M38" i="74"/>
  <c r="M39" i="74"/>
  <c r="M42" i="74"/>
  <c r="M44" i="74"/>
  <c r="M47" i="74"/>
  <c r="M51" i="74"/>
  <c r="M52" i="74"/>
  <c r="M53" i="74"/>
  <c r="M54" i="74"/>
  <c r="M55" i="74"/>
  <c r="M56" i="74"/>
  <c r="M57" i="74"/>
  <c r="M60" i="74"/>
  <c r="M65" i="74"/>
  <c r="M74" i="74"/>
  <c r="M17" i="74"/>
  <c r="M34" i="74"/>
  <c r="M40" i="74"/>
  <c r="M58" i="74"/>
  <c r="M59" i="74"/>
  <c r="M85" i="74"/>
  <c r="Q27" i="15"/>
  <c r="O13" i="74"/>
  <c r="O14" i="74"/>
  <c r="O15" i="74"/>
  <c r="O16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5" i="74"/>
  <c r="O36" i="74"/>
  <c r="O37" i="74"/>
  <c r="O38" i="74"/>
  <c r="O39" i="74"/>
  <c r="O42" i="74"/>
  <c r="O44" i="74"/>
  <c r="O47" i="74"/>
  <c r="O51" i="74"/>
  <c r="O52" i="74"/>
  <c r="O53" i="74"/>
  <c r="O54" i="74"/>
  <c r="O55" i="74"/>
  <c r="O56" i="74"/>
  <c r="O57" i="74"/>
  <c r="O60" i="74"/>
  <c r="O65" i="74"/>
  <c r="O74" i="74"/>
  <c r="O17" i="74"/>
  <c r="O34" i="74"/>
  <c r="O40" i="74"/>
  <c r="O58" i="74"/>
  <c r="O59" i="74"/>
  <c r="O85" i="74"/>
  <c r="S27" i="15"/>
  <c r="Q13" i="74"/>
  <c r="Q14" i="74"/>
  <c r="Q15" i="74"/>
  <c r="Q16" i="74"/>
  <c r="Q18" i="74"/>
  <c r="Q19" i="74"/>
  <c r="Q20" i="74"/>
  <c r="Q21" i="74"/>
  <c r="Q22" i="74"/>
  <c r="Q23" i="74"/>
  <c r="Q24" i="74"/>
  <c r="Q25" i="74"/>
  <c r="Q26" i="74"/>
  <c r="Q27" i="74"/>
  <c r="Q28" i="74"/>
  <c r="Q29" i="74"/>
  <c r="Q30" i="74"/>
  <c r="Q31" i="74"/>
  <c r="Q32" i="74"/>
  <c r="Q33" i="74"/>
  <c r="Q35" i="74"/>
  <c r="Q36" i="74"/>
  <c r="Q37" i="74"/>
  <c r="Q38" i="74"/>
  <c r="Q39" i="74"/>
  <c r="Q42" i="74"/>
  <c r="Q44" i="74"/>
  <c r="Q47" i="74"/>
  <c r="Q51" i="74"/>
  <c r="Q52" i="74"/>
  <c r="Q53" i="74"/>
  <c r="Q54" i="74"/>
  <c r="Q55" i="74"/>
  <c r="Q56" i="74"/>
  <c r="Q57" i="74"/>
  <c r="Q60" i="74"/>
  <c r="Q65" i="74"/>
  <c r="Q74" i="74"/>
  <c r="Q17" i="74"/>
  <c r="Q34" i="74"/>
  <c r="Q40" i="74"/>
  <c r="Q58" i="74"/>
  <c r="Q59" i="74"/>
  <c r="Q85" i="74"/>
  <c r="AE27" i="15"/>
  <c r="S13" i="74"/>
  <c r="S14" i="74"/>
  <c r="S15" i="74"/>
  <c r="S16" i="74"/>
  <c r="S18" i="74"/>
  <c r="S19" i="74"/>
  <c r="S20" i="74"/>
  <c r="S21" i="74"/>
  <c r="S22" i="74"/>
  <c r="S23" i="74"/>
  <c r="S24" i="74"/>
  <c r="S25" i="74"/>
  <c r="S26" i="74"/>
  <c r="S27" i="74"/>
  <c r="S28" i="74"/>
  <c r="S29" i="74"/>
  <c r="S30" i="74"/>
  <c r="S31" i="74"/>
  <c r="S32" i="74"/>
  <c r="S33" i="74"/>
  <c r="S35" i="74"/>
  <c r="S36" i="74"/>
  <c r="S37" i="74"/>
  <c r="S38" i="74"/>
  <c r="S39" i="74"/>
  <c r="S42" i="74"/>
  <c r="S44" i="74"/>
  <c r="S47" i="74"/>
  <c r="S51" i="74"/>
  <c r="S52" i="74"/>
  <c r="S53" i="74"/>
  <c r="S54" i="74"/>
  <c r="S55" i="74"/>
  <c r="S56" i="74"/>
  <c r="S57" i="74"/>
  <c r="S60" i="74"/>
  <c r="S65" i="74"/>
  <c r="S74" i="74"/>
  <c r="S17" i="74"/>
  <c r="S34" i="74"/>
  <c r="S40" i="74"/>
  <c r="S58" i="74"/>
  <c r="S59" i="74"/>
  <c r="S85" i="74"/>
  <c r="AG27" i="15"/>
  <c r="U13" i="74"/>
  <c r="U14" i="74"/>
  <c r="U15" i="74"/>
  <c r="U16" i="74"/>
  <c r="U18" i="74"/>
  <c r="U19" i="74"/>
  <c r="U20" i="74"/>
  <c r="U21" i="74"/>
  <c r="U22" i="74"/>
  <c r="U23" i="74"/>
  <c r="U24" i="74"/>
  <c r="U25" i="74"/>
  <c r="U26" i="74"/>
  <c r="U27" i="74"/>
  <c r="U28" i="74"/>
  <c r="U29" i="74"/>
  <c r="U30" i="74"/>
  <c r="U31" i="74"/>
  <c r="U32" i="74"/>
  <c r="U33" i="74"/>
  <c r="U35" i="74"/>
  <c r="U36" i="74"/>
  <c r="U37" i="74"/>
  <c r="U38" i="74"/>
  <c r="U39" i="74"/>
  <c r="U42" i="74"/>
  <c r="U44" i="74"/>
  <c r="U47" i="74"/>
  <c r="U17" i="74"/>
  <c r="U34" i="74"/>
  <c r="U40" i="74"/>
  <c r="U85" i="74"/>
  <c r="AO27" i="15"/>
  <c r="W13" i="74"/>
  <c r="W14" i="74"/>
  <c r="W15" i="74"/>
  <c r="W16" i="74"/>
  <c r="W18" i="74"/>
  <c r="W19" i="74"/>
  <c r="W20" i="74"/>
  <c r="W21" i="74"/>
  <c r="W22" i="74"/>
  <c r="W23" i="74"/>
  <c r="W24" i="74"/>
  <c r="W25" i="74"/>
  <c r="W26" i="74"/>
  <c r="W27" i="74"/>
  <c r="W28" i="74"/>
  <c r="W29" i="74"/>
  <c r="W30" i="74"/>
  <c r="W31" i="74"/>
  <c r="W32" i="74"/>
  <c r="W33" i="74"/>
  <c r="W35" i="74"/>
  <c r="W36" i="74"/>
  <c r="W37" i="74"/>
  <c r="W38" i="74"/>
  <c r="W39" i="74"/>
  <c r="W42" i="74"/>
  <c r="W44" i="74"/>
  <c r="W47" i="74"/>
  <c r="W51" i="74"/>
  <c r="W52" i="74"/>
  <c r="W53" i="74"/>
  <c r="W54" i="74"/>
  <c r="W55" i="74"/>
  <c r="W56" i="74"/>
  <c r="W57" i="74"/>
  <c r="W60" i="74"/>
  <c r="W65" i="74"/>
  <c r="W74" i="74"/>
  <c r="W17" i="74"/>
  <c r="W34" i="74"/>
  <c r="W40" i="74"/>
  <c r="W58" i="74"/>
  <c r="W59" i="74"/>
  <c r="W85" i="74"/>
  <c r="AQ27" i="15"/>
  <c r="Y13" i="74"/>
  <c r="Y14" i="74"/>
  <c r="Y15" i="74"/>
  <c r="Y16" i="74"/>
  <c r="Y18" i="74"/>
  <c r="Y19" i="74"/>
  <c r="Y20" i="74"/>
  <c r="Y21" i="74"/>
  <c r="Y22" i="74"/>
  <c r="Y23" i="74"/>
  <c r="Y24" i="74"/>
  <c r="Y25" i="74"/>
  <c r="Y26" i="74"/>
  <c r="Y27" i="74"/>
  <c r="Y28" i="74"/>
  <c r="Y29" i="74"/>
  <c r="Y30" i="74"/>
  <c r="Y31" i="74"/>
  <c r="Y32" i="74"/>
  <c r="Y33" i="74"/>
  <c r="Y35" i="74"/>
  <c r="Y36" i="74"/>
  <c r="Y37" i="74"/>
  <c r="Y38" i="74"/>
  <c r="Y39" i="74"/>
  <c r="Y42" i="74"/>
  <c r="Y44" i="74"/>
  <c r="Y47" i="74"/>
  <c r="Y51" i="74"/>
  <c r="Y52" i="74"/>
  <c r="Y53" i="74"/>
  <c r="Y54" i="74"/>
  <c r="Y55" i="74"/>
  <c r="Y56" i="74"/>
  <c r="Y57" i="74"/>
  <c r="Y60" i="74"/>
  <c r="Y65" i="74"/>
  <c r="Y74" i="74"/>
  <c r="Y17" i="74"/>
  <c r="Y34" i="74"/>
  <c r="Y40" i="74"/>
  <c r="Y58" i="74"/>
  <c r="Y59" i="74"/>
  <c r="Y85" i="74"/>
  <c r="AS27" i="15"/>
  <c r="AA13" i="74"/>
  <c r="AA14" i="74"/>
  <c r="AA15" i="74"/>
  <c r="AA16" i="74"/>
  <c r="AA18" i="74"/>
  <c r="AA19" i="74"/>
  <c r="AA20" i="74"/>
  <c r="AA21" i="74"/>
  <c r="AA22" i="74"/>
  <c r="AA23" i="74"/>
  <c r="AA24" i="74"/>
  <c r="AA25" i="74"/>
  <c r="AA26" i="74"/>
  <c r="AA27" i="74"/>
  <c r="AA28" i="74"/>
  <c r="AA29" i="74"/>
  <c r="AA30" i="74"/>
  <c r="AA31" i="74"/>
  <c r="AA32" i="74"/>
  <c r="AA33" i="74"/>
  <c r="AA35" i="74"/>
  <c r="AA36" i="74"/>
  <c r="AA37" i="74"/>
  <c r="AA38" i="74"/>
  <c r="AA39" i="74"/>
  <c r="AA42" i="74"/>
  <c r="AA44" i="74"/>
  <c r="AA47" i="74"/>
  <c r="AA51" i="74"/>
  <c r="AA52" i="74"/>
  <c r="AA53" i="74"/>
  <c r="AA54" i="74"/>
  <c r="AA55" i="74"/>
  <c r="AA56" i="74"/>
  <c r="AA57" i="74"/>
  <c r="AA60" i="74"/>
  <c r="AA65" i="74"/>
  <c r="AA74" i="74"/>
  <c r="AA17" i="74"/>
  <c r="AA34" i="74"/>
  <c r="AA40" i="74"/>
  <c r="AA58" i="74"/>
  <c r="AA59" i="74"/>
  <c r="AA85" i="74"/>
  <c r="AU27" i="15"/>
  <c r="AV27" i="15"/>
  <c r="AY27" i="15"/>
  <c r="C13" i="75"/>
  <c r="D13" i="75"/>
  <c r="G13" i="75"/>
  <c r="C14" i="75"/>
  <c r="D14" i="75"/>
  <c r="G14" i="75"/>
  <c r="C15" i="75"/>
  <c r="D15" i="75"/>
  <c r="G15" i="75"/>
  <c r="C16" i="75"/>
  <c r="D16" i="75"/>
  <c r="G16" i="75"/>
  <c r="C18" i="75"/>
  <c r="D18" i="75"/>
  <c r="G18" i="75"/>
  <c r="C19" i="75"/>
  <c r="D19" i="75"/>
  <c r="G19" i="75"/>
  <c r="C20" i="75"/>
  <c r="D20" i="75"/>
  <c r="G20" i="75"/>
  <c r="C21" i="75"/>
  <c r="D21" i="75"/>
  <c r="G21" i="75"/>
  <c r="C22" i="75"/>
  <c r="D22" i="75"/>
  <c r="G22" i="75"/>
  <c r="C23" i="75"/>
  <c r="D23" i="75"/>
  <c r="G23" i="75"/>
  <c r="C24" i="75"/>
  <c r="D24" i="75"/>
  <c r="G24" i="75"/>
  <c r="C25" i="75"/>
  <c r="D25" i="75"/>
  <c r="G25" i="75"/>
  <c r="C26" i="75"/>
  <c r="D26" i="75"/>
  <c r="G26" i="75"/>
  <c r="C27" i="75"/>
  <c r="D27" i="75"/>
  <c r="G27" i="75"/>
  <c r="C28" i="75"/>
  <c r="D28" i="75"/>
  <c r="G28" i="75"/>
  <c r="C29" i="75"/>
  <c r="D29" i="75"/>
  <c r="G29" i="75"/>
  <c r="C30" i="75"/>
  <c r="D30" i="75"/>
  <c r="G30" i="75"/>
  <c r="C31" i="75"/>
  <c r="D31" i="75"/>
  <c r="G31" i="75"/>
  <c r="C32" i="75"/>
  <c r="D32" i="75"/>
  <c r="G32" i="75"/>
  <c r="C33" i="75"/>
  <c r="D33" i="75"/>
  <c r="G33" i="75"/>
  <c r="C35" i="75"/>
  <c r="D35" i="75"/>
  <c r="G35" i="75"/>
  <c r="C36" i="75"/>
  <c r="D36" i="75"/>
  <c r="G36" i="75"/>
  <c r="C37" i="75"/>
  <c r="D37" i="75"/>
  <c r="G37" i="75"/>
  <c r="C38" i="75"/>
  <c r="D38" i="75"/>
  <c r="G38" i="75"/>
  <c r="C39" i="75"/>
  <c r="D39" i="75"/>
  <c r="G39" i="75"/>
  <c r="C42" i="75"/>
  <c r="D42" i="75"/>
  <c r="G42" i="75"/>
  <c r="C44" i="75"/>
  <c r="D44" i="75"/>
  <c r="G44" i="75"/>
  <c r="C47" i="75"/>
  <c r="D47" i="75"/>
  <c r="G47" i="75"/>
  <c r="C51" i="75"/>
  <c r="D51" i="75"/>
  <c r="G51" i="75"/>
  <c r="C52" i="75"/>
  <c r="D52" i="75"/>
  <c r="G52" i="75"/>
  <c r="C53" i="75"/>
  <c r="D53" i="75"/>
  <c r="G53" i="75"/>
  <c r="C54" i="75"/>
  <c r="D54" i="75"/>
  <c r="G54" i="75"/>
  <c r="C55" i="75"/>
  <c r="D55" i="75"/>
  <c r="G55" i="75"/>
  <c r="C56" i="75"/>
  <c r="D56" i="75"/>
  <c r="G56" i="75"/>
  <c r="C57" i="75"/>
  <c r="D57" i="75"/>
  <c r="G57" i="75"/>
  <c r="C60" i="75"/>
  <c r="D60" i="75"/>
  <c r="G60" i="75"/>
  <c r="C65" i="75"/>
  <c r="D65" i="75"/>
  <c r="G65" i="75"/>
  <c r="C74" i="75"/>
  <c r="D74" i="75"/>
  <c r="G74" i="75"/>
  <c r="D17" i="75"/>
  <c r="G17" i="75"/>
  <c r="D34" i="75"/>
  <c r="G34" i="75"/>
  <c r="D40" i="75"/>
  <c r="G40" i="75"/>
  <c r="D58" i="75"/>
  <c r="G58" i="75"/>
  <c r="D59" i="75"/>
  <c r="G59" i="75"/>
  <c r="G85" i="75"/>
  <c r="C28" i="15"/>
  <c r="I13" i="75"/>
  <c r="I14" i="75"/>
  <c r="I15" i="75"/>
  <c r="I16" i="75"/>
  <c r="I18" i="75"/>
  <c r="I19" i="75"/>
  <c r="I20" i="75"/>
  <c r="I21" i="75"/>
  <c r="I22" i="75"/>
  <c r="I23" i="75"/>
  <c r="I24" i="75"/>
  <c r="I25" i="75"/>
  <c r="I26" i="75"/>
  <c r="I27" i="75"/>
  <c r="I28" i="75"/>
  <c r="I29" i="75"/>
  <c r="I30" i="75"/>
  <c r="I31" i="75"/>
  <c r="I32" i="75"/>
  <c r="I33" i="75"/>
  <c r="I35" i="75"/>
  <c r="I36" i="75"/>
  <c r="I37" i="75"/>
  <c r="I38" i="75"/>
  <c r="I39" i="75"/>
  <c r="I42" i="75"/>
  <c r="I44" i="75"/>
  <c r="I47" i="75"/>
  <c r="I51" i="75"/>
  <c r="I52" i="75"/>
  <c r="I53" i="75"/>
  <c r="I54" i="75"/>
  <c r="I55" i="75"/>
  <c r="I56" i="75"/>
  <c r="I57" i="75"/>
  <c r="I60" i="75"/>
  <c r="I65" i="75"/>
  <c r="I74" i="75"/>
  <c r="I17" i="75"/>
  <c r="I34" i="75"/>
  <c r="I40" i="75"/>
  <c r="I58" i="75"/>
  <c r="I59" i="75"/>
  <c r="I85" i="75"/>
  <c r="E28" i="15"/>
  <c r="K13" i="75"/>
  <c r="K14" i="75"/>
  <c r="K15" i="75"/>
  <c r="K16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5" i="75"/>
  <c r="K36" i="75"/>
  <c r="K37" i="75"/>
  <c r="K38" i="75"/>
  <c r="K39" i="75"/>
  <c r="K42" i="75"/>
  <c r="K44" i="75"/>
  <c r="K47" i="75"/>
  <c r="K51" i="75"/>
  <c r="K52" i="75"/>
  <c r="K53" i="75"/>
  <c r="K54" i="75"/>
  <c r="K55" i="75"/>
  <c r="K56" i="75"/>
  <c r="K57" i="75"/>
  <c r="K60" i="75"/>
  <c r="K65" i="75"/>
  <c r="K74" i="75"/>
  <c r="K17" i="75"/>
  <c r="K34" i="75"/>
  <c r="K40" i="75"/>
  <c r="K58" i="75"/>
  <c r="K59" i="75"/>
  <c r="K85" i="75"/>
  <c r="G28" i="15"/>
  <c r="M13" i="75"/>
  <c r="M14" i="75"/>
  <c r="M15" i="75"/>
  <c r="M16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5" i="75"/>
  <c r="M36" i="75"/>
  <c r="M37" i="75"/>
  <c r="M38" i="75"/>
  <c r="M39" i="75"/>
  <c r="M42" i="75"/>
  <c r="M44" i="75"/>
  <c r="M47" i="75"/>
  <c r="M51" i="75"/>
  <c r="M52" i="75"/>
  <c r="M53" i="75"/>
  <c r="M54" i="75"/>
  <c r="M55" i="75"/>
  <c r="M56" i="75"/>
  <c r="M57" i="75"/>
  <c r="M60" i="75"/>
  <c r="M65" i="75"/>
  <c r="M74" i="75"/>
  <c r="M17" i="75"/>
  <c r="M34" i="75"/>
  <c r="M40" i="75"/>
  <c r="M58" i="75"/>
  <c r="M59" i="75"/>
  <c r="M85" i="75"/>
  <c r="Q28" i="15"/>
  <c r="O13" i="75"/>
  <c r="O14" i="75"/>
  <c r="O15" i="75"/>
  <c r="O16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5" i="75"/>
  <c r="O36" i="75"/>
  <c r="O37" i="75"/>
  <c r="O38" i="75"/>
  <c r="O39" i="75"/>
  <c r="O42" i="75"/>
  <c r="O44" i="75"/>
  <c r="O47" i="75"/>
  <c r="O51" i="75"/>
  <c r="O52" i="75"/>
  <c r="O53" i="75"/>
  <c r="O54" i="75"/>
  <c r="O55" i="75"/>
  <c r="O56" i="75"/>
  <c r="O57" i="75"/>
  <c r="O60" i="75"/>
  <c r="O65" i="75"/>
  <c r="O74" i="75"/>
  <c r="O17" i="75"/>
  <c r="O34" i="75"/>
  <c r="O40" i="75"/>
  <c r="O58" i="75"/>
  <c r="O59" i="75"/>
  <c r="O85" i="75"/>
  <c r="S28" i="15"/>
  <c r="Q13" i="75"/>
  <c r="Q14" i="75"/>
  <c r="Q15" i="75"/>
  <c r="Q16" i="75"/>
  <c r="Q18" i="75"/>
  <c r="Q19" i="75"/>
  <c r="Q20" i="75"/>
  <c r="Q21" i="75"/>
  <c r="Q22" i="75"/>
  <c r="Q23" i="75"/>
  <c r="Q24" i="75"/>
  <c r="Q25" i="75"/>
  <c r="Q26" i="75"/>
  <c r="Q27" i="75"/>
  <c r="Q28" i="75"/>
  <c r="Q29" i="75"/>
  <c r="Q30" i="75"/>
  <c r="Q31" i="75"/>
  <c r="Q32" i="75"/>
  <c r="Q33" i="75"/>
  <c r="Q35" i="75"/>
  <c r="Q36" i="75"/>
  <c r="Q37" i="75"/>
  <c r="Q38" i="75"/>
  <c r="Q39" i="75"/>
  <c r="Q42" i="75"/>
  <c r="Q44" i="75"/>
  <c r="Q47" i="75"/>
  <c r="Q51" i="75"/>
  <c r="Q52" i="75"/>
  <c r="Q53" i="75"/>
  <c r="Q54" i="75"/>
  <c r="Q55" i="75"/>
  <c r="Q56" i="75"/>
  <c r="Q57" i="75"/>
  <c r="Q60" i="75"/>
  <c r="Q65" i="75"/>
  <c r="Q74" i="75"/>
  <c r="Q17" i="75"/>
  <c r="Q34" i="75"/>
  <c r="Q40" i="75"/>
  <c r="Q58" i="75"/>
  <c r="Q59" i="75"/>
  <c r="Q85" i="75"/>
  <c r="AE28" i="15"/>
  <c r="U13" i="75"/>
  <c r="U14" i="75"/>
  <c r="U15" i="75"/>
  <c r="U16" i="75"/>
  <c r="U18" i="75"/>
  <c r="U19" i="75"/>
  <c r="U20" i="75"/>
  <c r="U21" i="75"/>
  <c r="U22" i="75"/>
  <c r="U23" i="75"/>
  <c r="U24" i="75"/>
  <c r="U25" i="75"/>
  <c r="U26" i="75"/>
  <c r="U27" i="75"/>
  <c r="U28" i="75"/>
  <c r="U29" i="75"/>
  <c r="U30" i="75"/>
  <c r="U31" i="75"/>
  <c r="U32" i="75"/>
  <c r="U33" i="75"/>
  <c r="U35" i="75"/>
  <c r="U36" i="75"/>
  <c r="U37" i="75"/>
  <c r="U38" i="75"/>
  <c r="U39" i="75"/>
  <c r="U42" i="75"/>
  <c r="U44" i="75"/>
  <c r="U47" i="75"/>
  <c r="U51" i="75"/>
  <c r="U52" i="75"/>
  <c r="U53" i="75"/>
  <c r="U54" i="75"/>
  <c r="U55" i="75"/>
  <c r="U56" i="75"/>
  <c r="U57" i="75"/>
  <c r="U60" i="75"/>
  <c r="U65" i="75"/>
  <c r="U74" i="75"/>
  <c r="U17" i="75"/>
  <c r="U34" i="75"/>
  <c r="U40" i="75"/>
  <c r="U58" i="75"/>
  <c r="U59" i="75"/>
  <c r="U85" i="75"/>
  <c r="AI28" i="15"/>
  <c r="S13" i="75"/>
  <c r="S14" i="75"/>
  <c r="S15" i="75"/>
  <c r="S16" i="75"/>
  <c r="S18" i="75"/>
  <c r="S19" i="75"/>
  <c r="S20" i="75"/>
  <c r="S21" i="75"/>
  <c r="S22" i="75"/>
  <c r="S23" i="75"/>
  <c r="S24" i="75"/>
  <c r="S25" i="75"/>
  <c r="S26" i="75"/>
  <c r="S27" i="75"/>
  <c r="S28" i="75"/>
  <c r="S29" i="75"/>
  <c r="S30" i="75"/>
  <c r="S31" i="75"/>
  <c r="S32" i="75"/>
  <c r="S33" i="75"/>
  <c r="S35" i="75"/>
  <c r="S36" i="75"/>
  <c r="S37" i="75"/>
  <c r="S38" i="75"/>
  <c r="S39" i="75"/>
  <c r="S42" i="75"/>
  <c r="S44" i="75"/>
  <c r="S47" i="75"/>
  <c r="S51" i="75"/>
  <c r="S52" i="75"/>
  <c r="S53" i="75"/>
  <c r="S54" i="75"/>
  <c r="S55" i="75"/>
  <c r="S56" i="75"/>
  <c r="S57" i="75"/>
  <c r="S60" i="75"/>
  <c r="S65" i="75"/>
  <c r="S74" i="75"/>
  <c r="S17" i="75"/>
  <c r="S34" i="75"/>
  <c r="S40" i="75"/>
  <c r="S58" i="75"/>
  <c r="S59" i="75"/>
  <c r="S85" i="75"/>
  <c r="AG28" i="15"/>
  <c r="W13" i="75"/>
  <c r="W14" i="75"/>
  <c r="W15" i="75"/>
  <c r="W16" i="75"/>
  <c r="W18" i="75"/>
  <c r="W19" i="75"/>
  <c r="W20" i="75"/>
  <c r="W21" i="75"/>
  <c r="W22" i="75"/>
  <c r="W23" i="75"/>
  <c r="W24" i="75"/>
  <c r="W25" i="75"/>
  <c r="W26" i="75"/>
  <c r="W27" i="75"/>
  <c r="W28" i="75"/>
  <c r="W29" i="75"/>
  <c r="W30" i="75"/>
  <c r="W31" i="75"/>
  <c r="W32" i="75"/>
  <c r="W33" i="75"/>
  <c r="W35" i="75"/>
  <c r="W36" i="75"/>
  <c r="W37" i="75"/>
  <c r="W38" i="75"/>
  <c r="W39" i="75"/>
  <c r="W42" i="75"/>
  <c r="W44" i="75"/>
  <c r="W47" i="75"/>
  <c r="W17" i="75"/>
  <c r="W34" i="75"/>
  <c r="W40" i="75"/>
  <c r="W85" i="75"/>
  <c r="AO28" i="15"/>
  <c r="Y13" i="75"/>
  <c r="Y14" i="75"/>
  <c r="Y15" i="75"/>
  <c r="Y16" i="75"/>
  <c r="Y18" i="75"/>
  <c r="Y19" i="75"/>
  <c r="Y20" i="75"/>
  <c r="Y21" i="75"/>
  <c r="Y22" i="75"/>
  <c r="Y23" i="75"/>
  <c r="Y24" i="75"/>
  <c r="Y25" i="75"/>
  <c r="Y26" i="75"/>
  <c r="Y27" i="75"/>
  <c r="Y28" i="75"/>
  <c r="Y29" i="75"/>
  <c r="Y30" i="75"/>
  <c r="Y31" i="75"/>
  <c r="Y32" i="75"/>
  <c r="Y33" i="75"/>
  <c r="Y35" i="75"/>
  <c r="Y36" i="75"/>
  <c r="Y37" i="75"/>
  <c r="Y38" i="75"/>
  <c r="Y39" i="75"/>
  <c r="Y42" i="75"/>
  <c r="Y44" i="75"/>
  <c r="Y47" i="75"/>
  <c r="Y51" i="75"/>
  <c r="Y52" i="75"/>
  <c r="Y53" i="75"/>
  <c r="Y54" i="75"/>
  <c r="Y55" i="75"/>
  <c r="Y56" i="75"/>
  <c r="Y57" i="75"/>
  <c r="Y60" i="75"/>
  <c r="Y65" i="75"/>
  <c r="Y74" i="75"/>
  <c r="Y17" i="75"/>
  <c r="Y34" i="75"/>
  <c r="Y40" i="75"/>
  <c r="Y58" i="75"/>
  <c r="Y59" i="75"/>
  <c r="Y85" i="75"/>
  <c r="AQ28" i="15"/>
  <c r="AA13" i="75"/>
  <c r="AA14" i="75"/>
  <c r="AA15" i="75"/>
  <c r="AA16" i="75"/>
  <c r="AA18" i="75"/>
  <c r="AA19" i="75"/>
  <c r="AA20" i="75"/>
  <c r="AA21" i="75"/>
  <c r="AA22" i="75"/>
  <c r="AA23" i="75"/>
  <c r="AA24" i="75"/>
  <c r="AA25" i="75"/>
  <c r="AA26" i="75"/>
  <c r="AA27" i="75"/>
  <c r="AA28" i="75"/>
  <c r="AA29" i="75"/>
  <c r="AA30" i="75"/>
  <c r="AA31" i="75"/>
  <c r="AA32" i="75"/>
  <c r="AA33" i="75"/>
  <c r="AA35" i="75"/>
  <c r="AA36" i="75"/>
  <c r="AA37" i="75"/>
  <c r="AA38" i="75"/>
  <c r="AA39" i="75"/>
  <c r="AA42" i="75"/>
  <c r="AA44" i="75"/>
  <c r="AA47" i="75"/>
  <c r="AA51" i="75"/>
  <c r="AA52" i="75"/>
  <c r="AA53" i="75"/>
  <c r="AA54" i="75"/>
  <c r="AA55" i="75"/>
  <c r="AA56" i="75"/>
  <c r="AA57" i="75"/>
  <c r="AA60" i="75"/>
  <c r="AA65" i="75"/>
  <c r="AA74" i="75"/>
  <c r="AA17" i="75"/>
  <c r="AA34" i="75"/>
  <c r="AA40" i="75"/>
  <c r="AA58" i="75"/>
  <c r="AA59" i="75"/>
  <c r="AA85" i="75"/>
  <c r="AS28" i="15"/>
  <c r="AC13" i="75"/>
  <c r="AC14" i="75"/>
  <c r="AC15" i="75"/>
  <c r="AC16" i="75"/>
  <c r="AC18" i="75"/>
  <c r="AC19" i="75"/>
  <c r="AC20" i="75"/>
  <c r="AC21" i="75"/>
  <c r="AC22" i="75"/>
  <c r="AC23" i="75"/>
  <c r="AC24" i="75"/>
  <c r="AC25" i="75"/>
  <c r="AC26" i="75"/>
  <c r="AC27" i="75"/>
  <c r="AC28" i="75"/>
  <c r="AC29" i="75"/>
  <c r="AC30" i="75"/>
  <c r="AC31" i="75"/>
  <c r="AC32" i="75"/>
  <c r="AC33" i="75"/>
  <c r="AC35" i="75"/>
  <c r="AC36" i="75"/>
  <c r="AC37" i="75"/>
  <c r="AC38" i="75"/>
  <c r="AC39" i="75"/>
  <c r="AC42" i="75"/>
  <c r="AC44" i="75"/>
  <c r="AC47" i="75"/>
  <c r="AC51" i="75"/>
  <c r="AC52" i="75"/>
  <c r="AC53" i="75"/>
  <c r="AC54" i="75"/>
  <c r="AC55" i="75"/>
  <c r="AC56" i="75"/>
  <c r="AC57" i="75"/>
  <c r="AC60" i="75"/>
  <c r="AC65" i="75"/>
  <c r="AC74" i="75"/>
  <c r="AC17" i="75"/>
  <c r="AC34" i="75"/>
  <c r="AC40" i="75"/>
  <c r="AC58" i="75"/>
  <c r="AC59" i="75"/>
  <c r="AC85" i="75"/>
  <c r="AU28" i="15"/>
  <c r="AV28" i="15"/>
  <c r="AY28" i="15"/>
  <c r="C13" i="76"/>
  <c r="D13" i="76"/>
  <c r="G13" i="76"/>
  <c r="C14" i="76"/>
  <c r="D14" i="76"/>
  <c r="G14" i="76"/>
  <c r="C15" i="76"/>
  <c r="D15" i="76"/>
  <c r="G15" i="76"/>
  <c r="C16" i="76"/>
  <c r="D16" i="76"/>
  <c r="G16" i="76"/>
  <c r="C18" i="76"/>
  <c r="D18" i="76"/>
  <c r="G18" i="76"/>
  <c r="C19" i="76"/>
  <c r="D19" i="76"/>
  <c r="G19" i="76"/>
  <c r="C20" i="76"/>
  <c r="D20" i="76"/>
  <c r="G20" i="76"/>
  <c r="C21" i="76"/>
  <c r="D21" i="76"/>
  <c r="G21" i="76"/>
  <c r="C22" i="76"/>
  <c r="D22" i="76"/>
  <c r="G22" i="76"/>
  <c r="C23" i="76"/>
  <c r="D23" i="76"/>
  <c r="G23" i="76"/>
  <c r="C24" i="76"/>
  <c r="D24" i="76"/>
  <c r="G24" i="76"/>
  <c r="C25" i="76"/>
  <c r="D25" i="76"/>
  <c r="G25" i="76"/>
  <c r="C26" i="76"/>
  <c r="D26" i="76"/>
  <c r="G26" i="76"/>
  <c r="C27" i="76"/>
  <c r="D27" i="76"/>
  <c r="G27" i="76"/>
  <c r="C28" i="76"/>
  <c r="D28" i="76"/>
  <c r="G28" i="76"/>
  <c r="C29" i="76"/>
  <c r="D29" i="76"/>
  <c r="G29" i="76"/>
  <c r="C30" i="76"/>
  <c r="D30" i="76"/>
  <c r="G30" i="76"/>
  <c r="C31" i="76"/>
  <c r="D31" i="76"/>
  <c r="G31" i="76"/>
  <c r="C32" i="76"/>
  <c r="D32" i="76"/>
  <c r="G32" i="76"/>
  <c r="C33" i="76"/>
  <c r="D33" i="76"/>
  <c r="G33" i="76"/>
  <c r="C35" i="76"/>
  <c r="D35" i="76"/>
  <c r="G35" i="76"/>
  <c r="C36" i="76"/>
  <c r="D36" i="76"/>
  <c r="G36" i="76"/>
  <c r="C37" i="76"/>
  <c r="D37" i="76"/>
  <c r="G37" i="76"/>
  <c r="C38" i="76"/>
  <c r="D38" i="76"/>
  <c r="G38" i="76"/>
  <c r="C39" i="76"/>
  <c r="D39" i="76"/>
  <c r="G39" i="76"/>
  <c r="C42" i="76"/>
  <c r="D42" i="76"/>
  <c r="G42" i="76"/>
  <c r="C44" i="76"/>
  <c r="D44" i="76"/>
  <c r="G44" i="76"/>
  <c r="C47" i="76"/>
  <c r="D47" i="76"/>
  <c r="G47" i="76"/>
  <c r="C51" i="76"/>
  <c r="D51" i="76"/>
  <c r="G51" i="76"/>
  <c r="C52" i="76"/>
  <c r="D52" i="76"/>
  <c r="G52" i="76"/>
  <c r="C53" i="76"/>
  <c r="D53" i="76"/>
  <c r="G53" i="76"/>
  <c r="C54" i="76"/>
  <c r="D54" i="76"/>
  <c r="G54" i="76"/>
  <c r="C55" i="76"/>
  <c r="D55" i="76"/>
  <c r="G55" i="76"/>
  <c r="C56" i="76"/>
  <c r="D56" i="76"/>
  <c r="G56" i="76"/>
  <c r="C57" i="76"/>
  <c r="D57" i="76"/>
  <c r="G57" i="76"/>
  <c r="C60" i="76"/>
  <c r="D60" i="76"/>
  <c r="G60" i="76"/>
  <c r="C65" i="76"/>
  <c r="D65" i="76"/>
  <c r="G65" i="76"/>
  <c r="C76" i="76"/>
  <c r="D76" i="76"/>
  <c r="G76" i="76"/>
  <c r="D17" i="76"/>
  <c r="G17" i="76"/>
  <c r="D34" i="76"/>
  <c r="G34" i="76"/>
  <c r="D40" i="76"/>
  <c r="G40" i="76"/>
  <c r="D58" i="76"/>
  <c r="G58" i="76"/>
  <c r="D59" i="76"/>
  <c r="G59" i="76"/>
  <c r="G88" i="76"/>
  <c r="C29" i="15"/>
  <c r="I13" i="76"/>
  <c r="I14" i="76"/>
  <c r="I15" i="76"/>
  <c r="I16" i="76"/>
  <c r="I18" i="76"/>
  <c r="I19" i="76"/>
  <c r="I20" i="76"/>
  <c r="I21" i="76"/>
  <c r="I22" i="76"/>
  <c r="I23" i="76"/>
  <c r="I24" i="76"/>
  <c r="I25" i="76"/>
  <c r="I26" i="76"/>
  <c r="I27" i="76"/>
  <c r="I28" i="76"/>
  <c r="I29" i="76"/>
  <c r="I30" i="76"/>
  <c r="I31" i="76"/>
  <c r="I32" i="76"/>
  <c r="I33" i="76"/>
  <c r="I35" i="76"/>
  <c r="I36" i="76"/>
  <c r="I37" i="76"/>
  <c r="I38" i="76"/>
  <c r="I39" i="76"/>
  <c r="I42" i="76"/>
  <c r="I44" i="76"/>
  <c r="I47" i="76"/>
  <c r="I51" i="76"/>
  <c r="I52" i="76"/>
  <c r="I53" i="76"/>
  <c r="I54" i="76"/>
  <c r="I55" i="76"/>
  <c r="I56" i="76"/>
  <c r="I57" i="76"/>
  <c r="I60" i="76"/>
  <c r="I65" i="76"/>
  <c r="I76" i="76"/>
  <c r="I17" i="76"/>
  <c r="I34" i="76"/>
  <c r="I40" i="76"/>
  <c r="I58" i="76"/>
  <c r="I59" i="76"/>
  <c r="I88" i="76"/>
  <c r="E29" i="15"/>
  <c r="K13" i="76"/>
  <c r="K14" i="76"/>
  <c r="K15" i="76"/>
  <c r="K16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5" i="76"/>
  <c r="K36" i="76"/>
  <c r="K37" i="76"/>
  <c r="K38" i="76"/>
  <c r="K39" i="76"/>
  <c r="K42" i="76"/>
  <c r="K44" i="76"/>
  <c r="K47" i="76"/>
  <c r="K51" i="76"/>
  <c r="K52" i="76"/>
  <c r="K53" i="76"/>
  <c r="K54" i="76"/>
  <c r="K55" i="76"/>
  <c r="K56" i="76"/>
  <c r="K57" i="76"/>
  <c r="K60" i="76"/>
  <c r="K65" i="76"/>
  <c r="K76" i="76"/>
  <c r="K17" i="76"/>
  <c r="K34" i="76"/>
  <c r="K40" i="76"/>
  <c r="K58" i="76"/>
  <c r="K59" i="76"/>
  <c r="K88" i="76"/>
  <c r="G29" i="15"/>
  <c r="M13" i="76"/>
  <c r="M14" i="76"/>
  <c r="M15" i="76"/>
  <c r="M16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5" i="76"/>
  <c r="M36" i="76"/>
  <c r="M37" i="76"/>
  <c r="M38" i="76"/>
  <c r="M39" i="76"/>
  <c r="M42" i="76"/>
  <c r="M44" i="76"/>
  <c r="M47" i="76"/>
  <c r="M51" i="76"/>
  <c r="M52" i="76"/>
  <c r="M53" i="76"/>
  <c r="M54" i="76"/>
  <c r="M55" i="76"/>
  <c r="M56" i="76"/>
  <c r="M57" i="76"/>
  <c r="M60" i="76"/>
  <c r="M65" i="76"/>
  <c r="M76" i="76"/>
  <c r="M17" i="76"/>
  <c r="M34" i="76"/>
  <c r="M40" i="76"/>
  <c r="M58" i="76"/>
  <c r="M59" i="76"/>
  <c r="M88" i="76"/>
  <c r="I29" i="15"/>
  <c r="O13" i="76"/>
  <c r="O14" i="76"/>
  <c r="O15" i="76"/>
  <c r="O16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5" i="76"/>
  <c r="O36" i="76"/>
  <c r="O37" i="76"/>
  <c r="O38" i="76"/>
  <c r="O39" i="76"/>
  <c r="O42" i="76"/>
  <c r="O44" i="76"/>
  <c r="O47" i="76"/>
  <c r="O51" i="76"/>
  <c r="O52" i="76"/>
  <c r="O53" i="76"/>
  <c r="O54" i="76"/>
  <c r="O55" i="76"/>
  <c r="O56" i="76"/>
  <c r="O57" i="76"/>
  <c r="O60" i="76"/>
  <c r="O65" i="76"/>
  <c r="O76" i="76"/>
  <c r="O17" i="76"/>
  <c r="O34" i="76"/>
  <c r="O40" i="76"/>
  <c r="O58" i="76"/>
  <c r="O59" i="76"/>
  <c r="O88" i="76"/>
  <c r="Q29" i="15"/>
  <c r="Q13" i="76"/>
  <c r="Q14" i="76"/>
  <c r="Q15" i="76"/>
  <c r="Q16" i="76"/>
  <c r="Q18" i="76"/>
  <c r="Q19" i="76"/>
  <c r="Q20" i="76"/>
  <c r="Q21" i="76"/>
  <c r="Q22" i="76"/>
  <c r="Q23" i="76"/>
  <c r="Q24" i="76"/>
  <c r="Q25" i="76"/>
  <c r="Q26" i="76"/>
  <c r="Q27" i="76"/>
  <c r="Q28" i="76"/>
  <c r="Q29" i="76"/>
  <c r="Q30" i="76"/>
  <c r="Q31" i="76"/>
  <c r="Q32" i="76"/>
  <c r="Q33" i="76"/>
  <c r="Q35" i="76"/>
  <c r="Q36" i="76"/>
  <c r="Q37" i="76"/>
  <c r="Q38" i="76"/>
  <c r="Q39" i="76"/>
  <c r="Q42" i="76"/>
  <c r="Q44" i="76"/>
  <c r="Q47" i="76"/>
  <c r="Q51" i="76"/>
  <c r="Q52" i="76"/>
  <c r="Q53" i="76"/>
  <c r="Q54" i="76"/>
  <c r="Q55" i="76"/>
  <c r="Q56" i="76"/>
  <c r="Q57" i="76"/>
  <c r="Q60" i="76"/>
  <c r="Q65" i="76"/>
  <c r="Q76" i="76"/>
  <c r="Q17" i="76"/>
  <c r="Q34" i="76"/>
  <c r="Q40" i="76"/>
  <c r="Q58" i="76"/>
  <c r="Q59" i="76"/>
  <c r="Q88" i="76"/>
  <c r="S29" i="15"/>
  <c r="S13" i="76"/>
  <c r="S14" i="76"/>
  <c r="S15" i="76"/>
  <c r="S16" i="76"/>
  <c r="S18" i="76"/>
  <c r="S19" i="76"/>
  <c r="S20" i="76"/>
  <c r="S21" i="76"/>
  <c r="S22" i="76"/>
  <c r="S23" i="76"/>
  <c r="S24" i="76"/>
  <c r="S25" i="76"/>
  <c r="S26" i="76"/>
  <c r="S27" i="76"/>
  <c r="S28" i="76"/>
  <c r="S29" i="76"/>
  <c r="S30" i="76"/>
  <c r="S31" i="76"/>
  <c r="S32" i="76"/>
  <c r="S33" i="76"/>
  <c r="S35" i="76"/>
  <c r="S36" i="76"/>
  <c r="S37" i="76"/>
  <c r="S38" i="76"/>
  <c r="S39" i="76"/>
  <c r="S42" i="76"/>
  <c r="S44" i="76"/>
  <c r="S47" i="76"/>
  <c r="S51" i="76"/>
  <c r="S52" i="76"/>
  <c r="S53" i="76"/>
  <c r="S54" i="76"/>
  <c r="S55" i="76"/>
  <c r="S56" i="76"/>
  <c r="S57" i="76"/>
  <c r="S60" i="76"/>
  <c r="S65" i="76"/>
  <c r="S76" i="76"/>
  <c r="S17" i="76"/>
  <c r="S34" i="76"/>
  <c r="S40" i="76"/>
  <c r="S58" i="76"/>
  <c r="S59" i="76"/>
  <c r="S88" i="76"/>
  <c r="U29" i="15"/>
  <c r="U13" i="76"/>
  <c r="U14" i="76"/>
  <c r="U15" i="76"/>
  <c r="U16" i="76"/>
  <c r="U18" i="76"/>
  <c r="U19" i="76"/>
  <c r="U20" i="76"/>
  <c r="U21" i="76"/>
  <c r="U22" i="76"/>
  <c r="U23" i="76"/>
  <c r="U24" i="76"/>
  <c r="U25" i="76"/>
  <c r="U26" i="76"/>
  <c r="U27" i="76"/>
  <c r="U28" i="76"/>
  <c r="U29" i="76"/>
  <c r="U30" i="76"/>
  <c r="U31" i="76"/>
  <c r="U32" i="76"/>
  <c r="U33" i="76"/>
  <c r="U35" i="76"/>
  <c r="U36" i="76"/>
  <c r="U37" i="76"/>
  <c r="U38" i="76"/>
  <c r="U39" i="76"/>
  <c r="U42" i="76"/>
  <c r="U44" i="76"/>
  <c r="U47" i="76"/>
  <c r="U51" i="76"/>
  <c r="U52" i="76"/>
  <c r="U53" i="76"/>
  <c r="U54" i="76"/>
  <c r="U55" i="76"/>
  <c r="U56" i="76"/>
  <c r="U57" i="76"/>
  <c r="U60" i="76"/>
  <c r="U65" i="76"/>
  <c r="U76" i="76"/>
  <c r="U17" i="76"/>
  <c r="U34" i="76"/>
  <c r="U40" i="76"/>
  <c r="U58" i="76"/>
  <c r="U59" i="76"/>
  <c r="U88" i="76"/>
  <c r="AE29" i="15"/>
  <c r="Y13" i="76"/>
  <c r="Y14" i="76"/>
  <c r="Y15" i="76"/>
  <c r="Y16" i="76"/>
  <c r="Y18" i="76"/>
  <c r="Y19" i="76"/>
  <c r="Y20" i="76"/>
  <c r="Y21" i="76"/>
  <c r="Y22" i="76"/>
  <c r="Y23" i="76"/>
  <c r="Y24" i="76"/>
  <c r="Y25" i="76"/>
  <c r="Y26" i="76"/>
  <c r="Y27" i="76"/>
  <c r="Y28" i="76"/>
  <c r="Y29" i="76"/>
  <c r="Y30" i="76"/>
  <c r="Y31" i="76"/>
  <c r="Y32" i="76"/>
  <c r="Y33" i="76"/>
  <c r="Y35" i="76"/>
  <c r="Y36" i="76"/>
  <c r="Y37" i="76"/>
  <c r="Y38" i="76"/>
  <c r="Y39" i="76"/>
  <c r="Y42" i="76"/>
  <c r="Y44" i="76"/>
  <c r="Y47" i="76"/>
  <c r="Y51" i="76"/>
  <c r="Y52" i="76"/>
  <c r="Y53" i="76"/>
  <c r="Y54" i="76"/>
  <c r="Y55" i="76"/>
  <c r="Y56" i="76"/>
  <c r="Y57" i="76"/>
  <c r="Y60" i="76"/>
  <c r="Y65" i="76"/>
  <c r="Y76" i="76"/>
  <c r="Y17" i="76"/>
  <c r="Y34" i="76"/>
  <c r="Y40" i="76"/>
  <c r="Y58" i="76"/>
  <c r="Y59" i="76"/>
  <c r="Y88" i="76"/>
  <c r="AI29" i="15"/>
  <c r="W13" i="76"/>
  <c r="W14" i="76"/>
  <c r="W15" i="76"/>
  <c r="W16" i="76"/>
  <c r="W18" i="76"/>
  <c r="W19" i="76"/>
  <c r="W20" i="76"/>
  <c r="W21" i="76"/>
  <c r="W22" i="76"/>
  <c r="W23" i="76"/>
  <c r="W24" i="76"/>
  <c r="W25" i="76"/>
  <c r="W26" i="76"/>
  <c r="W27" i="76"/>
  <c r="W28" i="76"/>
  <c r="W29" i="76"/>
  <c r="W30" i="76"/>
  <c r="W31" i="76"/>
  <c r="W32" i="76"/>
  <c r="W33" i="76"/>
  <c r="W35" i="76"/>
  <c r="W36" i="76"/>
  <c r="W37" i="76"/>
  <c r="W38" i="76"/>
  <c r="W39" i="76"/>
  <c r="W42" i="76"/>
  <c r="W44" i="76"/>
  <c r="W47" i="76"/>
  <c r="W51" i="76"/>
  <c r="W52" i="76"/>
  <c r="W53" i="76"/>
  <c r="W54" i="76"/>
  <c r="W55" i="76"/>
  <c r="W56" i="76"/>
  <c r="W57" i="76"/>
  <c r="W60" i="76"/>
  <c r="W65" i="76"/>
  <c r="W76" i="76"/>
  <c r="W17" i="76"/>
  <c r="W34" i="76"/>
  <c r="W40" i="76"/>
  <c r="W58" i="76"/>
  <c r="W59" i="76"/>
  <c r="W88" i="76"/>
  <c r="AG29" i="15"/>
  <c r="AA13" i="76"/>
  <c r="AA14" i="76"/>
  <c r="AA15" i="76"/>
  <c r="AA16" i="76"/>
  <c r="AA18" i="76"/>
  <c r="AA19" i="76"/>
  <c r="AA20" i="76"/>
  <c r="AA21" i="76"/>
  <c r="AA22" i="76"/>
  <c r="AA23" i="76"/>
  <c r="AA24" i="76"/>
  <c r="AA25" i="76"/>
  <c r="AA26" i="76"/>
  <c r="AA27" i="76"/>
  <c r="AA28" i="76"/>
  <c r="AA29" i="76"/>
  <c r="AA30" i="76"/>
  <c r="AA31" i="76"/>
  <c r="AA32" i="76"/>
  <c r="AA33" i="76"/>
  <c r="AA35" i="76"/>
  <c r="AA36" i="76"/>
  <c r="AA37" i="76"/>
  <c r="AA38" i="76"/>
  <c r="AA39" i="76"/>
  <c r="AA42" i="76"/>
  <c r="AA44" i="76"/>
  <c r="AA47" i="76"/>
  <c r="AA17" i="76"/>
  <c r="AA34" i="76"/>
  <c r="AA40" i="76"/>
  <c r="AA88" i="76"/>
  <c r="AO29" i="15"/>
  <c r="AC13" i="76"/>
  <c r="AC14" i="76"/>
  <c r="AC15" i="76"/>
  <c r="AC16" i="76"/>
  <c r="AC18" i="76"/>
  <c r="AC19" i="76"/>
  <c r="AC20" i="76"/>
  <c r="AC21" i="76"/>
  <c r="AC22" i="76"/>
  <c r="AC23" i="76"/>
  <c r="AC24" i="76"/>
  <c r="AC25" i="76"/>
  <c r="AC26" i="76"/>
  <c r="AC27" i="76"/>
  <c r="AC28" i="76"/>
  <c r="AC29" i="76"/>
  <c r="AC30" i="76"/>
  <c r="AC31" i="76"/>
  <c r="AC32" i="76"/>
  <c r="AC33" i="76"/>
  <c r="AC35" i="76"/>
  <c r="AC36" i="76"/>
  <c r="AC37" i="76"/>
  <c r="AC38" i="76"/>
  <c r="AC39" i="76"/>
  <c r="AC42" i="76"/>
  <c r="AC44" i="76"/>
  <c r="AC47" i="76"/>
  <c r="AC51" i="76"/>
  <c r="AC52" i="76"/>
  <c r="AC53" i="76"/>
  <c r="AC54" i="76"/>
  <c r="AC55" i="76"/>
  <c r="AC56" i="76"/>
  <c r="AC57" i="76"/>
  <c r="AC60" i="76"/>
  <c r="AC65" i="76"/>
  <c r="AC76" i="76"/>
  <c r="AC17" i="76"/>
  <c r="AC34" i="76"/>
  <c r="AC40" i="76"/>
  <c r="AC58" i="76"/>
  <c r="AC59" i="76"/>
  <c r="AC88" i="76"/>
  <c r="AQ29" i="15"/>
  <c r="AE13" i="76"/>
  <c r="AE14" i="76"/>
  <c r="AE15" i="76"/>
  <c r="AE16" i="76"/>
  <c r="AE18" i="76"/>
  <c r="AE19" i="76"/>
  <c r="AE20" i="76"/>
  <c r="AE21" i="76"/>
  <c r="AE22" i="76"/>
  <c r="AE23" i="76"/>
  <c r="AE24" i="76"/>
  <c r="AE25" i="76"/>
  <c r="AE26" i="76"/>
  <c r="AE27" i="76"/>
  <c r="AE28" i="76"/>
  <c r="AE29" i="76"/>
  <c r="AE30" i="76"/>
  <c r="AE31" i="76"/>
  <c r="AE32" i="76"/>
  <c r="AE33" i="76"/>
  <c r="AE35" i="76"/>
  <c r="AE36" i="76"/>
  <c r="AE37" i="76"/>
  <c r="AE38" i="76"/>
  <c r="AE39" i="76"/>
  <c r="AE42" i="76"/>
  <c r="AE44" i="76"/>
  <c r="AE47" i="76"/>
  <c r="AE51" i="76"/>
  <c r="AE52" i="76"/>
  <c r="AE53" i="76"/>
  <c r="AE54" i="76"/>
  <c r="AE55" i="76"/>
  <c r="AE56" i="76"/>
  <c r="AE57" i="76"/>
  <c r="AE60" i="76"/>
  <c r="AE65" i="76"/>
  <c r="AE76" i="76"/>
  <c r="AE17" i="76"/>
  <c r="AE34" i="76"/>
  <c r="AE40" i="76"/>
  <c r="AE58" i="76"/>
  <c r="AE59" i="76"/>
  <c r="AE88" i="76"/>
  <c r="AS29" i="15"/>
  <c r="AG13" i="76"/>
  <c r="AG14" i="76"/>
  <c r="AG15" i="76"/>
  <c r="AG16" i="76"/>
  <c r="AG18" i="76"/>
  <c r="AG19" i="76"/>
  <c r="AG20" i="76"/>
  <c r="AG21" i="76"/>
  <c r="AG22" i="76"/>
  <c r="AG23" i="76"/>
  <c r="AG24" i="76"/>
  <c r="AG25" i="76"/>
  <c r="AG26" i="76"/>
  <c r="AG27" i="76"/>
  <c r="AG28" i="76"/>
  <c r="AG29" i="76"/>
  <c r="AG30" i="76"/>
  <c r="AG31" i="76"/>
  <c r="AG32" i="76"/>
  <c r="AG33" i="76"/>
  <c r="AG35" i="76"/>
  <c r="AG36" i="76"/>
  <c r="AG37" i="76"/>
  <c r="AG38" i="76"/>
  <c r="AG39" i="76"/>
  <c r="AG42" i="76"/>
  <c r="AG44" i="76"/>
  <c r="AG47" i="76"/>
  <c r="AG51" i="76"/>
  <c r="AG52" i="76"/>
  <c r="AG53" i="76"/>
  <c r="AG54" i="76"/>
  <c r="AG55" i="76"/>
  <c r="AG56" i="76"/>
  <c r="AG57" i="76"/>
  <c r="AG60" i="76"/>
  <c r="AG65" i="76"/>
  <c r="AG76" i="76"/>
  <c r="AG17" i="76"/>
  <c r="AG34" i="76"/>
  <c r="AG40" i="76"/>
  <c r="AG58" i="76"/>
  <c r="AG59" i="76"/>
  <c r="AG88" i="76"/>
  <c r="AU29" i="15"/>
  <c r="AV29" i="15"/>
  <c r="AY29" i="15"/>
  <c r="C13" i="77"/>
  <c r="D13" i="77"/>
  <c r="G13" i="77"/>
  <c r="C14" i="77"/>
  <c r="D14" i="77"/>
  <c r="G14" i="77"/>
  <c r="C15" i="77"/>
  <c r="D15" i="77"/>
  <c r="G15" i="77"/>
  <c r="C16" i="77"/>
  <c r="D16" i="77"/>
  <c r="G16" i="77"/>
  <c r="C18" i="77"/>
  <c r="D18" i="77"/>
  <c r="G18" i="77"/>
  <c r="C19" i="77"/>
  <c r="D19" i="77"/>
  <c r="G19" i="77"/>
  <c r="C20" i="77"/>
  <c r="D20" i="77"/>
  <c r="G20" i="77"/>
  <c r="C21" i="77"/>
  <c r="D21" i="77"/>
  <c r="G21" i="77"/>
  <c r="C22" i="77"/>
  <c r="D22" i="77"/>
  <c r="G22" i="77"/>
  <c r="C23" i="77"/>
  <c r="D23" i="77"/>
  <c r="G23" i="77"/>
  <c r="C24" i="77"/>
  <c r="D24" i="77"/>
  <c r="G24" i="77"/>
  <c r="C25" i="77"/>
  <c r="D25" i="77"/>
  <c r="G25" i="77"/>
  <c r="C26" i="77"/>
  <c r="D26" i="77"/>
  <c r="G26" i="77"/>
  <c r="C27" i="77"/>
  <c r="D27" i="77"/>
  <c r="G27" i="77"/>
  <c r="C28" i="77"/>
  <c r="D28" i="77"/>
  <c r="G28" i="77"/>
  <c r="C29" i="77"/>
  <c r="D29" i="77"/>
  <c r="G29" i="77"/>
  <c r="C30" i="77"/>
  <c r="D30" i="77"/>
  <c r="G30" i="77"/>
  <c r="C31" i="77"/>
  <c r="D31" i="77"/>
  <c r="G31" i="77"/>
  <c r="C32" i="77"/>
  <c r="D32" i="77"/>
  <c r="G32" i="77"/>
  <c r="C33" i="77"/>
  <c r="D33" i="77"/>
  <c r="G33" i="77"/>
  <c r="C35" i="77"/>
  <c r="D35" i="77"/>
  <c r="G35" i="77"/>
  <c r="C36" i="77"/>
  <c r="D36" i="77"/>
  <c r="G36" i="77"/>
  <c r="C37" i="77"/>
  <c r="D37" i="77"/>
  <c r="G37" i="77"/>
  <c r="C38" i="77"/>
  <c r="D38" i="77"/>
  <c r="G38" i="77"/>
  <c r="C39" i="77"/>
  <c r="D39" i="77"/>
  <c r="G39" i="77"/>
  <c r="C42" i="77"/>
  <c r="D42" i="77"/>
  <c r="G42" i="77"/>
  <c r="C44" i="77"/>
  <c r="D44" i="77"/>
  <c r="G44" i="77"/>
  <c r="C47" i="77"/>
  <c r="D47" i="77"/>
  <c r="G47" i="77"/>
  <c r="C51" i="77"/>
  <c r="D51" i="77"/>
  <c r="G51" i="77"/>
  <c r="C52" i="77"/>
  <c r="D52" i="77"/>
  <c r="G52" i="77"/>
  <c r="C53" i="77"/>
  <c r="D53" i="77"/>
  <c r="G53" i="77"/>
  <c r="C54" i="77"/>
  <c r="D54" i="77"/>
  <c r="G54" i="77"/>
  <c r="C55" i="77"/>
  <c r="D55" i="77"/>
  <c r="G55" i="77"/>
  <c r="C56" i="77"/>
  <c r="D56" i="77"/>
  <c r="G56" i="77"/>
  <c r="C57" i="77"/>
  <c r="D57" i="77"/>
  <c r="G57" i="77"/>
  <c r="C60" i="77"/>
  <c r="D60" i="77"/>
  <c r="G60" i="77"/>
  <c r="C65" i="77"/>
  <c r="D65" i="77"/>
  <c r="G65" i="77"/>
  <c r="C76" i="77"/>
  <c r="D76" i="77"/>
  <c r="G76" i="77"/>
  <c r="D17" i="77"/>
  <c r="G17" i="77"/>
  <c r="D34" i="77"/>
  <c r="G34" i="77"/>
  <c r="D40" i="77"/>
  <c r="G40" i="77"/>
  <c r="D58" i="77"/>
  <c r="G58" i="77"/>
  <c r="D59" i="77"/>
  <c r="G59" i="77"/>
  <c r="G88" i="77"/>
  <c r="C30" i="15"/>
  <c r="I13" i="77"/>
  <c r="I14" i="77"/>
  <c r="I15" i="77"/>
  <c r="I16" i="77"/>
  <c r="I18" i="77"/>
  <c r="I19" i="77"/>
  <c r="I20" i="77"/>
  <c r="I21" i="77"/>
  <c r="I22" i="77"/>
  <c r="I23" i="77"/>
  <c r="I24" i="77"/>
  <c r="I25" i="77"/>
  <c r="I26" i="77"/>
  <c r="I27" i="77"/>
  <c r="I28" i="77"/>
  <c r="I29" i="77"/>
  <c r="I30" i="77"/>
  <c r="I31" i="77"/>
  <c r="I32" i="77"/>
  <c r="I33" i="77"/>
  <c r="I35" i="77"/>
  <c r="I36" i="77"/>
  <c r="I37" i="77"/>
  <c r="I38" i="77"/>
  <c r="I39" i="77"/>
  <c r="I42" i="77"/>
  <c r="I44" i="77"/>
  <c r="I47" i="77"/>
  <c r="I51" i="77"/>
  <c r="I52" i="77"/>
  <c r="I53" i="77"/>
  <c r="I54" i="77"/>
  <c r="I55" i="77"/>
  <c r="I56" i="77"/>
  <c r="I57" i="77"/>
  <c r="I60" i="77"/>
  <c r="I65" i="77"/>
  <c r="I76" i="77"/>
  <c r="I17" i="77"/>
  <c r="I34" i="77"/>
  <c r="I40" i="77"/>
  <c r="I58" i="77"/>
  <c r="I59" i="77"/>
  <c r="I88" i="77"/>
  <c r="E30" i="15"/>
  <c r="K13" i="77"/>
  <c r="K14" i="77"/>
  <c r="K15" i="77"/>
  <c r="K16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5" i="77"/>
  <c r="K36" i="77"/>
  <c r="K37" i="77"/>
  <c r="K38" i="77"/>
  <c r="K39" i="77"/>
  <c r="K42" i="77"/>
  <c r="K44" i="77"/>
  <c r="K47" i="77"/>
  <c r="K51" i="77"/>
  <c r="K52" i="77"/>
  <c r="K53" i="77"/>
  <c r="K54" i="77"/>
  <c r="K55" i="77"/>
  <c r="K56" i="77"/>
  <c r="K57" i="77"/>
  <c r="K60" i="77"/>
  <c r="K65" i="77"/>
  <c r="K76" i="77"/>
  <c r="K17" i="77"/>
  <c r="K34" i="77"/>
  <c r="K40" i="77"/>
  <c r="K58" i="77"/>
  <c r="K59" i="77"/>
  <c r="K88" i="77"/>
  <c r="G30" i="15"/>
  <c r="M13" i="77"/>
  <c r="M14" i="77"/>
  <c r="M15" i="77"/>
  <c r="M16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5" i="77"/>
  <c r="M36" i="77"/>
  <c r="M37" i="77"/>
  <c r="M38" i="77"/>
  <c r="M39" i="77"/>
  <c r="M42" i="77"/>
  <c r="M44" i="77"/>
  <c r="M47" i="77"/>
  <c r="M51" i="77"/>
  <c r="M52" i="77"/>
  <c r="M53" i="77"/>
  <c r="M54" i="77"/>
  <c r="M55" i="77"/>
  <c r="M56" i="77"/>
  <c r="M57" i="77"/>
  <c r="M60" i="77"/>
  <c r="M65" i="77"/>
  <c r="M76" i="77"/>
  <c r="M17" i="77"/>
  <c r="M34" i="77"/>
  <c r="M40" i="77"/>
  <c r="M58" i="77"/>
  <c r="M59" i="77"/>
  <c r="M88" i="77"/>
  <c r="I30" i="15"/>
  <c r="O13" i="77"/>
  <c r="O14" i="77"/>
  <c r="O15" i="77"/>
  <c r="O16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5" i="77"/>
  <c r="O36" i="77"/>
  <c r="O37" i="77"/>
  <c r="O38" i="77"/>
  <c r="O39" i="77"/>
  <c r="O42" i="77"/>
  <c r="O44" i="77"/>
  <c r="O47" i="77"/>
  <c r="O51" i="77"/>
  <c r="O52" i="77"/>
  <c r="O53" i="77"/>
  <c r="O54" i="77"/>
  <c r="O55" i="77"/>
  <c r="O56" i="77"/>
  <c r="O57" i="77"/>
  <c r="O60" i="77"/>
  <c r="O65" i="77"/>
  <c r="O76" i="77"/>
  <c r="O17" i="77"/>
  <c r="O34" i="77"/>
  <c r="O40" i="77"/>
  <c r="O58" i="77"/>
  <c r="O59" i="77"/>
  <c r="O88" i="77"/>
  <c r="Q30" i="15"/>
  <c r="Q13" i="77"/>
  <c r="Q14" i="77"/>
  <c r="Q15" i="77"/>
  <c r="Q16" i="77"/>
  <c r="Q18" i="77"/>
  <c r="Q19" i="77"/>
  <c r="Q20" i="77"/>
  <c r="Q21" i="77"/>
  <c r="Q22" i="77"/>
  <c r="Q23" i="77"/>
  <c r="Q24" i="77"/>
  <c r="Q25" i="77"/>
  <c r="Q26" i="77"/>
  <c r="Q27" i="77"/>
  <c r="Q28" i="77"/>
  <c r="Q29" i="77"/>
  <c r="Q30" i="77"/>
  <c r="Q31" i="77"/>
  <c r="Q32" i="77"/>
  <c r="Q33" i="77"/>
  <c r="Q35" i="77"/>
  <c r="Q36" i="77"/>
  <c r="Q37" i="77"/>
  <c r="Q38" i="77"/>
  <c r="Q39" i="77"/>
  <c r="Q42" i="77"/>
  <c r="Q44" i="77"/>
  <c r="Q47" i="77"/>
  <c r="Q51" i="77"/>
  <c r="Q52" i="77"/>
  <c r="Q53" i="77"/>
  <c r="Q54" i="77"/>
  <c r="Q55" i="77"/>
  <c r="Q56" i="77"/>
  <c r="Q57" i="77"/>
  <c r="Q60" i="77"/>
  <c r="Q65" i="77"/>
  <c r="Q76" i="77"/>
  <c r="Q17" i="77"/>
  <c r="Q34" i="77"/>
  <c r="Q40" i="77"/>
  <c r="Q58" i="77"/>
  <c r="Q59" i="77"/>
  <c r="Q88" i="77"/>
  <c r="S30" i="15"/>
  <c r="S13" i="77"/>
  <c r="S14" i="77"/>
  <c r="S15" i="77"/>
  <c r="S16" i="77"/>
  <c r="S18" i="77"/>
  <c r="S19" i="77"/>
  <c r="S20" i="77"/>
  <c r="S21" i="77"/>
  <c r="S22" i="77"/>
  <c r="S23" i="77"/>
  <c r="S24" i="77"/>
  <c r="S25" i="77"/>
  <c r="S26" i="77"/>
  <c r="S27" i="77"/>
  <c r="S28" i="77"/>
  <c r="S29" i="77"/>
  <c r="S30" i="77"/>
  <c r="S31" i="77"/>
  <c r="S32" i="77"/>
  <c r="S33" i="77"/>
  <c r="S35" i="77"/>
  <c r="S36" i="77"/>
  <c r="S37" i="77"/>
  <c r="S38" i="77"/>
  <c r="S39" i="77"/>
  <c r="S42" i="77"/>
  <c r="S44" i="77"/>
  <c r="S47" i="77"/>
  <c r="S51" i="77"/>
  <c r="S52" i="77"/>
  <c r="S53" i="77"/>
  <c r="S54" i="77"/>
  <c r="S55" i="77"/>
  <c r="S56" i="77"/>
  <c r="S57" i="77"/>
  <c r="S60" i="77"/>
  <c r="S65" i="77"/>
  <c r="S76" i="77"/>
  <c r="S17" i="77"/>
  <c r="S34" i="77"/>
  <c r="S40" i="77"/>
  <c r="S58" i="77"/>
  <c r="S59" i="77"/>
  <c r="S88" i="77"/>
  <c r="U30" i="15"/>
  <c r="U13" i="77"/>
  <c r="U14" i="77"/>
  <c r="U15" i="77"/>
  <c r="U16" i="77"/>
  <c r="U18" i="77"/>
  <c r="U19" i="77"/>
  <c r="U20" i="77"/>
  <c r="U21" i="77"/>
  <c r="U22" i="77"/>
  <c r="U23" i="77"/>
  <c r="U24" i="77"/>
  <c r="U25" i="77"/>
  <c r="U26" i="77"/>
  <c r="U27" i="77"/>
  <c r="U28" i="77"/>
  <c r="U29" i="77"/>
  <c r="U30" i="77"/>
  <c r="U31" i="77"/>
  <c r="U32" i="77"/>
  <c r="U33" i="77"/>
  <c r="U35" i="77"/>
  <c r="U36" i="77"/>
  <c r="U37" i="77"/>
  <c r="U38" i="77"/>
  <c r="U39" i="77"/>
  <c r="U42" i="77"/>
  <c r="U44" i="77"/>
  <c r="U47" i="77"/>
  <c r="U51" i="77"/>
  <c r="U52" i="77"/>
  <c r="U53" i="77"/>
  <c r="U54" i="77"/>
  <c r="U55" i="77"/>
  <c r="U56" i="77"/>
  <c r="U57" i="77"/>
  <c r="U60" i="77"/>
  <c r="U65" i="77"/>
  <c r="U76" i="77"/>
  <c r="U17" i="77"/>
  <c r="U34" i="77"/>
  <c r="U40" i="77"/>
  <c r="U58" i="77"/>
  <c r="U59" i="77"/>
  <c r="U88" i="77"/>
  <c r="AE30" i="15"/>
  <c r="Y13" i="77"/>
  <c r="Y14" i="77"/>
  <c r="Y15" i="77"/>
  <c r="Y16" i="77"/>
  <c r="Y18" i="77"/>
  <c r="Y19" i="77"/>
  <c r="Y20" i="77"/>
  <c r="Y21" i="77"/>
  <c r="Y22" i="77"/>
  <c r="Y23" i="77"/>
  <c r="Y24" i="77"/>
  <c r="Y25" i="77"/>
  <c r="Y26" i="77"/>
  <c r="Y27" i="77"/>
  <c r="Y28" i="77"/>
  <c r="Y29" i="77"/>
  <c r="Y30" i="77"/>
  <c r="Y31" i="77"/>
  <c r="Y32" i="77"/>
  <c r="Y33" i="77"/>
  <c r="Y35" i="77"/>
  <c r="Y36" i="77"/>
  <c r="Y37" i="77"/>
  <c r="Y38" i="77"/>
  <c r="Y39" i="77"/>
  <c r="Y42" i="77"/>
  <c r="Y44" i="77"/>
  <c r="Y47" i="77"/>
  <c r="Y51" i="77"/>
  <c r="Y52" i="77"/>
  <c r="Y53" i="77"/>
  <c r="Y54" i="77"/>
  <c r="Y55" i="77"/>
  <c r="Y56" i="77"/>
  <c r="Y57" i="77"/>
  <c r="Y60" i="77"/>
  <c r="Y65" i="77"/>
  <c r="Y76" i="77"/>
  <c r="Y17" i="77"/>
  <c r="Y34" i="77"/>
  <c r="Y40" i="77"/>
  <c r="Y58" i="77"/>
  <c r="Y59" i="77"/>
  <c r="Y88" i="77"/>
  <c r="AI30" i="15"/>
  <c r="W13" i="77"/>
  <c r="W14" i="77"/>
  <c r="W15" i="77"/>
  <c r="W16" i="77"/>
  <c r="W18" i="77"/>
  <c r="W19" i="77"/>
  <c r="W20" i="77"/>
  <c r="W21" i="77"/>
  <c r="W22" i="77"/>
  <c r="W23" i="77"/>
  <c r="W24" i="77"/>
  <c r="W25" i="77"/>
  <c r="W26" i="77"/>
  <c r="W27" i="77"/>
  <c r="W28" i="77"/>
  <c r="W29" i="77"/>
  <c r="W30" i="77"/>
  <c r="W31" i="77"/>
  <c r="W32" i="77"/>
  <c r="W33" i="77"/>
  <c r="W35" i="77"/>
  <c r="W36" i="77"/>
  <c r="W37" i="77"/>
  <c r="W38" i="77"/>
  <c r="W39" i="77"/>
  <c r="W42" i="77"/>
  <c r="W44" i="77"/>
  <c r="W47" i="77"/>
  <c r="W51" i="77"/>
  <c r="W52" i="77"/>
  <c r="W53" i="77"/>
  <c r="W54" i="77"/>
  <c r="W55" i="77"/>
  <c r="W56" i="77"/>
  <c r="W57" i="77"/>
  <c r="W60" i="77"/>
  <c r="W65" i="77"/>
  <c r="W76" i="77"/>
  <c r="W17" i="77"/>
  <c r="W34" i="77"/>
  <c r="W40" i="77"/>
  <c r="W58" i="77"/>
  <c r="W59" i="77"/>
  <c r="W88" i="77"/>
  <c r="AG30" i="15"/>
  <c r="AA13" i="77"/>
  <c r="AA14" i="77"/>
  <c r="AA15" i="77"/>
  <c r="AA16" i="77"/>
  <c r="AA18" i="77"/>
  <c r="AA19" i="77"/>
  <c r="AA20" i="77"/>
  <c r="AA21" i="77"/>
  <c r="AA22" i="77"/>
  <c r="AA23" i="77"/>
  <c r="AA24" i="77"/>
  <c r="AA25" i="77"/>
  <c r="AA26" i="77"/>
  <c r="AA27" i="77"/>
  <c r="AA28" i="77"/>
  <c r="AA29" i="77"/>
  <c r="AA30" i="77"/>
  <c r="AA31" i="77"/>
  <c r="AA32" i="77"/>
  <c r="AA33" i="77"/>
  <c r="AA35" i="77"/>
  <c r="AA36" i="77"/>
  <c r="AA37" i="77"/>
  <c r="AA38" i="77"/>
  <c r="AA39" i="77"/>
  <c r="AA42" i="77"/>
  <c r="AA44" i="77"/>
  <c r="AA47" i="77"/>
  <c r="AA17" i="77"/>
  <c r="AA34" i="77"/>
  <c r="AA40" i="77"/>
  <c r="AA88" i="77"/>
  <c r="AO30" i="15"/>
  <c r="AC13" i="77"/>
  <c r="AC14" i="77"/>
  <c r="AC15" i="77"/>
  <c r="AC16" i="77"/>
  <c r="AC18" i="77"/>
  <c r="AC19" i="77"/>
  <c r="AC20" i="77"/>
  <c r="AC21" i="77"/>
  <c r="AC22" i="77"/>
  <c r="AC23" i="77"/>
  <c r="AC24" i="77"/>
  <c r="AC25" i="77"/>
  <c r="AC26" i="77"/>
  <c r="AC27" i="77"/>
  <c r="AC28" i="77"/>
  <c r="AC29" i="77"/>
  <c r="AC30" i="77"/>
  <c r="AC31" i="77"/>
  <c r="AC32" i="77"/>
  <c r="AC33" i="77"/>
  <c r="AC35" i="77"/>
  <c r="AC36" i="77"/>
  <c r="AC37" i="77"/>
  <c r="AC38" i="77"/>
  <c r="AC39" i="77"/>
  <c r="AC42" i="77"/>
  <c r="AC44" i="77"/>
  <c r="AC47" i="77"/>
  <c r="AC51" i="77"/>
  <c r="AC52" i="77"/>
  <c r="AC53" i="77"/>
  <c r="AC54" i="77"/>
  <c r="AC55" i="77"/>
  <c r="AC56" i="77"/>
  <c r="AC57" i="77"/>
  <c r="AC60" i="77"/>
  <c r="AC65" i="77"/>
  <c r="AC76" i="77"/>
  <c r="AC17" i="77"/>
  <c r="AC34" i="77"/>
  <c r="AC40" i="77"/>
  <c r="AC58" i="77"/>
  <c r="AC59" i="77"/>
  <c r="AC88" i="77"/>
  <c r="AQ30" i="15"/>
  <c r="AE13" i="77"/>
  <c r="AE14" i="77"/>
  <c r="AE15" i="77"/>
  <c r="AE16" i="77"/>
  <c r="AE18" i="77"/>
  <c r="AE19" i="77"/>
  <c r="AE20" i="77"/>
  <c r="AE21" i="77"/>
  <c r="AE22" i="77"/>
  <c r="AE23" i="77"/>
  <c r="AE24" i="77"/>
  <c r="AE25" i="77"/>
  <c r="AE26" i="77"/>
  <c r="AE27" i="77"/>
  <c r="AE28" i="77"/>
  <c r="AE29" i="77"/>
  <c r="AE30" i="77"/>
  <c r="AE31" i="77"/>
  <c r="AE32" i="77"/>
  <c r="AE33" i="77"/>
  <c r="AE35" i="77"/>
  <c r="AE36" i="77"/>
  <c r="AE37" i="77"/>
  <c r="AE38" i="77"/>
  <c r="AE39" i="77"/>
  <c r="AE42" i="77"/>
  <c r="AE44" i="77"/>
  <c r="AE47" i="77"/>
  <c r="AE51" i="77"/>
  <c r="AE52" i="77"/>
  <c r="AE53" i="77"/>
  <c r="AE54" i="77"/>
  <c r="AE55" i="77"/>
  <c r="AE56" i="77"/>
  <c r="AE57" i="77"/>
  <c r="AE60" i="77"/>
  <c r="AE65" i="77"/>
  <c r="AE76" i="77"/>
  <c r="AE17" i="77"/>
  <c r="AE34" i="77"/>
  <c r="AE40" i="77"/>
  <c r="AE58" i="77"/>
  <c r="AE59" i="77"/>
  <c r="AE88" i="77"/>
  <c r="AS30" i="15"/>
  <c r="AG13" i="77"/>
  <c r="AG14" i="77"/>
  <c r="AG15" i="77"/>
  <c r="AG16" i="77"/>
  <c r="AG18" i="77"/>
  <c r="AG19" i="77"/>
  <c r="AG20" i="77"/>
  <c r="AG21" i="77"/>
  <c r="AG22" i="77"/>
  <c r="AG23" i="77"/>
  <c r="AG24" i="77"/>
  <c r="AG25" i="77"/>
  <c r="AG26" i="77"/>
  <c r="AG27" i="77"/>
  <c r="AG28" i="77"/>
  <c r="AG29" i="77"/>
  <c r="AG30" i="77"/>
  <c r="AG31" i="77"/>
  <c r="AG32" i="77"/>
  <c r="AG33" i="77"/>
  <c r="AG35" i="77"/>
  <c r="AG36" i="77"/>
  <c r="AG37" i="77"/>
  <c r="AG38" i="77"/>
  <c r="AG39" i="77"/>
  <c r="AG42" i="77"/>
  <c r="AG44" i="77"/>
  <c r="AG47" i="77"/>
  <c r="AG51" i="77"/>
  <c r="AG52" i="77"/>
  <c r="AG53" i="77"/>
  <c r="AG54" i="77"/>
  <c r="AG55" i="77"/>
  <c r="AG56" i="77"/>
  <c r="AG57" i="77"/>
  <c r="AG60" i="77"/>
  <c r="AG65" i="77"/>
  <c r="AG76" i="77"/>
  <c r="AG17" i="77"/>
  <c r="AG34" i="77"/>
  <c r="AG40" i="77"/>
  <c r="AG58" i="77"/>
  <c r="AG59" i="77"/>
  <c r="AG88" i="77"/>
  <c r="AU30" i="15"/>
  <c r="AV30" i="15"/>
  <c r="AY30" i="15"/>
  <c r="C13" i="79"/>
  <c r="D13" i="79"/>
  <c r="G13" i="79"/>
  <c r="C14" i="79"/>
  <c r="D14" i="79"/>
  <c r="G14" i="79"/>
  <c r="C15" i="79"/>
  <c r="D15" i="79"/>
  <c r="G15" i="79"/>
  <c r="C16" i="79"/>
  <c r="D16" i="79"/>
  <c r="G16" i="79"/>
  <c r="C18" i="79"/>
  <c r="D18" i="79"/>
  <c r="G18" i="79"/>
  <c r="C19" i="79"/>
  <c r="D19" i="79"/>
  <c r="G19" i="79"/>
  <c r="C20" i="79"/>
  <c r="D20" i="79"/>
  <c r="G20" i="79"/>
  <c r="C21" i="79"/>
  <c r="D21" i="79"/>
  <c r="G21" i="79"/>
  <c r="C22" i="79"/>
  <c r="D22" i="79"/>
  <c r="G22" i="79"/>
  <c r="C23" i="79"/>
  <c r="D23" i="79"/>
  <c r="G23" i="79"/>
  <c r="C24" i="79"/>
  <c r="D24" i="79"/>
  <c r="G24" i="79"/>
  <c r="C25" i="79"/>
  <c r="D25" i="79"/>
  <c r="G25" i="79"/>
  <c r="C26" i="79"/>
  <c r="D26" i="79"/>
  <c r="G26" i="79"/>
  <c r="C27" i="79"/>
  <c r="D27" i="79"/>
  <c r="G27" i="79"/>
  <c r="C28" i="79"/>
  <c r="D28" i="79"/>
  <c r="G28" i="79"/>
  <c r="C29" i="79"/>
  <c r="D29" i="79"/>
  <c r="G29" i="79"/>
  <c r="C30" i="79"/>
  <c r="D30" i="79"/>
  <c r="G30" i="79"/>
  <c r="C31" i="79"/>
  <c r="D31" i="79"/>
  <c r="G31" i="79"/>
  <c r="C32" i="79"/>
  <c r="D32" i="79"/>
  <c r="G32" i="79"/>
  <c r="C33" i="79"/>
  <c r="D33" i="79"/>
  <c r="G33" i="79"/>
  <c r="C35" i="79"/>
  <c r="D35" i="79"/>
  <c r="G35" i="79"/>
  <c r="C36" i="79"/>
  <c r="D36" i="79"/>
  <c r="G36" i="79"/>
  <c r="C37" i="79"/>
  <c r="D37" i="79"/>
  <c r="G37" i="79"/>
  <c r="C38" i="79"/>
  <c r="D38" i="79"/>
  <c r="G38" i="79"/>
  <c r="C39" i="79"/>
  <c r="D39" i="79"/>
  <c r="G39" i="79"/>
  <c r="C42" i="79"/>
  <c r="D42" i="79"/>
  <c r="G42" i="79"/>
  <c r="C44" i="79"/>
  <c r="D44" i="79"/>
  <c r="G44" i="79"/>
  <c r="C47" i="79"/>
  <c r="D47" i="79"/>
  <c r="G47" i="79"/>
  <c r="C51" i="79"/>
  <c r="D51" i="79"/>
  <c r="G51" i="79"/>
  <c r="C52" i="79"/>
  <c r="D52" i="79"/>
  <c r="G52" i="79"/>
  <c r="C53" i="79"/>
  <c r="D53" i="79"/>
  <c r="G53" i="79"/>
  <c r="C54" i="79"/>
  <c r="D54" i="79"/>
  <c r="G54" i="79"/>
  <c r="C55" i="79"/>
  <c r="D55" i="79"/>
  <c r="G55" i="79"/>
  <c r="C56" i="79"/>
  <c r="D56" i="79"/>
  <c r="G56" i="79"/>
  <c r="C57" i="79"/>
  <c r="D57" i="79"/>
  <c r="G57" i="79"/>
  <c r="C60" i="79"/>
  <c r="D60" i="79"/>
  <c r="G60" i="79"/>
  <c r="C65" i="79"/>
  <c r="D65" i="79"/>
  <c r="G65" i="79"/>
  <c r="C76" i="79"/>
  <c r="D76" i="79"/>
  <c r="G76" i="79"/>
  <c r="D17" i="79"/>
  <c r="G17" i="79"/>
  <c r="D34" i="79"/>
  <c r="G34" i="79"/>
  <c r="D40" i="79"/>
  <c r="G40" i="79"/>
  <c r="D58" i="79"/>
  <c r="G58" i="79"/>
  <c r="D59" i="79"/>
  <c r="G59" i="79"/>
  <c r="G89" i="79"/>
  <c r="C31" i="15"/>
  <c r="I13" i="79"/>
  <c r="I14" i="79"/>
  <c r="I15" i="79"/>
  <c r="I16" i="79"/>
  <c r="I18" i="79"/>
  <c r="I19" i="79"/>
  <c r="I20" i="79"/>
  <c r="I21" i="79"/>
  <c r="I22" i="79"/>
  <c r="I23" i="79"/>
  <c r="I24" i="79"/>
  <c r="I25" i="79"/>
  <c r="I26" i="79"/>
  <c r="I27" i="79"/>
  <c r="I28" i="79"/>
  <c r="I29" i="79"/>
  <c r="I30" i="79"/>
  <c r="I31" i="79"/>
  <c r="I32" i="79"/>
  <c r="I33" i="79"/>
  <c r="I35" i="79"/>
  <c r="I36" i="79"/>
  <c r="I37" i="79"/>
  <c r="I38" i="79"/>
  <c r="I39" i="79"/>
  <c r="I42" i="79"/>
  <c r="I44" i="79"/>
  <c r="I47" i="79"/>
  <c r="I51" i="79"/>
  <c r="I52" i="79"/>
  <c r="I53" i="79"/>
  <c r="I54" i="79"/>
  <c r="I55" i="79"/>
  <c r="I56" i="79"/>
  <c r="I57" i="79"/>
  <c r="I60" i="79"/>
  <c r="I65" i="79"/>
  <c r="I76" i="79"/>
  <c r="I17" i="79"/>
  <c r="I34" i="79"/>
  <c r="I40" i="79"/>
  <c r="I58" i="79"/>
  <c r="I59" i="79"/>
  <c r="I89" i="79"/>
  <c r="E31" i="15"/>
  <c r="K13" i="79"/>
  <c r="K14" i="79"/>
  <c r="K15" i="79"/>
  <c r="K16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5" i="79"/>
  <c r="K36" i="79"/>
  <c r="K37" i="79"/>
  <c r="K38" i="79"/>
  <c r="K39" i="79"/>
  <c r="K42" i="79"/>
  <c r="K44" i="79"/>
  <c r="K47" i="79"/>
  <c r="K51" i="79"/>
  <c r="K52" i="79"/>
  <c r="K53" i="79"/>
  <c r="K54" i="79"/>
  <c r="K55" i="79"/>
  <c r="K56" i="79"/>
  <c r="K57" i="79"/>
  <c r="K60" i="79"/>
  <c r="K65" i="79"/>
  <c r="K76" i="79"/>
  <c r="K17" i="79"/>
  <c r="K34" i="79"/>
  <c r="K40" i="79"/>
  <c r="K58" i="79"/>
  <c r="K59" i="79"/>
  <c r="K89" i="79"/>
  <c r="G31" i="15"/>
  <c r="M13" i="79"/>
  <c r="M14" i="79"/>
  <c r="M15" i="79"/>
  <c r="M16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5" i="79"/>
  <c r="M36" i="79"/>
  <c r="M37" i="79"/>
  <c r="M38" i="79"/>
  <c r="M39" i="79"/>
  <c r="M42" i="79"/>
  <c r="M44" i="79"/>
  <c r="M47" i="79"/>
  <c r="M51" i="79"/>
  <c r="M52" i="79"/>
  <c r="M53" i="79"/>
  <c r="M54" i="79"/>
  <c r="M55" i="79"/>
  <c r="M56" i="79"/>
  <c r="M57" i="79"/>
  <c r="M60" i="79"/>
  <c r="M65" i="79"/>
  <c r="M76" i="79"/>
  <c r="M17" i="79"/>
  <c r="M34" i="79"/>
  <c r="M40" i="79"/>
  <c r="M58" i="79"/>
  <c r="M59" i="79"/>
  <c r="M89" i="79"/>
  <c r="I31" i="15"/>
  <c r="O13" i="79"/>
  <c r="O14" i="79"/>
  <c r="O15" i="79"/>
  <c r="O16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5" i="79"/>
  <c r="O36" i="79"/>
  <c r="O37" i="79"/>
  <c r="O38" i="79"/>
  <c r="O39" i="79"/>
  <c r="O42" i="79"/>
  <c r="O44" i="79"/>
  <c r="O47" i="79"/>
  <c r="O51" i="79"/>
  <c r="O52" i="79"/>
  <c r="O53" i="79"/>
  <c r="O54" i="79"/>
  <c r="O55" i="79"/>
  <c r="O56" i="79"/>
  <c r="O57" i="79"/>
  <c r="O60" i="79"/>
  <c r="O65" i="79"/>
  <c r="O76" i="79"/>
  <c r="O17" i="79"/>
  <c r="O34" i="79"/>
  <c r="O40" i="79"/>
  <c r="O58" i="79"/>
  <c r="O59" i="79"/>
  <c r="O89" i="79"/>
  <c r="Q31" i="15"/>
  <c r="Q13" i="79"/>
  <c r="Q14" i="79"/>
  <c r="Q15" i="79"/>
  <c r="Q16" i="79"/>
  <c r="Q18" i="79"/>
  <c r="Q19" i="79"/>
  <c r="Q20" i="79"/>
  <c r="Q21" i="79"/>
  <c r="Q22" i="79"/>
  <c r="Q23" i="79"/>
  <c r="Q24" i="79"/>
  <c r="Q25" i="79"/>
  <c r="Q26" i="79"/>
  <c r="Q27" i="79"/>
  <c r="Q28" i="79"/>
  <c r="Q29" i="79"/>
  <c r="Q30" i="79"/>
  <c r="Q31" i="79"/>
  <c r="Q32" i="79"/>
  <c r="Q33" i="79"/>
  <c r="Q35" i="79"/>
  <c r="Q36" i="79"/>
  <c r="Q37" i="79"/>
  <c r="Q38" i="79"/>
  <c r="Q39" i="79"/>
  <c r="Q42" i="79"/>
  <c r="Q44" i="79"/>
  <c r="Q47" i="79"/>
  <c r="Q51" i="79"/>
  <c r="Q52" i="79"/>
  <c r="Q53" i="79"/>
  <c r="Q54" i="79"/>
  <c r="Q55" i="79"/>
  <c r="Q56" i="79"/>
  <c r="Q57" i="79"/>
  <c r="Q60" i="79"/>
  <c r="Q65" i="79"/>
  <c r="Q76" i="79"/>
  <c r="Q17" i="79"/>
  <c r="Q34" i="79"/>
  <c r="Q40" i="79"/>
  <c r="Q58" i="79"/>
  <c r="Q59" i="79"/>
  <c r="Q89" i="79"/>
  <c r="S31" i="15"/>
  <c r="S13" i="79"/>
  <c r="S14" i="79"/>
  <c r="S15" i="79"/>
  <c r="S16" i="79"/>
  <c r="S18" i="79"/>
  <c r="S19" i="79"/>
  <c r="S20" i="79"/>
  <c r="S21" i="79"/>
  <c r="S22" i="79"/>
  <c r="S23" i="79"/>
  <c r="S24" i="79"/>
  <c r="S25" i="79"/>
  <c r="S26" i="79"/>
  <c r="S27" i="79"/>
  <c r="S28" i="79"/>
  <c r="S29" i="79"/>
  <c r="S30" i="79"/>
  <c r="S31" i="79"/>
  <c r="S32" i="79"/>
  <c r="S33" i="79"/>
  <c r="S35" i="79"/>
  <c r="S36" i="79"/>
  <c r="S37" i="79"/>
  <c r="S38" i="79"/>
  <c r="S39" i="79"/>
  <c r="S42" i="79"/>
  <c r="S44" i="79"/>
  <c r="S47" i="79"/>
  <c r="S51" i="79"/>
  <c r="S52" i="79"/>
  <c r="S53" i="79"/>
  <c r="S54" i="79"/>
  <c r="S55" i="79"/>
  <c r="S56" i="79"/>
  <c r="S57" i="79"/>
  <c r="S60" i="79"/>
  <c r="S65" i="79"/>
  <c r="S76" i="79"/>
  <c r="S17" i="79"/>
  <c r="S34" i="79"/>
  <c r="S40" i="79"/>
  <c r="S58" i="79"/>
  <c r="S59" i="79"/>
  <c r="S89" i="79"/>
  <c r="U31" i="15"/>
  <c r="U13" i="79"/>
  <c r="U14" i="79"/>
  <c r="U15" i="79"/>
  <c r="U16" i="79"/>
  <c r="U18" i="79"/>
  <c r="U19" i="79"/>
  <c r="U20" i="79"/>
  <c r="U21" i="79"/>
  <c r="U22" i="79"/>
  <c r="U23" i="79"/>
  <c r="U24" i="79"/>
  <c r="U25" i="79"/>
  <c r="U26" i="79"/>
  <c r="U27" i="79"/>
  <c r="U28" i="79"/>
  <c r="U29" i="79"/>
  <c r="U30" i="79"/>
  <c r="U31" i="79"/>
  <c r="U32" i="79"/>
  <c r="U33" i="79"/>
  <c r="U35" i="79"/>
  <c r="U36" i="79"/>
  <c r="U37" i="79"/>
  <c r="U38" i="79"/>
  <c r="U39" i="79"/>
  <c r="U42" i="79"/>
  <c r="U44" i="79"/>
  <c r="U47" i="79"/>
  <c r="U51" i="79"/>
  <c r="U52" i="79"/>
  <c r="U53" i="79"/>
  <c r="U54" i="79"/>
  <c r="U55" i="79"/>
  <c r="U56" i="79"/>
  <c r="U57" i="79"/>
  <c r="U60" i="79"/>
  <c r="U65" i="79"/>
  <c r="U76" i="79"/>
  <c r="U17" i="79"/>
  <c r="U34" i="79"/>
  <c r="U40" i="79"/>
  <c r="U58" i="79"/>
  <c r="U59" i="79"/>
  <c r="U89" i="79"/>
  <c r="AE31" i="15"/>
  <c r="Y13" i="79"/>
  <c r="Y14" i="79"/>
  <c r="Y15" i="79"/>
  <c r="Y16" i="79"/>
  <c r="Y18" i="79"/>
  <c r="Y19" i="79"/>
  <c r="Y20" i="79"/>
  <c r="Y21" i="79"/>
  <c r="Y22" i="79"/>
  <c r="Y23" i="79"/>
  <c r="Y24" i="79"/>
  <c r="Y25" i="79"/>
  <c r="Y26" i="79"/>
  <c r="Y27" i="79"/>
  <c r="Y28" i="79"/>
  <c r="Y29" i="79"/>
  <c r="Y30" i="79"/>
  <c r="Y31" i="79"/>
  <c r="Y32" i="79"/>
  <c r="Y33" i="79"/>
  <c r="Y35" i="79"/>
  <c r="Y36" i="79"/>
  <c r="Y37" i="79"/>
  <c r="Y38" i="79"/>
  <c r="Y39" i="79"/>
  <c r="Y42" i="79"/>
  <c r="Y44" i="79"/>
  <c r="Y47" i="79"/>
  <c r="Y51" i="79"/>
  <c r="Y52" i="79"/>
  <c r="Y53" i="79"/>
  <c r="Y54" i="79"/>
  <c r="Y55" i="79"/>
  <c r="Y56" i="79"/>
  <c r="Y57" i="79"/>
  <c r="Y60" i="79"/>
  <c r="Y65" i="79"/>
  <c r="Y76" i="79"/>
  <c r="Y17" i="79"/>
  <c r="Y34" i="79"/>
  <c r="Y40" i="79"/>
  <c r="Y58" i="79"/>
  <c r="Y59" i="79"/>
  <c r="Y89" i="79"/>
  <c r="AI31" i="15"/>
  <c r="W13" i="79"/>
  <c r="W14" i="79"/>
  <c r="W15" i="79"/>
  <c r="W16" i="79"/>
  <c r="W18" i="79"/>
  <c r="W19" i="79"/>
  <c r="W20" i="79"/>
  <c r="W21" i="79"/>
  <c r="W22" i="79"/>
  <c r="W23" i="79"/>
  <c r="W24" i="79"/>
  <c r="W25" i="79"/>
  <c r="W26" i="79"/>
  <c r="W27" i="79"/>
  <c r="W28" i="79"/>
  <c r="W29" i="79"/>
  <c r="W30" i="79"/>
  <c r="W31" i="79"/>
  <c r="W32" i="79"/>
  <c r="W33" i="79"/>
  <c r="W35" i="79"/>
  <c r="W36" i="79"/>
  <c r="W37" i="79"/>
  <c r="W38" i="79"/>
  <c r="W39" i="79"/>
  <c r="W42" i="79"/>
  <c r="W44" i="79"/>
  <c r="W47" i="79"/>
  <c r="W51" i="79"/>
  <c r="W52" i="79"/>
  <c r="W53" i="79"/>
  <c r="W54" i="79"/>
  <c r="W55" i="79"/>
  <c r="W56" i="79"/>
  <c r="W57" i="79"/>
  <c r="W60" i="79"/>
  <c r="W65" i="79"/>
  <c r="W76" i="79"/>
  <c r="W17" i="79"/>
  <c r="W34" i="79"/>
  <c r="W40" i="79"/>
  <c r="W58" i="79"/>
  <c r="W59" i="79"/>
  <c r="W89" i="79"/>
  <c r="AG31" i="15"/>
  <c r="AA13" i="79"/>
  <c r="AA14" i="79"/>
  <c r="AA15" i="79"/>
  <c r="AA16" i="79"/>
  <c r="AA18" i="79"/>
  <c r="AA19" i="79"/>
  <c r="AA20" i="79"/>
  <c r="AA21" i="79"/>
  <c r="AA22" i="79"/>
  <c r="AA23" i="79"/>
  <c r="AA24" i="79"/>
  <c r="AA25" i="79"/>
  <c r="AA26" i="79"/>
  <c r="AA27" i="79"/>
  <c r="AA28" i="79"/>
  <c r="AA29" i="79"/>
  <c r="AA30" i="79"/>
  <c r="AA31" i="79"/>
  <c r="AA32" i="79"/>
  <c r="AA33" i="79"/>
  <c r="AA35" i="79"/>
  <c r="AA36" i="79"/>
  <c r="AA37" i="79"/>
  <c r="AA38" i="79"/>
  <c r="AA39" i="79"/>
  <c r="AA42" i="79"/>
  <c r="AA44" i="79"/>
  <c r="AA47" i="79"/>
  <c r="AA17" i="79"/>
  <c r="AA34" i="79"/>
  <c r="AA40" i="79"/>
  <c r="AA89" i="79"/>
  <c r="AO31" i="15"/>
  <c r="AC13" i="79"/>
  <c r="AC14" i="79"/>
  <c r="AC15" i="79"/>
  <c r="AC16" i="79"/>
  <c r="AC18" i="79"/>
  <c r="AC19" i="79"/>
  <c r="AC20" i="79"/>
  <c r="AC21" i="79"/>
  <c r="AC22" i="79"/>
  <c r="AC23" i="79"/>
  <c r="AC24" i="79"/>
  <c r="AC25" i="79"/>
  <c r="AC26" i="79"/>
  <c r="AC27" i="79"/>
  <c r="AC28" i="79"/>
  <c r="AC29" i="79"/>
  <c r="AC30" i="79"/>
  <c r="AC31" i="79"/>
  <c r="AC32" i="79"/>
  <c r="AC33" i="79"/>
  <c r="AC35" i="79"/>
  <c r="AC36" i="79"/>
  <c r="AC37" i="79"/>
  <c r="AC38" i="79"/>
  <c r="AC39" i="79"/>
  <c r="AC42" i="79"/>
  <c r="AC44" i="79"/>
  <c r="AC47" i="79"/>
  <c r="AC51" i="79"/>
  <c r="AC52" i="79"/>
  <c r="AC53" i="79"/>
  <c r="AC54" i="79"/>
  <c r="AC55" i="79"/>
  <c r="AC56" i="79"/>
  <c r="AC57" i="79"/>
  <c r="AC60" i="79"/>
  <c r="AC65" i="79"/>
  <c r="AC76" i="79"/>
  <c r="AC17" i="79"/>
  <c r="AC34" i="79"/>
  <c r="AC40" i="79"/>
  <c r="AC58" i="79"/>
  <c r="AC59" i="79"/>
  <c r="AC89" i="79"/>
  <c r="AQ31" i="15"/>
  <c r="AE13" i="79"/>
  <c r="AE14" i="79"/>
  <c r="AE15" i="79"/>
  <c r="AE16" i="79"/>
  <c r="AE18" i="79"/>
  <c r="AE19" i="79"/>
  <c r="AE20" i="79"/>
  <c r="AE21" i="79"/>
  <c r="AE22" i="79"/>
  <c r="AE23" i="79"/>
  <c r="AE24" i="79"/>
  <c r="AE25" i="79"/>
  <c r="AE26" i="79"/>
  <c r="AE27" i="79"/>
  <c r="AE28" i="79"/>
  <c r="AE29" i="79"/>
  <c r="AE30" i="79"/>
  <c r="AE31" i="79"/>
  <c r="AE32" i="79"/>
  <c r="AE33" i="79"/>
  <c r="AE35" i="79"/>
  <c r="AE36" i="79"/>
  <c r="AE37" i="79"/>
  <c r="AE38" i="79"/>
  <c r="AE39" i="79"/>
  <c r="AE42" i="79"/>
  <c r="AE44" i="79"/>
  <c r="AE47" i="79"/>
  <c r="AE51" i="79"/>
  <c r="AE52" i="79"/>
  <c r="AE53" i="79"/>
  <c r="AE54" i="79"/>
  <c r="AE55" i="79"/>
  <c r="AE56" i="79"/>
  <c r="AE57" i="79"/>
  <c r="AE60" i="79"/>
  <c r="AE65" i="79"/>
  <c r="AE76" i="79"/>
  <c r="AE17" i="79"/>
  <c r="AE34" i="79"/>
  <c r="AE40" i="79"/>
  <c r="AE58" i="79"/>
  <c r="AE59" i="79"/>
  <c r="AE89" i="79"/>
  <c r="AS31" i="15"/>
  <c r="AG13" i="79"/>
  <c r="AG14" i="79"/>
  <c r="AG15" i="79"/>
  <c r="AG16" i="79"/>
  <c r="AG18" i="79"/>
  <c r="AG19" i="79"/>
  <c r="AG20" i="79"/>
  <c r="AG21" i="79"/>
  <c r="AG22" i="79"/>
  <c r="AG23" i="79"/>
  <c r="AG24" i="79"/>
  <c r="AG25" i="79"/>
  <c r="AG26" i="79"/>
  <c r="AG27" i="79"/>
  <c r="AG28" i="79"/>
  <c r="AG29" i="79"/>
  <c r="AG30" i="79"/>
  <c r="AG31" i="79"/>
  <c r="AG32" i="79"/>
  <c r="AG33" i="79"/>
  <c r="AG35" i="79"/>
  <c r="AG36" i="79"/>
  <c r="AG37" i="79"/>
  <c r="AG38" i="79"/>
  <c r="AG39" i="79"/>
  <c r="AG42" i="79"/>
  <c r="AG44" i="79"/>
  <c r="AG47" i="79"/>
  <c r="AG51" i="79"/>
  <c r="AG52" i="79"/>
  <c r="AG53" i="79"/>
  <c r="AG54" i="79"/>
  <c r="AG55" i="79"/>
  <c r="AG56" i="79"/>
  <c r="AG57" i="79"/>
  <c r="AG60" i="79"/>
  <c r="AG65" i="79"/>
  <c r="AG76" i="79"/>
  <c r="AG17" i="79"/>
  <c r="AG34" i="79"/>
  <c r="AG40" i="79"/>
  <c r="AG58" i="79"/>
  <c r="AG59" i="79"/>
  <c r="AG89" i="79"/>
  <c r="AU31" i="15"/>
  <c r="AV31" i="15"/>
  <c r="AY31" i="15"/>
  <c r="C13" i="80"/>
  <c r="D13" i="80"/>
  <c r="G13" i="80"/>
  <c r="C14" i="80"/>
  <c r="D14" i="80"/>
  <c r="G14" i="80"/>
  <c r="C15" i="80"/>
  <c r="D15" i="80"/>
  <c r="G15" i="80"/>
  <c r="C16" i="80"/>
  <c r="D16" i="80"/>
  <c r="G16" i="80"/>
  <c r="C18" i="80"/>
  <c r="D18" i="80"/>
  <c r="G18" i="80"/>
  <c r="C19" i="80"/>
  <c r="D19" i="80"/>
  <c r="G19" i="80"/>
  <c r="C20" i="80"/>
  <c r="D20" i="80"/>
  <c r="G20" i="80"/>
  <c r="C21" i="80"/>
  <c r="D21" i="80"/>
  <c r="G21" i="80"/>
  <c r="C22" i="80"/>
  <c r="D22" i="80"/>
  <c r="G22" i="80"/>
  <c r="C23" i="80"/>
  <c r="D23" i="80"/>
  <c r="G23" i="80"/>
  <c r="C24" i="80"/>
  <c r="D24" i="80"/>
  <c r="G24" i="80"/>
  <c r="C25" i="80"/>
  <c r="D25" i="80"/>
  <c r="G25" i="80"/>
  <c r="C26" i="80"/>
  <c r="D26" i="80"/>
  <c r="G26" i="80"/>
  <c r="C27" i="80"/>
  <c r="D27" i="80"/>
  <c r="G27" i="80"/>
  <c r="C28" i="80"/>
  <c r="D28" i="80"/>
  <c r="G28" i="80"/>
  <c r="C29" i="80"/>
  <c r="D29" i="80"/>
  <c r="G29" i="80"/>
  <c r="C30" i="80"/>
  <c r="D30" i="80"/>
  <c r="G30" i="80"/>
  <c r="C31" i="80"/>
  <c r="D31" i="80"/>
  <c r="G31" i="80"/>
  <c r="C32" i="80"/>
  <c r="D32" i="80"/>
  <c r="G32" i="80"/>
  <c r="C33" i="80"/>
  <c r="D33" i="80"/>
  <c r="G33" i="80"/>
  <c r="C35" i="80"/>
  <c r="D35" i="80"/>
  <c r="G35" i="80"/>
  <c r="C36" i="80"/>
  <c r="D36" i="80"/>
  <c r="G36" i="80"/>
  <c r="C37" i="80"/>
  <c r="D37" i="80"/>
  <c r="G37" i="80"/>
  <c r="C38" i="80"/>
  <c r="D38" i="80"/>
  <c r="G38" i="80"/>
  <c r="C39" i="80"/>
  <c r="D39" i="80"/>
  <c r="G39" i="80"/>
  <c r="C42" i="80"/>
  <c r="D42" i="80"/>
  <c r="G42" i="80"/>
  <c r="C44" i="80"/>
  <c r="D44" i="80"/>
  <c r="G44" i="80"/>
  <c r="C47" i="80"/>
  <c r="D47" i="80"/>
  <c r="G47" i="80"/>
  <c r="C51" i="80"/>
  <c r="D51" i="80"/>
  <c r="G51" i="80"/>
  <c r="C52" i="80"/>
  <c r="D52" i="80"/>
  <c r="G52" i="80"/>
  <c r="C53" i="80"/>
  <c r="D53" i="80"/>
  <c r="G53" i="80"/>
  <c r="C54" i="80"/>
  <c r="D54" i="80"/>
  <c r="G54" i="80"/>
  <c r="C55" i="80"/>
  <c r="D55" i="80"/>
  <c r="G55" i="80"/>
  <c r="C56" i="80"/>
  <c r="D56" i="80"/>
  <c r="G56" i="80"/>
  <c r="C57" i="80"/>
  <c r="D57" i="80"/>
  <c r="G57" i="80"/>
  <c r="C60" i="80"/>
  <c r="D60" i="80"/>
  <c r="G60" i="80"/>
  <c r="C65" i="80"/>
  <c r="D65" i="80"/>
  <c r="G65" i="80"/>
  <c r="C76" i="80"/>
  <c r="D76" i="80"/>
  <c r="G76" i="80"/>
  <c r="D17" i="80"/>
  <c r="G17" i="80"/>
  <c r="D34" i="80"/>
  <c r="G34" i="80"/>
  <c r="D40" i="80"/>
  <c r="G40" i="80"/>
  <c r="D58" i="80"/>
  <c r="G58" i="80"/>
  <c r="D59" i="80"/>
  <c r="G59" i="80"/>
  <c r="G89" i="80"/>
  <c r="C32" i="15"/>
  <c r="I13" i="80"/>
  <c r="I14" i="80"/>
  <c r="I15" i="80"/>
  <c r="I16" i="80"/>
  <c r="I18" i="80"/>
  <c r="I19" i="80"/>
  <c r="I20" i="80"/>
  <c r="I21" i="80"/>
  <c r="I22" i="80"/>
  <c r="I23" i="80"/>
  <c r="I24" i="80"/>
  <c r="I25" i="80"/>
  <c r="I26" i="80"/>
  <c r="I27" i="80"/>
  <c r="I28" i="80"/>
  <c r="I29" i="80"/>
  <c r="I30" i="80"/>
  <c r="I31" i="80"/>
  <c r="I32" i="80"/>
  <c r="I33" i="80"/>
  <c r="I35" i="80"/>
  <c r="I36" i="80"/>
  <c r="I37" i="80"/>
  <c r="I38" i="80"/>
  <c r="I39" i="80"/>
  <c r="I42" i="80"/>
  <c r="I44" i="80"/>
  <c r="I47" i="80"/>
  <c r="I51" i="80"/>
  <c r="I52" i="80"/>
  <c r="I53" i="80"/>
  <c r="I54" i="80"/>
  <c r="I55" i="80"/>
  <c r="I56" i="80"/>
  <c r="I57" i="80"/>
  <c r="I60" i="80"/>
  <c r="I65" i="80"/>
  <c r="I76" i="80"/>
  <c r="I17" i="80"/>
  <c r="I34" i="80"/>
  <c r="I40" i="80"/>
  <c r="I58" i="80"/>
  <c r="I59" i="80"/>
  <c r="I89" i="80"/>
  <c r="E32" i="15"/>
  <c r="K13" i="80"/>
  <c r="K14" i="80"/>
  <c r="K15" i="80"/>
  <c r="K16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5" i="80"/>
  <c r="K36" i="80"/>
  <c r="K37" i="80"/>
  <c r="K38" i="80"/>
  <c r="K39" i="80"/>
  <c r="K42" i="80"/>
  <c r="K44" i="80"/>
  <c r="K47" i="80"/>
  <c r="K51" i="80"/>
  <c r="K52" i="80"/>
  <c r="K53" i="80"/>
  <c r="K54" i="80"/>
  <c r="K55" i="80"/>
  <c r="K56" i="80"/>
  <c r="K57" i="80"/>
  <c r="K60" i="80"/>
  <c r="K65" i="80"/>
  <c r="K76" i="80"/>
  <c r="K17" i="80"/>
  <c r="K34" i="80"/>
  <c r="K40" i="80"/>
  <c r="K58" i="80"/>
  <c r="K59" i="80"/>
  <c r="K89" i="80"/>
  <c r="G32" i="15"/>
  <c r="M13" i="80"/>
  <c r="M14" i="80"/>
  <c r="M15" i="80"/>
  <c r="M16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5" i="80"/>
  <c r="M36" i="80"/>
  <c r="M37" i="80"/>
  <c r="M38" i="80"/>
  <c r="M39" i="80"/>
  <c r="M42" i="80"/>
  <c r="M44" i="80"/>
  <c r="M47" i="80"/>
  <c r="M51" i="80"/>
  <c r="M52" i="80"/>
  <c r="M53" i="80"/>
  <c r="M54" i="80"/>
  <c r="M55" i="80"/>
  <c r="M56" i="80"/>
  <c r="M57" i="80"/>
  <c r="M60" i="80"/>
  <c r="M65" i="80"/>
  <c r="M76" i="80"/>
  <c r="M17" i="80"/>
  <c r="M34" i="80"/>
  <c r="M40" i="80"/>
  <c r="M58" i="80"/>
  <c r="M59" i="80"/>
  <c r="M89" i="80"/>
  <c r="I32" i="15"/>
  <c r="O13" i="80"/>
  <c r="O14" i="80"/>
  <c r="O15" i="80"/>
  <c r="O16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5" i="80"/>
  <c r="O36" i="80"/>
  <c r="O37" i="80"/>
  <c r="O38" i="80"/>
  <c r="O39" i="80"/>
  <c r="O42" i="80"/>
  <c r="O44" i="80"/>
  <c r="O47" i="80"/>
  <c r="O51" i="80"/>
  <c r="O52" i="80"/>
  <c r="O53" i="80"/>
  <c r="O54" i="80"/>
  <c r="O55" i="80"/>
  <c r="O56" i="80"/>
  <c r="O57" i="80"/>
  <c r="O60" i="80"/>
  <c r="O65" i="80"/>
  <c r="O76" i="80"/>
  <c r="O17" i="80"/>
  <c r="O34" i="80"/>
  <c r="O40" i="80"/>
  <c r="O58" i="80"/>
  <c r="O59" i="80"/>
  <c r="O89" i="80"/>
  <c r="Q32" i="15"/>
  <c r="Q13" i="80"/>
  <c r="Q14" i="80"/>
  <c r="Q15" i="80"/>
  <c r="Q16" i="80"/>
  <c r="Q18" i="80"/>
  <c r="Q19" i="80"/>
  <c r="Q20" i="80"/>
  <c r="Q21" i="80"/>
  <c r="Q22" i="80"/>
  <c r="Q23" i="80"/>
  <c r="Q24" i="80"/>
  <c r="Q25" i="80"/>
  <c r="Q26" i="80"/>
  <c r="Q27" i="80"/>
  <c r="Q28" i="80"/>
  <c r="Q29" i="80"/>
  <c r="Q30" i="80"/>
  <c r="Q31" i="80"/>
  <c r="Q32" i="80"/>
  <c r="Q33" i="80"/>
  <c r="Q35" i="80"/>
  <c r="Q36" i="80"/>
  <c r="Q37" i="80"/>
  <c r="Q38" i="80"/>
  <c r="Q39" i="80"/>
  <c r="Q42" i="80"/>
  <c r="Q44" i="80"/>
  <c r="Q47" i="80"/>
  <c r="Q51" i="80"/>
  <c r="Q52" i="80"/>
  <c r="Q53" i="80"/>
  <c r="Q54" i="80"/>
  <c r="Q55" i="80"/>
  <c r="Q56" i="80"/>
  <c r="Q57" i="80"/>
  <c r="Q60" i="80"/>
  <c r="Q65" i="80"/>
  <c r="Q76" i="80"/>
  <c r="Q17" i="80"/>
  <c r="Q34" i="80"/>
  <c r="Q40" i="80"/>
  <c r="Q58" i="80"/>
  <c r="Q59" i="80"/>
  <c r="Q89" i="80"/>
  <c r="S32" i="15"/>
  <c r="S13" i="80"/>
  <c r="S14" i="80"/>
  <c r="S15" i="80"/>
  <c r="S16" i="80"/>
  <c r="S18" i="80"/>
  <c r="S19" i="80"/>
  <c r="S20" i="80"/>
  <c r="S21" i="80"/>
  <c r="S22" i="80"/>
  <c r="S23" i="80"/>
  <c r="S24" i="80"/>
  <c r="S25" i="80"/>
  <c r="S26" i="80"/>
  <c r="S27" i="80"/>
  <c r="S28" i="80"/>
  <c r="S29" i="80"/>
  <c r="S30" i="80"/>
  <c r="S31" i="80"/>
  <c r="S32" i="80"/>
  <c r="S33" i="80"/>
  <c r="S35" i="80"/>
  <c r="S36" i="80"/>
  <c r="S37" i="80"/>
  <c r="S38" i="80"/>
  <c r="S39" i="80"/>
  <c r="S42" i="80"/>
  <c r="S44" i="80"/>
  <c r="S47" i="80"/>
  <c r="S51" i="80"/>
  <c r="S52" i="80"/>
  <c r="S53" i="80"/>
  <c r="S54" i="80"/>
  <c r="S55" i="80"/>
  <c r="S56" i="80"/>
  <c r="S57" i="80"/>
  <c r="S60" i="80"/>
  <c r="S65" i="80"/>
  <c r="S76" i="80"/>
  <c r="S17" i="80"/>
  <c r="S34" i="80"/>
  <c r="S40" i="80"/>
  <c r="S58" i="80"/>
  <c r="S59" i="80"/>
  <c r="S89" i="80"/>
  <c r="U32" i="15"/>
  <c r="U13" i="80"/>
  <c r="U14" i="80"/>
  <c r="U15" i="80"/>
  <c r="U16" i="80"/>
  <c r="U18" i="80"/>
  <c r="U19" i="80"/>
  <c r="U20" i="80"/>
  <c r="U21" i="80"/>
  <c r="U22" i="80"/>
  <c r="U23" i="80"/>
  <c r="U24" i="80"/>
  <c r="U25" i="80"/>
  <c r="U26" i="80"/>
  <c r="U27" i="80"/>
  <c r="U28" i="80"/>
  <c r="U29" i="80"/>
  <c r="U30" i="80"/>
  <c r="U31" i="80"/>
  <c r="U32" i="80"/>
  <c r="U33" i="80"/>
  <c r="U35" i="80"/>
  <c r="U36" i="80"/>
  <c r="U37" i="80"/>
  <c r="U38" i="80"/>
  <c r="U39" i="80"/>
  <c r="U42" i="80"/>
  <c r="U44" i="80"/>
  <c r="U47" i="80"/>
  <c r="U51" i="80"/>
  <c r="U52" i="80"/>
  <c r="U53" i="80"/>
  <c r="U54" i="80"/>
  <c r="U55" i="80"/>
  <c r="U56" i="80"/>
  <c r="U57" i="80"/>
  <c r="U60" i="80"/>
  <c r="U65" i="80"/>
  <c r="U76" i="80"/>
  <c r="U17" i="80"/>
  <c r="U34" i="80"/>
  <c r="U40" i="80"/>
  <c r="U58" i="80"/>
  <c r="U59" i="80"/>
  <c r="U89" i="80"/>
  <c r="AE32" i="15"/>
  <c r="Y13" i="80"/>
  <c r="Y14" i="80"/>
  <c r="Y15" i="80"/>
  <c r="Y16" i="80"/>
  <c r="Y18" i="80"/>
  <c r="Y19" i="80"/>
  <c r="Y20" i="80"/>
  <c r="Y21" i="80"/>
  <c r="Y22" i="80"/>
  <c r="Y23" i="80"/>
  <c r="Y24" i="80"/>
  <c r="Y25" i="80"/>
  <c r="Y26" i="80"/>
  <c r="Y27" i="80"/>
  <c r="Y28" i="80"/>
  <c r="Y29" i="80"/>
  <c r="Y30" i="80"/>
  <c r="Y31" i="80"/>
  <c r="Y32" i="80"/>
  <c r="Y33" i="80"/>
  <c r="Y35" i="80"/>
  <c r="Y36" i="80"/>
  <c r="Y37" i="80"/>
  <c r="Y38" i="80"/>
  <c r="Y39" i="80"/>
  <c r="Y42" i="80"/>
  <c r="Y44" i="80"/>
  <c r="Y47" i="80"/>
  <c r="Y51" i="80"/>
  <c r="Y52" i="80"/>
  <c r="Y53" i="80"/>
  <c r="Y54" i="80"/>
  <c r="Y55" i="80"/>
  <c r="Y56" i="80"/>
  <c r="Y57" i="80"/>
  <c r="Y60" i="80"/>
  <c r="Y65" i="80"/>
  <c r="Y76" i="80"/>
  <c r="Y17" i="80"/>
  <c r="Y34" i="80"/>
  <c r="Y40" i="80"/>
  <c r="Y58" i="80"/>
  <c r="Y59" i="80"/>
  <c r="Y89" i="80"/>
  <c r="AI32" i="15"/>
  <c r="W13" i="80"/>
  <c r="W14" i="80"/>
  <c r="W15" i="80"/>
  <c r="W16" i="80"/>
  <c r="W18" i="80"/>
  <c r="W19" i="80"/>
  <c r="W20" i="80"/>
  <c r="W21" i="80"/>
  <c r="W22" i="80"/>
  <c r="W23" i="80"/>
  <c r="W24" i="80"/>
  <c r="W25" i="80"/>
  <c r="W26" i="80"/>
  <c r="W27" i="80"/>
  <c r="W28" i="80"/>
  <c r="W29" i="80"/>
  <c r="W30" i="80"/>
  <c r="W31" i="80"/>
  <c r="W32" i="80"/>
  <c r="W33" i="80"/>
  <c r="W35" i="80"/>
  <c r="W36" i="80"/>
  <c r="W37" i="80"/>
  <c r="W38" i="80"/>
  <c r="W39" i="80"/>
  <c r="W42" i="80"/>
  <c r="W44" i="80"/>
  <c r="W47" i="80"/>
  <c r="W51" i="80"/>
  <c r="W52" i="80"/>
  <c r="W53" i="80"/>
  <c r="W54" i="80"/>
  <c r="W55" i="80"/>
  <c r="W56" i="80"/>
  <c r="W57" i="80"/>
  <c r="W60" i="80"/>
  <c r="W65" i="80"/>
  <c r="W76" i="80"/>
  <c r="W17" i="80"/>
  <c r="W34" i="80"/>
  <c r="W40" i="80"/>
  <c r="W58" i="80"/>
  <c r="W59" i="80"/>
  <c r="W89" i="80"/>
  <c r="AG32" i="15"/>
  <c r="AA13" i="80"/>
  <c r="AA14" i="80"/>
  <c r="AA15" i="80"/>
  <c r="AA16" i="80"/>
  <c r="AA18" i="80"/>
  <c r="AA19" i="80"/>
  <c r="AA20" i="80"/>
  <c r="AA21" i="80"/>
  <c r="AA22" i="80"/>
  <c r="AA23" i="80"/>
  <c r="AA24" i="80"/>
  <c r="AA25" i="80"/>
  <c r="AA26" i="80"/>
  <c r="AA27" i="80"/>
  <c r="AA28" i="80"/>
  <c r="AA29" i="80"/>
  <c r="AA30" i="80"/>
  <c r="AA31" i="80"/>
  <c r="AA32" i="80"/>
  <c r="AA33" i="80"/>
  <c r="AA35" i="80"/>
  <c r="AA36" i="80"/>
  <c r="AA37" i="80"/>
  <c r="AA38" i="80"/>
  <c r="AA39" i="80"/>
  <c r="AA42" i="80"/>
  <c r="AA44" i="80"/>
  <c r="AA47" i="80"/>
  <c r="AA17" i="80"/>
  <c r="AA34" i="80"/>
  <c r="AA40" i="80"/>
  <c r="AA89" i="80"/>
  <c r="AO32" i="15"/>
  <c r="AC13" i="80"/>
  <c r="AC14" i="80"/>
  <c r="AC15" i="80"/>
  <c r="AC16" i="80"/>
  <c r="AC18" i="80"/>
  <c r="AC19" i="80"/>
  <c r="AC20" i="80"/>
  <c r="AC21" i="80"/>
  <c r="AC22" i="80"/>
  <c r="AC23" i="80"/>
  <c r="AC24" i="80"/>
  <c r="AC25" i="80"/>
  <c r="AC26" i="80"/>
  <c r="AC27" i="80"/>
  <c r="AC28" i="80"/>
  <c r="AC29" i="80"/>
  <c r="AC30" i="80"/>
  <c r="AC31" i="80"/>
  <c r="AC32" i="80"/>
  <c r="AC33" i="80"/>
  <c r="AC35" i="80"/>
  <c r="AC36" i="80"/>
  <c r="AC37" i="80"/>
  <c r="AC38" i="80"/>
  <c r="AC39" i="80"/>
  <c r="AC42" i="80"/>
  <c r="AC44" i="80"/>
  <c r="AC47" i="80"/>
  <c r="AC51" i="80"/>
  <c r="AC52" i="80"/>
  <c r="AC53" i="80"/>
  <c r="AC54" i="80"/>
  <c r="AC55" i="80"/>
  <c r="AC56" i="80"/>
  <c r="AC57" i="80"/>
  <c r="AC60" i="80"/>
  <c r="AC65" i="80"/>
  <c r="AC76" i="80"/>
  <c r="AC17" i="80"/>
  <c r="AC34" i="80"/>
  <c r="AC40" i="80"/>
  <c r="AC58" i="80"/>
  <c r="AC59" i="80"/>
  <c r="AC89" i="80"/>
  <c r="AQ32" i="15"/>
  <c r="AE13" i="80"/>
  <c r="AE14" i="80"/>
  <c r="AE15" i="80"/>
  <c r="AE16" i="80"/>
  <c r="AE18" i="80"/>
  <c r="AE19" i="80"/>
  <c r="AE20" i="80"/>
  <c r="AE21" i="80"/>
  <c r="AE22" i="80"/>
  <c r="AE23" i="80"/>
  <c r="AE24" i="80"/>
  <c r="AE25" i="80"/>
  <c r="AE26" i="80"/>
  <c r="AE27" i="80"/>
  <c r="AE28" i="80"/>
  <c r="AE29" i="80"/>
  <c r="AE30" i="80"/>
  <c r="AE31" i="80"/>
  <c r="AE32" i="80"/>
  <c r="AE33" i="80"/>
  <c r="AE35" i="80"/>
  <c r="AE36" i="80"/>
  <c r="AE37" i="80"/>
  <c r="AE38" i="80"/>
  <c r="AE39" i="80"/>
  <c r="AE42" i="80"/>
  <c r="AE44" i="80"/>
  <c r="AE47" i="80"/>
  <c r="AE51" i="80"/>
  <c r="AE52" i="80"/>
  <c r="AE53" i="80"/>
  <c r="AE54" i="80"/>
  <c r="AE55" i="80"/>
  <c r="AE56" i="80"/>
  <c r="AE57" i="80"/>
  <c r="AE60" i="80"/>
  <c r="AE65" i="80"/>
  <c r="AE76" i="80"/>
  <c r="AE17" i="80"/>
  <c r="AE34" i="80"/>
  <c r="AE40" i="80"/>
  <c r="AE58" i="80"/>
  <c r="AE59" i="80"/>
  <c r="AE89" i="80"/>
  <c r="AS32" i="15"/>
  <c r="AG13" i="80"/>
  <c r="AG14" i="80"/>
  <c r="AG15" i="80"/>
  <c r="AG16" i="80"/>
  <c r="AG18" i="80"/>
  <c r="AG19" i="80"/>
  <c r="AG20" i="80"/>
  <c r="AG21" i="80"/>
  <c r="AG22" i="80"/>
  <c r="AG23" i="80"/>
  <c r="AG24" i="80"/>
  <c r="AG25" i="80"/>
  <c r="AG26" i="80"/>
  <c r="AG27" i="80"/>
  <c r="AG28" i="80"/>
  <c r="AG29" i="80"/>
  <c r="AG30" i="80"/>
  <c r="AG31" i="80"/>
  <c r="AG32" i="80"/>
  <c r="AG33" i="80"/>
  <c r="AG35" i="80"/>
  <c r="AG36" i="80"/>
  <c r="AG37" i="80"/>
  <c r="AG38" i="80"/>
  <c r="AG39" i="80"/>
  <c r="AG42" i="80"/>
  <c r="AG44" i="80"/>
  <c r="AG47" i="80"/>
  <c r="AG51" i="80"/>
  <c r="AG52" i="80"/>
  <c r="AG53" i="80"/>
  <c r="AG54" i="80"/>
  <c r="AG55" i="80"/>
  <c r="AG56" i="80"/>
  <c r="AG57" i="80"/>
  <c r="AG60" i="80"/>
  <c r="AG65" i="80"/>
  <c r="AG76" i="80"/>
  <c r="AG17" i="80"/>
  <c r="AG34" i="80"/>
  <c r="AG40" i="80"/>
  <c r="AG58" i="80"/>
  <c r="AG59" i="80"/>
  <c r="AG89" i="80"/>
  <c r="AU32" i="15"/>
  <c r="AV32" i="15"/>
  <c r="AY32" i="15"/>
  <c r="C13" i="81"/>
  <c r="D13" i="81"/>
  <c r="G13" i="81"/>
  <c r="C14" i="81"/>
  <c r="D14" i="81"/>
  <c r="G14" i="81"/>
  <c r="C15" i="81"/>
  <c r="D15" i="81"/>
  <c r="G15" i="81"/>
  <c r="C16" i="81"/>
  <c r="D16" i="81"/>
  <c r="G16" i="81"/>
  <c r="C18" i="81"/>
  <c r="D18" i="81"/>
  <c r="G18" i="81"/>
  <c r="C19" i="81"/>
  <c r="D19" i="81"/>
  <c r="G19" i="81"/>
  <c r="C20" i="81"/>
  <c r="D20" i="81"/>
  <c r="G20" i="81"/>
  <c r="C21" i="81"/>
  <c r="D21" i="81"/>
  <c r="G21" i="81"/>
  <c r="C22" i="81"/>
  <c r="D22" i="81"/>
  <c r="G22" i="81"/>
  <c r="C23" i="81"/>
  <c r="D23" i="81"/>
  <c r="G23" i="81"/>
  <c r="C24" i="81"/>
  <c r="D24" i="81"/>
  <c r="G24" i="81"/>
  <c r="C25" i="81"/>
  <c r="D25" i="81"/>
  <c r="G25" i="81"/>
  <c r="C26" i="81"/>
  <c r="D26" i="81"/>
  <c r="G26" i="81"/>
  <c r="C27" i="81"/>
  <c r="D27" i="81"/>
  <c r="G27" i="81"/>
  <c r="C28" i="81"/>
  <c r="D28" i="81"/>
  <c r="G28" i="81"/>
  <c r="C29" i="81"/>
  <c r="D29" i="81"/>
  <c r="G29" i="81"/>
  <c r="C30" i="81"/>
  <c r="D30" i="81"/>
  <c r="G30" i="81"/>
  <c r="C31" i="81"/>
  <c r="D31" i="81"/>
  <c r="G31" i="81"/>
  <c r="C32" i="81"/>
  <c r="D32" i="81"/>
  <c r="G32" i="81"/>
  <c r="C33" i="81"/>
  <c r="D33" i="81"/>
  <c r="G33" i="81"/>
  <c r="C35" i="81"/>
  <c r="D35" i="81"/>
  <c r="G35" i="81"/>
  <c r="C36" i="81"/>
  <c r="D36" i="81"/>
  <c r="G36" i="81"/>
  <c r="C37" i="81"/>
  <c r="D37" i="81"/>
  <c r="G37" i="81"/>
  <c r="C38" i="81"/>
  <c r="D38" i="81"/>
  <c r="G38" i="81"/>
  <c r="C39" i="81"/>
  <c r="D39" i="81"/>
  <c r="G39" i="81"/>
  <c r="C42" i="81"/>
  <c r="D42" i="81"/>
  <c r="G42" i="81"/>
  <c r="C44" i="81"/>
  <c r="D44" i="81"/>
  <c r="G44" i="81"/>
  <c r="C47" i="81"/>
  <c r="D47" i="81"/>
  <c r="G47" i="81"/>
  <c r="C51" i="81"/>
  <c r="D51" i="81"/>
  <c r="G51" i="81"/>
  <c r="C52" i="81"/>
  <c r="D52" i="81"/>
  <c r="G52" i="81"/>
  <c r="C53" i="81"/>
  <c r="D53" i="81"/>
  <c r="G53" i="81"/>
  <c r="C54" i="81"/>
  <c r="D54" i="81"/>
  <c r="G54" i="81"/>
  <c r="C55" i="81"/>
  <c r="D55" i="81"/>
  <c r="G55" i="81"/>
  <c r="C56" i="81"/>
  <c r="D56" i="81"/>
  <c r="G56" i="81"/>
  <c r="C57" i="81"/>
  <c r="D57" i="81"/>
  <c r="G57" i="81"/>
  <c r="C60" i="81"/>
  <c r="D60" i="81"/>
  <c r="G60" i="81"/>
  <c r="C65" i="81"/>
  <c r="D65" i="81"/>
  <c r="G65" i="81"/>
  <c r="C76" i="81"/>
  <c r="D76" i="81"/>
  <c r="G76" i="81"/>
  <c r="D17" i="81"/>
  <c r="G17" i="81"/>
  <c r="D34" i="81"/>
  <c r="G34" i="81"/>
  <c r="D40" i="81"/>
  <c r="G40" i="81"/>
  <c r="D58" i="81"/>
  <c r="G58" i="81"/>
  <c r="D59" i="81"/>
  <c r="G59" i="81"/>
  <c r="G91" i="81"/>
  <c r="C33" i="15"/>
  <c r="I13" i="81"/>
  <c r="I14" i="81"/>
  <c r="I15" i="81"/>
  <c r="I16" i="81"/>
  <c r="I18" i="81"/>
  <c r="I19" i="81"/>
  <c r="I20" i="81"/>
  <c r="I21" i="81"/>
  <c r="I22" i="81"/>
  <c r="I23" i="81"/>
  <c r="I24" i="81"/>
  <c r="I25" i="81"/>
  <c r="I26" i="81"/>
  <c r="I27" i="81"/>
  <c r="I28" i="81"/>
  <c r="I29" i="81"/>
  <c r="I30" i="81"/>
  <c r="I31" i="81"/>
  <c r="I32" i="81"/>
  <c r="I33" i="81"/>
  <c r="I35" i="81"/>
  <c r="I36" i="81"/>
  <c r="I37" i="81"/>
  <c r="I38" i="81"/>
  <c r="I39" i="81"/>
  <c r="I42" i="81"/>
  <c r="I44" i="81"/>
  <c r="I47" i="81"/>
  <c r="I51" i="81"/>
  <c r="I52" i="81"/>
  <c r="I53" i="81"/>
  <c r="I54" i="81"/>
  <c r="I55" i="81"/>
  <c r="I56" i="81"/>
  <c r="I57" i="81"/>
  <c r="I60" i="81"/>
  <c r="I65" i="81"/>
  <c r="I76" i="81"/>
  <c r="I17" i="81"/>
  <c r="I34" i="81"/>
  <c r="I40" i="81"/>
  <c r="I58" i="81"/>
  <c r="I59" i="81"/>
  <c r="I91" i="81"/>
  <c r="E33" i="15"/>
  <c r="K13" i="81"/>
  <c r="K14" i="81"/>
  <c r="K15" i="81"/>
  <c r="K16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5" i="81"/>
  <c r="K36" i="81"/>
  <c r="K37" i="81"/>
  <c r="K38" i="81"/>
  <c r="K39" i="81"/>
  <c r="K42" i="81"/>
  <c r="K44" i="81"/>
  <c r="K47" i="81"/>
  <c r="K51" i="81"/>
  <c r="K52" i="81"/>
  <c r="K53" i="81"/>
  <c r="K54" i="81"/>
  <c r="K55" i="81"/>
  <c r="K56" i="81"/>
  <c r="K57" i="81"/>
  <c r="K60" i="81"/>
  <c r="K65" i="81"/>
  <c r="K76" i="81"/>
  <c r="K17" i="81"/>
  <c r="K34" i="81"/>
  <c r="K40" i="81"/>
  <c r="K58" i="81"/>
  <c r="K59" i="81"/>
  <c r="K91" i="81"/>
  <c r="G33" i="15"/>
  <c r="M13" i="81"/>
  <c r="M14" i="81"/>
  <c r="M15" i="81"/>
  <c r="M16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5" i="81"/>
  <c r="M36" i="81"/>
  <c r="M37" i="81"/>
  <c r="M38" i="81"/>
  <c r="M39" i="81"/>
  <c r="M42" i="81"/>
  <c r="M44" i="81"/>
  <c r="M47" i="81"/>
  <c r="M51" i="81"/>
  <c r="M52" i="81"/>
  <c r="M53" i="81"/>
  <c r="M54" i="81"/>
  <c r="M55" i="81"/>
  <c r="M56" i="81"/>
  <c r="M57" i="81"/>
  <c r="M60" i="81"/>
  <c r="M65" i="81"/>
  <c r="M76" i="81"/>
  <c r="M17" i="81"/>
  <c r="M34" i="81"/>
  <c r="M40" i="81"/>
  <c r="M58" i="81"/>
  <c r="M59" i="81"/>
  <c r="M91" i="81"/>
  <c r="I33" i="15"/>
  <c r="O13" i="81"/>
  <c r="O14" i="81"/>
  <c r="O15" i="81"/>
  <c r="O16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5" i="81"/>
  <c r="O36" i="81"/>
  <c r="O37" i="81"/>
  <c r="O38" i="81"/>
  <c r="O39" i="81"/>
  <c r="O42" i="81"/>
  <c r="O44" i="81"/>
  <c r="O47" i="81"/>
  <c r="O51" i="81"/>
  <c r="O52" i="81"/>
  <c r="O53" i="81"/>
  <c r="O54" i="81"/>
  <c r="O55" i="81"/>
  <c r="O56" i="81"/>
  <c r="O57" i="81"/>
  <c r="O60" i="81"/>
  <c r="O65" i="81"/>
  <c r="O76" i="81"/>
  <c r="O17" i="81"/>
  <c r="O34" i="81"/>
  <c r="O40" i="81"/>
  <c r="O58" i="81"/>
  <c r="O59" i="81"/>
  <c r="O91" i="81"/>
  <c r="Q33" i="15"/>
  <c r="Q13" i="81"/>
  <c r="Q14" i="81"/>
  <c r="Q15" i="81"/>
  <c r="Q16" i="81"/>
  <c r="Q18" i="81"/>
  <c r="Q19" i="81"/>
  <c r="Q20" i="81"/>
  <c r="Q21" i="81"/>
  <c r="Q22" i="81"/>
  <c r="Q23" i="81"/>
  <c r="Q24" i="81"/>
  <c r="Q25" i="81"/>
  <c r="Q26" i="81"/>
  <c r="Q27" i="81"/>
  <c r="Q28" i="81"/>
  <c r="Q29" i="81"/>
  <c r="Q30" i="81"/>
  <c r="Q31" i="81"/>
  <c r="Q32" i="81"/>
  <c r="Q33" i="81"/>
  <c r="Q35" i="81"/>
  <c r="Q36" i="81"/>
  <c r="Q37" i="81"/>
  <c r="Q38" i="81"/>
  <c r="Q39" i="81"/>
  <c r="Q42" i="81"/>
  <c r="Q44" i="81"/>
  <c r="Q47" i="81"/>
  <c r="Q51" i="81"/>
  <c r="Q52" i="81"/>
  <c r="Q53" i="81"/>
  <c r="Q54" i="81"/>
  <c r="Q55" i="81"/>
  <c r="Q56" i="81"/>
  <c r="Q57" i="81"/>
  <c r="Q60" i="81"/>
  <c r="Q65" i="81"/>
  <c r="Q76" i="81"/>
  <c r="Q17" i="81"/>
  <c r="Q34" i="81"/>
  <c r="Q40" i="81"/>
  <c r="Q58" i="81"/>
  <c r="Q59" i="81"/>
  <c r="Q91" i="81"/>
  <c r="S33" i="15"/>
  <c r="S13" i="81"/>
  <c r="S14" i="81"/>
  <c r="S15" i="81"/>
  <c r="S16" i="81"/>
  <c r="S18" i="81"/>
  <c r="S19" i="81"/>
  <c r="S20" i="81"/>
  <c r="S21" i="81"/>
  <c r="S22" i="81"/>
  <c r="S23" i="81"/>
  <c r="S24" i="81"/>
  <c r="S25" i="81"/>
  <c r="S26" i="81"/>
  <c r="S27" i="81"/>
  <c r="S28" i="81"/>
  <c r="S29" i="81"/>
  <c r="S30" i="81"/>
  <c r="S31" i="81"/>
  <c r="S32" i="81"/>
  <c r="S33" i="81"/>
  <c r="S35" i="81"/>
  <c r="S36" i="81"/>
  <c r="S37" i="81"/>
  <c r="S38" i="81"/>
  <c r="S39" i="81"/>
  <c r="S42" i="81"/>
  <c r="S44" i="81"/>
  <c r="S47" i="81"/>
  <c r="S51" i="81"/>
  <c r="S52" i="81"/>
  <c r="S53" i="81"/>
  <c r="S54" i="81"/>
  <c r="S55" i="81"/>
  <c r="S56" i="81"/>
  <c r="S57" i="81"/>
  <c r="S60" i="81"/>
  <c r="S65" i="81"/>
  <c r="S76" i="81"/>
  <c r="S17" i="81"/>
  <c r="S34" i="81"/>
  <c r="S40" i="81"/>
  <c r="S58" i="81"/>
  <c r="S59" i="81"/>
  <c r="S91" i="81"/>
  <c r="U33" i="15"/>
  <c r="U13" i="81"/>
  <c r="U14" i="81"/>
  <c r="U15" i="81"/>
  <c r="U16" i="81"/>
  <c r="U18" i="81"/>
  <c r="U19" i="81"/>
  <c r="U20" i="81"/>
  <c r="U21" i="81"/>
  <c r="U22" i="81"/>
  <c r="U23" i="81"/>
  <c r="U24" i="81"/>
  <c r="U25" i="81"/>
  <c r="U26" i="81"/>
  <c r="U27" i="81"/>
  <c r="U28" i="81"/>
  <c r="U29" i="81"/>
  <c r="U30" i="81"/>
  <c r="U31" i="81"/>
  <c r="U32" i="81"/>
  <c r="U33" i="81"/>
  <c r="U35" i="81"/>
  <c r="U36" i="81"/>
  <c r="U37" i="81"/>
  <c r="U38" i="81"/>
  <c r="U39" i="81"/>
  <c r="U42" i="81"/>
  <c r="U44" i="81"/>
  <c r="U47" i="81"/>
  <c r="U51" i="81"/>
  <c r="U52" i="81"/>
  <c r="U53" i="81"/>
  <c r="U54" i="81"/>
  <c r="U55" i="81"/>
  <c r="U56" i="81"/>
  <c r="U57" i="81"/>
  <c r="U60" i="81"/>
  <c r="U65" i="81"/>
  <c r="U76" i="81"/>
  <c r="U17" i="81"/>
  <c r="U34" i="81"/>
  <c r="U40" i="81"/>
  <c r="U58" i="81"/>
  <c r="U59" i="81"/>
  <c r="U91" i="81"/>
  <c r="AE33" i="15"/>
  <c r="Y13" i="81"/>
  <c r="Y14" i="81"/>
  <c r="Y15" i="81"/>
  <c r="Y16" i="81"/>
  <c r="Y18" i="81"/>
  <c r="Y19" i="81"/>
  <c r="Y20" i="81"/>
  <c r="Y21" i="81"/>
  <c r="Y22" i="81"/>
  <c r="Y23" i="81"/>
  <c r="Y24" i="81"/>
  <c r="Y25" i="81"/>
  <c r="Y26" i="81"/>
  <c r="Y27" i="81"/>
  <c r="Y28" i="81"/>
  <c r="Y29" i="81"/>
  <c r="Y30" i="81"/>
  <c r="Y31" i="81"/>
  <c r="Y32" i="81"/>
  <c r="Y33" i="81"/>
  <c r="Y35" i="81"/>
  <c r="Y36" i="81"/>
  <c r="Y37" i="81"/>
  <c r="Y38" i="81"/>
  <c r="Y39" i="81"/>
  <c r="Y42" i="81"/>
  <c r="Y44" i="81"/>
  <c r="Y47" i="81"/>
  <c r="Y51" i="81"/>
  <c r="Y52" i="81"/>
  <c r="Y53" i="81"/>
  <c r="Y54" i="81"/>
  <c r="Y55" i="81"/>
  <c r="Y56" i="81"/>
  <c r="Y57" i="81"/>
  <c r="Y60" i="81"/>
  <c r="Y65" i="81"/>
  <c r="Y76" i="81"/>
  <c r="Y17" i="81"/>
  <c r="Y34" i="81"/>
  <c r="Y40" i="81"/>
  <c r="Y58" i="81"/>
  <c r="Y59" i="81"/>
  <c r="Y91" i="81"/>
  <c r="AI33" i="15"/>
  <c r="W13" i="81"/>
  <c r="W14" i="81"/>
  <c r="W15" i="81"/>
  <c r="W16" i="81"/>
  <c r="W18" i="81"/>
  <c r="W19" i="81"/>
  <c r="W20" i="81"/>
  <c r="W21" i="81"/>
  <c r="W22" i="81"/>
  <c r="W23" i="81"/>
  <c r="W24" i="81"/>
  <c r="W25" i="81"/>
  <c r="W26" i="81"/>
  <c r="W27" i="81"/>
  <c r="W28" i="81"/>
  <c r="W29" i="81"/>
  <c r="W30" i="81"/>
  <c r="W31" i="81"/>
  <c r="W32" i="81"/>
  <c r="W33" i="81"/>
  <c r="W35" i="81"/>
  <c r="W36" i="81"/>
  <c r="W37" i="81"/>
  <c r="W38" i="81"/>
  <c r="W39" i="81"/>
  <c r="W42" i="81"/>
  <c r="W44" i="81"/>
  <c r="W47" i="81"/>
  <c r="W51" i="81"/>
  <c r="W52" i="81"/>
  <c r="W53" i="81"/>
  <c r="W54" i="81"/>
  <c r="W55" i="81"/>
  <c r="W56" i="81"/>
  <c r="W57" i="81"/>
  <c r="W60" i="81"/>
  <c r="W65" i="81"/>
  <c r="W76" i="81"/>
  <c r="W17" i="81"/>
  <c r="W34" i="81"/>
  <c r="W40" i="81"/>
  <c r="W58" i="81"/>
  <c r="W59" i="81"/>
  <c r="W91" i="81"/>
  <c r="AG33" i="15"/>
  <c r="AA13" i="81"/>
  <c r="AA14" i="81"/>
  <c r="AA15" i="81"/>
  <c r="AA16" i="81"/>
  <c r="AA18" i="81"/>
  <c r="AA19" i="81"/>
  <c r="AA20" i="81"/>
  <c r="AA21" i="81"/>
  <c r="AA22" i="81"/>
  <c r="AA23" i="81"/>
  <c r="AA24" i="81"/>
  <c r="AA25" i="81"/>
  <c r="AA26" i="81"/>
  <c r="AA27" i="81"/>
  <c r="AA28" i="81"/>
  <c r="AA29" i="81"/>
  <c r="AA30" i="81"/>
  <c r="AA31" i="81"/>
  <c r="AA32" i="81"/>
  <c r="AA33" i="81"/>
  <c r="AA35" i="81"/>
  <c r="AA36" i="81"/>
  <c r="AA37" i="81"/>
  <c r="AA38" i="81"/>
  <c r="AA39" i="81"/>
  <c r="AA42" i="81"/>
  <c r="AA44" i="81"/>
  <c r="AA47" i="81"/>
  <c r="AA17" i="81"/>
  <c r="AA34" i="81"/>
  <c r="AA40" i="81"/>
  <c r="AA91" i="81"/>
  <c r="AO33" i="15"/>
  <c r="AC13" i="81"/>
  <c r="AC14" i="81"/>
  <c r="AC15" i="81"/>
  <c r="AC16" i="81"/>
  <c r="AC18" i="81"/>
  <c r="AC19" i="81"/>
  <c r="AC20" i="81"/>
  <c r="AC21" i="81"/>
  <c r="AC22" i="81"/>
  <c r="AC23" i="81"/>
  <c r="AC24" i="81"/>
  <c r="AC25" i="81"/>
  <c r="AC26" i="81"/>
  <c r="AC27" i="81"/>
  <c r="AC28" i="81"/>
  <c r="AC29" i="81"/>
  <c r="AC30" i="81"/>
  <c r="AC31" i="81"/>
  <c r="AC32" i="81"/>
  <c r="AC33" i="81"/>
  <c r="AC35" i="81"/>
  <c r="AC36" i="81"/>
  <c r="AC37" i="81"/>
  <c r="AC38" i="81"/>
  <c r="AC39" i="81"/>
  <c r="AC42" i="81"/>
  <c r="AC44" i="81"/>
  <c r="AC47" i="81"/>
  <c r="AC51" i="81"/>
  <c r="AC52" i="81"/>
  <c r="AC53" i="81"/>
  <c r="AC54" i="81"/>
  <c r="AC55" i="81"/>
  <c r="AC56" i="81"/>
  <c r="AC57" i="81"/>
  <c r="AC60" i="81"/>
  <c r="AC65" i="81"/>
  <c r="AC76" i="81"/>
  <c r="AC17" i="81"/>
  <c r="AC34" i="81"/>
  <c r="AC40" i="81"/>
  <c r="AC58" i="81"/>
  <c r="AC59" i="81"/>
  <c r="AC91" i="81"/>
  <c r="AQ33" i="15"/>
  <c r="AE13" i="81"/>
  <c r="AE14" i="81"/>
  <c r="AE15" i="81"/>
  <c r="AE16" i="81"/>
  <c r="AE18" i="81"/>
  <c r="AE19" i="81"/>
  <c r="AE20" i="81"/>
  <c r="AE21" i="81"/>
  <c r="AE22" i="81"/>
  <c r="AE23" i="81"/>
  <c r="AE24" i="81"/>
  <c r="AE25" i="81"/>
  <c r="AE26" i="81"/>
  <c r="AE27" i="81"/>
  <c r="AE28" i="81"/>
  <c r="AE29" i="81"/>
  <c r="AE30" i="81"/>
  <c r="AE31" i="81"/>
  <c r="AE32" i="81"/>
  <c r="AE33" i="81"/>
  <c r="AE35" i="81"/>
  <c r="AE36" i="81"/>
  <c r="AE37" i="81"/>
  <c r="AE38" i="81"/>
  <c r="AE39" i="81"/>
  <c r="AE42" i="81"/>
  <c r="AE44" i="81"/>
  <c r="AE47" i="81"/>
  <c r="AE51" i="81"/>
  <c r="AE52" i="81"/>
  <c r="AE53" i="81"/>
  <c r="AE54" i="81"/>
  <c r="AE55" i="81"/>
  <c r="AE56" i="81"/>
  <c r="AE57" i="81"/>
  <c r="AE60" i="81"/>
  <c r="AE65" i="81"/>
  <c r="AE76" i="81"/>
  <c r="AE17" i="81"/>
  <c r="AE34" i="81"/>
  <c r="AE40" i="81"/>
  <c r="AE58" i="81"/>
  <c r="AE59" i="81"/>
  <c r="AE91" i="81"/>
  <c r="AS33" i="15"/>
  <c r="AG13" i="81"/>
  <c r="AG14" i="81"/>
  <c r="AG15" i="81"/>
  <c r="AG16" i="81"/>
  <c r="AG18" i="81"/>
  <c r="AG19" i="81"/>
  <c r="AG20" i="81"/>
  <c r="AG21" i="81"/>
  <c r="AG22" i="81"/>
  <c r="AG23" i="81"/>
  <c r="AG24" i="81"/>
  <c r="AG25" i="81"/>
  <c r="AG26" i="81"/>
  <c r="AG27" i="81"/>
  <c r="AG28" i="81"/>
  <c r="AG29" i="81"/>
  <c r="AG30" i="81"/>
  <c r="AG31" i="81"/>
  <c r="AG32" i="81"/>
  <c r="AG33" i="81"/>
  <c r="AG35" i="81"/>
  <c r="AG36" i="81"/>
  <c r="AG37" i="81"/>
  <c r="AG38" i="81"/>
  <c r="AG39" i="81"/>
  <c r="AG42" i="81"/>
  <c r="AG44" i="81"/>
  <c r="AG47" i="81"/>
  <c r="AG51" i="81"/>
  <c r="AG52" i="81"/>
  <c r="AG53" i="81"/>
  <c r="AG54" i="81"/>
  <c r="AG55" i="81"/>
  <c r="AG56" i="81"/>
  <c r="AG57" i="81"/>
  <c r="AG60" i="81"/>
  <c r="AG65" i="81"/>
  <c r="AG76" i="81"/>
  <c r="AG17" i="81"/>
  <c r="AG34" i="81"/>
  <c r="AG40" i="81"/>
  <c r="AG58" i="81"/>
  <c r="AG59" i="81"/>
  <c r="AG91" i="81"/>
  <c r="AU33" i="15"/>
  <c r="AV33" i="15"/>
  <c r="AY33" i="15"/>
  <c r="C13" i="82"/>
  <c r="D13" i="82"/>
  <c r="G13" i="82"/>
  <c r="C14" i="82"/>
  <c r="D14" i="82"/>
  <c r="G14" i="82"/>
  <c r="C15" i="82"/>
  <c r="D15" i="82"/>
  <c r="G15" i="82"/>
  <c r="C16" i="82"/>
  <c r="D16" i="82"/>
  <c r="G16" i="82"/>
  <c r="C18" i="82"/>
  <c r="D18" i="82"/>
  <c r="G18" i="82"/>
  <c r="C19" i="82"/>
  <c r="D19" i="82"/>
  <c r="G19" i="82"/>
  <c r="C20" i="82"/>
  <c r="D20" i="82"/>
  <c r="G20" i="82"/>
  <c r="C21" i="82"/>
  <c r="D21" i="82"/>
  <c r="G21" i="82"/>
  <c r="C22" i="82"/>
  <c r="D22" i="82"/>
  <c r="G22" i="82"/>
  <c r="C23" i="82"/>
  <c r="D23" i="82"/>
  <c r="G23" i="82"/>
  <c r="C24" i="82"/>
  <c r="D24" i="82"/>
  <c r="G24" i="82"/>
  <c r="C25" i="82"/>
  <c r="D25" i="82"/>
  <c r="G25" i="82"/>
  <c r="C26" i="82"/>
  <c r="D26" i="82"/>
  <c r="G26" i="82"/>
  <c r="C27" i="82"/>
  <c r="D27" i="82"/>
  <c r="G27" i="82"/>
  <c r="C28" i="82"/>
  <c r="D28" i="82"/>
  <c r="G28" i="82"/>
  <c r="C29" i="82"/>
  <c r="D29" i="82"/>
  <c r="G29" i="82"/>
  <c r="C30" i="82"/>
  <c r="D30" i="82"/>
  <c r="G30" i="82"/>
  <c r="C31" i="82"/>
  <c r="D31" i="82"/>
  <c r="G31" i="82"/>
  <c r="C32" i="82"/>
  <c r="D32" i="82"/>
  <c r="G32" i="82"/>
  <c r="C33" i="82"/>
  <c r="D33" i="82"/>
  <c r="G33" i="82"/>
  <c r="C35" i="82"/>
  <c r="D35" i="82"/>
  <c r="G35" i="82"/>
  <c r="C36" i="82"/>
  <c r="D36" i="82"/>
  <c r="G36" i="82"/>
  <c r="C37" i="82"/>
  <c r="D37" i="82"/>
  <c r="G37" i="82"/>
  <c r="C38" i="82"/>
  <c r="D38" i="82"/>
  <c r="G38" i="82"/>
  <c r="C39" i="82"/>
  <c r="D39" i="82"/>
  <c r="G39" i="82"/>
  <c r="C42" i="82"/>
  <c r="D42" i="82"/>
  <c r="G42" i="82"/>
  <c r="C44" i="82"/>
  <c r="D44" i="82"/>
  <c r="G44" i="82"/>
  <c r="C47" i="82"/>
  <c r="D47" i="82"/>
  <c r="G47" i="82"/>
  <c r="C51" i="82"/>
  <c r="D51" i="82"/>
  <c r="G51" i="82"/>
  <c r="C52" i="82"/>
  <c r="D52" i="82"/>
  <c r="G52" i="82"/>
  <c r="C53" i="82"/>
  <c r="D53" i="82"/>
  <c r="G53" i="82"/>
  <c r="C54" i="82"/>
  <c r="D54" i="82"/>
  <c r="G54" i="82"/>
  <c r="C55" i="82"/>
  <c r="D55" i="82"/>
  <c r="G55" i="82"/>
  <c r="C56" i="82"/>
  <c r="D56" i="82"/>
  <c r="G56" i="82"/>
  <c r="C57" i="82"/>
  <c r="D57" i="82"/>
  <c r="G57" i="82"/>
  <c r="C60" i="82"/>
  <c r="D60" i="82"/>
  <c r="G60" i="82"/>
  <c r="C65" i="82"/>
  <c r="D65" i="82"/>
  <c r="G65" i="82"/>
  <c r="C76" i="82"/>
  <c r="D76" i="82"/>
  <c r="G76" i="82"/>
  <c r="D17" i="82"/>
  <c r="G17" i="82"/>
  <c r="D34" i="82"/>
  <c r="G34" i="82"/>
  <c r="D40" i="82"/>
  <c r="G40" i="82"/>
  <c r="D58" i="82"/>
  <c r="G58" i="82"/>
  <c r="D59" i="82"/>
  <c r="G59" i="82"/>
  <c r="G91" i="82"/>
  <c r="C34" i="15"/>
  <c r="I13" i="82"/>
  <c r="I14" i="82"/>
  <c r="I15" i="82"/>
  <c r="I16" i="82"/>
  <c r="I18" i="82"/>
  <c r="I19" i="82"/>
  <c r="I20" i="82"/>
  <c r="I21" i="82"/>
  <c r="I22" i="82"/>
  <c r="I23" i="82"/>
  <c r="I24" i="82"/>
  <c r="I25" i="82"/>
  <c r="I26" i="82"/>
  <c r="I27" i="82"/>
  <c r="I28" i="82"/>
  <c r="I29" i="82"/>
  <c r="I30" i="82"/>
  <c r="I31" i="82"/>
  <c r="I32" i="82"/>
  <c r="I33" i="82"/>
  <c r="I35" i="82"/>
  <c r="I36" i="82"/>
  <c r="I37" i="82"/>
  <c r="I38" i="82"/>
  <c r="I39" i="82"/>
  <c r="I42" i="82"/>
  <c r="I44" i="82"/>
  <c r="I47" i="82"/>
  <c r="I51" i="82"/>
  <c r="I52" i="82"/>
  <c r="I53" i="82"/>
  <c r="I54" i="82"/>
  <c r="I55" i="82"/>
  <c r="I56" i="82"/>
  <c r="I57" i="82"/>
  <c r="I60" i="82"/>
  <c r="I65" i="82"/>
  <c r="I76" i="82"/>
  <c r="I17" i="82"/>
  <c r="I34" i="82"/>
  <c r="I40" i="82"/>
  <c r="I58" i="82"/>
  <c r="I59" i="82"/>
  <c r="I91" i="82"/>
  <c r="E34" i="15"/>
  <c r="K13" i="82"/>
  <c r="K14" i="82"/>
  <c r="K15" i="82"/>
  <c r="K16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5" i="82"/>
  <c r="K36" i="82"/>
  <c r="K37" i="82"/>
  <c r="K38" i="82"/>
  <c r="K39" i="82"/>
  <c r="K42" i="82"/>
  <c r="K44" i="82"/>
  <c r="K47" i="82"/>
  <c r="K51" i="82"/>
  <c r="K52" i="82"/>
  <c r="K53" i="82"/>
  <c r="K54" i="82"/>
  <c r="K55" i="82"/>
  <c r="K56" i="82"/>
  <c r="K57" i="82"/>
  <c r="K60" i="82"/>
  <c r="K65" i="82"/>
  <c r="K76" i="82"/>
  <c r="K17" i="82"/>
  <c r="K34" i="82"/>
  <c r="K40" i="82"/>
  <c r="K58" i="82"/>
  <c r="K59" i="82"/>
  <c r="K91" i="82"/>
  <c r="G34" i="15"/>
  <c r="M13" i="82"/>
  <c r="M14" i="82"/>
  <c r="M15" i="82"/>
  <c r="M16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5" i="82"/>
  <c r="M36" i="82"/>
  <c r="M37" i="82"/>
  <c r="M38" i="82"/>
  <c r="M39" i="82"/>
  <c r="M42" i="82"/>
  <c r="M44" i="82"/>
  <c r="M47" i="82"/>
  <c r="M51" i="82"/>
  <c r="M52" i="82"/>
  <c r="M53" i="82"/>
  <c r="M54" i="82"/>
  <c r="M55" i="82"/>
  <c r="M56" i="82"/>
  <c r="M57" i="82"/>
  <c r="M60" i="82"/>
  <c r="M65" i="82"/>
  <c r="M76" i="82"/>
  <c r="M17" i="82"/>
  <c r="M34" i="82"/>
  <c r="M40" i="82"/>
  <c r="M58" i="82"/>
  <c r="M59" i="82"/>
  <c r="M91" i="82"/>
  <c r="I34" i="15"/>
  <c r="O13" i="82"/>
  <c r="O14" i="82"/>
  <c r="O15" i="82"/>
  <c r="O16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5" i="82"/>
  <c r="O36" i="82"/>
  <c r="O37" i="82"/>
  <c r="O38" i="82"/>
  <c r="O39" i="82"/>
  <c r="O42" i="82"/>
  <c r="O44" i="82"/>
  <c r="O47" i="82"/>
  <c r="O51" i="82"/>
  <c r="O52" i="82"/>
  <c r="O53" i="82"/>
  <c r="O54" i="82"/>
  <c r="O55" i="82"/>
  <c r="O56" i="82"/>
  <c r="O57" i="82"/>
  <c r="O60" i="82"/>
  <c r="O65" i="82"/>
  <c r="O76" i="82"/>
  <c r="O17" i="82"/>
  <c r="O34" i="82"/>
  <c r="O40" i="82"/>
  <c r="O58" i="82"/>
  <c r="O59" i="82"/>
  <c r="O91" i="82"/>
  <c r="Q34" i="15"/>
  <c r="Q13" i="82"/>
  <c r="Q14" i="82"/>
  <c r="Q15" i="82"/>
  <c r="Q16" i="82"/>
  <c r="Q18" i="82"/>
  <c r="Q19" i="82"/>
  <c r="Q20" i="82"/>
  <c r="Q21" i="82"/>
  <c r="Q22" i="82"/>
  <c r="Q23" i="82"/>
  <c r="Q24" i="82"/>
  <c r="Q25" i="82"/>
  <c r="Q26" i="82"/>
  <c r="Q27" i="82"/>
  <c r="Q28" i="82"/>
  <c r="Q29" i="82"/>
  <c r="Q30" i="82"/>
  <c r="Q31" i="82"/>
  <c r="Q32" i="82"/>
  <c r="Q33" i="82"/>
  <c r="Q35" i="82"/>
  <c r="Q36" i="82"/>
  <c r="Q37" i="82"/>
  <c r="Q38" i="82"/>
  <c r="Q39" i="82"/>
  <c r="Q42" i="82"/>
  <c r="Q44" i="82"/>
  <c r="Q47" i="82"/>
  <c r="Q51" i="82"/>
  <c r="Q52" i="82"/>
  <c r="Q53" i="82"/>
  <c r="Q54" i="82"/>
  <c r="Q55" i="82"/>
  <c r="Q56" i="82"/>
  <c r="Q57" i="82"/>
  <c r="Q60" i="82"/>
  <c r="Q65" i="82"/>
  <c r="Q76" i="82"/>
  <c r="Q17" i="82"/>
  <c r="Q34" i="82"/>
  <c r="Q40" i="82"/>
  <c r="Q58" i="82"/>
  <c r="Q59" i="82"/>
  <c r="Q91" i="82"/>
  <c r="S34" i="15"/>
  <c r="S13" i="82"/>
  <c r="S14" i="82"/>
  <c r="S15" i="82"/>
  <c r="S16" i="82"/>
  <c r="S18" i="82"/>
  <c r="S19" i="82"/>
  <c r="S20" i="82"/>
  <c r="S21" i="82"/>
  <c r="S22" i="82"/>
  <c r="S23" i="82"/>
  <c r="S24" i="82"/>
  <c r="S25" i="82"/>
  <c r="S26" i="82"/>
  <c r="S27" i="82"/>
  <c r="S28" i="82"/>
  <c r="S29" i="82"/>
  <c r="S30" i="82"/>
  <c r="S31" i="82"/>
  <c r="S32" i="82"/>
  <c r="S33" i="82"/>
  <c r="S35" i="82"/>
  <c r="S36" i="82"/>
  <c r="S37" i="82"/>
  <c r="S38" i="82"/>
  <c r="S39" i="82"/>
  <c r="S42" i="82"/>
  <c r="S44" i="82"/>
  <c r="S47" i="82"/>
  <c r="S51" i="82"/>
  <c r="S52" i="82"/>
  <c r="S53" i="82"/>
  <c r="S54" i="82"/>
  <c r="S55" i="82"/>
  <c r="S56" i="82"/>
  <c r="S57" i="82"/>
  <c r="S60" i="82"/>
  <c r="S65" i="82"/>
  <c r="S76" i="82"/>
  <c r="S17" i="82"/>
  <c r="S34" i="82"/>
  <c r="S40" i="82"/>
  <c r="S58" i="82"/>
  <c r="S59" i="82"/>
  <c r="S91" i="82"/>
  <c r="U34" i="15"/>
  <c r="U13" i="82"/>
  <c r="U14" i="82"/>
  <c r="U15" i="82"/>
  <c r="U16" i="82"/>
  <c r="U18" i="82"/>
  <c r="U19" i="82"/>
  <c r="U20" i="82"/>
  <c r="U21" i="82"/>
  <c r="U22" i="82"/>
  <c r="U23" i="82"/>
  <c r="U24" i="82"/>
  <c r="U25" i="82"/>
  <c r="U26" i="82"/>
  <c r="U27" i="82"/>
  <c r="U28" i="82"/>
  <c r="U29" i="82"/>
  <c r="U30" i="82"/>
  <c r="U31" i="82"/>
  <c r="U32" i="82"/>
  <c r="U33" i="82"/>
  <c r="U35" i="82"/>
  <c r="U36" i="82"/>
  <c r="U37" i="82"/>
  <c r="U38" i="82"/>
  <c r="U39" i="82"/>
  <c r="U42" i="82"/>
  <c r="U44" i="82"/>
  <c r="U47" i="82"/>
  <c r="U51" i="82"/>
  <c r="U52" i="82"/>
  <c r="U53" i="82"/>
  <c r="U54" i="82"/>
  <c r="U55" i="82"/>
  <c r="U56" i="82"/>
  <c r="U57" i="82"/>
  <c r="U60" i="82"/>
  <c r="U65" i="82"/>
  <c r="U76" i="82"/>
  <c r="U17" i="82"/>
  <c r="U34" i="82"/>
  <c r="U40" i="82"/>
  <c r="U58" i="82"/>
  <c r="U59" i="82"/>
  <c r="U91" i="82"/>
  <c r="AE34" i="15"/>
  <c r="Y13" i="82"/>
  <c r="Y14" i="82"/>
  <c r="Y15" i="82"/>
  <c r="Y16" i="82"/>
  <c r="Y18" i="82"/>
  <c r="Y19" i="82"/>
  <c r="Y20" i="82"/>
  <c r="Y21" i="82"/>
  <c r="Y22" i="82"/>
  <c r="Y23" i="82"/>
  <c r="Y24" i="82"/>
  <c r="Y25" i="82"/>
  <c r="Y26" i="82"/>
  <c r="Y27" i="82"/>
  <c r="Y28" i="82"/>
  <c r="Y29" i="82"/>
  <c r="Y30" i="82"/>
  <c r="Y31" i="82"/>
  <c r="Y32" i="82"/>
  <c r="Y33" i="82"/>
  <c r="Y35" i="82"/>
  <c r="Y36" i="82"/>
  <c r="Y37" i="82"/>
  <c r="Y38" i="82"/>
  <c r="Y39" i="82"/>
  <c r="Y42" i="82"/>
  <c r="Y44" i="82"/>
  <c r="Y47" i="82"/>
  <c r="Y51" i="82"/>
  <c r="Y52" i="82"/>
  <c r="Y53" i="82"/>
  <c r="Y54" i="82"/>
  <c r="Y55" i="82"/>
  <c r="Y56" i="82"/>
  <c r="Y57" i="82"/>
  <c r="Y60" i="82"/>
  <c r="Y65" i="82"/>
  <c r="Y76" i="82"/>
  <c r="Y17" i="82"/>
  <c r="Y34" i="82"/>
  <c r="Y40" i="82"/>
  <c r="Y58" i="82"/>
  <c r="Y59" i="82"/>
  <c r="Y91" i="82"/>
  <c r="AI34" i="15"/>
  <c r="W13" i="82"/>
  <c r="W14" i="82"/>
  <c r="W15" i="82"/>
  <c r="W16" i="82"/>
  <c r="W18" i="82"/>
  <c r="W19" i="82"/>
  <c r="W20" i="82"/>
  <c r="W21" i="82"/>
  <c r="W22" i="82"/>
  <c r="W23" i="82"/>
  <c r="W24" i="82"/>
  <c r="W25" i="82"/>
  <c r="W26" i="82"/>
  <c r="W27" i="82"/>
  <c r="W28" i="82"/>
  <c r="W29" i="82"/>
  <c r="W30" i="82"/>
  <c r="W31" i="82"/>
  <c r="W32" i="82"/>
  <c r="W33" i="82"/>
  <c r="W35" i="82"/>
  <c r="W36" i="82"/>
  <c r="W37" i="82"/>
  <c r="W38" i="82"/>
  <c r="W39" i="82"/>
  <c r="W42" i="82"/>
  <c r="W44" i="82"/>
  <c r="W47" i="82"/>
  <c r="W51" i="82"/>
  <c r="W52" i="82"/>
  <c r="W53" i="82"/>
  <c r="W54" i="82"/>
  <c r="W55" i="82"/>
  <c r="W56" i="82"/>
  <c r="W57" i="82"/>
  <c r="W60" i="82"/>
  <c r="W65" i="82"/>
  <c r="W76" i="82"/>
  <c r="W17" i="82"/>
  <c r="W34" i="82"/>
  <c r="W40" i="82"/>
  <c r="W58" i="82"/>
  <c r="W59" i="82"/>
  <c r="W91" i="82"/>
  <c r="AG34" i="15"/>
  <c r="AA13" i="82"/>
  <c r="AA14" i="82"/>
  <c r="AA15" i="82"/>
  <c r="AA16" i="82"/>
  <c r="AA18" i="82"/>
  <c r="AA19" i="82"/>
  <c r="AA20" i="82"/>
  <c r="AA21" i="82"/>
  <c r="AA22" i="82"/>
  <c r="AA23" i="82"/>
  <c r="AA24" i="82"/>
  <c r="AA25" i="82"/>
  <c r="AA26" i="82"/>
  <c r="AA27" i="82"/>
  <c r="AA28" i="82"/>
  <c r="AA29" i="82"/>
  <c r="AA30" i="82"/>
  <c r="AA31" i="82"/>
  <c r="AA32" i="82"/>
  <c r="AA33" i="82"/>
  <c r="AA35" i="82"/>
  <c r="AA36" i="82"/>
  <c r="AA37" i="82"/>
  <c r="AA38" i="82"/>
  <c r="AA39" i="82"/>
  <c r="AA42" i="82"/>
  <c r="AA44" i="82"/>
  <c r="AA47" i="82"/>
  <c r="AA17" i="82"/>
  <c r="AA34" i="82"/>
  <c r="AA40" i="82"/>
  <c r="AA91" i="82"/>
  <c r="AO34" i="15"/>
  <c r="AC13" i="82"/>
  <c r="AC14" i="82"/>
  <c r="AC15" i="82"/>
  <c r="AC16" i="82"/>
  <c r="AC18" i="82"/>
  <c r="AC19" i="82"/>
  <c r="AC20" i="82"/>
  <c r="AC21" i="82"/>
  <c r="AC22" i="82"/>
  <c r="AC23" i="82"/>
  <c r="AC24" i="82"/>
  <c r="AC25" i="82"/>
  <c r="AC26" i="82"/>
  <c r="AC27" i="82"/>
  <c r="AC28" i="82"/>
  <c r="AC29" i="82"/>
  <c r="AC30" i="82"/>
  <c r="AC31" i="82"/>
  <c r="AC32" i="82"/>
  <c r="AC33" i="82"/>
  <c r="AC35" i="82"/>
  <c r="AC36" i="82"/>
  <c r="AC37" i="82"/>
  <c r="AC38" i="82"/>
  <c r="AC39" i="82"/>
  <c r="AC42" i="82"/>
  <c r="AC44" i="82"/>
  <c r="AC47" i="82"/>
  <c r="AC51" i="82"/>
  <c r="AC52" i="82"/>
  <c r="AC53" i="82"/>
  <c r="AC54" i="82"/>
  <c r="AC55" i="82"/>
  <c r="AC56" i="82"/>
  <c r="AC57" i="82"/>
  <c r="AC60" i="82"/>
  <c r="AC65" i="82"/>
  <c r="AC76" i="82"/>
  <c r="AC17" i="82"/>
  <c r="AC34" i="82"/>
  <c r="AC40" i="82"/>
  <c r="AC58" i="82"/>
  <c r="AC59" i="82"/>
  <c r="AC91" i="82"/>
  <c r="AQ34" i="15"/>
  <c r="AE13" i="82"/>
  <c r="AE14" i="82"/>
  <c r="AE15" i="82"/>
  <c r="AE16" i="82"/>
  <c r="AE18" i="82"/>
  <c r="AE19" i="82"/>
  <c r="AE20" i="82"/>
  <c r="AE21" i="82"/>
  <c r="AE22" i="82"/>
  <c r="AE23" i="82"/>
  <c r="AE24" i="82"/>
  <c r="AE25" i="82"/>
  <c r="AE26" i="82"/>
  <c r="AE27" i="82"/>
  <c r="AE28" i="82"/>
  <c r="AE29" i="82"/>
  <c r="AE30" i="82"/>
  <c r="AE31" i="82"/>
  <c r="AE32" i="82"/>
  <c r="AE33" i="82"/>
  <c r="AE35" i="82"/>
  <c r="AE36" i="82"/>
  <c r="AE37" i="82"/>
  <c r="AE38" i="82"/>
  <c r="AE39" i="82"/>
  <c r="AE42" i="82"/>
  <c r="AE44" i="82"/>
  <c r="AE47" i="82"/>
  <c r="AE51" i="82"/>
  <c r="AE52" i="82"/>
  <c r="AE53" i="82"/>
  <c r="AE54" i="82"/>
  <c r="AE55" i="82"/>
  <c r="AE56" i="82"/>
  <c r="AE57" i="82"/>
  <c r="AE60" i="82"/>
  <c r="AE65" i="82"/>
  <c r="AE76" i="82"/>
  <c r="AE17" i="82"/>
  <c r="AE34" i="82"/>
  <c r="AE40" i="82"/>
  <c r="AE58" i="82"/>
  <c r="AE59" i="82"/>
  <c r="AE91" i="82"/>
  <c r="AS34" i="15"/>
  <c r="AG13" i="82"/>
  <c r="AG14" i="82"/>
  <c r="AG15" i="82"/>
  <c r="AG16" i="82"/>
  <c r="AG18" i="82"/>
  <c r="AG19" i="82"/>
  <c r="AG20" i="82"/>
  <c r="AG21" i="82"/>
  <c r="AG22" i="82"/>
  <c r="AG23" i="82"/>
  <c r="AG24" i="82"/>
  <c r="AG25" i="82"/>
  <c r="AG26" i="82"/>
  <c r="AG27" i="82"/>
  <c r="AG28" i="82"/>
  <c r="AG29" i="82"/>
  <c r="AG30" i="82"/>
  <c r="AG31" i="82"/>
  <c r="AG32" i="82"/>
  <c r="AG33" i="82"/>
  <c r="AG35" i="82"/>
  <c r="AG36" i="82"/>
  <c r="AG37" i="82"/>
  <c r="AG38" i="82"/>
  <c r="AG39" i="82"/>
  <c r="AG42" i="82"/>
  <c r="AG44" i="82"/>
  <c r="AG47" i="82"/>
  <c r="AG51" i="82"/>
  <c r="AG52" i="82"/>
  <c r="AG53" i="82"/>
  <c r="AG54" i="82"/>
  <c r="AG55" i="82"/>
  <c r="AG56" i="82"/>
  <c r="AG57" i="82"/>
  <c r="AG60" i="82"/>
  <c r="AG65" i="82"/>
  <c r="AG76" i="82"/>
  <c r="AG17" i="82"/>
  <c r="AG34" i="82"/>
  <c r="AG40" i="82"/>
  <c r="AG58" i="82"/>
  <c r="AG59" i="82"/>
  <c r="AG91" i="82"/>
  <c r="AU34" i="15"/>
  <c r="AV34" i="15"/>
  <c r="AY34" i="15"/>
  <c r="C13" i="83"/>
  <c r="D13" i="83"/>
  <c r="G13" i="83"/>
  <c r="C14" i="83"/>
  <c r="D14" i="83"/>
  <c r="G14" i="83"/>
  <c r="C15" i="83"/>
  <c r="D15" i="83"/>
  <c r="G15" i="83"/>
  <c r="C16" i="83"/>
  <c r="D16" i="83"/>
  <c r="G16" i="83"/>
  <c r="C18" i="83"/>
  <c r="D18" i="83"/>
  <c r="G18" i="83"/>
  <c r="C19" i="83"/>
  <c r="D19" i="83"/>
  <c r="G19" i="83"/>
  <c r="C20" i="83"/>
  <c r="D20" i="83"/>
  <c r="G20" i="83"/>
  <c r="C21" i="83"/>
  <c r="D21" i="83"/>
  <c r="G21" i="83"/>
  <c r="C22" i="83"/>
  <c r="D22" i="83"/>
  <c r="G22" i="83"/>
  <c r="C23" i="83"/>
  <c r="D23" i="83"/>
  <c r="G23" i="83"/>
  <c r="C24" i="83"/>
  <c r="D24" i="83"/>
  <c r="G24" i="83"/>
  <c r="C25" i="83"/>
  <c r="D25" i="83"/>
  <c r="G25" i="83"/>
  <c r="C26" i="83"/>
  <c r="D26" i="83"/>
  <c r="G26" i="83"/>
  <c r="C27" i="83"/>
  <c r="D27" i="83"/>
  <c r="G27" i="83"/>
  <c r="C28" i="83"/>
  <c r="D28" i="83"/>
  <c r="G28" i="83"/>
  <c r="C29" i="83"/>
  <c r="D29" i="83"/>
  <c r="G29" i="83"/>
  <c r="C30" i="83"/>
  <c r="D30" i="83"/>
  <c r="G30" i="83"/>
  <c r="C31" i="83"/>
  <c r="D31" i="83"/>
  <c r="G31" i="83"/>
  <c r="C32" i="83"/>
  <c r="D32" i="83"/>
  <c r="G32" i="83"/>
  <c r="C33" i="83"/>
  <c r="D33" i="83"/>
  <c r="G33" i="83"/>
  <c r="C35" i="83"/>
  <c r="D35" i="83"/>
  <c r="G35" i="83"/>
  <c r="C36" i="83"/>
  <c r="D36" i="83"/>
  <c r="G36" i="83"/>
  <c r="C37" i="83"/>
  <c r="D37" i="83"/>
  <c r="G37" i="83"/>
  <c r="C38" i="83"/>
  <c r="D38" i="83"/>
  <c r="G38" i="83"/>
  <c r="C39" i="83"/>
  <c r="D39" i="83"/>
  <c r="G39" i="83"/>
  <c r="C42" i="83"/>
  <c r="D42" i="83"/>
  <c r="G42" i="83"/>
  <c r="C44" i="83"/>
  <c r="D44" i="83"/>
  <c r="G44" i="83"/>
  <c r="C47" i="83"/>
  <c r="D47" i="83"/>
  <c r="G47" i="83"/>
  <c r="C51" i="83"/>
  <c r="D51" i="83"/>
  <c r="G51" i="83"/>
  <c r="C52" i="83"/>
  <c r="D52" i="83"/>
  <c r="G52" i="83"/>
  <c r="C53" i="83"/>
  <c r="D53" i="83"/>
  <c r="G53" i="83"/>
  <c r="C54" i="83"/>
  <c r="D54" i="83"/>
  <c r="G54" i="83"/>
  <c r="C55" i="83"/>
  <c r="D55" i="83"/>
  <c r="G55" i="83"/>
  <c r="C56" i="83"/>
  <c r="D56" i="83"/>
  <c r="G56" i="83"/>
  <c r="C57" i="83"/>
  <c r="D57" i="83"/>
  <c r="G57" i="83"/>
  <c r="C60" i="83"/>
  <c r="D60" i="83"/>
  <c r="G60" i="83"/>
  <c r="C65" i="83"/>
  <c r="D65" i="83"/>
  <c r="G65" i="83"/>
  <c r="C76" i="83"/>
  <c r="D76" i="83"/>
  <c r="G76" i="83"/>
  <c r="D17" i="83"/>
  <c r="G17" i="83"/>
  <c r="D34" i="83"/>
  <c r="G34" i="83"/>
  <c r="D40" i="83"/>
  <c r="G40" i="83"/>
  <c r="D58" i="83"/>
  <c r="G58" i="83"/>
  <c r="D59" i="83"/>
  <c r="G59" i="83"/>
  <c r="G92" i="83"/>
  <c r="C35" i="15"/>
  <c r="I13" i="83"/>
  <c r="I14" i="83"/>
  <c r="I15" i="83"/>
  <c r="I16" i="83"/>
  <c r="I18" i="83"/>
  <c r="I19" i="83"/>
  <c r="I20" i="83"/>
  <c r="I21" i="83"/>
  <c r="I22" i="83"/>
  <c r="I23" i="83"/>
  <c r="I24" i="83"/>
  <c r="I25" i="83"/>
  <c r="I26" i="83"/>
  <c r="I27" i="83"/>
  <c r="I28" i="83"/>
  <c r="I29" i="83"/>
  <c r="I30" i="83"/>
  <c r="I31" i="83"/>
  <c r="I32" i="83"/>
  <c r="I33" i="83"/>
  <c r="I35" i="83"/>
  <c r="I36" i="83"/>
  <c r="I37" i="83"/>
  <c r="I38" i="83"/>
  <c r="I39" i="83"/>
  <c r="I42" i="83"/>
  <c r="I44" i="83"/>
  <c r="I47" i="83"/>
  <c r="I51" i="83"/>
  <c r="I52" i="83"/>
  <c r="I53" i="83"/>
  <c r="I54" i="83"/>
  <c r="I55" i="83"/>
  <c r="I56" i="83"/>
  <c r="I57" i="83"/>
  <c r="I60" i="83"/>
  <c r="I65" i="83"/>
  <c r="I76" i="83"/>
  <c r="I17" i="83"/>
  <c r="I34" i="83"/>
  <c r="I40" i="83"/>
  <c r="I58" i="83"/>
  <c r="I59" i="83"/>
  <c r="I92" i="83"/>
  <c r="E35" i="15"/>
  <c r="K13" i="83"/>
  <c r="K14" i="83"/>
  <c r="K15" i="83"/>
  <c r="K16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5" i="83"/>
  <c r="K36" i="83"/>
  <c r="K37" i="83"/>
  <c r="K38" i="83"/>
  <c r="K39" i="83"/>
  <c r="K42" i="83"/>
  <c r="K44" i="83"/>
  <c r="K47" i="83"/>
  <c r="K51" i="83"/>
  <c r="K52" i="83"/>
  <c r="K53" i="83"/>
  <c r="K54" i="83"/>
  <c r="K55" i="83"/>
  <c r="K56" i="83"/>
  <c r="K57" i="83"/>
  <c r="K60" i="83"/>
  <c r="K65" i="83"/>
  <c r="K76" i="83"/>
  <c r="K17" i="83"/>
  <c r="K34" i="83"/>
  <c r="K40" i="83"/>
  <c r="K58" i="83"/>
  <c r="K59" i="83"/>
  <c r="K92" i="83"/>
  <c r="G35" i="15"/>
  <c r="M13" i="83"/>
  <c r="M14" i="83"/>
  <c r="M15" i="83"/>
  <c r="M16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5" i="83"/>
  <c r="M36" i="83"/>
  <c r="M37" i="83"/>
  <c r="M38" i="83"/>
  <c r="M39" i="83"/>
  <c r="M42" i="83"/>
  <c r="M44" i="83"/>
  <c r="M47" i="83"/>
  <c r="M51" i="83"/>
  <c r="M52" i="83"/>
  <c r="M53" i="83"/>
  <c r="M54" i="83"/>
  <c r="M55" i="83"/>
  <c r="M56" i="83"/>
  <c r="M57" i="83"/>
  <c r="M60" i="83"/>
  <c r="M65" i="83"/>
  <c r="M76" i="83"/>
  <c r="M17" i="83"/>
  <c r="M34" i="83"/>
  <c r="M40" i="83"/>
  <c r="M58" i="83"/>
  <c r="M59" i="83"/>
  <c r="M92" i="83"/>
  <c r="I35" i="15"/>
  <c r="O13" i="83"/>
  <c r="O14" i="83"/>
  <c r="O15" i="83"/>
  <c r="O16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5" i="83"/>
  <c r="O36" i="83"/>
  <c r="O37" i="83"/>
  <c r="O38" i="83"/>
  <c r="O39" i="83"/>
  <c r="O42" i="83"/>
  <c r="O44" i="83"/>
  <c r="O47" i="83"/>
  <c r="O51" i="83"/>
  <c r="O52" i="83"/>
  <c r="O53" i="83"/>
  <c r="O54" i="83"/>
  <c r="O55" i="83"/>
  <c r="O56" i="83"/>
  <c r="O57" i="83"/>
  <c r="O60" i="83"/>
  <c r="O65" i="83"/>
  <c r="O76" i="83"/>
  <c r="O17" i="83"/>
  <c r="O34" i="83"/>
  <c r="O40" i="83"/>
  <c r="O58" i="83"/>
  <c r="O59" i="83"/>
  <c r="O92" i="83"/>
  <c r="Q35" i="15"/>
  <c r="Q13" i="83"/>
  <c r="Q14" i="83"/>
  <c r="Q15" i="83"/>
  <c r="Q16" i="83"/>
  <c r="Q18" i="83"/>
  <c r="Q19" i="83"/>
  <c r="Q20" i="83"/>
  <c r="Q21" i="83"/>
  <c r="Q22" i="83"/>
  <c r="Q23" i="83"/>
  <c r="Q24" i="83"/>
  <c r="Q25" i="83"/>
  <c r="Q26" i="83"/>
  <c r="Q27" i="83"/>
  <c r="Q28" i="83"/>
  <c r="Q29" i="83"/>
  <c r="Q30" i="83"/>
  <c r="Q31" i="83"/>
  <c r="Q32" i="83"/>
  <c r="Q33" i="83"/>
  <c r="Q35" i="83"/>
  <c r="Q36" i="83"/>
  <c r="Q37" i="83"/>
  <c r="Q38" i="83"/>
  <c r="Q39" i="83"/>
  <c r="Q42" i="83"/>
  <c r="Q44" i="83"/>
  <c r="Q47" i="83"/>
  <c r="Q51" i="83"/>
  <c r="Q52" i="83"/>
  <c r="Q53" i="83"/>
  <c r="Q54" i="83"/>
  <c r="Q55" i="83"/>
  <c r="Q56" i="83"/>
  <c r="Q57" i="83"/>
  <c r="Q60" i="83"/>
  <c r="Q65" i="83"/>
  <c r="Q76" i="83"/>
  <c r="Q17" i="83"/>
  <c r="Q34" i="83"/>
  <c r="Q40" i="83"/>
  <c r="Q58" i="83"/>
  <c r="Q59" i="83"/>
  <c r="Q92" i="83"/>
  <c r="S35" i="15"/>
  <c r="S13" i="83"/>
  <c r="S14" i="83"/>
  <c r="S15" i="83"/>
  <c r="S16" i="83"/>
  <c r="S18" i="83"/>
  <c r="S19" i="83"/>
  <c r="S20" i="83"/>
  <c r="S21" i="83"/>
  <c r="S22" i="83"/>
  <c r="S23" i="83"/>
  <c r="S24" i="83"/>
  <c r="S25" i="83"/>
  <c r="S26" i="83"/>
  <c r="S27" i="83"/>
  <c r="S28" i="83"/>
  <c r="S29" i="83"/>
  <c r="S30" i="83"/>
  <c r="S31" i="83"/>
  <c r="S32" i="83"/>
  <c r="S33" i="83"/>
  <c r="S35" i="83"/>
  <c r="S36" i="83"/>
  <c r="S37" i="83"/>
  <c r="S38" i="83"/>
  <c r="S39" i="83"/>
  <c r="S42" i="83"/>
  <c r="S44" i="83"/>
  <c r="S47" i="83"/>
  <c r="S51" i="83"/>
  <c r="S52" i="83"/>
  <c r="S53" i="83"/>
  <c r="S54" i="83"/>
  <c r="S55" i="83"/>
  <c r="S56" i="83"/>
  <c r="S57" i="83"/>
  <c r="S60" i="83"/>
  <c r="S65" i="83"/>
  <c r="S76" i="83"/>
  <c r="S17" i="83"/>
  <c r="S34" i="83"/>
  <c r="S40" i="83"/>
  <c r="S58" i="83"/>
  <c r="S59" i="83"/>
  <c r="S92" i="83"/>
  <c r="U35" i="15"/>
  <c r="U13" i="83"/>
  <c r="U14" i="83"/>
  <c r="U15" i="83"/>
  <c r="U16" i="83"/>
  <c r="U18" i="83"/>
  <c r="U19" i="83"/>
  <c r="U20" i="83"/>
  <c r="U21" i="83"/>
  <c r="U22" i="83"/>
  <c r="U23" i="83"/>
  <c r="U24" i="83"/>
  <c r="U25" i="83"/>
  <c r="U26" i="83"/>
  <c r="U27" i="83"/>
  <c r="U28" i="83"/>
  <c r="U29" i="83"/>
  <c r="U30" i="83"/>
  <c r="U31" i="83"/>
  <c r="U32" i="83"/>
  <c r="U33" i="83"/>
  <c r="U35" i="83"/>
  <c r="U36" i="83"/>
  <c r="U37" i="83"/>
  <c r="U38" i="83"/>
  <c r="U39" i="83"/>
  <c r="U42" i="83"/>
  <c r="U44" i="83"/>
  <c r="U47" i="83"/>
  <c r="U51" i="83"/>
  <c r="U52" i="83"/>
  <c r="U53" i="83"/>
  <c r="U54" i="83"/>
  <c r="U55" i="83"/>
  <c r="U56" i="83"/>
  <c r="U57" i="83"/>
  <c r="U60" i="83"/>
  <c r="U65" i="83"/>
  <c r="U76" i="83"/>
  <c r="U17" i="83"/>
  <c r="U34" i="83"/>
  <c r="U40" i="83"/>
  <c r="U58" i="83"/>
  <c r="U59" i="83"/>
  <c r="U92" i="83"/>
  <c r="AE35" i="15"/>
  <c r="Y13" i="83"/>
  <c r="Y14" i="83"/>
  <c r="Y15" i="83"/>
  <c r="Y16" i="83"/>
  <c r="Y18" i="83"/>
  <c r="Y19" i="83"/>
  <c r="Y20" i="83"/>
  <c r="Y21" i="83"/>
  <c r="Y22" i="83"/>
  <c r="Y23" i="83"/>
  <c r="Y24" i="83"/>
  <c r="Y25" i="83"/>
  <c r="Y26" i="83"/>
  <c r="Y27" i="83"/>
  <c r="Y28" i="83"/>
  <c r="Y29" i="83"/>
  <c r="Y30" i="83"/>
  <c r="Y31" i="83"/>
  <c r="Y32" i="83"/>
  <c r="Y33" i="83"/>
  <c r="Y35" i="83"/>
  <c r="Y36" i="83"/>
  <c r="Y37" i="83"/>
  <c r="Y38" i="83"/>
  <c r="Y39" i="83"/>
  <c r="Y42" i="83"/>
  <c r="Y44" i="83"/>
  <c r="Y47" i="83"/>
  <c r="Y51" i="83"/>
  <c r="Y52" i="83"/>
  <c r="Y53" i="83"/>
  <c r="Y54" i="83"/>
  <c r="Y55" i="83"/>
  <c r="Y56" i="83"/>
  <c r="Y57" i="83"/>
  <c r="Y60" i="83"/>
  <c r="Y65" i="83"/>
  <c r="Y76" i="83"/>
  <c r="Y17" i="83"/>
  <c r="Y34" i="83"/>
  <c r="Y40" i="83"/>
  <c r="Y58" i="83"/>
  <c r="Y59" i="83"/>
  <c r="Y92" i="83"/>
  <c r="AI35" i="15"/>
  <c r="W13" i="83"/>
  <c r="W14" i="83"/>
  <c r="W15" i="83"/>
  <c r="W16" i="83"/>
  <c r="W18" i="83"/>
  <c r="W19" i="83"/>
  <c r="W20" i="83"/>
  <c r="W21" i="83"/>
  <c r="W22" i="83"/>
  <c r="W23" i="83"/>
  <c r="W24" i="83"/>
  <c r="W25" i="83"/>
  <c r="W26" i="83"/>
  <c r="W27" i="83"/>
  <c r="W28" i="83"/>
  <c r="W29" i="83"/>
  <c r="W30" i="83"/>
  <c r="W31" i="83"/>
  <c r="W32" i="83"/>
  <c r="W33" i="83"/>
  <c r="W35" i="83"/>
  <c r="W36" i="83"/>
  <c r="W37" i="83"/>
  <c r="W38" i="83"/>
  <c r="W39" i="83"/>
  <c r="W42" i="83"/>
  <c r="W44" i="83"/>
  <c r="W47" i="83"/>
  <c r="W51" i="83"/>
  <c r="W52" i="83"/>
  <c r="W53" i="83"/>
  <c r="W54" i="83"/>
  <c r="W55" i="83"/>
  <c r="W56" i="83"/>
  <c r="W57" i="83"/>
  <c r="W60" i="83"/>
  <c r="W65" i="83"/>
  <c r="W76" i="83"/>
  <c r="W17" i="83"/>
  <c r="W34" i="83"/>
  <c r="W40" i="83"/>
  <c r="W58" i="83"/>
  <c r="W59" i="83"/>
  <c r="W92" i="83"/>
  <c r="AG35" i="15"/>
  <c r="AA13" i="83"/>
  <c r="AA14" i="83"/>
  <c r="AA15" i="83"/>
  <c r="AA16" i="83"/>
  <c r="AA18" i="83"/>
  <c r="AA19" i="83"/>
  <c r="AA20" i="83"/>
  <c r="AA21" i="83"/>
  <c r="AA22" i="83"/>
  <c r="AA23" i="83"/>
  <c r="AA24" i="83"/>
  <c r="AA25" i="83"/>
  <c r="AA26" i="83"/>
  <c r="AA27" i="83"/>
  <c r="AA28" i="83"/>
  <c r="AA29" i="83"/>
  <c r="AA30" i="83"/>
  <c r="AA31" i="83"/>
  <c r="AA32" i="83"/>
  <c r="AA33" i="83"/>
  <c r="AA35" i="83"/>
  <c r="AA36" i="83"/>
  <c r="AA37" i="83"/>
  <c r="AA38" i="83"/>
  <c r="AA39" i="83"/>
  <c r="AA42" i="83"/>
  <c r="AA44" i="83"/>
  <c r="AA47" i="83"/>
  <c r="AA17" i="83"/>
  <c r="AA34" i="83"/>
  <c r="AA40" i="83"/>
  <c r="AA92" i="83"/>
  <c r="AO35" i="15"/>
  <c r="AC13" i="83"/>
  <c r="AC14" i="83"/>
  <c r="AC15" i="83"/>
  <c r="AC16" i="83"/>
  <c r="AC18" i="83"/>
  <c r="AC19" i="83"/>
  <c r="AC20" i="83"/>
  <c r="AC21" i="83"/>
  <c r="AC22" i="83"/>
  <c r="AC23" i="83"/>
  <c r="AC24" i="83"/>
  <c r="AC25" i="83"/>
  <c r="AC26" i="83"/>
  <c r="AC27" i="83"/>
  <c r="AC28" i="83"/>
  <c r="AC29" i="83"/>
  <c r="AC30" i="83"/>
  <c r="AC31" i="83"/>
  <c r="AC32" i="83"/>
  <c r="AC33" i="83"/>
  <c r="AC35" i="83"/>
  <c r="AC36" i="83"/>
  <c r="AC37" i="83"/>
  <c r="AC38" i="83"/>
  <c r="AC39" i="83"/>
  <c r="AC42" i="83"/>
  <c r="AC44" i="83"/>
  <c r="AC47" i="83"/>
  <c r="AC51" i="83"/>
  <c r="AC52" i="83"/>
  <c r="AC53" i="83"/>
  <c r="AC54" i="83"/>
  <c r="AC55" i="83"/>
  <c r="AC56" i="83"/>
  <c r="AC57" i="83"/>
  <c r="AC60" i="83"/>
  <c r="AC65" i="83"/>
  <c r="AC76" i="83"/>
  <c r="AC17" i="83"/>
  <c r="AC34" i="83"/>
  <c r="AC40" i="83"/>
  <c r="AC58" i="83"/>
  <c r="AC59" i="83"/>
  <c r="AC92" i="83"/>
  <c r="AQ35" i="15"/>
  <c r="AE13" i="83"/>
  <c r="AE14" i="83"/>
  <c r="AE15" i="83"/>
  <c r="AE16" i="83"/>
  <c r="AE18" i="83"/>
  <c r="AE19" i="83"/>
  <c r="AE20" i="83"/>
  <c r="AE21" i="83"/>
  <c r="AE22" i="83"/>
  <c r="AE23" i="83"/>
  <c r="AE24" i="83"/>
  <c r="AE25" i="83"/>
  <c r="AE26" i="83"/>
  <c r="AE27" i="83"/>
  <c r="AE28" i="83"/>
  <c r="AE29" i="83"/>
  <c r="AE30" i="83"/>
  <c r="AE31" i="83"/>
  <c r="AE32" i="83"/>
  <c r="AE33" i="83"/>
  <c r="AE35" i="83"/>
  <c r="AE36" i="83"/>
  <c r="AE37" i="83"/>
  <c r="AE38" i="83"/>
  <c r="AE39" i="83"/>
  <c r="AE42" i="83"/>
  <c r="AE44" i="83"/>
  <c r="AE47" i="83"/>
  <c r="AE51" i="83"/>
  <c r="AE52" i="83"/>
  <c r="AE53" i="83"/>
  <c r="AE54" i="83"/>
  <c r="AE55" i="83"/>
  <c r="AE56" i="83"/>
  <c r="AE57" i="83"/>
  <c r="AE60" i="83"/>
  <c r="AE65" i="83"/>
  <c r="AE76" i="83"/>
  <c r="AE17" i="83"/>
  <c r="AE34" i="83"/>
  <c r="AE40" i="83"/>
  <c r="AE58" i="83"/>
  <c r="AE59" i="83"/>
  <c r="AE92" i="83"/>
  <c r="AS35" i="15"/>
  <c r="AG13" i="83"/>
  <c r="AG14" i="83"/>
  <c r="AG15" i="83"/>
  <c r="AG16" i="83"/>
  <c r="AG18" i="83"/>
  <c r="AG19" i="83"/>
  <c r="AG20" i="83"/>
  <c r="AG21" i="83"/>
  <c r="AG22" i="83"/>
  <c r="AG23" i="83"/>
  <c r="AG24" i="83"/>
  <c r="AG25" i="83"/>
  <c r="AG26" i="83"/>
  <c r="AG27" i="83"/>
  <c r="AG28" i="83"/>
  <c r="AG29" i="83"/>
  <c r="AG30" i="83"/>
  <c r="AG31" i="83"/>
  <c r="AG32" i="83"/>
  <c r="AG33" i="83"/>
  <c r="AG35" i="83"/>
  <c r="AG36" i="83"/>
  <c r="AG37" i="83"/>
  <c r="AG38" i="83"/>
  <c r="AG39" i="83"/>
  <c r="AG42" i="83"/>
  <c r="AG44" i="83"/>
  <c r="AG47" i="83"/>
  <c r="AG51" i="83"/>
  <c r="AG52" i="83"/>
  <c r="AG53" i="83"/>
  <c r="AG54" i="83"/>
  <c r="AG55" i="83"/>
  <c r="AG56" i="83"/>
  <c r="AG57" i="83"/>
  <c r="AG60" i="83"/>
  <c r="AG65" i="83"/>
  <c r="AG76" i="83"/>
  <c r="AG17" i="83"/>
  <c r="AG34" i="83"/>
  <c r="AG40" i="83"/>
  <c r="AG58" i="83"/>
  <c r="AG59" i="83"/>
  <c r="AG92" i="83"/>
  <c r="AU35" i="15"/>
  <c r="AV35" i="15"/>
  <c r="AY35" i="15"/>
  <c r="C13" i="84"/>
  <c r="D13" i="84"/>
  <c r="G13" i="84"/>
  <c r="C14" i="84"/>
  <c r="D14" i="84"/>
  <c r="G14" i="84"/>
  <c r="C15" i="84"/>
  <c r="D15" i="84"/>
  <c r="G15" i="84"/>
  <c r="C16" i="84"/>
  <c r="D16" i="84"/>
  <c r="G16" i="84"/>
  <c r="C18" i="84"/>
  <c r="D18" i="84"/>
  <c r="G18" i="84"/>
  <c r="C19" i="84"/>
  <c r="D19" i="84"/>
  <c r="G19" i="84"/>
  <c r="C20" i="84"/>
  <c r="D20" i="84"/>
  <c r="G20" i="84"/>
  <c r="C21" i="84"/>
  <c r="D21" i="84"/>
  <c r="G21" i="84"/>
  <c r="C22" i="84"/>
  <c r="D22" i="84"/>
  <c r="G22" i="84"/>
  <c r="C23" i="84"/>
  <c r="D23" i="84"/>
  <c r="G23" i="84"/>
  <c r="C24" i="84"/>
  <c r="D24" i="84"/>
  <c r="G24" i="84"/>
  <c r="C25" i="84"/>
  <c r="D25" i="84"/>
  <c r="G25" i="84"/>
  <c r="C26" i="84"/>
  <c r="D26" i="84"/>
  <c r="G26" i="84"/>
  <c r="C27" i="84"/>
  <c r="D27" i="84"/>
  <c r="G27" i="84"/>
  <c r="C28" i="84"/>
  <c r="D28" i="84"/>
  <c r="G28" i="84"/>
  <c r="C29" i="84"/>
  <c r="D29" i="84"/>
  <c r="G29" i="84"/>
  <c r="C30" i="84"/>
  <c r="D30" i="84"/>
  <c r="G30" i="84"/>
  <c r="C31" i="84"/>
  <c r="D31" i="84"/>
  <c r="G31" i="84"/>
  <c r="C32" i="84"/>
  <c r="D32" i="84"/>
  <c r="G32" i="84"/>
  <c r="C33" i="84"/>
  <c r="D33" i="84"/>
  <c r="G33" i="84"/>
  <c r="C35" i="84"/>
  <c r="D35" i="84"/>
  <c r="G35" i="84"/>
  <c r="C36" i="84"/>
  <c r="D36" i="84"/>
  <c r="G36" i="84"/>
  <c r="C37" i="84"/>
  <c r="D37" i="84"/>
  <c r="G37" i="84"/>
  <c r="C38" i="84"/>
  <c r="D38" i="84"/>
  <c r="G38" i="84"/>
  <c r="C39" i="84"/>
  <c r="D39" i="84"/>
  <c r="G39" i="84"/>
  <c r="C42" i="84"/>
  <c r="D42" i="84"/>
  <c r="G42" i="84"/>
  <c r="C44" i="84"/>
  <c r="D44" i="84"/>
  <c r="G44" i="84"/>
  <c r="C47" i="84"/>
  <c r="D47" i="84"/>
  <c r="G47" i="84"/>
  <c r="C51" i="84"/>
  <c r="D51" i="84"/>
  <c r="G51" i="84"/>
  <c r="C52" i="84"/>
  <c r="D52" i="84"/>
  <c r="G52" i="84"/>
  <c r="C53" i="84"/>
  <c r="D53" i="84"/>
  <c r="G53" i="84"/>
  <c r="C54" i="84"/>
  <c r="D54" i="84"/>
  <c r="G54" i="84"/>
  <c r="C55" i="84"/>
  <c r="D55" i="84"/>
  <c r="G55" i="84"/>
  <c r="C56" i="84"/>
  <c r="D56" i="84"/>
  <c r="G56" i="84"/>
  <c r="C57" i="84"/>
  <c r="D57" i="84"/>
  <c r="G57" i="84"/>
  <c r="C60" i="84"/>
  <c r="D60" i="84"/>
  <c r="G60" i="84"/>
  <c r="C65" i="84"/>
  <c r="D65" i="84"/>
  <c r="G65" i="84"/>
  <c r="C76" i="84"/>
  <c r="D76" i="84"/>
  <c r="G76" i="84"/>
  <c r="D17" i="84"/>
  <c r="G17" i="84"/>
  <c r="D34" i="84"/>
  <c r="G34" i="84"/>
  <c r="D40" i="84"/>
  <c r="G40" i="84"/>
  <c r="D58" i="84"/>
  <c r="G58" i="84"/>
  <c r="D59" i="84"/>
  <c r="G59" i="84"/>
  <c r="G93" i="84"/>
  <c r="C36" i="15"/>
  <c r="I13" i="84"/>
  <c r="I14" i="84"/>
  <c r="I15" i="84"/>
  <c r="I16" i="84"/>
  <c r="I18" i="84"/>
  <c r="I19" i="84"/>
  <c r="I20" i="84"/>
  <c r="I21" i="84"/>
  <c r="I22" i="84"/>
  <c r="I23" i="84"/>
  <c r="I24" i="84"/>
  <c r="I25" i="84"/>
  <c r="I26" i="84"/>
  <c r="I27" i="84"/>
  <c r="I28" i="84"/>
  <c r="I29" i="84"/>
  <c r="I30" i="84"/>
  <c r="I31" i="84"/>
  <c r="I32" i="84"/>
  <c r="I33" i="84"/>
  <c r="I35" i="84"/>
  <c r="I36" i="84"/>
  <c r="I37" i="84"/>
  <c r="I38" i="84"/>
  <c r="I39" i="84"/>
  <c r="I42" i="84"/>
  <c r="I44" i="84"/>
  <c r="I47" i="84"/>
  <c r="I51" i="84"/>
  <c r="I52" i="84"/>
  <c r="I53" i="84"/>
  <c r="I54" i="84"/>
  <c r="I55" i="84"/>
  <c r="I56" i="84"/>
  <c r="I57" i="84"/>
  <c r="I60" i="84"/>
  <c r="I65" i="84"/>
  <c r="I76" i="84"/>
  <c r="I17" i="84"/>
  <c r="I34" i="84"/>
  <c r="I40" i="84"/>
  <c r="I58" i="84"/>
  <c r="I59" i="84"/>
  <c r="I93" i="84"/>
  <c r="E36" i="15"/>
  <c r="K13" i="84"/>
  <c r="K14" i="84"/>
  <c r="K15" i="84"/>
  <c r="K16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5" i="84"/>
  <c r="K36" i="84"/>
  <c r="K37" i="84"/>
  <c r="K38" i="84"/>
  <c r="K39" i="84"/>
  <c r="K42" i="84"/>
  <c r="K44" i="84"/>
  <c r="K47" i="84"/>
  <c r="K51" i="84"/>
  <c r="K52" i="84"/>
  <c r="K53" i="84"/>
  <c r="K54" i="84"/>
  <c r="K55" i="84"/>
  <c r="K56" i="84"/>
  <c r="K57" i="84"/>
  <c r="K60" i="84"/>
  <c r="K65" i="84"/>
  <c r="K76" i="84"/>
  <c r="K17" i="84"/>
  <c r="K34" i="84"/>
  <c r="K40" i="84"/>
  <c r="K58" i="84"/>
  <c r="K59" i="84"/>
  <c r="K93" i="84"/>
  <c r="G36" i="15"/>
  <c r="M13" i="84"/>
  <c r="M14" i="84"/>
  <c r="M15" i="84"/>
  <c r="M16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5" i="84"/>
  <c r="M36" i="84"/>
  <c r="M37" i="84"/>
  <c r="M38" i="84"/>
  <c r="M39" i="84"/>
  <c r="M42" i="84"/>
  <c r="M44" i="84"/>
  <c r="M47" i="84"/>
  <c r="M51" i="84"/>
  <c r="M52" i="84"/>
  <c r="M53" i="84"/>
  <c r="M54" i="84"/>
  <c r="M55" i="84"/>
  <c r="M56" i="84"/>
  <c r="M57" i="84"/>
  <c r="M60" i="84"/>
  <c r="M65" i="84"/>
  <c r="M76" i="84"/>
  <c r="M17" i="84"/>
  <c r="M34" i="84"/>
  <c r="M40" i="84"/>
  <c r="M58" i="84"/>
  <c r="M59" i="84"/>
  <c r="M93" i="84"/>
  <c r="I36" i="15"/>
  <c r="O13" i="84"/>
  <c r="O14" i="84"/>
  <c r="O15" i="84"/>
  <c r="O16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5" i="84"/>
  <c r="O36" i="84"/>
  <c r="O37" i="84"/>
  <c r="O38" i="84"/>
  <c r="O39" i="84"/>
  <c r="O42" i="84"/>
  <c r="O44" i="84"/>
  <c r="O47" i="84"/>
  <c r="O51" i="84"/>
  <c r="O52" i="84"/>
  <c r="O53" i="84"/>
  <c r="O54" i="84"/>
  <c r="O55" i="84"/>
  <c r="O56" i="84"/>
  <c r="O57" i="84"/>
  <c r="O60" i="84"/>
  <c r="O65" i="84"/>
  <c r="O76" i="84"/>
  <c r="O17" i="84"/>
  <c r="O34" i="84"/>
  <c r="O40" i="84"/>
  <c r="O58" i="84"/>
  <c r="O59" i="84"/>
  <c r="O93" i="84"/>
  <c r="Q36" i="15"/>
  <c r="Q13" i="84"/>
  <c r="Q14" i="84"/>
  <c r="Q15" i="84"/>
  <c r="Q16" i="84"/>
  <c r="Q18" i="84"/>
  <c r="Q19" i="84"/>
  <c r="Q20" i="84"/>
  <c r="Q21" i="84"/>
  <c r="Q22" i="84"/>
  <c r="Q23" i="84"/>
  <c r="Q24" i="84"/>
  <c r="Q25" i="84"/>
  <c r="Q26" i="84"/>
  <c r="Q27" i="84"/>
  <c r="Q28" i="84"/>
  <c r="Q29" i="84"/>
  <c r="Q30" i="84"/>
  <c r="Q31" i="84"/>
  <c r="Q32" i="84"/>
  <c r="Q33" i="84"/>
  <c r="Q35" i="84"/>
  <c r="Q36" i="84"/>
  <c r="Q37" i="84"/>
  <c r="Q38" i="84"/>
  <c r="Q39" i="84"/>
  <c r="Q42" i="84"/>
  <c r="Q44" i="84"/>
  <c r="Q47" i="84"/>
  <c r="Q51" i="84"/>
  <c r="Q52" i="84"/>
  <c r="Q53" i="84"/>
  <c r="Q54" i="84"/>
  <c r="Q55" i="84"/>
  <c r="Q56" i="84"/>
  <c r="Q57" i="84"/>
  <c r="Q60" i="84"/>
  <c r="Q65" i="84"/>
  <c r="Q76" i="84"/>
  <c r="Q17" i="84"/>
  <c r="Q34" i="84"/>
  <c r="Q40" i="84"/>
  <c r="Q58" i="84"/>
  <c r="Q59" i="84"/>
  <c r="Q93" i="84"/>
  <c r="S36" i="15"/>
  <c r="S13" i="84"/>
  <c r="S14" i="84"/>
  <c r="S15" i="84"/>
  <c r="S16" i="84"/>
  <c r="S18" i="84"/>
  <c r="S19" i="84"/>
  <c r="S20" i="84"/>
  <c r="S21" i="84"/>
  <c r="S22" i="84"/>
  <c r="S23" i="84"/>
  <c r="S24" i="84"/>
  <c r="S25" i="84"/>
  <c r="S26" i="84"/>
  <c r="S27" i="84"/>
  <c r="S28" i="84"/>
  <c r="S29" i="84"/>
  <c r="S30" i="84"/>
  <c r="S31" i="84"/>
  <c r="S32" i="84"/>
  <c r="S33" i="84"/>
  <c r="S35" i="84"/>
  <c r="S36" i="84"/>
  <c r="S37" i="84"/>
  <c r="S38" i="84"/>
  <c r="S39" i="84"/>
  <c r="S42" i="84"/>
  <c r="S44" i="84"/>
  <c r="S47" i="84"/>
  <c r="S51" i="84"/>
  <c r="S52" i="84"/>
  <c r="S53" i="84"/>
  <c r="S54" i="84"/>
  <c r="S55" i="84"/>
  <c r="S56" i="84"/>
  <c r="S57" i="84"/>
  <c r="S60" i="84"/>
  <c r="S65" i="84"/>
  <c r="S76" i="84"/>
  <c r="S17" i="84"/>
  <c r="S34" i="84"/>
  <c r="S40" i="84"/>
  <c r="S58" i="84"/>
  <c r="S59" i="84"/>
  <c r="S93" i="84"/>
  <c r="U36" i="15"/>
  <c r="U13" i="84"/>
  <c r="U14" i="84"/>
  <c r="U15" i="84"/>
  <c r="U16" i="84"/>
  <c r="U18" i="84"/>
  <c r="U19" i="84"/>
  <c r="U20" i="84"/>
  <c r="U21" i="84"/>
  <c r="U22" i="84"/>
  <c r="U23" i="84"/>
  <c r="U24" i="84"/>
  <c r="U25" i="84"/>
  <c r="U26" i="84"/>
  <c r="U27" i="84"/>
  <c r="U28" i="84"/>
  <c r="U29" i="84"/>
  <c r="U30" i="84"/>
  <c r="U31" i="84"/>
  <c r="U32" i="84"/>
  <c r="U33" i="84"/>
  <c r="U35" i="84"/>
  <c r="U36" i="84"/>
  <c r="U37" i="84"/>
  <c r="U38" i="84"/>
  <c r="U39" i="84"/>
  <c r="U42" i="84"/>
  <c r="U44" i="84"/>
  <c r="U47" i="84"/>
  <c r="U51" i="84"/>
  <c r="U52" i="84"/>
  <c r="U53" i="84"/>
  <c r="U54" i="84"/>
  <c r="U55" i="84"/>
  <c r="U56" i="84"/>
  <c r="U57" i="84"/>
  <c r="U60" i="84"/>
  <c r="U65" i="84"/>
  <c r="U76" i="84"/>
  <c r="U17" i="84"/>
  <c r="U34" i="84"/>
  <c r="U40" i="84"/>
  <c r="U58" i="84"/>
  <c r="U59" i="84"/>
  <c r="U93" i="84"/>
  <c r="AE36" i="15"/>
  <c r="Y13" i="84"/>
  <c r="Y14" i="84"/>
  <c r="Y15" i="84"/>
  <c r="Y16" i="84"/>
  <c r="Y18" i="84"/>
  <c r="Y19" i="84"/>
  <c r="Y20" i="84"/>
  <c r="Y21" i="84"/>
  <c r="Y22" i="84"/>
  <c r="Y23" i="84"/>
  <c r="Y24" i="84"/>
  <c r="Y25" i="84"/>
  <c r="Y26" i="84"/>
  <c r="Y27" i="84"/>
  <c r="Y28" i="84"/>
  <c r="Y29" i="84"/>
  <c r="Y30" i="84"/>
  <c r="Y31" i="84"/>
  <c r="Y32" i="84"/>
  <c r="Y33" i="84"/>
  <c r="Y35" i="84"/>
  <c r="Y36" i="84"/>
  <c r="Y37" i="84"/>
  <c r="Y38" i="84"/>
  <c r="Y39" i="84"/>
  <c r="Y42" i="84"/>
  <c r="Y44" i="84"/>
  <c r="Y47" i="84"/>
  <c r="Y51" i="84"/>
  <c r="Y52" i="84"/>
  <c r="Y53" i="84"/>
  <c r="Y54" i="84"/>
  <c r="Y55" i="84"/>
  <c r="Y56" i="84"/>
  <c r="Y57" i="84"/>
  <c r="Y60" i="84"/>
  <c r="Y65" i="84"/>
  <c r="Y76" i="84"/>
  <c r="Y17" i="84"/>
  <c r="Y34" i="84"/>
  <c r="Y40" i="84"/>
  <c r="Y58" i="84"/>
  <c r="Y59" i="84"/>
  <c r="Y93" i="84"/>
  <c r="AI36" i="15"/>
  <c r="W13" i="84"/>
  <c r="W14" i="84"/>
  <c r="W15" i="84"/>
  <c r="W16" i="84"/>
  <c r="W18" i="84"/>
  <c r="W19" i="84"/>
  <c r="W20" i="84"/>
  <c r="W21" i="84"/>
  <c r="W22" i="84"/>
  <c r="W23" i="84"/>
  <c r="W24" i="84"/>
  <c r="W25" i="84"/>
  <c r="W26" i="84"/>
  <c r="W27" i="84"/>
  <c r="W28" i="84"/>
  <c r="W29" i="84"/>
  <c r="W30" i="84"/>
  <c r="W31" i="84"/>
  <c r="W32" i="84"/>
  <c r="W33" i="84"/>
  <c r="W35" i="84"/>
  <c r="W36" i="84"/>
  <c r="W37" i="84"/>
  <c r="W38" i="84"/>
  <c r="W39" i="84"/>
  <c r="W42" i="84"/>
  <c r="W44" i="84"/>
  <c r="W47" i="84"/>
  <c r="W51" i="84"/>
  <c r="W52" i="84"/>
  <c r="W53" i="84"/>
  <c r="W54" i="84"/>
  <c r="W55" i="84"/>
  <c r="W56" i="84"/>
  <c r="W57" i="84"/>
  <c r="W60" i="84"/>
  <c r="W65" i="84"/>
  <c r="W76" i="84"/>
  <c r="W17" i="84"/>
  <c r="W34" i="84"/>
  <c r="W40" i="84"/>
  <c r="W58" i="84"/>
  <c r="W59" i="84"/>
  <c r="W93" i="84"/>
  <c r="AG36" i="15"/>
  <c r="AO36" i="15"/>
  <c r="AQ36" i="15"/>
  <c r="AS36" i="15"/>
  <c r="AU36" i="15"/>
  <c r="AV36" i="15"/>
  <c r="AY36" i="15"/>
  <c r="C13" i="85"/>
  <c r="D13" i="85"/>
  <c r="G13" i="85"/>
  <c r="C14" i="85"/>
  <c r="D14" i="85"/>
  <c r="G14" i="85"/>
  <c r="C15" i="85"/>
  <c r="D15" i="85"/>
  <c r="G15" i="85"/>
  <c r="C16" i="85"/>
  <c r="D16" i="85"/>
  <c r="G16" i="85"/>
  <c r="C18" i="85"/>
  <c r="D18" i="85"/>
  <c r="G18" i="85"/>
  <c r="C19" i="85"/>
  <c r="D19" i="85"/>
  <c r="G19" i="85"/>
  <c r="C20" i="85"/>
  <c r="D20" i="85"/>
  <c r="G20" i="85"/>
  <c r="C21" i="85"/>
  <c r="D21" i="85"/>
  <c r="G21" i="85"/>
  <c r="C22" i="85"/>
  <c r="D22" i="85"/>
  <c r="G22" i="85"/>
  <c r="C23" i="85"/>
  <c r="D23" i="85"/>
  <c r="G23" i="85"/>
  <c r="C24" i="85"/>
  <c r="D24" i="85"/>
  <c r="G24" i="85"/>
  <c r="C25" i="85"/>
  <c r="D25" i="85"/>
  <c r="G25" i="85"/>
  <c r="C26" i="85"/>
  <c r="D26" i="85"/>
  <c r="G26" i="85"/>
  <c r="C27" i="85"/>
  <c r="D27" i="85"/>
  <c r="G27" i="85"/>
  <c r="C28" i="85"/>
  <c r="D28" i="85"/>
  <c r="G28" i="85"/>
  <c r="C29" i="85"/>
  <c r="D29" i="85"/>
  <c r="G29" i="85"/>
  <c r="C30" i="85"/>
  <c r="D30" i="85"/>
  <c r="G30" i="85"/>
  <c r="C31" i="85"/>
  <c r="D31" i="85"/>
  <c r="G31" i="85"/>
  <c r="C32" i="85"/>
  <c r="D32" i="85"/>
  <c r="G32" i="85"/>
  <c r="C33" i="85"/>
  <c r="D33" i="85"/>
  <c r="G33" i="85"/>
  <c r="C35" i="85"/>
  <c r="D35" i="85"/>
  <c r="G35" i="85"/>
  <c r="C36" i="85"/>
  <c r="D36" i="85"/>
  <c r="G36" i="85"/>
  <c r="C37" i="85"/>
  <c r="D37" i="85"/>
  <c r="G37" i="85"/>
  <c r="C38" i="85"/>
  <c r="D38" i="85"/>
  <c r="G38" i="85"/>
  <c r="C39" i="85"/>
  <c r="D39" i="85"/>
  <c r="G39" i="85"/>
  <c r="C42" i="85"/>
  <c r="D42" i="85"/>
  <c r="G42" i="85"/>
  <c r="C44" i="85"/>
  <c r="D44" i="85"/>
  <c r="G44" i="85"/>
  <c r="C47" i="85"/>
  <c r="D47" i="85"/>
  <c r="G47" i="85"/>
  <c r="C51" i="85"/>
  <c r="D51" i="85"/>
  <c r="G51" i="85"/>
  <c r="C52" i="85"/>
  <c r="D52" i="85"/>
  <c r="G52" i="85"/>
  <c r="C53" i="85"/>
  <c r="D53" i="85"/>
  <c r="G53" i="85"/>
  <c r="C54" i="85"/>
  <c r="D54" i="85"/>
  <c r="G54" i="85"/>
  <c r="C55" i="85"/>
  <c r="D55" i="85"/>
  <c r="G55" i="85"/>
  <c r="C56" i="85"/>
  <c r="D56" i="85"/>
  <c r="G56" i="85"/>
  <c r="C57" i="85"/>
  <c r="D57" i="85"/>
  <c r="G57" i="85"/>
  <c r="C60" i="85"/>
  <c r="D60" i="85"/>
  <c r="G60" i="85"/>
  <c r="C65" i="85"/>
  <c r="D65" i="85"/>
  <c r="G65" i="85"/>
  <c r="C76" i="85"/>
  <c r="D76" i="85"/>
  <c r="G76" i="85"/>
  <c r="D17" i="85"/>
  <c r="G17" i="85"/>
  <c r="D34" i="85"/>
  <c r="G34" i="85"/>
  <c r="D40" i="85"/>
  <c r="G40" i="85"/>
  <c r="D58" i="85"/>
  <c r="G58" i="85"/>
  <c r="D59" i="85"/>
  <c r="G59" i="85"/>
  <c r="G93" i="85"/>
  <c r="C37" i="15"/>
  <c r="I13" i="85"/>
  <c r="I14" i="85"/>
  <c r="I15" i="85"/>
  <c r="I16" i="85"/>
  <c r="I18" i="85"/>
  <c r="I19" i="85"/>
  <c r="I20" i="85"/>
  <c r="I21" i="85"/>
  <c r="I22" i="85"/>
  <c r="I23" i="85"/>
  <c r="I24" i="85"/>
  <c r="I25" i="85"/>
  <c r="I26" i="85"/>
  <c r="I27" i="85"/>
  <c r="I28" i="85"/>
  <c r="I29" i="85"/>
  <c r="I30" i="85"/>
  <c r="I31" i="85"/>
  <c r="I32" i="85"/>
  <c r="I33" i="85"/>
  <c r="I35" i="85"/>
  <c r="I36" i="85"/>
  <c r="I37" i="85"/>
  <c r="I38" i="85"/>
  <c r="I39" i="85"/>
  <c r="I42" i="85"/>
  <c r="I44" i="85"/>
  <c r="I47" i="85"/>
  <c r="I51" i="85"/>
  <c r="I52" i="85"/>
  <c r="I53" i="85"/>
  <c r="I54" i="85"/>
  <c r="I55" i="85"/>
  <c r="I56" i="85"/>
  <c r="I57" i="85"/>
  <c r="I60" i="85"/>
  <c r="I65" i="85"/>
  <c r="I76" i="85"/>
  <c r="I17" i="85"/>
  <c r="I34" i="85"/>
  <c r="I40" i="85"/>
  <c r="I58" i="85"/>
  <c r="I59" i="85"/>
  <c r="I93" i="85"/>
  <c r="E37" i="15"/>
  <c r="K13" i="85"/>
  <c r="K14" i="85"/>
  <c r="K15" i="85"/>
  <c r="K16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5" i="85"/>
  <c r="K36" i="85"/>
  <c r="K37" i="85"/>
  <c r="K38" i="85"/>
  <c r="K39" i="85"/>
  <c r="K42" i="85"/>
  <c r="K44" i="85"/>
  <c r="K47" i="85"/>
  <c r="K51" i="85"/>
  <c r="K52" i="85"/>
  <c r="K53" i="85"/>
  <c r="K54" i="85"/>
  <c r="K55" i="85"/>
  <c r="K56" i="85"/>
  <c r="K57" i="85"/>
  <c r="K60" i="85"/>
  <c r="K65" i="85"/>
  <c r="K76" i="85"/>
  <c r="K17" i="85"/>
  <c r="K34" i="85"/>
  <c r="K40" i="85"/>
  <c r="K58" i="85"/>
  <c r="K59" i="85"/>
  <c r="K93" i="85"/>
  <c r="G37" i="15"/>
  <c r="M13" i="85"/>
  <c r="M14" i="85"/>
  <c r="M15" i="85"/>
  <c r="M16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5" i="85"/>
  <c r="M36" i="85"/>
  <c r="M37" i="85"/>
  <c r="M38" i="85"/>
  <c r="M39" i="85"/>
  <c r="M42" i="85"/>
  <c r="M44" i="85"/>
  <c r="M47" i="85"/>
  <c r="M51" i="85"/>
  <c r="M52" i="85"/>
  <c r="M53" i="85"/>
  <c r="M54" i="85"/>
  <c r="M55" i="85"/>
  <c r="M56" i="85"/>
  <c r="M57" i="85"/>
  <c r="M60" i="85"/>
  <c r="M65" i="85"/>
  <c r="M76" i="85"/>
  <c r="M17" i="85"/>
  <c r="M34" i="85"/>
  <c r="M40" i="85"/>
  <c r="M58" i="85"/>
  <c r="M59" i="85"/>
  <c r="M93" i="85"/>
  <c r="I37" i="15"/>
  <c r="O13" i="85"/>
  <c r="O14" i="85"/>
  <c r="O15" i="85"/>
  <c r="O16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5" i="85"/>
  <c r="O36" i="85"/>
  <c r="O37" i="85"/>
  <c r="O38" i="85"/>
  <c r="O39" i="85"/>
  <c r="O42" i="85"/>
  <c r="O44" i="85"/>
  <c r="O47" i="85"/>
  <c r="O51" i="85"/>
  <c r="O52" i="85"/>
  <c r="O53" i="85"/>
  <c r="O54" i="85"/>
  <c r="O55" i="85"/>
  <c r="O56" i="85"/>
  <c r="O57" i="85"/>
  <c r="O60" i="85"/>
  <c r="O65" i="85"/>
  <c r="O76" i="85"/>
  <c r="O17" i="85"/>
  <c r="O34" i="85"/>
  <c r="O40" i="85"/>
  <c r="O58" i="85"/>
  <c r="O59" i="85"/>
  <c r="O93" i="85"/>
  <c r="Q37" i="15"/>
  <c r="Q13" i="85"/>
  <c r="Q14" i="85"/>
  <c r="Q15" i="85"/>
  <c r="Q16" i="85"/>
  <c r="Q18" i="85"/>
  <c r="Q19" i="85"/>
  <c r="Q20" i="85"/>
  <c r="Q21" i="85"/>
  <c r="Q22" i="85"/>
  <c r="Q23" i="85"/>
  <c r="Q24" i="85"/>
  <c r="Q25" i="85"/>
  <c r="Q26" i="85"/>
  <c r="Q27" i="85"/>
  <c r="Q28" i="85"/>
  <c r="Q29" i="85"/>
  <c r="Q30" i="85"/>
  <c r="Q31" i="85"/>
  <c r="Q32" i="85"/>
  <c r="Q33" i="85"/>
  <c r="Q35" i="85"/>
  <c r="Q36" i="85"/>
  <c r="Q37" i="85"/>
  <c r="Q38" i="85"/>
  <c r="Q39" i="85"/>
  <c r="Q42" i="85"/>
  <c r="Q44" i="85"/>
  <c r="Q47" i="85"/>
  <c r="Q51" i="85"/>
  <c r="Q52" i="85"/>
  <c r="Q53" i="85"/>
  <c r="Q54" i="85"/>
  <c r="Q55" i="85"/>
  <c r="Q56" i="85"/>
  <c r="Q57" i="85"/>
  <c r="Q60" i="85"/>
  <c r="Q65" i="85"/>
  <c r="Q76" i="85"/>
  <c r="Q17" i="85"/>
  <c r="Q34" i="85"/>
  <c r="Q40" i="85"/>
  <c r="Q58" i="85"/>
  <c r="Q59" i="85"/>
  <c r="Q93" i="85"/>
  <c r="S37" i="15"/>
  <c r="S13" i="85"/>
  <c r="S14" i="85"/>
  <c r="S15" i="85"/>
  <c r="S16" i="85"/>
  <c r="S18" i="85"/>
  <c r="S19" i="85"/>
  <c r="S20" i="85"/>
  <c r="S21" i="85"/>
  <c r="S22" i="85"/>
  <c r="S23" i="85"/>
  <c r="S24" i="85"/>
  <c r="S25" i="85"/>
  <c r="S26" i="85"/>
  <c r="S27" i="85"/>
  <c r="S28" i="85"/>
  <c r="S29" i="85"/>
  <c r="S30" i="85"/>
  <c r="S31" i="85"/>
  <c r="S32" i="85"/>
  <c r="S33" i="85"/>
  <c r="S35" i="85"/>
  <c r="S36" i="85"/>
  <c r="S37" i="85"/>
  <c r="S38" i="85"/>
  <c r="S39" i="85"/>
  <c r="S42" i="85"/>
  <c r="S44" i="85"/>
  <c r="S47" i="85"/>
  <c r="S51" i="85"/>
  <c r="S52" i="85"/>
  <c r="S53" i="85"/>
  <c r="S54" i="85"/>
  <c r="S55" i="85"/>
  <c r="S56" i="85"/>
  <c r="S57" i="85"/>
  <c r="S60" i="85"/>
  <c r="S65" i="85"/>
  <c r="S76" i="85"/>
  <c r="S17" i="85"/>
  <c r="S34" i="85"/>
  <c r="S40" i="85"/>
  <c r="S58" i="85"/>
  <c r="S59" i="85"/>
  <c r="S93" i="85"/>
  <c r="U37" i="15"/>
  <c r="U13" i="85"/>
  <c r="U14" i="85"/>
  <c r="U15" i="85"/>
  <c r="U16" i="85"/>
  <c r="U18" i="85"/>
  <c r="U19" i="85"/>
  <c r="U20" i="85"/>
  <c r="U21" i="85"/>
  <c r="U22" i="85"/>
  <c r="U23" i="85"/>
  <c r="U24" i="85"/>
  <c r="U25" i="85"/>
  <c r="U26" i="85"/>
  <c r="U27" i="85"/>
  <c r="U28" i="85"/>
  <c r="U29" i="85"/>
  <c r="U30" i="85"/>
  <c r="U31" i="85"/>
  <c r="U32" i="85"/>
  <c r="U33" i="85"/>
  <c r="U35" i="85"/>
  <c r="U36" i="85"/>
  <c r="U37" i="85"/>
  <c r="U38" i="85"/>
  <c r="U39" i="85"/>
  <c r="U42" i="85"/>
  <c r="U44" i="85"/>
  <c r="U47" i="85"/>
  <c r="U51" i="85"/>
  <c r="U52" i="85"/>
  <c r="U53" i="85"/>
  <c r="U54" i="85"/>
  <c r="U55" i="85"/>
  <c r="U56" i="85"/>
  <c r="U57" i="85"/>
  <c r="U60" i="85"/>
  <c r="U65" i="85"/>
  <c r="U76" i="85"/>
  <c r="U17" i="85"/>
  <c r="U34" i="85"/>
  <c r="U40" i="85"/>
  <c r="U58" i="85"/>
  <c r="U59" i="85"/>
  <c r="U93" i="85"/>
  <c r="AE37" i="15"/>
  <c r="Y13" i="85"/>
  <c r="Y14" i="85"/>
  <c r="Y15" i="85"/>
  <c r="Y16" i="85"/>
  <c r="Y18" i="85"/>
  <c r="Y19" i="85"/>
  <c r="Y20" i="85"/>
  <c r="Y21" i="85"/>
  <c r="Y22" i="85"/>
  <c r="Y23" i="85"/>
  <c r="Y24" i="85"/>
  <c r="Y25" i="85"/>
  <c r="Y26" i="85"/>
  <c r="Y27" i="85"/>
  <c r="Y28" i="85"/>
  <c r="Y29" i="85"/>
  <c r="Y30" i="85"/>
  <c r="Y31" i="85"/>
  <c r="Y32" i="85"/>
  <c r="Y33" i="85"/>
  <c r="Y35" i="85"/>
  <c r="Y36" i="85"/>
  <c r="Y37" i="85"/>
  <c r="Y38" i="85"/>
  <c r="Y39" i="85"/>
  <c r="Y42" i="85"/>
  <c r="Y44" i="85"/>
  <c r="Y47" i="85"/>
  <c r="Y51" i="85"/>
  <c r="Y52" i="85"/>
  <c r="Y53" i="85"/>
  <c r="Y54" i="85"/>
  <c r="Y55" i="85"/>
  <c r="Y56" i="85"/>
  <c r="Y57" i="85"/>
  <c r="Y60" i="85"/>
  <c r="Y65" i="85"/>
  <c r="Y76" i="85"/>
  <c r="Y17" i="85"/>
  <c r="Y34" i="85"/>
  <c r="Y40" i="85"/>
  <c r="Y58" i="85"/>
  <c r="Y59" i="85"/>
  <c r="Y93" i="85"/>
  <c r="AI37" i="15"/>
  <c r="W13" i="85"/>
  <c r="W14" i="85"/>
  <c r="W15" i="85"/>
  <c r="W16" i="85"/>
  <c r="W18" i="85"/>
  <c r="W19" i="85"/>
  <c r="W20" i="85"/>
  <c r="W21" i="85"/>
  <c r="W22" i="85"/>
  <c r="W23" i="85"/>
  <c r="W24" i="85"/>
  <c r="W25" i="85"/>
  <c r="W26" i="85"/>
  <c r="W27" i="85"/>
  <c r="W28" i="85"/>
  <c r="W29" i="85"/>
  <c r="W30" i="85"/>
  <c r="W31" i="85"/>
  <c r="W32" i="85"/>
  <c r="W33" i="85"/>
  <c r="W35" i="85"/>
  <c r="W36" i="85"/>
  <c r="W37" i="85"/>
  <c r="W38" i="85"/>
  <c r="W39" i="85"/>
  <c r="W42" i="85"/>
  <c r="W44" i="85"/>
  <c r="W47" i="85"/>
  <c r="W51" i="85"/>
  <c r="W52" i="85"/>
  <c r="W53" i="85"/>
  <c r="W54" i="85"/>
  <c r="W55" i="85"/>
  <c r="W56" i="85"/>
  <c r="W57" i="85"/>
  <c r="W60" i="85"/>
  <c r="W65" i="85"/>
  <c r="W76" i="85"/>
  <c r="W17" i="85"/>
  <c r="W34" i="85"/>
  <c r="W40" i="85"/>
  <c r="W58" i="85"/>
  <c r="W59" i="85"/>
  <c r="W93" i="85"/>
  <c r="AG37" i="15"/>
  <c r="AA13" i="85"/>
  <c r="AA14" i="85"/>
  <c r="AA15" i="85"/>
  <c r="AA16" i="85"/>
  <c r="AA18" i="85"/>
  <c r="AA19" i="85"/>
  <c r="AA20" i="85"/>
  <c r="AA21" i="85"/>
  <c r="AA22" i="85"/>
  <c r="AA23" i="85"/>
  <c r="AA24" i="85"/>
  <c r="AA25" i="85"/>
  <c r="AA26" i="85"/>
  <c r="AA27" i="85"/>
  <c r="AA28" i="85"/>
  <c r="AA29" i="85"/>
  <c r="AA30" i="85"/>
  <c r="AA31" i="85"/>
  <c r="AA32" i="85"/>
  <c r="AA33" i="85"/>
  <c r="AA35" i="85"/>
  <c r="AA36" i="85"/>
  <c r="AA37" i="85"/>
  <c r="AA38" i="85"/>
  <c r="AA39" i="85"/>
  <c r="AA42" i="85"/>
  <c r="AA44" i="85"/>
  <c r="AA47" i="85"/>
  <c r="AA17" i="85"/>
  <c r="AA34" i="85"/>
  <c r="AA40" i="85"/>
  <c r="AA93" i="85"/>
  <c r="AO37" i="15"/>
  <c r="AC13" i="85"/>
  <c r="AC14" i="85"/>
  <c r="AC15" i="85"/>
  <c r="AC16" i="85"/>
  <c r="AC18" i="85"/>
  <c r="AC19" i="85"/>
  <c r="AC20" i="85"/>
  <c r="AC21" i="85"/>
  <c r="AC22" i="85"/>
  <c r="AC23" i="85"/>
  <c r="AC24" i="85"/>
  <c r="AC25" i="85"/>
  <c r="AC26" i="85"/>
  <c r="AC27" i="85"/>
  <c r="AC28" i="85"/>
  <c r="AC29" i="85"/>
  <c r="AC30" i="85"/>
  <c r="AC31" i="85"/>
  <c r="AC32" i="85"/>
  <c r="AC33" i="85"/>
  <c r="AC35" i="85"/>
  <c r="AC36" i="85"/>
  <c r="AC37" i="85"/>
  <c r="AC38" i="85"/>
  <c r="AC39" i="85"/>
  <c r="AC42" i="85"/>
  <c r="AC44" i="85"/>
  <c r="AC47" i="85"/>
  <c r="AC51" i="85"/>
  <c r="AC52" i="85"/>
  <c r="AC53" i="85"/>
  <c r="AC54" i="85"/>
  <c r="AC55" i="85"/>
  <c r="AC56" i="85"/>
  <c r="AC57" i="85"/>
  <c r="AC60" i="85"/>
  <c r="AC65" i="85"/>
  <c r="AC76" i="85"/>
  <c r="AC17" i="85"/>
  <c r="AC34" i="85"/>
  <c r="AC40" i="85"/>
  <c r="AC58" i="85"/>
  <c r="AC59" i="85"/>
  <c r="AC93" i="85"/>
  <c r="AQ37" i="15"/>
  <c r="AE13" i="85"/>
  <c r="AE14" i="85"/>
  <c r="AE15" i="85"/>
  <c r="AE16" i="85"/>
  <c r="AE18" i="85"/>
  <c r="AE19" i="85"/>
  <c r="AE20" i="85"/>
  <c r="AE21" i="85"/>
  <c r="AE22" i="85"/>
  <c r="AE23" i="85"/>
  <c r="AE24" i="85"/>
  <c r="AE25" i="85"/>
  <c r="AE26" i="85"/>
  <c r="AE27" i="85"/>
  <c r="AE28" i="85"/>
  <c r="AE29" i="85"/>
  <c r="AE30" i="85"/>
  <c r="AE31" i="85"/>
  <c r="AE32" i="85"/>
  <c r="AE33" i="85"/>
  <c r="AE35" i="85"/>
  <c r="AE36" i="85"/>
  <c r="AE37" i="85"/>
  <c r="AE38" i="85"/>
  <c r="AE39" i="85"/>
  <c r="AE42" i="85"/>
  <c r="AE44" i="85"/>
  <c r="AE47" i="85"/>
  <c r="AE51" i="85"/>
  <c r="AE52" i="85"/>
  <c r="AE53" i="85"/>
  <c r="AE54" i="85"/>
  <c r="AE55" i="85"/>
  <c r="AE56" i="85"/>
  <c r="AE57" i="85"/>
  <c r="AE60" i="85"/>
  <c r="AE65" i="85"/>
  <c r="AE76" i="85"/>
  <c r="AE17" i="85"/>
  <c r="AE34" i="85"/>
  <c r="AE40" i="85"/>
  <c r="AE58" i="85"/>
  <c r="AE59" i="85"/>
  <c r="AE93" i="85"/>
  <c r="AS37" i="15"/>
  <c r="AG13" i="85"/>
  <c r="AG14" i="85"/>
  <c r="AG15" i="85"/>
  <c r="AG16" i="85"/>
  <c r="AG18" i="85"/>
  <c r="AG19" i="85"/>
  <c r="AG20" i="85"/>
  <c r="AG21" i="85"/>
  <c r="AG22" i="85"/>
  <c r="AG23" i="85"/>
  <c r="AG24" i="85"/>
  <c r="AG25" i="85"/>
  <c r="AG26" i="85"/>
  <c r="AG27" i="85"/>
  <c r="AG28" i="85"/>
  <c r="AG29" i="85"/>
  <c r="AG30" i="85"/>
  <c r="AG31" i="85"/>
  <c r="AG32" i="85"/>
  <c r="AG33" i="85"/>
  <c r="AG35" i="85"/>
  <c r="AG36" i="85"/>
  <c r="AG37" i="85"/>
  <c r="AG38" i="85"/>
  <c r="AG39" i="85"/>
  <c r="AG42" i="85"/>
  <c r="AG44" i="85"/>
  <c r="AG47" i="85"/>
  <c r="AG51" i="85"/>
  <c r="AG52" i="85"/>
  <c r="AG53" i="85"/>
  <c r="AG54" i="85"/>
  <c r="AG55" i="85"/>
  <c r="AG56" i="85"/>
  <c r="AG57" i="85"/>
  <c r="AG60" i="85"/>
  <c r="AG65" i="85"/>
  <c r="AG76" i="85"/>
  <c r="AG17" i="85"/>
  <c r="AG34" i="85"/>
  <c r="AG40" i="85"/>
  <c r="AG58" i="85"/>
  <c r="AG59" i="85"/>
  <c r="AG93" i="85"/>
  <c r="AU37" i="15"/>
  <c r="AV37" i="15"/>
  <c r="AY37" i="15"/>
  <c r="C13" i="86"/>
  <c r="D13" i="86"/>
  <c r="G13" i="86"/>
  <c r="C14" i="86"/>
  <c r="D14" i="86"/>
  <c r="G14" i="86"/>
  <c r="C15" i="86"/>
  <c r="D15" i="86"/>
  <c r="G15" i="86"/>
  <c r="C16" i="86"/>
  <c r="D16" i="86"/>
  <c r="G16" i="86"/>
  <c r="C18" i="86"/>
  <c r="D18" i="86"/>
  <c r="G18" i="86"/>
  <c r="C19" i="86"/>
  <c r="D19" i="86"/>
  <c r="G19" i="86"/>
  <c r="C20" i="86"/>
  <c r="D20" i="86"/>
  <c r="G20" i="86"/>
  <c r="C21" i="86"/>
  <c r="D21" i="86"/>
  <c r="G21" i="86"/>
  <c r="C22" i="86"/>
  <c r="D22" i="86"/>
  <c r="G22" i="86"/>
  <c r="C23" i="86"/>
  <c r="D23" i="86"/>
  <c r="G23" i="86"/>
  <c r="C24" i="86"/>
  <c r="D24" i="86"/>
  <c r="G24" i="86"/>
  <c r="C25" i="86"/>
  <c r="D25" i="86"/>
  <c r="G25" i="86"/>
  <c r="C26" i="86"/>
  <c r="D26" i="86"/>
  <c r="G26" i="86"/>
  <c r="C27" i="86"/>
  <c r="D27" i="86"/>
  <c r="G27" i="86"/>
  <c r="C28" i="86"/>
  <c r="D28" i="86"/>
  <c r="G28" i="86"/>
  <c r="C29" i="86"/>
  <c r="D29" i="86"/>
  <c r="G29" i="86"/>
  <c r="C30" i="86"/>
  <c r="D30" i="86"/>
  <c r="G30" i="86"/>
  <c r="C31" i="86"/>
  <c r="D31" i="86"/>
  <c r="G31" i="86"/>
  <c r="C32" i="86"/>
  <c r="D32" i="86"/>
  <c r="G32" i="86"/>
  <c r="C33" i="86"/>
  <c r="D33" i="86"/>
  <c r="G33" i="86"/>
  <c r="C35" i="86"/>
  <c r="D35" i="86"/>
  <c r="G35" i="86"/>
  <c r="C36" i="86"/>
  <c r="D36" i="86"/>
  <c r="G36" i="86"/>
  <c r="C37" i="86"/>
  <c r="D37" i="86"/>
  <c r="G37" i="86"/>
  <c r="C38" i="86"/>
  <c r="D38" i="86"/>
  <c r="G38" i="86"/>
  <c r="C39" i="86"/>
  <c r="D39" i="86"/>
  <c r="G39" i="86"/>
  <c r="C42" i="86"/>
  <c r="D42" i="86"/>
  <c r="G42" i="86"/>
  <c r="C44" i="86"/>
  <c r="D44" i="86"/>
  <c r="G44" i="86"/>
  <c r="C47" i="86"/>
  <c r="D47" i="86"/>
  <c r="G47" i="86"/>
  <c r="C51" i="86"/>
  <c r="D51" i="86"/>
  <c r="G51" i="86"/>
  <c r="C52" i="86"/>
  <c r="D52" i="86"/>
  <c r="G52" i="86"/>
  <c r="C53" i="86"/>
  <c r="D53" i="86"/>
  <c r="G53" i="86"/>
  <c r="C54" i="86"/>
  <c r="D54" i="86"/>
  <c r="G54" i="86"/>
  <c r="C55" i="86"/>
  <c r="D55" i="86"/>
  <c r="G55" i="86"/>
  <c r="C56" i="86"/>
  <c r="D56" i="86"/>
  <c r="G56" i="86"/>
  <c r="C57" i="86"/>
  <c r="D57" i="86"/>
  <c r="G57" i="86"/>
  <c r="C60" i="86"/>
  <c r="D60" i="86"/>
  <c r="G60" i="86"/>
  <c r="C65" i="86"/>
  <c r="D65" i="86"/>
  <c r="G65" i="86"/>
  <c r="C76" i="86"/>
  <c r="D76" i="86"/>
  <c r="G76" i="86"/>
  <c r="D17" i="86"/>
  <c r="G17" i="86"/>
  <c r="D34" i="86"/>
  <c r="G34" i="86"/>
  <c r="D40" i="86"/>
  <c r="G40" i="86"/>
  <c r="D58" i="86"/>
  <c r="G58" i="86"/>
  <c r="D59" i="86"/>
  <c r="G59" i="86"/>
  <c r="G93" i="86"/>
  <c r="C38" i="15"/>
  <c r="I13" i="86"/>
  <c r="I14" i="86"/>
  <c r="I15" i="86"/>
  <c r="I16" i="86"/>
  <c r="I18" i="86"/>
  <c r="I19" i="86"/>
  <c r="I20" i="86"/>
  <c r="I21" i="86"/>
  <c r="I22" i="86"/>
  <c r="I23" i="86"/>
  <c r="I24" i="86"/>
  <c r="I25" i="86"/>
  <c r="I26" i="86"/>
  <c r="I27" i="86"/>
  <c r="I28" i="86"/>
  <c r="I29" i="86"/>
  <c r="I30" i="86"/>
  <c r="I31" i="86"/>
  <c r="I32" i="86"/>
  <c r="I33" i="86"/>
  <c r="I35" i="86"/>
  <c r="I36" i="86"/>
  <c r="I37" i="86"/>
  <c r="I38" i="86"/>
  <c r="I39" i="86"/>
  <c r="I42" i="86"/>
  <c r="I44" i="86"/>
  <c r="I47" i="86"/>
  <c r="I51" i="86"/>
  <c r="I52" i="86"/>
  <c r="I53" i="86"/>
  <c r="I54" i="86"/>
  <c r="I55" i="86"/>
  <c r="I56" i="86"/>
  <c r="I57" i="86"/>
  <c r="I60" i="86"/>
  <c r="I65" i="86"/>
  <c r="I76" i="86"/>
  <c r="I17" i="86"/>
  <c r="I34" i="86"/>
  <c r="I40" i="86"/>
  <c r="I58" i="86"/>
  <c r="I59" i="86"/>
  <c r="I93" i="86"/>
  <c r="E38" i="15"/>
  <c r="K13" i="86"/>
  <c r="K14" i="86"/>
  <c r="K15" i="86"/>
  <c r="K16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5" i="86"/>
  <c r="K36" i="86"/>
  <c r="K37" i="86"/>
  <c r="K38" i="86"/>
  <c r="K39" i="86"/>
  <c r="K42" i="86"/>
  <c r="K44" i="86"/>
  <c r="K47" i="86"/>
  <c r="K51" i="86"/>
  <c r="K52" i="86"/>
  <c r="K53" i="86"/>
  <c r="K54" i="86"/>
  <c r="K55" i="86"/>
  <c r="K56" i="86"/>
  <c r="K57" i="86"/>
  <c r="K60" i="86"/>
  <c r="K65" i="86"/>
  <c r="K76" i="86"/>
  <c r="K17" i="86"/>
  <c r="K34" i="86"/>
  <c r="K40" i="86"/>
  <c r="K58" i="86"/>
  <c r="K59" i="86"/>
  <c r="K93" i="86"/>
  <c r="G38" i="15"/>
  <c r="M13" i="86"/>
  <c r="M14" i="86"/>
  <c r="M15" i="86"/>
  <c r="M16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5" i="86"/>
  <c r="M36" i="86"/>
  <c r="M37" i="86"/>
  <c r="M38" i="86"/>
  <c r="M39" i="86"/>
  <c r="M42" i="86"/>
  <c r="M44" i="86"/>
  <c r="M47" i="86"/>
  <c r="M51" i="86"/>
  <c r="M52" i="86"/>
  <c r="M53" i="86"/>
  <c r="M54" i="86"/>
  <c r="M55" i="86"/>
  <c r="M56" i="86"/>
  <c r="M57" i="86"/>
  <c r="M60" i="86"/>
  <c r="M65" i="86"/>
  <c r="M76" i="86"/>
  <c r="M17" i="86"/>
  <c r="M34" i="86"/>
  <c r="M40" i="86"/>
  <c r="M58" i="86"/>
  <c r="M59" i="86"/>
  <c r="M93" i="86"/>
  <c r="I38" i="15"/>
  <c r="O13" i="86"/>
  <c r="O14" i="86"/>
  <c r="O15" i="86"/>
  <c r="O16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5" i="86"/>
  <c r="O36" i="86"/>
  <c r="O37" i="86"/>
  <c r="O38" i="86"/>
  <c r="O39" i="86"/>
  <c r="O42" i="86"/>
  <c r="O44" i="86"/>
  <c r="O47" i="86"/>
  <c r="O51" i="86"/>
  <c r="O52" i="86"/>
  <c r="O53" i="86"/>
  <c r="O54" i="86"/>
  <c r="O55" i="86"/>
  <c r="O56" i="86"/>
  <c r="O57" i="86"/>
  <c r="O60" i="86"/>
  <c r="O65" i="86"/>
  <c r="O76" i="86"/>
  <c r="O17" i="86"/>
  <c r="O34" i="86"/>
  <c r="O40" i="86"/>
  <c r="O58" i="86"/>
  <c r="O59" i="86"/>
  <c r="O93" i="86"/>
  <c r="Q38" i="15"/>
  <c r="Q13" i="86"/>
  <c r="Q14" i="86"/>
  <c r="Q15" i="86"/>
  <c r="Q16" i="86"/>
  <c r="Q18" i="86"/>
  <c r="Q19" i="86"/>
  <c r="Q20" i="86"/>
  <c r="Q21" i="86"/>
  <c r="Q22" i="86"/>
  <c r="Q23" i="86"/>
  <c r="Q24" i="86"/>
  <c r="Q25" i="86"/>
  <c r="Q26" i="86"/>
  <c r="Q27" i="86"/>
  <c r="Q28" i="86"/>
  <c r="Q29" i="86"/>
  <c r="Q30" i="86"/>
  <c r="Q31" i="86"/>
  <c r="Q32" i="86"/>
  <c r="Q33" i="86"/>
  <c r="Q35" i="86"/>
  <c r="Q36" i="86"/>
  <c r="Q37" i="86"/>
  <c r="Q38" i="86"/>
  <c r="Q39" i="86"/>
  <c r="Q42" i="86"/>
  <c r="Q44" i="86"/>
  <c r="Q47" i="86"/>
  <c r="Q51" i="86"/>
  <c r="Q52" i="86"/>
  <c r="Q53" i="86"/>
  <c r="Q54" i="86"/>
  <c r="Q55" i="86"/>
  <c r="Q56" i="86"/>
  <c r="Q57" i="86"/>
  <c r="Q60" i="86"/>
  <c r="Q65" i="86"/>
  <c r="Q76" i="86"/>
  <c r="Q17" i="86"/>
  <c r="Q34" i="86"/>
  <c r="Q40" i="86"/>
  <c r="Q58" i="86"/>
  <c r="Q59" i="86"/>
  <c r="Q93" i="86"/>
  <c r="S38" i="15"/>
  <c r="S13" i="86"/>
  <c r="S14" i="86"/>
  <c r="S15" i="86"/>
  <c r="S16" i="86"/>
  <c r="S18" i="86"/>
  <c r="S19" i="86"/>
  <c r="S20" i="86"/>
  <c r="S21" i="86"/>
  <c r="S22" i="86"/>
  <c r="S23" i="86"/>
  <c r="S24" i="86"/>
  <c r="S25" i="86"/>
  <c r="S26" i="86"/>
  <c r="S27" i="86"/>
  <c r="S28" i="86"/>
  <c r="S29" i="86"/>
  <c r="S30" i="86"/>
  <c r="S31" i="86"/>
  <c r="S32" i="86"/>
  <c r="S33" i="86"/>
  <c r="S35" i="86"/>
  <c r="S36" i="86"/>
  <c r="S37" i="86"/>
  <c r="S38" i="86"/>
  <c r="S39" i="86"/>
  <c r="S42" i="86"/>
  <c r="S44" i="86"/>
  <c r="S47" i="86"/>
  <c r="S51" i="86"/>
  <c r="S52" i="86"/>
  <c r="S53" i="86"/>
  <c r="S54" i="86"/>
  <c r="S55" i="86"/>
  <c r="S56" i="86"/>
  <c r="S57" i="86"/>
  <c r="S60" i="86"/>
  <c r="S65" i="86"/>
  <c r="S76" i="86"/>
  <c r="S17" i="86"/>
  <c r="S34" i="86"/>
  <c r="S40" i="86"/>
  <c r="S58" i="86"/>
  <c r="S59" i="86"/>
  <c r="S93" i="86"/>
  <c r="U38" i="15"/>
  <c r="U13" i="86"/>
  <c r="U14" i="86"/>
  <c r="U15" i="86"/>
  <c r="U16" i="86"/>
  <c r="U18" i="86"/>
  <c r="U19" i="86"/>
  <c r="U20" i="86"/>
  <c r="U21" i="86"/>
  <c r="U22" i="86"/>
  <c r="U23" i="86"/>
  <c r="U24" i="86"/>
  <c r="U25" i="86"/>
  <c r="U26" i="86"/>
  <c r="U27" i="86"/>
  <c r="U28" i="86"/>
  <c r="U29" i="86"/>
  <c r="U30" i="86"/>
  <c r="U31" i="86"/>
  <c r="U32" i="86"/>
  <c r="U33" i="86"/>
  <c r="U35" i="86"/>
  <c r="U36" i="86"/>
  <c r="U37" i="86"/>
  <c r="U38" i="86"/>
  <c r="U39" i="86"/>
  <c r="U42" i="86"/>
  <c r="U44" i="86"/>
  <c r="U47" i="86"/>
  <c r="U51" i="86"/>
  <c r="U52" i="86"/>
  <c r="U53" i="86"/>
  <c r="U54" i="86"/>
  <c r="U55" i="86"/>
  <c r="U56" i="86"/>
  <c r="U57" i="86"/>
  <c r="U60" i="86"/>
  <c r="U65" i="86"/>
  <c r="U76" i="86"/>
  <c r="U17" i="86"/>
  <c r="U34" i="86"/>
  <c r="U40" i="86"/>
  <c r="U58" i="86"/>
  <c r="U59" i="86"/>
  <c r="U93" i="86"/>
  <c r="AE38" i="15"/>
  <c r="Y13" i="86"/>
  <c r="Y14" i="86"/>
  <c r="Y15" i="86"/>
  <c r="Y16" i="86"/>
  <c r="Y18" i="86"/>
  <c r="Y19" i="86"/>
  <c r="Y20" i="86"/>
  <c r="Y21" i="86"/>
  <c r="Y22" i="86"/>
  <c r="Y23" i="86"/>
  <c r="Y24" i="86"/>
  <c r="Y25" i="86"/>
  <c r="Y26" i="86"/>
  <c r="Y27" i="86"/>
  <c r="Y28" i="86"/>
  <c r="Y29" i="86"/>
  <c r="Y30" i="86"/>
  <c r="Y31" i="86"/>
  <c r="Y32" i="86"/>
  <c r="Y33" i="86"/>
  <c r="Y35" i="86"/>
  <c r="Y36" i="86"/>
  <c r="Y37" i="86"/>
  <c r="Y38" i="86"/>
  <c r="Y39" i="86"/>
  <c r="Y42" i="86"/>
  <c r="Y44" i="86"/>
  <c r="Y47" i="86"/>
  <c r="Y51" i="86"/>
  <c r="Y52" i="86"/>
  <c r="Y53" i="86"/>
  <c r="Y54" i="86"/>
  <c r="Y55" i="86"/>
  <c r="Y56" i="86"/>
  <c r="Y57" i="86"/>
  <c r="Y60" i="86"/>
  <c r="Y65" i="86"/>
  <c r="Y76" i="86"/>
  <c r="Y17" i="86"/>
  <c r="Y34" i="86"/>
  <c r="Y40" i="86"/>
  <c r="Y58" i="86"/>
  <c r="Y59" i="86"/>
  <c r="Y93" i="86"/>
  <c r="AI38" i="15"/>
  <c r="W13" i="86"/>
  <c r="W14" i="86"/>
  <c r="W15" i="86"/>
  <c r="W16" i="86"/>
  <c r="W18" i="86"/>
  <c r="W19" i="86"/>
  <c r="W20" i="86"/>
  <c r="W21" i="86"/>
  <c r="W22" i="86"/>
  <c r="W23" i="86"/>
  <c r="W24" i="86"/>
  <c r="W25" i="86"/>
  <c r="W26" i="86"/>
  <c r="W27" i="86"/>
  <c r="W28" i="86"/>
  <c r="W29" i="86"/>
  <c r="W30" i="86"/>
  <c r="W31" i="86"/>
  <c r="W32" i="86"/>
  <c r="W33" i="86"/>
  <c r="W35" i="86"/>
  <c r="W36" i="86"/>
  <c r="W37" i="86"/>
  <c r="W38" i="86"/>
  <c r="W39" i="86"/>
  <c r="W42" i="86"/>
  <c r="W44" i="86"/>
  <c r="W47" i="86"/>
  <c r="W51" i="86"/>
  <c r="W52" i="86"/>
  <c r="W53" i="86"/>
  <c r="W54" i="86"/>
  <c r="W55" i="86"/>
  <c r="W56" i="86"/>
  <c r="W57" i="86"/>
  <c r="W60" i="86"/>
  <c r="W65" i="86"/>
  <c r="W76" i="86"/>
  <c r="W17" i="86"/>
  <c r="W34" i="86"/>
  <c r="W40" i="86"/>
  <c r="W58" i="86"/>
  <c r="W59" i="86"/>
  <c r="W93" i="86"/>
  <c r="AG38" i="15"/>
  <c r="AA13" i="86"/>
  <c r="AA14" i="86"/>
  <c r="AA15" i="86"/>
  <c r="AA16" i="86"/>
  <c r="AA18" i="86"/>
  <c r="AA19" i="86"/>
  <c r="AA20" i="86"/>
  <c r="AA21" i="86"/>
  <c r="AA22" i="86"/>
  <c r="AA23" i="86"/>
  <c r="AA24" i="86"/>
  <c r="AA25" i="86"/>
  <c r="AA26" i="86"/>
  <c r="AA27" i="86"/>
  <c r="AA28" i="86"/>
  <c r="AA29" i="86"/>
  <c r="AA30" i="86"/>
  <c r="AA31" i="86"/>
  <c r="AA32" i="86"/>
  <c r="AA33" i="86"/>
  <c r="AA35" i="86"/>
  <c r="AA36" i="86"/>
  <c r="AA37" i="86"/>
  <c r="AA38" i="86"/>
  <c r="AA39" i="86"/>
  <c r="AA42" i="86"/>
  <c r="AA44" i="86"/>
  <c r="AA47" i="86"/>
  <c r="AA17" i="86"/>
  <c r="AA34" i="86"/>
  <c r="AA40" i="86"/>
  <c r="AA93" i="86"/>
  <c r="AO38" i="15"/>
  <c r="AC13" i="86"/>
  <c r="AC14" i="86"/>
  <c r="AC15" i="86"/>
  <c r="AC16" i="86"/>
  <c r="AC18" i="86"/>
  <c r="AC19" i="86"/>
  <c r="AC20" i="86"/>
  <c r="AC21" i="86"/>
  <c r="AC22" i="86"/>
  <c r="AC23" i="86"/>
  <c r="AC24" i="86"/>
  <c r="AC25" i="86"/>
  <c r="AC26" i="86"/>
  <c r="AC27" i="86"/>
  <c r="AC28" i="86"/>
  <c r="AC29" i="86"/>
  <c r="AC30" i="86"/>
  <c r="AC31" i="86"/>
  <c r="AC32" i="86"/>
  <c r="AC33" i="86"/>
  <c r="AC35" i="86"/>
  <c r="AC36" i="86"/>
  <c r="AC37" i="86"/>
  <c r="AC38" i="86"/>
  <c r="AC39" i="86"/>
  <c r="AC42" i="86"/>
  <c r="AC44" i="86"/>
  <c r="AC47" i="86"/>
  <c r="AC51" i="86"/>
  <c r="AC52" i="86"/>
  <c r="AC53" i="86"/>
  <c r="AC54" i="86"/>
  <c r="AC55" i="86"/>
  <c r="AC56" i="86"/>
  <c r="AC57" i="86"/>
  <c r="AC60" i="86"/>
  <c r="AC65" i="86"/>
  <c r="AC76" i="86"/>
  <c r="AC17" i="86"/>
  <c r="AC34" i="86"/>
  <c r="AC40" i="86"/>
  <c r="AC58" i="86"/>
  <c r="AC59" i="86"/>
  <c r="AC93" i="86"/>
  <c r="AQ38" i="15"/>
  <c r="AE13" i="86"/>
  <c r="AE14" i="86"/>
  <c r="AE15" i="86"/>
  <c r="AE16" i="86"/>
  <c r="AE18" i="86"/>
  <c r="AE19" i="86"/>
  <c r="AE20" i="86"/>
  <c r="AE21" i="86"/>
  <c r="AE22" i="86"/>
  <c r="AE23" i="86"/>
  <c r="AE24" i="86"/>
  <c r="AE25" i="86"/>
  <c r="AE26" i="86"/>
  <c r="AE27" i="86"/>
  <c r="AE28" i="86"/>
  <c r="AE29" i="86"/>
  <c r="AE30" i="86"/>
  <c r="AE31" i="86"/>
  <c r="AE32" i="86"/>
  <c r="AE33" i="86"/>
  <c r="AE35" i="86"/>
  <c r="AE36" i="86"/>
  <c r="AE37" i="86"/>
  <c r="AE38" i="86"/>
  <c r="AE39" i="86"/>
  <c r="AE42" i="86"/>
  <c r="AE44" i="86"/>
  <c r="AE47" i="86"/>
  <c r="AE51" i="86"/>
  <c r="AE52" i="86"/>
  <c r="AE53" i="86"/>
  <c r="AE54" i="86"/>
  <c r="AE55" i="86"/>
  <c r="AE56" i="86"/>
  <c r="AE57" i="86"/>
  <c r="AE60" i="86"/>
  <c r="AE65" i="86"/>
  <c r="AE76" i="86"/>
  <c r="AE17" i="86"/>
  <c r="AE34" i="86"/>
  <c r="AE40" i="86"/>
  <c r="AE58" i="86"/>
  <c r="AE59" i="86"/>
  <c r="AE93" i="86"/>
  <c r="AS38" i="15"/>
  <c r="AG13" i="86"/>
  <c r="AG14" i="86"/>
  <c r="AG15" i="86"/>
  <c r="AG16" i="86"/>
  <c r="AG18" i="86"/>
  <c r="AG19" i="86"/>
  <c r="AG20" i="86"/>
  <c r="AG21" i="86"/>
  <c r="AG22" i="86"/>
  <c r="AG23" i="86"/>
  <c r="AG24" i="86"/>
  <c r="AG25" i="86"/>
  <c r="AG26" i="86"/>
  <c r="AG27" i="86"/>
  <c r="AG28" i="86"/>
  <c r="AG29" i="86"/>
  <c r="AG30" i="86"/>
  <c r="AG31" i="86"/>
  <c r="AG32" i="86"/>
  <c r="AG33" i="86"/>
  <c r="AG35" i="86"/>
  <c r="AG36" i="86"/>
  <c r="AG37" i="86"/>
  <c r="AG38" i="86"/>
  <c r="AG39" i="86"/>
  <c r="AG42" i="86"/>
  <c r="AG44" i="86"/>
  <c r="AG47" i="86"/>
  <c r="AG51" i="86"/>
  <c r="AG52" i="86"/>
  <c r="AG53" i="86"/>
  <c r="AG54" i="86"/>
  <c r="AG55" i="86"/>
  <c r="AG56" i="86"/>
  <c r="AG57" i="86"/>
  <c r="AG60" i="86"/>
  <c r="AG65" i="86"/>
  <c r="AG76" i="86"/>
  <c r="AG17" i="86"/>
  <c r="AG34" i="86"/>
  <c r="AG40" i="86"/>
  <c r="AG58" i="86"/>
  <c r="AG59" i="86"/>
  <c r="AG93" i="86"/>
  <c r="AU38" i="15"/>
  <c r="AV38" i="15"/>
  <c r="AY38" i="15"/>
  <c r="C13" i="87"/>
  <c r="D13" i="87"/>
  <c r="G13" i="87"/>
  <c r="C14" i="87"/>
  <c r="D14" i="87"/>
  <c r="G14" i="87"/>
  <c r="C15" i="87"/>
  <c r="D15" i="87"/>
  <c r="G15" i="87"/>
  <c r="C16" i="87"/>
  <c r="D16" i="87"/>
  <c r="G16" i="87"/>
  <c r="C18" i="87"/>
  <c r="D18" i="87"/>
  <c r="G18" i="87"/>
  <c r="C19" i="87"/>
  <c r="D19" i="87"/>
  <c r="G19" i="87"/>
  <c r="C20" i="87"/>
  <c r="D20" i="87"/>
  <c r="G20" i="87"/>
  <c r="C21" i="87"/>
  <c r="D21" i="87"/>
  <c r="G21" i="87"/>
  <c r="C22" i="87"/>
  <c r="D22" i="87"/>
  <c r="G22" i="87"/>
  <c r="C23" i="87"/>
  <c r="D23" i="87"/>
  <c r="G23" i="87"/>
  <c r="C24" i="87"/>
  <c r="D24" i="87"/>
  <c r="G24" i="87"/>
  <c r="C25" i="87"/>
  <c r="D25" i="87"/>
  <c r="G25" i="87"/>
  <c r="C26" i="87"/>
  <c r="D26" i="87"/>
  <c r="G26" i="87"/>
  <c r="C27" i="87"/>
  <c r="D27" i="87"/>
  <c r="G27" i="87"/>
  <c r="C28" i="87"/>
  <c r="D28" i="87"/>
  <c r="G28" i="87"/>
  <c r="C29" i="87"/>
  <c r="D29" i="87"/>
  <c r="G29" i="87"/>
  <c r="C30" i="87"/>
  <c r="D30" i="87"/>
  <c r="G30" i="87"/>
  <c r="C31" i="87"/>
  <c r="D31" i="87"/>
  <c r="G31" i="87"/>
  <c r="C32" i="87"/>
  <c r="D32" i="87"/>
  <c r="G32" i="87"/>
  <c r="C33" i="87"/>
  <c r="D33" i="87"/>
  <c r="G33" i="87"/>
  <c r="C35" i="87"/>
  <c r="D35" i="87"/>
  <c r="G35" i="87"/>
  <c r="C36" i="87"/>
  <c r="D36" i="87"/>
  <c r="G36" i="87"/>
  <c r="C37" i="87"/>
  <c r="D37" i="87"/>
  <c r="G37" i="87"/>
  <c r="C38" i="87"/>
  <c r="D38" i="87"/>
  <c r="G38" i="87"/>
  <c r="C39" i="87"/>
  <c r="D39" i="87"/>
  <c r="G39" i="87"/>
  <c r="C42" i="87"/>
  <c r="D42" i="87"/>
  <c r="G42" i="87"/>
  <c r="C44" i="87"/>
  <c r="D44" i="87"/>
  <c r="G44" i="87"/>
  <c r="C47" i="87"/>
  <c r="D47" i="87"/>
  <c r="G47" i="87"/>
  <c r="C51" i="87"/>
  <c r="D51" i="87"/>
  <c r="G51" i="87"/>
  <c r="C52" i="87"/>
  <c r="D52" i="87"/>
  <c r="G52" i="87"/>
  <c r="C53" i="87"/>
  <c r="D53" i="87"/>
  <c r="G53" i="87"/>
  <c r="C54" i="87"/>
  <c r="D54" i="87"/>
  <c r="G54" i="87"/>
  <c r="C55" i="87"/>
  <c r="D55" i="87"/>
  <c r="G55" i="87"/>
  <c r="C56" i="87"/>
  <c r="D56" i="87"/>
  <c r="G56" i="87"/>
  <c r="C57" i="87"/>
  <c r="D57" i="87"/>
  <c r="G57" i="87"/>
  <c r="C60" i="87"/>
  <c r="D60" i="87"/>
  <c r="G60" i="87"/>
  <c r="C65" i="87"/>
  <c r="D65" i="87"/>
  <c r="G65" i="87"/>
  <c r="C76" i="87"/>
  <c r="D76" i="87"/>
  <c r="G76" i="87"/>
  <c r="D17" i="87"/>
  <c r="G17" i="87"/>
  <c r="D34" i="87"/>
  <c r="G34" i="87"/>
  <c r="D40" i="87"/>
  <c r="G40" i="87"/>
  <c r="D58" i="87"/>
  <c r="G58" i="87"/>
  <c r="D59" i="87"/>
  <c r="G59" i="87"/>
  <c r="G93" i="87"/>
  <c r="C39" i="15"/>
  <c r="I13" i="87"/>
  <c r="I14" i="87"/>
  <c r="I15" i="87"/>
  <c r="I16" i="87"/>
  <c r="I18" i="87"/>
  <c r="I19" i="87"/>
  <c r="I20" i="87"/>
  <c r="I21" i="87"/>
  <c r="I22" i="87"/>
  <c r="I23" i="87"/>
  <c r="I24" i="87"/>
  <c r="I25" i="87"/>
  <c r="I26" i="87"/>
  <c r="I27" i="87"/>
  <c r="I28" i="87"/>
  <c r="I29" i="87"/>
  <c r="I30" i="87"/>
  <c r="I31" i="87"/>
  <c r="I32" i="87"/>
  <c r="I33" i="87"/>
  <c r="I35" i="87"/>
  <c r="I36" i="87"/>
  <c r="I37" i="87"/>
  <c r="I38" i="87"/>
  <c r="I39" i="87"/>
  <c r="I42" i="87"/>
  <c r="I44" i="87"/>
  <c r="I47" i="87"/>
  <c r="I51" i="87"/>
  <c r="I52" i="87"/>
  <c r="I53" i="87"/>
  <c r="I54" i="87"/>
  <c r="I55" i="87"/>
  <c r="I56" i="87"/>
  <c r="I57" i="87"/>
  <c r="I60" i="87"/>
  <c r="I65" i="87"/>
  <c r="I76" i="87"/>
  <c r="I17" i="87"/>
  <c r="I34" i="87"/>
  <c r="I40" i="87"/>
  <c r="I58" i="87"/>
  <c r="I59" i="87"/>
  <c r="I93" i="87"/>
  <c r="E39" i="15"/>
  <c r="K13" i="87"/>
  <c r="K14" i="87"/>
  <c r="K15" i="87"/>
  <c r="K16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5" i="87"/>
  <c r="K36" i="87"/>
  <c r="K37" i="87"/>
  <c r="K38" i="87"/>
  <c r="K39" i="87"/>
  <c r="K42" i="87"/>
  <c r="K44" i="87"/>
  <c r="K47" i="87"/>
  <c r="K51" i="87"/>
  <c r="K52" i="87"/>
  <c r="K53" i="87"/>
  <c r="K54" i="87"/>
  <c r="K55" i="87"/>
  <c r="K56" i="87"/>
  <c r="K57" i="87"/>
  <c r="K60" i="87"/>
  <c r="K65" i="87"/>
  <c r="K76" i="87"/>
  <c r="K17" i="87"/>
  <c r="K34" i="87"/>
  <c r="K40" i="87"/>
  <c r="K58" i="87"/>
  <c r="K59" i="87"/>
  <c r="K93" i="87"/>
  <c r="G39" i="15"/>
  <c r="M13" i="87"/>
  <c r="M14" i="87"/>
  <c r="M15" i="87"/>
  <c r="M16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5" i="87"/>
  <c r="M36" i="87"/>
  <c r="M37" i="87"/>
  <c r="M38" i="87"/>
  <c r="M39" i="87"/>
  <c r="M42" i="87"/>
  <c r="M44" i="87"/>
  <c r="M47" i="87"/>
  <c r="M51" i="87"/>
  <c r="M52" i="87"/>
  <c r="M53" i="87"/>
  <c r="M54" i="87"/>
  <c r="M55" i="87"/>
  <c r="M56" i="87"/>
  <c r="M57" i="87"/>
  <c r="M60" i="87"/>
  <c r="M65" i="87"/>
  <c r="M76" i="87"/>
  <c r="M17" i="87"/>
  <c r="M34" i="87"/>
  <c r="M40" i="87"/>
  <c r="M58" i="87"/>
  <c r="M59" i="87"/>
  <c r="M93" i="87"/>
  <c r="I39" i="15"/>
  <c r="O13" i="87"/>
  <c r="O14" i="87"/>
  <c r="O15" i="87"/>
  <c r="O16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5" i="87"/>
  <c r="O36" i="87"/>
  <c r="O37" i="87"/>
  <c r="O38" i="87"/>
  <c r="O39" i="87"/>
  <c r="O42" i="87"/>
  <c r="O44" i="87"/>
  <c r="O47" i="87"/>
  <c r="O51" i="87"/>
  <c r="O52" i="87"/>
  <c r="O53" i="87"/>
  <c r="O54" i="87"/>
  <c r="O55" i="87"/>
  <c r="O56" i="87"/>
  <c r="O57" i="87"/>
  <c r="O60" i="87"/>
  <c r="O65" i="87"/>
  <c r="O76" i="87"/>
  <c r="O17" i="87"/>
  <c r="O34" i="87"/>
  <c r="O40" i="87"/>
  <c r="O58" i="87"/>
  <c r="O59" i="87"/>
  <c r="O93" i="87"/>
  <c r="Q39" i="15"/>
  <c r="Q13" i="87"/>
  <c r="Q14" i="87"/>
  <c r="Q15" i="87"/>
  <c r="Q16" i="87"/>
  <c r="Q18" i="87"/>
  <c r="Q19" i="87"/>
  <c r="Q20" i="87"/>
  <c r="Q21" i="87"/>
  <c r="Q22" i="87"/>
  <c r="Q23" i="87"/>
  <c r="Q24" i="87"/>
  <c r="Q25" i="87"/>
  <c r="Q26" i="87"/>
  <c r="Q27" i="87"/>
  <c r="Q28" i="87"/>
  <c r="Q29" i="87"/>
  <c r="Q30" i="87"/>
  <c r="Q31" i="87"/>
  <c r="Q32" i="87"/>
  <c r="Q33" i="87"/>
  <c r="Q35" i="87"/>
  <c r="Q36" i="87"/>
  <c r="Q37" i="87"/>
  <c r="Q38" i="87"/>
  <c r="Q39" i="87"/>
  <c r="Q42" i="87"/>
  <c r="Q44" i="87"/>
  <c r="Q47" i="87"/>
  <c r="Q51" i="87"/>
  <c r="Q52" i="87"/>
  <c r="Q53" i="87"/>
  <c r="Q54" i="87"/>
  <c r="Q55" i="87"/>
  <c r="Q56" i="87"/>
  <c r="Q57" i="87"/>
  <c r="Q60" i="87"/>
  <c r="Q65" i="87"/>
  <c r="Q76" i="87"/>
  <c r="Q17" i="87"/>
  <c r="Q34" i="87"/>
  <c r="Q40" i="87"/>
  <c r="Q58" i="87"/>
  <c r="Q59" i="87"/>
  <c r="Q93" i="87"/>
  <c r="S39" i="15"/>
  <c r="S13" i="87"/>
  <c r="S14" i="87"/>
  <c r="S15" i="87"/>
  <c r="S16" i="87"/>
  <c r="S18" i="87"/>
  <c r="S19" i="87"/>
  <c r="S20" i="87"/>
  <c r="S21" i="87"/>
  <c r="S22" i="87"/>
  <c r="S23" i="87"/>
  <c r="S24" i="87"/>
  <c r="S25" i="87"/>
  <c r="S26" i="87"/>
  <c r="S27" i="87"/>
  <c r="S28" i="87"/>
  <c r="S29" i="87"/>
  <c r="S30" i="87"/>
  <c r="S31" i="87"/>
  <c r="S32" i="87"/>
  <c r="S33" i="87"/>
  <c r="S35" i="87"/>
  <c r="S36" i="87"/>
  <c r="S37" i="87"/>
  <c r="S38" i="87"/>
  <c r="S39" i="87"/>
  <c r="S42" i="87"/>
  <c r="S44" i="87"/>
  <c r="S47" i="87"/>
  <c r="S51" i="87"/>
  <c r="S52" i="87"/>
  <c r="S53" i="87"/>
  <c r="S54" i="87"/>
  <c r="S55" i="87"/>
  <c r="S56" i="87"/>
  <c r="S57" i="87"/>
  <c r="S60" i="87"/>
  <c r="S65" i="87"/>
  <c r="S76" i="87"/>
  <c r="S17" i="87"/>
  <c r="S34" i="87"/>
  <c r="S40" i="87"/>
  <c r="S58" i="87"/>
  <c r="S59" i="87"/>
  <c r="S93" i="87"/>
  <c r="U39" i="15"/>
  <c r="U13" i="87"/>
  <c r="U14" i="87"/>
  <c r="U15" i="87"/>
  <c r="U16" i="87"/>
  <c r="U18" i="87"/>
  <c r="U19" i="87"/>
  <c r="U20" i="87"/>
  <c r="U21" i="87"/>
  <c r="U22" i="87"/>
  <c r="U23" i="87"/>
  <c r="U24" i="87"/>
  <c r="U25" i="87"/>
  <c r="U26" i="87"/>
  <c r="U27" i="87"/>
  <c r="U28" i="87"/>
  <c r="U29" i="87"/>
  <c r="U30" i="87"/>
  <c r="U31" i="87"/>
  <c r="U32" i="87"/>
  <c r="U33" i="87"/>
  <c r="U35" i="87"/>
  <c r="U36" i="87"/>
  <c r="U37" i="87"/>
  <c r="U38" i="87"/>
  <c r="U39" i="87"/>
  <c r="U42" i="87"/>
  <c r="U44" i="87"/>
  <c r="U47" i="87"/>
  <c r="U51" i="87"/>
  <c r="U52" i="87"/>
  <c r="U53" i="87"/>
  <c r="U54" i="87"/>
  <c r="U55" i="87"/>
  <c r="U56" i="87"/>
  <c r="U57" i="87"/>
  <c r="U60" i="87"/>
  <c r="U65" i="87"/>
  <c r="U76" i="87"/>
  <c r="U17" i="87"/>
  <c r="U34" i="87"/>
  <c r="U40" i="87"/>
  <c r="U58" i="87"/>
  <c r="U59" i="87"/>
  <c r="U93" i="87"/>
  <c r="AE39" i="15"/>
  <c r="Y13" i="87"/>
  <c r="Y14" i="87"/>
  <c r="Y15" i="87"/>
  <c r="Y16" i="87"/>
  <c r="Y18" i="87"/>
  <c r="Y19" i="87"/>
  <c r="Y20" i="87"/>
  <c r="Y21" i="87"/>
  <c r="Y22" i="87"/>
  <c r="Y23" i="87"/>
  <c r="Y24" i="87"/>
  <c r="Y25" i="87"/>
  <c r="Y26" i="87"/>
  <c r="Y27" i="87"/>
  <c r="Y28" i="87"/>
  <c r="Y29" i="87"/>
  <c r="Y30" i="87"/>
  <c r="Y31" i="87"/>
  <c r="Y32" i="87"/>
  <c r="Y33" i="87"/>
  <c r="Y35" i="87"/>
  <c r="Y36" i="87"/>
  <c r="Y37" i="87"/>
  <c r="Y38" i="87"/>
  <c r="Y39" i="87"/>
  <c r="Y42" i="87"/>
  <c r="Y44" i="87"/>
  <c r="Y47" i="87"/>
  <c r="Y51" i="87"/>
  <c r="Y52" i="87"/>
  <c r="Y53" i="87"/>
  <c r="Y54" i="87"/>
  <c r="Y55" i="87"/>
  <c r="Y56" i="87"/>
  <c r="Y57" i="87"/>
  <c r="Y60" i="87"/>
  <c r="Y65" i="87"/>
  <c r="Y76" i="87"/>
  <c r="Y17" i="87"/>
  <c r="Y34" i="87"/>
  <c r="Y40" i="87"/>
  <c r="Y58" i="87"/>
  <c r="Y59" i="87"/>
  <c r="Y93" i="87"/>
  <c r="AI39" i="15"/>
  <c r="W13" i="87"/>
  <c r="W14" i="87"/>
  <c r="W15" i="87"/>
  <c r="W16" i="87"/>
  <c r="W18" i="87"/>
  <c r="W19" i="87"/>
  <c r="W20" i="87"/>
  <c r="W21" i="87"/>
  <c r="W22" i="87"/>
  <c r="W23" i="87"/>
  <c r="W24" i="87"/>
  <c r="W25" i="87"/>
  <c r="W26" i="87"/>
  <c r="W27" i="87"/>
  <c r="W28" i="87"/>
  <c r="W29" i="87"/>
  <c r="W30" i="87"/>
  <c r="W31" i="87"/>
  <c r="W32" i="87"/>
  <c r="W33" i="87"/>
  <c r="W35" i="87"/>
  <c r="W36" i="87"/>
  <c r="W37" i="87"/>
  <c r="W38" i="87"/>
  <c r="W39" i="87"/>
  <c r="W42" i="87"/>
  <c r="W44" i="87"/>
  <c r="W47" i="87"/>
  <c r="W51" i="87"/>
  <c r="W52" i="87"/>
  <c r="W53" i="87"/>
  <c r="W54" i="87"/>
  <c r="W55" i="87"/>
  <c r="W56" i="87"/>
  <c r="W57" i="87"/>
  <c r="W60" i="87"/>
  <c r="W65" i="87"/>
  <c r="W76" i="87"/>
  <c r="W17" i="87"/>
  <c r="W34" i="87"/>
  <c r="W40" i="87"/>
  <c r="W58" i="87"/>
  <c r="W59" i="87"/>
  <c r="W93" i="87"/>
  <c r="AG39" i="15"/>
  <c r="AA13" i="87"/>
  <c r="AA14" i="87"/>
  <c r="AA15" i="87"/>
  <c r="AA16" i="87"/>
  <c r="AA18" i="87"/>
  <c r="AA19" i="87"/>
  <c r="AA20" i="87"/>
  <c r="AA21" i="87"/>
  <c r="AA22" i="87"/>
  <c r="AA23" i="87"/>
  <c r="AA24" i="87"/>
  <c r="AA25" i="87"/>
  <c r="AA26" i="87"/>
  <c r="AA27" i="87"/>
  <c r="AA28" i="87"/>
  <c r="AA29" i="87"/>
  <c r="AA30" i="87"/>
  <c r="AA31" i="87"/>
  <c r="AA32" i="87"/>
  <c r="AA33" i="87"/>
  <c r="AA35" i="87"/>
  <c r="AA36" i="87"/>
  <c r="AA37" i="87"/>
  <c r="AA38" i="87"/>
  <c r="AA39" i="87"/>
  <c r="AA42" i="87"/>
  <c r="AA44" i="87"/>
  <c r="AA47" i="87"/>
  <c r="AA17" i="87"/>
  <c r="AA34" i="87"/>
  <c r="AA40" i="87"/>
  <c r="AA93" i="87"/>
  <c r="AO39" i="15"/>
  <c r="AC13" i="87"/>
  <c r="AC14" i="87"/>
  <c r="AC15" i="87"/>
  <c r="AC16" i="87"/>
  <c r="AC18" i="87"/>
  <c r="AC19" i="87"/>
  <c r="AC20" i="87"/>
  <c r="AC21" i="87"/>
  <c r="AC22" i="87"/>
  <c r="AC23" i="87"/>
  <c r="AC24" i="87"/>
  <c r="AC25" i="87"/>
  <c r="AC26" i="87"/>
  <c r="AC27" i="87"/>
  <c r="AC28" i="87"/>
  <c r="AC29" i="87"/>
  <c r="AC30" i="87"/>
  <c r="AC31" i="87"/>
  <c r="AC32" i="87"/>
  <c r="AC33" i="87"/>
  <c r="AC35" i="87"/>
  <c r="AC36" i="87"/>
  <c r="AC37" i="87"/>
  <c r="AC38" i="87"/>
  <c r="AC39" i="87"/>
  <c r="AC42" i="87"/>
  <c r="AC44" i="87"/>
  <c r="AC47" i="87"/>
  <c r="AC51" i="87"/>
  <c r="AC52" i="87"/>
  <c r="AC53" i="87"/>
  <c r="AC54" i="87"/>
  <c r="AC55" i="87"/>
  <c r="AC56" i="87"/>
  <c r="AC57" i="87"/>
  <c r="AC60" i="87"/>
  <c r="AC65" i="87"/>
  <c r="AC76" i="87"/>
  <c r="AC17" i="87"/>
  <c r="AC34" i="87"/>
  <c r="AC40" i="87"/>
  <c r="AC58" i="87"/>
  <c r="AC59" i="87"/>
  <c r="AC93" i="87"/>
  <c r="AQ39" i="15"/>
  <c r="AE13" i="87"/>
  <c r="AE14" i="87"/>
  <c r="AE15" i="87"/>
  <c r="AE16" i="87"/>
  <c r="AE18" i="87"/>
  <c r="AE19" i="87"/>
  <c r="AE20" i="87"/>
  <c r="AE21" i="87"/>
  <c r="AE22" i="87"/>
  <c r="AE23" i="87"/>
  <c r="AE24" i="87"/>
  <c r="AE25" i="87"/>
  <c r="AE26" i="87"/>
  <c r="AE27" i="87"/>
  <c r="AE28" i="87"/>
  <c r="AE29" i="87"/>
  <c r="AE30" i="87"/>
  <c r="AE31" i="87"/>
  <c r="AE32" i="87"/>
  <c r="AE33" i="87"/>
  <c r="AE35" i="87"/>
  <c r="AE36" i="87"/>
  <c r="AE37" i="87"/>
  <c r="AE38" i="87"/>
  <c r="AE39" i="87"/>
  <c r="AE42" i="87"/>
  <c r="AE44" i="87"/>
  <c r="AE47" i="87"/>
  <c r="AE51" i="87"/>
  <c r="AE52" i="87"/>
  <c r="AE53" i="87"/>
  <c r="AE54" i="87"/>
  <c r="AE55" i="87"/>
  <c r="AE56" i="87"/>
  <c r="AE57" i="87"/>
  <c r="AE60" i="87"/>
  <c r="AE65" i="87"/>
  <c r="AE76" i="87"/>
  <c r="AE17" i="87"/>
  <c r="AE34" i="87"/>
  <c r="AE40" i="87"/>
  <c r="AE58" i="87"/>
  <c r="AE59" i="87"/>
  <c r="AE93" i="87"/>
  <c r="AS39" i="15"/>
  <c r="AG13" i="87"/>
  <c r="AG14" i="87"/>
  <c r="AG15" i="87"/>
  <c r="AG16" i="87"/>
  <c r="AG18" i="87"/>
  <c r="AG19" i="87"/>
  <c r="AG20" i="87"/>
  <c r="AG21" i="87"/>
  <c r="AG22" i="87"/>
  <c r="AG23" i="87"/>
  <c r="AG24" i="87"/>
  <c r="AG25" i="87"/>
  <c r="AG26" i="87"/>
  <c r="AG27" i="87"/>
  <c r="AG28" i="87"/>
  <c r="AG29" i="87"/>
  <c r="AG30" i="87"/>
  <c r="AG31" i="87"/>
  <c r="AG32" i="87"/>
  <c r="AG33" i="87"/>
  <c r="AG35" i="87"/>
  <c r="AG36" i="87"/>
  <c r="AG37" i="87"/>
  <c r="AG38" i="87"/>
  <c r="AG39" i="87"/>
  <c r="AG42" i="87"/>
  <c r="AG44" i="87"/>
  <c r="AG47" i="87"/>
  <c r="AG51" i="87"/>
  <c r="AG52" i="87"/>
  <c r="AG53" i="87"/>
  <c r="AG54" i="87"/>
  <c r="AG55" i="87"/>
  <c r="AG56" i="87"/>
  <c r="AG57" i="87"/>
  <c r="AG60" i="87"/>
  <c r="AG65" i="87"/>
  <c r="AG76" i="87"/>
  <c r="AG17" i="87"/>
  <c r="AG34" i="87"/>
  <c r="AG40" i="87"/>
  <c r="AG58" i="87"/>
  <c r="AG59" i="87"/>
  <c r="AG93" i="87"/>
  <c r="AU39" i="15"/>
  <c r="AV39" i="15"/>
  <c r="AY39" i="15"/>
  <c r="C13" i="88"/>
  <c r="D13" i="88"/>
  <c r="G13" i="88"/>
  <c r="C14" i="88"/>
  <c r="D14" i="88"/>
  <c r="G14" i="88"/>
  <c r="C15" i="88"/>
  <c r="D15" i="88"/>
  <c r="G15" i="88"/>
  <c r="C16" i="88"/>
  <c r="D16" i="88"/>
  <c r="G16" i="88"/>
  <c r="C18" i="88"/>
  <c r="D18" i="88"/>
  <c r="G18" i="88"/>
  <c r="C19" i="88"/>
  <c r="D19" i="88"/>
  <c r="G19" i="88"/>
  <c r="C20" i="88"/>
  <c r="D20" i="88"/>
  <c r="G20" i="88"/>
  <c r="C21" i="88"/>
  <c r="D21" i="88"/>
  <c r="G21" i="88"/>
  <c r="C22" i="88"/>
  <c r="D22" i="88"/>
  <c r="G22" i="88"/>
  <c r="C23" i="88"/>
  <c r="D23" i="88"/>
  <c r="G23" i="88"/>
  <c r="C24" i="88"/>
  <c r="D24" i="88"/>
  <c r="G24" i="88"/>
  <c r="C25" i="88"/>
  <c r="D25" i="88"/>
  <c r="G25" i="88"/>
  <c r="C26" i="88"/>
  <c r="D26" i="88"/>
  <c r="G26" i="88"/>
  <c r="C27" i="88"/>
  <c r="D27" i="88"/>
  <c r="G27" i="88"/>
  <c r="C28" i="88"/>
  <c r="D28" i="88"/>
  <c r="G28" i="88"/>
  <c r="C29" i="88"/>
  <c r="D29" i="88"/>
  <c r="G29" i="88"/>
  <c r="C30" i="88"/>
  <c r="D30" i="88"/>
  <c r="G30" i="88"/>
  <c r="C31" i="88"/>
  <c r="D31" i="88"/>
  <c r="G31" i="88"/>
  <c r="C32" i="88"/>
  <c r="D32" i="88"/>
  <c r="G32" i="88"/>
  <c r="C33" i="88"/>
  <c r="D33" i="88"/>
  <c r="G33" i="88"/>
  <c r="C35" i="88"/>
  <c r="D35" i="88"/>
  <c r="G35" i="88"/>
  <c r="C36" i="88"/>
  <c r="D36" i="88"/>
  <c r="G36" i="88"/>
  <c r="C37" i="88"/>
  <c r="D37" i="88"/>
  <c r="G37" i="88"/>
  <c r="C38" i="88"/>
  <c r="D38" i="88"/>
  <c r="G38" i="88"/>
  <c r="C39" i="88"/>
  <c r="D39" i="88"/>
  <c r="G39" i="88"/>
  <c r="C42" i="88"/>
  <c r="D42" i="88"/>
  <c r="G42" i="88"/>
  <c r="C44" i="88"/>
  <c r="D44" i="88"/>
  <c r="G44" i="88"/>
  <c r="C47" i="88"/>
  <c r="D47" i="88"/>
  <c r="G47" i="88"/>
  <c r="C51" i="88"/>
  <c r="D51" i="88"/>
  <c r="G51" i="88"/>
  <c r="C52" i="88"/>
  <c r="D52" i="88"/>
  <c r="G52" i="88"/>
  <c r="C53" i="88"/>
  <c r="D53" i="88"/>
  <c r="G53" i="88"/>
  <c r="C54" i="88"/>
  <c r="D54" i="88"/>
  <c r="G54" i="88"/>
  <c r="C55" i="88"/>
  <c r="D55" i="88"/>
  <c r="G55" i="88"/>
  <c r="C56" i="88"/>
  <c r="D56" i="88"/>
  <c r="G56" i="88"/>
  <c r="C57" i="88"/>
  <c r="D57" i="88"/>
  <c r="G57" i="88"/>
  <c r="C60" i="88"/>
  <c r="D60" i="88"/>
  <c r="G60" i="88"/>
  <c r="C65" i="88"/>
  <c r="D65" i="88"/>
  <c r="G65" i="88"/>
  <c r="C76" i="88"/>
  <c r="D76" i="88"/>
  <c r="G76" i="88"/>
  <c r="D17" i="88"/>
  <c r="G17" i="88"/>
  <c r="D34" i="88"/>
  <c r="G34" i="88"/>
  <c r="D40" i="88"/>
  <c r="G40" i="88"/>
  <c r="D58" i="88"/>
  <c r="G58" i="88"/>
  <c r="D59" i="88"/>
  <c r="G59" i="88"/>
  <c r="G94" i="88"/>
  <c r="C40" i="15"/>
  <c r="I13" i="88"/>
  <c r="I14" i="88"/>
  <c r="I15" i="88"/>
  <c r="I16" i="88"/>
  <c r="I18" i="88"/>
  <c r="I19" i="88"/>
  <c r="I20" i="88"/>
  <c r="I21" i="88"/>
  <c r="I22" i="88"/>
  <c r="I23" i="88"/>
  <c r="I24" i="88"/>
  <c r="I25" i="88"/>
  <c r="I26" i="88"/>
  <c r="I27" i="88"/>
  <c r="I28" i="88"/>
  <c r="I29" i="88"/>
  <c r="I30" i="88"/>
  <c r="I31" i="88"/>
  <c r="I32" i="88"/>
  <c r="I33" i="88"/>
  <c r="I35" i="88"/>
  <c r="I36" i="88"/>
  <c r="I37" i="88"/>
  <c r="I38" i="88"/>
  <c r="I39" i="88"/>
  <c r="I42" i="88"/>
  <c r="I44" i="88"/>
  <c r="I47" i="88"/>
  <c r="I51" i="88"/>
  <c r="I52" i="88"/>
  <c r="I53" i="88"/>
  <c r="I54" i="88"/>
  <c r="I55" i="88"/>
  <c r="I56" i="88"/>
  <c r="I57" i="88"/>
  <c r="I60" i="88"/>
  <c r="I65" i="88"/>
  <c r="I76" i="88"/>
  <c r="I17" i="88"/>
  <c r="I34" i="88"/>
  <c r="I40" i="88"/>
  <c r="I58" i="88"/>
  <c r="I59" i="88"/>
  <c r="I94" i="88"/>
  <c r="E40" i="15"/>
  <c r="K13" i="88"/>
  <c r="K14" i="88"/>
  <c r="K15" i="88"/>
  <c r="K16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5" i="88"/>
  <c r="K36" i="88"/>
  <c r="K37" i="88"/>
  <c r="K38" i="88"/>
  <c r="K39" i="88"/>
  <c r="K42" i="88"/>
  <c r="K44" i="88"/>
  <c r="K47" i="88"/>
  <c r="K51" i="88"/>
  <c r="K52" i="88"/>
  <c r="K53" i="88"/>
  <c r="K54" i="88"/>
  <c r="K55" i="88"/>
  <c r="K56" i="88"/>
  <c r="K57" i="88"/>
  <c r="K60" i="88"/>
  <c r="K65" i="88"/>
  <c r="K76" i="88"/>
  <c r="K17" i="88"/>
  <c r="K34" i="88"/>
  <c r="K40" i="88"/>
  <c r="K58" i="88"/>
  <c r="K59" i="88"/>
  <c r="K94" i="88"/>
  <c r="G40" i="15"/>
  <c r="M13" i="88"/>
  <c r="M14" i="88"/>
  <c r="M15" i="88"/>
  <c r="M16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5" i="88"/>
  <c r="M36" i="88"/>
  <c r="M37" i="88"/>
  <c r="M38" i="88"/>
  <c r="M39" i="88"/>
  <c r="M42" i="88"/>
  <c r="M44" i="88"/>
  <c r="M47" i="88"/>
  <c r="M51" i="88"/>
  <c r="M52" i="88"/>
  <c r="M53" i="88"/>
  <c r="M54" i="88"/>
  <c r="M55" i="88"/>
  <c r="M56" i="88"/>
  <c r="M57" i="88"/>
  <c r="M60" i="88"/>
  <c r="M65" i="88"/>
  <c r="M76" i="88"/>
  <c r="M17" i="88"/>
  <c r="M34" i="88"/>
  <c r="M40" i="88"/>
  <c r="M58" i="88"/>
  <c r="M59" i="88"/>
  <c r="M94" i="88"/>
  <c r="I40" i="15"/>
  <c r="O13" i="88"/>
  <c r="O14" i="88"/>
  <c r="O15" i="88"/>
  <c r="O16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5" i="88"/>
  <c r="O36" i="88"/>
  <c r="O37" i="88"/>
  <c r="O38" i="88"/>
  <c r="O39" i="88"/>
  <c r="O42" i="88"/>
  <c r="O44" i="88"/>
  <c r="O47" i="88"/>
  <c r="O51" i="88"/>
  <c r="O52" i="88"/>
  <c r="O53" i="88"/>
  <c r="O54" i="88"/>
  <c r="O55" i="88"/>
  <c r="O56" i="88"/>
  <c r="O57" i="88"/>
  <c r="O60" i="88"/>
  <c r="O65" i="88"/>
  <c r="O76" i="88"/>
  <c r="O17" i="88"/>
  <c r="O34" i="88"/>
  <c r="O40" i="88"/>
  <c r="O58" i="88"/>
  <c r="O59" i="88"/>
  <c r="O94" i="88"/>
  <c r="Q40" i="15"/>
  <c r="Q13" i="88"/>
  <c r="Q14" i="88"/>
  <c r="Q15" i="88"/>
  <c r="Q16" i="88"/>
  <c r="Q18" i="88"/>
  <c r="Q19" i="88"/>
  <c r="Q20" i="88"/>
  <c r="Q21" i="88"/>
  <c r="Q22" i="88"/>
  <c r="Q23" i="88"/>
  <c r="Q24" i="88"/>
  <c r="Q25" i="88"/>
  <c r="Q26" i="88"/>
  <c r="Q27" i="88"/>
  <c r="Q28" i="88"/>
  <c r="Q29" i="88"/>
  <c r="Q30" i="88"/>
  <c r="Q31" i="88"/>
  <c r="Q32" i="88"/>
  <c r="Q33" i="88"/>
  <c r="Q35" i="88"/>
  <c r="Q36" i="88"/>
  <c r="Q37" i="88"/>
  <c r="Q38" i="88"/>
  <c r="Q39" i="88"/>
  <c r="Q42" i="88"/>
  <c r="Q44" i="88"/>
  <c r="Q47" i="88"/>
  <c r="Q51" i="88"/>
  <c r="Q52" i="88"/>
  <c r="Q53" i="88"/>
  <c r="Q54" i="88"/>
  <c r="Q55" i="88"/>
  <c r="Q56" i="88"/>
  <c r="Q57" i="88"/>
  <c r="Q60" i="88"/>
  <c r="Q65" i="88"/>
  <c r="Q76" i="88"/>
  <c r="Q17" i="88"/>
  <c r="Q34" i="88"/>
  <c r="Q40" i="88"/>
  <c r="Q58" i="88"/>
  <c r="Q59" i="88"/>
  <c r="Q94" i="88"/>
  <c r="S40" i="15"/>
  <c r="S13" i="88"/>
  <c r="S14" i="88"/>
  <c r="S15" i="88"/>
  <c r="S16" i="88"/>
  <c r="S18" i="88"/>
  <c r="S19" i="88"/>
  <c r="S20" i="88"/>
  <c r="S21" i="88"/>
  <c r="S22" i="88"/>
  <c r="S23" i="88"/>
  <c r="S24" i="88"/>
  <c r="S25" i="88"/>
  <c r="S26" i="88"/>
  <c r="S27" i="88"/>
  <c r="S28" i="88"/>
  <c r="S29" i="88"/>
  <c r="S30" i="88"/>
  <c r="S31" i="88"/>
  <c r="S32" i="88"/>
  <c r="S33" i="88"/>
  <c r="S35" i="88"/>
  <c r="S36" i="88"/>
  <c r="S37" i="88"/>
  <c r="S38" i="88"/>
  <c r="S39" i="88"/>
  <c r="S42" i="88"/>
  <c r="S44" i="88"/>
  <c r="S47" i="88"/>
  <c r="S51" i="88"/>
  <c r="S52" i="88"/>
  <c r="S53" i="88"/>
  <c r="S54" i="88"/>
  <c r="S55" i="88"/>
  <c r="S56" i="88"/>
  <c r="S57" i="88"/>
  <c r="S60" i="88"/>
  <c r="S65" i="88"/>
  <c r="S76" i="88"/>
  <c r="S17" i="88"/>
  <c r="S34" i="88"/>
  <c r="S40" i="88"/>
  <c r="S58" i="88"/>
  <c r="S59" i="88"/>
  <c r="S94" i="88"/>
  <c r="U40" i="15"/>
  <c r="U13" i="88"/>
  <c r="U14" i="88"/>
  <c r="U15" i="88"/>
  <c r="U16" i="88"/>
  <c r="U18" i="88"/>
  <c r="U19" i="88"/>
  <c r="U20" i="88"/>
  <c r="U21" i="88"/>
  <c r="U22" i="88"/>
  <c r="U23" i="88"/>
  <c r="U24" i="88"/>
  <c r="U25" i="88"/>
  <c r="U26" i="88"/>
  <c r="U27" i="88"/>
  <c r="U28" i="88"/>
  <c r="U29" i="88"/>
  <c r="U30" i="88"/>
  <c r="U31" i="88"/>
  <c r="U32" i="88"/>
  <c r="U33" i="88"/>
  <c r="U35" i="88"/>
  <c r="U36" i="88"/>
  <c r="U37" i="88"/>
  <c r="U38" i="88"/>
  <c r="U39" i="88"/>
  <c r="U42" i="88"/>
  <c r="U44" i="88"/>
  <c r="U47" i="88"/>
  <c r="U51" i="88"/>
  <c r="U52" i="88"/>
  <c r="U53" i="88"/>
  <c r="U54" i="88"/>
  <c r="U55" i="88"/>
  <c r="U56" i="88"/>
  <c r="U57" i="88"/>
  <c r="U60" i="88"/>
  <c r="U65" i="88"/>
  <c r="U76" i="88"/>
  <c r="U17" i="88"/>
  <c r="U34" i="88"/>
  <c r="U40" i="88"/>
  <c r="U58" i="88"/>
  <c r="U59" i="88"/>
  <c r="U94" i="88"/>
  <c r="AE40" i="15"/>
  <c r="Y13" i="88"/>
  <c r="Y14" i="88"/>
  <c r="Y15" i="88"/>
  <c r="Y16" i="88"/>
  <c r="Y18" i="88"/>
  <c r="Y19" i="88"/>
  <c r="Y20" i="88"/>
  <c r="Y21" i="88"/>
  <c r="Y22" i="88"/>
  <c r="Y23" i="88"/>
  <c r="Y24" i="88"/>
  <c r="Y25" i="88"/>
  <c r="Y26" i="88"/>
  <c r="Y27" i="88"/>
  <c r="Y28" i="88"/>
  <c r="Y29" i="88"/>
  <c r="Y30" i="88"/>
  <c r="Y31" i="88"/>
  <c r="Y32" i="88"/>
  <c r="Y33" i="88"/>
  <c r="Y35" i="88"/>
  <c r="Y36" i="88"/>
  <c r="Y37" i="88"/>
  <c r="Y38" i="88"/>
  <c r="Y39" i="88"/>
  <c r="Y42" i="88"/>
  <c r="Y44" i="88"/>
  <c r="Y47" i="88"/>
  <c r="Y51" i="88"/>
  <c r="Y52" i="88"/>
  <c r="Y53" i="88"/>
  <c r="Y54" i="88"/>
  <c r="Y55" i="88"/>
  <c r="Y56" i="88"/>
  <c r="Y57" i="88"/>
  <c r="Y60" i="88"/>
  <c r="Y65" i="88"/>
  <c r="Y76" i="88"/>
  <c r="Y17" i="88"/>
  <c r="Y34" i="88"/>
  <c r="Y40" i="88"/>
  <c r="Y58" i="88"/>
  <c r="Y59" i="88"/>
  <c r="Y94" i="88"/>
  <c r="AI40" i="15"/>
  <c r="W13" i="88"/>
  <c r="W14" i="88"/>
  <c r="W15" i="88"/>
  <c r="W16" i="88"/>
  <c r="W18" i="88"/>
  <c r="W19" i="88"/>
  <c r="W20" i="88"/>
  <c r="W21" i="88"/>
  <c r="W22" i="88"/>
  <c r="W23" i="88"/>
  <c r="W24" i="88"/>
  <c r="W25" i="88"/>
  <c r="W26" i="88"/>
  <c r="W27" i="88"/>
  <c r="W28" i="88"/>
  <c r="W29" i="88"/>
  <c r="W30" i="88"/>
  <c r="W31" i="88"/>
  <c r="W32" i="88"/>
  <c r="W33" i="88"/>
  <c r="W35" i="88"/>
  <c r="W36" i="88"/>
  <c r="W37" i="88"/>
  <c r="W38" i="88"/>
  <c r="W39" i="88"/>
  <c r="W42" i="88"/>
  <c r="W44" i="88"/>
  <c r="W47" i="88"/>
  <c r="W51" i="88"/>
  <c r="W52" i="88"/>
  <c r="W53" i="88"/>
  <c r="W54" i="88"/>
  <c r="W55" i="88"/>
  <c r="W56" i="88"/>
  <c r="W57" i="88"/>
  <c r="W60" i="88"/>
  <c r="W65" i="88"/>
  <c r="W76" i="88"/>
  <c r="W17" i="88"/>
  <c r="W34" i="88"/>
  <c r="W40" i="88"/>
  <c r="W58" i="88"/>
  <c r="W59" i="88"/>
  <c r="W94" i="88"/>
  <c r="AG40" i="15"/>
  <c r="AA13" i="88"/>
  <c r="AA14" i="88"/>
  <c r="AA15" i="88"/>
  <c r="AA16" i="88"/>
  <c r="AA18" i="88"/>
  <c r="AA19" i="88"/>
  <c r="AA20" i="88"/>
  <c r="AA21" i="88"/>
  <c r="AA22" i="88"/>
  <c r="AA23" i="88"/>
  <c r="AA24" i="88"/>
  <c r="AA25" i="88"/>
  <c r="AA26" i="88"/>
  <c r="AA27" i="88"/>
  <c r="AA28" i="88"/>
  <c r="AA29" i="88"/>
  <c r="AA30" i="88"/>
  <c r="AA31" i="88"/>
  <c r="AA32" i="88"/>
  <c r="AA33" i="88"/>
  <c r="AA35" i="88"/>
  <c r="AA36" i="88"/>
  <c r="AA37" i="88"/>
  <c r="AA38" i="88"/>
  <c r="AA39" i="88"/>
  <c r="AA42" i="88"/>
  <c r="AA44" i="88"/>
  <c r="AA47" i="88"/>
  <c r="AA17" i="88"/>
  <c r="AA34" i="88"/>
  <c r="AA40" i="88"/>
  <c r="AA94" i="88"/>
  <c r="AO40" i="15"/>
  <c r="AC13" i="88"/>
  <c r="AC14" i="88"/>
  <c r="AC15" i="88"/>
  <c r="AC16" i="88"/>
  <c r="AC18" i="88"/>
  <c r="AC19" i="88"/>
  <c r="AC20" i="88"/>
  <c r="AC21" i="88"/>
  <c r="AC22" i="88"/>
  <c r="AC23" i="88"/>
  <c r="AC24" i="88"/>
  <c r="AC25" i="88"/>
  <c r="AC26" i="88"/>
  <c r="AC27" i="88"/>
  <c r="AC28" i="88"/>
  <c r="AC29" i="88"/>
  <c r="AC30" i="88"/>
  <c r="AC31" i="88"/>
  <c r="AC32" i="88"/>
  <c r="AC33" i="88"/>
  <c r="AC35" i="88"/>
  <c r="AC36" i="88"/>
  <c r="AC37" i="88"/>
  <c r="AC38" i="88"/>
  <c r="AC39" i="88"/>
  <c r="AC42" i="88"/>
  <c r="AC44" i="88"/>
  <c r="AC47" i="88"/>
  <c r="AC51" i="88"/>
  <c r="AC52" i="88"/>
  <c r="AC53" i="88"/>
  <c r="AC54" i="88"/>
  <c r="AC55" i="88"/>
  <c r="AC56" i="88"/>
  <c r="AC57" i="88"/>
  <c r="AC60" i="88"/>
  <c r="AC65" i="88"/>
  <c r="AC76" i="88"/>
  <c r="AC17" i="88"/>
  <c r="AC34" i="88"/>
  <c r="AC40" i="88"/>
  <c r="AC58" i="88"/>
  <c r="AC59" i="88"/>
  <c r="AC94" i="88"/>
  <c r="AQ40" i="15"/>
  <c r="AE13" i="88"/>
  <c r="AE14" i="88"/>
  <c r="AE15" i="88"/>
  <c r="AE16" i="88"/>
  <c r="AE18" i="88"/>
  <c r="AE19" i="88"/>
  <c r="AE20" i="88"/>
  <c r="AE21" i="88"/>
  <c r="AE22" i="88"/>
  <c r="AE23" i="88"/>
  <c r="AE24" i="88"/>
  <c r="AE25" i="88"/>
  <c r="AE26" i="88"/>
  <c r="AE27" i="88"/>
  <c r="AE28" i="88"/>
  <c r="AE29" i="88"/>
  <c r="AE30" i="88"/>
  <c r="AE31" i="88"/>
  <c r="AE32" i="88"/>
  <c r="AE33" i="88"/>
  <c r="AE35" i="88"/>
  <c r="AE36" i="88"/>
  <c r="AE37" i="88"/>
  <c r="AE38" i="88"/>
  <c r="AE39" i="88"/>
  <c r="AE42" i="88"/>
  <c r="AE44" i="88"/>
  <c r="AE47" i="88"/>
  <c r="AE51" i="88"/>
  <c r="AE52" i="88"/>
  <c r="AE53" i="88"/>
  <c r="AE54" i="88"/>
  <c r="AE55" i="88"/>
  <c r="AE56" i="88"/>
  <c r="AE57" i="88"/>
  <c r="AE60" i="88"/>
  <c r="AE65" i="88"/>
  <c r="AE76" i="88"/>
  <c r="AE17" i="88"/>
  <c r="AE34" i="88"/>
  <c r="AE40" i="88"/>
  <c r="AE58" i="88"/>
  <c r="AE59" i="88"/>
  <c r="AE94" i="88"/>
  <c r="AS40" i="15"/>
  <c r="AG13" i="88"/>
  <c r="AG14" i="88"/>
  <c r="AG15" i="88"/>
  <c r="AG16" i="88"/>
  <c r="AG18" i="88"/>
  <c r="AG19" i="88"/>
  <c r="AG20" i="88"/>
  <c r="AG21" i="88"/>
  <c r="AG22" i="88"/>
  <c r="AG23" i="88"/>
  <c r="AG24" i="88"/>
  <c r="AG25" i="88"/>
  <c r="AG26" i="88"/>
  <c r="AG27" i="88"/>
  <c r="AG28" i="88"/>
  <c r="AG29" i="88"/>
  <c r="AG30" i="88"/>
  <c r="AG31" i="88"/>
  <c r="AG32" i="88"/>
  <c r="AG33" i="88"/>
  <c r="AG35" i="88"/>
  <c r="AG36" i="88"/>
  <c r="AG37" i="88"/>
  <c r="AG38" i="88"/>
  <c r="AG39" i="88"/>
  <c r="AG42" i="88"/>
  <c r="AG44" i="88"/>
  <c r="AG47" i="88"/>
  <c r="AG51" i="88"/>
  <c r="AG52" i="88"/>
  <c r="AG53" i="88"/>
  <c r="AG54" i="88"/>
  <c r="AG55" i="88"/>
  <c r="AG56" i="88"/>
  <c r="AG57" i="88"/>
  <c r="AG60" i="88"/>
  <c r="AG65" i="88"/>
  <c r="AG76" i="88"/>
  <c r="AG17" i="88"/>
  <c r="AG34" i="88"/>
  <c r="AG40" i="88"/>
  <c r="AG58" i="88"/>
  <c r="AG59" i="88"/>
  <c r="AG94" i="88"/>
  <c r="AU40" i="15"/>
  <c r="AV40" i="15"/>
  <c r="AY40" i="15"/>
  <c r="C13" i="89"/>
  <c r="D13" i="89"/>
  <c r="G13" i="89"/>
  <c r="C14" i="89"/>
  <c r="D14" i="89"/>
  <c r="G14" i="89"/>
  <c r="C15" i="89"/>
  <c r="D15" i="89"/>
  <c r="G15" i="89"/>
  <c r="C16" i="89"/>
  <c r="D16" i="89"/>
  <c r="G16" i="89"/>
  <c r="C18" i="89"/>
  <c r="D18" i="89"/>
  <c r="G18" i="89"/>
  <c r="C19" i="89"/>
  <c r="D19" i="89"/>
  <c r="G19" i="89"/>
  <c r="C20" i="89"/>
  <c r="D20" i="89"/>
  <c r="G20" i="89"/>
  <c r="C21" i="89"/>
  <c r="D21" i="89"/>
  <c r="G21" i="89"/>
  <c r="C22" i="89"/>
  <c r="D22" i="89"/>
  <c r="G22" i="89"/>
  <c r="C23" i="89"/>
  <c r="D23" i="89"/>
  <c r="G23" i="89"/>
  <c r="C24" i="89"/>
  <c r="D24" i="89"/>
  <c r="G24" i="89"/>
  <c r="C25" i="89"/>
  <c r="D25" i="89"/>
  <c r="G25" i="89"/>
  <c r="C26" i="89"/>
  <c r="D26" i="89"/>
  <c r="G26" i="89"/>
  <c r="C27" i="89"/>
  <c r="D27" i="89"/>
  <c r="G27" i="89"/>
  <c r="C28" i="89"/>
  <c r="D28" i="89"/>
  <c r="G28" i="89"/>
  <c r="C29" i="89"/>
  <c r="D29" i="89"/>
  <c r="G29" i="89"/>
  <c r="C30" i="89"/>
  <c r="D30" i="89"/>
  <c r="G30" i="89"/>
  <c r="C31" i="89"/>
  <c r="D31" i="89"/>
  <c r="G31" i="89"/>
  <c r="C32" i="89"/>
  <c r="D32" i="89"/>
  <c r="G32" i="89"/>
  <c r="C33" i="89"/>
  <c r="D33" i="89"/>
  <c r="G33" i="89"/>
  <c r="C35" i="89"/>
  <c r="D35" i="89"/>
  <c r="G35" i="89"/>
  <c r="C36" i="89"/>
  <c r="D36" i="89"/>
  <c r="G36" i="89"/>
  <c r="C37" i="89"/>
  <c r="D37" i="89"/>
  <c r="G37" i="89"/>
  <c r="C38" i="89"/>
  <c r="D38" i="89"/>
  <c r="G38" i="89"/>
  <c r="C39" i="89"/>
  <c r="D39" i="89"/>
  <c r="G39" i="89"/>
  <c r="C42" i="89"/>
  <c r="D42" i="89"/>
  <c r="G42" i="89"/>
  <c r="C44" i="89"/>
  <c r="D44" i="89"/>
  <c r="G44" i="89"/>
  <c r="C47" i="89"/>
  <c r="D47" i="89"/>
  <c r="G47" i="89"/>
  <c r="C51" i="89"/>
  <c r="D51" i="89"/>
  <c r="G51" i="89"/>
  <c r="C52" i="89"/>
  <c r="D52" i="89"/>
  <c r="G52" i="89"/>
  <c r="C53" i="89"/>
  <c r="D53" i="89"/>
  <c r="G53" i="89"/>
  <c r="C54" i="89"/>
  <c r="D54" i="89"/>
  <c r="G54" i="89"/>
  <c r="C55" i="89"/>
  <c r="D55" i="89"/>
  <c r="G55" i="89"/>
  <c r="C56" i="89"/>
  <c r="D56" i="89"/>
  <c r="G56" i="89"/>
  <c r="C57" i="89"/>
  <c r="D57" i="89"/>
  <c r="G57" i="89"/>
  <c r="C60" i="89"/>
  <c r="D60" i="89"/>
  <c r="G60" i="89"/>
  <c r="C65" i="89"/>
  <c r="D65" i="89"/>
  <c r="G65" i="89"/>
  <c r="C76" i="89"/>
  <c r="D76" i="89"/>
  <c r="G76" i="89"/>
  <c r="D17" i="89"/>
  <c r="G17" i="89"/>
  <c r="D34" i="89"/>
  <c r="G34" i="89"/>
  <c r="D40" i="89"/>
  <c r="G40" i="89"/>
  <c r="D58" i="89"/>
  <c r="G58" i="89"/>
  <c r="D59" i="89"/>
  <c r="G59" i="89"/>
  <c r="G94" i="89"/>
  <c r="C41" i="15"/>
  <c r="I13" i="89"/>
  <c r="I14" i="89"/>
  <c r="I15" i="89"/>
  <c r="I16" i="89"/>
  <c r="I18" i="89"/>
  <c r="I19" i="89"/>
  <c r="I20" i="89"/>
  <c r="I21" i="89"/>
  <c r="I22" i="89"/>
  <c r="I23" i="89"/>
  <c r="I24" i="89"/>
  <c r="I25" i="89"/>
  <c r="I26" i="89"/>
  <c r="I27" i="89"/>
  <c r="I28" i="89"/>
  <c r="I29" i="89"/>
  <c r="I30" i="89"/>
  <c r="I31" i="89"/>
  <c r="I32" i="89"/>
  <c r="I33" i="89"/>
  <c r="I35" i="89"/>
  <c r="I36" i="89"/>
  <c r="I37" i="89"/>
  <c r="I38" i="89"/>
  <c r="I39" i="89"/>
  <c r="I42" i="89"/>
  <c r="I44" i="89"/>
  <c r="I47" i="89"/>
  <c r="I51" i="89"/>
  <c r="I52" i="89"/>
  <c r="I53" i="89"/>
  <c r="I54" i="89"/>
  <c r="I55" i="89"/>
  <c r="I56" i="89"/>
  <c r="I57" i="89"/>
  <c r="I60" i="89"/>
  <c r="I65" i="89"/>
  <c r="I76" i="89"/>
  <c r="I17" i="89"/>
  <c r="I34" i="89"/>
  <c r="I40" i="89"/>
  <c r="I58" i="89"/>
  <c r="I59" i="89"/>
  <c r="I94" i="89"/>
  <c r="E41" i="15"/>
  <c r="K13" i="89"/>
  <c r="K14" i="89"/>
  <c r="K15" i="89"/>
  <c r="K16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5" i="89"/>
  <c r="K36" i="89"/>
  <c r="K37" i="89"/>
  <c r="K38" i="89"/>
  <c r="K39" i="89"/>
  <c r="K42" i="89"/>
  <c r="K44" i="89"/>
  <c r="K47" i="89"/>
  <c r="K51" i="89"/>
  <c r="K52" i="89"/>
  <c r="K53" i="89"/>
  <c r="K54" i="89"/>
  <c r="K55" i="89"/>
  <c r="K56" i="89"/>
  <c r="K57" i="89"/>
  <c r="K60" i="89"/>
  <c r="K65" i="89"/>
  <c r="K76" i="89"/>
  <c r="K17" i="89"/>
  <c r="K34" i="89"/>
  <c r="K40" i="89"/>
  <c r="K58" i="89"/>
  <c r="K59" i="89"/>
  <c r="K94" i="89"/>
  <c r="G41" i="15"/>
  <c r="M13" i="89"/>
  <c r="M14" i="89"/>
  <c r="M15" i="89"/>
  <c r="M16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5" i="89"/>
  <c r="M36" i="89"/>
  <c r="M37" i="89"/>
  <c r="M38" i="89"/>
  <c r="M39" i="89"/>
  <c r="M42" i="89"/>
  <c r="M44" i="89"/>
  <c r="M47" i="89"/>
  <c r="M51" i="89"/>
  <c r="M52" i="89"/>
  <c r="M53" i="89"/>
  <c r="M54" i="89"/>
  <c r="M55" i="89"/>
  <c r="M56" i="89"/>
  <c r="M57" i="89"/>
  <c r="M60" i="89"/>
  <c r="M65" i="89"/>
  <c r="M76" i="89"/>
  <c r="M17" i="89"/>
  <c r="M34" i="89"/>
  <c r="M40" i="89"/>
  <c r="M58" i="89"/>
  <c r="M59" i="89"/>
  <c r="M94" i="89"/>
  <c r="I41" i="15"/>
  <c r="O13" i="89"/>
  <c r="O14" i="89"/>
  <c r="O15" i="89"/>
  <c r="O16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5" i="89"/>
  <c r="O36" i="89"/>
  <c r="O37" i="89"/>
  <c r="O38" i="89"/>
  <c r="O39" i="89"/>
  <c r="O42" i="89"/>
  <c r="O44" i="89"/>
  <c r="O47" i="89"/>
  <c r="O51" i="89"/>
  <c r="O52" i="89"/>
  <c r="O53" i="89"/>
  <c r="O54" i="89"/>
  <c r="O55" i="89"/>
  <c r="O56" i="89"/>
  <c r="O57" i="89"/>
  <c r="O60" i="89"/>
  <c r="O65" i="89"/>
  <c r="O76" i="89"/>
  <c r="O17" i="89"/>
  <c r="O34" i="89"/>
  <c r="O40" i="89"/>
  <c r="O58" i="89"/>
  <c r="O59" i="89"/>
  <c r="O94" i="89"/>
  <c r="Q41" i="15"/>
  <c r="Q13" i="89"/>
  <c r="Q14" i="89"/>
  <c r="Q15" i="89"/>
  <c r="Q16" i="89"/>
  <c r="Q18" i="89"/>
  <c r="Q19" i="89"/>
  <c r="Q20" i="89"/>
  <c r="Q21" i="89"/>
  <c r="Q22" i="89"/>
  <c r="Q23" i="89"/>
  <c r="Q24" i="89"/>
  <c r="Q25" i="89"/>
  <c r="Q26" i="89"/>
  <c r="Q27" i="89"/>
  <c r="Q28" i="89"/>
  <c r="Q29" i="89"/>
  <c r="Q30" i="89"/>
  <c r="Q31" i="89"/>
  <c r="Q32" i="89"/>
  <c r="Q33" i="89"/>
  <c r="Q35" i="89"/>
  <c r="Q36" i="89"/>
  <c r="Q37" i="89"/>
  <c r="Q38" i="89"/>
  <c r="Q39" i="89"/>
  <c r="Q42" i="89"/>
  <c r="Q44" i="89"/>
  <c r="Q47" i="89"/>
  <c r="Q51" i="89"/>
  <c r="Q52" i="89"/>
  <c r="Q53" i="89"/>
  <c r="Q54" i="89"/>
  <c r="Q55" i="89"/>
  <c r="Q56" i="89"/>
  <c r="Q57" i="89"/>
  <c r="Q60" i="89"/>
  <c r="Q65" i="89"/>
  <c r="Q76" i="89"/>
  <c r="Q17" i="89"/>
  <c r="Q34" i="89"/>
  <c r="Q40" i="89"/>
  <c r="Q58" i="89"/>
  <c r="Q59" i="89"/>
  <c r="Q94" i="89"/>
  <c r="S41" i="15"/>
  <c r="S13" i="89"/>
  <c r="S14" i="89"/>
  <c r="S15" i="89"/>
  <c r="S16" i="89"/>
  <c r="S18" i="89"/>
  <c r="S19" i="89"/>
  <c r="S20" i="89"/>
  <c r="S21" i="89"/>
  <c r="S22" i="89"/>
  <c r="S23" i="89"/>
  <c r="S24" i="89"/>
  <c r="S25" i="89"/>
  <c r="S26" i="89"/>
  <c r="S27" i="89"/>
  <c r="S28" i="89"/>
  <c r="S29" i="89"/>
  <c r="S30" i="89"/>
  <c r="S31" i="89"/>
  <c r="S32" i="89"/>
  <c r="S33" i="89"/>
  <c r="S35" i="89"/>
  <c r="S36" i="89"/>
  <c r="S37" i="89"/>
  <c r="S38" i="89"/>
  <c r="S39" i="89"/>
  <c r="S42" i="89"/>
  <c r="S44" i="89"/>
  <c r="S47" i="89"/>
  <c r="S51" i="89"/>
  <c r="S52" i="89"/>
  <c r="S53" i="89"/>
  <c r="S54" i="89"/>
  <c r="S55" i="89"/>
  <c r="S56" i="89"/>
  <c r="S57" i="89"/>
  <c r="S60" i="89"/>
  <c r="S65" i="89"/>
  <c r="S76" i="89"/>
  <c r="S17" i="89"/>
  <c r="S34" i="89"/>
  <c r="S40" i="89"/>
  <c r="S58" i="89"/>
  <c r="S59" i="89"/>
  <c r="S94" i="89"/>
  <c r="U41" i="15"/>
  <c r="U13" i="89"/>
  <c r="U14" i="89"/>
  <c r="U15" i="89"/>
  <c r="U16" i="89"/>
  <c r="U18" i="89"/>
  <c r="U19" i="89"/>
  <c r="U20" i="89"/>
  <c r="U21" i="89"/>
  <c r="U22" i="89"/>
  <c r="U23" i="89"/>
  <c r="U24" i="89"/>
  <c r="U25" i="89"/>
  <c r="U26" i="89"/>
  <c r="U27" i="89"/>
  <c r="U28" i="89"/>
  <c r="U29" i="89"/>
  <c r="U30" i="89"/>
  <c r="U31" i="89"/>
  <c r="U32" i="89"/>
  <c r="U33" i="89"/>
  <c r="U35" i="89"/>
  <c r="U36" i="89"/>
  <c r="U37" i="89"/>
  <c r="U38" i="89"/>
  <c r="U39" i="89"/>
  <c r="U42" i="89"/>
  <c r="U44" i="89"/>
  <c r="U47" i="89"/>
  <c r="U51" i="89"/>
  <c r="U52" i="89"/>
  <c r="U53" i="89"/>
  <c r="U54" i="89"/>
  <c r="U55" i="89"/>
  <c r="U56" i="89"/>
  <c r="U57" i="89"/>
  <c r="U60" i="89"/>
  <c r="U65" i="89"/>
  <c r="U76" i="89"/>
  <c r="U17" i="89"/>
  <c r="U34" i="89"/>
  <c r="U40" i="89"/>
  <c r="U58" i="89"/>
  <c r="U59" i="89"/>
  <c r="U94" i="89"/>
  <c r="AE41" i="15"/>
  <c r="Y13" i="89"/>
  <c r="Y14" i="89"/>
  <c r="Y15" i="89"/>
  <c r="Y16" i="89"/>
  <c r="Y18" i="89"/>
  <c r="Y19" i="89"/>
  <c r="Y20" i="89"/>
  <c r="Y21" i="89"/>
  <c r="Y22" i="89"/>
  <c r="Y23" i="89"/>
  <c r="Y24" i="89"/>
  <c r="Y25" i="89"/>
  <c r="Y26" i="89"/>
  <c r="Y27" i="89"/>
  <c r="Y28" i="89"/>
  <c r="Y29" i="89"/>
  <c r="Y30" i="89"/>
  <c r="Y31" i="89"/>
  <c r="Y32" i="89"/>
  <c r="Y33" i="89"/>
  <c r="Y35" i="89"/>
  <c r="Y36" i="89"/>
  <c r="Y37" i="89"/>
  <c r="Y38" i="89"/>
  <c r="Y39" i="89"/>
  <c r="Y42" i="89"/>
  <c r="Y44" i="89"/>
  <c r="Y47" i="89"/>
  <c r="Y51" i="89"/>
  <c r="Y52" i="89"/>
  <c r="Y53" i="89"/>
  <c r="Y54" i="89"/>
  <c r="Y55" i="89"/>
  <c r="Y56" i="89"/>
  <c r="Y57" i="89"/>
  <c r="Y60" i="89"/>
  <c r="Y65" i="89"/>
  <c r="Y76" i="89"/>
  <c r="Y17" i="89"/>
  <c r="Y34" i="89"/>
  <c r="Y40" i="89"/>
  <c r="Y58" i="89"/>
  <c r="Y59" i="89"/>
  <c r="Y94" i="89"/>
  <c r="AI41" i="15"/>
  <c r="W13" i="89"/>
  <c r="W14" i="89"/>
  <c r="W15" i="89"/>
  <c r="W16" i="89"/>
  <c r="W18" i="89"/>
  <c r="W19" i="89"/>
  <c r="W20" i="89"/>
  <c r="W21" i="89"/>
  <c r="W22" i="89"/>
  <c r="W23" i="89"/>
  <c r="W24" i="89"/>
  <c r="W25" i="89"/>
  <c r="W26" i="89"/>
  <c r="W27" i="89"/>
  <c r="W28" i="89"/>
  <c r="W29" i="89"/>
  <c r="W30" i="89"/>
  <c r="W31" i="89"/>
  <c r="W32" i="89"/>
  <c r="W33" i="89"/>
  <c r="W35" i="89"/>
  <c r="W36" i="89"/>
  <c r="W37" i="89"/>
  <c r="W38" i="89"/>
  <c r="W39" i="89"/>
  <c r="W42" i="89"/>
  <c r="W44" i="89"/>
  <c r="W47" i="89"/>
  <c r="W51" i="89"/>
  <c r="W52" i="89"/>
  <c r="W53" i="89"/>
  <c r="W54" i="89"/>
  <c r="W55" i="89"/>
  <c r="W56" i="89"/>
  <c r="W57" i="89"/>
  <c r="W60" i="89"/>
  <c r="W65" i="89"/>
  <c r="W76" i="89"/>
  <c r="W17" i="89"/>
  <c r="W34" i="89"/>
  <c r="W40" i="89"/>
  <c r="W58" i="89"/>
  <c r="W59" i="89"/>
  <c r="W94" i="89"/>
  <c r="AG41" i="15"/>
  <c r="AA13" i="89"/>
  <c r="AA14" i="89"/>
  <c r="AA15" i="89"/>
  <c r="AA16" i="89"/>
  <c r="AA18" i="89"/>
  <c r="AA19" i="89"/>
  <c r="AA20" i="89"/>
  <c r="AA21" i="89"/>
  <c r="AA22" i="89"/>
  <c r="AA23" i="89"/>
  <c r="AA24" i="89"/>
  <c r="AA25" i="89"/>
  <c r="AA26" i="89"/>
  <c r="AA27" i="89"/>
  <c r="AA28" i="89"/>
  <c r="AA29" i="89"/>
  <c r="AA30" i="89"/>
  <c r="AA31" i="89"/>
  <c r="AA32" i="89"/>
  <c r="AA33" i="89"/>
  <c r="AA35" i="89"/>
  <c r="AA36" i="89"/>
  <c r="AA37" i="89"/>
  <c r="AA38" i="89"/>
  <c r="AA39" i="89"/>
  <c r="AA42" i="89"/>
  <c r="AA44" i="89"/>
  <c r="AA47" i="89"/>
  <c r="AA17" i="89"/>
  <c r="AA34" i="89"/>
  <c r="AA40" i="89"/>
  <c r="AA94" i="89"/>
  <c r="AO41" i="15"/>
  <c r="AC13" i="89"/>
  <c r="AC14" i="89"/>
  <c r="AC15" i="89"/>
  <c r="AC16" i="89"/>
  <c r="AC18" i="89"/>
  <c r="AC19" i="89"/>
  <c r="AC20" i="89"/>
  <c r="AC21" i="89"/>
  <c r="AC22" i="89"/>
  <c r="AC23" i="89"/>
  <c r="AC24" i="89"/>
  <c r="AC25" i="89"/>
  <c r="AC26" i="89"/>
  <c r="AC27" i="89"/>
  <c r="AC28" i="89"/>
  <c r="AC29" i="89"/>
  <c r="AC30" i="89"/>
  <c r="AC31" i="89"/>
  <c r="AC32" i="89"/>
  <c r="AC33" i="89"/>
  <c r="AC35" i="89"/>
  <c r="AC36" i="89"/>
  <c r="AC37" i="89"/>
  <c r="AC38" i="89"/>
  <c r="AC39" i="89"/>
  <c r="AC42" i="89"/>
  <c r="AC44" i="89"/>
  <c r="AC47" i="89"/>
  <c r="AC51" i="89"/>
  <c r="AC52" i="89"/>
  <c r="AC53" i="89"/>
  <c r="AC54" i="89"/>
  <c r="AC55" i="89"/>
  <c r="AC56" i="89"/>
  <c r="AC57" i="89"/>
  <c r="AC60" i="89"/>
  <c r="AC65" i="89"/>
  <c r="AC76" i="89"/>
  <c r="AC17" i="89"/>
  <c r="AC34" i="89"/>
  <c r="AC40" i="89"/>
  <c r="AC58" i="89"/>
  <c r="AC59" i="89"/>
  <c r="AC94" i="89"/>
  <c r="AQ41" i="15"/>
  <c r="AE13" i="89"/>
  <c r="AE14" i="89"/>
  <c r="AE15" i="89"/>
  <c r="AE16" i="89"/>
  <c r="AE18" i="89"/>
  <c r="AE19" i="89"/>
  <c r="AE20" i="89"/>
  <c r="AE21" i="89"/>
  <c r="AE22" i="89"/>
  <c r="AE23" i="89"/>
  <c r="AE24" i="89"/>
  <c r="AE25" i="89"/>
  <c r="AE26" i="89"/>
  <c r="AE27" i="89"/>
  <c r="AE28" i="89"/>
  <c r="AE29" i="89"/>
  <c r="AE30" i="89"/>
  <c r="AE31" i="89"/>
  <c r="AE32" i="89"/>
  <c r="AE33" i="89"/>
  <c r="AE35" i="89"/>
  <c r="AE36" i="89"/>
  <c r="AE37" i="89"/>
  <c r="AE38" i="89"/>
  <c r="AE39" i="89"/>
  <c r="AE42" i="89"/>
  <c r="AE44" i="89"/>
  <c r="AE47" i="89"/>
  <c r="AE51" i="89"/>
  <c r="AE52" i="89"/>
  <c r="AE53" i="89"/>
  <c r="AE54" i="89"/>
  <c r="AE55" i="89"/>
  <c r="AE56" i="89"/>
  <c r="AE57" i="89"/>
  <c r="AE60" i="89"/>
  <c r="AE65" i="89"/>
  <c r="AE76" i="89"/>
  <c r="AE17" i="89"/>
  <c r="AE34" i="89"/>
  <c r="AE40" i="89"/>
  <c r="AE58" i="89"/>
  <c r="AE59" i="89"/>
  <c r="AE94" i="89"/>
  <c r="AS41" i="15"/>
  <c r="AG13" i="89"/>
  <c r="AG14" i="89"/>
  <c r="AG15" i="89"/>
  <c r="AG16" i="89"/>
  <c r="AG18" i="89"/>
  <c r="AG19" i="89"/>
  <c r="AG20" i="89"/>
  <c r="AG21" i="89"/>
  <c r="AG22" i="89"/>
  <c r="AG23" i="89"/>
  <c r="AG24" i="89"/>
  <c r="AG25" i="89"/>
  <c r="AG26" i="89"/>
  <c r="AG27" i="89"/>
  <c r="AG28" i="89"/>
  <c r="AG29" i="89"/>
  <c r="AG30" i="89"/>
  <c r="AG31" i="89"/>
  <c r="AG32" i="89"/>
  <c r="AG33" i="89"/>
  <c r="AG35" i="89"/>
  <c r="AG36" i="89"/>
  <c r="AG37" i="89"/>
  <c r="AG38" i="89"/>
  <c r="AG39" i="89"/>
  <c r="AG42" i="89"/>
  <c r="AG44" i="89"/>
  <c r="AG47" i="89"/>
  <c r="AG51" i="89"/>
  <c r="AG52" i="89"/>
  <c r="AG53" i="89"/>
  <c r="AG54" i="89"/>
  <c r="AG55" i="89"/>
  <c r="AG56" i="89"/>
  <c r="AG57" i="89"/>
  <c r="AG60" i="89"/>
  <c r="AG65" i="89"/>
  <c r="AG76" i="89"/>
  <c r="AG17" i="89"/>
  <c r="AG34" i="89"/>
  <c r="AG40" i="89"/>
  <c r="AG58" i="89"/>
  <c r="AG59" i="89"/>
  <c r="AG94" i="89"/>
  <c r="AU41" i="15"/>
  <c r="AV41" i="15"/>
  <c r="AY41" i="15"/>
  <c r="C13" i="90"/>
  <c r="D13" i="90"/>
  <c r="G13" i="90"/>
  <c r="C14" i="90"/>
  <c r="D14" i="90"/>
  <c r="G14" i="90"/>
  <c r="C15" i="90"/>
  <c r="D15" i="90"/>
  <c r="G15" i="90"/>
  <c r="C16" i="90"/>
  <c r="D16" i="90"/>
  <c r="G16" i="90"/>
  <c r="C18" i="90"/>
  <c r="D18" i="90"/>
  <c r="G18" i="90"/>
  <c r="C19" i="90"/>
  <c r="D19" i="90"/>
  <c r="G19" i="90"/>
  <c r="C20" i="90"/>
  <c r="D20" i="90"/>
  <c r="G20" i="90"/>
  <c r="C21" i="90"/>
  <c r="D21" i="90"/>
  <c r="G21" i="90"/>
  <c r="C22" i="90"/>
  <c r="D22" i="90"/>
  <c r="G22" i="90"/>
  <c r="C23" i="90"/>
  <c r="D23" i="90"/>
  <c r="G23" i="90"/>
  <c r="C24" i="90"/>
  <c r="D24" i="90"/>
  <c r="G24" i="90"/>
  <c r="C25" i="90"/>
  <c r="D25" i="90"/>
  <c r="G25" i="90"/>
  <c r="C26" i="90"/>
  <c r="D26" i="90"/>
  <c r="G26" i="90"/>
  <c r="C27" i="90"/>
  <c r="D27" i="90"/>
  <c r="G27" i="90"/>
  <c r="C28" i="90"/>
  <c r="D28" i="90"/>
  <c r="G28" i="90"/>
  <c r="C29" i="90"/>
  <c r="D29" i="90"/>
  <c r="G29" i="90"/>
  <c r="C30" i="90"/>
  <c r="D30" i="90"/>
  <c r="G30" i="90"/>
  <c r="C31" i="90"/>
  <c r="D31" i="90"/>
  <c r="G31" i="90"/>
  <c r="C32" i="90"/>
  <c r="D32" i="90"/>
  <c r="G32" i="90"/>
  <c r="C33" i="90"/>
  <c r="D33" i="90"/>
  <c r="G33" i="90"/>
  <c r="C35" i="90"/>
  <c r="D35" i="90"/>
  <c r="G35" i="90"/>
  <c r="C36" i="90"/>
  <c r="D36" i="90"/>
  <c r="G36" i="90"/>
  <c r="C37" i="90"/>
  <c r="D37" i="90"/>
  <c r="G37" i="90"/>
  <c r="C38" i="90"/>
  <c r="D38" i="90"/>
  <c r="G38" i="90"/>
  <c r="C39" i="90"/>
  <c r="D39" i="90"/>
  <c r="G39" i="90"/>
  <c r="C42" i="90"/>
  <c r="D42" i="90"/>
  <c r="G42" i="90"/>
  <c r="C44" i="90"/>
  <c r="D44" i="90"/>
  <c r="G44" i="90"/>
  <c r="C47" i="90"/>
  <c r="D47" i="90"/>
  <c r="G47" i="90"/>
  <c r="C51" i="90"/>
  <c r="D51" i="90"/>
  <c r="G51" i="90"/>
  <c r="C52" i="90"/>
  <c r="D52" i="90"/>
  <c r="G52" i="90"/>
  <c r="C53" i="90"/>
  <c r="D53" i="90"/>
  <c r="G53" i="90"/>
  <c r="C54" i="90"/>
  <c r="D54" i="90"/>
  <c r="G54" i="90"/>
  <c r="C55" i="90"/>
  <c r="D55" i="90"/>
  <c r="G55" i="90"/>
  <c r="C56" i="90"/>
  <c r="D56" i="90"/>
  <c r="G56" i="90"/>
  <c r="C57" i="90"/>
  <c r="D57" i="90"/>
  <c r="G57" i="90"/>
  <c r="C60" i="90"/>
  <c r="D60" i="90"/>
  <c r="G60" i="90"/>
  <c r="C65" i="90"/>
  <c r="D65" i="90"/>
  <c r="G65" i="90"/>
  <c r="C76" i="90"/>
  <c r="D76" i="90"/>
  <c r="G76" i="90"/>
  <c r="D17" i="90"/>
  <c r="G17" i="90"/>
  <c r="D34" i="90"/>
  <c r="G34" i="90"/>
  <c r="D40" i="90"/>
  <c r="G40" i="90"/>
  <c r="D58" i="90"/>
  <c r="G58" i="90"/>
  <c r="D59" i="90"/>
  <c r="G59" i="90"/>
  <c r="G94" i="90"/>
  <c r="C42" i="15"/>
  <c r="I13" i="90"/>
  <c r="I14" i="90"/>
  <c r="I15" i="90"/>
  <c r="I16" i="90"/>
  <c r="I18" i="90"/>
  <c r="I19" i="90"/>
  <c r="I20" i="90"/>
  <c r="I21" i="90"/>
  <c r="I22" i="90"/>
  <c r="I23" i="90"/>
  <c r="I24" i="90"/>
  <c r="I25" i="90"/>
  <c r="I26" i="90"/>
  <c r="I27" i="90"/>
  <c r="I28" i="90"/>
  <c r="I29" i="90"/>
  <c r="I30" i="90"/>
  <c r="I31" i="90"/>
  <c r="I32" i="90"/>
  <c r="I33" i="90"/>
  <c r="I35" i="90"/>
  <c r="I36" i="90"/>
  <c r="I37" i="90"/>
  <c r="I38" i="90"/>
  <c r="I39" i="90"/>
  <c r="I42" i="90"/>
  <c r="I44" i="90"/>
  <c r="I47" i="90"/>
  <c r="I51" i="90"/>
  <c r="I52" i="90"/>
  <c r="I53" i="90"/>
  <c r="I54" i="90"/>
  <c r="I55" i="90"/>
  <c r="I56" i="90"/>
  <c r="I57" i="90"/>
  <c r="I60" i="90"/>
  <c r="I65" i="90"/>
  <c r="I76" i="90"/>
  <c r="I17" i="90"/>
  <c r="I34" i="90"/>
  <c r="I40" i="90"/>
  <c r="I58" i="90"/>
  <c r="I59" i="90"/>
  <c r="I94" i="90"/>
  <c r="E42" i="15"/>
  <c r="K13" i="90"/>
  <c r="K14" i="90"/>
  <c r="K15" i="90"/>
  <c r="K16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5" i="90"/>
  <c r="K36" i="90"/>
  <c r="K37" i="90"/>
  <c r="K38" i="90"/>
  <c r="K39" i="90"/>
  <c r="K42" i="90"/>
  <c r="K44" i="90"/>
  <c r="K47" i="90"/>
  <c r="K51" i="90"/>
  <c r="K52" i="90"/>
  <c r="K53" i="90"/>
  <c r="K54" i="90"/>
  <c r="K55" i="90"/>
  <c r="K56" i="90"/>
  <c r="K57" i="90"/>
  <c r="K60" i="90"/>
  <c r="K65" i="90"/>
  <c r="K76" i="90"/>
  <c r="K17" i="90"/>
  <c r="K34" i="90"/>
  <c r="K40" i="90"/>
  <c r="K58" i="90"/>
  <c r="K59" i="90"/>
  <c r="K94" i="90"/>
  <c r="G42" i="15"/>
  <c r="M13" i="90"/>
  <c r="M14" i="90"/>
  <c r="M15" i="90"/>
  <c r="M16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5" i="90"/>
  <c r="M36" i="90"/>
  <c r="M37" i="90"/>
  <c r="M38" i="90"/>
  <c r="M39" i="90"/>
  <c r="M42" i="90"/>
  <c r="M44" i="90"/>
  <c r="M47" i="90"/>
  <c r="M51" i="90"/>
  <c r="M52" i="90"/>
  <c r="M53" i="90"/>
  <c r="M54" i="90"/>
  <c r="M55" i="90"/>
  <c r="M56" i="90"/>
  <c r="M57" i="90"/>
  <c r="M60" i="90"/>
  <c r="M65" i="90"/>
  <c r="M76" i="90"/>
  <c r="M17" i="90"/>
  <c r="M34" i="90"/>
  <c r="M40" i="90"/>
  <c r="M58" i="90"/>
  <c r="M59" i="90"/>
  <c r="M94" i="90"/>
  <c r="I42" i="15"/>
  <c r="O13" i="90"/>
  <c r="O14" i="90"/>
  <c r="O15" i="90"/>
  <c r="O16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5" i="90"/>
  <c r="O36" i="90"/>
  <c r="O37" i="90"/>
  <c r="O38" i="90"/>
  <c r="O39" i="90"/>
  <c r="O42" i="90"/>
  <c r="O44" i="90"/>
  <c r="O47" i="90"/>
  <c r="O51" i="90"/>
  <c r="O52" i="90"/>
  <c r="O53" i="90"/>
  <c r="O54" i="90"/>
  <c r="O55" i="90"/>
  <c r="O56" i="90"/>
  <c r="O57" i="90"/>
  <c r="O60" i="90"/>
  <c r="O65" i="90"/>
  <c r="O76" i="90"/>
  <c r="O17" i="90"/>
  <c r="O34" i="90"/>
  <c r="O40" i="90"/>
  <c r="O58" i="90"/>
  <c r="O59" i="90"/>
  <c r="O94" i="90"/>
  <c r="Q42" i="15"/>
  <c r="Q13" i="90"/>
  <c r="Q14" i="90"/>
  <c r="Q15" i="90"/>
  <c r="Q16" i="90"/>
  <c r="Q18" i="90"/>
  <c r="Q19" i="90"/>
  <c r="Q20" i="90"/>
  <c r="Q21" i="90"/>
  <c r="Q22" i="90"/>
  <c r="Q23" i="90"/>
  <c r="Q24" i="90"/>
  <c r="Q25" i="90"/>
  <c r="Q26" i="90"/>
  <c r="Q27" i="90"/>
  <c r="Q28" i="90"/>
  <c r="Q29" i="90"/>
  <c r="Q30" i="90"/>
  <c r="Q31" i="90"/>
  <c r="Q32" i="90"/>
  <c r="Q33" i="90"/>
  <c r="Q35" i="90"/>
  <c r="Q36" i="90"/>
  <c r="Q37" i="90"/>
  <c r="Q38" i="90"/>
  <c r="Q39" i="90"/>
  <c r="Q42" i="90"/>
  <c r="Q44" i="90"/>
  <c r="Q47" i="90"/>
  <c r="Q51" i="90"/>
  <c r="Q52" i="90"/>
  <c r="Q53" i="90"/>
  <c r="Q54" i="90"/>
  <c r="Q55" i="90"/>
  <c r="Q56" i="90"/>
  <c r="Q57" i="90"/>
  <c r="Q60" i="90"/>
  <c r="Q65" i="90"/>
  <c r="Q76" i="90"/>
  <c r="Q17" i="90"/>
  <c r="Q34" i="90"/>
  <c r="Q40" i="90"/>
  <c r="Q58" i="90"/>
  <c r="Q59" i="90"/>
  <c r="Q94" i="90"/>
  <c r="S42" i="15"/>
  <c r="S13" i="90"/>
  <c r="S14" i="90"/>
  <c r="S15" i="90"/>
  <c r="S16" i="90"/>
  <c r="S18" i="90"/>
  <c r="S19" i="90"/>
  <c r="S20" i="90"/>
  <c r="S21" i="90"/>
  <c r="S22" i="90"/>
  <c r="S23" i="90"/>
  <c r="S24" i="90"/>
  <c r="S25" i="90"/>
  <c r="S26" i="90"/>
  <c r="S27" i="90"/>
  <c r="S28" i="90"/>
  <c r="S29" i="90"/>
  <c r="S30" i="90"/>
  <c r="S31" i="90"/>
  <c r="S32" i="90"/>
  <c r="S33" i="90"/>
  <c r="S35" i="90"/>
  <c r="S36" i="90"/>
  <c r="S37" i="90"/>
  <c r="S38" i="90"/>
  <c r="S39" i="90"/>
  <c r="S42" i="90"/>
  <c r="S44" i="90"/>
  <c r="S47" i="90"/>
  <c r="S51" i="90"/>
  <c r="S52" i="90"/>
  <c r="S53" i="90"/>
  <c r="S54" i="90"/>
  <c r="S55" i="90"/>
  <c r="S56" i="90"/>
  <c r="S57" i="90"/>
  <c r="S60" i="90"/>
  <c r="S65" i="90"/>
  <c r="S76" i="90"/>
  <c r="S17" i="90"/>
  <c r="S34" i="90"/>
  <c r="S40" i="90"/>
  <c r="S58" i="90"/>
  <c r="S59" i="90"/>
  <c r="S94" i="90"/>
  <c r="U42" i="15"/>
  <c r="U13" i="90"/>
  <c r="U14" i="90"/>
  <c r="U15" i="90"/>
  <c r="U16" i="90"/>
  <c r="U18" i="90"/>
  <c r="U19" i="90"/>
  <c r="U20" i="90"/>
  <c r="U21" i="90"/>
  <c r="U22" i="90"/>
  <c r="U23" i="90"/>
  <c r="U24" i="90"/>
  <c r="U25" i="90"/>
  <c r="U26" i="90"/>
  <c r="U27" i="90"/>
  <c r="U28" i="90"/>
  <c r="U29" i="90"/>
  <c r="U30" i="90"/>
  <c r="U31" i="90"/>
  <c r="U32" i="90"/>
  <c r="U33" i="90"/>
  <c r="U35" i="90"/>
  <c r="U36" i="90"/>
  <c r="U37" i="90"/>
  <c r="U38" i="90"/>
  <c r="U39" i="90"/>
  <c r="U42" i="90"/>
  <c r="U44" i="90"/>
  <c r="U47" i="90"/>
  <c r="U51" i="90"/>
  <c r="U52" i="90"/>
  <c r="U53" i="90"/>
  <c r="U54" i="90"/>
  <c r="U55" i="90"/>
  <c r="U56" i="90"/>
  <c r="U57" i="90"/>
  <c r="U60" i="90"/>
  <c r="U65" i="90"/>
  <c r="U76" i="90"/>
  <c r="U17" i="90"/>
  <c r="U34" i="90"/>
  <c r="U40" i="90"/>
  <c r="U58" i="90"/>
  <c r="U59" i="90"/>
  <c r="U94" i="90"/>
  <c r="AE42" i="15"/>
  <c r="Y13" i="90"/>
  <c r="Y14" i="90"/>
  <c r="Y15" i="90"/>
  <c r="Y16" i="90"/>
  <c r="Y18" i="90"/>
  <c r="Y19" i="90"/>
  <c r="Y20" i="90"/>
  <c r="Y21" i="90"/>
  <c r="Y22" i="90"/>
  <c r="Y23" i="90"/>
  <c r="Y24" i="90"/>
  <c r="Y25" i="90"/>
  <c r="Y26" i="90"/>
  <c r="Y27" i="90"/>
  <c r="Y28" i="90"/>
  <c r="Y29" i="90"/>
  <c r="Y30" i="90"/>
  <c r="Y31" i="90"/>
  <c r="Y32" i="90"/>
  <c r="Y33" i="90"/>
  <c r="Y35" i="90"/>
  <c r="Y36" i="90"/>
  <c r="Y37" i="90"/>
  <c r="Y38" i="90"/>
  <c r="Y39" i="90"/>
  <c r="Y42" i="90"/>
  <c r="Y44" i="90"/>
  <c r="Y47" i="90"/>
  <c r="Y51" i="90"/>
  <c r="Y52" i="90"/>
  <c r="Y53" i="90"/>
  <c r="Y54" i="90"/>
  <c r="Y55" i="90"/>
  <c r="Y56" i="90"/>
  <c r="Y57" i="90"/>
  <c r="Y60" i="90"/>
  <c r="Y65" i="90"/>
  <c r="Y76" i="90"/>
  <c r="Y17" i="90"/>
  <c r="Y34" i="90"/>
  <c r="Y40" i="90"/>
  <c r="Y58" i="90"/>
  <c r="Y59" i="90"/>
  <c r="Y94" i="90"/>
  <c r="AI42" i="15"/>
  <c r="W13" i="90"/>
  <c r="W14" i="90"/>
  <c r="W15" i="90"/>
  <c r="W16" i="90"/>
  <c r="W18" i="90"/>
  <c r="W19" i="90"/>
  <c r="W20" i="90"/>
  <c r="W21" i="90"/>
  <c r="W22" i="90"/>
  <c r="W23" i="90"/>
  <c r="W24" i="90"/>
  <c r="W25" i="90"/>
  <c r="W26" i="90"/>
  <c r="W27" i="90"/>
  <c r="W28" i="90"/>
  <c r="W29" i="90"/>
  <c r="W30" i="90"/>
  <c r="W31" i="90"/>
  <c r="W32" i="90"/>
  <c r="W33" i="90"/>
  <c r="W35" i="90"/>
  <c r="W36" i="90"/>
  <c r="W37" i="90"/>
  <c r="W38" i="90"/>
  <c r="W39" i="90"/>
  <c r="W42" i="90"/>
  <c r="W44" i="90"/>
  <c r="W47" i="90"/>
  <c r="W51" i="90"/>
  <c r="W52" i="90"/>
  <c r="W53" i="90"/>
  <c r="W54" i="90"/>
  <c r="W55" i="90"/>
  <c r="W56" i="90"/>
  <c r="W57" i="90"/>
  <c r="W60" i="90"/>
  <c r="W65" i="90"/>
  <c r="W76" i="90"/>
  <c r="W17" i="90"/>
  <c r="W34" i="90"/>
  <c r="W40" i="90"/>
  <c r="W58" i="90"/>
  <c r="W59" i="90"/>
  <c r="W94" i="90"/>
  <c r="AG42" i="15"/>
  <c r="AA13" i="90"/>
  <c r="AA14" i="90"/>
  <c r="AA15" i="90"/>
  <c r="AA16" i="90"/>
  <c r="AA18" i="90"/>
  <c r="AA19" i="90"/>
  <c r="AA20" i="90"/>
  <c r="AA21" i="90"/>
  <c r="AA22" i="90"/>
  <c r="AA23" i="90"/>
  <c r="AA24" i="90"/>
  <c r="AA25" i="90"/>
  <c r="AA26" i="90"/>
  <c r="AA27" i="90"/>
  <c r="AA28" i="90"/>
  <c r="AA29" i="90"/>
  <c r="AA30" i="90"/>
  <c r="AA31" i="90"/>
  <c r="AA32" i="90"/>
  <c r="AA33" i="90"/>
  <c r="AA35" i="90"/>
  <c r="AA36" i="90"/>
  <c r="AA37" i="90"/>
  <c r="AA38" i="90"/>
  <c r="AA39" i="90"/>
  <c r="AA42" i="90"/>
  <c r="AA44" i="90"/>
  <c r="AA47" i="90"/>
  <c r="AA17" i="90"/>
  <c r="AA34" i="90"/>
  <c r="AA40" i="90"/>
  <c r="AA94" i="90"/>
  <c r="AO42" i="15"/>
  <c r="AC13" i="90"/>
  <c r="AC14" i="90"/>
  <c r="AC15" i="90"/>
  <c r="AC16" i="90"/>
  <c r="AC18" i="90"/>
  <c r="AC19" i="90"/>
  <c r="AC20" i="90"/>
  <c r="AC21" i="90"/>
  <c r="AC22" i="90"/>
  <c r="AC23" i="90"/>
  <c r="AC24" i="90"/>
  <c r="AC25" i="90"/>
  <c r="AC26" i="90"/>
  <c r="AC27" i="90"/>
  <c r="AC28" i="90"/>
  <c r="AC29" i="90"/>
  <c r="AC30" i="90"/>
  <c r="AC31" i="90"/>
  <c r="AC32" i="90"/>
  <c r="AC33" i="90"/>
  <c r="AC35" i="90"/>
  <c r="AC36" i="90"/>
  <c r="AC37" i="90"/>
  <c r="AC38" i="90"/>
  <c r="AC39" i="90"/>
  <c r="AC42" i="90"/>
  <c r="AC44" i="90"/>
  <c r="AC47" i="90"/>
  <c r="AC51" i="90"/>
  <c r="AC52" i="90"/>
  <c r="AC53" i="90"/>
  <c r="AC54" i="90"/>
  <c r="AC55" i="90"/>
  <c r="AC56" i="90"/>
  <c r="AC57" i="90"/>
  <c r="AC60" i="90"/>
  <c r="AC65" i="90"/>
  <c r="AC76" i="90"/>
  <c r="AC17" i="90"/>
  <c r="AC34" i="90"/>
  <c r="AC40" i="90"/>
  <c r="AC58" i="90"/>
  <c r="AC59" i="90"/>
  <c r="AC94" i="90"/>
  <c r="AQ42" i="15"/>
  <c r="AE13" i="90"/>
  <c r="AE14" i="90"/>
  <c r="AE15" i="90"/>
  <c r="AE16" i="90"/>
  <c r="AE18" i="90"/>
  <c r="AE19" i="90"/>
  <c r="AE20" i="90"/>
  <c r="AE21" i="90"/>
  <c r="AE22" i="90"/>
  <c r="AE23" i="90"/>
  <c r="AE24" i="90"/>
  <c r="AE25" i="90"/>
  <c r="AE26" i="90"/>
  <c r="AE27" i="90"/>
  <c r="AE28" i="90"/>
  <c r="AE29" i="90"/>
  <c r="AE30" i="90"/>
  <c r="AE31" i="90"/>
  <c r="AE32" i="90"/>
  <c r="AE33" i="90"/>
  <c r="AE35" i="90"/>
  <c r="AE36" i="90"/>
  <c r="AE37" i="90"/>
  <c r="AE38" i="90"/>
  <c r="AE39" i="90"/>
  <c r="AE42" i="90"/>
  <c r="AE44" i="90"/>
  <c r="AE47" i="90"/>
  <c r="AE51" i="90"/>
  <c r="AE52" i="90"/>
  <c r="AE53" i="90"/>
  <c r="AE54" i="90"/>
  <c r="AE55" i="90"/>
  <c r="AE56" i="90"/>
  <c r="AE57" i="90"/>
  <c r="AE60" i="90"/>
  <c r="AE65" i="90"/>
  <c r="AE76" i="90"/>
  <c r="AE17" i="90"/>
  <c r="AE34" i="90"/>
  <c r="AE40" i="90"/>
  <c r="AE58" i="90"/>
  <c r="AE59" i="90"/>
  <c r="AE94" i="90"/>
  <c r="AS42" i="15"/>
  <c r="AG13" i="90"/>
  <c r="AG14" i="90"/>
  <c r="AG15" i="90"/>
  <c r="AG16" i="90"/>
  <c r="AG18" i="90"/>
  <c r="AG19" i="90"/>
  <c r="AG20" i="90"/>
  <c r="AG21" i="90"/>
  <c r="AG22" i="90"/>
  <c r="AG23" i="90"/>
  <c r="AG24" i="90"/>
  <c r="AG25" i="90"/>
  <c r="AG26" i="90"/>
  <c r="AG27" i="90"/>
  <c r="AG28" i="90"/>
  <c r="AG29" i="90"/>
  <c r="AG30" i="90"/>
  <c r="AG31" i="90"/>
  <c r="AG32" i="90"/>
  <c r="AG33" i="90"/>
  <c r="AG35" i="90"/>
  <c r="AG36" i="90"/>
  <c r="AG37" i="90"/>
  <c r="AG38" i="90"/>
  <c r="AG39" i="90"/>
  <c r="AG42" i="90"/>
  <c r="AG44" i="90"/>
  <c r="AG47" i="90"/>
  <c r="AG51" i="90"/>
  <c r="AG52" i="90"/>
  <c r="AG53" i="90"/>
  <c r="AG54" i="90"/>
  <c r="AG55" i="90"/>
  <c r="AG56" i="90"/>
  <c r="AG57" i="90"/>
  <c r="AG60" i="90"/>
  <c r="AG65" i="90"/>
  <c r="AG76" i="90"/>
  <c r="AG17" i="90"/>
  <c r="AG34" i="90"/>
  <c r="AG40" i="90"/>
  <c r="AG58" i="90"/>
  <c r="AG59" i="90"/>
  <c r="AG94" i="90"/>
  <c r="AU42" i="15"/>
  <c r="AV42" i="15"/>
  <c r="AY42" i="15"/>
  <c r="C13" i="91"/>
  <c r="D13" i="91"/>
  <c r="G13" i="91"/>
  <c r="C14" i="91"/>
  <c r="D14" i="91"/>
  <c r="G14" i="91"/>
  <c r="C15" i="91"/>
  <c r="D15" i="91"/>
  <c r="G15" i="91"/>
  <c r="C16" i="91"/>
  <c r="D16" i="91"/>
  <c r="G16" i="91"/>
  <c r="C18" i="91"/>
  <c r="D18" i="91"/>
  <c r="G18" i="91"/>
  <c r="C19" i="91"/>
  <c r="D19" i="91"/>
  <c r="G19" i="91"/>
  <c r="C20" i="91"/>
  <c r="D20" i="91"/>
  <c r="G20" i="91"/>
  <c r="C21" i="91"/>
  <c r="D21" i="91"/>
  <c r="G21" i="91"/>
  <c r="C22" i="91"/>
  <c r="D22" i="91"/>
  <c r="G22" i="91"/>
  <c r="C23" i="91"/>
  <c r="D23" i="91"/>
  <c r="G23" i="91"/>
  <c r="C24" i="91"/>
  <c r="D24" i="91"/>
  <c r="G24" i="91"/>
  <c r="C25" i="91"/>
  <c r="D25" i="91"/>
  <c r="G25" i="91"/>
  <c r="C26" i="91"/>
  <c r="D26" i="91"/>
  <c r="G26" i="91"/>
  <c r="C27" i="91"/>
  <c r="D27" i="91"/>
  <c r="G27" i="91"/>
  <c r="C28" i="91"/>
  <c r="D28" i="91"/>
  <c r="G28" i="91"/>
  <c r="C29" i="91"/>
  <c r="D29" i="91"/>
  <c r="G29" i="91"/>
  <c r="C30" i="91"/>
  <c r="D30" i="91"/>
  <c r="G30" i="91"/>
  <c r="C31" i="91"/>
  <c r="D31" i="91"/>
  <c r="G31" i="91"/>
  <c r="C32" i="91"/>
  <c r="D32" i="91"/>
  <c r="G32" i="91"/>
  <c r="C33" i="91"/>
  <c r="D33" i="91"/>
  <c r="G33" i="91"/>
  <c r="C35" i="91"/>
  <c r="D35" i="91"/>
  <c r="G35" i="91"/>
  <c r="C36" i="91"/>
  <c r="D36" i="91"/>
  <c r="G36" i="91"/>
  <c r="C37" i="91"/>
  <c r="D37" i="91"/>
  <c r="G37" i="91"/>
  <c r="C38" i="91"/>
  <c r="D38" i="91"/>
  <c r="G38" i="91"/>
  <c r="C39" i="91"/>
  <c r="D39" i="91"/>
  <c r="G39" i="91"/>
  <c r="C42" i="91"/>
  <c r="D42" i="91"/>
  <c r="G42" i="91"/>
  <c r="C44" i="91"/>
  <c r="D44" i="91"/>
  <c r="G44" i="91"/>
  <c r="C47" i="91"/>
  <c r="D47" i="91"/>
  <c r="G47" i="91"/>
  <c r="C51" i="91"/>
  <c r="D51" i="91"/>
  <c r="G51" i="91"/>
  <c r="C52" i="91"/>
  <c r="D52" i="91"/>
  <c r="G52" i="91"/>
  <c r="C53" i="91"/>
  <c r="D53" i="91"/>
  <c r="G53" i="91"/>
  <c r="C54" i="91"/>
  <c r="D54" i="91"/>
  <c r="G54" i="91"/>
  <c r="C55" i="91"/>
  <c r="D55" i="91"/>
  <c r="G55" i="91"/>
  <c r="C56" i="91"/>
  <c r="D56" i="91"/>
  <c r="G56" i="91"/>
  <c r="C57" i="91"/>
  <c r="D57" i="91"/>
  <c r="G57" i="91"/>
  <c r="C60" i="91"/>
  <c r="D60" i="91"/>
  <c r="G60" i="91"/>
  <c r="C65" i="91"/>
  <c r="D65" i="91"/>
  <c r="G65" i="91"/>
  <c r="C76" i="91"/>
  <c r="D76" i="91"/>
  <c r="G76" i="91"/>
  <c r="D17" i="91"/>
  <c r="G17" i="91"/>
  <c r="D34" i="91"/>
  <c r="G34" i="91"/>
  <c r="D40" i="91"/>
  <c r="G40" i="91"/>
  <c r="D58" i="91"/>
  <c r="G58" i="91"/>
  <c r="D59" i="91"/>
  <c r="G59" i="91"/>
  <c r="G94" i="91"/>
  <c r="C43" i="15"/>
  <c r="I13" i="91"/>
  <c r="I14" i="91"/>
  <c r="I15" i="91"/>
  <c r="I16" i="91"/>
  <c r="I18" i="91"/>
  <c r="I19" i="91"/>
  <c r="I20" i="91"/>
  <c r="I21" i="91"/>
  <c r="I22" i="91"/>
  <c r="I23" i="91"/>
  <c r="I24" i="91"/>
  <c r="I25" i="91"/>
  <c r="I26" i="91"/>
  <c r="I27" i="91"/>
  <c r="I28" i="91"/>
  <c r="I29" i="91"/>
  <c r="I30" i="91"/>
  <c r="I31" i="91"/>
  <c r="I32" i="91"/>
  <c r="I33" i="91"/>
  <c r="I35" i="91"/>
  <c r="I36" i="91"/>
  <c r="I37" i="91"/>
  <c r="I38" i="91"/>
  <c r="I39" i="91"/>
  <c r="I42" i="91"/>
  <c r="I44" i="91"/>
  <c r="I47" i="91"/>
  <c r="I51" i="91"/>
  <c r="I52" i="91"/>
  <c r="I53" i="91"/>
  <c r="I54" i="91"/>
  <c r="I55" i="91"/>
  <c r="I56" i="91"/>
  <c r="I57" i="91"/>
  <c r="I60" i="91"/>
  <c r="I65" i="91"/>
  <c r="I76" i="91"/>
  <c r="I17" i="91"/>
  <c r="I34" i="91"/>
  <c r="I40" i="91"/>
  <c r="I58" i="91"/>
  <c r="I59" i="91"/>
  <c r="I94" i="91"/>
  <c r="E43" i="15"/>
  <c r="K13" i="91"/>
  <c r="K14" i="91"/>
  <c r="K15" i="91"/>
  <c r="K16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5" i="91"/>
  <c r="K36" i="91"/>
  <c r="K37" i="91"/>
  <c r="K38" i="91"/>
  <c r="K39" i="91"/>
  <c r="K42" i="91"/>
  <c r="K44" i="91"/>
  <c r="K47" i="91"/>
  <c r="K51" i="91"/>
  <c r="K52" i="91"/>
  <c r="K53" i="91"/>
  <c r="K54" i="91"/>
  <c r="K55" i="91"/>
  <c r="K56" i="91"/>
  <c r="K57" i="91"/>
  <c r="K60" i="91"/>
  <c r="K65" i="91"/>
  <c r="K76" i="91"/>
  <c r="K17" i="91"/>
  <c r="K34" i="91"/>
  <c r="K40" i="91"/>
  <c r="K58" i="91"/>
  <c r="K59" i="91"/>
  <c r="K94" i="91"/>
  <c r="G43" i="15"/>
  <c r="M13" i="91"/>
  <c r="M14" i="91"/>
  <c r="M15" i="91"/>
  <c r="M16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5" i="91"/>
  <c r="M36" i="91"/>
  <c r="M37" i="91"/>
  <c r="M38" i="91"/>
  <c r="M39" i="91"/>
  <c r="M42" i="91"/>
  <c r="M44" i="91"/>
  <c r="M47" i="91"/>
  <c r="M51" i="91"/>
  <c r="M52" i="91"/>
  <c r="M53" i="91"/>
  <c r="M54" i="91"/>
  <c r="M55" i="91"/>
  <c r="M56" i="91"/>
  <c r="M57" i="91"/>
  <c r="M60" i="91"/>
  <c r="M65" i="91"/>
  <c r="M76" i="91"/>
  <c r="M17" i="91"/>
  <c r="M34" i="91"/>
  <c r="M40" i="91"/>
  <c r="M58" i="91"/>
  <c r="M59" i="91"/>
  <c r="M94" i="91"/>
  <c r="I43" i="15"/>
  <c r="O13" i="91"/>
  <c r="O14" i="91"/>
  <c r="O15" i="91"/>
  <c r="O16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5" i="91"/>
  <c r="O36" i="91"/>
  <c r="O37" i="91"/>
  <c r="O38" i="91"/>
  <c r="O39" i="91"/>
  <c r="O42" i="91"/>
  <c r="O44" i="91"/>
  <c r="O47" i="91"/>
  <c r="O51" i="91"/>
  <c r="O52" i="91"/>
  <c r="O53" i="91"/>
  <c r="O54" i="91"/>
  <c r="O55" i="91"/>
  <c r="O56" i="91"/>
  <c r="O57" i="91"/>
  <c r="O60" i="91"/>
  <c r="O65" i="91"/>
  <c r="O76" i="91"/>
  <c r="O17" i="91"/>
  <c r="O34" i="91"/>
  <c r="O40" i="91"/>
  <c r="O58" i="91"/>
  <c r="O59" i="91"/>
  <c r="O94" i="91"/>
  <c r="Q43" i="15"/>
  <c r="Q13" i="91"/>
  <c r="Q14" i="91"/>
  <c r="Q15" i="91"/>
  <c r="Q16" i="91"/>
  <c r="Q18" i="91"/>
  <c r="Q19" i="91"/>
  <c r="Q20" i="91"/>
  <c r="Q21" i="91"/>
  <c r="Q22" i="91"/>
  <c r="Q23" i="91"/>
  <c r="Q24" i="91"/>
  <c r="Q25" i="91"/>
  <c r="Q26" i="91"/>
  <c r="Q27" i="91"/>
  <c r="Q28" i="91"/>
  <c r="Q29" i="91"/>
  <c r="Q30" i="91"/>
  <c r="Q31" i="91"/>
  <c r="Q32" i="91"/>
  <c r="Q33" i="91"/>
  <c r="Q35" i="91"/>
  <c r="Q36" i="91"/>
  <c r="Q37" i="91"/>
  <c r="Q38" i="91"/>
  <c r="Q39" i="91"/>
  <c r="Q42" i="91"/>
  <c r="Q44" i="91"/>
  <c r="Q47" i="91"/>
  <c r="Q51" i="91"/>
  <c r="Q52" i="91"/>
  <c r="Q53" i="91"/>
  <c r="Q54" i="91"/>
  <c r="Q55" i="91"/>
  <c r="Q56" i="91"/>
  <c r="Q57" i="91"/>
  <c r="Q60" i="91"/>
  <c r="Q65" i="91"/>
  <c r="Q76" i="91"/>
  <c r="Q17" i="91"/>
  <c r="Q34" i="91"/>
  <c r="Q40" i="91"/>
  <c r="Q58" i="91"/>
  <c r="Q59" i="91"/>
  <c r="Q94" i="91"/>
  <c r="S43" i="15"/>
  <c r="S13" i="91"/>
  <c r="S14" i="91"/>
  <c r="S15" i="91"/>
  <c r="S16" i="91"/>
  <c r="S18" i="91"/>
  <c r="S19" i="91"/>
  <c r="S20" i="91"/>
  <c r="S21" i="91"/>
  <c r="S22" i="91"/>
  <c r="S23" i="91"/>
  <c r="S24" i="91"/>
  <c r="S25" i="91"/>
  <c r="S26" i="91"/>
  <c r="S27" i="91"/>
  <c r="S28" i="91"/>
  <c r="S29" i="91"/>
  <c r="S30" i="91"/>
  <c r="S31" i="91"/>
  <c r="S32" i="91"/>
  <c r="S33" i="91"/>
  <c r="S35" i="91"/>
  <c r="S36" i="91"/>
  <c r="S37" i="91"/>
  <c r="S38" i="91"/>
  <c r="S39" i="91"/>
  <c r="S42" i="91"/>
  <c r="S44" i="91"/>
  <c r="S47" i="91"/>
  <c r="S51" i="91"/>
  <c r="S52" i="91"/>
  <c r="S53" i="91"/>
  <c r="S54" i="91"/>
  <c r="S55" i="91"/>
  <c r="S56" i="91"/>
  <c r="S57" i="91"/>
  <c r="S60" i="91"/>
  <c r="S65" i="91"/>
  <c r="S76" i="91"/>
  <c r="S17" i="91"/>
  <c r="S34" i="91"/>
  <c r="S40" i="91"/>
  <c r="S58" i="91"/>
  <c r="S59" i="91"/>
  <c r="S94" i="91"/>
  <c r="U43" i="15"/>
  <c r="U13" i="91"/>
  <c r="U14" i="91"/>
  <c r="U15" i="91"/>
  <c r="U16" i="91"/>
  <c r="U18" i="91"/>
  <c r="U19" i="91"/>
  <c r="U20" i="91"/>
  <c r="U21" i="91"/>
  <c r="U22" i="91"/>
  <c r="U23" i="91"/>
  <c r="U24" i="91"/>
  <c r="U25" i="91"/>
  <c r="U26" i="91"/>
  <c r="U27" i="91"/>
  <c r="U28" i="91"/>
  <c r="U29" i="91"/>
  <c r="U30" i="91"/>
  <c r="U31" i="91"/>
  <c r="U32" i="91"/>
  <c r="U33" i="91"/>
  <c r="U35" i="91"/>
  <c r="U36" i="91"/>
  <c r="U37" i="91"/>
  <c r="U38" i="91"/>
  <c r="U39" i="91"/>
  <c r="U42" i="91"/>
  <c r="U44" i="91"/>
  <c r="U47" i="91"/>
  <c r="U51" i="91"/>
  <c r="U52" i="91"/>
  <c r="U53" i="91"/>
  <c r="U54" i="91"/>
  <c r="U55" i="91"/>
  <c r="U56" i="91"/>
  <c r="U57" i="91"/>
  <c r="U60" i="91"/>
  <c r="U65" i="91"/>
  <c r="U76" i="91"/>
  <c r="U17" i="91"/>
  <c r="U34" i="91"/>
  <c r="U40" i="91"/>
  <c r="U58" i="91"/>
  <c r="U59" i="91"/>
  <c r="U94" i="91"/>
  <c r="AE43" i="15"/>
  <c r="Y13" i="91"/>
  <c r="Y14" i="91"/>
  <c r="Y15" i="91"/>
  <c r="Y16" i="91"/>
  <c r="Y18" i="91"/>
  <c r="Y19" i="91"/>
  <c r="Y20" i="91"/>
  <c r="Y21" i="91"/>
  <c r="Y22" i="91"/>
  <c r="Y23" i="91"/>
  <c r="Y24" i="91"/>
  <c r="Y25" i="91"/>
  <c r="Y26" i="91"/>
  <c r="Y27" i="91"/>
  <c r="Y28" i="91"/>
  <c r="Y29" i="91"/>
  <c r="Y30" i="91"/>
  <c r="Y31" i="91"/>
  <c r="Y32" i="91"/>
  <c r="Y33" i="91"/>
  <c r="Y35" i="91"/>
  <c r="Y36" i="91"/>
  <c r="Y37" i="91"/>
  <c r="Y38" i="91"/>
  <c r="Y39" i="91"/>
  <c r="Y42" i="91"/>
  <c r="Y44" i="91"/>
  <c r="Y47" i="91"/>
  <c r="Y51" i="91"/>
  <c r="Y52" i="91"/>
  <c r="Y53" i="91"/>
  <c r="Y54" i="91"/>
  <c r="Y55" i="91"/>
  <c r="Y56" i="91"/>
  <c r="Y57" i="91"/>
  <c r="Y60" i="91"/>
  <c r="Y65" i="91"/>
  <c r="Y76" i="91"/>
  <c r="Y17" i="91"/>
  <c r="Y34" i="91"/>
  <c r="Y40" i="91"/>
  <c r="Y58" i="91"/>
  <c r="Y59" i="91"/>
  <c r="Y94" i="91"/>
  <c r="AI43" i="15"/>
  <c r="W13" i="91"/>
  <c r="W14" i="91"/>
  <c r="W15" i="91"/>
  <c r="W16" i="91"/>
  <c r="W18" i="91"/>
  <c r="W19" i="91"/>
  <c r="W20" i="91"/>
  <c r="W21" i="91"/>
  <c r="W22" i="91"/>
  <c r="W23" i="91"/>
  <c r="W24" i="91"/>
  <c r="W25" i="91"/>
  <c r="W26" i="91"/>
  <c r="W27" i="91"/>
  <c r="W28" i="91"/>
  <c r="W29" i="91"/>
  <c r="W30" i="91"/>
  <c r="W31" i="91"/>
  <c r="W32" i="91"/>
  <c r="W33" i="91"/>
  <c r="W35" i="91"/>
  <c r="W36" i="91"/>
  <c r="W37" i="91"/>
  <c r="W38" i="91"/>
  <c r="W39" i="91"/>
  <c r="W42" i="91"/>
  <c r="W44" i="91"/>
  <c r="W47" i="91"/>
  <c r="W51" i="91"/>
  <c r="W52" i="91"/>
  <c r="W53" i="91"/>
  <c r="W54" i="91"/>
  <c r="W55" i="91"/>
  <c r="W56" i="91"/>
  <c r="W57" i="91"/>
  <c r="W60" i="91"/>
  <c r="W65" i="91"/>
  <c r="W76" i="91"/>
  <c r="W17" i="91"/>
  <c r="W34" i="91"/>
  <c r="W40" i="91"/>
  <c r="W58" i="91"/>
  <c r="W59" i="91"/>
  <c r="W94" i="91"/>
  <c r="AG43" i="15"/>
  <c r="AA13" i="91"/>
  <c r="AA14" i="91"/>
  <c r="AA15" i="91"/>
  <c r="AA16" i="91"/>
  <c r="AA18" i="91"/>
  <c r="AA19" i="91"/>
  <c r="AA20" i="91"/>
  <c r="AA21" i="91"/>
  <c r="AA22" i="91"/>
  <c r="AA23" i="91"/>
  <c r="AA24" i="91"/>
  <c r="AA25" i="91"/>
  <c r="AA26" i="91"/>
  <c r="AA27" i="91"/>
  <c r="AA28" i="91"/>
  <c r="AA29" i="91"/>
  <c r="AA30" i="91"/>
  <c r="AA31" i="91"/>
  <c r="AA32" i="91"/>
  <c r="AA33" i="91"/>
  <c r="AA35" i="91"/>
  <c r="AA36" i="91"/>
  <c r="AA37" i="91"/>
  <c r="AA38" i="91"/>
  <c r="AA39" i="91"/>
  <c r="AA42" i="91"/>
  <c r="AA44" i="91"/>
  <c r="AA47" i="91"/>
  <c r="AA17" i="91"/>
  <c r="AA34" i="91"/>
  <c r="AA40" i="91"/>
  <c r="AA94" i="91"/>
  <c r="AO43" i="15"/>
  <c r="AC13" i="91"/>
  <c r="AC14" i="91"/>
  <c r="AC15" i="91"/>
  <c r="AC16" i="91"/>
  <c r="AC18" i="91"/>
  <c r="AC19" i="91"/>
  <c r="AC20" i="91"/>
  <c r="AC21" i="91"/>
  <c r="AC22" i="91"/>
  <c r="AC23" i="91"/>
  <c r="AC24" i="91"/>
  <c r="AC25" i="91"/>
  <c r="AC26" i="91"/>
  <c r="AC27" i="91"/>
  <c r="AC28" i="91"/>
  <c r="AC29" i="91"/>
  <c r="AC30" i="91"/>
  <c r="AC31" i="91"/>
  <c r="AC32" i="91"/>
  <c r="AC33" i="91"/>
  <c r="AC35" i="91"/>
  <c r="AC36" i="91"/>
  <c r="AC37" i="91"/>
  <c r="AC38" i="91"/>
  <c r="AC39" i="91"/>
  <c r="AC42" i="91"/>
  <c r="AC44" i="91"/>
  <c r="AC47" i="91"/>
  <c r="AC51" i="91"/>
  <c r="AC52" i="91"/>
  <c r="AC53" i="91"/>
  <c r="AC54" i="91"/>
  <c r="AC55" i="91"/>
  <c r="AC56" i="91"/>
  <c r="AC57" i="91"/>
  <c r="AC60" i="91"/>
  <c r="AC65" i="91"/>
  <c r="AC76" i="91"/>
  <c r="AC17" i="91"/>
  <c r="AC34" i="91"/>
  <c r="AC40" i="91"/>
  <c r="AC58" i="91"/>
  <c r="AC59" i="91"/>
  <c r="AC94" i="91"/>
  <c r="AQ43" i="15"/>
  <c r="AE13" i="91"/>
  <c r="AE14" i="91"/>
  <c r="AE15" i="91"/>
  <c r="AE16" i="91"/>
  <c r="AE18" i="91"/>
  <c r="AE19" i="91"/>
  <c r="AE20" i="91"/>
  <c r="AE21" i="91"/>
  <c r="AE22" i="91"/>
  <c r="AE23" i="91"/>
  <c r="AE24" i="91"/>
  <c r="AE25" i="91"/>
  <c r="AE26" i="91"/>
  <c r="AE27" i="91"/>
  <c r="AE28" i="91"/>
  <c r="AE29" i="91"/>
  <c r="AE30" i="91"/>
  <c r="AE31" i="91"/>
  <c r="AE32" i="91"/>
  <c r="AE33" i="91"/>
  <c r="AE35" i="91"/>
  <c r="AE36" i="91"/>
  <c r="AE37" i="91"/>
  <c r="AE38" i="91"/>
  <c r="AE39" i="91"/>
  <c r="AE42" i="91"/>
  <c r="AE44" i="91"/>
  <c r="AE47" i="91"/>
  <c r="AE51" i="91"/>
  <c r="AE52" i="91"/>
  <c r="AE53" i="91"/>
  <c r="AE54" i="91"/>
  <c r="AE55" i="91"/>
  <c r="AE56" i="91"/>
  <c r="AE57" i="91"/>
  <c r="AE60" i="91"/>
  <c r="AE65" i="91"/>
  <c r="AE76" i="91"/>
  <c r="AE17" i="91"/>
  <c r="AE34" i="91"/>
  <c r="AE40" i="91"/>
  <c r="AE58" i="91"/>
  <c r="AE59" i="91"/>
  <c r="AE94" i="91"/>
  <c r="AS43" i="15"/>
  <c r="AG13" i="91"/>
  <c r="AG14" i="91"/>
  <c r="AG15" i="91"/>
  <c r="AG16" i="91"/>
  <c r="AG18" i="91"/>
  <c r="AG19" i="91"/>
  <c r="AG20" i="91"/>
  <c r="AG21" i="91"/>
  <c r="AG22" i="91"/>
  <c r="AG23" i="91"/>
  <c r="AG24" i="91"/>
  <c r="AG25" i="91"/>
  <c r="AG26" i="91"/>
  <c r="AG27" i="91"/>
  <c r="AG28" i="91"/>
  <c r="AG29" i="91"/>
  <c r="AG30" i="91"/>
  <c r="AG31" i="91"/>
  <c r="AG32" i="91"/>
  <c r="AG33" i="91"/>
  <c r="AG35" i="91"/>
  <c r="AG36" i="91"/>
  <c r="AG37" i="91"/>
  <c r="AG38" i="91"/>
  <c r="AG39" i="91"/>
  <c r="AG42" i="91"/>
  <c r="AG44" i="91"/>
  <c r="AG47" i="91"/>
  <c r="AG51" i="91"/>
  <c r="AG52" i="91"/>
  <c r="AG53" i="91"/>
  <c r="AG54" i="91"/>
  <c r="AG55" i="91"/>
  <c r="AG56" i="91"/>
  <c r="AG57" i="91"/>
  <c r="AG60" i="91"/>
  <c r="AG65" i="91"/>
  <c r="AG76" i="91"/>
  <c r="AG17" i="91"/>
  <c r="AG34" i="91"/>
  <c r="AG40" i="91"/>
  <c r="AG58" i="91"/>
  <c r="AG59" i="91"/>
  <c r="AG94" i="91"/>
  <c r="AU43" i="15"/>
  <c r="AV43" i="15"/>
  <c r="AY43" i="15"/>
  <c r="C13" i="92"/>
  <c r="D13" i="92"/>
  <c r="G13" i="92"/>
  <c r="C14" i="92"/>
  <c r="D14" i="92"/>
  <c r="G14" i="92"/>
  <c r="C15" i="92"/>
  <c r="D15" i="92"/>
  <c r="G15" i="92"/>
  <c r="C16" i="92"/>
  <c r="D16" i="92"/>
  <c r="G16" i="92"/>
  <c r="C18" i="92"/>
  <c r="D18" i="92"/>
  <c r="G18" i="92"/>
  <c r="C19" i="92"/>
  <c r="D19" i="92"/>
  <c r="G19" i="92"/>
  <c r="C20" i="92"/>
  <c r="D20" i="92"/>
  <c r="G20" i="92"/>
  <c r="C21" i="92"/>
  <c r="D21" i="92"/>
  <c r="G21" i="92"/>
  <c r="C22" i="92"/>
  <c r="D22" i="92"/>
  <c r="G22" i="92"/>
  <c r="C23" i="92"/>
  <c r="D23" i="92"/>
  <c r="G23" i="92"/>
  <c r="C24" i="92"/>
  <c r="D24" i="92"/>
  <c r="G24" i="92"/>
  <c r="C25" i="92"/>
  <c r="D25" i="92"/>
  <c r="G25" i="92"/>
  <c r="C26" i="92"/>
  <c r="D26" i="92"/>
  <c r="G26" i="92"/>
  <c r="C27" i="92"/>
  <c r="D27" i="92"/>
  <c r="G27" i="92"/>
  <c r="C28" i="92"/>
  <c r="D28" i="92"/>
  <c r="G28" i="92"/>
  <c r="C29" i="92"/>
  <c r="D29" i="92"/>
  <c r="G29" i="92"/>
  <c r="C30" i="92"/>
  <c r="D30" i="92"/>
  <c r="G30" i="92"/>
  <c r="C31" i="92"/>
  <c r="D31" i="92"/>
  <c r="G31" i="92"/>
  <c r="C32" i="92"/>
  <c r="D32" i="92"/>
  <c r="G32" i="92"/>
  <c r="C33" i="92"/>
  <c r="D33" i="92"/>
  <c r="G33" i="92"/>
  <c r="C35" i="92"/>
  <c r="D35" i="92"/>
  <c r="G35" i="92"/>
  <c r="C36" i="92"/>
  <c r="D36" i="92"/>
  <c r="G36" i="92"/>
  <c r="C37" i="92"/>
  <c r="D37" i="92"/>
  <c r="G37" i="92"/>
  <c r="C38" i="92"/>
  <c r="D38" i="92"/>
  <c r="G38" i="92"/>
  <c r="C39" i="92"/>
  <c r="D39" i="92"/>
  <c r="G39" i="92"/>
  <c r="C42" i="92"/>
  <c r="D42" i="92"/>
  <c r="G42" i="92"/>
  <c r="C44" i="92"/>
  <c r="D44" i="92"/>
  <c r="G44" i="92"/>
  <c r="C47" i="92"/>
  <c r="D47" i="92"/>
  <c r="G47" i="92"/>
  <c r="C51" i="92"/>
  <c r="D51" i="92"/>
  <c r="G51" i="92"/>
  <c r="C52" i="92"/>
  <c r="D52" i="92"/>
  <c r="G52" i="92"/>
  <c r="C53" i="92"/>
  <c r="D53" i="92"/>
  <c r="G53" i="92"/>
  <c r="C54" i="92"/>
  <c r="D54" i="92"/>
  <c r="G54" i="92"/>
  <c r="C55" i="92"/>
  <c r="D55" i="92"/>
  <c r="G55" i="92"/>
  <c r="C56" i="92"/>
  <c r="D56" i="92"/>
  <c r="G56" i="92"/>
  <c r="C57" i="92"/>
  <c r="D57" i="92"/>
  <c r="G57" i="92"/>
  <c r="C60" i="92"/>
  <c r="D60" i="92"/>
  <c r="G60" i="92"/>
  <c r="C65" i="92"/>
  <c r="D65" i="92"/>
  <c r="G65" i="92"/>
  <c r="C76" i="92"/>
  <c r="D76" i="92"/>
  <c r="G76" i="92"/>
  <c r="D17" i="92"/>
  <c r="G17" i="92"/>
  <c r="D34" i="92"/>
  <c r="G34" i="92"/>
  <c r="D40" i="92"/>
  <c r="G40" i="92"/>
  <c r="D58" i="92"/>
  <c r="G58" i="92"/>
  <c r="D59" i="92"/>
  <c r="G59" i="92"/>
  <c r="G94" i="92"/>
  <c r="C44" i="15"/>
  <c r="I13" i="92"/>
  <c r="I14" i="92"/>
  <c r="I15" i="92"/>
  <c r="I16" i="92"/>
  <c r="I18" i="92"/>
  <c r="I19" i="92"/>
  <c r="I20" i="92"/>
  <c r="I21" i="92"/>
  <c r="I22" i="92"/>
  <c r="I23" i="92"/>
  <c r="I24" i="92"/>
  <c r="I25" i="92"/>
  <c r="I26" i="92"/>
  <c r="I27" i="92"/>
  <c r="I28" i="92"/>
  <c r="I29" i="92"/>
  <c r="I30" i="92"/>
  <c r="I31" i="92"/>
  <c r="I32" i="92"/>
  <c r="I33" i="92"/>
  <c r="I35" i="92"/>
  <c r="I36" i="92"/>
  <c r="I37" i="92"/>
  <c r="I38" i="92"/>
  <c r="I39" i="92"/>
  <c r="I42" i="92"/>
  <c r="I44" i="92"/>
  <c r="I47" i="92"/>
  <c r="I51" i="92"/>
  <c r="I52" i="92"/>
  <c r="I53" i="92"/>
  <c r="I54" i="92"/>
  <c r="I55" i="92"/>
  <c r="I56" i="92"/>
  <c r="I57" i="92"/>
  <c r="I60" i="92"/>
  <c r="I65" i="92"/>
  <c r="I76" i="92"/>
  <c r="I17" i="92"/>
  <c r="I34" i="92"/>
  <c r="I40" i="92"/>
  <c r="I58" i="92"/>
  <c r="I59" i="92"/>
  <c r="I94" i="92"/>
  <c r="E44" i="15"/>
  <c r="K13" i="92"/>
  <c r="K14" i="92"/>
  <c r="K15" i="92"/>
  <c r="K16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5" i="92"/>
  <c r="K36" i="92"/>
  <c r="K37" i="92"/>
  <c r="K38" i="92"/>
  <c r="K39" i="92"/>
  <c r="K42" i="92"/>
  <c r="K44" i="92"/>
  <c r="K47" i="92"/>
  <c r="K51" i="92"/>
  <c r="K52" i="92"/>
  <c r="K53" i="92"/>
  <c r="K54" i="92"/>
  <c r="K55" i="92"/>
  <c r="K56" i="92"/>
  <c r="K57" i="92"/>
  <c r="K60" i="92"/>
  <c r="K65" i="92"/>
  <c r="K76" i="92"/>
  <c r="K17" i="92"/>
  <c r="K34" i="92"/>
  <c r="K40" i="92"/>
  <c r="K58" i="92"/>
  <c r="K59" i="92"/>
  <c r="K94" i="92"/>
  <c r="G44" i="15"/>
  <c r="M13" i="92"/>
  <c r="M14" i="92"/>
  <c r="M15" i="92"/>
  <c r="M16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5" i="92"/>
  <c r="M36" i="92"/>
  <c r="M37" i="92"/>
  <c r="M38" i="92"/>
  <c r="M39" i="92"/>
  <c r="M42" i="92"/>
  <c r="M44" i="92"/>
  <c r="M47" i="92"/>
  <c r="M51" i="92"/>
  <c r="M52" i="92"/>
  <c r="M53" i="92"/>
  <c r="M54" i="92"/>
  <c r="M55" i="92"/>
  <c r="M56" i="92"/>
  <c r="M57" i="92"/>
  <c r="M60" i="92"/>
  <c r="M65" i="92"/>
  <c r="M76" i="92"/>
  <c r="M17" i="92"/>
  <c r="M34" i="92"/>
  <c r="M40" i="92"/>
  <c r="M58" i="92"/>
  <c r="M59" i="92"/>
  <c r="M94" i="92"/>
  <c r="I44" i="15"/>
  <c r="O13" i="92"/>
  <c r="O14" i="92"/>
  <c r="O15" i="92"/>
  <c r="O16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5" i="92"/>
  <c r="O36" i="92"/>
  <c r="O37" i="92"/>
  <c r="O38" i="92"/>
  <c r="O39" i="92"/>
  <c r="O42" i="92"/>
  <c r="O44" i="92"/>
  <c r="O47" i="92"/>
  <c r="O51" i="92"/>
  <c r="O52" i="92"/>
  <c r="O53" i="92"/>
  <c r="O54" i="92"/>
  <c r="O55" i="92"/>
  <c r="O56" i="92"/>
  <c r="O57" i="92"/>
  <c r="O60" i="92"/>
  <c r="O65" i="92"/>
  <c r="O76" i="92"/>
  <c r="O17" i="92"/>
  <c r="O34" i="92"/>
  <c r="O40" i="92"/>
  <c r="O58" i="92"/>
  <c r="O59" i="92"/>
  <c r="O94" i="92"/>
  <c r="Q44" i="15"/>
  <c r="Q13" i="92"/>
  <c r="Q14" i="92"/>
  <c r="Q15" i="92"/>
  <c r="Q16" i="92"/>
  <c r="Q18" i="92"/>
  <c r="Q19" i="92"/>
  <c r="Q20" i="92"/>
  <c r="Q21" i="92"/>
  <c r="Q22" i="92"/>
  <c r="Q23" i="92"/>
  <c r="Q24" i="92"/>
  <c r="Q25" i="92"/>
  <c r="Q26" i="92"/>
  <c r="Q27" i="92"/>
  <c r="Q28" i="92"/>
  <c r="Q29" i="92"/>
  <c r="Q30" i="92"/>
  <c r="Q31" i="92"/>
  <c r="Q32" i="92"/>
  <c r="Q33" i="92"/>
  <c r="Q35" i="92"/>
  <c r="Q36" i="92"/>
  <c r="Q37" i="92"/>
  <c r="Q38" i="92"/>
  <c r="Q39" i="92"/>
  <c r="Q42" i="92"/>
  <c r="Q44" i="92"/>
  <c r="Q47" i="92"/>
  <c r="Q51" i="92"/>
  <c r="Q52" i="92"/>
  <c r="Q53" i="92"/>
  <c r="Q54" i="92"/>
  <c r="Q55" i="92"/>
  <c r="Q56" i="92"/>
  <c r="Q57" i="92"/>
  <c r="Q60" i="92"/>
  <c r="Q65" i="92"/>
  <c r="Q76" i="92"/>
  <c r="Q17" i="92"/>
  <c r="Q34" i="92"/>
  <c r="Q40" i="92"/>
  <c r="Q58" i="92"/>
  <c r="Q59" i="92"/>
  <c r="Q94" i="92"/>
  <c r="S44" i="15"/>
  <c r="S13" i="92"/>
  <c r="S14" i="92"/>
  <c r="S15" i="92"/>
  <c r="S16" i="92"/>
  <c r="S18" i="92"/>
  <c r="S19" i="92"/>
  <c r="S20" i="92"/>
  <c r="S21" i="92"/>
  <c r="S22" i="92"/>
  <c r="S23" i="92"/>
  <c r="S24" i="92"/>
  <c r="S25" i="92"/>
  <c r="S26" i="92"/>
  <c r="S27" i="92"/>
  <c r="S28" i="92"/>
  <c r="S29" i="92"/>
  <c r="S30" i="92"/>
  <c r="S31" i="92"/>
  <c r="S32" i="92"/>
  <c r="S33" i="92"/>
  <c r="S35" i="92"/>
  <c r="S36" i="92"/>
  <c r="S37" i="92"/>
  <c r="S38" i="92"/>
  <c r="S39" i="92"/>
  <c r="S42" i="92"/>
  <c r="S44" i="92"/>
  <c r="S47" i="92"/>
  <c r="S51" i="92"/>
  <c r="S52" i="92"/>
  <c r="S53" i="92"/>
  <c r="S54" i="92"/>
  <c r="S55" i="92"/>
  <c r="S56" i="92"/>
  <c r="S57" i="92"/>
  <c r="S60" i="92"/>
  <c r="S65" i="92"/>
  <c r="S76" i="92"/>
  <c r="S17" i="92"/>
  <c r="S34" i="92"/>
  <c r="S40" i="92"/>
  <c r="S58" i="92"/>
  <c r="S59" i="92"/>
  <c r="S94" i="92"/>
  <c r="U44" i="15"/>
  <c r="U13" i="92"/>
  <c r="U14" i="92"/>
  <c r="U15" i="92"/>
  <c r="U16" i="92"/>
  <c r="U18" i="92"/>
  <c r="U19" i="92"/>
  <c r="U20" i="92"/>
  <c r="U21" i="92"/>
  <c r="U22" i="92"/>
  <c r="U23" i="92"/>
  <c r="U24" i="92"/>
  <c r="U25" i="92"/>
  <c r="U26" i="92"/>
  <c r="U27" i="92"/>
  <c r="U28" i="92"/>
  <c r="U29" i="92"/>
  <c r="U30" i="92"/>
  <c r="U31" i="92"/>
  <c r="U32" i="92"/>
  <c r="U33" i="92"/>
  <c r="U35" i="92"/>
  <c r="U36" i="92"/>
  <c r="U37" i="92"/>
  <c r="U38" i="92"/>
  <c r="U39" i="92"/>
  <c r="U42" i="92"/>
  <c r="U44" i="92"/>
  <c r="U47" i="92"/>
  <c r="U51" i="92"/>
  <c r="U52" i="92"/>
  <c r="U53" i="92"/>
  <c r="U54" i="92"/>
  <c r="U55" i="92"/>
  <c r="U56" i="92"/>
  <c r="U57" i="92"/>
  <c r="U60" i="92"/>
  <c r="U65" i="92"/>
  <c r="U76" i="92"/>
  <c r="U17" i="92"/>
  <c r="U34" i="92"/>
  <c r="U40" i="92"/>
  <c r="U58" i="92"/>
  <c r="U59" i="92"/>
  <c r="U94" i="92"/>
  <c r="AE44" i="15"/>
  <c r="Y13" i="92"/>
  <c r="Y14" i="92"/>
  <c r="Y15" i="92"/>
  <c r="Y16" i="92"/>
  <c r="Y18" i="92"/>
  <c r="Y19" i="92"/>
  <c r="Y20" i="92"/>
  <c r="Y21" i="92"/>
  <c r="Y22" i="92"/>
  <c r="Y23" i="92"/>
  <c r="Y24" i="92"/>
  <c r="Y25" i="92"/>
  <c r="Y26" i="92"/>
  <c r="Y27" i="92"/>
  <c r="Y28" i="92"/>
  <c r="Y29" i="92"/>
  <c r="Y30" i="92"/>
  <c r="Y31" i="92"/>
  <c r="Y32" i="92"/>
  <c r="Y33" i="92"/>
  <c r="Y35" i="92"/>
  <c r="Y36" i="92"/>
  <c r="Y37" i="92"/>
  <c r="Y38" i="92"/>
  <c r="Y39" i="92"/>
  <c r="Y42" i="92"/>
  <c r="Y44" i="92"/>
  <c r="Y47" i="92"/>
  <c r="Y51" i="92"/>
  <c r="Y52" i="92"/>
  <c r="Y53" i="92"/>
  <c r="Y54" i="92"/>
  <c r="Y55" i="92"/>
  <c r="Y56" i="92"/>
  <c r="Y57" i="92"/>
  <c r="Y60" i="92"/>
  <c r="Y65" i="92"/>
  <c r="Y76" i="92"/>
  <c r="Y17" i="92"/>
  <c r="Y34" i="92"/>
  <c r="Y40" i="92"/>
  <c r="Y58" i="92"/>
  <c r="Y59" i="92"/>
  <c r="Y94" i="92"/>
  <c r="AI44" i="15"/>
  <c r="W13" i="92"/>
  <c r="W14" i="92"/>
  <c r="W15" i="92"/>
  <c r="W16" i="92"/>
  <c r="W18" i="92"/>
  <c r="W19" i="92"/>
  <c r="W20" i="92"/>
  <c r="W21" i="92"/>
  <c r="W22" i="92"/>
  <c r="W23" i="92"/>
  <c r="W24" i="92"/>
  <c r="W25" i="92"/>
  <c r="W26" i="92"/>
  <c r="W27" i="92"/>
  <c r="W28" i="92"/>
  <c r="W29" i="92"/>
  <c r="W30" i="92"/>
  <c r="W31" i="92"/>
  <c r="W32" i="92"/>
  <c r="W33" i="92"/>
  <c r="W35" i="92"/>
  <c r="W36" i="92"/>
  <c r="W37" i="92"/>
  <c r="W38" i="92"/>
  <c r="W39" i="92"/>
  <c r="W42" i="92"/>
  <c r="W44" i="92"/>
  <c r="W47" i="92"/>
  <c r="W51" i="92"/>
  <c r="W52" i="92"/>
  <c r="W53" i="92"/>
  <c r="W54" i="92"/>
  <c r="W55" i="92"/>
  <c r="W56" i="92"/>
  <c r="W57" i="92"/>
  <c r="W60" i="92"/>
  <c r="W65" i="92"/>
  <c r="W76" i="92"/>
  <c r="W17" i="92"/>
  <c r="W34" i="92"/>
  <c r="W40" i="92"/>
  <c r="W58" i="92"/>
  <c r="W59" i="92"/>
  <c r="W94" i="92"/>
  <c r="AG44" i="15"/>
  <c r="AA13" i="92"/>
  <c r="AA14" i="92"/>
  <c r="AA15" i="92"/>
  <c r="AA16" i="92"/>
  <c r="AA18" i="92"/>
  <c r="AA19" i="92"/>
  <c r="AA20" i="92"/>
  <c r="AA21" i="92"/>
  <c r="AA22" i="92"/>
  <c r="AA23" i="92"/>
  <c r="AA24" i="92"/>
  <c r="AA25" i="92"/>
  <c r="AA26" i="92"/>
  <c r="AA27" i="92"/>
  <c r="AA28" i="92"/>
  <c r="AA29" i="92"/>
  <c r="AA30" i="92"/>
  <c r="AA31" i="92"/>
  <c r="AA32" i="92"/>
  <c r="AA33" i="92"/>
  <c r="AA35" i="92"/>
  <c r="AA36" i="92"/>
  <c r="AA37" i="92"/>
  <c r="AA38" i="92"/>
  <c r="AA39" i="92"/>
  <c r="AA42" i="92"/>
  <c r="AA44" i="92"/>
  <c r="AA47" i="92"/>
  <c r="AA17" i="92"/>
  <c r="AA34" i="92"/>
  <c r="AA40" i="92"/>
  <c r="AA94" i="92"/>
  <c r="AO44" i="15"/>
  <c r="AC13" i="92"/>
  <c r="AC14" i="92"/>
  <c r="AC15" i="92"/>
  <c r="AC16" i="92"/>
  <c r="AC18" i="92"/>
  <c r="AC19" i="92"/>
  <c r="AC20" i="92"/>
  <c r="AC21" i="92"/>
  <c r="AC22" i="92"/>
  <c r="AC23" i="92"/>
  <c r="AC24" i="92"/>
  <c r="AC25" i="92"/>
  <c r="AC26" i="92"/>
  <c r="AC27" i="92"/>
  <c r="AC28" i="92"/>
  <c r="AC29" i="92"/>
  <c r="AC30" i="92"/>
  <c r="AC31" i="92"/>
  <c r="AC32" i="92"/>
  <c r="AC33" i="92"/>
  <c r="AC35" i="92"/>
  <c r="AC36" i="92"/>
  <c r="AC37" i="92"/>
  <c r="AC38" i="92"/>
  <c r="AC39" i="92"/>
  <c r="AC42" i="92"/>
  <c r="AC44" i="92"/>
  <c r="AC47" i="92"/>
  <c r="AC51" i="92"/>
  <c r="AC52" i="92"/>
  <c r="AC53" i="92"/>
  <c r="AC54" i="92"/>
  <c r="AC55" i="92"/>
  <c r="AC56" i="92"/>
  <c r="AC57" i="92"/>
  <c r="AC60" i="92"/>
  <c r="AC65" i="92"/>
  <c r="AC76" i="92"/>
  <c r="AC17" i="92"/>
  <c r="AC34" i="92"/>
  <c r="AC40" i="92"/>
  <c r="AC58" i="92"/>
  <c r="AC59" i="92"/>
  <c r="AC94" i="92"/>
  <c r="AQ44" i="15"/>
  <c r="AE13" i="92"/>
  <c r="AE14" i="92"/>
  <c r="AE15" i="92"/>
  <c r="AE16" i="92"/>
  <c r="AE18" i="92"/>
  <c r="AE19" i="92"/>
  <c r="AE20" i="92"/>
  <c r="AE21" i="92"/>
  <c r="AE22" i="92"/>
  <c r="AE23" i="92"/>
  <c r="AE24" i="92"/>
  <c r="AE25" i="92"/>
  <c r="AE26" i="92"/>
  <c r="AE27" i="92"/>
  <c r="AE28" i="92"/>
  <c r="AE29" i="92"/>
  <c r="AE30" i="92"/>
  <c r="AE31" i="92"/>
  <c r="AE32" i="92"/>
  <c r="AE33" i="92"/>
  <c r="AE35" i="92"/>
  <c r="AE36" i="92"/>
  <c r="AE37" i="92"/>
  <c r="AE38" i="92"/>
  <c r="AE39" i="92"/>
  <c r="AE42" i="92"/>
  <c r="AE44" i="92"/>
  <c r="AE47" i="92"/>
  <c r="AE51" i="92"/>
  <c r="AE52" i="92"/>
  <c r="AE53" i="92"/>
  <c r="AE54" i="92"/>
  <c r="AE55" i="92"/>
  <c r="AE56" i="92"/>
  <c r="AE57" i="92"/>
  <c r="AE60" i="92"/>
  <c r="AE65" i="92"/>
  <c r="AE76" i="92"/>
  <c r="AE17" i="92"/>
  <c r="AE34" i="92"/>
  <c r="AE40" i="92"/>
  <c r="AE58" i="92"/>
  <c r="AE59" i="92"/>
  <c r="AE94" i="92"/>
  <c r="AS44" i="15"/>
  <c r="AG13" i="92"/>
  <c r="AG14" i="92"/>
  <c r="AG15" i="92"/>
  <c r="AG16" i="92"/>
  <c r="AG18" i="92"/>
  <c r="AG19" i="92"/>
  <c r="AG20" i="92"/>
  <c r="AG21" i="92"/>
  <c r="AG22" i="92"/>
  <c r="AG23" i="92"/>
  <c r="AG24" i="92"/>
  <c r="AG25" i="92"/>
  <c r="AG26" i="92"/>
  <c r="AG27" i="92"/>
  <c r="AG28" i="92"/>
  <c r="AG29" i="92"/>
  <c r="AG30" i="92"/>
  <c r="AG31" i="92"/>
  <c r="AG32" i="92"/>
  <c r="AG33" i="92"/>
  <c r="AG35" i="92"/>
  <c r="AG36" i="92"/>
  <c r="AG37" i="92"/>
  <c r="AG38" i="92"/>
  <c r="AG39" i="92"/>
  <c r="AG42" i="92"/>
  <c r="AG44" i="92"/>
  <c r="AG47" i="92"/>
  <c r="AG51" i="92"/>
  <c r="AG52" i="92"/>
  <c r="AG53" i="92"/>
  <c r="AG54" i="92"/>
  <c r="AG55" i="92"/>
  <c r="AG56" i="92"/>
  <c r="AG57" i="92"/>
  <c r="AG60" i="92"/>
  <c r="AG65" i="92"/>
  <c r="AG76" i="92"/>
  <c r="AG17" i="92"/>
  <c r="AG34" i="92"/>
  <c r="AG40" i="92"/>
  <c r="AG58" i="92"/>
  <c r="AG59" i="92"/>
  <c r="AG94" i="92"/>
  <c r="AU44" i="15"/>
  <c r="AV44" i="15"/>
  <c r="AY44" i="15"/>
  <c r="C13" i="93"/>
  <c r="D13" i="93"/>
  <c r="G13" i="93"/>
  <c r="C14" i="93"/>
  <c r="D14" i="93"/>
  <c r="G14" i="93"/>
  <c r="C15" i="93"/>
  <c r="D15" i="93"/>
  <c r="G15" i="93"/>
  <c r="C16" i="93"/>
  <c r="D16" i="93"/>
  <c r="G16" i="93"/>
  <c r="C18" i="93"/>
  <c r="D18" i="93"/>
  <c r="G18" i="93"/>
  <c r="C19" i="93"/>
  <c r="D19" i="93"/>
  <c r="G19" i="93"/>
  <c r="C20" i="93"/>
  <c r="D20" i="93"/>
  <c r="G20" i="93"/>
  <c r="C21" i="93"/>
  <c r="D21" i="93"/>
  <c r="G21" i="93"/>
  <c r="C22" i="93"/>
  <c r="D22" i="93"/>
  <c r="G22" i="93"/>
  <c r="C23" i="93"/>
  <c r="D23" i="93"/>
  <c r="G23" i="93"/>
  <c r="C24" i="93"/>
  <c r="D24" i="93"/>
  <c r="G24" i="93"/>
  <c r="C25" i="93"/>
  <c r="D25" i="93"/>
  <c r="G25" i="93"/>
  <c r="C26" i="93"/>
  <c r="D26" i="93"/>
  <c r="G26" i="93"/>
  <c r="C27" i="93"/>
  <c r="D27" i="93"/>
  <c r="G27" i="93"/>
  <c r="C28" i="93"/>
  <c r="D28" i="93"/>
  <c r="G28" i="93"/>
  <c r="C29" i="93"/>
  <c r="D29" i="93"/>
  <c r="G29" i="93"/>
  <c r="C30" i="93"/>
  <c r="D30" i="93"/>
  <c r="G30" i="93"/>
  <c r="C31" i="93"/>
  <c r="D31" i="93"/>
  <c r="G31" i="93"/>
  <c r="C32" i="93"/>
  <c r="D32" i="93"/>
  <c r="G32" i="93"/>
  <c r="C33" i="93"/>
  <c r="D33" i="93"/>
  <c r="G33" i="93"/>
  <c r="C35" i="93"/>
  <c r="D35" i="93"/>
  <c r="G35" i="93"/>
  <c r="C36" i="93"/>
  <c r="D36" i="93"/>
  <c r="G36" i="93"/>
  <c r="C37" i="93"/>
  <c r="D37" i="93"/>
  <c r="G37" i="93"/>
  <c r="C38" i="93"/>
  <c r="D38" i="93"/>
  <c r="G38" i="93"/>
  <c r="C39" i="93"/>
  <c r="D39" i="93"/>
  <c r="G39" i="93"/>
  <c r="C42" i="93"/>
  <c r="D42" i="93"/>
  <c r="G42" i="93"/>
  <c r="C44" i="93"/>
  <c r="D44" i="93"/>
  <c r="G44" i="93"/>
  <c r="C47" i="93"/>
  <c r="D47" i="93"/>
  <c r="G47" i="93"/>
  <c r="C51" i="93"/>
  <c r="D51" i="93"/>
  <c r="G51" i="93"/>
  <c r="C52" i="93"/>
  <c r="D52" i="93"/>
  <c r="G52" i="93"/>
  <c r="C53" i="93"/>
  <c r="D53" i="93"/>
  <c r="G53" i="93"/>
  <c r="C54" i="93"/>
  <c r="D54" i="93"/>
  <c r="G54" i="93"/>
  <c r="C55" i="93"/>
  <c r="D55" i="93"/>
  <c r="G55" i="93"/>
  <c r="C56" i="93"/>
  <c r="D56" i="93"/>
  <c r="G56" i="93"/>
  <c r="C57" i="93"/>
  <c r="D57" i="93"/>
  <c r="G57" i="93"/>
  <c r="C60" i="93"/>
  <c r="D60" i="93"/>
  <c r="G60" i="93"/>
  <c r="C65" i="93"/>
  <c r="D65" i="93"/>
  <c r="G65" i="93"/>
  <c r="C76" i="93"/>
  <c r="D76" i="93"/>
  <c r="G76" i="93"/>
  <c r="D17" i="93"/>
  <c r="G17" i="93"/>
  <c r="D34" i="93"/>
  <c r="G34" i="93"/>
  <c r="D40" i="93"/>
  <c r="G40" i="93"/>
  <c r="D58" i="93"/>
  <c r="G58" i="93"/>
  <c r="D59" i="93"/>
  <c r="G59" i="93"/>
  <c r="G94" i="93"/>
  <c r="C45" i="15"/>
  <c r="I13" i="93"/>
  <c r="I14" i="93"/>
  <c r="I15" i="93"/>
  <c r="I16" i="93"/>
  <c r="I18" i="93"/>
  <c r="I19" i="93"/>
  <c r="I20" i="93"/>
  <c r="I21" i="93"/>
  <c r="I22" i="93"/>
  <c r="I23" i="93"/>
  <c r="I24" i="93"/>
  <c r="I25" i="93"/>
  <c r="I26" i="93"/>
  <c r="I27" i="93"/>
  <c r="I28" i="93"/>
  <c r="I29" i="93"/>
  <c r="I30" i="93"/>
  <c r="I31" i="93"/>
  <c r="I32" i="93"/>
  <c r="I33" i="93"/>
  <c r="I35" i="93"/>
  <c r="I36" i="93"/>
  <c r="I37" i="93"/>
  <c r="I38" i="93"/>
  <c r="I39" i="93"/>
  <c r="I42" i="93"/>
  <c r="I44" i="93"/>
  <c r="I47" i="93"/>
  <c r="I51" i="93"/>
  <c r="I52" i="93"/>
  <c r="I53" i="93"/>
  <c r="I54" i="93"/>
  <c r="I55" i="93"/>
  <c r="I56" i="93"/>
  <c r="I57" i="93"/>
  <c r="I60" i="93"/>
  <c r="I65" i="93"/>
  <c r="I76" i="93"/>
  <c r="I17" i="93"/>
  <c r="I34" i="93"/>
  <c r="I40" i="93"/>
  <c r="I58" i="93"/>
  <c r="I59" i="93"/>
  <c r="I94" i="93"/>
  <c r="E45" i="15"/>
  <c r="K13" i="93"/>
  <c r="K14" i="93"/>
  <c r="K15" i="93"/>
  <c r="K16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5" i="93"/>
  <c r="K36" i="93"/>
  <c r="K37" i="93"/>
  <c r="K38" i="93"/>
  <c r="K39" i="93"/>
  <c r="K42" i="93"/>
  <c r="K44" i="93"/>
  <c r="K47" i="93"/>
  <c r="K51" i="93"/>
  <c r="K52" i="93"/>
  <c r="K53" i="93"/>
  <c r="K54" i="93"/>
  <c r="K55" i="93"/>
  <c r="K56" i="93"/>
  <c r="K57" i="93"/>
  <c r="K60" i="93"/>
  <c r="K65" i="93"/>
  <c r="K76" i="93"/>
  <c r="K17" i="93"/>
  <c r="K34" i="93"/>
  <c r="K40" i="93"/>
  <c r="K58" i="93"/>
  <c r="K59" i="93"/>
  <c r="K94" i="93"/>
  <c r="G45" i="15"/>
  <c r="M13" i="93"/>
  <c r="M14" i="93"/>
  <c r="M15" i="93"/>
  <c r="M16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5" i="93"/>
  <c r="M36" i="93"/>
  <c r="M37" i="93"/>
  <c r="M38" i="93"/>
  <c r="M39" i="93"/>
  <c r="M42" i="93"/>
  <c r="M44" i="93"/>
  <c r="M47" i="93"/>
  <c r="M51" i="93"/>
  <c r="M52" i="93"/>
  <c r="M53" i="93"/>
  <c r="M54" i="93"/>
  <c r="M55" i="93"/>
  <c r="M56" i="93"/>
  <c r="M57" i="93"/>
  <c r="M60" i="93"/>
  <c r="M65" i="93"/>
  <c r="M76" i="93"/>
  <c r="M17" i="93"/>
  <c r="M34" i="93"/>
  <c r="M40" i="93"/>
  <c r="M58" i="93"/>
  <c r="M59" i="93"/>
  <c r="M94" i="93"/>
  <c r="I45" i="15"/>
  <c r="O13" i="93"/>
  <c r="O14" i="93"/>
  <c r="O15" i="93"/>
  <c r="O16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5" i="93"/>
  <c r="O36" i="93"/>
  <c r="O37" i="93"/>
  <c r="O38" i="93"/>
  <c r="O39" i="93"/>
  <c r="O42" i="93"/>
  <c r="O44" i="93"/>
  <c r="O47" i="93"/>
  <c r="O51" i="93"/>
  <c r="O52" i="93"/>
  <c r="O53" i="93"/>
  <c r="O54" i="93"/>
  <c r="O55" i="93"/>
  <c r="O56" i="93"/>
  <c r="O57" i="93"/>
  <c r="O60" i="93"/>
  <c r="O65" i="93"/>
  <c r="O76" i="93"/>
  <c r="O17" i="93"/>
  <c r="O34" i="93"/>
  <c r="O40" i="93"/>
  <c r="O58" i="93"/>
  <c r="O59" i="93"/>
  <c r="O94" i="93"/>
  <c r="Q45" i="15"/>
  <c r="Q13" i="93"/>
  <c r="Q14" i="93"/>
  <c r="Q15" i="93"/>
  <c r="Q16" i="93"/>
  <c r="Q18" i="93"/>
  <c r="Q19" i="93"/>
  <c r="Q20" i="93"/>
  <c r="Q21" i="93"/>
  <c r="Q22" i="93"/>
  <c r="Q23" i="93"/>
  <c r="Q24" i="93"/>
  <c r="Q25" i="93"/>
  <c r="Q26" i="93"/>
  <c r="Q27" i="93"/>
  <c r="Q28" i="93"/>
  <c r="Q29" i="93"/>
  <c r="Q30" i="93"/>
  <c r="Q31" i="93"/>
  <c r="Q32" i="93"/>
  <c r="Q33" i="93"/>
  <c r="Q35" i="93"/>
  <c r="Q36" i="93"/>
  <c r="Q37" i="93"/>
  <c r="Q38" i="93"/>
  <c r="Q39" i="93"/>
  <c r="Q42" i="93"/>
  <c r="Q44" i="93"/>
  <c r="Q47" i="93"/>
  <c r="Q51" i="93"/>
  <c r="Q52" i="93"/>
  <c r="Q53" i="93"/>
  <c r="Q54" i="93"/>
  <c r="Q55" i="93"/>
  <c r="Q56" i="93"/>
  <c r="Q57" i="93"/>
  <c r="Q60" i="93"/>
  <c r="Q65" i="93"/>
  <c r="Q76" i="93"/>
  <c r="Q17" i="93"/>
  <c r="Q34" i="93"/>
  <c r="Q40" i="93"/>
  <c r="Q58" i="93"/>
  <c r="Q59" i="93"/>
  <c r="Q94" i="93"/>
  <c r="S45" i="15"/>
  <c r="S13" i="93"/>
  <c r="S14" i="93"/>
  <c r="S15" i="93"/>
  <c r="S16" i="93"/>
  <c r="S18" i="93"/>
  <c r="S19" i="93"/>
  <c r="S20" i="93"/>
  <c r="S21" i="93"/>
  <c r="S22" i="93"/>
  <c r="S23" i="93"/>
  <c r="S24" i="93"/>
  <c r="S25" i="93"/>
  <c r="S26" i="93"/>
  <c r="S27" i="93"/>
  <c r="S28" i="93"/>
  <c r="S29" i="93"/>
  <c r="S30" i="93"/>
  <c r="S31" i="93"/>
  <c r="S32" i="93"/>
  <c r="S33" i="93"/>
  <c r="S35" i="93"/>
  <c r="S36" i="93"/>
  <c r="S37" i="93"/>
  <c r="S38" i="93"/>
  <c r="S39" i="93"/>
  <c r="S42" i="93"/>
  <c r="S44" i="93"/>
  <c r="S47" i="93"/>
  <c r="S51" i="93"/>
  <c r="S52" i="93"/>
  <c r="S53" i="93"/>
  <c r="S54" i="93"/>
  <c r="S55" i="93"/>
  <c r="S56" i="93"/>
  <c r="S57" i="93"/>
  <c r="S60" i="93"/>
  <c r="S65" i="93"/>
  <c r="S76" i="93"/>
  <c r="S17" i="93"/>
  <c r="S34" i="93"/>
  <c r="S40" i="93"/>
  <c r="S58" i="93"/>
  <c r="S59" i="93"/>
  <c r="S94" i="93"/>
  <c r="U45" i="15"/>
  <c r="U13" i="93"/>
  <c r="U14" i="93"/>
  <c r="U15" i="93"/>
  <c r="U16" i="93"/>
  <c r="U18" i="93"/>
  <c r="U19" i="93"/>
  <c r="U20" i="93"/>
  <c r="U21" i="93"/>
  <c r="U22" i="93"/>
  <c r="U23" i="93"/>
  <c r="U24" i="93"/>
  <c r="U25" i="93"/>
  <c r="U26" i="93"/>
  <c r="U27" i="93"/>
  <c r="U28" i="93"/>
  <c r="U29" i="93"/>
  <c r="U30" i="93"/>
  <c r="U31" i="93"/>
  <c r="U32" i="93"/>
  <c r="U33" i="93"/>
  <c r="U35" i="93"/>
  <c r="U36" i="93"/>
  <c r="U37" i="93"/>
  <c r="U38" i="93"/>
  <c r="U39" i="93"/>
  <c r="U42" i="93"/>
  <c r="U44" i="93"/>
  <c r="U47" i="93"/>
  <c r="U51" i="93"/>
  <c r="U52" i="93"/>
  <c r="U53" i="93"/>
  <c r="U54" i="93"/>
  <c r="U55" i="93"/>
  <c r="U56" i="93"/>
  <c r="U57" i="93"/>
  <c r="U60" i="93"/>
  <c r="U65" i="93"/>
  <c r="U76" i="93"/>
  <c r="U17" i="93"/>
  <c r="U34" i="93"/>
  <c r="U40" i="93"/>
  <c r="U58" i="93"/>
  <c r="U59" i="93"/>
  <c r="U94" i="93"/>
  <c r="AE45" i="15"/>
  <c r="Y13" i="93"/>
  <c r="Y14" i="93"/>
  <c r="Y15" i="93"/>
  <c r="Y16" i="93"/>
  <c r="Y18" i="93"/>
  <c r="Y19" i="93"/>
  <c r="Y20" i="93"/>
  <c r="Y21" i="93"/>
  <c r="Y22" i="93"/>
  <c r="Y23" i="93"/>
  <c r="Y24" i="93"/>
  <c r="Y25" i="93"/>
  <c r="Y26" i="93"/>
  <c r="Y27" i="93"/>
  <c r="Y28" i="93"/>
  <c r="Y29" i="93"/>
  <c r="Y30" i="93"/>
  <c r="Y31" i="93"/>
  <c r="Y32" i="93"/>
  <c r="Y33" i="93"/>
  <c r="Y35" i="93"/>
  <c r="Y36" i="93"/>
  <c r="Y37" i="93"/>
  <c r="Y38" i="93"/>
  <c r="Y39" i="93"/>
  <c r="Y42" i="93"/>
  <c r="Y44" i="93"/>
  <c r="Y47" i="93"/>
  <c r="Y51" i="93"/>
  <c r="Y52" i="93"/>
  <c r="Y53" i="93"/>
  <c r="Y54" i="93"/>
  <c r="Y55" i="93"/>
  <c r="Y56" i="93"/>
  <c r="Y57" i="93"/>
  <c r="Y60" i="93"/>
  <c r="Y65" i="93"/>
  <c r="Y76" i="93"/>
  <c r="Y17" i="93"/>
  <c r="Y34" i="93"/>
  <c r="Y40" i="93"/>
  <c r="Y58" i="93"/>
  <c r="Y59" i="93"/>
  <c r="Y94" i="93"/>
  <c r="AI45" i="15"/>
  <c r="W13" i="93"/>
  <c r="W14" i="93"/>
  <c r="W15" i="93"/>
  <c r="W16" i="93"/>
  <c r="W18" i="93"/>
  <c r="W19" i="93"/>
  <c r="W20" i="93"/>
  <c r="W21" i="93"/>
  <c r="W22" i="93"/>
  <c r="W23" i="93"/>
  <c r="W24" i="93"/>
  <c r="W25" i="93"/>
  <c r="W26" i="93"/>
  <c r="W27" i="93"/>
  <c r="W28" i="93"/>
  <c r="W29" i="93"/>
  <c r="W30" i="93"/>
  <c r="W31" i="93"/>
  <c r="W32" i="93"/>
  <c r="W33" i="93"/>
  <c r="W35" i="93"/>
  <c r="W36" i="93"/>
  <c r="W37" i="93"/>
  <c r="W38" i="93"/>
  <c r="W39" i="93"/>
  <c r="W42" i="93"/>
  <c r="W44" i="93"/>
  <c r="W47" i="93"/>
  <c r="W51" i="93"/>
  <c r="W52" i="93"/>
  <c r="W53" i="93"/>
  <c r="W54" i="93"/>
  <c r="W55" i="93"/>
  <c r="W56" i="93"/>
  <c r="W57" i="93"/>
  <c r="W60" i="93"/>
  <c r="W65" i="93"/>
  <c r="W76" i="93"/>
  <c r="W17" i="93"/>
  <c r="W34" i="93"/>
  <c r="W40" i="93"/>
  <c r="W58" i="93"/>
  <c r="W59" i="93"/>
  <c r="W94" i="93"/>
  <c r="AG45" i="15"/>
  <c r="AA13" i="93"/>
  <c r="AA14" i="93"/>
  <c r="AA15" i="93"/>
  <c r="AA16" i="93"/>
  <c r="AA18" i="93"/>
  <c r="AA19" i="93"/>
  <c r="AA20" i="93"/>
  <c r="AA21" i="93"/>
  <c r="AA22" i="93"/>
  <c r="AA23" i="93"/>
  <c r="AA24" i="93"/>
  <c r="AA25" i="93"/>
  <c r="AA26" i="93"/>
  <c r="AA27" i="93"/>
  <c r="AA28" i="93"/>
  <c r="AA29" i="93"/>
  <c r="AA30" i="93"/>
  <c r="AA31" i="93"/>
  <c r="AA32" i="93"/>
  <c r="AA33" i="93"/>
  <c r="AA35" i="93"/>
  <c r="AA36" i="93"/>
  <c r="AA37" i="93"/>
  <c r="AA38" i="93"/>
  <c r="AA39" i="93"/>
  <c r="AA42" i="93"/>
  <c r="AA44" i="93"/>
  <c r="AA47" i="93"/>
  <c r="AA17" i="93"/>
  <c r="AA34" i="93"/>
  <c r="AA40" i="93"/>
  <c r="AA94" i="93"/>
  <c r="AO45" i="15"/>
  <c r="AC13" i="93"/>
  <c r="AC14" i="93"/>
  <c r="AC15" i="93"/>
  <c r="AC16" i="93"/>
  <c r="AC18" i="93"/>
  <c r="AC19" i="93"/>
  <c r="AC20" i="93"/>
  <c r="AC21" i="93"/>
  <c r="AC22" i="93"/>
  <c r="AC23" i="93"/>
  <c r="AC24" i="93"/>
  <c r="AC25" i="93"/>
  <c r="AC26" i="93"/>
  <c r="AC27" i="93"/>
  <c r="AC28" i="93"/>
  <c r="AC29" i="93"/>
  <c r="AC30" i="93"/>
  <c r="AC31" i="93"/>
  <c r="AC32" i="93"/>
  <c r="AC33" i="93"/>
  <c r="AC35" i="93"/>
  <c r="AC36" i="93"/>
  <c r="AC37" i="93"/>
  <c r="AC38" i="93"/>
  <c r="AC39" i="93"/>
  <c r="AC42" i="93"/>
  <c r="AC44" i="93"/>
  <c r="AC47" i="93"/>
  <c r="AC51" i="93"/>
  <c r="AC52" i="93"/>
  <c r="AC53" i="93"/>
  <c r="AC54" i="93"/>
  <c r="AC55" i="93"/>
  <c r="AC56" i="93"/>
  <c r="AC57" i="93"/>
  <c r="AC60" i="93"/>
  <c r="AC65" i="93"/>
  <c r="AC76" i="93"/>
  <c r="AC17" i="93"/>
  <c r="AC34" i="93"/>
  <c r="AC40" i="93"/>
  <c r="AC58" i="93"/>
  <c r="AC59" i="93"/>
  <c r="AC94" i="93"/>
  <c r="AQ45" i="15"/>
  <c r="AE13" i="93"/>
  <c r="AE14" i="93"/>
  <c r="AE15" i="93"/>
  <c r="AE16" i="93"/>
  <c r="AE18" i="93"/>
  <c r="AE19" i="93"/>
  <c r="AE20" i="93"/>
  <c r="AE21" i="93"/>
  <c r="AE22" i="93"/>
  <c r="AE23" i="93"/>
  <c r="AE24" i="93"/>
  <c r="AE25" i="93"/>
  <c r="AE26" i="93"/>
  <c r="AE27" i="93"/>
  <c r="AE28" i="93"/>
  <c r="AE29" i="93"/>
  <c r="AE30" i="93"/>
  <c r="AE31" i="93"/>
  <c r="AE32" i="93"/>
  <c r="AE33" i="93"/>
  <c r="AE35" i="93"/>
  <c r="AE36" i="93"/>
  <c r="AE37" i="93"/>
  <c r="AE38" i="93"/>
  <c r="AE39" i="93"/>
  <c r="AE42" i="93"/>
  <c r="AE44" i="93"/>
  <c r="AE47" i="93"/>
  <c r="AE51" i="93"/>
  <c r="AE52" i="93"/>
  <c r="AE53" i="93"/>
  <c r="AE54" i="93"/>
  <c r="AE55" i="93"/>
  <c r="AE56" i="93"/>
  <c r="AE57" i="93"/>
  <c r="AE60" i="93"/>
  <c r="AE65" i="93"/>
  <c r="AE76" i="93"/>
  <c r="AE17" i="93"/>
  <c r="AE34" i="93"/>
  <c r="AE40" i="93"/>
  <c r="AE58" i="93"/>
  <c r="AE59" i="93"/>
  <c r="AE94" i="93"/>
  <c r="AS45" i="15"/>
  <c r="AG13" i="93"/>
  <c r="AG14" i="93"/>
  <c r="AG15" i="93"/>
  <c r="AG16" i="93"/>
  <c r="AG18" i="93"/>
  <c r="AG19" i="93"/>
  <c r="AG20" i="93"/>
  <c r="AG21" i="93"/>
  <c r="AG22" i="93"/>
  <c r="AG23" i="93"/>
  <c r="AG24" i="93"/>
  <c r="AG25" i="93"/>
  <c r="AG26" i="93"/>
  <c r="AG27" i="93"/>
  <c r="AG28" i="93"/>
  <c r="AG29" i="93"/>
  <c r="AG30" i="93"/>
  <c r="AG31" i="93"/>
  <c r="AG32" i="93"/>
  <c r="AG33" i="93"/>
  <c r="AG35" i="93"/>
  <c r="AG36" i="93"/>
  <c r="AG37" i="93"/>
  <c r="AG38" i="93"/>
  <c r="AG39" i="93"/>
  <c r="AG42" i="93"/>
  <c r="AG44" i="93"/>
  <c r="AG47" i="93"/>
  <c r="AG51" i="93"/>
  <c r="AG52" i="93"/>
  <c r="AG53" i="93"/>
  <c r="AG54" i="93"/>
  <c r="AG55" i="93"/>
  <c r="AG56" i="93"/>
  <c r="AG57" i="93"/>
  <c r="AG60" i="93"/>
  <c r="AG65" i="93"/>
  <c r="AG76" i="93"/>
  <c r="AG17" i="93"/>
  <c r="AG34" i="93"/>
  <c r="AG40" i="93"/>
  <c r="AG58" i="93"/>
  <c r="AG59" i="93"/>
  <c r="AG94" i="93"/>
  <c r="AU45" i="15"/>
  <c r="AV45" i="15"/>
  <c r="AY45" i="15"/>
  <c r="C13" i="94"/>
  <c r="D13" i="94"/>
  <c r="G13" i="94"/>
  <c r="C14" i="94"/>
  <c r="D14" i="94"/>
  <c r="G14" i="94"/>
  <c r="C15" i="94"/>
  <c r="D15" i="94"/>
  <c r="G15" i="94"/>
  <c r="C16" i="94"/>
  <c r="D16" i="94"/>
  <c r="G16" i="94"/>
  <c r="C18" i="94"/>
  <c r="D18" i="94"/>
  <c r="G18" i="94"/>
  <c r="C19" i="94"/>
  <c r="D19" i="94"/>
  <c r="G19" i="94"/>
  <c r="C20" i="94"/>
  <c r="D20" i="94"/>
  <c r="G20" i="94"/>
  <c r="C21" i="94"/>
  <c r="D21" i="94"/>
  <c r="G21" i="94"/>
  <c r="C22" i="94"/>
  <c r="D22" i="94"/>
  <c r="G22" i="94"/>
  <c r="C23" i="94"/>
  <c r="D23" i="94"/>
  <c r="G23" i="94"/>
  <c r="C24" i="94"/>
  <c r="D24" i="94"/>
  <c r="G24" i="94"/>
  <c r="C25" i="94"/>
  <c r="D25" i="94"/>
  <c r="G25" i="94"/>
  <c r="C26" i="94"/>
  <c r="D26" i="94"/>
  <c r="G26" i="94"/>
  <c r="C27" i="94"/>
  <c r="D27" i="94"/>
  <c r="G27" i="94"/>
  <c r="C28" i="94"/>
  <c r="D28" i="94"/>
  <c r="G28" i="94"/>
  <c r="C29" i="94"/>
  <c r="D29" i="94"/>
  <c r="G29" i="94"/>
  <c r="C30" i="94"/>
  <c r="D30" i="94"/>
  <c r="G30" i="94"/>
  <c r="C31" i="94"/>
  <c r="D31" i="94"/>
  <c r="G31" i="94"/>
  <c r="C32" i="94"/>
  <c r="D32" i="94"/>
  <c r="G32" i="94"/>
  <c r="C33" i="94"/>
  <c r="D33" i="94"/>
  <c r="G33" i="94"/>
  <c r="C35" i="94"/>
  <c r="D35" i="94"/>
  <c r="G35" i="94"/>
  <c r="C36" i="94"/>
  <c r="D36" i="94"/>
  <c r="G36" i="94"/>
  <c r="C37" i="94"/>
  <c r="D37" i="94"/>
  <c r="G37" i="94"/>
  <c r="C38" i="94"/>
  <c r="D38" i="94"/>
  <c r="G38" i="94"/>
  <c r="C39" i="94"/>
  <c r="D39" i="94"/>
  <c r="G39" i="94"/>
  <c r="C42" i="94"/>
  <c r="D42" i="94"/>
  <c r="G42" i="94"/>
  <c r="C44" i="94"/>
  <c r="D44" i="94"/>
  <c r="G44" i="94"/>
  <c r="C47" i="94"/>
  <c r="D47" i="94"/>
  <c r="G47" i="94"/>
  <c r="C51" i="94"/>
  <c r="D51" i="94"/>
  <c r="G51" i="94"/>
  <c r="C52" i="94"/>
  <c r="D52" i="94"/>
  <c r="G52" i="94"/>
  <c r="C53" i="94"/>
  <c r="D53" i="94"/>
  <c r="G53" i="94"/>
  <c r="C54" i="94"/>
  <c r="D54" i="94"/>
  <c r="G54" i="94"/>
  <c r="C55" i="94"/>
  <c r="D55" i="94"/>
  <c r="G55" i="94"/>
  <c r="C56" i="94"/>
  <c r="D56" i="94"/>
  <c r="G56" i="94"/>
  <c r="C57" i="94"/>
  <c r="D57" i="94"/>
  <c r="G57" i="94"/>
  <c r="C60" i="94"/>
  <c r="D60" i="94"/>
  <c r="G60" i="94"/>
  <c r="C65" i="94"/>
  <c r="D65" i="94"/>
  <c r="G65" i="94"/>
  <c r="C76" i="94"/>
  <c r="D76" i="94"/>
  <c r="G76" i="94"/>
  <c r="D17" i="94"/>
  <c r="G17" i="94"/>
  <c r="D34" i="94"/>
  <c r="G34" i="94"/>
  <c r="D40" i="94"/>
  <c r="G40" i="94"/>
  <c r="D58" i="94"/>
  <c r="G58" i="94"/>
  <c r="D59" i="94"/>
  <c r="G59" i="94"/>
  <c r="G94" i="94"/>
  <c r="C46" i="15"/>
  <c r="I13" i="94"/>
  <c r="I14" i="94"/>
  <c r="I15" i="94"/>
  <c r="I16" i="94"/>
  <c r="I18" i="94"/>
  <c r="I19" i="94"/>
  <c r="I20" i="94"/>
  <c r="I21" i="94"/>
  <c r="I22" i="94"/>
  <c r="I23" i="94"/>
  <c r="I24" i="94"/>
  <c r="I25" i="94"/>
  <c r="I26" i="94"/>
  <c r="I27" i="94"/>
  <c r="I28" i="94"/>
  <c r="I29" i="94"/>
  <c r="I30" i="94"/>
  <c r="I31" i="94"/>
  <c r="I32" i="94"/>
  <c r="I33" i="94"/>
  <c r="I35" i="94"/>
  <c r="I36" i="94"/>
  <c r="I37" i="94"/>
  <c r="I38" i="94"/>
  <c r="I39" i="94"/>
  <c r="I42" i="94"/>
  <c r="I44" i="94"/>
  <c r="I47" i="94"/>
  <c r="I51" i="94"/>
  <c r="I52" i="94"/>
  <c r="I53" i="94"/>
  <c r="I54" i="94"/>
  <c r="I55" i="94"/>
  <c r="I56" i="94"/>
  <c r="I57" i="94"/>
  <c r="I60" i="94"/>
  <c r="I65" i="94"/>
  <c r="I76" i="94"/>
  <c r="I17" i="94"/>
  <c r="I34" i="94"/>
  <c r="I40" i="94"/>
  <c r="I58" i="94"/>
  <c r="I59" i="94"/>
  <c r="I94" i="94"/>
  <c r="E46" i="15"/>
  <c r="K13" i="94"/>
  <c r="K14" i="94"/>
  <c r="K15" i="94"/>
  <c r="K16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5" i="94"/>
  <c r="K36" i="94"/>
  <c r="K37" i="94"/>
  <c r="K38" i="94"/>
  <c r="K39" i="94"/>
  <c r="K42" i="94"/>
  <c r="K44" i="94"/>
  <c r="K47" i="94"/>
  <c r="K51" i="94"/>
  <c r="K52" i="94"/>
  <c r="K53" i="94"/>
  <c r="K54" i="94"/>
  <c r="K55" i="94"/>
  <c r="K56" i="94"/>
  <c r="K57" i="94"/>
  <c r="K60" i="94"/>
  <c r="K65" i="94"/>
  <c r="K76" i="94"/>
  <c r="K17" i="94"/>
  <c r="K34" i="94"/>
  <c r="K40" i="94"/>
  <c r="K58" i="94"/>
  <c r="K59" i="94"/>
  <c r="K94" i="94"/>
  <c r="G46" i="15"/>
  <c r="M13" i="94"/>
  <c r="M14" i="94"/>
  <c r="M15" i="94"/>
  <c r="M16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5" i="94"/>
  <c r="M36" i="94"/>
  <c r="M37" i="94"/>
  <c r="M38" i="94"/>
  <c r="M39" i="94"/>
  <c r="M42" i="94"/>
  <c r="M44" i="94"/>
  <c r="M47" i="94"/>
  <c r="M51" i="94"/>
  <c r="M52" i="94"/>
  <c r="M53" i="94"/>
  <c r="M54" i="94"/>
  <c r="M55" i="94"/>
  <c r="M56" i="94"/>
  <c r="M57" i="94"/>
  <c r="M60" i="94"/>
  <c r="M65" i="94"/>
  <c r="M76" i="94"/>
  <c r="M17" i="94"/>
  <c r="M34" i="94"/>
  <c r="M40" i="94"/>
  <c r="M58" i="94"/>
  <c r="M59" i="94"/>
  <c r="M94" i="94"/>
  <c r="I46" i="15"/>
  <c r="O13" i="94"/>
  <c r="O14" i="94"/>
  <c r="O15" i="94"/>
  <c r="O16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5" i="94"/>
  <c r="O36" i="94"/>
  <c r="O37" i="94"/>
  <c r="O38" i="94"/>
  <c r="O39" i="94"/>
  <c r="O42" i="94"/>
  <c r="O44" i="94"/>
  <c r="O47" i="94"/>
  <c r="O51" i="94"/>
  <c r="O52" i="94"/>
  <c r="O53" i="94"/>
  <c r="O54" i="94"/>
  <c r="O55" i="94"/>
  <c r="O56" i="94"/>
  <c r="O57" i="94"/>
  <c r="O60" i="94"/>
  <c r="O65" i="94"/>
  <c r="O76" i="94"/>
  <c r="O17" i="94"/>
  <c r="O34" i="94"/>
  <c r="O40" i="94"/>
  <c r="O58" i="94"/>
  <c r="O59" i="94"/>
  <c r="O94" i="94"/>
  <c r="Q46" i="15"/>
  <c r="Q13" i="94"/>
  <c r="Q14" i="94"/>
  <c r="Q15" i="94"/>
  <c r="Q16" i="94"/>
  <c r="Q18" i="94"/>
  <c r="Q19" i="94"/>
  <c r="Q20" i="94"/>
  <c r="Q21" i="94"/>
  <c r="Q22" i="94"/>
  <c r="Q23" i="94"/>
  <c r="Q24" i="94"/>
  <c r="Q25" i="94"/>
  <c r="Q26" i="94"/>
  <c r="Q27" i="94"/>
  <c r="Q28" i="94"/>
  <c r="Q29" i="94"/>
  <c r="Q30" i="94"/>
  <c r="Q31" i="94"/>
  <c r="Q32" i="94"/>
  <c r="Q33" i="94"/>
  <c r="Q35" i="94"/>
  <c r="Q36" i="94"/>
  <c r="Q37" i="94"/>
  <c r="Q38" i="94"/>
  <c r="Q39" i="94"/>
  <c r="Q42" i="94"/>
  <c r="Q44" i="94"/>
  <c r="Q47" i="94"/>
  <c r="Q51" i="94"/>
  <c r="Q52" i="94"/>
  <c r="Q53" i="94"/>
  <c r="Q54" i="94"/>
  <c r="Q55" i="94"/>
  <c r="Q56" i="94"/>
  <c r="Q57" i="94"/>
  <c r="Q60" i="94"/>
  <c r="Q65" i="94"/>
  <c r="Q76" i="94"/>
  <c r="Q17" i="94"/>
  <c r="Q34" i="94"/>
  <c r="Q40" i="94"/>
  <c r="Q58" i="94"/>
  <c r="Q59" i="94"/>
  <c r="Q94" i="94"/>
  <c r="S46" i="15"/>
  <c r="S13" i="94"/>
  <c r="S14" i="94"/>
  <c r="S15" i="94"/>
  <c r="S16" i="94"/>
  <c r="S18" i="94"/>
  <c r="S19" i="94"/>
  <c r="S20" i="94"/>
  <c r="S21" i="94"/>
  <c r="S22" i="94"/>
  <c r="S23" i="94"/>
  <c r="S24" i="94"/>
  <c r="S25" i="94"/>
  <c r="S26" i="94"/>
  <c r="S27" i="94"/>
  <c r="S28" i="94"/>
  <c r="S29" i="94"/>
  <c r="S30" i="94"/>
  <c r="S31" i="94"/>
  <c r="S32" i="94"/>
  <c r="S33" i="94"/>
  <c r="S35" i="94"/>
  <c r="S36" i="94"/>
  <c r="S37" i="94"/>
  <c r="S38" i="94"/>
  <c r="S39" i="94"/>
  <c r="S42" i="94"/>
  <c r="S44" i="94"/>
  <c r="S47" i="94"/>
  <c r="S51" i="94"/>
  <c r="S52" i="94"/>
  <c r="S53" i="94"/>
  <c r="S54" i="94"/>
  <c r="S55" i="94"/>
  <c r="S56" i="94"/>
  <c r="S57" i="94"/>
  <c r="S60" i="94"/>
  <c r="S65" i="94"/>
  <c r="S76" i="94"/>
  <c r="S17" i="94"/>
  <c r="S34" i="94"/>
  <c r="S40" i="94"/>
  <c r="S58" i="94"/>
  <c r="S59" i="94"/>
  <c r="S94" i="94"/>
  <c r="U46" i="15"/>
  <c r="U13" i="94"/>
  <c r="U14" i="94"/>
  <c r="U15" i="94"/>
  <c r="U16" i="94"/>
  <c r="U18" i="94"/>
  <c r="U19" i="94"/>
  <c r="U20" i="94"/>
  <c r="U21" i="94"/>
  <c r="U22" i="94"/>
  <c r="U23" i="94"/>
  <c r="U24" i="94"/>
  <c r="U25" i="94"/>
  <c r="U26" i="94"/>
  <c r="U27" i="94"/>
  <c r="U28" i="94"/>
  <c r="U29" i="94"/>
  <c r="U30" i="94"/>
  <c r="U31" i="94"/>
  <c r="U32" i="94"/>
  <c r="U33" i="94"/>
  <c r="U35" i="94"/>
  <c r="U36" i="94"/>
  <c r="U37" i="94"/>
  <c r="U38" i="94"/>
  <c r="U39" i="94"/>
  <c r="U42" i="94"/>
  <c r="U44" i="94"/>
  <c r="U47" i="94"/>
  <c r="U51" i="94"/>
  <c r="U52" i="94"/>
  <c r="U53" i="94"/>
  <c r="U54" i="94"/>
  <c r="U55" i="94"/>
  <c r="U56" i="94"/>
  <c r="U57" i="94"/>
  <c r="U60" i="94"/>
  <c r="U65" i="94"/>
  <c r="U76" i="94"/>
  <c r="U17" i="94"/>
  <c r="U34" i="94"/>
  <c r="U40" i="94"/>
  <c r="U58" i="94"/>
  <c r="U59" i="94"/>
  <c r="U94" i="94"/>
  <c r="AE46" i="15"/>
  <c r="Y13" i="94"/>
  <c r="Y14" i="94"/>
  <c r="Y15" i="94"/>
  <c r="Y16" i="94"/>
  <c r="Y18" i="94"/>
  <c r="Y19" i="94"/>
  <c r="Y20" i="94"/>
  <c r="Y21" i="94"/>
  <c r="Y22" i="94"/>
  <c r="Y23" i="94"/>
  <c r="Y24" i="94"/>
  <c r="Y25" i="94"/>
  <c r="Y26" i="94"/>
  <c r="Y27" i="94"/>
  <c r="Y28" i="94"/>
  <c r="Y29" i="94"/>
  <c r="Y30" i="94"/>
  <c r="Y31" i="94"/>
  <c r="Y32" i="94"/>
  <c r="Y33" i="94"/>
  <c r="Y35" i="94"/>
  <c r="Y36" i="94"/>
  <c r="Y37" i="94"/>
  <c r="Y38" i="94"/>
  <c r="Y39" i="94"/>
  <c r="Y42" i="94"/>
  <c r="Y44" i="94"/>
  <c r="Y47" i="94"/>
  <c r="Y51" i="94"/>
  <c r="Y52" i="94"/>
  <c r="Y53" i="94"/>
  <c r="Y54" i="94"/>
  <c r="Y55" i="94"/>
  <c r="Y56" i="94"/>
  <c r="Y57" i="94"/>
  <c r="Y60" i="94"/>
  <c r="Y65" i="94"/>
  <c r="Y76" i="94"/>
  <c r="Y17" i="94"/>
  <c r="Y34" i="94"/>
  <c r="Y40" i="94"/>
  <c r="Y58" i="94"/>
  <c r="Y59" i="94"/>
  <c r="Y94" i="94"/>
  <c r="AI46" i="15"/>
  <c r="W13" i="94"/>
  <c r="W14" i="94"/>
  <c r="W15" i="94"/>
  <c r="W16" i="94"/>
  <c r="W18" i="94"/>
  <c r="W19" i="94"/>
  <c r="W20" i="94"/>
  <c r="W21" i="94"/>
  <c r="W22" i="94"/>
  <c r="W23" i="94"/>
  <c r="W24" i="94"/>
  <c r="W25" i="94"/>
  <c r="W26" i="94"/>
  <c r="W27" i="94"/>
  <c r="W28" i="94"/>
  <c r="W29" i="94"/>
  <c r="W30" i="94"/>
  <c r="W31" i="94"/>
  <c r="W32" i="94"/>
  <c r="W33" i="94"/>
  <c r="W35" i="94"/>
  <c r="W36" i="94"/>
  <c r="W37" i="94"/>
  <c r="W38" i="94"/>
  <c r="W39" i="94"/>
  <c r="W42" i="94"/>
  <c r="W44" i="94"/>
  <c r="W47" i="94"/>
  <c r="W51" i="94"/>
  <c r="W52" i="94"/>
  <c r="W53" i="94"/>
  <c r="W54" i="94"/>
  <c r="W55" i="94"/>
  <c r="W56" i="94"/>
  <c r="W57" i="94"/>
  <c r="W60" i="94"/>
  <c r="W65" i="94"/>
  <c r="W76" i="94"/>
  <c r="W17" i="94"/>
  <c r="W34" i="94"/>
  <c r="W40" i="94"/>
  <c r="W58" i="94"/>
  <c r="W59" i="94"/>
  <c r="W94" i="94"/>
  <c r="AG46" i="15"/>
  <c r="AA13" i="94"/>
  <c r="AA14" i="94"/>
  <c r="AA15" i="94"/>
  <c r="AA16" i="94"/>
  <c r="AA18" i="94"/>
  <c r="AA19" i="94"/>
  <c r="AA20" i="94"/>
  <c r="AA21" i="94"/>
  <c r="AA22" i="94"/>
  <c r="AA23" i="94"/>
  <c r="AA24" i="94"/>
  <c r="AA25" i="94"/>
  <c r="AA26" i="94"/>
  <c r="AA27" i="94"/>
  <c r="AA28" i="94"/>
  <c r="AA29" i="94"/>
  <c r="AA30" i="94"/>
  <c r="AA31" i="94"/>
  <c r="AA32" i="94"/>
  <c r="AA33" i="94"/>
  <c r="AA35" i="94"/>
  <c r="AA36" i="94"/>
  <c r="AA37" i="94"/>
  <c r="AA38" i="94"/>
  <c r="AA39" i="94"/>
  <c r="AA42" i="94"/>
  <c r="AA44" i="94"/>
  <c r="AA47" i="94"/>
  <c r="AA17" i="94"/>
  <c r="AA34" i="94"/>
  <c r="AA40" i="94"/>
  <c r="AA94" i="94"/>
  <c r="AO46" i="15"/>
  <c r="AC13" i="94"/>
  <c r="AC14" i="94"/>
  <c r="AC15" i="94"/>
  <c r="AC16" i="94"/>
  <c r="AC18" i="94"/>
  <c r="AC19" i="94"/>
  <c r="AC20" i="94"/>
  <c r="AC21" i="94"/>
  <c r="AC22" i="94"/>
  <c r="AC23" i="94"/>
  <c r="AC24" i="94"/>
  <c r="AC25" i="94"/>
  <c r="AC26" i="94"/>
  <c r="AC27" i="94"/>
  <c r="AC28" i="94"/>
  <c r="AC29" i="94"/>
  <c r="AC30" i="94"/>
  <c r="AC31" i="94"/>
  <c r="AC32" i="94"/>
  <c r="AC33" i="94"/>
  <c r="AC35" i="94"/>
  <c r="AC36" i="94"/>
  <c r="AC37" i="94"/>
  <c r="AC38" i="94"/>
  <c r="AC39" i="94"/>
  <c r="AC42" i="94"/>
  <c r="AC44" i="94"/>
  <c r="AC47" i="94"/>
  <c r="AC51" i="94"/>
  <c r="AC52" i="94"/>
  <c r="AC53" i="94"/>
  <c r="AC54" i="94"/>
  <c r="AC55" i="94"/>
  <c r="AC56" i="94"/>
  <c r="AC57" i="94"/>
  <c r="AC60" i="94"/>
  <c r="AC65" i="94"/>
  <c r="AC76" i="94"/>
  <c r="AC17" i="94"/>
  <c r="AC34" i="94"/>
  <c r="AC40" i="94"/>
  <c r="AC58" i="94"/>
  <c r="AC59" i="94"/>
  <c r="AC94" i="94"/>
  <c r="AQ46" i="15"/>
  <c r="AE13" i="94"/>
  <c r="AE14" i="94"/>
  <c r="AE15" i="94"/>
  <c r="AE16" i="94"/>
  <c r="AE18" i="94"/>
  <c r="AE19" i="94"/>
  <c r="AE20" i="94"/>
  <c r="AE21" i="94"/>
  <c r="AE22" i="94"/>
  <c r="AE23" i="94"/>
  <c r="AE24" i="94"/>
  <c r="AE25" i="94"/>
  <c r="AE26" i="94"/>
  <c r="AE27" i="94"/>
  <c r="AE28" i="94"/>
  <c r="AE29" i="94"/>
  <c r="AE30" i="94"/>
  <c r="AE31" i="94"/>
  <c r="AE32" i="94"/>
  <c r="AE33" i="94"/>
  <c r="AE35" i="94"/>
  <c r="AE36" i="94"/>
  <c r="AE37" i="94"/>
  <c r="AE38" i="94"/>
  <c r="AE39" i="94"/>
  <c r="AE42" i="94"/>
  <c r="AE44" i="94"/>
  <c r="AE47" i="94"/>
  <c r="AE51" i="94"/>
  <c r="AE52" i="94"/>
  <c r="AE53" i="94"/>
  <c r="AE54" i="94"/>
  <c r="AE55" i="94"/>
  <c r="AE56" i="94"/>
  <c r="AE57" i="94"/>
  <c r="AE60" i="94"/>
  <c r="AE65" i="94"/>
  <c r="AE76" i="94"/>
  <c r="AE17" i="94"/>
  <c r="AE34" i="94"/>
  <c r="AE40" i="94"/>
  <c r="AE58" i="94"/>
  <c r="AE59" i="94"/>
  <c r="AE94" i="94"/>
  <c r="AS46" i="15"/>
  <c r="AG13" i="94"/>
  <c r="AG14" i="94"/>
  <c r="AG15" i="94"/>
  <c r="AG16" i="94"/>
  <c r="AG18" i="94"/>
  <c r="AG19" i="94"/>
  <c r="AG20" i="94"/>
  <c r="AG21" i="94"/>
  <c r="AG22" i="94"/>
  <c r="AG23" i="94"/>
  <c r="AG24" i="94"/>
  <c r="AG25" i="94"/>
  <c r="AG26" i="94"/>
  <c r="AG27" i="94"/>
  <c r="AG28" i="94"/>
  <c r="AG29" i="94"/>
  <c r="AG30" i="94"/>
  <c r="AG31" i="94"/>
  <c r="AG32" i="94"/>
  <c r="AG33" i="94"/>
  <c r="AG35" i="94"/>
  <c r="AG36" i="94"/>
  <c r="AG37" i="94"/>
  <c r="AG38" i="94"/>
  <c r="AG39" i="94"/>
  <c r="AG42" i="94"/>
  <c r="AG44" i="94"/>
  <c r="AG47" i="94"/>
  <c r="AG51" i="94"/>
  <c r="AG52" i="94"/>
  <c r="AG53" i="94"/>
  <c r="AG54" i="94"/>
  <c r="AG55" i="94"/>
  <c r="AG56" i="94"/>
  <c r="AG57" i="94"/>
  <c r="AG60" i="94"/>
  <c r="AG65" i="94"/>
  <c r="AG76" i="94"/>
  <c r="AG17" i="94"/>
  <c r="AG34" i="94"/>
  <c r="AG40" i="94"/>
  <c r="AG58" i="94"/>
  <c r="AG59" i="94"/>
  <c r="AG94" i="94"/>
  <c r="AU46" i="15"/>
  <c r="AV46" i="15"/>
  <c r="AY46" i="15"/>
  <c r="C13" i="95"/>
  <c r="D13" i="95"/>
  <c r="G13" i="95"/>
  <c r="C14" i="95"/>
  <c r="D14" i="95"/>
  <c r="G14" i="95"/>
  <c r="C15" i="95"/>
  <c r="D15" i="95"/>
  <c r="G15" i="95"/>
  <c r="C16" i="95"/>
  <c r="D16" i="95"/>
  <c r="G16" i="95"/>
  <c r="C18" i="95"/>
  <c r="D18" i="95"/>
  <c r="G18" i="95"/>
  <c r="C19" i="95"/>
  <c r="D19" i="95"/>
  <c r="G19" i="95"/>
  <c r="C20" i="95"/>
  <c r="D20" i="95"/>
  <c r="G20" i="95"/>
  <c r="C21" i="95"/>
  <c r="D21" i="95"/>
  <c r="G21" i="95"/>
  <c r="C22" i="95"/>
  <c r="D22" i="95"/>
  <c r="G22" i="95"/>
  <c r="C23" i="95"/>
  <c r="D23" i="95"/>
  <c r="G23" i="95"/>
  <c r="C24" i="95"/>
  <c r="D24" i="95"/>
  <c r="G24" i="95"/>
  <c r="C25" i="95"/>
  <c r="D25" i="95"/>
  <c r="G25" i="95"/>
  <c r="C26" i="95"/>
  <c r="D26" i="95"/>
  <c r="G26" i="95"/>
  <c r="C27" i="95"/>
  <c r="D27" i="95"/>
  <c r="G27" i="95"/>
  <c r="C28" i="95"/>
  <c r="D28" i="95"/>
  <c r="G28" i="95"/>
  <c r="C29" i="95"/>
  <c r="D29" i="95"/>
  <c r="G29" i="95"/>
  <c r="C30" i="95"/>
  <c r="D30" i="95"/>
  <c r="G30" i="95"/>
  <c r="C31" i="95"/>
  <c r="D31" i="95"/>
  <c r="G31" i="95"/>
  <c r="C32" i="95"/>
  <c r="D32" i="95"/>
  <c r="G32" i="95"/>
  <c r="C33" i="95"/>
  <c r="D33" i="95"/>
  <c r="G33" i="95"/>
  <c r="C35" i="95"/>
  <c r="D35" i="95"/>
  <c r="G35" i="95"/>
  <c r="C36" i="95"/>
  <c r="D36" i="95"/>
  <c r="G36" i="95"/>
  <c r="C37" i="95"/>
  <c r="D37" i="95"/>
  <c r="G37" i="95"/>
  <c r="C38" i="95"/>
  <c r="D38" i="95"/>
  <c r="G38" i="95"/>
  <c r="C39" i="95"/>
  <c r="D39" i="95"/>
  <c r="G39" i="95"/>
  <c r="C42" i="95"/>
  <c r="D42" i="95"/>
  <c r="G42" i="95"/>
  <c r="C44" i="95"/>
  <c r="D44" i="95"/>
  <c r="G44" i="95"/>
  <c r="C47" i="95"/>
  <c r="D47" i="95"/>
  <c r="G47" i="95"/>
  <c r="C51" i="95"/>
  <c r="D51" i="95"/>
  <c r="G51" i="95"/>
  <c r="C52" i="95"/>
  <c r="D52" i="95"/>
  <c r="G52" i="95"/>
  <c r="C53" i="95"/>
  <c r="D53" i="95"/>
  <c r="G53" i="95"/>
  <c r="C54" i="95"/>
  <c r="D54" i="95"/>
  <c r="G54" i="95"/>
  <c r="C55" i="95"/>
  <c r="D55" i="95"/>
  <c r="G55" i="95"/>
  <c r="C56" i="95"/>
  <c r="D56" i="95"/>
  <c r="G56" i="95"/>
  <c r="C57" i="95"/>
  <c r="D57" i="95"/>
  <c r="G57" i="95"/>
  <c r="C60" i="95"/>
  <c r="D60" i="95"/>
  <c r="G60" i="95"/>
  <c r="C65" i="95"/>
  <c r="D65" i="95"/>
  <c r="G65" i="95"/>
  <c r="C76" i="95"/>
  <c r="D76" i="95"/>
  <c r="G76" i="95"/>
  <c r="D17" i="95"/>
  <c r="G17" i="95"/>
  <c r="D34" i="95"/>
  <c r="G34" i="95"/>
  <c r="D40" i="95"/>
  <c r="G40" i="95"/>
  <c r="D58" i="95"/>
  <c r="G58" i="95"/>
  <c r="D59" i="95"/>
  <c r="G59" i="95"/>
  <c r="G95" i="95"/>
  <c r="C47" i="15"/>
  <c r="I13" i="95"/>
  <c r="I14" i="95"/>
  <c r="I15" i="95"/>
  <c r="I16" i="95"/>
  <c r="I18" i="95"/>
  <c r="I19" i="95"/>
  <c r="I20" i="95"/>
  <c r="I21" i="95"/>
  <c r="I22" i="95"/>
  <c r="I23" i="95"/>
  <c r="I24" i="95"/>
  <c r="I25" i="95"/>
  <c r="I26" i="95"/>
  <c r="I27" i="95"/>
  <c r="I28" i="95"/>
  <c r="I29" i="95"/>
  <c r="I30" i="95"/>
  <c r="I31" i="95"/>
  <c r="I32" i="95"/>
  <c r="I33" i="95"/>
  <c r="I35" i="95"/>
  <c r="I36" i="95"/>
  <c r="I37" i="95"/>
  <c r="I38" i="95"/>
  <c r="I39" i="95"/>
  <c r="I42" i="95"/>
  <c r="I44" i="95"/>
  <c r="I47" i="95"/>
  <c r="I51" i="95"/>
  <c r="I52" i="95"/>
  <c r="I53" i="95"/>
  <c r="I54" i="95"/>
  <c r="I55" i="95"/>
  <c r="I56" i="95"/>
  <c r="I57" i="95"/>
  <c r="I60" i="95"/>
  <c r="I65" i="95"/>
  <c r="I76" i="95"/>
  <c r="I17" i="95"/>
  <c r="I34" i="95"/>
  <c r="I40" i="95"/>
  <c r="I58" i="95"/>
  <c r="I59" i="95"/>
  <c r="I95" i="95"/>
  <c r="E47" i="15"/>
  <c r="K13" i="95"/>
  <c r="K14" i="95"/>
  <c r="K15" i="95"/>
  <c r="K16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5" i="95"/>
  <c r="K36" i="95"/>
  <c r="K37" i="95"/>
  <c r="K38" i="95"/>
  <c r="K39" i="95"/>
  <c r="K42" i="95"/>
  <c r="K44" i="95"/>
  <c r="K47" i="95"/>
  <c r="K51" i="95"/>
  <c r="K52" i="95"/>
  <c r="K53" i="95"/>
  <c r="K54" i="95"/>
  <c r="K55" i="95"/>
  <c r="K56" i="95"/>
  <c r="K57" i="95"/>
  <c r="K60" i="95"/>
  <c r="K65" i="95"/>
  <c r="K76" i="95"/>
  <c r="K17" i="95"/>
  <c r="K34" i="95"/>
  <c r="K40" i="95"/>
  <c r="K58" i="95"/>
  <c r="K59" i="95"/>
  <c r="K95" i="95"/>
  <c r="G47" i="15"/>
  <c r="M13" i="95"/>
  <c r="M14" i="95"/>
  <c r="M15" i="95"/>
  <c r="M16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5" i="95"/>
  <c r="M36" i="95"/>
  <c r="M37" i="95"/>
  <c r="M38" i="95"/>
  <c r="M39" i="95"/>
  <c r="M42" i="95"/>
  <c r="M44" i="95"/>
  <c r="M47" i="95"/>
  <c r="M51" i="95"/>
  <c r="M52" i="95"/>
  <c r="M53" i="95"/>
  <c r="M54" i="95"/>
  <c r="M55" i="95"/>
  <c r="M56" i="95"/>
  <c r="M57" i="95"/>
  <c r="M60" i="95"/>
  <c r="M65" i="95"/>
  <c r="M76" i="95"/>
  <c r="M17" i="95"/>
  <c r="M34" i="95"/>
  <c r="M40" i="95"/>
  <c r="M58" i="95"/>
  <c r="M59" i="95"/>
  <c r="M95" i="95"/>
  <c r="I47" i="15"/>
  <c r="O13" i="95"/>
  <c r="O14" i="95"/>
  <c r="O15" i="95"/>
  <c r="O16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5" i="95"/>
  <c r="O36" i="95"/>
  <c r="O37" i="95"/>
  <c r="O38" i="95"/>
  <c r="O39" i="95"/>
  <c r="O42" i="95"/>
  <c r="O44" i="95"/>
  <c r="O47" i="95"/>
  <c r="O51" i="95"/>
  <c r="O52" i="95"/>
  <c r="O53" i="95"/>
  <c r="O54" i="95"/>
  <c r="O55" i="95"/>
  <c r="O56" i="95"/>
  <c r="O57" i="95"/>
  <c r="O60" i="95"/>
  <c r="O65" i="95"/>
  <c r="O76" i="95"/>
  <c r="O17" i="95"/>
  <c r="O34" i="95"/>
  <c r="O40" i="95"/>
  <c r="O58" i="95"/>
  <c r="O59" i="95"/>
  <c r="O95" i="95"/>
  <c r="Q47" i="15"/>
  <c r="Q13" i="95"/>
  <c r="Q14" i="95"/>
  <c r="Q15" i="95"/>
  <c r="Q16" i="95"/>
  <c r="Q18" i="95"/>
  <c r="Q19" i="95"/>
  <c r="Q20" i="95"/>
  <c r="Q21" i="95"/>
  <c r="Q22" i="95"/>
  <c r="Q23" i="95"/>
  <c r="Q24" i="95"/>
  <c r="Q25" i="95"/>
  <c r="Q26" i="95"/>
  <c r="Q27" i="95"/>
  <c r="Q28" i="95"/>
  <c r="Q29" i="95"/>
  <c r="Q30" i="95"/>
  <c r="Q31" i="95"/>
  <c r="Q32" i="95"/>
  <c r="Q33" i="95"/>
  <c r="Q35" i="95"/>
  <c r="Q36" i="95"/>
  <c r="Q37" i="95"/>
  <c r="Q38" i="95"/>
  <c r="Q39" i="95"/>
  <c r="Q42" i="95"/>
  <c r="Q44" i="95"/>
  <c r="Q47" i="95"/>
  <c r="Q51" i="95"/>
  <c r="Q52" i="95"/>
  <c r="Q53" i="95"/>
  <c r="Q54" i="95"/>
  <c r="Q55" i="95"/>
  <c r="Q56" i="95"/>
  <c r="Q57" i="95"/>
  <c r="Q60" i="95"/>
  <c r="Q65" i="95"/>
  <c r="Q76" i="95"/>
  <c r="Q17" i="95"/>
  <c r="Q34" i="95"/>
  <c r="Q40" i="95"/>
  <c r="Q58" i="95"/>
  <c r="Q59" i="95"/>
  <c r="Q95" i="95"/>
  <c r="S47" i="15"/>
  <c r="S13" i="95"/>
  <c r="S14" i="95"/>
  <c r="S15" i="95"/>
  <c r="S16" i="95"/>
  <c r="S18" i="95"/>
  <c r="S19" i="95"/>
  <c r="S20" i="95"/>
  <c r="S21" i="95"/>
  <c r="S22" i="95"/>
  <c r="S23" i="95"/>
  <c r="S24" i="95"/>
  <c r="S25" i="95"/>
  <c r="S26" i="95"/>
  <c r="S27" i="95"/>
  <c r="S28" i="95"/>
  <c r="S29" i="95"/>
  <c r="S30" i="95"/>
  <c r="S31" i="95"/>
  <c r="S32" i="95"/>
  <c r="S33" i="95"/>
  <c r="S35" i="95"/>
  <c r="S36" i="95"/>
  <c r="S37" i="95"/>
  <c r="S38" i="95"/>
  <c r="S39" i="95"/>
  <c r="S42" i="95"/>
  <c r="S44" i="95"/>
  <c r="S47" i="95"/>
  <c r="S51" i="95"/>
  <c r="S52" i="95"/>
  <c r="S53" i="95"/>
  <c r="S54" i="95"/>
  <c r="S55" i="95"/>
  <c r="S56" i="95"/>
  <c r="S57" i="95"/>
  <c r="S60" i="95"/>
  <c r="S65" i="95"/>
  <c r="S76" i="95"/>
  <c r="S17" i="95"/>
  <c r="S34" i="95"/>
  <c r="S40" i="95"/>
  <c r="S58" i="95"/>
  <c r="S59" i="95"/>
  <c r="S95" i="95"/>
  <c r="U47" i="15"/>
  <c r="U13" i="95"/>
  <c r="U14" i="95"/>
  <c r="U15" i="95"/>
  <c r="U16" i="95"/>
  <c r="U18" i="95"/>
  <c r="U19" i="95"/>
  <c r="U20" i="95"/>
  <c r="U21" i="95"/>
  <c r="U22" i="95"/>
  <c r="U23" i="95"/>
  <c r="U24" i="95"/>
  <c r="U25" i="95"/>
  <c r="U26" i="95"/>
  <c r="U27" i="95"/>
  <c r="U28" i="95"/>
  <c r="U29" i="95"/>
  <c r="U30" i="95"/>
  <c r="U31" i="95"/>
  <c r="U32" i="95"/>
  <c r="U33" i="95"/>
  <c r="U35" i="95"/>
  <c r="U36" i="95"/>
  <c r="U37" i="95"/>
  <c r="U38" i="95"/>
  <c r="U39" i="95"/>
  <c r="U42" i="95"/>
  <c r="U44" i="95"/>
  <c r="U47" i="95"/>
  <c r="U51" i="95"/>
  <c r="U52" i="95"/>
  <c r="U53" i="95"/>
  <c r="U54" i="95"/>
  <c r="U55" i="95"/>
  <c r="U56" i="95"/>
  <c r="U57" i="95"/>
  <c r="U60" i="95"/>
  <c r="U65" i="95"/>
  <c r="U76" i="95"/>
  <c r="U17" i="95"/>
  <c r="U34" i="95"/>
  <c r="U40" i="95"/>
  <c r="U58" i="95"/>
  <c r="U59" i="95"/>
  <c r="U95" i="95"/>
  <c r="AE47" i="15"/>
  <c r="Y13" i="95"/>
  <c r="Y14" i="95"/>
  <c r="Y15" i="95"/>
  <c r="Y16" i="95"/>
  <c r="Y18" i="95"/>
  <c r="Y19" i="95"/>
  <c r="Y20" i="95"/>
  <c r="Y21" i="95"/>
  <c r="Y22" i="95"/>
  <c r="Y23" i="95"/>
  <c r="Y24" i="95"/>
  <c r="Y25" i="95"/>
  <c r="Y26" i="95"/>
  <c r="Y27" i="95"/>
  <c r="Y28" i="95"/>
  <c r="Y29" i="95"/>
  <c r="Y30" i="95"/>
  <c r="Y31" i="95"/>
  <c r="Y32" i="95"/>
  <c r="Y33" i="95"/>
  <c r="Y35" i="95"/>
  <c r="Y36" i="95"/>
  <c r="Y37" i="95"/>
  <c r="Y38" i="95"/>
  <c r="Y39" i="95"/>
  <c r="Y42" i="95"/>
  <c r="Y44" i="95"/>
  <c r="Y47" i="95"/>
  <c r="Y51" i="95"/>
  <c r="Y52" i="95"/>
  <c r="Y53" i="95"/>
  <c r="Y54" i="95"/>
  <c r="Y55" i="95"/>
  <c r="Y56" i="95"/>
  <c r="Y57" i="95"/>
  <c r="Y60" i="95"/>
  <c r="Y65" i="95"/>
  <c r="Y76" i="95"/>
  <c r="Y17" i="95"/>
  <c r="Y34" i="95"/>
  <c r="Y40" i="95"/>
  <c r="Y58" i="95"/>
  <c r="Y59" i="95"/>
  <c r="Y95" i="95"/>
  <c r="AI47" i="15"/>
  <c r="W13" i="95"/>
  <c r="W14" i="95"/>
  <c r="W15" i="95"/>
  <c r="W16" i="95"/>
  <c r="W18" i="95"/>
  <c r="W19" i="95"/>
  <c r="W20" i="95"/>
  <c r="W21" i="95"/>
  <c r="W22" i="95"/>
  <c r="W23" i="95"/>
  <c r="W24" i="95"/>
  <c r="W25" i="95"/>
  <c r="W26" i="95"/>
  <c r="W27" i="95"/>
  <c r="W28" i="95"/>
  <c r="W29" i="95"/>
  <c r="W30" i="95"/>
  <c r="W31" i="95"/>
  <c r="W32" i="95"/>
  <c r="W33" i="95"/>
  <c r="W35" i="95"/>
  <c r="W36" i="95"/>
  <c r="W37" i="95"/>
  <c r="W38" i="95"/>
  <c r="W39" i="95"/>
  <c r="W42" i="95"/>
  <c r="W44" i="95"/>
  <c r="W47" i="95"/>
  <c r="W51" i="95"/>
  <c r="W52" i="95"/>
  <c r="W53" i="95"/>
  <c r="W54" i="95"/>
  <c r="W55" i="95"/>
  <c r="W56" i="95"/>
  <c r="W57" i="95"/>
  <c r="W60" i="95"/>
  <c r="W65" i="95"/>
  <c r="W76" i="95"/>
  <c r="W17" i="95"/>
  <c r="W34" i="95"/>
  <c r="W40" i="95"/>
  <c r="W58" i="95"/>
  <c r="W59" i="95"/>
  <c r="W95" i="95"/>
  <c r="AG47" i="15"/>
  <c r="AA13" i="95"/>
  <c r="AA14" i="95"/>
  <c r="AA15" i="95"/>
  <c r="AA16" i="95"/>
  <c r="AA18" i="95"/>
  <c r="AA19" i="95"/>
  <c r="AA20" i="95"/>
  <c r="AA21" i="95"/>
  <c r="AA22" i="95"/>
  <c r="AA23" i="95"/>
  <c r="AA24" i="95"/>
  <c r="AA25" i="95"/>
  <c r="AA26" i="95"/>
  <c r="AA27" i="95"/>
  <c r="AA28" i="95"/>
  <c r="AA29" i="95"/>
  <c r="AA30" i="95"/>
  <c r="AA31" i="95"/>
  <c r="AA32" i="95"/>
  <c r="AA33" i="95"/>
  <c r="AA35" i="95"/>
  <c r="AA36" i="95"/>
  <c r="AA37" i="95"/>
  <c r="AA38" i="95"/>
  <c r="AA39" i="95"/>
  <c r="AA42" i="95"/>
  <c r="AA44" i="95"/>
  <c r="AA47" i="95"/>
  <c r="AA17" i="95"/>
  <c r="AA34" i="95"/>
  <c r="AA40" i="95"/>
  <c r="AA95" i="95"/>
  <c r="AO47" i="15"/>
  <c r="AC13" i="95"/>
  <c r="AC14" i="95"/>
  <c r="AC15" i="95"/>
  <c r="AC16" i="95"/>
  <c r="AC18" i="95"/>
  <c r="AC19" i="95"/>
  <c r="AC20" i="95"/>
  <c r="AC21" i="95"/>
  <c r="AC22" i="95"/>
  <c r="AC23" i="95"/>
  <c r="AC24" i="95"/>
  <c r="AC25" i="95"/>
  <c r="AC26" i="95"/>
  <c r="AC27" i="95"/>
  <c r="AC28" i="95"/>
  <c r="AC29" i="95"/>
  <c r="AC30" i="95"/>
  <c r="AC31" i="95"/>
  <c r="AC32" i="95"/>
  <c r="AC33" i="95"/>
  <c r="AC35" i="95"/>
  <c r="AC36" i="95"/>
  <c r="AC37" i="95"/>
  <c r="AC38" i="95"/>
  <c r="AC39" i="95"/>
  <c r="AC42" i="95"/>
  <c r="AC44" i="95"/>
  <c r="AC47" i="95"/>
  <c r="AC51" i="95"/>
  <c r="AC52" i="95"/>
  <c r="AC53" i="95"/>
  <c r="AC54" i="95"/>
  <c r="AC55" i="95"/>
  <c r="AC56" i="95"/>
  <c r="AC57" i="95"/>
  <c r="AC60" i="95"/>
  <c r="AC65" i="95"/>
  <c r="AC76" i="95"/>
  <c r="AC17" i="95"/>
  <c r="AC34" i="95"/>
  <c r="AC40" i="95"/>
  <c r="AC58" i="95"/>
  <c r="AC59" i="95"/>
  <c r="AC95" i="95"/>
  <c r="AQ47" i="15"/>
  <c r="AE13" i="95"/>
  <c r="AE14" i="95"/>
  <c r="AE15" i="95"/>
  <c r="AE16" i="95"/>
  <c r="AE18" i="95"/>
  <c r="AE19" i="95"/>
  <c r="AE20" i="95"/>
  <c r="AE21" i="95"/>
  <c r="AE22" i="95"/>
  <c r="AE23" i="95"/>
  <c r="AE24" i="95"/>
  <c r="AE25" i="95"/>
  <c r="AE26" i="95"/>
  <c r="AE27" i="95"/>
  <c r="AE28" i="95"/>
  <c r="AE29" i="95"/>
  <c r="AE30" i="95"/>
  <c r="AE31" i="95"/>
  <c r="AE32" i="95"/>
  <c r="AE33" i="95"/>
  <c r="AE35" i="95"/>
  <c r="AE36" i="95"/>
  <c r="AE37" i="95"/>
  <c r="AE38" i="95"/>
  <c r="AE39" i="95"/>
  <c r="AE42" i="95"/>
  <c r="AE44" i="95"/>
  <c r="AE47" i="95"/>
  <c r="AE51" i="95"/>
  <c r="AE52" i="95"/>
  <c r="AE53" i="95"/>
  <c r="AE54" i="95"/>
  <c r="AE55" i="95"/>
  <c r="AE56" i="95"/>
  <c r="AE57" i="95"/>
  <c r="AE60" i="95"/>
  <c r="AE65" i="95"/>
  <c r="AE76" i="95"/>
  <c r="AE17" i="95"/>
  <c r="AE34" i="95"/>
  <c r="AE40" i="95"/>
  <c r="AE58" i="95"/>
  <c r="AE59" i="95"/>
  <c r="AE95" i="95"/>
  <c r="AS47" i="15"/>
  <c r="AG13" i="95"/>
  <c r="AG14" i="95"/>
  <c r="AG15" i="95"/>
  <c r="AG16" i="95"/>
  <c r="AG18" i="95"/>
  <c r="AG19" i="95"/>
  <c r="AG20" i="95"/>
  <c r="AG21" i="95"/>
  <c r="AG22" i="95"/>
  <c r="AG23" i="95"/>
  <c r="AG24" i="95"/>
  <c r="AG25" i="95"/>
  <c r="AG26" i="95"/>
  <c r="AG27" i="95"/>
  <c r="AG28" i="95"/>
  <c r="AG29" i="95"/>
  <c r="AG30" i="95"/>
  <c r="AG31" i="95"/>
  <c r="AG32" i="95"/>
  <c r="AG33" i="95"/>
  <c r="AG35" i="95"/>
  <c r="AG36" i="95"/>
  <c r="AG37" i="95"/>
  <c r="AG38" i="95"/>
  <c r="AG39" i="95"/>
  <c r="AG42" i="95"/>
  <c r="AG44" i="95"/>
  <c r="AG47" i="95"/>
  <c r="AG51" i="95"/>
  <c r="AG52" i="95"/>
  <c r="AG53" i="95"/>
  <c r="AG54" i="95"/>
  <c r="AG55" i="95"/>
  <c r="AG56" i="95"/>
  <c r="AG57" i="95"/>
  <c r="AG60" i="95"/>
  <c r="AG65" i="95"/>
  <c r="AG76" i="95"/>
  <c r="AG17" i="95"/>
  <c r="AG34" i="95"/>
  <c r="AG40" i="95"/>
  <c r="AG58" i="95"/>
  <c r="AG59" i="95"/>
  <c r="AG95" i="95"/>
  <c r="AU47" i="15"/>
  <c r="AV47" i="15"/>
  <c r="AY47" i="15"/>
  <c r="C13" i="96"/>
  <c r="D13" i="96"/>
  <c r="G13" i="96"/>
  <c r="C14" i="96"/>
  <c r="D14" i="96"/>
  <c r="G14" i="96"/>
  <c r="C15" i="96"/>
  <c r="D15" i="96"/>
  <c r="G15" i="96"/>
  <c r="C16" i="96"/>
  <c r="D16" i="96"/>
  <c r="G16" i="96"/>
  <c r="C18" i="96"/>
  <c r="D18" i="96"/>
  <c r="G18" i="96"/>
  <c r="C19" i="96"/>
  <c r="D19" i="96"/>
  <c r="G19" i="96"/>
  <c r="C20" i="96"/>
  <c r="D20" i="96"/>
  <c r="G20" i="96"/>
  <c r="C21" i="96"/>
  <c r="D21" i="96"/>
  <c r="G21" i="96"/>
  <c r="C22" i="96"/>
  <c r="D22" i="96"/>
  <c r="G22" i="96"/>
  <c r="C23" i="96"/>
  <c r="D23" i="96"/>
  <c r="G23" i="96"/>
  <c r="C24" i="96"/>
  <c r="D24" i="96"/>
  <c r="G24" i="96"/>
  <c r="C25" i="96"/>
  <c r="D25" i="96"/>
  <c r="G25" i="96"/>
  <c r="C26" i="96"/>
  <c r="D26" i="96"/>
  <c r="G26" i="96"/>
  <c r="C27" i="96"/>
  <c r="D27" i="96"/>
  <c r="G27" i="96"/>
  <c r="C28" i="96"/>
  <c r="D28" i="96"/>
  <c r="G28" i="96"/>
  <c r="C29" i="96"/>
  <c r="D29" i="96"/>
  <c r="G29" i="96"/>
  <c r="C30" i="96"/>
  <c r="D30" i="96"/>
  <c r="G30" i="96"/>
  <c r="C31" i="96"/>
  <c r="D31" i="96"/>
  <c r="G31" i="96"/>
  <c r="C32" i="96"/>
  <c r="D32" i="96"/>
  <c r="G32" i="96"/>
  <c r="C33" i="96"/>
  <c r="D33" i="96"/>
  <c r="G33" i="96"/>
  <c r="C35" i="96"/>
  <c r="D35" i="96"/>
  <c r="G35" i="96"/>
  <c r="C36" i="96"/>
  <c r="D36" i="96"/>
  <c r="G36" i="96"/>
  <c r="C37" i="96"/>
  <c r="D37" i="96"/>
  <c r="G37" i="96"/>
  <c r="C38" i="96"/>
  <c r="D38" i="96"/>
  <c r="G38" i="96"/>
  <c r="C39" i="96"/>
  <c r="D39" i="96"/>
  <c r="G39" i="96"/>
  <c r="C42" i="96"/>
  <c r="D42" i="96"/>
  <c r="G42" i="96"/>
  <c r="C44" i="96"/>
  <c r="D44" i="96"/>
  <c r="G44" i="96"/>
  <c r="C47" i="96"/>
  <c r="D47" i="96"/>
  <c r="G47" i="96"/>
  <c r="C51" i="96"/>
  <c r="D51" i="96"/>
  <c r="G51" i="96"/>
  <c r="C52" i="96"/>
  <c r="D52" i="96"/>
  <c r="G52" i="96"/>
  <c r="C53" i="96"/>
  <c r="D53" i="96"/>
  <c r="G53" i="96"/>
  <c r="C54" i="96"/>
  <c r="D54" i="96"/>
  <c r="G54" i="96"/>
  <c r="C55" i="96"/>
  <c r="D55" i="96"/>
  <c r="G55" i="96"/>
  <c r="C56" i="96"/>
  <c r="D56" i="96"/>
  <c r="G56" i="96"/>
  <c r="C57" i="96"/>
  <c r="D57" i="96"/>
  <c r="G57" i="96"/>
  <c r="C60" i="96"/>
  <c r="D60" i="96"/>
  <c r="G60" i="96"/>
  <c r="C65" i="96"/>
  <c r="D65" i="96"/>
  <c r="G65" i="96"/>
  <c r="C76" i="96"/>
  <c r="D76" i="96"/>
  <c r="G76" i="96"/>
  <c r="D17" i="96"/>
  <c r="G17" i="96"/>
  <c r="D34" i="96"/>
  <c r="G34" i="96"/>
  <c r="D40" i="96"/>
  <c r="G40" i="96"/>
  <c r="D58" i="96"/>
  <c r="G58" i="96"/>
  <c r="D59" i="96"/>
  <c r="G59" i="96"/>
  <c r="G94" i="96"/>
  <c r="C48" i="15"/>
  <c r="I13" i="96"/>
  <c r="I14" i="96"/>
  <c r="I15" i="96"/>
  <c r="I16" i="96"/>
  <c r="I18" i="96"/>
  <c r="I19" i="96"/>
  <c r="I20" i="96"/>
  <c r="I21" i="96"/>
  <c r="I22" i="96"/>
  <c r="I23" i="96"/>
  <c r="I24" i="96"/>
  <c r="I25" i="96"/>
  <c r="I26" i="96"/>
  <c r="I27" i="96"/>
  <c r="I28" i="96"/>
  <c r="I29" i="96"/>
  <c r="I30" i="96"/>
  <c r="I31" i="96"/>
  <c r="I32" i="96"/>
  <c r="I33" i="96"/>
  <c r="I35" i="96"/>
  <c r="I36" i="96"/>
  <c r="I37" i="96"/>
  <c r="I38" i="96"/>
  <c r="I39" i="96"/>
  <c r="I42" i="96"/>
  <c r="I44" i="96"/>
  <c r="I47" i="96"/>
  <c r="I51" i="96"/>
  <c r="I52" i="96"/>
  <c r="I53" i="96"/>
  <c r="I54" i="96"/>
  <c r="I55" i="96"/>
  <c r="I56" i="96"/>
  <c r="I57" i="96"/>
  <c r="I60" i="96"/>
  <c r="I65" i="96"/>
  <c r="I76" i="96"/>
  <c r="I17" i="96"/>
  <c r="I34" i="96"/>
  <c r="I40" i="96"/>
  <c r="I58" i="96"/>
  <c r="I59" i="96"/>
  <c r="I94" i="96"/>
  <c r="E48" i="15"/>
  <c r="K13" i="96"/>
  <c r="K14" i="96"/>
  <c r="K15" i="96"/>
  <c r="K16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5" i="96"/>
  <c r="K36" i="96"/>
  <c r="K37" i="96"/>
  <c r="K38" i="96"/>
  <c r="K39" i="96"/>
  <c r="K42" i="96"/>
  <c r="K44" i="96"/>
  <c r="K47" i="96"/>
  <c r="K51" i="96"/>
  <c r="K52" i="96"/>
  <c r="K53" i="96"/>
  <c r="K54" i="96"/>
  <c r="K55" i="96"/>
  <c r="K56" i="96"/>
  <c r="K57" i="96"/>
  <c r="K60" i="96"/>
  <c r="K65" i="96"/>
  <c r="K76" i="96"/>
  <c r="K17" i="96"/>
  <c r="K34" i="96"/>
  <c r="K40" i="96"/>
  <c r="K58" i="96"/>
  <c r="K59" i="96"/>
  <c r="K94" i="96"/>
  <c r="G48" i="15"/>
  <c r="M13" i="96"/>
  <c r="M14" i="96"/>
  <c r="M15" i="96"/>
  <c r="M16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5" i="96"/>
  <c r="M36" i="96"/>
  <c r="M37" i="96"/>
  <c r="M38" i="96"/>
  <c r="M39" i="96"/>
  <c r="M42" i="96"/>
  <c r="M44" i="96"/>
  <c r="M47" i="96"/>
  <c r="M51" i="96"/>
  <c r="M52" i="96"/>
  <c r="M53" i="96"/>
  <c r="M54" i="96"/>
  <c r="M55" i="96"/>
  <c r="M56" i="96"/>
  <c r="M57" i="96"/>
  <c r="M60" i="96"/>
  <c r="M65" i="96"/>
  <c r="M76" i="96"/>
  <c r="M17" i="96"/>
  <c r="M34" i="96"/>
  <c r="M40" i="96"/>
  <c r="M58" i="96"/>
  <c r="M59" i="96"/>
  <c r="M94" i="96"/>
  <c r="I48" i="15"/>
  <c r="O13" i="96"/>
  <c r="O14" i="96"/>
  <c r="O15" i="96"/>
  <c r="O16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5" i="96"/>
  <c r="O36" i="96"/>
  <c r="O37" i="96"/>
  <c r="O38" i="96"/>
  <c r="O39" i="96"/>
  <c r="O42" i="96"/>
  <c r="O44" i="96"/>
  <c r="O47" i="96"/>
  <c r="O51" i="96"/>
  <c r="O52" i="96"/>
  <c r="O53" i="96"/>
  <c r="O54" i="96"/>
  <c r="O55" i="96"/>
  <c r="O56" i="96"/>
  <c r="O57" i="96"/>
  <c r="O60" i="96"/>
  <c r="O65" i="96"/>
  <c r="O76" i="96"/>
  <c r="O17" i="96"/>
  <c r="O34" i="96"/>
  <c r="O40" i="96"/>
  <c r="O58" i="96"/>
  <c r="O59" i="96"/>
  <c r="O94" i="96"/>
  <c r="Q48" i="15"/>
  <c r="Q13" i="96"/>
  <c r="Q14" i="96"/>
  <c r="Q15" i="96"/>
  <c r="Q16" i="96"/>
  <c r="Q18" i="96"/>
  <c r="Q19" i="96"/>
  <c r="Q20" i="96"/>
  <c r="Q21" i="96"/>
  <c r="Q22" i="96"/>
  <c r="Q23" i="96"/>
  <c r="Q24" i="96"/>
  <c r="Q25" i="96"/>
  <c r="Q26" i="96"/>
  <c r="Q27" i="96"/>
  <c r="Q28" i="96"/>
  <c r="Q29" i="96"/>
  <c r="Q30" i="96"/>
  <c r="Q31" i="96"/>
  <c r="Q32" i="96"/>
  <c r="Q33" i="96"/>
  <c r="Q35" i="96"/>
  <c r="Q36" i="96"/>
  <c r="Q37" i="96"/>
  <c r="Q38" i="96"/>
  <c r="Q39" i="96"/>
  <c r="Q42" i="96"/>
  <c r="Q44" i="96"/>
  <c r="Q47" i="96"/>
  <c r="Q51" i="96"/>
  <c r="Q52" i="96"/>
  <c r="Q53" i="96"/>
  <c r="Q54" i="96"/>
  <c r="Q55" i="96"/>
  <c r="Q56" i="96"/>
  <c r="Q57" i="96"/>
  <c r="Q60" i="96"/>
  <c r="Q65" i="96"/>
  <c r="Q76" i="96"/>
  <c r="Q17" i="96"/>
  <c r="Q34" i="96"/>
  <c r="Q40" i="96"/>
  <c r="Q58" i="96"/>
  <c r="Q59" i="96"/>
  <c r="Q94" i="96"/>
  <c r="S48" i="15"/>
  <c r="S13" i="96"/>
  <c r="S14" i="96"/>
  <c r="S15" i="96"/>
  <c r="S16" i="96"/>
  <c r="S18" i="96"/>
  <c r="S19" i="96"/>
  <c r="S20" i="96"/>
  <c r="S21" i="96"/>
  <c r="S22" i="96"/>
  <c r="S23" i="96"/>
  <c r="S24" i="96"/>
  <c r="S25" i="96"/>
  <c r="S26" i="96"/>
  <c r="S27" i="96"/>
  <c r="S28" i="96"/>
  <c r="S29" i="96"/>
  <c r="S30" i="96"/>
  <c r="S31" i="96"/>
  <c r="S32" i="96"/>
  <c r="S33" i="96"/>
  <c r="S35" i="96"/>
  <c r="S36" i="96"/>
  <c r="S37" i="96"/>
  <c r="S38" i="96"/>
  <c r="S39" i="96"/>
  <c r="S42" i="96"/>
  <c r="S44" i="96"/>
  <c r="S47" i="96"/>
  <c r="S51" i="96"/>
  <c r="S52" i="96"/>
  <c r="S53" i="96"/>
  <c r="S54" i="96"/>
  <c r="S55" i="96"/>
  <c r="S56" i="96"/>
  <c r="S57" i="96"/>
  <c r="S60" i="96"/>
  <c r="S65" i="96"/>
  <c r="S76" i="96"/>
  <c r="S17" i="96"/>
  <c r="S34" i="96"/>
  <c r="S40" i="96"/>
  <c r="S58" i="96"/>
  <c r="S59" i="96"/>
  <c r="S94" i="96"/>
  <c r="U48" i="15"/>
  <c r="U13" i="96"/>
  <c r="U14" i="96"/>
  <c r="U15" i="96"/>
  <c r="U16" i="96"/>
  <c r="U18" i="96"/>
  <c r="U19" i="96"/>
  <c r="U20" i="96"/>
  <c r="U21" i="96"/>
  <c r="U22" i="96"/>
  <c r="U23" i="96"/>
  <c r="U24" i="96"/>
  <c r="U25" i="96"/>
  <c r="U26" i="96"/>
  <c r="U27" i="96"/>
  <c r="U28" i="96"/>
  <c r="U29" i="96"/>
  <c r="U30" i="96"/>
  <c r="U31" i="96"/>
  <c r="U32" i="96"/>
  <c r="U33" i="96"/>
  <c r="U35" i="96"/>
  <c r="U36" i="96"/>
  <c r="U37" i="96"/>
  <c r="U38" i="96"/>
  <c r="U39" i="96"/>
  <c r="U42" i="96"/>
  <c r="U44" i="96"/>
  <c r="U47" i="96"/>
  <c r="U51" i="96"/>
  <c r="U52" i="96"/>
  <c r="U53" i="96"/>
  <c r="U54" i="96"/>
  <c r="U55" i="96"/>
  <c r="U56" i="96"/>
  <c r="U57" i="96"/>
  <c r="U60" i="96"/>
  <c r="U65" i="96"/>
  <c r="U76" i="96"/>
  <c r="U17" i="96"/>
  <c r="U34" i="96"/>
  <c r="U40" i="96"/>
  <c r="U58" i="96"/>
  <c r="U59" i="96"/>
  <c r="U94" i="96"/>
  <c r="AE48" i="15"/>
  <c r="Y13" i="96"/>
  <c r="Y14" i="96"/>
  <c r="Y15" i="96"/>
  <c r="Y16" i="96"/>
  <c r="Y18" i="96"/>
  <c r="Y19" i="96"/>
  <c r="Y20" i="96"/>
  <c r="Y21" i="96"/>
  <c r="Y22" i="96"/>
  <c r="Y23" i="96"/>
  <c r="Y24" i="96"/>
  <c r="Y25" i="96"/>
  <c r="Y26" i="96"/>
  <c r="Y27" i="96"/>
  <c r="Y28" i="96"/>
  <c r="Y29" i="96"/>
  <c r="Y30" i="96"/>
  <c r="Y31" i="96"/>
  <c r="Y32" i="96"/>
  <c r="Y33" i="96"/>
  <c r="Y35" i="96"/>
  <c r="Y36" i="96"/>
  <c r="Y37" i="96"/>
  <c r="Y38" i="96"/>
  <c r="Y39" i="96"/>
  <c r="Y42" i="96"/>
  <c r="Y44" i="96"/>
  <c r="Y47" i="96"/>
  <c r="Y51" i="96"/>
  <c r="Y52" i="96"/>
  <c r="Y53" i="96"/>
  <c r="Y54" i="96"/>
  <c r="Y55" i="96"/>
  <c r="Y56" i="96"/>
  <c r="Y57" i="96"/>
  <c r="Y60" i="96"/>
  <c r="Y65" i="96"/>
  <c r="Y76" i="96"/>
  <c r="Y17" i="96"/>
  <c r="Y34" i="96"/>
  <c r="Y40" i="96"/>
  <c r="Y58" i="96"/>
  <c r="Y59" i="96"/>
  <c r="Y94" i="96"/>
  <c r="AI48" i="15"/>
  <c r="W13" i="96"/>
  <c r="W14" i="96"/>
  <c r="W15" i="96"/>
  <c r="W16" i="96"/>
  <c r="W18" i="96"/>
  <c r="W19" i="96"/>
  <c r="W20" i="96"/>
  <c r="W21" i="96"/>
  <c r="W22" i="96"/>
  <c r="W23" i="96"/>
  <c r="W24" i="96"/>
  <c r="W25" i="96"/>
  <c r="W26" i="96"/>
  <c r="W27" i="96"/>
  <c r="W28" i="96"/>
  <c r="W29" i="96"/>
  <c r="W30" i="96"/>
  <c r="W31" i="96"/>
  <c r="W32" i="96"/>
  <c r="W33" i="96"/>
  <c r="W35" i="96"/>
  <c r="W36" i="96"/>
  <c r="W37" i="96"/>
  <c r="W38" i="96"/>
  <c r="W39" i="96"/>
  <c r="W42" i="96"/>
  <c r="W44" i="96"/>
  <c r="W47" i="96"/>
  <c r="W51" i="96"/>
  <c r="W52" i="96"/>
  <c r="W53" i="96"/>
  <c r="W54" i="96"/>
  <c r="W55" i="96"/>
  <c r="W56" i="96"/>
  <c r="W57" i="96"/>
  <c r="W60" i="96"/>
  <c r="W65" i="96"/>
  <c r="W76" i="96"/>
  <c r="W17" i="96"/>
  <c r="W34" i="96"/>
  <c r="W40" i="96"/>
  <c r="W58" i="96"/>
  <c r="W59" i="96"/>
  <c r="W94" i="96"/>
  <c r="AG48" i="15"/>
  <c r="AA13" i="96"/>
  <c r="AA14" i="96"/>
  <c r="AA15" i="96"/>
  <c r="AA16" i="96"/>
  <c r="AA18" i="96"/>
  <c r="AA19" i="96"/>
  <c r="AA20" i="96"/>
  <c r="AA21" i="96"/>
  <c r="AA22" i="96"/>
  <c r="AA23" i="96"/>
  <c r="AA24" i="96"/>
  <c r="AA25" i="96"/>
  <c r="AA26" i="96"/>
  <c r="AA27" i="96"/>
  <c r="AA28" i="96"/>
  <c r="AA29" i="96"/>
  <c r="AA30" i="96"/>
  <c r="AA31" i="96"/>
  <c r="AA32" i="96"/>
  <c r="AA33" i="96"/>
  <c r="AA35" i="96"/>
  <c r="AA36" i="96"/>
  <c r="AA37" i="96"/>
  <c r="AA38" i="96"/>
  <c r="AA39" i="96"/>
  <c r="AA42" i="96"/>
  <c r="AA44" i="96"/>
  <c r="AA47" i="96"/>
  <c r="AA17" i="96"/>
  <c r="AA34" i="96"/>
  <c r="AA40" i="96"/>
  <c r="AA94" i="96"/>
  <c r="AO48" i="15"/>
  <c r="AC13" i="96"/>
  <c r="AC14" i="96"/>
  <c r="AC15" i="96"/>
  <c r="AC16" i="96"/>
  <c r="AC18" i="96"/>
  <c r="AC19" i="96"/>
  <c r="AC20" i="96"/>
  <c r="AC21" i="96"/>
  <c r="AC22" i="96"/>
  <c r="AC23" i="96"/>
  <c r="AC24" i="96"/>
  <c r="AC25" i="96"/>
  <c r="AC26" i="96"/>
  <c r="AC27" i="96"/>
  <c r="AC28" i="96"/>
  <c r="AC29" i="96"/>
  <c r="AC30" i="96"/>
  <c r="AC31" i="96"/>
  <c r="AC32" i="96"/>
  <c r="AC33" i="96"/>
  <c r="AC35" i="96"/>
  <c r="AC36" i="96"/>
  <c r="AC37" i="96"/>
  <c r="AC38" i="96"/>
  <c r="AC39" i="96"/>
  <c r="AC42" i="96"/>
  <c r="AC44" i="96"/>
  <c r="AC47" i="96"/>
  <c r="AC51" i="96"/>
  <c r="AC52" i="96"/>
  <c r="AC53" i="96"/>
  <c r="AC54" i="96"/>
  <c r="AC55" i="96"/>
  <c r="AC56" i="96"/>
  <c r="AC57" i="96"/>
  <c r="AC60" i="96"/>
  <c r="AC65" i="96"/>
  <c r="AC76" i="96"/>
  <c r="AC17" i="96"/>
  <c r="AC34" i="96"/>
  <c r="AC40" i="96"/>
  <c r="AC58" i="96"/>
  <c r="AC59" i="96"/>
  <c r="AC94" i="96"/>
  <c r="AQ48" i="15"/>
  <c r="AE13" i="96"/>
  <c r="AE14" i="96"/>
  <c r="AE15" i="96"/>
  <c r="AE16" i="96"/>
  <c r="AE18" i="96"/>
  <c r="AE19" i="96"/>
  <c r="AE20" i="96"/>
  <c r="AE21" i="96"/>
  <c r="AE22" i="96"/>
  <c r="AE23" i="96"/>
  <c r="AE24" i="96"/>
  <c r="AE25" i="96"/>
  <c r="AE26" i="96"/>
  <c r="AE27" i="96"/>
  <c r="AE28" i="96"/>
  <c r="AE29" i="96"/>
  <c r="AE30" i="96"/>
  <c r="AE31" i="96"/>
  <c r="AE32" i="96"/>
  <c r="AE33" i="96"/>
  <c r="AE35" i="96"/>
  <c r="AE36" i="96"/>
  <c r="AE37" i="96"/>
  <c r="AE38" i="96"/>
  <c r="AE39" i="96"/>
  <c r="AE42" i="96"/>
  <c r="AE44" i="96"/>
  <c r="AE47" i="96"/>
  <c r="AE51" i="96"/>
  <c r="AE52" i="96"/>
  <c r="AE53" i="96"/>
  <c r="AE54" i="96"/>
  <c r="AE55" i="96"/>
  <c r="AE56" i="96"/>
  <c r="AE57" i="96"/>
  <c r="AE60" i="96"/>
  <c r="AE65" i="96"/>
  <c r="AE76" i="96"/>
  <c r="AE17" i="96"/>
  <c r="AE34" i="96"/>
  <c r="AE40" i="96"/>
  <c r="AE58" i="96"/>
  <c r="AE59" i="96"/>
  <c r="AE94" i="96"/>
  <c r="AS48" i="15"/>
  <c r="AG13" i="96"/>
  <c r="AG14" i="96"/>
  <c r="AG15" i="96"/>
  <c r="AG16" i="96"/>
  <c r="AG18" i="96"/>
  <c r="AG19" i="96"/>
  <c r="AG20" i="96"/>
  <c r="AG21" i="96"/>
  <c r="AG22" i="96"/>
  <c r="AG23" i="96"/>
  <c r="AG24" i="96"/>
  <c r="AG25" i="96"/>
  <c r="AG26" i="96"/>
  <c r="AG27" i="96"/>
  <c r="AG28" i="96"/>
  <c r="AG29" i="96"/>
  <c r="AG30" i="96"/>
  <c r="AG31" i="96"/>
  <c r="AG32" i="96"/>
  <c r="AG33" i="96"/>
  <c r="AG35" i="96"/>
  <c r="AG36" i="96"/>
  <c r="AG37" i="96"/>
  <c r="AG38" i="96"/>
  <c r="AG39" i="96"/>
  <c r="AG42" i="96"/>
  <c r="AG44" i="96"/>
  <c r="AG47" i="96"/>
  <c r="AG51" i="96"/>
  <c r="AG52" i="96"/>
  <c r="AG53" i="96"/>
  <c r="AG54" i="96"/>
  <c r="AG55" i="96"/>
  <c r="AG56" i="96"/>
  <c r="AG57" i="96"/>
  <c r="AG60" i="96"/>
  <c r="AG65" i="96"/>
  <c r="AG76" i="96"/>
  <c r="AG17" i="96"/>
  <c r="AG34" i="96"/>
  <c r="AG40" i="96"/>
  <c r="AG58" i="96"/>
  <c r="AG59" i="96"/>
  <c r="AG94" i="96"/>
  <c r="AU48" i="15"/>
  <c r="AV48" i="15"/>
  <c r="AY48" i="15"/>
  <c r="C13" i="97"/>
  <c r="D13" i="97"/>
  <c r="G13" i="97"/>
  <c r="C14" i="97"/>
  <c r="D14" i="97"/>
  <c r="G14" i="97"/>
  <c r="C15" i="97"/>
  <c r="D15" i="97"/>
  <c r="G15" i="97"/>
  <c r="C16" i="97"/>
  <c r="D16" i="97"/>
  <c r="G16" i="97"/>
  <c r="C18" i="97"/>
  <c r="D18" i="97"/>
  <c r="G18" i="97"/>
  <c r="C19" i="97"/>
  <c r="D19" i="97"/>
  <c r="G19" i="97"/>
  <c r="C20" i="97"/>
  <c r="D20" i="97"/>
  <c r="G20" i="97"/>
  <c r="C21" i="97"/>
  <c r="D21" i="97"/>
  <c r="G21" i="97"/>
  <c r="C22" i="97"/>
  <c r="D22" i="97"/>
  <c r="G22" i="97"/>
  <c r="C23" i="97"/>
  <c r="D23" i="97"/>
  <c r="G23" i="97"/>
  <c r="C24" i="97"/>
  <c r="D24" i="97"/>
  <c r="G24" i="97"/>
  <c r="C25" i="97"/>
  <c r="D25" i="97"/>
  <c r="G25" i="97"/>
  <c r="C26" i="97"/>
  <c r="D26" i="97"/>
  <c r="G26" i="97"/>
  <c r="C27" i="97"/>
  <c r="D27" i="97"/>
  <c r="G27" i="97"/>
  <c r="C28" i="97"/>
  <c r="D28" i="97"/>
  <c r="G28" i="97"/>
  <c r="C29" i="97"/>
  <c r="D29" i="97"/>
  <c r="G29" i="97"/>
  <c r="C30" i="97"/>
  <c r="D30" i="97"/>
  <c r="G30" i="97"/>
  <c r="C31" i="97"/>
  <c r="D31" i="97"/>
  <c r="G31" i="97"/>
  <c r="C32" i="97"/>
  <c r="D32" i="97"/>
  <c r="G32" i="97"/>
  <c r="C33" i="97"/>
  <c r="D33" i="97"/>
  <c r="G33" i="97"/>
  <c r="C35" i="97"/>
  <c r="D35" i="97"/>
  <c r="G35" i="97"/>
  <c r="C36" i="97"/>
  <c r="D36" i="97"/>
  <c r="G36" i="97"/>
  <c r="C37" i="97"/>
  <c r="D37" i="97"/>
  <c r="G37" i="97"/>
  <c r="C38" i="97"/>
  <c r="D38" i="97"/>
  <c r="G38" i="97"/>
  <c r="C39" i="97"/>
  <c r="D39" i="97"/>
  <c r="G39" i="97"/>
  <c r="C42" i="97"/>
  <c r="D42" i="97"/>
  <c r="G42" i="97"/>
  <c r="C44" i="97"/>
  <c r="D44" i="97"/>
  <c r="G44" i="97"/>
  <c r="C47" i="97"/>
  <c r="D47" i="97"/>
  <c r="G47" i="97"/>
  <c r="C51" i="97"/>
  <c r="D51" i="97"/>
  <c r="G51" i="97"/>
  <c r="C52" i="97"/>
  <c r="D52" i="97"/>
  <c r="G52" i="97"/>
  <c r="C53" i="97"/>
  <c r="D53" i="97"/>
  <c r="G53" i="97"/>
  <c r="C54" i="97"/>
  <c r="D54" i="97"/>
  <c r="G54" i="97"/>
  <c r="C55" i="97"/>
  <c r="D55" i="97"/>
  <c r="G55" i="97"/>
  <c r="C56" i="97"/>
  <c r="D56" i="97"/>
  <c r="G56" i="97"/>
  <c r="C57" i="97"/>
  <c r="D57" i="97"/>
  <c r="G57" i="97"/>
  <c r="C60" i="97"/>
  <c r="D60" i="97"/>
  <c r="G60" i="97"/>
  <c r="C65" i="97"/>
  <c r="D65" i="97"/>
  <c r="G65" i="97"/>
  <c r="C76" i="97"/>
  <c r="D76" i="97"/>
  <c r="G76" i="97"/>
  <c r="D17" i="97"/>
  <c r="G17" i="97"/>
  <c r="D34" i="97"/>
  <c r="G34" i="97"/>
  <c r="D40" i="97"/>
  <c r="G40" i="97"/>
  <c r="D58" i="97"/>
  <c r="G58" i="97"/>
  <c r="D59" i="97"/>
  <c r="G59" i="97"/>
  <c r="G94" i="97"/>
  <c r="C49" i="15"/>
  <c r="I13" i="97"/>
  <c r="I14" i="97"/>
  <c r="I15" i="97"/>
  <c r="I16" i="97"/>
  <c r="I18" i="97"/>
  <c r="I19" i="97"/>
  <c r="I20" i="97"/>
  <c r="I21" i="97"/>
  <c r="I22" i="97"/>
  <c r="I23" i="97"/>
  <c r="I24" i="97"/>
  <c r="I25" i="97"/>
  <c r="I26" i="97"/>
  <c r="I27" i="97"/>
  <c r="I28" i="97"/>
  <c r="I29" i="97"/>
  <c r="I30" i="97"/>
  <c r="I31" i="97"/>
  <c r="I32" i="97"/>
  <c r="I33" i="97"/>
  <c r="I35" i="97"/>
  <c r="I36" i="97"/>
  <c r="I37" i="97"/>
  <c r="I38" i="97"/>
  <c r="I39" i="97"/>
  <c r="I42" i="97"/>
  <c r="I44" i="97"/>
  <c r="I47" i="97"/>
  <c r="I51" i="97"/>
  <c r="I52" i="97"/>
  <c r="I53" i="97"/>
  <c r="I54" i="97"/>
  <c r="I55" i="97"/>
  <c r="I56" i="97"/>
  <c r="I57" i="97"/>
  <c r="I60" i="97"/>
  <c r="I65" i="97"/>
  <c r="I76" i="97"/>
  <c r="I17" i="97"/>
  <c r="I34" i="97"/>
  <c r="I40" i="97"/>
  <c r="I58" i="97"/>
  <c r="I59" i="97"/>
  <c r="I94" i="97"/>
  <c r="E49" i="15"/>
  <c r="K13" i="97"/>
  <c r="K14" i="97"/>
  <c r="K15" i="97"/>
  <c r="K16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5" i="97"/>
  <c r="K36" i="97"/>
  <c r="K37" i="97"/>
  <c r="K38" i="97"/>
  <c r="K39" i="97"/>
  <c r="K42" i="97"/>
  <c r="K44" i="97"/>
  <c r="K47" i="97"/>
  <c r="K51" i="97"/>
  <c r="K52" i="97"/>
  <c r="K53" i="97"/>
  <c r="K54" i="97"/>
  <c r="K55" i="97"/>
  <c r="K56" i="97"/>
  <c r="K57" i="97"/>
  <c r="K60" i="97"/>
  <c r="K65" i="97"/>
  <c r="K76" i="97"/>
  <c r="K17" i="97"/>
  <c r="K34" i="97"/>
  <c r="K40" i="97"/>
  <c r="K58" i="97"/>
  <c r="K59" i="97"/>
  <c r="K94" i="97"/>
  <c r="G49" i="15"/>
  <c r="M13" i="97"/>
  <c r="M14" i="97"/>
  <c r="M15" i="97"/>
  <c r="M16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5" i="97"/>
  <c r="M36" i="97"/>
  <c r="M37" i="97"/>
  <c r="M38" i="97"/>
  <c r="M39" i="97"/>
  <c r="M42" i="97"/>
  <c r="M44" i="97"/>
  <c r="M47" i="97"/>
  <c r="M51" i="97"/>
  <c r="M52" i="97"/>
  <c r="M53" i="97"/>
  <c r="M54" i="97"/>
  <c r="M55" i="97"/>
  <c r="M56" i="97"/>
  <c r="M57" i="97"/>
  <c r="M60" i="97"/>
  <c r="M65" i="97"/>
  <c r="M76" i="97"/>
  <c r="M17" i="97"/>
  <c r="M34" i="97"/>
  <c r="M40" i="97"/>
  <c r="M58" i="97"/>
  <c r="M59" i="97"/>
  <c r="M94" i="97"/>
  <c r="I49" i="15"/>
  <c r="O13" i="97"/>
  <c r="O14" i="97"/>
  <c r="O15" i="97"/>
  <c r="O16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5" i="97"/>
  <c r="O36" i="97"/>
  <c r="O37" i="97"/>
  <c r="O38" i="97"/>
  <c r="O39" i="97"/>
  <c r="O42" i="97"/>
  <c r="O44" i="97"/>
  <c r="O47" i="97"/>
  <c r="O51" i="97"/>
  <c r="O52" i="97"/>
  <c r="O53" i="97"/>
  <c r="O54" i="97"/>
  <c r="O55" i="97"/>
  <c r="O56" i="97"/>
  <c r="O57" i="97"/>
  <c r="O60" i="97"/>
  <c r="O65" i="97"/>
  <c r="O76" i="97"/>
  <c r="O17" i="97"/>
  <c r="O34" i="97"/>
  <c r="O40" i="97"/>
  <c r="O58" i="97"/>
  <c r="O59" i="97"/>
  <c r="O94" i="97"/>
  <c r="Q49" i="15"/>
  <c r="Q13" i="97"/>
  <c r="Q14" i="97"/>
  <c r="Q15" i="97"/>
  <c r="Q16" i="97"/>
  <c r="Q18" i="97"/>
  <c r="Q19" i="97"/>
  <c r="Q20" i="97"/>
  <c r="Q21" i="97"/>
  <c r="Q22" i="97"/>
  <c r="Q23" i="97"/>
  <c r="Q24" i="97"/>
  <c r="Q25" i="97"/>
  <c r="Q26" i="97"/>
  <c r="Q27" i="97"/>
  <c r="Q28" i="97"/>
  <c r="Q29" i="97"/>
  <c r="Q30" i="97"/>
  <c r="Q31" i="97"/>
  <c r="Q32" i="97"/>
  <c r="Q33" i="97"/>
  <c r="Q35" i="97"/>
  <c r="Q36" i="97"/>
  <c r="Q37" i="97"/>
  <c r="Q38" i="97"/>
  <c r="Q39" i="97"/>
  <c r="Q42" i="97"/>
  <c r="Q44" i="97"/>
  <c r="Q47" i="97"/>
  <c r="Q51" i="97"/>
  <c r="Q52" i="97"/>
  <c r="Q53" i="97"/>
  <c r="Q54" i="97"/>
  <c r="Q55" i="97"/>
  <c r="Q56" i="97"/>
  <c r="Q57" i="97"/>
  <c r="Q60" i="97"/>
  <c r="Q65" i="97"/>
  <c r="Q76" i="97"/>
  <c r="Q17" i="97"/>
  <c r="Q34" i="97"/>
  <c r="Q40" i="97"/>
  <c r="Q58" i="97"/>
  <c r="Q59" i="97"/>
  <c r="Q94" i="97"/>
  <c r="S49" i="15"/>
  <c r="S13" i="97"/>
  <c r="S14" i="97"/>
  <c r="S15" i="97"/>
  <c r="S16" i="97"/>
  <c r="S18" i="97"/>
  <c r="S19" i="97"/>
  <c r="S20" i="97"/>
  <c r="S21" i="97"/>
  <c r="S22" i="97"/>
  <c r="S23" i="97"/>
  <c r="S24" i="97"/>
  <c r="S25" i="97"/>
  <c r="S26" i="97"/>
  <c r="S27" i="97"/>
  <c r="S28" i="97"/>
  <c r="S29" i="97"/>
  <c r="S30" i="97"/>
  <c r="S31" i="97"/>
  <c r="S32" i="97"/>
  <c r="S33" i="97"/>
  <c r="S35" i="97"/>
  <c r="S36" i="97"/>
  <c r="S37" i="97"/>
  <c r="S38" i="97"/>
  <c r="S39" i="97"/>
  <c r="S42" i="97"/>
  <c r="S44" i="97"/>
  <c r="S47" i="97"/>
  <c r="S51" i="97"/>
  <c r="S52" i="97"/>
  <c r="S53" i="97"/>
  <c r="S54" i="97"/>
  <c r="S55" i="97"/>
  <c r="S56" i="97"/>
  <c r="S57" i="97"/>
  <c r="S60" i="97"/>
  <c r="S65" i="97"/>
  <c r="S76" i="97"/>
  <c r="S17" i="97"/>
  <c r="S34" i="97"/>
  <c r="S40" i="97"/>
  <c r="S58" i="97"/>
  <c r="S59" i="97"/>
  <c r="S94" i="97"/>
  <c r="U49" i="15"/>
  <c r="U13" i="97"/>
  <c r="U14" i="97"/>
  <c r="U15" i="97"/>
  <c r="U16" i="97"/>
  <c r="U18" i="97"/>
  <c r="U19" i="97"/>
  <c r="U20" i="97"/>
  <c r="U21" i="97"/>
  <c r="U22" i="97"/>
  <c r="U23" i="97"/>
  <c r="U24" i="97"/>
  <c r="U25" i="97"/>
  <c r="U26" i="97"/>
  <c r="U27" i="97"/>
  <c r="U28" i="97"/>
  <c r="U29" i="97"/>
  <c r="U30" i="97"/>
  <c r="U31" i="97"/>
  <c r="U32" i="97"/>
  <c r="U33" i="97"/>
  <c r="U35" i="97"/>
  <c r="U36" i="97"/>
  <c r="U37" i="97"/>
  <c r="U38" i="97"/>
  <c r="U39" i="97"/>
  <c r="U42" i="97"/>
  <c r="U44" i="97"/>
  <c r="U47" i="97"/>
  <c r="U51" i="97"/>
  <c r="U52" i="97"/>
  <c r="U53" i="97"/>
  <c r="U54" i="97"/>
  <c r="U55" i="97"/>
  <c r="U56" i="97"/>
  <c r="U57" i="97"/>
  <c r="U60" i="97"/>
  <c r="U65" i="97"/>
  <c r="U76" i="97"/>
  <c r="U17" i="97"/>
  <c r="U34" i="97"/>
  <c r="U40" i="97"/>
  <c r="U58" i="97"/>
  <c r="U59" i="97"/>
  <c r="U94" i="97"/>
  <c r="AE49" i="15"/>
  <c r="Y13" i="97"/>
  <c r="Y14" i="97"/>
  <c r="Y15" i="97"/>
  <c r="Y16" i="97"/>
  <c r="Y18" i="97"/>
  <c r="Y19" i="97"/>
  <c r="Y20" i="97"/>
  <c r="Y21" i="97"/>
  <c r="Y22" i="97"/>
  <c r="Y23" i="97"/>
  <c r="Y24" i="97"/>
  <c r="Y25" i="97"/>
  <c r="Y26" i="97"/>
  <c r="Y27" i="97"/>
  <c r="Y28" i="97"/>
  <c r="Y29" i="97"/>
  <c r="Y30" i="97"/>
  <c r="Y31" i="97"/>
  <c r="Y32" i="97"/>
  <c r="Y33" i="97"/>
  <c r="Y35" i="97"/>
  <c r="Y36" i="97"/>
  <c r="Y37" i="97"/>
  <c r="Y38" i="97"/>
  <c r="Y39" i="97"/>
  <c r="Y42" i="97"/>
  <c r="Y44" i="97"/>
  <c r="Y47" i="97"/>
  <c r="Y51" i="97"/>
  <c r="Y52" i="97"/>
  <c r="Y53" i="97"/>
  <c r="Y54" i="97"/>
  <c r="Y55" i="97"/>
  <c r="Y56" i="97"/>
  <c r="Y57" i="97"/>
  <c r="Y60" i="97"/>
  <c r="Y65" i="97"/>
  <c r="Y76" i="97"/>
  <c r="Y17" i="97"/>
  <c r="Y34" i="97"/>
  <c r="Y40" i="97"/>
  <c r="Y58" i="97"/>
  <c r="Y59" i="97"/>
  <c r="Y94" i="97"/>
  <c r="AI49" i="15"/>
  <c r="W13" i="97"/>
  <c r="W14" i="97"/>
  <c r="W15" i="97"/>
  <c r="W16" i="97"/>
  <c r="W18" i="97"/>
  <c r="W19" i="97"/>
  <c r="W20" i="97"/>
  <c r="W21" i="97"/>
  <c r="W22" i="97"/>
  <c r="W23" i="97"/>
  <c r="W24" i="97"/>
  <c r="W25" i="97"/>
  <c r="W26" i="97"/>
  <c r="W27" i="97"/>
  <c r="W28" i="97"/>
  <c r="W29" i="97"/>
  <c r="W30" i="97"/>
  <c r="W31" i="97"/>
  <c r="W32" i="97"/>
  <c r="W33" i="97"/>
  <c r="W35" i="97"/>
  <c r="W36" i="97"/>
  <c r="W37" i="97"/>
  <c r="W38" i="97"/>
  <c r="W39" i="97"/>
  <c r="W42" i="97"/>
  <c r="W44" i="97"/>
  <c r="W47" i="97"/>
  <c r="W51" i="97"/>
  <c r="W52" i="97"/>
  <c r="W53" i="97"/>
  <c r="W54" i="97"/>
  <c r="W55" i="97"/>
  <c r="W56" i="97"/>
  <c r="W57" i="97"/>
  <c r="W60" i="97"/>
  <c r="W65" i="97"/>
  <c r="W76" i="97"/>
  <c r="W17" i="97"/>
  <c r="W34" i="97"/>
  <c r="W40" i="97"/>
  <c r="W58" i="97"/>
  <c r="W59" i="97"/>
  <c r="W94" i="97"/>
  <c r="AG49" i="15"/>
  <c r="AA13" i="97"/>
  <c r="AA14" i="97"/>
  <c r="AA15" i="97"/>
  <c r="AA16" i="97"/>
  <c r="AA18" i="97"/>
  <c r="AA19" i="97"/>
  <c r="AA20" i="97"/>
  <c r="AA21" i="97"/>
  <c r="AA22" i="97"/>
  <c r="AA23" i="97"/>
  <c r="AA24" i="97"/>
  <c r="AA25" i="97"/>
  <c r="AA26" i="97"/>
  <c r="AA27" i="97"/>
  <c r="AA28" i="97"/>
  <c r="AA29" i="97"/>
  <c r="AA30" i="97"/>
  <c r="AA31" i="97"/>
  <c r="AA32" i="97"/>
  <c r="AA33" i="97"/>
  <c r="AA35" i="97"/>
  <c r="AA36" i="97"/>
  <c r="AA37" i="97"/>
  <c r="AA38" i="97"/>
  <c r="AA39" i="97"/>
  <c r="AA42" i="97"/>
  <c r="AA44" i="97"/>
  <c r="AA47" i="97"/>
  <c r="AA17" i="97"/>
  <c r="AA34" i="97"/>
  <c r="AA40" i="97"/>
  <c r="AA94" i="97"/>
  <c r="AO49" i="15"/>
  <c r="AC13" i="97"/>
  <c r="AC14" i="97"/>
  <c r="AC15" i="97"/>
  <c r="AC16" i="97"/>
  <c r="AC18" i="97"/>
  <c r="AC19" i="97"/>
  <c r="AC20" i="97"/>
  <c r="AC21" i="97"/>
  <c r="AC22" i="97"/>
  <c r="AC23" i="97"/>
  <c r="AC24" i="97"/>
  <c r="AC25" i="97"/>
  <c r="AC26" i="97"/>
  <c r="AC27" i="97"/>
  <c r="AC28" i="97"/>
  <c r="AC29" i="97"/>
  <c r="AC30" i="97"/>
  <c r="AC31" i="97"/>
  <c r="AC32" i="97"/>
  <c r="AC33" i="97"/>
  <c r="AC35" i="97"/>
  <c r="AC36" i="97"/>
  <c r="AC37" i="97"/>
  <c r="AC38" i="97"/>
  <c r="AC39" i="97"/>
  <c r="AC42" i="97"/>
  <c r="AC44" i="97"/>
  <c r="AC47" i="97"/>
  <c r="AC51" i="97"/>
  <c r="AC52" i="97"/>
  <c r="AC53" i="97"/>
  <c r="AC54" i="97"/>
  <c r="AC55" i="97"/>
  <c r="AC56" i="97"/>
  <c r="AC57" i="97"/>
  <c r="AC60" i="97"/>
  <c r="AC65" i="97"/>
  <c r="AC76" i="97"/>
  <c r="AC17" i="97"/>
  <c r="AC34" i="97"/>
  <c r="AC40" i="97"/>
  <c r="AC58" i="97"/>
  <c r="AC59" i="97"/>
  <c r="AC94" i="97"/>
  <c r="AQ49" i="15"/>
  <c r="AE13" i="97"/>
  <c r="AE14" i="97"/>
  <c r="AE15" i="97"/>
  <c r="AE16" i="97"/>
  <c r="AE18" i="97"/>
  <c r="AE19" i="97"/>
  <c r="AE20" i="97"/>
  <c r="AE21" i="97"/>
  <c r="AE22" i="97"/>
  <c r="AE23" i="97"/>
  <c r="AE24" i="97"/>
  <c r="AE25" i="97"/>
  <c r="AE26" i="97"/>
  <c r="AE27" i="97"/>
  <c r="AE28" i="97"/>
  <c r="AE29" i="97"/>
  <c r="AE30" i="97"/>
  <c r="AE31" i="97"/>
  <c r="AE32" i="97"/>
  <c r="AE33" i="97"/>
  <c r="AE35" i="97"/>
  <c r="AE36" i="97"/>
  <c r="AE37" i="97"/>
  <c r="AE38" i="97"/>
  <c r="AE39" i="97"/>
  <c r="AE42" i="97"/>
  <c r="AE44" i="97"/>
  <c r="AE47" i="97"/>
  <c r="AE51" i="97"/>
  <c r="AE52" i="97"/>
  <c r="AE53" i="97"/>
  <c r="AE54" i="97"/>
  <c r="AE55" i="97"/>
  <c r="AE56" i="97"/>
  <c r="AE57" i="97"/>
  <c r="AE60" i="97"/>
  <c r="AE65" i="97"/>
  <c r="AE76" i="97"/>
  <c r="AE17" i="97"/>
  <c r="AE34" i="97"/>
  <c r="AE40" i="97"/>
  <c r="AE58" i="97"/>
  <c r="AE59" i="97"/>
  <c r="AE94" i="97"/>
  <c r="AS49" i="15"/>
  <c r="AG13" i="97"/>
  <c r="AG14" i="97"/>
  <c r="AG15" i="97"/>
  <c r="AG16" i="97"/>
  <c r="AG18" i="97"/>
  <c r="AG19" i="97"/>
  <c r="AG20" i="97"/>
  <c r="AG21" i="97"/>
  <c r="AG22" i="97"/>
  <c r="AG23" i="97"/>
  <c r="AG24" i="97"/>
  <c r="AG25" i="97"/>
  <c r="AG26" i="97"/>
  <c r="AG27" i="97"/>
  <c r="AG28" i="97"/>
  <c r="AG29" i="97"/>
  <c r="AG30" i="97"/>
  <c r="AG31" i="97"/>
  <c r="AG32" i="97"/>
  <c r="AG33" i="97"/>
  <c r="AG35" i="97"/>
  <c r="AG36" i="97"/>
  <c r="AG37" i="97"/>
  <c r="AG38" i="97"/>
  <c r="AG39" i="97"/>
  <c r="AG42" i="97"/>
  <c r="AG44" i="97"/>
  <c r="AG47" i="97"/>
  <c r="AG51" i="97"/>
  <c r="AG52" i="97"/>
  <c r="AG53" i="97"/>
  <c r="AG54" i="97"/>
  <c r="AG55" i="97"/>
  <c r="AG56" i="97"/>
  <c r="AG57" i="97"/>
  <c r="AG60" i="97"/>
  <c r="AG65" i="97"/>
  <c r="AG76" i="97"/>
  <c r="AG17" i="97"/>
  <c r="AG34" i="97"/>
  <c r="AG40" i="97"/>
  <c r="AG58" i="97"/>
  <c r="AG59" i="97"/>
  <c r="AG94" i="97"/>
  <c r="AU49" i="15"/>
  <c r="AV49" i="15"/>
  <c r="AY49" i="15"/>
  <c r="C13" i="98"/>
  <c r="D13" i="98"/>
  <c r="G13" i="98"/>
  <c r="C14" i="98"/>
  <c r="D14" i="98"/>
  <c r="G14" i="98"/>
  <c r="C15" i="98"/>
  <c r="D15" i="98"/>
  <c r="G15" i="98"/>
  <c r="C16" i="98"/>
  <c r="D16" i="98"/>
  <c r="G16" i="98"/>
  <c r="C18" i="98"/>
  <c r="D18" i="98"/>
  <c r="G18" i="98"/>
  <c r="C19" i="98"/>
  <c r="D19" i="98"/>
  <c r="G19" i="98"/>
  <c r="C20" i="98"/>
  <c r="D20" i="98"/>
  <c r="G20" i="98"/>
  <c r="C21" i="98"/>
  <c r="D21" i="98"/>
  <c r="G21" i="98"/>
  <c r="C22" i="98"/>
  <c r="D22" i="98"/>
  <c r="G22" i="98"/>
  <c r="C23" i="98"/>
  <c r="D23" i="98"/>
  <c r="G23" i="98"/>
  <c r="C24" i="98"/>
  <c r="D24" i="98"/>
  <c r="G24" i="98"/>
  <c r="C25" i="98"/>
  <c r="D25" i="98"/>
  <c r="G25" i="98"/>
  <c r="C26" i="98"/>
  <c r="D26" i="98"/>
  <c r="G26" i="98"/>
  <c r="C27" i="98"/>
  <c r="D27" i="98"/>
  <c r="G27" i="98"/>
  <c r="C28" i="98"/>
  <c r="D28" i="98"/>
  <c r="G28" i="98"/>
  <c r="C29" i="98"/>
  <c r="D29" i="98"/>
  <c r="G29" i="98"/>
  <c r="C30" i="98"/>
  <c r="D30" i="98"/>
  <c r="G30" i="98"/>
  <c r="C31" i="98"/>
  <c r="D31" i="98"/>
  <c r="G31" i="98"/>
  <c r="C32" i="98"/>
  <c r="D32" i="98"/>
  <c r="G32" i="98"/>
  <c r="C33" i="98"/>
  <c r="D33" i="98"/>
  <c r="G33" i="98"/>
  <c r="C35" i="98"/>
  <c r="D35" i="98"/>
  <c r="G35" i="98"/>
  <c r="C36" i="98"/>
  <c r="D36" i="98"/>
  <c r="G36" i="98"/>
  <c r="C37" i="98"/>
  <c r="D37" i="98"/>
  <c r="G37" i="98"/>
  <c r="C38" i="98"/>
  <c r="D38" i="98"/>
  <c r="G38" i="98"/>
  <c r="C39" i="98"/>
  <c r="D39" i="98"/>
  <c r="G39" i="98"/>
  <c r="C42" i="98"/>
  <c r="D42" i="98"/>
  <c r="G42" i="98"/>
  <c r="C44" i="98"/>
  <c r="D44" i="98"/>
  <c r="G44" i="98"/>
  <c r="C47" i="98"/>
  <c r="D47" i="98"/>
  <c r="G47" i="98"/>
  <c r="C51" i="98"/>
  <c r="D51" i="98"/>
  <c r="G51" i="98"/>
  <c r="C52" i="98"/>
  <c r="D52" i="98"/>
  <c r="G52" i="98"/>
  <c r="C53" i="98"/>
  <c r="D53" i="98"/>
  <c r="G53" i="98"/>
  <c r="C54" i="98"/>
  <c r="D54" i="98"/>
  <c r="G54" i="98"/>
  <c r="C55" i="98"/>
  <c r="D55" i="98"/>
  <c r="G55" i="98"/>
  <c r="C56" i="98"/>
  <c r="D56" i="98"/>
  <c r="G56" i="98"/>
  <c r="C57" i="98"/>
  <c r="D57" i="98"/>
  <c r="G57" i="98"/>
  <c r="C60" i="98"/>
  <c r="D60" i="98"/>
  <c r="G60" i="98"/>
  <c r="C65" i="98"/>
  <c r="D65" i="98"/>
  <c r="G65" i="98"/>
  <c r="C76" i="98"/>
  <c r="D76" i="98"/>
  <c r="G76" i="98"/>
  <c r="D17" i="98"/>
  <c r="G17" i="98"/>
  <c r="D34" i="98"/>
  <c r="G34" i="98"/>
  <c r="D40" i="98"/>
  <c r="G40" i="98"/>
  <c r="D58" i="98"/>
  <c r="G58" i="98"/>
  <c r="D59" i="98"/>
  <c r="G59" i="98"/>
  <c r="G94" i="98"/>
  <c r="C50" i="15"/>
  <c r="I13" i="98"/>
  <c r="I14" i="98"/>
  <c r="I15" i="98"/>
  <c r="I16" i="98"/>
  <c r="I18" i="98"/>
  <c r="I19" i="98"/>
  <c r="I20" i="98"/>
  <c r="I21" i="98"/>
  <c r="I22" i="98"/>
  <c r="I23" i="98"/>
  <c r="I24" i="98"/>
  <c r="I25" i="98"/>
  <c r="I26" i="98"/>
  <c r="I27" i="98"/>
  <c r="I28" i="98"/>
  <c r="I29" i="98"/>
  <c r="I30" i="98"/>
  <c r="I31" i="98"/>
  <c r="I32" i="98"/>
  <c r="I33" i="98"/>
  <c r="I35" i="98"/>
  <c r="I36" i="98"/>
  <c r="I37" i="98"/>
  <c r="I38" i="98"/>
  <c r="I39" i="98"/>
  <c r="I42" i="98"/>
  <c r="I44" i="98"/>
  <c r="I47" i="98"/>
  <c r="I51" i="98"/>
  <c r="I52" i="98"/>
  <c r="I53" i="98"/>
  <c r="I54" i="98"/>
  <c r="I55" i="98"/>
  <c r="I56" i="98"/>
  <c r="I57" i="98"/>
  <c r="I60" i="98"/>
  <c r="I65" i="98"/>
  <c r="I76" i="98"/>
  <c r="I17" i="98"/>
  <c r="I34" i="98"/>
  <c r="I40" i="98"/>
  <c r="I58" i="98"/>
  <c r="I59" i="98"/>
  <c r="I94" i="98"/>
  <c r="E50" i="15"/>
  <c r="K13" i="98"/>
  <c r="K14" i="98"/>
  <c r="K15" i="98"/>
  <c r="K16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5" i="98"/>
  <c r="K36" i="98"/>
  <c r="K37" i="98"/>
  <c r="K38" i="98"/>
  <c r="K39" i="98"/>
  <c r="K42" i="98"/>
  <c r="K44" i="98"/>
  <c r="K47" i="98"/>
  <c r="K51" i="98"/>
  <c r="K52" i="98"/>
  <c r="K53" i="98"/>
  <c r="K54" i="98"/>
  <c r="K55" i="98"/>
  <c r="K56" i="98"/>
  <c r="K57" i="98"/>
  <c r="K60" i="98"/>
  <c r="K65" i="98"/>
  <c r="K76" i="98"/>
  <c r="K17" i="98"/>
  <c r="K34" i="98"/>
  <c r="K40" i="98"/>
  <c r="K58" i="98"/>
  <c r="K59" i="98"/>
  <c r="K94" i="98"/>
  <c r="G50" i="15"/>
  <c r="M13" i="98"/>
  <c r="M14" i="98"/>
  <c r="M15" i="98"/>
  <c r="M16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5" i="98"/>
  <c r="M36" i="98"/>
  <c r="M37" i="98"/>
  <c r="M38" i="98"/>
  <c r="M39" i="98"/>
  <c r="M42" i="98"/>
  <c r="M44" i="98"/>
  <c r="M47" i="98"/>
  <c r="M51" i="98"/>
  <c r="M52" i="98"/>
  <c r="M53" i="98"/>
  <c r="M54" i="98"/>
  <c r="M55" i="98"/>
  <c r="M56" i="98"/>
  <c r="M57" i="98"/>
  <c r="M60" i="98"/>
  <c r="M65" i="98"/>
  <c r="M76" i="98"/>
  <c r="M17" i="98"/>
  <c r="M34" i="98"/>
  <c r="M40" i="98"/>
  <c r="M58" i="98"/>
  <c r="M59" i="98"/>
  <c r="M94" i="98"/>
  <c r="I50" i="15"/>
  <c r="O13" i="98"/>
  <c r="O14" i="98"/>
  <c r="O15" i="98"/>
  <c r="O16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5" i="98"/>
  <c r="O36" i="98"/>
  <c r="O37" i="98"/>
  <c r="O38" i="98"/>
  <c r="O39" i="98"/>
  <c r="O42" i="98"/>
  <c r="O44" i="98"/>
  <c r="O47" i="98"/>
  <c r="O51" i="98"/>
  <c r="O52" i="98"/>
  <c r="O53" i="98"/>
  <c r="O54" i="98"/>
  <c r="O55" i="98"/>
  <c r="O56" i="98"/>
  <c r="O57" i="98"/>
  <c r="O60" i="98"/>
  <c r="O65" i="98"/>
  <c r="O76" i="98"/>
  <c r="O17" i="98"/>
  <c r="O34" i="98"/>
  <c r="O40" i="98"/>
  <c r="O58" i="98"/>
  <c r="O59" i="98"/>
  <c r="O94" i="98"/>
  <c r="Q50" i="15"/>
  <c r="Q13" i="98"/>
  <c r="Q14" i="98"/>
  <c r="Q15" i="98"/>
  <c r="Q16" i="98"/>
  <c r="Q18" i="98"/>
  <c r="Q19" i="98"/>
  <c r="Q20" i="98"/>
  <c r="Q21" i="98"/>
  <c r="Q22" i="98"/>
  <c r="Q23" i="98"/>
  <c r="Q24" i="98"/>
  <c r="Q25" i="98"/>
  <c r="Q26" i="98"/>
  <c r="Q27" i="98"/>
  <c r="Q28" i="98"/>
  <c r="Q29" i="98"/>
  <c r="Q30" i="98"/>
  <c r="Q31" i="98"/>
  <c r="Q32" i="98"/>
  <c r="Q33" i="98"/>
  <c r="Q35" i="98"/>
  <c r="Q36" i="98"/>
  <c r="Q37" i="98"/>
  <c r="Q38" i="98"/>
  <c r="Q39" i="98"/>
  <c r="Q42" i="98"/>
  <c r="Q44" i="98"/>
  <c r="Q47" i="98"/>
  <c r="Q51" i="98"/>
  <c r="Q52" i="98"/>
  <c r="Q53" i="98"/>
  <c r="Q54" i="98"/>
  <c r="Q55" i="98"/>
  <c r="Q56" i="98"/>
  <c r="Q57" i="98"/>
  <c r="Q60" i="98"/>
  <c r="Q65" i="98"/>
  <c r="Q76" i="98"/>
  <c r="Q17" i="98"/>
  <c r="Q34" i="98"/>
  <c r="Q40" i="98"/>
  <c r="Q58" i="98"/>
  <c r="Q59" i="98"/>
  <c r="Q94" i="98"/>
  <c r="S50" i="15"/>
  <c r="S13" i="98"/>
  <c r="S14" i="98"/>
  <c r="S15" i="98"/>
  <c r="S16" i="98"/>
  <c r="S18" i="98"/>
  <c r="S19" i="98"/>
  <c r="S20" i="98"/>
  <c r="S21" i="98"/>
  <c r="S22" i="98"/>
  <c r="S23" i="98"/>
  <c r="S24" i="98"/>
  <c r="S25" i="98"/>
  <c r="S26" i="98"/>
  <c r="S27" i="98"/>
  <c r="S28" i="98"/>
  <c r="S29" i="98"/>
  <c r="S30" i="98"/>
  <c r="S31" i="98"/>
  <c r="S32" i="98"/>
  <c r="S33" i="98"/>
  <c r="S35" i="98"/>
  <c r="S36" i="98"/>
  <c r="S37" i="98"/>
  <c r="S38" i="98"/>
  <c r="S39" i="98"/>
  <c r="S42" i="98"/>
  <c r="S44" i="98"/>
  <c r="S47" i="98"/>
  <c r="S51" i="98"/>
  <c r="S52" i="98"/>
  <c r="S53" i="98"/>
  <c r="S54" i="98"/>
  <c r="S55" i="98"/>
  <c r="S56" i="98"/>
  <c r="S57" i="98"/>
  <c r="S60" i="98"/>
  <c r="S65" i="98"/>
  <c r="S76" i="98"/>
  <c r="S17" i="98"/>
  <c r="S34" i="98"/>
  <c r="S40" i="98"/>
  <c r="S58" i="98"/>
  <c r="S59" i="98"/>
  <c r="S94" i="98"/>
  <c r="U50" i="15"/>
  <c r="U13" i="98"/>
  <c r="U14" i="98"/>
  <c r="U15" i="98"/>
  <c r="U16" i="98"/>
  <c r="U18" i="98"/>
  <c r="U19" i="98"/>
  <c r="U20" i="98"/>
  <c r="U21" i="98"/>
  <c r="U22" i="98"/>
  <c r="U23" i="98"/>
  <c r="U24" i="98"/>
  <c r="U25" i="98"/>
  <c r="U26" i="98"/>
  <c r="U27" i="98"/>
  <c r="U28" i="98"/>
  <c r="U29" i="98"/>
  <c r="U30" i="98"/>
  <c r="U31" i="98"/>
  <c r="U32" i="98"/>
  <c r="U33" i="98"/>
  <c r="U35" i="98"/>
  <c r="U36" i="98"/>
  <c r="U37" i="98"/>
  <c r="U38" i="98"/>
  <c r="U39" i="98"/>
  <c r="U42" i="98"/>
  <c r="U44" i="98"/>
  <c r="U47" i="98"/>
  <c r="U51" i="98"/>
  <c r="U52" i="98"/>
  <c r="U53" i="98"/>
  <c r="U54" i="98"/>
  <c r="U55" i="98"/>
  <c r="U56" i="98"/>
  <c r="U57" i="98"/>
  <c r="U60" i="98"/>
  <c r="U65" i="98"/>
  <c r="U76" i="98"/>
  <c r="U17" i="98"/>
  <c r="U34" i="98"/>
  <c r="U40" i="98"/>
  <c r="U58" i="98"/>
  <c r="U59" i="98"/>
  <c r="U94" i="98"/>
  <c r="AE50" i="15"/>
  <c r="Y13" i="98"/>
  <c r="Y14" i="98"/>
  <c r="Y15" i="98"/>
  <c r="Y16" i="98"/>
  <c r="Y18" i="98"/>
  <c r="Y19" i="98"/>
  <c r="Y20" i="98"/>
  <c r="Y21" i="98"/>
  <c r="Y22" i="98"/>
  <c r="Y23" i="98"/>
  <c r="Y24" i="98"/>
  <c r="Y25" i="98"/>
  <c r="Y26" i="98"/>
  <c r="Y27" i="98"/>
  <c r="Y28" i="98"/>
  <c r="Y29" i="98"/>
  <c r="Y30" i="98"/>
  <c r="Y31" i="98"/>
  <c r="Y32" i="98"/>
  <c r="Y33" i="98"/>
  <c r="Y35" i="98"/>
  <c r="Y36" i="98"/>
  <c r="Y37" i="98"/>
  <c r="Y38" i="98"/>
  <c r="Y39" i="98"/>
  <c r="Y42" i="98"/>
  <c r="Y44" i="98"/>
  <c r="Y47" i="98"/>
  <c r="Y51" i="98"/>
  <c r="Y52" i="98"/>
  <c r="Y53" i="98"/>
  <c r="Y54" i="98"/>
  <c r="Y55" i="98"/>
  <c r="Y56" i="98"/>
  <c r="Y57" i="98"/>
  <c r="Y60" i="98"/>
  <c r="Y65" i="98"/>
  <c r="Y76" i="98"/>
  <c r="Y17" i="98"/>
  <c r="Y34" i="98"/>
  <c r="Y40" i="98"/>
  <c r="Y58" i="98"/>
  <c r="Y59" i="98"/>
  <c r="Y94" i="98"/>
  <c r="AI50" i="15"/>
  <c r="W13" i="98"/>
  <c r="W14" i="98"/>
  <c r="W15" i="98"/>
  <c r="W16" i="98"/>
  <c r="W18" i="98"/>
  <c r="W19" i="98"/>
  <c r="W20" i="98"/>
  <c r="W21" i="98"/>
  <c r="W22" i="98"/>
  <c r="W23" i="98"/>
  <c r="W24" i="98"/>
  <c r="W25" i="98"/>
  <c r="W26" i="98"/>
  <c r="W27" i="98"/>
  <c r="W28" i="98"/>
  <c r="W29" i="98"/>
  <c r="W30" i="98"/>
  <c r="W31" i="98"/>
  <c r="W32" i="98"/>
  <c r="W33" i="98"/>
  <c r="W35" i="98"/>
  <c r="W36" i="98"/>
  <c r="W37" i="98"/>
  <c r="W38" i="98"/>
  <c r="W39" i="98"/>
  <c r="W42" i="98"/>
  <c r="W44" i="98"/>
  <c r="W47" i="98"/>
  <c r="W51" i="98"/>
  <c r="W52" i="98"/>
  <c r="W53" i="98"/>
  <c r="W54" i="98"/>
  <c r="W55" i="98"/>
  <c r="W56" i="98"/>
  <c r="W57" i="98"/>
  <c r="W60" i="98"/>
  <c r="W65" i="98"/>
  <c r="W76" i="98"/>
  <c r="W17" i="98"/>
  <c r="W34" i="98"/>
  <c r="W40" i="98"/>
  <c r="W58" i="98"/>
  <c r="W59" i="98"/>
  <c r="W94" i="98"/>
  <c r="AG50" i="15"/>
  <c r="AA13" i="98"/>
  <c r="AA14" i="98"/>
  <c r="AA15" i="98"/>
  <c r="AA16" i="98"/>
  <c r="AA18" i="98"/>
  <c r="AA19" i="98"/>
  <c r="AA20" i="98"/>
  <c r="AA21" i="98"/>
  <c r="AA22" i="98"/>
  <c r="AA23" i="98"/>
  <c r="AA24" i="98"/>
  <c r="AA25" i="98"/>
  <c r="AA26" i="98"/>
  <c r="AA27" i="98"/>
  <c r="AA28" i="98"/>
  <c r="AA29" i="98"/>
  <c r="AA30" i="98"/>
  <c r="AA31" i="98"/>
  <c r="AA32" i="98"/>
  <c r="AA33" i="98"/>
  <c r="AA35" i="98"/>
  <c r="AA36" i="98"/>
  <c r="AA37" i="98"/>
  <c r="AA38" i="98"/>
  <c r="AA39" i="98"/>
  <c r="AA42" i="98"/>
  <c r="AA44" i="98"/>
  <c r="AA47" i="98"/>
  <c r="AA17" i="98"/>
  <c r="AA34" i="98"/>
  <c r="AA40" i="98"/>
  <c r="AA94" i="98"/>
  <c r="AO50" i="15"/>
  <c r="AC13" i="98"/>
  <c r="AC14" i="98"/>
  <c r="AC15" i="98"/>
  <c r="AC16" i="98"/>
  <c r="AC18" i="98"/>
  <c r="AC19" i="98"/>
  <c r="AC20" i="98"/>
  <c r="AC21" i="98"/>
  <c r="AC22" i="98"/>
  <c r="AC23" i="98"/>
  <c r="AC24" i="98"/>
  <c r="AC25" i="98"/>
  <c r="AC26" i="98"/>
  <c r="AC27" i="98"/>
  <c r="AC28" i="98"/>
  <c r="AC29" i="98"/>
  <c r="AC30" i="98"/>
  <c r="AC31" i="98"/>
  <c r="AC32" i="98"/>
  <c r="AC33" i="98"/>
  <c r="AC35" i="98"/>
  <c r="AC36" i="98"/>
  <c r="AC37" i="98"/>
  <c r="AC38" i="98"/>
  <c r="AC39" i="98"/>
  <c r="AC42" i="98"/>
  <c r="AC44" i="98"/>
  <c r="AC47" i="98"/>
  <c r="AC51" i="98"/>
  <c r="AC52" i="98"/>
  <c r="AC53" i="98"/>
  <c r="AC54" i="98"/>
  <c r="AC55" i="98"/>
  <c r="AC56" i="98"/>
  <c r="AC57" i="98"/>
  <c r="AC60" i="98"/>
  <c r="AC65" i="98"/>
  <c r="AC76" i="98"/>
  <c r="AC17" i="98"/>
  <c r="AC34" i="98"/>
  <c r="AC40" i="98"/>
  <c r="AC58" i="98"/>
  <c r="AC59" i="98"/>
  <c r="AC94" i="98"/>
  <c r="AQ50" i="15"/>
  <c r="AE13" i="98"/>
  <c r="AE14" i="98"/>
  <c r="AE15" i="98"/>
  <c r="AE16" i="98"/>
  <c r="AE18" i="98"/>
  <c r="AE19" i="98"/>
  <c r="AE20" i="98"/>
  <c r="AE21" i="98"/>
  <c r="AE22" i="98"/>
  <c r="AE23" i="98"/>
  <c r="AE24" i="98"/>
  <c r="AE25" i="98"/>
  <c r="AE26" i="98"/>
  <c r="AE27" i="98"/>
  <c r="AE28" i="98"/>
  <c r="AE29" i="98"/>
  <c r="AE30" i="98"/>
  <c r="AE31" i="98"/>
  <c r="AE32" i="98"/>
  <c r="AE33" i="98"/>
  <c r="AE35" i="98"/>
  <c r="AE36" i="98"/>
  <c r="AE37" i="98"/>
  <c r="AE38" i="98"/>
  <c r="AE39" i="98"/>
  <c r="AE42" i="98"/>
  <c r="AE44" i="98"/>
  <c r="AE47" i="98"/>
  <c r="AE51" i="98"/>
  <c r="AE52" i="98"/>
  <c r="AE53" i="98"/>
  <c r="AE54" i="98"/>
  <c r="AE55" i="98"/>
  <c r="AE56" i="98"/>
  <c r="AE57" i="98"/>
  <c r="AE60" i="98"/>
  <c r="AE65" i="98"/>
  <c r="AE76" i="98"/>
  <c r="AE17" i="98"/>
  <c r="AE34" i="98"/>
  <c r="AE40" i="98"/>
  <c r="AE58" i="98"/>
  <c r="AE59" i="98"/>
  <c r="AE94" i="98"/>
  <c r="AS50" i="15"/>
  <c r="AG13" i="98"/>
  <c r="AG14" i="98"/>
  <c r="AG15" i="98"/>
  <c r="AG16" i="98"/>
  <c r="AG18" i="98"/>
  <c r="AG19" i="98"/>
  <c r="AG20" i="98"/>
  <c r="AG21" i="98"/>
  <c r="AG22" i="98"/>
  <c r="AG23" i="98"/>
  <c r="AG24" i="98"/>
  <c r="AG25" i="98"/>
  <c r="AG26" i="98"/>
  <c r="AG27" i="98"/>
  <c r="AG28" i="98"/>
  <c r="AG29" i="98"/>
  <c r="AG30" i="98"/>
  <c r="AG31" i="98"/>
  <c r="AG32" i="98"/>
  <c r="AG33" i="98"/>
  <c r="AG35" i="98"/>
  <c r="AG36" i="98"/>
  <c r="AG37" i="98"/>
  <c r="AG38" i="98"/>
  <c r="AG39" i="98"/>
  <c r="AG42" i="98"/>
  <c r="AG44" i="98"/>
  <c r="AG47" i="98"/>
  <c r="AG51" i="98"/>
  <c r="AG52" i="98"/>
  <c r="AG53" i="98"/>
  <c r="AG54" i="98"/>
  <c r="AG55" i="98"/>
  <c r="AG56" i="98"/>
  <c r="AG57" i="98"/>
  <c r="AG60" i="98"/>
  <c r="AG65" i="98"/>
  <c r="AG76" i="98"/>
  <c r="AG17" i="98"/>
  <c r="AG34" i="98"/>
  <c r="AG40" i="98"/>
  <c r="AG58" i="98"/>
  <c r="AG59" i="98"/>
  <c r="AG94" i="98"/>
  <c r="AU50" i="15"/>
  <c r="AV50" i="15"/>
  <c r="AY50" i="15"/>
  <c r="C13" i="99"/>
  <c r="D13" i="99"/>
  <c r="G13" i="99"/>
  <c r="C14" i="99"/>
  <c r="D14" i="99"/>
  <c r="G14" i="99"/>
  <c r="C15" i="99"/>
  <c r="D15" i="99"/>
  <c r="G15" i="99"/>
  <c r="C16" i="99"/>
  <c r="D16" i="99"/>
  <c r="G16" i="99"/>
  <c r="C18" i="99"/>
  <c r="D18" i="99"/>
  <c r="G18" i="99"/>
  <c r="C19" i="99"/>
  <c r="D19" i="99"/>
  <c r="G19" i="99"/>
  <c r="C20" i="99"/>
  <c r="D20" i="99"/>
  <c r="G20" i="99"/>
  <c r="C21" i="99"/>
  <c r="D21" i="99"/>
  <c r="G21" i="99"/>
  <c r="C22" i="99"/>
  <c r="D22" i="99"/>
  <c r="G22" i="99"/>
  <c r="C23" i="99"/>
  <c r="D23" i="99"/>
  <c r="G23" i="99"/>
  <c r="C24" i="99"/>
  <c r="D24" i="99"/>
  <c r="G24" i="99"/>
  <c r="C25" i="99"/>
  <c r="D25" i="99"/>
  <c r="G25" i="99"/>
  <c r="C26" i="99"/>
  <c r="D26" i="99"/>
  <c r="G26" i="99"/>
  <c r="C27" i="99"/>
  <c r="D27" i="99"/>
  <c r="G27" i="99"/>
  <c r="C28" i="99"/>
  <c r="D28" i="99"/>
  <c r="G28" i="99"/>
  <c r="C29" i="99"/>
  <c r="D29" i="99"/>
  <c r="G29" i="99"/>
  <c r="C30" i="99"/>
  <c r="D30" i="99"/>
  <c r="G30" i="99"/>
  <c r="C31" i="99"/>
  <c r="D31" i="99"/>
  <c r="G31" i="99"/>
  <c r="C32" i="99"/>
  <c r="D32" i="99"/>
  <c r="G32" i="99"/>
  <c r="C33" i="99"/>
  <c r="D33" i="99"/>
  <c r="G33" i="99"/>
  <c r="C35" i="99"/>
  <c r="D35" i="99"/>
  <c r="G35" i="99"/>
  <c r="C36" i="99"/>
  <c r="D36" i="99"/>
  <c r="G36" i="99"/>
  <c r="C37" i="99"/>
  <c r="D37" i="99"/>
  <c r="G37" i="99"/>
  <c r="C38" i="99"/>
  <c r="D38" i="99"/>
  <c r="G38" i="99"/>
  <c r="C39" i="99"/>
  <c r="D39" i="99"/>
  <c r="G39" i="99"/>
  <c r="C42" i="99"/>
  <c r="D42" i="99"/>
  <c r="G42" i="99"/>
  <c r="C44" i="99"/>
  <c r="D44" i="99"/>
  <c r="G44" i="99"/>
  <c r="C47" i="99"/>
  <c r="D47" i="99"/>
  <c r="G47" i="99"/>
  <c r="C51" i="99"/>
  <c r="D51" i="99"/>
  <c r="G51" i="99"/>
  <c r="C52" i="99"/>
  <c r="D52" i="99"/>
  <c r="G52" i="99"/>
  <c r="C53" i="99"/>
  <c r="D53" i="99"/>
  <c r="G53" i="99"/>
  <c r="C54" i="99"/>
  <c r="D54" i="99"/>
  <c r="G54" i="99"/>
  <c r="C55" i="99"/>
  <c r="D55" i="99"/>
  <c r="G55" i="99"/>
  <c r="C56" i="99"/>
  <c r="D56" i="99"/>
  <c r="G56" i="99"/>
  <c r="C57" i="99"/>
  <c r="D57" i="99"/>
  <c r="G57" i="99"/>
  <c r="C60" i="99"/>
  <c r="D60" i="99"/>
  <c r="G60" i="99"/>
  <c r="C65" i="99"/>
  <c r="D65" i="99"/>
  <c r="G65" i="99"/>
  <c r="C76" i="99"/>
  <c r="D76" i="99"/>
  <c r="G76" i="99"/>
  <c r="D17" i="99"/>
  <c r="G17" i="99"/>
  <c r="D34" i="99"/>
  <c r="G34" i="99"/>
  <c r="D40" i="99"/>
  <c r="G40" i="99"/>
  <c r="D58" i="99"/>
  <c r="G58" i="99"/>
  <c r="D59" i="99"/>
  <c r="G59" i="99"/>
  <c r="G94" i="99"/>
  <c r="C51" i="15"/>
  <c r="I13" i="99"/>
  <c r="I14" i="99"/>
  <c r="I15" i="99"/>
  <c r="I16" i="99"/>
  <c r="I18" i="99"/>
  <c r="I19" i="99"/>
  <c r="I20" i="99"/>
  <c r="I21" i="99"/>
  <c r="I22" i="99"/>
  <c r="I23" i="99"/>
  <c r="I24" i="99"/>
  <c r="I25" i="99"/>
  <c r="I26" i="99"/>
  <c r="I27" i="99"/>
  <c r="I28" i="99"/>
  <c r="I29" i="99"/>
  <c r="I30" i="99"/>
  <c r="I31" i="99"/>
  <c r="I32" i="99"/>
  <c r="I33" i="99"/>
  <c r="I35" i="99"/>
  <c r="I36" i="99"/>
  <c r="I37" i="99"/>
  <c r="I38" i="99"/>
  <c r="I39" i="99"/>
  <c r="I42" i="99"/>
  <c r="I44" i="99"/>
  <c r="I47" i="99"/>
  <c r="I51" i="99"/>
  <c r="I52" i="99"/>
  <c r="I53" i="99"/>
  <c r="I54" i="99"/>
  <c r="I55" i="99"/>
  <c r="I56" i="99"/>
  <c r="I57" i="99"/>
  <c r="I60" i="99"/>
  <c r="I65" i="99"/>
  <c r="I76" i="99"/>
  <c r="I17" i="99"/>
  <c r="I34" i="99"/>
  <c r="I40" i="99"/>
  <c r="I58" i="99"/>
  <c r="I59" i="99"/>
  <c r="I94" i="99"/>
  <c r="E51" i="15"/>
  <c r="K13" i="99"/>
  <c r="K14" i="99"/>
  <c r="K15" i="99"/>
  <c r="K16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5" i="99"/>
  <c r="K36" i="99"/>
  <c r="K37" i="99"/>
  <c r="K38" i="99"/>
  <c r="K39" i="99"/>
  <c r="K42" i="99"/>
  <c r="K44" i="99"/>
  <c r="K47" i="99"/>
  <c r="K51" i="99"/>
  <c r="K52" i="99"/>
  <c r="K53" i="99"/>
  <c r="K54" i="99"/>
  <c r="K55" i="99"/>
  <c r="K56" i="99"/>
  <c r="K57" i="99"/>
  <c r="K60" i="99"/>
  <c r="K65" i="99"/>
  <c r="K76" i="99"/>
  <c r="K17" i="99"/>
  <c r="K34" i="99"/>
  <c r="K40" i="99"/>
  <c r="K58" i="99"/>
  <c r="K59" i="99"/>
  <c r="K94" i="99"/>
  <c r="G51" i="15"/>
  <c r="M13" i="99"/>
  <c r="M14" i="99"/>
  <c r="M15" i="99"/>
  <c r="M16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5" i="99"/>
  <c r="M36" i="99"/>
  <c r="M37" i="99"/>
  <c r="M38" i="99"/>
  <c r="M39" i="99"/>
  <c r="M42" i="99"/>
  <c r="M44" i="99"/>
  <c r="M47" i="99"/>
  <c r="M51" i="99"/>
  <c r="M52" i="99"/>
  <c r="M53" i="99"/>
  <c r="M54" i="99"/>
  <c r="M55" i="99"/>
  <c r="M56" i="99"/>
  <c r="M57" i="99"/>
  <c r="M60" i="99"/>
  <c r="M65" i="99"/>
  <c r="M76" i="99"/>
  <c r="M17" i="99"/>
  <c r="M34" i="99"/>
  <c r="M40" i="99"/>
  <c r="M58" i="99"/>
  <c r="M59" i="99"/>
  <c r="M94" i="99"/>
  <c r="I51" i="15"/>
  <c r="O13" i="99"/>
  <c r="O14" i="99"/>
  <c r="O15" i="99"/>
  <c r="O16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5" i="99"/>
  <c r="O36" i="99"/>
  <c r="O37" i="99"/>
  <c r="O38" i="99"/>
  <c r="O39" i="99"/>
  <c r="O42" i="99"/>
  <c r="O44" i="99"/>
  <c r="O47" i="99"/>
  <c r="O51" i="99"/>
  <c r="O52" i="99"/>
  <c r="O53" i="99"/>
  <c r="O54" i="99"/>
  <c r="O55" i="99"/>
  <c r="O56" i="99"/>
  <c r="O57" i="99"/>
  <c r="O60" i="99"/>
  <c r="O65" i="99"/>
  <c r="O76" i="99"/>
  <c r="O17" i="99"/>
  <c r="O34" i="99"/>
  <c r="O40" i="99"/>
  <c r="O58" i="99"/>
  <c r="O59" i="99"/>
  <c r="O94" i="99"/>
  <c r="Q51" i="15"/>
  <c r="Q13" i="99"/>
  <c r="Q14" i="99"/>
  <c r="Q15" i="99"/>
  <c r="Q16" i="99"/>
  <c r="Q18" i="99"/>
  <c r="Q19" i="99"/>
  <c r="Q20" i="99"/>
  <c r="Q21" i="99"/>
  <c r="Q22" i="99"/>
  <c r="Q23" i="99"/>
  <c r="Q24" i="99"/>
  <c r="Q25" i="99"/>
  <c r="Q26" i="99"/>
  <c r="Q27" i="99"/>
  <c r="Q28" i="99"/>
  <c r="Q29" i="99"/>
  <c r="Q30" i="99"/>
  <c r="Q31" i="99"/>
  <c r="Q32" i="99"/>
  <c r="Q33" i="99"/>
  <c r="Q35" i="99"/>
  <c r="Q36" i="99"/>
  <c r="Q37" i="99"/>
  <c r="Q38" i="99"/>
  <c r="Q39" i="99"/>
  <c r="Q42" i="99"/>
  <c r="Q44" i="99"/>
  <c r="Q47" i="99"/>
  <c r="Q51" i="99"/>
  <c r="Q52" i="99"/>
  <c r="Q53" i="99"/>
  <c r="Q54" i="99"/>
  <c r="Q55" i="99"/>
  <c r="Q56" i="99"/>
  <c r="Q57" i="99"/>
  <c r="Q60" i="99"/>
  <c r="Q65" i="99"/>
  <c r="Q76" i="99"/>
  <c r="Q17" i="99"/>
  <c r="Q34" i="99"/>
  <c r="Q40" i="99"/>
  <c r="Q58" i="99"/>
  <c r="Q59" i="99"/>
  <c r="Q94" i="99"/>
  <c r="S51" i="15"/>
  <c r="S13" i="99"/>
  <c r="S14" i="99"/>
  <c r="S15" i="99"/>
  <c r="S16" i="99"/>
  <c r="S18" i="99"/>
  <c r="S19" i="99"/>
  <c r="S20" i="99"/>
  <c r="S21" i="99"/>
  <c r="S22" i="99"/>
  <c r="S23" i="99"/>
  <c r="S24" i="99"/>
  <c r="S25" i="99"/>
  <c r="S26" i="99"/>
  <c r="S27" i="99"/>
  <c r="S28" i="99"/>
  <c r="S29" i="99"/>
  <c r="S30" i="99"/>
  <c r="S31" i="99"/>
  <c r="S32" i="99"/>
  <c r="S33" i="99"/>
  <c r="S35" i="99"/>
  <c r="S36" i="99"/>
  <c r="S37" i="99"/>
  <c r="S38" i="99"/>
  <c r="S39" i="99"/>
  <c r="S42" i="99"/>
  <c r="S44" i="99"/>
  <c r="S47" i="99"/>
  <c r="S51" i="99"/>
  <c r="S52" i="99"/>
  <c r="S53" i="99"/>
  <c r="S54" i="99"/>
  <c r="S55" i="99"/>
  <c r="S56" i="99"/>
  <c r="S57" i="99"/>
  <c r="S60" i="99"/>
  <c r="S65" i="99"/>
  <c r="S76" i="99"/>
  <c r="S17" i="99"/>
  <c r="S34" i="99"/>
  <c r="S40" i="99"/>
  <c r="S58" i="99"/>
  <c r="S59" i="99"/>
  <c r="S94" i="99"/>
  <c r="U51" i="15"/>
  <c r="U13" i="99"/>
  <c r="U14" i="99"/>
  <c r="U15" i="99"/>
  <c r="U16" i="99"/>
  <c r="U18" i="99"/>
  <c r="U19" i="99"/>
  <c r="U20" i="99"/>
  <c r="U21" i="99"/>
  <c r="U22" i="99"/>
  <c r="U23" i="99"/>
  <c r="U24" i="99"/>
  <c r="U25" i="99"/>
  <c r="U26" i="99"/>
  <c r="U27" i="99"/>
  <c r="U28" i="99"/>
  <c r="U29" i="99"/>
  <c r="U30" i="99"/>
  <c r="U31" i="99"/>
  <c r="U32" i="99"/>
  <c r="U33" i="99"/>
  <c r="U35" i="99"/>
  <c r="U36" i="99"/>
  <c r="U37" i="99"/>
  <c r="U38" i="99"/>
  <c r="U39" i="99"/>
  <c r="U42" i="99"/>
  <c r="U44" i="99"/>
  <c r="U47" i="99"/>
  <c r="U51" i="99"/>
  <c r="U52" i="99"/>
  <c r="U53" i="99"/>
  <c r="U54" i="99"/>
  <c r="U55" i="99"/>
  <c r="U56" i="99"/>
  <c r="U57" i="99"/>
  <c r="U60" i="99"/>
  <c r="U65" i="99"/>
  <c r="U76" i="99"/>
  <c r="U17" i="99"/>
  <c r="U34" i="99"/>
  <c r="U40" i="99"/>
  <c r="U58" i="99"/>
  <c r="U59" i="99"/>
  <c r="U94" i="99"/>
  <c r="AE51" i="15"/>
  <c r="Y13" i="99"/>
  <c r="Y14" i="99"/>
  <c r="Y15" i="99"/>
  <c r="Y16" i="99"/>
  <c r="Y18" i="99"/>
  <c r="Y19" i="99"/>
  <c r="Y20" i="99"/>
  <c r="Y21" i="99"/>
  <c r="Y22" i="99"/>
  <c r="Y23" i="99"/>
  <c r="Y24" i="99"/>
  <c r="Y25" i="99"/>
  <c r="Y26" i="99"/>
  <c r="Y27" i="99"/>
  <c r="Y28" i="99"/>
  <c r="Y29" i="99"/>
  <c r="Y30" i="99"/>
  <c r="Y31" i="99"/>
  <c r="Y32" i="99"/>
  <c r="Y33" i="99"/>
  <c r="Y35" i="99"/>
  <c r="Y36" i="99"/>
  <c r="Y37" i="99"/>
  <c r="Y38" i="99"/>
  <c r="Y39" i="99"/>
  <c r="Y42" i="99"/>
  <c r="Y44" i="99"/>
  <c r="Y47" i="99"/>
  <c r="Y51" i="99"/>
  <c r="Y52" i="99"/>
  <c r="Y53" i="99"/>
  <c r="Y54" i="99"/>
  <c r="Y55" i="99"/>
  <c r="Y56" i="99"/>
  <c r="Y57" i="99"/>
  <c r="Y60" i="99"/>
  <c r="Y65" i="99"/>
  <c r="Y76" i="99"/>
  <c r="Y17" i="99"/>
  <c r="Y34" i="99"/>
  <c r="Y40" i="99"/>
  <c r="Y58" i="99"/>
  <c r="Y59" i="99"/>
  <c r="Y94" i="99"/>
  <c r="AI51" i="15"/>
  <c r="W13" i="99"/>
  <c r="W14" i="99"/>
  <c r="W15" i="99"/>
  <c r="W16" i="99"/>
  <c r="W18" i="99"/>
  <c r="W19" i="99"/>
  <c r="W20" i="99"/>
  <c r="W21" i="99"/>
  <c r="W22" i="99"/>
  <c r="W23" i="99"/>
  <c r="W24" i="99"/>
  <c r="W25" i="99"/>
  <c r="W26" i="99"/>
  <c r="W27" i="99"/>
  <c r="W28" i="99"/>
  <c r="W29" i="99"/>
  <c r="W30" i="99"/>
  <c r="W31" i="99"/>
  <c r="W32" i="99"/>
  <c r="W33" i="99"/>
  <c r="W35" i="99"/>
  <c r="W36" i="99"/>
  <c r="W37" i="99"/>
  <c r="W38" i="99"/>
  <c r="W39" i="99"/>
  <c r="W42" i="99"/>
  <c r="W44" i="99"/>
  <c r="W47" i="99"/>
  <c r="W51" i="99"/>
  <c r="W52" i="99"/>
  <c r="W53" i="99"/>
  <c r="W54" i="99"/>
  <c r="W55" i="99"/>
  <c r="W56" i="99"/>
  <c r="W57" i="99"/>
  <c r="W60" i="99"/>
  <c r="W65" i="99"/>
  <c r="W76" i="99"/>
  <c r="W17" i="99"/>
  <c r="W34" i="99"/>
  <c r="W40" i="99"/>
  <c r="W58" i="99"/>
  <c r="W59" i="99"/>
  <c r="W94" i="99"/>
  <c r="AG51" i="15"/>
  <c r="AA13" i="99"/>
  <c r="AA14" i="99"/>
  <c r="AA15" i="99"/>
  <c r="AA16" i="99"/>
  <c r="AA18" i="99"/>
  <c r="AA19" i="99"/>
  <c r="AA20" i="99"/>
  <c r="AA21" i="99"/>
  <c r="AA22" i="99"/>
  <c r="AA23" i="99"/>
  <c r="AA24" i="99"/>
  <c r="AA25" i="99"/>
  <c r="AA26" i="99"/>
  <c r="AA27" i="99"/>
  <c r="AA28" i="99"/>
  <c r="AA29" i="99"/>
  <c r="AA30" i="99"/>
  <c r="AA31" i="99"/>
  <c r="AA32" i="99"/>
  <c r="AA33" i="99"/>
  <c r="AA35" i="99"/>
  <c r="AA36" i="99"/>
  <c r="AA37" i="99"/>
  <c r="AA38" i="99"/>
  <c r="AA39" i="99"/>
  <c r="AA42" i="99"/>
  <c r="AA44" i="99"/>
  <c r="AA47" i="99"/>
  <c r="AA17" i="99"/>
  <c r="AA34" i="99"/>
  <c r="AA40" i="99"/>
  <c r="AA94" i="99"/>
  <c r="AO51" i="15"/>
  <c r="AC13" i="99"/>
  <c r="AC14" i="99"/>
  <c r="AC15" i="99"/>
  <c r="AC16" i="99"/>
  <c r="AC18" i="99"/>
  <c r="AC19" i="99"/>
  <c r="AC20" i="99"/>
  <c r="AC21" i="99"/>
  <c r="AC22" i="99"/>
  <c r="AC23" i="99"/>
  <c r="AC24" i="99"/>
  <c r="AC25" i="99"/>
  <c r="AC26" i="99"/>
  <c r="AC27" i="99"/>
  <c r="AC28" i="99"/>
  <c r="AC29" i="99"/>
  <c r="AC30" i="99"/>
  <c r="AC31" i="99"/>
  <c r="AC32" i="99"/>
  <c r="AC33" i="99"/>
  <c r="AC35" i="99"/>
  <c r="AC36" i="99"/>
  <c r="AC37" i="99"/>
  <c r="AC38" i="99"/>
  <c r="AC39" i="99"/>
  <c r="AC42" i="99"/>
  <c r="AC44" i="99"/>
  <c r="AC47" i="99"/>
  <c r="AC51" i="99"/>
  <c r="AC52" i="99"/>
  <c r="AC53" i="99"/>
  <c r="AC54" i="99"/>
  <c r="AC55" i="99"/>
  <c r="AC56" i="99"/>
  <c r="AC57" i="99"/>
  <c r="AC60" i="99"/>
  <c r="AC65" i="99"/>
  <c r="AC76" i="99"/>
  <c r="AC17" i="99"/>
  <c r="AC34" i="99"/>
  <c r="AC40" i="99"/>
  <c r="AC58" i="99"/>
  <c r="AC59" i="99"/>
  <c r="AC94" i="99"/>
  <c r="AQ51" i="15"/>
  <c r="AE13" i="99"/>
  <c r="AE14" i="99"/>
  <c r="AE15" i="99"/>
  <c r="AE16" i="99"/>
  <c r="AE18" i="99"/>
  <c r="AE19" i="99"/>
  <c r="AE20" i="99"/>
  <c r="AE21" i="99"/>
  <c r="AE22" i="99"/>
  <c r="AE23" i="99"/>
  <c r="AE24" i="99"/>
  <c r="AE25" i="99"/>
  <c r="AE26" i="99"/>
  <c r="AE27" i="99"/>
  <c r="AE28" i="99"/>
  <c r="AE29" i="99"/>
  <c r="AE30" i="99"/>
  <c r="AE31" i="99"/>
  <c r="AE32" i="99"/>
  <c r="AE33" i="99"/>
  <c r="AE35" i="99"/>
  <c r="AE36" i="99"/>
  <c r="AE37" i="99"/>
  <c r="AE38" i="99"/>
  <c r="AE39" i="99"/>
  <c r="AE42" i="99"/>
  <c r="AE44" i="99"/>
  <c r="AE47" i="99"/>
  <c r="AE51" i="99"/>
  <c r="AE52" i="99"/>
  <c r="AE53" i="99"/>
  <c r="AE54" i="99"/>
  <c r="AE55" i="99"/>
  <c r="AE56" i="99"/>
  <c r="AE57" i="99"/>
  <c r="AE60" i="99"/>
  <c r="AE65" i="99"/>
  <c r="AE76" i="99"/>
  <c r="AE17" i="99"/>
  <c r="AE34" i="99"/>
  <c r="AE40" i="99"/>
  <c r="AE58" i="99"/>
  <c r="AE59" i="99"/>
  <c r="AE94" i="99"/>
  <c r="AS51" i="15"/>
  <c r="AG13" i="99"/>
  <c r="AG14" i="99"/>
  <c r="AG15" i="99"/>
  <c r="AG16" i="99"/>
  <c r="AG18" i="99"/>
  <c r="AG19" i="99"/>
  <c r="AG20" i="99"/>
  <c r="AG21" i="99"/>
  <c r="AG22" i="99"/>
  <c r="AG23" i="99"/>
  <c r="AG24" i="99"/>
  <c r="AG25" i="99"/>
  <c r="AG26" i="99"/>
  <c r="AG27" i="99"/>
  <c r="AG28" i="99"/>
  <c r="AG29" i="99"/>
  <c r="AG30" i="99"/>
  <c r="AG31" i="99"/>
  <c r="AG32" i="99"/>
  <c r="AG33" i="99"/>
  <c r="AG35" i="99"/>
  <c r="AG36" i="99"/>
  <c r="AG37" i="99"/>
  <c r="AG38" i="99"/>
  <c r="AG39" i="99"/>
  <c r="AG42" i="99"/>
  <c r="AG44" i="99"/>
  <c r="AG47" i="99"/>
  <c r="AG51" i="99"/>
  <c r="AG52" i="99"/>
  <c r="AG53" i="99"/>
  <c r="AG54" i="99"/>
  <c r="AG55" i="99"/>
  <c r="AG56" i="99"/>
  <c r="AG57" i="99"/>
  <c r="AG60" i="99"/>
  <c r="AG65" i="99"/>
  <c r="AG76" i="99"/>
  <c r="AG17" i="99"/>
  <c r="AG34" i="99"/>
  <c r="AG40" i="99"/>
  <c r="AG58" i="99"/>
  <c r="AG59" i="99"/>
  <c r="AG94" i="99"/>
  <c r="AU51" i="15"/>
  <c r="AV51" i="15"/>
  <c r="AY51" i="15"/>
  <c r="C13" i="101"/>
  <c r="D13" i="101"/>
  <c r="G13" i="101"/>
  <c r="C14" i="101"/>
  <c r="D14" i="101"/>
  <c r="G14" i="101"/>
  <c r="C15" i="101"/>
  <c r="D15" i="101"/>
  <c r="G15" i="101"/>
  <c r="C16" i="101"/>
  <c r="D16" i="101"/>
  <c r="G16" i="101"/>
  <c r="C18" i="101"/>
  <c r="D18" i="101"/>
  <c r="G18" i="101"/>
  <c r="C19" i="101"/>
  <c r="D19" i="101"/>
  <c r="G19" i="101"/>
  <c r="C20" i="101"/>
  <c r="D20" i="101"/>
  <c r="G20" i="101"/>
  <c r="C21" i="101"/>
  <c r="D21" i="101"/>
  <c r="G21" i="101"/>
  <c r="C22" i="101"/>
  <c r="D22" i="101"/>
  <c r="G22" i="101"/>
  <c r="C23" i="101"/>
  <c r="D23" i="101"/>
  <c r="G23" i="101"/>
  <c r="C24" i="101"/>
  <c r="D24" i="101"/>
  <c r="G24" i="101"/>
  <c r="C25" i="101"/>
  <c r="D25" i="101"/>
  <c r="G25" i="101"/>
  <c r="C26" i="101"/>
  <c r="D26" i="101"/>
  <c r="G26" i="101"/>
  <c r="C27" i="101"/>
  <c r="D27" i="101"/>
  <c r="G27" i="101"/>
  <c r="C28" i="101"/>
  <c r="D28" i="101"/>
  <c r="G28" i="101"/>
  <c r="C29" i="101"/>
  <c r="D29" i="101"/>
  <c r="G29" i="101"/>
  <c r="C30" i="101"/>
  <c r="D30" i="101"/>
  <c r="G30" i="101"/>
  <c r="C31" i="101"/>
  <c r="D31" i="101"/>
  <c r="G31" i="101"/>
  <c r="C32" i="101"/>
  <c r="D32" i="101"/>
  <c r="G32" i="101"/>
  <c r="C33" i="101"/>
  <c r="D33" i="101"/>
  <c r="G33" i="101"/>
  <c r="C35" i="101"/>
  <c r="D35" i="101"/>
  <c r="G35" i="101"/>
  <c r="C36" i="101"/>
  <c r="D36" i="101"/>
  <c r="G36" i="101"/>
  <c r="C37" i="101"/>
  <c r="D37" i="101"/>
  <c r="G37" i="101"/>
  <c r="C38" i="101"/>
  <c r="D38" i="101"/>
  <c r="G38" i="101"/>
  <c r="C39" i="101"/>
  <c r="D39" i="101"/>
  <c r="G39" i="101"/>
  <c r="C42" i="101"/>
  <c r="D42" i="101"/>
  <c r="G42" i="101"/>
  <c r="C44" i="101"/>
  <c r="D44" i="101"/>
  <c r="G44" i="101"/>
  <c r="C47" i="101"/>
  <c r="D47" i="101"/>
  <c r="G47" i="101"/>
  <c r="C51" i="101"/>
  <c r="D51" i="101"/>
  <c r="G51" i="101"/>
  <c r="C52" i="101"/>
  <c r="D52" i="101"/>
  <c r="G52" i="101"/>
  <c r="C53" i="101"/>
  <c r="D53" i="101"/>
  <c r="G53" i="101"/>
  <c r="C54" i="101"/>
  <c r="D54" i="101"/>
  <c r="G54" i="101"/>
  <c r="C55" i="101"/>
  <c r="D55" i="101"/>
  <c r="G55" i="101"/>
  <c r="C56" i="101"/>
  <c r="D56" i="101"/>
  <c r="G56" i="101"/>
  <c r="C57" i="101"/>
  <c r="D57" i="101"/>
  <c r="G57" i="101"/>
  <c r="C60" i="101"/>
  <c r="D60" i="101"/>
  <c r="G60" i="101"/>
  <c r="C65" i="101"/>
  <c r="D65" i="101"/>
  <c r="G65" i="101"/>
  <c r="C76" i="101"/>
  <c r="D76" i="101"/>
  <c r="G76" i="101"/>
  <c r="D17" i="101"/>
  <c r="G17" i="101"/>
  <c r="D34" i="101"/>
  <c r="G34" i="101"/>
  <c r="D40" i="101"/>
  <c r="G40" i="101"/>
  <c r="D58" i="101"/>
  <c r="G58" i="101"/>
  <c r="D59" i="101"/>
  <c r="G59" i="101"/>
  <c r="G94" i="101"/>
  <c r="C52" i="15"/>
  <c r="I13" i="101"/>
  <c r="I14" i="101"/>
  <c r="I15" i="101"/>
  <c r="I16" i="101"/>
  <c r="I18" i="101"/>
  <c r="I19" i="101"/>
  <c r="I20" i="101"/>
  <c r="I21" i="101"/>
  <c r="I22" i="101"/>
  <c r="I23" i="101"/>
  <c r="I24" i="101"/>
  <c r="I25" i="101"/>
  <c r="I26" i="101"/>
  <c r="I27" i="101"/>
  <c r="I28" i="101"/>
  <c r="I29" i="101"/>
  <c r="I30" i="101"/>
  <c r="I31" i="101"/>
  <c r="I32" i="101"/>
  <c r="I33" i="101"/>
  <c r="I35" i="101"/>
  <c r="I36" i="101"/>
  <c r="I37" i="101"/>
  <c r="I38" i="101"/>
  <c r="I39" i="101"/>
  <c r="I42" i="101"/>
  <c r="I44" i="101"/>
  <c r="I47" i="101"/>
  <c r="I51" i="101"/>
  <c r="I52" i="101"/>
  <c r="I53" i="101"/>
  <c r="I54" i="101"/>
  <c r="I55" i="101"/>
  <c r="I56" i="101"/>
  <c r="I57" i="101"/>
  <c r="I60" i="101"/>
  <c r="I65" i="101"/>
  <c r="I76" i="101"/>
  <c r="I17" i="101"/>
  <c r="I34" i="101"/>
  <c r="I40" i="101"/>
  <c r="I58" i="101"/>
  <c r="I59" i="101"/>
  <c r="I94" i="101"/>
  <c r="E52" i="15"/>
  <c r="K13" i="101"/>
  <c r="K14" i="101"/>
  <c r="K15" i="101"/>
  <c r="K16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5" i="101"/>
  <c r="K36" i="101"/>
  <c r="K37" i="101"/>
  <c r="K38" i="101"/>
  <c r="K39" i="101"/>
  <c r="K42" i="101"/>
  <c r="K44" i="101"/>
  <c r="K47" i="101"/>
  <c r="K51" i="101"/>
  <c r="K52" i="101"/>
  <c r="K53" i="101"/>
  <c r="K54" i="101"/>
  <c r="K55" i="101"/>
  <c r="K56" i="101"/>
  <c r="K57" i="101"/>
  <c r="K60" i="101"/>
  <c r="K65" i="101"/>
  <c r="K76" i="101"/>
  <c r="K17" i="101"/>
  <c r="K34" i="101"/>
  <c r="K40" i="101"/>
  <c r="K58" i="101"/>
  <c r="K59" i="101"/>
  <c r="K94" i="101"/>
  <c r="G52" i="15"/>
  <c r="M13" i="101"/>
  <c r="M14" i="101"/>
  <c r="M15" i="101"/>
  <c r="M16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5" i="101"/>
  <c r="M36" i="101"/>
  <c r="M37" i="101"/>
  <c r="M38" i="101"/>
  <c r="M39" i="101"/>
  <c r="M42" i="101"/>
  <c r="M44" i="101"/>
  <c r="M47" i="101"/>
  <c r="M51" i="101"/>
  <c r="M52" i="101"/>
  <c r="M53" i="101"/>
  <c r="M54" i="101"/>
  <c r="M55" i="101"/>
  <c r="M56" i="101"/>
  <c r="M57" i="101"/>
  <c r="M60" i="101"/>
  <c r="M65" i="101"/>
  <c r="M76" i="101"/>
  <c r="M17" i="101"/>
  <c r="M34" i="101"/>
  <c r="M40" i="101"/>
  <c r="M58" i="101"/>
  <c r="M59" i="101"/>
  <c r="M94" i="101"/>
  <c r="I52" i="15"/>
  <c r="O13" i="101"/>
  <c r="O14" i="101"/>
  <c r="O15" i="101"/>
  <c r="O16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5" i="101"/>
  <c r="O36" i="101"/>
  <c r="O37" i="101"/>
  <c r="O38" i="101"/>
  <c r="O39" i="101"/>
  <c r="O42" i="101"/>
  <c r="O44" i="101"/>
  <c r="O47" i="101"/>
  <c r="O51" i="101"/>
  <c r="O52" i="101"/>
  <c r="O53" i="101"/>
  <c r="O54" i="101"/>
  <c r="O55" i="101"/>
  <c r="O56" i="101"/>
  <c r="O57" i="101"/>
  <c r="O60" i="101"/>
  <c r="O65" i="101"/>
  <c r="O76" i="101"/>
  <c r="O17" i="101"/>
  <c r="O34" i="101"/>
  <c r="O40" i="101"/>
  <c r="O58" i="101"/>
  <c r="O59" i="101"/>
  <c r="O94" i="101"/>
  <c r="Q52" i="15"/>
  <c r="Q13" i="101"/>
  <c r="Q14" i="101"/>
  <c r="Q15" i="101"/>
  <c r="Q16" i="101"/>
  <c r="Q18" i="101"/>
  <c r="Q19" i="101"/>
  <c r="Q20" i="101"/>
  <c r="Q21" i="101"/>
  <c r="Q22" i="101"/>
  <c r="Q23" i="101"/>
  <c r="Q24" i="101"/>
  <c r="Q25" i="101"/>
  <c r="Q26" i="101"/>
  <c r="Q27" i="101"/>
  <c r="Q28" i="101"/>
  <c r="Q29" i="101"/>
  <c r="Q30" i="101"/>
  <c r="Q31" i="101"/>
  <c r="Q32" i="101"/>
  <c r="Q33" i="101"/>
  <c r="Q35" i="101"/>
  <c r="Q36" i="101"/>
  <c r="Q37" i="101"/>
  <c r="Q38" i="101"/>
  <c r="Q39" i="101"/>
  <c r="Q42" i="101"/>
  <c r="Q44" i="101"/>
  <c r="Q47" i="101"/>
  <c r="Q51" i="101"/>
  <c r="Q52" i="101"/>
  <c r="Q53" i="101"/>
  <c r="Q54" i="101"/>
  <c r="Q55" i="101"/>
  <c r="Q56" i="101"/>
  <c r="Q57" i="101"/>
  <c r="Q60" i="101"/>
  <c r="Q65" i="101"/>
  <c r="Q76" i="101"/>
  <c r="Q17" i="101"/>
  <c r="Q34" i="101"/>
  <c r="Q40" i="101"/>
  <c r="Q58" i="101"/>
  <c r="Q59" i="101"/>
  <c r="Q94" i="101"/>
  <c r="S52" i="15"/>
  <c r="S13" i="101"/>
  <c r="S14" i="101"/>
  <c r="S15" i="101"/>
  <c r="S16" i="101"/>
  <c r="S18" i="101"/>
  <c r="S19" i="101"/>
  <c r="S20" i="101"/>
  <c r="S21" i="101"/>
  <c r="S22" i="101"/>
  <c r="S23" i="101"/>
  <c r="S24" i="101"/>
  <c r="S25" i="101"/>
  <c r="S26" i="101"/>
  <c r="S27" i="101"/>
  <c r="S28" i="101"/>
  <c r="S29" i="101"/>
  <c r="S30" i="101"/>
  <c r="S31" i="101"/>
  <c r="S32" i="101"/>
  <c r="S33" i="101"/>
  <c r="S35" i="101"/>
  <c r="S36" i="101"/>
  <c r="S37" i="101"/>
  <c r="S38" i="101"/>
  <c r="S39" i="101"/>
  <c r="S42" i="101"/>
  <c r="S44" i="101"/>
  <c r="S47" i="101"/>
  <c r="S51" i="101"/>
  <c r="S52" i="101"/>
  <c r="S53" i="101"/>
  <c r="S54" i="101"/>
  <c r="S55" i="101"/>
  <c r="S56" i="101"/>
  <c r="S57" i="101"/>
  <c r="S60" i="101"/>
  <c r="S65" i="101"/>
  <c r="S76" i="101"/>
  <c r="S17" i="101"/>
  <c r="S34" i="101"/>
  <c r="S40" i="101"/>
  <c r="S58" i="101"/>
  <c r="S59" i="101"/>
  <c r="S94" i="101"/>
  <c r="U52" i="15"/>
  <c r="U13" i="101"/>
  <c r="U14" i="101"/>
  <c r="U15" i="101"/>
  <c r="U16" i="101"/>
  <c r="U18" i="101"/>
  <c r="U19" i="101"/>
  <c r="U20" i="101"/>
  <c r="U21" i="101"/>
  <c r="U22" i="101"/>
  <c r="U23" i="101"/>
  <c r="U24" i="101"/>
  <c r="U25" i="101"/>
  <c r="U26" i="101"/>
  <c r="U27" i="101"/>
  <c r="U28" i="101"/>
  <c r="U29" i="101"/>
  <c r="U30" i="101"/>
  <c r="U31" i="101"/>
  <c r="U32" i="101"/>
  <c r="U33" i="101"/>
  <c r="U35" i="101"/>
  <c r="U36" i="101"/>
  <c r="U37" i="101"/>
  <c r="U38" i="101"/>
  <c r="U39" i="101"/>
  <c r="U42" i="101"/>
  <c r="U44" i="101"/>
  <c r="U47" i="101"/>
  <c r="U51" i="101"/>
  <c r="U52" i="101"/>
  <c r="U53" i="101"/>
  <c r="U54" i="101"/>
  <c r="U55" i="101"/>
  <c r="U56" i="101"/>
  <c r="U57" i="101"/>
  <c r="U60" i="101"/>
  <c r="U65" i="101"/>
  <c r="U76" i="101"/>
  <c r="U17" i="101"/>
  <c r="U34" i="101"/>
  <c r="U40" i="101"/>
  <c r="U58" i="101"/>
  <c r="U59" i="101"/>
  <c r="U94" i="101"/>
  <c r="AE52" i="15"/>
  <c r="Y13" i="101"/>
  <c r="Y14" i="101"/>
  <c r="Y15" i="101"/>
  <c r="Y16" i="101"/>
  <c r="Y18" i="101"/>
  <c r="Y19" i="101"/>
  <c r="Y20" i="101"/>
  <c r="Y21" i="101"/>
  <c r="Y22" i="101"/>
  <c r="Y23" i="101"/>
  <c r="Y24" i="101"/>
  <c r="Y25" i="101"/>
  <c r="Y26" i="101"/>
  <c r="Y27" i="101"/>
  <c r="Y28" i="101"/>
  <c r="Y29" i="101"/>
  <c r="Y30" i="101"/>
  <c r="Y31" i="101"/>
  <c r="Y32" i="101"/>
  <c r="Y33" i="101"/>
  <c r="Y35" i="101"/>
  <c r="Y36" i="101"/>
  <c r="Y37" i="101"/>
  <c r="Y38" i="101"/>
  <c r="Y39" i="101"/>
  <c r="Y42" i="101"/>
  <c r="Y44" i="101"/>
  <c r="Y47" i="101"/>
  <c r="Y51" i="101"/>
  <c r="Y52" i="101"/>
  <c r="Y53" i="101"/>
  <c r="Y54" i="101"/>
  <c r="Y55" i="101"/>
  <c r="Y56" i="101"/>
  <c r="Y57" i="101"/>
  <c r="Y60" i="101"/>
  <c r="Y65" i="101"/>
  <c r="Y76" i="101"/>
  <c r="Y17" i="101"/>
  <c r="Y34" i="101"/>
  <c r="Y40" i="101"/>
  <c r="Y58" i="101"/>
  <c r="Y59" i="101"/>
  <c r="Y94" i="101"/>
  <c r="AI52" i="15"/>
  <c r="W13" i="101"/>
  <c r="W14" i="101"/>
  <c r="W15" i="101"/>
  <c r="W16" i="101"/>
  <c r="W18" i="101"/>
  <c r="W19" i="101"/>
  <c r="W20" i="101"/>
  <c r="W21" i="101"/>
  <c r="W22" i="101"/>
  <c r="W23" i="101"/>
  <c r="W24" i="101"/>
  <c r="W25" i="101"/>
  <c r="W26" i="101"/>
  <c r="W27" i="101"/>
  <c r="W28" i="101"/>
  <c r="W29" i="101"/>
  <c r="W30" i="101"/>
  <c r="W31" i="101"/>
  <c r="W32" i="101"/>
  <c r="W33" i="101"/>
  <c r="W35" i="101"/>
  <c r="W36" i="101"/>
  <c r="W37" i="101"/>
  <c r="W38" i="101"/>
  <c r="W39" i="101"/>
  <c r="W42" i="101"/>
  <c r="W44" i="101"/>
  <c r="W47" i="101"/>
  <c r="W51" i="101"/>
  <c r="W52" i="101"/>
  <c r="W53" i="101"/>
  <c r="W54" i="101"/>
  <c r="W55" i="101"/>
  <c r="W56" i="101"/>
  <c r="W57" i="101"/>
  <c r="W60" i="101"/>
  <c r="W65" i="101"/>
  <c r="W76" i="101"/>
  <c r="W17" i="101"/>
  <c r="W34" i="101"/>
  <c r="W40" i="101"/>
  <c r="W58" i="101"/>
  <c r="W59" i="101"/>
  <c r="W94" i="101"/>
  <c r="AG52" i="15"/>
  <c r="AA13" i="101"/>
  <c r="AA14" i="101"/>
  <c r="AA15" i="101"/>
  <c r="AA16" i="101"/>
  <c r="AA18" i="101"/>
  <c r="AA19" i="101"/>
  <c r="AA20" i="101"/>
  <c r="AA21" i="101"/>
  <c r="AA22" i="101"/>
  <c r="AA23" i="101"/>
  <c r="AA24" i="101"/>
  <c r="AA25" i="101"/>
  <c r="AA26" i="101"/>
  <c r="AA27" i="101"/>
  <c r="AA28" i="101"/>
  <c r="AA29" i="101"/>
  <c r="AA30" i="101"/>
  <c r="AA31" i="101"/>
  <c r="AA32" i="101"/>
  <c r="AA33" i="101"/>
  <c r="AA35" i="101"/>
  <c r="AA36" i="101"/>
  <c r="AA37" i="101"/>
  <c r="AA38" i="101"/>
  <c r="AA39" i="101"/>
  <c r="AA42" i="101"/>
  <c r="AA44" i="101"/>
  <c r="AA47" i="101"/>
  <c r="AA17" i="101"/>
  <c r="AA34" i="101"/>
  <c r="AA40" i="101"/>
  <c r="AA94" i="101"/>
  <c r="AO52" i="15"/>
  <c r="AC13" i="101"/>
  <c r="AC14" i="101"/>
  <c r="AC15" i="101"/>
  <c r="AC16" i="101"/>
  <c r="AC18" i="101"/>
  <c r="AC19" i="101"/>
  <c r="AC20" i="101"/>
  <c r="AC21" i="101"/>
  <c r="AC22" i="101"/>
  <c r="AC23" i="101"/>
  <c r="AC24" i="101"/>
  <c r="AC25" i="101"/>
  <c r="AC26" i="101"/>
  <c r="AC27" i="101"/>
  <c r="AC28" i="101"/>
  <c r="AC29" i="101"/>
  <c r="AC30" i="101"/>
  <c r="AC31" i="101"/>
  <c r="AC32" i="101"/>
  <c r="AC33" i="101"/>
  <c r="AC35" i="101"/>
  <c r="AC36" i="101"/>
  <c r="AC37" i="101"/>
  <c r="AC38" i="101"/>
  <c r="AC39" i="101"/>
  <c r="AC42" i="101"/>
  <c r="AC44" i="101"/>
  <c r="AC47" i="101"/>
  <c r="AC51" i="101"/>
  <c r="AC52" i="101"/>
  <c r="AC53" i="101"/>
  <c r="AC54" i="101"/>
  <c r="AC55" i="101"/>
  <c r="AC56" i="101"/>
  <c r="AC57" i="101"/>
  <c r="AC60" i="101"/>
  <c r="AC65" i="101"/>
  <c r="AC76" i="101"/>
  <c r="AC17" i="101"/>
  <c r="AC34" i="101"/>
  <c r="AC40" i="101"/>
  <c r="AC58" i="101"/>
  <c r="AC59" i="101"/>
  <c r="AC94" i="101"/>
  <c r="AQ52" i="15"/>
  <c r="AE13" i="101"/>
  <c r="AE14" i="101"/>
  <c r="AE15" i="101"/>
  <c r="AE16" i="101"/>
  <c r="AE18" i="101"/>
  <c r="AE19" i="101"/>
  <c r="AE20" i="101"/>
  <c r="AE21" i="101"/>
  <c r="AE22" i="101"/>
  <c r="AE23" i="101"/>
  <c r="AE24" i="101"/>
  <c r="AE25" i="101"/>
  <c r="AE26" i="101"/>
  <c r="AE27" i="101"/>
  <c r="AE28" i="101"/>
  <c r="AE29" i="101"/>
  <c r="AE30" i="101"/>
  <c r="AE31" i="101"/>
  <c r="AE32" i="101"/>
  <c r="AE33" i="101"/>
  <c r="AE35" i="101"/>
  <c r="AE36" i="101"/>
  <c r="AE37" i="101"/>
  <c r="AE38" i="101"/>
  <c r="AE39" i="101"/>
  <c r="AE42" i="101"/>
  <c r="AE44" i="101"/>
  <c r="AE47" i="101"/>
  <c r="AE51" i="101"/>
  <c r="AE52" i="101"/>
  <c r="AE53" i="101"/>
  <c r="AE54" i="101"/>
  <c r="AE55" i="101"/>
  <c r="AE56" i="101"/>
  <c r="AE57" i="101"/>
  <c r="AE60" i="101"/>
  <c r="AE65" i="101"/>
  <c r="AE76" i="101"/>
  <c r="AE17" i="101"/>
  <c r="AE34" i="101"/>
  <c r="AE40" i="101"/>
  <c r="AE58" i="101"/>
  <c r="AE59" i="101"/>
  <c r="AE94" i="101"/>
  <c r="AS52" i="15"/>
  <c r="AG13" i="101"/>
  <c r="AG14" i="101"/>
  <c r="AG15" i="101"/>
  <c r="AG16" i="101"/>
  <c r="AG18" i="101"/>
  <c r="AG19" i="101"/>
  <c r="AG20" i="101"/>
  <c r="AG21" i="101"/>
  <c r="AG22" i="101"/>
  <c r="AG23" i="101"/>
  <c r="AG24" i="101"/>
  <c r="AG25" i="101"/>
  <c r="AG26" i="101"/>
  <c r="AG27" i="101"/>
  <c r="AG28" i="101"/>
  <c r="AG29" i="101"/>
  <c r="AG30" i="101"/>
  <c r="AG31" i="101"/>
  <c r="AG32" i="101"/>
  <c r="AG33" i="101"/>
  <c r="AG35" i="101"/>
  <c r="AG36" i="101"/>
  <c r="AG37" i="101"/>
  <c r="AG38" i="101"/>
  <c r="AG39" i="101"/>
  <c r="AG42" i="101"/>
  <c r="AG44" i="101"/>
  <c r="AG47" i="101"/>
  <c r="AG51" i="101"/>
  <c r="AG52" i="101"/>
  <c r="AG53" i="101"/>
  <c r="AG54" i="101"/>
  <c r="AG55" i="101"/>
  <c r="AG56" i="101"/>
  <c r="AG57" i="101"/>
  <c r="AG60" i="101"/>
  <c r="AG65" i="101"/>
  <c r="AG76" i="101"/>
  <c r="AG17" i="101"/>
  <c r="AG34" i="101"/>
  <c r="AG40" i="101"/>
  <c r="AG58" i="101"/>
  <c r="AG59" i="101"/>
  <c r="AG94" i="101"/>
  <c r="AU52" i="15"/>
  <c r="AV52" i="15"/>
  <c r="AY52" i="15"/>
  <c r="C13" i="102"/>
  <c r="D13" i="102"/>
  <c r="G13" i="102"/>
  <c r="C14" i="102"/>
  <c r="D14" i="102"/>
  <c r="G14" i="102"/>
  <c r="C15" i="102"/>
  <c r="D15" i="102"/>
  <c r="G15" i="102"/>
  <c r="C16" i="102"/>
  <c r="D16" i="102"/>
  <c r="G16" i="102"/>
  <c r="C18" i="102"/>
  <c r="D18" i="102"/>
  <c r="G18" i="102"/>
  <c r="C19" i="102"/>
  <c r="D19" i="102"/>
  <c r="G19" i="102"/>
  <c r="C20" i="102"/>
  <c r="D20" i="102"/>
  <c r="G20" i="102"/>
  <c r="C21" i="102"/>
  <c r="D21" i="102"/>
  <c r="G21" i="102"/>
  <c r="C22" i="102"/>
  <c r="D22" i="102"/>
  <c r="G22" i="102"/>
  <c r="C23" i="102"/>
  <c r="D23" i="102"/>
  <c r="G23" i="102"/>
  <c r="C24" i="102"/>
  <c r="D24" i="102"/>
  <c r="G24" i="102"/>
  <c r="C25" i="102"/>
  <c r="D25" i="102"/>
  <c r="G25" i="102"/>
  <c r="C26" i="102"/>
  <c r="D26" i="102"/>
  <c r="G26" i="102"/>
  <c r="C27" i="102"/>
  <c r="D27" i="102"/>
  <c r="G27" i="102"/>
  <c r="C28" i="102"/>
  <c r="D28" i="102"/>
  <c r="G28" i="102"/>
  <c r="C29" i="102"/>
  <c r="D29" i="102"/>
  <c r="G29" i="102"/>
  <c r="C30" i="102"/>
  <c r="D30" i="102"/>
  <c r="G30" i="102"/>
  <c r="C31" i="102"/>
  <c r="D31" i="102"/>
  <c r="G31" i="102"/>
  <c r="C32" i="102"/>
  <c r="D32" i="102"/>
  <c r="G32" i="102"/>
  <c r="C33" i="102"/>
  <c r="D33" i="102"/>
  <c r="G33" i="102"/>
  <c r="C35" i="102"/>
  <c r="D35" i="102"/>
  <c r="G35" i="102"/>
  <c r="C36" i="102"/>
  <c r="D36" i="102"/>
  <c r="G36" i="102"/>
  <c r="C37" i="102"/>
  <c r="D37" i="102"/>
  <c r="G37" i="102"/>
  <c r="C38" i="102"/>
  <c r="D38" i="102"/>
  <c r="G38" i="102"/>
  <c r="C39" i="102"/>
  <c r="D39" i="102"/>
  <c r="G39" i="102"/>
  <c r="C42" i="102"/>
  <c r="D42" i="102"/>
  <c r="G42" i="102"/>
  <c r="C44" i="102"/>
  <c r="D44" i="102"/>
  <c r="G44" i="102"/>
  <c r="C47" i="102"/>
  <c r="D47" i="102"/>
  <c r="G47" i="102"/>
  <c r="C51" i="102"/>
  <c r="D51" i="102"/>
  <c r="G51" i="102"/>
  <c r="C52" i="102"/>
  <c r="D52" i="102"/>
  <c r="G52" i="102"/>
  <c r="C53" i="102"/>
  <c r="D53" i="102"/>
  <c r="G53" i="102"/>
  <c r="C54" i="102"/>
  <c r="D54" i="102"/>
  <c r="G54" i="102"/>
  <c r="C55" i="102"/>
  <c r="D55" i="102"/>
  <c r="G55" i="102"/>
  <c r="C56" i="102"/>
  <c r="D56" i="102"/>
  <c r="G56" i="102"/>
  <c r="C57" i="102"/>
  <c r="D57" i="102"/>
  <c r="G57" i="102"/>
  <c r="C60" i="102"/>
  <c r="D60" i="102"/>
  <c r="G60" i="102"/>
  <c r="C65" i="102"/>
  <c r="D65" i="102"/>
  <c r="G65" i="102"/>
  <c r="C76" i="102"/>
  <c r="D76" i="102"/>
  <c r="G76" i="102"/>
  <c r="D17" i="102"/>
  <c r="G17" i="102"/>
  <c r="D34" i="102"/>
  <c r="G34" i="102"/>
  <c r="D40" i="102"/>
  <c r="G40" i="102"/>
  <c r="D58" i="102"/>
  <c r="G58" i="102"/>
  <c r="D59" i="102"/>
  <c r="G59" i="102"/>
  <c r="G94" i="102"/>
  <c r="C53" i="15"/>
  <c r="I13" i="102"/>
  <c r="I14" i="102"/>
  <c r="I15" i="102"/>
  <c r="I16" i="102"/>
  <c r="I18" i="102"/>
  <c r="I19" i="102"/>
  <c r="I20" i="102"/>
  <c r="I21" i="102"/>
  <c r="I22" i="102"/>
  <c r="I23" i="102"/>
  <c r="I24" i="102"/>
  <c r="I25" i="102"/>
  <c r="I26" i="102"/>
  <c r="I27" i="102"/>
  <c r="I28" i="102"/>
  <c r="I29" i="102"/>
  <c r="I30" i="102"/>
  <c r="I31" i="102"/>
  <c r="I32" i="102"/>
  <c r="I33" i="102"/>
  <c r="I35" i="102"/>
  <c r="I36" i="102"/>
  <c r="I37" i="102"/>
  <c r="I38" i="102"/>
  <c r="I39" i="102"/>
  <c r="I42" i="102"/>
  <c r="I44" i="102"/>
  <c r="I47" i="102"/>
  <c r="I51" i="102"/>
  <c r="I52" i="102"/>
  <c r="I53" i="102"/>
  <c r="I54" i="102"/>
  <c r="I55" i="102"/>
  <c r="I56" i="102"/>
  <c r="I57" i="102"/>
  <c r="I60" i="102"/>
  <c r="I65" i="102"/>
  <c r="I76" i="102"/>
  <c r="I17" i="102"/>
  <c r="I34" i="102"/>
  <c r="I40" i="102"/>
  <c r="I58" i="102"/>
  <c r="I59" i="102"/>
  <c r="I94" i="102"/>
  <c r="E53" i="15"/>
  <c r="K13" i="102"/>
  <c r="K14" i="102"/>
  <c r="K15" i="102"/>
  <c r="K16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5" i="102"/>
  <c r="K36" i="102"/>
  <c r="K37" i="102"/>
  <c r="K38" i="102"/>
  <c r="K39" i="102"/>
  <c r="K42" i="102"/>
  <c r="K44" i="102"/>
  <c r="K47" i="102"/>
  <c r="K51" i="102"/>
  <c r="K52" i="102"/>
  <c r="K53" i="102"/>
  <c r="K54" i="102"/>
  <c r="K55" i="102"/>
  <c r="K56" i="102"/>
  <c r="K57" i="102"/>
  <c r="K60" i="102"/>
  <c r="K65" i="102"/>
  <c r="K76" i="102"/>
  <c r="K17" i="102"/>
  <c r="K34" i="102"/>
  <c r="K40" i="102"/>
  <c r="K58" i="102"/>
  <c r="K59" i="102"/>
  <c r="K94" i="102"/>
  <c r="G53" i="15"/>
  <c r="M13" i="102"/>
  <c r="M14" i="102"/>
  <c r="M15" i="102"/>
  <c r="M16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5" i="102"/>
  <c r="M36" i="102"/>
  <c r="M37" i="102"/>
  <c r="M38" i="102"/>
  <c r="M39" i="102"/>
  <c r="M42" i="102"/>
  <c r="M44" i="102"/>
  <c r="M47" i="102"/>
  <c r="M51" i="102"/>
  <c r="M52" i="102"/>
  <c r="M53" i="102"/>
  <c r="M54" i="102"/>
  <c r="M55" i="102"/>
  <c r="M56" i="102"/>
  <c r="M57" i="102"/>
  <c r="M60" i="102"/>
  <c r="M65" i="102"/>
  <c r="M76" i="102"/>
  <c r="M17" i="102"/>
  <c r="M34" i="102"/>
  <c r="M40" i="102"/>
  <c r="M58" i="102"/>
  <c r="M59" i="102"/>
  <c r="M94" i="102"/>
  <c r="I53" i="15"/>
  <c r="O13" i="102"/>
  <c r="O14" i="102"/>
  <c r="O15" i="102"/>
  <c r="O16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5" i="102"/>
  <c r="O36" i="102"/>
  <c r="O37" i="102"/>
  <c r="O38" i="102"/>
  <c r="O39" i="102"/>
  <c r="O42" i="102"/>
  <c r="O44" i="102"/>
  <c r="O47" i="102"/>
  <c r="O51" i="102"/>
  <c r="O52" i="102"/>
  <c r="O53" i="102"/>
  <c r="O54" i="102"/>
  <c r="O55" i="102"/>
  <c r="O56" i="102"/>
  <c r="O57" i="102"/>
  <c r="O60" i="102"/>
  <c r="O65" i="102"/>
  <c r="O76" i="102"/>
  <c r="O17" i="102"/>
  <c r="O34" i="102"/>
  <c r="O40" i="102"/>
  <c r="O58" i="102"/>
  <c r="O59" i="102"/>
  <c r="O94" i="102"/>
  <c r="Q53" i="15"/>
  <c r="Q13" i="102"/>
  <c r="Q14" i="102"/>
  <c r="Q15" i="102"/>
  <c r="Q16" i="102"/>
  <c r="Q18" i="102"/>
  <c r="Q19" i="102"/>
  <c r="Q20" i="102"/>
  <c r="Q21" i="102"/>
  <c r="Q22" i="102"/>
  <c r="Q23" i="102"/>
  <c r="Q24" i="102"/>
  <c r="Q25" i="102"/>
  <c r="Q26" i="102"/>
  <c r="Q27" i="102"/>
  <c r="Q28" i="102"/>
  <c r="Q29" i="102"/>
  <c r="Q30" i="102"/>
  <c r="Q31" i="102"/>
  <c r="Q32" i="102"/>
  <c r="Q33" i="102"/>
  <c r="Q35" i="102"/>
  <c r="Q36" i="102"/>
  <c r="Q37" i="102"/>
  <c r="Q38" i="102"/>
  <c r="Q39" i="102"/>
  <c r="Q42" i="102"/>
  <c r="Q44" i="102"/>
  <c r="Q47" i="102"/>
  <c r="Q51" i="102"/>
  <c r="Q52" i="102"/>
  <c r="Q53" i="102"/>
  <c r="Q54" i="102"/>
  <c r="Q55" i="102"/>
  <c r="Q56" i="102"/>
  <c r="Q57" i="102"/>
  <c r="Q60" i="102"/>
  <c r="Q65" i="102"/>
  <c r="Q76" i="102"/>
  <c r="Q17" i="102"/>
  <c r="Q34" i="102"/>
  <c r="Q40" i="102"/>
  <c r="Q58" i="102"/>
  <c r="Q59" i="102"/>
  <c r="Q94" i="102"/>
  <c r="S53" i="15"/>
  <c r="S13" i="102"/>
  <c r="S14" i="102"/>
  <c r="S15" i="102"/>
  <c r="S16" i="102"/>
  <c r="S18" i="102"/>
  <c r="S19" i="102"/>
  <c r="S20" i="102"/>
  <c r="S21" i="102"/>
  <c r="S22" i="102"/>
  <c r="S23" i="102"/>
  <c r="S24" i="102"/>
  <c r="S25" i="102"/>
  <c r="S26" i="102"/>
  <c r="S27" i="102"/>
  <c r="S28" i="102"/>
  <c r="S29" i="102"/>
  <c r="S30" i="102"/>
  <c r="S31" i="102"/>
  <c r="S32" i="102"/>
  <c r="S33" i="102"/>
  <c r="S35" i="102"/>
  <c r="S36" i="102"/>
  <c r="S37" i="102"/>
  <c r="S38" i="102"/>
  <c r="S39" i="102"/>
  <c r="S42" i="102"/>
  <c r="S44" i="102"/>
  <c r="S47" i="102"/>
  <c r="S51" i="102"/>
  <c r="S52" i="102"/>
  <c r="S53" i="102"/>
  <c r="S54" i="102"/>
  <c r="S55" i="102"/>
  <c r="S56" i="102"/>
  <c r="S57" i="102"/>
  <c r="S60" i="102"/>
  <c r="S65" i="102"/>
  <c r="S76" i="102"/>
  <c r="S17" i="102"/>
  <c r="S34" i="102"/>
  <c r="S40" i="102"/>
  <c r="S58" i="102"/>
  <c r="S59" i="102"/>
  <c r="S94" i="102"/>
  <c r="U53" i="15"/>
  <c r="U13" i="102"/>
  <c r="U14" i="102"/>
  <c r="U15" i="102"/>
  <c r="U16" i="102"/>
  <c r="U18" i="102"/>
  <c r="U19" i="102"/>
  <c r="U20" i="102"/>
  <c r="U21" i="102"/>
  <c r="U22" i="102"/>
  <c r="U23" i="102"/>
  <c r="U24" i="102"/>
  <c r="U25" i="102"/>
  <c r="U26" i="102"/>
  <c r="U27" i="102"/>
  <c r="U28" i="102"/>
  <c r="U29" i="102"/>
  <c r="U30" i="102"/>
  <c r="U31" i="102"/>
  <c r="U32" i="102"/>
  <c r="U33" i="102"/>
  <c r="U35" i="102"/>
  <c r="U36" i="102"/>
  <c r="U37" i="102"/>
  <c r="U38" i="102"/>
  <c r="U39" i="102"/>
  <c r="U42" i="102"/>
  <c r="U44" i="102"/>
  <c r="U47" i="102"/>
  <c r="U51" i="102"/>
  <c r="U52" i="102"/>
  <c r="U53" i="102"/>
  <c r="U54" i="102"/>
  <c r="U55" i="102"/>
  <c r="U56" i="102"/>
  <c r="U57" i="102"/>
  <c r="U60" i="102"/>
  <c r="U65" i="102"/>
  <c r="U76" i="102"/>
  <c r="U17" i="102"/>
  <c r="U34" i="102"/>
  <c r="U40" i="102"/>
  <c r="U58" i="102"/>
  <c r="U59" i="102"/>
  <c r="U94" i="102"/>
  <c r="AE53" i="15"/>
  <c r="Y13" i="102"/>
  <c r="Y14" i="102"/>
  <c r="Y15" i="102"/>
  <c r="Y16" i="102"/>
  <c r="Y18" i="102"/>
  <c r="Y19" i="102"/>
  <c r="Y20" i="102"/>
  <c r="Y21" i="102"/>
  <c r="Y22" i="102"/>
  <c r="Y23" i="102"/>
  <c r="Y24" i="102"/>
  <c r="Y25" i="102"/>
  <c r="Y26" i="102"/>
  <c r="Y27" i="102"/>
  <c r="Y28" i="102"/>
  <c r="Y29" i="102"/>
  <c r="Y30" i="102"/>
  <c r="Y31" i="102"/>
  <c r="Y32" i="102"/>
  <c r="Y33" i="102"/>
  <c r="Y35" i="102"/>
  <c r="Y36" i="102"/>
  <c r="Y37" i="102"/>
  <c r="Y38" i="102"/>
  <c r="Y39" i="102"/>
  <c r="Y42" i="102"/>
  <c r="Y44" i="102"/>
  <c r="Y47" i="102"/>
  <c r="Y51" i="102"/>
  <c r="Y52" i="102"/>
  <c r="Y53" i="102"/>
  <c r="Y54" i="102"/>
  <c r="Y55" i="102"/>
  <c r="Y56" i="102"/>
  <c r="Y57" i="102"/>
  <c r="Y60" i="102"/>
  <c r="Y65" i="102"/>
  <c r="Y76" i="102"/>
  <c r="Y17" i="102"/>
  <c r="Y34" i="102"/>
  <c r="Y40" i="102"/>
  <c r="Y58" i="102"/>
  <c r="Y59" i="102"/>
  <c r="Y94" i="102"/>
  <c r="AI53" i="15"/>
  <c r="W13" i="102"/>
  <c r="W14" i="102"/>
  <c r="W15" i="102"/>
  <c r="W16" i="102"/>
  <c r="W18" i="102"/>
  <c r="W19" i="102"/>
  <c r="W20" i="102"/>
  <c r="W21" i="102"/>
  <c r="W22" i="102"/>
  <c r="W23" i="102"/>
  <c r="W24" i="102"/>
  <c r="W25" i="102"/>
  <c r="W26" i="102"/>
  <c r="W27" i="102"/>
  <c r="W28" i="102"/>
  <c r="W29" i="102"/>
  <c r="W30" i="102"/>
  <c r="W31" i="102"/>
  <c r="W32" i="102"/>
  <c r="W33" i="102"/>
  <c r="W35" i="102"/>
  <c r="W36" i="102"/>
  <c r="W37" i="102"/>
  <c r="W38" i="102"/>
  <c r="W39" i="102"/>
  <c r="W42" i="102"/>
  <c r="W44" i="102"/>
  <c r="W47" i="102"/>
  <c r="W51" i="102"/>
  <c r="W52" i="102"/>
  <c r="W53" i="102"/>
  <c r="W54" i="102"/>
  <c r="W55" i="102"/>
  <c r="W56" i="102"/>
  <c r="W57" i="102"/>
  <c r="W60" i="102"/>
  <c r="W65" i="102"/>
  <c r="W76" i="102"/>
  <c r="W17" i="102"/>
  <c r="W34" i="102"/>
  <c r="W40" i="102"/>
  <c r="W58" i="102"/>
  <c r="W59" i="102"/>
  <c r="W94" i="102"/>
  <c r="AG53" i="15"/>
  <c r="AA13" i="102"/>
  <c r="AA14" i="102"/>
  <c r="AA15" i="102"/>
  <c r="AA16" i="102"/>
  <c r="AA18" i="102"/>
  <c r="AA19" i="102"/>
  <c r="AA20" i="102"/>
  <c r="AA21" i="102"/>
  <c r="AA22" i="102"/>
  <c r="AA23" i="102"/>
  <c r="AA24" i="102"/>
  <c r="AA25" i="102"/>
  <c r="AA26" i="102"/>
  <c r="AA27" i="102"/>
  <c r="AA28" i="102"/>
  <c r="AA29" i="102"/>
  <c r="AA30" i="102"/>
  <c r="AA31" i="102"/>
  <c r="AA32" i="102"/>
  <c r="AA33" i="102"/>
  <c r="AA35" i="102"/>
  <c r="AA36" i="102"/>
  <c r="AA37" i="102"/>
  <c r="AA38" i="102"/>
  <c r="AA39" i="102"/>
  <c r="AA42" i="102"/>
  <c r="AA44" i="102"/>
  <c r="AA47" i="102"/>
  <c r="AA17" i="102"/>
  <c r="AA34" i="102"/>
  <c r="AA40" i="102"/>
  <c r="AA94" i="102"/>
  <c r="AO53" i="15"/>
  <c r="AC13" i="102"/>
  <c r="AC14" i="102"/>
  <c r="AC15" i="102"/>
  <c r="AC16" i="102"/>
  <c r="AC18" i="102"/>
  <c r="AC19" i="102"/>
  <c r="AC20" i="102"/>
  <c r="AC21" i="102"/>
  <c r="AC22" i="102"/>
  <c r="AC23" i="102"/>
  <c r="AC24" i="102"/>
  <c r="AC25" i="102"/>
  <c r="AC26" i="102"/>
  <c r="AC27" i="102"/>
  <c r="AC28" i="102"/>
  <c r="AC29" i="102"/>
  <c r="AC30" i="102"/>
  <c r="AC31" i="102"/>
  <c r="AC32" i="102"/>
  <c r="AC33" i="102"/>
  <c r="AC35" i="102"/>
  <c r="AC36" i="102"/>
  <c r="AC37" i="102"/>
  <c r="AC38" i="102"/>
  <c r="AC39" i="102"/>
  <c r="AC42" i="102"/>
  <c r="AC44" i="102"/>
  <c r="AC47" i="102"/>
  <c r="AC51" i="102"/>
  <c r="AC52" i="102"/>
  <c r="AC53" i="102"/>
  <c r="AC54" i="102"/>
  <c r="AC55" i="102"/>
  <c r="AC56" i="102"/>
  <c r="AC57" i="102"/>
  <c r="AC60" i="102"/>
  <c r="AC65" i="102"/>
  <c r="AC76" i="102"/>
  <c r="AC17" i="102"/>
  <c r="AC34" i="102"/>
  <c r="AC40" i="102"/>
  <c r="AC58" i="102"/>
  <c r="AC59" i="102"/>
  <c r="AC94" i="102"/>
  <c r="AQ53" i="15"/>
  <c r="AE13" i="102"/>
  <c r="AE14" i="102"/>
  <c r="AE15" i="102"/>
  <c r="AE16" i="102"/>
  <c r="AE18" i="102"/>
  <c r="AE19" i="102"/>
  <c r="AE20" i="102"/>
  <c r="AE21" i="102"/>
  <c r="AE22" i="102"/>
  <c r="AE23" i="102"/>
  <c r="AE24" i="102"/>
  <c r="AE25" i="102"/>
  <c r="AE26" i="102"/>
  <c r="AE27" i="102"/>
  <c r="AE28" i="102"/>
  <c r="AE29" i="102"/>
  <c r="AE30" i="102"/>
  <c r="AE31" i="102"/>
  <c r="AE32" i="102"/>
  <c r="AE33" i="102"/>
  <c r="AE35" i="102"/>
  <c r="AE36" i="102"/>
  <c r="AE37" i="102"/>
  <c r="AE38" i="102"/>
  <c r="AE39" i="102"/>
  <c r="AE42" i="102"/>
  <c r="AE44" i="102"/>
  <c r="AE47" i="102"/>
  <c r="AE51" i="102"/>
  <c r="AE52" i="102"/>
  <c r="AE53" i="102"/>
  <c r="AE54" i="102"/>
  <c r="AE55" i="102"/>
  <c r="AE56" i="102"/>
  <c r="AE57" i="102"/>
  <c r="AE60" i="102"/>
  <c r="AE65" i="102"/>
  <c r="AE76" i="102"/>
  <c r="AE17" i="102"/>
  <c r="AE34" i="102"/>
  <c r="AE40" i="102"/>
  <c r="AE58" i="102"/>
  <c r="AE59" i="102"/>
  <c r="AE94" i="102"/>
  <c r="AS53" i="15"/>
  <c r="AG13" i="102"/>
  <c r="AG14" i="102"/>
  <c r="AG15" i="102"/>
  <c r="AG16" i="102"/>
  <c r="AG18" i="102"/>
  <c r="AG19" i="102"/>
  <c r="AG20" i="102"/>
  <c r="AG21" i="102"/>
  <c r="AG22" i="102"/>
  <c r="AG23" i="102"/>
  <c r="AG24" i="102"/>
  <c r="AG25" i="102"/>
  <c r="AG26" i="102"/>
  <c r="AG27" i="102"/>
  <c r="AG28" i="102"/>
  <c r="AG29" i="102"/>
  <c r="AG30" i="102"/>
  <c r="AG31" i="102"/>
  <c r="AG32" i="102"/>
  <c r="AG33" i="102"/>
  <c r="AG35" i="102"/>
  <c r="AG36" i="102"/>
  <c r="AG37" i="102"/>
  <c r="AG38" i="102"/>
  <c r="AG39" i="102"/>
  <c r="AG42" i="102"/>
  <c r="AG44" i="102"/>
  <c r="AG47" i="102"/>
  <c r="AG51" i="102"/>
  <c r="AG52" i="102"/>
  <c r="AG53" i="102"/>
  <c r="AG54" i="102"/>
  <c r="AG55" i="102"/>
  <c r="AG56" i="102"/>
  <c r="AG57" i="102"/>
  <c r="AG60" i="102"/>
  <c r="AG65" i="102"/>
  <c r="AG76" i="102"/>
  <c r="AG17" i="102"/>
  <c r="AG34" i="102"/>
  <c r="AG40" i="102"/>
  <c r="AG58" i="102"/>
  <c r="AG59" i="102"/>
  <c r="AG94" i="102"/>
  <c r="AU53" i="15"/>
  <c r="AV53" i="15"/>
  <c r="AY53" i="15"/>
  <c r="C13" i="104"/>
  <c r="D13" i="104"/>
  <c r="G13" i="104"/>
  <c r="C14" i="104"/>
  <c r="D14" i="104"/>
  <c r="G14" i="104"/>
  <c r="C15" i="104"/>
  <c r="D15" i="104"/>
  <c r="G15" i="104"/>
  <c r="C16" i="104"/>
  <c r="D16" i="104"/>
  <c r="G16" i="104"/>
  <c r="C18" i="104"/>
  <c r="D18" i="104"/>
  <c r="G18" i="104"/>
  <c r="C19" i="104"/>
  <c r="D19" i="104"/>
  <c r="G19" i="104"/>
  <c r="C20" i="104"/>
  <c r="D20" i="104"/>
  <c r="G20" i="104"/>
  <c r="C21" i="104"/>
  <c r="D21" i="104"/>
  <c r="G21" i="104"/>
  <c r="C22" i="104"/>
  <c r="D22" i="104"/>
  <c r="G22" i="104"/>
  <c r="C23" i="104"/>
  <c r="D23" i="104"/>
  <c r="G23" i="104"/>
  <c r="C24" i="104"/>
  <c r="D24" i="104"/>
  <c r="G24" i="104"/>
  <c r="C25" i="104"/>
  <c r="D25" i="104"/>
  <c r="G25" i="104"/>
  <c r="C26" i="104"/>
  <c r="D26" i="104"/>
  <c r="G26" i="104"/>
  <c r="C27" i="104"/>
  <c r="D27" i="104"/>
  <c r="G27" i="104"/>
  <c r="C28" i="104"/>
  <c r="D28" i="104"/>
  <c r="G28" i="104"/>
  <c r="C29" i="104"/>
  <c r="D29" i="104"/>
  <c r="G29" i="104"/>
  <c r="C30" i="104"/>
  <c r="D30" i="104"/>
  <c r="G30" i="104"/>
  <c r="C31" i="104"/>
  <c r="D31" i="104"/>
  <c r="G31" i="104"/>
  <c r="C32" i="104"/>
  <c r="D32" i="104"/>
  <c r="G32" i="104"/>
  <c r="C33" i="104"/>
  <c r="D33" i="104"/>
  <c r="G33" i="104"/>
  <c r="C35" i="104"/>
  <c r="D35" i="104"/>
  <c r="G35" i="104"/>
  <c r="C36" i="104"/>
  <c r="D36" i="104"/>
  <c r="G36" i="104"/>
  <c r="C37" i="104"/>
  <c r="D37" i="104"/>
  <c r="G37" i="104"/>
  <c r="C38" i="104"/>
  <c r="D38" i="104"/>
  <c r="G38" i="104"/>
  <c r="C39" i="104"/>
  <c r="D39" i="104"/>
  <c r="G39" i="104"/>
  <c r="C42" i="104"/>
  <c r="D42" i="104"/>
  <c r="G42" i="104"/>
  <c r="C44" i="104"/>
  <c r="D44" i="104"/>
  <c r="G44" i="104"/>
  <c r="C47" i="104"/>
  <c r="D47" i="104"/>
  <c r="G47" i="104"/>
  <c r="C51" i="104"/>
  <c r="D51" i="104"/>
  <c r="G51" i="104"/>
  <c r="C52" i="104"/>
  <c r="D52" i="104"/>
  <c r="G52" i="104"/>
  <c r="C53" i="104"/>
  <c r="D53" i="104"/>
  <c r="G53" i="104"/>
  <c r="C54" i="104"/>
  <c r="D54" i="104"/>
  <c r="G54" i="104"/>
  <c r="C55" i="104"/>
  <c r="D55" i="104"/>
  <c r="G55" i="104"/>
  <c r="C56" i="104"/>
  <c r="D56" i="104"/>
  <c r="G56" i="104"/>
  <c r="C57" i="104"/>
  <c r="D57" i="104"/>
  <c r="G57" i="104"/>
  <c r="C60" i="104"/>
  <c r="D60" i="104"/>
  <c r="G60" i="104"/>
  <c r="C65" i="104"/>
  <c r="D65" i="104"/>
  <c r="G65" i="104"/>
  <c r="C76" i="104"/>
  <c r="D76" i="104"/>
  <c r="G76" i="104"/>
  <c r="D17" i="104"/>
  <c r="G17" i="104"/>
  <c r="D34" i="104"/>
  <c r="G34" i="104"/>
  <c r="D40" i="104"/>
  <c r="G40" i="104"/>
  <c r="D58" i="104"/>
  <c r="G58" i="104"/>
  <c r="D59" i="104"/>
  <c r="G59" i="104"/>
  <c r="G94" i="104"/>
  <c r="C54" i="15"/>
  <c r="I13" i="104"/>
  <c r="I14" i="104"/>
  <c r="I15" i="104"/>
  <c r="I16" i="104"/>
  <c r="I18" i="104"/>
  <c r="I19" i="104"/>
  <c r="I20" i="104"/>
  <c r="I21" i="104"/>
  <c r="I22" i="104"/>
  <c r="I23" i="104"/>
  <c r="I24" i="104"/>
  <c r="I25" i="104"/>
  <c r="I26" i="104"/>
  <c r="I27" i="104"/>
  <c r="I28" i="104"/>
  <c r="I29" i="104"/>
  <c r="I30" i="104"/>
  <c r="I31" i="104"/>
  <c r="I32" i="104"/>
  <c r="I33" i="104"/>
  <c r="I35" i="104"/>
  <c r="I36" i="104"/>
  <c r="I37" i="104"/>
  <c r="I38" i="104"/>
  <c r="I39" i="104"/>
  <c r="I42" i="104"/>
  <c r="I44" i="104"/>
  <c r="I47" i="104"/>
  <c r="I51" i="104"/>
  <c r="I52" i="104"/>
  <c r="I53" i="104"/>
  <c r="I54" i="104"/>
  <c r="I55" i="104"/>
  <c r="I56" i="104"/>
  <c r="I57" i="104"/>
  <c r="I60" i="104"/>
  <c r="I65" i="104"/>
  <c r="I76" i="104"/>
  <c r="I17" i="104"/>
  <c r="I34" i="104"/>
  <c r="I40" i="104"/>
  <c r="I58" i="104"/>
  <c r="I59" i="104"/>
  <c r="I94" i="104"/>
  <c r="E54" i="15"/>
  <c r="K13" i="104"/>
  <c r="K14" i="104"/>
  <c r="K15" i="104"/>
  <c r="K16" i="104"/>
  <c r="K18" i="104"/>
  <c r="K19" i="104"/>
  <c r="K20" i="104"/>
  <c r="K21" i="104"/>
  <c r="K22" i="104"/>
  <c r="K23" i="104"/>
  <c r="K24" i="104"/>
  <c r="K25" i="104"/>
  <c r="K26" i="104"/>
  <c r="K27" i="104"/>
  <c r="K28" i="104"/>
  <c r="K29" i="104"/>
  <c r="K30" i="104"/>
  <c r="K31" i="104"/>
  <c r="K32" i="104"/>
  <c r="K33" i="104"/>
  <c r="K35" i="104"/>
  <c r="K36" i="104"/>
  <c r="K37" i="104"/>
  <c r="K38" i="104"/>
  <c r="K39" i="104"/>
  <c r="K42" i="104"/>
  <c r="K44" i="104"/>
  <c r="K47" i="104"/>
  <c r="K51" i="104"/>
  <c r="K52" i="104"/>
  <c r="K53" i="104"/>
  <c r="K54" i="104"/>
  <c r="K55" i="104"/>
  <c r="K56" i="104"/>
  <c r="K57" i="104"/>
  <c r="K60" i="104"/>
  <c r="K65" i="104"/>
  <c r="K76" i="104"/>
  <c r="K17" i="104"/>
  <c r="K34" i="104"/>
  <c r="K40" i="104"/>
  <c r="K58" i="104"/>
  <c r="K59" i="104"/>
  <c r="K94" i="104"/>
  <c r="G54" i="15"/>
  <c r="M13" i="104"/>
  <c r="M14" i="104"/>
  <c r="M15" i="104"/>
  <c r="M16" i="104"/>
  <c r="M18" i="104"/>
  <c r="M19" i="104"/>
  <c r="M20" i="104"/>
  <c r="M21" i="104"/>
  <c r="M22" i="104"/>
  <c r="M23" i="104"/>
  <c r="M24" i="104"/>
  <c r="M25" i="104"/>
  <c r="M26" i="104"/>
  <c r="M27" i="104"/>
  <c r="M28" i="104"/>
  <c r="M29" i="104"/>
  <c r="M30" i="104"/>
  <c r="M31" i="104"/>
  <c r="M32" i="104"/>
  <c r="M33" i="104"/>
  <c r="M35" i="104"/>
  <c r="M36" i="104"/>
  <c r="M37" i="104"/>
  <c r="M38" i="104"/>
  <c r="M39" i="104"/>
  <c r="M42" i="104"/>
  <c r="M44" i="104"/>
  <c r="M47" i="104"/>
  <c r="M51" i="104"/>
  <c r="M52" i="104"/>
  <c r="M53" i="104"/>
  <c r="M54" i="104"/>
  <c r="M55" i="104"/>
  <c r="M56" i="104"/>
  <c r="M57" i="104"/>
  <c r="M60" i="104"/>
  <c r="M65" i="104"/>
  <c r="M76" i="104"/>
  <c r="M17" i="104"/>
  <c r="M34" i="104"/>
  <c r="M40" i="104"/>
  <c r="M58" i="104"/>
  <c r="M59" i="104"/>
  <c r="M94" i="104"/>
  <c r="I54" i="15"/>
  <c r="O13" i="104"/>
  <c r="O14" i="104"/>
  <c r="O15" i="104"/>
  <c r="O16" i="104"/>
  <c r="O18" i="104"/>
  <c r="O19" i="104"/>
  <c r="O20" i="104"/>
  <c r="O21" i="104"/>
  <c r="O22" i="104"/>
  <c r="O23" i="104"/>
  <c r="O24" i="104"/>
  <c r="O25" i="104"/>
  <c r="O26" i="104"/>
  <c r="O27" i="104"/>
  <c r="O28" i="104"/>
  <c r="O29" i="104"/>
  <c r="O30" i="104"/>
  <c r="O31" i="104"/>
  <c r="O32" i="104"/>
  <c r="O33" i="104"/>
  <c r="O35" i="104"/>
  <c r="O36" i="104"/>
  <c r="O37" i="104"/>
  <c r="O38" i="104"/>
  <c r="O39" i="104"/>
  <c r="O42" i="104"/>
  <c r="O44" i="104"/>
  <c r="O47" i="104"/>
  <c r="O51" i="104"/>
  <c r="O52" i="104"/>
  <c r="O53" i="104"/>
  <c r="O54" i="104"/>
  <c r="O55" i="104"/>
  <c r="O56" i="104"/>
  <c r="O57" i="104"/>
  <c r="O60" i="104"/>
  <c r="O65" i="104"/>
  <c r="O76" i="104"/>
  <c r="O17" i="104"/>
  <c r="O34" i="104"/>
  <c r="O40" i="104"/>
  <c r="O58" i="104"/>
  <c r="O59" i="104"/>
  <c r="O94" i="104"/>
  <c r="Q54" i="15"/>
  <c r="Q13" i="104"/>
  <c r="Q14" i="104"/>
  <c r="Q15" i="104"/>
  <c r="Q16" i="104"/>
  <c r="Q18" i="104"/>
  <c r="Q19" i="104"/>
  <c r="Q20" i="104"/>
  <c r="Q21" i="104"/>
  <c r="Q22" i="104"/>
  <c r="Q23" i="104"/>
  <c r="Q24" i="104"/>
  <c r="Q25" i="104"/>
  <c r="Q26" i="104"/>
  <c r="Q27" i="104"/>
  <c r="Q28" i="104"/>
  <c r="Q29" i="104"/>
  <c r="Q30" i="104"/>
  <c r="Q31" i="104"/>
  <c r="Q32" i="104"/>
  <c r="Q33" i="104"/>
  <c r="Q35" i="104"/>
  <c r="Q36" i="104"/>
  <c r="Q37" i="104"/>
  <c r="Q38" i="104"/>
  <c r="Q39" i="104"/>
  <c r="Q42" i="104"/>
  <c r="Q44" i="104"/>
  <c r="Q47" i="104"/>
  <c r="Q51" i="104"/>
  <c r="Q52" i="104"/>
  <c r="Q53" i="104"/>
  <c r="Q54" i="104"/>
  <c r="Q55" i="104"/>
  <c r="Q56" i="104"/>
  <c r="Q57" i="104"/>
  <c r="Q60" i="104"/>
  <c r="Q65" i="104"/>
  <c r="Q76" i="104"/>
  <c r="Q17" i="104"/>
  <c r="Q34" i="104"/>
  <c r="Q40" i="104"/>
  <c r="Q58" i="104"/>
  <c r="Q59" i="104"/>
  <c r="Q94" i="104"/>
  <c r="S54" i="15"/>
  <c r="S13" i="104"/>
  <c r="S14" i="104"/>
  <c r="S15" i="104"/>
  <c r="S16" i="104"/>
  <c r="S18" i="104"/>
  <c r="S19" i="104"/>
  <c r="S20" i="104"/>
  <c r="S21" i="104"/>
  <c r="S22" i="104"/>
  <c r="S23" i="104"/>
  <c r="S24" i="104"/>
  <c r="S25" i="104"/>
  <c r="S26" i="104"/>
  <c r="S27" i="104"/>
  <c r="S28" i="104"/>
  <c r="S29" i="104"/>
  <c r="S30" i="104"/>
  <c r="S31" i="104"/>
  <c r="S32" i="104"/>
  <c r="S33" i="104"/>
  <c r="S35" i="104"/>
  <c r="S36" i="104"/>
  <c r="S37" i="104"/>
  <c r="S38" i="104"/>
  <c r="S39" i="104"/>
  <c r="S42" i="104"/>
  <c r="S44" i="104"/>
  <c r="S47" i="104"/>
  <c r="S51" i="104"/>
  <c r="S52" i="104"/>
  <c r="S53" i="104"/>
  <c r="S54" i="104"/>
  <c r="S55" i="104"/>
  <c r="S56" i="104"/>
  <c r="S57" i="104"/>
  <c r="S60" i="104"/>
  <c r="S65" i="104"/>
  <c r="S76" i="104"/>
  <c r="S17" i="104"/>
  <c r="S34" i="104"/>
  <c r="S40" i="104"/>
  <c r="S58" i="104"/>
  <c r="S59" i="104"/>
  <c r="S94" i="104"/>
  <c r="U54" i="15"/>
  <c r="U13" i="104"/>
  <c r="U14" i="104"/>
  <c r="U15" i="104"/>
  <c r="U16" i="104"/>
  <c r="U18" i="104"/>
  <c r="U19" i="104"/>
  <c r="U20" i="104"/>
  <c r="U21" i="104"/>
  <c r="U22" i="104"/>
  <c r="U23" i="104"/>
  <c r="U24" i="104"/>
  <c r="U25" i="104"/>
  <c r="U26" i="104"/>
  <c r="U27" i="104"/>
  <c r="U28" i="104"/>
  <c r="U29" i="104"/>
  <c r="U30" i="104"/>
  <c r="U31" i="104"/>
  <c r="U32" i="104"/>
  <c r="U33" i="104"/>
  <c r="U35" i="104"/>
  <c r="U36" i="104"/>
  <c r="U37" i="104"/>
  <c r="U38" i="104"/>
  <c r="U39" i="104"/>
  <c r="U42" i="104"/>
  <c r="U44" i="104"/>
  <c r="U47" i="104"/>
  <c r="U51" i="104"/>
  <c r="U52" i="104"/>
  <c r="U53" i="104"/>
  <c r="U54" i="104"/>
  <c r="U55" i="104"/>
  <c r="U56" i="104"/>
  <c r="U57" i="104"/>
  <c r="U60" i="104"/>
  <c r="U65" i="104"/>
  <c r="U76" i="104"/>
  <c r="U17" i="104"/>
  <c r="U34" i="104"/>
  <c r="U40" i="104"/>
  <c r="U58" i="104"/>
  <c r="U59" i="104"/>
  <c r="U94" i="104"/>
  <c r="AE54" i="15"/>
  <c r="Y13" i="104"/>
  <c r="Y14" i="104"/>
  <c r="Y15" i="104"/>
  <c r="Y16" i="104"/>
  <c r="Y18" i="104"/>
  <c r="Y19" i="104"/>
  <c r="Y20" i="104"/>
  <c r="Y21" i="104"/>
  <c r="Y22" i="104"/>
  <c r="Y23" i="104"/>
  <c r="Y24" i="104"/>
  <c r="Y25" i="104"/>
  <c r="Y26" i="104"/>
  <c r="Y27" i="104"/>
  <c r="Y28" i="104"/>
  <c r="Y29" i="104"/>
  <c r="Y30" i="104"/>
  <c r="Y31" i="104"/>
  <c r="Y32" i="104"/>
  <c r="Y33" i="104"/>
  <c r="Y35" i="104"/>
  <c r="Y36" i="104"/>
  <c r="Y37" i="104"/>
  <c r="Y38" i="104"/>
  <c r="Y39" i="104"/>
  <c r="Y42" i="104"/>
  <c r="Y44" i="104"/>
  <c r="Y47" i="104"/>
  <c r="Y51" i="104"/>
  <c r="Y52" i="104"/>
  <c r="Y53" i="104"/>
  <c r="Y54" i="104"/>
  <c r="Y55" i="104"/>
  <c r="Y56" i="104"/>
  <c r="Y57" i="104"/>
  <c r="Y60" i="104"/>
  <c r="Y65" i="104"/>
  <c r="Y76" i="104"/>
  <c r="Y17" i="104"/>
  <c r="Y34" i="104"/>
  <c r="Y40" i="104"/>
  <c r="Y58" i="104"/>
  <c r="Y59" i="104"/>
  <c r="Y94" i="104"/>
  <c r="AI54" i="15"/>
  <c r="W13" i="104"/>
  <c r="W14" i="104"/>
  <c r="W15" i="104"/>
  <c r="W16" i="104"/>
  <c r="W18" i="104"/>
  <c r="W19" i="104"/>
  <c r="W20" i="104"/>
  <c r="W21" i="104"/>
  <c r="W22" i="104"/>
  <c r="W23" i="104"/>
  <c r="W24" i="104"/>
  <c r="W25" i="104"/>
  <c r="W26" i="104"/>
  <c r="W27" i="104"/>
  <c r="W28" i="104"/>
  <c r="W29" i="104"/>
  <c r="W30" i="104"/>
  <c r="W31" i="104"/>
  <c r="W32" i="104"/>
  <c r="W33" i="104"/>
  <c r="W35" i="104"/>
  <c r="W36" i="104"/>
  <c r="W37" i="104"/>
  <c r="W38" i="104"/>
  <c r="W39" i="104"/>
  <c r="W42" i="104"/>
  <c r="W44" i="104"/>
  <c r="W47" i="104"/>
  <c r="W51" i="104"/>
  <c r="W52" i="104"/>
  <c r="W53" i="104"/>
  <c r="W54" i="104"/>
  <c r="W55" i="104"/>
  <c r="W56" i="104"/>
  <c r="W57" i="104"/>
  <c r="W60" i="104"/>
  <c r="W65" i="104"/>
  <c r="W76" i="104"/>
  <c r="W17" i="104"/>
  <c r="W34" i="104"/>
  <c r="W40" i="104"/>
  <c r="W58" i="104"/>
  <c r="W59" i="104"/>
  <c r="W94" i="104"/>
  <c r="AG54" i="15"/>
  <c r="AA13" i="104"/>
  <c r="AA14" i="104"/>
  <c r="AA15" i="104"/>
  <c r="AA16" i="104"/>
  <c r="AA18" i="104"/>
  <c r="AA19" i="104"/>
  <c r="AA20" i="104"/>
  <c r="AA21" i="104"/>
  <c r="AA22" i="104"/>
  <c r="AA23" i="104"/>
  <c r="AA24" i="104"/>
  <c r="AA25" i="104"/>
  <c r="AA26" i="104"/>
  <c r="AA27" i="104"/>
  <c r="AA28" i="104"/>
  <c r="AA29" i="104"/>
  <c r="AA30" i="104"/>
  <c r="AA31" i="104"/>
  <c r="AA32" i="104"/>
  <c r="AA33" i="104"/>
  <c r="AA35" i="104"/>
  <c r="AA36" i="104"/>
  <c r="AA37" i="104"/>
  <c r="AA38" i="104"/>
  <c r="AA39" i="104"/>
  <c r="AA42" i="104"/>
  <c r="AA44" i="104"/>
  <c r="AA47" i="104"/>
  <c r="AA17" i="104"/>
  <c r="AA34" i="104"/>
  <c r="AA40" i="104"/>
  <c r="AA94" i="104"/>
  <c r="AO54" i="15"/>
  <c r="AC13" i="104"/>
  <c r="AC14" i="104"/>
  <c r="AC15" i="104"/>
  <c r="AC16" i="104"/>
  <c r="AC18" i="104"/>
  <c r="AC19" i="104"/>
  <c r="AC20" i="104"/>
  <c r="AC21" i="104"/>
  <c r="AC22" i="104"/>
  <c r="AC23" i="104"/>
  <c r="AC24" i="104"/>
  <c r="AC25" i="104"/>
  <c r="AC26" i="104"/>
  <c r="AC27" i="104"/>
  <c r="AC28" i="104"/>
  <c r="AC29" i="104"/>
  <c r="AC30" i="104"/>
  <c r="AC31" i="104"/>
  <c r="AC32" i="104"/>
  <c r="AC33" i="104"/>
  <c r="AC35" i="104"/>
  <c r="AC36" i="104"/>
  <c r="AC37" i="104"/>
  <c r="AC38" i="104"/>
  <c r="AC39" i="104"/>
  <c r="AC42" i="104"/>
  <c r="AC44" i="104"/>
  <c r="AC47" i="104"/>
  <c r="AC51" i="104"/>
  <c r="AC52" i="104"/>
  <c r="AC53" i="104"/>
  <c r="AC54" i="104"/>
  <c r="AC55" i="104"/>
  <c r="AC56" i="104"/>
  <c r="AC57" i="104"/>
  <c r="AC60" i="104"/>
  <c r="AC65" i="104"/>
  <c r="AC76" i="104"/>
  <c r="AC17" i="104"/>
  <c r="AC34" i="104"/>
  <c r="AC40" i="104"/>
  <c r="AC58" i="104"/>
  <c r="AC59" i="104"/>
  <c r="AC94" i="104"/>
  <c r="AQ54" i="15"/>
  <c r="AE13" i="104"/>
  <c r="AE14" i="104"/>
  <c r="AE15" i="104"/>
  <c r="AE16" i="104"/>
  <c r="AE18" i="104"/>
  <c r="AE19" i="104"/>
  <c r="AE20" i="104"/>
  <c r="AE21" i="104"/>
  <c r="AE22" i="104"/>
  <c r="AE23" i="104"/>
  <c r="AE24" i="104"/>
  <c r="AE25" i="104"/>
  <c r="AE26" i="104"/>
  <c r="AE27" i="104"/>
  <c r="AE28" i="104"/>
  <c r="AE29" i="104"/>
  <c r="AE30" i="104"/>
  <c r="AE31" i="104"/>
  <c r="AE32" i="104"/>
  <c r="AE33" i="104"/>
  <c r="AE35" i="104"/>
  <c r="AE36" i="104"/>
  <c r="AE37" i="104"/>
  <c r="AE38" i="104"/>
  <c r="AE39" i="104"/>
  <c r="AE42" i="104"/>
  <c r="AE44" i="104"/>
  <c r="AE47" i="104"/>
  <c r="AE51" i="104"/>
  <c r="AE52" i="104"/>
  <c r="AE53" i="104"/>
  <c r="AE54" i="104"/>
  <c r="AE55" i="104"/>
  <c r="AE56" i="104"/>
  <c r="AE57" i="104"/>
  <c r="AE60" i="104"/>
  <c r="AE65" i="104"/>
  <c r="AE76" i="104"/>
  <c r="AE17" i="104"/>
  <c r="AE34" i="104"/>
  <c r="AE40" i="104"/>
  <c r="AE58" i="104"/>
  <c r="AE59" i="104"/>
  <c r="AE94" i="104"/>
  <c r="AS54" i="15"/>
  <c r="AG13" i="104"/>
  <c r="AG14" i="104"/>
  <c r="AG15" i="104"/>
  <c r="AG16" i="104"/>
  <c r="AG18" i="104"/>
  <c r="AG19" i="104"/>
  <c r="AG20" i="104"/>
  <c r="AG21" i="104"/>
  <c r="AG22" i="104"/>
  <c r="AG23" i="104"/>
  <c r="AG24" i="104"/>
  <c r="AG25" i="104"/>
  <c r="AG26" i="104"/>
  <c r="AG27" i="104"/>
  <c r="AG28" i="104"/>
  <c r="AG29" i="104"/>
  <c r="AG30" i="104"/>
  <c r="AG31" i="104"/>
  <c r="AG32" i="104"/>
  <c r="AG33" i="104"/>
  <c r="AG35" i="104"/>
  <c r="AG36" i="104"/>
  <c r="AG37" i="104"/>
  <c r="AG38" i="104"/>
  <c r="AG39" i="104"/>
  <c r="AG42" i="104"/>
  <c r="AG44" i="104"/>
  <c r="AG47" i="104"/>
  <c r="AG51" i="104"/>
  <c r="AG52" i="104"/>
  <c r="AG53" i="104"/>
  <c r="AG54" i="104"/>
  <c r="AG55" i="104"/>
  <c r="AG56" i="104"/>
  <c r="AG57" i="104"/>
  <c r="AG60" i="104"/>
  <c r="AG65" i="104"/>
  <c r="AG76" i="104"/>
  <c r="AG17" i="104"/>
  <c r="AG34" i="104"/>
  <c r="AG40" i="104"/>
  <c r="AG58" i="104"/>
  <c r="AG59" i="104"/>
  <c r="AG94" i="104"/>
  <c r="AU54" i="15"/>
  <c r="AV54" i="15"/>
  <c r="AY54" i="15"/>
  <c r="C13" i="105"/>
  <c r="D13" i="105"/>
  <c r="G13" i="105"/>
  <c r="C14" i="105"/>
  <c r="D14" i="105"/>
  <c r="G14" i="105"/>
  <c r="C15" i="105"/>
  <c r="D15" i="105"/>
  <c r="G15" i="105"/>
  <c r="C16" i="105"/>
  <c r="D16" i="105"/>
  <c r="G16" i="105"/>
  <c r="C18" i="105"/>
  <c r="D18" i="105"/>
  <c r="G18" i="105"/>
  <c r="C19" i="105"/>
  <c r="D19" i="105"/>
  <c r="G19" i="105"/>
  <c r="C20" i="105"/>
  <c r="D20" i="105"/>
  <c r="G20" i="105"/>
  <c r="C21" i="105"/>
  <c r="D21" i="105"/>
  <c r="G21" i="105"/>
  <c r="C22" i="105"/>
  <c r="D22" i="105"/>
  <c r="G22" i="105"/>
  <c r="C23" i="105"/>
  <c r="D23" i="105"/>
  <c r="G23" i="105"/>
  <c r="C24" i="105"/>
  <c r="D24" i="105"/>
  <c r="G24" i="105"/>
  <c r="C25" i="105"/>
  <c r="D25" i="105"/>
  <c r="G25" i="105"/>
  <c r="C26" i="105"/>
  <c r="D26" i="105"/>
  <c r="G26" i="105"/>
  <c r="C27" i="105"/>
  <c r="D27" i="105"/>
  <c r="G27" i="105"/>
  <c r="C28" i="105"/>
  <c r="D28" i="105"/>
  <c r="G28" i="105"/>
  <c r="C29" i="105"/>
  <c r="D29" i="105"/>
  <c r="G29" i="105"/>
  <c r="C30" i="105"/>
  <c r="D30" i="105"/>
  <c r="G30" i="105"/>
  <c r="C31" i="105"/>
  <c r="D31" i="105"/>
  <c r="G31" i="105"/>
  <c r="C32" i="105"/>
  <c r="D32" i="105"/>
  <c r="G32" i="105"/>
  <c r="C33" i="105"/>
  <c r="D33" i="105"/>
  <c r="G33" i="105"/>
  <c r="C35" i="105"/>
  <c r="D35" i="105"/>
  <c r="G35" i="105"/>
  <c r="C36" i="105"/>
  <c r="D36" i="105"/>
  <c r="G36" i="105"/>
  <c r="C37" i="105"/>
  <c r="D37" i="105"/>
  <c r="G37" i="105"/>
  <c r="C38" i="105"/>
  <c r="D38" i="105"/>
  <c r="G38" i="105"/>
  <c r="C39" i="105"/>
  <c r="D39" i="105"/>
  <c r="G39" i="105"/>
  <c r="C42" i="105"/>
  <c r="D42" i="105"/>
  <c r="G42" i="105"/>
  <c r="C44" i="105"/>
  <c r="D44" i="105"/>
  <c r="G44" i="105"/>
  <c r="C47" i="105"/>
  <c r="D47" i="105"/>
  <c r="G47" i="105"/>
  <c r="C51" i="105"/>
  <c r="D51" i="105"/>
  <c r="G51" i="105"/>
  <c r="C52" i="105"/>
  <c r="D52" i="105"/>
  <c r="G52" i="105"/>
  <c r="C53" i="105"/>
  <c r="D53" i="105"/>
  <c r="G53" i="105"/>
  <c r="C54" i="105"/>
  <c r="D54" i="105"/>
  <c r="G54" i="105"/>
  <c r="C55" i="105"/>
  <c r="D55" i="105"/>
  <c r="G55" i="105"/>
  <c r="C56" i="105"/>
  <c r="D56" i="105"/>
  <c r="G56" i="105"/>
  <c r="C57" i="105"/>
  <c r="D57" i="105"/>
  <c r="G57" i="105"/>
  <c r="C60" i="105"/>
  <c r="D60" i="105"/>
  <c r="G60" i="105"/>
  <c r="C65" i="105"/>
  <c r="D65" i="105"/>
  <c r="G65" i="105"/>
  <c r="C76" i="105"/>
  <c r="D76" i="105"/>
  <c r="G76" i="105"/>
  <c r="D17" i="105"/>
  <c r="G17" i="105"/>
  <c r="D34" i="105"/>
  <c r="G34" i="105"/>
  <c r="D40" i="105"/>
  <c r="G40" i="105"/>
  <c r="D58" i="105"/>
  <c r="G58" i="105"/>
  <c r="D59" i="105"/>
  <c r="G59" i="105"/>
  <c r="G95" i="105"/>
  <c r="C55" i="15"/>
  <c r="I13" i="105"/>
  <c r="I14" i="105"/>
  <c r="I15" i="105"/>
  <c r="I16" i="105"/>
  <c r="I18" i="105"/>
  <c r="I19" i="105"/>
  <c r="I20" i="105"/>
  <c r="I21" i="105"/>
  <c r="I22" i="105"/>
  <c r="I23" i="105"/>
  <c r="I24" i="105"/>
  <c r="I25" i="105"/>
  <c r="I26" i="105"/>
  <c r="I27" i="105"/>
  <c r="I28" i="105"/>
  <c r="I29" i="105"/>
  <c r="I30" i="105"/>
  <c r="I31" i="105"/>
  <c r="I32" i="105"/>
  <c r="I33" i="105"/>
  <c r="I35" i="105"/>
  <c r="I36" i="105"/>
  <c r="I37" i="105"/>
  <c r="I38" i="105"/>
  <c r="I39" i="105"/>
  <c r="I42" i="105"/>
  <c r="I44" i="105"/>
  <c r="I47" i="105"/>
  <c r="I51" i="105"/>
  <c r="I52" i="105"/>
  <c r="I53" i="105"/>
  <c r="I54" i="105"/>
  <c r="I55" i="105"/>
  <c r="I56" i="105"/>
  <c r="I57" i="105"/>
  <c r="I60" i="105"/>
  <c r="I65" i="105"/>
  <c r="I76" i="105"/>
  <c r="I17" i="105"/>
  <c r="I34" i="105"/>
  <c r="I40" i="105"/>
  <c r="I58" i="105"/>
  <c r="I59" i="105"/>
  <c r="I95" i="105"/>
  <c r="E55" i="15"/>
  <c r="K13" i="105"/>
  <c r="K14" i="105"/>
  <c r="K15" i="105"/>
  <c r="K16" i="105"/>
  <c r="K18" i="105"/>
  <c r="K19" i="105"/>
  <c r="K20" i="105"/>
  <c r="K21" i="105"/>
  <c r="K22" i="105"/>
  <c r="K23" i="105"/>
  <c r="K24" i="105"/>
  <c r="K25" i="105"/>
  <c r="K26" i="105"/>
  <c r="K27" i="105"/>
  <c r="K28" i="105"/>
  <c r="K29" i="105"/>
  <c r="K30" i="105"/>
  <c r="K31" i="105"/>
  <c r="K32" i="105"/>
  <c r="K33" i="105"/>
  <c r="K35" i="105"/>
  <c r="K36" i="105"/>
  <c r="K37" i="105"/>
  <c r="K38" i="105"/>
  <c r="K39" i="105"/>
  <c r="K42" i="105"/>
  <c r="K44" i="105"/>
  <c r="K47" i="105"/>
  <c r="K51" i="105"/>
  <c r="K52" i="105"/>
  <c r="K53" i="105"/>
  <c r="K54" i="105"/>
  <c r="K55" i="105"/>
  <c r="K56" i="105"/>
  <c r="K57" i="105"/>
  <c r="K60" i="105"/>
  <c r="K65" i="105"/>
  <c r="K76" i="105"/>
  <c r="K17" i="105"/>
  <c r="K34" i="105"/>
  <c r="K40" i="105"/>
  <c r="K58" i="105"/>
  <c r="K59" i="105"/>
  <c r="K95" i="105"/>
  <c r="G55" i="15"/>
  <c r="M13" i="105"/>
  <c r="M14" i="105"/>
  <c r="M15" i="105"/>
  <c r="M16" i="105"/>
  <c r="M18" i="105"/>
  <c r="M19" i="105"/>
  <c r="M20" i="105"/>
  <c r="M21" i="105"/>
  <c r="M22" i="105"/>
  <c r="M23" i="105"/>
  <c r="M24" i="105"/>
  <c r="M25" i="105"/>
  <c r="M26" i="105"/>
  <c r="M27" i="105"/>
  <c r="M28" i="105"/>
  <c r="M29" i="105"/>
  <c r="M30" i="105"/>
  <c r="M31" i="105"/>
  <c r="M32" i="105"/>
  <c r="M33" i="105"/>
  <c r="M35" i="105"/>
  <c r="M36" i="105"/>
  <c r="M37" i="105"/>
  <c r="M38" i="105"/>
  <c r="M39" i="105"/>
  <c r="M42" i="105"/>
  <c r="M44" i="105"/>
  <c r="M47" i="105"/>
  <c r="M51" i="105"/>
  <c r="M52" i="105"/>
  <c r="M53" i="105"/>
  <c r="M54" i="105"/>
  <c r="M55" i="105"/>
  <c r="M56" i="105"/>
  <c r="M57" i="105"/>
  <c r="M60" i="105"/>
  <c r="M65" i="105"/>
  <c r="M76" i="105"/>
  <c r="M17" i="105"/>
  <c r="M34" i="105"/>
  <c r="M40" i="105"/>
  <c r="M58" i="105"/>
  <c r="M59" i="105"/>
  <c r="M95" i="105"/>
  <c r="I55" i="15"/>
  <c r="O13" i="105"/>
  <c r="O14" i="105"/>
  <c r="O15" i="105"/>
  <c r="O16" i="105"/>
  <c r="O18" i="105"/>
  <c r="O19" i="105"/>
  <c r="O20" i="105"/>
  <c r="O21" i="105"/>
  <c r="O22" i="105"/>
  <c r="O23" i="105"/>
  <c r="O24" i="105"/>
  <c r="O25" i="105"/>
  <c r="O26" i="105"/>
  <c r="O27" i="105"/>
  <c r="O28" i="105"/>
  <c r="O29" i="105"/>
  <c r="O30" i="105"/>
  <c r="O31" i="105"/>
  <c r="O32" i="105"/>
  <c r="O33" i="105"/>
  <c r="O35" i="105"/>
  <c r="O36" i="105"/>
  <c r="O37" i="105"/>
  <c r="O38" i="105"/>
  <c r="O39" i="105"/>
  <c r="O42" i="105"/>
  <c r="O44" i="105"/>
  <c r="O47" i="105"/>
  <c r="O51" i="105"/>
  <c r="O52" i="105"/>
  <c r="O53" i="105"/>
  <c r="O54" i="105"/>
  <c r="O55" i="105"/>
  <c r="O56" i="105"/>
  <c r="O57" i="105"/>
  <c r="O60" i="105"/>
  <c r="O65" i="105"/>
  <c r="O76" i="105"/>
  <c r="O17" i="105"/>
  <c r="O34" i="105"/>
  <c r="O40" i="105"/>
  <c r="O58" i="105"/>
  <c r="O59" i="105"/>
  <c r="O95" i="105"/>
  <c r="Q55" i="15"/>
  <c r="Q13" i="105"/>
  <c r="Q14" i="105"/>
  <c r="Q15" i="105"/>
  <c r="Q16" i="105"/>
  <c r="Q18" i="105"/>
  <c r="Q19" i="105"/>
  <c r="Q20" i="105"/>
  <c r="Q21" i="105"/>
  <c r="Q22" i="105"/>
  <c r="Q23" i="105"/>
  <c r="Q24" i="105"/>
  <c r="Q25" i="105"/>
  <c r="Q26" i="105"/>
  <c r="Q27" i="105"/>
  <c r="Q28" i="105"/>
  <c r="Q29" i="105"/>
  <c r="Q30" i="105"/>
  <c r="Q31" i="105"/>
  <c r="Q32" i="105"/>
  <c r="Q33" i="105"/>
  <c r="Q35" i="105"/>
  <c r="Q36" i="105"/>
  <c r="Q37" i="105"/>
  <c r="Q38" i="105"/>
  <c r="Q39" i="105"/>
  <c r="Q42" i="105"/>
  <c r="Q44" i="105"/>
  <c r="Q47" i="105"/>
  <c r="Q51" i="105"/>
  <c r="Q52" i="105"/>
  <c r="Q53" i="105"/>
  <c r="Q54" i="105"/>
  <c r="Q55" i="105"/>
  <c r="Q56" i="105"/>
  <c r="Q57" i="105"/>
  <c r="Q60" i="105"/>
  <c r="Q65" i="105"/>
  <c r="Q76" i="105"/>
  <c r="Q17" i="105"/>
  <c r="Q34" i="105"/>
  <c r="Q40" i="105"/>
  <c r="Q58" i="105"/>
  <c r="Q59" i="105"/>
  <c r="Q95" i="105"/>
  <c r="S55" i="15"/>
  <c r="S13" i="105"/>
  <c r="S14" i="105"/>
  <c r="S15" i="105"/>
  <c r="S16" i="105"/>
  <c r="S18" i="105"/>
  <c r="S19" i="105"/>
  <c r="S20" i="105"/>
  <c r="S21" i="105"/>
  <c r="S22" i="105"/>
  <c r="S23" i="105"/>
  <c r="S24" i="105"/>
  <c r="S25" i="105"/>
  <c r="S26" i="105"/>
  <c r="S27" i="105"/>
  <c r="S28" i="105"/>
  <c r="S29" i="105"/>
  <c r="S30" i="105"/>
  <c r="S31" i="105"/>
  <c r="S32" i="105"/>
  <c r="S33" i="105"/>
  <c r="S35" i="105"/>
  <c r="S36" i="105"/>
  <c r="S37" i="105"/>
  <c r="S38" i="105"/>
  <c r="S39" i="105"/>
  <c r="S42" i="105"/>
  <c r="S44" i="105"/>
  <c r="S47" i="105"/>
  <c r="S51" i="105"/>
  <c r="S52" i="105"/>
  <c r="S53" i="105"/>
  <c r="S54" i="105"/>
  <c r="S55" i="105"/>
  <c r="S56" i="105"/>
  <c r="S57" i="105"/>
  <c r="S60" i="105"/>
  <c r="S65" i="105"/>
  <c r="S76" i="105"/>
  <c r="S17" i="105"/>
  <c r="S34" i="105"/>
  <c r="S40" i="105"/>
  <c r="S58" i="105"/>
  <c r="S59" i="105"/>
  <c r="S95" i="105"/>
  <c r="U55" i="15"/>
  <c r="U13" i="105"/>
  <c r="U14" i="105"/>
  <c r="U15" i="105"/>
  <c r="U16" i="105"/>
  <c r="U18" i="105"/>
  <c r="U19" i="105"/>
  <c r="U20" i="105"/>
  <c r="U21" i="105"/>
  <c r="U22" i="105"/>
  <c r="U23" i="105"/>
  <c r="U24" i="105"/>
  <c r="U25" i="105"/>
  <c r="U26" i="105"/>
  <c r="U27" i="105"/>
  <c r="U28" i="105"/>
  <c r="U29" i="105"/>
  <c r="U30" i="105"/>
  <c r="U31" i="105"/>
  <c r="U32" i="105"/>
  <c r="U33" i="105"/>
  <c r="U35" i="105"/>
  <c r="U36" i="105"/>
  <c r="U37" i="105"/>
  <c r="U38" i="105"/>
  <c r="U39" i="105"/>
  <c r="U42" i="105"/>
  <c r="U44" i="105"/>
  <c r="U47" i="105"/>
  <c r="U51" i="105"/>
  <c r="U52" i="105"/>
  <c r="U53" i="105"/>
  <c r="U54" i="105"/>
  <c r="U55" i="105"/>
  <c r="U56" i="105"/>
  <c r="U57" i="105"/>
  <c r="U60" i="105"/>
  <c r="U65" i="105"/>
  <c r="U76" i="105"/>
  <c r="U17" i="105"/>
  <c r="U34" i="105"/>
  <c r="U40" i="105"/>
  <c r="U58" i="105"/>
  <c r="U59" i="105"/>
  <c r="U95" i="105"/>
  <c r="AE55" i="15"/>
  <c r="Y13" i="105"/>
  <c r="Y14" i="105"/>
  <c r="Y15" i="105"/>
  <c r="Y16" i="105"/>
  <c r="Y18" i="105"/>
  <c r="Y19" i="105"/>
  <c r="Y20" i="105"/>
  <c r="Y21" i="105"/>
  <c r="Y22" i="105"/>
  <c r="Y23" i="105"/>
  <c r="Y24" i="105"/>
  <c r="Y25" i="105"/>
  <c r="Y26" i="105"/>
  <c r="Y27" i="105"/>
  <c r="Y28" i="105"/>
  <c r="Y29" i="105"/>
  <c r="Y30" i="105"/>
  <c r="Y31" i="105"/>
  <c r="Y32" i="105"/>
  <c r="Y33" i="105"/>
  <c r="Y35" i="105"/>
  <c r="Y36" i="105"/>
  <c r="Y37" i="105"/>
  <c r="Y38" i="105"/>
  <c r="Y39" i="105"/>
  <c r="Y42" i="105"/>
  <c r="Y44" i="105"/>
  <c r="Y47" i="105"/>
  <c r="Y51" i="105"/>
  <c r="Y52" i="105"/>
  <c r="Y53" i="105"/>
  <c r="Y54" i="105"/>
  <c r="Y55" i="105"/>
  <c r="Y56" i="105"/>
  <c r="Y57" i="105"/>
  <c r="Y60" i="105"/>
  <c r="Y65" i="105"/>
  <c r="Y76" i="105"/>
  <c r="Y17" i="105"/>
  <c r="Y34" i="105"/>
  <c r="Y40" i="105"/>
  <c r="Y58" i="105"/>
  <c r="Y59" i="105"/>
  <c r="Y95" i="105"/>
  <c r="AI55" i="15"/>
  <c r="W13" i="105"/>
  <c r="W14" i="105"/>
  <c r="W15" i="105"/>
  <c r="W16" i="105"/>
  <c r="W18" i="105"/>
  <c r="W19" i="105"/>
  <c r="W20" i="105"/>
  <c r="W21" i="105"/>
  <c r="W22" i="105"/>
  <c r="W23" i="105"/>
  <c r="W24" i="105"/>
  <c r="W25" i="105"/>
  <c r="W26" i="105"/>
  <c r="W27" i="105"/>
  <c r="W28" i="105"/>
  <c r="W29" i="105"/>
  <c r="W30" i="105"/>
  <c r="W31" i="105"/>
  <c r="W32" i="105"/>
  <c r="W33" i="105"/>
  <c r="W35" i="105"/>
  <c r="W36" i="105"/>
  <c r="W37" i="105"/>
  <c r="W38" i="105"/>
  <c r="W39" i="105"/>
  <c r="W42" i="105"/>
  <c r="W44" i="105"/>
  <c r="W47" i="105"/>
  <c r="W51" i="105"/>
  <c r="W52" i="105"/>
  <c r="W53" i="105"/>
  <c r="W54" i="105"/>
  <c r="W55" i="105"/>
  <c r="W56" i="105"/>
  <c r="W57" i="105"/>
  <c r="W60" i="105"/>
  <c r="W65" i="105"/>
  <c r="W76" i="105"/>
  <c r="W17" i="105"/>
  <c r="W34" i="105"/>
  <c r="W40" i="105"/>
  <c r="W58" i="105"/>
  <c r="W59" i="105"/>
  <c r="W95" i="105"/>
  <c r="AG55" i="15"/>
  <c r="AA13" i="105"/>
  <c r="AA14" i="105"/>
  <c r="AA15" i="105"/>
  <c r="AA16" i="105"/>
  <c r="AA18" i="105"/>
  <c r="AA19" i="105"/>
  <c r="AA20" i="105"/>
  <c r="AA21" i="105"/>
  <c r="AA22" i="105"/>
  <c r="AA23" i="105"/>
  <c r="AA24" i="105"/>
  <c r="AA25" i="105"/>
  <c r="AA26" i="105"/>
  <c r="AA27" i="105"/>
  <c r="AA28" i="105"/>
  <c r="AA29" i="105"/>
  <c r="AA30" i="105"/>
  <c r="AA31" i="105"/>
  <c r="AA32" i="105"/>
  <c r="AA33" i="105"/>
  <c r="AA35" i="105"/>
  <c r="AA36" i="105"/>
  <c r="AA37" i="105"/>
  <c r="AA38" i="105"/>
  <c r="AA39" i="105"/>
  <c r="AA42" i="105"/>
  <c r="AA44" i="105"/>
  <c r="AA47" i="105"/>
  <c r="AA17" i="105"/>
  <c r="AA34" i="105"/>
  <c r="AA40" i="105"/>
  <c r="AA95" i="105"/>
  <c r="AO55" i="15"/>
  <c r="AC13" i="105"/>
  <c r="AC14" i="105"/>
  <c r="AC15" i="105"/>
  <c r="AC16" i="105"/>
  <c r="AC18" i="105"/>
  <c r="AC19" i="105"/>
  <c r="AC20" i="105"/>
  <c r="AC21" i="105"/>
  <c r="AC22" i="105"/>
  <c r="AC23" i="105"/>
  <c r="AC24" i="105"/>
  <c r="AC25" i="105"/>
  <c r="AC26" i="105"/>
  <c r="AC27" i="105"/>
  <c r="AC28" i="105"/>
  <c r="AC29" i="105"/>
  <c r="AC30" i="105"/>
  <c r="AC31" i="105"/>
  <c r="AC32" i="105"/>
  <c r="AC33" i="105"/>
  <c r="AC35" i="105"/>
  <c r="AC36" i="105"/>
  <c r="AC37" i="105"/>
  <c r="AC38" i="105"/>
  <c r="AC39" i="105"/>
  <c r="AC42" i="105"/>
  <c r="AC44" i="105"/>
  <c r="AC47" i="105"/>
  <c r="AC51" i="105"/>
  <c r="AC52" i="105"/>
  <c r="AC53" i="105"/>
  <c r="AC54" i="105"/>
  <c r="AC55" i="105"/>
  <c r="AC56" i="105"/>
  <c r="AC57" i="105"/>
  <c r="AC60" i="105"/>
  <c r="AC65" i="105"/>
  <c r="AC76" i="105"/>
  <c r="AC17" i="105"/>
  <c r="AC34" i="105"/>
  <c r="AC40" i="105"/>
  <c r="AC58" i="105"/>
  <c r="AC59" i="105"/>
  <c r="AC95" i="105"/>
  <c r="AQ55" i="15"/>
  <c r="AE13" i="105"/>
  <c r="AE14" i="105"/>
  <c r="AE15" i="105"/>
  <c r="AE16" i="105"/>
  <c r="AE18" i="105"/>
  <c r="AE19" i="105"/>
  <c r="AE20" i="105"/>
  <c r="AE21" i="105"/>
  <c r="AE22" i="105"/>
  <c r="AE23" i="105"/>
  <c r="AE24" i="105"/>
  <c r="AE25" i="105"/>
  <c r="AE26" i="105"/>
  <c r="AE27" i="105"/>
  <c r="AE28" i="105"/>
  <c r="AE29" i="105"/>
  <c r="AE30" i="105"/>
  <c r="AE31" i="105"/>
  <c r="AE32" i="105"/>
  <c r="AE33" i="105"/>
  <c r="AE35" i="105"/>
  <c r="AE36" i="105"/>
  <c r="AE37" i="105"/>
  <c r="AE38" i="105"/>
  <c r="AE39" i="105"/>
  <c r="AE42" i="105"/>
  <c r="AE44" i="105"/>
  <c r="AE47" i="105"/>
  <c r="AE51" i="105"/>
  <c r="AE52" i="105"/>
  <c r="AE53" i="105"/>
  <c r="AE54" i="105"/>
  <c r="AE55" i="105"/>
  <c r="AE56" i="105"/>
  <c r="AE57" i="105"/>
  <c r="AE60" i="105"/>
  <c r="AE65" i="105"/>
  <c r="AE76" i="105"/>
  <c r="AE17" i="105"/>
  <c r="AE34" i="105"/>
  <c r="AE40" i="105"/>
  <c r="AE58" i="105"/>
  <c r="AE59" i="105"/>
  <c r="AE95" i="105"/>
  <c r="AS55" i="15"/>
  <c r="AG13" i="105"/>
  <c r="AG14" i="105"/>
  <c r="AG15" i="105"/>
  <c r="AG16" i="105"/>
  <c r="AG18" i="105"/>
  <c r="AG19" i="105"/>
  <c r="AG20" i="105"/>
  <c r="AG21" i="105"/>
  <c r="AG22" i="105"/>
  <c r="AG23" i="105"/>
  <c r="AG24" i="105"/>
  <c r="AG25" i="105"/>
  <c r="AG26" i="105"/>
  <c r="AG27" i="105"/>
  <c r="AG28" i="105"/>
  <c r="AG29" i="105"/>
  <c r="AG30" i="105"/>
  <c r="AG31" i="105"/>
  <c r="AG32" i="105"/>
  <c r="AG33" i="105"/>
  <c r="AG35" i="105"/>
  <c r="AG36" i="105"/>
  <c r="AG37" i="105"/>
  <c r="AG38" i="105"/>
  <c r="AG39" i="105"/>
  <c r="AG42" i="105"/>
  <c r="AG44" i="105"/>
  <c r="AG47" i="105"/>
  <c r="AG51" i="105"/>
  <c r="AG52" i="105"/>
  <c r="AG53" i="105"/>
  <c r="AG54" i="105"/>
  <c r="AG55" i="105"/>
  <c r="AG56" i="105"/>
  <c r="AG57" i="105"/>
  <c r="AG60" i="105"/>
  <c r="AG65" i="105"/>
  <c r="AG76" i="105"/>
  <c r="AG17" i="105"/>
  <c r="AG34" i="105"/>
  <c r="AG40" i="105"/>
  <c r="AG58" i="105"/>
  <c r="AG59" i="105"/>
  <c r="AG95" i="105"/>
  <c r="AU55" i="15"/>
  <c r="AV55" i="15"/>
  <c r="AY55" i="15"/>
  <c r="C13" i="106"/>
  <c r="D13" i="106"/>
  <c r="G13" i="106"/>
  <c r="C14" i="106"/>
  <c r="D14" i="106"/>
  <c r="G14" i="106"/>
  <c r="C15" i="106"/>
  <c r="D15" i="106"/>
  <c r="G15" i="106"/>
  <c r="C16" i="106"/>
  <c r="D16" i="106"/>
  <c r="G16" i="106"/>
  <c r="C18" i="106"/>
  <c r="D18" i="106"/>
  <c r="G18" i="106"/>
  <c r="C19" i="106"/>
  <c r="D19" i="106"/>
  <c r="G19" i="106"/>
  <c r="C20" i="106"/>
  <c r="D20" i="106"/>
  <c r="G20" i="106"/>
  <c r="C21" i="106"/>
  <c r="D21" i="106"/>
  <c r="G21" i="106"/>
  <c r="C22" i="106"/>
  <c r="D22" i="106"/>
  <c r="G22" i="106"/>
  <c r="C23" i="106"/>
  <c r="D23" i="106"/>
  <c r="G23" i="106"/>
  <c r="C24" i="106"/>
  <c r="D24" i="106"/>
  <c r="G24" i="106"/>
  <c r="C25" i="106"/>
  <c r="D25" i="106"/>
  <c r="G25" i="106"/>
  <c r="C26" i="106"/>
  <c r="D26" i="106"/>
  <c r="G26" i="106"/>
  <c r="C27" i="106"/>
  <c r="D27" i="106"/>
  <c r="G27" i="106"/>
  <c r="C28" i="106"/>
  <c r="D28" i="106"/>
  <c r="G28" i="106"/>
  <c r="C29" i="106"/>
  <c r="D29" i="106"/>
  <c r="G29" i="106"/>
  <c r="C30" i="106"/>
  <c r="D30" i="106"/>
  <c r="G30" i="106"/>
  <c r="C31" i="106"/>
  <c r="D31" i="106"/>
  <c r="G31" i="106"/>
  <c r="C32" i="106"/>
  <c r="D32" i="106"/>
  <c r="G32" i="106"/>
  <c r="C33" i="106"/>
  <c r="D33" i="106"/>
  <c r="G33" i="106"/>
  <c r="C35" i="106"/>
  <c r="D35" i="106"/>
  <c r="G35" i="106"/>
  <c r="C36" i="106"/>
  <c r="D36" i="106"/>
  <c r="G36" i="106"/>
  <c r="C37" i="106"/>
  <c r="D37" i="106"/>
  <c r="G37" i="106"/>
  <c r="C38" i="106"/>
  <c r="D38" i="106"/>
  <c r="G38" i="106"/>
  <c r="C39" i="106"/>
  <c r="D39" i="106"/>
  <c r="G39" i="106"/>
  <c r="C42" i="106"/>
  <c r="D42" i="106"/>
  <c r="G42" i="106"/>
  <c r="C44" i="106"/>
  <c r="D44" i="106"/>
  <c r="G44" i="106"/>
  <c r="C47" i="106"/>
  <c r="D47" i="106"/>
  <c r="G47" i="106"/>
  <c r="C51" i="106"/>
  <c r="D51" i="106"/>
  <c r="G51" i="106"/>
  <c r="C52" i="106"/>
  <c r="D52" i="106"/>
  <c r="G52" i="106"/>
  <c r="C53" i="106"/>
  <c r="D53" i="106"/>
  <c r="G53" i="106"/>
  <c r="C54" i="106"/>
  <c r="D54" i="106"/>
  <c r="G54" i="106"/>
  <c r="C55" i="106"/>
  <c r="D55" i="106"/>
  <c r="G55" i="106"/>
  <c r="C56" i="106"/>
  <c r="D56" i="106"/>
  <c r="G56" i="106"/>
  <c r="C57" i="106"/>
  <c r="D57" i="106"/>
  <c r="G57" i="106"/>
  <c r="C60" i="106"/>
  <c r="D60" i="106"/>
  <c r="G60" i="106"/>
  <c r="C65" i="106"/>
  <c r="D65" i="106"/>
  <c r="G65" i="106"/>
  <c r="C76" i="106"/>
  <c r="D76" i="106"/>
  <c r="G76" i="106"/>
  <c r="D17" i="106"/>
  <c r="G17" i="106"/>
  <c r="D34" i="106"/>
  <c r="G34" i="106"/>
  <c r="D40" i="106"/>
  <c r="G40" i="106"/>
  <c r="D58" i="106"/>
  <c r="G58" i="106"/>
  <c r="D59" i="106"/>
  <c r="G59" i="106"/>
  <c r="G95" i="106"/>
  <c r="C56" i="15"/>
  <c r="I13" i="106"/>
  <c r="I14" i="106"/>
  <c r="I15" i="106"/>
  <c r="I16" i="106"/>
  <c r="I18" i="106"/>
  <c r="I19" i="106"/>
  <c r="I20" i="106"/>
  <c r="I21" i="106"/>
  <c r="I22" i="106"/>
  <c r="I23" i="106"/>
  <c r="I24" i="106"/>
  <c r="I25" i="106"/>
  <c r="I26" i="106"/>
  <c r="I27" i="106"/>
  <c r="I28" i="106"/>
  <c r="I29" i="106"/>
  <c r="I30" i="106"/>
  <c r="I31" i="106"/>
  <c r="I32" i="106"/>
  <c r="I33" i="106"/>
  <c r="I35" i="106"/>
  <c r="I36" i="106"/>
  <c r="I37" i="106"/>
  <c r="I38" i="106"/>
  <c r="I39" i="106"/>
  <c r="I42" i="106"/>
  <c r="I44" i="106"/>
  <c r="I47" i="106"/>
  <c r="I51" i="106"/>
  <c r="I52" i="106"/>
  <c r="I53" i="106"/>
  <c r="I54" i="106"/>
  <c r="I55" i="106"/>
  <c r="I56" i="106"/>
  <c r="I57" i="106"/>
  <c r="I60" i="106"/>
  <c r="I65" i="106"/>
  <c r="I76" i="106"/>
  <c r="I17" i="106"/>
  <c r="I34" i="106"/>
  <c r="I40" i="106"/>
  <c r="I58" i="106"/>
  <c r="I59" i="106"/>
  <c r="I95" i="106"/>
  <c r="E56" i="15"/>
  <c r="K13" i="106"/>
  <c r="K14" i="106"/>
  <c r="K15" i="106"/>
  <c r="K16" i="106"/>
  <c r="K18" i="106"/>
  <c r="K19" i="106"/>
  <c r="K20" i="106"/>
  <c r="K21" i="106"/>
  <c r="K22" i="106"/>
  <c r="K23" i="106"/>
  <c r="K24" i="106"/>
  <c r="K25" i="106"/>
  <c r="K26" i="106"/>
  <c r="K27" i="106"/>
  <c r="K28" i="106"/>
  <c r="K29" i="106"/>
  <c r="K30" i="106"/>
  <c r="K31" i="106"/>
  <c r="K32" i="106"/>
  <c r="K33" i="106"/>
  <c r="K35" i="106"/>
  <c r="K36" i="106"/>
  <c r="K37" i="106"/>
  <c r="K38" i="106"/>
  <c r="K39" i="106"/>
  <c r="K42" i="106"/>
  <c r="K44" i="106"/>
  <c r="K47" i="106"/>
  <c r="K51" i="106"/>
  <c r="K52" i="106"/>
  <c r="K53" i="106"/>
  <c r="K54" i="106"/>
  <c r="K55" i="106"/>
  <c r="K56" i="106"/>
  <c r="K57" i="106"/>
  <c r="K60" i="106"/>
  <c r="K65" i="106"/>
  <c r="K76" i="106"/>
  <c r="K17" i="106"/>
  <c r="K34" i="106"/>
  <c r="K40" i="106"/>
  <c r="K58" i="106"/>
  <c r="K59" i="106"/>
  <c r="K95" i="106"/>
  <c r="G56" i="15"/>
  <c r="M13" i="106"/>
  <c r="M14" i="106"/>
  <c r="M15" i="106"/>
  <c r="M16" i="106"/>
  <c r="M18" i="106"/>
  <c r="M19" i="106"/>
  <c r="M20" i="106"/>
  <c r="M21" i="106"/>
  <c r="M22" i="106"/>
  <c r="M23" i="106"/>
  <c r="M24" i="106"/>
  <c r="M25" i="106"/>
  <c r="M26" i="106"/>
  <c r="M27" i="106"/>
  <c r="M28" i="106"/>
  <c r="M29" i="106"/>
  <c r="M30" i="106"/>
  <c r="M31" i="106"/>
  <c r="M32" i="106"/>
  <c r="M33" i="106"/>
  <c r="M35" i="106"/>
  <c r="M36" i="106"/>
  <c r="M37" i="106"/>
  <c r="M38" i="106"/>
  <c r="M39" i="106"/>
  <c r="M42" i="106"/>
  <c r="M44" i="106"/>
  <c r="M47" i="106"/>
  <c r="M51" i="106"/>
  <c r="M52" i="106"/>
  <c r="M53" i="106"/>
  <c r="M54" i="106"/>
  <c r="M55" i="106"/>
  <c r="M56" i="106"/>
  <c r="M57" i="106"/>
  <c r="M60" i="106"/>
  <c r="M65" i="106"/>
  <c r="M76" i="106"/>
  <c r="M17" i="106"/>
  <c r="M34" i="106"/>
  <c r="M40" i="106"/>
  <c r="M58" i="106"/>
  <c r="M59" i="106"/>
  <c r="M95" i="106"/>
  <c r="I56" i="15"/>
  <c r="O13" i="106"/>
  <c r="O14" i="106"/>
  <c r="O15" i="106"/>
  <c r="O16" i="106"/>
  <c r="O18" i="106"/>
  <c r="O19" i="106"/>
  <c r="O20" i="106"/>
  <c r="O21" i="106"/>
  <c r="O22" i="106"/>
  <c r="O23" i="106"/>
  <c r="O24" i="106"/>
  <c r="O25" i="106"/>
  <c r="O26" i="106"/>
  <c r="O27" i="106"/>
  <c r="O28" i="106"/>
  <c r="O29" i="106"/>
  <c r="O30" i="106"/>
  <c r="O31" i="106"/>
  <c r="O32" i="106"/>
  <c r="O33" i="106"/>
  <c r="O35" i="106"/>
  <c r="O36" i="106"/>
  <c r="O37" i="106"/>
  <c r="O38" i="106"/>
  <c r="O39" i="106"/>
  <c r="O42" i="106"/>
  <c r="O44" i="106"/>
  <c r="O47" i="106"/>
  <c r="O51" i="106"/>
  <c r="O52" i="106"/>
  <c r="O53" i="106"/>
  <c r="O54" i="106"/>
  <c r="O55" i="106"/>
  <c r="O56" i="106"/>
  <c r="O57" i="106"/>
  <c r="O60" i="106"/>
  <c r="O65" i="106"/>
  <c r="O76" i="106"/>
  <c r="O17" i="106"/>
  <c r="O34" i="106"/>
  <c r="O40" i="106"/>
  <c r="O58" i="106"/>
  <c r="O59" i="106"/>
  <c r="O95" i="106"/>
  <c r="Q56" i="15"/>
  <c r="Q13" i="106"/>
  <c r="Q14" i="106"/>
  <c r="Q15" i="106"/>
  <c r="Q16" i="106"/>
  <c r="Q18" i="106"/>
  <c r="Q19" i="106"/>
  <c r="Q20" i="106"/>
  <c r="Q21" i="106"/>
  <c r="Q22" i="106"/>
  <c r="Q23" i="106"/>
  <c r="Q24" i="106"/>
  <c r="Q25" i="106"/>
  <c r="Q26" i="106"/>
  <c r="Q27" i="106"/>
  <c r="Q28" i="106"/>
  <c r="Q29" i="106"/>
  <c r="Q30" i="106"/>
  <c r="Q31" i="106"/>
  <c r="Q32" i="106"/>
  <c r="Q33" i="106"/>
  <c r="Q35" i="106"/>
  <c r="Q36" i="106"/>
  <c r="Q37" i="106"/>
  <c r="Q38" i="106"/>
  <c r="Q39" i="106"/>
  <c r="Q42" i="106"/>
  <c r="Q44" i="106"/>
  <c r="Q47" i="106"/>
  <c r="Q51" i="106"/>
  <c r="Q52" i="106"/>
  <c r="Q53" i="106"/>
  <c r="Q54" i="106"/>
  <c r="Q55" i="106"/>
  <c r="Q56" i="106"/>
  <c r="Q57" i="106"/>
  <c r="Q60" i="106"/>
  <c r="Q65" i="106"/>
  <c r="Q76" i="106"/>
  <c r="Q17" i="106"/>
  <c r="Q34" i="106"/>
  <c r="Q40" i="106"/>
  <c r="Q58" i="106"/>
  <c r="Q59" i="106"/>
  <c r="Q95" i="106"/>
  <c r="S56" i="15"/>
  <c r="S13" i="106"/>
  <c r="S14" i="106"/>
  <c r="S15" i="106"/>
  <c r="S16" i="106"/>
  <c r="S18" i="106"/>
  <c r="S19" i="106"/>
  <c r="S20" i="106"/>
  <c r="S21" i="106"/>
  <c r="S22" i="106"/>
  <c r="S23" i="106"/>
  <c r="S24" i="106"/>
  <c r="S25" i="106"/>
  <c r="S26" i="106"/>
  <c r="S27" i="106"/>
  <c r="S28" i="106"/>
  <c r="S29" i="106"/>
  <c r="S30" i="106"/>
  <c r="S31" i="106"/>
  <c r="S32" i="106"/>
  <c r="S33" i="106"/>
  <c r="S35" i="106"/>
  <c r="S36" i="106"/>
  <c r="S37" i="106"/>
  <c r="S38" i="106"/>
  <c r="S39" i="106"/>
  <c r="S42" i="106"/>
  <c r="S44" i="106"/>
  <c r="S47" i="106"/>
  <c r="S51" i="106"/>
  <c r="S52" i="106"/>
  <c r="S53" i="106"/>
  <c r="S54" i="106"/>
  <c r="S55" i="106"/>
  <c r="S56" i="106"/>
  <c r="S57" i="106"/>
  <c r="S60" i="106"/>
  <c r="S65" i="106"/>
  <c r="S76" i="106"/>
  <c r="S17" i="106"/>
  <c r="S34" i="106"/>
  <c r="S40" i="106"/>
  <c r="S58" i="106"/>
  <c r="S59" i="106"/>
  <c r="S95" i="106"/>
  <c r="U56" i="15"/>
  <c r="U13" i="106"/>
  <c r="U14" i="106"/>
  <c r="U15" i="106"/>
  <c r="U16" i="106"/>
  <c r="U18" i="106"/>
  <c r="U19" i="106"/>
  <c r="U20" i="106"/>
  <c r="U21" i="106"/>
  <c r="U22" i="106"/>
  <c r="U23" i="106"/>
  <c r="U24" i="106"/>
  <c r="U25" i="106"/>
  <c r="U26" i="106"/>
  <c r="U27" i="106"/>
  <c r="U28" i="106"/>
  <c r="U29" i="106"/>
  <c r="U30" i="106"/>
  <c r="U31" i="106"/>
  <c r="U32" i="106"/>
  <c r="U33" i="106"/>
  <c r="U35" i="106"/>
  <c r="U36" i="106"/>
  <c r="U37" i="106"/>
  <c r="U38" i="106"/>
  <c r="U39" i="106"/>
  <c r="U42" i="106"/>
  <c r="U44" i="106"/>
  <c r="U47" i="106"/>
  <c r="U51" i="106"/>
  <c r="U52" i="106"/>
  <c r="U53" i="106"/>
  <c r="U54" i="106"/>
  <c r="U55" i="106"/>
  <c r="U56" i="106"/>
  <c r="U57" i="106"/>
  <c r="U60" i="106"/>
  <c r="U65" i="106"/>
  <c r="U76" i="106"/>
  <c r="U17" i="106"/>
  <c r="U34" i="106"/>
  <c r="U40" i="106"/>
  <c r="U58" i="106"/>
  <c r="U59" i="106"/>
  <c r="U95" i="106"/>
  <c r="AE56" i="15"/>
  <c r="Y13" i="106"/>
  <c r="Y14" i="106"/>
  <c r="Y15" i="106"/>
  <c r="Y16" i="106"/>
  <c r="Y18" i="106"/>
  <c r="Y19" i="106"/>
  <c r="Y20" i="106"/>
  <c r="Y21" i="106"/>
  <c r="Y22" i="106"/>
  <c r="Y23" i="106"/>
  <c r="Y24" i="106"/>
  <c r="Y25" i="106"/>
  <c r="Y26" i="106"/>
  <c r="Y27" i="106"/>
  <c r="Y28" i="106"/>
  <c r="Y29" i="106"/>
  <c r="Y30" i="106"/>
  <c r="Y31" i="106"/>
  <c r="Y32" i="106"/>
  <c r="Y33" i="106"/>
  <c r="Y35" i="106"/>
  <c r="Y36" i="106"/>
  <c r="Y37" i="106"/>
  <c r="Y38" i="106"/>
  <c r="Y39" i="106"/>
  <c r="Y42" i="106"/>
  <c r="Y44" i="106"/>
  <c r="Y47" i="106"/>
  <c r="Y51" i="106"/>
  <c r="Y52" i="106"/>
  <c r="Y53" i="106"/>
  <c r="Y54" i="106"/>
  <c r="Y55" i="106"/>
  <c r="Y56" i="106"/>
  <c r="Y57" i="106"/>
  <c r="Y60" i="106"/>
  <c r="Y65" i="106"/>
  <c r="Y76" i="106"/>
  <c r="Y17" i="106"/>
  <c r="Y34" i="106"/>
  <c r="Y40" i="106"/>
  <c r="Y58" i="106"/>
  <c r="Y59" i="106"/>
  <c r="Y95" i="106"/>
  <c r="AI56" i="15"/>
  <c r="W13" i="106"/>
  <c r="W14" i="106"/>
  <c r="W15" i="106"/>
  <c r="W16" i="106"/>
  <c r="W18" i="106"/>
  <c r="W19" i="106"/>
  <c r="W20" i="106"/>
  <c r="W21" i="106"/>
  <c r="W22" i="106"/>
  <c r="W23" i="106"/>
  <c r="W24" i="106"/>
  <c r="W25" i="106"/>
  <c r="W26" i="106"/>
  <c r="W27" i="106"/>
  <c r="W28" i="106"/>
  <c r="W29" i="106"/>
  <c r="W30" i="106"/>
  <c r="W31" i="106"/>
  <c r="W32" i="106"/>
  <c r="W33" i="106"/>
  <c r="W35" i="106"/>
  <c r="W36" i="106"/>
  <c r="W37" i="106"/>
  <c r="W38" i="106"/>
  <c r="W39" i="106"/>
  <c r="W42" i="106"/>
  <c r="W44" i="106"/>
  <c r="W47" i="106"/>
  <c r="W51" i="106"/>
  <c r="W52" i="106"/>
  <c r="W53" i="106"/>
  <c r="W54" i="106"/>
  <c r="W55" i="106"/>
  <c r="W56" i="106"/>
  <c r="W57" i="106"/>
  <c r="W60" i="106"/>
  <c r="W65" i="106"/>
  <c r="W76" i="106"/>
  <c r="W17" i="106"/>
  <c r="W34" i="106"/>
  <c r="W40" i="106"/>
  <c r="W58" i="106"/>
  <c r="W59" i="106"/>
  <c r="W95" i="106"/>
  <c r="AG56" i="15"/>
  <c r="AA13" i="106"/>
  <c r="AA14" i="106"/>
  <c r="AA15" i="106"/>
  <c r="AA16" i="106"/>
  <c r="AA18" i="106"/>
  <c r="AA19" i="106"/>
  <c r="AA20" i="106"/>
  <c r="AA21" i="106"/>
  <c r="AA22" i="106"/>
  <c r="AA23" i="106"/>
  <c r="AA24" i="106"/>
  <c r="AA25" i="106"/>
  <c r="AA26" i="106"/>
  <c r="AA27" i="106"/>
  <c r="AA28" i="106"/>
  <c r="AA29" i="106"/>
  <c r="AA30" i="106"/>
  <c r="AA31" i="106"/>
  <c r="AA32" i="106"/>
  <c r="AA33" i="106"/>
  <c r="AA35" i="106"/>
  <c r="AA36" i="106"/>
  <c r="AA37" i="106"/>
  <c r="AA38" i="106"/>
  <c r="AA39" i="106"/>
  <c r="AA42" i="106"/>
  <c r="AA44" i="106"/>
  <c r="AA47" i="106"/>
  <c r="AA17" i="106"/>
  <c r="AA34" i="106"/>
  <c r="AA40" i="106"/>
  <c r="AA95" i="106"/>
  <c r="AO56" i="15"/>
  <c r="AC13" i="106"/>
  <c r="AC14" i="106"/>
  <c r="AC15" i="106"/>
  <c r="AC16" i="106"/>
  <c r="AC18" i="106"/>
  <c r="AC19" i="106"/>
  <c r="AC20" i="106"/>
  <c r="AC21" i="106"/>
  <c r="AC22" i="106"/>
  <c r="AC23" i="106"/>
  <c r="AC24" i="106"/>
  <c r="AC25" i="106"/>
  <c r="AC26" i="106"/>
  <c r="AC27" i="106"/>
  <c r="AC28" i="106"/>
  <c r="AC29" i="106"/>
  <c r="AC30" i="106"/>
  <c r="AC31" i="106"/>
  <c r="AC32" i="106"/>
  <c r="AC33" i="106"/>
  <c r="AC35" i="106"/>
  <c r="AC36" i="106"/>
  <c r="AC37" i="106"/>
  <c r="AC38" i="106"/>
  <c r="AC39" i="106"/>
  <c r="AC42" i="106"/>
  <c r="AC44" i="106"/>
  <c r="AC47" i="106"/>
  <c r="AC51" i="106"/>
  <c r="AC52" i="106"/>
  <c r="AC53" i="106"/>
  <c r="AC54" i="106"/>
  <c r="AC55" i="106"/>
  <c r="AC56" i="106"/>
  <c r="AC57" i="106"/>
  <c r="AC60" i="106"/>
  <c r="AC65" i="106"/>
  <c r="AC76" i="106"/>
  <c r="AC17" i="106"/>
  <c r="AC34" i="106"/>
  <c r="AC40" i="106"/>
  <c r="AC58" i="106"/>
  <c r="AC59" i="106"/>
  <c r="AC95" i="106"/>
  <c r="AQ56" i="15"/>
  <c r="AE13" i="106"/>
  <c r="AE14" i="106"/>
  <c r="AE15" i="106"/>
  <c r="AE16" i="106"/>
  <c r="AE18" i="106"/>
  <c r="AE19" i="106"/>
  <c r="AE20" i="106"/>
  <c r="AE21" i="106"/>
  <c r="AE22" i="106"/>
  <c r="AE23" i="106"/>
  <c r="AE24" i="106"/>
  <c r="AE25" i="106"/>
  <c r="AE26" i="106"/>
  <c r="AE27" i="106"/>
  <c r="AE28" i="106"/>
  <c r="AE29" i="106"/>
  <c r="AE30" i="106"/>
  <c r="AE31" i="106"/>
  <c r="AE32" i="106"/>
  <c r="AE33" i="106"/>
  <c r="AE35" i="106"/>
  <c r="AE36" i="106"/>
  <c r="AE37" i="106"/>
  <c r="AE38" i="106"/>
  <c r="AE39" i="106"/>
  <c r="AE42" i="106"/>
  <c r="AE44" i="106"/>
  <c r="AE47" i="106"/>
  <c r="AE51" i="106"/>
  <c r="AE52" i="106"/>
  <c r="AE53" i="106"/>
  <c r="AE54" i="106"/>
  <c r="AE55" i="106"/>
  <c r="AE56" i="106"/>
  <c r="AE57" i="106"/>
  <c r="AE60" i="106"/>
  <c r="AE65" i="106"/>
  <c r="AE76" i="106"/>
  <c r="AE17" i="106"/>
  <c r="AE34" i="106"/>
  <c r="AE40" i="106"/>
  <c r="AE58" i="106"/>
  <c r="AE59" i="106"/>
  <c r="AE95" i="106"/>
  <c r="AS56" i="15"/>
  <c r="AG13" i="106"/>
  <c r="AG14" i="106"/>
  <c r="AG15" i="106"/>
  <c r="AG16" i="106"/>
  <c r="AG18" i="106"/>
  <c r="AG19" i="106"/>
  <c r="AG20" i="106"/>
  <c r="AG21" i="106"/>
  <c r="AG22" i="106"/>
  <c r="AG23" i="106"/>
  <c r="AG24" i="106"/>
  <c r="AG25" i="106"/>
  <c r="AG26" i="106"/>
  <c r="AG27" i="106"/>
  <c r="AG28" i="106"/>
  <c r="AG29" i="106"/>
  <c r="AG30" i="106"/>
  <c r="AG31" i="106"/>
  <c r="AG32" i="106"/>
  <c r="AG33" i="106"/>
  <c r="AG35" i="106"/>
  <c r="AG36" i="106"/>
  <c r="AG37" i="106"/>
  <c r="AG38" i="106"/>
  <c r="AG39" i="106"/>
  <c r="AG42" i="106"/>
  <c r="AG44" i="106"/>
  <c r="AG47" i="106"/>
  <c r="AG51" i="106"/>
  <c r="AG52" i="106"/>
  <c r="AG53" i="106"/>
  <c r="AG54" i="106"/>
  <c r="AG55" i="106"/>
  <c r="AG56" i="106"/>
  <c r="AG57" i="106"/>
  <c r="AG60" i="106"/>
  <c r="AG65" i="106"/>
  <c r="AG76" i="106"/>
  <c r="AG17" i="106"/>
  <c r="AG34" i="106"/>
  <c r="AG40" i="106"/>
  <c r="AG58" i="106"/>
  <c r="AG59" i="106"/>
  <c r="AG95" i="106"/>
  <c r="AU56" i="15"/>
  <c r="AV56" i="15"/>
  <c r="AY56" i="15"/>
  <c r="C13" i="107"/>
  <c r="D13" i="107"/>
  <c r="G13" i="107"/>
  <c r="C14" i="107"/>
  <c r="D14" i="107"/>
  <c r="G14" i="107"/>
  <c r="C15" i="107"/>
  <c r="D15" i="107"/>
  <c r="G15" i="107"/>
  <c r="C16" i="107"/>
  <c r="D16" i="107"/>
  <c r="G16" i="107"/>
  <c r="C18" i="107"/>
  <c r="D18" i="107"/>
  <c r="G18" i="107"/>
  <c r="C19" i="107"/>
  <c r="D19" i="107"/>
  <c r="G19" i="107"/>
  <c r="C20" i="107"/>
  <c r="D20" i="107"/>
  <c r="G20" i="107"/>
  <c r="C21" i="107"/>
  <c r="D21" i="107"/>
  <c r="G21" i="107"/>
  <c r="C22" i="107"/>
  <c r="D22" i="107"/>
  <c r="G22" i="107"/>
  <c r="C23" i="107"/>
  <c r="D23" i="107"/>
  <c r="G23" i="107"/>
  <c r="C24" i="107"/>
  <c r="D24" i="107"/>
  <c r="G24" i="107"/>
  <c r="C25" i="107"/>
  <c r="D25" i="107"/>
  <c r="G25" i="107"/>
  <c r="C26" i="107"/>
  <c r="D26" i="107"/>
  <c r="G26" i="107"/>
  <c r="C27" i="107"/>
  <c r="D27" i="107"/>
  <c r="G27" i="107"/>
  <c r="C28" i="107"/>
  <c r="D28" i="107"/>
  <c r="G28" i="107"/>
  <c r="C29" i="107"/>
  <c r="D29" i="107"/>
  <c r="G29" i="107"/>
  <c r="C30" i="107"/>
  <c r="D30" i="107"/>
  <c r="G30" i="107"/>
  <c r="C31" i="107"/>
  <c r="D31" i="107"/>
  <c r="G31" i="107"/>
  <c r="C32" i="107"/>
  <c r="D32" i="107"/>
  <c r="G32" i="107"/>
  <c r="C33" i="107"/>
  <c r="D33" i="107"/>
  <c r="G33" i="107"/>
  <c r="C35" i="107"/>
  <c r="D35" i="107"/>
  <c r="G35" i="107"/>
  <c r="C36" i="107"/>
  <c r="D36" i="107"/>
  <c r="G36" i="107"/>
  <c r="C37" i="107"/>
  <c r="D37" i="107"/>
  <c r="G37" i="107"/>
  <c r="C38" i="107"/>
  <c r="D38" i="107"/>
  <c r="G38" i="107"/>
  <c r="C39" i="107"/>
  <c r="D39" i="107"/>
  <c r="G39" i="107"/>
  <c r="C42" i="107"/>
  <c r="D42" i="107"/>
  <c r="G42" i="107"/>
  <c r="C44" i="107"/>
  <c r="D44" i="107"/>
  <c r="G44" i="107"/>
  <c r="C47" i="107"/>
  <c r="D47" i="107"/>
  <c r="G47" i="107"/>
  <c r="C51" i="107"/>
  <c r="D51" i="107"/>
  <c r="G51" i="107"/>
  <c r="C52" i="107"/>
  <c r="D52" i="107"/>
  <c r="G52" i="107"/>
  <c r="C53" i="107"/>
  <c r="D53" i="107"/>
  <c r="G53" i="107"/>
  <c r="C54" i="107"/>
  <c r="D54" i="107"/>
  <c r="G54" i="107"/>
  <c r="C55" i="107"/>
  <c r="D55" i="107"/>
  <c r="G55" i="107"/>
  <c r="C56" i="107"/>
  <c r="D56" i="107"/>
  <c r="G56" i="107"/>
  <c r="C57" i="107"/>
  <c r="D57" i="107"/>
  <c r="G57" i="107"/>
  <c r="C60" i="107"/>
  <c r="D60" i="107"/>
  <c r="G60" i="107"/>
  <c r="C65" i="107"/>
  <c r="D65" i="107"/>
  <c r="G65" i="107"/>
  <c r="C76" i="107"/>
  <c r="D76" i="107"/>
  <c r="G76" i="107"/>
  <c r="D17" i="107"/>
  <c r="G17" i="107"/>
  <c r="D34" i="107"/>
  <c r="G34" i="107"/>
  <c r="D40" i="107"/>
  <c r="G40" i="107"/>
  <c r="D58" i="107"/>
  <c r="G58" i="107"/>
  <c r="D59" i="107"/>
  <c r="G59" i="107"/>
  <c r="G95" i="107"/>
  <c r="C57" i="15"/>
  <c r="I13" i="107"/>
  <c r="I14" i="107"/>
  <c r="I15" i="107"/>
  <c r="I16" i="107"/>
  <c r="I18" i="107"/>
  <c r="I19" i="107"/>
  <c r="I20" i="107"/>
  <c r="I21" i="107"/>
  <c r="I22" i="107"/>
  <c r="I23" i="107"/>
  <c r="I24" i="107"/>
  <c r="I25" i="107"/>
  <c r="I26" i="107"/>
  <c r="I27" i="107"/>
  <c r="I28" i="107"/>
  <c r="I29" i="107"/>
  <c r="I30" i="107"/>
  <c r="I31" i="107"/>
  <c r="I32" i="107"/>
  <c r="I33" i="107"/>
  <c r="I35" i="107"/>
  <c r="I36" i="107"/>
  <c r="I37" i="107"/>
  <c r="I38" i="107"/>
  <c r="I39" i="107"/>
  <c r="I42" i="107"/>
  <c r="I44" i="107"/>
  <c r="I47" i="107"/>
  <c r="I51" i="107"/>
  <c r="I52" i="107"/>
  <c r="I53" i="107"/>
  <c r="I54" i="107"/>
  <c r="I55" i="107"/>
  <c r="I56" i="107"/>
  <c r="I57" i="107"/>
  <c r="I60" i="107"/>
  <c r="I65" i="107"/>
  <c r="I76" i="107"/>
  <c r="I17" i="107"/>
  <c r="I34" i="107"/>
  <c r="I40" i="107"/>
  <c r="I58" i="107"/>
  <c r="I59" i="107"/>
  <c r="I95" i="107"/>
  <c r="E57" i="15"/>
  <c r="K13" i="107"/>
  <c r="K14" i="107"/>
  <c r="K15" i="107"/>
  <c r="K16" i="107"/>
  <c r="K18" i="107"/>
  <c r="K19" i="107"/>
  <c r="K20" i="107"/>
  <c r="K21" i="107"/>
  <c r="K22" i="107"/>
  <c r="K23" i="107"/>
  <c r="K24" i="107"/>
  <c r="K25" i="107"/>
  <c r="K26" i="107"/>
  <c r="K27" i="107"/>
  <c r="K28" i="107"/>
  <c r="K29" i="107"/>
  <c r="K30" i="107"/>
  <c r="K31" i="107"/>
  <c r="K32" i="107"/>
  <c r="K33" i="107"/>
  <c r="K35" i="107"/>
  <c r="K36" i="107"/>
  <c r="K37" i="107"/>
  <c r="K38" i="107"/>
  <c r="K39" i="107"/>
  <c r="K42" i="107"/>
  <c r="K44" i="107"/>
  <c r="K47" i="107"/>
  <c r="K51" i="107"/>
  <c r="K52" i="107"/>
  <c r="K53" i="107"/>
  <c r="K54" i="107"/>
  <c r="K55" i="107"/>
  <c r="K56" i="107"/>
  <c r="K57" i="107"/>
  <c r="K60" i="107"/>
  <c r="K65" i="107"/>
  <c r="K76" i="107"/>
  <c r="K17" i="107"/>
  <c r="K34" i="107"/>
  <c r="K40" i="107"/>
  <c r="K58" i="107"/>
  <c r="K59" i="107"/>
  <c r="K95" i="107"/>
  <c r="G57" i="15"/>
  <c r="M13" i="107"/>
  <c r="M14" i="107"/>
  <c r="M15" i="107"/>
  <c r="M16" i="107"/>
  <c r="M18" i="107"/>
  <c r="M19" i="107"/>
  <c r="M20" i="107"/>
  <c r="M21" i="107"/>
  <c r="M22" i="107"/>
  <c r="M23" i="107"/>
  <c r="M24" i="107"/>
  <c r="M25" i="107"/>
  <c r="M26" i="107"/>
  <c r="M27" i="107"/>
  <c r="M28" i="107"/>
  <c r="M29" i="107"/>
  <c r="M30" i="107"/>
  <c r="M31" i="107"/>
  <c r="M32" i="107"/>
  <c r="M33" i="107"/>
  <c r="M35" i="107"/>
  <c r="M36" i="107"/>
  <c r="M37" i="107"/>
  <c r="M38" i="107"/>
  <c r="M39" i="107"/>
  <c r="M42" i="107"/>
  <c r="M44" i="107"/>
  <c r="M47" i="107"/>
  <c r="M51" i="107"/>
  <c r="M52" i="107"/>
  <c r="M53" i="107"/>
  <c r="M54" i="107"/>
  <c r="M55" i="107"/>
  <c r="M56" i="107"/>
  <c r="M57" i="107"/>
  <c r="M60" i="107"/>
  <c r="M65" i="107"/>
  <c r="M76" i="107"/>
  <c r="M17" i="107"/>
  <c r="M34" i="107"/>
  <c r="M40" i="107"/>
  <c r="M58" i="107"/>
  <c r="M59" i="107"/>
  <c r="M95" i="107"/>
  <c r="I57" i="15"/>
  <c r="O13" i="107"/>
  <c r="O14" i="107"/>
  <c r="O15" i="107"/>
  <c r="O16" i="107"/>
  <c r="O18" i="107"/>
  <c r="O19" i="107"/>
  <c r="O20" i="107"/>
  <c r="O21" i="107"/>
  <c r="O22" i="107"/>
  <c r="O23" i="107"/>
  <c r="O24" i="107"/>
  <c r="O25" i="107"/>
  <c r="O26" i="107"/>
  <c r="O27" i="107"/>
  <c r="O28" i="107"/>
  <c r="O29" i="107"/>
  <c r="O30" i="107"/>
  <c r="O31" i="107"/>
  <c r="O32" i="107"/>
  <c r="O33" i="107"/>
  <c r="O35" i="107"/>
  <c r="O36" i="107"/>
  <c r="O37" i="107"/>
  <c r="O38" i="107"/>
  <c r="O39" i="107"/>
  <c r="O42" i="107"/>
  <c r="O44" i="107"/>
  <c r="O47" i="107"/>
  <c r="O51" i="107"/>
  <c r="O52" i="107"/>
  <c r="O53" i="107"/>
  <c r="O54" i="107"/>
  <c r="O55" i="107"/>
  <c r="O56" i="107"/>
  <c r="O57" i="107"/>
  <c r="O60" i="107"/>
  <c r="O65" i="107"/>
  <c r="O76" i="107"/>
  <c r="O17" i="107"/>
  <c r="O34" i="107"/>
  <c r="O40" i="107"/>
  <c r="O58" i="107"/>
  <c r="O59" i="107"/>
  <c r="O95" i="107"/>
  <c r="Q57" i="15"/>
  <c r="Q13" i="107"/>
  <c r="Q14" i="107"/>
  <c r="Q15" i="107"/>
  <c r="Q16" i="107"/>
  <c r="Q18" i="107"/>
  <c r="Q19" i="107"/>
  <c r="Q20" i="107"/>
  <c r="Q21" i="107"/>
  <c r="Q22" i="107"/>
  <c r="Q23" i="107"/>
  <c r="Q24" i="107"/>
  <c r="Q25" i="107"/>
  <c r="Q26" i="107"/>
  <c r="Q27" i="107"/>
  <c r="Q28" i="107"/>
  <c r="Q29" i="107"/>
  <c r="Q30" i="107"/>
  <c r="Q31" i="107"/>
  <c r="Q32" i="107"/>
  <c r="Q33" i="107"/>
  <c r="Q35" i="107"/>
  <c r="Q36" i="107"/>
  <c r="Q37" i="107"/>
  <c r="Q38" i="107"/>
  <c r="Q39" i="107"/>
  <c r="Q42" i="107"/>
  <c r="Q44" i="107"/>
  <c r="Q47" i="107"/>
  <c r="Q51" i="107"/>
  <c r="Q52" i="107"/>
  <c r="Q53" i="107"/>
  <c r="Q54" i="107"/>
  <c r="Q55" i="107"/>
  <c r="Q56" i="107"/>
  <c r="Q57" i="107"/>
  <c r="Q60" i="107"/>
  <c r="Q65" i="107"/>
  <c r="Q76" i="107"/>
  <c r="Q17" i="107"/>
  <c r="Q34" i="107"/>
  <c r="Q40" i="107"/>
  <c r="Q58" i="107"/>
  <c r="Q59" i="107"/>
  <c r="Q95" i="107"/>
  <c r="S57" i="15"/>
  <c r="S13" i="107"/>
  <c r="S14" i="107"/>
  <c r="S15" i="107"/>
  <c r="S16" i="107"/>
  <c r="S18" i="107"/>
  <c r="S19" i="107"/>
  <c r="S20" i="107"/>
  <c r="S21" i="107"/>
  <c r="S22" i="107"/>
  <c r="S23" i="107"/>
  <c r="S24" i="107"/>
  <c r="S25" i="107"/>
  <c r="S26" i="107"/>
  <c r="S27" i="107"/>
  <c r="S28" i="107"/>
  <c r="S29" i="107"/>
  <c r="S30" i="107"/>
  <c r="S31" i="107"/>
  <c r="S32" i="107"/>
  <c r="S33" i="107"/>
  <c r="S35" i="107"/>
  <c r="S36" i="107"/>
  <c r="S37" i="107"/>
  <c r="S38" i="107"/>
  <c r="S39" i="107"/>
  <c r="S42" i="107"/>
  <c r="S44" i="107"/>
  <c r="S47" i="107"/>
  <c r="S51" i="107"/>
  <c r="S52" i="107"/>
  <c r="S53" i="107"/>
  <c r="S54" i="107"/>
  <c r="S55" i="107"/>
  <c r="S56" i="107"/>
  <c r="S57" i="107"/>
  <c r="S60" i="107"/>
  <c r="S65" i="107"/>
  <c r="S76" i="107"/>
  <c r="S17" i="107"/>
  <c r="S34" i="107"/>
  <c r="S40" i="107"/>
  <c r="S58" i="107"/>
  <c r="S59" i="107"/>
  <c r="S95" i="107"/>
  <c r="U57" i="15"/>
  <c r="U13" i="107"/>
  <c r="U14" i="107"/>
  <c r="U15" i="107"/>
  <c r="U16" i="107"/>
  <c r="U18" i="107"/>
  <c r="U19" i="107"/>
  <c r="U20" i="107"/>
  <c r="U21" i="107"/>
  <c r="U22" i="107"/>
  <c r="U23" i="107"/>
  <c r="U24" i="107"/>
  <c r="U25" i="107"/>
  <c r="U26" i="107"/>
  <c r="U27" i="107"/>
  <c r="U28" i="107"/>
  <c r="U29" i="107"/>
  <c r="U30" i="107"/>
  <c r="U31" i="107"/>
  <c r="U32" i="107"/>
  <c r="U33" i="107"/>
  <c r="U35" i="107"/>
  <c r="U36" i="107"/>
  <c r="U37" i="107"/>
  <c r="U38" i="107"/>
  <c r="U39" i="107"/>
  <c r="U42" i="107"/>
  <c r="U44" i="107"/>
  <c r="U47" i="107"/>
  <c r="U51" i="107"/>
  <c r="U52" i="107"/>
  <c r="U53" i="107"/>
  <c r="U54" i="107"/>
  <c r="U55" i="107"/>
  <c r="U56" i="107"/>
  <c r="U57" i="107"/>
  <c r="U60" i="107"/>
  <c r="U65" i="107"/>
  <c r="U76" i="107"/>
  <c r="U17" i="107"/>
  <c r="U34" i="107"/>
  <c r="U40" i="107"/>
  <c r="U58" i="107"/>
  <c r="U59" i="107"/>
  <c r="U95" i="107"/>
  <c r="AE57" i="15"/>
  <c r="Y13" i="107"/>
  <c r="Y14" i="107"/>
  <c r="Y15" i="107"/>
  <c r="Y16" i="107"/>
  <c r="Y18" i="107"/>
  <c r="Y19" i="107"/>
  <c r="Y20" i="107"/>
  <c r="Y21" i="107"/>
  <c r="Y22" i="107"/>
  <c r="Y23" i="107"/>
  <c r="Y24" i="107"/>
  <c r="Y25" i="107"/>
  <c r="Y26" i="107"/>
  <c r="Y27" i="107"/>
  <c r="Y28" i="107"/>
  <c r="Y29" i="107"/>
  <c r="Y30" i="107"/>
  <c r="Y31" i="107"/>
  <c r="Y32" i="107"/>
  <c r="Y33" i="107"/>
  <c r="Y35" i="107"/>
  <c r="Y36" i="107"/>
  <c r="Y37" i="107"/>
  <c r="Y38" i="107"/>
  <c r="Y39" i="107"/>
  <c r="Y42" i="107"/>
  <c r="Y44" i="107"/>
  <c r="Y47" i="107"/>
  <c r="Y51" i="107"/>
  <c r="Y52" i="107"/>
  <c r="Y53" i="107"/>
  <c r="Y54" i="107"/>
  <c r="Y55" i="107"/>
  <c r="Y56" i="107"/>
  <c r="Y57" i="107"/>
  <c r="Y60" i="107"/>
  <c r="Y65" i="107"/>
  <c r="Y76" i="107"/>
  <c r="Y17" i="107"/>
  <c r="Y34" i="107"/>
  <c r="Y40" i="107"/>
  <c r="Y58" i="107"/>
  <c r="Y59" i="107"/>
  <c r="Y95" i="107"/>
  <c r="AI57" i="15"/>
  <c r="W13" i="107"/>
  <c r="W14" i="107"/>
  <c r="W15" i="107"/>
  <c r="W16" i="107"/>
  <c r="W18" i="107"/>
  <c r="W19" i="107"/>
  <c r="W20" i="107"/>
  <c r="W21" i="107"/>
  <c r="W22" i="107"/>
  <c r="W23" i="107"/>
  <c r="W24" i="107"/>
  <c r="W25" i="107"/>
  <c r="W26" i="107"/>
  <c r="W27" i="107"/>
  <c r="W28" i="107"/>
  <c r="W29" i="107"/>
  <c r="W30" i="107"/>
  <c r="W31" i="107"/>
  <c r="W32" i="107"/>
  <c r="W33" i="107"/>
  <c r="W35" i="107"/>
  <c r="W36" i="107"/>
  <c r="W37" i="107"/>
  <c r="W38" i="107"/>
  <c r="W39" i="107"/>
  <c r="W42" i="107"/>
  <c r="W44" i="107"/>
  <c r="W47" i="107"/>
  <c r="W51" i="107"/>
  <c r="W52" i="107"/>
  <c r="W53" i="107"/>
  <c r="W54" i="107"/>
  <c r="W55" i="107"/>
  <c r="W56" i="107"/>
  <c r="W57" i="107"/>
  <c r="W60" i="107"/>
  <c r="W65" i="107"/>
  <c r="W76" i="107"/>
  <c r="W17" i="107"/>
  <c r="W34" i="107"/>
  <c r="W40" i="107"/>
  <c r="W58" i="107"/>
  <c r="W59" i="107"/>
  <c r="W95" i="107"/>
  <c r="AG57" i="15"/>
  <c r="AE13" i="107"/>
  <c r="AE14" i="107"/>
  <c r="AE15" i="107"/>
  <c r="AE16" i="107"/>
  <c r="AE18" i="107"/>
  <c r="AE19" i="107"/>
  <c r="AE20" i="107"/>
  <c r="AE21" i="107"/>
  <c r="AE22" i="107"/>
  <c r="AE23" i="107"/>
  <c r="AE24" i="107"/>
  <c r="AE25" i="107"/>
  <c r="AE26" i="107"/>
  <c r="AE27" i="107"/>
  <c r="AE28" i="107"/>
  <c r="AE29" i="107"/>
  <c r="AE30" i="107"/>
  <c r="AE31" i="107"/>
  <c r="AE32" i="107"/>
  <c r="AE33" i="107"/>
  <c r="AE35" i="107"/>
  <c r="AE36" i="107"/>
  <c r="AE37" i="107"/>
  <c r="AE38" i="107"/>
  <c r="AE39" i="107"/>
  <c r="AE42" i="107"/>
  <c r="AE44" i="107"/>
  <c r="AE47" i="107"/>
  <c r="AE51" i="107"/>
  <c r="AE52" i="107"/>
  <c r="AE53" i="107"/>
  <c r="AE54" i="107"/>
  <c r="AE55" i="107"/>
  <c r="AE56" i="107"/>
  <c r="AE57" i="107"/>
  <c r="AE60" i="107"/>
  <c r="AE65" i="107"/>
  <c r="AE76" i="107"/>
  <c r="AE17" i="107"/>
  <c r="AE34" i="107"/>
  <c r="AE40" i="107"/>
  <c r="AE58" i="107"/>
  <c r="AE59" i="107"/>
  <c r="AE95" i="107"/>
  <c r="AS57" i="15"/>
  <c r="AO57" i="15"/>
  <c r="AQ57" i="15"/>
  <c r="AU57" i="15"/>
  <c r="AV57" i="15"/>
  <c r="AY57" i="15"/>
  <c r="C13" i="108"/>
  <c r="D13" i="108"/>
  <c r="G13" i="108"/>
  <c r="C14" i="108"/>
  <c r="D14" i="108"/>
  <c r="G14" i="108"/>
  <c r="C15" i="108"/>
  <c r="D15" i="108"/>
  <c r="G15" i="108"/>
  <c r="C16" i="108"/>
  <c r="D16" i="108"/>
  <c r="G16" i="108"/>
  <c r="C18" i="108"/>
  <c r="D18" i="108"/>
  <c r="G18" i="108"/>
  <c r="C19" i="108"/>
  <c r="D19" i="108"/>
  <c r="G19" i="108"/>
  <c r="C20" i="108"/>
  <c r="D20" i="108"/>
  <c r="G20" i="108"/>
  <c r="C21" i="108"/>
  <c r="D21" i="108"/>
  <c r="G21" i="108"/>
  <c r="C22" i="108"/>
  <c r="D22" i="108"/>
  <c r="G22" i="108"/>
  <c r="C23" i="108"/>
  <c r="D23" i="108"/>
  <c r="G23" i="108"/>
  <c r="C24" i="108"/>
  <c r="D24" i="108"/>
  <c r="G24" i="108"/>
  <c r="C25" i="108"/>
  <c r="D25" i="108"/>
  <c r="G25" i="108"/>
  <c r="C26" i="108"/>
  <c r="D26" i="108"/>
  <c r="G26" i="108"/>
  <c r="C27" i="108"/>
  <c r="D27" i="108"/>
  <c r="G27" i="108"/>
  <c r="C28" i="108"/>
  <c r="D28" i="108"/>
  <c r="G28" i="108"/>
  <c r="C29" i="108"/>
  <c r="D29" i="108"/>
  <c r="G29" i="108"/>
  <c r="C30" i="108"/>
  <c r="D30" i="108"/>
  <c r="G30" i="108"/>
  <c r="C31" i="108"/>
  <c r="D31" i="108"/>
  <c r="G31" i="108"/>
  <c r="C32" i="108"/>
  <c r="D32" i="108"/>
  <c r="G32" i="108"/>
  <c r="C33" i="108"/>
  <c r="D33" i="108"/>
  <c r="G33" i="108"/>
  <c r="C35" i="108"/>
  <c r="D35" i="108"/>
  <c r="G35" i="108"/>
  <c r="C36" i="108"/>
  <c r="D36" i="108"/>
  <c r="G36" i="108"/>
  <c r="C37" i="108"/>
  <c r="D37" i="108"/>
  <c r="G37" i="108"/>
  <c r="C38" i="108"/>
  <c r="D38" i="108"/>
  <c r="G38" i="108"/>
  <c r="C39" i="108"/>
  <c r="D39" i="108"/>
  <c r="G39" i="108"/>
  <c r="C42" i="108"/>
  <c r="D42" i="108"/>
  <c r="G42" i="108"/>
  <c r="C44" i="108"/>
  <c r="D44" i="108"/>
  <c r="G44" i="108"/>
  <c r="C47" i="108"/>
  <c r="D47" i="108"/>
  <c r="G47" i="108"/>
  <c r="C51" i="108"/>
  <c r="D51" i="108"/>
  <c r="G51" i="108"/>
  <c r="C52" i="108"/>
  <c r="D52" i="108"/>
  <c r="G52" i="108"/>
  <c r="C53" i="108"/>
  <c r="D53" i="108"/>
  <c r="G53" i="108"/>
  <c r="C54" i="108"/>
  <c r="D54" i="108"/>
  <c r="G54" i="108"/>
  <c r="C55" i="108"/>
  <c r="D55" i="108"/>
  <c r="G55" i="108"/>
  <c r="C56" i="108"/>
  <c r="D56" i="108"/>
  <c r="G56" i="108"/>
  <c r="C57" i="108"/>
  <c r="D57" i="108"/>
  <c r="G57" i="108"/>
  <c r="C60" i="108"/>
  <c r="D60" i="108"/>
  <c r="G60" i="108"/>
  <c r="C65" i="108"/>
  <c r="D65" i="108"/>
  <c r="G65" i="108"/>
  <c r="C76" i="108"/>
  <c r="D76" i="108"/>
  <c r="G76" i="108"/>
  <c r="D17" i="108"/>
  <c r="G17" i="108"/>
  <c r="D34" i="108"/>
  <c r="G34" i="108"/>
  <c r="D40" i="108"/>
  <c r="G40" i="108"/>
  <c r="D58" i="108"/>
  <c r="G58" i="108"/>
  <c r="D59" i="108"/>
  <c r="G59" i="108"/>
  <c r="G95" i="108"/>
  <c r="C58" i="15"/>
  <c r="I13" i="108"/>
  <c r="I14" i="108"/>
  <c r="I15" i="108"/>
  <c r="I16" i="108"/>
  <c r="I18" i="108"/>
  <c r="I19" i="108"/>
  <c r="I20" i="108"/>
  <c r="I21" i="108"/>
  <c r="I22" i="108"/>
  <c r="I23" i="108"/>
  <c r="I24" i="108"/>
  <c r="I25" i="108"/>
  <c r="I26" i="108"/>
  <c r="I27" i="108"/>
  <c r="I28" i="108"/>
  <c r="I29" i="108"/>
  <c r="I30" i="108"/>
  <c r="I31" i="108"/>
  <c r="I32" i="108"/>
  <c r="I33" i="108"/>
  <c r="I35" i="108"/>
  <c r="I36" i="108"/>
  <c r="I37" i="108"/>
  <c r="I38" i="108"/>
  <c r="I39" i="108"/>
  <c r="I42" i="108"/>
  <c r="I44" i="108"/>
  <c r="I47" i="108"/>
  <c r="I51" i="108"/>
  <c r="I52" i="108"/>
  <c r="I53" i="108"/>
  <c r="I54" i="108"/>
  <c r="I55" i="108"/>
  <c r="I56" i="108"/>
  <c r="I57" i="108"/>
  <c r="I60" i="108"/>
  <c r="I65" i="108"/>
  <c r="I76" i="108"/>
  <c r="I17" i="108"/>
  <c r="I34" i="108"/>
  <c r="I40" i="108"/>
  <c r="I58" i="108"/>
  <c r="I59" i="108"/>
  <c r="I95" i="108"/>
  <c r="E58" i="15"/>
  <c r="K13" i="108"/>
  <c r="K14" i="108"/>
  <c r="K15" i="108"/>
  <c r="K16" i="108"/>
  <c r="K18" i="108"/>
  <c r="K19" i="108"/>
  <c r="K20" i="108"/>
  <c r="K21" i="108"/>
  <c r="K22" i="108"/>
  <c r="K23" i="108"/>
  <c r="K24" i="108"/>
  <c r="K25" i="108"/>
  <c r="K26" i="108"/>
  <c r="K27" i="108"/>
  <c r="K28" i="108"/>
  <c r="K29" i="108"/>
  <c r="K30" i="108"/>
  <c r="K31" i="108"/>
  <c r="K32" i="108"/>
  <c r="K33" i="108"/>
  <c r="K35" i="108"/>
  <c r="K36" i="108"/>
  <c r="K37" i="108"/>
  <c r="K38" i="108"/>
  <c r="K39" i="108"/>
  <c r="K42" i="108"/>
  <c r="K44" i="108"/>
  <c r="K47" i="108"/>
  <c r="K51" i="108"/>
  <c r="K52" i="108"/>
  <c r="K53" i="108"/>
  <c r="K54" i="108"/>
  <c r="K55" i="108"/>
  <c r="K56" i="108"/>
  <c r="K57" i="108"/>
  <c r="K60" i="108"/>
  <c r="K65" i="108"/>
  <c r="K76" i="108"/>
  <c r="K17" i="108"/>
  <c r="K34" i="108"/>
  <c r="K40" i="108"/>
  <c r="K58" i="108"/>
  <c r="K59" i="108"/>
  <c r="K95" i="108"/>
  <c r="G58" i="15"/>
  <c r="M13" i="108"/>
  <c r="M14" i="108"/>
  <c r="M15" i="108"/>
  <c r="M16" i="108"/>
  <c r="M18" i="108"/>
  <c r="M19" i="108"/>
  <c r="M20" i="108"/>
  <c r="M21" i="108"/>
  <c r="M22" i="108"/>
  <c r="M23" i="108"/>
  <c r="M24" i="108"/>
  <c r="M25" i="108"/>
  <c r="M26" i="108"/>
  <c r="M27" i="108"/>
  <c r="M28" i="108"/>
  <c r="M29" i="108"/>
  <c r="M30" i="108"/>
  <c r="M31" i="108"/>
  <c r="M32" i="108"/>
  <c r="M33" i="108"/>
  <c r="M35" i="108"/>
  <c r="M36" i="108"/>
  <c r="M37" i="108"/>
  <c r="M38" i="108"/>
  <c r="M39" i="108"/>
  <c r="M42" i="108"/>
  <c r="M44" i="108"/>
  <c r="M47" i="108"/>
  <c r="M51" i="108"/>
  <c r="M52" i="108"/>
  <c r="M53" i="108"/>
  <c r="M54" i="108"/>
  <c r="M55" i="108"/>
  <c r="M56" i="108"/>
  <c r="M57" i="108"/>
  <c r="M60" i="108"/>
  <c r="M65" i="108"/>
  <c r="M76" i="108"/>
  <c r="M17" i="108"/>
  <c r="M34" i="108"/>
  <c r="M40" i="108"/>
  <c r="M58" i="108"/>
  <c r="M59" i="108"/>
  <c r="M95" i="108"/>
  <c r="I58" i="15"/>
  <c r="O13" i="108"/>
  <c r="O14" i="108"/>
  <c r="O15" i="108"/>
  <c r="O16" i="108"/>
  <c r="O18" i="108"/>
  <c r="O19" i="108"/>
  <c r="O20" i="108"/>
  <c r="O21" i="108"/>
  <c r="O22" i="108"/>
  <c r="O23" i="108"/>
  <c r="O24" i="108"/>
  <c r="O25" i="108"/>
  <c r="O26" i="108"/>
  <c r="O27" i="108"/>
  <c r="O28" i="108"/>
  <c r="O29" i="108"/>
  <c r="O30" i="108"/>
  <c r="O31" i="108"/>
  <c r="O32" i="108"/>
  <c r="O33" i="108"/>
  <c r="O35" i="108"/>
  <c r="O36" i="108"/>
  <c r="O37" i="108"/>
  <c r="O38" i="108"/>
  <c r="O39" i="108"/>
  <c r="O42" i="108"/>
  <c r="O44" i="108"/>
  <c r="O47" i="108"/>
  <c r="O51" i="108"/>
  <c r="O52" i="108"/>
  <c r="O53" i="108"/>
  <c r="O54" i="108"/>
  <c r="O55" i="108"/>
  <c r="O56" i="108"/>
  <c r="O57" i="108"/>
  <c r="O60" i="108"/>
  <c r="O65" i="108"/>
  <c r="O76" i="108"/>
  <c r="O17" i="108"/>
  <c r="O34" i="108"/>
  <c r="O40" i="108"/>
  <c r="O58" i="108"/>
  <c r="O59" i="108"/>
  <c r="O95" i="108"/>
  <c r="Q58" i="15"/>
  <c r="Q13" i="108"/>
  <c r="Q14" i="108"/>
  <c r="Q15" i="108"/>
  <c r="Q16" i="108"/>
  <c r="Q18" i="108"/>
  <c r="Q19" i="108"/>
  <c r="Q20" i="108"/>
  <c r="Q21" i="108"/>
  <c r="Q22" i="108"/>
  <c r="Q23" i="108"/>
  <c r="Q24" i="108"/>
  <c r="Q25" i="108"/>
  <c r="Q26" i="108"/>
  <c r="Q27" i="108"/>
  <c r="Q28" i="108"/>
  <c r="Q29" i="108"/>
  <c r="Q30" i="108"/>
  <c r="Q31" i="108"/>
  <c r="Q32" i="108"/>
  <c r="Q33" i="108"/>
  <c r="Q35" i="108"/>
  <c r="Q36" i="108"/>
  <c r="Q37" i="108"/>
  <c r="Q38" i="108"/>
  <c r="Q39" i="108"/>
  <c r="Q42" i="108"/>
  <c r="Q44" i="108"/>
  <c r="Q47" i="108"/>
  <c r="Q51" i="108"/>
  <c r="Q52" i="108"/>
  <c r="Q53" i="108"/>
  <c r="Q54" i="108"/>
  <c r="Q55" i="108"/>
  <c r="Q56" i="108"/>
  <c r="Q57" i="108"/>
  <c r="Q60" i="108"/>
  <c r="Q65" i="108"/>
  <c r="Q76" i="108"/>
  <c r="Q17" i="108"/>
  <c r="Q34" i="108"/>
  <c r="Q40" i="108"/>
  <c r="Q58" i="108"/>
  <c r="Q59" i="108"/>
  <c r="Q95" i="108"/>
  <c r="S58" i="15"/>
  <c r="S13" i="108"/>
  <c r="S14" i="108"/>
  <c r="S15" i="108"/>
  <c r="S16" i="108"/>
  <c r="S18" i="108"/>
  <c r="S19" i="108"/>
  <c r="S20" i="108"/>
  <c r="S21" i="108"/>
  <c r="S22" i="108"/>
  <c r="S23" i="108"/>
  <c r="S24" i="108"/>
  <c r="S25" i="108"/>
  <c r="S26" i="108"/>
  <c r="S27" i="108"/>
  <c r="S28" i="108"/>
  <c r="S29" i="108"/>
  <c r="S30" i="108"/>
  <c r="S31" i="108"/>
  <c r="S32" i="108"/>
  <c r="S33" i="108"/>
  <c r="S35" i="108"/>
  <c r="S36" i="108"/>
  <c r="S37" i="108"/>
  <c r="S38" i="108"/>
  <c r="S39" i="108"/>
  <c r="S42" i="108"/>
  <c r="S44" i="108"/>
  <c r="S47" i="108"/>
  <c r="S51" i="108"/>
  <c r="S52" i="108"/>
  <c r="S53" i="108"/>
  <c r="S54" i="108"/>
  <c r="S55" i="108"/>
  <c r="S56" i="108"/>
  <c r="S57" i="108"/>
  <c r="S60" i="108"/>
  <c r="S65" i="108"/>
  <c r="S76" i="108"/>
  <c r="S17" i="108"/>
  <c r="S34" i="108"/>
  <c r="S40" i="108"/>
  <c r="S58" i="108"/>
  <c r="S59" i="108"/>
  <c r="S95" i="108"/>
  <c r="U58" i="15"/>
  <c r="U13" i="108"/>
  <c r="U14" i="108"/>
  <c r="U15" i="108"/>
  <c r="U16" i="108"/>
  <c r="U18" i="108"/>
  <c r="U19" i="108"/>
  <c r="U20" i="108"/>
  <c r="U21" i="108"/>
  <c r="U22" i="108"/>
  <c r="U23" i="108"/>
  <c r="U24" i="108"/>
  <c r="U25" i="108"/>
  <c r="U26" i="108"/>
  <c r="U27" i="108"/>
  <c r="U28" i="108"/>
  <c r="U29" i="108"/>
  <c r="U30" i="108"/>
  <c r="U31" i="108"/>
  <c r="U32" i="108"/>
  <c r="U33" i="108"/>
  <c r="U35" i="108"/>
  <c r="U36" i="108"/>
  <c r="U37" i="108"/>
  <c r="U38" i="108"/>
  <c r="U39" i="108"/>
  <c r="U42" i="108"/>
  <c r="U44" i="108"/>
  <c r="U47" i="108"/>
  <c r="U51" i="108"/>
  <c r="U52" i="108"/>
  <c r="U53" i="108"/>
  <c r="U54" i="108"/>
  <c r="U55" i="108"/>
  <c r="U56" i="108"/>
  <c r="U57" i="108"/>
  <c r="U60" i="108"/>
  <c r="U65" i="108"/>
  <c r="U76" i="108"/>
  <c r="U17" i="108"/>
  <c r="U34" i="108"/>
  <c r="U40" i="108"/>
  <c r="U58" i="108"/>
  <c r="U59" i="108"/>
  <c r="U95" i="108"/>
  <c r="AE58" i="15"/>
  <c r="Y13" i="108"/>
  <c r="Y14" i="108"/>
  <c r="Y15" i="108"/>
  <c r="Y16" i="108"/>
  <c r="Y18" i="108"/>
  <c r="Y19" i="108"/>
  <c r="Y20" i="108"/>
  <c r="Y21" i="108"/>
  <c r="Y22" i="108"/>
  <c r="Y23" i="108"/>
  <c r="Y24" i="108"/>
  <c r="Y25" i="108"/>
  <c r="Y26" i="108"/>
  <c r="Y27" i="108"/>
  <c r="Y28" i="108"/>
  <c r="Y29" i="108"/>
  <c r="Y30" i="108"/>
  <c r="Y31" i="108"/>
  <c r="Y32" i="108"/>
  <c r="Y33" i="108"/>
  <c r="Y35" i="108"/>
  <c r="Y36" i="108"/>
  <c r="Y37" i="108"/>
  <c r="Y38" i="108"/>
  <c r="Y39" i="108"/>
  <c r="Y42" i="108"/>
  <c r="Y44" i="108"/>
  <c r="Y47" i="108"/>
  <c r="Y51" i="108"/>
  <c r="Y52" i="108"/>
  <c r="Y53" i="108"/>
  <c r="Y54" i="108"/>
  <c r="Y55" i="108"/>
  <c r="Y56" i="108"/>
  <c r="Y57" i="108"/>
  <c r="Y60" i="108"/>
  <c r="Y65" i="108"/>
  <c r="Y76" i="108"/>
  <c r="Y17" i="108"/>
  <c r="Y34" i="108"/>
  <c r="Y40" i="108"/>
  <c r="Y58" i="108"/>
  <c r="Y59" i="108"/>
  <c r="Y95" i="108"/>
  <c r="AI58" i="15"/>
  <c r="W13" i="108"/>
  <c r="W14" i="108"/>
  <c r="W15" i="108"/>
  <c r="W16" i="108"/>
  <c r="W18" i="108"/>
  <c r="W19" i="108"/>
  <c r="W20" i="108"/>
  <c r="W21" i="108"/>
  <c r="W22" i="108"/>
  <c r="W23" i="108"/>
  <c r="W24" i="108"/>
  <c r="W25" i="108"/>
  <c r="W26" i="108"/>
  <c r="W27" i="108"/>
  <c r="W28" i="108"/>
  <c r="W29" i="108"/>
  <c r="W30" i="108"/>
  <c r="W31" i="108"/>
  <c r="W32" i="108"/>
  <c r="W33" i="108"/>
  <c r="W35" i="108"/>
  <c r="W36" i="108"/>
  <c r="W37" i="108"/>
  <c r="W38" i="108"/>
  <c r="W39" i="108"/>
  <c r="W42" i="108"/>
  <c r="W44" i="108"/>
  <c r="W47" i="108"/>
  <c r="W51" i="108"/>
  <c r="W52" i="108"/>
  <c r="W53" i="108"/>
  <c r="W54" i="108"/>
  <c r="W55" i="108"/>
  <c r="W56" i="108"/>
  <c r="W57" i="108"/>
  <c r="W60" i="108"/>
  <c r="W65" i="108"/>
  <c r="W76" i="108"/>
  <c r="W17" i="108"/>
  <c r="W34" i="108"/>
  <c r="W40" i="108"/>
  <c r="W58" i="108"/>
  <c r="W59" i="108"/>
  <c r="W95" i="108"/>
  <c r="AG58" i="15"/>
  <c r="AA13" i="108"/>
  <c r="AA14" i="108"/>
  <c r="AA15" i="108"/>
  <c r="AA16" i="108"/>
  <c r="AA18" i="108"/>
  <c r="AA19" i="108"/>
  <c r="AA20" i="108"/>
  <c r="AA21" i="108"/>
  <c r="AA22" i="108"/>
  <c r="AA23" i="108"/>
  <c r="AA24" i="108"/>
  <c r="AA25" i="108"/>
  <c r="AA26" i="108"/>
  <c r="AA27" i="108"/>
  <c r="AA28" i="108"/>
  <c r="AA29" i="108"/>
  <c r="AA30" i="108"/>
  <c r="AA31" i="108"/>
  <c r="AA32" i="108"/>
  <c r="AA33" i="108"/>
  <c r="AA35" i="108"/>
  <c r="AA36" i="108"/>
  <c r="AA37" i="108"/>
  <c r="AA38" i="108"/>
  <c r="AA39" i="108"/>
  <c r="AA42" i="108"/>
  <c r="AA44" i="108"/>
  <c r="AA47" i="108"/>
  <c r="AA17" i="108"/>
  <c r="AA34" i="108"/>
  <c r="AA40" i="108"/>
  <c r="AA95" i="108"/>
  <c r="AO58" i="15"/>
  <c r="AC13" i="108"/>
  <c r="AC14" i="108"/>
  <c r="AC15" i="108"/>
  <c r="AC16" i="108"/>
  <c r="AC18" i="108"/>
  <c r="AC19" i="108"/>
  <c r="AC20" i="108"/>
  <c r="AC21" i="108"/>
  <c r="AC22" i="108"/>
  <c r="AC23" i="108"/>
  <c r="AC24" i="108"/>
  <c r="AC25" i="108"/>
  <c r="AC26" i="108"/>
  <c r="AC27" i="108"/>
  <c r="AC28" i="108"/>
  <c r="AC29" i="108"/>
  <c r="AC30" i="108"/>
  <c r="AC31" i="108"/>
  <c r="AC32" i="108"/>
  <c r="AC33" i="108"/>
  <c r="AC35" i="108"/>
  <c r="AC36" i="108"/>
  <c r="AC37" i="108"/>
  <c r="AC38" i="108"/>
  <c r="AC39" i="108"/>
  <c r="AC42" i="108"/>
  <c r="AC44" i="108"/>
  <c r="AC47" i="108"/>
  <c r="AC51" i="108"/>
  <c r="AC52" i="108"/>
  <c r="AC53" i="108"/>
  <c r="AC54" i="108"/>
  <c r="AC55" i="108"/>
  <c r="AC56" i="108"/>
  <c r="AC57" i="108"/>
  <c r="AC60" i="108"/>
  <c r="AC65" i="108"/>
  <c r="AC76" i="108"/>
  <c r="AC17" i="108"/>
  <c r="AC34" i="108"/>
  <c r="AC40" i="108"/>
  <c r="AC58" i="108"/>
  <c r="AC59" i="108"/>
  <c r="AC95" i="108"/>
  <c r="AQ58" i="15"/>
  <c r="AE13" i="108"/>
  <c r="AE14" i="108"/>
  <c r="AE15" i="108"/>
  <c r="AE16" i="108"/>
  <c r="AE18" i="108"/>
  <c r="AE19" i="108"/>
  <c r="AE20" i="108"/>
  <c r="AE21" i="108"/>
  <c r="AE22" i="108"/>
  <c r="AE23" i="108"/>
  <c r="AE24" i="108"/>
  <c r="AE25" i="108"/>
  <c r="AE26" i="108"/>
  <c r="AE27" i="108"/>
  <c r="AE28" i="108"/>
  <c r="AE29" i="108"/>
  <c r="AE30" i="108"/>
  <c r="AE31" i="108"/>
  <c r="AE32" i="108"/>
  <c r="AE33" i="108"/>
  <c r="AE35" i="108"/>
  <c r="AE36" i="108"/>
  <c r="AE37" i="108"/>
  <c r="AE38" i="108"/>
  <c r="AE39" i="108"/>
  <c r="AE42" i="108"/>
  <c r="AE44" i="108"/>
  <c r="AE47" i="108"/>
  <c r="AE51" i="108"/>
  <c r="AE52" i="108"/>
  <c r="AE53" i="108"/>
  <c r="AE54" i="108"/>
  <c r="AE55" i="108"/>
  <c r="AE56" i="108"/>
  <c r="AE57" i="108"/>
  <c r="AE60" i="108"/>
  <c r="AE65" i="108"/>
  <c r="AE76" i="108"/>
  <c r="AE17" i="108"/>
  <c r="AE34" i="108"/>
  <c r="AE40" i="108"/>
  <c r="AE58" i="108"/>
  <c r="AE59" i="108"/>
  <c r="AE95" i="108"/>
  <c r="AS58" i="15"/>
  <c r="AG13" i="108"/>
  <c r="AG14" i="108"/>
  <c r="AG15" i="108"/>
  <c r="AG16" i="108"/>
  <c r="AG18" i="108"/>
  <c r="AG19" i="108"/>
  <c r="AG20" i="108"/>
  <c r="AG21" i="108"/>
  <c r="AG22" i="108"/>
  <c r="AG23" i="108"/>
  <c r="AG24" i="108"/>
  <c r="AG25" i="108"/>
  <c r="AG26" i="108"/>
  <c r="AG27" i="108"/>
  <c r="AG28" i="108"/>
  <c r="AG29" i="108"/>
  <c r="AG30" i="108"/>
  <c r="AG31" i="108"/>
  <c r="AG32" i="108"/>
  <c r="AG33" i="108"/>
  <c r="AG35" i="108"/>
  <c r="AG36" i="108"/>
  <c r="AG37" i="108"/>
  <c r="AG38" i="108"/>
  <c r="AG39" i="108"/>
  <c r="AG42" i="108"/>
  <c r="AG44" i="108"/>
  <c r="AG47" i="108"/>
  <c r="AG51" i="108"/>
  <c r="AG52" i="108"/>
  <c r="AG53" i="108"/>
  <c r="AG54" i="108"/>
  <c r="AG55" i="108"/>
  <c r="AG56" i="108"/>
  <c r="AG57" i="108"/>
  <c r="AG60" i="108"/>
  <c r="AG65" i="108"/>
  <c r="AG76" i="108"/>
  <c r="AG17" i="108"/>
  <c r="AG34" i="108"/>
  <c r="AG40" i="108"/>
  <c r="AG58" i="108"/>
  <c r="AG59" i="108"/>
  <c r="AG95" i="108"/>
  <c r="AU58" i="15"/>
  <c r="AV58" i="15"/>
  <c r="AY58" i="15"/>
  <c r="C13" i="109"/>
  <c r="D13" i="109"/>
  <c r="G13" i="109"/>
  <c r="C14" i="109"/>
  <c r="D14" i="109"/>
  <c r="G14" i="109"/>
  <c r="C15" i="109"/>
  <c r="D15" i="109"/>
  <c r="G15" i="109"/>
  <c r="C16" i="109"/>
  <c r="D16" i="109"/>
  <c r="G16" i="109"/>
  <c r="C18" i="109"/>
  <c r="D18" i="109"/>
  <c r="G18" i="109"/>
  <c r="C19" i="109"/>
  <c r="D19" i="109"/>
  <c r="G19" i="109"/>
  <c r="C20" i="109"/>
  <c r="D20" i="109"/>
  <c r="G20" i="109"/>
  <c r="C21" i="109"/>
  <c r="D21" i="109"/>
  <c r="G21" i="109"/>
  <c r="C22" i="109"/>
  <c r="D22" i="109"/>
  <c r="G22" i="109"/>
  <c r="C23" i="109"/>
  <c r="D23" i="109"/>
  <c r="G23" i="109"/>
  <c r="C24" i="109"/>
  <c r="D24" i="109"/>
  <c r="G24" i="109"/>
  <c r="C25" i="109"/>
  <c r="D25" i="109"/>
  <c r="G25" i="109"/>
  <c r="C26" i="109"/>
  <c r="D26" i="109"/>
  <c r="G26" i="109"/>
  <c r="C27" i="109"/>
  <c r="D27" i="109"/>
  <c r="G27" i="109"/>
  <c r="C28" i="109"/>
  <c r="D28" i="109"/>
  <c r="G28" i="109"/>
  <c r="C29" i="109"/>
  <c r="D29" i="109"/>
  <c r="G29" i="109"/>
  <c r="C30" i="109"/>
  <c r="D30" i="109"/>
  <c r="G30" i="109"/>
  <c r="C31" i="109"/>
  <c r="D31" i="109"/>
  <c r="G31" i="109"/>
  <c r="C32" i="109"/>
  <c r="D32" i="109"/>
  <c r="G32" i="109"/>
  <c r="C33" i="109"/>
  <c r="D33" i="109"/>
  <c r="G33" i="109"/>
  <c r="C35" i="109"/>
  <c r="D35" i="109"/>
  <c r="G35" i="109"/>
  <c r="C36" i="109"/>
  <c r="D36" i="109"/>
  <c r="G36" i="109"/>
  <c r="C37" i="109"/>
  <c r="D37" i="109"/>
  <c r="G37" i="109"/>
  <c r="C38" i="109"/>
  <c r="D38" i="109"/>
  <c r="G38" i="109"/>
  <c r="C39" i="109"/>
  <c r="D39" i="109"/>
  <c r="G39" i="109"/>
  <c r="C42" i="109"/>
  <c r="D42" i="109"/>
  <c r="G42" i="109"/>
  <c r="C44" i="109"/>
  <c r="D44" i="109"/>
  <c r="G44" i="109"/>
  <c r="C47" i="109"/>
  <c r="D47" i="109"/>
  <c r="G47" i="109"/>
  <c r="C51" i="109"/>
  <c r="D51" i="109"/>
  <c r="G51" i="109"/>
  <c r="C52" i="109"/>
  <c r="D52" i="109"/>
  <c r="G52" i="109"/>
  <c r="C53" i="109"/>
  <c r="D53" i="109"/>
  <c r="G53" i="109"/>
  <c r="C54" i="109"/>
  <c r="D54" i="109"/>
  <c r="G54" i="109"/>
  <c r="C55" i="109"/>
  <c r="D55" i="109"/>
  <c r="G55" i="109"/>
  <c r="C56" i="109"/>
  <c r="D56" i="109"/>
  <c r="G56" i="109"/>
  <c r="C57" i="109"/>
  <c r="D57" i="109"/>
  <c r="G57" i="109"/>
  <c r="C60" i="109"/>
  <c r="D60" i="109"/>
  <c r="G60" i="109"/>
  <c r="C65" i="109"/>
  <c r="D65" i="109"/>
  <c r="G65" i="109"/>
  <c r="C76" i="109"/>
  <c r="D76" i="109"/>
  <c r="G76" i="109"/>
  <c r="D17" i="109"/>
  <c r="G17" i="109"/>
  <c r="D34" i="109"/>
  <c r="G34" i="109"/>
  <c r="D40" i="109"/>
  <c r="G40" i="109"/>
  <c r="D58" i="109"/>
  <c r="G58" i="109"/>
  <c r="D59" i="109"/>
  <c r="G59" i="109"/>
  <c r="G95" i="109"/>
  <c r="C59" i="15"/>
  <c r="I13" i="109"/>
  <c r="I14" i="109"/>
  <c r="I15" i="109"/>
  <c r="I16" i="109"/>
  <c r="I18" i="109"/>
  <c r="I19" i="109"/>
  <c r="I20" i="109"/>
  <c r="I21" i="109"/>
  <c r="I22" i="109"/>
  <c r="I23" i="109"/>
  <c r="I24" i="109"/>
  <c r="I25" i="109"/>
  <c r="I26" i="109"/>
  <c r="I27" i="109"/>
  <c r="I28" i="109"/>
  <c r="I29" i="109"/>
  <c r="I30" i="109"/>
  <c r="I31" i="109"/>
  <c r="I32" i="109"/>
  <c r="I33" i="109"/>
  <c r="I35" i="109"/>
  <c r="I36" i="109"/>
  <c r="I37" i="109"/>
  <c r="I38" i="109"/>
  <c r="I39" i="109"/>
  <c r="I42" i="109"/>
  <c r="I44" i="109"/>
  <c r="I47" i="109"/>
  <c r="I51" i="109"/>
  <c r="I52" i="109"/>
  <c r="I53" i="109"/>
  <c r="I54" i="109"/>
  <c r="I55" i="109"/>
  <c r="I56" i="109"/>
  <c r="I57" i="109"/>
  <c r="I60" i="109"/>
  <c r="I65" i="109"/>
  <c r="I76" i="109"/>
  <c r="I17" i="109"/>
  <c r="I34" i="109"/>
  <c r="I40" i="109"/>
  <c r="I58" i="109"/>
  <c r="I59" i="109"/>
  <c r="I95" i="109"/>
  <c r="E59" i="15"/>
  <c r="K13" i="109"/>
  <c r="K14" i="109"/>
  <c r="K15" i="109"/>
  <c r="K16" i="109"/>
  <c r="K18" i="109"/>
  <c r="K19" i="109"/>
  <c r="K20" i="109"/>
  <c r="K21" i="109"/>
  <c r="K22" i="109"/>
  <c r="K23" i="109"/>
  <c r="K24" i="109"/>
  <c r="K25" i="109"/>
  <c r="K26" i="109"/>
  <c r="K27" i="109"/>
  <c r="K28" i="109"/>
  <c r="K29" i="109"/>
  <c r="K30" i="109"/>
  <c r="K31" i="109"/>
  <c r="K32" i="109"/>
  <c r="K33" i="109"/>
  <c r="K35" i="109"/>
  <c r="K36" i="109"/>
  <c r="K37" i="109"/>
  <c r="K38" i="109"/>
  <c r="K39" i="109"/>
  <c r="K42" i="109"/>
  <c r="K44" i="109"/>
  <c r="K47" i="109"/>
  <c r="K51" i="109"/>
  <c r="K52" i="109"/>
  <c r="K53" i="109"/>
  <c r="K54" i="109"/>
  <c r="K55" i="109"/>
  <c r="K56" i="109"/>
  <c r="K57" i="109"/>
  <c r="K60" i="109"/>
  <c r="K65" i="109"/>
  <c r="K76" i="109"/>
  <c r="K17" i="109"/>
  <c r="K34" i="109"/>
  <c r="K40" i="109"/>
  <c r="K58" i="109"/>
  <c r="K59" i="109"/>
  <c r="K95" i="109"/>
  <c r="G59" i="15"/>
  <c r="M13" i="109"/>
  <c r="M14" i="109"/>
  <c r="M15" i="109"/>
  <c r="M16" i="109"/>
  <c r="M18" i="109"/>
  <c r="M19" i="109"/>
  <c r="M20" i="109"/>
  <c r="M21" i="109"/>
  <c r="M22" i="109"/>
  <c r="M23" i="109"/>
  <c r="M24" i="109"/>
  <c r="M25" i="109"/>
  <c r="M26" i="109"/>
  <c r="M27" i="109"/>
  <c r="M28" i="109"/>
  <c r="M29" i="109"/>
  <c r="M30" i="109"/>
  <c r="M31" i="109"/>
  <c r="M32" i="109"/>
  <c r="M33" i="109"/>
  <c r="M35" i="109"/>
  <c r="M36" i="109"/>
  <c r="M37" i="109"/>
  <c r="M38" i="109"/>
  <c r="M39" i="109"/>
  <c r="M42" i="109"/>
  <c r="M44" i="109"/>
  <c r="M47" i="109"/>
  <c r="M51" i="109"/>
  <c r="M52" i="109"/>
  <c r="M53" i="109"/>
  <c r="M54" i="109"/>
  <c r="M55" i="109"/>
  <c r="M56" i="109"/>
  <c r="M57" i="109"/>
  <c r="M60" i="109"/>
  <c r="M65" i="109"/>
  <c r="M76" i="109"/>
  <c r="M17" i="109"/>
  <c r="M34" i="109"/>
  <c r="M40" i="109"/>
  <c r="M58" i="109"/>
  <c r="M59" i="109"/>
  <c r="M95" i="109"/>
  <c r="I59" i="15"/>
  <c r="O13" i="109"/>
  <c r="O14" i="109"/>
  <c r="O15" i="109"/>
  <c r="O16" i="109"/>
  <c r="O18" i="109"/>
  <c r="O19" i="109"/>
  <c r="O20" i="109"/>
  <c r="O21" i="109"/>
  <c r="O22" i="109"/>
  <c r="O23" i="109"/>
  <c r="O24" i="109"/>
  <c r="O25" i="109"/>
  <c r="O26" i="109"/>
  <c r="O27" i="109"/>
  <c r="O28" i="109"/>
  <c r="O29" i="109"/>
  <c r="O30" i="109"/>
  <c r="O31" i="109"/>
  <c r="O32" i="109"/>
  <c r="O33" i="109"/>
  <c r="O35" i="109"/>
  <c r="O36" i="109"/>
  <c r="O37" i="109"/>
  <c r="O38" i="109"/>
  <c r="O39" i="109"/>
  <c r="O42" i="109"/>
  <c r="O44" i="109"/>
  <c r="O47" i="109"/>
  <c r="O51" i="109"/>
  <c r="O52" i="109"/>
  <c r="O53" i="109"/>
  <c r="O54" i="109"/>
  <c r="O55" i="109"/>
  <c r="O56" i="109"/>
  <c r="O57" i="109"/>
  <c r="O60" i="109"/>
  <c r="O65" i="109"/>
  <c r="O76" i="109"/>
  <c r="O17" i="109"/>
  <c r="O34" i="109"/>
  <c r="O40" i="109"/>
  <c r="O58" i="109"/>
  <c r="O59" i="109"/>
  <c r="O95" i="109"/>
  <c r="Q59" i="15"/>
  <c r="Q13" i="109"/>
  <c r="Q14" i="109"/>
  <c r="Q15" i="109"/>
  <c r="Q16" i="109"/>
  <c r="Q18" i="109"/>
  <c r="Q19" i="109"/>
  <c r="Q20" i="109"/>
  <c r="Q21" i="109"/>
  <c r="Q22" i="109"/>
  <c r="Q23" i="109"/>
  <c r="Q24" i="109"/>
  <c r="Q25" i="109"/>
  <c r="Q26" i="109"/>
  <c r="Q27" i="109"/>
  <c r="Q28" i="109"/>
  <c r="Q29" i="109"/>
  <c r="Q30" i="109"/>
  <c r="Q31" i="109"/>
  <c r="Q32" i="109"/>
  <c r="Q33" i="109"/>
  <c r="Q35" i="109"/>
  <c r="Q36" i="109"/>
  <c r="Q37" i="109"/>
  <c r="Q38" i="109"/>
  <c r="Q39" i="109"/>
  <c r="Q42" i="109"/>
  <c r="Q44" i="109"/>
  <c r="Q47" i="109"/>
  <c r="Q51" i="109"/>
  <c r="Q52" i="109"/>
  <c r="Q53" i="109"/>
  <c r="Q54" i="109"/>
  <c r="Q55" i="109"/>
  <c r="Q56" i="109"/>
  <c r="Q57" i="109"/>
  <c r="Q60" i="109"/>
  <c r="Q65" i="109"/>
  <c r="Q76" i="109"/>
  <c r="Q17" i="109"/>
  <c r="Q34" i="109"/>
  <c r="Q40" i="109"/>
  <c r="Q58" i="109"/>
  <c r="Q59" i="109"/>
  <c r="Q95" i="109"/>
  <c r="S59" i="15"/>
  <c r="S13" i="109"/>
  <c r="S14" i="109"/>
  <c r="S15" i="109"/>
  <c r="S16" i="109"/>
  <c r="S18" i="109"/>
  <c r="S19" i="109"/>
  <c r="S20" i="109"/>
  <c r="S21" i="109"/>
  <c r="S22" i="109"/>
  <c r="S23" i="109"/>
  <c r="S24" i="109"/>
  <c r="S25" i="109"/>
  <c r="S26" i="109"/>
  <c r="S27" i="109"/>
  <c r="S28" i="109"/>
  <c r="S29" i="109"/>
  <c r="S30" i="109"/>
  <c r="S31" i="109"/>
  <c r="S32" i="109"/>
  <c r="S33" i="109"/>
  <c r="S35" i="109"/>
  <c r="S36" i="109"/>
  <c r="S37" i="109"/>
  <c r="S38" i="109"/>
  <c r="S39" i="109"/>
  <c r="S42" i="109"/>
  <c r="S44" i="109"/>
  <c r="S47" i="109"/>
  <c r="S51" i="109"/>
  <c r="S52" i="109"/>
  <c r="S53" i="109"/>
  <c r="S54" i="109"/>
  <c r="S55" i="109"/>
  <c r="S56" i="109"/>
  <c r="S57" i="109"/>
  <c r="S60" i="109"/>
  <c r="S65" i="109"/>
  <c r="S76" i="109"/>
  <c r="S17" i="109"/>
  <c r="S34" i="109"/>
  <c r="S40" i="109"/>
  <c r="S58" i="109"/>
  <c r="S59" i="109"/>
  <c r="S95" i="109"/>
  <c r="U59" i="15"/>
  <c r="U13" i="109"/>
  <c r="U14" i="109"/>
  <c r="U15" i="109"/>
  <c r="U16" i="109"/>
  <c r="U18" i="109"/>
  <c r="U19" i="109"/>
  <c r="U20" i="109"/>
  <c r="U21" i="109"/>
  <c r="U22" i="109"/>
  <c r="U23" i="109"/>
  <c r="U24" i="109"/>
  <c r="U25" i="109"/>
  <c r="U26" i="109"/>
  <c r="U27" i="109"/>
  <c r="U28" i="109"/>
  <c r="U29" i="109"/>
  <c r="U30" i="109"/>
  <c r="U31" i="109"/>
  <c r="U32" i="109"/>
  <c r="U33" i="109"/>
  <c r="U35" i="109"/>
  <c r="U36" i="109"/>
  <c r="U37" i="109"/>
  <c r="U38" i="109"/>
  <c r="U39" i="109"/>
  <c r="U42" i="109"/>
  <c r="U44" i="109"/>
  <c r="U47" i="109"/>
  <c r="U51" i="109"/>
  <c r="U52" i="109"/>
  <c r="U53" i="109"/>
  <c r="U54" i="109"/>
  <c r="U55" i="109"/>
  <c r="U56" i="109"/>
  <c r="U57" i="109"/>
  <c r="U60" i="109"/>
  <c r="U65" i="109"/>
  <c r="U76" i="109"/>
  <c r="U17" i="109"/>
  <c r="U34" i="109"/>
  <c r="U40" i="109"/>
  <c r="U58" i="109"/>
  <c r="U59" i="109"/>
  <c r="U95" i="109"/>
  <c r="AE59" i="15"/>
  <c r="Y13" i="109"/>
  <c r="Y14" i="109"/>
  <c r="Y15" i="109"/>
  <c r="Y16" i="109"/>
  <c r="Y18" i="109"/>
  <c r="Y19" i="109"/>
  <c r="Y20" i="109"/>
  <c r="Y21" i="109"/>
  <c r="Y22" i="109"/>
  <c r="Y23" i="109"/>
  <c r="Y24" i="109"/>
  <c r="Y25" i="109"/>
  <c r="Y26" i="109"/>
  <c r="Y27" i="109"/>
  <c r="Y28" i="109"/>
  <c r="Y29" i="109"/>
  <c r="Y30" i="109"/>
  <c r="Y31" i="109"/>
  <c r="Y32" i="109"/>
  <c r="Y33" i="109"/>
  <c r="Y35" i="109"/>
  <c r="Y36" i="109"/>
  <c r="Y37" i="109"/>
  <c r="Y38" i="109"/>
  <c r="Y39" i="109"/>
  <c r="Y42" i="109"/>
  <c r="Y44" i="109"/>
  <c r="Y47" i="109"/>
  <c r="Y51" i="109"/>
  <c r="Y52" i="109"/>
  <c r="Y53" i="109"/>
  <c r="Y54" i="109"/>
  <c r="Y55" i="109"/>
  <c r="Y56" i="109"/>
  <c r="Y57" i="109"/>
  <c r="Y60" i="109"/>
  <c r="Y65" i="109"/>
  <c r="Y76" i="109"/>
  <c r="Y17" i="109"/>
  <c r="Y34" i="109"/>
  <c r="Y40" i="109"/>
  <c r="Y58" i="109"/>
  <c r="Y59" i="109"/>
  <c r="Y95" i="109"/>
  <c r="AI59" i="15"/>
  <c r="W13" i="109"/>
  <c r="W14" i="109"/>
  <c r="W15" i="109"/>
  <c r="W16" i="109"/>
  <c r="W18" i="109"/>
  <c r="W19" i="109"/>
  <c r="W20" i="109"/>
  <c r="W21" i="109"/>
  <c r="W22" i="109"/>
  <c r="W23" i="109"/>
  <c r="W24" i="109"/>
  <c r="W25" i="109"/>
  <c r="W26" i="109"/>
  <c r="W27" i="109"/>
  <c r="W28" i="109"/>
  <c r="W29" i="109"/>
  <c r="W30" i="109"/>
  <c r="W31" i="109"/>
  <c r="W32" i="109"/>
  <c r="W33" i="109"/>
  <c r="W35" i="109"/>
  <c r="W36" i="109"/>
  <c r="W37" i="109"/>
  <c r="W38" i="109"/>
  <c r="W39" i="109"/>
  <c r="W42" i="109"/>
  <c r="W44" i="109"/>
  <c r="W47" i="109"/>
  <c r="W51" i="109"/>
  <c r="W52" i="109"/>
  <c r="W53" i="109"/>
  <c r="W54" i="109"/>
  <c r="W55" i="109"/>
  <c r="W56" i="109"/>
  <c r="W57" i="109"/>
  <c r="W60" i="109"/>
  <c r="W65" i="109"/>
  <c r="W76" i="109"/>
  <c r="W17" i="109"/>
  <c r="W34" i="109"/>
  <c r="W40" i="109"/>
  <c r="W58" i="109"/>
  <c r="W59" i="109"/>
  <c r="W95" i="109"/>
  <c r="AG59" i="15"/>
  <c r="AA13" i="109"/>
  <c r="AA14" i="109"/>
  <c r="AA15" i="109"/>
  <c r="AA16" i="109"/>
  <c r="AA18" i="109"/>
  <c r="AA19" i="109"/>
  <c r="AA20" i="109"/>
  <c r="AA21" i="109"/>
  <c r="AA22" i="109"/>
  <c r="AA23" i="109"/>
  <c r="AA24" i="109"/>
  <c r="AA25" i="109"/>
  <c r="AA26" i="109"/>
  <c r="AA27" i="109"/>
  <c r="AA28" i="109"/>
  <c r="AA29" i="109"/>
  <c r="AA30" i="109"/>
  <c r="AA31" i="109"/>
  <c r="AA32" i="109"/>
  <c r="AA33" i="109"/>
  <c r="AA35" i="109"/>
  <c r="AA36" i="109"/>
  <c r="AA37" i="109"/>
  <c r="AA38" i="109"/>
  <c r="AA39" i="109"/>
  <c r="AA42" i="109"/>
  <c r="AA44" i="109"/>
  <c r="AA47" i="109"/>
  <c r="AA17" i="109"/>
  <c r="AA34" i="109"/>
  <c r="AA40" i="109"/>
  <c r="AA95" i="109"/>
  <c r="AO59" i="15"/>
  <c r="AC13" i="109"/>
  <c r="AC14" i="109"/>
  <c r="AC15" i="109"/>
  <c r="AC16" i="109"/>
  <c r="AC18" i="109"/>
  <c r="AC19" i="109"/>
  <c r="AC20" i="109"/>
  <c r="AC21" i="109"/>
  <c r="AC22" i="109"/>
  <c r="AC23" i="109"/>
  <c r="AC24" i="109"/>
  <c r="AC25" i="109"/>
  <c r="AC26" i="109"/>
  <c r="AC27" i="109"/>
  <c r="AC28" i="109"/>
  <c r="AC29" i="109"/>
  <c r="AC30" i="109"/>
  <c r="AC31" i="109"/>
  <c r="AC32" i="109"/>
  <c r="AC33" i="109"/>
  <c r="AC35" i="109"/>
  <c r="AC36" i="109"/>
  <c r="AC37" i="109"/>
  <c r="AC38" i="109"/>
  <c r="AC39" i="109"/>
  <c r="AC42" i="109"/>
  <c r="AC44" i="109"/>
  <c r="AC47" i="109"/>
  <c r="AC51" i="109"/>
  <c r="AC52" i="109"/>
  <c r="AC53" i="109"/>
  <c r="AC54" i="109"/>
  <c r="AC55" i="109"/>
  <c r="AC56" i="109"/>
  <c r="AC57" i="109"/>
  <c r="AC60" i="109"/>
  <c r="AC65" i="109"/>
  <c r="AC76" i="109"/>
  <c r="AC17" i="109"/>
  <c r="AC34" i="109"/>
  <c r="AC40" i="109"/>
  <c r="AC58" i="109"/>
  <c r="AC59" i="109"/>
  <c r="AC95" i="109"/>
  <c r="AQ59" i="15"/>
  <c r="AE13" i="109"/>
  <c r="AE14" i="109"/>
  <c r="AE15" i="109"/>
  <c r="AE16" i="109"/>
  <c r="AE18" i="109"/>
  <c r="AE19" i="109"/>
  <c r="AE20" i="109"/>
  <c r="AE21" i="109"/>
  <c r="AE22" i="109"/>
  <c r="AE23" i="109"/>
  <c r="AE24" i="109"/>
  <c r="AE25" i="109"/>
  <c r="AE26" i="109"/>
  <c r="AE27" i="109"/>
  <c r="AE28" i="109"/>
  <c r="AE29" i="109"/>
  <c r="AE30" i="109"/>
  <c r="AE31" i="109"/>
  <c r="AE32" i="109"/>
  <c r="AE33" i="109"/>
  <c r="AE35" i="109"/>
  <c r="AE36" i="109"/>
  <c r="AE37" i="109"/>
  <c r="AE38" i="109"/>
  <c r="AE39" i="109"/>
  <c r="AE42" i="109"/>
  <c r="AE44" i="109"/>
  <c r="AE47" i="109"/>
  <c r="AE51" i="109"/>
  <c r="AE52" i="109"/>
  <c r="AE53" i="109"/>
  <c r="AE54" i="109"/>
  <c r="AE55" i="109"/>
  <c r="AE56" i="109"/>
  <c r="AE57" i="109"/>
  <c r="AE60" i="109"/>
  <c r="AE65" i="109"/>
  <c r="AE76" i="109"/>
  <c r="AE17" i="109"/>
  <c r="AE34" i="109"/>
  <c r="AE40" i="109"/>
  <c r="AE58" i="109"/>
  <c r="AE59" i="109"/>
  <c r="AE95" i="109"/>
  <c r="AS59" i="15"/>
  <c r="AG13" i="109"/>
  <c r="AG14" i="109"/>
  <c r="AG15" i="109"/>
  <c r="AG16" i="109"/>
  <c r="AG18" i="109"/>
  <c r="AG19" i="109"/>
  <c r="AG20" i="109"/>
  <c r="AG21" i="109"/>
  <c r="AG22" i="109"/>
  <c r="AG23" i="109"/>
  <c r="AG24" i="109"/>
  <c r="AG25" i="109"/>
  <c r="AG26" i="109"/>
  <c r="AG27" i="109"/>
  <c r="AG28" i="109"/>
  <c r="AG29" i="109"/>
  <c r="AG30" i="109"/>
  <c r="AG31" i="109"/>
  <c r="AG32" i="109"/>
  <c r="AG33" i="109"/>
  <c r="AG35" i="109"/>
  <c r="AG36" i="109"/>
  <c r="AG37" i="109"/>
  <c r="AG38" i="109"/>
  <c r="AG39" i="109"/>
  <c r="AG42" i="109"/>
  <c r="AG44" i="109"/>
  <c r="AG47" i="109"/>
  <c r="AG51" i="109"/>
  <c r="AG52" i="109"/>
  <c r="AG53" i="109"/>
  <c r="AG54" i="109"/>
  <c r="AG55" i="109"/>
  <c r="AG56" i="109"/>
  <c r="AG57" i="109"/>
  <c r="AG60" i="109"/>
  <c r="AG65" i="109"/>
  <c r="AG76" i="109"/>
  <c r="AG17" i="109"/>
  <c r="AG34" i="109"/>
  <c r="AG40" i="109"/>
  <c r="AG58" i="109"/>
  <c r="AG59" i="109"/>
  <c r="AG95" i="109"/>
  <c r="AU59" i="15"/>
  <c r="AV59" i="15"/>
  <c r="AY59" i="15"/>
  <c r="C13" i="110"/>
  <c r="D13" i="110"/>
  <c r="M13" i="110"/>
  <c r="C14" i="110"/>
  <c r="D14" i="110"/>
  <c r="M14" i="110"/>
  <c r="C15" i="110"/>
  <c r="D15" i="110"/>
  <c r="M15" i="110"/>
  <c r="C16" i="110"/>
  <c r="D16" i="110"/>
  <c r="M16" i="110"/>
  <c r="C18" i="110"/>
  <c r="D18" i="110"/>
  <c r="M18" i="110"/>
  <c r="C19" i="110"/>
  <c r="D19" i="110"/>
  <c r="M19" i="110"/>
  <c r="C20" i="110"/>
  <c r="D20" i="110"/>
  <c r="M20" i="110"/>
  <c r="C21" i="110"/>
  <c r="D21" i="110"/>
  <c r="M21" i="110"/>
  <c r="C22" i="110"/>
  <c r="D22" i="110"/>
  <c r="M22" i="110"/>
  <c r="C23" i="110"/>
  <c r="D23" i="110"/>
  <c r="M23" i="110"/>
  <c r="C24" i="110"/>
  <c r="D24" i="110"/>
  <c r="M24" i="110"/>
  <c r="C25" i="110"/>
  <c r="D25" i="110"/>
  <c r="M25" i="110"/>
  <c r="C26" i="110"/>
  <c r="D26" i="110"/>
  <c r="M26" i="110"/>
  <c r="C27" i="110"/>
  <c r="D27" i="110"/>
  <c r="M27" i="110"/>
  <c r="C28" i="110"/>
  <c r="D28" i="110"/>
  <c r="M28" i="110"/>
  <c r="C29" i="110"/>
  <c r="D29" i="110"/>
  <c r="M29" i="110"/>
  <c r="C30" i="110"/>
  <c r="D30" i="110"/>
  <c r="M30" i="110"/>
  <c r="C31" i="110"/>
  <c r="D31" i="110"/>
  <c r="M31" i="110"/>
  <c r="C32" i="110"/>
  <c r="D32" i="110"/>
  <c r="M32" i="110"/>
  <c r="C33" i="110"/>
  <c r="D33" i="110"/>
  <c r="M33" i="110"/>
  <c r="C34" i="110"/>
  <c r="D34" i="110"/>
  <c r="M34" i="110"/>
  <c r="C35" i="110"/>
  <c r="D35" i="110"/>
  <c r="M35" i="110"/>
  <c r="C37" i="110"/>
  <c r="D37" i="110"/>
  <c r="M37" i="110"/>
  <c r="C38" i="110"/>
  <c r="D38" i="110"/>
  <c r="M38" i="110"/>
  <c r="C39" i="110"/>
  <c r="D39" i="110"/>
  <c r="M39" i="110"/>
  <c r="C40" i="110"/>
  <c r="D40" i="110"/>
  <c r="M40" i="110"/>
  <c r="C41" i="110"/>
  <c r="D41" i="110"/>
  <c r="M41" i="110"/>
  <c r="C44" i="110"/>
  <c r="D44" i="110"/>
  <c r="M44" i="110"/>
  <c r="C46" i="110"/>
  <c r="D46" i="110"/>
  <c r="M46" i="110"/>
  <c r="C49" i="110"/>
  <c r="D49" i="110"/>
  <c r="M49" i="110"/>
  <c r="C53" i="110"/>
  <c r="D53" i="110"/>
  <c r="M53" i="110"/>
  <c r="C54" i="110"/>
  <c r="D54" i="110"/>
  <c r="M54" i="110"/>
  <c r="C55" i="110"/>
  <c r="D55" i="110"/>
  <c r="M55" i="110"/>
  <c r="C56" i="110"/>
  <c r="D56" i="110"/>
  <c r="M56" i="110"/>
  <c r="C57" i="110"/>
  <c r="D57" i="110"/>
  <c r="M57" i="110"/>
  <c r="C58" i="110"/>
  <c r="D58" i="110"/>
  <c r="M58" i="110"/>
  <c r="C59" i="110"/>
  <c r="D59" i="110"/>
  <c r="M59" i="110"/>
  <c r="C62" i="110"/>
  <c r="D62" i="110"/>
  <c r="M62" i="110"/>
  <c r="C67" i="110"/>
  <c r="D67" i="110"/>
  <c r="M67" i="110"/>
  <c r="C68" i="110"/>
  <c r="D68" i="110"/>
  <c r="M68" i="110"/>
  <c r="C79" i="110"/>
  <c r="D79" i="110"/>
  <c r="M79" i="110"/>
  <c r="D17" i="110"/>
  <c r="M17" i="110"/>
  <c r="D36" i="110"/>
  <c r="M36" i="110"/>
  <c r="D42" i="110"/>
  <c r="M42" i="110"/>
  <c r="D60" i="110"/>
  <c r="M60" i="110"/>
  <c r="D61" i="110"/>
  <c r="M61" i="110"/>
  <c r="M98" i="110"/>
  <c r="I60" i="15"/>
  <c r="S13" i="110"/>
  <c r="S14" i="110"/>
  <c r="S15" i="110"/>
  <c r="S16" i="110"/>
  <c r="S18" i="110"/>
  <c r="S19" i="110"/>
  <c r="S20" i="110"/>
  <c r="S21" i="110"/>
  <c r="S22" i="110"/>
  <c r="S23" i="110"/>
  <c r="S24" i="110"/>
  <c r="S25" i="110"/>
  <c r="S26" i="110"/>
  <c r="S27" i="110"/>
  <c r="S28" i="110"/>
  <c r="S29" i="110"/>
  <c r="S30" i="110"/>
  <c r="S31" i="110"/>
  <c r="S32" i="110"/>
  <c r="S33" i="110"/>
  <c r="S34" i="110"/>
  <c r="S35" i="110"/>
  <c r="S37" i="110"/>
  <c r="S38" i="110"/>
  <c r="S39" i="110"/>
  <c r="S40" i="110"/>
  <c r="S41" i="110"/>
  <c r="S44" i="110"/>
  <c r="S46" i="110"/>
  <c r="S49" i="110"/>
  <c r="S53" i="110"/>
  <c r="S54" i="110"/>
  <c r="S55" i="110"/>
  <c r="S56" i="110"/>
  <c r="S57" i="110"/>
  <c r="S58" i="110"/>
  <c r="S59" i="110"/>
  <c r="S62" i="110"/>
  <c r="S67" i="110"/>
  <c r="S68" i="110"/>
  <c r="S79" i="110"/>
  <c r="S17" i="110"/>
  <c r="S36" i="110"/>
  <c r="S42" i="110"/>
  <c r="S60" i="110"/>
  <c r="S61" i="110"/>
  <c r="S98" i="110"/>
  <c r="U60" i="15"/>
  <c r="Y13" i="110"/>
  <c r="Y14" i="110"/>
  <c r="Y15" i="110"/>
  <c r="Y16" i="110"/>
  <c r="Y18" i="110"/>
  <c r="Y19" i="110"/>
  <c r="Y20" i="110"/>
  <c r="Y21" i="110"/>
  <c r="Y22" i="110"/>
  <c r="Y23" i="110"/>
  <c r="Y24" i="110"/>
  <c r="Y25" i="110"/>
  <c r="Y26" i="110"/>
  <c r="Y27" i="110"/>
  <c r="Y28" i="110"/>
  <c r="Y29" i="110"/>
  <c r="Y30" i="110"/>
  <c r="Y31" i="110"/>
  <c r="Y32" i="110"/>
  <c r="Y33" i="110"/>
  <c r="Y34" i="110"/>
  <c r="Y35" i="110"/>
  <c r="Y37" i="110"/>
  <c r="Y38" i="110"/>
  <c r="Y39" i="110"/>
  <c r="Y40" i="110"/>
  <c r="Y41" i="110"/>
  <c r="Y44" i="110"/>
  <c r="Y46" i="110"/>
  <c r="Y49" i="110"/>
  <c r="Y53" i="110"/>
  <c r="Y54" i="110"/>
  <c r="Y55" i="110"/>
  <c r="Y56" i="110"/>
  <c r="Y57" i="110"/>
  <c r="Y58" i="110"/>
  <c r="Y59" i="110"/>
  <c r="Y62" i="110"/>
  <c r="Y67" i="110"/>
  <c r="Y68" i="110"/>
  <c r="Y79" i="110"/>
  <c r="Y17" i="110"/>
  <c r="Y36" i="110"/>
  <c r="Y42" i="110"/>
  <c r="Y60" i="110"/>
  <c r="Y61" i="110"/>
  <c r="Y98" i="110"/>
  <c r="AI60" i="15"/>
  <c r="C60" i="15"/>
  <c r="E60" i="15"/>
  <c r="G60" i="15"/>
  <c r="Q60" i="15"/>
  <c r="S60" i="15"/>
  <c r="AE60" i="15"/>
  <c r="AG60" i="15"/>
  <c r="AO60" i="15"/>
  <c r="AQ60" i="15"/>
  <c r="AS60" i="15"/>
  <c r="AU60" i="15"/>
  <c r="AV60" i="15"/>
  <c r="AY60" i="15"/>
  <c r="C13" i="111"/>
  <c r="D13" i="111"/>
  <c r="M13" i="111"/>
  <c r="C14" i="111"/>
  <c r="D14" i="111"/>
  <c r="M14" i="111"/>
  <c r="C15" i="111"/>
  <c r="D15" i="111"/>
  <c r="M15" i="111"/>
  <c r="C16" i="111"/>
  <c r="D16" i="111"/>
  <c r="M16" i="111"/>
  <c r="C18" i="111"/>
  <c r="D18" i="111"/>
  <c r="M18" i="111"/>
  <c r="C19" i="111"/>
  <c r="D19" i="111"/>
  <c r="M19" i="111"/>
  <c r="C20" i="111"/>
  <c r="D20" i="111"/>
  <c r="M20" i="111"/>
  <c r="C21" i="111"/>
  <c r="D21" i="111"/>
  <c r="M21" i="111"/>
  <c r="C22" i="111"/>
  <c r="D22" i="111"/>
  <c r="M22" i="111"/>
  <c r="C23" i="111"/>
  <c r="D23" i="111"/>
  <c r="M23" i="111"/>
  <c r="C24" i="111"/>
  <c r="D24" i="111"/>
  <c r="M24" i="111"/>
  <c r="C25" i="111"/>
  <c r="D25" i="111"/>
  <c r="M25" i="111"/>
  <c r="C26" i="111"/>
  <c r="D26" i="111"/>
  <c r="M26" i="111"/>
  <c r="C27" i="111"/>
  <c r="D27" i="111"/>
  <c r="M27" i="111"/>
  <c r="C28" i="111"/>
  <c r="D28" i="111"/>
  <c r="M28" i="111"/>
  <c r="C29" i="111"/>
  <c r="D29" i="111"/>
  <c r="M29" i="111"/>
  <c r="C30" i="111"/>
  <c r="D30" i="111"/>
  <c r="M30" i="111"/>
  <c r="C31" i="111"/>
  <c r="D31" i="111"/>
  <c r="M31" i="111"/>
  <c r="C32" i="111"/>
  <c r="D32" i="111"/>
  <c r="M32" i="111"/>
  <c r="C33" i="111"/>
  <c r="D33" i="111"/>
  <c r="M33" i="111"/>
  <c r="C34" i="111"/>
  <c r="D34" i="111"/>
  <c r="M34" i="111"/>
  <c r="C35" i="111"/>
  <c r="D35" i="111"/>
  <c r="M35" i="111"/>
  <c r="C36" i="111"/>
  <c r="D36" i="111"/>
  <c r="M36" i="111"/>
  <c r="C38" i="111"/>
  <c r="D38" i="111"/>
  <c r="M38" i="111"/>
  <c r="C39" i="111"/>
  <c r="D39" i="111"/>
  <c r="M39" i="111"/>
  <c r="C40" i="111"/>
  <c r="D40" i="111"/>
  <c r="M40" i="111"/>
  <c r="C41" i="111"/>
  <c r="D41" i="111"/>
  <c r="M41" i="111"/>
  <c r="C42" i="111"/>
  <c r="D42" i="111"/>
  <c r="M42" i="111"/>
  <c r="C45" i="111"/>
  <c r="D45" i="111"/>
  <c r="M45" i="111"/>
  <c r="C47" i="111"/>
  <c r="D47" i="111"/>
  <c r="M47" i="111"/>
  <c r="C50" i="111"/>
  <c r="D50" i="111"/>
  <c r="M50" i="111"/>
  <c r="C54" i="111"/>
  <c r="D54" i="111"/>
  <c r="M54" i="111"/>
  <c r="C55" i="111"/>
  <c r="D55" i="111"/>
  <c r="M55" i="111"/>
  <c r="C56" i="111"/>
  <c r="D56" i="111"/>
  <c r="M56" i="111"/>
  <c r="C57" i="111"/>
  <c r="D57" i="111"/>
  <c r="M57" i="111"/>
  <c r="C58" i="111"/>
  <c r="D58" i="111"/>
  <c r="M58" i="111"/>
  <c r="C59" i="111"/>
  <c r="D59" i="111"/>
  <c r="M59" i="111"/>
  <c r="C60" i="111"/>
  <c r="D60" i="111"/>
  <c r="M60" i="111"/>
  <c r="C63" i="111"/>
  <c r="D63" i="111"/>
  <c r="M63" i="111"/>
  <c r="C68" i="111"/>
  <c r="D68" i="111"/>
  <c r="M68" i="111"/>
  <c r="C69" i="111"/>
  <c r="D69" i="111"/>
  <c r="M69" i="111"/>
  <c r="C80" i="111"/>
  <c r="D80" i="111"/>
  <c r="M80" i="111"/>
  <c r="C91" i="111"/>
  <c r="D91" i="111"/>
  <c r="M91" i="111"/>
  <c r="D17" i="111"/>
  <c r="M17" i="111"/>
  <c r="D37" i="111"/>
  <c r="M37" i="111"/>
  <c r="D43" i="111"/>
  <c r="M43" i="111"/>
  <c r="D61" i="111"/>
  <c r="M61" i="111"/>
  <c r="D62" i="111"/>
  <c r="M62" i="111"/>
  <c r="M100" i="111"/>
  <c r="I61" i="15"/>
  <c r="S13" i="111"/>
  <c r="S14" i="111"/>
  <c r="S15" i="111"/>
  <c r="S16" i="111"/>
  <c r="S18" i="111"/>
  <c r="S19" i="111"/>
  <c r="S20" i="111"/>
  <c r="S21" i="111"/>
  <c r="S22" i="111"/>
  <c r="S23" i="111"/>
  <c r="S24" i="111"/>
  <c r="S25" i="111"/>
  <c r="S26" i="111"/>
  <c r="S27" i="111"/>
  <c r="S28" i="111"/>
  <c r="S29" i="111"/>
  <c r="S30" i="111"/>
  <c r="S31" i="111"/>
  <c r="S32" i="111"/>
  <c r="S33" i="111"/>
  <c r="S34" i="111"/>
  <c r="S35" i="111"/>
  <c r="S36" i="111"/>
  <c r="S38" i="111"/>
  <c r="S39" i="111"/>
  <c r="S40" i="111"/>
  <c r="S41" i="111"/>
  <c r="S42" i="111"/>
  <c r="S45" i="111"/>
  <c r="S47" i="111"/>
  <c r="S50" i="111"/>
  <c r="S54" i="111"/>
  <c r="S55" i="111"/>
  <c r="S56" i="111"/>
  <c r="S57" i="111"/>
  <c r="S58" i="111"/>
  <c r="S59" i="111"/>
  <c r="S60" i="111"/>
  <c r="S63" i="111"/>
  <c r="S68" i="111"/>
  <c r="S69" i="111"/>
  <c r="S80" i="111"/>
  <c r="S91" i="111"/>
  <c r="S17" i="111"/>
  <c r="S37" i="111"/>
  <c r="S43" i="111"/>
  <c r="S61" i="111"/>
  <c r="S62" i="111"/>
  <c r="S100" i="111"/>
  <c r="U61" i="15"/>
  <c r="Y13" i="111"/>
  <c r="Y14" i="111"/>
  <c r="Y15" i="111"/>
  <c r="Y16" i="111"/>
  <c r="Y18" i="111"/>
  <c r="Y19" i="111"/>
  <c r="Y20" i="111"/>
  <c r="Y21" i="111"/>
  <c r="Y22" i="111"/>
  <c r="Y23" i="111"/>
  <c r="Y24" i="111"/>
  <c r="Y25" i="111"/>
  <c r="Y26" i="111"/>
  <c r="Y27" i="111"/>
  <c r="Y28" i="111"/>
  <c r="Y29" i="111"/>
  <c r="Y30" i="111"/>
  <c r="Y31" i="111"/>
  <c r="Y32" i="111"/>
  <c r="Y33" i="111"/>
  <c r="Y34" i="111"/>
  <c r="Y35" i="111"/>
  <c r="Y36" i="111"/>
  <c r="Y38" i="111"/>
  <c r="Y39" i="111"/>
  <c r="Y40" i="111"/>
  <c r="Y41" i="111"/>
  <c r="Y42" i="111"/>
  <c r="Y45" i="111"/>
  <c r="Y47" i="111"/>
  <c r="Y50" i="111"/>
  <c r="Y54" i="111"/>
  <c r="Y55" i="111"/>
  <c r="Y56" i="111"/>
  <c r="Y57" i="111"/>
  <c r="Y58" i="111"/>
  <c r="Y59" i="111"/>
  <c r="Y60" i="111"/>
  <c r="Y63" i="111"/>
  <c r="Y68" i="111"/>
  <c r="Y69" i="111"/>
  <c r="Y80" i="111"/>
  <c r="Y91" i="111"/>
  <c r="Y17" i="111"/>
  <c r="Y37" i="111"/>
  <c r="Y43" i="111"/>
  <c r="Y61" i="111"/>
  <c r="Y62" i="111"/>
  <c r="Y100" i="111"/>
  <c r="AI61" i="15"/>
  <c r="C61" i="15"/>
  <c r="E61" i="15"/>
  <c r="G61" i="15"/>
  <c r="Q61" i="15"/>
  <c r="S61" i="15"/>
  <c r="AE61" i="15"/>
  <c r="AG61" i="15"/>
  <c r="AO61" i="15"/>
  <c r="AQ61" i="15"/>
  <c r="AS61" i="15"/>
  <c r="AU61" i="15"/>
  <c r="AV61" i="15"/>
  <c r="AY61" i="15"/>
  <c r="C13" i="112"/>
  <c r="D13" i="112"/>
  <c r="G13" i="112"/>
  <c r="C14" i="112"/>
  <c r="D14" i="112"/>
  <c r="G14" i="112"/>
  <c r="C15" i="112"/>
  <c r="D15" i="112"/>
  <c r="G15" i="112"/>
  <c r="C16" i="112"/>
  <c r="D16" i="112"/>
  <c r="G16" i="112"/>
  <c r="C18" i="112"/>
  <c r="D18" i="112"/>
  <c r="G18" i="112"/>
  <c r="C19" i="112"/>
  <c r="D19" i="112"/>
  <c r="G19" i="112"/>
  <c r="C20" i="112"/>
  <c r="D20" i="112"/>
  <c r="G20" i="112"/>
  <c r="C21" i="112"/>
  <c r="D21" i="112"/>
  <c r="G21" i="112"/>
  <c r="C22" i="112"/>
  <c r="D22" i="112"/>
  <c r="G22" i="112"/>
  <c r="C23" i="112"/>
  <c r="D23" i="112"/>
  <c r="G23" i="112"/>
  <c r="C24" i="112"/>
  <c r="D24" i="112"/>
  <c r="G24" i="112"/>
  <c r="C25" i="112"/>
  <c r="D25" i="112"/>
  <c r="G25" i="112"/>
  <c r="C26" i="112"/>
  <c r="D26" i="112"/>
  <c r="G26" i="112"/>
  <c r="C27" i="112"/>
  <c r="D27" i="112"/>
  <c r="G27" i="112"/>
  <c r="C28" i="112"/>
  <c r="D28" i="112"/>
  <c r="G28" i="112"/>
  <c r="C29" i="112"/>
  <c r="D29" i="112"/>
  <c r="G29" i="112"/>
  <c r="C30" i="112"/>
  <c r="D30" i="112"/>
  <c r="G30" i="112"/>
  <c r="C31" i="112"/>
  <c r="D31" i="112"/>
  <c r="G31" i="112"/>
  <c r="C32" i="112"/>
  <c r="D32" i="112"/>
  <c r="G32" i="112"/>
  <c r="C33" i="112"/>
  <c r="D33" i="112"/>
  <c r="G33" i="112"/>
  <c r="C34" i="112"/>
  <c r="D34" i="112"/>
  <c r="G34" i="112"/>
  <c r="C35" i="112"/>
  <c r="D35" i="112"/>
  <c r="G35" i="112"/>
  <c r="C36" i="112"/>
  <c r="D36" i="112"/>
  <c r="G36" i="112"/>
  <c r="C38" i="112"/>
  <c r="D38" i="112"/>
  <c r="G38" i="112"/>
  <c r="C39" i="112"/>
  <c r="D39" i="112"/>
  <c r="G39" i="112"/>
  <c r="C40" i="112"/>
  <c r="D40" i="112"/>
  <c r="G40" i="112"/>
  <c r="C41" i="112"/>
  <c r="D41" i="112"/>
  <c r="G41" i="112"/>
  <c r="C42" i="112"/>
  <c r="D42" i="112"/>
  <c r="G42" i="112"/>
  <c r="C45" i="112"/>
  <c r="D45" i="112"/>
  <c r="G45" i="112"/>
  <c r="C47" i="112"/>
  <c r="D47" i="112"/>
  <c r="G47" i="112"/>
  <c r="C50" i="112"/>
  <c r="D50" i="112"/>
  <c r="G50" i="112"/>
  <c r="C54" i="112"/>
  <c r="D54" i="112"/>
  <c r="G54" i="112"/>
  <c r="C55" i="112"/>
  <c r="D55" i="112"/>
  <c r="G55" i="112"/>
  <c r="C56" i="112"/>
  <c r="D56" i="112"/>
  <c r="G56" i="112"/>
  <c r="C57" i="112"/>
  <c r="D57" i="112"/>
  <c r="G57" i="112"/>
  <c r="C58" i="112"/>
  <c r="D58" i="112"/>
  <c r="G58" i="112"/>
  <c r="C59" i="112"/>
  <c r="D59" i="112"/>
  <c r="G59" i="112"/>
  <c r="C60" i="112"/>
  <c r="D60" i="112"/>
  <c r="G60" i="112"/>
  <c r="C63" i="112"/>
  <c r="D63" i="112"/>
  <c r="G63" i="112"/>
  <c r="C68" i="112"/>
  <c r="D68" i="112"/>
  <c r="G68" i="112"/>
  <c r="C69" i="112"/>
  <c r="D69" i="112"/>
  <c r="G69" i="112"/>
  <c r="C80" i="112"/>
  <c r="D80" i="112"/>
  <c r="G80" i="112"/>
  <c r="C91" i="112"/>
  <c r="D91" i="112"/>
  <c r="G91" i="112"/>
  <c r="D17" i="112"/>
  <c r="G17" i="112"/>
  <c r="D37" i="112"/>
  <c r="G37" i="112"/>
  <c r="D43" i="112"/>
  <c r="G43" i="112"/>
  <c r="D61" i="112"/>
  <c r="G61" i="112"/>
  <c r="D62" i="112"/>
  <c r="G62" i="112"/>
  <c r="G100" i="112"/>
  <c r="C62" i="15"/>
  <c r="M13" i="112"/>
  <c r="M14" i="112"/>
  <c r="M15" i="112"/>
  <c r="M16" i="112"/>
  <c r="M18" i="112"/>
  <c r="M19" i="112"/>
  <c r="M20" i="112"/>
  <c r="M21" i="112"/>
  <c r="M22" i="112"/>
  <c r="M23" i="112"/>
  <c r="M24" i="112"/>
  <c r="M25" i="112"/>
  <c r="M26" i="112"/>
  <c r="M27" i="112"/>
  <c r="M28" i="112"/>
  <c r="M29" i="112"/>
  <c r="M30" i="112"/>
  <c r="M31" i="112"/>
  <c r="M32" i="112"/>
  <c r="M33" i="112"/>
  <c r="M34" i="112"/>
  <c r="M35" i="112"/>
  <c r="M36" i="112"/>
  <c r="M38" i="112"/>
  <c r="M39" i="112"/>
  <c r="M40" i="112"/>
  <c r="M41" i="112"/>
  <c r="M42" i="112"/>
  <c r="M45" i="112"/>
  <c r="M47" i="112"/>
  <c r="M50" i="112"/>
  <c r="M54" i="112"/>
  <c r="M55" i="112"/>
  <c r="M56" i="112"/>
  <c r="M57" i="112"/>
  <c r="M58" i="112"/>
  <c r="M59" i="112"/>
  <c r="M60" i="112"/>
  <c r="M63" i="112"/>
  <c r="M68" i="112"/>
  <c r="M69" i="112"/>
  <c r="M80" i="112"/>
  <c r="M91" i="112"/>
  <c r="M17" i="112"/>
  <c r="M37" i="112"/>
  <c r="M43" i="112"/>
  <c r="M61" i="112"/>
  <c r="M62" i="112"/>
  <c r="M100" i="112"/>
  <c r="I62" i="15"/>
  <c r="S13" i="112"/>
  <c r="S14" i="112"/>
  <c r="S15" i="112"/>
  <c r="S16" i="112"/>
  <c r="S18" i="112"/>
  <c r="S19" i="112"/>
  <c r="S20" i="112"/>
  <c r="S21" i="112"/>
  <c r="S22" i="112"/>
  <c r="S23" i="112"/>
  <c r="S24" i="112"/>
  <c r="S25" i="112"/>
  <c r="S26" i="112"/>
  <c r="S27" i="112"/>
  <c r="S28" i="112"/>
  <c r="S29" i="112"/>
  <c r="S30" i="112"/>
  <c r="S31" i="112"/>
  <c r="S32" i="112"/>
  <c r="S33" i="112"/>
  <c r="S34" i="112"/>
  <c r="S35" i="112"/>
  <c r="S36" i="112"/>
  <c r="S38" i="112"/>
  <c r="S39" i="112"/>
  <c r="S40" i="112"/>
  <c r="S41" i="112"/>
  <c r="S42" i="112"/>
  <c r="S45" i="112"/>
  <c r="S47" i="112"/>
  <c r="S50" i="112"/>
  <c r="S54" i="112"/>
  <c r="S55" i="112"/>
  <c r="S56" i="112"/>
  <c r="S57" i="112"/>
  <c r="S58" i="112"/>
  <c r="S59" i="112"/>
  <c r="S60" i="112"/>
  <c r="S63" i="112"/>
  <c r="S68" i="112"/>
  <c r="S69" i="112"/>
  <c r="S80" i="112"/>
  <c r="S91" i="112"/>
  <c r="S17" i="112"/>
  <c r="S37" i="112"/>
  <c r="S43" i="112"/>
  <c r="S61" i="112"/>
  <c r="S62" i="112"/>
  <c r="S100" i="112"/>
  <c r="U62" i="15"/>
  <c r="Y13" i="112"/>
  <c r="Y14" i="112"/>
  <c r="Y15" i="112"/>
  <c r="Y16" i="112"/>
  <c r="Y18" i="112"/>
  <c r="Y19" i="112"/>
  <c r="Y20" i="112"/>
  <c r="Y21" i="112"/>
  <c r="Y22" i="112"/>
  <c r="Y23" i="112"/>
  <c r="Y24" i="112"/>
  <c r="Y25" i="112"/>
  <c r="Y26" i="112"/>
  <c r="Y27" i="112"/>
  <c r="Y28" i="112"/>
  <c r="Y29" i="112"/>
  <c r="Y30" i="112"/>
  <c r="Y31" i="112"/>
  <c r="Y32" i="112"/>
  <c r="Y33" i="112"/>
  <c r="Y34" i="112"/>
  <c r="Y35" i="112"/>
  <c r="Y36" i="112"/>
  <c r="Y38" i="112"/>
  <c r="Y39" i="112"/>
  <c r="Y40" i="112"/>
  <c r="Y41" i="112"/>
  <c r="Y42" i="112"/>
  <c r="Y45" i="112"/>
  <c r="Y47" i="112"/>
  <c r="Y50" i="112"/>
  <c r="Y54" i="112"/>
  <c r="Y55" i="112"/>
  <c r="Y56" i="112"/>
  <c r="Y57" i="112"/>
  <c r="Y58" i="112"/>
  <c r="Y59" i="112"/>
  <c r="Y60" i="112"/>
  <c r="Y63" i="112"/>
  <c r="Y68" i="112"/>
  <c r="Y69" i="112"/>
  <c r="Y80" i="112"/>
  <c r="Y91" i="112"/>
  <c r="Y17" i="112"/>
  <c r="Y37" i="112"/>
  <c r="Y43" i="112"/>
  <c r="Y61" i="112"/>
  <c r="Y62" i="112"/>
  <c r="Y100" i="112"/>
  <c r="AI62" i="15"/>
  <c r="E62" i="15"/>
  <c r="G62" i="15"/>
  <c r="Q62" i="15"/>
  <c r="S62" i="15"/>
  <c r="AE62" i="15"/>
  <c r="AG62" i="15"/>
  <c r="AO62" i="15"/>
  <c r="AQ62" i="15"/>
  <c r="AS62" i="15"/>
  <c r="AU62" i="15"/>
  <c r="AV62" i="15"/>
  <c r="AY62" i="15"/>
  <c r="C13" i="113"/>
  <c r="D13" i="113"/>
  <c r="G13" i="113"/>
  <c r="C14" i="113"/>
  <c r="D14" i="113"/>
  <c r="G14" i="113"/>
  <c r="C15" i="113"/>
  <c r="D15" i="113"/>
  <c r="G15" i="113"/>
  <c r="C16" i="113"/>
  <c r="D16" i="113"/>
  <c r="G16" i="113"/>
  <c r="C18" i="113"/>
  <c r="D18" i="113"/>
  <c r="G18" i="113"/>
  <c r="C19" i="113"/>
  <c r="D19" i="113"/>
  <c r="G19" i="113"/>
  <c r="C20" i="113"/>
  <c r="D20" i="113"/>
  <c r="G20" i="113"/>
  <c r="C21" i="113"/>
  <c r="D21" i="113"/>
  <c r="G21" i="113"/>
  <c r="C22" i="113"/>
  <c r="D22" i="113"/>
  <c r="G22" i="113"/>
  <c r="C23" i="113"/>
  <c r="D23" i="113"/>
  <c r="G23" i="113"/>
  <c r="C24" i="113"/>
  <c r="D24" i="113"/>
  <c r="G24" i="113"/>
  <c r="C25" i="113"/>
  <c r="D25" i="113"/>
  <c r="G25" i="113"/>
  <c r="C26" i="113"/>
  <c r="D26" i="113"/>
  <c r="G26" i="113"/>
  <c r="C27" i="113"/>
  <c r="D27" i="113"/>
  <c r="G27" i="113"/>
  <c r="C28" i="113"/>
  <c r="D28" i="113"/>
  <c r="G28" i="113"/>
  <c r="C29" i="113"/>
  <c r="D29" i="113"/>
  <c r="G29" i="113"/>
  <c r="C30" i="113"/>
  <c r="D30" i="113"/>
  <c r="G30" i="113"/>
  <c r="C31" i="113"/>
  <c r="D31" i="113"/>
  <c r="G31" i="113"/>
  <c r="C32" i="113"/>
  <c r="D32" i="113"/>
  <c r="G32" i="113"/>
  <c r="C33" i="113"/>
  <c r="D33" i="113"/>
  <c r="G33" i="113"/>
  <c r="C34" i="113"/>
  <c r="D34" i="113"/>
  <c r="G34" i="113"/>
  <c r="C35" i="113"/>
  <c r="D35" i="113"/>
  <c r="G35" i="113"/>
  <c r="C36" i="113"/>
  <c r="D36" i="113"/>
  <c r="G36" i="113"/>
  <c r="C38" i="113"/>
  <c r="D38" i="113"/>
  <c r="G38" i="113"/>
  <c r="C39" i="113"/>
  <c r="D39" i="113"/>
  <c r="G39" i="113"/>
  <c r="C40" i="113"/>
  <c r="D40" i="113"/>
  <c r="G40" i="113"/>
  <c r="C41" i="113"/>
  <c r="D41" i="113"/>
  <c r="G41" i="113"/>
  <c r="C42" i="113"/>
  <c r="D42" i="113"/>
  <c r="G42" i="113"/>
  <c r="C45" i="113"/>
  <c r="D45" i="113"/>
  <c r="G45" i="113"/>
  <c r="C47" i="113"/>
  <c r="D47" i="113"/>
  <c r="G47" i="113"/>
  <c r="C50" i="113"/>
  <c r="D50" i="113"/>
  <c r="G50" i="113"/>
  <c r="C54" i="113"/>
  <c r="D54" i="113"/>
  <c r="G54" i="113"/>
  <c r="C55" i="113"/>
  <c r="D55" i="113"/>
  <c r="G55" i="113"/>
  <c r="C56" i="113"/>
  <c r="D56" i="113"/>
  <c r="G56" i="113"/>
  <c r="C57" i="113"/>
  <c r="D57" i="113"/>
  <c r="G57" i="113"/>
  <c r="C58" i="113"/>
  <c r="D58" i="113"/>
  <c r="G58" i="113"/>
  <c r="C59" i="113"/>
  <c r="D59" i="113"/>
  <c r="G59" i="113"/>
  <c r="C60" i="113"/>
  <c r="D60" i="113"/>
  <c r="G60" i="113"/>
  <c r="C63" i="113"/>
  <c r="D63" i="113"/>
  <c r="G63" i="113"/>
  <c r="C68" i="113"/>
  <c r="D68" i="113"/>
  <c r="G68" i="113"/>
  <c r="C69" i="113"/>
  <c r="D69" i="113"/>
  <c r="G69" i="113"/>
  <c r="C80" i="113"/>
  <c r="D80" i="113"/>
  <c r="G80" i="113"/>
  <c r="C91" i="113"/>
  <c r="D91" i="113"/>
  <c r="G91" i="113"/>
  <c r="D17" i="113"/>
  <c r="G17" i="113"/>
  <c r="D37" i="113"/>
  <c r="G37" i="113"/>
  <c r="D43" i="113"/>
  <c r="G43" i="113"/>
  <c r="D61" i="113"/>
  <c r="G61" i="113"/>
  <c r="D62" i="113"/>
  <c r="G62" i="113"/>
  <c r="G100" i="113"/>
  <c r="C63" i="15"/>
  <c r="S13" i="113"/>
  <c r="S14" i="113"/>
  <c r="S15" i="113"/>
  <c r="S16" i="113"/>
  <c r="S18" i="113"/>
  <c r="S19" i="113"/>
  <c r="S20" i="113"/>
  <c r="S21" i="113"/>
  <c r="S22" i="113"/>
  <c r="S23" i="113"/>
  <c r="S24" i="113"/>
  <c r="S25" i="113"/>
  <c r="S26" i="113"/>
  <c r="S27" i="113"/>
  <c r="S28" i="113"/>
  <c r="S29" i="113"/>
  <c r="S30" i="113"/>
  <c r="S31" i="113"/>
  <c r="S32" i="113"/>
  <c r="S33" i="113"/>
  <c r="S34" i="113"/>
  <c r="S35" i="113"/>
  <c r="S36" i="113"/>
  <c r="S38" i="113"/>
  <c r="S39" i="113"/>
  <c r="S40" i="113"/>
  <c r="S41" i="113"/>
  <c r="S42" i="113"/>
  <c r="S45" i="113"/>
  <c r="S47" i="113"/>
  <c r="S50" i="113"/>
  <c r="S54" i="113"/>
  <c r="S55" i="113"/>
  <c r="S56" i="113"/>
  <c r="S57" i="113"/>
  <c r="S58" i="113"/>
  <c r="S59" i="113"/>
  <c r="S60" i="113"/>
  <c r="S63" i="113"/>
  <c r="S68" i="113"/>
  <c r="S69" i="113"/>
  <c r="S80" i="113"/>
  <c r="S91" i="113"/>
  <c r="S17" i="113"/>
  <c r="S37" i="113"/>
  <c r="S43" i="113"/>
  <c r="S61" i="113"/>
  <c r="S62" i="113"/>
  <c r="S100" i="113"/>
  <c r="U63" i="15"/>
  <c r="AE13" i="113"/>
  <c r="AE14" i="113"/>
  <c r="AE15" i="113"/>
  <c r="AE16" i="113"/>
  <c r="AE18" i="113"/>
  <c r="AE19" i="113"/>
  <c r="AE20" i="113"/>
  <c r="AE21" i="113"/>
  <c r="AE22" i="113"/>
  <c r="AE23" i="113"/>
  <c r="AE24" i="113"/>
  <c r="AE25" i="113"/>
  <c r="AE26" i="113"/>
  <c r="AE27" i="113"/>
  <c r="AE28" i="113"/>
  <c r="AE29" i="113"/>
  <c r="AE30" i="113"/>
  <c r="AE31" i="113"/>
  <c r="AE32" i="113"/>
  <c r="AE33" i="113"/>
  <c r="AE34" i="113"/>
  <c r="AE35" i="113"/>
  <c r="AE36" i="113"/>
  <c r="AE38" i="113"/>
  <c r="AE39" i="113"/>
  <c r="AE40" i="113"/>
  <c r="AE41" i="113"/>
  <c r="AE42" i="113"/>
  <c r="AE45" i="113"/>
  <c r="AE47" i="113"/>
  <c r="AE50" i="113"/>
  <c r="AE54" i="113"/>
  <c r="AE55" i="113"/>
  <c r="AE56" i="113"/>
  <c r="AE57" i="113"/>
  <c r="AE58" i="113"/>
  <c r="AE59" i="113"/>
  <c r="AE60" i="113"/>
  <c r="AE63" i="113"/>
  <c r="AE68" i="113"/>
  <c r="AE69" i="113"/>
  <c r="AE80" i="113"/>
  <c r="AE91" i="113"/>
  <c r="AE17" i="113"/>
  <c r="AE37" i="113"/>
  <c r="AE43" i="113"/>
  <c r="AE61" i="113"/>
  <c r="AE62" i="113"/>
  <c r="AE100" i="113"/>
  <c r="AS63" i="15"/>
  <c r="E63" i="15"/>
  <c r="G63" i="15"/>
  <c r="I63" i="15"/>
  <c r="Q63" i="15"/>
  <c r="S63" i="15"/>
  <c r="AE63" i="15"/>
  <c r="AI63" i="15"/>
  <c r="AG63" i="15"/>
  <c r="AO63" i="15"/>
  <c r="AQ63" i="15"/>
  <c r="AU63" i="15"/>
  <c r="AV63" i="15"/>
  <c r="AY63" i="15"/>
  <c r="C13" i="114"/>
  <c r="D13" i="114"/>
  <c r="G13" i="114"/>
  <c r="C14" i="114"/>
  <c r="D14" i="114"/>
  <c r="G14" i="114"/>
  <c r="C15" i="114"/>
  <c r="D15" i="114"/>
  <c r="G15" i="114"/>
  <c r="C16" i="114"/>
  <c r="D16" i="114"/>
  <c r="G16" i="114"/>
  <c r="C18" i="114"/>
  <c r="D18" i="114"/>
  <c r="G18" i="114"/>
  <c r="C19" i="114"/>
  <c r="D19" i="114"/>
  <c r="G19" i="114"/>
  <c r="C20" i="114"/>
  <c r="D20" i="114"/>
  <c r="G20" i="114"/>
  <c r="C21" i="114"/>
  <c r="D21" i="114"/>
  <c r="G21" i="114"/>
  <c r="C22" i="114"/>
  <c r="D22" i="114"/>
  <c r="G22" i="114"/>
  <c r="C23" i="114"/>
  <c r="D23" i="114"/>
  <c r="G23" i="114"/>
  <c r="C24" i="114"/>
  <c r="D24" i="114"/>
  <c r="G24" i="114"/>
  <c r="C25" i="114"/>
  <c r="D25" i="114"/>
  <c r="G25" i="114"/>
  <c r="C26" i="114"/>
  <c r="D26" i="114"/>
  <c r="G26" i="114"/>
  <c r="C27" i="114"/>
  <c r="D27" i="114"/>
  <c r="G27" i="114"/>
  <c r="C28" i="114"/>
  <c r="D28" i="114"/>
  <c r="G28" i="114"/>
  <c r="C29" i="114"/>
  <c r="D29" i="114"/>
  <c r="G29" i="114"/>
  <c r="C30" i="114"/>
  <c r="D30" i="114"/>
  <c r="G30" i="114"/>
  <c r="C31" i="114"/>
  <c r="D31" i="114"/>
  <c r="G31" i="114"/>
  <c r="C32" i="114"/>
  <c r="D32" i="114"/>
  <c r="G32" i="114"/>
  <c r="C33" i="114"/>
  <c r="D33" i="114"/>
  <c r="G33" i="114"/>
  <c r="C34" i="114"/>
  <c r="D34" i="114"/>
  <c r="G34" i="114"/>
  <c r="C35" i="114"/>
  <c r="D35" i="114"/>
  <c r="G35" i="114"/>
  <c r="C36" i="114"/>
  <c r="D36" i="114"/>
  <c r="G36" i="114"/>
  <c r="C38" i="114"/>
  <c r="D38" i="114"/>
  <c r="G38" i="114"/>
  <c r="C39" i="114"/>
  <c r="D39" i="114"/>
  <c r="G39" i="114"/>
  <c r="C40" i="114"/>
  <c r="D40" i="114"/>
  <c r="G40" i="114"/>
  <c r="C41" i="114"/>
  <c r="D41" i="114"/>
  <c r="G41" i="114"/>
  <c r="C42" i="114"/>
  <c r="D42" i="114"/>
  <c r="G42" i="114"/>
  <c r="C45" i="114"/>
  <c r="D45" i="114"/>
  <c r="G45" i="114"/>
  <c r="C47" i="114"/>
  <c r="D47" i="114"/>
  <c r="G47" i="114"/>
  <c r="C50" i="114"/>
  <c r="D50" i="114"/>
  <c r="G50" i="114"/>
  <c r="C54" i="114"/>
  <c r="D54" i="114"/>
  <c r="G54" i="114"/>
  <c r="C55" i="114"/>
  <c r="D55" i="114"/>
  <c r="G55" i="114"/>
  <c r="C56" i="114"/>
  <c r="D56" i="114"/>
  <c r="G56" i="114"/>
  <c r="C57" i="114"/>
  <c r="D57" i="114"/>
  <c r="G57" i="114"/>
  <c r="C58" i="114"/>
  <c r="D58" i="114"/>
  <c r="G58" i="114"/>
  <c r="C59" i="114"/>
  <c r="D59" i="114"/>
  <c r="G59" i="114"/>
  <c r="C60" i="114"/>
  <c r="D60" i="114"/>
  <c r="G60" i="114"/>
  <c r="C63" i="114"/>
  <c r="D63" i="114"/>
  <c r="G63" i="114"/>
  <c r="C68" i="114"/>
  <c r="D68" i="114"/>
  <c r="G68" i="114"/>
  <c r="C69" i="114"/>
  <c r="D69" i="114"/>
  <c r="G69" i="114"/>
  <c r="C80" i="114"/>
  <c r="D80" i="114"/>
  <c r="G80" i="114"/>
  <c r="C91" i="114"/>
  <c r="D91" i="114"/>
  <c r="G91" i="114"/>
  <c r="D17" i="114"/>
  <c r="G17" i="114"/>
  <c r="D37" i="114"/>
  <c r="G37" i="114"/>
  <c r="D43" i="114"/>
  <c r="G43" i="114"/>
  <c r="D61" i="114"/>
  <c r="G61" i="114"/>
  <c r="D62" i="114"/>
  <c r="G62" i="114"/>
  <c r="G100" i="114"/>
  <c r="C64" i="15"/>
  <c r="S13" i="114"/>
  <c r="S14" i="114"/>
  <c r="S15" i="114"/>
  <c r="S16" i="114"/>
  <c r="S18" i="114"/>
  <c r="S19" i="114"/>
  <c r="S20" i="114"/>
  <c r="S21" i="114"/>
  <c r="S22" i="114"/>
  <c r="S23" i="114"/>
  <c r="S24" i="114"/>
  <c r="S25" i="114"/>
  <c r="S26" i="114"/>
  <c r="S27" i="114"/>
  <c r="S28" i="114"/>
  <c r="S29" i="114"/>
  <c r="S30" i="114"/>
  <c r="S31" i="114"/>
  <c r="S32" i="114"/>
  <c r="S33" i="114"/>
  <c r="S34" i="114"/>
  <c r="S35" i="114"/>
  <c r="S36" i="114"/>
  <c r="S38" i="114"/>
  <c r="S39" i="114"/>
  <c r="S40" i="114"/>
  <c r="S41" i="114"/>
  <c r="S42" i="114"/>
  <c r="S45" i="114"/>
  <c r="S47" i="114"/>
  <c r="S50" i="114"/>
  <c r="S54" i="114"/>
  <c r="S55" i="114"/>
  <c r="S56" i="114"/>
  <c r="S57" i="114"/>
  <c r="S58" i="114"/>
  <c r="S59" i="114"/>
  <c r="S60" i="114"/>
  <c r="S63" i="114"/>
  <c r="S68" i="114"/>
  <c r="S69" i="114"/>
  <c r="S80" i="114"/>
  <c r="S91" i="114"/>
  <c r="S17" i="114"/>
  <c r="S37" i="114"/>
  <c r="S43" i="114"/>
  <c r="S61" i="114"/>
  <c r="S62" i="114"/>
  <c r="S100" i="114"/>
  <c r="U64" i="15"/>
  <c r="E64" i="15"/>
  <c r="G64" i="15"/>
  <c r="I64" i="15"/>
  <c r="Q64" i="15"/>
  <c r="S64" i="15"/>
  <c r="AE64" i="15"/>
  <c r="AI64" i="15"/>
  <c r="AG64" i="15"/>
  <c r="AO64" i="15"/>
  <c r="AQ64" i="15"/>
  <c r="AS64" i="15"/>
  <c r="AU64" i="15"/>
  <c r="AV64" i="15"/>
  <c r="AY64" i="15"/>
  <c r="C13" i="115"/>
  <c r="D13" i="115"/>
  <c r="G13" i="115"/>
  <c r="C14" i="115"/>
  <c r="D14" i="115"/>
  <c r="G14" i="115"/>
  <c r="C15" i="115"/>
  <c r="D15" i="115"/>
  <c r="G15" i="115"/>
  <c r="C16" i="115"/>
  <c r="D16" i="115"/>
  <c r="G16" i="115"/>
  <c r="C18" i="115"/>
  <c r="D18" i="115"/>
  <c r="G18" i="115"/>
  <c r="C19" i="115"/>
  <c r="D19" i="115"/>
  <c r="G19" i="115"/>
  <c r="C20" i="115"/>
  <c r="D20" i="115"/>
  <c r="G20" i="115"/>
  <c r="C21" i="115"/>
  <c r="D21" i="115"/>
  <c r="G21" i="115"/>
  <c r="C22" i="115"/>
  <c r="D22" i="115"/>
  <c r="G22" i="115"/>
  <c r="C23" i="115"/>
  <c r="D23" i="115"/>
  <c r="G23" i="115"/>
  <c r="C24" i="115"/>
  <c r="D24" i="115"/>
  <c r="G24" i="115"/>
  <c r="C25" i="115"/>
  <c r="D25" i="115"/>
  <c r="G25" i="115"/>
  <c r="C26" i="115"/>
  <c r="D26" i="115"/>
  <c r="G26" i="115"/>
  <c r="C27" i="115"/>
  <c r="D27" i="115"/>
  <c r="G27" i="115"/>
  <c r="C28" i="115"/>
  <c r="D28" i="115"/>
  <c r="G28" i="115"/>
  <c r="C29" i="115"/>
  <c r="D29" i="115"/>
  <c r="G29" i="115"/>
  <c r="C30" i="115"/>
  <c r="D30" i="115"/>
  <c r="G30" i="115"/>
  <c r="C31" i="115"/>
  <c r="D31" i="115"/>
  <c r="G31" i="115"/>
  <c r="C32" i="115"/>
  <c r="D32" i="115"/>
  <c r="G32" i="115"/>
  <c r="C33" i="115"/>
  <c r="D33" i="115"/>
  <c r="G33" i="115"/>
  <c r="C34" i="115"/>
  <c r="D34" i="115"/>
  <c r="G34" i="115"/>
  <c r="C35" i="115"/>
  <c r="D35" i="115"/>
  <c r="G35" i="115"/>
  <c r="C36" i="115"/>
  <c r="D36" i="115"/>
  <c r="G36" i="115"/>
  <c r="C38" i="115"/>
  <c r="D38" i="115"/>
  <c r="G38" i="115"/>
  <c r="C39" i="115"/>
  <c r="D39" i="115"/>
  <c r="G39" i="115"/>
  <c r="C40" i="115"/>
  <c r="D40" i="115"/>
  <c r="G40" i="115"/>
  <c r="C41" i="115"/>
  <c r="D41" i="115"/>
  <c r="G41" i="115"/>
  <c r="C42" i="115"/>
  <c r="D42" i="115"/>
  <c r="G42" i="115"/>
  <c r="C45" i="115"/>
  <c r="D45" i="115"/>
  <c r="G45" i="115"/>
  <c r="C47" i="115"/>
  <c r="D47" i="115"/>
  <c r="G47" i="115"/>
  <c r="C50" i="115"/>
  <c r="D50" i="115"/>
  <c r="G50" i="115"/>
  <c r="C54" i="115"/>
  <c r="D54" i="115"/>
  <c r="G54" i="115"/>
  <c r="C55" i="115"/>
  <c r="D55" i="115"/>
  <c r="G55" i="115"/>
  <c r="C56" i="115"/>
  <c r="D56" i="115"/>
  <c r="G56" i="115"/>
  <c r="C57" i="115"/>
  <c r="D57" i="115"/>
  <c r="G57" i="115"/>
  <c r="C58" i="115"/>
  <c r="D58" i="115"/>
  <c r="G58" i="115"/>
  <c r="C59" i="115"/>
  <c r="D59" i="115"/>
  <c r="G59" i="115"/>
  <c r="C60" i="115"/>
  <c r="D60" i="115"/>
  <c r="G60" i="115"/>
  <c r="C63" i="115"/>
  <c r="D63" i="115"/>
  <c r="G63" i="115"/>
  <c r="C68" i="115"/>
  <c r="D68" i="115"/>
  <c r="G68" i="115"/>
  <c r="C69" i="115"/>
  <c r="D69" i="115"/>
  <c r="G69" i="115"/>
  <c r="C80" i="115"/>
  <c r="D80" i="115"/>
  <c r="G80" i="115"/>
  <c r="C91" i="115"/>
  <c r="D91" i="115"/>
  <c r="G91" i="115"/>
  <c r="C92" i="115"/>
  <c r="D92" i="115"/>
  <c r="G92" i="115"/>
  <c r="C93" i="115"/>
  <c r="D93" i="115"/>
  <c r="G93" i="115"/>
  <c r="C94" i="115"/>
  <c r="D94" i="115"/>
  <c r="G94" i="115"/>
  <c r="C95" i="115"/>
  <c r="D95" i="115"/>
  <c r="G95" i="115"/>
  <c r="C96" i="115"/>
  <c r="D96" i="115"/>
  <c r="G96" i="115"/>
  <c r="C97" i="115"/>
  <c r="D97" i="115"/>
  <c r="G97" i="115"/>
  <c r="D17" i="115"/>
  <c r="G17" i="115"/>
  <c r="D37" i="115"/>
  <c r="G37" i="115"/>
  <c r="D43" i="115"/>
  <c r="G43" i="115"/>
  <c r="D61" i="115"/>
  <c r="G61" i="115"/>
  <c r="D62" i="115"/>
  <c r="G62" i="115"/>
  <c r="G102" i="115"/>
  <c r="C65" i="15"/>
  <c r="E65" i="15"/>
  <c r="G65" i="15"/>
  <c r="I65" i="15"/>
  <c r="Q65" i="15"/>
  <c r="S65" i="15"/>
  <c r="U65" i="15"/>
  <c r="AE65" i="15"/>
  <c r="AI65" i="15"/>
  <c r="AG65" i="15"/>
  <c r="AO65" i="15"/>
  <c r="AQ65" i="15"/>
  <c r="AS65" i="15"/>
  <c r="AU65" i="15"/>
  <c r="AV65" i="15"/>
  <c r="AY65" i="15"/>
  <c r="C13" i="116"/>
  <c r="D13" i="116"/>
  <c r="G13" i="116"/>
  <c r="C14" i="116"/>
  <c r="D14" i="116"/>
  <c r="G14" i="116"/>
  <c r="C15" i="116"/>
  <c r="D15" i="116"/>
  <c r="G15" i="116"/>
  <c r="C16" i="116"/>
  <c r="D16" i="116"/>
  <c r="G16" i="116"/>
  <c r="C18" i="116"/>
  <c r="D18" i="116"/>
  <c r="G18" i="116"/>
  <c r="C19" i="116"/>
  <c r="D19" i="116"/>
  <c r="G19" i="116"/>
  <c r="C20" i="116"/>
  <c r="D20" i="116"/>
  <c r="G20" i="116"/>
  <c r="C21" i="116"/>
  <c r="D21" i="116"/>
  <c r="G21" i="116"/>
  <c r="C22" i="116"/>
  <c r="D22" i="116"/>
  <c r="G22" i="116"/>
  <c r="C23" i="116"/>
  <c r="D23" i="116"/>
  <c r="G23" i="116"/>
  <c r="C24" i="116"/>
  <c r="D24" i="116"/>
  <c r="G24" i="116"/>
  <c r="C25" i="116"/>
  <c r="D25" i="116"/>
  <c r="G25" i="116"/>
  <c r="C26" i="116"/>
  <c r="D26" i="116"/>
  <c r="G26" i="116"/>
  <c r="C27" i="116"/>
  <c r="D27" i="116"/>
  <c r="G27" i="116"/>
  <c r="C28" i="116"/>
  <c r="D28" i="116"/>
  <c r="G28" i="116"/>
  <c r="C29" i="116"/>
  <c r="D29" i="116"/>
  <c r="G29" i="116"/>
  <c r="C30" i="116"/>
  <c r="D30" i="116"/>
  <c r="G30" i="116"/>
  <c r="C31" i="116"/>
  <c r="D31" i="116"/>
  <c r="G31" i="116"/>
  <c r="C32" i="116"/>
  <c r="D32" i="116"/>
  <c r="G32" i="116"/>
  <c r="C33" i="116"/>
  <c r="D33" i="116"/>
  <c r="G33" i="116"/>
  <c r="C34" i="116"/>
  <c r="D34" i="116"/>
  <c r="G34" i="116"/>
  <c r="C35" i="116"/>
  <c r="D35" i="116"/>
  <c r="G35" i="116"/>
  <c r="C36" i="116"/>
  <c r="D36" i="116"/>
  <c r="G36" i="116"/>
  <c r="C38" i="116"/>
  <c r="D38" i="116"/>
  <c r="G38" i="116"/>
  <c r="C39" i="116"/>
  <c r="D39" i="116"/>
  <c r="G39" i="116"/>
  <c r="C40" i="116"/>
  <c r="D40" i="116"/>
  <c r="G40" i="116"/>
  <c r="C41" i="116"/>
  <c r="D41" i="116"/>
  <c r="G41" i="116"/>
  <c r="C42" i="116"/>
  <c r="D42" i="116"/>
  <c r="G42" i="116"/>
  <c r="C45" i="116"/>
  <c r="D45" i="116"/>
  <c r="G45" i="116"/>
  <c r="C47" i="116"/>
  <c r="D47" i="116"/>
  <c r="G47" i="116"/>
  <c r="C50" i="116"/>
  <c r="D50" i="116"/>
  <c r="G50" i="116"/>
  <c r="C54" i="116"/>
  <c r="D54" i="116"/>
  <c r="G54" i="116"/>
  <c r="C55" i="116"/>
  <c r="D55" i="116"/>
  <c r="G55" i="116"/>
  <c r="C56" i="116"/>
  <c r="D56" i="116"/>
  <c r="G56" i="116"/>
  <c r="C57" i="116"/>
  <c r="D57" i="116"/>
  <c r="G57" i="116"/>
  <c r="C58" i="116"/>
  <c r="D58" i="116"/>
  <c r="G58" i="116"/>
  <c r="C59" i="116"/>
  <c r="D59" i="116"/>
  <c r="G59" i="116"/>
  <c r="C60" i="116"/>
  <c r="D60" i="116"/>
  <c r="G60" i="116"/>
  <c r="C63" i="116"/>
  <c r="D63" i="116"/>
  <c r="G63" i="116"/>
  <c r="C68" i="116"/>
  <c r="D68" i="116"/>
  <c r="G68" i="116"/>
  <c r="C69" i="116"/>
  <c r="D69" i="116"/>
  <c r="G69" i="116"/>
  <c r="C80" i="116"/>
  <c r="D80" i="116"/>
  <c r="G80" i="116"/>
  <c r="C91" i="116"/>
  <c r="D91" i="116"/>
  <c r="G91" i="116"/>
  <c r="C92" i="116"/>
  <c r="D92" i="116"/>
  <c r="G92" i="116"/>
  <c r="C93" i="116"/>
  <c r="D93" i="116"/>
  <c r="G93" i="116"/>
  <c r="C94" i="116"/>
  <c r="D94" i="116"/>
  <c r="G94" i="116"/>
  <c r="C95" i="116"/>
  <c r="D95" i="116"/>
  <c r="G95" i="116"/>
  <c r="C96" i="116"/>
  <c r="D96" i="116"/>
  <c r="G96" i="116"/>
  <c r="C97" i="116"/>
  <c r="D97" i="116"/>
  <c r="G97" i="116"/>
  <c r="D17" i="116"/>
  <c r="G17" i="116"/>
  <c r="D37" i="116"/>
  <c r="G37" i="116"/>
  <c r="D43" i="116"/>
  <c r="G43" i="116"/>
  <c r="D61" i="116"/>
  <c r="G61" i="116"/>
  <c r="D62" i="116"/>
  <c r="G62" i="116"/>
  <c r="G102" i="116"/>
  <c r="C66" i="15"/>
  <c r="M13" i="116"/>
  <c r="M14" i="116"/>
  <c r="M15" i="116"/>
  <c r="M16" i="116"/>
  <c r="M18" i="116"/>
  <c r="M19" i="116"/>
  <c r="M20" i="116"/>
  <c r="M21" i="116"/>
  <c r="M22" i="116"/>
  <c r="M23" i="116"/>
  <c r="M24" i="116"/>
  <c r="M25" i="116"/>
  <c r="M26" i="116"/>
  <c r="M27" i="116"/>
  <c r="M28" i="116"/>
  <c r="M29" i="116"/>
  <c r="M30" i="116"/>
  <c r="M31" i="116"/>
  <c r="M32" i="116"/>
  <c r="M33" i="116"/>
  <c r="M34" i="116"/>
  <c r="M35" i="116"/>
  <c r="M36" i="116"/>
  <c r="M38" i="116"/>
  <c r="M39" i="116"/>
  <c r="M40" i="116"/>
  <c r="M41" i="116"/>
  <c r="M42" i="116"/>
  <c r="M45" i="116"/>
  <c r="M47" i="116"/>
  <c r="M50" i="116"/>
  <c r="M54" i="116"/>
  <c r="M55" i="116"/>
  <c r="M56" i="116"/>
  <c r="M57" i="116"/>
  <c r="M58" i="116"/>
  <c r="M59" i="116"/>
  <c r="M60" i="116"/>
  <c r="M63" i="116"/>
  <c r="M68" i="116"/>
  <c r="M69" i="116"/>
  <c r="M80" i="116"/>
  <c r="M91" i="116"/>
  <c r="M92" i="116"/>
  <c r="M93" i="116"/>
  <c r="M94" i="116"/>
  <c r="M95" i="116"/>
  <c r="M96" i="116"/>
  <c r="M97" i="116"/>
  <c r="M17" i="116"/>
  <c r="M37" i="116"/>
  <c r="M43" i="116"/>
  <c r="M61" i="116"/>
  <c r="M62" i="116"/>
  <c r="M102" i="116"/>
  <c r="I66" i="15"/>
  <c r="Y13" i="116"/>
  <c r="Y14" i="116"/>
  <c r="Y15" i="116"/>
  <c r="Y16" i="116"/>
  <c r="Y18" i="116"/>
  <c r="Y19" i="116"/>
  <c r="Y20" i="116"/>
  <c r="Y21" i="116"/>
  <c r="Y22" i="116"/>
  <c r="Y23" i="116"/>
  <c r="Y24" i="116"/>
  <c r="Y25" i="116"/>
  <c r="Y26" i="116"/>
  <c r="Y27" i="116"/>
  <c r="Y28" i="116"/>
  <c r="Y29" i="116"/>
  <c r="Y30" i="116"/>
  <c r="Y31" i="116"/>
  <c r="Y32" i="116"/>
  <c r="Y33" i="116"/>
  <c r="Y34" i="116"/>
  <c r="Y35" i="116"/>
  <c r="Y36" i="116"/>
  <c r="Y38" i="116"/>
  <c r="Y39" i="116"/>
  <c r="Y40" i="116"/>
  <c r="Y41" i="116"/>
  <c r="Y42" i="116"/>
  <c r="Y45" i="116"/>
  <c r="Y47" i="116"/>
  <c r="Y50" i="116"/>
  <c r="Y54" i="116"/>
  <c r="Y55" i="116"/>
  <c r="Y56" i="116"/>
  <c r="Y57" i="116"/>
  <c r="Y58" i="116"/>
  <c r="Y59" i="116"/>
  <c r="Y60" i="116"/>
  <c r="Y63" i="116"/>
  <c r="Y68" i="116"/>
  <c r="Y69" i="116"/>
  <c r="Y80" i="116"/>
  <c r="Y91" i="116"/>
  <c r="Y92" i="116"/>
  <c r="Y93" i="116"/>
  <c r="Y94" i="116"/>
  <c r="Y95" i="116"/>
  <c r="Y96" i="116"/>
  <c r="Y97" i="116"/>
  <c r="Y17" i="116"/>
  <c r="Y37" i="116"/>
  <c r="Y43" i="116"/>
  <c r="Y61" i="116"/>
  <c r="Y62" i="116"/>
  <c r="Y102" i="116"/>
  <c r="AI66" i="15"/>
  <c r="AE13" i="116"/>
  <c r="AE14" i="116"/>
  <c r="AE15" i="116"/>
  <c r="AE16" i="116"/>
  <c r="AE18" i="116"/>
  <c r="AE19" i="116"/>
  <c r="AE20" i="116"/>
  <c r="AE21" i="116"/>
  <c r="AE22" i="116"/>
  <c r="AE23" i="116"/>
  <c r="AE24" i="116"/>
  <c r="AE25" i="116"/>
  <c r="AE26" i="116"/>
  <c r="AE27" i="116"/>
  <c r="AE28" i="116"/>
  <c r="AE29" i="116"/>
  <c r="AE30" i="116"/>
  <c r="AE31" i="116"/>
  <c r="AE32" i="116"/>
  <c r="AE33" i="116"/>
  <c r="AE34" i="116"/>
  <c r="AE35" i="116"/>
  <c r="AE36" i="116"/>
  <c r="AE38" i="116"/>
  <c r="AE39" i="116"/>
  <c r="AE40" i="116"/>
  <c r="AE41" i="116"/>
  <c r="AE42" i="116"/>
  <c r="AE45" i="116"/>
  <c r="AE47" i="116"/>
  <c r="AE50" i="116"/>
  <c r="AE54" i="116"/>
  <c r="AE55" i="116"/>
  <c r="AE56" i="116"/>
  <c r="AE57" i="116"/>
  <c r="AE58" i="116"/>
  <c r="AE59" i="116"/>
  <c r="AE60" i="116"/>
  <c r="AE63" i="116"/>
  <c r="AE68" i="116"/>
  <c r="AE69" i="116"/>
  <c r="AE80" i="116"/>
  <c r="AE91" i="116"/>
  <c r="AE92" i="116"/>
  <c r="AE93" i="116"/>
  <c r="AE94" i="116"/>
  <c r="AE95" i="116"/>
  <c r="AE96" i="116"/>
  <c r="AE97" i="116"/>
  <c r="AE17" i="116"/>
  <c r="AE37" i="116"/>
  <c r="AE43" i="116"/>
  <c r="AE61" i="116"/>
  <c r="AE62" i="116"/>
  <c r="AE102" i="116"/>
  <c r="AS66" i="15"/>
  <c r="E66" i="15"/>
  <c r="G66" i="15"/>
  <c r="Q66" i="15"/>
  <c r="S66" i="15"/>
  <c r="U66" i="15"/>
  <c r="AE66" i="15"/>
  <c r="AG66" i="15"/>
  <c r="AO66" i="15"/>
  <c r="AQ66" i="15"/>
  <c r="AU66" i="15"/>
  <c r="AV66" i="15"/>
  <c r="AY66" i="15"/>
  <c r="C13" i="117"/>
  <c r="D13" i="117"/>
  <c r="G13" i="117"/>
  <c r="C14" i="117"/>
  <c r="D14" i="117"/>
  <c r="G14" i="117"/>
  <c r="C15" i="117"/>
  <c r="D15" i="117"/>
  <c r="G15" i="117"/>
  <c r="C16" i="117"/>
  <c r="D16" i="117"/>
  <c r="G16" i="117"/>
  <c r="C18" i="117"/>
  <c r="D18" i="117"/>
  <c r="G18" i="117"/>
  <c r="C19" i="117"/>
  <c r="D19" i="117"/>
  <c r="G19" i="117"/>
  <c r="C20" i="117"/>
  <c r="D20" i="117"/>
  <c r="G20" i="117"/>
  <c r="C21" i="117"/>
  <c r="D21" i="117"/>
  <c r="G21" i="117"/>
  <c r="C22" i="117"/>
  <c r="D22" i="117"/>
  <c r="G22" i="117"/>
  <c r="C23" i="117"/>
  <c r="D23" i="117"/>
  <c r="G23" i="117"/>
  <c r="C24" i="117"/>
  <c r="D24" i="117"/>
  <c r="G24" i="117"/>
  <c r="C25" i="117"/>
  <c r="D25" i="117"/>
  <c r="G25" i="117"/>
  <c r="C26" i="117"/>
  <c r="D26" i="117"/>
  <c r="G26" i="117"/>
  <c r="C27" i="117"/>
  <c r="D27" i="117"/>
  <c r="G27" i="117"/>
  <c r="C28" i="117"/>
  <c r="D28" i="117"/>
  <c r="G28" i="117"/>
  <c r="C29" i="117"/>
  <c r="D29" i="117"/>
  <c r="G29" i="117"/>
  <c r="C30" i="117"/>
  <c r="D30" i="117"/>
  <c r="G30" i="117"/>
  <c r="C31" i="117"/>
  <c r="D31" i="117"/>
  <c r="G31" i="117"/>
  <c r="C32" i="117"/>
  <c r="D32" i="117"/>
  <c r="G32" i="117"/>
  <c r="C33" i="117"/>
  <c r="D33" i="117"/>
  <c r="G33" i="117"/>
  <c r="C34" i="117"/>
  <c r="D34" i="117"/>
  <c r="G34" i="117"/>
  <c r="C35" i="117"/>
  <c r="D35" i="117"/>
  <c r="G35" i="117"/>
  <c r="C36" i="117"/>
  <c r="D36" i="117"/>
  <c r="G36" i="117"/>
  <c r="C38" i="117"/>
  <c r="D38" i="117"/>
  <c r="G38" i="117"/>
  <c r="C39" i="117"/>
  <c r="D39" i="117"/>
  <c r="G39" i="117"/>
  <c r="C40" i="117"/>
  <c r="D40" i="117"/>
  <c r="G40" i="117"/>
  <c r="C41" i="117"/>
  <c r="D41" i="117"/>
  <c r="G41" i="117"/>
  <c r="C42" i="117"/>
  <c r="D42" i="117"/>
  <c r="G42" i="117"/>
  <c r="C45" i="117"/>
  <c r="D45" i="117"/>
  <c r="G45" i="117"/>
  <c r="C47" i="117"/>
  <c r="D47" i="117"/>
  <c r="G47" i="117"/>
  <c r="C50" i="117"/>
  <c r="D50" i="117"/>
  <c r="G50" i="117"/>
  <c r="C54" i="117"/>
  <c r="D54" i="117"/>
  <c r="G54" i="117"/>
  <c r="C55" i="117"/>
  <c r="D55" i="117"/>
  <c r="G55" i="117"/>
  <c r="C56" i="117"/>
  <c r="D56" i="117"/>
  <c r="G56" i="117"/>
  <c r="C57" i="117"/>
  <c r="D57" i="117"/>
  <c r="G57" i="117"/>
  <c r="C58" i="117"/>
  <c r="D58" i="117"/>
  <c r="G58" i="117"/>
  <c r="C59" i="117"/>
  <c r="D59" i="117"/>
  <c r="G59" i="117"/>
  <c r="C60" i="117"/>
  <c r="D60" i="117"/>
  <c r="G60" i="117"/>
  <c r="C63" i="117"/>
  <c r="D63" i="117"/>
  <c r="G63" i="117"/>
  <c r="C68" i="117"/>
  <c r="D68" i="117"/>
  <c r="G68" i="117"/>
  <c r="C69" i="117"/>
  <c r="D69" i="117"/>
  <c r="G69" i="117"/>
  <c r="C80" i="117"/>
  <c r="D80" i="117"/>
  <c r="G80" i="117"/>
  <c r="C91" i="117"/>
  <c r="D91" i="117"/>
  <c r="G91" i="117"/>
  <c r="C92" i="117"/>
  <c r="D92" i="117"/>
  <c r="G92" i="117"/>
  <c r="C93" i="117"/>
  <c r="D93" i="117"/>
  <c r="G93" i="117"/>
  <c r="C94" i="117"/>
  <c r="D94" i="117"/>
  <c r="G94" i="117"/>
  <c r="C95" i="117"/>
  <c r="D95" i="117"/>
  <c r="G95" i="117"/>
  <c r="C96" i="117"/>
  <c r="D96" i="117"/>
  <c r="G96" i="117"/>
  <c r="C97" i="117"/>
  <c r="D97" i="117"/>
  <c r="G97" i="117"/>
  <c r="D17" i="117"/>
  <c r="G17" i="117"/>
  <c r="D37" i="117"/>
  <c r="G37" i="117"/>
  <c r="D43" i="117"/>
  <c r="G43" i="117"/>
  <c r="D61" i="117"/>
  <c r="G61" i="117"/>
  <c r="D62" i="117"/>
  <c r="G62" i="117"/>
  <c r="G102" i="117"/>
  <c r="C67" i="15"/>
  <c r="I13" i="117"/>
  <c r="I14" i="117"/>
  <c r="I15" i="117"/>
  <c r="I16" i="117"/>
  <c r="I18" i="117"/>
  <c r="I19" i="117"/>
  <c r="I20" i="117"/>
  <c r="I21" i="117"/>
  <c r="I22" i="117"/>
  <c r="I23" i="117"/>
  <c r="I24" i="117"/>
  <c r="I25" i="117"/>
  <c r="I26" i="117"/>
  <c r="I27" i="117"/>
  <c r="I28" i="117"/>
  <c r="I29" i="117"/>
  <c r="I30" i="117"/>
  <c r="I31" i="117"/>
  <c r="I32" i="117"/>
  <c r="I33" i="117"/>
  <c r="I34" i="117"/>
  <c r="I35" i="117"/>
  <c r="I36" i="117"/>
  <c r="I38" i="117"/>
  <c r="I39" i="117"/>
  <c r="I40" i="117"/>
  <c r="I41" i="117"/>
  <c r="I42" i="117"/>
  <c r="I45" i="117"/>
  <c r="I47" i="117"/>
  <c r="I50" i="117"/>
  <c r="I54" i="117"/>
  <c r="I55" i="117"/>
  <c r="I56" i="117"/>
  <c r="I57" i="117"/>
  <c r="I58" i="117"/>
  <c r="I59" i="117"/>
  <c r="I60" i="117"/>
  <c r="I63" i="117"/>
  <c r="I68" i="117"/>
  <c r="I69" i="117"/>
  <c r="I80" i="117"/>
  <c r="I91" i="117"/>
  <c r="I92" i="117"/>
  <c r="I93" i="117"/>
  <c r="I94" i="117"/>
  <c r="I95" i="117"/>
  <c r="I96" i="117"/>
  <c r="I97" i="117"/>
  <c r="I17" i="117"/>
  <c r="I37" i="117"/>
  <c r="I43" i="117"/>
  <c r="I61" i="117"/>
  <c r="I62" i="117"/>
  <c r="I102" i="117"/>
  <c r="E67" i="15"/>
  <c r="K13" i="117"/>
  <c r="K14" i="117"/>
  <c r="K15" i="117"/>
  <c r="K16" i="117"/>
  <c r="K18" i="117"/>
  <c r="K19" i="117"/>
  <c r="K20" i="117"/>
  <c r="K21" i="117"/>
  <c r="K22" i="117"/>
  <c r="K23" i="117"/>
  <c r="K24" i="117"/>
  <c r="K25" i="117"/>
  <c r="K26" i="117"/>
  <c r="K27" i="117"/>
  <c r="K28" i="117"/>
  <c r="K29" i="117"/>
  <c r="K30" i="117"/>
  <c r="K31" i="117"/>
  <c r="K32" i="117"/>
  <c r="K33" i="117"/>
  <c r="K34" i="117"/>
  <c r="K35" i="117"/>
  <c r="K36" i="117"/>
  <c r="K38" i="117"/>
  <c r="K39" i="117"/>
  <c r="K40" i="117"/>
  <c r="K41" i="117"/>
  <c r="K42" i="117"/>
  <c r="K45" i="117"/>
  <c r="K47" i="117"/>
  <c r="K50" i="117"/>
  <c r="K54" i="117"/>
  <c r="K55" i="117"/>
  <c r="K56" i="117"/>
  <c r="K57" i="117"/>
  <c r="K58" i="117"/>
  <c r="K59" i="117"/>
  <c r="K60" i="117"/>
  <c r="K63" i="117"/>
  <c r="K68" i="117"/>
  <c r="K69" i="117"/>
  <c r="K80" i="117"/>
  <c r="K91" i="117"/>
  <c r="K92" i="117"/>
  <c r="K93" i="117"/>
  <c r="K94" i="117"/>
  <c r="K95" i="117"/>
  <c r="K96" i="117"/>
  <c r="K97" i="117"/>
  <c r="K17" i="117"/>
  <c r="K37" i="117"/>
  <c r="K43" i="117"/>
  <c r="K61" i="117"/>
  <c r="K62" i="117"/>
  <c r="K102" i="117"/>
  <c r="G67" i="15"/>
  <c r="M13" i="117"/>
  <c r="M14" i="117"/>
  <c r="M15" i="117"/>
  <c r="M16" i="117"/>
  <c r="M18" i="117"/>
  <c r="M19" i="117"/>
  <c r="M20" i="117"/>
  <c r="M21" i="117"/>
  <c r="M22" i="117"/>
  <c r="M23" i="117"/>
  <c r="M24" i="117"/>
  <c r="M25" i="117"/>
  <c r="M26" i="117"/>
  <c r="M27" i="117"/>
  <c r="M28" i="117"/>
  <c r="M29" i="117"/>
  <c r="M30" i="117"/>
  <c r="M31" i="117"/>
  <c r="M32" i="117"/>
  <c r="M33" i="117"/>
  <c r="M34" i="117"/>
  <c r="M35" i="117"/>
  <c r="M36" i="117"/>
  <c r="M38" i="117"/>
  <c r="M39" i="117"/>
  <c r="M40" i="117"/>
  <c r="M41" i="117"/>
  <c r="M42" i="117"/>
  <c r="M45" i="117"/>
  <c r="M47" i="117"/>
  <c r="M50" i="117"/>
  <c r="M54" i="117"/>
  <c r="M55" i="117"/>
  <c r="M56" i="117"/>
  <c r="M57" i="117"/>
  <c r="M58" i="117"/>
  <c r="M59" i="117"/>
  <c r="M60" i="117"/>
  <c r="M63" i="117"/>
  <c r="M68" i="117"/>
  <c r="M69" i="117"/>
  <c r="M80" i="117"/>
  <c r="M91" i="117"/>
  <c r="M92" i="117"/>
  <c r="M93" i="117"/>
  <c r="M94" i="117"/>
  <c r="M95" i="117"/>
  <c r="M96" i="117"/>
  <c r="M97" i="117"/>
  <c r="M17" i="117"/>
  <c r="M37" i="117"/>
  <c r="M43" i="117"/>
  <c r="M61" i="117"/>
  <c r="M62" i="117"/>
  <c r="M102" i="117"/>
  <c r="I67" i="15"/>
  <c r="O13" i="117"/>
  <c r="O14" i="117"/>
  <c r="O15" i="117"/>
  <c r="O16" i="117"/>
  <c r="O18" i="117"/>
  <c r="O19" i="117"/>
  <c r="O20" i="117"/>
  <c r="O21" i="117"/>
  <c r="O22" i="117"/>
  <c r="O23" i="117"/>
  <c r="O24" i="117"/>
  <c r="O25" i="117"/>
  <c r="O26" i="117"/>
  <c r="O27" i="117"/>
  <c r="O28" i="117"/>
  <c r="O29" i="117"/>
  <c r="O30" i="117"/>
  <c r="O31" i="117"/>
  <c r="O32" i="117"/>
  <c r="O33" i="117"/>
  <c r="O34" i="117"/>
  <c r="O35" i="117"/>
  <c r="O36" i="117"/>
  <c r="O38" i="117"/>
  <c r="O39" i="117"/>
  <c r="O40" i="117"/>
  <c r="O41" i="117"/>
  <c r="O42" i="117"/>
  <c r="O45" i="117"/>
  <c r="O47" i="117"/>
  <c r="O50" i="117"/>
  <c r="O54" i="117"/>
  <c r="O55" i="117"/>
  <c r="O56" i="117"/>
  <c r="O57" i="117"/>
  <c r="O58" i="117"/>
  <c r="O59" i="117"/>
  <c r="O60" i="117"/>
  <c r="O63" i="117"/>
  <c r="O68" i="117"/>
  <c r="O69" i="117"/>
  <c r="O80" i="117"/>
  <c r="O91" i="117"/>
  <c r="O92" i="117"/>
  <c r="O93" i="117"/>
  <c r="O94" i="117"/>
  <c r="O95" i="117"/>
  <c r="O96" i="117"/>
  <c r="O97" i="117"/>
  <c r="O17" i="117"/>
  <c r="O37" i="117"/>
  <c r="O43" i="117"/>
  <c r="O61" i="117"/>
  <c r="O62" i="117"/>
  <c r="O102" i="117"/>
  <c r="Q67" i="15"/>
  <c r="Q13" i="117"/>
  <c r="Q14" i="117"/>
  <c r="Q15" i="117"/>
  <c r="Q16" i="117"/>
  <c r="Q18" i="117"/>
  <c r="Q19" i="117"/>
  <c r="Q20" i="117"/>
  <c r="Q21" i="117"/>
  <c r="Q22" i="117"/>
  <c r="Q23" i="117"/>
  <c r="Q24" i="117"/>
  <c r="Q25" i="117"/>
  <c r="Q26" i="117"/>
  <c r="Q27" i="117"/>
  <c r="Q28" i="117"/>
  <c r="Q29" i="117"/>
  <c r="Q30" i="117"/>
  <c r="Q31" i="117"/>
  <c r="Q32" i="117"/>
  <c r="Q33" i="117"/>
  <c r="Q34" i="117"/>
  <c r="Q35" i="117"/>
  <c r="Q36" i="117"/>
  <c r="Q38" i="117"/>
  <c r="Q39" i="117"/>
  <c r="Q40" i="117"/>
  <c r="Q41" i="117"/>
  <c r="Q42" i="117"/>
  <c r="Q45" i="117"/>
  <c r="Q47" i="117"/>
  <c r="Q50" i="117"/>
  <c r="Q54" i="117"/>
  <c r="Q55" i="117"/>
  <c r="Q56" i="117"/>
  <c r="Q57" i="117"/>
  <c r="Q58" i="117"/>
  <c r="Q59" i="117"/>
  <c r="Q60" i="117"/>
  <c r="Q63" i="117"/>
  <c r="Q68" i="117"/>
  <c r="Q69" i="117"/>
  <c r="Q80" i="117"/>
  <c r="Q91" i="117"/>
  <c r="Q92" i="117"/>
  <c r="Q93" i="117"/>
  <c r="Q94" i="117"/>
  <c r="Q95" i="117"/>
  <c r="Q96" i="117"/>
  <c r="Q97" i="117"/>
  <c r="Q17" i="117"/>
  <c r="Q37" i="117"/>
  <c r="Q43" i="117"/>
  <c r="Q61" i="117"/>
  <c r="Q62" i="117"/>
  <c r="Q102" i="117"/>
  <c r="S67" i="15"/>
  <c r="S13" i="117"/>
  <c r="S14" i="117"/>
  <c r="S15" i="117"/>
  <c r="S16" i="117"/>
  <c r="S18" i="117"/>
  <c r="S19" i="117"/>
  <c r="S20" i="117"/>
  <c r="S21" i="117"/>
  <c r="S22" i="117"/>
  <c r="S23" i="117"/>
  <c r="S24" i="117"/>
  <c r="S25" i="117"/>
  <c r="S26" i="117"/>
  <c r="S27" i="117"/>
  <c r="S28" i="117"/>
  <c r="S29" i="117"/>
  <c r="S30" i="117"/>
  <c r="S31" i="117"/>
  <c r="S32" i="117"/>
  <c r="S33" i="117"/>
  <c r="S34" i="117"/>
  <c r="S35" i="117"/>
  <c r="S36" i="117"/>
  <c r="S38" i="117"/>
  <c r="S39" i="117"/>
  <c r="S40" i="117"/>
  <c r="S41" i="117"/>
  <c r="S42" i="117"/>
  <c r="S45" i="117"/>
  <c r="S47" i="117"/>
  <c r="S50" i="117"/>
  <c r="S54" i="117"/>
  <c r="S55" i="117"/>
  <c r="S56" i="117"/>
  <c r="S57" i="117"/>
  <c r="S58" i="117"/>
  <c r="S59" i="117"/>
  <c r="S60" i="117"/>
  <c r="S63" i="117"/>
  <c r="S68" i="117"/>
  <c r="S69" i="117"/>
  <c r="S80" i="117"/>
  <c r="S91" i="117"/>
  <c r="S92" i="117"/>
  <c r="S93" i="117"/>
  <c r="S94" i="117"/>
  <c r="S95" i="117"/>
  <c r="S96" i="117"/>
  <c r="S97" i="117"/>
  <c r="S17" i="117"/>
  <c r="S37" i="117"/>
  <c r="S43" i="117"/>
  <c r="S61" i="117"/>
  <c r="S62" i="117"/>
  <c r="S102" i="117"/>
  <c r="U67" i="15"/>
  <c r="U13" i="117"/>
  <c r="U14" i="117"/>
  <c r="U15" i="117"/>
  <c r="U16" i="117"/>
  <c r="U18" i="117"/>
  <c r="U19" i="117"/>
  <c r="U20" i="117"/>
  <c r="U21" i="117"/>
  <c r="U22" i="117"/>
  <c r="U23" i="117"/>
  <c r="U24" i="117"/>
  <c r="U25" i="117"/>
  <c r="U26" i="117"/>
  <c r="U27" i="117"/>
  <c r="U28" i="117"/>
  <c r="U29" i="117"/>
  <c r="U30" i="117"/>
  <c r="U31" i="117"/>
  <c r="U32" i="117"/>
  <c r="U33" i="117"/>
  <c r="U34" i="117"/>
  <c r="U35" i="117"/>
  <c r="U36" i="117"/>
  <c r="U38" i="117"/>
  <c r="U39" i="117"/>
  <c r="U40" i="117"/>
  <c r="U41" i="117"/>
  <c r="U42" i="117"/>
  <c r="U45" i="117"/>
  <c r="U47" i="117"/>
  <c r="U50" i="117"/>
  <c r="U54" i="117"/>
  <c r="U55" i="117"/>
  <c r="U56" i="117"/>
  <c r="U57" i="117"/>
  <c r="U58" i="117"/>
  <c r="U59" i="117"/>
  <c r="U60" i="117"/>
  <c r="U63" i="117"/>
  <c r="U68" i="117"/>
  <c r="U69" i="117"/>
  <c r="U80" i="117"/>
  <c r="U91" i="117"/>
  <c r="U92" i="117"/>
  <c r="U93" i="117"/>
  <c r="U94" i="117"/>
  <c r="U95" i="117"/>
  <c r="U96" i="117"/>
  <c r="U97" i="117"/>
  <c r="U17" i="117"/>
  <c r="U37" i="117"/>
  <c r="U43" i="117"/>
  <c r="U61" i="117"/>
  <c r="U62" i="117"/>
  <c r="U102" i="117"/>
  <c r="AE67" i="15"/>
  <c r="Y13" i="117"/>
  <c r="Y14" i="117"/>
  <c r="Y15" i="117"/>
  <c r="Y16" i="117"/>
  <c r="Y18" i="117"/>
  <c r="Y19" i="117"/>
  <c r="Y20" i="117"/>
  <c r="Y21" i="117"/>
  <c r="Y22" i="117"/>
  <c r="Y23" i="117"/>
  <c r="Y24" i="117"/>
  <c r="Y25" i="117"/>
  <c r="Y26" i="117"/>
  <c r="Y27" i="117"/>
  <c r="Y28" i="117"/>
  <c r="Y29" i="117"/>
  <c r="Y30" i="117"/>
  <c r="Y31" i="117"/>
  <c r="Y32" i="117"/>
  <c r="Y33" i="117"/>
  <c r="Y34" i="117"/>
  <c r="Y35" i="117"/>
  <c r="Y36" i="117"/>
  <c r="Y38" i="117"/>
  <c r="Y39" i="117"/>
  <c r="Y40" i="117"/>
  <c r="Y41" i="117"/>
  <c r="Y42" i="117"/>
  <c r="Y45" i="117"/>
  <c r="Y47" i="117"/>
  <c r="Y50" i="117"/>
  <c r="Y54" i="117"/>
  <c r="Y55" i="117"/>
  <c r="Y56" i="117"/>
  <c r="Y57" i="117"/>
  <c r="Y58" i="117"/>
  <c r="Y59" i="117"/>
  <c r="Y60" i="117"/>
  <c r="Y63" i="117"/>
  <c r="Y68" i="117"/>
  <c r="Y69" i="117"/>
  <c r="Y80" i="117"/>
  <c r="Y91" i="117"/>
  <c r="Y92" i="117"/>
  <c r="Y93" i="117"/>
  <c r="Y94" i="117"/>
  <c r="Y95" i="117"/>
  <c r="Y96" i="117"/>
  <c r="Y97" i="117"/>
  <c r="Y17" i="117"/>
  <c r="Y37" i="117"/>
  <c r="Y43" i="117"/>
  <c r="Y61" i="117"/>
  <c r="Y62" i="117"/>
  <c r="Y102" i="117"/>
  <c r="AI67" i="15"/>
  <c r="W13" i="117"/>
  <c r="W14" i="117"/>
  <c r="W15" i="117"/>
  <c r="W16" i="117"/>
  <c r="W18" i="117"/>
  <c r="W19" i="117"/>
  <c r="W20" i="117"/>
  <c r="W21" i="117"/>
  <c r="W22" i="117"/>
  <c r="W23" i="117"/>
  <c r="W24" i="117"/>
  <c r="W25" i="117"/>
  <c r="W26" i="117"/>
  <c r="W27" i="117"/>
  <c r="W28" i="117"/>
  <c r="W29" i="117"/>
  <c r="W30" i="117"/>
  <c r="W31" i="117"/>
  <c r="W32" i="117"/>
  <c r="W33" i="117"/>
  <c r="W34" i="117"/>
  <c r="W35" i="117"/>
  <c r="W36" i="117"/>
  <c r="W38" i="117"/>
  <c r="W39" i="117"/>
  <c r="W40" i="117"/>
  <c r="W41" i="117"/>
  <c r="W42" i="117"/>
  <c r="W45" i="117"/>
  <c r="W47" i="117"/>
  <c r="W50" i="117"/>
  <c r="W54" i="117"/>
  <c r="W55" i="117"/>
  <c r="W56" i="117"/>
  <c r="W57" i="117"/>
  <c r="W58" i="117"/>
  <c r="W59" i="117"/>
  <c r="W60" i="117"/>
  <c r="W63" i="117"/>
  <c r="W68" i="117"/>
  <c r="W69" i="117"/>
  <c r="W80" i="117"/>
  <c r="W91" i="117"/>
  <c r="W92" i="117"/>
  <c r="W93" i="117"/>
  <c r="W94" i="117"/>
  <c r="W95" i="117"/>
  <c r="W96" i="117"/>
  <c r="W97" i="117"/>
  <c r="W17" i="117"/>
  <c r="W37" i="117"/>
  <c r="W43" i="117"/>
  <c r="W61" i="117"/>
  <c r="W62" i="117"/>
  <c r="W102" i="117"/>
  <c r="AG67" i="15"/>
  <c r="AA13" i="117"/>
  <c r="AA14" i="117"/>
  <c r="AA15" i="117"/>
  <c r="AA16" i="117"/>
  <c r="AA18" i="117"/>
  <c r="AA19" i="117"/>
  <c r="AA20" i="117"/>
  <c r="AA21" i="117"/>
  <c r="AA22" i="117"/>
  <c r="AA23" i="117"/>
  <c r="AA24" i="117"/>
  <c r="AA25" i="117"/>
  <c r="AA26" i="117"/>
  <c r="AA27" i="117"/>
  <c r="AA28" i="117"/>
  <c r="AA29" i="117"/>
  <c r="AA30" i="117"/>
  <c r="AA31" i="117"/>
  <c r="AA32" i="117"/>
  <c r="AA33" i="117"/>
  <c r="AA34" i="117"/>
  <c r="AA35" i="117"/>
  <c r="AA36" i="117"/>
  <c r="AA38" i="117"/>
  <c r="AA39" i="117"/>
  <c r="AA40" i="117"/>
  <c r="AA41" i="117"/>
  <c r="AA42" i="117"/>
  <c r="AA45" i="117"/>
  <c r="AA47" i="117"/>
  <c r="AA50" i="117"/>
  <c r="AA91" i="117"/>
  <c r="AA92" i="117"/>
  <c r="AA93" i="117"/>
  <c r="AA94" i="117"/>
  <c r="AA95" i="117"/>
  <c r="AA96" i="117"/>
  <c r="AA97" i="117"/>
  <c r="AA17" i="117"/>
  <c r="AA37" i="117"/>
  <c r="AA43" i="117"/>
  <c r="AA102" i="117"/>
  <c r="AO67" i="15"/>
  <c r="AC13" i="117"/>
  <c r="AC14" i="117"/>
  <c r="AC15" i="117"/>
  <c r="AC16" i="117"/>
  <c r="AC18" i="117"/>
  <c r="AC19" i="117"/>
  <c r="AC20" i="117"/>
  <c r="AC21" i="117"/>
  <c r="AC22" i="117"/>
  <c r="AC23" i="117"/>
  <c r="AC24" i="117"/>
  <c r="AC25" i="117"/>
  <c r="AC26" i="117"/>
  <c r="AC27" i="117"/>
  <c r="AC28" i="117"/>
  <c r="AC29" i="117"/>
  <c r="AC30" i="117"/>
  <c r="AC31" i="117"/>
  <c r="AC32" i="117"/>
  <c r="AC33" i="117"/>
  <c r="AC34" i="117"/>
  <c r="AC35" i="117"/>
  <c r="AC36" i="117"/>
  <c r="AC38" i="117"/>
  <c r="AC39" i="117"/>
  <c r="AC40" i="117"/>
  <c r="AC41" i="117"/>
  <c r="AC42" i="117"/>
  <c r="AC45" i="117"/>
  <c r="AC47" i="117"/>
  <c r="AC50" i="117"/>
  <c r="AC54" i="117"/>
  <c r="AC55" i="117"/>
  <c r="AC56" i="117"/>
  <c r="AC57" i="117"/>
  <c r="AC58" i="117"/>
  <c r="AC59" i="117"/>
  <c r="AC60" i="117"/>
  <c r="AC63" i="117"/>
  <c r="AC68" i="117"/>
  <c r="AC69" i="117"/>
  <c r="AC80" i="117"/>
  <c r="AC91" i="117"/>
  <c r="AC92" i="117"/>
  <c r="AC93" i="117"/>
  <c r="AC94" i="117"/>
  <c r="AC95" i="117"/>
  <c r="AC96" i="117"/>
  <c r="AC97" i="117"/>
  <c r="AC17" i="117"/>
  <c r="AC37" i="117"/>
  <c r="AC43" i="117"/>
  <c r="AC61" i="117"/>
  <c r="AC62" i="117"/>
  <c r="AC102" i="117"/>
  <c r="AQ67" i="15"/>
  <c r="AE13" i="117"/>
  <c r="AE14" i="117"/>
  <c r="AE15" i="117"/>
  <c r="AE16" i="117"/>
  <c r="AE18" i="117"/>
  <c r="AE19" i="117"/>
  <c r="AE20" i="117"/>
  <c r="AE21" i="117"/>
  <c r="AE22" i="117"/>
  <c r="AE23" i="117"/>
  <c r="AE24" i="117"/>
  <c r="AE25" i="117"/>
  <c r="AE26" i="117"/>
  <c r="AE27" i="117"/>
  <c r="AE28" i="117"/>
  <c r="AE29" i="117"/>
  <c r="AE30" i="117"/>
  <c r="AE31" i="117"/>
  <c r="AE32" i="117"/>
  <c r="AE33" i="117"/>
  <c r="AE34" i="117"/>
  <c r="AE35" i="117"/>
  <c r="AE36" i="117"/>
  <c r="AE38" i="117"/>
  <c r="AE39" i="117"/>
  <c r="AE40" i="117"/>
  <c r="AE41" i="117"/>
  <c r="AE42" i="117"/>
  <c r="AE45" i="117"/>
  <c r="AE47" i="117"/>
  <c r="AE50" i="117"/>
  <c r="AE54" i="117"/>
  <c r="AE55" i="117"/>
  <c r="AE56" i="117"/>
  <c r="AE57" i="117"/>
  <c r="AE58" i="117"/>
  <c r="AE59" i="117"/>
  <c r="AE60" i="117"/>
  <c r="AE63" i="117"/>
  <c r="AE68" i="117"/>
  <c r="AE69" i="117"/>
  <c r="AE80" i="117"/>
  <c r="AE91" i="117"/>
  <c r="AE92" i="117"/>
  <c r="AE93" i="117"/>
  <c r="AE94" i="117"/>
  <c r="AE95" i="117"/>
  <c r="AE96" i="117"/>
  <c r="AE97" i="117"/>
  <c r="AE17" i="117"/>
  <c r="AE37" i="117"/>
  <c r="AE43" i="117"/>
  <c r="AE61" i="117"/>
  <c r="AE62" i="117"/>
  <c r="AE102" i="117"/>
  <c r="AS67" i="15"/>
  <c r="AG13" i="117"/>
  <c r="AG14" i="117"/>
  <c r="AG15" i="117"/>
  <c r="AG16" i="117"/>
  <c r="AG18" i="117"/>
  <c r="AG19" i="117"/>
  <c r="AG20" i="117"/>
  <c r="AG21" i="117"/>
  <c r="AG22" i="117"/>
  <c r="AG23" i="117"/>
  <c r="AG24" i="117"/>
  <c r="AG25" i="117"/>
  <c r="AG26" i="117"/>
  <c r="AG27" i="117"/>
  <c r="AG28" i="117"/>
  <c r="AG29" i="117"/>
  <c r="AG30" i="117"/>
  <c r="AG31" i="117"/>
  <c r="AG32" i="117"/>
  <c r="AG33" i="117"/>
  <c r="AG34" i="117"/>
  <c r="AG35" i="117"/>
  <c r="AG36" i="117"/>
  <c r="AG38" i="117"/>
  <c r="AG39" i="117"/>
  <c r="AG40" i="117"/>
  <c r="AG41" i="117"/>
  <c r="AG42" i="117"/>
  <c r="AG45" i="117"/>
  <c r="AG47" i="117"/>
  <c r="AG50" i="117"/>
  <c r="AG54" i="117"/>
  <c r="AG55" i="117"/>
  <c r="AG56" i="117"/>
  <c r="AG57" i="117"/>
  <c r="AG58" i="117"/>
  <c r="AG59" i="117"/>
  <c r="AG60" i="117"/>
  <c r="AG63" i="117"/>
  <c r="AG68" i="117"/>
  <c r="AG69" i="117"/>
  <c r="AG80" i="117"/>
  <c r="AG91" i="117"/>
  <c r="AG92" i="117"/>
  <c r="AG93" i="117"/>
  <c r="AG94" i="117"/>
  <c r="AG95" i="117"/>
  <c r="AG96" i="117"/>
  <c r="AG97" i="117"/>
  <c r="AG17" i="117"/>
  <c r="AG37" i="117"/>
  <c r="AG43" i="117"/>
  <c r="AG61" i="117"/>
  <c r="AG62" i="117"/>
  <c r="AG102" i="117"/>
  <c r="AU67" i="15"/>
  <c r="AV67" i="15"/>
  <c r="AY67" i="15"/>
  <c r="C13" i="118"/>
  <c r="D13" i="118"/>
  <c r="G13" i="118"/>
  <c r="C14" i="118"/>
  <c r="D14" i="118"/>
  <c r="G14" i="118"/>
  <c r="C15" i="118"/>
  <c r="D15" i="118"/>
  <c r="G15" i="118"/>
  <c r="C16" i="118"/>
  <c r="D16" i="118"/>
  <c r="G16" i="118"/>
  <c r="C18" i="118"/>
  <c r="D18" i="118"/>
  <c r="G18" i="118"/>
  <c r="C19" i="118"/>
  <c r="D19" i="118"/>
  <c r="G19" i="118"/>
  <c r="C20" i="118"/>
  <c r="D20" i="118"/>
  <c r="G20" i="118"/>
  <c r="C21" i="118"/>
  <c r="D21" i="118"/>
  <c r="G21" i="118"/>
  <c r="C22" i="118"/>
  <c r="D22" i="118"/>
  <c r="G22" i="118"/>
  <c r="C23" i="118"/>
  <c r="D23" i="118"/>
  <c r="G23" i="118"/>
  <c r="C24" i="118"/>
  <c r="D24" i="118"/>
  <c r="G24" i="118"/>
  <c r="C25" i="118"/>
  <c r="D25" i="118"/>
  <c r="G25" i="118"/>
  <c r="C26" i="118"/>
  <c r="D26" i="118"/>
  <c r="G26" i="118"/>
  <c r="C27" i="118"/>
  <c r="D27" i="118"/>
  <c r="G27" i="118"/>
  <c r="C28" i="118"/>
  <c r="D28" i="118"/>
  <c r="G28" i="118"/>
  <c r="C29" i="118"/>
  <c r="D29" i="118"/>
  <c r="G29" i="118"/>
  <c r="C30" i="118"/>
  <c r="D30" i="118"/>
  <c r="G30" i="118"/>
  <c r="C31" i="118"/>
  <c r="D31" i="118"/>
  <c r="G31" i="118"/>
  <c r="C32" i="118"/>
  <c r="D32" i="118"/>
  <c r="G32" i="118"/>
  <c r="C33" i="118"/>
  <c r="D33" i="118"/>
  <c r="G33" i="118"/>
  <c r="C34" i="118"/>
  <c r="D34" i="118"/>
  <c r="G34" i="118"/>
  <c r="C35" i="118"/>
  <c r="D35" i="118"/>
  <c r="G35" i="118"/>
  <c r="C36" i="118"/>
  <c r="D36" i="118"/>
  <c r="G36" i="118"/>
  <c r="C38" i="118"/>
  <c r="D38" i="118"/>
  <c r="G38" i="118"/>
  <c r="C39" i="118"/>
  <c r="D39" i="118"/>
  <c r="G39" i="118"/>
  <c r="C40" i="118"/>
  <c r="D40" i="118"/>
  <c r="G40" i="118"/>
  <c r="C41" i="118"/>
  <c r="D41" i="118"/>
  <c r="G41" i="118"/>
  <c r="C42" i="118"/>
  <c r="D42" i="118"/>
  <c r="G42" i="118"/>
  <c r="C45" i="118"/>
  <c r="D45" i="118"/>
  <c r="G45" i="118"/>
  <c r="C47" i="118"/>
  <c r="D47" i="118"/>
  <c r="G47" i="118"/>
  <c r="C50" i="118"/>
  <c r="D50" i="118"/>
  <c r="G50" i="118"/>
  <c r="C54" i="118"/>
  <c r="D54" i="118"/>
  <c r="G54" i="118"/>
  <c r="C55" i="118"/>
  <c r="D55" i="118"/>
  <c r="G55" i="118"/>
  <c r="C56" i="118"/>
  <c r="D56" i="118"/>
  <c r="G56" i="118"/>
  <c r="C57" i="118"/>
  <c r="D57" i="118"/>
  <c r="G57" i="118"/>
  <c r="C58" i="118"/>
  <c r="D58" i="118"/>
  <c r="G58" i="118"/>
  <c r="C59" i="118"/>
  <c r="D59" i="118"/>
  <c r="G59" i="118"/>
  <c r="C60" i="118"/>
  <c r="D60" i="118"/>
  <c r="G60" i="118"/>
  <c r="C63" i="118"/>
  <c r="D63" i="118"/>
  <c r="G63" i="118"/>
  <c r="C68" i="118"/>
  <c r="D68" i="118"/>
  <c r="G68" i="118"/>
  <c r="C69" i="118"/>
  <c r="D69" i="118"/>
  <c r="G69" i="118"/>
  <c r="C80" i="118"/>
  <c r="D80" i="118"/>
  <c r="G80" i="118"/>
  <c r="C91" i="118"/>
  <c r="D91" i="118"/>
  <c r="G91" i="118"/>
  <c r="C92" i="118"/>
  <c r="D92" i="118"/>
  <c r="G92" i="118"/>
  <c r="C93" i="118"/>
  <c r="D93" i="118"/>
  <c r="G93" i="118"/>
  <c r="C94" i="118"/>
  <c r="D94" i="118"/>
  <c r="G94" i="118"/>
  <c r="C95" i="118"/>
  <c r="D95" i="118"/>
  <c r="G95" i="118"/>
  <c r="C96" i="118"/>
  <c r="D96" i="118"/>
  <c r="G96" i="118"/>
  <c r="C97" i="118"/>
  <c r="D97" i="118"/>
  <c r="G97" i="118"/>
  <c r="D17" i="118"/>
  <c r="G17" i="118"/>
  <c r="D37" i="118"/>
  <c r="G37" i="118"/>
  <c r="D43" i="118"/>
  <c r="G43" i="118"/>
  <c r="D61" i="118"/>
  <c r="G61" i="118"/>
  <c r="D62" i="118"/>
  <c r="G62" i="118"/>
  <c r="G102" i="118"/>
  <c r="C68" i="15"/>
  <c r="I13" i="118"/>
  <c r="I14" i="118"/>
  <c r="I15" i="118"/>
  <c r="I16" i="118"/>
  <c r="I18" i="118"/>
  <c r="I19" i="118"/>
  <c r="I20" i="118"/>
  <c r="I21" i="118"/>
  <c r="I22" i="118"/>
  <c r="I23" i="118"/>
  <c r="I24" i="118"/>
  <c r="I25" i="118"/>
  <c r="I26" i="118"/>
  <c r="I27" i="118"/>
  <c r="I28" i="118"/>
  <c r="I29" i="118"/>
  <c r="I30" i="118"/>
  <c r="I31" i="118"/>
  <c r="I32" i="118"/>
  <c r="I33" i="118"/>
  <c r="I34" i="118"/>
  <c r="I35" i="118"/>
  <c r="I36" i="118"/>
  <c r="I38" i="118"/>
  <c r="I39" i="118"/>
  <c r="I40" i="118"/>
  <c r="I41" i="118"/>
  <c r="I42" i="118"/>
  <c r="I45" i="118"/>
  <c r="I47" i="118"/>
  <c r="I50" i="118"/>
  <c r="I54" i="118"/>
  <c r="I55" i="118"/>
  <c r="I56" i="118"/>
  <c r="I57" i="118"/>
  <c r="I58" i="118"/>
  <c r="I59" i="118"/>
  <c r="I60" i="118"/>
  <c r="I63" i="118"/>
  <c r="I68" i="118"/>
  <c r="I69" i="118"/>
  <c r="I80" i="118"/>
  <c r="I91" i="118"/>
  <c r="I92" i="118"/>
  <c r="I93" i="118"/>
  <c r="I94" i="118"/>
  <c r="I95" i="118"/>
  <c r="I96" i="118"/>
  <c r="I97" i="118"/>
  <c r="I17" i="118"/>
  <c r="I37" i="118"/>
  <c r="I43" i="118"/>
  <c r="I61" i="118"/>
  <c r="I62" i="118"/>
  <c r="I102" i="118"/>
  <c r="E68" i="15"/>
  <c r="K13" i="118"/>
  <c r="K14" i="118"/>
  <c r="K15" i="118"/>
  <c r="K16" i="118"/>
  <c r="K18" i="118"/>
  <c r="K19" i="118"/>
  <c r="K20" i="118"/>
  <c r="K21" i="118"/>
  <c r="K22" i="118"/>
  <c r="K23" i="118"/>
  <c r="K24" i="118"/>
  <c r="K25" i="118"/>
  <c r="K26" i="118"/>
  <c r="K27" i="118"/>
  <c r="K28" i="118"/>
  <c r="K29" i="118"/>
  <c r="K30" i="118"/>
  <c r="K31" i="118"/>
  <c r="K32" i="118"/>
  <c r="K33" i="118"/>
  <c r="K34" i="118"/>
  <c r="K35" i="118"/>
  <c r="K36" i="118"/>
  <c r="K38" i="118"/>
  <c r="K39" i="118"/>
  <c r="K40" i="118"/>
  <c r="K41" i="118"/>
  <c r="K42" i="118"/>
  <c r="K45" i="118"/>
  <c r="K47" i="118"/>
  <c r="K50" i="118"/>
  <c r="K54" i="118"/>
  <c r="K55" i="118"/>
  <c r="K56" i="118"/>
  <c r="K57" i="118"/>
  <c r="K58" i="118"/>
  <c r="K59" i="118"/>
  <c r="K60" i="118"/>
  <c r="K63" i="118"/>
  <c r="K68" i="118"/>
  <c r="K69" i="118"/>
  <c r="K80" i="118"/>
  <c r="K91" i="118"/>
  <c r="K92" i="118"/>
  <c r="K93" i="118"/>
  <c r="K94" i="118"/>
  <c r="K95" i="118"/>
  <c r="K96" i="118"/>
  <c r="K97" i="118"/>
  <c r="K17" i="118"/>
  <c r="K37" i="118"/>
  <c r="K43" i="118"/>
  <c r="K61" i="118"/>
  <c r="K62" i="118"/>
  <c r="K102" i="118"/>
  <c r="G68" i="15"/>
  <c r="M13" i="118"/>
  <c r="M14" i="118"/>
  <c r="M15" i="118"/>
  <c r="M16" i="118"/>
  <c r="M18" i="118"/>
  <c r="M19" i="118"/>
  <c r="M20" i="118"/>
  <c r="M21" i="118"/>
  <c r="M22" i="118"/>
  <c r="M23" i="118"/>
  <c r="M24" i="118"/>
  <c r="M25" i="118"/>
  <c r="M26" i="118"/>
  <c r="M27" i="118"/>
  <c r="M28" i="118"/>
  <c r="M29" i="118"/>
  <c r="M30" i="118"/>
  <c r="M31" i="118"/>
  <c r="M32" i="118"/>
  <c r="M33" i="118"/>
  <c r="M34" i="118"/>
  <c r="M35" i="118"/>
  <c r="M36" i="118"/>
  <c r="M38" i="118"/>
  <c r="M39" i="118"/>
  <c r="M40" i="118"/>
  <c r="M41" i="118"/>
  <c r="M42" i="118"/>
  <c r="M45" i="118"/>
  <c r="M47" i="118"/>
  <c r="M50" i="118"/>
  <c r="M54" i="118"/>
  <c r="M55" i="118"/>
  <c r="M56" i="118"/>
  <c r="M57" i="118"/>
  <c r="M58" i="118"/>
  <c r="M59" i="118"/>
  <c r="M60" i="118"/>
  <c r="M63" i="118"/>
  <c r="M68" i="118"/>
  <c r="M69" i="118"/>
  <c r="M80" i="118"/>
  <c r="M91" i="118"/>
  <c r="M92" i="118"/>
  <c r="M93" i="118"/>
  <c r="M94" i="118"/>
  <c r="M95" i="118"/>
  <c r="M96" i="118"/>
  <c r="M97" i="118"/>
  <c r="M17" i="118"/>
  <c r="M37" i="118"/>
  <c r="M43" i="118"/>
  <c r="M61" i="118"/>
  <c r="M62" i="118"/>
  <c r="M102" i="118"/>
  <c r="I68" i="15"/>
  <c r="O13" i="118"/>
  <c r="O14" i="118"/>
  <c r="O15" i="118"/>
  <c r="O16" i="118"/>
  <c r="O18" i="118"/>
  <c r="O19" i="118"/>
  <c r="O20" i="118"/>
  <c r="O21" i="118"/>
  <c r="O22" i="118"/>
  <c r="O23" i="118"/>
  <c r="O24" i="118"/>
  <c r="O25" i="118"/>
  <c r="O26" i="118"/>
  <c r="O27" i="118"/>
  <c r="O28" i="118"/>
  <c r="O29" i="118"/>
  <c r="O30" i="118"/>
  <c r="O31" i="118"/>
  <c r="O32" i="118"/>
  <c r="O33" i="118"/>
  <c r="O34" i="118"/>
  <c r="O35" i="118"/>
  <c r="O36" i="118"/>
  <c r="O38" i="118"/>
  <c r="O39" i="118"/>
  <c r="O40" i="118"/>
  <c r="O41" i="118"/>
  <c r="O42" i="118"/>
  <c r="O45" i="118"/>
  <c r="O47" i="118"/>
  <c r="O50" i="118"/>
  <c r="O54" i="118"/>
  <c r="O55" i="118"/>
  <c r="O56" i="118"/>
  <c r="O57" i="118"/>
  <c r="O58" i="118"/>
  <c r="O59" i="118"/>
  <c r="O60" i="118"/>
  <c r="O63" i="118"/>
  <c r="O68" i="118"/>
  <c r="O69" i="118"/>
  <c r="O80" i="118"/>
  <c r="O91" i="118"/>
  <c r="O92" i="118"/>
  <c r="O93" i="118"/>
  <c r="O94" i="118"/>
  <c r="O95" i="118"/>
  <c r="O96" i="118"/>
  <c r="O97" i="118"/>
  <c r="O17" i="118"/>
  <c r="O37" i="118"/>
  <c r="O43" i="118"/>
  <c r="O61" i="118"/>
  <c r="O62" i="118"/>
  <c r="O102" i="118"/>
  <c r="Q68" i="15"/>
  <c r="Q13" i="118"/>
  <c r="Q14" i="118"/>
  <c r="Q15" i="118"/>
  <c r="Q16" i="118"/>
  <c r="Q18" i="118"/>
  <c r="Q19" i="118"/>
  <c r="Q20" i="118"/>
  <c r="Q21" i="118"/>
  <c r="Q22" i="118"/>
  <c r="Q23" i="118"/>
  <c r="Q24" i="118"/>
  <c r="Q25" i="118"/>
  <c r="Q26" i="118"/>
  <c r="Q27" i="118"/>
  <c r="Q28" i="118"/>
  <c r="Q29" i="118"/>
  <c r="Q30" i="118"/>
  <c r="Q31" i="118"/>
  <c r="Q32" i="118"/>
  <c r="Q33" i="118"/>
  <c r="Q34" i="118"/>
  <c r="Q35" i="118"/>
  <c r="Q36" i="118"/>
  <c r="Q38" i="118"/>
  <c r="Q39" i="118"/>
  <c r="Q40" i="118"/>
  <c r="Q41" i="118"/>
  <c r="Q42" i="118"/>
  <c r="Q45" i="118"/>
  <c r="Q47" i="118"/>
  <c r="Q50" i="118"/>
  <c r="Q54" i="118"/>
  <c r="Q55" i="118"/>
  <c r="Q56" i="118"/>
  <c r="Q57" i="118"/>
  <c r="Q58" i="118"/>
  <c r="Q59" i="118"/>
  <c r="Q60" i="118"/>
  <c r="Q63" i="118"/>
  <c r="Q68" i="118"/>
  <c r="Q69" i="118"/>
  <c r="Q80" i="118"/>
  <c r="Q91" i="118"/>
  <c r="Q92" i="118"/>
  <c r="Q93" i="118"/>
  <c r="Q94" i="118"/>
  <c r="Q95" i="118"/>
  <c r="Q96" i="118"/>
  <c r="Q97" i="118"/>
  <c r="Q17" i="118"/>
  <c r="Q37" i="118"/>
  <c r="Q43" i="118"/>
  <c r="Q61" i="118"/>
  <c r="Q62" i="118"/>
  <c r="Q102" i="118"/>
  <c r="S68" i="15"/>
  <c r="S13" i="118"/>
  <c r="S14" i="118"/>
  <c r="S15" i="118"/>
  <c r="S16" i="118"/>
  <c r="S18" i="118"/>
  <c r="S19" i="118"/>
  <c r="S20" i="118"/>
  <c r="S21" i="118"/>
  <c r="S22" i="118"/>
  <c r="S23" i="118"/>
  <c r="S24" i="118"/>
  <c r="S25" i="118"/>
  <c r="S26" i="118"/>
  <c r="S27" i="118"/>
  <c r="S28" i="118"/>
  <c r="S29" i="118"/>
  <c r="S30" i="118"/>
  <c r="S31" i="118"/>
  <c r="S32" i="118"/>
  <c r="S33" i="118"/>
  <c r="S34" i="118"/>
  <c r="S35" i="118"/>
  <c r="S36" i="118"/>
  <c r="S38" i="118"/>
  <c r="S39" i="118"/>
  <c r="S40" i="118"/>
  <c r="S41" i="118"/>
  <c r="S42" i="118"/>
  <c r="S45" i="118"/>
  <c r="S47" i="118"/>
  <c r="S50" i="118"/>
  <c r="S54" i="118"/>
  <c r="S55" i="118"/>
  <c r="S56" i="118"/>
  <c r="S57" i="118"/>
  <c r="S58" i="118"/>
  <c r="S59" i="118"/>
  <c r="S60" i="118"/>
  <c r="S63" i="118"/>
  <c r="S68" i="118"/>
  <c r="S69" i="118"/>
  <c r="S80" i="118"/>
  <c r="S91" i="118"/>
  <c r="S92" i="118"/>
  <c r="S93" i="118"/>
  <c r="S94" i="118"/>
  <c r="S95" i="118"/>
  <c r="S96" i="118"/>
  <c r="S97" i="118"/>
  <c r="S17" i="118"/>
  <c r="S37" i="118"/>
  <c r="S43" i="118"/>
  <c r="S61" i="118"/>
  <c r="S62" i="118"/>
  <c r="S102" i="118"/>
  <c r="U68" i="15"/>
  <c r="U13" i="118"/>
  <c r="U14" i="118"/>
  <c r="U15" i="118"/>
  <c r="U16" i="118"/>
  <c r="U18" i="118"/>
  <c r="U19" i="118"/>
  <c r="U20" i="118"/>
  <c r="U21" i="118"/>
  <c r="U22" i="118"/>
  <c r="U23" i="118"/>
  <c r="U24" i="118"/>
  <c r="U25" i="118"/>
  <c r="U26" i="118"/>
  <c r="U27" i="118"/>
  <c r="U28" i="118"/>
  <c r="U29" i="118"/>
  <c r="U30" i="118"/>
  <c r="U31" i="118"/>
  <c r="U32" i="118"/>
  <c r="U33" i="118"/>
  <c r="U34" i="118"/>
  <c r="U35" i="118"/>
  <c r="U36" i="118"/>
  <c r="U38" i="118"/>
  <c r="U39" i="118"/>
  <c r="U40" i="118"/>
  <c r="U41" i="118"/>
  <c r="U42" i="118"/>
  <c r="U45" i="118"/>
  <c r="U47" i="118"/>
  <c r="U50" i="118"/>
  <c r="U54" i="118"/>
  <c r="U55" i="118"/>
  <c r="U56" i="118"/>
  <c r="U57" i="118"/>
  <c r="U58" i="118"/>
  <c r="U59" i="118"/>
  <c r="U60" i="118"/>
  <c r="U63" i="118"/>
  <c r="U68" i="118"/>
  <c r="U69" i="118"/>
  <c r="U80" i="118"/>
  <c r="U91" i="118"/>
  <c r="U92" i="118"/>
  <c r="U93" i="118"/>
  <c r="U94" i="118"/>
  <c r="U95" i="118"/>
  <c r="U96" i="118"/>
  <c r="U97" i="118"/>
  <c r="U17" i="118"/>
  <c r="U37" i="118"/>
  <c r="U43" i="118"/>
  <c r="U61" i="118"/>
  <c r="U62" i="118"/>
  <c r="U102" i="118"/>
  <c r="AE68" i="15"/>
  <c r="Y13" i="118"/>
  <c r="Y14" i="118"/>
  <c r="Y15" i="118"/>
  <c r="Y16" i="118"/>
  <c r="Y18" i="118"/>
  <c r="Y19" i="118"/>
  <c r="Y20" i="118"/>
  <c r="Y21" i="118"/>
  <c r="Y22" i="118"/>
  <c r="Y23" i="118"/>
  <c r="Y24" i="118"/>
  <c r="Y25" i="118"/>
  <c r="Y26" i="118"/>
  <c r="Y27" i="118"/>
  <c r="Y28" i="118"/>
  <c r="Y29" i="118"/>
  <c r="Y30" i="118"/>
  <c r="Y31" i="118"/>
  <c r="Y32" i="118"/>
  <c r="Y33" i="118"/>
  <c r="Y34" i="118"/>
  <c r="Y35" i="118"/>
  <c r="Y36" i="118"/>
  <c r="Y38" i="118"/>
  <c r="Y39" i="118"/>
  <c r="Y40" i="118"/>
  <c r="Y41" i="118"/>
  <c r="Y42" i="118"/>
  <c r="Y45" i="118"/>
  <c r="Y47" i="118"/>
  <c r="Y50" i="118"/>
  <c r="Y54" i="118"/>
  <c r="Y55" i="118"/>
  <c r="Y56" i="118"/>
  <c r="Y57" i="118"/>
  <c r="Y58" i="118"/>
  <c r="Y59" i="118"/>
  <c r="Y60" i="118"/>
  <c r="Y63" i="118"/>
  <c r="Y68" i="118"/>
  <c r="Y69" i="118"/>
  <c r="Y80" i="118"/>
  <c r="Y91" i="118"/>
  <c r="Y92" i="118"/>
  <c r="Y93" i="118"/>
  <c r="Y94" i="118"/>
  <c r="Y95" i="118"/>
  <c r="Y96" i="118"/>
  <c r="Y97" i="118"/>
  <c r="Y17" i="118"/>
  <c r="Y37" i="118"/>
  <c r="Y43" i="118"/>
  <c r="Y61" i="118"/>
  <c r="Y62" i="118"/>
  <c r="Y102" i="118"/>
  <c r="AI68" i="15"/>
  <c r="W13" i="118"/>
  <c r="W14" i="118"/>
  <c r="W15" i="118"/>
  <c r="W16" i="118"/>
  <c r="W18" i="118"/>
  <c r="W19" i="118"/>
  <c r="W20" i="118"/>
  <c r="W21" i="118"/>
  <c r="W22" i="118"/>
  <c r="W23" i="118"/>
  <c r="W24" i="118"/>
  <c r="W25" i="118"/>
  <c r="W26" i="118"/>
  <c r="W27" i="118"/>
  <c r="W28" i="118"/>
  <c r="W29" i="118"/>
  <c r="W30" i="118"/>
  <c r="W31" i="118"/>
  <c r="W32" i="118"/>
  <c r="W33" i="118"/>
  <c r="W34" i="118"/>
  <c r="W35" i="118"/>
  <c r="W36" i="118"/>
  <c r="W38" i="118"/>
  <c r="W39" i="118"/>
  <c r="W40" i="118"/>
  <c r="W41" i="118"/>
  <c r="W42" i="118"/>
  <c r="W45" i="118"/>
  <c r="W47" i="118"/>
  <c r="W50" i="118"/>
  <c r="W54" i="118"/>
  <c r="W55" i="118"/>
  <c r="W56" i="118"/>
  <c r="W57" i="118"/>
  <c r="W58" i="118"/>
  <c r="W59" i="118"/>
  <c r="W60" i="118"/>
  <c r="W63" i="118"/>
  <c r="W68" i="118"/>
  <c r="W69" i="118"/>
  <c r="W80" i="118"/>
  <c r="W91" i="118"/>
  <c r="W92" i="118"/>
  <c r="W93" i="118"/>
  <c r="W94" i="118"/>
  <c r="W95" i="118"/>
  <c r="W96" i="118"/>
  <c r="W97" i="118"/>
  <c r="W17" i="118"/>
  <c r="W37" i="118"/>
  <c r="W43" i="118"/>
  <c r="W61" i="118"/>
  <c r="W62" i="118"/>
  <c r="W102" i="118"/>
  <c r="AG68" i="15"/>
  <c r="AA13" i="118"/>
  <c r="AA14" i="118"/>
  <c r="AA15" i="118"/>
  <c r="AA16" i="118"/>
  <c r="AA18" i="118"/>
  <c r="AA19" i="118"/>
  <c r="AA20" i="118"/>
  <c r="AA21" i="118"/>
  <c r="AA22" i="118"/>
  <c r="AA23" i="118"/>
  <c r="AA24" i="118"/>
  <c r="AA25" i="118"/>
  <c r="AA26" i="118"/>
  <c r="AA27" i="118"/>
  <c r="AA28" i="118"/>
  <c r="AA29" i="118"/>
  <c r="AA30" i="118"/>
  <c r="AA31" i="118"/>
  <c r="AA32" i="118"/>
  <c r="AA33" i="118"/>
  <c r="AA34" i="118"/>
  <c r="AA35" i="118"/>
  <c r="AA36" i="118"/>
  <c r="AA38" i="118"/>
  <c r="AA39" i="118"/>
  <c r="AA40" i="118"/>
  <c r="AA41" i="118"/>
  <c r="AA42" i="118"/>
  <c r="AA45" i="118"/>
  <c r="AA47" i="118"/>
  <c r="AA50" i="118"/>
  <c r="AA91" i="118"/>
  <c r="AA92" i="118"/>
  <c r="AA93" i="118"/>
  <c r="AA94" i="118"/>
  <c r="AA95" i="118"/>
  <c r="AA96" i="118"/>
  <c r="AA97" i="118"/>
  <c r="AA17" i="118"/>
  <c r="AA37" i="118"/>
  <c r="AA43" i="118"/>
  <c r="AA102" i="118"/>
  <c r="AO68" i="15"/>
  <c r="AC13" i="118"/>
  <c r="AC14" i="118"/>
  <c r="AC15" i="118"/>
  <c r="AC16" i="118"/>
  <c r="AC18" i="118"/>
  <c r="AC19" i="118"/>
  <c r="AC20" i="118"/>
  <c r="AC21" i="118"/>
  <c r="AC22" i="118"/>
  <c r="AC23" i="118"/>
  <c r="AC24" i="118"/>
  <c r="AC25" i="118"/>
  <c r="AC26" i="118"/>
  <c r="AC27" i="118"/>
  <c r="AC28" i="118"/>
  <c r="AC29" i="118"/>
  <c r="AC30" i="118"/>
  <c r="AC31" i="118"/>
  <c r="AC32" i="118"/>
  <c r="AC33" i="118"/>
  <c r="AC34" i="118"/>
  <c r="AC35" i="118"/>
  <c r="AC36" i="118"/>
  <c r="AC38" i="118"/>
  <c r="AC39" i="118"/>
  <c r="AC40" i="118"/>
  <c r="AC41" i="118"/>
  <c r="AC42" i="118"/>
  <c r="AC45" i="118"/>
  <c r="AC47" i="118"/>
  <c r="AC50" i="118"/>
  <c r="AC54" i="118"/>
  <c r="AC55" i="118"/>
  <c r="AC56" i="118"/>
  <c r="AC57" i="118"/>
  <c r="AC58" i="118"/>
  <c r="AC59" i="118"/>
  <c r="AC60" i="118"/>
  <c r="AC63" i="118"/>
  <c r="AC68" i="118"/>
  <c r="AC69" i="118"/>
  <c r="AC80" i="118"/>
  <c r="AC91" i="118"/>
  <c r="AC92" i="118"/>
  <c r="AC93" i="118"/>
  <c r="AC94" i="118"/>
  <c r="AC95" i="118"/>
  <c r="AC96" i="118"/>
  <c r="AC97" i="118"/>
  <c r="AC17" i="118"/>
  <c r="AC37" i="118"/>
  <c r="AC43" i="118"/>
  <c r="AC61" i="118"/>
  <c r="AC62" i="118"/>
  <c r="AC102" i="118"/>
  <c r="AQ68" i="15"/>
  <c r="AE13" i="118"/>
  <c r="AE14" i="118"/>
  <c r="AE15" i="118"/>
  <c r="AE16" i="118"/>
  <c r="AE18" i="118"/>
  <c r="AE19" i="118"/>
  <c r="AE20" i="118"/>
  <c r="AE21" i="118"/>
  <c r="AE22" i="118"/>
  <c r="AE23" i="118"/>
  <c r="AE24" i="118"/>
  <c r="AE25" i="118"/>
  <c r="AE26" i="118"/>
  <c r="AE27" i="118"/>
  <c r="AE28" i="118"/>
  <c r="AE29" i="118"/>
  <c r="AE30" i="118"/>
  <c r="AE31" i="118"/>
  <c r="AE32" i="118"/>
  <c r="AE33" i="118"/>
  <c r="AE34" i="118"/>
  <c r="AE35" i="118"/>
  <c r="AE36" i="118"/>
  <c r="AE38" i="118"/>
  <c r="AE39" i="118"/>
  <c r="AE40" i="118"/>
  <c r="AE41" i="118"/>
  <c r="AE42" i="118"/>
  <c r="AE45" i="118"/>
  <c r="AE47" i="118"/>
  <c r="AE50" i="118"/>
  <c r="AE54" i="118"/>
  <c r="AE55" i="118"/>
  <c r="AE56" i="118"/>
  <c r="AE57" i="118"/>
  <c r="AE58" i="118"/>
  <c r="AE59" i="118"/>
  <c r="AE60" i="118"/>
  <c r="AE63" i="118"/>
  <c r="AE68" i="118"/>
  <c r="AE69" i="118"/>
  <c r="AE80" i="118"/>
  <c r="AE91" i="118"/>
  <c r="AE92" i="118"/>
  <c r="AE93" i="118"/>
  <c r="AE94" i="118"/>
  <c r="AE95" i="118"/>
  <c r="AE96" i="118"/>
  <c r="AE97" i="118"/>
  <c r="AE17" i="118"/>
  <c r="AE37" i="118"/>
  <c r="AE43" i="118"/>
  <c r="AE61" i="118"/>
  <c r="AE62" i="118"/>
  <c r="AE102" i="118"/>
  <c r="AS68" i="15"/>
  <c r="AG13" i="118"/>
  <c r="AG14" i="118"/>
  <c r="AG15" i="118"/>
  <c r="AG16" i="118"/>
  <c r="AG18" i="118"/>
  <c r="AG19" i="118"/>
  <c r="AG20" i="118"/>
  <c r="AG21" i="118"/>
  <c r="AG22" i="118"/>
  <c r="AG23" i="118"/>
  <c r="AG24" i="118"/>
  <c r="AG25" i="118"/>
  <c r="AG26" i="118"/>
  <c r="AG27" i="118"/>
  <c r="AG28" i="118"/>
  <c r="AG29" i="118"/>
  <c r="AG30" i="118"/>
  <c r="AG31" i="118"/>
  <c r="AG32" i="118"/>
  <c r="AG33" i="118"/>
  <c r="AG34" i="118"/>
  <c r="AG35" i="118"/>
  <c r="AG36" i="118"/>
  <c r="AG38" i="118"/>
  <c r="AG39" i="118"/>
  <c r="AG40" i="118"/>
  <c r="AG41" i="118"/>
  <c r="AG42" i="118"/>
  <c r="AG45" i="118"/>
  <c r="AG47" i="118"/>
  <c r="AG50" i="118"/>
  <c r="AG54" i="118"/>
  <c r="AG55" i="118"/>
  <c r="AG56" i="118"/>
  <c r="AG57" i="118"/>
  <c r="AG58" i="118"/>
  <c r="AG59" i="118"/>
  <c r="AG60" i="118"/>
  <c r="AG63" i="118"/>
  <c r="AG68" i="118"/>
  <c r="AG69" i="118"/>
  <c r="AG80" i="118"/>
  <c r="AG91" i="118"/>
  <c r="AG92" i="118"/>
  <c r="AG93" i="118"/>
  <c r="AG94" i="118"/>
  <c r="AG95" i="118"/>
  <c r="AG96" i="118"/>
  <c r="AG97" i="118"/>
  <c r="AG17" i="118"/>
  <c r="AG37" i="118"/>
  <c r="AG43" i="118"/>
  <c r="AG61" i="118"/>
  <c r="AG62" i="118"/>
  <c r="AG102" i="118"/>
  <c r="AU68" i="15"/>
  <c r="AV68" i="15"/>
  <c r="AY68" i="15"/>
  <c r="C13" i="119"/>
  <c r="D13" i="119"/>
  <c r="G13" i="119"/>
  <c r="C14" i="119"/>
  <c r="D14" i="119"/>
  <c r="G14" i="119"/>
  <c r="C15" i="119"/>
  <c r="D15" i="119"/>
  <c r="G15" i="119"/>
  <c r="C16" i="119"/>
  <c r="D16" i="119"/>
  <c r="G16" i="119"/>
  <c r="C18" i="119"/>
  <c r="D18" i="119"/>
  <c r="G18" i="119"/>
  <c r="C19" i="119"/>
  <c r="D19" i="119"/>
  <c r="G19" i="119"/>
  <c r="C20" i="119"/>
  <c r="D20" i="119"/>
  <c r="G20" i="119"/>
  <c r="C21" i="119"/>
  <c r="D21" i="119"/>
  <c r="G21" i="119"/>
  <c r="C22" i="119"/>
  <c r="D22" i="119"/>
  <c r="G22" i="119"/>
  <c r="C23" i="119"/>
  <c r="D23" i="119"/>
  <c r="G23" i="119"/>
  <c r="C24" i="119"/>
  <c r="D24" i="119"/>
  <c r="G24" i="119"/>
  <c r="C25" i="119"/>
  <c r="D25" i="119"/>
  <c r="G25" i="119"/>
  <c r="C26" i="119"/>
  <c r="D26" i="119"/>
  <c r="G26" i="119"/>
  <c r="C27" i="119"/>
  <c r="D27" i="119"/>
  <c r="G27" i="119"/>
  <c r="C28" i="119"/>
  <c r="D28" i="119"/>
  <c r="G28" i="119"/>
  <c r="C29" i="119"/>
  <c r="D29" i="119"/>
  <c r="G29" i="119"/>
  <c r="C30" i="119"/>
  <c r="D30" i="119"/>
  <c r="G30" i="119"/>
  <c r="C31" i="119"/>
  <c r="D31" i="119"/>
  <c r="G31" i="119"/>
  <c r="C32" i="119"/>
  <c r="D32" i="119"/>
  <c r="G32" i="119"/>
  <c r="C33" i="119"/>
  <c r="D33" i="119"/>
  <c r="G33" i="119"/>
  <c r="C34" i="119"/>
  <c r="D34" i="119"/>
  <c r="G34" i="119"/>
  <c r="C35" i="119"/>
  <c r="D35" i="119"/>
  <c r="G35" i="119"/>
  <c r="C36" i="119"/>
  <c r="D36" i="119"/>
  <c r="G36" i="119"/>
  <c r="C38" i="119"/>
  <c r="D38" i="119"/>
  <c r="G38" i="119"/>
  <c r="C39" i="119"/>
  <c r="D39" i="119"/>
  <c r="G39" i="119"/>
  <c r="C40" i="119"/>
  <c r="D40" i="119"/>
  <c r="G40" i="119"/>
  <c r="C41" i="119"/>
  <c r="D41" i="119"/>
  <c r="G41" i="119"/>
  <c r="C42" i="119"/>
  <c r="D42" i="119"/>
  <c r="G42" i="119"/>
  <c r="C45" i="119"/>
  <c r="D45" i="119"/>
  <c r="G45" i="119"/>
  <c r="C47" i="119"/>
  <c r="D47" i="119"/>
  <c r="G47" i="119"/>
  <c r="C50" i="119"/>
  <c r="D50" i="119"/>
  <c r="G50" i="119"/>
  <c r="C54" i="119"/>
  <c r="D54" i="119"/>
  <c r="G54" i="119"/>
  <c r="C55" i="119"/>
  <c r="D55" i="119"/>
  <c r="G55" i="119"/>
  <c r="C56" i="119"/>
  <c r="D56" i="119"/>
  <c r="G56" i="119"/>
  <c r="C57" i="119"/>
  <c r="D57" i="119"/>
  <c r="G57" i="119"/>
  <c r="C58" i="119"/>
  <c r="D58" i="119"/>
  <c r="G58" i="119"/>
  <c r="C59" i="119"/>
  <c r="D59" i="119"/>
  <c r="G59" i="119"/>
  <c r="C60" i="119"/>
  <c r="D60" i="119"/>
  <c r="G60" i="119"/>
  <c r="C63" i="119"/>
  <c r="D63" i="119"/>
  <c r="G63" i="119"/>
  <c r="C68" i="119"/>
  <c r="D68" i="119"/>
  <c r="G68" i="119"/>
  <c r="C69" i="119"/>
  <c r="D69" i="119"/>
  <c r="G69" i="119"/>
  <c r="C80" i="119"/>
  <c r="D80" i="119"/>
  <c r="G80" i="119"/>
  <c r="C91" i="119"/>
  <c r="D91" i="119"/>
  <c r="G91" i="119"/>
  <c r="C92" i="119"/>
  <c r="D92" i="119"/>
  <c r="G92" i="119"/>
  <c r="C93" i="119"/>
  <c r="D93" i="119"/>
  <c r="G93" i="119"/>
  <c r="C94" i="119"/>
  <c r="D94" i="119"/>
  <c r="G94" i="119"/>
  <c r="C95" i="119"/>
  <c r="D95" i="119"/>
  <c r="G95" i="119"/>
  <c r="C96" i="119"/>
  <c r="D96" i="119"/>
  <c r="G96" i="119"/>
  <c r="C97" i="119"/>
  <c r="D97" i="119"/>
  <c r="G97" i="119"/>
  <c r="D17" i="119"/>
  <c r="G17" i="119"/>
  <c r="D37" i="119"/>
  <c r="G37" i="119"/>
  <c r="D43" i="119"/>
  <c r="G43" i="119"/>
  <c r="D61" i="119"/>
  <c r="G61" i="119"/>
  <c r="D62" i="119"/>
  <c r="G62" i="119"/>
  <c r="G102" i="119"/>
  <c r="C69" i="15"/>
  <c r="I13" i="119"/>
  <c r="I14" i="119"/>
  <c r="I15" i="119"/>
  <c r="I16" i="119"/>
  <c r="I18" i="119"/>
  <c r="I19" i="119"/>
  <c r="I20" i="119"/>
  <c r="I21" i="119"/>
  <c r="I22" i="119"/>
  <c r="I23" i="119"/>
  <c r="I24" i="119"/>
  <c r="I25" i="119"/>
  <c r="I26" i="119"/>
  <c r="I27" i="119"/>
  <c r="I28" i="119"/>
  <c r="I29" i="119"/>
  <c r="I30" i="119"/>
  <c r="I31" i="119"/>
  <c r="I32" i="119"/>
  <c r="I33" i="119"/>
  <c r="I34" i="119"/>
  <c r="I35" i="119"/>
  <c r="I36" i="119"/>
  <c r="I38" i="119"/>
  <c r="I39" i="119"/>
  <c r="I40" i="119"/>
  <c r="I41" i="119"/>
  <c r="I42" i="119"/>
  <c r="I45" i="119"/>
  <c r="I47" i="119"/>
  <c r="I50" i="119"/>
  <c r="I54" i="119"/>
  <c r="I55" i="119"/>
  <c r="I56" i="119"/>
  <c r="I57" i="119"/>
  <c r="I58" i="119"/>
  <c r="I59" i="119"/>
  <c r="I60" i="119"/>
  <c r="I63" i="119"/>
  <c r="I68" i="119"/>
  <c r="I69" i="119"/>
  <c r="I80" i="119"/>
  <c r="I91" i="119"/>
  <c r="I92" i="119"/>
  <c r="I93" i="119"/>
  <c r="I94" i="119"/>
  <c r="I95" i="119"/>
  <c r="I96" i="119"/>
  <c r="I97" i="119"/>
  <c r="I17" i="119"/>
  <c r="I37" i="119"/>
  <c r="I43" i="119"/>
  <c r="I61" i="119"/>
  <c r="I62" i="119"/>
  <c r="I102" i="119"/>
  <c r="E69" i="15"/>
  <c r="K13" i="119"/>
  <c r="K14" i="119"/>
  <c r="K15" i="119"/>
  <c r="K16" i="119"/>
  <c r="K18" i="119"/>
  <c r="K19" i="119"/>
  <c r="K20" i="119"/>
  <c r="K21" i="119"/>
  <c r="K22" i="119"/>
  <c r="K23" i="119"/>
  <c r="K24" i="119"/>
  <c r="K25" i="119"/>
  <c r="K26" i="119"/>
  <c r="K27" i="119"/>
  <c r="K28" i="119"/>
  <c r="K29" i="119"/>
  <c r="K30" i="119"/>
  <c r="K31" i="119"/>
  <c r="K32" i="119"/>
  <c r="K33" i="119"/>
  <c r="K34" i="119"/>
  <c r="K35" i="119"/>
  <c r="K36" i="119"/>
  <c r="K38" i="119"/>
  <c r="K39" i="119"/>
  <c r="K40" i="119"/>
  <c r="K41" i="119"/>
  <c r="K42" i="119"/>
  <c r="K45" i="119"/>
  <c r="K47" i="119"/>
  <c r="K50" i="119"/>
  <c r="K54" i="119"/>
  <c r="K55" i="119"/>
  <c r="K56" i="119"/>
  <c r="K57" i="119"/>
  <c r="K58" i="119"/>
  <c r="K59" i="119"/>
  <c r="K60" i="119"/>
  <c r="K63" i="119"/>
  <c r="K68" i="119"/>
  <c r="K69" i="119"/>
  <c r="K80" i="119"/>
  <c r="K91" i="119"/>
  <c r="K92" i="119"/>
  <c r="K93" i="119"/>
  <c r="K94" i="119"/>
  <c r="K95" i="119"/>
  <c r="K96" i="119"/>
  <c r="K97" i="119"/>
  <c r="K17" i="119"/>
  <c r="K37" i="119"/>
  <c r="K43" i="119"/>
  <c r="K61" i="119"/>
  <c r="K62" i="119"/>
  <c r="K102" i="119"/>
  <c r="G69" i="15"/>
  <c r="M13" i="119"/>
  <c r="M14" i="119"/>
  <c r="M15" i="119"/>
  <c r="M16" i="119"/>
  <c r="M18" i="119"/>
  <c r="M19" i="119"/>
  <c r="M20" i="119"/>
  <c r="M21" i="119"/>
  <c r="M22" i="119"/>
  <c r="M23" i="119"/>
  <c r="M24" i="119"/>
  <c r="M25" i="119"/>
  <c r="M26" i="119"/>
  <c r="M27" i="119"/>
  <c r="M28" i="119"/>
  <c r="M29" i="119"/>
  <c r="M30" i="119"/>
  <c r="M31" i="119"/>
  <c r="M32" i="119"/>
  <c r="M33" i="119"/>
  <c r="M34" i="119"/>
  <c r="M35" i="119"/>
  <c r="M36" i="119"/>
  <c r="M38" i="119"/>
  <c r="M39" i="119"/>
  <c r="M40" i="119"/>
  <c r="M41" i="119"/>
  <c r="M42" i="119"/>
  <c r="M45" i="119"/>
  <c r="M47" i="119"/>
  <c r="M50" i="119"/>
  <c r="M54" i="119"/>
  <c r="M55" i="119"/>
  <c r="M56" i="119"/>
  <c r="M57" i="119"/>
  <c r="M58" i="119"/>
  <c r="M59" i="119"/>
  <c r="M60" i="119"/>
  <c r="M63" i="119"/>
  <c r="M68" i="119"/>
  <c r="M69" i="119"/>
  <c r="M80" i="119"/>
  <c r="M91" i="119"/>
  <c r="M92" i="119"/>
  <c r="M93" i="119"/>
  <c r="M94" i="119"/>
  <c r="M95" i="119"/>
  <c r="M96" i="119"/>
  <c r="M97" i="119"/>
  <c r="M17" i="119"/>
  <c r="M37" i="119"/>
  <c r="M43" i="119"/>
  <c r="M61" i="119"/>
  <c r="M62" i="119"/>
  <c r="M102" i="119"/>
  <c r="I69" i="15"/>
  <c r="O13" i="119"/>
  <c r="O14" i="119"/>
  <c r="O15" i="119"/>
  <c r="O16" i="119"/>
  <c r="O18" i="119"/>
  <c r="O19" i="119"/>
  <c r="O20" i="119"/>
  <c r="O21" i="119"/>
  <c r="O22" i="119"/>
  <c r="O23" i="119"/>
  <c r="O24" i="119"/>
  <c r="O25" i="119"/>
  <c r="O26" i="119"/>
  <c r="O27" i="119"/>
  <c r="O28" i="119"/>
  <c r="O29" i="119"/>
  <c r="O30" i="119"/>
  <c r="O31" i="119"/>
  <c r="O32" i="119"/>
  <c r="O33" i="119"/>
  <c r="O34" i="119"/>
  <c r="O35" i="119"/>
  <c r="O36" i="119"/>
  <c r="O38" i="119"/>
  <c r="O39" i="119"/>
  <c r="O40" i="119"/>
  <c r="O41" i="119"/>
  <c r="O42" i="119"/>
  <c r="O45" i="119"/>
  <c r="O47" i="119"/>
  <c r="O50" i="119"/>
  <c r="O54" i="119"/>
  <c r="O55" i="119"/>
  <c r="O56" i="119"/>
  <c r="O57" i="119"/>
  <c r="O58" i="119"/>
  <c r="O59" i="119"/>
  <c r="O60" i="119"/>
  <c r="O63" i="119"/>
  <c r="O68" i="119"/>
  <c r="O69" i="119"/>
  <c r="O80" i="119"/>
  <c r="O91" i="119"/>
  <c r="O92" i="119"/>
  <c r="O93" i="119"/>
  <c r="O94" i="119"/>
  <c r="O95" i="119"/>
  <c r="O96" i="119"/>
  <c r="O97" i="119"/>
  <c r="O17" i="119"/>
  <c r="O37" i="119"/>
  <c r="O43" i="119"/>
  <c r="O61" i="119"/>
  <c r="O62" i="119"/>
  <c r="O102" i="119"/>
  <c r="Q69" i="15"/>
  <c r="Q13" i="119"/>
  <c r="Q14" i="119"/>
  <c r="Q15" i="119"/>
  <c r="Q16" i="119"/>
  <c r="Q18" i="119"/>
  <c r="Q19" i="119"/>
  <c r="Q20" i="119"/>
  <c r="Q21" i="119"/>
  <c r="Q22" i="119"/>
  <c r="Q23" i="119"/>
  <c r="Q24" i="119"/>
  <c r="Q25" i="119"/>
  <c r="Q26" i="119"/>
  <c r="Q27" i="119"/>
  <c r="Q28" i="119"/>
  <c r="Q29" i="119"/>
  <c r="Q30" i="119"/>
  <c r="Q31" i="119"/>
  <c r="Q32" i="119"/>
  <c r="Q33" i="119"/>
  <c r="Q34" i="119"/>
  <c r="Q35" i="119"/>
  <c r="Q36" i="119"/>
  <c r="Q38" i="119"/>
  <c r="Q39" i="119"/>
  <c r="Q40" i="119"/>
  <c r="Q41" i="119"/>
  <c r="Q42" i="119"/>
  <c r="Q45" i="119"/>
  <c r="Q47" i="119"/>
  <c r="Q50" i="119"/>
  <c r="Q54" i="119"/>
  <c r="Q55" i="119"/>
  <c r="Q56" i="119"/>
  <c r="Q57" i="119"/>
  <c r="Q58" i="119"/>
  <c r="Q59" i="119"/>
  <c r="Q60" i="119"/>
  <c r="Q63" i="119"/>
  <c r="Q68" i="119"/>
  <c r="Q69" i="119"/>
  <c r="Q80" i="119"/>
  <c r="Q91" i="119"/>
  <c r="Q92" i="119"/>
  <c r="Q93" i="119"/>
  <c r="Q94" i="119"/>
  <c r="Q95" i="119"/>
  <c r="Q96" i="119"/>
  <c r="Q97" i="119"/>
  <c r="Q17" i="119"/>
  <c r="Q37" i="119"/>
  <c r="Q43" i="119"/>
  <c r="Q61" i="119"/>
  <c r="Q62" i="119"/>
  <c r="Q102" i="119"/>
  <c r="S69" i="15"/>
  <c r="S13" i="119"/>
  <c r="S14" i="119"/>
  <c r="S15" i="119"/>
  <c r="S16" i="119"/>
  <c r="S18" i="119"/>
  <c r="S19" i="119"/>
  <c r="S20" i="119"/>
  <c r="S21" i="119"/>
  <c r="S22" i="119"/>
  <c r="S23" i="119"/>
  <c r="S24" i="119"/>
  <c r="S25" i="119"/>
  <c r="S26" i="119"/>
  <c r="S27" i="119"/>
  <c r="S28" i="119"/>
  <c r="S29" i="119"/>
  <c r="S30" i="119"/>
  <c r="S31" i="119"/>
  <c r="S32" i="119"/>
  <c r="S33" i="119"/>
  <c r="S34" i="119"/>
  <c r="S35" i="119"/>
  <c r="S36" i="119"/>
  <c r="S38" i="119"/>
  <c r="S39" i="119"/>
  <c r="S40" i="119"/>
  <c r="S41" i="119"/>
  <c r="S42" i="119"/>
  <c r="S45" i="119"/>
  <c r="S47" i="119"/>
  <c r="S50" i="119"/>
  <c r="S54" i="119"/>
  <c r="S55" i="119"/>
  <c r="S56" i="119"/>
  <c r="S57" i="119"/>
  <c r="S58" i="119"/>
  <c r="S59" i="119"/>
  <c r="S60" i="119"/>
  <c r="S63" i="119"/>
  <c r="S68" i="119"/>
  <c r="S69" i="119"/>
  <c r="S80" i="119"/>
  <c r="S91" i="119"/>
  <c r="S92" i="119"/>
  <c r="S93" i="119"/>
  <c r="S94" i="119"/>
  <c r="S95" i="119"/>
  <c r="S96" i="119"/>
  <c r="S97" i="119"/>
  <c r="S17" i="119"/>
  <c r="S37" i="119"/>
  <c r="S43" i="119"/>
  <c r="S61" i="119"/>
  <c r="S62" i="119"/>
  <c r="S102" i="119"/>
  <c r="U69" i="15"/>
  <c r="U13" i="119"/>
  <c r="U14" i="119"/>
  <c r="U15" i="119"/>
  <c r="U16" i="119"/>
  <c r="U18" i="119"/>
  <c r="U19" i="119"/>
  <c r="U20" i="119"/>
  <c r="U21" i="119"/>
  <c r="U22" i="119"/>
  <c r="U23" i="119"/>
  <c r="U24" i="119"/>
  <c r="U25" i="119"/>
  <c r="U26" i="119"/>
  <c r="U27" i="119"/>
  <c r="U28" i="119"/>
  <c r="U29" i="119"/>
  <c r="U30" i="119"/>
  <c r="U31" i="119"/>
  <c r="U32" i="119"/>
  <c r="U33" i="119"/>
  <c r="U34" i="119"/>
  <c r="U35" i="119"/>
  <c r="U36" i="119"/>
  <c r="U38" i="119"/>
  <c r="U39" i="119"/>
  <c r="U40" i="119"/>
  <c r="U41" i="119"/>
  <c r="U42" i="119"/>
  <c r="U45" i="119"/>
  <c r="U47" i="119"/>
  <c r="U50" i="119"/>
  <c r="U54" i="119"/>
  <c r="U55" i="119"/>
  <c r="U56" i="119"/>
  <c r="U57" i="119"/>
  <c r="U58" i="119"/>
  <c r="U59" i="119"/>
  <c r="U60" i="119"/>
  <c r="U63" i="119"/>
  <c r="U68" i="119"/>
  <c r="U69" i="119"/>
  <c r="U80" i="119"/>
  <c r="U91" i="119"/>
  <c r="U92" i="119"/>
  <c r="U93" i="119"/>
  <c r="U94" i="119"/>
  <c r="U95" i="119"/>
  <c r="U96" i="119"/>
  <c r="U97" i="119"/>
  <c r="U17" i="119"/>
  <c r="U37" i="119"/>
  <c r="U43" i="119"/>
  <c r="U61" i="119"/>
  <c r="U62" i="119"/>
  <c r="U102" i="119"/>
  <c r="AE69" i="15"/>
  <c r="Y13" i="119"/>
  <c r="Y14" i="119"/>
  <c r="Y15" i="119"/>
  <c r="Y16" i="119"/>
  <c r="Y18" i="119"/>
  <c r="Y19" i="119"/>
  <c r="Y20" i="119"/>
  <c r="Y21" i="119"/>
  <c r="Y22" i="119"/>
  <c r="Y23" i="119"/>
  <c r="Y24" i="119"/>
  <c r="Y25" i="119"/>
  <c r="Y26" i="119"/>
  <c r="Y27" i="119"/>
  <c r="Y28" i="119"/>
  <c r="Y29" i="119"/>
  <c r="Y30" i="119"/>
  <c r="Y31" i="119"/>
  <c r="Y32" i="119"/>
  <c r="Y33" i="119"/>
  <c r="Y34" i="119"/>
  <c r="Y35" i="119"/>
  <c r="Y36" i="119"/>
  <c r="Y38" i="119"/>
  <c r="Y39" i="119"/>
  <c r="Y40" i="119"/>
  <c r="Y41" i="119"/>
  <c r="Y42" i="119"/>
  <c r="Y45" i="119"/>
  <c r="Y47" i="119"/>
  <c r="Y50" i="119"/>
  <c r="Y54" i="119"/>
  <c r="Y55" i="119"/>
  <c r="Y56" i="119"/>
  <c r="Y57" i="119"/>
  <c r="Y58" i="119"/>
  <c r="Y59" i="119"/>
  <c r="Y60" i="119"/>
  <c r="Y63" i="119"/>
  <c r="Y68" i="119"/>
  <c r="Y69" i="119"/>
  <c r="Y80" i="119"/>
  <c r="Y91" i="119"/>
  <c r="Y92" i="119"/>
  <c r="Y93" i="119"/>
  <c r="Y94" i="119"/>
  <c r="Y95" i="119"/>
  <c r="Y96" i="119"/>
  <c r="Y97" i="119"/>
  <c r="Y17" i="119"/>
  <c r="Y37" i="119"/>
  <c r="Y43" i="119"/>
  <c r="Y61" i="119"/>
  <c r="Y62" i="119"/>
  <c r="Y102" i="119"/>
  <c r="AI69" i="15"/>
  <c r="W13" i="119"/>
  <c r="W14" i="119"/>
  <c r="W15" i="119"/>
  <c r="W16" i="119"/>
  <c r="W18" i="119"/>
  <c r="W19" i="119"/>
  <c r="W20" i="119"/>
  <c r="W21" i="119"/>
  <c r="W22" i="119"/>
  <c r="W23" i="119"/>
  <c r="W24" i="119"/>
  <c r="W25" i="119"/>
  <c r="W26" i="119"/>
  <c r="W27" i="119"/>
  <c r="W28" i="119"/>
  <c r="W29" i="119"/>
  <c r="W30" i="119"/>
  <c r="W31" i="119"/>
  <c r="W32" i="119"/>
  <c r="W33" i="119"/>
  <c r="W34" i="119"/>
  <c r="W35" i="119"/>
  <c r="W36" i="119"/>
  <c r="W38" i="119"/>
  <c r="W39" i="119"/>
  <c r="W40" i="119"/>
  <c r="W41" i="119"/>
  <c r="W42" i="119"/>
  <c r="W45" i="119"/>
  <c r="W47" i="119"/>
  <c r="W50" i="119"/>
  <c r="W54" i="119"/>
  <c r="W55" i="119"/>
  <c r="W56" i="119"/>
  <c r="W57" i="119"/>
  <c r="W58" i="119"/>
  <c r="W59" i="119"/>
  <c r="W60" i="119"/>
  <c r="W63" i="119"/>
  <c r="W68" i="119"/>
  <c r="W69" i="119"/>
  <c r="W80" i="119"/>
  <c r="W91" i="119"/>
  <c r="W92" i="119"/>
  <c r="W93" i="119"/>
  <c r="W94" i="119"/>
  <c r="W95" i="119"/>
  <c r="W96" i="119"/>
  <c r="W97" i="119"/>
  <c r="W17" i="119"/>
  <c r="W37" i="119"/>
  <c r="W43" i="119"/>
  <c r="W61" i="119"/>
  <c r="W62" i="119"/>
  <c r="W102" i="119"/>
  <c r="AG69" i="15"/>
  <c r="AA13" i="119"/>
  <c r="AA14" i="119"/>
  <c r="AA15" i="119"/>
  <c r="AA16" i="119"/>
  <c r="AA18" i="119"/>
  <c r="AA19" i="119"/>
  <c r="AA20" i="119"/>
  <c r="AA21" i="119"/>
  <c r="AA22" i="119"/>
  <c r="AA23" i="119"/>
  <c r="AA24" i="119"/>
  <c r="AA25" i="119"/>
  <c r="AA26" i="119"/>
  <c r="AA27" i="119"/>
  <c r="AA28" i="119"/>
  <c r="AA29" i="119"/>
  <c r="AA30" i="119"/>
  <c r="AA31" i="119"/>
  <c r="AA32" i="119"/>
  <c r="AA33" i="119"/>
  <c r="AA34" i="119"/>
  <c r="AA35" i="119"/>
  <c r="AA36" i="119"/>
  <c r="AA38" i="119"/>
  <c r="AA39" i="119"/>
  <c r="AA40" i="119"/>
  <c r="AA41" i="119"/>
  <c r="AA42" i="119"/>
  <c r="AA45" i="119"/>
  <c r="AA47" i="119"/>
  <c r="AA50" i="119"/>
  <c r="AA91" i="119"/>
  <c r="AA92" i="119"/>
  <c r="AA93" i="119"/>
  <c r="AA94" i="119"/>
  <c r="AA95" i="119"/>
  <c r="AA96" i="119"/>
  <c r="AA97" i="119"/>
  <c r="AA17" i="119"/>
  <c r="AA37" i="119"/>
  <c r="AA43" i="119"/>
  <c r="AA102" i="119"/>
  <c r="AO69" i="15"/>
  <c r="AC13" i="119"/>
  <c r="AC14" i="119"/>
  <c r="AC15" i="119"/>
  <c r="AC16" i="119"/>
  <c r="AC18" i="119"/>
  <c r="AC19" i="119"/>
  <c r="AC20" i="119"/>
  <c r="AC21" i="119"/>
  <c r="AC22" i="119"/>
  <c r="AC23" i="119"/>
  <c r="AC24" i="119"/>
  <c r="AC25" i="119"/>
  <c r="AC26" i="119"/>
  <c r="AC27" i="119"/>
  <c r="AC28" i="119"/>
  <c r="AC29" i="119"/>
  <c r="AC30" i="119"/>
  <c r="AC31" i="119"/>
  <c r="AC32" i="119"/>
  <c r="AC33" i="119"/>
  <c r="AC34" i="119"/>
  <c r="AC35" i="119"/>
  <c r="AC36" i="119"/>
  <c r="AC38" i="119"/>
  <c r="AC39" i="119"/>
  <c r="AC40" i="119"/>
  <c r="AC41" i="119"/>
  <c r="AC42" i="119"/>
  <c r="AC45" i="119"/>
  <c r="AC47" i="119"/>
  <c r="AC50" i="119"/>
  <c r="AC54" i="119"/>
  <c r="AC55" i="119"/>
  <c r="AC56" i="119"/>
  <c r="AC57" i="119"/>
  <c r="AC58" i="119"/>
  <c r="AC59" i="119"/>
  <c r="AC60" i="119"/>
  <c r="AC63" i="119"/>
  <c r="AC68" i="119"/>
  <c r="AC69" i="119"/>
  <c r="AC80" i="119"/>
  <c r="AC91" i="119"/>
  <c r="AC92" i="119"/>
  <c r="AC93" i="119"/>
  <c r="AC94" i="119"/>
  <c r="AC95" i="119"/>
  <c r="AC96" i="119"/>
  <c r="AC97" i="119"/>
  <c r="AC17" i="119"/>
  <c r="AC37" i="119"/>
  <c r="AC43" i="119"/>
  <c r="AC61" i="119"/>
  <c r="AC62" i="119"/>
  <c r="AC102" i="119"/>
  <c r="AQ69" i="15"/>
  <c r="AE13" i="119"/>
  <c r="AE14" i="119"/>
  <c r="AE15" i="119"/>
  <c r="AE16" i="119"/>
  <c r="AE18" i="119"/>
  <c r="AE19" i="119"/>
  <c r="AE20" i="119"/>
  <c r="AE21" i="119"/>
  <c r="AE22" i="119"/>
  <c r="AE23" i="119"/>
  <c r="AE24" i="119"/>
  <c r="AE25" i="119"/>
  <c r="AE26" i="119"/>
  <c r="AE27" i="119"/>
  <c r="AE28" i="119"/>
  <c r="AE29" i="119"/>
  <c r="AE30" i="119"/>
  <c r="AE31" i="119"/>
  <c r="AE32" i="119"/>
  <c r="AE33" i="119"/>
  <c r="AE34" i="119"/>
  <c r="AE35" i="119"/>
  <c r="AE36" i="119"/>
  <c r="AE38" i="119"/>
  <c r="AE39" i="119"/>
  <c r="AE40" i="119"/>
  <c r="AE41" i="119"/>
  <c r="AE42" i="119"/>
  <c r="AE45" i="119"/>
  <c r="AE47" i="119"/>
  <c r="AE50" i="119"/>
  <c r="AE54" i="119"/>
  <c r="AE55" i="119"/>
  <c r="AE56" i="119"/>
  <c r="AE57" i="119"/>
  <c r="AE58" i="119"/>
  <c r="AE59" i="119"/>
  <c r="AE60" i="119"/>
  <c r="AE63" i="119"/>
  <c r="AE68" i="119"/>
  <c r="AE69" i="119"/>
  <c r="AE80" i="119"/>
  <c r="AE91" i="119"/>
  <c r="AE92" i="119"/>
  <c r="AE93" i="119"/>
  <c r="AE94" i="119"/>
  <c r="AE95" i="119"/>
  <c r="AE96" i="119"/>
  <c r="AE97" i="119"/>
  <c r="AE17" i="119"/>
  <c r="AE37" i="119"/>
  <c r="AE43" i="119"/>
  <c r="AE61" i="119"/>
  <c r="AE62" i="119"/>
  <c r="AE102" i="119"/>
  <c r="AS69" i="15"/>
  <c r="AG13" i="119"/>
  <c r="AG14" i="119"/>
  <c r="AG15" i="119"/>
  <c r="AG16" i="119"/>
  <c r="AG18" i="119"/>
  <c r="AG19" i="119"/>
  <c r="AG20" i="119"/>
  <c r="AG21" i="119"/>
  <c r="AG22" i="119"/>
  <c r="AG23" i="119"/>
  <c r="AG24" i="119"/>
  <c r="AG25" i="119"/>
  <c r="AG26" i="119"/>
  <c r="AG27" i="119"/>
  <c r="AG28" i="119"/>
  <c r="AG29" i="119"/>
  <c r="AG30" i="119"/>
  <c r="AG31" i="119"/>
  <c r="AG32" i="119"/>
  <c r="AG33" i="119"/>
  <c r="AG34" i="119"/>
  <c r="AG35" i="119"/>
  <c r="AG36" i="119"/>
  <c r="AG38" i="119"/>
  <c r="AG39" i="119"/>
  <c r="AG40" i="119"/>
  <c r="AG41" i="119"/>
  <c r="AG42" i="119"/>
  <c r="AG45" i="119"/>
  <c r="AG47" i="119"/>
  <c r="AG50" i="119"/>
  <c r="AG54" i="119"/>
  <c r="AG55" i="119"/>
  <c r="AG56" i="119"/>
  <c r="AG57" i="119"/>
  <c r="AG58" i="119"/>
  <c r="AG59" i="119"/>
  <c r="AG60" i="119"/>
  <c r="AG63" i="119"/>
  <c r="AG68" i="119"/>
  <c r="AG69" i="119"/>
  <c r="AG80" i="119"/>
  <c r="AG91" i="119"/>
  <c r="AG92" i="119"/>
  <c r="AG93" i="119"/>
  <c r="AG94" i="119"/>
  <c r="AG95" i="119"/>
  <c r="AG96" i="119"/>
  <c r="AG97" i="119"/>
  <c r="AG17" i="119"/>
  <c r="AG37" i="119"/>
  <c r="AG43" i="119"/>
  <c r="AG61" i="119"/>
  <c r="AG62" i="119"/>
  <c r="AG102" i="119"/>
  <c r="AU69" i="15"/>
  <c r="AV69" i="15"/>
  <c r="AY69" i="15"/>
  <c r="C13" i="120"/>
  <c r="D13" i="120"/>
  <c r="G13" i="120"/>
  <c r="C14" i="120"/>
  <c r="D14" i="120"/>
  <c r="G14" i="120"/>
  <c r="C15" i="120"/>
  <c r="D15" i="120"/>
  <c r="G15" i="120"/>
  <c r="C16" i="120"/>
  <c r="D16" i="120"/>
  <c r="G16" i="120"/>
  <c r="C18" i="120"/>
  <c r="D18" i="120"/>
  <c r="G18" i="120"/>
  <c r="C19" i="120"/>
  <c r="D19" i="120"/>
  <c r="G19" i="120"/>
  <c r="C20" i="120"/>
  <c r="D20" i="120"/>
  <c r="G20" i="120"/>
  <c r="C21" i="120"/>
  <c r="D21" i="120"/>
  <c r="G21" i="120"/>
  <c r="C22" i="120"/>
  <c r="D22" i="120"/>
  <c r="G22" i="120"/>
  <c r="C23" i="120"/>
  <c r="D23" i="120"/>
  <c r="G23" i="120"/>
  <c r="C24" i="120"/>
  <c r="D24" i="120"/>
  <c r="G24" i="120"/>
  <c r="C25" i="120"/>
  <c r="D25" i="120"/>
  <c r="G25" i="120"/>
  <c r="C26" i="120"/>
  <c r="D26" i="120"/>
  <c r="G26" i="120"/>
  <c r="C27" i="120"/>
  <c r="D27" i="120"/>
  <c r="G27" i="120"/>
  <c r="C28" i="120"/>
  <c r="D28" i="120"/>
  <c r="G28" i="120"/>
  <c r="C29" i="120"/>
  <c r="D29" i="120"/>
  <c r="G29" i="120"/>
  <c r="C30" i="120"/>
  <c r="D30" i="120"/>
  <c r="G30" i="120"/>
  <c r="C31" i="120"/>
  <c r="D31" i="120"/>
  <c r="G31" i="120"/>
  <c r="C32" i="120"/>
  <c r="D32" i="120"/>
  <c r="G32" i="120"/>
  <c r="C33" i="120"/>
  <c r="D33" i="120"/>
  <c r="G33" i="120"/>
  <c r="C34" i="120"/>
  <c r="D34" i="120"/>
  <c r="G34" i="120"/>
  <c r="C35" i="120"/>
  <c r="D35" i="120"/>
  <c r="G35" i="120"/>
  <c r="C36" i="120"/>
  <c r="D36" i="120"/>
  <c r="G36" i="120"/>
  <c r="C38" i="120"/>
  <c r="D38" i="120"/>
  <c r="G38" i="120"/>
  <c r="C39" i="120"/>
  <c r="D39" i="120"/>
  <c r="G39" i="120"/>
  <c r="C40" i="120"/>
  <c r="D40" i="120"/>
  <c r="G40" i="120"/>
  <c r="C41" i="120"/>
  <c r="D41" i="120"/>
  <c r="G41" i="120"/>
  <c r="C42" i="120"/>
  <c r="D42" i="120"/>
  <c r="G42" i="120"/>
  <c r="C45" i="120"/>
  <c r="D45" i="120"/>
  <c r="G45" i="120"/>
  <c r="C47" i="120"/>
  <c r="D47" i="120"/>
  <c r="G47" i="120"/>
  <c r="C50" i="120"/>
  <c r="D50" i="120"/>
  <c r="G50" i="120"/>
  <c r="C54" i="120"/>
  <c r="D54" i="120"/>
  <c r="G54" i="120"/>
  <c r="C55" i="120"/>
  <c r="D55" i="120"/>
  <c r="G55" i="120"/>
  <c r="C56" i="120"/>
  <c r="D56" i="120"/>
  <c r="G56" i="120"/>
  <c r="C57" i="120"/>
  <c r="D57" i="120"/>
  <c r="G57" i="120"/>
  <c r="C58" i="120"/>
  <c r="D58" i="120"/>
  <c r="G58" i="120"/>
  <c r="C59" i="120"/>
  <c r="D59" i="120"/>
  <c r="G59" i="120"/>
  <c r="C60" i="120"/>
  <c r="D60" i="120"/>
  <c r="G60" i="120"/>
  <c r="C63" i="120"/>
  <c r="D63" i="120"/>
  <c r="G63" i="120"/>
  <c r="C68" i="120"/>
  <c r="D68" i="120"/>
  <c r="G68" i="120"/>
  <c r="C69" i="120"/>
  <c r="D69" i="120"/>
  <c r="G69" i="120"/>
  <c r="C80" i="120"/>
  <c r="D80" i="120"/>
  <c r="G80" i="120"/>
  <c r="C91" i="120"/>
  <c r="D91" i="120"/>
  <c r="G91" i="120"/>
  <c r="C92" i="120"/>
  <c r="D92" i="120"/>
  <c r="G92" i="120"/>
  <c r="C93" i="120"/>
  <c r="D93" i="120"/>
  <c r="G93" i="120"/>
  <c r="C94" i="120"/>
  <c r="D94" i="120"/>
  <c r="G94" i="120"/>
  <c r="C95" i="120"/>
  <c r="D95" i="120"/>
  <c r="G95" i="120"/>
  <c r="C96" i="120"/>
  <c r="D96" i="120"/>
  <c r="G96" i="120"/>
  <c r="C97" i="120"/>
  <c r="D97" i="120"/>
  <c r="G97" i="120"/>
  <c r="D17" i="120"/>
  <c r="G17" i="120"/>
  <c r="D37" i="120"/>
  <c r="G37" i="120"/>
  <c r="D43" i="120"/>
  <c r="G43" i="120"/>
  <c r="D61" i="120"/>
  <c r="G61" i="120"/>
  <c r="D62" i="120"/>
  <c r="G62" i="120"/>
  <c r="G102" i="120"/>
  <c r="C70" i="15"/>
  <c r="Y13" i="120"/>
  <c r="Y14" i="120"/>
  <c r="Y15" i="120"/>
  <c r="Y16" i="120"/>
  <c r="Y18" i="120"/>
  <c r="Y19" i="120"/>
  <c r="Y20" i="120"/>
  <c r="Y21" i="120"/>
  <c r="Y22" i="120"/>
  <c r="Y23" i="120"/>
  <c r="Y24" i="120"/>
  <c r="Y25" i="120"/>
  <c r="Y26" i="120"/>
  <c r="Y27" i="120"/>
  <c r="Y28" i="120"/>
  <c r="Y29" i="120"/>
  <c r="Y30" i="120"/>
  <c r="Y31" i="120"/>
  <c r="Y32" i="120"/>
  <c r="Y33" i="120"/>
  <c r="Y34" i="120"/>
  <c r="Y35" i="120"/>
  <c r="Y36" i="120"/>
  <c r="Y38" i="120"/>
  <c r="Y39" i="120"/>
  <c r="Y40" i="120"/>
  <c r="Y41" i="120"/>
  <c r="Y42" i="120"/>
  <c r="Y45" i="120"/>
  <c r="Y47" i="120"/>
  <c r="Y50" i="120"/>
  <c r="Y54" i="120"/>
  <c r="Y55" i="120"/>
  <c r="Y56" i="120"/>
  <c r="Y57" i="120"/>
  <c r="Y58" i="120"/>
  <c r="Y59" i="120"/>
  <c r="Y60" i="120"/>
  <c r="Y63" i="120"/>
  <c r="Y68" i="120"/>
  <c r="Y69" i="120"/>
  <c r="Y80" i="120"/>
  <c r="Y91" i="120"/>
  <c r="Y92" i="120"/>
  <c r="Y93" i="120"/>
  <c r="Y94" i="120"/>
  <c r="Y95" i="120"/>
  <c r="Y96" i="120"/>
  <c r="Y97" i="120"/>
  <c r="Y17" i="120"/>
  <c r="Y37" i="120"/>
  <c r="Y43" i="120"/>
  <c r="Y61" i="120"/>
  <c r="Y62" i="120"/>
  <c r="Y102" i="120"/>
  <c r="AI70" i="15"/>
  <c r="E70" i="15"/>
  <c r="G70" i="15"/>
  <c r="I70" i="15"/>
  <c r="Q70" i="15"/>
  <c r="S70" i="15"/>
  <c r="U70" i="15"/>
  <c r="AE70" i="15"/>
  <c r="AG70" i="15"/>
  <c r="AO70" i="15"/>
  <c r="AQ70" i="15"/>
  <c r="AS70" i="15"/>
  <c r="AU70" i="15"/>
  <c r="AV70" i="15"/>
  <c r="AY70" i="15"/>
  <c r="C13" i="121"/>
  <c r="D13" i="121"/>
  <c r="W13" i="121"/>
  <c r="C14" i="121"/>
  <c r="D14" i="121"/>
  <c r="W14" i="121"/>
  <c r="C15" i="121"/>
  <c r="D15" i="121"/>
  <c r="W15" i="121"/>
  <c r="C16" i="121"/>
  <c r="D16" i="121"/>
  <c r="W16" i="121"/>
  <c r="C18" i="121"/>
  <c r="D18" i="121"/>
  <c r="W18" i="121"/>
  <c r="C19" i="121"/>
  <c r="D19" i="121"/>
  <c r="W19" i="121"/>
  <c r="C20" i="121"/>
  <c r="D20" i="121"/>
  <c r="W20" i="121"/>
  <c r="C21" i="121"/>
  <c r="D21" i="121"/>
  <c r="W21" i="121"/>
  <c r="C22" i="121"/>
  <c r="D22" i="121"/>
  <c r="W22" i="121"/>
  <c r="C23" i="121"/>
  <c r="D23" i="121"/>
  <c r="W23" i="121"/>
  <c r="C24" i="121"/>
  <c r="D24" i="121"/>
  <c r="W24" i="121"/>
  <c r="C25" i="121"/>
  <c r="D25" i="121"/>
  <c r="W25" i="121"/>
  <c r="C26" i="121"/>
  <c r="D26" i="121"/>
  <c r="W26" i="121"/>
  <c r="C27" i="121"/>
  <c r="D27" i="121"/>
  <c r="W27" i="121"/>
  <c r="C28" i="121"/>
  <c r="D28" i="121"/>
  <c r="W28" i="121"/>
  <c r="C29" i="121"/>
  <c r="D29" i="121"/>
  <c r="W29" i="121"/>
  <c r="C30" i="121"/>
  <c r="D30" i="121"/>
  <c r="W30" i="121"/>
  <c r="C31" i="121"/>
  <c r="D31" i="121"/>
  <c r="W31" i="121"/>
  <c r="C32" i="121"/>
  <c r="D32" i="121"/>
  <c r="W32" i="121"/>
  <c r="C33" i="121"/>
  <c r="D33" i="121"/>
  <c r="W33" i="121"/>
  <c r="C34" i="121"/>
  <c r="D34" i="121"/>
  <c r="W34" i="121"/>
  <c r="C35" i="121"/>
  <c r="D35" i="121"/>
  <c r="W35" i="121"/>
  <c r="C36" i="121"/>
  <c r="D36" i="121"/>
  <c r="W36" i="121"/>
  <c r="C38" i="121"/>
  <c r="D38" i="121"/>
  <c r="W38" i="121"/>
  <c r="C39" i="121"/>
  <c r="D39" i="121"/>
  <c r="W39" i="121"/>
  <c r="C40" i="121"/>
  <c r="D40" i="121"/>
  <c r="W40" i="121"/>
  <c r="C41" i="121"/>
  <c r="D41" i="121"/>
  <c r="W41" i="121"/>
  <c r="C42" i="121"/>
  <c r="D42" i="121"/>
  <c r="W42" i="121"/>
  <c r="C45" i="121"/>
  <c r="D45" i="121"/>
  <c r="W45" i="121"/>
  <c r="C47" i="121"/>
  <c r="D47" i="121"/>
  <c r="W47" i="121"/>
  <c r="C50" i="121"/>
  <c r="D50" i="121"/>
  <c r="W50" i="121"/>
  <c r="C54" i="121"/>
  <c r="D54" i="121"/>
  <c r="W54" i="121"/>
  <c r="C55" i="121"/>
  <c r="D55" i="121"/>
  <c r="W55" i="121"/>
  <c r="C56" i="121"/>
  <c r="D56" i="121"/>
  <c r="W56" i="121"/>
  <c r="C57" i="121"/>
  <c r="D57" i="121"/>
  <c r="W57" i="121"/>
  <c r="C58" i="121"/>
  <c r="D58" i="121"/>
  <c r="W58" i="121"/>
  <c r="C59" i="121"/>
  <c r="D59" i="121"/>
  <c r="W59" i="121"/>
  <c r="C60" i="121"/>
  <c r="D60" i="121"/>
  <c r="W60" i="121"/>
  <c r="C63" i="121"/>
  <c r="D63" i="121"/>
  <c r="W63" i="121"/>
  <c r="C68" i="121"/>
  <c r="D68" i="121"/>
  <c r="W68" i="121"/>
  <c r="C69" i="121"/>
  <c r="D69" i="121"/>
  <c r="W69" i="121"/>
  <c r="C80" i="121"/>
  <c r="D80" i="121"/>
  <c r="W80" i="121"/>
  <c r="C91" i="121"/>
  <c r="D91" i="121"/>
  <c r="W91" i="121"/>
  <c r="C92" i="121"/>
  <c r="D92" i="121"/>
  <c r="W92" i="121"/>
  <c r="C93" i="121"/>
  <c r="D93" i="121"/>
  <c r="W93" i="121"/>
  <c r="C94" i="121"/>
  <c r="D94" i="121"/>
  <c r="W94" i="121"/>
  <c r="C95" i="121"/>
  <c r="D95" i="121"/>
  <c r="W95" i="121"/>
  <c r="C96" i="121"/>
  <c r="D96" i="121"/>
  <c r="W96" i="121"/>
  <c r="C97" i="121"/>
  <c r="D97" i="121"/>
  <c r="W97" i="121"/>
  <c r="D17" i="121"/>
  <c r="W17" i="121"/>
  <c r="D37" i="121"/>
  <c r="W37" i="121"/>
  <c r="D43" i="121"/>
  <c r="W43" i="121"/>
  <c r="D61" i="121"/>
  <c r="W61" i="121"/>
  <c r="D62" i="121"/>
  <c r="W62" i="121"/>
  <c r="W102" i="121"/>
  <c r="W71" i="15"/>
  <c r="O13" i="121"/>
  <c r="O14" i="121"/>
  <c r="O15" i="121"/>
  <c r="O16" i="121"/>
  <c r="O18" i="121"/>
  <c r="O19" i="121"/>
  <c r="O20" i="121"/>
  <c r="O21" i="121"/>
  <c r="O22" i="121"/>
  <c r="O23" i="121"/>
  <c r="O24" i="121"/>
  <c r="O25" i="121"/>
  <c r="O26" i="121"/>
  <c r="O27" i="121"/>
  <c r="O28" i="121"/>
  <c r="O29" i="121"/>
  <c r="O30" i="121"/>
  <c r="O31" i="121"/>
  <c r="O32" i="121"/>
  <c r="O33" i="121"/>
  <c r="O34" i="121"/>
  <c r="O35" i="121"/>
  <c r="O36" i="121"/>
  <c r="O38" i="121"/>
  <c r="O39" i="121"/>
  <c r="O40" i="121"/>
  <c r="O41" i="121"/>
  <c r="O42" i="121"/>
  <c r="O45" i="121"/>
  <c r="O47" i="121"/>
  <c r="O50" i="121"/>
  <c r="O54" i="121"/>
  <c r="O55" i="121"/>
  <c r="O56" i="121"/>
  <c r="O57" i="121"/>
  <c r="O58" i="121"/>
  <c r="O59" i="121"/>
  <c r="O60" i="121"/>
  <c r="O63" i="121"/>
  <c r="O68" i="121"/>
  <c r="O69" i="121"/>
  <c r="O80" i="121"/>
  <c r="O91" i="121"/>
  <c r="O92" i="121"/>
  <c r="O93" i="121"/>
  <c r="O94" i="121"/>
  <c r="O95" i="121"/>
  <c r="O96" i="121"/>
  <c r="O97" i="121"/>
  <c r="O17" i="121"/>
  <c r="O37" i="121"/>
  <c r="O43" i="121"/>
  <c r="O61" i="121"/>
  <c r="O62" i="121"/>
  <c r="O102" i="121"/>
  <c r="K71" i="15"/>
  <c r="C71" i="15"/>
  <c r="E71" i="15"/>
  <c r="G71" i="15"/>
  <c r="I71" i="15"/>
  <c r="Q71" i="15"/>
  <c r="S71" i="15"/>
  <c r="U71" i="15"/>
  <c r="AE71" i="15"/>
  <c r="AI71" i="15"/>
  <c r="AG71" i="15"/>
  <c r="AO71" i="15"/>
  <c r="AQ71" i="15"/>
  <c r="AS71" i="15"/>
  <c r="AU71" i="15"/>
  <c r="AV71" i="15"/>
  <c r="AY71" i="15"/>
  <c r="C13" i="122"/>
  <c r="D13" i="122"/>
  <c r="G13" i="122"/>
  <c r="C14" i="122"/>
  <c r="D14" i="122"/>
  <c r="G14" i="122"/>
  <c r="C15" i="122"/>
  <c r="D15" i="122"/>
  <c r="G15" i="122"/>
  <c r="C16" i="122"/>
  <c r="D16" i="122"/>
  <c r="G16" i="122"/>
  <c r="C18" i="122"/>
  <c r="D18" i="122"/>
  <c r="G18" i="122"/>
  <c r="C19" i="122"/>
  <c r="D19" i="122"/>
  <c r="G19" i="122"/>
  <c r="C20" i="122"/>
  <c r="D20" i="122"/>
  <c r="G20" i="122"/>
  <c r="C21" i="122"/>
  <c r="D21" i="122"/>
  <c r="G21" i="122"/>
  <c r="C22" i="122"/>
  <c r="D22" i="122"/>
  <c r="G22" i="122"/>
  <c r="C23" i="122"/>
  <c r="D23" i="122"/>
  <c r="G23" i="122"/>
  <c r="C24" i="122"/>
  <c r="D24" i="122"/>
  <c r="G24" i="122"/>
  <c r="C25" i="122"/>
  <c r="D25" i="122"/>
  <c r="G25" i="122"/>
  <c r="C26" i="122"/>
  <c r="D26" i="122"/>
  <c r="G26" i="122"/>
  <c r="C27" i="122"/>
  <c r="D27" i="122"/>
  <c r="G27" i="122"/>
  <c r="C28" i="122"/>
  <c r="D28" i="122"/>
  <c r="G28" i="122"/>
  <c r="C29" i="122"/>
  <c r="D29" i="122"/>
  <c r="G29" i="122"/>
  <c r="C30" i="122"/>
  <c r="D30" i="122"/>
  <c r="G30" i="122"/>
  <c r="C31" i="122"/>
  <c r="D31" i="122"/>
  <c r="G31" i="122"/>
  <c r="C32" i="122"/>
  <c r="D32" i="122"/>
  <c r="G32" i="122"/>
  <c r="C33" i="122"/>
  <c r="D33" i="122"/>
  <c r="G33" i="122"/>
  <c r="C34" i="122"/>
  <c r="D34" i="122"/>
  <c r="G34" i="122"/>
  <c r="C35" i="122"/>
  <c r="D35" i="122"/>
  <c r="G35" i="122"/>
  <c r="C36" i="122"/>
  <c r="D36" i="122"/>
  <c r="G36" i="122"/>
  <c r="C37" i="122"/>
  <c r="D37" i="122"/>
  <c r="G37" i="122"/>
  <c r="C39" i="122"/>
  <c r="D39" i="122"/>
  <c r="G39" i="122"/>
  <c r="C40" i="122"/>
  <c r="D40" i="122"/>
  <c r="G40" i="122"/>
  <c r="C41" i="122"/>
  <c r="D41" i="122"/>
  <c r="G41" i="122"/>
  <c r="C42" i="122"/>
  <c r="D42" i="122"/>
  <c r="G42" i="122"/>
  <c r="C43" i="122"/>
  <c r="D43" i="122"/>
  <c r="G43" i="122"/>
  <c r="C46" i="122"/>
  <c r="D46" i="122"/>
  <c r="G46" i="122"/>
  <c r="C48" i="122"/>
  <c r="D48" i="122"/>
  <c r="G48" i="122"/>
  <c r="C51" i="122"/>
  <c r="D51" i="122"/>
  <c r="G51" i="122"/>
  <c r="C55" i="122"/>
  <c r="D55" i="122"/>
  <c r="G55" i="122"/>
  <c r="C56" i="122"/>
  <c r="D56" i="122"/>
  <c r="G56" i="122"/>
  <c r="C57" i="122"/>
  <c r="D57" i="122"/>
  <c r="G57" i="122"/>
  <c r="C58" i="122"/>
  <c r="D58" i="122"/>
  <c r="G58" i="122"/>
  <c r="C59" i="122"/>
  <c r="D59" i="122"/>
  <c r="G59" i="122"/>
  <c r="C60" i="122"/>
  <c r="D60" i="122"/>
  <c r="G60" i="122"/>
  <c r="C61" i="122"/>
  <c r="D61" i="122"/>
  <c r="G61" i="122"/>
  <c r="C64" i="122"/>
  <c r="D64" i="122"/>
  <c r="G64" i="122"/>
  <c r="C69" i="122"/>
  <c r="D69" i="122"/>
  <c r="G69" i="122"/>
  <c r="C70" i="122"/>
  <c r="D70" i="122"/>
  <c r="G70" i="122"/>
  <c r="C81" i="122"/>
  <c r="D81" i="122"/>
  <c r="G81" i="122"/>
  <c r="C92" i="122"/>
  <c r="D92" i="122"/>
  <c r="G92" i="122"/>
  <c r="C93" i="122"/>
  <c r="D93" i="122"/>
  <c r="G93" i="122"/>
  <c r="C94" i="122"/>
  <c r="D94" i="122"/>
  <c r="G94" i="122"/>
  <c r="C95" i="122"/>
  <c r="D95" i="122"/>
  <c r="G95" i="122"/>
  <c r="C96" i="122"/>
  <c r="D96" i="122"/>
  <c r="G96" i="122"/>
  <c r="C97" i="122"/>
  <c r="D97" i="122"/>
  <c r="G97" i="122"/>
  <c r="C98" i="122"/>
  <c r="D98" i="122"/>
  <c r="G98" i="122"/>
  <c r="C99" i="122"/>
  <c r="D99" i="122"/>
  <c r="G99" i="122"/>
  <c r="C100" i="122"/>
  <c r="D100" i="122"/>
  <c r="G100" i="122"/>
  <c r="C101" i="122"/>
  <c r="D101" i="122"/>
  <c r="G101" i="122"/>
  <c r="C102" i="122"/>
  <c r="D102" i="122"/>
  <c r="G102" i="122"/>
  <c r="D17" i="122"/>
  <c r="G17" i="122"/>
  <c r="D38" i="122"/>
  <c r="G38" i="122"/>
  <c r="D44" i="122"/>
  <c r="G44" i="122"/>
  <c r="D62" i="122"/>
  <c r="G62" i="122"/>
  <c r="D63" i="122"/>
  <c r="G63" i="122"/>
  <c r="G107" i="122"/>
  <c r="C72" i="15"/>
  <c r="W13" i="122"/>
  <c r="W14" i="122"/>
  <c r="W15" i="122"/>
  <c r="W16" i="122"/>
  <c r="W18" i="122"/>
  <c r="W19" i="122"/>
  <c r="W20" i="122"/>
  <c r="W21" i="122"/>
  <c r="W22" i="122"/>
  <c r="W23" i="122"/>
  <c r="W24" i="122"/>
  <c r="W25" i="122"/>
  <c r="W26" i="122"/>
  <c r="W27" i="122"/>
  <c r="W28" i="122"/>
  <c r="W29" i="122"/>
  <c r="W30" i="122"/>
  <c r="W31" i="122"/>
  <c r="W32" i="122"/>
  <c r="W33" i="122"/>
  <c r="W34" i="122"/>
  <c r="W35" i="122"/>
  <c r="W36" i="122"/>
  <c r="W37" i="122"/>
  <c r="W39" i="122"/>
  <c r="W40" i="122"/>
  <c r="W41" i="122"/>
  <c r="W42" i="122"/>
  <c r="W43" i="122"/>
  <c r="W46" i="122"/>
  <c r="W48" i="122"/>
  <c r="W51" i="122"/>
  <c r="W55" i="122"/>
  <c r="W56" i="122"/>
  <c r="W57" i="122"/>
  <c r="W58" i="122"/>
  <c r="W59" i="122"/>
  <c r="W60" i="122"/>
  <c r="W61" i="122"/>
  <c r="W64" i="122"/>
  <c r="W69" i="122"/>
  <c r="W70" i="122"/>
  <c r="W81" i="122"/>
  <c r="W92" i="122"/>
  <c r="W93" i="122"/>
  <c r="W94" i="122"/>
  <c r="W95" i="122"/>
  <c r="W96" i="122"/>
  <c r="W97" i="122"/>
  <c r="W98" i="122"/>
  <c r="W99" i="122"/>
  <c r="W100" i="122"/>
  <c r="W101" i="122"/>
  <c r="W102" i="122"/>
  <c r="W17" i="122"/>
  <c r="W38" i="122"/>
  <c r="W44" i="122"/>
  <c r="W62" i="122"/>
  <c r="W63" i="122"/>
  <c r="W107" i="122"/>
  <c r="W72" i="15"/>
  <c r="O13" i="122"/>
  <c r="O14" i="122"/>
  <c r="O15" i="122"/>
  <c r="O16" i="122"/>
  <c r="O18" i="122"/>
  <c r="O19" i="122"/>
  <c r="O20" i="122"/>
  <c r="O21" i="122"/>
  <c r="O22" i="122"/>
  <c r="O23" i="122"/>
  <c r="O24" i="122"/>
  <c r="O25" i="122"/>
  <c r="O26" i="122"/>
  <c r="O27" i="122"/>
  <c r="O28" i="122"/>
  <c r="O29" i="122"/>
  <c r="O30" i="122"/>
  <c r="O31" i="122"/>
  <c r="O32" i="122"/>
  <c r="O33" i="122"/>
  <c r="O34" i="122"/>
  <c r="O35" i="122"/>
  <c r="O36" i="122"/>
  <c r="O37" i="122"/>
  <c r="O39" i="122"/>
  <c r="O40" i="122"/>
  <c r="O41" i="122"/>
  <c r="O42" i="122"/>
  <c r="O43" i="122"/>
  <c r="O46" i="122"/>
  <c r="O48" i="122"/>
  <c r="O51" i="122"/>
  <c r="O55" i="122"/>
  <c r="O56" i="122"/>
  <c r="O57" i="122"/>
  <c r="O58" i="122"/>
  <c r="O59" i="122"/>
  <c r="O60" i="122"/>
  <c r="O61" i="122"/>
  <c r="O64" i="122"/>
  <c r="O69" i="122"/>
  <c r="O70" i="122"/>
  <c r="O81" i="122"/>
  <c r="O92" i="122"/>
  <c r="O93" i="122"/>
  <c r="O94" i="122"/>
  <c r="O95" i="122"/>
  <c r="O96" i="122"/>
  <c r="O97" i="122"/>
  <c r="O98" i="122"/>
  <c r="O99" i="122"/>
  <c r="O100" i="122"/>
  <c r="O101" i="122"/>
  <c r="O102" i="122"/>
  <c r="O17" i="122"/>
  <c r="O38" i="122"/>
  <c r="O44" i="122"/>
  <c r="O62" i="122"/>
  <c r="O63" i="122"/>
  <c r="O107" i="122"/>
  <c r="K72" i="15"/>
  <c r="AE13" i="122"/>
  <c r="AE14" i="122"/>
  <c r="AE15" i="122"/>
  <c r="AE16" i="122"/>
  <c r="AE18" i="122"/>
  <c r="AE19" i="122"/>
  <c r="AE20" i="122"/>
  <c r="AE21" i="122"/>
  <c r="AE22" i="122"/>
  <c r="AE23" i="122"/>
  <c r="AE24" i="122"/>
  <c r="AE25" i="122"/>
  <c r="AE26" i="122"/>
  <c r="AE27" i="122"/>
  <c r="AE28" i="122"/>
  <c r="AE29" i="122"/>
  <c r="AE30" i="122"/>
  <c r="AE31" i="122"/>
  <c r="AE32" i="122"/>
  <c r="AE33" i="122"/>
  <c r="AE34" i="122"/>
  <c r="AE35" i="122"/>
  <c r="AE36" i="122"/>
  <c r="AE37" i="122"/>
  <c r="AE39" i="122"/>
  <c r="AE40" i="122"/>
  <c r="AE41" i="122"/>
  <c r="AE42" i="122"/>
  <c r="AE43" i="122"/>
  <c r="AE46" i="122"/>
  <c r="AE48" i="122"/>
  <c r="AE51" i="122"/>
  <c r="AE55" i="122"/>
  <c r="AE56" i="122"/>
  <c r="AE57" i="122"/>
  <c r="AE58" i="122"/>
  <c r="AE59" i="122"/>
  <c r="AE60" i="122"/>
  <c r="AE61" i="122"/>
  <c r="AE64" i="122"/>
  <c r="AE69" i="122"/>
  <c r="AE70" i="122"/>
  <c r="AE81" i="122"/>
  <c r="AE92" i="122"/>
  <c r="AE93" i="122"/>
  <c r="AE94" i="122"/>
  <c r="AE95" i="122"/>
  <c r="AE96" i="122"/>
  <c r="AE97" i="122"/>
  <c r="AE98" i="122"/>
  <c r="AE99" i="122"/>
  <c r="AE100" i="122"/>
  <c r="AE101" i="122"/>
  <c r="AE102" i="122"/>
  <c r="AE17" i="122"/>
  <c r="AE38" i="122"/>
  <c r="AE44" i="122"/>
  <c r="AE62" i="122"/>
  <c r="AE63" i="122"/>
  <c r="AE107" i="122"/>
  <c r="AK72" i="15"/>
  <c r="E72" i="15"/>
  <c r="G72" i="15"/>
  <c r="I72" i="15"/>
  <c r="Q72" i="15"/>
  <c r="S72" i="15"/>
  <c r="U72" i="15"/>
  <c r="AE72" i="15"/>
  <c r="AI72" i="15"/>
  <c r="AG72" i="15"/>
  <c r="AO72" i="15"/>
  <c r="AQ72" i="15"/>
  <c r="AS72" i="15"/>
  <c r="AU72" i="15"/>
  <c r="AV72" i="15"/>
  <c r="AY72" i="15"/>
  <c r="C13" i="123"/>
  <c r="D13" i="123"/>
  <c r="G13" i="123"/>
  <c r="C14" i="123"/>
  <c r="D14" i="123"/>
  <c r="G14" i="123"/>
  <c r="C15" i="123"/>
  <c r="D15" i="123"/>
  <c r="G15" i="123"/>
  <c r="C16" i="123"/>
  <c r="D16" i="123"/>
  <c r="G16" i="123"/>
  <c r="C18" i="123"/>
  <c r="D18" i="123"/>
  <c r="G18" i="123"/>
  <c r="C19" i="123"/>
  <c r="D19" i="123"/>
  <c r="G19" i="123"/>
  <c r="C20" i="123"/>
  <c r="D20" i="123"/>
  <c r="G20" i="123"/>
  <c r="C21" i="123"/>
  <c r="D21" i="123"/>
  <c r="G21" i="123"/>
  <c r="C22" i="123"/>
  <c r="D22" i="123"/>
  <c r="G22" i="123"/>
  <c r="C23" i="123"/>
  <c r="D23" i="123"/>
  <c r="G23" i="123"/>
  <c r="C24" i="123"/>
  <c r="D24" i="123"/>
  <c r="G24" i="123"/>
  <c r="C25" i="123"/>
  <c r="D25" i="123"/>
  <c r="G25" i="123"/>
  <c r="C26" i="123"/>
  <c r="D26" i="123"/>
  <c r="G26" i="123"/>
  <c r="C27" i="123"/>
  <c r="D27" i="123"/>
  <c r="G27" i="123"/>
  <c r="C28" i="123"/>
  <c r="D28" i="123"/>
  <c r="G28" i="123"/>
  <c r="C29" i="123"/>
  <c r="D29" i="123"/>
  <c r="G29" i="123"/>
  <c r="C30" i="123"/>
  <c r="D30" i="123"/>
  <c r="G30" i="123"/>
  <c r="C31" i="123"/>
  <c r="D31" i="123"/>
  <c r="G31" i="123"/>
  <c r="C32" i="123"/>
  <c r="D32" i="123"/>
  <c r="G32" i="123"/>
  <c r="C33" i="123"/>
  <c r="D33" i="123"/>
  <c r="G33" i="123"/>
  <c r="C34" i="123"/>
  <c r="D34" i="123"/>
  <c r="G34" i="123"/>
  <c r="C35" i="123"/>
  <c r="D35" i="123"/>
  <c r="G35" i="123"/>
  <c r="C36" i="123"/>
  <c r="D36" i="123"/>
  <c r="G36" i="123"/>
  <c r="C37" i="123"/>
  <c r="D37" i="123"/>
  <c r="G37" i="123"/>
  <c r="C39" i="123"/>
  <c r="D39" i="123"/>
  <c r="G39" i="123"/>
  <c r="C40" i="123"/>
  <c r="D40" i="123"/>
  <c r="G40" i="123"/>
  <c r="C41" i="123"/>
  <c r="D41" i="123"/>
  <c r="G41" i="123"/>
  <c r="C42" i="123"/>
  <c r="D42" i="123"/>
  <c r="G42" i="123"/>
  <c r="C43" i="123"/>
  <c r="D43" i="123"/>
  <c r="G43" i="123"/>
  <c r="C46" i="123"/>
  <c r="D46" i="123"/>
  <c r="G46" i="123"/>
  <c r="C48" i="123"/>
  <c r="D48" i="123"/>
  <c r="G48" i="123"/>
  <c r="C51" i="123"/>
  <c r="D51" i="123"/>
  <c r="G51" i="123"/>
  <c r="C55" i="123"/>
  <c r="D55" i="123"/>
  <c r="G55" i="123"/>
  <c r="C56" i="123"/>
  <c r="D56" i="123"/>
  <c r="G56" i="123"/>
  <c r="C57" i="123"/>
  <c r="D57" i="123"/>
  <c r="G57" i="123"/>
  <c r="C58" i="123"/>
  <c r="D58" i="123"/>
  <c r="G58" i="123"/>
  <c r="C59" i="123"/>
  <c r="D59" i="123"/>
  <c r="G59" i="123"/>
  <c r="C60" i="123"/>
  <c r="D60" i="123"/>
  <c r="G60" i="123"/>
  <c r="C61" i="123"/>
  <c r="D61" i="123"/>
  <c r="G61" i="123"/>
  <c r="C64" i="123"/>
  <c r="D64" i="123"/>
  <c r="G64" i="123"/>
  <c r="C69" i="123"/>
  <c r="D69" i="123"/>
  <c r="G69" i="123"/>
  <c r="C70" i="123"/>
  <c r="D70" i="123"/>
  <c r="G70" i="123"/>
  <c r="C81" i="123"/>
  <c r="D81" i="123"/>
  <c r="G81" i="123"/>
  <c r="C92" i="123"/>
  <c r="D92" i="123"/>
  <c r="G92" i="123"/>
  <c r="C93" i="123"/>
  <c r="D93" i="123"/>
  <c r="G93" i="123"/>
  <c r="C94" i="123"/>
  <c r="D94" i="123"/>
  <c r="G94" i="123"/>
  <c r="C95" i="123"/>
  <c r="D95" i="123"/>
  <c r="G95" i="123"/>
  <c r="C96" i="123"/>
  <c r="D96" i="123"/>
  <c r="G96" i="123"/>
  <c r="C97" i="123"/>
  <c r="D97" i="123"/>
  <c r="G97" i="123"/>
  <c r="C98" i="123"/>
  <c r="D98" i="123"/>
  <c r="G98" i="123"/>
  <c r="C99" i="123"/>
  <c r="D99" i="123"/>
  <c r="G99" i="123"/>
  <c r="C100" i="123"/>
  <c r="D100" i="123"/>
  <c r="G100" i="123"/>
  <c r="C101" i="123"/>
  <c r="D101" i="123"/>
  <c r="G101" i="123"/>
  <c r="C102" i="123"/>
  <c r="D102" i="123"/>
  <c r="G102" i="123"/>
  <c r="D17" i="123"/>
  <c r="G17" i="123"/>
  <c r="D38" i="123"/>
  <c r="G38" i="123"/>
  <c r="D44" i="123"/>
  <c r="G44" i="123"/>
  <c r="D62" i="123"/>
  <c r="G62" i="123"/>
  <c r="D63" i="123"/>
  <c r="G63" i="123"/>
  <c r="G107" i="123"/>
  <c r="C73" i="15"/>
  <c r="W13" i="123"/>
  <c r="W14" i="123"/>
  <c r="W15" i="123"/>
  <c r="W16" i="123"/>
  <c r="W18" i="123"/>
  <c r="W19" i="123"/>
  <c r="W20" i="123"/>
  <c r="W21" i="123"/>
  <c r="W22" i="123"/>
  <c r="W23" i="123"/>
  <c r="W24" i="123"/>
  <c r="W25" i="123"/>
  <c r="W26" i="123"/>
  <c r="W27" i="123"/>
  <c r="W28" i="123"/>
  <c r="W29" i="123"/>
  <c r="W30" i="123"/>
  <c r="W31" i="123"/>
  <c r="W32" i="123"/>
  <c r="W33" i="123"/>
  <c r="W34" i="123"/>
  <c r="W35" i="123"/>
  <c r="W36" i="123"/>
  <c r="W37" i="123"/>
  <c r="W39" i="123"/>
  <c r="W40" i="123"/>
  <c r="W41" i="123"/>
  <c r="W42" i="123"/>
  <c r="W43" i="123"/>
  <c r="W46" i="123"/>
  <c r="W48" i="123"/>
  <c r="W51" i="123"/>
  <c r="W55" i="123"/>
  <c r="W56" i="123"/>
  <c r="W57" i="123"/>
  <c r="W58" i="123"/>
  <c r="W59" i="123"/>
  <c r="W60" i="123"/>
  <c r="W61" i="123"/>
  <c r="W64" i="123"/>
  <c r="W69" i="123"/>
  <c r="W70" i="123"/>
  <c r="W81" i="123"/>
  <c r="W92" i="123"/>
  <c r="W93" i="123"/>
  <c r="W94" i="123"/>
  <c r="W95" i="123"/>
  <c r="W96" i="123"/>
  <c r="W97" i="123"/>
  <c r="W98" i="123"/>
  <c r="W99" i="123"/>
  <c r="W100" i="123"/>
  <c r="W101" i="123"/>
  <c r="W102" i="123"/>
  <c r="W17" i="123"/>
  <c r="W38" i="123"/>
  <c r="W44" i="123"/>
  <c r="W62" i="123"/>
  <c r="W63" i="123"/>
  <c r="W107" i="123"/>
  <c r="W73" i="15"/>
  <c r="O13" i="123"/>
  <c r="O14" i="123"/>
  <c r="O15" i="123"/>
  <c r="O16" i="123"/>
  <c r="O18" i="123"/>
  <c r="O19" i="123"/>
  <c r="O20" i="123"/>
  <c r="O21" i="123"/>
  <c r="O22" i="123"/>
  <c r="O23" i="123"/>
  <c r="O24" i="123"/>
  <c r="O25" i="123"/>
  <c r="O26" i="123"/>
  <c r="O27" i="123"/>
  <c r="O28" i="123"/>
  <c r="O29" i="123"/>
  <c r="O30" i="123"/>
  <c r="O31" i="123"/>
  <c r="O32" i="123"/>
  <c r="O33" i="123"/>
  <c r="O34" i="123"/>
  <c r="O35" i="123"/>
  <c r="O36" i="123"/>
  <c r="O37" i="123"/>
  <c r="O39" i="123"/>
  <c r="O40" i="123"/>
  <c r="O41" i="123"/>
  <c r="O42" i="123"/>
  <c r="O43" i="123"/>
  <c r="O46" i="123"/>
  <c r="O48" i="123"/>
  <c r="O51" i="123"/>
  <c r="O55" i="123"/>
  <c r="O56" i="123"/>
  <c r="O57" i="123"/>
  <c r="O58" i="123"/>
  <c r="O59" i="123"/>
  <c r="O60" i="123"/>
  <c r="O61" i="123"/>
  <c r="O64" i="123"/>
  <c r="O69" i="123"/>
  <c r="O70" i="123"/>
  <c r="O81" i="123"/>
  <c r="O92" i="123"/>
  <c r="O93" i="123"/>
  <c r="O94" i="123"/>
  <c r="O95" i="123"/>
  <c r="O96" i="123"/>
  <c r="O97" i="123"/>
  <c r="O98" i="123"/>
  <c r="O99" i="123"/>
  <c r="O100" i="123"/>
  <c r="O101" i="123"/>
  <c r="O102" i="123"/>
  <c r="O17" i="123"/>
  <c r="O38" i="123"/>
  <c r="O44" i="123"/>
  <c r="O62" i="123"/>
  <c r="O63" i="123"/>
  <c r="O107" i="123"/>
  <c r="K73" i="15"/>
  <c r="AE13" i="123"/>
  <c r="AE14" i="123"/>
  <c r="AE15" i="123"/>
  <c r="AE16" i="123"/>
  <c r="AE18" i="123"/>
  <c r="AE19" i="123"/>
  <c r="AE20" i="123"/>
  <c r="AE21" i="123"/>
  <c r="AE22" i="123"/>
  <c r="AE23" i="123"/>
  <c r="AE24" i="123"/>
  <c r="AE25" i="123"/>
  <c r="AE26" i="123"/>
  <c r="AE27" i="123"/>
  <c r="AE28" i="123"/>
  <c r="AE29" i="123"/>
  <c r="AE30" i="123"/>
  <c r="AE31" i="123"/>
  <c r="AE32" i="123"/>
  <c r="AE33" i="123"/>
  <c r="AE34" i="123"/>
  <c r="AE35" i="123"/>
  <c r="AE36" i="123"/>
  <c r="AE37" i="123"/>
  <c r="AE39" i="123"/>
  <c r="AE40" i="123"/>
  <c r="AE41" i="123"/>
  <c r="AE42" i="123"/>
  <c r="AE43" i="123"/>
  <c r="AE46" i="123"/>
  <c r="AE48" i="123"/>
  <c r="AE51" i="123"/>
  <c r="AE55" i="123"/>
  <c r="AE56" i="123"/>
  <c r="AE57" i="123"/>
  <c r="AE58" i="123"/>
  <c r="AE59" i="123"/>
  <c r="AE60" i="123"/>
  <c r="AE61" i="123"/>
  <c r="AE64" i="123"/>
  <c r="AE69" i="123"/>
  <c r="AE70" i="123"/>
  <c r="AE81" i="123"/>
  <c r="AE92" i="123"/>
  <c r="AE93" i="123"/>
  <c r="AE94" i="123"/>
  <c r="AE95" i="123"/>
  <c r="AE96" i="123"/>
  <c r="AE97" i="123"/>
  <c r="AE98" i="123"/>
  <c r="AE99" i="123"/>
  <c r="AE100" i="123"/>
  <c r="AE101" i="123"/>
  <c r="AE102" i="123"/>
  <c r="AE17" i="123"/>
  <c r="AE38" i="123"/>
  <c r="AE44" i="123"/>
  <c r="AE62" i="123"/>
  <c r="AE63" i="123"/>
  <c r="AE107" i="123"/>
  <c r="AK73" i="15"/>
  <c r="E73" i="15"/>
  <c r="G73" i="15"/>
  <c r="I73" i="15"/>
  <c r="Q73" i="15"/>
  <c r="S73" i="15"/>
  <c r="U73" i="15"/>
  <c r="AE73" i="15"/>
  <c r="AI73" i="15"/>
  <c r="AG73" i="15"/>
  <c r="AO73" i="15"/>
  <c r="AQ73" i="15"/>
  <c r="AS73" i="15"/>
  <c r="AU73" i="15"/>
  <c r="AV73" i="15"/>
  <c r="AY73" i="15"/>
  <c r="C13" i="124"/>
  <c r="D13" i="124"/>
  <c r="G13" i="124"/>
  <c r="C14" i="124"/>
  <c r="D14" i="124"/>
  <c r="G14" i="124"/>
  <c r="C15" i="124"/>
  <c r="D15" i="124"/>
  <c r="G15" i="124"/>
  <c r="C16" i="124"/>
  <c r="D16" i="124"/>
  <c r="G16" i="124"/>
  <c r="C18" i="124"/>
  <c r="D18" i="124"/>
  <c r="G18" i="124"/>
  <c r="C19" i="124"/>
  <c r="D19" i="124"/>
  <c r="G19" i="124"/>
  <c r="C20" i="124"/>
  <c r="D20" i="124"/>
  <c r="G20" i="124"/>
  <c r="C21" i="124"/>
  <c r="D21" i="124"/>
  <c r="G21" i="124"/>
  <c r="C22" i="124"/>
  <c r="D22" i="124"/>
  <c r="G22" i="124"/>
  <c r="C23" i="124"/>
  <c r="D23" i="124"/>
  <c r="G23" i="124"/>
  <c r="C24" i="124"/>
  <c r="D24" i="124"/>
  <c r="G24" i="124"/>
  <c r="C25" i="124"/>
  <c r="D25" i="124"/>
  <c r="G25" i="124"/>
  <c r="C26" i="124"/>
  <c r="D26" i="124"/>
  <c r="G26" i="124"/>
  <c r="C27" i="124"/>
  <c r="D27" i="124"/>
  <c r="G27" i="124"/>
  <c r="C28" i="124"/>
  <c r="D28" i="124"/>
  <c r="G28" i="124"/>
  <c r="C29" i="124"/>
  <c r="D29" i="124"/>
  <c r="G29" i="124"/>
  <c r="C30" i="124"/>
  <c r="D30" i="124"/>
  <c r="G30" i="124"/>
  <c r="C31" i="124"/>
  <c r="D31" i="124"/>
  <c r="G31" i="124"/>
  <c r="C32" i="124"/>
  <c r="D32" i="124"/>
  <c r="G32" i="124"/>
  <c r="C33" i="124"/>
  <c r="D33" i="124"/>
  <c r="G33" i="124"/>
  <c r="C34" i="124"/>
  <c r="D34" i="124"/>
  <c r="G34" i="124"/>
  <c r="C35" i="124"/>
  <c r="D35" i="124"/>
  <c r="G35" i="124"/>
  <c r="C36" i="124"/>
  <c r="D36" i="124"/>
  <c r="G36" i="124"/>
  <c r="C37" i="124"/>
  <c r="D37" i="124"/>
  <c r="G37" i="124"/>
  <c r="C39" i="124"/>
  <c r="D39" i="124"/>
  <c r="G39" i="124"/>
  <c r="C40" i="124"/>
  <c r="D40" i="124"/>
  <c r="G40" i="124"/>
  <c r="C41" i="124"/>
  <c r="D41" i="124"/>
  <c r="G41" i="124"/>
  <c r="C42" i="124"/>
  <c r="D42" i="124"/>
  <c r="G42" i="124"/>
  <c r="C43" i="124"/>
  <c r="D43" i="124"/>
  <c r="G43" i="124"/>
  <c r="C46" i="124"/>
  <c r="D46" i="124"/>
  <c r="G46" i="124"/>
  <c r="C48" i="124"/>
  <c r="D48" i="124"/>
  <c r="G48" i="124"/>
  <c r="C51" i="124"/>
  <c r="D51" i="124"/>
  <c r="G51" i="124"/>
  <c r="C55" i="124"/>
  <c r="D55" i="124"/>
  <c r="G55" i="124"/>
  <c r="C56" i="124"/>
  <c r="D56" i="124"/>
  <c r="G56" i="124"/>
  <c r="C57" i="124"/>
  <c r="D57" i="124"/>
  <c r="G57" i="124"/>
  <c r="C58" i="124"/>
  <c r="D58" i="124"/>
  <c r="G58" i="124"/>
  <c r="C59" i="124"/>
  <c r="D59" i="124"/>
  <c r="G59" i="124"/>
  <c r="C60" i="124"/>
  <c r="D60" i="124"/>
  <c r="G60" i="124"/>
  <c r="C61" i="124"/>
  <c r="D61" i="124"/>
  <c r="G61" i="124"/>
  <c r="C64" i="124"/>
  <c r="D64" i="124"/>
  <c r="G64" i="124"/>
  <c r="C69" i="124"/>
  <c r="D69" i="124"/>
  <c r="G69" i="124"/>
  <c r="C70" i="124"/>
  <c r="D70" i="124"/>
  <c r="G70" i="124"/>
  <c r="C81" i="124"/>
  <c r="D81" i="124"/>
  <c r="G81" i="124"/>
  <c r="C92" i="124"/>
  <c r="D92" i="124"/>
  <c r="G92" i="124"/>
  <c r="C93" i="124"/>
  <c r="D93" i="124"/>
  <c r="G93" i="124"/>
  <c r="C94" i="124"/>
  <c r="D94" i="124"/>
  <c r="G94" i="124"/>
  <c r="C95" i="124"/>
  <c r="D95" i="124"/>
  <c r="G95" i="124"/>
  <c r="C96" i="124"/>
  <c r="D96" i="124"/>
  <c r="G96" i="124"/>
  <c r="C97" i="124"/>
  <c r="D97" i="124"/>
  <c r="G97" i="124"/>
  <c r="C98" i="124"/>
  <c r="D98" i="124"/>
  <c r="G98" i="124"/>
  <c r="C99" i="124"/>
  <c r="D99" i="124"/>
  <c r="G99" i="124"/>
  <c r="C100" i="124"/>
  <c r="D100" i="124"/>
  <c r="G100" i="124"/>
  <c r="C101" i="124"/>
  <c r="D101" i="124"/>
  <c r="G101" i="124"/>
  <c r="C102" i="124"/>
  <c r="D102" i="124"/>
  <c r="G102" i="124"/>
  <c r="D17" i="124"/>
  <c r="G17" i="124"/>
  <c r="D38" i="124"/>
  <c r="G38" i="124"/>
  <c r="D44" i="124"/>
  <c r="G44" i="124"/>
  <c r="D62" i="124"/>
  <c r="G62" i="124"/>
  <c r="D63" i="124"/>
  <c r="G63" i="124"/>
  <c r="G107" i="124"/>
  <c r="C74" i="15"/>
  <c r="W13" i="124"/>
  <c r="W14" i="124"/>
  <c r="W15" i="124"/>
  <c r="W16" i="124"/>
  <c r="W18" i="124"/>
  <c r="W19" i="124"/>
  <c r="W20" i="124"/>
  <c r="W21" i="124"/>
  <c r="W22" i="124"/>
  <c r="W23" i="124"/>
  <c r="W24" i="124"/>
  <c r="W25" i="124"/>
  <c r="W26" i="124"/>
  <c r="W27" i="124"/>
  <c r="W28" i="124"/>
  <c r="W29" i="124"/>
  <c r="W30" i="124"/>
  <c r="W31" i="124"/>
  <c r="W32" i="124"/>
  <c r="W33" i="124"/>
  <c r="W34" i="124"/>
  <c r="W35" i="124"/>
  <c r="W36" i="124"/>
  <c r="W37" i="124"/>
  <c r="W39" i="124"/>
  <c r="W40" i="124"/>
  <c r="W41" i="124"/>
  <c r="W42" i="124"/>
  <c r="W43" i="124"/>
  <c r="W46" i="124"/>
  <c r="W48" i="124"/>
  <c r="W51" i="124"/>
  <c r="W55" i="124"/>
  <c r="W56" i="124"/>
  <c r="W57" i="124"/>
  <c r="W58" i="124"/>
  <c r="W59" i="124"/>
  <c r="W60" i="124"/>
  <c r="W61" i="124"/>
  <c r="W64" i="124"/>
  <c r="W69" i="124"/>
  <c r="W70" i="124"/>
  <c r="W81" i="124"/>
  <c r="W92" i="124"/>
  <c r="W93" i="124"/>
  <c r="W94" i="124"/>
  <c r="W95" i="124"/>
  <c r="W96" i="124"/>
  <c r="W97" i="124"/>
  <c r="W98" i="124"/>
  <c r="W99" i="124"/>
  <c r="W100" i="124"/>
  <c r="W101" i="124"/>
  <c r="W102" i="124"/>
  <c r="W17" i="124"/>
  <c r="W38" i="124"/>
  <c r="W44" i="124"/>
  <c r="W62" i="124"/>
  <c r="W63" i="124"/>
  <c r="W107" i="124"/>
  <c r="W74" i="15"/>
  <c r="O13" i="124"/>
  <c r="O14" i="124"/>
  <c r="O15" i="124"/>
  <c r="O16" i="124"/>
  <c r="O18" i="124"/>
  <c r="O19" i="124"/>
  <c r="O20" i="124"/>
  <c r="O21" i="124"/>
  <c r="O22" i="124"/>
  <c r="O23" i="124"/>
  <c r="O24" i="124"/>
  <c r="O25" i="124"/>
  <c r="O26" i="124"/>
  <c r="O27" i="124"/>
  <c r="O28" i="124"/>
  <c r="O29" i="124"/>
  <c r="O30" i="124"/>
  <c r="O31" i="124"/>
  <c r="O32" i="124"/>
  <c r="O33" i="124"/>
  <c r="O34" i="124"/>
  <c r="O35" i="124"/>
  <c r="O36" i="124"/>
  <c r="O37" i="124"/>
  <c r="O39" i="124"/>
  <c r="O40" i="124"/>
  <c r="O41" i="124"/>
  <c r="O42" i="124"/>
  <c r="O43" i="124"/>
  <c r="O46" i="124"/>
  <c r="O48" i="124"/>
  <c r="O51" i="124"/>
  <c r="O55" i="124"/>
  <c r="O56" i="124"/>
  <c r="O57" i="124"/>
  <c r="O58" i="124"/>
  <c r="O59" i="124"/>
  <c r="O60" i="124"/>
  <c r="O61" i="124"/>
  <c r="O64" i="124"/>
  <c r="O69" i="124"/>
  <c r="O70" i="124"/>
  <c r="O81" i="124"/>
  <c r="O92" i="124"/>
  <c r="O93" i="124"/>
  <c r="O94" i="124"/>
  <c r="O95" i="124"/>
  <c r="O96" i="124"/>
  <c r="O97" i="124"/>
  <c r="O98" i="124"/>
  <c r="O99" i="124"/>
  <c r="O100" i="124"/>
  <c r="O101" i="124"/>
  <c r="O102" i="124"/>
  <c r="O17" i="124"/>
  <c r="O38" i="124"/>
  <c r="O44" i="124"/>
  <c r="O62" i="124"/>
  <c r="O63" i="124"/>
  <c r="O107" i="124"/>
  <c r="K74" i="15"/>
  <c r="AE13" i="124"/>
  <c r="AE14" i="124"/>
  <c r="AE15" i="124"/>
  <c r="AE16" i="124"/>
  <c r="AE18" i="124"/>
  <c r="AE19" i="124"/>
  <c r="AE20" i="124"/>
  <c r="AE21" i="124"/>
  <c r="AE22" i="124"/>
  <c r="AE23" i="124"/>
  <c r="AE24" i="124"/>
  <c r="AE25" i="124"/>
  <c r="AE26" i="124"/>
  <c r="AE27" i="124"/>
  <c r="AE28" i="124"/>
  <c r="AE29" i="124"/>
  <c r="AE30" i="124"/>
  <c r="AE31" i="124"/>
  <c r="AE32" i="124"/>
  <c r="AE33" i="124"/>
  <c r="AE34" i="124"/>
  <c r="AE35" i="124"/>
  <c r="AE36" i="124"/>
  <c r="AE37" i="124"/>
  <c r="AE39" i="124"/>
  <c r="AE40" i="124"/>
  <c r="AE41" i="124"/>
  <c r="AE42" i="124"/>
  <c r="AE43" i="124"/>
  <c r="AE46" i="124"/>
  <c r="AE48" i="124"/>
  <c r="AE51" i="124"/>
  <c r="AE55" i="124"/>
  <c r="AE56" i="124"/>
  <c r="AE57" i="124"/>
  <c r="AE58" i="124"/>
  <c r="AE59" i="124"/>
  <c r="AE60" i="124"/>
  <c r="AE61" i="124"/>
  <c r="AE64" i="124"/>
  <c r="AE69" i="124"/>
  <c r="AE70" i="124"/>
  <c r="AE81" i="124"/>
  <c r="AE92" i="124"/>
  <c r="AE93" i="124"/>
  <c r="AE94" i="124"/>
  <c r="AE95" i="124"/>
  <c r="AE96" i="124"/>
  <c r="AE97" i="124"/>
  <c r="AE98" i="124"/>
  <c r="AE99" i="124"/>
  <c r="AE100" i="124"/>
  <c r="AE101" i="124"/>
  <c r="AE102" i="124"/>
  <c r="AE17" i="124"/>
  <c r="AE38" i="124"/>
  <c r="AE44" i="124"/>
  <c r="AE62" i="124"/>
  <c r="AE63" i="124"/>
  <c r="AE107" i="124"/>
  <c r="AK74" i="15"/>
  <c r="E74" i="15"/>
  <c r="G74" i="15"/>
  <c r="I74" i="15"/>
  <c r="Q74" i="15"/>
  <c r="S74" i="15"/>
  <c r="U74" i="15"/>
  <c r="AE74" i="15"/>
  <c r="AI74" i="15"/>
  <c r="AG74" i="15"/>
  <c r="AO74" i="15"/>
  <c r="AQ74" i="15"/>
  <c r="AS74" i="15"/>
  <c r="AU74" i="15"/>
  <c r="AV74" i="15"/>
  <c r="AY74" i="15"/>
  <c r="C13" i="125"/>
  <c r="D13" i="125"/>
  <c r="G13" i="125"/>
  <c r="C14" i="125"/>
  <c r="D14" i="125"/>
  <c r="G14" i="125"/>
  <c r="C15" i="125"/>
  <c r="D15" i="125"/>
  <c r="G15" i="125"/>
  <c r="C16" i="125"/>
  <c r="D16" i="125"/>
  <c r="G16" i="125"/>
  <c r="C18" i="125"/>
  <c r="D18" i="125"/>
  <c r="G18" i="125"/>
  <c r="C19" i="125"/>
  <c r="D19" i="125"/>
  <c r="G19" i="125"/>
  <c r="C20" i="125"/>
  <c r="D20" i="125"/>
  <c r="G20" i="125"/>
  <c r="C21" i="125"/>
  <c r="D21" i="125"/>
  <c r="G21" i="125"/>
  <c r="C22" i="125"/>
  <c r="D22" i="125"/>
  <c r="G22" i="125"/>
  <c r="C23" i="125"/>
  <c r="D23" i="125"/>
  <c r="G23" i="125"/>
  <c r="C24" i="125"/>
  <c r="D24" i="125"/>
  <c r="G24" i="125"/>
  <c r="C25" i="125"/>
  <c r="D25" i="125"/>
  <c r="G25" i="125"/>
  <c r="C26" i="125"/>
  <c r="D26" i="125"/>
  <c r="G26" i="125"/>
  <c r="C27" i="125"/>
  <c r="D27" i="125"/>
  <c r="G27" i="125"/>
  <c r="C28" i="125"/>
  <c r="D28" i="125"/>
  <c r="G28" i="125"/>
  <c r="C29" i="125"/>
  <c r="D29" i="125"/>
  <c r="G29" i="125"/>
  <c r="C30" i="125"/>
  <c r="D30" i="125"/>
  <c r="G30" i="125"/>
  <c r="C31" i="125"/>
  <c r="D31" i="125"/>
  <c r="G31" i="125"/>
  <c r="C32" i="125"/>
  <c r="D32" i="125"/>
  <c r="G32" i="125"/>
  <c r="C33" i="125"/>
  <c r="D33" i="125"/>
  <c r="G33" i="125"/>
  <c r="C34" i="125"/>
  <c r="D34" i="125"/>
  <c r="G34" i="125"/>
  <c r="C35" i="125"/>
  <c r="D35" i="125"/>
  <c r="G35" i="125"/>
  <c r="C36" i="125"/>
  <c r="D36" i="125"/>
  <c r="G36" i="125"/>
  <c r="C37" i="125"/>
  <c r="D37" i="125"/>
  <c r="G37" i="125"/>
  <c r="C39" i="125"/>
  <c r="D39" i="125"/>
  <c r="G39" i="125"/>
  <c r="C40" i="125"/>
  <c r="D40" i="125"/>
  <c r="G40" i="125"/>
  <c r="C41" i="125"/>
  <c r="D41" i="125"/>
  <c r="G41" i="125"/>
  <c r="C42" i="125"/>
  <c r="D42" i="125"/>
  <c r="G42" i="125"/>
  <c r="C43" i="125"/>
  <c r="D43" i="125"/>
  <c r="G43" i="125"/>
  <c r="C46" i="125"/>
  <c r="D46" i="125"/>
  <c r="G46" i="125"/>
  <c r="C48" i="125"/>
  <c r="D48" i="125"/>
  <c r="G48" i="125"/>
  <c r="C51" i="125"/>
  <c r="D51" i="125"/>
  <c r="G51" i="125"/>
  <c r="C55" i="125"/>
  <c r="D55" i="125"/>
  <c r="G55" i="125"/>
  <c r="C56" i="125"/>
  <c r="D56" i="125"/>
  <c r="G56" i="125"/>
  <c r="C57" i="125"/>
  <c r="D57" i="125"/>
  <c r="G57" i="125"/>
  <c r="C58" i="125"/>
  <c r="D58" i="125"/>
  <c r="G58" i="125"/>
  <c r="C59" i="125"/>
  <c r="D59" i="125"/>
  <c r="G59" i="125"/>
  <c r="C60" i="125"/>
  <c r="D60" i="125"/>
  <c r="G60" i="125"/>
  <c r="C61" i="125"/>
  <c r="D61" i="125"/>
  <c r="G61" i="125"/>
  <c r="C64" i="125"/>
  <c r="D64" i="125"/>
  <c r="G64" i="125"/>
  <c r="C69" i="125"/>
  <c r="D69" i="125"/>
  <c r="G69" i="125"/>
  <c r="C70" i="125"/>
  <c r="D70" i="125"/>
  <c r="G70" i="125"/>
  <c r="C81" i="125"/>
  <c r="D81" i="125"/>
  <c r="G81" i="125"/>
  <c r="C92" i="125"/>
  <c r="D92" i="125"/>
  <c r="G92" i="125"/>
  <c r="C93" i="125"/>
  <c r="D93" i="125"/>
  <c r="G93" i="125"/>
  <c r="C94" i="125"/>
  <c r="D94" i="125"/>
  <c r="G94" i="125"/>
  <c r="C95" i="125"/>
  <c r="D95" i="125"/>
  <c r="G95" i="125"/>
  <c r="C96" i="125"/>
  <c r="D96" i="125"/>
  <c r="G96" i="125"/>
  <c r="C97" i="125"/>
  <c r="D97" i="125"/>
  <c r="G97" i="125"/>
  <c r="C98" i="125"/>
  <c r="D98" i="125"/>
  <c r="G98" i="125"/>
  <c r="C99" i="125"/>
  <c r="D99" i="125"/>
  <c r="G99" i="125"/>
  <c r="C100" i="125"/>
  <c r="D100" i="125"/>
  <c r="G100" i="125"/>
  <c r="C101" i="125"/>
  <c r="D101" i="125"/>
  <c r="G101" i="125"/>
  <c r="C102" i="125"/>
  <c r="D102" i="125"/>
  <c r="G102" i="125"/>
  <c r="D17" i="125"/>
  <c r="G17" i="125"/>
  <c r="D38" i="125"/>
  <c r="G38" i="125"/>
  <c r="D44" i="125"/>
  <c r="G44" i="125"/>
  <c r="D62" i="125"/>
  <c r="G62" i="125"/>
  <c r="D63" i="125"/>
  <c r="G63" i="125"/>
  <c r="G107" i="125"/>
  <c r="C75" i="15"/>
  <c r="W13" i="125"/>
  <c r="W14" i="125"/>
  <c r="W15" i="125"/>
  <c r="W16" i="125"/>
  <c r="W18" i="125"/>
  <c r="W19" i="125"/>
  <c r="W20" i="125"/>
  <c r="W21" i="125"/>
  <c r="W22" i="125"/>
  <c r="W23" i="125"/>
  <c r="W24" i="125"/>
  <c r="W25" i="125"/>
  <c r="W26" i="125"/>
  <c r="W27" i="125"/>
  <c r="W28" i="125"/>
  <c r="W29" i="125"/>
  <c r="W30" i="125"/>
  <c r="W31" i="125"/>
  <c r="W32" i="125"/>
  <c r="W33" i="125"/>
  <c r="W34" i="125"/>
  <c r="W35" i="125"/>
  <c r="W36" i="125"/>
  <c r="W37" i="125"/>
  <c r="W39" i="125"/>
  <c r="W40" i="125"/>
  <c r="W41" i="125"/>
  <c r="W42" i="125"/>
  <c r="W43" i="125"/>
  <c r="W46" i="125"/>
  <c r="W48" i="125"/>
  <c r="W51" i="125"/>
  <c r="W55" i="125"/>
  <c r="W56" i="125"/>
  <c r="W57" i="125"/>
  <c r="W58" i="125"/>
  <c r="W59" i="125"/>
  <c r="W60" i="125"/>
  <c r="W61" i="125"/>
  <c r="W64" i="125"/>
  <c r="W69" i="125"/>
  <c r="W70" i="125"/>
  <c r="W81" i="125"/>
  <c r="W92" i="125"/>
  <c r="W93" i="125"/>
  <c r="W94" i="125"/>
  <c r="W95" i="125"/>
  <c r="W96" i="125"/>
  <c r="W97" i="125"/>
  <c r="W98" i="125"/>
  <c r="W99" i="125"/>
  <c r="W100" i="125"/>
  <c r="W101" i="125"/>
  <c r="W102" i="125"/>
  <c r="W17" i="125"/>
  <c r="W38" i="125"/>
  <c r="W44" i="125"/>
  <c r="W62" i="125"/>
  <c r="W63" i="125"/>
  <c r="W107" i="125"/>
  <c r="W75" i="15"/>
  <c r="O13" i="125"/>
  <c r="O14" i="125"/>
  <c r="O15" i="125"/>
  <c r="O16" i="125"/>
  <c r="O18" i="125"/>
  <c r="O19" i="125"/>
  <c r="O20" i="125"/>
  <c r="O21" i="125"/>
  <c r="O22" i="125"/>
  <c r="O23" i="125"/>
  <c r="O24" i="125"/>
  <c r="O25" i="125"/>
  <c r="O26" i="125"/>
  <c r="O27" i="125"/>
  <c r="O28" i="125"/>
  <c r="O29" i="125"/>
  <c r="O30" i="125"/>
  <c r="O31" i="125"/>
  <c r="O32" i="125"/>
  <c r="O33" i="125"/>
  <c r="O34" i="125"/>
  <c r="O35" i="125"/>
  <c r="O36" i="125"/>
  <c r="O37" i="125"/>
  <c r="O39" i="125"/>
  <c r="O40" i="125"/>
  <c r="O41" i="125"/>
  <c r="O42" i="125"/>
  <c r="O43" i="125"/>
  <c r="O46" i="125"/>
  <c r="O48" i="125"/>
  <c r="O51" i="125"/>
  <c r="O55" i="125"/>
  <c r="O56" i="125"/>
  <c r="O57" i="125"/>
  <c r="O58" i="125"/>
  <c r="O59" i="125"/>
  <c r="O60" i="125"/>
  <c r="O61" i="125"/>
  <c r="O64" i="125"/>
  <c r="O69" i="125"/>
  <c r="O70" i="125"/>
  <c r="O81" i="125"/>
  <c r="O92" i="125"/>
  <c r="O93" i="125"/>
  <c r="O94" i="125"/>
  <c r="O95" i="125"/>
  <c r="O96" i="125"/>
  <c r="O97" i="125"/>
  <c r="O98" i="125"/>
  <c r="O99" i="125"/>
  <c r="O100" i="125"/>
  <c r="O101" i="125"/>
  <c r="O102" i="125"/>
  <c r="O17" i="125"/>
  <c r="O38" i="125"/>
  <c r="O44" i="125"/>
  <c r="O62" i="125"/>
  <c r="O63" i="125"/>
  <c r="O107" i="125"/>
  <c r="K75" i="15"/>
  <c r="AE13" i="125"/>
  <c r="AE14" i="125"/>
  <c r="AE15" i="125"/>
  <c r="AE16" i="125"/>
  <c r="AE18" i="125"/>
  <c r="AE19" i="125"/>
  <c r="AE20" i="125"/>
  <c r="AE21" i="125"/>
  <c r="AE22" i="125"/>
  <c r="AE23" i="125"/>
  <c r="AE24" i="125"/>
  <c r="AE25" i="125"/>
  <c r="AE26" i="125"/>
  <c r="AE27" i="125"/>
  <c r="AE28" i="125"/>
  <c r="AE29" i="125"/>
  <c r="AE30" i="125"/>
  <c r="AE31" i="125"/>
  <c r="AE32" i="125"/>
  <c r="AE33" i="125"/>
  <c r="AE34" i="125"/>
  <c r="AE35" i="125"/>
  <c r="AE36" i="125"/>
  <c r="AE37" i="125"/>
  <c r="AE39" i="125"/>
  <c r="AE40" i="125"/>
  <c r="AE41" i="125"/>
  <c r="AE42" i="125"/>
  <c r="AE43" i="125"/>
  <c r="AE46" i="125"/>
  <c r="AE48" i="125"/>
  <c r="AE51" i="125"/>
  <c r="AE55" i="125"/>
  <c r="AE56" i="125"/>
  <c r="AE57" i="125"/>
  <c r="AE58" i="125"/>
  <c r="AE59" i="125"/>
  <c r="AE60" i="125"/>
  <c r="AE61" i="125"/>
  <c r="AE64" i="125"/>
  <c r="AE69" i="125"/>
  <c r="AE70" i="125"/>
  <c r="AE81" i="125"/>
  <c r="AE92" i="125"/>
  <c r="AE93" i="125"/>
  <c r="AE94" i="125"/>
  <c r="AE95" i="125"/>
  <c r="AE96" i="125"/>
  <c r="AE97" i="125"/>
  <c r="AE98" i="125"/>
  <c r="AE99" i="125"/>
  <c r="AE100" i="125"/>
  <c r="AE101" i="125"/>
  <c r="AE102" i="125"/>
  <c r="AE17" i="125"/>
  <c r="AE38" i="125"/>
  <c r="AE44" i="125"/>
  <c r="AE62" i="125"/>
  <c r="AE63" i="125"/>
  <c r="AE107" i="125"/>
  <c r="AK75" i="15"/>
  <c r="E75" i="15"/>
  <c r="G75" i="15"/>
  <c r="I75" i="15"/>
  <c r="Q75" i="15"/>
  <c r="S75" i="15"/>
  <c r="U75" i="15"/>
  <c r="AE75" i="15"/>
  <c r="AI75" i="15"/>
  <c r="AG75" i="15"/>
  <c r="AO75" i="15"/>
  <c r="AQ75" i="15"/>
  <c r="AS75" i="15"/>
  <c r="AU75" i="15"/>
  <c r="AV75" i="15"/>
  <c r="AY75" i="15"/>
  <c r="Y13" i="126"/>
  <c r="Y14" i="126"/>
  <c r="Y15" i="126"/>
  <c r="Y16" i="126"/>
  <c r="Y18" i="126"/>
  <c r="Y19" i="126"/>
  <c r="Y20" i="126"/>
  <c r="Y21" i="126"/>
  <c r="Y22" i="126"/>
  <c r="Y23" i="126"/>
  <c r="Y24" i="126"/>
  <c r="Y25" i="126"/>
  <c r="Y26" i="126"/>
  <c r="Y27" i="126"/>
  <c r="Y28" i="126"/>
  <c r="Y29" i="126"/>
  <c r="Y31" i="126"/>
  <c r="Y32" i="126"/>
  <c r="Y33" i="126"/>
  <c r="Y34" i="126"/>
  <c r="Y35" i="126"/>
  <c r="Y36" i="126"/>
  <c r="Y37" i="126"/>
  <c r="Y38" i="126"/>
  <c r="Y40" i="126"/>
  <c r="Y41" i="126"/>
  <c r="Y42" i="126"/>
  <c r="Y43" i="126"/>
  <c r="Y44" i="126"/>
  <c r="Y47" i="126"/>
  <c r="Y49" i="126"/>
  <c r="Y52" i="126"/>
  <c r="Y56" i="126"/>
  <c r="Y57" i="126"/>
  <c r="Y58" i="126"/>
  <c r="Y59" i="126"/>
  <c r="Y60" i="126"/>
  <c r="Y61" i="126"/>
  <c r="Y62" i="126"/>
  <c r="Y65" i="126"/>
  <c r="Y70" i="126"/>
  <c r="Y71" i="126"/>
  <c r="Y82" i="126"/>
  <c r="Y93" i="126"/>
  <c r="Y94" i="126"/>
  <c r="Y95" i="126"/>
  <c r="Y96" i="126"/>
  <c r="Y97" i="126"/>
  <c r="Y98" i="126"/>
  <c r="Y99" i="126"/>
  <c r="Y100" i="126"/>
  <c r="Y101" i="126"/>
  <c r="Y102" i="126"/>
  <c r="Y103" i="126"/>
  <c r="Y17" i="126"/>
  <c r="Y30" i="126"/>
  <c r="Y39" i="126"/>
  <c r="Y45" i="126"/>
  <c r="Y63" i="126"/>
  <c r="Y64" i="126"/>
  <c r="Y108" i="126"/>
  <c r="W76" i="15"/>
  <c r="K76" i="15"/>
  <c r="AI13" i="126"/>
  <c r="AI14" i="126"/>
  <c r="AI15" i="126"/>
  <c r="AI16" i="126"/>
  <c r="AI18" i="126"/>
  <c r="AI19" i="126"/>
  <c r="AI20" i="126"/>
  <c r="AI21" i="126"/>
  <c r="AI22" i="126"/>
  <c r="AI23" i="126"/>
  <c r="AI24" i="126"/>
  <c r="AI25" i="126"/>
  <c r="AI26" i="126"/>
  <c r="AI27" i="126"/>
  <c r="AI28" i="126"/>
  <c r="AI29" i="126"/>
  <c r="AI31" i="126"/>
  <c r="AI32" i="126"/>
  <c r="AI33" i="126"/>
  <c r="AI34" i="126"/>
  <c r="AI35" i="126"/>
  <c r="AI36" i="126"/>
  <c r="AI37" i="126"/>
  <c r="AI38" i="126"/>
  <c r="AI40" i="126"/>
  <c r="AI41" i="126"/>
  <c r="AI42" i="126"/>
  <c r="AI43" i="126"/>
  <c r="AI44" i="126"/>
  <c r="AI47" i="126"/>
  <c r="AI49" i="126"/>
  <c r="AI52" i="126"/>
  <c r="AI56" i="126"/>
  <c r="AI57" i="126"/>
  <c r="AI58" i="126"/>
  <c r="AI59" i="126"/>
  <c r="AI60" i="126"/>
  <c r="AI61" i="126"/>
  <c r="AI62" i="126"/>
  <c r="AI65" i="126"/>
  <c r="AI70" i="126"/>
  <c r="AI71" i="126"/>
  <c r="AI82" i="126"/>
  <c r="AI93" i="126"/>
  <c r="AI94" i="126"/>
  <c r="AI95" i="126"/>
  <c r="AI96" i="126"/>
  <c r="AI97" i="126"/>
  <c r="AI98" i="126"/>
  <c r="AI99" i="126"/>
  <c r="AI100" i="126"/>
  <c r="AI101" i="126"/>
  <c r="AI102" i="126"/>
  <c r="AI103" i="126"/>
  <c r="AI17" i="126"/>
  <c r="AI30" i="126"/>
  <c r="AI39" i="126"/>
  <c r="AI45" i="126"/>
  <c r="AI63" i="126"/>
  <c r="AI64" i="126"/>
  <c r="AI108" i="126"/>
  <c r="AK76" i="15"/>
  <c r="Q13" i="126"/>
  <c r="Q14" i="126"/>
  <c r="Q15" i="126"/>
  <c r="Q16" i="126"/>
  <c r="Q18" i="126"/>
  <c r="Q19" i="126"/>
  <c r="Q20" i="126"/>
  <c r="Q21" i="126"/>
  <c r="Q22" i="126"/>
  <c r="Q23" i="126"/>
  <c r="Q24" i="126"/>
  <c r="Q25" i="126"/>
  <c r="Q26" i="126"/>
  <c r="Q27" i="126"/>
  <c r="Q28" i="126"/>
  <c r="Q29" i="126"/>
  <c r="Q31" i="126"/>
  <c r="Q32" i="126"/>
  <c r="Q33" i="126"/>
  <c r="Q34" i="126"/>
  <c r="Q35" i="126"/>
  <c r="Q36" i="126"/>
  <c r="Q37" i="126"/>
  <c r="Q38" i="126"/>
  <c r="Q40" i="126"/>
  <c r="Q41" i="126"/>
  <c r="Q42" i="126"/>
  <c r="Q43" i="126"/>
  <c r="Q44" i="126"/>
  <c r="Q47" i="126"/>
  <c r="Q49" i="126"/>
  <c r="Q52" i="126"/>
  <c r="Q56" i="126"/>
  <c r="Q57" i="126"/>
  <c r="Q58" i="126"/>
  <c r="Q59" i="126"/>
  <c r="Q60" i="126"/>
  <c r="Q61" i="126"/>
  <c r="Q62" i="126"/>
  <c r="Q65" i="126"/>
  <c r="Q70" i="126"/>
  <c r="Q71" i="126"/>
  <c r="Q82" i="126"/>
  <c r="Q93" i="126"/>
  <c r="Q94" i="126"/>
  <c r="Q95" i="126"/>
  <c r="Q96" i="126"/>
  <c r="Q97" i="126"/>
  <c r="Q98" i="126"/>
  <c r="Q99" i="126"/>
  <c r="Q100" i="126"/>
  <c r="Q101" i="126"/>
  <c r="Q102" i="126"/>
  <c r="Q103" i="126"/>
  <c r="Q17" i="126"/>
  <c r="Q30" i="126"/>
  <c r="Q39" i="126"/>
  <c r="Q45" i="126"/>
  <c r="Q63" i="126"/>
  <c r="Q64" i="126"/>
  <c r="Q108" i="126"/>
  <c r="O76" i="15"/>
  <c r="AA13" i="126"/>
  <c r="AA14" i="126"/>
  <c r="AA15" i="126"/>
  <c r="AA16" i="126"/>
  <c r="AA18" i="126"/>
  <c r="AA19" i="126"/>
  <c r="AA20" i="126"/>
  <c r="AA21" i="126"/>
  <c r="AA22" i="126"/>
  <c r="AA23" i="126"/>
  <c r="AA24" i="126"/>
  <c r="AA25" i="126"/>
  <c r="AA26" i="126"/>
  <c r="AA27" i="126"/>
  <c r="AA28" i="126"/>
  <c r="AA29" i="126"/>
  <c r="AA31" i="126"/>
  <c r="AA32" i="126"/>
  <c r="AA33" i="126"/>
  <c r="AA34" i="126"/>
  <c r="AA35" i="126"/>
  <c r="AA36" i="126"/>
  <c r="AA37" i="126"/>
  <c r="AA38" i="126"/>
  <c r="AA40" i="126"/>
  <c r="AA41" i="126"/>
  <c r="AA42" i="126"/>
  <c r="AA43" i="126"/>
  <c r="AA44" i="126"/>
  <c r="AA47" i="126"/>
  <c r="AA49" i="126"/>
  <c r="AA52" i="126"/>
  <c r="AA56" i="126"/>
  <c r="AA57" i="126"/>
  <c r="AA58" i="126"/>
  <c r="AA59" i="126"/>
  <c r="AA60" i="126"/>
  <c r="AA61" i="126"/>
  <c r="AA62" i="126"/>
  <c r="AA65" i="126"/>
  <c r="AA70" i="126"/>
  <c r="AA71" i="126"/>
  <c r="AA82" i="126"/>
  <c r="AA93" i="126"/>
  <c r="AA94" i="126"/>
  <c r="AA95" i="126"/>
  <c r="AA96" i="126"/>
  <c r="AA97" i="126"/>
  <c r="AA98" i="126"/>
  <c r="AA99" i="126"/>
  <c r="AA100" i="126"/>
  <c r="AA101" i="126"/>
  <c r="AA102" i="126"/>
  <c r="AA103" i="126"/>
  <c r="AA17" i="126"/>
  <c r="AA30" i="126"/>
  <c r="AA39" i="126"/>
  <c r="AA45" i="126"/>
  <c r="AA63" i="126"/>
  <c r="AA64" i="126"/>
  <c r="AA108" i="126"/>
  <c r="AC76" i="15"/>
  <c r="AK13" i="126"/>
  <c r="AK14" i="126"/>
  <c r="AK15" i="126"/>
  <c r="AK16" i="126"/>
  <c r="AK18" i="126"/>
  <c r="AK19" i="126"/>
  <c r="AK20" i="126"/>
  <c r="AK21" i="126"/>
  <c r="AK22" i="126"/>
  <c r="AK23" i="126"/>
  <c r="AK24" i="126"/>
  <c r="AK25" i="126"/>
  <c r="AK26" i="126"/>
  <c r="AK27" i="126"/>
  <c r="AK28" i="126"/>
  <c r="AK29" i="126"/>
  <c r="AK31" i="126"/>
  <c r="AK32" i="126"/>
  <c r="AK33" i="126"/>
  <c r="AK34" i="126"/>
  <c r="AK35" i="126"/>
  <c r="AK36" i="126"/>
  <c r="AK37" i="126"/>
  <c r="AK38" i="126"/>
  <c r="AK40" i="126"/>
  <c r="AK41" i="126"/>
  <c r="AK42" i="126"/>
  <c r="AK43" i="126"/>
  <c r="AK44" i="126"/>
  <c r="AK47" i="126"/>
  <c r="AK49" i="126"/>
  <c r="AK52" i="126"/>
  <c r="AK56" i="126"/>
  <c r="AK57" i="126"/>
  <c r="AK58" i="126"/>
  <c r="AK59" i="126"/>
  <c r="AK60" i="126"/>
  <c r="AK61" i="126"/>
  <c r="AK62" i="126"/>
  <c r="AK65" i="126"/>
  <c r="AK70" i="126"/>
  <c r="AK71" i="126"/>
  <c r="AK82" i="126"/>
  <c r="AK93" i="126"/>
  <c r="AK94" i="126"/>
  <c r="AK95" i="126"/>
  <c r="AK96" i="126"/>
  <c r="AK97" i="126"/>
  <c r="AK98" i="126"/>
  <c r="AK99" i="126"/>
  <c r="AK100" i="126"/>
  <c r="AK101" i="126"/>
  <c r="AK102" i="126"/>
  <c r="AK103" i="126"/>
  <c r="AK17" i="126"/>
  <c r="AK30" i="126"/>
  <c r="AK39" i="126"/>
  <c r="AK45" i="126"/>
  <c r="AK63" i="126"/>
  <c r="AK64" i="126"/>
  <c r="AK108" i="126"/>
  <c r="AM76" i="15"/>
  <c r="C76" i="15"/>
  <c r="E76" i="15"/>
  <c r="G76" i="15"/>
  <c r="I76" i="15"/>
  <c r="Q76" i="15"/>
  <c r="S76" i="15"/>
  <c r="U76" i="15"/>
  <c r="AE76" i="15"/>
  <c r="AI76" i="15"/>
  <c r="AG76" i="15"/>
  <c r="AO76" i="15"/>
  <c r="AQ76" i="15"/>
  <c r="AS76" i="15"/>
  <c r="AU76" i="15"/>
  <c r="AV76" i="15"/>
  <c r="AY76" i="15"/>
  <c r="AV13" i="15"/>
  <c r="AW13" i="15"/>
  <c r="AY13" i="15"/>
  <c r="AY89" i="15"/>
  <c r="AV89" i="15"/>
  <c r="AX89" i="15"/>
  <c r="AG13" i="122"/>
  <c r="AG14" i="122"/>
  <c r="AG15" i="122"/>
  <c r="AG16" i="122"/>
  <c r="AG18" i="122"/>
  <c r="AG19" i="122"/>
  <c r="AG20" i="122"/>
  <c r="AG21" i="122"/>
  <c r="AG22" i="122"/>
  <c r="AG23" i="122"/>
  <c r="AG24" i="122"/>
  <c r="AG25" i="122"/>
  <c r="AG26" i="122"/>
  <c r="AG27" i="122"/>
  <c r="AG28" i="122"/>
  <c r="AG29" i="122"/>
  <c r="AG30" i="122"/>
  <c r="AG31" i="122"/>
  <c r="AG32" i="122"/>
  <c r="AG33" i="122"/>
  <c r="AG34" i="122"/>
  <c r="AG35" i="122"/>
  <c r="AG36" i="122"/>
  <c r="AG37" i="122"/>
  <c r="AG39" i="122"/>
  <c r="AG40" i="122"/>
  <c r="AG41" i="122"/>
  <c r="AG42" i="122"/>
  <c r="AG43" i="122"/>
  <c r="AG46" i="122"/>
  <c r="AG48" i="122"/>
  <c r="AG51" i="122"/>
  <c r="AG92" i="122"/>
  <c r="AG93" i="122"/>
  <c r="AG94" i="122"/>
  <c r="AG95" i="122"/>
  <c r="AG96" i="122"/>
  <c r="AG97" i="122"/>
  <c r="AG98" i="122"/>
  <c r="AG99" i="122"/>
  <c r="AG100" i="122"/>
  <c r="AG101" i="122"/>
  <c r="AG102" i="122"/>
  <c r="AG17" i="122"/>
  <c r="AG38" i="122"/>
  <c r="AG44" i="122"/>
  <c r="AG107" i="122"/>
  <c r="AG13" i="123"/>
  <c r="AG14" i="123"/>
  <c r="AG15" i="123"/>
  <c r="AG16" i="123"/>
  <c r="AG18" i="123"/>
  <c r="AG19" i="123"/>
  <c r="AG20" i="123"/>
  <c r="AG21" i="123"/>
  <c r="AG22" i="123"/>
  <c r="AG23" i="123"/>
  <c r="AG24" i="123"/>
  <c r="AG25" i="123"/>
  <c r="AG26" i="123"/>
  <c r="AG27" i="123"/>
  <c r="AG28" i="123"/>
  <c r="AG29" i="123"/>
  <c r="AG30" i="123"/>
  <c r="AG31" i="123"/>
  <c r="AG32" i="123"/>
  <c r="AG33" i="123"/>
  <c r="AG34" i="123"/>
  <c r="AG35" i="123"/>
  <c r="AG36" i="123"/>
  <c r="AG37" i="123"/>
  <c r="AG39" i="123"/>
  <c r="AG40" i="123"/>
  <c r="AG41" i="123"/>
  <c r="AG42" i="123"/>
  <c r="AG43" i="123"/>
  <c r="AG46" i="123"/>
  <c r="AG48" i="123"/>
  <c r="AG51" i="123"/>
  <c r="AG92" i="123"/>
  <c r="AG93" i="123"/>
  <c r="AG94" i="123"/>
  <c r="AG95" i="123"/>
  <c r="AG96" i="123"/>
  <c r="AG97" i="123"/>
  <c r="AG98" i="123"/>
  <c r="AG99" i="123"/>
  <c r="AG100" i="123"/>
  <c r="AG101" i="123"/>
  <c r="AG102" i="123"/>
  <c r="AG17" i="123"/>
  <c r="AG38" i="123"/>
  <c r="AG44" i="123"/>
  <c r="AG107" i="123"/>
  <c r="AG13" i="124"/>
  <c r="AG14" i="124"/>
  <c r="AG15" i="124"/>
  <c r="AG16" i="124"/>
  <c r="AG18" i="124"/>
  <c r="AG19" i="124"/>
  <c r="AG20" i="124"/>
  <c r="AG21" i="124"/>
  <c r="AG22" i="124"/>
  <c r="AG23" i="124"/>
  <c r="AG24" i="124"/>
  <c r="AG25" i="124"/>
  <c r="AG26" i="124"/>
  <c r="AG27" i="124"/>
  <c r="AG28" i="124"/>
  <c r="AG29" i="124"/>
  <c r="AG30" i="124"/>
  <c r="AG31" i="124"/>
  <c r="AG32" i="124"/>
  <c r="AG33" i="124"/>
  <c r="AG34" i="124"/>
  <c r="AG35" i="124"/>
  <c r="AG36" i="124"/>
  <c r="AG37" i="124"/>
  <c r="AG39" i="124"/>
  <c r="AG40" i="124"/>
  <c r="AG41" i="124"/>
  <c r="AG42" i="124"/>
  <c r="AG43" i="124"/>
  <c r="AG46" i="124"/>
  <c r="AG48" i="124"/>
  <c r="AG51" i="124"/>
  <c r="AG92" i="124"/>
  <c r="AG93" i="124"/>
  <c r="AG94" i="124"/>
  <c r="AG95" i="124"/>
  <c r="AG96" i="124"/>
  <c r="AG97" i="124"/>
  <c r="AG98" i="124"/>
  <c r="AG99" i="124"/>
  <c r="AG100" i="124"/>
  <c r="AG101" i="124"/>
  <c r="AG102" i="124"/>
  <c r="AG17" i="124"/>
  <c r="AG38" i="124"/>
  <c r="AG44" i="124"/>
  <c r="AG107" i="124"/>
  <c r="AG13" i="125"/>
  <c r="AG14" i="125"/>
  <c r="AG15" i="125"/>
  <c r="AG16" i="125"/>
  <c r="AG18" i="125"/>
  <c r="AG19" i="125"/>
  <c r="AG20" i="125"/>
  <c r="AG21" i="125"/>
  <c r="AG22" i="125"/>
  <c r="AG23" i="125"/>
  <c r="AG24" i="125"/>
  <c r="AG25" i="125"/>
  <c r="AG26" i="125"/>
  <c r="AG27" i="125"/>
  <c r="AG28" i="125"/>
  <c r="AG29" i="125"/>
  <c r="AG30" i="125"/>
  <c r="AG31" i="125"/>
  <c r="AG32" i="125"/>
  <c r="AG33" i="125"/>
  <c r="AG34" i="125"/>
  <c r="AG35" i="125"/>
  <c r="AG36" i="125"/>
  <c r="AG37" i="125"/>
  <c r="AG39" i="125"/>
  <c r="AG40" i="125"/>
  <c r="AG41" i="125"/>
  <c r="AG42" i="125"/>
  <c r="AG43" i="125"/>
  <c r="AG46" i="125"/>
  <c r="AG48" i="125"/>
  <c r="AG51" i="125"/>
  <c r="AG92" i="125"/>
  <c r="AG93" i="125"/>
  <c r="AG94" i="125"/>
  <c r="AG95" i="125"/>
  <c r="AG96" i="125"/>
  <c r="AG97" i="125"/>
  <c r="AG98" i="125"/>
  <c r="AG99" i="125"/>
  <c r="AG100" i="125"/>
  <c r="AG101" i="125"/>
  <c r="AG102" i="125"/>
  <c r="AG17" i="125"/>
  <c r="AG38" i="125"/>
  <c r="AG44" i="125"/>
  <c r="AG107" i="125"/>
  <c r="AM89" i="15"/>
  <c r="AL76" i="15"/>
  <c r="AL87" i="15"/>
  <c r="AJ76" i="15"/>
  <c r="Y13" i="121"/>
  <c r="Y14" i="121"/>
  <c r="Y15" i="121"/>
  <c r="Y16" i="121"/>
  <c r="Y18" i="121"/>
  <c r="Y19" i="121"/>
  <c r="Y20" i="121"/>
  <c r="Y21" i="121"/>
  <c r="Y22" i="121"/>
  <c r="Y23" i="121"/>
  <c r="Y24" i="121"/>
  <c r="Y25" i="121"/>
  <c r="Y26" i="121"/>
  <c r="Y27" i="121"/>
  <c r="Y28" i="121"/>
  <c r="Y29" i="121"/>
  <c r="Y30" i="121"/>
  <c r="Y31" i="121"/>
  <c r="Y32" i="121"/>
  <c r="Y33" i="121"/>
  <c r="Y34" i="121"/>
  <c r="Y35" i="121"/>
  <c r="Y36" i="121"/>
  <c r="Y38" i="121"/>
  <c r="Y39" i="121"/>
  <c r="Y40" i="121"/>
  <c r="Y41" i="121"/>
  <c r="Y42" i="121"/>
  <c r="Y45" i="121"/>
  <c r="Y47" i="121"/>
  <c r="Y50" i="121"/>
  <c r="Y54" i="121"/>
  <c r="Y55" i="121"/>
  <c r="Y56" i="121"/>
  <c r="Y57" i="121"/>
  <c r="Y58" i="121"/>
  <c r="Y59" i="121"/>
  <c r="Y60" i="121"/>
  <c r="Y63" i="121"/>
  <c r="Y68" i="121"/>
  <c r="Y69" i="121"/>
  <c r="Y80" i="121"/>
  <c r="Y91" i="121"/>
  <c r="Y92" i="121"/>
  <c r="Y93" i="121"/>
  <c r="Y94" i="121"/>
  <c r="Y95" i="121"/>
  <c r="Y96" i="121"/>
  <c r="Y97" i="121"/>
  <c r="Y17" i="121"/>
  <c r="Y37" i="121"/>
  <c r="Y43" i="121"/>
  <c r="Y61" i="121"/>
  <c r="Y62" i="121"/>
  <c r="Y102" i="121"/>
  <c r="Y13" i="122"/>
  <c r="Y14" i="122"/>
  <c r="Y15" i="122"/>
  <c r="Y16" i="122"/>
  <c r="Y18" i="122"/>
  <c r="Y19" i="122"/>
  <c r="Y20" i="122"/>
  <c r="Y21" i="122"/>
  <c r="Y22" i="122"/>
  <c r="Y23" i="122"/>
  <c r="Y24" i="122"/>
  <c r="Y25" i="122"/>
  <c r="Y26" i="122"/>
  <c r="Y27" i="122"/>
  <c r="Y28" i="122"/>
  <c r="Y29" i="122"/>
  <c r="Y30" i="122"/>
  <c r="Y31" i="122"/>
  <c r="Y32" i="122"/>
  <c r="Y33" i="122"/>
  <c r="Y34" i="122"/>
  <c r="Y35" i="122"/>
  <c r="Y36" i="122"/>
  <c r="Y37" i="122"/>
  <c r="Y39" i="122"/>
  <c r="Y40" i="122"/>
  <c r="Y41" i="122"/>
  <c r="Y42" i="122"/>
  <c r="Y43" i="122"/>
  <c r="Y46" i="122"/>
  <c r="Y48" i="122"/>
  <c r="Y51" i="122"/>
  <c r="Y55" i="122"/>
  <c r="Y56" i="122"/>
  <c r="Y57" i="122"/>
  <c r="Y58" i="122"/>
  <c r="Y59" i="122"/>
  <c r="Y60" i="122"/>
  <c r="Y61" i="122"/>
  <c r="Y64" i="122"/>
  <c r="Y69" i="122"/>
  <c r="Y70" i="122"/>
  <c r="Y81" i="122"/>
  <c r="Y92" i="122"/>
  <c r="Y93" i="122"/>
  <c r="Y94" i="122"/>
  <c r="Y95" i="122"/>
  <c r="Y96" i="122"/>
  <c r="Y97" i="122"/>
  <c r="Y98" i="122"/>
  <c r="Y99" i="122"/>
  <c r="Y100" i="122"/>
  <c r="Y101" i="122"/>
  <c r="Y102" i="122"/>
  <c r="Y17" i="122"/>
  <c r="Y38" i="122"/>
  <c r="Y44" i="122"/>
  <c r="Y62" i="122"/>
  <c r="Y63" i="122"/>
  <c r="Y107" i="122"/>
  <c r="Y13" i="123"/>
  <c r="Y14" i="123"/>
  <c r="Y15" i="123"/>
  <c r="Y16" i="123"/>
  <c r="Y18" i="123"/>
  <c r="Y19" i="123"/>
  <c r="Y20" i="123"/>
  <c r="Y21" i="123"/>
  <c r="Y22" i="123"/>
  <c r="Y23" i="123"/>
  <c r="Y24" i="123"/>
  <c r="Y25" i="123"/>
  <c r="Y26" i="123"/>
  <c r="Y27" i="123"/>
  <c r="Y28" i="123"/>
  <c r="Y29" i="123"/>
  <c r="Y30" i="123"/>
  <c r="Y31" i="123"/>
  <c r="Y32" i="123"/>
  <c r="Y33" i="123"/>
  <c r="Y34" i="123"/>
  <c r="Y35" i="123"/>
  <c r="Y36" i="123"/>
  <c r="Y37" i="123"/>
  <c r="Y39" i="123"/>
  <c r="Y40" i="123"/>
  <c r="Y41" i="123"/>
  <c r="Y42" i="123"/>
  <c r="Y43" i="123"/>
  <c r="Y46" i="123"/>
  <c r="Y48" i="123"/>
  <c r="Y51" i="123"/>
  <c r="Y55" i="123"/>
  <c r="Y56" i="123"/>
  <c r="Y57" i="123"/>
  <c r="Y58" i="123"/>
  <c r="Y59" i="123"/>
  <c r="Y60" i="123"/>
  <c r="Y61" i="123"/>
  <c r="Y64" i="123"/>
  <c r="Y69" i="123"/>
  <c r="Y70" i="123"/>
  <c r="Y81" i="123"/>
  <c r="Y92" i="123"/>
  <c r="Y93" i="123"/>
  <c r="Y94" i="123"/>
  <c r="Y95" i="123"/>
  <c r="Y96" i="123"/>
  <c r="Y97" i="123"/>
  <c r="Y98" i="123"/>
  <c r="Y99" i="123"/>
  <c r="Y100" i="123"/>
  <c r="Y101" i="123"/>
  <c r="Y102" i="123"/>
  <c r="Y17" i="123"/>
  <c r="Y38" i="123"/>
  <c r="Y44" i="123"/>
  <c r="Y62" i="123"/>
  <c r="Y63" i="123"/>
  <c r="Y107" i="123"/>
  <c r="Y13" i="124"/>
  <c r="Y14" i="124"/>
  <c r="Y15" i="124"/>
  <c r="Y16" i="124"/>
  <c r="Y18" i="124"/>
  <c r="Y19" i="124"/>
  <c r="Y20" i="124"/>
  <c r="Y21" i="124"/>
  <c r="Y22" i="124"/>
  <c r="Y23" i="124"/>
  <c r="Y24" i="124"/>
  <c r="Y25" i="124"/>
  <c r="Y26" i="124"/>
  <c r="Y27" i="124"/>
  <c r="Y28" i="124"/>
  <c r="Y29" i="124"/>
  <c r="Y30" i="124"/>
  <c r="Y31" i="124"/>
  <c r="Y32" i="124"/>
  <c r="Y33" i="124"/>
  <c r="Y34" i="124"/>
  <c r="Y35" i="124"/>
  <c r="Y36" i="124"/>
  <c r="Y37" i="124"/>
  <c r="Y39" i="124"/>
  <c r="Y40" i="124"/>
  <c r="Y41" i="124"/>
  <c r="Y42" i="124"/>
  <c r="Y43" i="124"/>
  <c r="Y46" i="124"/>
  <c r="Y48" i="124"/>
  <c r="Y51" i="124"/>
  <c r="Y55" i="124"/>
  <c r="Y56" i="124"/>
  <c r="Y57" i="124"/>
  <c r="Y58" i="124"/>
  <c r="Y59" i="124"/>
  <c r="Y60" i="124"/>
  <c r="Y61" i="124"/>
  <c r="Y64" i="124"/>
  <c r="Y69" i="124"/>
  <c r="Y70" i="124"/>
  <c r="Y81" i="124"/>
  <c r="Y92" i="124"/>
  <c r="Y93" i="124"/>
  <c r="Y94" i="124"/>
  <c r="Y95" i="124"/>
  <c r="Y96" i="124"/>
  <c r="Y97" i="124"/>
  <c r="Y98" i="124"/>
  <c r="Y99" i="124"/>
  <c r="Y100" i="124"/>
  <c r="Y101" i="124"/>
  <c r="Y102" i="124"/>
  <c r="Y17" i="124"/>
  <c r="Y38" i="124"/>
  <c r="Y44" i="124"/>
  <c r="Y62" i="124"/>
  <c r="Y63" i="124"/>
  <c r="Y107" i="124"/>
  <c r="Y13" i="125"/>
  <c r="Y14" i="125"/>
  <c r="Y15" i="125"/>
  <c r="Y16" i="125"/>
  <c r="Y18" i="125"/>
  <c r="Y19" i="125"/>
  <c r="Y20" i="125"/>
  <c r="Y21" i="125"/>
  <c r="Y22" i="125"/>
  <c r="Y23" i="125"/>
  <c r="Y24" i="125"/>
  <c r="Y25" i="125"/>
  <c r="Y26" i="125"/>
  <c r="Y27" i="125"/>
  <c r="Y28" i="125"/>
  <c r="Y29" i="125"/>
  <c r="Y30" i="125"/>
  <c r="Y31" i="125"/>
  <c r="Y32" i="125"/>
  <c r="Y33" i="125"/>
  <c r="Y34" i="125"/>
  <c r="Y35" i="125"/>
  <c r="Y36" i="125"/>
  <c r="Y37" i="125"/>
  <c r="Y39" i="125"/>
  <c r="Y40" i="125"/>
  <c r="Y41" i="125"/>
  <c r="Y42" i="125"/>
  <c r="Y43" i="125"/>
  <c r="Y46" i="125"/>
  <c r="Y48" i="125"/>
  <c r="Y51" i="125"/>
  <c r="Y55" i="125"/>
  <c r="Y56" i="125"/>
  <c r="Y57" i="125"/>
  <c r="Y58" i="125"/>
  <c r="Y59" i="125"/>
  <c r="Y60" i="125"/>
  <c r="Y61" i="125"/>
  <c r="Y64" i="125"/>
  <c r="Y69" i="125"/>
  <c r="Y70" i="125"/>
  <c r="Y81" i="125"/>
  <c r="Y92" i="125"/>
  <c r="Y93" i="125"/>
  <c r="Y94" i="125"/>
  <c r="Y95" i="125"/>
  <c r="Y96" i="125"/>
  <c r="Y97" i="125"/>
  <c r="Y98" i="125"/>
  <c r="Y99" i="125"/>
  <c r="Y100" i="125"/>
  <c r="Y101" i="125"/>
  <c r="Y102" i="125"/>
  <c r="Y17" i="125"/>
  <c r="Y38" i="125"/>
  <c r="Y44" i="125"/>
  <c r="Y62" i="125"/>
  <c r="Y63" i="125"/>
  <c r="Y107" i="125"/>
  <c r="AC89" i="15"/>
  <c r="AB76" i="15"/>
  <c r="AB87" i="15"/>
  <c r="V76" i="15"/>
  <c r="W13" i="126"/>
  <c r="W14" i="126"/>
  <c r="W15" i="126"/>
  <c r="W16" i="126"/>
  <c r="W18" i="126"/>
  <c r="W19" i="126"/>
  <c r="W20" i="126"/>
  <c r="W21" i="126"/>
  <c r="W22" i="126"/>
  <c r="W23" i="126"/>
  <c r="W24" i="126"/>
  <c r="W25" i="126"/>
  <c r="W26" i="126"/>
  <c r="W27" i="126"/>
  <c r="W28" i="126"/>
  <c r="W29" i="126"/>
  <c r="W31" i="126"/>
  <c r="W32" i="126"/>
  <c r="W33" i="126"/>
  <c r="W34" i="126"/>
  <c r="W35" i="126"/>
  <c r="W36" i="126"/>
  <c r="W37" i="126"/>
  <c r="W38" i="126"/>
  <c r="W40" i="126"/>
  <c r="W41" i="126"/>
  <c r="W42" i="126"/>
  <c r="W43" i="126"/>
  <c r="W44" i="126"/>
  <c r="W47" i="126"/>
  <c r="W49" i="126"/>
  <c r="W52" i="126"/>
  <c r="W56" i="126"/>
  <c r="W57" i="126"/>
  <c r="W58" i="126"/>
  <c r="W59" i="126"/>
  <c r="W60" i="126"/>
  <c r="W61" i="126"/>
  <c r="W62" i="126"/>
  <c r="W65" i="126"/>
  <c r="W70" i="126"/>
  <c r="W71" i="126"/>
  <c r="W82" i="126"/>
  <c r="W93" i="126"/>
  <c r="W94" i="126"/>
  <c r="W95" i="126"/>
  <c r="W96" i="126"/>
  <c r="W97" i="126"/>
  <c r="W98" i="126"/>
  <c r="W99" i="126"/>
  <c r="W100" i="126"/>
  <c r="W101" i="126"/>
  <c r="W102" i="126"/>
  <c r="W103" i="126"/>
  <c r="W17" i="126"/>
  <c r="W30" i="126"/>
  <c r="W39" i="126"/>
  <c r="W45" i="126"/>
  <c r="W63" i="126"/>
  <c r="W64" i="126"/>
  <c r="W108" i="126"/>
  <c r="Q13" i="121"/>
  <c r="Q14" i="121"/>
  <c r="Q15" i="121"/>
  <c r="Q16" i="121"/>
  <c r="Q18" i="121"/>
  <c r="Q19" i="121"/>
  <c r="Q20" i="121"/>
  <c r="Q21" i="121"/>
  <c r="Q22" i="121"/>
  <c r="Q23" i="121"/>
  <c r="Q24" i="121"/>
  <c r="Q25" i="121"/>
  <c r="Q26" i="121"/>
  <c r="Q27" i="121"/>
  <c r="Q28" i="121"/>
  <c r="Q29" i="121"/>
  <c r="Q30" i="121"/>
  <c r="Q31" i="121"/>
  <c r="Q32" i="121"/>
  <c r="Q33" i="121"/>
  <c r="Q34" i="121"/>
  <c r="Q35" i="121"/>
  <c r="Q36" i="121"/>
  <c r="Q38" i="121"/>
  <c r="Q39" i="121"/>
  <c r="Q40" i="121"/>
  <c r="Q41" i="121"/>
  <c r="Q42" i="121"/>
  <c r="Q45" i="121"/>
  <c r="Q47" i="121"/>
  <c r="Q50" i="121"/>
  <c r="Q54" i="121"/>
  <c r="Q55" i="121"/>
  <c r="Q56" i="121"/>
  <c r="Q57" i="121"/>
  <c r="Q58" i="121"/>
  <c r="Q59" i="121"/>
  <c r="Q60" i="121"/>
  <c r="Q63" i="121"/>
  <c r="Q68" i="121"/>
  <c r="Q69" i="121"/>
  <c r="Q80" i="121"/>
  <c r="Q91" i="121"/>
  <c r="Q92" i="121"/>
  <c r="Q93" i="121"/>
  <c r="Q94" i="121"/>
  <c r="Q95" i="121"/>
  <c r="Q96" i="121"/>
  <c r="Q97" i="121"/>
  <c r="Q17" i="121"/>
  <c r="Q37" i="121"/>
  <c r="Q43" i="121"/>
  <c r="Q61" i="121"/>
  <c r="Q62" i="121"/>
  <c r="Q102" i="121"/>
  <c r="Q13" i="122"/>
  <c r="Q14" i="122"/>
  <c r="Q15" i="122"/>
  <c r="Q16" i="122"/>
  <c r="Q18" i="122"/>
  <c r="Q19" i="122"/>
  <c r="Q20" i="122"/>
  <c r="Q21" i="122"/>
  <c r="Q22" i="122"/>
  <c r="Q23" i="122"/>
  <c r="Q24" i="122"/>
  <c r="Q25" i="122"/>
  <c r="Q26" i="122"/>
  <c r="Q27" i="122"/>
  <c r="Q28" i="122"/>
  <c r="Q29" i="122"/>
  <c r="Q30" i="122"/>
  <c r="Q31" i="122"/>
  <c r="Q32" i="122"/>
  <c r="Q33" i="122"/>
  <c r="Q34" i="122"/>
  <c r="Q35" i="122"/>
  <c r="Q36" i="122"/>
  <c r="Q37" i="122"/>
  <c r="Q39" i="122"/>
  <c r="Q40" i="122"/>
  <c r="Q41" i="122"/>
  <c r="Q42" i="122"/>
  <c r="Q43" i="122"/>
  <c r="Q46" i="122"/>
  <c r="Q48" i="122"/>
  <c r="Q51" i="122"/>
  <c r="Q55" i="122"/>
  <c r="Q56" i="122"/>
  <c r="Q57" i="122"/>
  <c r="Q58" i="122"/>
  <c r="Q59" i="122"/>
  <c r="Q60" i="122"/>
  <c r="Q61" i="122"/>
  <c r="Q64" i="122"/>
  <c r="Q69" i="122"/>
  <c r="Q70" i="122"/>
  <c r="Q81" i="122"/>
  <c r="Q92" i="122"/>
  <c r="Q93" i="122"/>
  <c r="Q94" i="122"/>
  <c r="Q95" i="122"/>
  <c r="Q96" i="122"/>
  <c r="Q97" i="122"/>
  <c r="Q98" i="122"/>
  <c r="Q99" i="122"/>
  <c r="Q100" i="122"/>
  <c r="Q101" i="122"/>
  <c r="Q102" i="122"/>
  <c r="Q17" i="122"/>
  <c r="Q38" i="122"/>
  <c r="Q44" i="122"/>
  <c r="Q62" i="122"/>
  <c r="Q63" i="122"/>
  <c r="Q107" i="122"/>
  <c r="Q13" i="123"/>
  <c r="Q14" i="123"/>
  <c r="Q15" i="123"/>
  <c r="Q16" i="123"/>
  <c r="Q18" i="123"/>
  <c r="Q19" i="123"/>
  <c r="Q20" i="123"/>
  <c r="Q21" i="123"/>
  <c r="Q22" i="123"/>
  <c r="Q23" i="123"/>
  <c r="Q24" i="123"/>
  <c r="Q25" i="123"/>
  <c r="Q26" i="123"/>
  <c r="Q27" i="123"/>
  <c r="Q28" i="123"/>
  <c r="Q29" i="123"/>
  <c r="Q30" i="123"/>
  <c r="Q31" i="123"/>
  <c r="Q32" i="123"/>
  <c r="Q33" i="123"/>
  <c r="Q34" i="123"/>
  <c r="Q35" i="123"/>
  <c r="Q36" i="123"/>
  <c r="Q37" i="123"/>
  <c r="Q39" i="123"/>
  <c r="Q40" i="123"/>
  <c r="Q41" i="123"/>
  <c r="Q42" i="123"/>
  <c r="Q43" i="123"/>
  <c r="Q46" i="123"/>
  <c r="Q48" i="123"/>
  <c r="Q51" i="123"/>
  <c r="Q55" i="123"/>
  <c r="Q56" i="123"/>
  <c r="Q57" i="123"/>
  <c r="Q58" i="123"/>
  <c r="Q59" i="123"/>
  <c r="Q60" i="123"/>
  <c r="Q61" i="123"/>
  <c r="Q64" i="123"/>
  <c r="Q69" i="123"/>
  <c r="Q70" i="123"/>
  <c r="Q81" i="123"/>
  <c r="Q92" i="123"/>
  <c r="Q93" i="123"/>
  <c r="Q94" i="123"/>
  <c r="Q95" i="123"/>
  <c r="Q96" i="123"/>
  <c r="Q97" i="123"/>
  <c r="Q98" i="123"/>
  <c r="Q99" i="123"/>
  <c r="Q100" i="123"/>
  <c r="Q101" i="123"/>
  <c r="Q102" i="123"/>
  <c r="Q17" i="123"/>
  <c r="Q38" i="123"/>
  <c r="Q44" i="123"/>
  <c r="Q62" i="123"/>
  <c r="Q63" i="123"/>
  <c r="Q107" i="123"/>
  <c r="Q13" i="124"/>
  <c r="Q14" i="124"/>
  <c r="Q15" i="124"/>
  <c r="Q16" i="124"/>
  <c r="Q18" i="124"/>
  <c r="Q19" i="124"/>
  <c r="Q20" i="124"/>
  <c r="Q21" i="124"/>
  <c r="Q22" i="124"/>
  <c r="Q23" i="124"/>
  <c r="Q24" i="124"/>
  <c r="Q25" i="124"/>
  <c r="Q26" i="124"/>
  <c r="Q27" i="124"/>
  <c r="Q28" i="124"/>
  <c r="Q29" i="124"/>
  <c r="Q30" i="124"/>
  <c r="Q31" i="124"/>
  <c r="Q32" i="124"/>
  <c r="Q33" i="124"/>
  <c r="Q34" i="124"/>
  <c r="Q35" i="124"/>
  <c r="Q36" i="124"/>
  <c r="Q37" i="124"/>
  <c r="Q39" i="124"/>
  <c r="Q40" i="124"/>
  <c r="Q41" i="124"/>
  <c r="Q42" i="124"/>
  <c r="Q43" i="124"/>
  <c r="Q46" i="124"/>
  <c r="Q48" i="124"/>
  <c r="Q51" i="124"/>
  <c r="Q55" i="124"/>
  <c r="Q56" i="124"/>
  <c r="Q57" i="124"/>
  <c r="Q58" i="124"/>
  <c r="Q59" i="124"/>
  <c r="Q60" i="124"/>
  <c r="Q61" i="124"/>
  <c r="Q64" i="124"/>
  <c r="Q69" i="124"/>
  <c r="Q70" i="124"/>
  <c r="Q81" i="124"/>
  <c r="Q92" i="124"/>
  <c r="Q93" i="124"/>
  <c r="Q94" i="124"/>
  <c r="Q95" i="124"/>
  <c r="Q96" i="124"/>
  <c r="Q97" i="124"/>
  <c r="Q98" i="124"/>
  <c r="Q99" i="124"/>
  <c r="Q100" i="124"/>
  <c r="Q101" i="124"/>
  <c r="Q102" i="124"/>
  <c r="Q17" i="124"/>
  <c r="Q38" i="124"/>
  <c r="Q44" i="124"/>
  <c r="Q62" i="124"/>
  <c r="Q63" i="124"/>
  <c r="Q107" i="124"/>
  <c r="Q13" i="125"/>
  <c r="Q14" i="125"/>
  <c r="Q15" i="125"/>
  <c r="Q16" i="125"/>
  <c r="Q18" i="125"/>
  <c r="Q19" i="125"/>
  <c r="Q20" i="125"/>
  <c r="Q21" i="125"/>
  <c r="Q22" i="125"/>
  <c r="Q23" i="125"/>
  <c r="Q24" i="125"/>
  <c r="Q25" i="125"/>
  <c r="Q26" i="125"/>
  <c r="Q27" i="125"/>
  <c r="Q28" i="125"/>
  <c r="Q29" i="125"/>
  <c r="Q30" i="125"/>
  <c r="Q31" i="125"/>
  <c r="Q32" i="125"/>
  <c r="Q33" i="125"/>
  <c r="Q34" i="125"/>
  <c r="Q35" i="125"/>
  <c r="Q36" i="125"/>
  <c r="Q37" i="125"/>
  <c r="Q39" i="125"/>
  <c r="Q40" i="125"/>
  <c r="Q41" i="125"/>
  <c r="Q42" i="125"/>
  <c r="Q43" i="125"/>
  <c r="Q46" i="125"/>
  <c r="Q48" i="125"/>
  <c r="Q51" i="125"/>
  <c r="Q55" i="125"/>
  <c r="Q56" i="125"/>
  <c r="Q57" i="125"/>
  <c r="Q58" i="125"/>
  <c r="Q59" i="125"/>
  <c r="Q60" i="125"/>
  <c r="Q61" i="125"/>
  <c r="Q64" i="125"/>
  <c r="Q69" i="125"/>
  <c r="Q70" i="125"/>
  <c r="Q81" i="125"/>
  <c r="Q92" i="125"/>
  <c r="Q93" i="125"/>
  <c r="Q94" i="125"/>
  <c r="Q95" i="125"/>
  <c r="Q96" i="125"/>
  <c r="Q97" i="125"/>
  <c r="Q98" i="125"/>
  <c r="Q99" i="125"/>
  <c r="Q100" i="125"/>
  <c r="Q101" i="125"/>
  <c r="Q102" i="125"/>
  <c r="Q17" i="125"/>
  <c r="Q38" i="125"/>
  <c r="Q44" i="125"/>
  <c r="Q62" i="125"/>
  <c r="Q63" i="125"/>
  <c r="Q107" i="125"/>
  <c r="O89" i="15"/>
  <c r="N76" i="15"/>
  <c r="N87" i="15"/>
  <c r="J76" i="15"/>
  <c r="B76" i="15"/>
  <c r="AT76" i="15"/>
  <c r="AR76" i="15"/>
  <c r="AP76" i="15"/>
  <c r="AN76" i="15"/>
  <c r="AH76" i="15"/>
  <c r="AF76" i="15"/>
  <c r="AD76" i="15"/>
  <c r="T76" i="15"/>
  <c r="R76" i="15"/>
  <c r="P76" i="15"/>
  <c r="H76" i="15"/>
  <c r="F76" i="15"/>
  <c r="D76" i="15"/>
  <c r="AJ75" i="15"/>
  <c r="V75" i="15"/>
  <c r="J75" i="15"/>
  <c r="B75" i="15"/>
  <c r="AT75" i="15"/>
  <c r="AR75" i="15"/>
  <c r="AP75" i="15"/>
  <c r="AN75" i="15"/>
  <c r="AH75" i="15"/>
  <c r="AF75" i="15"/>
  <c r="AD75" i="15"/>
  <c r="T75" i="15"/>
  <c r="R75" i="15"/>
  <c r="P75" i="15"/>
  <c r="H75" i="15"/>
  <c r="F75" i="15"/>
  <c r="D75" i="15"/>
  <c r="AJ74" i="15"/>
  <c r="V74" i="15"/>
  <c r="J74" i="15"/>
  <c r="B74" i="15"/>
  <c r="AT74" i="15"/>
  <c r="AR74" i="15"/>
  <c r="AP74" i="15"/>
  <c r="AN74" i="15"/>
  <c r="AH74" i="15"/>
  <c r="AF74" i="15"/>
  <c r="AD74" i="15"/>
  <c r="T74" i="15"/>
  <c r="R74" i="15"/>
  <c r="P74" i="15"/>
  <c r="H74" i="15"/>
  <c r="F74" i="15"/>
  <c r="D74" i="15"/>
  <c r="I13" i="126"/>
  <c r="I14" i="126"/>
  <c r="I15" i="126"/>
  <c r="I16" i="126"/>
  <c r="I18" i="126"/>
  <c r="I19" i="126"/>
  <c r="I20" i="126"/>
  <c r="I21" i="126"/>
  <c r="I22" i="126"/>
  <c r="I23" i="126"/>
  <c r="I24" i="126"/>
  <c r="I25" i="126"/>
  <c r="I26" i="126"/>
  <c r="I27" i="126"/>
  <c r="I28" i="126"/>
  <c r="I29" i="126"/>
  <c r="I31" i="126"/>
  <c r="I32" i="126"/>
  <c r="I33" i="126"/>
  <c r="I34" i="126"/>
  <c r="I35" i="126"/>
  <c r="I36" i="126"/>
  <c r="I37" i="126"/>
  <c r="I38" i="126"/>
  <c r="I40" i="126"/>
  <c r="I41" i="126"/>
  <c r="I42" i="126"/>
  <c r="I43" i="126"/>
  <c r="I44" i="126"/>
  <c r="I47" i="126"/>
  <c r="I49" i="126"/>
  <c r="I52" i="126"/>
  <c r="I56" i="126"/>
  <c r="I57" i="126"/>
  <c r="I58" i="126"/>
  <c r="I59" i="126"/>
  <c r="I60" i="126"/>
  <c r="I61" i="126"/>
  <c r="I62" i="126"/>
  <c r="I65" i="126"/>
  <c r="I70" i="126"/>
  <c r="I71" i="126"/>
  <c r="I82" i="126"/>
  <c r="I93" i="126"/>
  <c r="I94" i="126"/>
  <c r="I95" i="126"/>
  <c r="I96" i="126"/>
  <c r="I97" i="126"/>
  <c r="I98" i="126"/>
  <c r="I99" i="126"/>
  <c r="I100" i="126"/>
  <c r="I101" i="126"/>
  <c r="I102" i="126"/>
  <c r="I103" i="126"/>
  <c r="I17" i="126"/>
  <c r="I30" i="126"/>
  <c r="I39" i="126"/>
  <c r="I45" i="126"/>
  <c r="I63" i="126"/>
  <c r="I64" i="126"/>
  <c r="I108" i="126"/>
  <c r="K13" i="126"/>
  <c r="K14" i="126"/>
  <c r="K15" i="126"/>
  <c r="K16" i="126"/>
  <c r="K18" i="126"/>
  <c r="K19" i="126"/>
  <c r="K20" i="126"/>
  <c r="K21" i="126"/>
  <c r="K22" i="126"/>
  <c r="K23" i="126"/>
  <c r="K24" i="126"/>
  <c r="K25" i="126"/>
  <c r="K26" i="126"/>
  <c r="K27" i="126"/>
  <c r="K28" i="126"/>
  <c r="K29" i="126"/>
  <c r="K31" i="126"/>
  <c r="K32" i="126"/>
  <c r="K33" i="126"/>
  <c r="K34" i="126"/>
  <c r="K35" i="126"/>
  <c r="K36" i="126"/>
  <c r="K37" i="126"/>
  <c r="K38" i="126"/>
  <c r="K40" i="126"/>
  <c r="K41" i="126"/>
  <c r="K42" i="126"/>
  <c r="K43" i="126"/>
  <c r="K44" i="126"/>
  <c r="K47" i="126"/>
  <c r="K49" i="126"/>
  <c r="K52" i="126"/>
  <c r="K56" i="126"/>
  <c r="K57" i="126"/>
  <c r="K58" i="126"/>
  <c r="K59" i="126"/>
  <c r="K60" i="126"/>
  <c r="K61" i="126"/>
  <c r="K62" i="126"/>
  <c r="K65" i="126"/>
  <c r="K70" i="126"/>
  <c r="K71" i="126"/>
  <c r="K82" i="126"/>
  <c r="K93" i="126"/>
  <c r="K94" i="126"/>
  <c r="K95" i="126"/>
  <c r="K96" i="126"/>
  <c r="K97" i="126"/>
  <c r="K98" i="126"/>
  <c r="K99" i="126"/>
  <c r="K100" i="126"/>
  <c r="K101" i="126"/>
  <c r="K102" i="126"/>
  <c r="K103" i="126"/>
  <c r="K17" i="126"/>
  <c r="K30" i="126"/>
  <c r="K39" i="126"/>
  <c r="K45" i="126"/>
  <c r="K63" i="126"/>
  <c r="K64" i="126"/>
  <c r="K108" i="126"/>
  <c r="M13" i="126"/>
  <c r="M14" i="126"/>
  <c r="M15" i="126"/>
  <c r="M16" i="126"/>
  <c r="M18" i="126"/>
  <c r="M19" i="126"/>
  <c r="M20" i="126"/>
  <c r="M21" i="126"/>
  <c r="M22" i="126"/>
  <c r="M23" i="126"/>
  <c r="M24" i="126"/>
  <c r="M25" i="126"/>
  <c r="M26" i="126"/>
  <c r="M27" i="126"/>
  <c r="M28" i="126"/>
  <c r="M29" i="126"/>
  <c r="M31" i="126"/>
  <c r="M32" i="126"/>
  <c r="M33" i="126"/>
  <c r="M34" i="126"/>
  <c r="M35" i="126"/>
  <c r="M36" i="126"/>
  <c r="M37" i="126"/>
  <c r="M38" i="126"/>
  <c r="M40" i="126"/>
  <c r="M41" i="126"/>
  <c r="M42" i="126"/>
  <c r="M43" i="126"/>
  <c r="M44" i="126"/>
  <c r="M47" i="126"/>
  <c r="M49" i="126"/>
  <c r="M52" i="126"/>
  <c r="M56" i="126"/>
  <c r="M57" i="126"/>
  <c r="M58" i="126"/>
  <c r="M59" i="126"/>
  <c r="M60" i="126"/>
  <c r="M61" i="126"/>
  <c r="M62" i="126"/>
  <c r="M65" i="126"/>
  <c r="M70" i="126"/>
  <c r="M71" i="126"/>
  <c r="M82" i="126"/>
  <c r="M93" i="126"/>
  <c r="M94" i="126"/>
  <c r="M95" i="126"/>
  <c r="M96" i="126"/>
  <c r="M97" i="126"/>
  <c r="M98" i="126"/>
  <c r="M99" i="126"/>
  <c r="M100" i="126"/>
  <c r="M101" i="126"/>
  <c r="M102" i="126"/>
  <c r="M103" i="126"/>
  <c r="M17" i="126"/>
  <c r="M30" i="126"/>
  <c r="M39" i="126"/>
  <c r="M45" i="126"/>
  <c r="M63" i="126"/>
  <c r="M64" i="126"/>
  <c r="M108" i="126"/>
  <c r="S13" i="126"/>
  <c r="S14" i="126"/>
  <c r="S15" i="126"/>
  <c r="S16" i="126"/>
  <c r="S18" i="126"/>
  <c r="S19" i="126"/>
  <c r="S20" i="126"/>
  <c r="S21" i="126"/>
  <c r="S22" i="126"/>
  <c r="S23" i="126"/>
  <c r="S24" i="126"/>
  <c r="S25" i="126"/>
  <c r="S26" i="126"/>
  <c r="S27" i="126"/>
  <c r="S28" i="126"/>
  <c r="S29" i="126"/>
  <c r="S31" i="126"/>
  <c r="S32" i="126"/>
  <c r="S33" i="126"/>
  <c r="S34" i="126"/>
  <c r="S35" i="126"/>
  <c r="S36" i="126"/>
  <c r="S37" i="126"/>
  <c r="S38" i="126"/>
  <c r="S40" i="126"/>
  <c r="S41" i="126"/>
  <c r="S42" i="126"/>
  <c r="S43" i="126"/>
  <c r="S44" i="126"/>
  <c r="S47" i="126"/>
  <c r="S49" i="126"/>
  <c r="S52" i="126"/>
  <c r="S56" i="126"/>
  <c r="S57" i="126"/>
  <c r="S58" i="126"/>
  <c r="S59" i="126"/>
  <c r="S60" i="126"/>
  <c r="S61" i="126"/>
  <c r="S62" i="126"/>
  <c r="S65" i="126"/>
  <c r="S70" i="126"/>
  <c r="S71" i="126"/>
  <c r="S82" i="126"/>
  <c r="S93" i="126"/>
  <c r="S94" i="126"/>
  <c r="S95" i="126"/>
  <c r="S96" i="126"/>
  <c r="S97" i="126"/>
  <c r="S98" i="126"/>
  <c r="S99" i="126"/>
  <c r="S100" i="126"/>
  <c r="S101" i="126"/>
  <c r="S102" i="126"/>
  <c r="S103" i="126"/>
  <c r="S17" i="126"/>
  <c r="S30" i="126"/>
  <c r="S39" i="126"/>
  <c r="S45" i="126"/>
  <c r="S63" i="126"/>
  <c r="S64" i="126"/>
  <c r="S108" i="126"/>
  <c r="U13" i="126"/>
  <c r="U14" i="126"/>
  <c r="U15" i="126"/>
  <c r="U16" i="126"/>
  <c r="U18" i="126"/>
  <c r="U19" i="126"/>
  <c r="U20" i="126"/>
  <c r="U21" i="126"/>
  <c r="U22" i="126"/>
  <c r="U23" i="126"/>
  <c r="U24" i="126"/>
  <c r="U25" i="126"/>
  <c r="U26" i="126"/>
  <c r="U27" i="126"/>
  <c r="U28" i="126"/>
  <c r="U29" i="126"/>
  <c r="U31" i="126"/>
  <c r="U32" i="126"/>
  <c r="U33" i="126"/>
  <c r="U34" i="126"/>
  <c r="U35" i="126"/>
  <c r="U36" i="126"/>
  <c r="U37" i="126"/>
  <c r="U38" i="126"/>
  <c r="U40" i="126"/>
  <c r="U41" i="126"/>
  <c r="U42" i="126"/>
  <c r="U43" i="126"/>
  <c r="U44" i="126"/>
  <c r="U47" i="126"/>
  <c r="U49" i="126"/>
  <c r="U52" i="126"/>
  <c r="U56" i="126"/>
  <c r="U57" i="126"/>
  <c r="U58" i="126"/>
  <c r="U59" i="126"/>
  <c r="U60" i="126"/>
  <c r="U61" i="126"/>
  <c r="U62" i="126"/>
  <c r="U65" i="126"/>
  <c r="U70" i="126"/>
  <c r="U71" i="126"/>
  <c r="U82" i="126"/>
  <c r="U93" i="126"/>
  <c r="U94" i="126"/>
  <c r="U95" i="126"/>
  <c r="U96" i="126"/>
  <c r="U97" i="126"/>
  <c r="U98" i="126"/>
  <c r="U99" i="126"/>
  <c r="U100" i="126"/>
  <c r="U101" i="126"/>
  <c r="U102" i="126"/>
  <c r="U103" i="126"/>
  <c r="U17" i="126"/>
  <c r="U30" i="126"/>
  <c r="U39" i="126"/>
  <c r="U45" i="126"/>
  <c r="U63" i="126"/>
  <c r="U64" i="126"/>
  <c r="U108" i="126"/>
  <c r="AC13" i="126"/>
  <c r="AC14" i="126"/>
  <c r="AC15" i="126"/>
  <c r="AC16" i="126"/>
  <c r="AC18" i="126"/>
  <c r="AC19" i="126"/>
  <c r="AC20" i="126"/>
  <c r="AC21" i="126"/>
  <c r="AC22" i="126"/>
  <c r="AC23" i="126"/>
  <c r="AC24" i="126"/>
  <c r="AC25" i="126"/>
  <c r="AC26" i="126"/>
  <c r="AC27" i="126"/>
  <c r="AC28" i="126"/>
  <c r="AC29" i="126"/>
  <c r="AC31" i="126"/>
  <c r="AC32" i="126"/>
  <c r="AC33" i="126"/>
  <c r="AC34" i="126"/>
  <c r="AC35" i="126"/>
  <c r="AC36" i="126"/>
  <c r="AC37" i="126"/>
  <c r="AC38" i="126"/>
  <c r="AC40" i="126"/>
  <c r="AC41" i="126"/>
  <c r="AC42" i="126"/>
  <c r="AC43" i="126"/>
  <c r="AC44" i="126"/>
  <c r="AC47" i="126"/>
  <c r="AC49" i="126"/>
  <c r="AC52" i="126"/>
  <c r="AC56" i="126"/>
  <c r="AC57" i="126"/>
  <c r="AC58" i="126"/>
  <c r="AC59" i="126"/>
  <c r="AC60" i="126"/>
  <c r="AC61" i="126"/>
  <c r="AC62" i="126"/>
  <c r="AC65" i="126"/>
  <c r="AC70" i="126"/>
  <c r="AC71" i="126"/>
  <c r="AC82" i="126"/>
  <c r="AC93" i="126"/>
  <c r="AC94" i="126"/>
  <c r="AC95" i="126"/>
  <c r="AC96" i="126"/>
  <c r="AC97" i="126"/>
  <c r="AC98" i="126"/>
  <c r="AC99" i="126"/>
  <c r="AC100" i="126"/>
  <c r="AC101" i="126"/>
  <c r="AC102" i="126"/>
  <c r="AC103" i="126"/>
  <c r="AC17" i="126"/>
  <c r="AC30" i="126"/>
  <c r="AC39" i="126"/>
  <c r="AC45" i="126"/>
  <c r="AC63" i="126"/>
  <c r="AC64" i="126"/>
  <c r="AC108" i="126"/>
  <c r="AE13" i="126"/>
  <c r="AE14" i="126"/>
  <c r="AE15" i="126"/>
  <c r="AE16" i="126"/>
  <c r="AE18" i="126"/>
  <c r="AE19" i="126"/>
  <c r="AE20" i="126"/>
  <c r="AE21" i="126"/>
  <c r="AE22" i="126"/>
  <c r="AE23" i="126"/>
  <c r="AE24" i="126"/>
  <c r="AE25" i="126"/>
  <c r="AE26" i="126"/>
  <c r="AE27" i="126"/>
  <c r="AE28" i="126"/>
  <c r="AE29" i="126"/>
  <c r="AE31" i="126"/>
  <c r="AE32" i="126"/>
  <c r="AE33" i="126"/>
  <c r="AE34" i="126"/>
  <c r="AE35" i="126"/>
  <c r="AE36" i="126"/>
  <c r="AE37" i="126"/>
  <c r="AE38" i="126"/>
  <c r="AE40" i="126"/>
  <c r="AE41" i="126"/>
  <c r="AE42" i="126"/>
  <c r="AE43" i="126"/>
  <c r="AE44" i="126"/>
  <c r="AE47" i="126"/>
  <c r="AE49" i="126"/>
  <c r="AE52" i="126"/>
  <c r="AE56" i="126"/>
  <c r="AE57" i="126"/>
  <c r="AE58" i="126"/>
  <c r="AE59" i="126"/>
  <c r="AE60" i="126"/>
  <c r="AE61" i="126"/>
  <c r="AE62" i="126"/>
  <c r="AE65" i="126"/>
  <c r="AE70" i="126"/>
  <c r="AE71" i="126"/>
  <c r="AE82" i="126"/>
  <c r="AE93" i="126"/>
  <c r="AE94" i="126"/>
  <c r="AE95" i="126"/>
  <c r="AE96" i="126"/>
  <c r="AE97" i="126"/>
  <c r="AE98" i="126"/>
  <c r="AE99" i="126"/>
  <c r="AE100" i="126"/>
  <c r="AE101" i="126"/>
  <c r="AE102" i="126"/>
  <c r="AE103" i="126"/>
  <c r="AE17" i="126"/>
  <c r="AE30" i="126"/>
  <c r="AE39" i="126"/>
  <c r="AE45" i="126"/>
  <c r="AE63" i="126"/>
  <c r="AE64" i="126"/>
  <c r="AE108" i="126"/>
  <c r="AG13" i="126"/>
  <c r="AG14" i="126"/>
  <c r="AG15" i="126"/>
  <c r="AG16" i="126"/>
  <c r="AG18" i="126"/>
  <c r="AG19" i="126"/>
  <c r="AG20" i="126"/>
  <c r="AG21" i="126"/>
  <c r="AG22" i="126"/>
  <c r="AG23" i="126"/>
  <c r="AG24" i="126"/>
  <c r="AG25" i="126"/>
  <c r="AG26" i="126"/>
  <c r="AG27" i="126"/>
  <c r="AG28" i="126"/>
  <c r="AG29" i="126"/>
  <c r="AG31" i="126"/>
  <c r="AG32" i="126"/>
  <c r="AG33" i="126"/>
  <c r="AG34" i="126"/>
  <c r="AG35" i="126"/>
  <c r="AG36" i="126"/>
  <c r="AG37" i="126"/>
  <c r="AG38" i="126"/>
  <c r="AG40" i="126"/>
  <c r="AG41" i="126"/>
  <c r="AG42" i="126"/>
  <c r="AG43" i="126"/>
  <c r="AG44" i="126"/>
  <c r="AG47" i="126"/>
  <c r="AG49" i="126"/>
  <c r="AG52" i="126"/>
  <c r="AG56" i="126"/>
  <c r="AG57" i="126"/>
  <c r="AG58" i="126"/>
  <c r="AG59" i="126"/>
  <c r="AG60" i="126"/>
  <c r="AG61" i="126"/>
  <c r="AG62" i="126"/>
  <c r="AG65" i="126"/>
  <c r="AG70" i="126"/>
  <c r="AG71" i="126"/>
  <c r="AG82" i="126"/>
  <c r="AG93" i="126"/>
  <c r="AG94" i="126"/>
  <c r="AG95" i="126"/>
  <c r="AG96" i="126"/>
  <c r="AG97" i="126"/>
  <c r="AG98" i="126"/>
  <c r="AG99" i="126"/>
  <c r="AG100" i="126"/>
  <c r="AG101" i="126"/>
  <c r="AG102" i="126"/>
  <c r="AG103" i="126"/>
  <c r="AG17" i="126"/>
  <c r="AG30" i="126"/>
  <c r="AG39" i="126"/>
  <c r="AG45" i="126"/>
  <c r="AG63" i="126"/>
  <c r="AG64" i="126"/>
  <c r="AG108" i="126"/>
  <c r="AM13" i="126"/>
  <c r="AM14" i="126"/>
  <c r="AM15" i="126"/>
  <c r="AM16" i="126"/>
  <c r="AM18" i="126"/>
  <c r="AM19" i="126"/>
  <c r="AM20" i="126"/>
  <c r="AM21" i="126"/>
  <c r="AM22" i="126"/>
  <c r="AM23" i="126"/>
  <c r="AM24" i="126"/>
  <c r="AM25" i="126"/>
  <c r="AM26" i="126"/>
  <c r="AM27" i="126"/>
  <c r="AM28" i="126"/>
  <c r="AM29" i="126"/>
  <c r="AM31" i="126"/>
  <c r="AM32" i="126"/>
  <c r="AM33" i="126"/>
  <c r="AM34" i="126"/>
  <c r="AM35" i="126"/>
  <c r="AM36" i="126"/>
  <c r="AM37" i="126"/>
  <c r="AM38" i="126"/>
  <c r="AM40" i="126"/>
  <c r="AM41" i="126"/>
  <c r="AM42" i="126"/>
  <c r="AM43" i="126"/>
  <c r="AM44" i="126"/>
  <c r="AM47" i="126"/>
  <c r="AM49" i="126"/>
  <c r="AM52" i="126"/>
  <c r="AM93" i="126"/>
  <c r="AM94" i="126"/>
  <c r="AM95" i="126"/>
  <c r="AM96" i="126"/>
  <c r="AM97" i="126"/>
  <c r="AM98" i="126"/>
  <c r="AM99" i="126"/>
  <c r="AM100" i="126"/>
  <c r="AM101" i="126"/>
  <c r="AM102" i="126"/>
  <c r="AM103" i="126"/>
  <c r="AM17" i="126"/>
  <c r="AM30" i="126"/>
  <c r="AM39" i="126"/>
  <c r="AM45" i="126"/>
  <c r="AM108" i="126"/>
  <c r="AO13" i="126"/>
  <c r="AO14" i="126"/>
  <c r="AO15" i="126"/>
  <c r="AO16" i="126"/>
  <c r="AO18" i="126"/>
  <c r="AO19" i="126"/>
  <c r="AO20" i="126"/>
  <c r="AO21" i="126"/>
  <c r="AO22" i="126"/>
  <c r="AO23" i="126"/>
  <c r="AO24" i="126"/>
  <c r="AO25" i="126"/>
  <c r="AO26" i="126"/>
  <c r="AO27" i="126"/>
  <c r="AO28" i="126"/>
  <c r="AO29" i="126"/>
  <c r="AO31" i="126"/>
  <c r="AO32" i="126"/>
  <c r="AO33" i="126"/>
  <c r="AO34" i="126"/>
  <c r="AO35" i="126"/>
  <c r="AO36" i="126"/>
  <c r="AO37" i="126"/>
  <c r="AO38" i="126"/>
  <c r="AO40" i="126"/>
  <c r="AO41" i="126"/>
  <c r="AO42" i="126"/>
  <c r="AO43" i="126"/>
  <c r="AO44" i="126"/>
  <c r="AO47" i="126"/>
  <c r="AO49" i="126"/>
  <c r="AO52" i="126"/>
  <c r="AO56" i="126"/>
  <c r="AO57" i="126"/>
  <c r="AO58" i="126"/>
  <c r="AO59" i="126"/>
  <c r="AO60" i="126"/>
  <c r="AO61" i="126"/>
  <c r="AO62" i="126"/>
  <c r="AO65" i="126"/>
  <c r="AO70" i="126"/>
  <c r="AO71" i="126"/>
  <c r="AO82" i="126"/>
  <c r="AO93" i="126"/>
  <c r="AO94" i="126"/>
  <c r="AO95" i="126"/>
  <c r="AO96" i="126"/>
  <c r="AO97" i="126"/>
  <c r="AO98" i="126"/>
  <c r="AO99" i="126"/>
  <c r="AO100" i="126"/>
  <c r="AO101" i="126"/>
  <c r="AO102" i="126"/>
  <c r="AO103" i="126"/>
  <c r="AO17" i="126"/>
  <c r="AO30" i="126"/>
  <c r="AO39" i="126"/>
  <c r="AO45" i="126"/>
  <c r="AO63" i="126"/>
  <c r="AO64" i="126"/>
  <c r="AO108" i="126"/>
  <c r="AQ13" i="126"/>
  <c r="AQ14" i="126"/>
  <c r="AQ15" i="126"/>
  <c r="AQ16" i="126"/>
  <c r="AQ18" i="126"/>
  <c r="AQ19" i="126"/>
  <c r="AQ20" i="126"/>
  <c r="AQ21" i="126"/>
  <c r="AQ22" i="126"/>
  <c r="AQ23" i="126"/>
  <c r="AQ24" i="126"/>
  <c r="AQ25" i="126"/>
  <c r="AQ26" i="126"/>
  <c r="AQ27" i="126"/>
  <c r="AQ28" i="126"/>
  <c r="AQ29" i="126"/>
  <c r="AQ31" i="126"/>
  <c r="AQ32" i="126"/>
  <c r="AQ33" i="126"/>
  <c r="AQ34" i="126"/>
  <c r="AQ35" i="126"/>
  <c r="AQ36" i="126"/>
  <c r="AQ37" i="126"/>
  <c r="AQ38" i="126"/>
  <c r="AQ40" i="126"/>
  <c r="AQ41" i="126"/>
  <c r="AQ42" i="126"/>
  <c r="AQ43" i="126"/>
  <c r="AQ44" i="126"/>
  <c r="AQ47" i="126"/>
  <c r="AQ49" i="126"/>
  <c r="AQ52" i="126"/>
  <c r="AQ56" i="126"/>
  <c r="AQ57" i="126"/>
  <c r="AQ58" i="126"/>
  <c r="AQ59" i="126"/>
  <c r="AQ60" i="126"/>
  <c r="AQ61" i="126"/>
  <c r="AQ62" i="126"/>
  <c r="AQ65" i="126"/>
  <c r="AQ70" i="126"/>
  <c r="AQ71" i="126"/>
  <c r="AQ82" i="126"/>
  <c r="AQ93" i="126"/>
  <c r="AQ94" i="126"/>
  <c r="AQ95" i="126"/>
  <c r="AQ96" i="126"/>
  <c r="AQ97" i="126"/>
  <c r="AQ98" i="126"/>
  <c r="AQ99" i="126"/>
  <c r="AQ100" i="126"/>
  <c r="AQ101" i="126"/>
  <c r="AQ102" i="126"/>
  <c r="AQ103" i="126"/>
  <c r="AQ17" i="126"/>
  <c r="AQ30" i="126"/>
  <c r="AQ39" i="126"/>
  <c r="AQ45" i="126"/>
  <c r="AQ63" i="126"/>
  <c r="AQ64" i="126"/>
  <c r="AQ108" i="126"/>
  <c r="AS13" i="126"/>
  <c r="AS14" i="126"/>
  <c r="AS15" i="126"/>
  <c r="AS16" i="126"/>
  <c r="AS18" i="126"/>
  <c r="AS19" i="126"/>
  <c r="AS20" i="126"/>
  <c r="AS21" i="126"/>
  <c r="AS22" i="126"/>
  <c r="AS23" i="126"/>
  <c r="AS24" i="126"/>
  <c r="AS25" i="126"/>
  <c r="AS26" i="126"/>
  <c r="AS27" i="126"/>
  <c r="AS28" i="126"/>
  <c r="AS29" i="126"/>
  <c r="AS31" i="126"/>
  <c r="AS32" i="126"/>
  <c r="AS33" i="126"/>
  <c r="AS34" i="126"/>
  <c r="AS35" i="126"/>
  <c r="AS36" i="126"/>
  <c r="AS37" i="126"/>
  <c r="AS38" i="126"/>
  <c r="AS40" i="126"/>
  <c r="AS41" i="126"/>
  <c r="AS42" i="126"/>
  <c r="AS43" i="126"/>
  <c r="AS44" i="126"/>
  <c r="AS47" i="126"/>
  <c r="AS49" i="126"/>
  <c r="AS52" i="126"/>
  <c r="AS56" i="126"/>
  <c r="AS57" i="126"/>
  <c r="AS58" i="126"/>
  <c r="AS59" i="126"/>
  <c r="AS60" i="126"/>
  <c r="AS61" i="126"/>
  <c r="AS62" i="126"/>
  <c r="AS65" i="126"/>
  <c r="AS70" i="126"/>
  <c r="AS71" i="126"/>
  <c r="AS82" i="126"/>
  <c r="AS93" i="126"/>
  <c r="AS94" i="126"/>
  <c r="AS95" i="126"/>
  <c r="AS96" i="126"/>
  <c r="AS97" i="126"/>
  <c r="AS98" i="126"/>
  <c r="AS99" i="126"/>
  <c r="AS100" i="126"/>
  <c r="AS101" i="126"/>
  <c r="AS102" i="126"/>
  <c r="AS103" i="126"/>
  <c r="AS17" i="126"/>
  <c r="AS30" i="126"/>
  <c r="AS39" i="126"/>
  <c r="AS45" i="126"/>
  <c r="AS63" i="126"/>
  <c r="AS64" i="126"/>
  <c r="AS108" i="126"/>
  <c r="AT108" i="126"/>
  <c r="M110" i="2"/>
  <c r="C12" i="126"/>
  <c r="C11" i="126"/>
  <c r="D11" i="126"/>
  <c r="E30" i="126"/>
  <c r="AT30" i="126"/>
  <c r="AV30" i="126"/>
  <c r="Q46" i="126"/>
  <c r="Q48" i="126"/>
  <c r="Q50" i="126"/>
  <c r="Q51" i="126"/>
  <c r="Q53" i="126"/>
  <c r="Q54" i="126"/>
  <c r="Q55" i="126"/>
  <c r="Q66" i="126"/>
  <c r="Q67" i="126"/>
  <c r="Q68" i="126"/>
  <c r="Q69" i="126"/>
  <c r="Q72" i="126"/>
  <c r="Q73" i="126"/>
  <c r="Q74" i="126"/>
  <c r="Q75" i="126"/>
  <c r="Q76" i="126"/>
  <c r="Q77" i="126"/>
  <c r="Q78" i="126"/>
  <c r="Q79" i="126"/>
  <c r="Q80" i="126"/>
  <c r="Q81" i="126"/>
  <c r="Q83" i="126"/>
  <c r="Q84" i="126"/>
  <c r="Q85" i="126"/>
  <c r="Q86" i="126"/>
  <c r="Q87" i="126"/>
  <c r="Q88" i="126"/>
  <c r="Q89" i="126"/>
  <c r="Q90" i="126"/>
  <c r="Q91" i="126"/>
  <c r="Q92" i="126"/>
  <c r="Q104" i="126"/>
  <c r="P106" i="126"/>
  <c r="AA46" i="126"/>
  <c r="AA48" i="126"/>
  <c r="AA50" i="126"/>
  <c r="AA51" i="126"/>
  <c r="AA53" i="126"/>
  <c r="AA54" i="126"/>
  <c r="AA55" i="126"/>
  <c r="AA66" i="126"/>
  <c r="AA67" i="126"/>
  <c r="AA68" i="126"/>
  <c r="AA69" i="126"/>
  <c r="AA72" i="126"/>
  <c r="AA73" i="126"/>
  <c r="AA74" i="126"/>
  <c r="AA75" i="126"/>
  <c r="AA76" i="126"/>
  <c r="AA77" i="126"/>
  <c r="AA78" i="126"/>
  <c r="AA79" i="126"/>
  <c r="AA80" i="126"/>
  <c r="AA81" i="126"/>
  <c r="AA83" i="126"/>
  <c r="AA84" i="126"/>
  <c r="AA85" i="126"/>
  <c r="AA86" i="126"/>
  <c r="AA87" i="126"/>
  <c r="AA88" i="126"/>
  <c r="AA89" i="126"/>
  <c r="AA90" i="126"/>
  <c r="AA91" i="126"/>
  <c r="AA92" i="126"/>
  <c r="AA104" i="126"/>
  <c r="Z106" i="126"/>
  <c r="AK46" i="126"/>
  <c r="AK48" i="126"/>
  <c r="AK50" i="126"/>
  <c r="AK51" i="126"/>
  <c r="AK53" i="126"/>
  <c r="AK54" i="126"/>
  <c r="AK55" i="126"/>
  <c r="AK66" i="126"/>
  <c r="AK67" i="126"/>
  <c r="AK68" i="126"/>
  <c r="AK69" i="126"/>
  <c r="AK72" i="126"/>
  <c r="AK73" i="126"/>
  <c r="AK74" i="126"/>
  <c r="AK75" i="126"/>
  <c r="AK76" i="126"/>
  <c r="AK77" i="126"/>
  <c r="AK78" i="126"/>
  <c r="AK79" i="126"/>
  <c r="AK80" i="126"/>
  <c r="AK81" i="126"/>
  <c r="AK83" i="126"/>
  <c r="AK84" i="126"/>
  <c r="AK85" i="126"/>
  <c r="AK86" i="126"/>
  <c r="AK87" i="126"/>
  <c r="AK88" i="126"/>
  <c r="AK89" i="126"/>
  <c r="AK90" i="126"/>
  <c r="AK91" i="126"/>
  <c r="AK92" i="126"/>
  <c r="AK104" i="126"/>
  <c r="AJ106" i="126"/>
  <c r="AU120" i="126"/>
  <c r="AT120" i="126"/>
  <c r="AU109" i="126"/>
  <c r="G46" i="126"/>
  <c r="G48" i="126"/>
  <c r="G50" i="126"/>
  <c r="G51" i="126"/>
  <c r="G53" i="126"/>
  <c r="G54" i="126"/>
  <c r="G55" i="126"/>
  <c r="G66" i="126"/>
  <c r="G67" i="126"/>
  <c r="G68" i="126"/>
  <c r="G69" i="126"/>
  <c r="G72" i="126"/>
  <c r="G73" i="126"/>
  <c r="G74" i="126"/>
  <c r="G75" i="126"/>
  <c r="G76" i="126"/>
  <c r="G77" i="126"/>
  <c r="G78" i="126"/>
  <c r="G79" i="126"/>
  <c r="G80" i="126"/>
  <c r="G81" i="126"/>
  <c r="G83" i="126"/>
  <c r="G84" i="126"/>
  <c r="G85" i="126"/>
  <c r="G86" i="126"/>
  <c r="G87" i="126"/>
  <c r="G88" i="126"/>
  <c r="G89" i="126"/>
  <c r="G90" i="126"/>
  <c r="G91" i="126"/>
  <c r="G92" i="126"/>
  <c r="G104" i="126"/>
  <c r="I46" i="126"/>
  <c r="I48" i="126"/>
  <c r="I50" i="126"/>
  <c r="I51" i="126"/>
  <c r="I53" i="126"/>
  <c r="I54" i="126"/>
  <c r="I55" i="126"/>
  <c r="I66" i="126"/>
  <c r="I67" i="126"/>
  <c r="I68" i="126"/>
  <c r="I69" i="126"/>
  <c r="I72" i="126"/>
  <c r="I73" i="126"/>
  <c r="I74" i="126"/>
  <c r="I75" i="126"/>
  <c r="I76" i="126"/>
  <c r="I77" i="126"/>
  <c r="I78" i="126"/>
  <c r="I79" i="126"/>
  <c r="I80" i="126"/>
  <c r="I81" i="126"/>
  <c r="I83" i="126"/>
  <c r="I84" i="126"/>
  <c r="I85" i="126"/>
  <c r="I86" i="126"/>
  <c r="I87" i="126"/>
  <c r="I88" i="126"/>
  <c r="I89" i="126"/>
  <c r="I90" i="126"/>
  <c r="I91" i="126"/>
  <c r="I92" i="126"/>
  <c r="I104" i="126"/>
  <c r="K46" i="126"/>
  <c r="K48" i="126"/>
  <c r="K50" i="126"/>
  <c r="K51" i="126"/>
  <c r="K53" i="126"/>
  <c r="K54" i="126"/>
  <c r="K55" i="126"/>
  <c r="K66" i="126"/>
  <c r="K67" i="126"/>
  <c r="K68" i="126"/>
  <c r="K69" i="126"/>
  <c r="K72" i="126"/>
  <c r="K73" i="126"/>
  <c r="K74" i="126"/>
  <c r="K75" i="126"/>
  <c r="K76" i="126"/>
  <c r="K77" i="126"/>
  <c r="K78" i="126"/>
  <c r="K79" i="126"/>
  <c r="K80" i="126"/>
  <c r="K81" i="126"/>
  <c r="K83" i="126"/>
  <c r="K84" i="126"/>
  <c r="K85" i="126"/>
  <c r="K86" i="126"/>
  <c r="K87" i="126"/>
  <c r="K88" i="126"/>
  <c r="K89" i="126"/>
  <c r="K90" i="126"/>
  <c r="K91" i="126"/>
  <c r="K92" i="126"/>
  <c r="K104" i="126"/>
  <c r="M46" i="126"/>
  <c r="M48" i="126"/>
  <c r="M50" i="126"/>
  <c r="M51" i="126"/>
  <c r="M53" i="126"/>
  <c r="M54" i="126"/>
  <c r="M55" i="126"/>
  <c r="M66" i="126"/>
  <c r="M67" i="126"/>
  <c r="M68" i="126"/>
  <c r="M69" i="126"/>
  <c r="M72" i="126"/>
  <c r="M73" i="126"/>
  <c r="M74" i="126"/>
  <c r="M75" i="126"/>
  <c r="M76" i="126"/>
  <c r="M77" i="126"/>
  <c r="M78" i="126"/>
  <c r="M79" i="126"/>
  <c r="M80" i="126"/>
  <c r="M81" i="126"/>
  <c r="M83" i="126"/>
  <c r="M84" i="126"/>
  <c r="M85" i="126"/>
  <c r="M86" i="126"/>
  <c r="M87" i="126"/>
  <c r="M88" i="126"/>
  <c r="M89" i="126"/>
  <c r="M90" i="126"/>
  <c r="M91" i="126"/>
  <c r="M92" i="126"/>
  <c r="M104" i="126"/>
  <c r="S46" i="126"/>
  <c r="S48" i="126"/>
  <c r="S50" i="126"/>
  <c r="S51" i="126"/>
  <c r="S53" i="126"/>
  <c r="S54" i="126"/>
  <c r="S55" i="126"/>
  <c r="S66" i="126"/>
  <c r="S67" i="126"/>
  <c r="S68" i="126"/>
  <c r="S69" i="126"/>
  <c r="S72" i="126"/>
  <c r="S73" i="126"/>
  <c r="S74" i="126"/>
  <c r="S75" i="126"/>
  <c r="S76" i="126"/>
  <c r="S77" i="126"/>
  <c r="S78" i="126"/>
  <c r="S79" i="126"/>
  <c r="S80" i="126"/>
  <c r="S81" i="126"/>
  <c r="S83" i="126"/>
  <c r="S84" i="126"/>
  <c r="S85" i="126"/>
  <c r="S86" i="126"/>
  <c r="S87" i="126"/>
  <c r="S88" i="126"/>
  <c r="S89" i="126"/>
  <c r="S90" i="126"/>
  <c r="S91" i="126"/>
  <c r="S92" i="126"/>
  <c r="S104" i="126"/>
  <c r="U46" i="126"/>
  <c r="U48" i="126"/>
  <c r="U50" i="126"/>
  <c r="U51" i="126"/>
  <c r="U53" i="126"/>
  <c r="U54" i="126"/>
  <c r="U55" i="126"/>
  <c r="U66" i="126"/>
  <c r="U67" i="126"/>
  <c r="U68" i="126"/>
  <c r="U69" i="126"/>
  <c r="U72" i="126"/>
  <c r="U73" i="126"/>
  <c r="U74" i="126"/>
  <c r="U75" i="126"/>
  <c r="U76" i="126"/>
  <c r="U77" i="126"/>
  <c r="U78" i="126"/>
  <c r="U79" i="126"/>
  <c r="U80" i="126"/>
  <c r="U81" i="126"/>
  <c r="U83" i="126"/>
  <c r="U84" i="126"/>
  <c r="U85" i="126"/>
  <c r="U86" i="126"/>
  <c r="U87" i="126"/>
  <c r="U88" i="126"/>
  <c r="U89" i="126"/>
  <c r="U90" i="126"/>
  <c r="U91" i="126"/>
  <c r="U92" i="126"/>
  <c r="U104" i="126"/>
  <c r="W46" i="126"/>
  <c r="W48" i="126"/>
  <c r="W50" i="126"/>
  <c r="W51" i="126"/>
  <c r="W53" i="126"/>
  <c r="W54" i="126"/>
  <c r="W55" i="126"/>
  <c r="W66" i="126"/>
  <c r="W67" i="126"/>
  <c r="W68" i="126"/>
  <c r="W69" i="126"/>
  <c r="W72" i="126"/>
  <c r="W73" i="126"/>
  <c r="W74" i="126"/>
  <c r="W75" i="126"/>
  <c r="W76" i="126"/>
  <c r="W77" i="126"/>
  <c r="W78" i="126"/>
  <c r="W79" i="126"/>
  <c r="W80" i="126"/>
  <c r="W81" i="126"/>
  <c r="W83" i="126"/>
  <c r="W84" i="126"/>
  <c r="W85" i="126"/>
  <c r="W86" i="126"/>
  <c r="W87" i="126"/>
  <c r="W88" i="126"/>
  <c r="W89" i="126"/>
  <c r="W90" i="126"/>
  <c r="W91" i="126"/>
  <c r="W92" i="126"/>
  <c r="W104" i="126"/>
  <c r="AC46" i="126"/>
  <c r="AC48" i="126"/>
  <c r="AC50" i="126"/>
  <c r="AC51" i="126"/>
  <c r="AC53" i="126"/>
  <c r="AC54" i="126"/>
  <c r="AC55" i="126"/>
  <c r="AC66" i="126"/>
  <c r="AC67" i="126"/>
  <c r="AC68" i="126"/>
  <c r="AC69" i="126"/>
  <c r="AC72" i="126"/>
  <c r="AC73" i="126"/>
  <c r="AC74" i="126"/>
  <c r="AC75" i="126"/>
  <c r="AC76" i="126"/>
  <c r="AC77" i="126"/>
  <c r="AC78" i="126"/>
  <c r="AC79" i="126"/>
  <c r="AC80" i="126"/>
  <c r="AC81" i="126"/>
  <c r="AC83" i="126"/>
  <c r="AC84" i="126"/>
  <c r="AC85" i="126"/>
  <c r="AC86" i="126"/>
  <c r="AC87" i="126"/>
  <c r="AC88" i="126"/>
  <c r="AC89" i="126"/>
  <c r="AC90" i="126"/>
  <c r="AC91" i="126"/>
  <c r="AC92" i="126"/>
  <c r="AC104" i="126"/>
  <c r="AE46" i="126"/>
  <c r="AE48" i="126"/>
  <c r="AE50" i="126"/>
  <c r="AE51" i="126"/>
  <c r="AE53" i="126"/>
  <c r="AE54" i="126"/>
  <c r="AE55" i="126"/>
  <c r="AE66" i="126"/>
  <c r="AE67" i="126"/>
  <c r="AE68" i="126"/>
  <c r="AE69" i="126"/>
  <c r="AE72" i="126"/>
  <c r="AE73" i="126"/>
  <c r="AE74" i="126"/>
  <c r="AE75" i="126"/>
  <c r="AE76" i="126"/>
  <c r="AE77" i="126"/>
  <c r="AE78" i="126"/>
  <c r="AE79" i="126"/>
  <c r="AE80" i="126"/>
  <c r="AE81" i="126"/>
  <c r="AE83" i="126"/>
  <c r="AE84" i="126"/>
  <c r="AE85" i="126"/>
  <c r="AE86" i="126"/>
  <c r="AE87" i="126"/>
  <c r="AE88" i="126"/>
  <c r="AE89" i="126"/>
  <c r="AE90" i="126"/>
  <c r="AE91" i="126"/>
  <c r="AE92" i="126"/>
  <c r="AE104" i="126"/>
  <c r="AG46" i="126"/>
  <c r="AG48" i="126"/>
  <c r="AG50" i="126"/>
  <c r="AG51" i="126"/>
  <c r="AG53" i="126"/>
  <c r="AG54" i="126"/>
  <c r="AG55" i="126"/>
  <c r="AG66" i="126"/>
  <c r="AG67" i="126"/>
  <c r="AG68" i="126"/>
  <c r="AG69" i="126"/>
  <c r="AG72" i="126"/>
  <c r="AG73" i="126"/>
  <c r="AG74" i="126"/>
  <c r="AG75" i="126"/>
  <c r="AG76" i="126"/>
  <c r="AG77" i="126"/>
  <c r="AG78" i="126"/>
  <c r="AG79" i="126"/>
  <c r="AG80" i="126"/>
  <c r="AG81" i="126"/>
  <c r="AG83" i="126"/>
  <c r="AG84" i="126"/>
  <c r="AG85" i="126"/>
  <c r="AG86" i="126"/>
  <c r="AG87" i="126"/>
  <c r="AG88" i="126"/>
  <c r="AG89" i="126"/>
  <c r="AG90" i="126"/>
  <c r="AG91" i="126"/>
  <c r="AG92" i="126"/>
  <c r="AG104" i="126"/>
  <c r="AM48" i="126"/>
  <c r="AM50" i="126"/>
  <c r="AM51" i="126"/>
  <c r="AM53" i="126"/>
  <c r="AM54" i="126"/>
  <c r="AM85" i="126"/>
  <c r="AM86" i="126"/>
  <c r="AM87" i="126"/>
  <c r="AM88" i="126"/>
  <c r="AM89" i="126"/>
  <c r="AM90" i="126"/>
  <c r="AM91" i="126"/>
  <c r="AM92" i="126"/>
  <c r="AM104" i="126"/>
  <c r="AO48" i="126"/>
  <c r="AO50" i="126"/>
  <c r="AO51" i="126"/>
  <c r="AO53" i="126"/>
  <c r="AO54" i="126"/>
  <c r="AO66" i="126"/>
  <c r="AO67" i="126"/>
  <c r="AO68" i="126"/>
  <c r="AO69" i="126"/>
  <c r="AO72" i="126"/>
  <c r="AO73" i="126"/>
  <c r="AO74" i="126"/>
  <c r="AO75" i="126"/>
  <c r="AO76" i="126"/>
  <c r="AO77" i="126"/>
  <c r="AO78" i="126"/>
  <c r="AO79" i="126"/>
  <c r="AO80" i="126"/>
  <c r="AO81" i="126"/>
  <c r="AO83" i="126"/>
  <c r="AO84" i="126"/>
  <c r="AO85" i="126"/>
  <c r="AO86" i="126"/>
  <c r="AO87" i="126"/>
  <c r="AO88" i="126"/>
  <c r="AO89" i="126"/>
  <c r="AO90" i="126"/>
  <c r="AO91" i="126"/>
  <c r="AO92" i="126"/>
  <c r="AO104" i="126"/>
  <c r="AQ46" i="126"/>
  <c r="AQ48" i="126"/>
  <c r="AQ50" i="126"/>
  <c r="AQ51" i="126"/>
  <c r="AQ53" i="126"/>
  <c r="AQ54" i="126"/>
  <c r="AQ55" i="126"/>
  <c r="AQ66" i="126"/>
  <c r="AQ67" i="126"/>
  <c r="AQ68" i="126"/>
  <c r="AQ69" i="126"/>
  <c r="AQ72" i="126"/>
  <c r="AQ73" i="126"/>
  <c r="AQ74" i="126"/>
  <c r="AQ75" i="126"/>
  <c r="AQ76" i="126"/>
  <c r="AQ77" i="126"/>
  <c r="AQ78" i="126"/>
  <c r="AQ79" i="126"/>
  <c r="AQ80" i="126"/>
  <c r="AQ81" i="126"/>
  <c r="AQ83" i="126"/>
  <c r="AQ84" i="126"/>
  <c r="AQ85" i="126"/>
  <c r="AQ86" i="126"/>
  <c r="AQ87" i="126"/>
  <c r="AQ88" i="126"/>
  <c r="AQ89" i="126"/>
  <c r="AQ90" i="126"/>
  <c r="AQ91" i="126"/>
  <c r="AQ92" i="126"/>
  <c r="AQ104" i="126"/>
  <c r="AI46" i="126"/>
  <c r="AI48" i="126"/>
  <c r="AI50" i="126"/>
  <c r="AI51" i="126"/>
  <c r="AI53" i="126"/>
  <c r="AI54" i="126"/>
  <c r="AI55" i="126"/>
  <c r="AI66" i="126"/>
  <c r="AI67" i="126"/>
  <c r="AI68" i="126"/>
  <c r="AI69" i="126"/>
  <c r="AI72" i="126"/>
  <c r="AI73" i="126"/>
  <c r="AI74" i="126"/>
  <c r="AI75" i="126"/>
  <c r="AI76" i="126"/>
  <c r="AI77" i="126"/>
  <c r="AI78" i="126"/>
  <c r="AI79" i="126"/>
  <c r="AI80" i="126"/>
  <c r="AI81" i="126"/>
  <c r="AI83" i="126"/>
  <c r="AI84" i="126"/>
  <c r="AI85" i="126"/>
  <c r="AI86" i="126"/>
  <c r="AI87" i="126"/>
  <c r="AI88" i="126"/>
  <c r="AI89" i="126"/>
  <c r="AI90" i="126"/>
  <c r="AI91" i="126"/>
  <c r="AI92" i="126"/>
  <c r="AI104" i="126"/>
  <c r="Y46" i="126"/>
  <c r="Y48" i="126"/>
  <c r="Y50" i="126"/>
  <c r="Y51" i="126"/>
  <c r="Y53" i="126"/>
  <c r="Y54" i="126"/>
  <c r="Y55" i="126"/>
  <c r="Y66" i="126"/>
  <c r="Y67" i="126"/>
  <c r="Y68" i="126"/>
  <c r="Y69" i="126"/>
  <c r="Y72" i="126"/>
  <c r="Y73" i="126"/>
  <c r="Y74" i="126"/>
  <c r="Y75" i="126"/>
  <c r="Y76" i="126"/>
  <c r="Y77" i="126"/>
  <c r="Y78" i="126"/>
  <c r="Y79" i="126"/>
  <c r="Y80" i="126"/>
  <c r="Y81" i="126"/>
  <c r="Y83" i="126"/>
  <c r="Y84" i="126"/>
  <c r="Y85" i="126"/>
  <c r="Y86" i="126"/>
  <c r="Y87" i="126"/>
  <c r="Y88" i="126"/>
  <c r="Y89" i="126"/>
  <c r="Y90" i="126"/>
  <c r="Y91" i="126"/>
  <c r="Y92" i="126"/>
  <c r="Y104" i="126"/>
  <c r="O46" i="126"/>
  <c r="O48" i="126"/>
  <c r="O50" i="126"/>
  <c r="O51" i="126"/>
  <c r="O53" i="126"/>
  <c r="O54" i="126"/>
  <c r="O55" i="126"/>
  <c r="O66" i="126"/>
  <c r="O67" i="126"/>
  <c r="O68" i="126"/>
  <c r="O69" i="126"/>
  <c r="O72" i="126"/>
  <c r="O73" i="126"/>
  <c r="O74" i="126"/>
  <c r="O75" i="126"/>
  <c r="O76" i="126"/>
  <c r="O77" i="126"/>
  <c r="O78" i="126"/>
  <c r="O79" i="126"/>
  <c r="O80" i="126"/>
  <c r="O81" i="126"/>
  <c r="O83" i="126"/>
  <c r="O84" i="126"/>
  <c r="O85" i="126"/>
  <c r="O86" i="126"/>
  <c r="O87" i="126"/>
  <c r="O88" i="126"/>
  <c r="O89" i="126"/>
  <c r="O90" i="126"/>
  <c r="O91" i="126"/>
  <c r="O92" i="126"/>
  <c r="O104" i="126"/>
  <c r="AS46" i="126"/>
  <c r="AS48" i="126"/>
  <c r="AS50" i="126"/>
  <c r="AS51" i="126"/>
  <c r="AS53" i="126"/>
  <c r="AS54" i="126"/>
  <c r="AS55" i="126"/>
  <c r="AS66" i="126"/>
  <c r="AS67" i="126"/>
  <c r="AS68" i="126"/>
  <c r="AS69" i="126"/>
  <c r="AS72" i="126"/>
  <c r="AS73" i="126"/>
  <c r="AS74" i="126"/>
  <c r="AS75" i="126"/>
  <c r="AS76" i="126"/>
  <c r="AS77" i="126"/>
  <c r="AS78" i="126"/>
  <c r="AS79" i="126"/>
  <c r="AS80" i="126"/>
  <c r="AS81" i="126"/>
  <c r="AS83" i="126"/>
  <c r="AS84" i="126"/>
  <c r="AS85" i="126"/>
  <c r="AS86" i="126"/>
  <c r="AS87" i="126"/>
  <c r="AS88" i="126"/>
  <c r="AS89" i="126"/>
  <c r="AS90" i="126"/>
  <c r="AS91" i="126"/>
  <c r="AS92" i="126"/>
  <c r="AS104" i="126"/>
  <c r="AS106" i="126"/>
  <c r="AV108" i="126"/>
  <c r="AV106" i="126"/>
  <c r="AR106" i="126"/>
  <c r="AP106" i="126"/>
  <c r="AN106" i="126"/>
  <c r="AL106" i="126"/>
  <c r="AH106" i="126"/>
  <c r="AF106" i="126"/>
  <c r="AD106" i="126"/>
  <c r="AB106" i="126"/>
  <c r="X106" i="126"/>
  <c r="V106" i="126"/>
  <c r="T106" i="126"/>
  <c r="R106" i="126"/>
  <c r="N106" i="126"/>
  <c r="L106" i="126"/>
  <c r="J106" i="126"/>
  <c r="H106" i="126"/>
  <c r="F106" i="126"/>
  <c r="E106" i="126"/>
  <c r="AV105" i="126"/>
  <c r="E104" i="126"/>
  <c r="AT104" i="126"/>
  <c r="AV104" i="126"/>
  <c r="E103" i="126"/>
  <c r="AT103" i="126"/>
  <c r="AV103" i="126"/>
  <c r="E102" i="126"/>
  <c r="AT102" i="126"/>
  <c r="AV102" i="126"/>
  <c r="E101" i="126"/>
  <c r="AT101" i="126"/>
  <c r="AV101" i="126"/>
  <c r="E100" i="126"/>
  <c r="AT100" i="126"/>
  <c r="AV100" i="126"/>
  <c r="E99" i="126"/>
  <c r="AT99" i="126"/>
  <c r="AV99" i="126"/>
  <c r="E98" i="126"/>
  <c r="AT98" i="126"/>
  <c r="AV98" i="126"/>
  <c r="E97" i="126"/>
  <c r="AT97" i="126"/>
  <c r="AV97" i="126"/>
  <c r="E96" i="126"/>
  <c r="AT96" i="126"/>
  <c r="AV96" i="126"/>
  <c r="E95" i="126"/>
  <c r="AT95" i="126"/>
  <c r="AV95" i="126"/>
  <c r="E94" i="126"/>
  <c r="AT94" i="126"/>
  <c r="AV94" i="126"/>
  <c r="E93" i="126"/>
  <c r="AT93" i="126"/>
  <c r="AV93" i="126"/>
  <c r="E92" i="126"/>
  <c r="AT92" i="126"/>
  <c r="AV92" i="126"/>
  <c r="E91" i="126"/>
  <c r="AT91" i="126"/>
  <c r="AV91" i="126"/>
  <c r="E90" i="126"/>
  <c r="AT90" i="126"/>
  <c r="AV90" i="126"/>
  <c r="E89" i="126"/>
  <c r="AT89" i="126"/>
  <c r="AV89" i="126"/>
  <c r="E88" i="126"/>
  <c r="AT88" i="126"/>
  <c r="AV88" i="126"/>
  <c r="E87" i="126"/>
  <c r="AT87" i="126"/>
  <c r="AV87" i="126"/>
  <c r="E86" i="126"/>
  <c r="AT86" i="126"/>
  <c r="AV86" i="126"/>
  <c r="E85" i="126"/>
  <c r="AT85" i="126"/>
  <c r="AV85" i="126"/>
  <c r="E84" i="126"/>
  <c r="AT84" i="126"/>
  <c r="AV84" i="126"/>
  <c r="E83" i="126"/>
  <c r="AT83" i="126"/>
  <c r="AV83" i="126"/>
  <c r="E82" i="126"/>
  <c r="AT82" i="126"/>
  <c r="AV82" i="126"/>
  <c r="B82" i="126"/>
  <c r="E81" i="126"/>
  <c r="AT81" i="126"/>
  <c r="AV81" i="126"/>
  <c r="E80" i="126"/>
  <c r="AT80" i="126"/>
  <c r="AV80" i="126"/>
  <c r="E79" i="126"/>
  <c r="AT79" i="126"/>
  <c r="AV79" i="126"/>
  <c r="E78" i="126"/>
  <c r="AT78" i="126"/>
  <c r="AV78" i="126"/>
  <c r="E77" i="126"/>
  <c r="AT77" i="126"/>
  <c r="AV77" i="126"/>
  <c r="E76" i="126"/>
  <c r="AT76" i="126"/>
  <c r="AV76" i="126"/>
  <c r="E75" i="126"/>
  <c r="AT75" i="126"/>
  <c r="AV75" i="126"/>
  <c r="E74" i="126"/>
  <c r="AT74" i="126"/>
  <c r="AV74" i="126"/>
  <c r="E73" i="126"/>
  <c r="AT73" i="126"/>
  <c r="AV73" i="126"/>
  <c r="E72" i="126"/>
  <c r="AT72" i="126"/>
  <c r="AV72" i="126"/>
  <c r="E71" i="126"/>
  <c r="AT71" i="126"/>
  <c r="AV71" i="126"/>
  <c r="E70" i="126"/>
  <c r="AT70" i="126"/>
  <c r="AV70" i="126"/>
  <c r="B70" i="126"/>
  <c r="E69" i="126"/>
  <c r="AT69" i="126"/>
  <c r="AV69" i="126"/>
  <c r="E68" i="126"/>
  <c r="AT68" i="126"/>
  <c r="AV68" i="126"/>
  <c r="E67" i="126"/>
  <c r="AT67" i="126"/>
  <c r="AV67" i="126"/>
  <c r="E66" i="126"/>
  <c r="AT66" i="126"/>
  <c r="AV66" i="126"/>
  <c r="E65" i="126"/>
  <c r="AT65" i="126"/>
  <c r="AV65" i="126"/>
  <c r="B65" i="126"/>
  <c r="E64" i="126"/>
  <c r="AT64" i="126"/>
  <c r="AV64" i="126"/>
  <c r="E63" i="126"/>
  <c r="AT63" i="126"/>
  <c r="AV63" i="126"/>
  <c r="E62" i="126"/>
  <c r="AT62" i="126"/>
  <c r="AV62" i="126"/>
  <c r="B62" i="126"/>
  <c r="E61" i="126"/>
  <c r="AT61" i="126"/>
  <c r="AV61" i="126"/>
  <c r="E60" i="126"/>
  <c r="AT60" i="126"/>
  <c r="AV60" i="126"/>
  <c r="B60" i="126"/>
  <c r="E59" i="126"/>
  <c r="AT59" i="126"/>
  <c r="AV59" i="126"/>
  <c r="B59" i="126"/>
  <c r="E58" i="126"/>
  <c r="AT58" i="126"/>
  <c r="AV58" i="126"/>
  <c r="B58" i="126"/>
  <c r="E57" i="126"/>
  <c r="AT57" i="126"/>
  <c r="AV57" i="126"/>
  <c r="B57" i="126"/>
  <c r="E56" i="126"/>
  <c r="AT56" i="126"/>
  <c r="AV56" i="126"/>
  <c r="B56" i="126"/>
  <c r="E55" i="126"/>
  <c r="AT55" i="126"/>
  <c r="AV55" i="126"/>
  <c r="E54" i="126"/>
  <c r="AT54" i="126"/>
  <c r="AV54" i="126"/>
  <c r="E53" i="126"/>
  <c r="AT53" i="126"/>
  <c r="AV53" i="126"/>
  <c r="E52" i="126"/>
  <c r="AT52" i="126"/>
  <c r="AV52" i="126"/>
  <c r="B52" i="126"/>
  <c r="E51" i="126"/>
  <c r="AT51" i="126"/>
  <c r="AV51" i="126"/>
  <c r="E50" i="126"/>
  <c r="AT50" i="126"/>
  <c r="AV50" i="126"/>
  <c r="E49" i="126"/>
  <c r="AT49" i="126"/>
  <c r="AV49" i="126"/>
  <c r="B49" i="126"/>
  <c r="E48" i="126"/>
  <c r="AT48" i="126"/>
  <c r="AV48" i="126"/>
  <c r="E47" i="126"/>
  <c r="AT47" i="126"/>
  <c r="AV47" i="126"/>
  <c r="B47" i="126"/>
  <c r="E46" i="126"/>
  <c r="AT46" i="126"/>
  <c r="AV46" i="126"/>
  <c r="E45" i="126"/>
  <c r="AT45" i="126"/>
  <c r="AV45" i="126"/>
  <c r="E44" i="126"/>
  <c r="AT44" i="126"/>
  <c r="AV44" i="126"/>
  <c r="B44" i="126"/>
  <c r="E43" i="126"/>
  <c r="AT43" i="126"/>
  <c r="AV43" i="126"/>
  <c r="B43" i="126"/>
  <c r="E42" i="126"/>
  <c r="AT42" i="126"/>
  <c r="AV42" i="126"/>
  <c r="B42" i="126"/>
  <c r="E41" i="126"/>
  <c r="AT41" i="126"/>
  <c r="AV41" i="126"/>
  <c r="E40" i="126"/>
  <c r="AT40" i="126"/>
  <c r="AV40" i="126"/>
  <c r="B40" i="126"/>
  <c r="E39" i="126"/>
  <c r="AT39" i="126"/>
  <c r="AV39" i="126"/>
  <c r="E38" i="126"/>
  <c r="AT38" i="126"/>
  <c r="AV38" i="126"/>
  <c r="B38" i="126"/>
  <c r="E37" i="126"/>
  <c r="AT37" i="126"/>
  <c r="AV37" i="126"/>
  <c r="B37" i="126"/>
  <c r="E36" i="126"/>
  <c r="AT36" i="126"/>
  <c r="AV36" i="126"/>
  <c r="B36" i="126"/>
  <c r="E35" i="126"/>
  <c r="AT35" i="126"/>
  <c r="AV35" i="126"/>
  <c r="B35" i="126"/>
  <c r="E34" i="126"/>
  <c r="AT34" i="126"/>
  <c r="AV34" i="126"/>
  <c r="B34" i="126"/>
  <c r="E33" i="126"/>
  <c r="AT33" i="126"/>
  <c r="AV33" i="126"/>
  <c r="B33" i="126"/>
  <c r="E32" i="126"/>
  <c r="AT32" i="126"/>
  <c r="AV32" i="126"/>
  <c r="B32" i="126"/>
  <c r="E31" i="126"/>
  <c r="AT31" i="126"/>
  <c r="AV31" i="126"/>
  <c r="B31" i="126"/>
  <c r="E29" i="126"/>
  <c r="AT29" i="126"/>
  <c r="AV29" i="126"/>
  <c r="B29" i="126"/>
  <c r="E28" i="126"/>
  <c r="AT28" i="126"/>
  <c r="AV28" i="126"/>
  <c r="B28" i="126"/>
  <c r="E27" i="126"/>
  <c r="AT27" i="126"/>
  <c r="AV27" i="126"/>
  <c r="B27" i="126"/>
  <c r="E26" i="126"/>
  <c r="AT26" i="126"/>
  <c r="AV26" i="126"/>
  <c r="B26" i="126"/>
  <c r="E25" i="126"/>
  <c r="AT25" i="126"/>
  <c r="AV25" i="126"/>
  <c r="B25" i="126"/>
  <c r="E24" i="126"/>
  <c r="AT24" i="126"/>
  <c r="AV24" i="126"/>
  <c r="B24" i="126"/>
  <c r="E23" i="126"/>
  <c r="AT23" i="126"/>
  <c r="AV23" i="126"/>
  <c r="B23" i="126"/>
  <c r="E22" i="126"/>
  <c r="AT22" i="126"/>
  <c r="AV22" i="126"/>
  <c r="B22" i="126"/>
  <c r="E21" i="126"/>
  <c r="AT21" i="126"/>
  <c r="AV21" i="126"/>
  <c r="B21" i="126"/>
  <c r="E20" i="126"/>
  <c r="AT20" i="126"/>
  <c r="AV20" i="126"/>
  <c r="B20" i="126"/>
  <c r="E19" i="126"/>
  <c r="AT19" i="126"/>
  <c r="AV19" i="126"/>
  <c r="B19" i="126"/>
  <c r="E18" i="126"/>
  <c r="AT18" i="126"/>
  <c r="AV18" i="126"/>
  <c r="B18" i="126"/>
  <c r="E17" i="126"/>
  <c r="AT17" i="126"/>
  <c r="AV17" i="126"/>
  <c r="E16" i="126"/>
  <c r="AT16" i="126"/>
  <c r="AV16" i="126"/>
  <c r="B16" i="126"/>
  <c r="E15" i="126"/>
  <c r="AT15" i="126"/>
  <c r="AV15" i="126"/>
  <c r="B15" i="126"/>
  <c r="E14" i="126"/>
  <c r="AT14" i="126"/>
  <c r="AV14" i="126"/>
  <c r="B14" i="126"/>
  <c r="E13" i="126"/>
  <c r="AT13" i="126"/>
  <c r="AV13" i="126"/>
  <c r="B13" i="126"/>
  <c r="B6" i="126"/>
  <c r="B4" i="126"/>
  <c r="AO119" i="125"/>
  <c r="AN119" i="125"/>
  <c r="AO108" i="125"/>
  <c r="C12" i="125"/>
  <c r="C11" i="125"/>
  <c r="D11" i="125"/>
  <c r="G45" i="125"/>
  <c r="G47" i="125"/>
  <c r="G49" i="125"/>
  <c r="G50" i="125"/>
  <c r="G52" i="125"/>
  <c r="G53" i="125"/>
  <c r="G54" i="125"/>
  <c r="G65" i="125"/>
  <c r="G66" i="125"/>
  <c r="G67" i="125"/>
  <c r="G68" i="125"/>
  <c r="G71" i="125"/>
  <c r="G72" i="125"/>
  <c r="G73" i="125"/>
  <c r="G74" i="125"/>
  <c r="G75" i="125"/>
  <c r="G76" i="125"/>
  <c r="G77" i="125"/>
  <c r="G78" i="125"/>
  <c r="G79" i="125"/>
  <c r="G80" i="125"/>
  <c r="G82" i="125"/>
  <c r="G83" i="125"/>
  <c r="G84" i="125"/>
  <c r="G85" i="125"/>
  <c r="G86" i="125"/>
  <c r="G87" i="125"/>
  <c r="G88" i="125"/>
  <c r="G89" i="125"/>
  <c r="G90" i="125"/>
  <c r="G91" i="125"/>
  <c r="G103" i="125"/>
  <c r="I13" i="125"/>
  <c r="I14" i="125"/>
  <c r="I15" i="125"/>
  <c r="I16" i="125"/>
  <c r="I17" i="125"/>
  <c r="I18" i="125"/>
  <c r="I19" i="125"/>
  <c r="I20" i="125"/>
  <c r="I21" i="125"/>
  <c r="I22" i="125"/>
  <c r="I23" i="125"/>
  <c r="I24" i="125"/>
  <c r="I25" i="125"/>
  <c r="I26" i="125"/>
  <c r="I27" i="125"/>
  <c r="I28" i="125"/>
  <c r="I29" i="125"/>
  <c r="I30" i="125"/>
  <c r="I31" i="125"/>
  <c r="I32" i="125"/>
  <c r="I33" i="125"/>
  <c r="I34" i="125"/>
  <c r="I35" i="125"/>
  <c r="I36" i="125"/>
  <c r="I37" i="125"/>
  <c r="I38" i="125"/>
  <c r="I39" i="125"/>
  <c r="I40" i="125"/>
  <c r="I41" i="125"/>
  <c r="I42" i="125"/>
  <c r="I43" i="125"/>
  <c r="I44" i="125"/>
  <c r="I45" i="125"/>
  <c r="I46" i="125"/>
  <c r="I47" i="125"/>
  <c r="I48" i="125"/>
  <c r="I49" i="125"/>
  <c r="I50" i="125"/>
  <c r="I51" i="125"/>
  <c r="I52" i="125"/>
  <c r="I53" i="125"/>
  <c r="I54" i="125"/>
  <c r="I55" i="125"/>
  <c r="I56" i="125"/>
  <c r="I57" i="125"/>
  <c r="I58" i="125"/>
  <c r="I59" i="125"/>
  <c r="I60" i="125"/>
  <c r="I61" i="125"/>
  <c r="I62" i="125"/>
  <c r="I63" i="125"/>
  <c r="I64" i="125"/>
  <c r="I65" i="125"/>
  <c r="I66" i="125"/>
  <c r="I67" i="125"/>
  <c r="I68" i="125"/>
  <c r="I69" i="125"/>
  <c r="I70" i="125"/>
  <c r="I71" i="125"/>
  <c r="I72" i="125"/>
  <c r="I73" i="125"/>
  <c r="I74" i="125"/>
  <c r="I75" i="125"/>
  <c r="I76" i="125"/>
  <c r="I77" i="125"/>
  <c r="I78" i="125"/>
  <c r="I79" i="125"/>
  <c r="I80" i="125"/>
  <c r="I81" i="125"/>
  <c r="I82" i="125"/>
  <c r="I83" i="125"/>
  <c r="I84" i="125"/>
  <c r="I85" i="125"/>
  <c r="I86" i="125"/>
  <c r="I87" i="125"/>
  <c r="I88" i="125"/>
  <c r="I89" i="125"/>
  <c r="I90" i="125"/>
  <c r="I91" i="125"/>
  <c r="I92" i="125"/>
  <c r="I93" i="125"/>
  <c r="I94" i="125"/>
  <c r="I95" i="125"/>
  <c r="I96" i="125"/>
  <c r="I97" i="125"/>
  <c r="I98" i="125"/>
  <c r="I99" i="125"/>
  <c r="I100" i="125"/>
  <c r="I101" i="125"/>
  <c r="I102" i="125"/>
  <c r="I103" i="125"/>
  <c r="I107" i="125"/>
  <c r="K13" i="125"/>
  <c r="K14" i="125"/>
  <c r="K15" i="125"/>
  <c r="K16" i="125"/>
  <c r="K17" i="125"/>
  <c r="K18" i="125"/>
  <c r="K19" i="125"/>
  <c r="K20" i="125"/>
  <c r="K21" i="125"/>
  <c r="K22" i="125"/>
  <c r="K23" i="125"/>
  <c r="K24" i="125"/>
  <c r="K25" i="125"/>
  <c r="K26" i="125"/>
  <c r="K27" i="125"/>
  <c r="K28" i="125"/>
  <c r="K29" i="125"/>
  <c r="K30" i="125"/>
  <c r="K31" i="125"/>
  <c r="K32" i="125"/>
  <c r="K33" i="125"/>
  <c r="K34" i="125"/>
  <c r="K35" i="125"/>
  <c r="K36" i="125"/>
  <c r="K37" i="125"/>
  <c r="K38" i="125"/>
  <c r="K39" i="125"/>
  <c r="K40" i="125"/>
  <c r="K41" i="125"/>
  <c r="K42" i="125"/>
  <c r="K43" i="125"/>
  <c r="K44" i="125"/>
  <c r="K45" i="125"/>
  <c r="K46" i="125"/>
  <c r="K47" i="125"/>
  <c r="K48" i="125"/>
  <c r="K49" i="125"/>
  <c r="K50" i="125"/>
  <c r="K51" i="125"/>
  <c r="K52" i="125"/>
  <c r="K53" i="125"/>
  <c r="K54" i="125"/>
  <c r="K55" i="125"/>
  <c r="K56" i="125"/>
  <c r="K57" i="125"/>
  <c r="K58" i="125"/>
  <c r="K59" i="125"/>
  <c r="K60" i="125"/>
  <c r="K61" i="125"/>
  <c r="K62" i="125"/>
  <c r="K63" i="125"/>
  <c r="K64" i="125"/>
  <c r="K65" i="125"/>
  <c r="K66" i="125"/>
  <c r="K67" i="125"/>
  <c r="K68" i="125"/>
  <c r="K69" i="125"/>
  <c r="K70" i="125"/>
  <c r="K71" i="125"/>
  <c r="K72" i="125"/>
  <c r="K73" i="125"/>
  <c r="K74" i="125"/>
  <c r="K75" i="125"/>
  <c r="K76" i="125"/>
  <c r="K77" i="125"/>
  <c r="K78" i="125"/>
  <c r="K79" i="125"/>
  <c r="K80" i="125"/>
  <c r="K81" i="125"/>
  <c r="K82" i="125"/>
  <c r="K83" i="125"/>
  <c r="K84" i="125"/>
  <c r="K85" i="125"/>
  <c r="K86" i="125"/>
  <c r="K87" i="125"/>
  <c r="K88" i="125"/>
  <c r="K89" i="125"/>
  <c r="K90" i="125"/>
  <c r="K91" i="125"/>
  <c r="K92" i="125"/>
  <c r="K93" i="125"/>
  <c r="K94" i="125"/>
  <c r="K95" i="125"/>
  <c r="K96" i="125"/>
  <c r="K97" i="125"/>
  <c r="K98" i="125"/>
  <c r="K99" i="125"/>
  <c r="K100" i="125"/>
  <c r="K101" i="125"/>
  <c r="K102" i="125"/>
  <c r="K103" i="125"/>
  <c r="K107" i="125"/>
  <c r="M13" i="125"/>
  <c r="M14" i="125"/>
  <c r="M15" i="125"/>
  <c r="M16" i="125"/>
  <c r="M17" i="125"/>
  <c r="M18" i="125"/>
  <c r="M19" i="125"/>
  <c r="M20" i="125"/>
  <c r="M21" i="125"/>
  <c r="M22" i="125"/>
  <c r="M23" i="125"/>
  <c r="M24" i="125"/>
  <c r="M25" i="125"/>
  <c r="M26" i="125"/>
  <c r="M27" i="125"/>
  <c r="M28" i="125"/>
  <c r="M29" i="125"/>
  <c r="M30" i="125"/>
  <c r="M31" i="125"/>
  <c r="M32" i="125"/>
  <c r="M33" i="125"/>
  <c r="M34" i="125"/>
  <c r="M35" i="125"/>
  <c r="M36" i="125"/>
  <c r="M37" i="125"/>
  <c r="M38" i="125"/>
  <c r="M39" i="125"/>
  <c r="M40" i="125"/>
  <c r="M41" i="125"/>
  <c r="M42" i="125"/>
  <c r="M43" i="125"/>
  <c r="M44" i="125"/>
  <c r="M45" i="125"/>
  <c r="M46" i="125"/>
  <c r="M47" i="125"/>
  <c r="M48" i="125"/>
  <c r="M49" i="125"/>
  <c r="M50" i="125"/>
  <c r="M51" i="125"/>
  <c r="M52" i="125"/>
  <c r="M53" i="125"/>
  <c r="M54" i="125"/>
  <c r="M55" i="125"/>
  <c r="M56" i="125"/>
  <c r="M57" i="125"/>
  <c r="M58" i="125"/>
  <c r="M59" i="125"/>
  <c r="M60" i="125"/>
  <c r="M61" i="125"/>
  <c r="M62" i="125"/>
  <c r="M63" i="125"/>
  <c r="M64" i="125"/>
  <c r="M65" i="125"/>
  <c r="M66" i="125"/>
  <c r="M67" i="125"/>
  <c r="M68" i="125"/>
  <c r="M69" i="125"/>
  <c r="M70" i="125"/>
  <c r="M71" i="125"/>
  <c r="M72" i="125"/>
  <c r="M73" i="125"/>
  <c r="M74" i="125"/>
  <c r="M75" i="125"/>
  <c r="M76" i="125"/>
  <c r="M77" i="125"/>
  <c r="M78" i="125"/>
  <c r="M79" i="125"/>
  <c r="M80" i="125"/>
  <c r="M81" i="125"/>
  <c r="M82" i="125"/>
  <c r="M83" i="125"/>
  <c r="M84" i="125"/>
  <c r="M85" i="125"/>
  <c r="M86" i="125"/>
  <c r="M87" i="125"/>
  <c r="M88" i="125"/>
  <c r="M89" i="125"/>
  <c r="M90" i="125"/>
  <c r="M91" i="125"/>
  <c r="M92" i="125"/>
  <c r="M93" i="125"/>
  <c r="M94" i="125"/>
  <c r="M95" i="125"/>
  <c r="M96" i="125"/>
  <c r="M97" i="125"/>
  <c r="M98" i="125"/>
  <c r="M99" i="125"/>
  <c r="M100" i="125"/>
  <c r="M101" i="125"/>
  <c r="M102" i="125"/>
  <c r="M103" i="125"/>
  <c r="M107" i="125"/>
  <c r="Q45" i="125"/>
  <c r="Q47" i="125"/>
  <c r="Q49" i="125"/>
  <c r="Q50" i="125"/>
  <c r="Q52" i="125"/>
  <c r="Q53" i="125"/>
  <c r="Q54" i="125"/>
  <c r="Q65" i="125"/>
  <c r="Q66" i="125"/>
  <c r="Q67" i="125"/>
  <c r="Q68" i="125"/>
  <c r="Q71" i="125"/>
  <c r="Q72" i="125"/>
  <c r="Q73" i="125"/>
  <c r="Q74" i="125"/>
  <c r="Q75" i="125"/>
  <c r="Q76" i="125"/>
  <c r="Q77" i="125"/>
  <c r="Q78" i="125"/>
  <c r="Q79" i="125"/>
  <c r="Q80" i="125"/>
  <c r="Q82" i="125"/>
  <c r="Q83" i="125"/>
  <c r="Q84" i="125"/>
  <c r="Q85" i="125"/>
  <c r="Q86" i="125"/>
  <c r="Q87" i="125"/>
  <c r="Q88" i="125"/>
  <c r="Q89" i="125"/>
  <c r="Q90" i="125"/>
  <c r="Q91" i="125"/>
  <c r="Q103" i="125"/>
  <c r="S13" i="125"/>
  <c r="S14" i="125"/>
  <c r="S15" i="125"/>
  <c r="S16" i="125"/>
  <c r="S17" i="125"/>
  <c r="S18" i="125"/>
  <c r="S19" i="125"/>
  <c r="S20" i="125"/>
  <c r="S21" i="125"/>
  <c r="S22" i="125"/>
  <c r="S23" i="125"/>
  <c r="S24" i="125"/>
  <c r="S25" i="125"/>
  <c r="S26" i="125"/>
  <c r="S27" i="125"/>
  <c r="S28" i="125"/>
  <c r="S29" i="125"/>
  <c r="S30" i="125"/>
  <c r="S31" i="125"/>
  <c r="S32" i="125"/>
  <c r="S33" i="125"/>
  <c r="S34" i="125"/>
  <c r="S35" i="125"/>
  <c r="S36" i="125"/>
  <c r="S37" i="125"/>
  <c r="S38" i="125"/>
  <c r="S39" i="125"/>
  <c r="S40" i="125"/>
  <c r="S41" i="125"/>
  <c r="S42" i="125"/>
  <c r="S43" i="125"/>
  <c r="S44" i="125"/>
  <c r="S45" i="125"/>
  <c r="S46" i="125"/>
  <c r="S47" i="125"/>
  <c r="S48" i="125"/>
  <c r="S49" i="125"/>
  <c r="S50" i="125"/>
  <c r="S51" i="125"/>
  <c r="S52" i="125"/>
  <c r="S53" i="125"/>
  <c r="S54" i="125"/>
  <c r="S55" i="125"/>
  <c r="S56" i="125"/>
  <c r="S57" i="125"/>
  <c r="S58" i="125"/>
  <c r="S59" i="125"/>
  <c r="S60" i="125"/>
  <c r="S61" i="125"/>
  <c r="S62" i="125"/>
  <c r="S63" i="125"/>
  <c r="S64" i="125"/>
  <c r="S65" i="125"/>
  <c r="S66" i="125"/>
  <c r="S67" i="125"/>
  <c r="S68" i="125"/>
  <c r="S69" i="125"/>
  <c r="S70" i="125"/>
  <c r="S71" i="125"/>
  <c r="S72" i="125"/>
  <c r="S73" i="125"/>
  <c r="S74" i="125"/>
  <c r="S75" i="125"/>
  <c r="S76" i="125"/>
  <c r="S77" i="125"/>
  <c r="S78" i="125"/>
  <c r="S79" i="125"/>
  <c r="S80" i="125"/>
  <c r="S81" i="125"/>
  <c r="S82" i="125"/>
  <c r="S83" i="125"/>
  <c r="S84" i="125"/>
  <c r="S85" i="125"/>
  <c r="S86" i="125"/>
  <c r="S87" i="125"/>
  <c r="S88" i="125"/>
  <c r="S89" i="125"/>
  <c r="S90" i="125"/>
  <c r="S91" i="125"/>
  <c r="S92" i="125"/>
  <c r="S93" i="125"/>
  <c r="S94" i="125"/>
  <c r="S95" i="125"/>
  <c r="S96" i="125"/>
  <c r="S97" i="125"/>
  <c r="S98" i="125"/>
  <c r="S99" i="125"/>
  <c r="S100" i="125"/>
  <c r="S101" i="125"/>
  <c r="S102" i="125"/>
  <c r="S103" i="125"/>
  <c r="S107" i="125"/>
  <c r="U13" i="125"/>
  <c r="U14" i="125"/>
  <c r="U15" i="125"/>
  <c r="U16" i="125"/>
  <c r="U17" i="125"/>
  <c r="U18" i="125"/>
  <c r="U19" i="125"/>
  <c r="U20" i="125"/>
  <c r="U21" i="125"/>
  <c r="U22" i="125"/>
  <c r="U23" i="125"/>
  <c r="U24" i="125"/>
  <c r="U25" i="125"/>
  <c r="U26" i="125"/>
  <c r="U27" i="125"/>
  <c r="U28" i="125"/>
  <c r="U29" i="125"/>
  <c r="U30" i="125"/>
  <c r="U31" i="125"/>
  <c r="U32" i="125"/>
  <c r="U33" i="125"/>
  <c r="U34" i="125"/>
  <c r="U35" i="125"/>
  <c r="U36" i="125"/>
  <c r="U37" i="125"/>
  <c r="U38" i="125"/>
  <c r="U39" i="125"/>
  <c r="U40" i="125"/>
  <c r="U41" i="125"/>
  <c r="U42" i="125"/>
  <c r="U43" i="125"/>
  <c r="U44" i="125"/>
  <c r="U45" i="125"/>
  <c r="U46" i="125"/>
  <c r="U47" i="125"/>
  <c r="U48" i="125"/>
  <c r="U49" i="125"/>
  <c r="U50" i="125"/>
  <c r="U51" i="125"/>
  <c r="U52" i="125"/>
  <c r="U53" i="125"/>
  <c r="U54" i="125"/>
  <c r="U55" i="125"/>
  <c r="U56" i="125"/>
  <c r="U57" i="125"/>
  <c r="U58" i="125"/>
  <c r="U59" i="125"/>
  <c r="U60" i="125"/>
  <c r="U61" i="125"/>
  <c r="U62" i="125"/>
  <c r="U63" i="125"/>
  <c r="U64" i="125"/>
  <c r="U65" i="125"/>
  <c r="U66" i="125"/>
  <c r="U67" i="125"/>
  <c r="U68" i="125"/>
  <c r="U69" i="125"/>
  <c r="U70" i="125"/>
  <c r="U71" i="125"/>
  <c r="U72" i="125"/>
  <c r="U73" i="125"/>
  <c r="U74" i="125"/>
  <c r="U75" i="125"/>
  <c r="U76" i="125"/>
  <c r="U77" i="125"/>
  <c r="U78" i="125"/>
  <c r="U79" i="125"/>
  <c r="U80" i="125"/>
  <c r="U81" i="125"/>
  <c r="U82" i="125"/>
  <c r="U83" i="125"/>
  <c r="U84" i="125"/>
  <c r="U85" i="125"/>
  <c r="U86" i="125"/>
  <c r="U87" i="125"/>
  <c r="U88" i="125"/>
  <c r="U89" i="125"/>
  <c r="U90" i="125"/>
  <c r="U91" i="125"/>
  <c r="U92" i="125"/>
  <c r="U93" i="125"/>
  <c r="U94" i="125"/>
  <c r="U95" i="125"/>
  <c r="U96" i="125"/>
  <c r="U97" i="125"/>
  <c r="U98" i="125"/>
  <c r="U99" i="125"/>
  <c r="U100" i="125"/>
  <c r="U101" i="125"/>
  <c r="U102" i="125"/>
  <c r="U103" i="125"/>
  <c r="U107" i="125"/>
  <c r="Y45" i="125"/>
  <c r="Y47" i="125"/>
  <c r="Y49" i="125"/>
  <c r="Y50" i="125"/>
  <c r="Y52" i="125"/>
  <c r="Y53" i="125"/>
  <c r="Y54" i="125"/>
  <c r="Y65" i="125"/>
  <c r="Y66" i="125"/>
  <c r="Y67" i="125"/>
  <c r="Y68" i="125"/>
  <c r="Y71" i="125"/>
  <c r="Y72" i="125"/>
  <c r="Y73" i="125"/>
  <c r="Y74" i="125"/>
  <c r="Y75" i="125"/>
  <c r="Y76" i="125"/>
  <c r="Y77" i="125"/>
  <c r="Y78" i="125"/>
  <c r="Y79" i="125"/>
  <c r="Y80" i="125"/>
  <c r="Y82" i="125"/>
  <c r="Y83" i="125"/>
  <c r="Y84" i="125"/>
  <c r="Y85" i="125"/>
  <c r="Y86" i="125"/>
  <c r="Y87" i="125"/>
  <c r="Y88" i="125"/>
  <c r="Y89" i="125"/>
  <c r="Y90" i="125"/>
  <c r="Y91" i="125"/>
  <c r="Y103" i="125"/>
  <c r="AA13" i="125"/>
  <c r="AA14" i="125"/>
  <c r="AA15" i="125"/>
  <c r="AA16" i="125"/>
  <c r="AA17" i="125"/>
  <c r="AA18" i="125"/>
  <c r="AA19" i="125"/>
  <c r="AA20" i="125"/>
  <c r="AA21" i="125"/>
  <c r="AA22" i="125"/>
  <c r="AA23" i="125"/>
  <c r="AA24" i="125"/>
  <c r="AA25" i="125"/>
  <c r="AA26" i="125"/>
  <c r="AA27" i="125"/>
  <c r="AA28" i="125"/>
  <c r="AA29" i="125"/>
  <c r="AA30" i="125"/>
  <c r="AA31" i="125"/>
  <c r="AA32" i="125"/>
  <c r="AA33" i="125"/>
  <c r="AA34" i="125"/>
  <c r="AA35" i="125"/>
  <c r="AA36" i="125"/>
  <c r="AA37" i="125"/>
  <c r="AA38" i="125"/>
  <c r="AA39" i="125"/>
  <c r="AA40" i="125"/>
  <c r="AA41" i="125"/>
  <c r="AA42" i="125"/>
  <c r="AA43" i="125"/>
  <c r="AA44" i="125"/>
  <c r="AA45" i="125"/>
  <c r="AA46" i="125"/>
  <c r="AA47" i="125"/>
  <c r="AA48" i="125"/>
  <c r="AA49" i="125"/>
  <c r="AA50" i="125"/>
  <c r="AA51" i="125"/>
  <c r="AA52" i="125"/>
  <c r="AA53" i="125"/>
  <c r="AA54" i="125"/>
  <c r="AA55" i="125"/>
  <c r="AA56" i="125"/>
  <c r="AA57" i="125"/>
  <c r="AA58" i="125"/>
  <c r="AA59" i="125"/>
  <c r="AA60" i="125"/>
  <c r="AA61" i="125"/>
  <c r="AA62" i="125"/>
  <c r="AA63" i="125"/>
  <c r="AA64" i="125"/>
  <c r="AA65" i="125"/>
  <c r="AA66" i="125"/>
  <c r="AA67" i="125"/>
  <c r="AA68" i="125"/>
  <c r="AA69" i="125"/>
  <c r="AA70" i="125"/>
  <c r="AA71" i="125"/>
  <c r="AA72" i="125"/>
  <c r="AA73" i="125"/>
  <c r="AA74" i="125"/>
  <c r="AA75" i="125"/>
  <c r="AA76" i="125"/>
  <c r="AA77" i="125"/>
  <c r="AA78" i="125"/>
  <c r="AA79" i="125"/>
  <c r="AA80" i="125"/>
  <c r="AA81" i="125"/>
  <c r="AA82" i="125"/>
  <c r="AA83" i="125"/>
  <c r="AA84" i="125"/>
  <c r="AA85" i="125"/>
  <c r="AA86" i="125"/>
  <c r="AA87" i="125"/>
  <c r="AA88" i="125"/>
  <c r="AA89" i="125"/>
  <c r="AA90" i="125"/>
  <c r="AA91" i="125"/>
  <c r="AA92" i="125"/>
  <c r="AA93" i="125"/>
  <c r="AA94" i="125"/>
  <c r="AA95" i="125"/>
  <c r="AA96" i="125"/>
  <c r="AA97" i="125"/>
  <c r="AA98" i="125"/>
  <c r="AA99" i="125"/>
  <c r="AA100" i="125"/>
  <c r="AA101" i="125"/>
  <c r="AA102" i="125"/>
  <c r="AA103" i="125"/>
  <c r="AA107" i="125"/>
  <c r="AC13" i="125"/>
  <c r="AC14" i="125"/>
  <c r="AC15" i="125"/>
  <c r="AC16" i="125"/>
  <c r="AC17" i="125"/>
  <c r="AC18" i="125"/>
  <c r="AC19" i="125"/>
  <c r="AC20" i="125"/>
  <c r="AC21" i="125"/>
  <c r="AC22" i="125"/>
  <c r="AC23" i="125"/>
  <c r="AC24" i="125"/>
  <c r="AC25" i="125"/>
  <c r="AC26" i="125"/>
  <c r="AC27" i="125"/>
  <c r="AC28" i="125"/>
  <c r="AC29" i="125"/>
  <c r="AC30" i="125"/>
  <c r="AC31" i="125"/>
  <c r="AC32" i="125"/>
  <c r="AC33" i="125"/>
  <c r="AC34" i="125"/>
  <c r="AC35" i="125"/>
  <c r="AC36" i="125"/>
  <c r="AC37" i="125"/>
  <c r="AC38" i="125"/>
  <c r="AC39" i="125"/>
  <c r="AC40" i="125"/>
  <c r="AC41" i="125"/>
  <c r="AC42" i="125"/>
  <c r="AC43" i="125"/>
  <c r="AC44" i="125"/>
  <c r="AC45" i="125"/>
  <c r="AC46" i="125"/>
  <c r="AC47" i="125"/>
  <c r="AC48" i="125"/>
  <c r="AC49" i="125"/>
  <c r="AC50" i="125"/>
  <c r="AC51" i="125"/>
  <c r="AC52" i="125"/>
  <c r="AC53" i="125"/>
  <c r="AC54" i="125"/>
  <c r="AC55" i="125"/>
  <c r="AC56" i="125"/>
  <c r="AC57" i="125"/>
  <c r="AC58" i="125"/>
  <c r="AC59" i="125"/>
  <c r="AC60" i="125"/>
  <c r="AC61" i="125"/>
  <c r="AC62" i="125"/>
  <c r="AC63" i="125"/>
  <c r="AC64" i="125"/>
  <c r="AC65" i="125"/>
  <c r="AC66" i="125"/>
  <c r="AC67" i="125"/>
  <c r="AC68" i="125"/>
  <c r="AC69" i="125"/>
  <c r="AC70" i="125"/>
  <c r="AC71" i="125"/>
  <c r="AC72" i="125"/>
  <c r="AC73" i="125"/>
  <c r="AC74" i="125"/>
  <c r="AC75" i="125"/>
  <c r="AC76" i="125"/>
  <c r="AC77" i="125"/>
  <c r="AC78" i="125"/>
  <c r="AC79" i="125"/>
  <c r="AC80" i="125"/>
  <c r="AC81" i="125"/>
  <c r="AC82" i="125"/>
  <c r="AC83" i="125"/>
  <c r="AC84" i="125"/>
  <c r="AC85" i="125"/>
  <c r="AC86" i="125"/>
  <c r="AC87" i="125"/>
  <c r="AC88" i="125"/>
  <c r="AC89" i="125"/>
  <c r="AC90" i="125"/>
  <c r="AC91" i="125"/>
  <c r="AC92" i="125"/>
  <c r="AC93" i="125"/>
  <c r="AC94" i="125"/>
  <c r="AC95" i="125"/>
  <c r="AC96" i="125"/>
  <c r="AC97" i="125"/>
  <c r="AC98" i="125"/>
  <c r="AC99" i="125"/>
  <c r="AC100" i="125"/>
  <c r="AC101" i="125"/>
  <c r="AC102" i="125"/>
  <c r="AC103" i="125"/>
  <c r="AC107" i="125"/>
  <c r="AG47" i="125"/>
  <c r="AG49" i="125"/>
  <c r="AG50" i="125"/>
  <c r="AG52" i="125"/>
  <c r="AG53" i="125"/>
  <c r="AG84" i="125"/>
  <c r="AG85" i="125"/>
  <c r="AG86" i="125"/>
  <c r="AG87" i="125"/>
  <c r="AG88" i="125"/>
  <c r="AG89" i="125"/>
  <c r="AG90" i="125"/>
  <c r="AG91" i="125"/>
  <c r="AG103" i="125"/>
  <c r="AI13" i="125"/>
  <c r="AI14" i="125"/>
  <c r="AI15" i="125"/>
  <c r="AI16" i="125"/>
  <c r="AI17" i="125"/>
  <c r="AI18" i="125"/>
  <c r="AI19" i="125"/>
  <c r="AI20" i="125"/>
  <c r="AI21" i="125"/>
  <c r="AI22" i="125"/>
  <c r="AI23" i="125"/>
  <c r="AI24" i="125"/>
  <c r="AI25" i="125"/>
  <c r="AI26" i="125"/>
  <c r="AI27" i="125"/>
  <c r="AI28" i="125"/>
  <c r="AI29" i="125"/>
  <c r="AI30" i="125"/>
  <c r="AI31" i="125"/>
  <c r="AI32" i="125"/>
  <c r="AI33" i="125"/>
  <c r="AI34" i="125"/>
  <c r="AI35" i="125"/>
  <c r="AI36" i="125"/>
  <c r="AI37" i="125"/>
  <c r="AI38" i="125"/>
  <c r="AI39" i="125"/>
  <c r="AI40" i="125"/>
  <c r="AI41" i="125"/>
  <c r="AI42" i="125"/>
  <c r="AI43" i="125"/>
  <c r="AI44" i="125"/>
  <c r="AI46" i="125"/>
  <c r="AI47" i="125"/>
  <c r="AI48" i="125"/>
  <c r="AI49" i="125"/>
  <c r="AI50" i="125"/>
  <c r="AI51" i="125"/>
  <c r="AI52" i="125"/>
  <c r="AI53" i="125"/>
  <c r="AI55" i="125"/>
  <c r="AI56" i="125"/>
  <c r="AI57" i="125"/>
  <c r="AI58" i="125"/>
  <c r="AI59" i="125"/>
  <c r="AI60" i="125"/>
  <c r="AI61" i="125"/>
  <c r="AI62" i="125"/>
  <c r="AI63" i="125"/>
  <c r="AI64" i="125"/>
  <c r="AI65" i="125"/>
  <c r="AI66" i="125"/>
  <c r="AI67" i="125"/>
  <c r="AI68" i="125"/>
  <c r="AI69" i="125"/>
  <c r="AI70" i="125"/>
  <c r="AI71" i="125"/>
  <c r="AI72" i="125"/>
  <c r="AI73" i="125"/>
  <c r="AI74" i="125"/>
  <c r="AI75" i="125"/>
  <c r="AI76" i="125"/>
  <c r="AI77" i="125"/>
  <c r="AI78" i="125"/>
  <c r="AI79" i="125"/>
  <c r="AI80" i="125"/>
  <c r="AI81" i="125"/>
  <c r="AI82" i="125"/>
  <c r="AI83" i="125"/>
  <c r="AI84" i="125"/>
  <c r="AI85" i="125"/>
  <c r="AI86" i="125"/>
  <c r="AI87" i="125"/>
  <c r="AI88" i="125"/>
  <c r="AI89" i="125"/>
  <c r="AI90" i="125"/>
  <c r="AI91" i="125"/>
  <c r="AI92" i="125"/>
  <c r="AI93" i="125"/>
  <c r="AI94" i="125"/>
  <c r="AI95" i="125"/>
  <c r="AI96" i="125"/>
  <c r="AI97" i="125"/>
  <c r="AI98" i="125"/>
  <c r="AI99" i="125"/>
  <c r="AI100" i="125"/>
  <c r="AI101" i="125"/>
  <c r="AI102" i="125"/>
  <c r="AI103" i="125"/>
  <c r="AI107" i="125"/>
  <c r="AK13" i="125"/>
  <c r="AK14" i="125"/>
  <c r="AK15" i="125"/>
  <c r="AK16" i="125"/>
  <c r="AK17" i="125"/>
  <c r="AK18" i="125"/>
  <c r="AK19" i="125"/>
  <c r="AK20" i="125"/>
  <c r="AK21" i="125"/>
  <c r="AK22" i="125"/>
  <c r="AK23" i="125"/>
  <c r="AK24" i="125"/>
  <c r="AK25" i="125"/>
  <c r="AK26" i="125"/>
  <c r="AK27" i="125"/>
  <c r="AK28" i="125"/>
  <c r="AK29" i="125"/>
  <c r="AK30" i="125"/>
  <c r="AK31" i="125"/>
  <c r="AK32" i="125"/>
  <c r="AK33" i="125"/>
  <c r="AK34" i="125"/>
  <c r="AK35" i="125"/>
  <c r="AK36" i="125"/>
  <c r="AK37" i="125"/>
  <c r="AK38" i="125"/>
  <c r="AK39" i="125"/>
  <c r="AK40" i="125"/>
  <c r="AK41" i="125"/>
  <c r="AK42" i="125"/>
  <c r="AK43" i="125"/>
  <c r="AK44" i="125"/>
  <c r="AK45" i="125"/>
  <c r="AK46" i="125"/>
  <c r="AK47" i="125"/>
  <c r="AK48" i="125"/>
  <c r="AK49" i="125"/>
  <c r="AK50" i="125"/>
  <c r="AK51" i="125"/>
  <c r="AK52" i="125"/>
  <c r="AK53" i="125"/>
  <c r="AK54" i="125"/>
  <c r="AK55" i="125"/>
  <c r="AK56" i="125"/>
  <c r="AK57" i="125"/>
  <c r="AK58" i="125"/>
  <c r="AK59" i="125"/>
  <c r="AK60" i="125"/>
  <c r="AK61" i="125"/>
  <c r="AK62" i="125"/>
  <c r="AK63" i="125"/>
  <c r="AK64" i="125"/>
  <c r="AK65" i="125"/>
  <c r="AK66" i="125"/>
  <c r="AK67" i="125"/>
  <c r="AK68" i="125"/>
  <c r="AK69" i="125"/>
  <c r="AK70" i="125"/>
  <c r="AK71" i="125"/>
  <c r="AK72" i="125"/>
  <c r="AK73" i="125"/>
  <c r="AK74" i="125"/>
  <c r="AK75" i="125"/>
  <c r="AK76" i="125"/>
  <c r="AK77" i="125"/>
  <c r="AK78" i="125"/>
  <c r="AK79" i="125"/>
  <c r="AK80" i="125"/>
  <c r="AK81" i="125"/>
  <c r="AK82" i="125"/>
  <c r="AK83" i="125"/>
  <c r="AK84" i="125"/>
  <c r="AK85" i="125"/>
  <c r="AK86" i="125"/>
  <c r="AK87" i="125"/>
  <c r="AK88" i="125"/>
  <c r="AK89" i="125"/>
  <c r="AK90" i="125"/>
  <c r="AK91" i="125"/>
  <c r="AK92" i="125"/>
  <c r="AK93" i="125"/>
  <c r="AK94" i="125"/>
  <c r="AK95" i="125"/>
  <c r="AK96" i="125"/>
  <c r="AK97" i="125"/>
  <c r="AK98" i="125"/>
  <c r="AK99" i="125"/>
  <c r="AK100" i="125"/>
  <c r="AK101" i="125"/>
  <c r="AK102" i="125"/>
  <c r="AK103" i="125"/>
  <c r="AK107" i="125"/>
  <c r="AE45" i="125"/>
  <c r="AE47" i="125"/>
  <c r="AE49" i="125"/>
  <c r="AE50" i="125"/>
  <c r="AE52" i="125"/>
  <c r="AE53" i="125"/>
  <c r="AE54" i="125"/>
  <c r="AE65" i="125"/>
  <c r="AE66" i="125"/>
  <c r="AE67" i="125"/>
  <c r="AE68" i="125"/>
  <c r="AE71" i="125"/>
  <c r="AE72" i="125"/>
  <c r="AE73" i="125"/>
  <c r="AE74" i="125"/>
  <c r="AE75" i="125"/>
  <c r="AE76" i="125"/>
  <c r="AE77" i="125"/>
  <c r="AE78" i="125"/>
  <c r="AE79" i="125"/>
  <c r="AE80" i="125"/>
  <c r="AE82" i="125"/>
  <c r="AE83" i="125"/>
  <c r="AE84" i="125"/>
  <c r="AE85" i="125"/>
  <c r="AE86" i="125"/>
  <c r="AE87" i="125"/>
  <c r="AE88" i="125"/>
  <c r="AE89" i="125"/>
  <c r="AE90" i="125"/>
  <c r="AE91" i="125"/>
  <c r="AE103" i="125"/>
  <c r="W45" i="125"/>
  <c r="W47" i="125"/>
  <c r="W49" i="125"/>
  <c r="W50" i="125"/>
  <c r="W52" i="125"/>
  <c r="W53" i="125"/>
  <c r="W54" i="125"/>
  <c r="W65" i="125"/>
  <c r="W66" i="125"/>
  <c r="W67" i="125"/>
  <c r="W68" i="125"/>
  <c r="W71" i="125"/>
  <c r="W72" i="125"/>
  <c r="W73" i="125"/>
  <c r="W74" i="125"/>
  <c r="W75" i="125"/>
  <c r="W76" i="125"/>
  <c r="W77" i="125"/>
  <c r="W78" i="125"/>
  <c r="W79" i="125"/>
  <c r="W80" i="125"/>
  <c r="W82" i="125"/>
  <c r="W83" i="125"/>
  <c r="W84" i="125"/>
  <c r="W85" i="125"/>
  <c r="W86" i="125"/>
  <c r="W87" i="125"/>
  <c r="W88" i="125"/>
  <c r="W89" i="125"/>
  <c r="W90" i="125"/>
  <c r="W91" i="125"/>
  <c r="W103" i="125"/>
  <c r="O45" i="125"/>
  <c r="O47" i="125"/>
  <c r="O49" i="125"/>
  <c r="O50" i="125"/>
  <c r="O52" i="125"/>
  <c r="O53" i="125"/>
  <c r="O54" i="125"/>
  <c r="O65" i="125"/>
  <c r="O66" i="125"/>
  <c r="O67" i="125"/>
  <c r="O68" i="125"/>
  <c r="O71" i="125"/>
  <c r="O72" i="125"/>
  <c r="O73" i="125"/>
  <c r="O74" i="125"/>
  <c r="O75" i="125"/>
  <c r="O76" i="125"/>
  <c r="O77" i="125"/>
  <c r="O78" i="125"/>
  <c r="O79" i="125"/>
  <c r="O80" i="125"/>
  <c r="O82" i="125"/>
  <c r="O83" i="125"/>
  <c r="O84" i="125"/>
  <c r="O85" i="125"/>
  <c r="O86" i="125"/>
  <c r="O87" i="125"/>
  <c r="O88" i="125"/>
  <c r="O89" i="125"/>
  <c r="O90" i="125"/>
  <c r="O91" i="125"/>
  <c r="O103" i="125"/>
  <c r="AM13" i="125"/>
  <c r="AM14" i="125"/>
  <c r="AM15" i="125"/>
  <c r="AM16" i="125"/>
  <c r="AM17" i="125"/>
  <c r="AM18" i="125"/>
  <c r="AM19" i="125"/>
  <c r="AM20" i="125"/>
  <c r="AM21" i="125"/>
  <c r="AM22" i="125"/>
  <c r="AM23" i="125"/>
  <c r="AM24" i="125"/>
  <c r="AM25" i="125"/>
  <c r="AM26" i="125"/>
  <c r="AM27" i="125"/>
  <c r="AM28" i="125"/>
  <c r="AM29" i="125"/>
  <c r="AM30" i="125"/>
  <c r="AM31" i="125"/>
  <c r="AM32" i="125"/>
  <c r="AM33" i="125"/>
  <c r="AM34" i="125"/>
  <c r="AM35" i="125"/>
  <c r="AM36" i="125"/>
  <c r="AM37" i="125"/>
  <c r="AM38" i="125"/>
  <c r="AM39" i="125"/>
  <c r="AM40" i="125"/>
  <c r="AM41" i="125"/>
  <c r="AM42" i="125"/>
  <c r="AM43" i="125"/>
  <c r="AM44" i="125"/>
  <c r="AM45" i="125"/>
  <c r="AM46" i="125"/>
  <c r="AM47" i="125"/>
  <c r="AM48" i="125"/>
  <c r="AM49" i="125"/>
  <c r="AM50" i="125"/>
  <c r="AM51" i="125"/>
  <c r="AM52" i="125"/>
  <c r="AM53" i="125"/>
  <c r="AM54" i="125"/>
  <c r="AM55" i="125"/>
  <c r="AM56" i="125"/>
  <c r="AM57" i="125"/>
  <c r="AM58" i="125"/>
  <c r="AM59" i="125"/>
  <c r="AM60" i="125"/>
  <c r="AM61" i="125"/>
  <c r="AM62" i="125"/>
  <c r="AM63" i="125"/>
  <c r="AM64" i="125"/>
  <c r="AM65" i="125"/>
  <c r="AM66" i="125"/>
  <c r="AM67" i="125"/>
  <c r="AM68" i="125"/>
  <c r="AM69" i="125"/>
  <c r="AM70" i="125"/>
  <c r="AM71" i="125"/>
  <c r="AM72" i="125"/>
  <c r="AM73" i="125"/>
  <c r="AM74" i="125"/>
  <c r="AM75" i="125"/>
  <c r="AM76" i="125"/>
  <c r="AM77" i="125"/>
  <c r="AM78" i="125"/>
  <c r="AM79" i="125"/>
  <c r="AM80" i="125"/>
  <c r="AM81" i="125"/>
  <c r="AM82" i="125"/>
  <c r="AM83" i="125"/>
  <c r="AM84" i="125"/>
  <c r="AM85" i="125"/>
  <c r="AM86" i="125"/>
  <c r="AM87" i="125"/>
  <c r="AM88" i="125"/>
  <c r="AM89" i="125"/>
  <c r="AM90" i="125"/>
  <c r="AM91" i="125"/>
  <c r="AM92" i="125"/>
  <c r="AM93" i="125"/>
  <c r="AM94" i="125"/>
  <c r="AM95" i="125"/>
  <c r="AM96" i="125"/>
  <c r="AM97" i="125"/>
  <c r="AM98" i="125"/>
  <c r="AM99" i="125"/>
  <c r="AM100" i="125"/>
  <c r="AM101" i="125"/>
  <c r="AM102" i="125"/>
  <c r="AM103" i="125"/>
  <c r="AM105" i="125"/>
  <c r="AM107" i="125"/>
  <c r="AN107" i="125"/>
  <c r="AP107" i="125"/>
  <c r="AP105" i="125"/>
  <c r="AL105" i="125"/>
  <c r="AJ105" i="125"/>
  <c r="AH105" i="125"/>
  <c r="AF105" i="125"/>
  <c r="AD105" i="125"/>
  <c r="AB105" i="125"/>
  <c r="Z105" i="125"/>
  <c r="X105" i="125"/>
  <c r="V105" i="125"/>
  <c r="T105" i="125"/>
  <c r="R105" i="125"/>
  <c r="P105" i="125"/>
  <c r="N105" i="125"/>
  <c r="L105" i="125"/>
  <c r="J105" i="125"/>
  <c r="H105" i="125"/>
  <c r="F105" i="125"/>
  <c r="E105" i="125"/>
  <c r="AP104" i="125"/>
  <c r="E103" i="125"/>
  <c r="AN103" i="125"/>
  <c r="AP103" i="125"/>
  <c r="E102" i="125"/>
  <c r="AN102" i="125"/>
  <c r="AP102" i="125"/>
  <c r="E101" i="125"/>
  <c r="AN101" i="125"/>
  <c r="AP101" i="125"/>
  <c r="E100" i="125"/>
  <c r="AN100" i="125"/>
  <c r="AP100" i="125"/>
  <c r="E99" i="125"/>
  <c r="AN99" i="125"/>
  <c r="AP99" i="125"/>
  <c r="E98" i="125"/>
  <c r="AN98" i="125"/>
  <c r="AP98" i="125"/>
  <c r="E97" i="125"/>
  <c r="AN97" i="125"/>
  <c r="AP97" i="125"/>
  <c r="E96" i="125"/>
  <c r="AN96" i="125"/>
  <c r="AP96" i="125"/>
  <c r="E95" i="125"/>
  <c r="AN95" i="125"/>
  <c r="AP95" i="125"/>
  <c r="E94" i="125"/>
  <c r="AN94" i="125"/>
  <c r="AP94" i="125"/>
  <c r="E93" i="125"/>
  <c r="AN93" i="125"/>
  <c r="AP93" i="125"/>
  <c r="E92" i="125"/>
  <c r="AN92" i="125"/>
  <c r="AP92" i="125"/>
  <c r="E91" i="125"/>
  <c r="AN91" i="125"/>
  <c r="AP91" i="125"/>
  <c r="E90" i="125"/>
  <c r="AN90" i="125"/>
  <c r="AP90" i="125"/>
  <c r="E89" i="125"/>
  <c r="AN89" i="125"/>
  <c r="AP89" i="125"/>
  <c r="E88" i="125"/>
  <c r="AN88" i="125"/>
  <c r="AP88" i="125"/>
  <c r="E87" i="125"/>
  <c r="AN87" i="125"/>
  <c r="AP87" i="125"/>
  <c r="E86" i="125"/>
  <c r="AN86" i="125"/>
  <c r="AP86" i="125"/>
  <c r="E85" i="125"/>
  <c r="AN85" i="125"/>
  <c r="AP85" i="125"/>
  <c r="E84" i="125"/>
  <c r="AN84" i="125"/>
  <c r="AP84" i="125"/>
  <c r="E83" i="125"/>
  <c r="AN83" i="125"/>
  <c r="AP83" i="125"/>
  <c r="E82" i="125"/>
  <c r="AN82" i="125"/>
  <c r="AP82" i="125"/>
  <c r="E81" i="125"/>
  <c r="AN81" i="125"/>
  <c r="AP81" i="125"/>
  <c r="B81" i="125"/>
  <c r="E80" i="125"/>
  <c r="AN80" i="125"/>
  <c r="AP80" i="125"/>
  <c r="E79" i="125"/>
  <c r="AN79" i="125"/>
  <c r="AP79" i="125"/>
  <c r="E78" i="125"/>
  <c r="AN78" i="125"/>
  <c r="AP78" i="125"/>
  <c r="E77" i="125"/>
  <c r="AN77" i="125"/>
  <c r="AP77" i="125"/>
  <c r="E76" i="125"/>
  <c r="AN76" i="125"/>
  <c r="AP76" i="125"/>
  <c r="E75" i="125"/>
  <c r="AN75" i="125"/>
  <c r="AP75" i="125"/>
  <c r="E74" i="125"/>
  <c r="AN74" i="125"/>
  <c r="AP74" i="125"/>
  <c r="E73" i="125"/>
  <c r="AN73" i="125"/>
  <c r="AP73" i="125"/>
  <c r="E72" i="125"/>
  <c r="AN72" i="125"/>
  <c r="AP72" i="125"/>
  <c r="E71" i="125"/>
  <c r="AN71" i="125"/>
  <c r="AP71" i="125"/>
  <c r="E70" i="125"/>
  <c r="AN70" i="125"/>
  <c r="AP70" i="125"/>
  <c r="E69" i="125"/>
  <c r="AN69" i="125"/>
  <c r="AP69" i="125"/>
  <c r="B69" i="125"/>
  <c r="E68" i="125"/>
  <c r="AN68" i="125"/>
  <c r="AP68" i="125"/>
  <c r="E67" i="125"/>
  <c r="AN67" i="125"/>
  <c r="AP67" i="125"/>
  <c r="E66" i="125"/>
  <c r="AN66" i="125"/>
  <c r="AP66" i="125"/>
  <c r="E65" i="125"/>
  <c r="AN65" i="125"/>
  <c r="AP65" i="125"/>
  <c r="E64" i="125"/>
  <c r="AN64" i="125"/>
  <c r="AP64" i="125"/>
  <c r="B64" i="125"/>
  <c r="E63" i="125"/>
  <c r="AN63" i="125"/>
  <c r="AP63" i="125"/>
  <c r="E62" i="125"/>
  <c r="AN62" i="125"/>
  <c r="AP62" i="125"/>
  <c r="E61" i="125"/>
  <c r="AN61" i="125"/>
  <c r="AP61" i="125"/>
  <c r="B61" i="125"/>
  <c r="E60" i="125"/>
  <c r="AN60" i="125"/>
  <c r="AP60" i="125"/>
  <c r="E59" i="125"/>
  <c r="AN59" i="125"/>
  <c r="AP59" i="125"/>
  <c r="B59" i="125"/>
  <c r="E58" i="125"/>
  <c r="AN58" i="125"/>
  <c r="AP58" i="125"/>
  <c r="B58" i="125"/>
  <c r="E57" i="125"/>
  <c r="AN57" i="125"/>
  <c r="AP57" i="125"/>
  <c r="B57" i="125"/>
  <c r="E56" i="125"/>
  <c r="AN56" i="125"/>
  <c r="AP56" i="125"/>
  <c r="B56" i="125"/>
  <c r="E55" i="125"/>
  <c r="AN55" i="125"/>
  <c r="AP55" i="125"/>
  <c r="B55" i="125"/>
  <c r="E54" i="125"/>
  <c r="AN54" i="125"/>
  <c r="AP54" i="125"/>
  <c r="E53" i="125"/>
  <c r="AN53" i="125"/>
  <c r="AP53" i="125"/>
  <c r="E52" i="125"/>
  <c r="AN52" i="125"/>
  <c r="AP52" i="125"/>
  <c r="E51" i="125"/>
  <c r="AN51" i="125"/>
  <c r="AP51" i="125"/>
  <c r="B51" i="125"/>
  <c r="E50" i="125"/>
  <c r="AN50" i="125"/>
  <c r="AP50" i="125"/>
  <c r="E49" i="125"/>
  <c r="AN49" i="125"/>
  <c r="AP49" i="125"/>
  <c r="E48" i="125"/>
  <c r="AN48" i="125"/>
  <c r="AP48" i="125"/>
  <c r="B48" i="125"/>
  <c r="E47" i="125"/>
  <c r="AN47" i="125"/>
  <c r="AP47" i="125"/>
  <c r="E46" i="125"/>
  <c r="AN46" i="125"/>
  <c r="AP46" i="125"/>
  <c r="B46" i="125"/>
  <c r="E45" i="125"/>
  <c r="AN45" i="125"/>
  <c r="AP45" i="125"/>
  <c r="E44" i="125"/>
  <c r="AN44" i="125"/>
  <c r="AP44" i="125"/>
  <c r="E43" i="125"/>
  <c r="AN43" i="125"/>
  <c r="AP43" i="125"/>
  <c r="B43" i="125"/>
  <c r="E42" i="125"/>
  <c r="AN42" i="125"/>
  <c r="AP42" i="125"/>
  <c r="B42" i="125"/>
  <c r="E41" i="125"/>
  <c r="AN41" i="125"/>
  <c r="AP41" i="125"/>
  <c r="B41" i="125"/>
  <c r="E40" i="125"/>
  <c r="AN40" i="125"/>
  <c r="AP40" i="125"/>
  <c r="E39" i="125"/>
  <c r="AN39" i="125"/>
  <c r="AP39" i="125"/>
  <c r="B39" i="125"/>
  <c r="E38" i="125"/>
  <c r="AN38" i="125"/>
  <c r="AP38" i="125"/>
  <c r="E37" i="125"/>
  <c r="AN37" i="125"/>
  <c r="AP37" i="125"/>
  <c r="B37" i="125"/>
  <c r="E36" i="125"/>
  <c r="AN36" i="125"/>
  <c r="AP36" i="125"/>
  <c r="B36" i="125"/>
  <c r="E35" i="125"/>
  <c r="AN35" i="125"/>
  <c r="AP35" i="125"/>
  <c r="B35" i="125"/>
  <c r="E34" i="125"/>
  <c r="AN34" i="125"/>
  <c r="AP34" i="125"/>
  <c r="B34" i="125"/>
  <c r="E33" i="125"/>
  <c r="AN33" i="125"/>
  <c r="AP33" i="125"/>
  <c r="B33" i="125"/>
  <c r="E32" i="125"/>
  <c r="AN32" i="125"/>
  <c r="AP32" i="125"/>
  <c r="B32" i="125"/>
  <c r="E31" i="125"/>
  <c r="AN31" i="125"/>
  <c r="AP31" i="125"/>
  <c r="B31" i="125"/>
  <c r="E30" i="125"/>
  <c r="AN30" i="125"/>
  <c r="AP30" i="125"/>
  <c r="B30" i="125"/>
  <c r="E29" i="125"/>
  <c r="AN29" i="125"/>
  <c r="AP29" i="125"/>
  <c r="B29" i="125"/>
  <c r="E28" i="125"/>
  <c r="AN28" i="125"/>
  <c r="AP28" i="125"/>
  <c r="B28" i="125"/>
  <c r="E27" i="125"/>
  <c r="AN27" i="125"/>
  <c r="AP27" i="125"/>
  <c r="B27" i="125"/>
  <c r="E26" i="125"/>
  <c r="AN26" i="125"/>
  <c r="AP26" i="125"/>
  <c r="B26" i="125"/>
  <c r="E25" i="125"/>
  <c r="AN25" i="125"/>
  <c r="AP25" i="125"/>
  <c r="B25" i="125"/>
  <c r="E24" i="125"/>
  <c r="AN24" i="125"/>
  <c r="AP24" i="125"/>
  <c r="B24" i="125"/>
  <c r="E23" i="125"/>
  <c r="AN23" i="125"/>
  <c r="AP23" i="125"/>
  <c r="B23" i="125"/>
  <c r="E22" i="125"/>
  <c r="AN22" i="125"/>
  <c r="AP22" i="125"/>
  <c r="B22" i="125"/>
  <c r="E21" i="125"/>
  <c r="AN21" i="125"/>
  <c r="AP21" i="125"/>
  <c r="B21" i="125"/>
  <c r="E20" i="125"/>
  <c r="AN20" i="125"/>
  <c r="AP20" i="125"/>
  <c r="B20" i="125"/>
  <c r="E19" i="125"/>
  <c r="AN19" i="125"/>
  <c r="AP19" i="125"/>
  <c r="B19" i="125"/>
  <c r="E18" i="125"/>
  <c r="AN18" i="125"/>
  <c r="AP18" i="125"/>
  <c r="B18" i="125"/>
  <c r="E17" i="125"/>
  <c r="AN17" i="125"/>
  <c r="AP17" i="125"/>
  <c r="E16" i="125"/>
  <c r="AN16" i="125"/>
  <c r="AP16" i="125"/>
  <c r="B16" i="125"/>
  <c r="E15" i="125"/>
  <c r="AN15" i="125"/>
  <c r="AP15" i="125"/>
  <c r="B15" i="125"/>
  <c r="E14" i="125"/>
  <c r="AN14" i="125"/>
  <c r="AP14" i="125"/>
  <c r="B14" i="125"/>
  <c r="E13" i="125"/>
  <c r="AN13" i="125"/>
  <c r="AP13" i="125"/>
  <c r="B13" i="125"/>
  <c r="B6" i="125"/>
  <c r="B4" i="125"/>
  <c r="AO119" i="124"/>
  <c r="AN119" i="124"/>
  <c r="AO108" i="124"/>
  <c r="C12" i="124"/>
  <c r="C11" i="124"/>
  <c r="D11" i="124"/>
  <c r="G45" i="124"/>
  <c r="G47" i="124"/>
  <c r="G49" i="124"/>
  <c r="G50" i="124"/>
  <c r="G52" i="124"/>
  <c r="G53" i="124"/>
  <c r="G54" i="124"/>
  <c r="G65" i="124"/>
  <c r="G66" i="124"/>
  <c r="G67" i="124"/>
  <c r="G68" i="124"/>
  <c r="G71" i="124"/>
  <c r="G72" i="124"/>
  <c r="G73" i="124"/>
  <c r="G74" i="124"/>
  <c r="G75" i="124"/>
  <c r="G76" i="124"/>
  <c r="G77" i="124"/>
  <c r="G78" i="124"/>
  <c r="G79" i="124"/>
  <c r="G80" i="124"/>
  <c r="G82" i="124"/>
  <c r="G83" i="124"/>
  <c r="G84" i="124"/>
  <c r="G85" i="124"/>
  <c r="G86" i="124"/>
  <c r="G87" i="124"/>
  <c r="G88" i="124"/>
  <c r="G89" i="124"/>
  <c r="G90" i="124"/>
  <c r="G91" i="124"/>
  <c r="G103" i="124"/>
  <c r="I13" i="124"/>
  <c r="I14" i="124"/>
  <c r="I15" i="124"/>
  <c r="I16" i="124"/>
  <c r="I17" i="124"/>
  <c r="I18" i="124"/>
  <c r="I19" i="124"/>
  <c r="I20" i="124"/>
  <c r="I21" i="124"/>
  <c r="I22" i="124"/>
  <c r="I23" i="124"/>
  <c r="I24" i="124"/>
  <c r="I25" i="124"/>
  <c r="I26" i="124"/>
  <c r="I27" i="124"/>
  <c r="I28" i="124"/>
  <c r="I29" i="124"/>
  <c r="I30" i="124"/>
  <c r="I31" i="124"/>
  <c r="I32" i="124"/>
  <c r="I33" i="124"/>
  <c r="I34" i="124"/>
  <c r="I35" i="124"/>
  <c r="I36" i="124"/>
  <c r="I37" i="124"/>
  <c r="I38" i="124"/>
  <c r="I39" i="124"/>
  <c r="I40" i="124"/>
  <c r="I41" i="124"/>
  <c r="I42" i="124"/>
  <c r="I43" i="124"/>
  <c r="I44" i="124"/>
  <c r="I45" i="124"/>
  <c r="I46" i="124"/>
  <c r="I47" i="124"/>
  <c r="I48" i="124"/>
  <c r="I49" i="124"/>
  <c r="I50" i="124"/>
  <c r="I51" i="124"/>
  <c r="I52" i="124"/>
  <c r="I53" i="124"/>
  <c r="I54" i="124"/>
  <c r="I55" i="124"/>
  <c r="I56" i="124"/>
  <c r="I57" i="124"/>
  <c r="I58" i="124"/>
  <c r="I59" i="124"/>
  <c r="I60" i="124"/>
  <c r="I61" i="124"/>
  <c r="I62" i="124"/>
  <c r="I63" i="124"/>
  <c r="I64" i="124"/>
  <c r="I65" i="124"/>
  <c r="I66" i="124"/>
  <c r="I67" i="124"/>
  <c r="I68" i="124"/>
  <c r="I69" i="124"/>
  <c r="I70" i="124"/>
  <c r="I71" i="124"/>
  <c r="I72" i="124"/>
  <c r="I73" i="124"/>
  <c r="I74" i="124"/>
  <c r="I75" i="124"/>
  <c r="I76" i="124"/>
  <c r="I77" i="124"/>
  <c r="I78" i="124"/>
  <c r="I79" i="124"/>
  <c r="I80" i="124"/>
  <c r="I81" i="124"/>
  <c r="I82" i="124"/>
  <c r="I83" i="124"/>
  <c r="I84" i="124"/>
  <c r="I85" i="124"/>
  <c r="I86" i="124"/>
  <c r="I87" i="124"/>
  <c r="I88" i="124"/>
  <c r="I89" i="124"/>
  <c r="I90" i="124"/>
  <c r="I91" i="124"/>
  <c r="I92" i="124"/>
  <c r="I93" i="124"/>
  <c r="I94" i="124"/>
  <c r="I95" i="124"/>
  <c r="I96" i="124"/>
  <c r="I97" i="124"/>
  <c r="I98" i="124"/>
  <c r="I99" i="124"/>
  <c r="I100" i="124"/>
  <c r="I101" i="124"/>
  <c r="I102" i="124"/>
  <c r="I103" i="124"/>
  <c r="I107" i="124"/>
  <c r="K13" i="124"/>
  <c r="K14" i="124"/>
  <c r="K15" i="124"/>
  <c r="K16" i="124"/>
  <c r="K17" i="124"/>
  <c r="K18" i="124"/>
  <c r="K19" i="124"/>
  <c r="K20" i="124"/>
  <c r="K21" i="124"/>
  <c r="K22" i="124"/>
  <c r="K23" i="124"/>
  <c r="K24" i="124"/>
  <c r="K25" i="124"/>
  <c r="K26" i="124"/>
  <c r="K27" i="124"/>
  <c r="K28" i="124"/>
  <c r="K29" i="124"/>
  <c r="K30" i="124"/>
  <c r="K31" i="124"/>
  <c r="K32" i="124"/>
  <c r="K33" i="124"/>
  <c r="K34" i="124"/>
  <c r="K35" i="124"/>
  <c r="K36" i="124"/>
  <c r="K37" i="124"/>
  <c r="K38" i="124"/>
  <c r="K39" i="124"/>
  <c r="K40" i="124"/>
  <c r="K41" i="124"/>
  <c r="K42" i="124"/>
  <c r="K43" i="124"/>
  <c r="K44" i="124"/>
  <c r="K45" i="124"/>
  <c r="K46" i="124"/>
  <c r="K47" i="124"/>
  <c r="K48" i="124"/>
  <c r="K49" i="124"/>
  <c r="K50" i="124"/>
  <c r="K51" i="124"/>
  <c r="K52" i="124"/>
  <c r="K53" i="124"/>
  <c r="K54" i="124"/>
  <c r="K55" i="124"/>
  <c r="K56" i="124"/>
  <c r="K57" i="124"/>
  <c r="K58" i="124"/>
  <c r="K59" i="124"/>
  <c r="K60" i="124"/>
  <c r="K61" i="124"/>
  <c r="K62" i="124"/>
  <c r="K63" i="124"/>
  <c r="K64" i="124"/>
  <c r="K65" i="124"/>
  <c r="K66" i="124"/>
  <c r="K67" i="124"/>
  <c r="K68" i="124"/>
  <c r="K69" i="124"/>
  <c r="K70" i="124"/>
  <c r="K71" i="124"/>
  <c r="K72" i="124"/>
  <c r="K73" i="124"/>
  <c r="K74" i="124"/>
  <c r="K75" i="124"/>
  <c r="K76" i="124"/>
  <c r="K77" i="124"/>
  <c r="K78" i="124"/>
  <c r="K79" i="124"/>
  <c r="K80" i="124"/>
  <c r="K81" i="124"/>
  <c r="K82" i="124"/>
  <c r="K83" i="124"/>
  <c r="K84" i="124"/>
  <c r="K85" i="124"/>
  <c r="K86" i="124"/>
  <c r="K87" i="124"/>
  <c r="K88" i="124"/>
  <c r="K89" i="124"/>
  <c r="K90" i="124"/>
  <c r="K91" i="124"/>
  <c r="K92" i="124"/>
  <c r="K93" i="124"/>
  <c r="K94" i="124"/>
  <c r="K95" i="124"/>
  <c r="K96" i="124"/>
  <c r="K97" i="124"/>
  <c r="K98" i="124"/>
  <c r="K99" i="124"/>
  <c r="K100" i="124"/>
  <c r="K101" i="124"/>
  <c r="K102" i="124"/>
  <c r="K103" i="124"/>
  <c r="K107" i="124"/>
  <c r="M13" i="124"/>
  <c r="M14" i="124"/>
  <c r="M15" i="124"/>
  <c r="M16" i="124"/>
  <c r="M17" i="124"/>
  <c r="M18" i="124"/>
  <c r="M19" i="124"/>
  <c r="M20" i="124"/>
  <c r="M21" i="124"/>
  <c r="M22" i="124"/>
  <c r="M23" i="124"/>
  <c r="M24" i="124"/>
  <c r="M25" i="124"/>
  <c r="M26" i="124"/>
  <c r="M27" i="124"/>
  <c r="M28" i="124"/>
  <c r="M29" i="124"/>
  <c r="M30" i="124"/>
  <c r="M31" i="124"/>
  <c r="M32" i="124"/>
  <c r="M33" i="124"/>
  <c r="M34" i="124"/>
  <c r="M35" i="124"/>
  <c r="M36" i="124"/>
  <c r="M37" i="124"/>
  <c r="M38" i="124"/>
  <c r="M39" i="124"/>
  <c r="M40" i="124"/>
  <c r="M41" i="124"/>
  <c r="M42" i="124"/>
  <c r="M43" i="124"/>
  <c r="M44" i="124"/>
  <c r="M45" i="124"/>
  <c r="M46" i="124"/>
  <c r="M47" i="124"/>
  <c r="M48" i="124"/>
  <c r="M49" i="124"/>
  <c r="M50" i="124"/>
  <c r="M51" i="124"/>
  <c r="M52" i="124"/>
  <c r="M53" i="124"/>
  <c r="M54" i="124"/>
  <c r="M55" i="124"/>
  <c r="M56" i="124"/>
  <c r="M57" i="124"/>
  <c r="M58" i="124"/>
  <c r="M59" i="124"/>
  <c r="M60" i="124"/>
  <c r="M61" i="124"/>
  <c r="M62" i="124"/>
  <c r="M63" i="124"/>
  <c r="M64" i="124"/>
  <c r="M65" i="124"/>
  <c r="M66" i="124"/>
  <c r="M67" i="124"/>
  <c r="M68" i="124"/>
  <c r="M69" i="124"/>
  <c r="M70" i="124"/>
  <c r="M71" i="124"/>
  <c r="M72" i="124"/>
  <c r="M73" i="124"/>
  <c r="M74" i="124"/>
  <c r="M75" i="124"/>
  <c r="M76" i="124"/>
  <c r="M77" i="124"/>
  <c r="M78" i="124"/>
  <c r="M79" i="124"/>
  <c r="M80" i="124"/>
  <c r="M81" i="124"/>
  <c r="M82" i="124"/>
  <c r="M83" i="124"/>
  <c r="M84" i="124"/>
  <c r="M85" i="124"/>
  <c r="M86" i="124"/>
  <c r="M87" i="124"/>
  <c r="M88" i="124"/>
  <c r="M89" i="124"/>
  <c r="M90" i="124"/>
  <c r="M91" i="124"/>
  <c r="M92" i="124"/>
  <c r="M93" i="124"/>
  <c r="M94" i="124"/>
  <c r="M95" i="124"/>
  <c r="M96" i="124"/>
  <c r="M97" i="124"/>
  <c r="M98" i="124"/>
  <c r="M99" i="124"/>
  <c r="M100" i="124"/>
  <c r="M101" i="124"/>
  <c r="M102" i="124"/>
  <c r="M103" i="124"/>
  <c r="M107" i="124"/>
  <c r="Q45" i="124"/>
  <c r="Q47" i="124"/>
  <c r="Q49" i="124"/>
  <c r="Q50" i="124"/>
  <c r="Q52" i="124"/>
  <c r="Q53" i="124"/>
  <c r="Q54" i="124"/>
  <c r="Q65" i="124"/>
  <c r="Q66" i="124"/>
  <c r="Q67" i="124"/>
  <c r="Q68" i="124"/>
  <c r="Q71" i="124"/>
  <c r="Q72" i="124"/>
  <c r="Q73" i="124"/>
  <c r="Q74" i="124"/>
  <c r="Q75" i="124"/>
  <c r="Q76" i="124"/>
  <c r="Q77" i="124"/>
  <c r="Q78" i="124"/>
  <c r="Q79" i="124"/>
  <c r="Q80" i="124"/>
  <c r="Q82" i="124"/>
  <c r="Q83" i="124"/>
  <c r="Q84" i="124"/>
  <c r="Q85" i="124"/>
  <c r="Q86" i="124"/>
  <c r="Q87" i="124"/>
  <c r="Q88" i="124"/>
  <c r="Q89" i="124"/>
  <c r="Q90" i="124"/>
  <c r="Q91" i="124"/>
  <c r="Q103" i="124"/>
  <c r="S13" i="124"/>
  <c r="S14" i="124"/>
  <c r="S15" i="124"/>
  <c r="S16" i="124"/>
  <c r="S17" i="124"/>
  <c r="S18" i="124"/>
  <c r="S19" i="124"/>
  <c r="S20" i="124"/>
  <c r="S21" i="124"/>
  <c r="S22" i="124"/>
  <c r="S23" i="124"/>
  <c r="S24" i="124"/>
  <c r="S25" i="124"/>
  <c r="S26" i="124"/>
  <c r="S27" i="124"/>
  <c r="S28" i="124"/>
  <c r="S29" i="124"/>
  <c r="S30" i="124"/>
  <c r="S31" i="124"/>
  <c r="S32" i="124"/>
  <c r="S33" i="124"/>
  <c r="S34" i="124"/>
  <c r="S35" i="124"/>
  <c r="S36" i="124"/>
  <c r="S37" i="124"/>
  <c r="S38" i="124"/>
  <c r="S39" i="124"/>
  <c r="S40" i="124"/>
  <c r="S41" i="124"/>
  <c r="S42" i="124"/>
  <c r="S43" i="124"/>
  <c r="S44" i="124"/>
  <c r="S45" i="124"/>
  <c r="S46" i="124"/>
  <c r="S47" i="124"/>
  <c r="S48" i="124"/>
  <c r="S49" i="124"/>
  <c r="S50" i="124"/>
  <c r="S51" i="124"/>
  <c r="S52" i="124"/>
  <c r="S53" i="124"/>
  <c r="S54" i="124"/>
  <c r="S55" i="124"/>
  <c r="S56" i="124"/>
  <c r="S57" i="124"/>
  <c r="S58" i="124"/>
  <c r="S59" i="124"/>
  <c r="S60" i="124"/>
  <c r="S61" i="124"/>
  <c r="S62" i="124"/>
  <c r="S63" i="124"/>
  <c r="S64" i="124"/>
  <c r="S65" i="124"/>
  <c r="S66" i="124"/>
  <c r="S67" i="124"/>
  <c r="S68" i="124"/>
  <c r="S69" i="124"/>
  <c r="S70" i="124"/>
  <c r="S71" i="124"/>
  <c r="S72" i="124"/>
  <c r="S73" i="124"/>
  <c r="S74" i="124"/>
  <c r="S75" i="124"/>
  <c r="S76" i="124"/>
  <c r="S77" i="124"/>
  <c r="S78" i="124"/>
  <c r="S79" i="124"/>
  <c r="S80" i="124"/>
  <c r="S81" i="124"/>
  <c r="S82" i="124"/>
  <c r="S83" i="124"/>
  <c r="S84" i="124"/>
  <c r="S85" i="124"/>
  <c r="S86" i="124"/>
  <c r="S87" i="124"/>
  <c r="S88" i="124"/>
  <c r="S89" i="124"/>
  <c r="S90" i="124"/>
  <c r="S91" i="124"/>
  <c r="S92" i="124"/>
  <c r="S93" i="124"/>
  <c r="S94" i="124"/>
  <c r="S95" i="124"/>
  <c r="S96" i="124"/>
  <c r="S97" i="124"/>
  <c r="S98" i="124"/>
  <c r="S99" i="124"/>
  <c r="S100" i="124"/>
  <c r="S101" i="124"/>
  <c r="S102" i="124"/>
  <c r="S103" i="124"/>
  <c r="S107" i="124"/>
  <c r="U13" i="124"/>
  <c r="U14" i="124"/>
  <c r="U15" i="124"/>
  <c r="U16" i="124"/>
  <c r="U17" i="124"/>
  <c r="U18" i="124"/>
  <c r="U19" i="124"/>
  <c r="U20" i="124"/>
  <c r="U21" i="124"/>
  <c r="U22" i="124"/>
  <c r="U23" i="124"/>
  <c r="U24" i="124"/>
  <c r="U25" i="124"/>
  <c r="U26" i="124"/>
  <c r="U27" i="124"/>
  <c r="U28" i="124"/>
  <c r="U29" i="124"/>
  <c r="U30" i="124"/>
  <c r="U31" i="124"/>
  <c r="U32" i="124"/>
  <c r="U33" i="124"/>
  <c r="U34" i="124"/>
  <c r="U35" i="124"/>
  <c r="U36" i="124"/>
  <c r="U37" i="124"/>
  <c r="U38" i="124"/>
  <c r="U39" i="124"/>
  <c r="U40" i="124"/>
  <c r="U41" i="124"/>
  <c r="U42" i="124"/>
  <c r="U43" i="124"/>
  <c r="U44" i="124"/>
  <c r="U45" i="124"/>
  <c r="U46" i="124"/>
  <c r="U47" i="124"/>
  <c r="U48" i="124"/>
  <c r="U49" i="124"/>
  <c r="U50" i="124"/>
  <c r="U51" i="124"/>
  <c r="U52" i="124"/>
  <c r="U53" i="124"/>
  <c r="U54" i="124"/>
  <c r="U55" i="124"/>
  <c r="U56" i="124"/>
  <c r="U57" i="124"/>
  <c r="U58" i="124"/>
  <c r="U59" i="124"/>
  <c r="U60" i="124"/>
  <c r="U61" i="124"/>
  <c r="U62" i="124"/>
  <c r="U63" i="124"/>
  <c r="U64" i="124"/>
  <c r="U65" i="124"/>
  <c r="U66" i="124"/>
  <c r="U67" i="124"/>
  <c r="U68" i="124"/>
  <c r="U69" i="124"/>
  <c r="U70" i="124"/>
  <c r="U71" i="124"/>
  <c r="U72" i="124"/>
  <c r="U73" i="124"/>
  <c r="U74" i="124"/>
  <c r="U75" i="124"/>
  <c r="U76" i="124"/>
  <c r="U77" i="124"/>
  <c r="U78" i="124"/>
  <c r="U79" i="124"/>
  <c r="U80" i="124"/>
  <c r="U81" i="124"/>
  <c r="U82" i="124"/>
  <c r="U83" i="124"/>
  <c r="U84" i="124"/>
  <c r="U85" i="124"/>
  <c r="U86" i="124"/>
  <c r="U87" i="124"/>
  <c r="U88" i="124"/>
  <c r="U89" i="124"/>
  <c r="U90" i="124"/>
  <c r="U91" i="124"/>
  <c r="U92" i="124"/>
  <c r="U93" i="124"/>
  <c r="U94" i="124"/>
  <c r="U95" i="124"/>
  <c r="U96" i="124"/>
  <c r="U97" i="124"/>
  <c r="U98" i="124"/>
  <c r="U99" i="124"/>
  <c r="U100" i="124"/>
  <c r="U101" i="124"/>
  <c r="U102" i="124"/>
  <c r="U103" i="124"/>
  <c r="U107" i="124"/>
  <c r="Y45" i="124"/>
  <c r="Y47" i="124"/>
  <c r="Y49" i="124"/>
  <c r="Y50" i="124"/>
  <c r="Y52" i="124"/>
  <c r="Y53" i="124"/>
  <c r="Y54" i="124"/>
  <c r="Y65" i="124"/>
  <c r="Y66" i="124"/>
  <c r="Y67" i="124"/>
  <c r="Y68" i="124"/>
  <c r="Y71" i="124"/>
  <c r="Y72" i="124"/>
  <c r="Y73" i="124"/>
  <c r="Y74" i="124"/>
  <c r="Y75" i="124"/>
  <c r="Y76" i="124"/>
  <c r="Y77" i="124"/>
  <c r="Y78" i="124"/>
  <c r="Y79" i="124"/>
  <c r="Y80" i="124"/>
  <c r="Y82" i="124"/>
  <c r="Y83" i="124"/>
  <c r="Y84" i="124"/>
  <c r="Y85" i="124"/>
  <c r="Y86" i="124"/>
  <c r="Y87" i="124"/>
  <c r="Y88" i="124"/>
  <c r="Y89" i="124"/>
  <c r="Y90" i="124"/>
  <c r="Y91" i="124"/>
  <c r="Y103" i="124"/>
  <c r="AA13" i="124"/>
  <c r="AA14" i="124"/>
  <c r="AA15" i="124"/>
  <c r="AA16" i="124"/>
  <c r="AA17" i="124"/>
  <c r="AA18" i="124"/>
  <c r="AA19" i="124"/>
  <c r="AA20" i="124"/>
  <c r="AA21" i="124"/>
  <c r="AA22" i="124"/>
  <c r="AA23" i="124"/>
  <c r="AA24" i="124"/>
  <c r="AA25" i="124"/>
  <c r="AA26" i="124"/>
  <c r="AA27" i="124"/>
  <c r="AA28" i="124"/>
  <c r="AA29" i="124"/>
  <c r="AA30" i="124"/>
  <c r="AA31" i="124"/>
  <c r="AA32" i="124"/>
  <c r="AA33" i="124"/>
  <c r="AA34" i="124"/>
  <c r="AA35" i="124"/>
  <c r="AA36" i="124"/>
  <c r="AA37" i="124"/>
  <c r="AA38" i="124"/>
  <c r="AA39" i="124"/>
  <c r="AA40" i="124"/>
  <c r="AA41" i="124"/>
  <c r="AA42" i="124"/>
  <c r="AA43" i="124"/>
  <c r="AA44" i="124"/>
  <c r="AA45" i="124"/>
  <c r="AA46" i="124"/>
  <c r="AA47" i="124"/>
  <c r="AA48" i="124"/>
  <c r="AA49" i="124"/>
  <c r="AA50" i="124"/>
  <c r="AA51" i="124"/>
  <c r="AA52" i="124"/>
  <c r="AA53" i="124"/>
  <c r="AA54" i="124"/>
  <c r="AA55" i="124"/>
  <c r="AA56" i="124"/>
  <c r="AA57" i="124"/>
  <c r="AA58" i="124"/>
  <c r="AA59" i="124"/>
  <c r="AA60" i="124"/>
  <c r="AA61" i="124"/>
  <c r="AA62" i="124"/>
  <c r="AA63" i="124"/>
  <c r="AA64" i="124"/>
  <c r="AA65" i="124"/>
  <c r="AA66" i="124"/>
  <c r="AA67" i="124"/>
  <c r="AA68" i="124"/>
  <c r="AA69" i="124"/>
  <c r="AA70" i="124"/>
  <c r="AA71" i="124"/>
  <c r="AA72" i="124"/>
  <c r="AA73" i="124"/>
  <c r="AA74" i="124"/>
  <c r="AA75" i="124"/>
  <c r="AA76" i="124"/>
  <c r="AA77" i="124"/>
  <c r="AA78" i="124"/>
  <c r="AA79" i="124"/>
  <c r="AA80" i="124"/>
  <c r="AA81" i="124"/>
  <c r="AA82" i="124"/>
  <c r="AA83" i="124"/>
  <c r="AA84" i="124"/>
  <c r="AA85" i="124"/>
  <c r="AA86" i="124"/>
  <c r="AA87" i="124"/>
  <c r="AA88" i="124"/>
  <c r="AA89" i="124"/>
  <c r="AA90" i="124"/>
  <c r="AA91" i="124"/>
  <c r="AA92" i="124"/>
  <c r="AA93" i="124"/>
  <c r="AA94" i="124"/>
  <c r="AA95" i="124"/>
  <c r="AA96" i="124"/>
  <c r="AA97" i="124"/>
  <c r="AA98" i="124"/>
  <c r="AA99" i="124"/>
  <c r="AA100" i="124"/>
  <c r="AA101" i="124"/>
  <c r="AA102" i="124"/>
  <c r="AA103" i="124"/>
  <c r="AA107" i="124"/>
  <c r="AC13" i="124"/>
  <c r="AC14" i="124"/>
  <c r="AC15" i="124"/>
  <c r="AC16" i="124"/>
  <c r="AC17" i="124"/>
  <c r="AC18" i="124"/>
  <c r="AC19" i="124"/>
  <c r="AC20" i="124"/>
  <c r="AC21" i="124"/>
  <c r="AC22" i="124"/>
  <c r="AC23" i="124"/>
  <c r="AC24" i="124"/>
  <c r="AC25" i="124"/>
  <c r="AC26" i="124"/>
  <c r="AC27" i="124"/>
  <c r="AC28" i="124"/>
  <c r="AC29" i="124"/>
  <c r="AC30" i="124"/>
  <c r="AC31" i="124"/>
  <c r="AC32" i="124"/>
  <c r="AC33" i="124"/>
  <c r="AC34" i="124"/>
  <c r="AC35" i="124"/>
  <c r="AC36" i="124"/>
  <c r="AC37" i="124"/>
  <c r="AC38" i="124"/>
  <c r="AC39" i="124"/>
  <c r="AC40" i="124"/>
  <c r="AC41" i="124"/>
  <c r="AC42" i="124"/>
  <c r="AC43" i="124"/>
  <c r="AC44" i="124"/>
  <c r="AC45" i="124"/>
  <c r="AC46" i="124"/>
  <c r="AC47" i="124"/>
  <c r="AC48" i="124"/>
  <c r="AC49" i="124"/>
  <c r="AC50" i="124"/>
  <c r="AC51" i="124"/>
  <c r="AC52" i="124"/>
  <c r="AC53" i="124"/>
  <c r="AC54" i="124"/>
  <c r="AC55" i="124"/>
  <c r="AC56" i="124"/>
  <c r="AC57" i="124"/>
  <c r="AC58" i="124"/>
  <c r="AC59" i="124"/>
  <c r="AC60" i="124"/>
  <c r="AC61" i="124"/>
  <c r="AC62" i="124"/>
  <c r="AC63" i="124"/>
  <c r="AC64" i="124"/>
  <c r="AC65" i="124"/>
  <c r="AC66" i="124"/>
  <c r="AC67" i="124"/>
  <c r="AC68" i="124"/>
  <c r="AC69" i="124"/>
  <c r="AC70" i="124"/>
  <c r="AC71" i="124"/>
  <c r="AC72" i="124"/>
  <c r="AC73" i="124"/>
  <c r="AC74" i="124"/>
  <c r="AC75" i="124"/>
  <c r="AC76" i="124"/>
  <c r="AC77" i="124"/>
  <c r="AC78" i="124"/>
  <c r="AC79" i="124"/>
  <c r="AC80" i="124"/>
  <c r="AC81" i="124"/>
  <c r="AC82" i="124"/>
  <c r="AC83" i="124"/>
  <c r="AC84" i="124"/>
  <c r="AC85" i="124"/>
  <c r="AC86" i="124"/>
  <c r="AC87" i="124"/>
  <c r="AC88" i="124"/>
  <c r="AC89" i="124"/>
  <c r="AC90" i="124"/>
  <c r="AC91" i="124"/>
  <c r="AC92" i="124"/>
  <c r="AC93" i="124"/>
  <c r="AC94" i="124"/>
  <c r="AC95" i="124"/>
  <c r="AC96" i="124"/>
  <c r="AC97" i="124"/>
  <c r="AC98" i="124"/>
  <c r="AC99" i="124"/>
  <c r="AC100" i="124"/>
  <c r="AC101" i="124"/>
  <c r="AC102" i="124"/>
  <c r="AC103" i="124"/>
  <c r="AC107" i="124"/>
  <c r="AG47" i="124"/>
  <c r="AG49" i="124"/>
  <c r="AG50" i="124"/>
  <c r="AG52" i="124"/>
  <c r="AG53" i="124"/>
  <c r="AG84" i="124"/>
  <c r="AG85" i="124"/>
  <c r="AG86" i="124"/>
  <c r="AG87" i="124"/>
  <c r="AG88" i="124"/>
  <c r="AG89" i="124"/>
  <c r="AG90" i="124"/>
  <c r="AG91" i="124"/>
  <c r="AG103" i="124"/>
  <c r="AI13" i="124"/>
  <c r="AI14" i="124"/>
  <c r="AI15" i="124"/>
  <c r="AI16" i="124"/>
  <c r="AI17" i="124"/>
  <c r="AI18" i="124"/>
  <c r="AI19" i="124"/>
  <c r="AI20" i="124"/>
  <c r="AI21" i="124"/>
  <c r="AI22" i="124"/>
  <c r="AI23" i="124"/>
  <c r="AI24" i="124"/>
  <c r="AI25" i="124"/>
  <c r="AI26" i="124"/>
  <c r="AI27" i="124"/>
  <c r="AI28" i="124"/>
  <c r="AI29" i="124"/>
  <c r="AI30" i="124"/>
  <c r="AI31" i="124"/>
  <c r="AI32" i="124"/>
  <c r="AI33" i="124"/>
  <c r="AI34" i="124"/>
  <c r="AI35" i="124"/>
  <c r="AI36" i="124"/>
  <c r="AI37" i="124"/>
  <c r="AI38" i="124"/>
  <c r="AI39" i="124"/>
  <c r="AI40" i="124"/>
  <c r="AI41" i="124"/>
  <c r="AI42" i="124"/>
  <c r="AI43" i="124"/>
  <c r="AI44" i="124"/>
  <c r="AI46" i="124"/>
  <c r="AI47" i="124"/>
  <c r="AI48" i="124"/>
  <c r="AI49" i="124"/>
  <c r="AI50" i="124"/>
  <c r="AI51" i="124"/>
  <c r="AI52" i="124"/>
  <c r="AI53" i="124"/>
  <c r="AI55" i="124"/>
  <c r="AI56" i="124"/>
  <c r="AI57" i="124"/>
  <c r="AI58" i="124"/>
  <c r="AI59" i="124"/>
  <c r="AI60" i="124"/>
  <c r="AI61" i="124"/>
  <c r="AI62" i="124"/>
  <c r="AI63" i="124"/>
  <c r="AI64" i="124"/>
  <c r="AI65" i="124"/>
  <c r="AI66" i="124"/>
  <c r="AI67" i="124"/>
  <c r="AI68" i="124"/>
  <c r="AI69" i="124"/>
  <c r="AI70" i="124"/>
  <c r="AI71" i="124"/>
  <c r="AI72" i="124"/>
  <c r="AI73" i="124"/>
  <c r="AI74" i="124"/>
  <c r="AI75" i="124"/>
  <c r="AI76" i="124"/>
  <c r="AI77" i="124"/>
  <c r="AI78" i="124"/>
  <c r="AI79" i="124"/>
  <c r="AI80" i="124"/>
  <c r="AI81" i="124"/>
  <c r="AI82" i="124"/>
  <c r="AI83" i="124"/>
  <c r="AI84" i="124"/>
  <c r="AI85" i="124"/>
  <c r="AI86" i="124"/>
  <c r="AI87" i="124"/>
  <c r="AI88" i="124"/>
  <c r="AI89" i="124"/>
  <c r="AI90" i="124"/>
  <c r="AI91" i="124"/>
  <c r="AI92" i="124"/>
  <c r="AI93" i="124"/>
  <c r="AI94" i="124"/>
  <c r="AI95" i="124"/>
  <c r="AI96" i="124"/>
  <c r="AI97" i="124"/>
  <c r="AI98" i="124"/>
  <c r="AI99" i="124"/>
  <c r="AI100" i="124"/>
  <c r="AI101" i="124"/>
  <c r="AI102" i="124"/>
  <c r="AI103" i="124"/>
  <c r="AI107" i="124"/>
  <c r="AK13" i="124"/>
  <c r="AK14" i="124"/>
  <c r="AK15" i="124"/>
  <c r="AK16" i="124"/>
  <c r="AK17" i="124"/>
  <c r="AK18" i="124"/>
  <c r="AK19" i="124"/>
  <c r="AK20" i="124"/>
  <c r="AK21" i="124"/>
  <c r="AK22" i="124"/>
  <c r="AK23" i="124"/>
  <c r="AK24" i="124"/>
  <c r="AK25" i="124"/>
  <c r="AK26" i="124"/>
  <c r="AK27" i="124"/>
  <c r="AK28" i="124"/>
  <c r="AK29" i="124"/>
  <c r="AK30" i="124"/>
  <c r="AK31" i="124"/>
  <c r="AK32" i="124"/>
  <c r="AK33" i="124"/>
  <c r="AK34" i="124"/>
  <c r="AK35" i="124"/>
  <c r="AK36" i="124"/>
  <c r="AK37" i="124"/>
  <c r="AK38" i="124"/>
  <c r="AK39" i="124"/>
  <c r="AK40" i="124"/>
  <c r="AK41" i="124"/>
  <c r="AK42" i="124"/>
  <c r="AK43" i="124"/>
  <c r="AK44" i="124"/>
  <c r="AK45" i="124"/>
  <c r="AK46" i="124"/>
  <c r="AK47" i="124"/>
  <c r="AK48" i="124"/>
  <c r="AK49" i="124"/>
  <c r="AK50" i="124"/>
  <c r="AK51" i="124"/>
  <c r="AK52" i="124"/>
  <c r="AK53" i="124"/>
  <c r="AK54" i="124"/>
  <c r="AK55" i="124"/>
  <c r="AK56" i="124"/>
  <c r="AK57" i="124"/>
  <c r="AK58" i="124"/>
  <c r="AK59" i="124"/>
  <c r="AK60" i="124"/>
  <c r="AK61" i="124"/>
  <c r="AK62" i="124"/>
  <c r="AK63" i="124"/>
  <c r="AK64" i="124"/>
  <c r="AK65" i="124"/>
  <c r="AK66" i="124"/>
  <c r="AK67" i="124"/>
  <c r="AK68" i="124"/>
  <c r="AK69" i="124"/>
  <c r="AK70" i="124"/>
  <c r="AK71" i="124"/>
  <c r="AK72" i="124"/>
  <c r="AK73" i="124"/>
  <c r="AK74" i="124"/>
  <c r="AK75" i="124"/>
  <c r="AK76" i="124"/>
  <c r="AK77" i="124"/>
  <c r="AK78" i="124"/>
  <c r="AK79" i="124"/>
  <c r="AK80" i="124"/>
  <c r="AK81" i="124"/>
  <c r="AK82" i="124"/>
  <c r="AK83" i="124"/>
  <c r="AK84" i="124"/>
  <c r="AK85" i="124"/>
  <c r="AK86" i="124"/>
  <c r="AK87" i="124"/>
  <c r="AK88" i="124"/>
  <c r="AK89" i="124"/>
  <c r="AK90" i="124"/>
  <c r="AK91" i="124"/>
  <c r="AK92" i="124"/>
  <c r="AK93" i="124"/>
  <c r="AK94" i="124"/>
  <c r="AK95" i="124"/>
  <c r="AK96" i="124"/>
  <c r="AK97" i="124"/>
  <c r="AK98" i="124"/>
  <c r="AK99" i="124"/>
  <c r="AK100" i="124"/>
  <c r="AK101" i="124"/>
  <c r="AK102" i="124"/>
  <c r="AK103" i="124"/>
  <c r="AK107" i="124"/>
  <c r="AE45" i="124"/>
  <c r="AE47" i="124"/>
  <c r="AE49" i="124"/>
  <c r="AE50" i="124"/>
  <c r="AE52" i="124"/>
  <c r="AE53" i="124"/>
  <c r="AE54" i="124"/>
  <c r="AE65" i="124"/>
  <c r="AE66" i="124"/>
  <c r="AE67" i="124"/>
  <c r="AE68" i="124"/>
  <c r="AE71" i="124"/>
  <c r="AE72" i="124"/>
  <c r="AE73" i="124"/>
  <c r="AE74" i="124"/>
  <c r="AE75" i="124"/>
  <c r="AE76" i="124"/>
  <c r="AE77" i="124"/>
  <c r="AE78" i="124"/>
  <c r="AE79" i="124"/>
  <c r="AE80" i="124"/>
  <c r="AE82" i="124"/>
  <c r="AE83" i="124"/>
  <c r="AE84" i="124"/>
  <c r="AE85" i="124"/>
  <c r="AE86" i="124"/>
  <c r="AE87" i="124"/>
  <c r="AE88" i="124"/>
  <c r="AE89" i="124"/>
  <c r="AE90" i="124"/>
  <c r="AE91" i="124"/>
  <c r="AE103" i="124"/>
  <c r="W45" i="124"/>
  <c r="W47" i="124"/>
  <c r="W49" i="124"/>
  <c r="W50" i="124"/>
  <c r="W52" i="124"/>
  <c r="W53" i="124"/>
  <c r="W54" i="124"/>
  <c r="W65" i="124"/>
  <c r="W66" i="124"/>
  <c r="W67" i="124"/>
  <c r="W68" i="124"/>
  <c r="W71" i="124"/>
  <c r="W72" i="124"/>
  <c r="W73" i="124"/>
  <c r="W74" i="124"/>
  <c r="W75" i="124"/>
  <c r="W76" i="124"/>
  <c r="W77" i="124"/>
  <c r="W78" i="124"/>
  <c r="W79" i="124"/>
  <c r="W80" i="124"/>
  <c r="W82" i="124"/>
  <c r="W83" i="124"/>
  <c r="W84" i="124"/>
  <c r="W85" i="124"/>
  <c r="W86" i="124"/>
  <c r="W87" i="124"/>
  <c r="W88" i="124"/>
  <c r="W89" i="124"/>
  <c r="W90" i="124"/>
  <c r="W91" i="124"/>
  <c r="W103" i="124"/>
  <c r="O45" i="124"/>
  <c r="O47" i="124"/>
  <c r="O49" i="124"/>
  <c r="O50" i="124"/>
  <c r="O52" i="124"/>
  <c r="O53" i="124"/>
  <c r="O54" i="124"/>
  <c r="O65" i="124"/>
  <c r="O66" i="124"/>
  <c r="O67" i="124"/>
  <c r="O68" i="124"/>
  <c r="O71" i="124"/>
  <c r="O72" i="124"/>
  <c r="O73" i="124"/>
  <c r="O74" i="124"/>
  <c r="O75" i="124"/>
  <c r="O76" i="124"/>
  <c r="O77" i="124"/>
  <c r="O78" i="124"/>
  <c r="O79" i="124"/>
  <c r="O80" i="124"/>
  <c r="O82" i="124"/>
  <c r="O83" i="124"/>
  <c r="O84" i="124"/>
  <c r="O85" i="124"/>
  <c r="O86" i="124"/>
  <c r="O87" i="124"/>
  <c r="O88" i="124"/>
  <c r="O89" i="124"/>
  <c r="O90" i="124"/>
  <c r="O91" i="124"/>
  <c r="O103" i="124"/>
  <c r="AM13" i="124"/>
  <c r="AM14" i="124"/>
  <c r="AM15" i="124"/>
  <c r="AM16" i="124"/>
  <c r="AM17" i="124"/>
  <c r="AM18" i="124"/>
  <c r="AM19" i="124"/>
  <c r="AM20" i="124"/>
  <c r="AM21" i="124"/>
  <c r="AM22" i="124"/>
  <c r="AM23" i="124"/>
  <c r="AM24" i="124"/>
  <c r="AM25" i="124"/>
  <c r="AM26" i="124"/>
  <c r="AM27" i="124"/>
  <c r="AM28" i="124"/>
  <c r="AM29" i="124"/>
  <c r="AM30" i="124"/>
  <c r="AM31" i="124"/>
  <c r="AM32" i="124"/>
  <c r="AM33" i="124"/>
  <c r="AM34" i="124"/>
  <c r="AM35" i="124"/>
  <c r="AM36" i="124"/>
  <c r="AM37" i="124"/>
  <c r="AM38" i="124"/>
  <c r="AM39" i="124"/>
  <c r="AM40" i="124"/>
  <c r="AM41" i="124"/>
  <c r="AM42" i="124"/>
  <c r="AM43" i="124"/>
  <c r="AM44" i="124"/>
  <c r="AM45" i="124"/>
  <c r="AM46" i="124"/>
  <c r="AM47" i="124"/>
  <c r="AM48" i="124"/>
  <c r="AM49" i="124"/>
  <c r="AM50" i="124"/>
  <c r="AM51" i="124"/>
  <c r="AM52" i="124"/>
  <c r="AM53" i="124"/>
  <c r="AM54" i="124"/>
  <c r="AM55" i="124"/>
  <c r="AM56" i="124"/>
  <c r="AM57" i="124"/>
  <c r="AM58" i="124"/>
  <c r="AM59" i="124"/>
  <c r="AM60" i="124"/>
  <c r="AM61" i="124"/>
  <c r="AM62" i="124"/>
  <c r="AM63" i="124"/>
  <c r="AM64" i="124"/>
  <c r="AM65" i="124"/>
  <c r="AM66" i="124"/>
  <c r="AM67" i="124"/>
  <c r="AM68" i="124"/>
  <c r="AM69" i="124"/>
  <c r="AM70" i="124"/>
  <c r="AM71" i="124"/>
  <c r="AM72" i="124"/>
  <c r="AM73" i="124"/>
  <c r="AM74" i="124"/>
  <c r="AM75" i="124"/>
  <c r="AM76" i="124"/>
  <c r="AM77" i="124"/>
  <c r="AM78" i="124"/>
  <c r="AM79" i="124"/>
  <c r="AM80" i="124"/>
  <c r="AM81" i="124"/>
  <c r="AM82" i="124"/>
  <c r="AM83" i="124"/>
  <c r="AM84" i="124"/>
  <c r="AM85" i="124"/>
  <c r="AM86" i="124"/>
  <c r="AM87" i="124"/>
  <c r="AM88" i="124"/>
  <c r="AM89" i="124"/>
  <c r="AM90" i="124"/>
  <c r="AM91" i="124"/>
  <c r="AM92" i="124"/>
  <c r="AM93" i="124"/>
  <c r="AM94" i="124"/>
  <c r="AM95" i="124"/>
  <c r="AM96" i="124"/>
  <c r="AM97" i="124"/>
  <c r="AM98" i="124"/>
  <c r="AM99" i="124"/>
  <c r="AM100" i="124"/>
  <c r="AM101" i="124"/>
  <c r="AM102" i="124"/>
  <c r="AM103" i="124"/>
  <c r="AM105" i="124"/>
  <c r="AM107" i="124"/>
  <c r="AN107" i="124"/>
  <c r="AP107" i="124"/>
  <c r="AP105" i="124"/>
  <c r="AL105" i="124"/>
  <c r="AJ105" i="124"/>
  <c r="AH105" i="124"/>
  <c r="AF105" i="124"/>
  <c r="AD105" i="124"/>
  <c r="AB105" i="124"/>
  <c r="Z105" i="124"/>
  <c r="X105" i="124"/>
  <c r="V105" i="124"/>
  <c r="T105" i="124"/>
  <c r="R105" i="124"/>
  <c r="P105" i="124"/>
  <c r="N105" i="124"/>
  <c r="L105" i="124"/>
  <c r="J105" i="124"/>
  <c r="H105" i="124"/>
  <c r="F105" i="124"/>
  <c r="E105" i="124"/>
  <c r="AP104" i="124"/>
  <c r="E103" i="124"/>
  <c r="AN103" i="124"/>
  <c r="AP103" i="124"/>
  <c r="E102" i="124"/>
  <c r="AN102" i="124"/>
  <c r="AP102" i="124"/>
  <c r="E101" i="124"/>
  <c r="AN101" i="124"/>
  <c r="AP101" i="124"/>
  <c r="E100" i="124"/>
  <c r="AN100" i="124"/>
  <c r="AP100" i="124"/>
  <c r="E99" i="124"/>
  <c r="AN99" i="124"/>
  <c r="AP99" i="124"/>
  <c r="E98" i="124"/>
  <c r="AN98" i="124"/>
  <c r="AP98" i="124"/>
  <c r="E97" i="124"/>
  <c r="AN97" i="124"/>
  <c r="AP97" i="124"/>
  <c r="E96" i="124"/>
  <c r="AN96" i="124"/>
  <c r="AP96" i="124"/>
  <c r="E95" i="124"/>
  <c r="AN95" i="124"/>
  <c r="AP95" i="124"/>
  <c r="E94" i="124"/>
  <c r="AN94" i="124"/>
  <c r="AP94" i="124"/>
  <c r="E93" i="124"/>
  <c r="AN93" i="124"/>
  <c r="AP93" i="124"/>
  <c r="E92" i="124"/>
  <c r="AN92" i="124"/>
  <c r="AP92" i="124"/>
  <c r="E91" i="124"/>
  <c r="AN91" i="124"/>
  <c r="AP91" i="124"/>
  <c r="E90" i="124"/>
  <c r="AN90" i="124"/>
  <c r="AP90" i="124"/>
  <c r="E89" i="124"/>
  <c r="AN89" i="124"/>
  <c r="AP89" i="124"/>
  <c r="E88" i="124"/>
  <c r="AN88" i="124"/>
  <c r="AP88" i="124"/>
  <c r="E87" i="124"/>
  <c r="AN87" i="124"/>
  <c r="AP87" i="124"/>
  <c r="E86" i="124"/>
  <c r="AN86" i="124"/>
  <c r="AP86" i="124"/>
  <c r="E85" i="124"/>
  <c r="AN85" i="124"/>
  <c r="AP85" i="124"/>
  <c r="E84" i="124"/>
  <c r="AN84" i="124"/>
  <c r="AP84" i="124"/>
  <c r="E83" i="124"/>
  <c r="AN83" i="124"/>
  <c r="AP83" i="124"/>
  <c r="E82" i="124"/>
  <c r="AN82" i="124"/>
  <c r="AP82" i="124"/>
  <c r="E81" i="124"/>
  <c r="AN81" i="124"/>
  <c r="AP81" i="124"/>
  <c r="B81" i="124"/>
  <c r="E80" i="124"/>
  <c r="AN80" i="124"/>
  <c r="AP80" i="124"/>
  <c r="E79" i="124"/>
  <c r="AN79" i="124"/>
  <c r="AP79" i="124"/>
  <c r="E78" i="124"/>
  <c r="AN78" i="124"/>
  <c r="AP78" i="124"/>
  <c r="E77" i="124"/>
  <c r="AN77" i="124"/>
  <c r="AP77" i="124"/>
  <c r="E76" i="124"/>
  <c r="AN76" i="124"/>
  <c r="AP76" i="124"/>
  <c r="E75" i="124"/>
  <c r="AN75" i="124"/>
  <c r="AP75" i="124"/>
  <c r="E74" i="124"/>
  <c r="AN74" i="124"/>
  <c r="AP74" i="124"/>
  <c r="E73" i="124"/>
  <c r="AN73" i="124"/>
  <c r="AP73" i="124"/>
  <c r="E72" i="124"/>
  <c r="AN72" i="124"/>
  <c r="AP72" i="124"/>
  <c r="E71" i="124"/>
  <c r="AN71" i="124"/>
  <c r="AP71" i="124"/>
  <c r="E70" i="124"/>
  <c r="AN70" i="124"/>
  <c r="AP70" i="124"/>
  <c r="E69" i="124"/>
  <c r="AN69" i="124"/>
  <c r="AP69" i="124"/>
  <c r="B69" i="124"/>
  <c r="E68" i="124"/>
  <c r="AN68" i="124"/>
  <c r="AP68" i="124"/>
  <c r="E67" i="124"/>
  <c r="AN67" i="124"/>
  <c r="AP67" i="124"/>
  <c r="E66" i="124"/>
  <c r="AN66" i="124"/>
  <c r="AP66" i="124"/>
  <c r="E65" i="124"/>
  <c r="AN65" i="124"/>
  <c r="AP65" i="124"/>
  <c r="E64" i="124"/>
  <c r="AN64" i="124"/>
  <c r="AP64" i="124"/>
  <c r="B64" i="124"/>
  <c r="E63" i="124"/>
  <c r="AN63" i="124"/>
  <c r="AP63" i="124"/>
  <c r="E62" i="124"/>
  <c r="AN62" i="124"/>
  <c r="AP62" i="124"/>
  <c r="E61" i="124"/>
  <c r="AN61" i="124"/>
  <c r="AP61" i="124"/>
  <c r="B61" i="124"/>
  <c r="E60" i="124"/>
  <c r="AN60" i="124"/>
  <c r="AP60" i="124"/>
  <c r="E59" i="124"/>
  <c r="AN59" i="124"/>
  <c r="AP59" i="124"/>
  <c r="B59" i="124"/>
  <c r="E58" i="124"/>
  <c r="AN58" i="124"/>
  <c r="AP58" i="124"/>
  <c r="B58" i="124"/>
  <c r="E57" i="124"/>
  <c r="AN57" i="124"/>
  <c r="AP57" i="124"/>
  <c r="B57" i="124"/>
  <c r="E56" i="124"/>
  <c r="AN56" i="124"/>
  <c r="AP56" i="124"/>
  <c r="B56" i="124"/>
  <c r="E55" i="124"/>
  <c r="AN55" i="124"/>
  <c r="AP55" i="124"/>
  <c r="B55" i="124"/>
  <c r="E54" i="124"/>
  <c r="AN54" i="124"/>
  <c r="AP54" i="124"/>
  <c r="E53" i="124"/>
  <c r="AN53" i="124"/>
  <c r="AP53" i="124"/>
  <c r="E52" i="124"/>
  <c r="AN52" i="124"/>
  <c r="AP52" i="124"/>
  <c r="E51" i="124"/>
  <c r="AN51" i="124"/>
  <c r="AP51" i="124"/>
  <c r="B51" i="124"/>
  <c r="E50" i="124"/>
  <c r="AN50" i="124"/>
  <c r="AP50" i="124"/>
  <c r="E49" i="124"/>
  <c r="AN49" i="124"/>
  <c r="AP49" i="124"/>
  <c r="E48" i="124"/>
  <c r="AN48" i="124"/>
  <c r="AP48" i="124"/>
  <c r="B48" i="124"/>
  <c r="E47" i="124"/>
  <c r="AN47" i="124"/>
  <c r="AP47" i="124"/>
  <c r="E46" i="124"/>
  <c r="AN46" i="124"/>
  <c r="AP46" i="124"/>
  <c r="B46" i="124"/>
  <c r="E45" i="124"/>
  <c r="AN45" i="124"/>
  <c r="AP45" i="124"/>
  <c r="E44" i="124"/>
  <c r="AN44" i="124"/>
  <c r="AP44" i="124"/>
  <c r="E43" i="124"/>
  <c r="AN43" i="124"/>
  <c r="AP43" i="124"/>
  <c r="B43" i="124"/>
  <c r="E42" i="124"/>
  <c r="AN42" i="124"/>
  <c r="AP42" i="124"/>
  <c r="B42" i="124"/>
  <c r="E41" i="124"/>
  <c r="AN41" i="124"/>
  <c r="AP41" i="124"/>
  <c r="B41" i="124"/>
  <c r="E40" i="124"/>
  <c r="AN40" i="124"/>
  <c r="AP40" i="124"/>
  <c r="E39" i="124"/>
  <c r="AN39" i="124"/>
  <c r="AP39" i="124"/>
  <c r="B39" i="124"/>
  <c r="E38" i="124"/>
  <c r="AN38" i="124"/>
  <c r="AP38" i="124"/>
  <c r="E37" i="124"/>
  <c r="AN37" i="124"/>
  <c r="AP37" i="124"/>
  <c r="B37" i="124"/>
  <c r="E36" i="124"/>
  <c r="AN36" i="124"/>
  <c r="AP36" i="124"/>
  <c r="B36" i="124"/>
  <c r="E35" i="124"/>
  <c r="AN35" i="124"/>
  <c r="AP35" i="124"/>
  <c r="B35" i="124"/>
  <c r="E34" i="124"/>
  <c r="AN34" i="124"/>
  <c r="AP34" i="124"/>
  <c r="B34" i="124"/>
  <c r="E33" i="124"/>
  <c r="AN33" i="124"/>
  <c r="AP33" i="124"/>
  <c r="B33" i="124"/>
  <c r="E32" i="124"/>
  <c r="AN32" i="124"/>
  <c r="AP32" i="124"/>
  <c r="B32" i="124"/>
  <c r="E31" i="124"/>
  <c r="AN31" i="124"/>
  <c r="AP31" i="124"/>
  <c r="B31" i="124"/>
  <c r="E30" i="124"/>
  <c r="AN30" i="124"/>
  <c r="AP30" i="124"/>
  <c r="B30" i="124"/>
  <c r="E29" i="124"/>
  <c r="AN29" i="124"/>
  <c r="AP29" i="124"/>
  <c r="B29" i="124"/>
  <c r="E28" i="124"/>
  <c r="AN28" i="124"/>
  <c r="AP28" i="124"/>
  <c r="B28" i="124"/>
  <c r="E27" i="124"/>
  <c r="AN27" i="124"/>
  <c r="AP27" i="124"/>
  <c r="B27" i="124"/>
  <c r="E26" i="124"/>
  <c r="AN26" i="124"/>
  <c r="AP26" i="124"/>
  <c r="B26" i="124"/>
  <c r="E25" i="124"/>
  <c r="AN25" i="124"/>
  <c r="AP25" i="124"/>
  <c r="B25" i="124"/>
  <c r="E24" i="124"/>
  <c r="AN24" i="124"/>
  <c r="AP24" i="124"/>
  <c r="B24" i="124"/>
  <c r="E23" i="124"/>
  <c r="AN23" i="124"/>
  <c r="AP23" i="124"/>
  <c r="B23" i="124"/>
  <c r="E22" i="124"/>
  <c r="AN22" i="124"/>
  <c r="AP22" i="124"/>
  <c r="B22" i="124"/>
  <c r="E21" i="124"/>
  <c r="AN21" i="124"/>
  <c r="AP21" i="124"/>
  <c r="B21" i="124"/>
  <c r="E20" i="124"/>
  <c r="AN20" i="124"/>
  <c r="AP20" i="124"/>
  <c r="B20" i="124"/>
  <c r="E19" i="124"/>
  <c r="AN19" i="124"/>
  <c r="AP19" i="124"/>
  <c r="B19" i="124"/>
  <c r="E18" i="124"/>
  <c r="AN18" i="124"/>
  <c r="AP18" i="124"/>
  <c r="B18" i="124"/>
  <c r="E17" i="124"/>
  <c r="AN17" i="124"/>
  <c r="AP17" i="124"/>
  <c r="E16" i="124"/>
  <c r="AN16" i="124"/>
  <c r="AP16" i="124"/>
  <c r="B16" i="124"/>
  <c r="E15" i="124"/>
  <c r="AN15" i="124"/>
  <c r="AP15" i="124"/>
  <c r="B15" i="124"/>
  <c r="E14" i="124"/>
  <c r="AN14" i="124"/>
  <c r="AP14" i="124"/>
  <c r="B14" i="124"/>
  <c r="E13" i="124"/>
  <c r="AN13" i="124"/>
  <c r="AP13" i="124"/>
  <c r="B13" i="124"/>
  <c r="B6" i="124"/>
  <c r="B4" i="124"/>
  <c r="C12" i="123"/>
  <c r="C11" i="123"/>
  <c r="AJ73" i="15"/>
  <c r="V73" i="15"/>
  <c r="J73" i="15"/>
  <c r="B73" i="15"/>
  <c r="AT73" i="15"/>
  <c r="AR73" i="15"/>
  <c r="AP73" i="15"/>
  <c r="AN73" i="15"/>
  <c r="AH73" i="15"/>
  <c r="AF73" i="15"/>
  <c r="AD73" i="15"/>
  <c r="T73" i="15"/>
  <c r="R73" i="15"/>
  <c r="P73" i="15"/>
  <c r="H73" i="15"/>
  <c r="F73" i="15"/>
  <c r="D73" i="15"/>
  <c r="I13" i="123"/>
  <c r="I14" i="123"/>
  <c r="I15" i="123"/>
  <c r="I16" i="123"/>
  <c r="I18" i="123"/>
  <c r="I19" i="123"/>
  <c r="I20" i="123"/>
  <c r="I21" i="123"/>
  <c r="I22" i="123"/>
  <c r="I23" i="123"/>
  <c r="I24" i="123"/>
  <c r="I25" i="123"/>
  <c r="I26" i="123"/>
  <c r="I27" i="123"/>
  <c r="I28" i="123"/>
  <c r="I29" i="123"/>
  <c r="I30" i="123"/>
  <c r="I31" i="123"/>
  <c r="I32" i="123"/>
  <c r="I33" i="123"/>
  <c r="I34" i="123"/>
  <c r="I35" i="123"/>
  <c r="I36" i="123"/>
  <c r="I37" i="123"/>
  <c r="I39" i="123"/>
  <c r="I40" i="123"/>
  <c r="I41" i="123"/>
  <c r="I42" i="123"/>
  <c r="I43" i="123"/>
  <c r="I46" i="123"/>
  <c r="I48" i="123"/>
  <c r="I51" i="123"/>
  <c r="I55" i="123"/>
  <c r="I56" i="123"/>
  <c r="I57" i="123"/>
  <c r="I58" i="123"/>
  <c r="I59" i="123"/>
  <c r="I60" i="123"/>
  <c r="I61" i="123"/>
  <c r="I64" i="123"/>
  <c r="I69" i="123"/>
  <c r="I70" i="123"/>
  <c r="I81" i="123"/>
  <c r="I92" i="123"/>
  <c r="I93" i="123"/>
  <c r="I94" i="123"/>
  <c r="I95" i="123"/>
  <c r="I96" i="123"/>
  <c r="I97" i="123"/>
  <c r="I98" i="123"/>
  <c r="I99" i="123"/>
  <c r="I100" i="123"/>
  <c r="I101" i="123"/>
  <c r="I102" i="123"/>
  <c r="I17" i="123"/>
  <c r="I38" i="123"/>
  <c r="I44" i="123"/>
  <c r="I62" i="123"/>
  <c r="I63" i="123"/>
  <c r="I107" i="123"/>
  <c r="K13" i="123"/>
  <c r="K14" i="123"/>
  <c r="K15" i="123"/>
  <c r="K16" i="123"/>
  <c r="K18" i="123"/>
  <c r="K19" i="123"/>
  <c r="K20" i="123"/>
  <c r="K21" i="123"/>
  <c r="K22" i="123"/>
  <c r="K23" i="123"/>
  <c r="K24" i="123"/>
  <c r="K25" i="123"/>
  <c r="K26" i="123"/>
  <c r="K27" i="123"/>
  <c r="K28" i="123"/>
  <c r="K29" i="123"/>
  <c r="K30" i="123"/>
  <c r="K31" i="123"/>
  <c r="K32" i="123"/>
  <c r="K33" i="123"/>
  <c r="K34" i="123"/>
  <c r="K35" i="123"/>
  <c r="K36" i="123"/>
  <c r="K37" i="123"/>
  <c r="K39" i="123"/>
  <c r="K40" i="123"/>
  <c r="K41" i="123"/>
  <c r="K42" i="123"/>
  <c r="K43" i="123"/>
  <c r="K46" i="123"/>
  <c r="K48" i="123"/>
  <c r="K51" i="123"/>
  <c r="K55" i="123"/>
  <c r="K56" i="123"/>
  <c r="K57" i="123"/>
  <c r="K58" i="123"/>
  <c r="K59" i="123"/>
  <c r="K60" i="123"/>
  <c r="K61" i="123"/>
  <c r="K64" i="123"/>
  <c r="K69" i="123"/>
  <c r="K70" i="123"/>
  <c r="K81" i="123"/>
  <c r="K92" i="123"/>
  <c r="K93" i="123"/>
  <c r="K94" i="123"/>
  <c r="K95" i="123"/>
  <c r="K96" i="123"/>
  <c r="K97" i="123"/>
  <c r="K98" i="123"/>
  <c r="K99" i="123"/>
  <c r="K100" i="123"/>
  <c r="K101" i="123"/>
  <c r="K102" i="123"/>
  <c r="K17" i="123"/>
  <c r="K38" i="123"/>
  <c r="K44" i="123"/>
  <c r="K62" i="123"/>
  <c r="K63" i="123"/>
  <c r="K107" i="123"/>
  <c r="M13" i="123"/>
  <c r="M14" i="123"/>
  <c r="M15" i="123"/>
  <c r="M16" i="123"/>
  <c r="M18" i="123"/>
  <c r="M19" i="123"/>
  <c r="M20" i="123"/>
  <c r="M21" i="123"/>
  <c r="M22" i="123"/>
  <c r="M23" i="123"/>
  <c r="M24" i="123"/>
  <c r="M25" i="123"/>
  <c r="M26" i="123"/>
  <c r="M27" i="123"/>
  <c r="M28" i="123"/>
  <c r="M29" i="123"/>
  <c r="M30" i="123"/>
  <c r="M31" i="123"/>
  <c r="M32" i="123"/>
  <c r="M33" i="123"/>
  <c r="M34" i="123"/>
  <c r="M35" i="123"/>
  <c r="M36" i="123"/>
  <c r="M37" i="123"/>
  <c r="M39" i="123"/>
  <c r="M40" i="123"/>
  <c r="M41" i="123"/>
  <c r="M42" i="123"/>
  <c r="M43" i="123"/>
  <c r="M46" i="123"/>
  <c r="M48" i="123"/>
  <c r="M51" i="123"/>
  <c r="M55" i="123"/>
  <c r="M56" i="123"/>
  <c r="M57" i="123"/>
  <c r="M58" i="123"/>
  <c r="M59" i="123"/>
  <c r="M60" i="123"/>
  <c r="M61" i="123"/>
  <c r="M64" i="123"/>
  <c r="M69" i="123"/>
  <c r="M70" i="123"/>
  <c r="M81" i="123"/>
  <c r="M92" i="123"/>
  <c r="M93" i="123"/>
  <c r="M94" i="123"/>
  <c r="M95" i="123"/>
  <c r="M96" i="123"/>
  <c r="M97" i="123"/>
  <c r="M98" i="123"/>
  <c r="M99" i="123"/>
  <c r="M100" i="123"/>
  <c r="M101" i="123"/>
  <c r="M102" i="123"/>
  <c r="M17" i="123"/>
  <c r="M38" i="123"/>
  <c r="M44" i="123"/>
  <c r="M62" i="123"/>
  <c r="M63" i="123"/>
  <c r="M107" i="123"/>
  <c r="S13" i="123"/>
  <c r="S14" i="123"/>
  <c r="S15" i="123"/>
  <c r="S16" i="123"/>
  <c r="S18" i="123"/>
  <c r="S19" i="123"/>
  <c r="S20" i="123"/>
  <c r="S21" i="123"/>
  <c r="S22" i="123"/>
  <c r="S23" i="123"/>
  <c r="S24" i="123"/>
  <c r="S25" i="123"/>
  <c r="S26" i="123"/>
  <c r="S27" i="123"/>
  <c r="S28" i="123"/>
  <c r="S29" i="123"/>
  <c r="S30" i="123"/>
  <c r="S31" i="123"/>
  <c r="S32" i="123"/>
  <c r="S33" i="123"/>
  <c r="S34" i="123"/>
  <c r="S35" i="123"/>
  <c r="S36" i="123"/>
  <c r="S37" i="123"/>
  <c r="S39" i="123"/>
  <c r="S40" i="123"/>
  <c r="S41" i="123"/>
  <c r="S42" i="123"/>
  <c r="S43" i="123"/>
  <c r="S46" i="123"/>
  <c r="S48" i="123"/>
  <c r="S51" i="123"/>
  <c r="S55" i="123"/>
  <c r="S56" i="123"/>
  <c r="S57" i="123"/>
  <c r="S58" i="123"/>
  <c r="S59" i="123"/>
  <c r="S60" i="123"/>
  <c r="S61" i="123"/>
  <c r="S64" i="123"/>
  <c r="S69" i="123"/>
  <c r="S70" i="123"/>
  <c r="S81" i="123"/>
  <c r="S92" i="123"/>
  <c r="S93" i="123"/>
  <c r="S94" i="123"/>
  <c r="S95" i="123"/>
  <c r="S96" i="123"/>
  <c r="S97" i="123"/>
  <c r="S98" i="123"/>
  <c r="S99" i="123"/>
  <c r="S100" i="123"/>
  <c r="S101" i="123"/>
  <c r="S102" i="123"/>
  <c r="S17" i="123"/>
  <c r="S38" i="123"/>
  <c r="S44" i="123"/>
  <c r="S62" i="123"/>
  <c r="S63" i="123"/>
  <c r="S107" i="123"/>
  <c r="U13" i="123"/>
  <c r="U14" i="123"/>
  <c r="U15" i="123"/>
  <c r="U16" i="123"/>
  <c r="U18" i="123"/>
  <c r="U19" i="123"/>
  <c r="U20" i="123"/>
  <c r="U21" i="123"/>
  <c r="U22" i="123"/>
  <c r="U23" i="123"/>
  <c r="U24" i="123"/>
  <c r="U25" i="123"/>
  <c r="U26" i="123"/>
  <c r="U27" i="123"/>
  <c r="U28" i="123"/>
  <c r="U29" i="123"/>
  <c r="U30" i="123"/>
  <c r="U31" i="123"/>
  <c r="U32" i="123"/>
  <c r="U33" i="123"/>
  <c r="U34" i="123"/>
  <c r="U35" i="123"/>
  <c r="U36" i="123"/>
  <c r="U37" i="123"/>
  <c r="U39" i="123"/>
  <c r="U40" i="123"/>
  <c r="U41" i="123"/>
  <c r="U42" i="123"/>
  <c r="U43" i="123"/>
  <c r="U46" i="123"/>
  <c r="U48" i="123"/>
  <c r="U51" i="123"/>
  <c r="U55" i="123"/>
  <c r="U56" i="123"/>
  <c r="U57" i="123"/>
  <c r="U58" i="123"/>
  <c r="U59" i="123"/>
  <c r="U60" i="123"/>
  <c r="U61" i="123"/>
  <c r="U64" i="123"/>
  <c r="U69" i="123"/>
  <c r="U70" i="123"/>
  <c r="U81" i="123"/>
  <c r="U92" i="123"/>
  <c r="U93" i="123"/>
  <c r="U94" i="123"/>
  <c r="U95" i="123"/>
  <c r="U96" i="123"/>
  <c r="U97" i="123"/>
  <c r="U98" i="123"/>
  <c r="U99" i="123"/>
  <c r="U100" i="123"/>
  <c r="U101" i="123"/>
  <c r="U102" i="123"/>
  <c r="U17" i="123"/>
  <c r="U38" i="123"/>
  <c r="U44" i="123"/>
  <c r="U62" i="123"/>
  <c r="U63" i="123"/>
  <c r="U107" i="123"/>
  <c r="AA13" i="123"/>
  <c r="AA14" i="123"/>
  <c r="AA15" i="123"/>
  <c r="AA16" i="123"/>
  <c r="AA18" i="123"/>
  <c r="AA19" i="123"/>
  <c r="AA20" i="123"/>
  <c r="AA21" i="123"/>
  <c r="AA22" i="123"/>
  <c r="AA23" i="123"/>
  <c r="AA24" i="123"/>
  <c r="AA25" i="123"/>
  <c r="AA26" i="123"/>
  <c r="AA27" i="123"/>
  <c r="AA28" i="123"/>
  <c r="AA29" i="123"/>
  <c r="AA30" i="123"/>
  <c r="AA31" i="123"/>
  <c r="AA32" i="123"/>
  <c r="AA33" i="123"/>
  <c r="AA34" i="123"/>
  <c r="AA35" i="123"/>
  <c r="AA36" i="123"/>
  <c r="AA37" i="123"/>
  <c r="AA39" i="123"/>
  <c r="AA40" i="123"/>
  <c r="AA41" i="123"/>
  <c r="AA42" i="123"/>
  <c r="AA43" i="123"/>
  <c r="AA46" i="123"/>
  <c r="AA48" i="123"/>
  <c r="AA51" i="123"/>
  <c r="AA55" i="123"/>
  <c r="AA56" i="123"/>
  <c r="AA57" i="123"/>
  <c r="AA58" i="123"/>
  <c r="AA59" i="123"/>
  <c r="AA60" i="123"/>
  <c r="AA61" i="123"/>
  <c r="AA64" i="123"/>
  <c r="AA69" i="123"/>
  <c r="AA70" i="123"/>
  <c r="AA81" i="123"/>
  <c r="AA92" i="123"/>
  <c r="AA93" i="123"/>
  <c r="AA94" i="123"/>
  <c r="AA95" i="123"/>
  <c r="AA96" i="123"/>
  <c r="AA97" i="123"/>
  <c r="AA98" i="123"/>
  <c r="AA99" i="123"/>
  <c r="AA100" i="123"/>
  <c r="AA101" i="123"/>
  <c r="AA102" i="123"/>
  <c r="AA17" i="123"/>
  <c r="AA38" i="123"/>
  <c r="AA44" i="123"/>
  <c r="AA62" i="123"/>
  <c r="AA63" i="123"/>
  <c r="AA107" i="123"/>
  <c r="AC13" i="123"/>
  <c r="AC14" i="123"/>
  <c r="AC15" i="123"/>
  <c r="AC16" i="123"/>
  <c r="AC18" i="123"/>
  <c r="AC19" i="123"/>
  <c r="AC20" i="123"/>
  <c r="AC21" i="123"/>
  <c r="AC22" i="123"/>
  <c r="AC23" i="123"/>
  <c r="AC24" i="123"/>
  <c r="AC25" i="123"/>
  <c r="AC26" i="123"/>
  <c r="AC27" i="123"/>
  <c r="AC28" i="123"/>
  <c r="AC29" i="123"/>
  <c r="AC30" i="123"/>
  <c r="AC31" i="123"/>
  <c r="AC32" i="123"/>
  <c r="AC33" i="123"/>
  <c r="AC34" i="123"/>
  <c r="AC35" i="123"/>
  <c r="AC36" i="123"/>
  <c r="AC37" i="123"/>
  <c r="AC39" i="123"/>
  <c r="AC40" i="123"/>
  <c r="AC41" i="123"/>
  <c r="AC42" i="123"/>
  <c r="AC43" i="123"/>
  <c r="AC46" i="123"/>
  <c r="AC48" i="123"/>
  <c r="AC51" i="123"/>
  <c r="AC55" i="123"/>
  <c r="AC56" i="123"/>
  <c r="AC57" i="123"/>
  <c r="AC58" i="123"/>
  <c r="AC59" i="123"/>
  <c r="AC60" i="123"/>
  <c r="AC61" i="123"/>
  <c r="AC64" i="123"/>
  <c r="AC69" i="123"/>
  <c r="AC70" i="123"/>
  <c r="AC81" i="123"/>
  <c r="AC92" i="123"/>
  <c r="AC93" i="123"/>
  <c r="AC94" i="123"/>
  <c r="AC95" i="123"/>
  <c r="AC96" i="123"/>
  <c r="AC97" i="123"/>
  <c r="AC98" i="123"/>
  <c r="AC99" i="123"/>
  <c r="AC100" i="123"/>
  <c r="AC101" i="123"/>
  <c r="AC102" i="123"/>
  <c r="AC17" i="123"/>
  <c r="AC38" i="123"/>
  <c r="AC44" i="123"/>
  <c r="AC62" i="123"/>
  <c r="AC63" i="123"/>
  <c r="AC107" i="123"/>
  <c r="AI13" i="123"/>
  <c r="AI14" i="123"/>
  <c r="AI15" i="123"/>
  <c r="AI16" i="123"/>
  <c r="AI18" i="123"/>
  <c r="AI19" i="123"/>
  <c r="AI20" i="123"/>
  <c r="AI21" i="123"/>
  <c r="AI22" i="123"/>
  <c r="AI23" i="123"/>
  <c r="AI24" i="123"/>
  <c r="AI25" i="123"/>
  <c r="AI26" i="123"/>
  <c r="AI27" i="123"/>
  <c r="AI28" i="123"/>
  <c r="AI29" i="123"/>
  <c r="AI30" i="123"/>
  <c r="AI31" i="123"/>
  <c r="AI32" i="123"/>
  <c r="AI33" i="123"/>
  <c r="AI34" i="123"/>
  <c r="AI35" i="123"/>
  <c r="AI36" i="123"/>
  <c r="AI37" i="123"/>
  <c r="AI39" i="123"/>
  <c r="AI40" i="123"/>
  <c r="AI41" i="123"/>
  <c r="AI42" i="123"/>
  <c r="AI43" i="123"/>
  <c r="AI46" i="123"/>
  <c r="AI48" i="123"/>
  <c r="AI51" i="123"/>
  <c r="AI55" i="123"/>
  <c r="AI56" i="123"/>
  <c r="AI57" i="123"/>
  <c r="AI58" i="123"/>
  <c r="AI59" i="123"/>
  <c r="AI60" i="123"/>
  <c r="AI61" i="123"/>
  <c r="AI64" i="123"/>
  <c r="AI69" i="123"/>
  <c r="AI70" i="123"/>
  <c r="AI81" i="123"/>
  <c r="AI92" i="123"/>
  <c r="AI93" i="123"/>
  <c r="AI94" i="123"/>
  <c r="AI95" i="123"/>
  <c r="AI96" i="123"/>
  <c r="AI97" i="123"/>
  <c r="AI98" i="123"/>
  <c r="AI99" i="123"/>
  <c r="AI100" i="123"/>
  <c r="AI101" i="123"/>
  <c r="AI102" i="123"/>
  <c r="AI17" i="123"/>
  <c r="AI38" i="123"/>
  <c r="AI44" i="123"/>
  <c r="AI62" i="123"/>
  <c r="AI63" i="123"/>
  <c r="AI107" i="123"/>
  <c r="AK13" i="123"/>
  <c r="AK14" i="123"/>
  <c r="AK15" i="123"/>
  <c r="AK16" i="123"/>
  <c r="AK18" i="123"/>
  <c r="AK19" i="123"/>
  <c r="AK20" i="123"/>
  <c r="AK21" i="123"/>
  <c r="AK22" i="123"/>
  <c r="AK23" i="123"/>
  <c r="AK24" i="123"/>
  <c r="AK25" i="123"/>
  <c r="AK26" i="123"/>
  <c r="AK27" i="123"/>
  <c r="AK28" i="123"/>
  <c r="AK29" i="123"/>
  <c r="AK30" i="123"/>
  <c r="AK31" i="123"/>
  <c r="AK32" i="123"/>
  <c r="AK33" i="123"/>
  <c r="AK34" i="123"/>
  <c r="AK35" i="123"/>
  <c r="AK36" i="123"/>
  <c r="AK37" i="123"/>
  <c r="AK39" i="123"/>
  <c r="AK40" i="123"/>
  <c r="AK41" i="123"/>
  <c r="AK42" i="123"/>
  <c r="AK43" i="123"/>
  <c r="AK46" i="123"/>
  <c r="AK48" i="123"/>
  <c r="AK51" i="123"/>
  <c r="AK55" i="123"/>
  <c r="AK56" i="123"/>
  <c r="AK57" i="123"/>
  <c r="AK58" i="123"/>
  <c r="AK59" i="123"/>
  <c r="AK60" i="123"/>
  <c r="AK61" i="123"/>
  <c r="AK64" i="123"/>
  <c r="AK69" i="123"/>
  <c r="AK70" i="123"/>
  <c r="AK81" i="123"/>
  <c r="AK92" i="123"/>
  <c r="AK93" i="123"/>
  <c r="AK94" i="123"/>
  <c r="AK95" i="123"/>
  <c r="AK96" i="123"/>
  <c r="AK97" i="123"/>
  <c r="AK98" i="123"/>
  <c r="AK99" i="123"/>
  <c r="AK100" i="123"/>
  <c r="AK101" i="123"/>
  <c r="AK102" i="123"/>
  <c r="AK17" i="123"/>
  <c r="AK38" i="123"/>
  <c r="AK44" i="123"/>
  <c r="AK62" i="123"/>
  <c r="AK63" i="123"/>
  <c r="AK107" i="123"/>
  <c r="AM13" i="123"/>
  <c r="AM14" i="123"/>
  <c r="AM15" i="123"/>
  <c r="AM16" i="123"/>
  <c r="AM18" i="123"/>
  <c r="AM19" i="123"/>
  <c r="AM20" i="123"/>
  <c r="AM21" i="123"/>
  <c r="AM22" i="123"/>
  <c r="AM23" i="123"/>
  <c r="AM24" i="123"/>
  <c r="AM25" i="123"/>
  <c r="AM26" i="123"/>
  <c r="AM27" i="123"/>
  <c r="AM28" i="123"/>
  <c r="AM29" i="123"/>
  <c r="AM30" i="123"/>
  <c r="AM31" i="123"/>
  <c r="AM32" i="123"/>
  <c r="AM33" i="123"/>
  <c r="AM34" i="123"/>
  <c r="AM35" i="123"/>
  <c r="AM36" i="123"/>
  <c r="AM37" i="123"/>
  <c r="AM39" i="123"/>
  <c r="AM40" i="123"/>
  <c r="AM41" i="123"/>
  <c r="AM42" i="123"/>
  <c r="AM43" i="123"/>
  <c r="AM46" i="123"/>
  <c r="AM48" i="123"/>
  <c r="AM51" i="123"/>
  <c r="AM55" i="123"/>
  <c r="AM56" i="123"/>
  <c r="AM57" i="123"/>
  <c r="AM58" i="123"/>
  <c r="AM59" i="123"/>
  <c r="AM60" i="123"/>
  <c r="AM61" i="123"/>
  <c r="AM64" i="123"/>
  <c r="AM69" i="123"/>
  <c r="AM70" i="123"/>
  <c r="AM81" i="123"/>
  <c r="AM92" i="123"/>
  <c r="AM93" i="123"/>
  <c r="AM94" i="123"/>
  <c r="AM95" i="123"/>
  <c r="AM96" i="123"/>
  <c r="AM97" i="123"/>
  <c r="AM98" i="123"/>
  <c r="AM99" i="123"/>
  <c r="AM100" i="123"/>
  <c r="AM101" i="123"/>
  <c r="AM102" i="123"/>
  <c r="AM17" i="123"/>
  <c r="AM38" i="123"/>
  <c r="AM44" i="123"/>
  <c r="AM62" i="123"/>
  <c r="AM63" i="123"/>
  <c r="AM107" i="123"/>
  <c r="AN107" i="123"/>
  <c r="E105" i="123"/>
  <c r="E17" i="123"/>
  <c r="E16" i="123"/>
  <c r="E15" i="123"/>
  <c r="E14" i="123"/>
  <c r="E13" i="123"/>
  <c r="E103" i="123"/>
  <c r="E102" i="123"/>
  <c r="E101" i="123"/>
  <c r="E100" i="123"/>
  <c r="E99" i="123"/>
  <c r="E98" i="123"/>
  <c r="E97" i="123"/>
  <c r="E96" i="123"/>
  <c r="E95" i="123"/>
  <c r="E94" i="123"/>
  <c r="E93" i="123"/>
  <c r="E92" i="123"/>
  <c r="E91" i="123"/>
  <c r="E90" i="123"/>
  <c r="E89" i="123"/>
  <c r="E88" i="123"/>
  <c r="E87" i="123"/>
  <c r="E86" i="123"/>
  <c r="E85" i="123"/>
  <c r="E84" i="123"/>
  <c r="E83" i="123"/>
  <c r="E82" i="123"/>
  <c r="E81" i="123"/>
  <c r="E80" i="123"/>
  <c r="E79" i="123"/>
  <c r="E78" i="123"/>
  <c r="E77" i="123"/>
  <c r="E76" i="123"/>
  <c r="E75" i="123"/>
  <c r="E74" i="123"/>
  <c r="E73" i="123"/>
  <c r="E72" i="123"/>
  <c r="E71" i="123"/>
  <c r="E70" i="123"/>
  <c r="E69" i="123"/>
  <c r="E68" i="123"/>
  <c r="E67" i="123"/>
  <c r="E66" i="123"/>
  <c r="E65" i="123"/>
  <c r="E64" i="123"/>
  <c r="E63" i="123"/>
  <c r="E62" i="123"/>
  <c r="E61" i="123"/>
  <c r="E60" i="123"/>
  <c r="E59" i="123"/>
  <c r="E58" i="123"/>
  <c r="E57" i="123"/>
  <c r="E56" i="123"/>
  <c r="E55" i="123"/>
  <c r="E54" i="123"/>
  <c r="E53" i="123"/>
  <c r="E52" i="123"/>
  <c r="E51" i="123"/>
  <c r="E50" i="123"/>
  <c r="E49" i="123"/>
  <c r="E48" i="123"/>
  <c r="E47" i="123"/>
  <c r="E46" i="123"/>
  <c r="E45" i="123"/>
  <c r="E44" i="123"/>
  <c r="E43" i="123"/>
  <c r="E42" i="123"/>
  <c r="E41" i="123"/>
  <c r="E40" i="123"/>
  <c r="E39" i="123"/>
  <c r="E38" i="123"/>
  <c r="E37" i="123"/>
  <c r="E36" i="123"/>
  <c r="E35" i="123"/>
  <c r="E34" i="123"/>
  <c r="E33" i="123"/>
  <c r="E32" i="123"/>
  <c r="E31" i="123"/>
  <c r="E30" i="123"/>
  <c r="E29" i="123"/>
  <c r="E28" i="123"/>
  <c r="E27" i="123"/>
  <c r="E26" i="123"/>
  <c r="E25" i="123"/>
  <c r="E24" i="123"/>
  <c r="E23" i="123"/>
  <c r="E22" i="123"/>
  <c r="E21" i="123"/>
  <c r="E20" i="123"/>
  <c r="E19" i="123"/>
  <c r="E18" i="123"/>
  <c r="AO119" i="123"/>
  <c r="AN119" i="123"/>
  <c r="AO108" i="123"/>
  <c r="D11" i="123"/>
  <c r="G45" i="123"/>
  <c r="G47" i="123"/>
  <c r="G49" i="123"/>
  <c r="G50" i="123"/>
  <c r="G52" i="123"/>
  <c r="G53" i="123"/>
  <c r="G54" i="123"/>
  <c r="G65" i="123"/>
  <c r="G66" i="123"/>
  <c r="G67" i="123"/>
  <c r="G68" i="123"/>
  <c r="G71" i="123"/>
  <c r="G72" i="123"/>
  <c r="G73" i="123"/>
  <c r="G74" i="123"/>
  <c r="G75" i="123"/>
  <c r="G76" i="123"/>
  <c r="G77" i="123"/>
  <c r="G78" i="123"/>
  <c r="G79" i="123"/>
  <c r="G80" i="123"/>
  <c r="G82" i="123"/>
  <c r="G83" i="123"/>
  <c r="G84" i="123"/>
  <c r="G85" i="123"/>
  <c r="G86" i="123"/>
  <c r="G87" i="123"/>
  <c r="G88" i="123"/>
  <c r="G89" i="123"/>
  <c r="G90" i="123"/>
  <c r="G91" i="123"/>
  <c r="G103" i="123"/>
  <c r="I45" i="123"/>
  <c r="I47" i="123"/>
  <c r="I49" i="123"/>
  <c r="I50" i="123"/>
  <c r="I52" i="123"/>
  <c r="I53" i="123"/>
  <c r="I54" i="123"/>
  <c r="I65" i="123"/>
  <c r="I66" i="123"/>
  <c r="I67" i="123"/>
  <c r="I68" i="123"/>
  <c r="I71" i="123"/>
  <c r="I72" i="123"/>
  <c r="I73" i="123"/>
  <c r="I74" i="123"/>
  <c r="I75" i="123"/>
  <c r="I76" i="123"/>
  <c r="I77" i="123"/>
  <c r="I78" i="123"/>
  <c r="I79" i="123"/>
  <c r="I80" i="123"/>
  <c r="I82" i="123"/>
  <c r="I83" i="123"/>
  <c r="I84" i="123"/>
  <c r="I85" i="123"/>
  <c r="I86" i="123"/>
  <c r="I87" i="123"/>
  <c r="I88" i="123"/>
  <c r="I89" i="123"/>
  <c r="I90" i="123"/>
  <c r="I91" i="123"/>
  <c r="I103" i="123"/>
  <c r="K45" i="123"/>
  <c r="K47" i="123"/>
  <c r="K49" i="123"/>
  <c r="K50" i="123"/>
  <c r="K52" i="123"/>
  <c r="K53" i="123"/>
  <c r="K54" i="123"/>
  <c r="K65" i="123"/>
  <c r="K66" i="123"/>
  <c r="K67" i="123"/>
  <c r="K68" i="123"/>
  <c r="K71" i="123"/>
  <c r="K72" i="123"/>
  <c r="K73" i="123"/>
  <c r="K74" i="123"/>
  <c r="K75" i="123"/>
  <c r="K76" i="123"/>
  <c r="K77" i="123"/>
  <c r="K78" i="123"/>
  <c r="K79" i="123"/>
  <c r="K80" i="123"/>
  <c r="K82" i="123"/>
  <c r="K83" i="123"/>
  <c r="K84" i="123"/>
  <c r="K85" i="123"/>
  <c r="K86" i="123"/>
  <c r="K87" i="123"/>
  <c r="K88" i="123"/>
  <c r="K89" i="123"/>
  <c r="K90" i="123"/>
  <c r="K91" i="123"/>
  <c r="K103" i="123"/>
  <c r="M45" i="123"/>
  <c r="M47" i="123"/>
  <c r="M49" i="123"/>
  <c r="M50" i="123"/>
  <c r="M52" i="123"/>
  <c r="M53" i="123"/>
  <c r="M54" i="123"/>
  <c r="M65" i="123"/>
  <c r="M66" i="123"/>
  <c r="M67" i="123"/>
  <c r="M68" i="123"/>
  <c r="M71" i="123"/>
  <c r="M72" i="123"/>
  <c r="M73" i="123"/>
  <c r="M74" i="123"/>
  <c r="M75" i="123"/>
  <c r="M76" i="123"/>
  <c r="M77" i="123"/>
  <c r="M78" i="123"/>
  <c r="M79" i="123"/>
  <c r="M80" i="123"/>
  <c r="M82" i="123"/>
  <c r="M83" i="123"/>
  <c r="M84" i="123"/>
  <c r="M85" i="123"/>
  <c r="M86" i="123"/>
  <c r="M87" i="123"/>
  <c r="M88" i="123"/>
  <c r="M89" i="123"/>
  <c r="M90" i="123"/>
  <c r="M91" i="123"/>
  <c r="M103" i="123"/>
  <c r="Q45" i="123"/>
  <c r="Q47" i="123"/>
  <c r="Q49" i="123"/>
  <c r="Q50" i="123"/>
  <c r="Q52" i="123"/>
  <c r="Q53" i="123"/>
  <c r="Q54" i="123"/>
  <c r="Q65" i="123"/>
  <c r="Q66" i="123"/>
  <c r="Q67" i="123"/>
  <c r="Q68" i="123"/>
  <c r="Q71" i="123"/>
  <c r="Q72" i="123"/>
  <c r="Q73" i="123"/>
  <c r="Q74" i="123"/>
  <c r="Q75" i="123"/>
  <c r="Q76" i="123"/>
  <c r="Q77" i="123"/>
  <c r="Q78" i="123"/>
  <c r="Q79" i="123"/>
  <c r="Q80" i="123"/>
  <c r="Q82" i="123"/>
  <c r="Q83" i="123"/>
  <c r="Q84" i="123"/>
  <c r="Q85" i="123"/>
  <c r="Q86" i="123"/>
  <c r="Q87" i="123"/>
  <c r="Q88" i="123"/>
  <c r="Q89" i="123"/>
  <c r="Q90" i="123"/>
  <c r="Q91" i="123"/>
  <c r="Q103" i="123"/>
  <c r="S45" i="123"/>
  <c r="S47" i="123"/>
  <c r="S49" i="123"/>
  <c r="S50" i="123"/>
  <c r="S52" i="123"/>
  <c r="S53" i="123"/>
  <c r="S54" i="123"/>
  <c r="S65" i="123"/>
  <c r="S66" i="123"/>
  <c r="S67" i="123"/>
  <c r="S68" i="123"/>
  <c r="S71" i="123"/>
  <c r="S72" i="123"/>
  <c r="S73" i="123"/>
  <c r="S74" i="123"/>
  <c r="S75" i="123"/>
  <c r="S76" i="123"/>
  <c r="S77" i="123"/>
  <c r="S78" i="123"/>
  <c r="S79" i="123"/>
  <c r="S80" i="123"/>
  <c r="S82" i="123"/>
  <c r="S83" i="123"/>
  <c r="S84" i="123"/>
  <c r="S85" i="123"/>
  <c r="S86" i="123"/>
  <c r="S87" i="123"/>
  <c r="S88" i="123"/>
  <c r="S89" i="123"/>
  <c r="S90" i="123"/>
  <c r="S91" i="123"/>
  <c r="S103" i="123"/>
  <c r="U45" i="123"/>
  <c r="U47" i="123"/>
  <c r="U49" i="123"/>
  <c r="U50" i="123"/>
  <c r="U52" i="123"/>
  <c r="U53" i="123"/>
  <c r="U54" i="123"/>
  <c r="U65" i="123"/>
  <c r="U66" i="123"/>
  <c r="U67" i="123"/>
  <c r="U68" i="123"/>
  <c r="U71" i="123"/>
  <c r="U72" i="123"/>
  <c r="U73" i="123"/>
  <c r="U74" i="123"/>
  <c r="U75" i="123"/>
  <c r="U76" i="123"/>
  <c r="U77" i="123"/>
  <c r="U78" i="123"/>
  <c r="U79" i="123"/>
  <c r="U80" i="123"/>
  <c r="U82" i="123"/>
  <c r="U83" i="123"/>
  <c r="U84" i="123"/>
  <c r="U85" i="123"/>
  <c r="U86" i="123"/>
  <c r="U87" i="123"/>
  <c r="U88" i="123"/>
  <c r="U89" i="123"/>
  <c r="U90" i="123"/>
  <c r="U91" i="123"/>
  <c r="U103" i="123"/>
  <c r="Y45" i="123"/>
  <c r="Y47" i="123"/>
  <c r="Y49" i="123"/>
  <c r="Y50" i="123"/>
  <c r="Y52" i="123"/>
  <c r="Y53" i="123"/>
  <c r="Y54" i="123"/>
  <c r="Y65" i="123"/>
  <c r="Y66" i="123"/>
  <c r="Y67" i="123"/>
  <c r="Y68" i="123"/>
  <c r="Y71" i="123"/>
  <c r="Y72" i="123"/>
  <c r="Y73" i="123"/>
  <c r="Y74" i="123"/>
  <c r="Y75" i="123"/>
  <c r="Y76" i="123"/>
  <c r="Y77" i="123"/>
  <c r="Y78" i="123"/>
  <c r="Y79" i="123"/>
  <c r="Y80" i="123"/>
  <c r="Y82" i="123"/>
  <c r="Y83" i="123"/>
  <c r="Y84" i="123"/>
  <c r="Y85" i="123"/>
  <c r="Y86" i="123"/>
  <c r="Y87" i="123"/>
  <c r="Y88" i="123"/>
  <c r="Y89" i="123"/>
  <c r="Y90" i="123"/>
  <c r="Y91" i="123"/>
  <c r="Y103" i="123"/>
  <c r="AA45" i="123"/>
  <c r="AA47" i="123"/>
  <c r="AA49" i="123"/>
  <c r="AA50" i="123"/>
  <c r="AA52" i="123"/>
  <c r="AA53" i="123"/>
  <c r="AA54" i="123"/>
  <c r="AA65" i="123"/>
  <c r="AA66" i="123"/>
  <c r="AA67" i="123"/>
  <c r="AA68" i="123"/>
  <c r="AA71" i="123"/>
  <c r="AA72" i="123"/>
  <c r="AA73" i="123"/>
  <c r="AA74" i="123"/>
  <c r="AA75" i="123"/>
  <c r="AA76" i="123"/>
  <c r="AA77" i="123"/>
  <c r="AA78" i="123"/>
  <c r="AA79" i="123"/>
  <c r="AA80" i="123"/>
  <c r="AA82" i="123"/>
  <c r="AA83" i="123"/>
  <c r="AA84" i="123"/>
  <c r="AA85" i="123"/>
  <c r="AA86" i="123"/>
  <c r="AA87" i="123"/>
  <c r="AA88" i="123"/>
  <c r="AA89" i="123"/>
  <c r="AA90" i="123"/>
  <c r="AA91" i="123"/>
  <c r="AA103" i="123"/>
  <c r="AC45" i="123"/>
  <c r="AC47" i="123"/>
  <c r="AC49" i="123"/>
  <c r="AC50" i="123"/>
  <c r="AC52" i="123"/>
  <c r="AC53" i="123"/>
  <c r="AC54" i="123"/>
  <c r="AC65" i="123"/>
  <c r="AC66" i="123"/>
  <c r="AC67" i="123"/>
  <c r="AC68" i="123"/>
  <c r="AC71" i="123"/>
  <c r="AC72" i="123"/>
  <c r="AC73" i="123"/>
  <c r="AC74" i="123"/>
  <c r="AC75" i="123"/>
  <c r="AC76" i="123"/>
  <c r="AC77" i="123"/>
  <c r="AC78" i="123"/>
  <c r="AC79" i="123"/>
  <c r="AC80" i="123"/>
  <c r="AC82" i="123"/>
  <c r="AC83" i="123"/>
  <c r="AC84" i="123"/>
  <c r="AC85" i="123"/>
  <c r="AC86" i="123"/>
  <c r="AC87" i="123"/>
  <c r="AC88" i="123"/>
  <c r="AC89" i="123"/>
  <c r="AC90" i="123"/>
  <c r="AC91" i="123"/>
  <c r="AC103" i="123"/>
  <c r="AG47" i="123"/>
  <c r="AG49" i="123"/>
  <c r="AG50" i="123"/>
  <c r="AG52" i="123"/>
  <c r="AG53" i="123"/>
  <c r="AG84" i="123"/>
  <c r="AG85" i="123"/>
  <c r="AG86" i="123"/>
  <c r="AG87" i="123"/>
  <c r="AG88" i="123"/>
  <c r="AG89" i="123"/>
  <c r="AG90" i="123"/>
  <c r="AG91" i="123"/>
  <c r="AG103" i="123"/>
  <c r="AI47" i="123"/>
  <c r="AI49" i="123"/>
  <c r="AI50" i="123"/>
  <c r="AI52" i="123"/>
  <c r="AI53" i="123"/>
  <c r="AI65" i="123"/>
  <c r="AI66" i="123"/>
  <c r="AI67" i="123"/>
  <c r="AI68" i="123"/>
  <c r="AI71" i="123"/>
  <c r="AI72" i="123"/>
  <c r="AI73" i="123"/>
  <c r="AI74" i="123"/>
  <c r="AI75" i="123"/>
  <c r="AI76" i="123"/>
  <c r="AI77" i="123"/>
  <c r="AI78" i="123"/>
  <c r="AI79" i="123"/>
  <c r="AI80" i="123"/>
  <c r="AI82" i="123"/>
  <c r="AI83" i="123"/>
  <c r="AI84" i="123"/>
  <c r="AI85" i="123"/>
  <c r="AI86" i="123"/>
  <c r="AI87" i="123"/>
  <c r="AI88" i="123"/>
  <c r="AI89" i="123"/>
  <c r="AI90" i="123"/>
  <c r="AI91" i="123"/>
  <c r="AI103" i="123"/>
  <c r="AK45" i="123"/>
  <c r="AK47" i="123"/>
  <c r="AK49" i="123"/>
  <c r="AK50" i="123"/>
  <c r="AK52" i="123"/>
  <c r="AK53" i="123"/>
  <c r="AK54" i="123"/>
  <c r="AK65" i="123"/>
  <c r="AK66" i="123"/>
  <c r="AK67" i="123"/>
  <c r="AK68" i="123"/>
  <c r="AK71" i="123"/>
  <c r="AK72" i="123"/>
  <c r="AK73" i="123"/>
  <c r="AK74" i="123"/>
  <c r="AK75" i="123"/>
  <c r="AK76" i="123"/>
  <c r="AK77" i="123"/>
  <c r="AK78" i="123"/>
  <c r="AK79" i="123"/>
  <c r="AK80" i="123"/>
  <c r="AK82" i="123"/>
  <c r="AK83" i="123"/>
  <c r="AK84" i="123"/>
  <c r="AK85" i="123"/>
  <c r="AK86" i="123"/>
  <c r="AK87" i="123"/>
  <c r="AK88" i="123"/>
  <c r="AK89" i="123"/>
  <c r="AK90" i="123"/>
  <c r="AK91" i="123"/>
  <c r="AK103" i="123"/>
  <c r="AM45" i="123"/>
  <c r="AM47" i="123"/>
  <c r="AM49" i="123"/>
  <c r="AM50" i="123"/>
  <c r="AM52" i="123"/>
  <c r="AM53" i="123"/>
  <c r="AM54" i="123"/>
  <c r="AM65" i="123"/>
  <c r="AM66" i="123"/>
  <c r="AM67" i="123"/>
  <c r="AM68" i="123"/>
  <c r="AM71" i="123"/>
  <c r="AM72" i="123"/>
  <c r="AM73" i="123"/>
  <c r="AM74" i="123"/>
  <c r="AM75" i="123"/>
  <c r="AM76" i="123"/>
  <c r="AM77" i="123"/>
  <c r="AM78" i="123"/>
  <c r="AM79" i="123"/>
  <c r="AM80" i="123"/>
  <c r="AM82" i="123"/>
  <c r="AM83" i="123"/>
  <c r="AM84" i="123"/>
  <c r="AM85" i="123"/>
  <c r="AM86" i="123"/>
  <c r="AM87" i="123"/>
  <c r="AM88" i="123"/>
  <c r="AM89" i="123"/>
  <c r="AM90" i="123"/>
  <c r="AM91" i="123"/>
  <c r="AM103" i="123"/>
  <c r="AM105" i="123"/>
  <c r="AP107" i="123"/>
  <c r="AE45" i="123"/>
  <c r="AE47" i="123"/>
  <c r="AE49" i="123"/>
  <c r="AE50" i="123"/>
  <c r="AE52" i="123"/>
  <c r="AE53" i="123"/>
  <c r="AE54" i="123"/>
  <c r="AE65" i="123"/>
  <c r="AE66" i="123"/>
  <c r="AE67" i="123"/>
  <c r="AE68" i="123"/>
  <c r="AE71" i="123"/>
  <c r="AE72" i="123"/>
  <c r="AE73" i="123"/>
  <c r="AE74" i="123"/>
  <c r="AE75" i="123"/>
  <c r="AE76" i="123"/>
  <c r="AE77" i="123"/>
  <c r="AE78" i="123"/>
  <c r="AE79" i="123"/>
  <c r="AE80" i="123"/>
  <c r="AE82" i="123"/>
  <c r="AE83" i="123"/>
  <c r="AE84" i="123"/>
  <c r="AE85" i="123"/>
  <c r="AE86" i="123"/>
  <c r="AE87" i="123"/>
  <c r="AE88" i="123"/>
  <c r="AE89" i="123"/>
  <c r="AE90" i="123"/>
  <c r="AE91" i="123"/>
  <c r="AE103" i="123"/>
  <c r="W45" i="123"/>
  <c r="W47" i="123"/>
  <c r="W49" i="123"/>
  <c r="W50" i="123"/>
  <c r="W52" i="123"/>
  <c r="W53" i="123"/>
  <c r="W54" i="123"/>
  <c r="W65" i="123"/>
  <c r="W66" i="123"/>
  <c r="W67" i="123"/>
  <c r="W68" i="123"/>
  <c r="W71" i="123"/>
  <c r="W72" i="123"/>
  <c r="W73" i="123"/>
  <c r="W74" i="123"/>
  <c r="W75" i="123"/>
  <c r="W76" i="123"/>
  <c r="W77" i="123"/>
  <c r="W78" i="123"/>
  <c r="W79" i="123"/>
  <c r="W80" i="123"/>
  <c r="W82" i="123"/>
  <c r="W83" i="123"/>
  <c r="W84" i="123"/>
  <c r="W85" i="123"/>
  <c r="W86" i="123"/>
  <c r="W87" i="123"/>
  <c r="W88" i="123"/>
  <c r="W89" i="123"/>
  <c r="W90" i="123"/>
  <c r="W91" i="123"/>
  <c r="W103" i="123"/>
  <c r="O45" i="123"/>
  <c r="O47" i="123"/>
  <c r="O49" i="123"/>
  <c r="O50" i="123"/>
  <c r="O52" i="123"/>
  <c r="O53" i="123"/>
  <c r="O54" i="123"/>
  <c r="O65" i="123"/>
  <c r="O66" i="123"/>
  <c r="O67" i="123"/>
  <c r="O68" i="123"/>
  <c r="O71" i="123"/>
  <c r="O72" i="123"/>
  <c r="O73" i="123"/>
  <c r="O74" i="123"/>
  <c r="O75" i="123"/>
  <c r="O76" i="123"/>
  <c r="O77" i="123"/>
  <c r="O78" i="123"/>
  <c r="O79" i="123"/>
  <c r="O80" i="123"/>
  <c r="O82" i="123"/>
  <c r="O83" i="123"/>
  <c r="O84" i="123"/>
  <c r="O85" i="123"/>
  <c r="O86" i="123"/>
  <c r="O87" i="123"/>
  <c r="O88" i="123"/>
  <c r="O89" i="123"/>
  <c r="O90" i="123"/>
  <c r="O91" i="123"/>
  <c r="O103" i="123"/>
  <c r="AP105" i="123"/>
  <c r="AL105" i="123"/>
  <c r="AJ105" i="123"/>
  <c r="AH105" i="123"/>
  <c r="AF105" i="123"/>
  <c r="AD105" i="123"/>
  <c r="AB105" i="123"/>
  <c r="Z105" i="123"/>
  <c r="X105" i="123"/>
  <c r="V105" i="123"/>
  <c r="T105" i="123"/>
  <c r="R105" i="123"/>
  <c r="P105" i="123"/>
  <c r="N105" i="123"/>
  <c r="L105" i="123"/>
  <c r="J105" i="123"/>
  <c r="H105" i="123"/>
  <c r="F105" i="123"/>
  <c r="AP104" i="123"/>
  <c r="AN103" i="123"/>
  <c r="AP103" i="123"/>
  <c r="AN102" i="123"/>
  <c r="AP102" i="123"/>
  <c r="AN101" i="123"/>
  <c r="AP101" i="123"/>
  <c r="AN100" i="123"/>
  <c r="AP100" i="123"/>
  <c r="AN99" i="123"/>
  <c r="AP99" i="123"/>
  <c r="AN98" i="123"/>
  <c r="AP98" i="123"/>
  <c r="AN97" i="123"/>
  <c r="AP97" i="123"/>
  <c r="AN96" i="123"/>
  <c r="AP96" i="123"/>
  <c r="AN95" i="123"/>
  <c r="AP95" i="123"/>
  <c r="AN94" i="123"/>
  <c r="AP94" i="123"/>
  <c r="AN93" i="123"/>
  <c r="AP93" i="123"/>
  <c r="AN92" i="123"/>
  <c r="AP92" i="123"/>
  <c r="AN91" i="123"/>
  <c r="AP91" i="123"/>
  <c r="AN90" i="123"/>
  <c r="AP90" i="123"/>
  <c r="AN89" i="123"/>
  <c r="AP89" i="123"/>
  <c r="AN88" i="123"/>
  <c r="AP88" i="123"/>
  <c r="AN87" i="123"/>
  <c r="AP87" i="123"/>
  <c r="AN86" i="123"/>
  <c r="AP86" i="123"/>
  <c r="AN85" i="123"/>
  <c r="AP85" i="123"/>
  <c r="AN84" i="123"/>
  <c r="AP84" i="123"/>
  <c r="AN83" i="123"/>
  <c r="AP83" i="123"/>
  <c r="AN82" i="123"/>
  <c r="AP82" i="123"/>
  <c r="AN81" i="123"/>
  <c r="AP81" i="123"/>
  <c r="B81" i="123"/>
  <c r="AN80" i="123"/>
  <c r="AP80" i="123"/>
  <c r="AN79" i="123"/>
  <c r="AP79" i="123"/>
  <c r="AN78" i="123"/>
  <c r="AP78" i="123"/>
  <c r="AN77" i="123"/>
  <c r="AP77" i="123"/>
  <c r="AN76" i="123"/>
  <c r="AP76" i="123"/>
  <c r="AN75" i="123"/>
  <c r="AP75" i="123"/>
  <c r="AN74" i="123"/>
  <c r="AP74" i="123"/>
  <c r="AN73" i="123"/>
  <c r="AP73" i="123"/>
  <c r="AN72" i="123"/>
  <c r="AP72" i="123"/>
  <c r="AN71" i="123"/>
  <c r="AP71" i="123"/>
  <c r="AN70" i="123"/>
  <c r="AP70" i="123"/>
  <c r="AN69" i="123"/>
  <c r="AP69" i="123"/>
  <c r="B69" i="123"/>
  <c r="AN68" i="123"/>
  <c r="AP68" i="123"/>
  <c r="AN67" i="123"/>
  <c r="AP67" i="123"/>
  <c r="AN66" i="123"/>
  <c r="AP66" i="123"/>
  <c r="AN65" i="123"/>
  <c r="AP65" i="123"/>
  <c r="AN64" i="123"/>
  <c r="AP64" i="123"/>
  <c r="B64" i="123"/>
  <c r="AN63" i="123"/>
  <c r="AP63" i="123"/>
  <c r="AN62" i="123"/>
  <c r="AP62" i="123"/>
  <c r="AN61" i="123"/>
  <c r="AP61" i="123"/>
  <c r="B61" i="123"/>
  <c r="AN60" i="123"/>
  <c r="AP60" i="123"/>
  <c r="AN59" i="123"/>
  <c r="AP59" i="123"/>
  <c r="B59" i="123"/>
  <c r="AN58" i="123"/>
  <c r="AP58" i="123"/>
  <c r="B58" i="123"/>
  <c r="AN57" i="123"/>
  <c r="AP57" i="123"/>
  <c r="B57" i="123"/>
  <c r="AN56" i="123"/>
  <c r="AP56" i="123"/>
  <c r="B56" i="123"/>
  <c r="AN55" i="123"/>
  <c r="AP55" i="123"/>
  <c r="B55" i="123"/>
  <c r="AN54" i="123"/>
  <c r="AP54" i="123"/>
  <c r="AN53" i="123"/>
  <c r="AP53" i="123"/>
  <c r="AN52" i="123"/>
  <c r="AP52" i="123"/>
  <c r="AN51" i="123"/>
  <c r="AP51" i="123"/>
  <c r="B51" i="123"/>
  <c r="AN50" i="123"/>
  <c r="AP50" i="123"/>
  <c r="AN49" i="123"/>
  <c r="AP49" i="123"/>
  <c r="AN48" i="123"/>
  <c r="AP48" i="123"/>
  <c r="B48" i="123"/>
  <c r="AN47" i="123"/>
  <c r="AP47" i="123"/>
  <c r="AN46" i="123"/>
  <c r="AP46" i="123"/>
  <c r="B46" i="123"/>
  <c r="AN45" i="123"/>
  <c r="AP45" i="123"/>
  <c r="AN44" i="123"/>
  <c r="AP44" i="123"/>
  <c r="AN43" i="123"/>
  <c r="AP43" i="123"/>
  <c r="B43" i="123"/>
  <c r="AN42" i="123"/>
  <c r="AP42" i="123"/>
  <c r="B42" i="123"/>
  <c r="AN41" i="123"/>
  <c r="AP41" i="123"/>
  <c r="B41" i="123"/>
  <c r="AN40" i="123"/>
  <c r="AP40" i="123"/>
  <c r="AN39" i="123"/>
  <c r="AP39" i="123"/>
  <c r="B39" i="123"/>
  <c r="AN38" i="123"/>
  <c r="AP38" i="123"/>
  <c r="AN37" i="123"/>
  <c r="AP37" i="123"/>
  <c r="B37" i="123"/>
  <c r="AN36" i="123"/>
  <c r="AP36" i="123"/>
  <c r="B36" i="123"/>
  <c r="AN35" i="123"/>
  <c r="AP35" i="123"/>
  <c r="B35" i="123"/>
  <c r="AN34" i="123"/>
  <c r="AP34" i="123"/>
  <c r="B34" i="123"/>
  <c r="AN33" i="123"/>
  <c r="AP33" i="123"/>
  <c r="B33" i="123"/>
  <c r="AN32" i="123"/>
  <c r="AP32" i="123"/>
  <c r="B32" i="123"/>
  <c r="AN31" i="123"/>
  <c r="AP31" i="123"/>
  <c r="B31" i="123"/>
  <c r="AN30" i="123"/>
  <c r="AP30" i="123"/>
  <c r="B30" i="123"/>
  <c r="AN29" i="123"/>
  <c r="AP29" i="123"/>
  <c r="B29" i="123"/>
  <c r="AN28" i="123"/>
  <c r="AP28" i="123"/>
  <c r="B28" i="123"/>
  <c r="AN27" i="123"/>
  <c r="AP27" i="123"/>
  <c r="B27" i="123"/>
  <c r="AN26" i="123"/>
  <c r="AP26" i="123"/>
  <c r="B26" i="123"/>
  <c r="AN25" i="123"/>
  <c r="AP25" i="123"/>
  <c r="B25" i="123"/>
  <c r="AN24" i="123"/>
  <c r="AP24" i="123"/>
  <c r="B24" i="123"/>
  <c r="AN23" i="123"/>
  <c r="AP23" i="123"/>
  <c r="B23" i="123"/>
  <c r="AN22" i="123"/>
  <c r="AP22" i="123"/>
  <c r="B22" i="123"/>
  <c r="AN21" i="123"/>
  <c r="AP21" i="123"/>
  <c r="B21" i="123"/>
  <c r="AN20" i="123"/>
  <c r="AP20" i="123"/>
  <c r="B20" i="123"/>
  <c r="AN19" i="123"/>
  <c r="AP19" i="123"/>
  <c r="B19" i="123"/>
  <c r="AN18" i="123"/>
  <c r="AP18" i="123"/>
  <c r="B18" i="123"/>
  <c r="AN17" i="123"/>
  <c r="AP17" i="123"/>
  <c r="AN16" i="123"/>
  <c r="AP16" i="123"/>
  <c r="B16" i="123"/>
  <c r="AN15" i="123"/>
  <c r="AP15" i="123"/>
  <c r="B15" i="123"/>
  <c r="AN14" i="123"/>
  <c r="AP14" i="123"/>
  <c r="B14" i="123"/>
  <c r="AN13" i="123"/>
  <c r="AP13" i="123"/>
  <c r="B13" i="123"/>
  <c r="B6" i="123"/>
  <c r="B4" i="123"/>
  <c r="AJ72" i="15"/>
  <c r="AJ87" i="15"/>
  <c r="E26" i="122"/>
  <c r="AD105" i="122"/>
  <c r="AE103" i="122"/>
  <c r="AE91" i="122"/>
  <c r="AE90" i="122"/>
  <c r="AE89" i="122"/>
  <c r="AE88" i="122"/>
  <c r="AE87" i="122"/>
  <c r="AE86" i="122"/>
  <c r="AE85" i="122"/>
  <c r="AE84" i="122"/>
  <c r="AE83" i="122"/>
  <c r="AE82" i="122"/>
  <c r="AE80" i="122"/>
  <c r="AE79" i="122"/>
  <c r="AE78" i="122"/>
  <c r="AE77" i="122"/>
  <c r="AE76" i="122"/>
  <c r="AE75" i="122"/>
  <c r="AE74" i="122"/>
  <c r="AE73" i="122"/>
  <c r="AE72" i="122"/>
  <c r="AE71" i="122"/>
  <c r="AE68" i="122"/>
  <c r="AE67" i="122"/>
  <c r="AE66" i="122"/>
  <c r="AE65" i="122"/>
  <c r="AE54" i="122"/>
  <c r="AE53" i="122"/>
  <c r="AE52" i="122"/>
  <c r="AE50" i="122"/>
  <c r="AE49" i="122"/>
  <c r="AE47" i="122"/>
  <c r="AE45" i="122"/>
  <c r="J72" i="15"/>
  <c r="AT72" i="15"/>
  <c r="AR72" i="15"/>
  <c r="AP72" i="15"/>
  <c r="AN72" i="15"/>
  <c r="AH72" i="15"/>
  <c r="AF72" i="15"/>
  <c r="AD72" i="15"/>
  <c r="T72" i="15"/>
  <c r="R72" i="15"/>
  <c r="P72" i="15"/>
  <c r="H72" i="15"/>
  <c r="F72" i="15"/>
  <c r="D72" i="15"/>
  <c r="E99" i="122"/>
  <c r="E98" i="122"/>
  <c r="E100" i="122"/>
  <c r="E101" i="122"/>
  <c r="AO119" i="122"/>
  <c r="AN119" i="122"/>
  <c r="AO108" i="122"/>
  <c r="AP105" i="122"/>
  <c r="AM105" i="122"/>
  <c r="AL105" i="122"/>
  <c r="AJ105" i="122"/>
  <c r="AH105" i="122"/>
  <c r="AF105" i="122"/>
  <c r="AB105" i="122"/>
  <c r="Z105" i="122"/>
  <c r="X105" i="122"/>
  <c r="V105" i="122"/>
  <c r="V72" i="15"/>
  <c r="T105" i="122"/>
  <c r="R105" i="122"/>
  <c r="P105" i="122"/>
  <c r="N105" i="122"/>
  <c r="L105" i="122"/>
  <c r="J105" i="122"/>
  <c r="H105" i="122"/>
  <c r="F105" i="122"/>
  <c r="B72" i="15"/>
  <c r="AP104" i="122"/>
  <c r="AN103" i="122"/>
  <c r="AP103" i="122"/>
  <c r="AM103" i="122"/>
  <c r="AK103" i="122"/>
  <c r="AI103" i="122"/>
  <c r="AG103" i="122"/>
  <c r="AC103" i="122"/>
  <c r="AA103" i="122"/>
  <c r="Y103" i="122"/>
  <c r="W103" i="122"/>
  <c r="U103" i="122"/>
  <c r="S103" i="122"/>
  <c r="Q103" i="122"/>
  <c r="O103" i="122"/>
  <c r="M103" i="122"/>
  <c r="K103" i="122"/>
  <c r="I103" i="122"/>
  <c r="G103" i="122"/>
  <c r="E103" i="122"/>
  <c r="E102" i="122"/>
  <c r="E97" i="122"/>
  <c r="E96" i="122"/>
  <c r="E95" i="122"/>
  <c r="E94" i="122"/>
  <c r="E93" i="122"/>
  <c r="E92" i="122"/>
  <c r="AM91" i="122"/>
  <c r="AK91" i="122"/>
  <c r="AI91" i="122"/>
  <c r="AG91" i="122"/>
  <c r="AC91" i="122"/>
  <c r="AA91" i="122"/>
  <c r="Y91" i="122"/>
  <c r="W91" i="122"/>
  <c r="U91" i="122"/>
  <c r="S91" i="122"/>
  <c r="Q91" i="122"/>
  <c r="O91" i="122"/>
  <c r="M91" i="122"/>
  <c r="K91" i="122"/>
  <c r="I91" i="122"/>
  <c r="G91" i="122"/>
  <c r="E91" i="122"/>
  <c r="AN91" i="122"/>
  <c r="AP91" i="122"/>
  <c r="AP90" i="122"/>
  <c r="AM90" i="122"/>
  <c r="AK90" i="122"/>
  <c r="AI90" i="122"/>
  <c r="AG90" i="122"/>
  <c r="AC90" i="122"/>
  <c r="AA90" i="122"/>
  <c r="Y90" i="122"/>
  <c r="W90" i="122"/>
  <c r="U90" i="122"/>
  <c r="S90" i="122"/>
  <c r="Q90" i="122"/>
  <c r="O90" i="122"/>
  <c r="M90" i="122"/>
  <c r="K90" i="122"/>
  <c r="I90" i="122"/>
  <c r="G90" i="122"/>
  <c r="E90" i="122"/>
  <c r="AN90" i="122"/>
  <c r="AN89" i="122"/>
  <c r="AP89" i="122"/>
  <c r="AM89" i="122"/>
  <c r="AK89" i="122"/>
  <c r="AI89" i="122"/>
  <c r="AG89" i="122"/>
  <c r="AC89" i="122"/>
  <c r="AA89" i="122"/>
  <c r="Y89" i="122"/>
  <c r="W89" i="122"/>
  <c r="U89" i="122"/>
  <c r="S89" i="122"/>
  <c r="Q89" i="122"/>
  <c r="O89" i="122"/>
  <c r="M89" i="122"/>
  <c r="K89" i="122"/>
  <c r="I89" i="122"/>
  <c r="G89" i="122"/>
  <c r="E89" i="122"/>
  <c r="AN88" i="122"/>
  <c r="AP88" i="122"/>
  <c r="AM88" i="122"/>
  <c r="AK88" i="122"/>
  <c r="AI88" i="122"/>
  <c r="AG88" i="122"/>
  <c r="AC88" i="122"/>
  <c r="AA88" i="122"/>
  <c r="Y88" i="122"/>
  <c r="W88" i="122"/>
  <c r="U88" i="122"/>
  <c r="S88" i="122"/>
  <c r="Q88" i="122"/>
  <c r="O88" i="122"/>
  <c r="M88" i="122"/>
  <c r="K88" i="122"/>
  <c r="I88" i="122"/>
  <c r="G88" i="122"/>
  <c r="E88" i="122"/>
  <c r="AM87" i="122"/>
  <c r="AK87" i="122"/>
  <c r="AI87" i="122"/>
  <c r="AG87" i="122"/>
  <c r="AC87" i="122"/>
  <c r="AA87" i="122"/>
  <c r="Y87" i="122"/>
  <c r="W87" i="122"/>
  <c r="U87" i="122"/>
  <c r="S87" i="122"/>
  <c r="Q87" i="122"/>
  <c r="O87" i="122"/>
  <c r="M87" i="122"/>
  <c r="K87" i="122"/>
  <c r="I87" i="122"/>
  <c r="G87" i="122"/>
  <c r="E87" i="122"/>
  <c r="AN87" i="122"/>
  <c r="AP87" i="122"/>
  <c r="AP86" i="122"/>
  <c r="AN86" i="122"/>
  <c r="AM86" i="122"/>
  <c r="AK86" i="122"/>
  <c r="AI86" i="122"/>
  <c r="AG86" i="122"/>
  <c r="AC86" i="122"/>
  <c r="AA86" i="122"/>
  <c r="Y86" i="122"/>
  <c r="W86" i="122"/>
  <c r="U86" i="122"/>
  <c r="S86" i="122"/>
  <c r="Q86" i="122"/>
  <c r="O86" i="122"/>
  <c r="M86" i="122"/>
  <c r="K86" i="122"/>
  <c r="I86" i="122"/>
  <c r="G86" i="122"/>
  <c r="E86" i="122"/>
  <c r="AN85" i="122"/>
  <c r="AP85" i="122"/>
  <c r="AM85" i="122"/>
  <c r="AK85" i="122"/>
  <c r="AI85" i="122"/>
  <c r="AG85" i="122"/>
  <c r="AC85" i="122"/>
  <c r="AA85" i="122"/>
  <c r="Y85" i="122"/>
  <c r="W85" i="122"/>
  <c r="U85" i="122"/>
  <c r="S85" i="122"/>
  <c r="Q85" i="122"/>
  <c r="O85" i="122"/>
  <c r="M85" i="122"/>
  <c r="K85" i="122"/>
  <c r="I85" i="122"/>
  <c r="G85" i="122"/>
  <c r="E85" i="122"/>
  <c r="AM84" i="122"/>
  <c r="AK84" i="122"/>
  <c r="AI84" i="122"/>
  <c r="AG84" i="122"/>
  <c r="AC84" i="122"/>
  <c r="AA84" i="122"/>
  <c r="Y84" i="122"/>
  <c r="W84" i="122"/>
  <c r="U84" i="122"/>
  <c r="S84" i="122"/>
  <c r="Q84" i="122"/>
  <c r="O84" i="122"/>
  <c r="M84" i="122"/>
  <c r="K84" i="122"/>
  <c r="I84" i="122"/>
  <c r="G84" i="122"/>
  <c r="E84" i="122"/>
  <c r="AN84" i="122"/>
  <c r="AP84" i="122"/>
  <c r="AM83" i="122"/>
  <c r="AK83" i="122"/>
  <c r="AI83" i="122"/>
  <c r="AC83" i="122"/>
  <c r="AA83" i="122"/>
  <c r="Y83" i="122"/>
  <c r="W83" i="122"/>
  <c r="U83" i="122"/>
  <c r="S83" i="122"/>
  <c r="Q83" i="122"/>
  <c r="O83" i="122"/>
  <c r="M83" i="122"/>
  <c r="K83" i="122"/>
  <c r="I83" i="122"/>
  <c r="G83" i="122"/>
  <c r="E83" i="122"/>
  <c r="AN83" i="122"/>
  <c r="AP83" i="122"/>
  <c r="AM82" i="122"/>
  <c r="AK82" i="122"/>
  <c r="AI82" i="122"/>
  <c r="AC82" i="122"/>
  <c r="AA82" i="122"/>
  <c r="Y82" i="122"/>
  <c r="W82" i="122"/>
  <c r="U82" i="122"/>
  <c r="S82" i="122"/>
  <c r="Q82" i="122"/>
  <c r="O82" i="122"/>
  <c r="M82" i="122"/>
  <c r="K82" i="122"/>
  <c r="I82" i="122"/>
  <c r="G82" i="122"/>
  <c r="E82" i="122"/>
  <c r="AN82" i="122"/>
  <c r="AP82" i="122"/>
  <c r="E81" i="122"/>
  <c r="B81" i="122"/>
  <c r="AM80" i="122"/>
  <c r="AK80" i="122"/>
  <c r="AI80" i="122"/>
  <c r="AC80" i="122"/>
  <c r="AA80" i="122"/>
  <c r="Y80" i="122"/>
  <c r="W80" i="122"/>
  <c r="U80" i="122"/>
  <c r="S80" i="122"/>
  <c r="Q80" i="122"/>
  <c r="O80" i="122"/>
  <c r="M80" i="122"/>
  <c r="K80" i="122"/>
  <c r="I80" i="122"/>
  <c r="G80" i="122"/>
  <c r="E80" i="122"/>
  <c r="AN80" i="122"/>
  <c r="AP80" i="122"/>
  <c r="AM79" i="122"/>
  <c r="AK79" i="122"/>
  <c r="AI79" i="122"/>
  <c r="AC79" i="122"/>
  <c r="AA79" i="122"/>
  <c r="Y79" i="122"/>
  <c r="W79" i="122"/>
  <c r="U79" i="122"/>
  <c r="S79" i="122"/>
  <c r="Q79" i="122"/>
  <c r="O79" i="122"/>
  <c r="M79" i="122"/>
  <c r="K79" i="122"/>
  <c r="I79" i="122"/>
  <c r="G79" i="122"/>
  <c r="E79" i="122"/>
  <c r="AN79" i="122"/>
  <c r="AP79" i="122"/>
  <c r="AM78" i="122"/>
  <c r="AK78" i="122"/>
  <c r="AI78" i="122"/>
  <c r="AC78" i="122"/>
  <c r="AA78" i="122"/>
  <c r="Y78" i="122"/>
  <c r="W78" i="122"/>
  <c r="U78" i="122"/>
  <c r="S78" i="122"/>
  <c r="Q78" i="122"/>
  <c r="O78" i="122"/>
  <c r="M78" i="122"/>
  <c r="K78" i="122"/>
  <c r="I78" i="122"/>
  <c r="G78" i="122"/>
  <c r="E78" i="122"/>
  <c r="AN78" i="122"/>
  <c r="AP78" i="122"/>
  <c r="AM77" i="122"/>
  <c r="AK77" i="122"/>
  <c r="AI77" i="122"/>
  <c r="AC77" i="122"/>
  <c r="AA77" i="122"/>
  <c r="Y77" i="122"/>
  <c r="W77" i="122"/>
  <c r="U77" i="122"/>
  <c r="S77" i="122"/>
  <c r="Q77" i="122"/>
  <c r="O77" i="122"/>
  <c r="M77" i="122"/>
  <c r="K77" i="122"/>
  <c r="I77" i="122"/>
  <c r="G77" i="122"/>
  <c r="E77" i="122"/>
  <c r="AN77" i="122"/>
  <c r="AP77" i="122"/>
  <c r="AM76" i="122"/>
  <c r="AK76" i="122"/>
  <c r="AI76" i="122"/>
  <c r="AC76" i="122"/>
  <c r="AA76" i="122"/>
  <c r="Y76" i="122"/>
  <c r="W76" i="122"/>
  <c r="U76" i="122"/>
  <c r="S76" i="122"/>
  <c r="Q76" i="122"/>
  <c r="O76" i="122"/>
  <c r="M76" i="122"/>
  <c r="K76" i="122"/>
  <c r="I76" i="122"/>
  <c r="G76" i="122"/>
  <c r="E76" i="122"/>
  <c r="AN76" i="122"/>
  <c r="AP76" i="122"/>
  <c r="AM75" i="122"/>
  <c r="AK75" i="122"/>
  <c r="AI75" i="122"/>
  <c r="AC75" i="122"/>
  <c r="AA75" i="122"/>
  <c r="Y75" i="122"/>
  <c r="W75" i="122"/>
  <c r="U75" i="122"/>
  <c r="S75" i="122"/>
  <c r="Q75" i="122"/>
  <c r="O75" i="122"/>
  <c r="M75" i="122"/>
  <c r="K75" i="122"/>
  <c r="I75" i="122"/>
  <c r="G75" i="122"/>
  <c r="E75" i="122"/>
  <c r="AN75" i="122"/>
  <c r="AP75" i="122"/>
  <c r="AM74" i="122"/>
  <c r="AK74" i="122"/>
  <c r="AI74" i="122"/>
  <c r="AC74" i="122"/>
  <c r="AA74" i="122"/>
  <c r="Y74" i="122"/>
  <c r="W74" i="122"/>
  <c r="U74" i="122"/>
  <c r="S74" i="122"/>
  <c r="Q74" i="122"/>
  <c r="O74" i="122"/>
  <c r="M74" i="122"/>
  <c r="K74" i="122"/>
  <c r="I74" i="122"/>
  <c r="G74" i="122"/>
  <c r="E74" i="122"/>
  <c r="AN74" i="122"/>
  <c r="AP74" i="122"/>
  <c r="AM73" i="122"/>
  <c r="AK73" i="122"/>
  <c r="AI73" i="122"/>
  <c r="AC73" i="122"/>
  <c r="AA73" i="122"/>
  <c r="Y73" i="122"/>
  <c r="W73" i="122"/>
  <c r="U73" i="122"/>
  <c r="S73" i="122"/>
  <c r="Q73" i="122"/>
  <c r="O73" i="122"/>
  <c r="M73" i="122"/>
  <c r="K73" i="122"/>
  <c r="I73" i="122"/>
  <c r="G73" i="122"/>
  <c r="E73" i="122"/>
  <c r="AN73" i="122"/>
  <c r="AP73" i="122"/>
  <c r="AM72" i="122"/>
  <c r="AK72" i="122"/>
  <c r="AI72" i="122"/>
  <c r="AC72" i="122"/>
  <c r="AA72" i="122"/>
  <c r="Y72" i="122"/>
  <c r="W72" i="122"/>
  <c r="U72" i="122"/>
  <c r="S72" i="122"/>
  <c r="Q72" i="122"/>
  <c r="O72" i="122"/>
  <c r="M72" i="122"/>
  <c r="K72" i="122"/>
  <c r="I72" i="122"/>
  <c r="G72" i="122"/>
  <c r="E72" i="122"/>
  <c r="AN72" i="122"/>
  <c r="AP72" i="122"/>
  <c r="AM71" i="122"/>
  <c r="AK71" i="122"/>
  <c r="AI71" i="122"/>
  <c r="AC71" i="122"/>
  <c r="AA71" i="122"/>
  <c r="Y71" i="122"/>
  <c r="W71" i="122"/>
  <c r="U71" i="122"/>
  <c r="S71" i="122"/>
  <c r="Q71" i="122"/>
  <c r="O71" i="122"/>
  <c r="M71" i="122"/>
  <c r="K71" i="122"/>
  <c r="I71" i="122"/>
  <c r="G71" i="122"/>
  <c r="E71" i="122"/>
  <c r="AN71" i="122"/>
  <c r="AP71" i="122"/>
  <c r="E70" i="122"/>
  <c r="E69" i="122"/>
  <c r="B69" i="122"/>
  <c r="AM68" i="122"/>
  <c r="AK68" i="122"/>
  <c r="AI68" i="122"/>
  <c r="AC68" i="122"/>
  <c r="AA68" i="122"/>
  <c r="Y68" i="122"/>
  <c r="W68" i="122"/>
  <c r="U68" i="122"/>
  <c r="S68" i="122"/>
  <c r="Q68" i="122"/>
  <c r="O68" i="122"/>
  <c r="M68" i="122"/>
  <c r="K68" i="122"/>
  <c r="I68" i="122"/>
  <c r="G68" i="122"/>
  <c r="E68" i="122"/>
  <c r="AN68" i="122"/>
  <c r="AP68" i="122"/>
  <c r="AM67" i="122"/>
  <c r="AK67" i="122"/>
  <c r="AI67" i="122"/>
  <c r="AC67" i="122"/>
  <c r="AA67" i="122"/>
  <c r="Y67" i="122"/>
  <c r="W67" i="122"/>
  <c r="U67" i="122"/>
  <c r="S67" i="122"/>
  <c r="Q67" i="122"/>
  <c r="O67" i="122"/>
  <c r="M67" i="122"/>
  <c r="K67" i="122"/>
  <c r="I67" i="122"/>
  <c r="G67" i="122"/>
  <c r="E67" i="122"/>
  <c r="AN67" i="122"/>
  <c r="AP67" i="122"/>
  <c r="AM66" i="122"/>
  <c r="AK66" i="122"/>
  <c r="AI66" i="122"/>
  <c r="AC66" i="122"/>
  <c r="AA66" i="122"/>
  <c r="Y66" i="122"/>
  <c r="W66" i="122"/>
  <c r="U66" i="122"/>
  <c r="S66" i="122"/>
  <c r="Q66" i="122"/>
  <c r="O66" i="122"/>
  <c r="M66" i="122"/>
  <c r="K66" i="122"/>
  <c r="I66" i="122"/>
  <c r="G66" i="122"/>
  <c r="E66" i="122"/>
  <c r="AN66" i="122"/>
  <c r="AP66" i="122"/>
  <c r="AM65" i="122"/>
  <c r="AK65" i="122"/>
  <c r="AI65" i="122"/>
  <c r="AC65" i="122"/>
  <c r="AA65" i="122"/>
  <c r="Y65" i="122"/>
  <c r="W65" i="122"/>
  <c r="U65" i="122"/>
  <c r="S65" i="122"/>
  <c r="Q65" i="122"/>
  <c r="O65" i="122"/>
  <c r="M65" i="122"/>
  <c r="K65" i="122"/>
  <c r="I65" i="122"/>
  <c r="G65" i="122"/>
  <c r="E65" i="122"/>
  <c r="AN65" i="122"/>
  <c r="AP65" i="122"/>
  <c r="E64" i="122"/>
  <c r="B64" i="122"/>
  <c r="E63" i="122"/>
  <c r="E62" i="122"/>
  <c r="E61" i="122"/>
  <c r="B61" i="122"/>
  <c r="E60" i="122"/>
  <c r="E59" i="122"/>
  <c r="B59" i="122"/>
  <c r="E58" i="122"/>
  <c r="B58" i="122"/>
  <c r="E57" i="122"/>
  <c r="B57" i="122"/>
  <c r="E56" i="122"/>
  <c r="B56" i="122"/>
  <c r="E55" i="122"/>
  <c r="B55" i="122"/>
  <c r="AM54" i="122"/>
  <c r="AK54" i="122"/>
  <c r="AC54" i="122"/>
  <c r="AA54" i="122"/>
  <c r="Y54" i="122"/>
  <c r="W54" i="122"/>
  <c r="U54" i="122"/>
  <c r="S54" i="122"/>
  <c r="Q54" i="122"/>
  <c r="O54" i="122"/>
  <c r="M54" i="122"/>
  <c r="K54" i="122"/>
  <c r="I54" i="122"/>
  <c r="G54" i="122"/>
  <c r="E54" i="122"/>
  <c r="AN54" i="122"/>
  <c r="AP54" i="122"/>
  <c r="AN53" i="122"/>
  <c r="AP53" i="122"/>
  <c r="AM53" i="122"/>
  <c r="AK53" i="122"/>
  <c r="AI53" i="122"/>
  <c r="AG53" i="122"/>
  <c r="AC53" i="122"/>
  <c r="AA53" i="122"/>
  <c r="Y53" i="122"/>
  <c r="W53" i="122"/>
  <c r="U53" i="122"/>
  <c r="S53" i="122"/>
  <c r="Q53" i="122"/>
  <c r="O53" i="122"/>
  <c r="M53" i="122"/>
  <c r="K53" i="122"/>
  <c r="I53" i="122"/>
  <c r="G53" i="122"/>
  <c r="E53" i="122"/>
  <c r="AP52" i="122"/>
  <c r="AN52" i="122"/>
  <c r="AM52" i="122"/>
  <c r="AK52" i="122"/>
  <c r="AI52" i="122"/>
  <c r="AG52" i="122"/>
  <c r="AC52" i="122"/>
  <c r="AA52" i="122"/>
  <c r="Y52" i="122"/>
  <c r="W52" i="122"/>
  <c r="U52" i="122"/>
  <c r="S52" i="122"/>
  <c r="Q52" i="122"/>
  <c r="O52" i="122"/>
  <c r="M52" i="122"/>
  <c r="K52" i="122"/>
  <c r="I52" i="122"/>
  <c r="G52" i="122"/>
  <c r="E52" i="122"/>
  <c r="E51" i="122"/>
  <c r="B51" i="122"/>
  <c r="AP50" i="122"/>
  <c r="AM50" i="122"/>
  <c r="AK50" i="122"/>
  <c r="AI50" i="122"/>
  <c r="AG50" i="122"/>
  <c r="AC50" i="122"/>
  <c r="AA50" i="122"/>
  <c r="Y50" i="122"/>
  <c r="W50" i="122"/>
  <c r="U50" i="122"/>
  <c r="S50" i="122"/>
  <c r="Q50" i="122"/>
  <c r="O50" i="122"/>
  <c r="M50" i="122"/>
  <c r="K50" i="122"/>
  <c r="I50" i="122"/>
  <c r="G50" i="122"/>
  <c r="E50" i="122"/>
  <c r="AN50" i="122"/>
  <c r="AM49" i="122"/>
  <c r="AK49" i="122"/>
  <c r="AI49" i="122"/>
  <c r="AG49" i="122"/>
  <c r="AC49" i="122"/>
  <c r="AA49" i="122"/>
  <c r="Y49" i="122"/>
  <c r="W49" i="122"/>
  <c r="U49" i="122"/>
  <c r="S49" i="122"/>
  <c r="Q49" i="122"/>
  <c r="O49" i="122"/>
  <c r="M49" i="122"/>
  <c r="K49" i="122"/>
  <c r="I49" i="122"/>
  <c r="G49" i="122"/>
  <c r="E49" i="122"/>
  <c r="AN49" i="122"/>
  <c r="AP49" i="122"/>
  <c r="E48" i="122"/>
  <c r="B48" i="122"/>
  <c r="AM47" i="122"/>
  <c r="AK47" i="122"/>
  <c r="AI47" i="122"/>
  <c r="AG47" i="122"/>
  <c r="AC47" i="122"/>
  <c r="AA47" i="122"/>
  <c r="Y47" i="122"/>
  <c r="W47" i="122"/>
  <c r="U47" i="122"/>
  <c r="S47" i="122"/>
  <c r="Q47" i="122"/>
  <c r="O47" i="122"/>
  <c r="M47" i="122"/>
  <c r="K47" i="122"/>
  <c r="I47" i="122"/>
  <c r="G47" i="122"/>
  <c r="E47" i="122"/>
  <c r="AN47" i="122"/>
  <c r="AP47" i="122"/>
  <c r="E46" i="122"/>
  <c r="B46" i="122"/>
  <c r="AM45" i="122"/>
  <c r="AK45" i="122"/>
  <c r="AC45" i="122"/>
  <c r="AA45" i="122"/>
  <c r="Y45" i="122"/>
  <c r="W45" i="122"/>
  <c r="U45" i="122"/>
  <c r="S45" i="122"/>
  <c r="Q45" i="122"/>
  <c r="O45" i="122"/>
  <c r="M45" i="122"/>
  <c r="K45" i="122"/>
  <c r="I45" i="122"/>
  <c r="G45" i="122"/>
  <c r="E45" i="122"/>
  <c r="AN45" i="122"/>
  <c r="AP45" i="122"/>
  <c r="E44" i="122"/>
  <c r="E43" i="122"/>
  <c r="B43" i="122"/>
  <c r="E42" i="122"/>
  <c r="B42" i="122"/>
  <c r="E41" i="122"/>
  <c r="B41" i="122"/>
  <c r="E40" i="122"/>
  <c r="E39" i="122"/>
  <c r="B39" i="122"/>
  <c r="E38" i="122"/>
  <c r="E37" i="122"/>
  <c r="B37" i="122"/>
  <c r="E36" i="122"/>
  <c r="B36" i="122"/>
  <c r="E35" i="122"/>
  <c r="B35" i="122"/>
  <c r="E34" i="122"/>
  <c r="E33" i="122"/>
  <c r="E32" i="122"/>
  <c r="B32" i="122"/>
  <c r="E31" i="122"/>
  <c r="B31" i="122"/>
  <c r="E30" i="122"/>
  <c r="B30" i="122"/>
  <c r="E29" i="122"/>
  <c r="B29" i="122"/>
  <c r="E28" i="122"/>
  <c r="B28" i="122"/>
  <c r="E27" i="122"/>
  <c r="B27" i="122"/>
  <c r="E25" i="122"/>
  <c r="B25" i="122"/>
  <c r="E24" i="122"/>
  <c r="B24" i="122"/>
  <c r="E23" i="122"/>
  <c r="B23" i="122"/>
  <c r="E22" i="122"/>
  <c r="B22" i="122"/>
  <c r="E21" i="122"/>
  <c r="B21" i="122"/>
  <c r="E20" i="122"/>
  <c r="B20" i="122"/>
  <c r="E19" i="122"/>
  <c r="E18" i="122"/>
  <c r="B18" i="122"/>
  <c r="E17" i="122"/>
  <c r="E16" i="122"/>
  <c r="B16" i="122"/>
  <c r="E15" i="122"/>
  <c r="B15" i="122"/>
  <c r="E14" i="122"/>
  <c r="B14" i="122"/>
  <c r="E13" i="122"/>
  <c r="B13" i="122"/>
  <c r="C12" i="122"/>
  <c r="C11" i="122"/>
  <c r="D11" i="122"/>
  <c r="B6" i="122"/>
  <c r="B4" i="122"/>
  <c r="E105" i="122"/>
  <c r="AK62" i="122"/>
  <c r="AA62" i="122"/>
  <c r="K62" i="122"/>
  <c r="U62" i="122"/>
  <c r="S62" i="122"/>
  <c r="M62" i="122"/>
  <c r="AC62" i="122"/>
  <c r="I62" i="122"/>
  <c r="AI62" i="122"/>
  <c r="AM62" i="122"/>
  <c r="AN62" i="122"/>
  <c r="AP62" i="122"/>
  <c r="V71" i="15"/>
  <c r="V87" i="15"/>
  <c r="J71" i="15"/>
  <c r="J87" i="15"/>
  <c r="AT71" i="15"/>
  <c r="AR71" i="15"/>
  <c r="AP71" i="15"/>
  <c r="AN71" i="15"/>
  <c r="AH71" i="15"/>
  <c r="AF71" i="15"/>
  <c r="AD71" i="15"/>
  <c r="T71" i="15"/>
  <c r="R71" i="15"/>
  <c r="P71" i="15"/>
  <c r="H71" i="15"/>
  <c r="F71" i="15"/>
  <c r="D71" i="15"/>
  <c r="B71" i="15"/>
  <c r="V100" i="121"/>
  <c r="W98" i="121"/>
  <c r="W90" i="121"/>
  <c r="W89" i="121"/>
  <c r="W88" i="121"/>
  <c r="W87" i="121"/>
  <c r="W86" i="121"/>
  <c r="W85" i="121"/>
  <c r="W84" i="121"/>
  <c r="W83" i="121"/>
  <c r="W82" i="121"/>
  <c r="W81" i="121"/>
  <c r="W79" i="121"/>
  <c r="W78" i="121"/>
  <c r="W77" i="121"/>
  <c r="W76" i="121"/>
  <c r="W75" i="121"/>
  <c r="W74" i="121"/>
  <c r="W73" i="121"/>
  <c r="W72" i="121"/>
  <c r="W71" i="121"/>
  <c r="W70" i="121"/>
  <c r="W67" i="121"/>
  <c r="W66" i="121"/>
  <c r="W65" i="121"/>
  <c r="W64" i="121"/>
  <c r="W53" i="121"/>
  <c r="W52" i="121"/>
  <c r="W51" i="121"/>
  <c r="W49" i="121"/>
  <c r="W48" i="121"/>
  <c r="W46" i="121"/>
  <c r="W44" i="121"/>
  <c r="N100" i="121"/>
  <c r="O98" i="121"/>
  <c r="O90" i="121"/>
  <c r="O89" i="121"/>
  <c r="O88" i="121"/>
  <c r="O87" i="121"/>
  <c r="O86" i="121"/>
  <c r="O85" i="121"/>
  <c r="O84" i="121"/>
  <c r="O83" i="121"/>
  <c r="O82" i="121"/>
  <c r="O81" i="121"/>
  <c r="O79" i="121"/>
  <c r="O78" i="121"/>
  <c r="O77" i="121"/>
  <c r="O76" i="121"/>
  <c r="O75" i="121"/>
  <c r="O74" i="121"/>
  <c r="O73" i="121"/>
  <c r="O72" i="121"/>
  <c r="O71" i="121"/>
  <c r="O70" i="121"/>
  <c r="O67" i="121"/>
  <c r="O66" i="121"/>
  <c r="O65" i="121"/>
  <c r="O64" i="121"/>
  <c r="O53" i="121"/>
  <c r="O52" i="121"/>
  <c r="O51" i="121"/>
  <c r="O49" i="121"/>
  <c r="O48" i="121"/>
  <c r="O46" i="121"/>
  <c r="O44" i="121"/>
  <c r="Q44" i="121"/>
  <c r="Q46" i="121"/>
  <c r="Q48" i="121"/>
  <c r="Q49" i="121"/>
  <c r="Q51" i="121"/>
  <c r="Q52" i="121"/>
  <c r="Q53" i="121"/>
  <c r="Q64" i="121"/>
  <c r="Q65" i="121"/>
  <c r="Q66" i="121"/>
  <c r="Q67" i="121"/>
  <c r="Q70" i="121"/>
  <c r="Q71" i="121"/>
  <c r="Q72" i="121"/>
  <c r="Q73" i="121"/>
  <c r="Q74" i="121"/>
  <c r="Q75" i="121"/>
  <c r="Q76" i="121"/>
  <c r="Q77" i="121"/>
  <c r="Q78" i="121"/>
  <c r="Q79" i="121"/>
  <c r="Q81" i="121"/>
  <c r="Q82" i="121"/>
  <c r="Q83" i="121"/>
  <c r="Q84" i="121"/>
  <c r="Q85" i="121"/>
  <c r="Q86" i="121"/>
  <c r="Q87" i="121"/>
  <c r="Q88" i="121"/>
  <c r="Q89" i="121"/>
  <c r="Q90" i="121"/>
  <c r="Q98" i="121"/>
  <c r="P100" i="121"/>
  <c r="AM114" i="121"/>
  <c r="AL114" i="121"/>
  <c r="AM103" i="121"/>
  <c r="AN100" i="121"/>
  <c r="AK100" i="121"/>
  <c r="AJ100" i="121"/>
  <c r="AH100" i="121"/>
  <c r="AF100" i="121"/>
  <c r="AD100" i="121"/>
  <c r="AB100" i="121"/>
  <c r="Z100" i="121"/>
  <c r="X100" i="121"/>
  <c r="T100" i="121"/>
  <c r="R100" i="121"/>
  <c r="L100" i="121"/>
  <c r="J100" i="121"/>
  <c r="H100" i="121"/>
  <c r="F100" i="121"/>
  <c r="AN99" i="121"/>
  <c r="AK98" i="121"/>
  <c r="AI98" i="121"/>
  <c r="AG98" i="121"/>
  <c r="AE98" i="121"/>
  <c r="AC98" i="121"/>
  <c r="AA98" i="121"/>
  <c r="Y98" i="121"/>
  <c r="U98" i="121"/>
  <c r="S98" i="121"/>
  <c r="M98" i="121"/>
  <c r="K98" i="121"/>
  <c r="I98" i="121"/>
  <c r="G98" i="121"/>
  <c r="E98" i="121"/>
  <c r="AL98" i="121"/>
  <c r="AN98" i="121"/>
  <c r="E97" i="121"/>
  <c r="E96" i="121"/>
  <c r="E95" i="121"/>
  <c r="E94" i="121"/>
  <c r="E93" i="121"/>
  <c r="E92" i="121"/>
  <c r="E91" i="121"/>
  <c r="AL90" i="121"/>
  <c r="AN90" i="121"/>
  <c r="AK90" i="121"/>
  <c r="AI90" i="121"/>
  <c r="AG90" i="121"/>
  <c r="AE90" i="121"/>
  <c r="AC90" i="121"/>
  <c r="AA90" i="121"/>
  <c r="Y90" i="121"/>
  <c r="U90" i="121"/>
  <c r="S90" i="121"/>
  <c r="M90" i="121"/>
  <c r="K90" i="121"/>
  <c r="I90" i="121"/>
  <c r="G90" i="121"/>
  <c r="E90" i="121"/>
  <c r="AK89" i="121"/>
  <c r="AI89" i="121"/>
  <c r="AG89" i="121"/>
  <c r="AE89" i="121"/>
  <c r="AC89" i="121"/>
  <c r="AA89" i="121"/>
  <c r="Y89" i="121"/>
  <c r="U89" i="121"/>
  <c r="S89" i="121"/>
  <c r="M89" i="121"/>
  <c r="K89" i="121"/>
  <c r="I89" i="121"/>
  <c r="G89" i="121"/>
  <c r="E89" i="121"/>
  <c r="AL89" i="121"/>
  <c r="AN89" i="121"/>
  <c r="AL88" i="121"/>
  <c r="AN88" i="121"/>
  <c r="AK88" i="121"/>
  <c r="AI88" i="121"/>
  <c r="AG88" i="121"/>
  <c r="AE88" i="121"/>
  <c r="AC88" i="121"/>
  <c r="AA88" i="121"/>
  <c r="Y88" i="121"/>
  <c r="U88" i="121"/>
  <c r="S88" i="121"/>
  <c r="M88" i="121"/>
  <c r="K88" i="121"/>
  <c r="I88" i="121"/>
  <c r="G88" i="121"/>
  <c r="E88" i="121"/>
  <c r="AL87" i="121"/>
  <c r="AN87" i="121"/>
  <c r="AK87" i="121"/>
  <c r="AI87" i="121"/>
  <c r="AG87" i="121"/>
  <c r="AE87" i="121"/>
  <c r="AC87" i="121"/>
  <c r="AA87" i="121"/>
  <c r="Y87" i="121"/>
  <c r="U87" i="121"/>
  <c r="S87" i="121"/>
  <c r="M87" i="121"/>
  <c r="K87" i="121"/>
  <c r="I87" i="121"/>
  <c r="G87" i="121"/>
  <c r="E87" i="121"/>
  <c r="AN86" i="121"/>
  <c r="AK86" i="121"/>
  <c r="AI86" i="121"/>
  <c r="AG86" i="121"/>
  <c r="AE86" i="121"/>
  <c r="AC86" i="121"/>
  <c r="AA86" i="121"/>
  <c r="Y86" i="121"/>
  <c r="U86" i="121"/>
  <c r="S86" i="121"/>
  <c r="M86" i="121"/>
  <c r="K86" i="121"/>
  <c r="I86" i="121"/>
  <c r="G86" i="121"/>
  <c r="E86" i="121"/>
  <c r="AL86" i="121"/>
  <c r="AK85" i="121"/>
  <c r="AI85" i="121"/>
  <c r="AG85" i="121"/>
  <c r="AE85" i="121"/>
  <c r="AC85" i="121"/>
  <c r="AA85" i="121"/>
  <c r="Y85" i="121"/>
  <c r="U85" i="121"/>
  <c r="S85" i="121"/>
  <c r="M85" i="121"/>
  <c r="K85" i="121"/>
  <c r="I85" i="121"/>
  <c r="G85" i="121"/>
  <c r="E85" i="121"/>
  <c r="AL85" i="121"/>
  <c r="AN85" i="121"/>
  <c r="AL84" i="121"/>
  <c r="AN84" i="121"/>
  <c r="AK84" i="121"/>
  <c r="AI84" i="121"/>
  <c r="AG84" i="121"/>
  <c r="AE84" i="121"/>
  <c r="AC84" i="121"/>
  <c r="AA84" i="121"/>
  <c r="Y84" i="121"/>
  <c r="U84" i="121"/>
  <c r="S84" i="121"/>
  <c r="M84" i="121"/>
  <c r="K84" i="121"/>
  <c r="I84" i="121"/>
  <c r="G84" i="121"/>
  <c r="E84" i="121"/>
  <c r="AN83" i="121"/>
  <c r="AK83" i="121"/>
  <c r="AI83" i="121"/>
  <c r="AG83" i="121"/>
  <c r="AE83" i="121"/>
  <c r="AC83" i="121"/>
  <c r="AA83" i="121"/>
  <c r="Y83" i="121"/>
  <c r="U83" i="121"/>
  <c r="S83" i="121"/>
  <c r="M83" i="121"/>
  <c r="K83" i="121"/>
  <c r="I83" i="121"/>
  <c r="G83" i="121"/>
  <c r="E83" i="121"/>
  <c r="AL83" i="121"/>
  <c r="AK82" i="121"/>
  <c r="AI82" i="121"/>
  <c r="AG82" i="121"/>
  <c r="AC82" i="121"/>
  <c r="AA82" i="121"/>
  <c r="Y82" i="121"/>
  <c r="U82" i="121"/>
  <c r="S82" i="121"/>
  <c r="M82" i="121"/>
  <c r="K82" i="121"/>
  <c r="I82" i="121"/>
  <c r="G82" i="121"/>
  <c r="E82" i="121"/>
  <c r="AL82" i="121"/>
  <c r="AN82" i="121"/>
  <c r="AL81" i="121"/>
  <c r="AN81" i="121"/>
  <c r="AK81" i="121"/>
  <c r="AI81" i="121"/>
  <c r="AG81" i="121"/>
  <c r="AC81" i="121"/>
  <c r="AA81" i="121"/>
  <c r="Y81" i="121"/>
  <c r="U81" i="121"/>
  <c r="S81" i="121"/>
  <c r="M81" i="121"/>
  <c r="K81" i="121"/>
  <c r="I81" i="121"/>
  <c r="G81" i="121"/>
  <c r="E81" i="121"/>
  <c r="E80" i="121"/>
  <c r="B80" i="121"/>
  <c r="AK79" i="121"/>
  <c r="AI79" i="121"/>
  <c r="AG79" i="121"/>
  <c r="AC79" i="121"/>
  <c r="AA79" i="121"/>
  <c r="Y79" i="121"/>
  <c r="U79" i="121"/>
  <c r="S79" i="121"/>
  <c r="M79" i="121"/>
  <c r="K79" i="121"/>
  <c r="I79" i="121"/>
  <c r="G79" i="121"/>
  <c r="E79" i="121"/>
  <c r="AL79" i="121"/>
  <c r="AN79" i="121"/>
  <c r="AK78" i="121"/>
  <c r="AI78" i="121"/>
  <c r="AG78" i="121"/>
  <c r="AC78" i="121"/>
  <c r="AA78" i="121"/>
  <c r="Y78" i="121"/>
  <c r="U78" i="121"/>
  <c r="S78" i="121"/>
  <c r="M78" i="121"/>
  <c r="K78" i="121"/>
  <c r="I78" i="121"/>
  <c r="G78" i="121"/>
  <c r="E78" i="121"/>
  <c r="AL78" i="121"/>
  <c r="AN78" i="121"/>
  <c r="AK77" i="121"/>
  <c r="AI77" i="121"/>
  <c r="AG77" i="121"/>
  <c r="AC77" i="121"/>
  <c r="AA77" i="121"/>
  <c r="Y77" i="121"/>
  <c r="U77" i="121"/>
  <c r="S77" i="121"/>
  <c r="M77" i="121"/>
  <c r="K77" i="121"/>
  <c r="I77" i="121"/>
  <c r="G77" i="121"/>
  <c r="E77" i="121"/>
  <c r="AL77" i="121"/>
  <c r="AN77" i="121"/>
  <c r="AK76" i="121"/>
  <c r="AI76" i="121"/>
  <c r="AG76" i="121"/>
  <c r="AC76" i="121"/>
  <c r="AA76" i="121"/>
  <c r="Y76" i="121"/>
  <c r="U76" i="121"/>
  <c r="S76" i="121"/>
  <c r="M76" i="121"/>
  <c r="K76" i="121"/>
  <c r="I76" i="121"/>
  <c r="G76" i="121"/>
  <c r="E76" i="121"/>
  <c r="AL76" i="121"/>
  <c r="AN76" i="121"/>
  <c r="AK75" i="121"/>
  <c r="AI75" i="121"/>
  <c r="AG75" i="121"/>
  <c r="AC75" i="121"/>
  <c r="AA75" i="121"/>
  <c r="Y75" i="121"/>
  <c r="U75" i="121"/>
  <c r="S75" i="121"/>
  <c r="M75" i="121"/>
  <c r="K75" i="121"/>
  <c r="I75" i="121"/>
  <c r="G75" i="121"/>
  <c r="E75" i="121"/>
  <c r="AL75" i="121"/>
  <c r="AN75" i="121"/>
  <c r="AK74" i="121"/>
  <c r="AI74" i="121"/>
  <c r="AG74" i="121"/>
  <c r="AC74" i="121"/>
  <c r="AA74" i="121"/>
  <c r="Y74" i="121"/>
  <c r="U74" i="121"/>
  <c r="S74" i="121"/>
  <c r="M74" i="121"/>
  <c r="K74" i="121"/>
  <c r="I74" i="121"/>
  <c r="G74" i="121"/>
  <c r="E74" i="121"/>
  <c r="AL74" i="121"/>
  <c r="AN74" i="121"/>
  <c r="AK73" i="121"/>
  <c r="AI73" i="121"/>
  <c r="AG73" i="121"/>
  <c r="AC73" i="121"/>
  <c r="AA73" i="121"/>
  <c r="Y73" i="121"/>
  <c r="U73" i="121"/>
  <c r="S73" i="121"/>
  <c r="M73" i="121"/>
  <c r="K73" i="121"/>
  <c r="I73" i="121"/>
  <c r="G73" i="121"/>
  <c r="E73" i="121"/>
  <c r="AL73" i="121"/>
  <c r="AN73" i="121"/>
  <c r="AK72" i="121"/>
  <c r="AI72" i="121"/>
  <c r="AG72" i="121"/>
  <c r="AC72" i="121"/>
  <c r="AA72" i="121"/>
  <c r="Y72" i="121"/>
  <c r="U72" i="121"/>
  <c r="S72" i="121"/>
  <c r="M72" i="121"/>
  <c r="K72" i="121"/>
  <c r="I72" i="121"/>
  <c r="G72" i="121"/>
  <c r="E72" i="121"/>
  <c r="AL72" i="121"/>
  <c r="AN72" i="121"/>
  <c r="AK71" i="121"/>
  <c r="AI71" i="121"/>
  <c r="AG71" i="121"/>
  <c r="AC71" i="121"/>
  <c r="AA71" i="121"/>
  <c r="Y71" i="121"/>
  <c r="U71" i="121"/>
  <c r="S71" i="121"/>
  <c r="M71" i="121"/>
  <c r="K71" i="121"/>
  <c r="I71" i="121"/>
  <c r="G71" i="121"/>
  <c r="E71" i="121"/>
  <c r="AL71" i="121"/>
  <c r="AN71" i="121"/>
  <c r="AK70" i="121"/>
  <c r="AI70" i="121"/>
  <c r="AG70" i="121"/>
  <c r="AC70" i="121"/>
  <c r="AA70" i="121"/>
  <c r="Y70" i="121"/>
  <c r="U70" i="121"/>
  <c r="S70" i="121"/>
  <c r="M70" i="121"/>
  <c r="K70" i="121"/>
  <c r="I70" i="121"/>
  <c r="G70" i="121"/>
  <c r="E70" i="121"/>
  <c r="AL70" i="121"/>
  <c r="AN70" i="121"/>
  <c r="E69" i="121"/>
  <c r="E68" i="121"/>
  <c r="B68" i="121"/>
  <c r="AL67" i="121"/>
  <c r="AN67" i="121"/>
  <c r="AK67" i="121"/>
  <c r="AI67" i="121"/>
  <c r="AG67" i="121"/>
  <c r="AC67" i="121"/>
  <c r="AA67" i="121"/>
  <c r="Y67" i="121"/>
  <c r="U67" i="121"/>
  <c r="S67" i="121"/>
  <c r="M67" i="121"/>
  <c r="K67" i="121"/>
  <c r="I67" i="121"/>
  <c r="G67" i="121"/>
  <c r="E67" i="121"/>
  <c r="AL66" i="121"/>
  <c r="AN66" i="121"/>
  <c r="AK66" i="121"/>
  <c r="AI66" i="121"/>
  <c r="AG66" i="121"/>
  <c r="AC66" i="121"/>
  <c r="AA66" i="121"/>
  <c r="Y66" i="121"/>
  <c r="U66" i="121"/>
  <c r="S66" i="121"/>
  <c r="M66" i="121"/>
  <c r="K66" i="121"/>
  <c r="I66" i="121"/>
  <c r="G66" i="121"/>
  <c r="E66" i="121"/>
  <c r="AL65" i="121"/>
  <c r="AN65" i="121"/>
  <c r="AK65" i="121"/>
  <c r="AI65" i="121"/>
  <c r="AG65" i="121"/>
  <c r="AC65" i="121"/>
  <c r="AA65" i="121"/>
  <c r="Y65" i="121"/>
  <c r="U65" i="121"/>
  <c r="S65" i="121"/>
  <c r="M65" i="121"/>
  <c r="K65" i="121"/>
  <c r="I65" i="121"/>
  <c r="G65" i="121"/>
  <c r="E65" i="121"/>
  <c r="AL64" i="121"/>
  <c r="AN64" i="121"/>
  <c r="AK64" i="121"/>
  <c r="AI64" i="121"/>
  <c r="AG64" i="121"/>
  <c r="AC64" i="121"/>
  <c r="AA64" i="121"/>
  <c r="Y64" i="121"/>
  <c r="U64" i="121"/>
  <c r="S64" i="121"/>
  <c r="M64" i="121"/>
  <c r="K64" i="121"/>
  <c r="I64" i="121"/>
  <c r="G64" i="121"/>
  <c r="E64" i="121"/>
  <c r="E63" i="121"/>
  <c r="B63" i="121"/>
  <c r="E62" i="121"/>
  <c r="E61" i="121"/>
  <c r="E60" i="121"/>
  <c r="B60" i="121"/>
  <c r="E59" i="121"/>
  <c r="E58" i="121"/>
  <c r="B58" i="121"/>
  <c r="E57" i="121"/>
  <c r="B57" i="121"/>
  <c r="E56" i="121"/>
  <c r="B56" i="121"/>
  <c r="E55" i="121"/>
  <c r="B55" i="121"/>
  <c r="E54" i="121"/>
  <c r="B54" i="121"/>
  <c r="AK53" i="121"/>
  <c r="AI53" i="121"/>
  <c r="AC53" i="121"/>
  <c r="AA53" i="121"/>
  <c r="Y53" i="121"/>
  <c r="U53" i="121"/>
  <c r="S53" i="121"/>
  <c r="M53" i="121"/>
  <c r="K53" i="121"/>
  <c r="I53" i="121"/>
  <c r="G53" i="121"/>
  <c r="E53" i="121"/>
  <c r="AL53" i="121"/>
  <c r="AN53" i="121"/>
  <c r="AL52" i="121"/>
  <c r="AN52" i="121"/>
  <c r="AK52" i="121"/>
  <c r="AI52" i="121"/>
  <c r="AG52" i="121"/>
  <c r="AE52" i="121"/>
  <c r="AC52" i="121"/>
  <c r="AA52" i="121"/>
  <c r="Y52" i="121"/>
  <c r="U52" i="121"/>
  <c r="S52" i="121"/>
  <c r="M52" i="121"/>
  <c r="K52" i="121"/>
  <c r="I52" i="121"/>
  <c r="G52" i="121"/>
  <c r="E52" i="121"/>
  <c r="AK51" i="121"/>
  <c r="AI51" i="121"/>
  <c r="AG51" i="121"/>
  <c r="AE51" i="121"/>
  <c r="AC51" i="121"/>
  <c r="AA51" i="121"/>
  <c r="Y51" i="121"/>
  <c r="U51" i="121"/>
  <c r="S51" i="121"/>
  <c r="M51" i="121"/>
  <c r="K51" i="121"/>
  <c r="I51" i="121"/>
  <c r="G51" i="121"/>
  <c r="E51" i="121"/>
  <c r="AL51" i="121"/>
  <c r="AN51" i="121"/>
  <c r="E50" i="121"/>
  <c r="B50" i="121"/>
  <c r="AL49" i="121"/>
  <c r="AN49" i="121"/>
  <c r="AK49" i="121"/>
  <c r="AI49" i="121"/>
  <c r="AG49" i="121"/>
  <c r="AE49" i="121"/>
  <c r="AC49" i="121"/>
  <c r="AA49" i="121"/>
  <c r="Y49" i="121"/>
  <c r="U49" i="121"/>
  <c r="S49" i="121"/>
  <c r="M49" i="121"/>
  <c r="K49" i="121"/>
  <c r="I49" i="121"/>
  <c r="G49" i="121"/>
  <c r="E49" i="121"/>
  <c r="AK48" i="121"/>
  <c r="AI48" i="121"/>
  <c r="AG48" i="121"/>
  <c r="AE48" i="121"/>
  <c r="AC48" i="121"/>
  <c r="AA48" i="121"/>
  <c r="Y48" i="121"/>
  <c r="U48" i="121"/>
  <c r="S48" i="121"/>
  <c r="M48" i="121"/>
  <c r="K48" i="121"/>
  <c r="I48" i="121"/>
  <c r="G48" i="121"/>
  <c r="E48" i="121"/>
  <c r="AL48" i="121"/>
  <c r="AN48" i="121"/>
  <c r="E47" i="121"/>
  <c r="B47" i="121"/>
  <c r="AN46" i="121"/>
  <c r="AK46" i="121"/>
  <c r="AI46" i="121"/>
  <c r="AG46" i="121"/>
  <c r="AE46" i="121"/>
  <c r="AC46" i="121"/>
  <c r="AA46" i="121"/>
  <c r="Y46" i="121"/>
  <c r="U46" i="121"/>
  <c r="S46" i="121"/>
  <c r="M46" i="121"/>
  <c r="K46" i="121"/>
  <c r="I46" i="121"/>
  <c r="G46" i="121"/>
  <c r="E46" i="121"/>
  <c r="AL46" i="121"/>
  <c r="E45" i="121"/>
  <c r="B45" i="121"/>
  <c r="AN44" i="121"/>
  <c r="AK44" i="121"/>
  <c r="AI44" i="121"/>
  <c r="AC44" i="121"/>
  <c r="AA44" i="121"/>
  <c r="Y44" i="121"/>
  <c r="U44" i="121"/>
  <c r="S44" i="121"/>
  <c r="M44" i="121"/>
  <c r="K44" i="121"/>
  <c r="I44" i="121"/>
  <c r="G44" i="121"/>
  <c r="E44" i="121"/>
  <c r="AL44" i="121"/>
  <c r="E43" i="121"/>
  <c r="E42" i="121"/>
  <c r="B42" i="121"/>
  <c r="E41" i="121"/>
  <c r="B41" i="121"/>
  <c r="E40" i="121"/>
  <c r="B40" i="121"/>
  <c r="E39" i="121"/>
  <c r="E38" i="121"/>
  <c r="B38" i="121"/>
  <c r="E37" i="121"/>
  <c r="E36" i="121"/>
  <c r="B36" i="121"/>
  <c r="E35" i="121"/>
  <c r="B35" i="121"/>
  <c r="E34" i="121"/>
  <c r="B34" i="121"/>
  <c r="E33" i="121"/>
  <c r="E32" i="121"/>
  <c r="E31" i="121"/>
  <c r="B31" i="121"/>
  <c r="E30" i="121"/>
  <c r="B30" i="121"/>
  <c r="E29" i="121"/>
  <c r="B29" i="121"/>
  <c r="E28" i="121"/>
  <c r="B28" i="121"/>
  <c r="E27" i="121"/>
  <c r="B27" i="121"/>
  <c r="E26" i="121"/>
  <c r="B26" i="121"/>
  <c r="E25" i="121"/>
  <c r="B25" i="121"/>
  <c r="E24" i="121"/>
  <c r="B24" i="121"/>
  <c r="E23" i="121"/>
  <c r="B23" i="121"/>
  <c r="E22" i="121"/>
  <c r="B22" i="121"/>
  <c r="E21" i="121"/>
  <c r="B21" i="121"/>
  <c r="E20" i="121"/>
  <c r="B20" i="121"/>
  <c r="E19" i="121"/>
  <c r="E18" i="121"/>
  <c r="B18" i="121"/>
  <c r="E17" i="121"/>
  <c r="E16" i="121"/>
  <c r="B16" i="121"/>
  <c r="E15" i="121"/>
  <c r="B15" i="121"/>
  <c r="E14" i="121"/>
  <c r="B14" i="121"/>
  <c r="E13" i="121"/>
  <c r="B13" i="121"/>
  <c r="C12" i="121"/>
  <c r="D11" i="121"/>
  <c r="C11" i="121"/>
  <c r="B6" i="121"/>
  <c r="B4" i="121"/>
  <c r="AM38" i="122"/>
  <c r="U38" i="122"/>
  <c r="M38" i="122"/>
  <c r="AK38" i="122"/>
  <c r="AA38" i="122"/>
  <c r="S38" i="122"/>
  <c r="K38" i="122"/>
  <c r="I38" i="122"/>
  <c r="AI38" i="122"/>
  <c r="AC38" i="122"/>
  <c r="AN38" i="122"/>
  <c r="AP38" i="122"/>
  <c r="AA63" i="122"/>
  <c r="K63" i="122"/>
  <c r="AN63" i="122"/>
  <c r="AP63" i="122"/>
  <c r="U63" i="122"/>
  <c r="AC63" i="122"/>
  <c r="M63" i="122"/>
  <c r="AM63" i="122"/>
  <c r="I63" i="122"/>
  <c r="AI63" i="122"/>
  <c r="S63" i="122"/>
  <c r="AK63" i="122"/>
  <c r="AI17" i="122"/>
  <c r="AN17" i="122"/>
  <c r="AP17" i="122"/>
  <c r="U17" i="122"/>
  <c r="AK17" i="122"/>
  <c r="AA17" i="122"/>
  <c r="S17" i="122"/>
  <c r="M17" i="122"/>
  <c r="K17" i="122"/>
  <c r="AM17" i="122"/>
  <c r="I17" i="122"/>
  <c r="AC17" i="122"/>
  <c r="AK44" i="122"/>
  <c r="S44" i="122"/>
  <c r="AC44" i="122"/>
  <c r="M44" i="122"/>
  <c r="AM44" i="122"/>
  <c r="U44" i="122"/>
  <c r="AN44" i="122"/>
  <c r="AP44" i="122"/>
  <c r="I44" i="122"/>
  <c r="AI44" i="122"/>
  <c r="AA44" i="122"/>
  <c r="K44" i="122"/>
  <c r="AA17" i="121"/>
  <c r="U17" i="121"/>
  <c r="AL17" i="121"/>
  <c r="AN17" i="121"/>
  <c r="AK17" i="121"/>
  <c r="S17" i="121"/>
  <c r="AG17" i="121"/>
  <c r="M17" i="121"/>
  <c r="AI17" i="121"/>
  <c r="AE17" i="121"/>
  <c r="K17" i="121"/>
  <c r="AC17" i="121"/>
  <c r="I17" i="121"/>
  <c r="G17" i="121"/>
  <c r="E100" i="121"/>
  <c r="Y51" i="120"/>
  <c r="B70" i="15"/>
  <c r="AT70" i="15"/>
  <c r="AR70" i="15"/>
  <c r="AP70" i="15"/>
  <c r="AN70" i="15"/>
  <c r="AF70" i="15"/>
  <c r="AD70" i="15"/>
  <c r="T70" i="15"/>
  <c r="R70" i="15"/>
  <c r="P70" i="15"/>
  <c r="H70" i="15"/>
  <c r="F70" i="15"/>
  <c r="D70" i="15"/>
  <c r="AI114" i="120"/>
  <c r="AH114" i="120"/>
  <c r="AI103" i="120"/>
  <c r="AJ100" i="120"/>
  <c r="AG100" i="120"/>
  <c r="AF100" i="120"/>
  <c r="AD100" i="120"/>
  <c r="AB100" i="120"/>
  <c r="Z100" i="120"/>
  <c r="X100" i="120"/>
  <c r="AH70" i="15"/>
  <c r="V100" i="120"/>
  <c r="T100" i="120"/>
  <c r="R100" i="120"/>
  <c r="P100" i="120"/>
  <c r="N100" i="120"/>
  <c r="L100" i="120"/>
  <c r="J100" i="120"/>
  <c r="H100" i="120"/>
  <c r="F100" i="120"/>
  <c r="AJ99" i="120"/>
  <c r="AH98" i="120"/>
  <c r="AJ98" i="120"/>
  <c r="AG98" i="120"/>
  <c r="AE98" i="120"/>
  <c r="AC98" i="120"/>
  <c r="AA98" i="120"/>
  <c r="Y98" i="120"/>
  <c r="W98" i="120"/>
  <c r="U98" i="120"/>
  <c r="S98" i="120"/>
  <c r="Q98" i="120"/>
  <c r="O98" i="120"/>
  <c r="M98" i="120"/>
  <c r="K98" i="120"/>
  <c r="I98" i="120"/>
  <c r="G98" i="120"/>
  <c r="E98" i="120"/>
  <c r="E97" i="120"/>
  <c r="E96" i="120"/>
  <c r="E95" i="120"/>
  <c r="E94" i="120"/>
  <c r="E93" i="120"/>
  <c r="E92" i="120"/>
  <c r="E91" i="120"/>
  <c r="AJ90" i="120"/>
  <c r="AG90" i="120"/>
  <c r="AE90" i="120"/>
  <c r="AC90" i="120"/>
  <c r="AA90" i="120"/>
  <c r="Y90" i="120"/>
  <c r="W90" i="120"/>
  <c r="U90" i="120"/>
  <c r="S90" i="120"/>
  <c r="Q90" i="120"/>
  <c r="O90" i="120"/>
  <c r="M90" i="120"/>
  <c r="K90" i="120"/>
  <c r="I90" i="120"/>
  <c r="G90" i="120"/>
  <c r="E90" i="120"/>
  <c r="AH90" i="120"/>
  <c r="AH89" i="120"/>
  <c r="AJ89" i="120"/>
  <c r="AG89" i="120"/>
  <c r="AE89" i="120"/>
  <c r="AC89" i="120"/>
  <c r="AA89" i="120"/>
  <c r="Y89" i="120"/>
  <c r="W89" i="120"/>
  <c r="U89" i="120"/>
  <c r="S89" i="120"/>
  <c r="Q89" i="120"/>
  <c r="O89" i="120"/>
  <c r="M89" i="120"/>
  <c r="K89" i="120"/>
  <c r="I89" i="120"/>
  <c r="G89" i="120"/>
  <c r="E89" i="120"/>
  <c r="AH88" i="120"/>
  <c r="AJ88" i="120"/>
  <c r="AG88" i="120"/>
  <c r="AE88" i="120"/>
  <c r="AC88" i="120"/>
  <c r="AA88" i="120"/>
  <c r="Y88" i="120"/>
  <c r="W88" i="120"/>
  <c r="U88" i="120"/>
  <c r="S88" i="120"/>
  <c r="Q88" i="120"/>
  <c r="O88" i="120"/>
  <c r="M88" i="120"/>
  <c r="K88" i="120"/>
  <c r="I88" i="120"/>
  <c r="G88" i="120"/>
  <c r="E88" i="120"/>
  <c r="AG87" i="120"/>
  <c r="AE87" i="120"/>
  <c r="AC87" i="120"/>
  <c r="AA87" i="120"/>
  <c r="Y87" i="120"/>
  <c r="W87" i="120"/>
  <c r="U87" i="120"/>
  <c r="S87" i="120"/>
  <c r="Q87" i="120"/>
  <c r="O87" i="120"/>
  <c r="M87" i="120"/>
  <c r="K87" i="120"/>
  <c r="I87" i="120"/>
  <c r="G87" i="120"/>
  <c r="E87" i="120"/>
  <c r="AH87" i="120"/>
  <c r="AJ87" i="120"/>
  <c r="AG86" i="120"/>
  <c r="AE86" i="120"/>
  <c r="AC86" i="120"/>
  <c r="AA86" i="120"/>
  <c r="Y86" i="120"/>
  <c r="W86" i="120"/>
  <c r="U86" i="120"/>
  <c r="S86" i="120"/>
  <c r="Q86" i="120"/>
  <c r="O86" i="120"/>
  <c r="M86" i="120"/>
  <c r="K86" i="120"/>
  <c r="I86" i="120"/>
  <c r="G86" i="120"/>
  <c r="E86" i="120"/>
  <c r="AH86" i="120"/>
  <c r="AJ86" i="120"/>
  <c r="AG85" i="120"/>
  <c r="AE85" i="120"/>
  <c r="AC85" i="120"/>
  <c r="AA85" i="120"/>
  <c r="Y85" i="120"/>
  <c r="W85" i="120"/>
  <c r="U85" i="120"/>
  <c r="S85" i="120"/>
  <c r="Q85" i="120"/>
  <c r="O85" i="120"/>
  <c r="M85" i="120"/>
  <c r="K85" i="120"/>
  <c r="I85" i="120"/>
  <c r="G85" i="120"/>
  <c r="E85" i="120"/>
  <c r="AH85" i="120"/>
  <c r="AJ85" i="120"/>
  <c r="AH84" i="120"/>
  <c r="AJ84" i="120"/>
  <c r="AG84" i="120"/>
  <c r="AE84" i="120"/>
  <c r="AC84" i="120"/>
  <c r="AA84" i="120"/>
  <c r="Y84" i="120"/>
  <c r="W84" i="120"/>
  <c r="U84" i="120"/>
  <c r="S84" i="120"/>
  <c r="Q84" i="120"/>
  <c r="O84" i="120"/>
  <c r="M84" i="120"/>
  <c r="K84" i="120"/>
  <c r="I84" i="120"/>
  <c r="G84" i="120"/>
  <c r="E84" i="120"/>
  <c r="AG83" i="120"/>
  <c r="AE83" i="120"/>
  <c r="AC83" i="120"/>
  <c r="AA83" i="120"/>
  <c r="Y83" i="120"/>
  <c r="W83" i="120"/>
  <c r="U83" i="120"/>
  <c r="S83" i="120"/>
  <c r="Q83" i="120"/>
  <c r="O83" i="120"/>
  <c r="M83" i="120"/>
  <c r="K83" i="120"/>
  <c r="I83" i="120"/>
  <c r="G83" i="120"/>
  <c r="E83" i="120"/>
  <c r="AH83" i="120"/>
  <c r="AJ83" i="120"/>
  <c r="AJ82" i="120"/>
  <c r="AG82" i="120"/>
  <c r="AE82" i="120"/>
  <c r="AC82" i="120"/>
  <c r="Y82" i="120"/>
  <c r="W82" i="120"/>
  <c r="U82" i="120"/>
  <c r="S82" i="120"/>
  <c r="Q82" i="120"/>
  <c r="O82" i="120"/>
  <c r="M82" i="120"/>
  <c r="K82" i="120"/>
  <c r="I82" i="120"/>
  <c r="G82" i="120"/>
  <c r="E82" i="120"/>
  <c r="AH82" i="120"/>
  <c r="AG81" i="120"/>
  <c r="AE81" i="120"/>
  <c r="AC81" i="120"/>
  <c r="Y81" i="120"/>
  <c r="W81" i="120"/>
  <c r="U81" i="120"/>
  <c r="S81" i="120"/>
  <c r="Q81" i="120"/>
  <c r="O81" i="120"/>
  <c r="M81" i="120"/>
  <c r="K81" i="120"/>
  <c r="I81" i="120"/>
  <c r="G81" i="120"/>
  <c r="E81" i="120"/>
  <c r="AH81" i="120"/>
  <c r="AJ81" i="120"/>
  <c r="E80" i="120"/>
  <c r="B80" i="120"/>
  <c r="AJ79" i="120"/>
  <c r="AH79" i="120"/>
  <c r="AG79" i="120"/>
  <c r="AE79" i="120"/>
  <c r="AC79" i="120"/>
  <c r="Y79" i="120"/>
  <c r="W79" i="120"/>
  <c r="U79" i="120"/>
  <c r="S79" i="120"/>
  <c r="Q79" i="120"/>
  <c r="O79" i="120"/>
  <c r="M79" i="120"/>
  <c r="K79" i="120"/>
  <c r="I79" i="120"/>
  <c r="G79" i="120"/>
  <c r="E79" i="120"/>
  <c r="AJ78" i="120"/>
  <c r="AH78" i="120"/>
  <c r="AG78" i="120"/>
  <c r="AE78" i="120"/>
  <c r="AC78" i="120"/>
  <c r="Y78" i="120"/>
  <c r="W78" i="120"/>
  <c r="U78" i="120"/>
  <c r="S78" i="120"/>
  <c r="Q78" i="120"/>
  <c r="O78" i="120"/>
  <c r="M78" i="120"/>
  <c r="K78" i="120"/>
  <c r="I78" i="120"/>
  <c r="G78" i="120"/>
  <c r="E78" i="120"/>
  <c r="AJ77" i="120"/>
  <c r="AH77" i="120"/>
  <c r="AG77" i="120"/>
  <c r="AE77" i="120"/>
  <c r="AC77" i="120"/>
  <c r="Y77" i="120"/>
  <c r="W77" i="120"/>
  <c r="U77" i="120"/>
  <c r="S77" i="120"/>
  <c r="Q77" i="120"/>
  <c r="O77" i="120"/>
  <c r="M77" i="120"/>
  <c r="K77" i="120"/>
  <c r="I77" i="120"/>
  <c r="G77" i="120"/>
  <c r="E77" i="120"/>
  <c r="AJ76" i="120"/>
  <c r="AH76" i="120"/>
  <c r="AG76" i="120"/>
  <c r="AE76" i="120"/>
  <c r="AC76" i="120"/>
  <c r="Y76" i="120"/>
  <c r="W76" i="120"/>
  <c r="U76" i="120"/>
  <c r="S76" i="120"/>
  <c r="Q76" i="120"/>
  <c r="O76" i="120"/>
  <c r="M76" i="120"/>
  <c r="K76" i="120"/>
  <c r="I76" i="120"/>
  <c r="G76" i="120"/>
  <c r="E76" i="120"/>
  <c r="AJ75" i="120"/>
  <c r="AH75" i="120"/>
  <c r="AG75" i="120"/>
  <c r="AE75" i="120"/>
  <c r="AC75" i="120"/>
  <c r="Y75" i="120"/>
  <c r="W75" i="120"/>
  <c r="U75" i="120"/>
  <c r="S75" i="120"/>
  <c r="Q75" i="120"/>
  <c r="O75" i="120"/>
  <c r="M75" i="120"/>
  <c r="K75" i="120"/>
  <c r="I75" i="120"/>
  <c r="G75" i="120"/>
  <c r="E75" i="120"/>
  <c r="AJ74" i="120"/>
  <c r="AH74" i="120"/>
  <c r="AG74" i="120"/>
  <c r="AE74" i="120"/>
  <c r="AC74" i="120"/>
  <c r="Y74" i="120"/>
  <c r="W74" i="120"/>
  <c r="U74" i="120"/>
  <c r="S74" i="120"/>
  <c r="Q74" i="120"/>
  <c r="O74" i="120"/>
  <c r="M74" i="120"/>
  <c r="K74" i="120"/>
  <c r="I74" i="120"/>
  <c r="G74" i="120"/>
  <c r="E74" i="120"/>
  <c r="AJ73" i="120"/>
  <c r="AH73" i="120"/>
  <c r="AG73" i="120"/>
  <c r="AE73" i="120"/>
  <c r="AC73" i="120"/>
  <c r="Y73" i="120"/>
  <c r="W73" i="120"/>
  <c r="U73" i="120"/>
  <c r="S73" i="120"/>
  <c r="Q73" i="120"/>
  <c r="O73" i="120"/>
  <c r="M73" i="120"/>
  <c r="K73" i="120"/>
  <c r="I73" i="120"/>
  <c r="G73" i="120"/>
  <c r="E73" i="120"/>
  <c r="AJ72" i="120"/>
  <c r="AH72" i="120"/>
  <c r="AG72" i="120"/>
  <c r="AE72" i="120"/>
  <c r="AC72" i="120"/>
  <c r="Y72" i="120"/>
  <c r="W72" i="120"/>
  <c r="U72" i="120"/>
  <c r="S72" i="120"/>
  <c r="Q72" i="120"/>
  <c r="O72" i="120"/>
  <c r="M72" i="120"/>
  <c r="K72" i="120"/>
  <c r="I72" i="120"/>
  <c r="G72" i="120"/>
  <c r="E72" i="120"/>
  <c r="AJ71" i="120"/>
  <c r="AH71" i="120"/>
  <c r="AG71" i="120"/>
  <c r="AE71" i="120"/>
  <c r="AC71" i="120"/>
  <c r="Y71" i="120"/>
  <c r="W71" i="120"/>
  <c r="U71" i="120"/>
  <c r="S71" i="120"/>
  <c r="Q71" i="120"/>
  <c r="O71" i="120"/>
  <c r="M71" i="120"/>
  <c r="K71" i="120"/>
  <c r="I71" i="120"/>
  <c r="G71" i="120"/>
  <c r="E71" i="120"/>
  <c r="AJ70" i="120"/>
  <c r="AH70" i="120"/>
  <c r="AG70" i="120"/>
  <c r="AE70" i="120"/>
  <c r="AC70" i="120"/>
  <c r="Y70" i="120"/>
  <c r="W70" i="120"/>
  <c r="U70" i="120"/>
  <c r="S70" i="120"/>
  <c r="Q70" i="120"/>
  <c r="O70" i="120"/>
  <c r="M70" i="120"/>
  <c r="K70" i="120"/>
  <c r="I70" i="120"/>
  <c r="G70" i="120"/>
  <c r="E70" i="120"/>
  <c r="E69" i="120"/>
  <c r="E68" i="120"/>
  <c r="B68" i="120"/>
  <c r="AJ67" i="120"/>
  <c r="AG67" i="120"/>
  <c r="AE67" i="120"/>
  <c r="AC67" i="120"/>
  <c r="Y67" i="120"/>
  <c r="W67" i="120"/>
  <c r="U67" i="120"/>
  <c r="S67" i="120"/>
  <c r="Q67" i="120"/>
  <c r="O67" i="120"/>
  <c r="M67" i="120"/>
  <c r="K67" i="120"/>
  <c r="I67" i="120"/>
  <c r="G67" i="120"/>
  <c r="E67" i="120"/>
  <c r="AH67" i="120"/>
  <c r="AJ66" i="120"/>
  <c r="AG66" i="120"/>
  <c r="AE66" i="120"/>
  <c r="AC66" i="120"/>
  <c r="Y66" i="120"/>
  <c r="W66" i="120"/>
  <c r="U66" i="120"/>
  <c r="S66" i="120"/>
  <c r="Q66" i="120"/>
  <c r="O66" i="120"/>
  <c r="M66" i="120"/>
  <c r="K66" i="120"/>
  <c r="I66" i="120"/>
  <c r="G66" i="120"/>
  <c r="E66" i="120"/>
  <c r="AH66" i="120"/>
  <c r="AG65" i="120"/>
  <c r="AE65" i="120"/>
  <c r="AC65" i="120"/>
  <c r="Y65" i="120"/>
  <c r="W65" i="120"/>
  <c r="U65" i="120"/>
  <c r="S65" i="120"/>
  <c r="Q65" i="120"/>
  <c r="O65" i="120"/>
  <c r="M65" i="120"/>
  <c r="K65" i="120"/>
  <c r="I65" i="120"/>
  <c r="G65" i="120"/>
  <c r="E65" i="120"/>
  <c r="AH65" i="120"/>
  <c r="AJ65" i="120"/>
  <c r="AG64" i="120"/>
  <c r="AE64" i="120"/>
  <c r="AC64" i="120"/>
  <c r="Y64" i="120"/>
  <c r="W64" i="120"/>
  <c r="U64" i="120"/>
  <c r="S64" i="120"/>
  <c r="Q64" i="120"/>
  <c r="O64" i="120"/>
  <c r="M64" i="120"/>
  <c r="K64" i="120"/>
  <c r="I64" i="120"/>
  <c r="G64" i="120"/>
  <c r="E64" i="120"/>
  <c r="AH64" i="120"/>
  <c r="AJ64" i="120"/>
  <c r="E63" i="120"/>
  <c r="B63" i="120"/>
  <c r="E62" i="120"/>
  <c r="E61" i="120"/>
  <c r="E60" i="120"/>
  <c r="B60" i="120"/>
  <c r="E59" i="120"/>
  <c r="E58" i="120"/>
  <c r="B58" i="120"/>
  <c r="E57" i="120"/>
  <c r="B57" i="120"/>
  <c r="E56" i="120"/>
  <c r="B56" i="120"/>
  <c r="E55" i="120"/>
  <c r="B55" i="120"/>
  <c r="E54" i="120"/>
  <c r="B54" i="120"/>
  <c r="AJ53" i="120"/>
  <c r="AH53" i="120"/>
  <c r="AG53" i="120"/>
  <c r="AE53" i="120"/>
  <c r="Y53" i="120"/>
  <c r="W53" i="120"/>
  <c r="U53" i="120"/>
  <c r="S53" i="120"/>
  <c r="Q53" i="120"/>
  <c r="O53" i="120"/>
  <c r="M53" i="120"/>
  <c r="K53" i="120"/>
  <c r="I53" i="120"/>
  <c r="G53" i="120"/>
  <c r="E53" i="120"/>
  <c r="AG52" i="120"/>
  <c r="AE52" i="120"/>
  <c r="AC52" i="120"/>
  <c r="AA52" i="120"/>
  <c r="Y52" i="120"/>
  <c r="W52" i="120"/>
  <c r="U52" i="120"/>
  <c r="S52" i="120"/>
  <c r="Q52" i="120"/>
  <c r="O52" i="120"/>
  <c r="M52" i="120"/>
  <c r="K52" i="120"/>
  <c r="I52" i="120"/>
  <c r="G52" i="120"/>
  <c r="E52" i="120"/>
  <c r="AH52" i="120"/>
  <c r="AJ52" i="120"/>
  <c r="AG51" i="120"/>
  <c r="AE51" i="120"/>
  <c r="AC51" i="120"/>
  <c r="AA51" i="120"/>
  <c r="W51" i="120"/>
  <c r="U51" i="120"/>
  <c r="S51" i="120"/>
  <c r="Q51" i="120"/>
  <c r="O51" i="120"/>
  <c r="M51" i="120"/>
  <c r="K51" i="120"/>
  <c r="I51" i="120"/>
  <c r="G51" i="120"/>
  <c r="E51" i="120"/>
  <c r="AH51" i="120"/>
  <c r="AJ51" i="120"/>
  <c r="E50" i="120"/>
  <c r="B50" i="120"/>
  <c r="AH49" i="120"/>
  <c r="AJ49" i="120"/>
  <c r="AG49" i="120"/>
  <c r="AE49" i="120"/>
  <c r="AC49" i="120"/>
  <c r="AA49" i="120"/>
  <c r="Y49" i="120"/>
  <c r="W49" i="120"/>
  <c r="U49" i="120"/>
  <c r="S49" i="120"/>
  <c r="Q49" i="120"/>
  <c r="O49" i="120"/>
  <c r="M49" i="120"/>
  <c r="K49" i="120"/>
  <c r="I49" i="120"/>
  <c r="G49" i="120"/>
  <c r="E49" i="120"/>
  <c r="AG48" i="120"/>
  <c r="AE48" i="120"/>
  <c r="AC48" i="120"/>
  <c r="AA48" i="120"/>
  <c r="Y48" i="120"/>
  <c r="W48" i="120"/>
  <c r="U48" i="120"/>
  <c r="S48" i="120"/>
  <c r="Q48" i="120"/>
  <c r="O48" i="120"/>
  <c r="M48" i="120"/>
  <c r="K48" i="120"/>
  <c r="I48" i="120"/>
  <c r="G48" i="120"/>
  <c r="E48" i="120"/>
  <c r="AH48" i="120"/>
  <c r="AJ48" i="120"/>
  <c r="E47" i="120"/>
  <c r="B47" i="120"/>
  <c r="AG46" i="120"/>
  <c r="AE46" i="120"/>
  <c r="AC46" i="120"/>
  <c r="AA46" i="120"/>
  <c r="Y46" i="120"/>
  <c r="W46" i="120"/>
  <c r="U46" i="120"/>
  <c r="S46" i="120"/>
  <c r="Q46" i="120"/>
  <c r="O46" i="120"/>
  <c r="M46" i="120"/>
  <c r="K46" i="120"/>
  <c r="I46" i="120"/>
  <c r="G46" i="120"/>
  <c r="E46" i="120"/>
  <c r="AH46" i="120"/>
  <c r="AJ46" i="120"/>
  <c r="E45" i="120"/>
  <c r="B45" i="120"/>
  <c r="AH44" i="120"/>
  <c r="AJ44" i="120"/>
  <c r="AG44" i="120"/>
  <c r="AE44" i="120"/>
  <c r="Y44" i="120"/>
  <c r="W44" i="120"/>
  <c r="U44" i="120"/>
  <c r="S44" i="120"/>
  <c r="Q44" i="120"/>
  <c r="O44" i="120"/>
  <c r="M44" i="120"/>
  <c r="K44" i="120"/>
  <c r="I44" i="120"/>
  <c r="G44" i="120"/>
  <c r="E44" i="120"/>
  <c r="E43" i="120"/>
  <c r="E42" i="120"/>
  <c r="B42" i="120"/>
  <c r="E41" i="120"/>
  <c r="B41" i="120"/>
  <c r="E40" i="120"/>
  <c r="B40" i="120"/>
  <c r="E39" i="120"/>
  <c r="E38" i="120"/>
  <c r="B38" i="120"/>
  <c r="E37" i="120"/>
  <c r="E36" i="120"/>
  <c r="B36" i="120"/>
  <c r="E35" i="120"/>
  <c r="B35" i="120"/>
  <c r="E34" i="120"/>
  <c r="B34" i="120"/>
  <c r="E33" i="120"/>
  <c r="E32" i="120"/>
  <c r="E31" i="120"/>
  <c r="B31" i="120"/>
  <c r="E30" i="120"/>
  <c r="B30" i="120"/>
  <c r="E29" i="120"/>
  <c r="B29" i="120"/>
  <c r="E28" i="120"/>
  <c r="B28" i="120"/>
  <c r="E27" i="120"/>
  <c r="B27" i="120"/>
  <c r="E26" i="120"/>
  <c r="B26" i="120"/>
  <c r="E25" i="120"/>
  <c r="B25" i="120"/>
  <c r="E24" i="120"/>
  <c r="B24" i="120"/>
  <c r="E23" i="120"/>
  <c r="B23" i="120"/>
  <c r="E22" i="120"/>
  <c r="B22" i="120"/>
  <c r="E21" i="120"/>
  <c r="B21" i="120"/>
  <c r="E20" i="120"/>
  <c r="B20" i="120"/>
  <c r="E19" i="120"/>
  <c r="E18" i="120"/>
  <c r="B18" i="120"/>
  <c r="E17" i="120"/>
  <c r="E16" i="120"/>
  <c r="B16" i="120"/>
  <c r="E15" i="120"/>
  <c r="B15" i="120"/>
  <c r="E14" i="120"/>
  <c r="B14" i="120"/>
  <c r="E13" i="120"/>
  <c r="B13" i="120"/>
  <c r="C12" i="120"/>
  <c r="C11" i="120"/>
  <c r="D11" i="120"/>
  <c r="B6" i="120"/>
  <c r="B4" i="120"/>
  <c r="B69" i="15"/>
  <c r="AH69" i="15"/>
  <c r="AM37" i="122"/>
  <c r="U37" i="122"/>
  <c r="I37" i="122"/>
  <c r="S37" i="122"/>
  <c r="AK37" i="122"/>
  <c r="AA37" i="122"/>
  <c r="AC37" i="122"/>
  <c r="AI37" i="122"/>
  <c r="AN37" i="122"/>
  <c r="AP37" i="122"/>
  <c r="K37" i="122"/>
  <c r="M37" i="122"/>
  <c r="AM28" i="122"/>
  <c r="U28" i="122"/>
  <c r="AA28" i="122"/>
  <c r="I28" i="122"/>
  <c r="S28" i="122"/>
  <c r="AN28" i="122"/>
  <c r="AP28" i="122"/>
  <c r="AK28" i="122"/>
  <c r="K28" i="122"/>
  <c r="AI28" i="122"/>
  <c r="AC28" i="122"/>
  <c r="M28" i="122"/>
  <c r="AK41" i="122"/>
  <c r="S41" i="122"/>
  <c r="AC41" i="122"/>
  <c r="K41" i="122"/>
  <c r="AI41" i="122"/>
  <c r="AN41" i="122"/>
  <c r="AP41" i="122"/>
  <c r="M41" i="122"/>
  <c r="AM41" i="122"/>
  <c r="I41" i="122"/>
  <c r="AA41" i="122"/>
  <c r="U41" i="122"/>
  <c r="AI21" i="122"/>
  <c r="AN21" i="122"/>
  <c r="AP21" i="122"/>
  <c r="S21" i="122"/>
  <c r="AM21" i="122"/>
  <c r="M21" i="122"/>
  <c r="AC21" i="122"/>
  <c r="I21" i="122"/>
  <c r="U21" i="122"/>
  <c r="K21" i="122"/>
  <c r="AA21" i="122"/>
  <c r="AK21" i="122"/>
  <c r="AA43" i="122"/>
  <c r="K43" i="122"/>
  <c r="AM43" i="122"/>
  <c r="AI43" i="122"/>
  <c r="AN43" i="122"/>
  <c r="AP43" i="122"/>
  <c r="S43" i="122"/>
  <c r="U43" i="122"/>
  <c r="M43" i="122"/>
  <c r="I43" i="122"/>
  <c r="AK43" i="122"/>
  <c r="AC43" i="122"/>
  <c r="I16" i="122"/>
  <c r="AA16" i="122"/>
  <c r="AM16" i="122"/>
  <c r="S16" i="122"/>
  <c r="AK16" i="122"/>
  <c r="K16" i="122"/>
  <c r="AN16" i="122"/>
  <c r="AP16" i="122"/>
  <c r="M16" i="122"/>
  <c r="AI16" i="122"/>
  <c r="AC16" i="122"/>
  <c r="U16" i="122"/>
  <c r="AM58" i="122"/>
  <c r="S58" i="122"/>
  <c r="AC58" i="122"/>
  <c r="M58" i="122"/>
  <c r="AK58" i="122"/>
  <c r="K58" i="122"/>
  <c r="U58" i="122"/>
  <c r="I58" i="122"/>
  <c r="AI58" i="122"/>
  <c r="AA58" i="122"/>
  <c r="AN58" i="122"/>
  <c r="AP58" i="122"/>
  <c r="AK48" i="122"/>
  <c r="S48" i="122"/>
  <c r="AC48" i="122"/>
  <c r="M48" i="122"/>
  <c r="U48" i="122"/>
  <c r="AM48" i="122"/>
  <c r="I48" i="122"/>
  <c r="AI48" i="122"/>
  <c r="AN48" i="122"/>
  <c r="AP48" i="122"/>
  <c r="K48" i="122"/>
  <c r="AA48" i="122"/>
  <c r="AK64" i="122"/>
  <c r="AA64" i="122"/>
  <c r="K64" i="122"/>
  <c r="AC64" i="122"/>
  <c r="U64" i="122"/>
  <c r="AM64" i="122"/>
  <c r="S64" i="122"/>
  <c r="AI64" i="122"/>
  <c r="M64" i="122"/>
  <c r="I64" i="122"/>
  <c r="AN64" i="122"/>
  <c r="AP64" i="122"/>
  <c r="AM27" i="122"/>
  <c r="U27" i="122"/>
  <c r="AK27" i="122"/>
  <c r="S27" i="122"/>
  <c r="AN27" i="122"/>
  <c r="AP27" i="122"/>
  <c r="I27" i="122"/>
  <c r="AI27" i="122"/>
  <c r="M27" i="122"/>
  <c r="K27" i="122"/>
  <c r="AC27" i="122"/>
  <c r="AA27" i="122"/>
  <c r="AK93" i="122"/>
  <c r="S93" i="122"/>
  <c r="AC93" i="122"/>
  <c r="M93" i="122"/>
  <c r="U93" i="122"/>
  <c r="AN93" i="122"/>
  <c r="AP93" i="122"/>
  <c r="I93" i="122"/>
  <c r="AM93" i="122"/>
  <c r="AA93" i="122"/>
  <c r="AI93" i="122"/>
  <c r="K93" i="122"/>
  <c r="AA14" i="122"/>
  <c r="K14" i="122"/>
  <c r="I14" i="122"/>
  <c r="AM14" i="122"/>
  <c r="U14" i="122"/>
  <c r="S14" i="122"/>
  <c r="AN14" i="122"/>
  <c r="AP14" i="122"/>
  <c r="AK14" i="122"/>
  <c r="M14" i="122"/>
  <c r="AI14" i="122"/>
  <c r="AC14" i="122"/>
  <c r="AM96" i="122"/>
  <c r="U96" i="122"/>
  <c r="S96" i="122"/>
  <c r="AN96" i="122"/>
  <c r="AP96" i="122"/>
  <c r="AK96" i="122"/>
  <c r="AI96" i="122"/>
  <c r="AA96" i="122"/>
  <c r="I96" i="122"/>
  <c r="AC96" i="122"/>
  <c r="M96" i="122"/>
  <c r="K96" i="122"/>
  <c r="AM15" i="122"/>
  <c r="U15" i="122"/>
  <c r="AI15" i="122"/>
  <c r="M15" i="122"/>
  <c r="AA15" i="122"/>
  <c r="I15" i="122"/>
  <c r="AN15" i="122"/>
  <c r="AP15" i="122"/>
  <c r="AC15" i="122"/>
  <c r="S15" i="122"/>
  <c r="K15" i="122"/>
  <c r="AK15" i="122"/>
  <c r="AM40" i="122"/>
  <c r="S40" i="122"/>
  <c r="AI40" i="122"/>
  <c r="I40" i="122"/>
  <c r="AC40" i="122"/>
  <c r="AN40" i="122"/>
  <c r="AP40" i="122"/>
  <c r="AA40" i="122"/>
  <c r="AK40" i="122"/>
  <c r="U40" i="122"/>
  <c r="M40" i="122"/>
  <c r="K40" i="122"/>
  <c r="I59" i="122"/>
  <c r="AM59" i="122"/>
  <c r="S59" i="122"/>
  <c r="AK59" i="122"/>
  <c r="M59" i="122"/>
  <c r="AN59" i="122"/>
  <c r="AP59" i="122"/>
  <c r="AI59" i="122"/>
  <c r="AA59" i="122"/>
  <c r="U59" i="122"/>
  <c r="K59" i="122"/>
  <c r="AC59" i="122"/>
  <c r="AA97" i="122"/>
  <c r="K97" i="122"/>
  <c r="AM97" i="122"/>
  <c r="U97" i="122"/>
  <c r="AN97" i="122"/>
  <c r="AP97" i="122"/>
  <c r="AK97" i="122"/>
  <c r="AC97" i="122"/>
  <c r="M97" i="122"/>
  <c r="I97" i="122"/>
  <c r="S97" i="122"/>
  <c r="AI97" i="122"/>
  <c r="I94" i="122"/>
  <c r="AK94" i="122"/>
  <c r="S94" i="122"/>
  <c r="U94" i="122"/>
  <c r="AN94" i="122"/>
  <c r="AP94" i="122"/>
  <c r="AA94" i="122"/>
  <c r="AC94" i="122"/>
  <c r="AM94" i="122"/>
  <c r="AI94" i="122"/>
  <c r="M94" i="122"/>
  <c r="K94" i="122"/>
  <c r="I95" i="122"/>
  <c r="U95" i="122"/>
  <c r="AN95" i="122"/>
  <c r="AP95" i="122"/>
  <c r="S95" i="122"/>
  <c r="AA95" i="122"/>
  <c r="M95" i="122"/>
  <c r="AM95" i="122"/>
  <c r="AK95" i="122"/>
  <c r="AI95" i="122"/>
  <c r="K95" i="122"/>
  <c r="AC95" i="122"/>
  <c r="AK60" i="122"/>
  <c r="AA60" i="122"/>
  <c r="K60" i="122"/>
  <c r="AN60" i="122"/>
  <c r="AP60" i="122"/>
  <c r="U60" i="122"/>
  <c r="M60" i="122"/>
  <c r="AI60" i="122"/>
  <c r="S60" i="122"/>
  <c r="AC60" i="122"/>
  <c r="I60" i="122"/>
  <c r="AM60" i="122"/>
  <c r="AA51" i="122"/>
  <c r="K51" i="122"/>
  <c r="AM51" i="122"/>
  <c r="U51" i="122"/>
  <c r="I51" i="122"/>
  <c r="AN51" i="122"/>
  <c r="AP51" i="122"/>
  <c r="M51" i="122"/>
  <c r="AI51" i="122"/>
  <c r="AC51" i="122"/>
  <c r="AK51" i="122"/>
  <c r="S51" i="122"/>
  <c r="I29" i="122"/>
  <c r="AM29" i="122"/>
  <c r="S29" i="122"/>
  <c r="AK29" i="122"/>
  <c r="AA29" i="122"/>
  <c r="U29" i="122"/>
  <c r="AI29" i="122"/>
  <c r="AC29" i="122"/>
  <c r="M29" i="122"/>
  <c r="K29" i="122"/>
  <c r="AN29" i="122"/>
  <c r="AP29" i="122"/>
  <c r="AI25" i="122"/>
  <c r="AA25" i="122"/>
  <c r="U25" i="122"/>
  <c r="M25" i="122"/>
  <c r="AK25" i="122"/>
  <c r="K25" i="122"/>
  <c r="I25" i="122"/>
  <c r="AC25" i="122"/>
  <c r="AN25" i="122"/>
  <c r="AP25" i="122"/>
  <c r="AM25" i="122"/>
  <c r="S25" i="122"/>
  <c r="I23" i="122"/>
  <c r="AN23" i="122"/>
  <c r="AP23" i="122"/>
  <c r="AI23" i="122"/>
  <c r="M23" i="122"/>
  <c r="K23" i="122"/>
  <c r="AC23" i="122"/>
  <c r="AA23" i="122"/>
  <c r="AM23" i="122"/>
  <c r="AK23" i="122"/>
  <c r="U23" i="122"/>
  <c r="S23" i="122"/>
  <c r="I39" i="122"/>
  <c r="AC39" i="122"/>
  <c r="K39" i="122"/>
  <c r="AA39" i="122"/>
  <c r="S39" i="122"/>
  <c r="AN39" i="122"/>
  <c r="AP39" i="122"/>
  <c r="AK39" i="122"/>
  <c r="AM39" i="122"/>
  <c r="AI39" i="122"/>
  <c r="M39" i="122"/>
  <c r="U39" i="122"/>
  <c r="AC81" i="122"/>
  <c r="M81" i="122"/>
  <c r="AM81" i="122"/>
  <c r="S81" i="122"/>
  <c r="K81" i="122"/>
  <c r="AN81" i="122"/>
  <c r="AP81" i="122"/>
  <c r="I81" i="122"/>
  <c r="AI81" i="122"/>
  <c r="AA81" i="122"/>
  <c r="U81" i="122"/>
  <c r="AK81" i="122"/>
  <c r="AC24" i="122"/>
  <c r="M24" i="122"/>
  <c r="AA24" i="122"/>
  <c r="K24" i="122"/>
  <c r="AI24" i="122"/>
  <c r="I24" i="122"/>
  <c r="AK24" i="122"/>
  <c r="AM24" i="122"/>
  <c r="U24" i="122"/>
  <c r="S24" i="122"/>
  <c r="AN24" i="122"/>
  <c r="AP24" i="122"/>
  <c r="AI31" i="122"/>
  <c r="AN31" i="122"/>
  <c r="AP31" i="122"/>
  <c r="U31" i="122"/>
  <c r="AK31" i="122"/>
  <c r="M31" i="122"/>
  <c r="K31" i="122"/>
  <c r="AM31" i="122"/>
  <c r="I31" i="122"/>
  <c r="AC31" i="122"/>
  <c r="AA31" i="122"/>
  <c r="S31" i="122"/>
  <c r="AI70" i="122"/>
  <c r="I70" i="122"/>
  <c r="AK70" i="122"/>
  <c r="K70" i="122"/>
  <c r="AN70" i="122"/>
  <c r="AP70" i="122"/>
  <c r="M70" i="122"/>
  <c r="AC70" i="122"/>
  <c r="S70" i="122"/>
  <c r="U70" i="122"/>
  <c r="AM70" i="122"/>
  <c r="AA70" i="122"/>
  <c r="AI36" i="122"/>
  <c r="AM36" i="122"/>
  <c r="U36" i="122"/>
  <c r="AA36" i="122"/>
  <c r="S36" i="122"/>
  <c r="K36" i="122"/>
  <c r="AK36" i="122"/>
  <c r="AN36" i="122"/>
  <c r="AP36" i="122"/>
  <c r="I36" i="122"/>
  <c r="AC36" i="122"/>
  <c r="M36" i="122"/>
  <c r="AM46" i="122"/>
  <c r="U46" i="122"/>
  <c r="AA46" i="122"/>
  <c r="AI46" i="122"/>
  <c r="K46" i="122"/>
  <c r="S46" i="122"/>
  <c r="AN46" i="122"/>
  <c r="AP46" i="122"/>
  <c r="I46" i="122"/>
  <c r="M46" i="122"/>
  <c r="AK46" i="122"/>
  <c r="AC46" i="122"/>
  <c r="AC30" i="122"/>
  <c r="M30" i="122"/>
  <c r="K30" i="122"/>
  <c r="AA30" i="122"/>
  <c r="I30" i="122"/>
  <c r="AK30" i="122"/>
  <c r="AI30" i="122"/>
  <c r="U30" i="122"/>
  <c r="AM30" i="122"/>
  <c r="AN30" i="122"/>
  <c r="AP30" i="122"/>
  <c r="S30" i="122"/>
  <c r="AK61" i="122"/>
  <c r="AN61" i="122"/>
  <c r="AP61" i="122"/>
  <c r="U61" i="122"/>
  <c r="AM61" i="122"/>
  <c r="I61" i="122"/>
  <c r="AI61" i="122"/>
  <c r="AA61" i="122"/>
  <c r="S61" i="122"/>
  <c r="K61" i="122"/>
  <c r="M61" i="122"/>
  <c r="AC61" i="122"/>
  <c r="AC20" i="122"/>
  <c r="M20" i="122"/>
  <c r="AA20" i="122"/>
  <c r="K20" i="122"/>
  <c r="U20" i="122"/>
  <c r="AN20" i="122"/>
  <c r="AP20" i="122"/>
  <c r="S20" i="122"/>
  <c r="AK20" i="122"/>
  <c r="AI20" i="122"/>
  <c r="I20" i="122"/>
  <c r="AM20" i="122"/>
  <c r="AN42" i="122"/>
  <c r="AP42" i="122"/>
  <c r="U42" i="122"/>
  <c r="AA42" i="122"/>
  <c r="I42" i="122"/>
  <c r="AM42" i="122"/>
  <c r="AI42" i="122"/>
  <c r="K42" i="122"/>
  <c r="M42" i="122"/>
  <c r="S42" i="122"/>
  <c r="AK42" i="122"/>
  <c r="AC42" i="122"/>
  <c r="AK69" i="122"/>
  <c r="AC69" i="122"/>
  <c r="I69" i="122"/>
  <c r="AM69" i="122"/>
  <c r="M69" i="122"/>
  <c r="U69" i="122"/>
  <c r="S69" i="122"/>
  <c r="K69" i="122"/>
  <c r="AA69" i="122"/>
  <c r="AN69" i="122"/>
  <c r="AP69" i="122"/>
  <c r="AI69" i="122"/>
  <c r="AM18" i="122"/>
  <c r="U18" i="122"/>
  <c r="M18" i="122"/>
  <c r="AC18" i="122"/>
  <c r="K18" i="122"/>
  <c r="AK18" i="122"/>
  <c r="AN18" i="122"/>
  <c r="AP18" i="122"/>
  <c r="I18" i="122"/>
  <c r="AI18" i="122"/>
  <c r="AA18" i="122"/>
  <c r="S18" i="122"/>
  <c r="AK56" i="122"/>
  <c r="AI56" i="122"/>
  <c r="K56" i="122"/>
  <c r="AN56" i="122"/>
  <c r="AP56" i="122"/>
  <c r="U56" i="122"/>
  <c r="S56" i="122"/>
  <c r="I56" i="122"/>
  <c r="AM56" i="122"/>
  <c r="AA56" i="122"/>
  <c r="AC56" i="122"/>
  <c r="M56" i="122"/>
  <c r="AI32" i="122"/>
  <c r="AM32" i="122"/>
  <c r="U32" i="122"/>
  <c r="AN32" i="122"/>
  <c r="AP32" i="122"/>
  <c r="AK32" i="122"/>
  <c r="M32" i="122"/>
  <c r="AC32" i="122"/>
  <c r="I32" i="122"/>
  <c r="AA32" i="122"/>
  <c r="K32" i="122"/>
  <c r="S32" i="122"/>
  <c r="AK55" i="122"/>
  <c r="AA55" i="122"/>
  <c r="K55" i="122"/>
  <c r="AI55" i="122"/>
  <c r="I55" i="122"/>
  <c r="AN55" i="122"/>
  <c r="AP55" i="122"/>
  <c r="AM55" i="122"/>
  <c r="AC55" i="122"/>
  <c r="U55" i="122"/>
  <c r="S55" i="122"/>
  <c r="M55" i="122"/>
  <c r="AM22" i="122"/>
  <c r="U22" i="122"/>
  <c r="AK22" i="122"/>
  <c r="S22" i="122"/>
  <c r="AI22" i="122"/>
  <c r="M22" i="122"/>
  <c r="K22" i="122"/>
  <c r="AC22" i="122"/>
  <c r="AA22" i="122"/>
  <c r="I22" i="122"/>
  <c r="AN22" i="122"/>
  <c r="AP22" i="122"/>
  <c r="AC57" i="122"/>
  <c r="M57" i="122"/>
  <c r="AK57" i="122"/>
  <c r="K57" i="122"/>
  <c r="AN57" i="122"/>
  <c r="AP57" i="122"/>
  <c r="AM57" i="122"/>
  <c r="AI57" i="122"/>
  <c r="AA57" i="122"/>
  <c r="S57" i="122"/>
  <c r="U57" i="122"/>
  <c r="I57" i="122"/>
  <c r="AC35" i="122"/>
  <c r="M35" i="122"/>
  <c r="AI35" i="122"/>
  <c r="I35" i="122"/>
  <c r="AA35" i="122"/>
  <c r="AK35" i="122"/>
  <c r="U35" i="122"/>
  <c r="S35" i="122"/>
  <c r="AM35" i="122"/>
  <c r="K35" i="122"/>
  <c r="AN35" i="122"/>
  <c r="AP35" i="122"/>
  <c r="AN13" i="122"/>
  <c r="AP13" i="122"/>
  <c r="U13" i="122"/>
  <c r="AM13" i="122"/>
  <c r="AI13" i="122"/>
  <c r="S13" i="122"/>
  <c r="M13" i="122"/>
  <c r="AK13" i="122"/>
  <c r="K13" i="122"/>
  <c r="AA13" i="122"/>
  <c r="I13" i="122"/>
  <c r="AC13" i="122"/>
  <c r="AL61" i="121"/>
  <c r="AN61" i="121"/>
  <c r="S61" i="121"/>
  <c r="AK61" i="121"/>
  <c r="AG61" i="121"/>
  <c r="K61" i="121"/>
  <c r="M61" i="121"/>
  <c r="I61" i="121"/>
  <c r="AI61" i="121"/>
  <c r="AC61" i="121"/>
  <c r="AA61" i="121"/>
  <c r="U61" i="121"/>
  <c r="G61" i="121"/>
  <c r="AC43" i="121"/>
  <c r="I43" i="121"/>
  <c r="AI43" i="121"/>
  <c r="K43" i="121"/>
  <c r="AG43" i="121"/>
  <c r="G43" i="121"/>
  <c r="AA43" i="121"/>
  <c r="U43" i="121"/>
  <c r="S43" i="121"/>
  <c r="M43" i="121"/>
  <c r="AE43" i="121"/>
  <c r="AL43" i="121"/>
  <c r="AN43" i="121"/>
  <c r="AK43" i="121"/>
  <c r="AK62" i="121"/>
  <c r="AI62" i="121"/>
  <c r="M62" i="121"/>
  <c r="AC62" i="121"/>
  <c r="I62" i="121"/>
  <c r="AL62" i="121"/>
  <c r="AN62" i="121"/>
  <c r="AG62" i="121"/>
  <c r="AA62" i="121"/>
  <c r="U62" i="121"/>
  <c r="S62" i="121"/>
  <c r="K62" i="121"/>
  <c r="G62" i="121"/>
  <c r="AL37" i="121"/>
  <c r="AN37" i="121"/>
  <c r="U37" i="121"/>
  <c r="AI37" i="121"/>
  <c r="S37" i="121"/>
  <c r="M37" i="121"/>
  <c r="AG37" i="121"/>
  <c r="I37" i="121"/>
  <c r="G37" i="121"/>
  <c r="AK37" i="121"/>
  <c r="AE37" i="121"/>
  <c r="AC37" i="121"/>
  <c r="K37" i="121"/>
  <c r="AA37" i="121"/>
  <c r="AG42" i="121"/>
  <c r="M42" i="121"/>
  <c r="AC42" i="121"/>
  <c r="I42" i="121"/>
  <c r="AE42" i="121"/>
  <c r="AA42" i="121"/>
  <c r="U42" i="121"/>
  <c r="AI42" i="121"/>
  <c r="S42" i="121"/>
  <c r="K42" i="121"/>
  <c r="G42" i="121"/>
  <c r="AL42" i="121"/>
  <c r="AN42" i="121"/>
  <c r="AK42" i="121"/>
  <c r="AG15" i="121"/>
  <c r="M15" i="121"/>
  <c r="I15" i="121"/>
  <c r="AE15" i="121"/>
  <c r="K15" i="121"/>
  <c r="AC15" i="121"/>
  <c r="AA15" i="121"/>
  <c r="G15" i="121"/>
  <c r="AL15" i="121"/>
  <c r="AN15" i="121"/>
  <c r="AI15" i="121"/>
  <c r="S15" i="121"/>
  <c r="AK15" i="121"/>
  <c r="U15" i="121"/>
  <c r="AC28" i="121"/>
  <c r="I28" i="121"/>
  <c r="AL28" i="121"/>
  <c r="AN28" i="121"/>
  <c r="U28" i="121"/>
  <c r="S28" i="121"/>
  <c r="AK28" i="121"/>
  <c r="M28" i="121"/>
  <c r="AI28" i="121"/>
  <c r="K28" i="121"/>
  <c r="AG28" i="121"/>
  <c r="G28" i="121"/>
  <c r="AA28" i="121"/>
  <c r="AE28" i="121"/>
  <c r="AL45" i="121"/>
  <c r="AN45" i="121"/>
  <c r="U45" i="121"/>
  <c r="AI45" i="121"/>
  <c r="M45" i="121"/>
  <c r="AK45" i="121"/>
  <c r="K45" i="121"/>
  <c r="AE45" i="121"/>
  <c r="G45" i="121"/>
  <c r="AA45" i="121"/>
  <c r="S45" i="121"/>
  <c r="I45" i="121"/>
  <c r="AG45" i="121"/>
  <c r="AC45" i="121"/>
  <c r="AK55" i="121"/>
  <c r="AI55" i="121"/>
  <c r="M55" i="121"/>
  <c r="AC55" i="121"/>
  <c r="I55" i="121"/>
  <c r="AL55" i="121"/>
  <c r="AN55" i="121"/>
  <c r="AG55" i="121"/>
  <c r="AA55" i="121"/>
  <c r="U55" i="121"/>
  <c r="S55" i="121"/>
  <c r="K55" i="121"/>
  <c r="G55" i="121"/>
  <c r="AI58" i="121"/>
  <c r="M58" i="121"/>
  <c r="AG58" i="121"/>
  <c r="K58" i="121"/>
  <c r="AA58" i="121"/>
  <c r="G58" i="121"/>
  <c r="U58" i="121"/>
  <c r="S58" i="121"/>
  <c r="I58" i="121"/>
  <c r="AL58" i="121"/>
  <c r="AN58" i="121"/>
  <c r="AK58" i="121"/>
  <c r="AC58" i="121"/>
  <c r="AG13" i="121"/>
  <c r="M13" i="121"/>
  <c r="AE13" i="121"/>
  <c r="K13" i="121"/>
  <c r="AA13" i="121"/>
  <c r="G13" i="121"/>
  <c r="U13" i="121"/>
  <c r="AL13" i="121"/>
  <c r="AN13" i="121"/>
  <c r="I13" i="121"/>
  <c r="S13" i="121"/>
  <c r="AI13" i="121"/>
  <c r="AK13" i="121"/>
  <c r="AC13" i="121"/>
  <c r="AC56" i="121"/>
  <c r="I56" i="121"/>
  <c r="AA56" i="121"/>
  <c r="G56" i="121"/>
  <c r="U56" i="121"/>
  <c r="S56" i="121"/>
  <c r="AL56" i="121"/>
  <c r="AN56" i="121"/>
  <c r="K56" i="121"/>
  <c r="AK56" i="121"/>
  <c r="AI56" i="121"/>
  <c r="AG56" i="121"/>
  <c r="M56" i="121"/>
  <c r="AC59" i="121"/>
  <c r="I59" i="121"/>
  <c r="AA59" i="121"/>
  <c r="G59" i="121"/>
  <c r="U59" i="121"/>
  <c r="AL59" i="121"/>
  <c r="AN59" i="121"/>
  <c r="K59" i="121"/>
  <c r="AK59" i="121"/>
  <c r="AG59" i="121"/>
  <c r="AI59" i="121"/>
  <c r="S59" i="121"/>
  <c r="M59" i="121"/>
  <c r="E100" i="120"/>
  <c r="AT69" i="15"/>
  <c r="AR69" i="15"/>
  <c r="AP69" i="15"/>
  <c r="AN69" i="15"/>
  <c r="AF69" i="15"/>
  <c r="AD69" i="15"/>
  <c r="T69" i="15"/>
  <c r="R69" i="15"/>
  <c r="P69" i="15"/>
  <c r="H69" i="15"/>
  <c r="F69" i="15"/>
  <c r="D69" i="15"/>
  <c r="AI114" i="119"/>
  <c r="AH114" i="119"/>
  <c r="AI103" i="119"/>
  <c r="AJ100" i="119"/>
  <c r="AG100" i="119"/>
  <c r="AF100" i="119"/>
  <c r="AD100" i="119"/>
  <c r="AB100" i="119"/>
  <c r="Z100" i="119"/>
  <c r="X100" i="119"/>
  <c r="V100" i="119"/>
  <c r="T100" i="119"/>
  <c r="R100" i="119"/>
  <c r="P100" i="119"/>
  <c r="N100" i="119"/>
  <c r="L100" i="119"/>
  <c r="J100" i="119"/>
  <c r="H100" i="119"/>
  <c r="F100" i="119"/>
  <c r="AJ99" i="119"/>
  <c r="AG98" i="119"/>
  <c r="AE98" i="119"/>
  <c r="AC98" i="119"/>
  <c r="AA98" i="119"/>
  <c r="Y98" i="119"/>
  <c r="W98" i="119"/>
  <c r="U98" i="119"/>
  <c r="S98" i="119"/>
  <c r="Q98" i="119"/>
  <c r="O98" i="119"/>
  <c r="M98" i="119"/>
  <c r="K98" i="119"/>
  <c r="I98" i="119"/>
  <c r="G98" i="119"/>
  <c r="E98" i="119"/>
  <c r="AH98" i="119"/>
  <c r="AJ98" i="119"/>
  <c r="E97" i="119"/>
  <c r="E96" i="119"/>
  <c r="E95" i="119"/>
  <c r="E94" i="119"/>
  <c r="E93" i="119"/>
  <c r="E92" i="119"/>
  <c r="E91" i="119"/>
  <c r="AJ90" i="119"/>
  <c r="AG90" i="119"/>
  <c r="AE90" i="119"/>
  <c r="AC90" i="119"/>
  <c r="AA90" i="119"/>
  <c r="Y90" i="119"/>
  <c r="W90" i="119"/>
  <c r="U90" i="119"/>
  <c r="S90" i="119"/>
  <c r="Q90" i="119"/>
  <c r="O90" i="119"/>
  <c r="M90" i="119"/>
  <c r="K90" i="119"/>
  <c r="I90" i="119"/>
  <c r="G90" i="119"/>
  <c r="E90" i="119"/>
  <c r="AH90" i="119"/>
  <c r="AG89" i="119"/>
  <c r="AE89" i="119"/>
  <c r="AC89" i="119"/>
  <c r="AA89" i="119"/>
  <c r="Y89" i="119"/>
  <c r="W89" i="119"/>
  <c r="U89" i="119"/>
  <c r="S89" i="119"/>
  <c r="Q89" i="119"/>
  <c r="O89" i="119"/>
  <c r="M89" i="119"/>
  <c r="K89" i="119"/>
  <c r="I89" i="119"/>
  <c r="G89" i="119"/>
  <c r="E89" i="119"/>
  <c r="AH89" i="119"/>
  <c r="AJ89" i="119"/>
  <c r="AG88" i="119"/>
  <c r="AE88" i="119"/>
  <c r="AC88" i="119"/>
  <c r="AA88" i="119"/>
  <c r="Y88" i="119"/>
  <c r="W88" i="119"/>
  <c r="U88" i="119"/>
  <c r="S88" i="119"/>
  <c r="Q88" i="119"/>
  <c r="O88" i="119"/>
  <c r="M88" i="119"/>
  <c r="K88" i="119"/>
  <c r="I88" i="119"/>
  <c r="G88" i="119"/>
  <c r="E88" i="119"/>
  <c r="AH88" i="119"/>
  <c r="AJ88" i="119"/>
  <c r="AH87" i="119"/>
  <c r="AJ87" i="119"/>
  <c r="AG87" i="119"/>
  <c r="AE87" i="119"/>
  <c r="AC87" i="119"/>
  <c r="AA87" i="119"/>
  <c r="Y87" i="119"/>
  <c r="W87" i="119"/>
  <c r="U87" i="119"/>
  <c r="S87" i="119"/>
  <c r="Q87" i="119"/>
  <c r="O87" i="119"/>
  <c r="M87" i="119"/>
  <c r="K87" i="119"/>
  <c r="I87" i="119"/>
  <c r="G87" i="119"/>
  <c r="E87" i="119"/>
  <c r="AH86" i="119"/>
  <c r="AJ86" i="119"/>
  <c r="AG86" i="119"/>
  <c r="AE86" i="119"/>
  <c r="AC86" i="119"/>
  <c r="AA86" i="119"/>
  <c r="Y86" i="119"/>
  <c r="W86" i="119"/>
  <c r="U86" i="119"/>
  <c r="S86" i="119"/>
  <c r="Q86" i="119"/>
  <c r="O86" i="119"/>
  <c r="M86" i="119"/>
  <c r="K86" i="119"/>
  <c r="I86" i="119"/>
  <c r="G86" i="119"/>
  <c r="E86" i="119"/>
  <c r="AH85" i="119"/>
  <c r="AJ85" i="119"/>
  <c r="AG85" i="119"/>
  <c r="AE85" i="119"/>
  <c r="AC85" i="119"/>
  <c r="AA85" i="119"/>
  <c r="Y85" i="119"/>
  <c r="W85" i="119"/>
  <c r="U85" i="119"/>
  <c r="S85" i="119"/>
  <c r="Q85" i="119"/>
  <c r="O85" i="119"/>
  <c r="M85" i="119"/>
  <c r="K85" i="119"/>
  <c r="I85" i="119"/>
  <c r="G85" i="119"/>
  <c r="E85" i="119"/>
  <c r="AG84" i="119"/>
  <c r="AE84" i="119"/>
  <c r="AC84" i="119"/>
  <c r="AA84" i="119"/>
  <c r="Y84" i="119"/>
  <c r="W84" i="119"/>
  <c r="U84" i="119"/>
  <c r="S84" i="119"/>
  <c r="Q84" i="119"/>
  <c r="O84" i="119"/>
  <c r="M84" i="119"/>
  <c r="K84" i="119"/>
  <c r="I84" i="119"/>
  <c r="G84" i="119"/>
  <c r="E84" i="119"/>
  <c r="AH84" i="119"/>
  <c r="AJ84" i="119"/>
  <c r="AH83" i="119"/>
  <c r="AJ83" i="119"/>
  <c r="AG83" i="119"/>
  <c r="AE83" i="119"/>
  <c r="AC83" i="119"/>
  <c r="AA83" i="119"/>
  <c r="Y83" i="119"/>
  <c r="W83" i="119"/>
  <c r="U83" i="119"/>
  <c r="S83" i="119"/>
  <c r="Q83" i="119"/>
  <c r="O83" i="119"/>
  <c r="M83" i="119"/>
  <c r="K83" i="119"/>
  <c r="I83" i="119"/>
  <c r="G83" i="119"/>
  <c r="E83" i="119"/>
  <c r="AG82" i="119"/>
  <c r="AE82" i="119"/>
  <c r="AC82" i="119"/>
  <c r="Y82" i="119"/>
  <c r="W82" i="119"/>
  <c r="U82" i="119"/>
  <c r="S82" i="119"/>
  <c r="Q82" i="119"/>
  <c r="O82" i="119"/>
  <c r="M82" i="119"/>
  <c r="K82" i="119"/>
  <c r="I82" i="119"/>
  <c r="G82" i="119"/>
  <c r="E82" i="119"/>
  <c r="AH82" i="119"/>
  <c r="AJ82" i="119"/>
  <c r="AJ81" i="119"/>
  <c r="AH81" i="119"/>
  <c r="AG81" i="119"/>
  <c r="AE81" i="119"/>
  <c r="AC81" i="119"/>
  <c r="Y81" i="119"/>
  <c r="W81" i="119"/>
  <c r="U81" i="119"/>
  <c r="S81" i="119"/>
  <c r="Q81" i="119"/>
  <c r="O81" i="119"/>
  <c r="M81" i="119"/>
  <c r="K81" i="119"/>
  <c r="I81" i="119"/>
  <c r="G81" i="119"/>
  <c r="E81" i="119"/>
  <c r="E80" i="119"/>
  <c r="B80" i="119"/>
  <c r="AG79" i="119"/>
  <c r="AE79" i="119"/>
  <c r="AC79" i="119"/>
  <c r="Y79" i="119"/>
  <c r="W79" i="119"/>
  <c r="U79" i="119"/>
  <c r="S79" i="119"/>
  <c r="Q79" i="119"/>
  <c r="O79" i="119"/>
  <c r="M79" i="119"/>
  <c r="K79" i="119"/>
  <c r="I79" i="119"/>
  <c r="G79" i="119"/>
  <c r="E79" i="119"/>
  <c r="AH79" i="119"/>
  <c r="AJ79" i="119"/>
  <c r="AH78" i="119"/>
  <c r="AJ78" i="119"/>
  <c r="AG78" i="119"/>
  <c r="AE78" i="119"/>
  <c r="AC78" i="119"/>
  <c r="Y78" i="119"/>
  <c r="W78" i="119"/>
  <c r="U78" i="119"/>
  <c r="S78" i="119"/>
  <c r="Q78" i="119"/>
  <c r="O78" i="119"/>
  <c r="M78" i="119"/>
  <c r="K78" i="119"/>
  <c r="I78" i="119"/>
  <c r="G78" i="119"/>
  <c r="E78" i="119"/>
  <c r="AG77" i="119"/>
  <c r="AE77" i="119"/>
  <c r="AC77" i="119"/>
  <c r="Y77" i="119"/>
  <c r="W77" i="119"/>
  <c r="U77" i="119"/>
  <c r="S77" i="119"/>
  <c r="Q77" i="119"/>
  <c r="O77" i="119"/>
  <c r="M77" i="119"/>
  <c r="K77" i="119"/>
  <c r="I77" i="119"/>
  <c r="G77" i="119"/>
  <c r="E77" i="119"/>
  <c r="AH77" i="119"/>
  <c r="AJ77" i="119"/>
  <c r="AH76" i="119"/>
  <c r="AJ76" i="119"/>
  <c r="AG76" i="119"/>
  <c r="AE76" i="119"/>
  <c r="AC76" i="119"/>
  <c r="Y76" i="119"/>
  <c r="W76" i="119"/>
  <c r="U76" i="119"/>
  <c r="S76" i="119"/>
  <c r="Q76" i="119"/>
  <c r="O76" i="119"/>
  <c r="M76" i="119"/>
  <c r="K76" i="119"/>
  <c r="I76" i="119"/>
  <c r="G76" i="119"/>
  <c r="E76" i="119"/>
  <c r="AH75" i="119"/>
  <c r="AJ75" i="119"/>
  <c r="AG75" i="119"/>
  <c r="AE75" i="119"/>
  <c r="AC75" i="119"/>
  <c r="Y75" i="119"/>
  <c r="W75" i="119"/>
  <c r="U75" i="119"/>
  <c r="S75" i="119"/>
  <c r="Q75" i="119"/>
  <c r="O75" i="119"/>
  <c r="M75" i="119"/>
  <c r="K75" i="119"/>
  <c r="I75" i="119"/>
  <c r="G75" i="119"/>
  <c r="E75" i="119"/>
  <c r="AJ74" i="119"/>
  <c r="AG74" i="119"/>
  <c r="AE74" i="119"/>
  <c r="AC74" i="119"/>
  <c r="Y74" i="119"/>
  <c r="W74" i="119"/>
  <c r="U74" i="119"/>
  <c r="S74" i="119"/>
  <c r="Q74" i="119"/>
  <c r="O74" i="119"/>
  <c r="M74" i="119"/>
  <c r="K74" i="119"/>
  <c r="I74" i="119"/>
  <c r="G74" i="119"/>
  <c r="E74" i="119"/>
  <c r="AH74" i="119"/>
  <c r="AG73" i="119"/>
  <c r="AE73" i="119"/>
  <c r="AC73" i="119"/>
  <c r="Y73" i="119"/>
  <c r="W73" i="119"/>
  <c r="U73" i="119"/>
  <c r="S73" i="119"/>
  <c r="Q73" i="119"/>
  <c r="O73" i="119"/>
  <c r="M73" i="119"/>
  <c r="K73" i="119"/>
  <c r="I73" i="119"/>
  <c r="G73" i="119"/>
  <c r="E73" i="119"/>
  <c r="AH73" i="119"/>
  <c r="AJ73" i="119"/>
  <c r="AG72" i="119"/>
  <c r="AE72" i="119"/>
  <c r="AC72" i="119"/>
  <c r="Y72" i="119"/>
  <c r="W72" i="119"/>
  <c r="U72" i="119"/>
  <c r="S72" i="119"/>
  <c r="Q72" i="119"/>
  <c r="O72" i="119"/>
  <c r="M72" i="119"/>
  <c r="K72" i="119"/>
  <c r="I72" i="119"/>
  <c r="G72" i="119"/>
  <c r="E72" i="119"/>
  <c r="AH72" i="119"/>
  <c r="AJ72" i="119"/>
  <c r="AG71" i="119"/>
  <c r="AE71" i="119"/>
  <c r="AC71" i="119"/>
  <c r="Y71" i="119"/>
  <c r="W71" i="119"/>
  <c r="U71" i="119"/>
  <c r="S71" i="119"/>
  <c r="Q71" i="119"/>
  <c r="O71" i="119"/>
  <c r="M71" i="119"/>
  <c r="K71" i="119"/>
  <c r="I71" i="119"/>
  <c r="G71" i="119"/>
  <c r="E71" i="119"/>
  <c r="AH71" i="119"/>
  <c r="AJ71" i="119"/>
  <c r="AG70" i="119"/>
  <c r="AE70" i="119"/>
  <c r="AC70" i="119"/>
  <c r="Y70" i="119"/>
  <c r="W70" i="119"/>
  <c r="U70" i="119"/>
  <c r="S70" i="119"/>
  <c r="Q70" i="119"/>
  <c r="O70" i="119"/>
  <c r="M70" i="119"/>
  <c r="K70" i="119"/>
  <c r="I70" i="119"/>
  <c r="G70" i="119"/>
  <c r="E70" i="119"/>
  <c r="AH70" i="119"/>
  <c r="AJ70" i="119"/>
  <c r="E69" i="119"/>
  <c r="E68" i="119"/>
  <c r="B68" i="119"/>
  <c r="AJ67" i="119"/>
  <c r="AH67" i="119"/>
  <c r="AG67" i="119"/>
  <c r="AE67" i="119"/>
  <c r="AC67" i="119"/>
  <c r="Y67" i="119"/>
  <c r="W67" i="119"/>
  <c r="U67" i="119"/>
  <c r="S67" i="119"/>
  <c r="Q67" i="119"/>
  <c r="O67" i="119"/>
  <c r="M67" i="119"/>
  <c r="K67" i="119"/>
  <c r="I67" i="119"/>
  <c r="G67" i="119"/>
  <c r="E67" i="119"/>
  <c r="AJ66" i="119"/>
  <c r="AG66" i="119"/>
  <c r="AE66" i="119"/>
  <c r="AC66" i="119"/>
  <c r="Y66" i="119"/>
  <c r="W66" i="119"/>
  <c r="U66" i="119"/>
  <c r="S66" i="119"/>
  <c r="Q66" i="119"/>
  <c r="O66" i="119"/>
  <c r="M66" i="119"/>
  <c r="K66" i="119"/>
  <c r="I66" i="119"/>
  <c r="G66" i="119"/>
  <c r="E66" i="119"/>
  <c r="AH66" i="119"/>
  <c r="AH65" i="119"/>
  <c r="AJ65" i="119"/>
  <c r="AG65" i="119"/>
  <c r="AE65" i="119"/>
  <c r="AC65" i="119"/>
  <c r="Y65" i="119"/>
  <c r="W65" i="119"/>
  <c r="U65" i="119"/>
  <c r="S65" i="119"/>
  <c r="Q65" i="119"/>
  <c r="O65" i="119"/>
  <c r="M65" i="119"/>
  <c r="K65" i="119"/>
  <c r="I65" i="119"/>
  <c r="G65" i="119"/>
  <c r="E65" i="119"/>
  <c r="AG64" i="119"/>
  <c r="AE64" i="119"/>
  <c r="AC64" i="119"/>
  <c r="Y64" i="119"/>
  <c r="W64" i="119"/>
  <c r="U64" i="119"/>
  <c r="S64" i="119"/>
  <c r="Q64" i="119"/>
  <c r="O64" i="119"/>
  <c r="M64" i="119"/>
  <c r="K64" i="119"/>
  <c r="I64" i="119"/>
  <c r="G64" i="119"/>
  <c r="E64" i="119"/>
  <c r="AH64" i="119"/>
  <c r="AJ64" i="119"/>
  <c r="E63" i="119"/>
  <c r="B63" i="119"/>
  <c r="E62" i="119"/>
  <c r="E61" i="119"/>
  <c r="E60" i="119"/>
  <c r="B60" i="119"/>
  <c r="E59" i="119"/>
  <c r="E58" i="119"/>
  <c r="B58" i="119"/>
  <c r="E57" i="119"/>
  <c r="B57" i="119"/>
  <c r="E56" i="119"/>
  <c r="B56" i="119"/>
  <c r="E55" i="119"/>
  <c r="B55" i="119"/>
  <c r="E54" i="119"/>
  <c r="B54" i="119"/>
  <c r="AH53" i="119"/>
  <c r="AJ53" i="119"/>
  <c r="AG53" i="119"/>
  <c r="AE53" i="119"/>
  <c r="Y53" i="119"/>
  <c r="W53" i="119"/>
  <c r="U53" i="119"/>
  <c r="S53" i="119"/>
  <c r="Q53" i="119"/>
  <c r="O53" i="119"/>
  <c r="M53" i="119"/>
  <c r="K53" i="119"/>
  <c r="I53" i="119"/>
  <c r="G53" i="119"/>
  <c r="E53" i="119"/>
  <c r="AH52" i="119"/>
  <c r="AJ52" i="119"/>
  <c r="AG52" i="119"/>
  <c r="AE52" i="119"/>
  <c r="AC52" i="119"/>
  <c r="AA52" i="119"/>
  <c r="Y52" i="119"/>
  <c r="W52" i="119"/>
  <c r="U52" i="119"/>
  <c r="S52" i="119"/>
  <c r="Q52" i="119"/>
  <c r="O52" i="119"/>
  <c r="M52" i="119"/>
  <c r="K52" i="119"/>
  <c r="I52" i="119"/>
  <c r="G52" i="119"/>
  <c r="E52" i="119"/>
  <c r="AG51" i="119"/>
  <c r="AE51" i="119"/>
  <c r="AC51" i="119"/>
  <c r="AA51" i="119"/>
  <c r="Y51" i="119"/>
  <c r="W51" i="119"/>
  <c r="U51" i="119"/>
  <c r="S51" i="119"/>
  <c r="Q51" i="119"/>
  <c r="O51" i="119"/>
  <c r="M51" i="119"/>
  <c r="K51" i="119"/>
  <c r="I51" i="119"/>
  <c r="G51" i="119"/>
  <c r="E51" i="119"/>
  <c r="AH51" i="119"/>
  <c r="AJ51" i="119"/>
  <c r="E50" i="119"/>
  <c r="B50" i="119"/>
  <c r="AG49" i="119"/>
  <c r="AE49" i="119"/>
  <c r="AC49" i="119"/>
  <c r="AA49" i="119"/>
  <c r="Y49" i="119"/>
  <c r="W49" i="119"/>
  <c r="U49" i="119"/>
  <c r="S49" i="119"/>
  <c r="Q49" i="119"/>
  <c r="O49" i="119"/>
  <c r="M49" i="119"/>
  <c r="K49" i="119"/>
  <c r="I49" i="119"/>
  <c r="G49" i="119"/>
  <c r="E49" i="119"/>
  <c r="AH49" i="119"/>
  <c r="AJ49" i="119"/>
  <c r="AH48" i="119"/>
  <c r="AJ48" i="119"/>
  <c r="AG48" i="119"/>
  <c r="AE48" i="119"/>
  <c r="AC48" i="119"/>
  <c r="AA48" i="119"/>
  <c r="Y48" i="119"/>
  <c r="W48" i="119"/>
  <c r="U48" i="119"/>
  <c r="S48" i="119"/>
  <c r="Q48" i="119"/>
  <c r="O48" i="119"/>
  <c r="M48" i="119"/>
  <c r="K48" i="119"/>
  <c r="I48" i="119"/>
  <c r="G48" i="119"/>
  <c r="E48" i="119"/>
  <c r="E47" i="119"/>
  <c r="B47" i="119"/>
  <c r="AH46" i="119"/>
  <c r="AJ46" i="119"/>
  <c r="AG46" i="119"/>
  <c r="AE46" i="119"/>
  <c r="AC46" i="119"/>
  <c r="AA46" i="119"/>
  <c r="Y46" i="119"/>
  <c r="W46" i="119"/>
  <c r="U46" i="119"/>
  <c r="S46" i="119"/>
  <c r="Q46" i="119"/>
  <c r="O46" i="119"/>
  <c r="M46" i="119"/>
  <c r="K46" i="119"/>
  <c r="I46" i="119"/>
  <c r="G46" i="119"/>
  <c r="E46" i="119"/>
  <c r="E45" i="119"/>
  <c r="B45" i="119"/>
  <c r="AH44" i="119"/>
  <c r="AJ44" i="119"/>
  <c r="AG44" i="119"/>
  <c r="AE44" i="119"/>
  <c r="Y44" i="119"/>
  <c r="W44" i="119"/>
  <c r="U44" i="119"/>
  <c r="S44" i="119"/>
  <c r="Q44" i="119"/>
  <c r="O44" i="119"/>
  <c r="M44" i="119"/>
  <c r="K44" i="119"/>
  <c r="I44" i="119"/>
  <c r="G44" i="119"/>
  <c r="E44" i="119"/>
  <c r="E43" i="119"/>
  <c r="E42" i="119"/>
  <c r="B42" i="119"/>
  <c r="E41" i="119"/>
  <c r="B41" i="119"/>
  <c r="E40" i="119"/>
  <c r="B40" i="119"/>
  <c r="E39" i="119"/>
  <c r="E38" i="119"/>
  <c r="B38" i="119"/>
  <c r="E37" i="119"/>
  <c r="E36" i="119"/>
  <c r="B36" i="119"/>
  <c r="E35" i="119"/>
  <c r="B35" i="119"/>
  <c r="E34" i="119"/>
  <c r="B34" i="119"/>
  <c r="E33" i="119"/>
  <c r="E32" i="119"/>
  <c r="E31" i="119"/>
  <c r="B31" i="119"/>
  <c r="E30" i="119"/>
  <c r="B30" i="119"/>
  <c r="E29" i="119"/>
  <c r="B29" i="119"/>
  <c r="E28" i="119"/>
  <c r="B28" i="119"/>
  <c r="E27" i="119"/>
  <c r="B27" i="119"/>
  <c r="E26" i="119"/>
  <c r="B26" i="119"/>
  <c r="E25" i="119"/>
  <c r="B25" i="119"/>
  <c r="E24" i="119"/>
  <c r="B24" i="119"/>
  <c r="E23" i="119"/>
  <c r="B23" i="119"/>
  <c r="E22" i="119"/>
  <c r="B22" i="119"/>
  <c r="E21" i="119"/>
  <c r="B21" i="119"/>
  <c r="E20" i="119"/>
  <c r="B20" i="119"/>
  <c r="E19" i="119"/>
  <c r="E18" i="119"/>
  <c r="B18" i="119"/>
  <c r="E17" i="119"/>
  <c r="E16" i="119"/>
  <c r="B16" i="119"/>
  <c r="E15" i="119"/>
  <c r="B15" i="119"/>
  <c r="E14" i="119"/>
  <c r="B14" i="119"/>
  <c r="E13" i="119"/>
  <c r="B13" i="119"/>
  <c r="C12" i="119"/>
  <c r="C11" i="119"/>
  <c r="D11" i="119"/>
  <c r="AH37" i="119"/>
  <c r="AJ37" i="119"/>
  <c r="B6" i="119"/>
  <c r="B4" i="119"/>
  <c r="AA96" i="121"/>
  <c r="G96" i="121"/>
  <c r="AK96" i="121"/>
  <c r="S96" i="121"/>
  <c r="U96" i="121"/>
  <c r="AL96" i="121"/>
  <c r="AN96" i="121"/>
  <c r="K96" i="121"/>
  <c r="I96" i="121"/>
  <c r="AI96" i="121"/>
  <c r="AG96" i="121"/>
  <c r="AE96" i="121"/>
  <c r="AC96" i="121"/>
  <c r="M96" i="121"/>
  <c r="AC18" i="121"/>
  <c r="I18" i="121"/>
  <c r="AA18" i="121"/>
  <c r="G18" i="121"/>
  <c r="AL18" i="121"/>
  <c r="AN18" i="121"/>
  <c r="U18" i="121"/>
  <c r="AK18" i="121"/>
  <c r="S18" i="121"/>
  <c r="K18" i="121"/>
  <c r="AI18" i="121"/>
  <c r="AE18" i="121"/>
  <c r="M18" i="121"/>
  <c r="AG18" i="121"/>
  <c r="AG40" i="121"/>
  <c r="M40" i="121"/>
  <c r="AC40" i="121"/>
  <c r="I40" i="121"/>
  <c r="AA40" i="121"/>
  <c r="S40" i="121"/>
  <c r="U40" i="121"/>
  <c r="K40" i="121"/>
  <c r="G40" i="121"/>
  <c r="AL40" i="121"/>
  <c r="AN40" i="121"/>
  <c r="AE40" i="121"/>
  <c r="AK40" i="121"/>
  <c r="AI40" i="121"/>
  <c r="AL24" i="121"/>
  <c r="AN24" i="121"/>
  <c r="U24" i="121"/>
  <c r="AG24" i="121"/>
  <c r="K24" i="121"/>
  <c r="AE24" i="121"/>
  <c r="I24" i="121"/>
  <c r="AC24" i="121"/>
  <c r="G24" i="121"/>
  <c r="AA24" i="121"/>
  <c r="AK24" i="121"/>
  <c r="AI24" i="121"/>
  <c r="S24" i="121"/>
  <c r="M24" i="121"/>
  <c r="AI50" i="121"/>
  <c r="AG50" i="121"/>
  <c r="M50" i="121"/>
  <c r="AC50" i="121"/>
  <c r="I50" i="121"/>
  <c r="S50" i="121"/>
  <c r="K50" i="121"/>
  <c r="AK50" i="121"/>
  <c r="AL50" i="121"/>
  <c r="AN50" i="121"/>
  <c r="AE50" i="121"/>
  <c r="AA50" i="121"/>
  <c r="U50" i="121"/>
  <c r="G50" i="121"/>
  <c r="AC22" i="121"/>
  <c r="I22" i="121"/>
  <c r="AA22" i="121"/>
  <c r="G22" i="121"/>
  <c r="AL22" i="121"/>
  <c r="AN22" i="121"/>
  <c r="U22" i="121"/>
  <c r="AK22" i="121"/>
  <c r="S22" i="121"/>
  <c r="AG22" i="121"/>
  <c r="AE22" i="121"/>
  <c r="AI22" i="121"/>
  <c r="M22" i="121"/>
  <c r="K22" i="121"/>
  <c r="AK21" i="121"/>
  <c r="S21" i="121"/>
  <c r="AI21" i="121"/>
  <c r="AG21" i="121"/>
  <c r="M21" i="121"/>
  <c r="AE21" i="121"/>
  <c r="K21" i="121"/>
  <c r="AC21" i="121"/>
  <c r="I21" i="121"/>
  <c r="AL21" i="121"/>
  <c r="AN21" i="121"/>
  <c r="AA21" i="121"/>
  <c r="U21" i="121"/>
  <c r="G21" i="121"/>
  <c r="AI35" i="121"/>
  <c r="AE35" i="121"/>
  <c r="AG35" i="121"/>
  <c r="I35" i="121"/>
  <c r="AC35" i="121"/>
  <c r="G35" i="121"/>
  <c r="S35" i="121"/>
  <c r="K35" i="121"/>
  <c r="M35" i="121"/>
  <c r="AL35" i="121"/>
  <c r="AN35" i="121"/>
  <c r="AK35" i="121"/>
  <c r="AA35" i="121"/>
  <c r="U35" i="121"/>
  <c r="AC20" i="121"/>
  <c r="I20" i="121"/>
  <c r="AA20" i="121"/>
  <c r="G20" i="121"/>
  <c r="AL20" i="121"/>
  <c r="AN20" i="121"/>
  <c r="U20" i="121"/>
  <c r="AK20" i="121"/>
  <c r="S20" i="121"/>
  <c r="AI20" i="121"/>
  <c r="AG20" i="121"/>
  <c r="K20" i="121"/>
  <c r="AE20" i="121"/>
  <c r="M20" i="121"/>
  <c r="AK41" i="121"/>
  <c r="S41" i="121"/>
  <c r="AC41" i="121"/>
  <c r="AA41" i="121"/>
  <c r="I41" i="121"/>
  <c r="AL41" i="121"/>
  <c r="AN41" i="121"/>
  <c r="G41" i="121"/>
  <c r="AI41" i="121"/>
  <c r="AG41" i="121"/>
  <c r="AE41" i="121"/>
  <c r="K41" i="121"/>
  <c r="U41" i="121"/>
  <c r="M41" i="121"/>
  <c r="AI92" i="121"/>
  <c r="AG92" i="121"/>
  <c r="M92" i="121"/>
  <c r="AC92" i="121"/>
  <c r="I92" i="121"/>
  <c r="U92" i="121"/>
  <c r="K92" i="121"/>
  <c r="G92" i="121"/>
  <c r="AL92" i="121"/>
  <c r="AN92" i="121"/>
  <c r="AK92" i="121"/>
  <c r="AE92" i="121"/>
  <c r="AA92" i="121"/>
  <c r="S92" i="121"/>
  <c r="AK69" i="121"/>
  <c r="AI69" i="121"/>
  <c r="M69" i="121"/>
  <c r="AC69" i="121"/>
  <c r="I69" i="121"/>
  <c r="G69" i="121"/>
  <c r="AL69" i="121"/>
  <c r="AN69" i="121"/>
  <c r="AA69" i="121"/>
  <c r="U69" i="121"/>
  <c r="S69" i="121"/>
  <c r="K69" i="121"/>
  <c r="AG69" i="121"/>
  <c r="U68" i="121"/>
  <c r="AL68" i="121"/>
  <c r="AN68" i="121"/>
  <c r="S68" i="121"/>
  <c r="AI68" i="121"/>
  <c r="M68" i="121"/>
  <c r="I68" i="121"/>
  <c r="AC68" i="121"/>
  <c r="AA68" i="121"/>
  <c r="K68" i="121"/>
  <c r="G68" i="121"/>
  <c r="AK68" i="121"/>
  <c r="AG68" i="121"/>
  <c r="AK25" i="121"/>
  <c r="S25" i="121"/>
  <c r="AE25" i="121"/>
  <c r="K25" i="121"/>
  <c r="AI25" i="121"/>
  <c r="I25" i="121"/>
  <c r="AG25" i="121"/>
  <c r="G25" i="121"/>
  <c r="AC25" i="121"/>
  <c r="AA25" i="121"/>
  <c r="M25" i="121"/>
  <c r="AL25" i="121"/>
  <c r="AN25" i="121"/>
  <c r="U25" i="121"/>
  <c r="AK31" i="121"/>
  <c r="S31" i="121"/>
  <c r="AI31" i="121"/>
  <c r="AE31" i="121"/>
  <c r="K31" i="121"/>
  <c r="U31" i="121"/>
  <c r="M31" i="121"/>
  <c r="I31" i="121"/>
  <c r="AL31" i="121"/>
  <c r="AN31" i="121"/>
  <c r="G31" i="121"/>
  <c r="AG31" i="121"/>
  <c r="AA31" i="121"/>
  <c r="AC31" i="121"/>
  <c r="AA34" i="121"/>
  <c r="G34" i="121"/>
  <c r="AK34" i="121"/>
  <c r="AI34" i="121"/>
  <c r="M34" i="121"/>
  <c r="AE34" i="121"/>
  <c r="I34" i="121"/>
  <c r="AG34" i="121"/>
  <c r="AC34" i="121"/>
  <c r="U34" i="121"/>
  <c r="S34" i="121"/>
  <c r="AL34" i="121"/>
  <c r="AN34" i="121"/>
  <c r="K34" i="121"/>
  <c r="AA36" i="121"/>
  <c r="G36" i="121"/>
  <c r="AL36" i="121"/>
  <c r="AN36" i="121"/>
  <c r="U36" i="121"/>
  <c r="AI36" i="121"/>
  <c r="K36" i="121"/>
  <c r="AG36" i="121"/>
  <c r="I36" i="121"/>
  <c r="AC36" i="121"/>
  <c r="M36" i="121"/>
  <c r="AK36" i="121"/>
  <c r="AE36" i="121"/>
  <c r="S36" i="121"/>
  <c r="U54" i="121"/>
  <c r="AK54" i="121"/>
  <c r="AA54" i="121"/>
  <c r="S54" i="121"/>
  <c r="K54" i="121"/>
  <c r="AL54" i="121"/>
  <c r="AN54" i="121"/>
  <c r="AI54" i="121"/>
  <c r="AG54" i="121"/>
  <c r="AC54" i="121"/>
  <c r="M54" i="121"/>
  <c r="I54" i="121"/>
  <c r="G54" i="121"/>
  <c r="AC30" i="121"/>
  <c r="I30" i="121"/>
  <c r="AA30" i="121"/>
  <c r="G30" i="121"/>
  <c r="AL30" i="121"/>
  <c r="AN30" i="121"/>
  <c r="U30" i="121"/>
  <c r="AK30" i="121"/>
  <c r="K30" i="121"/>
  <c r="AI30" i="121"/>
  <c r="AG30" i="121"/>
  <c r="AE30" i="121"/>
  <c r="S30" i="121"/>
  <c r="M30" i="121"/>
  <c r="AK29" i="121"/>
  <c r="S29" i="121"/>
  <c r="AI29" i="121"/>
  <c r="AE29" i="121"/>
  <c r="K29" i="121"/>
  <c r="AA29" i="121"/>
  <c r="U29" i="121"/>
  <c r="M29" i="121"/>
  <c r="I29" i="121"/>
  <c r="AL29" i="121"/>
  <c r="AN29" i="121"/>
  <c r="AG29" i="121"/>
  <c r="AC29" i="121"/>
  <c r="G29" i="121"/>
  <c r="AG95" i="121"/>
  <c r="M95" i="121"/>
  <c r="AE95" i="121"/>
  <c r="K95" i="121"/>
  <c r="AA95" i="121"/>
  <c r="G95" i="121"/>
  <c r="AL95" i="121"/>
  <c r="AN95" i="121"/>
  <c r="I95" i="121"/>
  <c r="AK95" i="121"/>
  <c r="AC95" i="121"/>
  <c r="AI95" i="121"/>
  <c r="S95" i="121"/>
  <c r="U95" i="121"/>
  <c r="AK16" i="121"/>
  <c r="S16" i="121"/>
  <c r="AL16" i="121"/>
  <c r="AN16" i="121"/>
  <c r="U16" i="121"/>
  <c r="AI16" i="121"/>
  <c r="AG16" i="121"/>
  <c r="M16" i="121"/>
  <c r="G16" i="121"/>
  <c r="AE16" i="121"/>
  <c r="K16" i="121"/>
  <c r="AC16" i="121"/>
  <c r="AA16" i="121"/>
  <c r="I16" i="121"/>
  <c r="AC63" i="121"/>
  <c r="I63" i="121"/>
  <c r="AA63" i="121"/>
  <c r="G63" i="121"/>
  <c r="U63" i="121"/>
  <c r="S63" i="121"/>
  <c r="AL63" i="121"/>
  <c r="AN63" i="121"/>
  <c r="K63" i="121"/>
  <c r="AK63" i="121"/>
  <c r="AI63" i="121"/>
  <c r="AG63" i="121"/>
  <c r="M63" i="121"/>
  <c r="AK23" i="121"/>
  <c r="S23" i="121"/>
  <c r="AG23" i="121"/>
  <c r="AI23" i="121"/>
  <c r="M23" i="121"/>
  <c r="AE23" i="121"/>
  <c r="K23" i="121"/>
  <c r="AC23" i="121"/>
  <c r="I23" i="121"/>
  <c r="AL23" i="121"/>
  <c r="AN23" i="121"/>
  <c r="G23" i="121"/>
  <c r="AA23" i="121"/>
  <c r="U23" i="121"/>
  <c r="AK27" i="121"/>
  <c r="S27" i="121"/>
  <c r="AE27" i="121"/>
  <c r="K27" i="121"/>
  <c r="AL27" i="121"/>
  <c r="AN27" i="121"/>
  <c r="M27" i="121"/>
  <c r="AI27" i="121"/>
  <c r="I27" i="121"/>
  <c r="AG27" i="121"/>
  <c r="G27" i="121"/>
  <c r="AC27" i="121"/>
  <c r="AA27" i="121"/>
  <c r="U27" i="121"/>
  <c r="AC47" i="121"/>
  <c r="I47" i="121"/>
  <c r="AK47" i="121"/>
  <c r="M47" i="121"/>
  <c r="AI47" i="121"/>
  <c r="K47" i="121"/>
  <c r="AE47" i="121"/>
  <c r="G47" i="121"/>
  <c r="AL47" i="121"/>
  <c r="AN47" i="121"/>
  <c r="AG47" i="121"/>
  <c r="S47" i="121"/>
  <c r="AA47" i="121"/>
  <c r="U47" i="121"/>
  <c r="U60" i="121"/>
  <c r="AL60" i="121"/>
  <c r="AN60" i="121"/>
  <c r="S60" i="121"/>
  <c r="AI60" i="121"/>
  <c r="M60" i="121"/>
  <c r="AA60" i="121"/>
  <c r="K60" i="121"/>
  <c r="AK60" i="121"/>
  <c r="AG60" i="121"/>
  <c r="AC60" i="121"/>
  <c r="I60" i="121"/>
  <c r="G60" i="121"/>
  <c r="AC80" i="121"/>
  <c r="I80" i="121"/>
  <c r="AA80" i="121"/>
  <c r="G80" i="121"/>
  <c r="U80" i="121"/>
  <c r="S80" i="121"/>
  <c r="M80" i="121"/>
  <c r="AL80" i="121"/>
  <c r="AN80" i="121"/>
  <c r="AK80" i="121"/>
  <c r="AI80" i="121"/>
  <c r="AG80" i="121"/>
  <c r="K80" i="121"/>
  <c r="AK39" i="121"/>
  <c r="S39" i="121"/>
  <c r="AA39" i="121"/>
  <c r="U39" i="121"/>
  <c r="AL39" i="121"/>
  <c r="AN39" i="121"/>
  <c r="M39" i="121"/>
  <c r="AE39" i="121"/>
  <c r="AC39" i="121"/>
  <c r="K39" i="121"/>
  <c r="I39" i="121"/>
  <c r="AI39" i="121"/>
  <c r="AG39" i="121"/>
  <c r="G39" i="121"/>
  <c r="AL14" i="121"/>
  <c r="AN14" i="121"/>
  <c r="U14" i="121"/>
  <c r="AI14" i="121"/>
  <c r="AC14" i="121"/>
  <c r="S14" i="121"/>
  <c r="M14" i="121"/>
  <c r="AK14" i="121"/>
  <c r="AG14" i="121"/>
  <c r="AA14" i="121"/>
  <c r="G14" i="121"/>
  <c r="K14" i="121"/>
  <c r="I14" i="121"/>
  <c r="AE14" i="121"/>
  <c r="AC26" i="121"/>
  <c r="I26" i="121"/>
  <c r="AL26" i="121"/>
  <c r="AN26" i="121"/>
  <c r="U26" i="121"/>
  <c r="AK26" i="121"/>
  <c r="M26" i="121"/>
  <c r="K26" i="121"/>
  <c r="AG26" i="121"/>
  <c r="G26" i="121"/>
  <c r="AI26" i="121"/>
  <c r="AE26" i="121"/>
  <c r="AA26" i="121"/>
  <c r="S26" i="121"/>
  <c r="AC93" i="121"/>
  <c r="I93" i="121"/>
  <c r="AA93" i="121"/>
  <c r="G93" i="121"/>
  <c r="AL93" i="121"/>
  <c r="AN93" i="121"/>
  <c r="U93" i="121"/>
  <c r="AK93" i="121"/>
  <c r="K93" i="121"/>
  <c r="AI93" i="121"/>
  <c r="AE93" i="121"/>
  <c r="M93" i="121"/>
  <c r="AG93" i="121"/>
  <c r="S93" i="121"/>
  <c r="AE38" i="121"/>
  <c r="K38" i="121"/>
  <c r="AA38" i="121"/>
  <c r="G38" i="121"/>
  <c r="U38" i="121"/>
  <c r="S38" i="121"/>
  <c r="AK38" i="121"/>
  <c r="M38" i="121"/>
  <c r="AI38" i="121"/>
  <c r="AG38" i="121"/>
  <c r="AC38" i="121"/>
  <c r="I38" i="121"/>
  <c r="AL38" i="121"/>
  <c r="AN38" i="121"/>
  <c r="AL94" i="121"/>
  <c r="AN94" i="121"/>
  <c r="U94" i="121"/>
  <c r="AK94" i="121"/>
  <c r="S94" i="121"/>
  <c r="AG94" i="121"/>
  <c r="M94" i="121"/>
  <c r="AA94" i="121"/>
  <c r="K94" i="121"/>
  <c r="I94" i="121"/>
  <c r="G94" i="121"/>
  <c r="AI94" i="121"/>
  <c r="AC94" i="121"/>
  <c r="AE94" i="121"/>
  <c r="U57" i="121"/>
  <c r="AL57" i="121"/>
  <c r="AN57" i="121"/>
  <c r="S57" i="121"/>
  <c r="AI57" i="121"/>
  <c r="M57" i="121"/>
  <c r="AK57" i="121"/>
  <c r="G57" i="121"/>
  <c r="AG57" i="121"/>
  <c r="AA57" i="121"/>
  <c r="AC57" i="121"/>
  <c r="K57" i="121"/>
  <c r="I57" i="121"/>
  <c r="AG62" i="120"/>
  <c r="O62" i="120"/>
  <c r="AE62" i="120"/>
  <c r="M62" i="120"/>
  <c r="W62" i="120"/>
  <c r="K62" i="120"/>
  <c r="AC62" i="120"/>
  <c r="AH62" i="120"/>
  <c r="AJ62" i="120"/>
  <c r="Q62" i="120"/>
  <c r="S62" i="120"/>
  <c r="I62" i="120"/>
  <c r="U62" i="120"/>
  <c r="AA43" i="120"/>
  <c r="K43" i="120"/>
  <c r="I43" i="120"/>
  <c r="U43" i="120"/>
  <c r="AC43" i="120"/>
  <c r="S43" i="120"/>
  <c r="Q43" i="120"/>
  <c r="AE43" i="120"/>
  <c r="AH43" i="120"/>
  <c r="AJ43" i="120"/>
  <c r="AG43" i="120"/>
  <c r="O43" i="120"/>
  <c r="W43" i="120"/>
  <c r="M43" i="120"/>
  <c r="W16" i="120"/>
  <c r="AH16" i="120"/>
  <c r="AJ16" i="120"/>
  <c r="Q16" i="120"/>
  <c r="AG16" i="120"/>
  <c r="O16" i="120"/>
  <c r="U16" i="120"/>
  <c r="AE16" i="120"/>
  <c r="I16" i="120"/>
  <c r="S16" i="120"/>
  <c r="AC16" i="120"/>
  <c r="M16" i="120"/>
  <c r="K16" i="120"/>
  <c r="AA16" i="120"/>
  <c r="AH61" i="120"/>
  <c r="AJ61" i="120"/>
  <c r="Q61" i="120"/>
  <c r="AG61" i="120"/>
  <c r="O61" i="120"/>
  <c r="M61" i="120"/>
  <c r="U61" i="120"/>
  <c r="AE61" i="120"/>
  <c r="K61" i="120"/>
  <c r="AC61" i="120"/>
  <c r="W61" i="120"/>
  <c r="S61" i="120"/>
  <c r="I61" i="120"/>
  <c r="I27" i="120"/>
  <c r="AC27" i="120"/>
  <c r="M27" i="120"/>
  <c r="AA27" i="120"/>
  <c r="AG27" i="120"/>
  <c r="K27" i="120"/>
  <c r="Q27" i="120"/>
  <c r="AH27" i="120"/>
  <c r="AJ27" i="120"/>
  <c r="W27" i="120"/>
  <c r="U27" i="120"/>
  <c r="AE27" i="120"/>
  <c r="S27" i="120"/>
  <c r="O27" i="120"/>
  <c r="AH17" i="120"/>
  <c r="AJ17" i="120"/>
  <c r="S17" i="120"/>
  <c r="Q17" i="120"/>
  <c r="AG17" i="120"/>
  <c r="O17" i="120"/>
  <c r="K17" i="120"/>
  <c r="AE17" i="120"/>
  <c r="I17" i="120"/>
  <c r="W17" i="120"/>
  <c r="AC17" i="120"/>
  <c r="AA17" i="120"/>
  <c r="U17" i="120"/>
  <c r="M17" i="120"/>
  <c r="I25" i="120"/>
  <c r="AC25" i="120"/>
  <c r="M25" i="120"/>
  <c r="W25" i="120"/>
  <c r="AE25" i="120"/>
  <c r="S25" i="120"/>
  <c r="O25" i="120"/>
  <c r="K25" i="120"/>
  <c r="AH25" i="120"/>
  <c r="AJ25" i="120"/>
  <c r="AG25" i="120"/>
  <c r="U25" i="120"/>
  <c r="AA25" i="120"/>
  <c r="Q25" i="120"/>
  <c r="AH37" i="120"/>
  <c r="AJ37" i="120"/>
  <c r="S37" i="120"/>
  <c r="AC37" i="120"/>
  <c r="K37" i="120"/>
  <c r="AE37" i="120"/>
  <c r="M37" i="120"/>
  <c r="Q37" i="120"/>
  <c r="O37" i="120"/>
  <c r="I37" i="120"/>
  <c r="AG37" i="120"/>
  <c r="AA37" i="120"/>
  <c r="W37" i="120"/>
  <c r="U37" i="120"/>
  <c r="AA18" i="120"/>
  <c r="K18" i="120"/>
  <c r="AG18" i="120"/>
  <c r="O18" i="120"/>
  <c r="AE18" i="120"/>
  <c r="M18" i="120"/>
  <c r="U18" i="120"/>
  <c r="S18" i="120"/>
  <c r="Q18" i="120"/>
  <c r="I18" i="120"/>
  <c r="AH18" i="120"/>
  <c r="AJ18" i="120"/>
  <c r="AC18" i="120"/>
  <c r="W18" i="120"/>
  <c r="AH21" i="120"/>
  <c r="AJ21" i="120"/>
  <c r="S21" i="120"/>
  <c r="W21" i="120"/>
  <c r="AE21" i="120"/>
  <c r="K21" i="120"/>
  <c r="AC21" i="120"/>
  <c r="I21" i="120"/>
  <c r="AA21" i="120"/>
  <c r="U21" i="120"/>
  <c r="O21" i="120"/>
  <c r="Q21" i="120"/>
  <c r="M21" i="120"/>
  <c r="AG21" i="120"/>
  <c r="I29" i="120"/>
  <c r="AC29" i="120"/>
  <c r="M29" i="120"/>
  <c r="AE29" i="120"/>
  <c r="AH29" i="120"/>
  <c r="AJ29" i="120"/>
  <c r="O29" i="120"/>
  <c r="S29" i="120"/>
  <c r="Q29" i="120"/>
  <c r="K29" i="120"/>
  <c r="AG29" i="120"/>
  <c r="AA29" i="120"/>
  <c r="W29" i="120"/>
  <c r="U29" i="120"/>
  <c r="E100" i="119"/>
  <c r="AR68" i="15"/>
  <c r="AH68" i="15"/>
  <c r="B68" i="15"/>
  <c r="AG24" i="120"/>
  <c r="Q24" i="120"/>
  <c r="U24" i="120"/>
  <c r="W24" i="120"/>
  <c r="AA24" i="120"/>
  <c r="AE24" i="120"/>
  <c r="S24" i="120"/>
  <c r="AH24" i="120"/>
  <c r="AJ24" i="120"/>
  <c r="AC24" i="120"/>
  <c r="O24" i="120"/>
  <c r="M24" i="120"/>
  <c r="K24" i="120"/>
  <c r="I24" i="120"/>
  <c r="AE42" i="120"/>
  <c r="O42" i="120"/>
  <c r="AC42" i="120"/>
  <c r="M42" i="120"/>
  <c r="Q42" i="120"/>
  <c r="U42" i="120"/>
  <c r="AG42" i="120"/>
  <c r="AA42" i="120"/>
  <c r="I42" i="120"/>
  <c r="AH42" i="120"/>
  <c r="AJ42" i="120"/>
  <c r="W42" i="120"/>
  <c r="S42" i="120"/>
  <c r="K42" i="120"/>
  <c r="AA20" i="120"/>
  <c r="K20" i="120"/>
  <c r="AE20" i="120"/>
  <c r="O20" i="120"/>
  <c r="AC20" i="120"/>
  <c r="M20" i="120"/>
  <c r="I20" i="120"/>
  <c r="AH20" i="120"/>
  <c r="AJ20" i="120"/>
  <c r="S20" i="120"/>
  <c r="Q20" i="120"/>
  <c r="AG20" i="120"/>
  <c r="W20" i="120"/>
  <c r="U20" i="120"/>
  <c r="I63" i="120"/>
  <c r="W63" i="120"/>
  <c r="AE63" i="120"/>
  <c r="Q63" i="120"/>
  <c r="AH63" i="120"/>
  <c r="AJ63" i="120"/>
  <c r="M63" i="120"/>
  <c r="AG63" i="120"/>
  <c r="AC63" i="120"/>
  <c r="U63" i="120"/>
  <c r="S63" i="120"/>
  <c r="O63" i="120"/>
  <c r="K63" i="120"/>
  <c r="AE58" i="120"/>
  <c r="M58" i="120"/>
  <c r="AC58" i="120"/>
  <c r="K58" i="120"/>
  <c r="Q58" i="120"/>
  <c r="U58" i="120"/>
  <c r="S58" i="120"/>
  <c r="O58" i="120"/>
  <c r="I58" i="120"/>
  <c r="AG58" i="120"/>
  <c r="AH58" i="120"/>
  <c r="AJ58" i="120"/>
  <c r="W58" i="120"/>
  <c r="AA47" i="120"/>
  <c r="K47" i="120"/>
  <c r="I47" i="120"/>
  <c r="AC47" i="120"/>
  <c r="AG47" i="120"/>
  <c r="M47" i="120"/>
  <c r="S47" i="120"/>
  <c r="Q47" i="120"/>
  <c r="W47" i="120"/>
  <c r="AH47" i="120"/>
  <c r="AJ47" i="120"/>
  <c r="O47" i="120"/>
  <c r="AE47" i="120"/>
  <c r="U47" i="120"/>
  <c r="I80" i="120"/>
  <c r="W80" i="120"/>
  <c r="U80" i="120"/>
  <c r="S80" i="120"/>
  <c r="AH80" i="120"/>
  <c r="AJ80" i="120"/>
  <c r="M80" i="120"/>
  <c r="AE80" i="120"/>
  <c r="AG80" i="120"/>
  <c r="AC80" i="120"/>
  <c r="Q80" i="120"/>
  <c r="O80" i="120"/>
  <c r="K80" i="120"/>
  <c r="AE35" i="120"/>
  <c r="O35" i="120"/>
  <c r="AA35" i="120"/>
  <c r="I35" i="120"/>
  <c r="AG35" i="120"/>
  <c r="M35" i="120"/>
  <c r="K35" i="120"/>
  <c r="S35" i="120"/>
  <c r="AH35" i="120"/>
  <c r="AJ35" i="120"/>
  <c r="AC35" i="120"/>
  <c r="W35" i="120"/>
  <c r="U35" i="120"/>
  <c r="Q35" i="120"/>
  <c r="AH94" i="120"/>
  <c r="AJ94" i="120"/>
  <c r="S94" i="120"/>
  <c r="AG94" i="120"/>
  <c r="Q94" i="120"/>
  <c r="AC94" i="120"/>
  <c r="I94" i="120"/>
  <c r="AA94" i="120"/>
  <c r="U94" i="120"/>
  <c r="M94" i="120"/>
  <c r="K94" i="120"/>
  <c r="W94" i="120"/>
  <c r="AE94" i="120"/>
  <c r="O94" i="120"/>
  <c r="AG69" i="120"/>
  <c r="O69" i="120"/>
  <c r="AE69" i="120"/>
  <c r="M69" i="120"/>
  <c r="S69" i="120"/>
  <c r="AC69" i="120"/>
  <c r="W69" i="120"/>
  <c r="AH69" i="120"/>
  <c r="AJ69" i="120"/>
  <c r="K69" i="120"/>
  <c r="U69" i="120"/>
  <c r="Q69" i="120"/>
  <c r="I69" i="120"/>
  <c r="AA22" i="120"/>
  <c r="K22" i="120"/>
  <c r="AE22" i="120"/>
  <c r="O22" i="120"/>
  <c r="AG22" i="120"/>
  <c r="I22" i="120"/>
  <c r="AC22" i="120"/>
  <c r="Q22" i="120"/>
  <c r="M22" i="120"/>
  <c r="W22" i="120"/>
  <c r="S22" i="120"/>
  <c r="AH22" i="120"/>
  <c r="AJ22" i="120"/>
  <c r="U22" i="120"/>
  <c r="AE15" i="120"/>
  <c r="O15" i="120"/>
  <c r="U15" i="120"/>
  <c r="S15" i="120"/>
  <c r="Q15" i="120"/>
  <c r="M15" i="120"/>
  <c r="AA15" i="120"/>
  <c r="AH15" i="120"/>
  <c r="AJ15" i="120"/>
  <c r="K15" i="120"/>
  <c r="AC15" i="120"/>
  <c r="AG15" i="120"/>
  <c r="I15" i="120"/>
  <c r="W15" i="120"/>
  <c r="U54" i="120"/>
  <c r="S54" i="120"/>
  <c r="W54" i="120"/>
  <c r="AG54" i="120"/>
  <c r="K54" i="120"/>
  <c r="AC54" i="120"/>
  <c r="O54" i="120"/>
  <c r="M54" i="120"/>
  <c r="I54" i="120"/>
  <c r="AH54" i="120"/>
  <c r="AJ54" i="120"/>
  <c r="AE54" i="120"/>
  <c r="Q54" i="120"/>
  <c r="I56" i="120"/>
  <c r="W56" i="120"/>
  <c r="AE56" i="120"/>
  <c r="Q56" i="120"/>
  <c r="AH56" i="120"/>
  <c r="AJ56" i="120"/>
  <c r="M56" i="120"/>
  <c r="AG56" i="120"/>
  <c r="AC56" i="120"/>
  <c r="K56" i="120"/>
  <c r="U56" i="120"/>
  <c r="S56" i="120"/>
  <c r="O56" i="120"/>
  <c r="S57" i="120"/>
  <c r="AH57" i="120"/>
  <c r="AJ57" i="120"/>
  <c r="Q57" i="120"/>
  <c r="AG57" i="120"/>
  <c r="K57" i="120"/>
  <c r="W57" i="120"/>
  <c r="O57" i="120"/>
  <c r="AC57" i="120"/>
  <c r="U57" i="120"/>
  <c r="AE57" i="120"/>
  <c r="M57" i="120"/>
  <c r="I57" i="120"/>
  <c r="AG26" i="120"/>
  <c r="Q26" i="120"/>
  <c r="U26" i="120"/>
  <c r="AC26" i="120"/>
  <c r="I26" i="120"/>
  <c r="AE26" i="120"/>
  <c r="W26" i="120"/>
  <c r="S26" i="120"/>
  <c r="AH26" i="120"/>
  <c r="AJ26" i="120"/>
  <c r="AA26" i="120"/>
  <c r="O26" i="120"/>
  <c r="M26" i="120"/>
  <c r="K26" i="120"/>
  <c r="AE13" i="120"/>
  <c r="O13" i="120"/>
  <c r="AC13" i="120"/>
  <c r="K13" i="120"/>
  <c r="AA13" i="120"/>
  <c r="I13" i="120"/>
  <c r="AG13" i="120"/>
  <c r="W13" i="120"/>
  <c r="Q13" i="120"/>
  <c r="U13" i="120"/>
  <c r="M13" i="120"/>
  <c r="S13" i="120"/>
  <c r="AH13" i="120"/>
  <c r="AJ13" i="120"/>
  <c r="W96" i="120"/>
  <c r="U96" i="120"/>
  <c r="AH96" i="120"/>
  <c r="AJ96" i="120"/>
  <c r="O96" i="120"/>
  <c r="AG96" i="120"/>
  <c r="M96" i="120"/>
  <c r="AA96" i="120"/>
  <c r="S96" i="120"/>
  <c r="K96" i="120"/>
  <c r="I96" i="120"/>
  <c r="Q96" i="120"/>
  <c r="AE96" i="120"/>
  <c r="AC96" i="120"/>
  <c r="AG55" i="120"/>
  <c r="O55" i="120"/>
  <c r="AE55" i="120"/>
  <c r="M55" i="120"/>
  <c r="W55" i="120"/>
  <c r="K55" i="120"/>
  <c r="AC55" i="120"/>
  <c r="I55" i="120"/>
  <c r="S55" i="120"/>
  <c r="U55" i="120"/>
  <c r="Q55" i="120"/>
  <c r="AH55" i="120"/>
  <c r="AJ55" i="120"/>
  <c r="W41" i="120"/>
  <c r="U41" i="120"/>
  <c r="AH41" i="120"/>
  <c r="AJ41" i="120"/>
  <c r="O41" i="120"/>
  <c r="S41" i="120"/>
  <c r="Q41" i="120"/>
  <c r="AA41" i="120"/>
  <c r="I41" i="120"/>
  <c r="AG41" i="120"/>
  <c r="AE41" i="120"/>
  <c r="AC41" i="120"/>
  <c r="K41" i="120"/>
  <c r="M41" i="120"/>
  <c r="AC95" i="120"/>
  <c r="M95" i="120"/>
  <c r="AA95" i="120"/>
  <c r="K95" i="120"/>
  <c r="AH95" i="120"/>
  <c r="AJ95" i="120"/>
  <c r="O95" i="120"/>
  <c r="AG95" i="120"/>
  <c r="I95" i="120"/>
  <c r="W95" i="120"/>
  <c r="S95" i="120"/>
  <c r="Q95" i="120"/>
  <c r="AE95" i="120"/>
  <c r="U95" i="120"/>
  <c r="AG28" i="120"/>
  <c r="Q28" i="120"/>
  <c r="U28" i="120"/>
  <c r="AA28" i="120"/>
  <c r="AE28" i="120"/>
  <c r="K28" i="120"/>
  <c r="AC28" i="120"/>
  <c r="W28" i="120"/>
  <c r="S28" i="120"/>
  <c r="AH28" i="120"/>
  <c r="AJ28" i="120"/>
  <c r="O28" i="120"/>
  <c r="I28" i="120"/>
  <c r="M28" i="120"/>
  <c r="AE92" i="120"/>
  <c r="O92" i="120"/>
  <c r="AC92" i="120"/>
  <c r="M92" i="120"/>
  <c r="U92" i="120"/>
  <c r="S92" i="120"/>
  <c r="AG92" i="120"/>
  <c r="I92" i="120"/>
  <c r="AH92" i="120"/>
  <c r="AJ92" i="120"/>
  <c r="K92" i="120"/>
  <c r="AA92" i="120"/>
  <c r="W92" i="120"/>
  <c r="Q92" i="120"/>
  <c r="S60" i="120"/>
  <c r="AH60" i="120"/>
  <c r="AJ60" i="120"/>
  <c r="Q60" i="120"/>
  <c r="AC60" i="120"/>
  <c r="O60" i="120"/>
  <c r="AG60" i="120"/>
  <c r="K60" i="120"/>
  <c r="I60" i="120"/>
  <c r="U60" i="120"/>
  <c r="AE60" i="120"/>
  <c r="W60" i="120"/>
  <c r="M60" i="120"/>
  <c r="AE40" i="120"/>
  <c r="O40" i="120"/>
  <c r="AC40" i="120"/>
  <c r="M40" i="120"/>
  <c r="Q40" i="120"/>
  <c r="U40" i="120"/>
  <c r="AG40" i="120"/>
  <c r="I40" i="120"/>
  <c r="S40" i="120"/>
  <c r="K40" i="120"/>
  <c r="AH40" i="120"/>
  <c r="AJ40" i="120"/>
  <c r="W40" i="120"/>
  <c r="AA40" i="120"/>
  <c r="AE50" i="120"/>
  <c r="O50" i="120"/>
  <c r="AC50" i="120"/>
  <c r="M50" i="120"/>
  <c r="W50" i="120"/>
  <c r="AA50" i="120"/>
  <c r="AG50" i="120"/>
  <c r="I50" i="120"/>
  <c r="AH50" i="120"/>
  <c r="AJ50" i="120"/>
  <c r="U50" i="120"/>
  <c r="S50" i="120"/>
  <c r="Q50" i="120"/>
  <c r="K50" i="120"/>
  <c r="AC23" i="120"/>
  <c r="M23" i="120"/>
  <c r="W23" i="120"/>
  <c r="AA23" i="120"/>
  <c r="I23" i="120"/>
  <c r="S23" i="120"/>
  <c r="O23" i="120"/>
  <c r="AH23" i="120"/>
  <c r="AJ23" i="120"/>
  <c r="K23" i="120"/>
  <c r="AG23" i="120"/>
  <c r="AE23" i="120"/>
  <c r="U23" i="120"/>
  <c r="Q23" i="120"/>
  <c r="W36" i="120"/>
  <c r="AC36" i="120"/>
  <c r="K36" i="120"/>
  <c r="Q36" i="120"/>
  <c r="U36" i="120"/>
  <c r="AA36" i="120"/>
  <c r="S36" i="120"/>
  <c r="O36" i="120"/>
  <c r="M36" i="120"/>
  <c r="I36" i="120"/>
  <c r="AE36" i="120"/>
  <c r="AH36" i="120"/>
  <c r="AJ36" i="120"/>
  <c r="AG36" i="120"/>
  <c r="U39" i="120"/>
  <c r="AH39" i="120"/>
  <c r="AJ39" i="120"/>
  <c r="Q39" i="120"/>
  <c r="W39" i="120"/>
  <c r="S39" i="120"/>
  <c r="AA39" i="120"/>
  <c r="AC39" i="120"/>
  <c r="O39" i="120"/>
  <c r="M39" i="120"/>
  <c r="K39" i="120"/>
  <c r="AG39" i="120"/>
  <c r="AE39" i="120"/>
  <c r="I39" i="120"/>
  <c r="W34" i="120"/>
  <c r="AG34" i="120"/>
  <c r="O34" i="120"/>
  <c r="S34" i="120"/>
  <c r="AC34" i="120"/>
  <c r="AH34" i="120"/>
  <c r="AJ34" i="120"/>
  <c r="K34" i="120"/>
  <c r="M34" i="120"/>
  <c r="I34" i="120"/>
  <c r="AE34" i="120"/>
  <c r="AA34" i="120"/>
  <c r="U34" i="120"/>
  <c r="Q34" i="120"/>
  <c r="AE31" i="120"/>
  <c r="O31" i="120"/>
  <c r="AA31" i="120"/>
  <c r="I31" i="120"/>
  <c r="AG31" i="120"/>
  <c r="M31" i="120"/>
  <c r="K31" i="120"/>
  <c r="S31" i="120"/>
  <c r="W31" i="120"/>
  <c r="U31" i="120"/>
  <c r="Q31" i="120"/>
  <c r="AH31" i="120"/>
  <c r="AJ31" i="120"/>
  <c r="AC31" i="120"/>
  <c r="U45" i="120"/>
  <c r="AH45" i="120"/>
  <c r="AJ45" i="120"/>
  <c r="S45" i="120"/>
  <c r="AC45" i="120"/>
  <c r="I45" i="120"/>
  <c r="AG45" i="120"/>
  <c r="AE45" i="120"/>
  <c r="M45" i="120"/>
  <c r="AA45" i="120"/>
  <c r="W45" i="120"/>
  <c r="Q45" i="120"/>
  <c r="K45" i="120"/>
  <c r="O45" i="120"/>
  <c r="I59" i="120"/>
  <c r="W59" i="120"/>
  <c r="U59" i="120"/>
  <c r="AH59" i="120"/>
  <c r="AJ59" i="120"/>
  <c r="M59" i="120"/>
  <c r="AE59" i="120"/>
  <c r="O59" i="120"/>
  <c r="K59" i="120"/>
  <c r="S59" i="120"/>
  <c r="AC59" i="120"/>
  <c r="Q59" i="120"/>
  <c r="AG59" i="120"/>
  <c r="AG30" i="120"/>
  <c r="Q30" i="120"/>
  <c r="U30" i="120"/>
  <c r="AC30" i="120"/>
  <c r="I30" i="120"/>
  <c r="AH30" i="120"/>
  <c r="AJ30" i="120"/>
  <c r="M30" i="120"/>
  <c r="AE30" i="120"/>
  <c r="AA30" i="120"/>
  <c r="W30" i="120"/>
  <c r="K30" i="120"/>
  <c r="O30" i="120"/>
  <c r="S30" i="120"/>
  <c r="I93" i="120"/>
  <c r="W93" i="120"/>
  <c r="AA93" i="120"/>
  <c r="U93" i="120"/>
  <c r="AH93" i="120"/>
  <c r="AJ93" i="120"/>
  <c r="O93" i="120"/>
  <c r="AE93" i="120"/>
  <c r="K93" i="120"/>
  <c r="Q93" i="120"/>
  <c r="AG93" i="120"/>
  <c r="S93" i="120"/>
  <c r="M93" i="120"/>
  <c r="AC93" i="120"/>
  <c r="AA38" i="120"/>
  <c r="K38" i="120"/>
  <c r="U38" i="120"/>
  <c r="O38" i="120"/>
  <c r="S38" i="120"/>
  <c r="I38" i="120"/>
  <c r="AH38" i="120"/>
  <c r="AJ38" i="120"/>
  <c r="AG38" i="120"/>
  <c r="AE38" i="120"/>
  <c r="AC38" i="120"/>
  <c r="W38" i="120"/>
  <c r="Q38" i="120"/>
  <c r="M38" i="120"/>
  <c r="S68" i="120"/>
  <c r="AH68" i="120"/>
  <c r="AJ68" i="120"/>
  <c r="Q68" i="120"/>
  <c r="AG68" i="120"/>
  <c r="K68" i="120"/>
  <c r="W68" i="120"/>
  <c r="O68" i="120"/>
  <c r="AE68" i="120"/>
  <c r="M68" i="120"/>
  <c r="U68" i="120"/>
  <c r="I68" i="120"/>
  <c r="AC68" i="120"/>
  <c r="W14" i="120"/>
  <c r="AA14" i="120"/>
  <c r="I14" i="120"/>
  <c r="AH14" i="120"/>
  <c r="AJ14" i="120"/>
  <c r="M14" i="120"/>
  <c r="AG14" i="120"/>
  <c r="K14" i="120"/>
  <c r="U14" i="120"/>
  <c r="AE14" i="120"/>
  <c r="Q14" i="120"/>
  <c r="AC14" i="120"/>
  <c r="S14" i="120"/>
  <c r="O14" i="120"/>
  <c r="AH61" i="119"/>
  <c r="AJ61" i="119"/>
  <c r="AH17" i="119"/>
  <c r="AJ17" i="119"/>
  <c r="AH50" i="119"/>
  <c r="AJ50" i="119"/>
  <c r="AH62" i="119"/>
  <c r="AJ62" i="119"/>
  <c r="AH35" i="119"/>
  <c r="AJ35" i="119"/>
  <c r="AH43" i="119"/>
  <c r="AJ43" i="119"/>
  <c r="AH55" i="119"/>
  <c r="AJ55" i="119"/>
  <c r="AH54" i="119"/>
  <c r="AJ54" i="119"/>
  <c r="AH31" i="119"/>
  <c r="AJ31" i="119"/>
  <c r="AH96" i="119"/>
  <c r="AJ96" i="119"/>
  <c r="AT68" i="15"/>
  <c r="AP68" i="15"/>
  <c r="AN68" i="15"/>
  <c r="AF68" i="15"/>
  <c r="AD68" i="15"/>
  <c r="T68" i="15"/>
  <c r="R68" i="15"/>
  <c r="P68" i="15"/>
  <c r="H68" i="15"/>
  <c r="F68" i="15"/>
  <c r="D68" i="15"/>
  <c r="AG98" i="118"/>
  <c r="AE98" i="118"/>
  <c r="AC98" i="118"/>
  <c r="AA98" i="118"/>
  <c r="Y98" i="118"/>
  <c r="W98" i="118"/>
  <c r="U98" i="118"/>
  <c r="S98" i="118"/>
  <c r="Q98" i="118"/>
  <c r="O98" i="118"/>
  <c r="M98" i="118"/>
  <c r="K98" i="118"/>
  <c r="I98" i="118"/>
  <c r="G98" i="118"/>
  <c r="E98" i="118"/>
  <c r="AH98" i="118"/>
  <c r="AJ98" i="118"/>
  <c r="AI114" i="118"/>
  <c r="AH114" i="118"/>
  <c r="AI103" i="118"/>
  <c r="AJ100" i="118"/>
  <c r="AG100" i="118"/>
  <c r="AF100" i="118"/>
  <c r="AD100" i="118"/>
  <c r="AB100" i="118"/>
  <c r="Z100" i="118"/>
  <c r="X100" i="118"/>
  <c r="V100" i="118"/>
  <c r="T100" i="118"/>
  <c r="R100" i="118"/>
  <c r="P100" i="118"/>
  <c r="N100" i="118"/>
  <c r="L100" i="118"/>
  <c r="J100" i="118"/>
  <c r="H100" i="118"/>
  <c r="F100" i="118"/>
  <c r="AJ99" i="118"/>
  <c r="E97" i="118"/>
  <c r="E96" i="118"/>
  <c r="E95" i="118"/>
  <c r="E94" i="118"/>
  <c r="E93" i="118"/>
  <c r="E92" i="118"/>
  <c r="E91" i="118"/>
  <c r="AJ90" i="118"/>
  <c r="AH90" i="118"/>
  <c r="AG90" i="118"/>
  <c r="AE90" i="118"/>
  <c r="AC90" i="118"/>
  <c r="AA90" i="118"/>
  <c r="Y90" i="118"/>
  <c r="W90" i="118"/>
  <c r="U90" i="118"/>
  <c r="S90" i="118"/>
  <c r="Q90" i="118"/>
  <c r="O90" i="118"/>
  <c r="M90" i="118"/>
  <c r="K90" i="118"/>
  <c r="I90" i="118"/>
  <c r="G90" i="118"/>
  <c r="E90" i="118"/>
  <c r="AJ89" i="118"/>
  <c r="AH89" i="118"/>
  <c r="AG89" i="118"/>
  <c r="AE89" i="118"/>
  <c r="AC89" i="118"/>
  <c r="AA89" i="118"/>
  <c r="Y89" i="118"/>
  <c r="W89" i="118"/>
  <c r="U89" i="118"/>
  <c r="S89" i="118"/>
  <c r="Q89" i="118"/>
  <c r="O89" i="118"/>
  <c r="M89" i="118"/>
  <c r="K89" i="118"/>
  <c r="I89" i="118"/>
  <c r="G89" i="118"/>
  <c r="E89" i="118"/>
  <c r="AG88" i="118"/>
  <c r="AE88" i="118"/>
  <c r="AC88" i="118"/>
  <c r="AA88" i="118"/>
  <c r="Y88" i="118"/>
  <c r="W88" i="118"/>
  <c r="U88" i="118"/>
  <c r="S88" i="118"/>
  <c r="Q88" i="118"/>
  <c r="O88" i="118"/>
  <c r="M88" i="118"/>
  <c r="K88" i="118"/>
  <c r="I88" i="118"/>
  <c r="G88" i="118"/>
  <c r="E88" i="118"/>
  <c r="AH88" i="118"/>
  <c r="AJ88" i="118"/>
  <c r="AG87" i="118"/>
  <c r="AE87" i="118"/>
  <c r="AC87" i="118"/>
  <c r="AA87" i="118"/>
  <c r="Y87" i="118"/>
  <c r="W87" i="118"/>
  <c r="U87" i="118"/>
  <c r="S87" i="118"/>
  <c r="Q87" i="118"/>
  <c r="O87" i="118"/>
  <c r="M87" i="118"/>
  <c r="K87" i="118"/>
  <c r="I87" i="118"/>
  <c r="G87" i="118"/>
  <c r="E87" i="118"/>
  <c r="AH87" i="118"/>
  <c r="AJ87" i="118"/>
  <c r="AH86" i="118"/>
  <c r="AJ86" i="118"/>
  <c r="AG86" i="118"/>
  <c r="AE86" i="118"/>
  <c r="AC86" i="118"/>
  <c r="AA86" i="118"/>
  <c r="Y86" i="118"/>
  <c r="W86" i="118"/>
  <c r="U86" i="118"/>
  <c r="S86" i="118"/>
  <c r="Q86" i="118"/>
  <c r="O86" i="118"/>
  <c r="M86" i="118"/>
  <c r="K86" i="118"/>
  <c r="I86" i="118"/>
  <c r="G86" i="118"/>
  <c r="E86" i="118"/>
  <c r="AH85" i="118"/>
  <c r="AJ85" i="118"/>
  <c r="AG85" i="118"/>
  <c r="AE85" i="118"/>
  <c r="AC85" i="118"/>
  <c r="AA85" i="118"/>
  <c r="Y85" i="118"/>
  <c r="W85" i="118"/>
  <c r="U85" i="118"/>
  <c r="S85" i="118"/>
  <c r="Q85" i="118"/>
  <c r="O85" i="118"/>
  <c r="M85" i="118"/>
  <c r="K85" i="118"/>
  <c r="I85" i="118"/>
  <c r="G85" i="118"/>
  <c r="E85" i="118"/>
  <c r="AH84" i="118"/>
  <c r="AJ84" i="118"/>
  <c r="AG84" i="118"/>
  <c r="AE84" i="118"/>
  <c r="AC84" i="118"/>
  <c r="AA84" i="118"/>
  <c r="Y84" i="118"/>
  <c r="W84" i="118"/>
  <c r="U84" i="118"/>
  <c r="S84" i="118"/>
  <c r="Q84" i="118"/>
  <c r="O84" i="118"/>
  <c r="M84" i="118"/>
  <c r="K84" i="118"/>
  <c r="I84" i="118"/>
  <c r="G84" i="118"/>
  <c r="E84" i="118"/>
  <c r="AG83" i="118"/>
  <c r="AE83" i="118"/>
  <c r="AC83" i="118"/>
  <c r="AA83" i="118"/>
  <c r="Y83" i="118"/>
  <c r="W83" i="118"/>
  <c r="U83" i="118"/>
  <c r="S83" i="118"/>
  <c r="Q83" i="118"/>
  <c r="O83" i="118"/>
  <c r="M83" i="118"/>
  <c r="K83" i="118"/>
  <c r="I83" i="118"/>
  <c r="G83" i="118"/>
  <c r="E83" i="118"/>
  <c r="AH83" i="118"/>
  <c r="AJ83" i="118"/>
  <c r="AH82" i="118"/>
  <c r="AJ82" i="118"/>
  <c r="AG82" i="118"/>
  <c r="AE82" i="118"/>
  <c r="AC82" i="118"/>
  <c r="Y82" i="118"/>
  <c r="W82" i="118"/>
  <c r="U82" i="118"/>
  <c r="S82" i="118"/>
  <c r="Q82" i="118"/>
  <c r="O82" i="118"/>
  <c r="M82" i="118"/>
  <c r="K82" i="118"/>
  <c r="I82" i="118"/>
  <c r="G82" i="118"/>
  <c r="E82" i="118"/>
  <c r="AG81" i="118"/>
  <c r="AE81" i="118"/>
  <c r="AC81" i="118"/>
  <c r="Y81" i="118"/>
  <c r="W81" i="118"/>
  <c r="U81" i="118"/>
  <c r="S81" i="118"/>
  <c r="Q81" i="118"/>
  <c r="O81" i="118"/>
  <c r="M81" i="118"/>
  <c r="K81" i="118"/>
  <c r="I81" i="118"/>
  <c r="G81" i="118"/>
  <c r="E81" i="118"/>
  <c r="AH81" i="118"/>
  <c r="AJ81" i="118"/>
  <c r="E80" i="118"/>
  <c r="B80" i="118"/>
  <c r="AH79" i="118"/>
  <c r="AJ79" i="118"/>
  <c r="AG79" i="118"/>
  <c r="AE79" i="118"/>
  <c r="AC79" i="118"/>
  <c r="Y79" i="118"/>
  <c r="W79" i="118"/>
  <c r="U79" i="118"/>
  <c r="S79" i="118"/>
  <c r="Q79" i="118"/>
  <c r="O79" i="118"/>
  <c r="M79" i="118"/>
  <c r="K79" i="118"/>
  <c r="I79" i="118"/>
  <c r="G79" i="118"/>
  <c r="E79" i="118"/>
  <c r="AJ78" i="118"/>
  <c r="AH78" i="118"/>
  <c r="AG78" i="118"/>
  <c r="AE78" i="118"/>
  <c r="AC78" i="118"/>
  <c r="Y78" i="118"/>
  <c r="W78" i="118"/>
  <c r="U78" i="118"/>
  <c r="S78" i="118"/>
  <c r="Q78" i="118"/>
  <c r="O78" i="118"/>
  <c r="M78" i="118"/>
  <c r="K78" i="118"/>
  <c r="I78" i="118"/>
  <c r="G78" i="118"/>
  <c r="E78" i="118"/>
  <c r="AG77" i="118"/>
  <c r="AE77" i="118"/>
  <c r="AC77" i="118"/>
  <c r="Y77" i="118"/>
  <c r="W77" i="118"/>
  <c r="U77" i="118"/>
  <c r="S77" i="118"/>
  <c r="Q77" i="118"/>
  <c r="O77" i="118"/>
  <c r="M77" i="118"/>
  <c r="K77" i="118"/>
  <c r="I77" i="118"/>
  <c r="G77" i="118"/>
  <c r="E77" i="118"/>
  <c r="AH77" i="118"/>
  <c r="AJ77" i="118"/>
  <c r="AJ76" i="118"/>
  <c r="AH76" i="118"/>
  <c r="AG76" i="118"/>
  <c r="AE76" i="118"/>
  <c r="AC76" i="118"/>
  <c r="Y76" i="118"/>
  <c r="W76" i="118"/>
  <c r="U76" i="118"/>
  <c r="S76" i="118"/>
  <c r="Q76" i="118"/>
  <c r="O76" i="118"/>
  <c r="M76" i="118"/>
  <c r="K76" i="118"/>
  <c r="I76" i="118"/>
  <c r="G76" i="118"/>
  <c r="E76" i="118"/>
  <c r="AJ75" i="118"/>
  <c r="AH75" i="118"/>
  <c r="AG75" i="118"/>
  <c r="AE75" i="118"/>
  <c r="AC75" i="118"/>
  <c r="Y75" i="118"/>
  <c r="W75" i="118"/>
  <c r="U75" i="118"/>
  <c r="S75" i="118"/>
  <c r="Q75" i="118"/>
  <c r="O75" i="118"/>
  <c r="M75" i="118"/>
  <c r="K75" i="118"/>
  <c r="I75" i="118"/>
  <c r="G75" i="118"/>
  <c r="E75" i="118"/>
  <c r="AG74" i="118"/>
  <c r="AE74" i="118"/>
  <c r="AC74" i="118"/>
  <c r="Y74" i="118"/>
  <c r="W74" i="118"/>
  <c r="U74" i="118"/>
  <c r="S74" i="118"/>
  <c r="Q74" i="118"/>
  <c r="O74" i="118"/>
  <c r="M74" i="118"/>
  <c r="K74" i="118"/>
  <c r="I74" i="118"/>
  <c r="G74" i="118"/>
  <c r="E74" i="118"/>
  <c r="AH74" i="118"/>
  <c r="AJ74" i="118"/>
  <c r="AJ73" i="118"/>
  <c r="AH73" i="118"/>
  <c r="AG73" i="118"/>
  <c r="AE73" i="118"/>
  <c r="AC73" i="118"/>
  <c r="Y73" i="118"/>
  <c r="W73" i="118"/>
  <c r="U73" i="118"/>
  <c r="S73" i="118"/>
  <c r="Q73" i="118"/>
  <c r="O73" i="118"/>
  <c r="M73" i="118"/>
  <c r="K73" i="118"/>
  <c r="I73" i="118"/>
  <c r="G73" i="118"/>
  <c r="E73" i="118"/>
  <c r="AG72" i="118"/>
  <c r="AE72" i="118"/>
  <c r="AC72" i="118"/>
  <c r="Y72" i="118"/>
  <c r="W72" i="118"/>
  <c r="U72" i="118"/>
  <c r="S72" i="118"/>
  <c r="Q72" i="118"/>
  <c r="O72" i="118"/>
  <c r="M72" i="118"/>
  <c r="K72" i="118"/>
  <c r="I72" i="118"/>
  <c r="G72" i="118"/>
  <c r="E72" i="118"/>
  <c r="AH72" i="118"/>
  <c r="AJ72" i="118"/>
  <c r="AJ71" i="118"/>
  <c r="AG71" i="118"/>
  <c r="AE71" i="118"/>
  <c r="AC71" i="118"/>
  <c r="Y71" i="118"/>
  <c r="W71" i="118"/>
  <c r="U71" i="118"/>
  <c r="S71" i="118"/>
  <c r="Q71" i="118"/>
  <c r="O71" i="118"/>
  <c r="M71" i="118"/>
  <c r="K71" i="118"/>
  <c r="I71" i="118"/>
  <c r="G71" i="118"/>
  <c r="E71" i="118"/>
  <c r="AH71" i="118"/>
  <c r="AH70" i="118"/>
  <c r="AJ70" i="118"/>
  <c r="AG70" i="118"/>
  <c r="AE70" i="118"/>
  <c r="AC70" i="118"/>
  <c r="Y70" i="118"/>
  <c r="W70" i="118"/>
  <c r="U70" i="118"/>
  <c r="S70" i="118"/>
  <c r="Q70" i="118"/>
  <c r="O70" i="118"/>
  <c r="M70" i="118"/>
  <c r="K70" i="118"/>
  <c r="I70" i="118"/>
  <c r="G70" i="118"/>
  <c r="E70" i="118"/>
  <c r="E69" i="118"/>
  <c r="E68" i="118"/>
  <c r="B68" i="118"/>
  <c r="AG67" i="118"/>
  <c r="AE67" i="118"/>
  <c r="AC67" i="118"/>
  <c r="Y67" i="118"/>
  <c r="W67" i="118"/>
  <c r="U67" i="118"/>
  <c r="S67" i="118"/>
  <c r="Q67" i="118"/>
  <c r="O67" i="118"/>
  <c r="M67" i="118"/>
  <c r="K67" i="118"/>
  <c r="I67" i="118"/>
  <c r="G67" i="118"/>
  <c r="E67" i="118"/>
  <c r="AH67" i="118"/>
  <c r="AJ67" i="118"/>
  <c r="AH66" i="118"/>
  <c r="AJ66" i="118"/>
  <c r="AG66" i="118"/>
  <c r="AE66" i="118"/>
  <c r="AC66" i="118"/>
  <c r="Y66" i="118"/>
  <c r="W66" i="118"/>
  <c r="U66" i="118"/>
  <c r="S66" i="118"/>
  <c r="Q66" i="118"/>
  <c r="O66" i="118"/>
  <c r="M66" i="118"/>
  <c r="K66" i="118"/>
  <c r="I66" i="118"/>
  <c r="G66" i="118"/>
  <c r="E66" i="118"/>
  <c r="AH65" i="118"/>
  <c r="AJ65" i="118"/>
  <c r="AG65" i="118"/>
  <c r="AE65" i="118"/>
  <c r="AC65" i="118"/>
  <c r="Y65" i="118"/>
  <c r="W65" i="118"/>
  <c r="U65" i="118"/>
  <c r="S65" i="118"/>
  <c r="Q65" i="118"/>
  <c r="O65" i="118"/>
  <c r="M65" i="118"/>
  <c r="K65" i="118"/>
  <c r="I65" i="118"/>
  <c r="G65" i="118"/>
  <c r="E65" i="118"/>
  <c r="AG64" i="118"/>
  <c r="AE64" i="118"/>
  <c r="AC64" i="118"/>
  <c r="Y64" i="118"/>
  <c r="W64" i="118"/>
  <c r="U64" i="118"/>
  <c r="S64" i="118"/>
  <c r="Q64" i="118"/>
  <c r="O64" i="118"/>
  <c r="M64" i="118"/>
  <c r="K64" i="118"/>
  <c r="I64" i="118"/>
  <c r="G64" i="118"/>
  <c r="E64" i="118"/>
  <c r="AH64" i="118"/>
  <c r="AJ64" i="118"/>
  <c r="E63" i="118"/>
  <c r="B63" i="118"/>
  <c r="E62" i="118"/>
  <c r="E61" i="118"/>
  <c r="E60" i="118"/>
  <c r="B60" i="118"/>
  <c r="E59" i="118"/>
  <c r="E58" i="118"/>
  <c r="B58" i="118"/>
  <c r="E57" i="118"/>
  <c r="B57" i="118"/>
  <c r="E56" i="118"/>
  <c r="B56" i="118"/>
  <c r="E55" i="118"/>
  <c r="B55" i="118"/>
  <c r="E54" i="118"/>
  <c r="B54" i="118"/>
  <c r="AG53" i="118"/>
  <c r="AE53" i="118"/>
  <c r="Y53" i="118"/>
  <c r="W53" i="118"/>
  <c r="U53" i="118"/>
  <c r="S53" i="118"/>
  <c r="Q53" i="118"/>
  <c r="O53" i="118"/>
  <c r="M53" i="118"/>
  <c r="K53" i="118"/>
  <c r="I53" i="118"/>
  <c r="G53" i="118"/>
  <c r="E53" i="118"/>
  <c r="AH53" i="118"/>
  <c r="AJ53" i="118"/>
  <c r="AG52" i="118"/>
  <c r="AE52" i="118"/>
  <c r="AC52" i="118"/>
  <c r="AA52" i="118"/>
  <c r="Y52" i="118"/>
  <c r="W52" i="118"/>
  <c r="U52" i="118"/>
  <c r="S52" i="118"/>
  <c r="Q52" i="118"/>
  <c r="O52" i="118"/>
  <c r="M52" i="118"/>
  <c r="K52" i="118"/>
  <c r="I52" i="118"/>
  <c r="G52" i="118"/>
  <c r="E52" i="118"/>
  <c r="AH52" i="118"/>
  <c r="AJ52" i="118"/>
  <c r="AG51" i="118"/>
  <c r="AE51" i="118"/>
  <c r="AC51" i="118"/>
  <c r="AA51" i="118"/>
  <c r="Y51" i="118"/>
  <c r="W51" i="118"/>
  <c r="U51" i="118"/>
  <c r="S51" i="118"/>
  <c r="Q51" i="118"/>
  <c r="O51" i="118"/>
  <c r="M51" i="118"/>
  <c r="K51" i="118"/>
  <c r="I51" i="118"/>
  <c r="G51" i="118"/>
  <c r="E51" i="118"/>
  <c r="AH51" i="118"/>
  <c r="AJ51" i="118"/>
  <c r="E50" i="118"/>
  <c r="B50" i="118"/>
  <c r="AH49" i="118"/>
  <c r="AJ49" i="118"/>
  <c r="AG49" i="118"/>
  <c r="AE49" i="118"/>
  <c r="AC49" i="118"/>
  <c r="AA49" i="118"/>
  <c r="Y49" i="118"/>
  <c r="W49" i="118"/>
  <c r="U49" i="118"/>
  <c r="S49" i="118"/>
  <c r="Q49" i="118"/>
  <c r="O49" i="118"/>
  <c r="M49" i="118"/>
  <c r="K49" i="118"/>
  <c r="I49" i="118"/>
  <c r="G49" i="118"/>
  <c r="E49" i="118"/>
  <c r="AG48" i="118"/>
  <c r="AE48" i="118"/>
  <c r="AC48" i="118"/>
  <c r="AA48" i="118"/>
  <c r="Y48" i="118"/>
  <c r="W48" i="118"/>
  <c r="U48" i="118"/>
  <c r="S48" i="118"/>
  <c r="Q48" i="118"/>
  <c r="O48" i="118"/>
  <c r="M48" i="118"/>
  <c r="K48" i="118"/>
  <c r="I48" i="118"/>
  <c r="G48" i="118"/>
  <c r="E48" i="118"/>
  <c r="AH48" i="118"/>
  <c r="AJ48" i="118"/>
  <c r="E47" i="118"/>
  <c r="B47" i="118"/>
  <c r="AH46" i="118"/>
  <c r="AJ46" i="118"/>
  <c r="AG46" i="118"/>
  <c r="AE46" i="118"/>
  <c r="AC46" i="118"/>
  <c r="AA46" i="118"/>
  <c r="Y46" i="118"/>
  <c r="W46" i="118"/>
  <c r="U46" i="118"/>
  <c r="S46" i="118"/>
  <c r="Q46" i="118"/>
  <c r="O46" i="118"/>
  <c r="M46" i="118"/>
  <c r="K46" i="118"/>
  <c r="I46" i="118"/>
  <c r="G46" i="118"/>
  <c r="E46" i="118"/>
  <c r="E45" i="118"/>
  <c r="B45" i="118"/>
  <c r="AG44" i="118"/>
  <c r="AE44" i="118"/>
  <c r="Y44" i="118"/>
  <c r="W44" i="118"/>
  <c r="U44" i="118"/>
  <c r="S44" i="118"/>
  <c r="Q44" i="118"/>
  <c r="O44" i="118"/>
  <c r="M44" i="118"/>
  <c r="K44" i="118"/>
  <c r="I44" i="118"/>
  <c r="G44" i="118"/>
  <c r="E44" i="118"/>
  <c r="AH44" i="118"/>
  <c r="AJ44" i="118"/>
  <c r="E43" i="118"/>
  <c r="E42" i="118"/>
  <c r="B42" i="118"/>
  <c r="E41" i="118"/>
  <c r="B41" i="118"/>
  <c r="E40" i="118"/>
  <c r="B40" i="118"/>
  <c r="E39" i="118"/>
  <c r="E38" i="118"/>
  <c r="B38" i="118"/>
  <c r="E37" i="118"/>
  <c r="E36" i="118"/>
  <c r="B36" i="118"/>
  <c r="E35" i="118"/>
  <c r="B35" i="118"/>
  <c r="E34" i="118"/>
  <c r="B34" i="118"/>
  <c r="E33" i="118"/>
  <c r="E32" i="118"/>
  <c r="E31" i="118"/>
  <c r="B31" i="118"/>
  <c r="E30" i="118"/>
  <c r="B30" i="118"/>
  <c r="E29" i="118"/>
  <c r="B29" i="118"/>
  <c r="E28" i="118"/>
  <c r="B28" i="118"/>
  <c r="E27" i="118"/>
  <c r="B27" i="118"/>
  <c r="E26" i="118"/>
  <c r="B26" i="118"/>
  <c r="E25" i="118"/>
  <c r="B25" i="118"/>
  <c r="E24" i="118"/>
  <c r="B24" i="118"/>
  <c r="E23" i="118"/>
  <c r="B23" i="118"/>
  <c r="E22" i="118"/>
  <c r="B22" i="118"/>
  <c r="E21" i="118"/>
  <c r="B21" i="118"/>
  <c r="E20" i="118"/>
  <c r="B20" i="118"/>
  <c r="E19" i="118"/>
  <c r="E18" i="118"/>
  <c r="B18" i="118"/>
  <c r="E17" i="118"/>
  <c r="E16" i="118"/>
  <c r="B16" i="118"/>
  <c r="E15" i="118"/>
  <c r="B15" i="118"/>
  <c r="E14" i="118"/>
  <c r="B14" i="118"/>
  <c r="E13" i="118"/>
  <c r="B13" i="118"/>
  <c r="C12" i="118"/>
  <c r="D11" i="118"/>
  <c r="C11" i="118"/>
  <c r="B6" i="118"/>
  <c r="B4" i="118"/>
  <c r="AT67" i="15"/>
  <c r="AR67" i="15"/>
  <c r="AP67" i="15"/>
  <c r="AN67" i="15"/>
  <c r="AH67" i="15"/>
  <c r="AF67" i="15"/>
  <c r="AD67" i="15"/>
  <c r="T67" i="15"/>
  <c r="R67" i="15"/>
  <c r="P67" i="15"/>
  <c r="H67" i="15"/>
  <c r="F67" i="15"/>
  <c r="D67" i="15"/>
  <c r="B67" i="15"/>
  <c r="AI114" i="117"/>
  <c r="AH114" i="117"/>
  <c r="AI103" i="117"/>
  <c r="AJ100" i="117"/>
  <c r="AG100" i="117"/>
  <c r="AF100" i="117"/>
  <c r="AD100" i="117"/>
  <c r="AB100" i="117"/>
  <c r="Z100" i="117"/>
  <c r="X100" i="117"/>
  <c r="V100" i="117"/>
  <c r="T100" i="117"/>
  <c r="R100" i="117"/>
  <c r="P100" i="117"/>
  <c r="N100" i="117"/>
  <c r="L100" i="117"/>
  <c r="J100" i="117"/>
  <c r="H100" i="117"/>
  <c r="F100" i="117"/>
  <c r="AJ99" i="117"/>
  <c r="AJ98" i="117"/>
  <c r="E97" i="117"/>
  <c r="E96" i="117"/>
  <c r="E95" i="117"/>
  <c r="E94" i="117"/>
  <c r="E93" i="117"/>
  <c r="E92" i="117"/>
  <c r="E91" i="117"/>
  <c r="AH90" i="117"/>
  <c r="AJ90" i="117"/>
  <c r="AG90" i="117"/>
  <c r="AE90" i="117"/>
  <c r="AC90" i="117"/>
  <c r="AA90" i="117"/>
  <c r="Y90" i="117"/>
  <c r="W90" i="117"/>
  <c r="U90" i="117"/>
  <c r="S90" i="117"/>
  <c r="Q90" i="117"/>
  <c r="O90" i="117"/>
  <c r="M90" i="117"/>
  <c r="K90" i="117"/>
  <c r="I90" i="117"/>
  <c r="G90" i="117"/>
  <c r="E90" i="117"/>
  <c r="AH89" i="117"/>
  <c r="AJ89" i="117"/>
  <c r="AG89" i="117"/>
  <c r="AE89" i="117"/>
  <c r="AC89" i="117"/>
  <c r="AA89" i="117"/>
  <c r="Y89" i="117"/>
  <c r="W89" i="117"/>
  <c r="U89" i="117"/>
  <c r="S89" i="117"/>
  <c r="Q89" i="117"/>
  <c r="O89" i="117"/>
  <c r="M89" i="117"/>
  <c r="K89" i="117"/>
  <c r="I89" i="117"/>
  <c r="G89" i="117"/>
  <c r="E89" i="117"/>
  <c r="AG88" i="117"/>
  <c r="AE88" i="117"/>
  <c r="AC88" i="117"/>
  <c r="AA88" i="117"/>
  <c r="Y88" i="117"/>
  <c r="W88" i="117"/>
  <c r="U88" i="117"/>
  <c r="S88" i="117"/>
  <c r="Q88" i="117"/>
  <c r="O88" i="117"/>
  <c r="M88" i="117"/>
  <c r="K88" i="117"/>
  <c r="I88" i="117"/>
  <c r="G88" i="117"/>
  <c r="E88" i="117"/>
  <c r="AH88" i="117"/>
  <c r="AJ88" i="117"/>
  <c r="AG87" i="117"/>
  <c r="AE87" i="117"/>
  <c r="AC87" i="117"/>
  <c r="AA87" i="117"/>
  <c r="Y87" i="117"/>
  <c r="W87" i="117"/>
  <c r="U87" i="117"/>
  <c r="S87" i="117"/>
  <c r="Q87" i="117"/>
  <c r="O87" i="117"/>
  <c r="M87" i="117"/>
  <c r="K87" i="117"/>
  <c r="I87" i="117"/>
  <c r="G87" i="117"/>
  <c r="E87" i="117"/>
  <c r="AH87" i="117"/>
  <c r="AJ87" i="117"/>
  <c r="AG86" i="117"/>
  <c r="AE86" i="117"/>
  <c r="AC86" i="117"/>
  <c r="AA86" i="117"/>
  <c r="Y86" i="117"/>
  <c r="W86" i="117"/>
  <c r="U86" i="117"/>
  <c r="S86" i="117"/>
  <c r="Q86" i="117"/>
  <c r="O86" i="117"/>
  <c r="M86" i="117"/>
  <c r="K86" i="117"/>
  <c r="I86" i="117"/>
  <c r="G86" i="117"/>
  <c r="E86" i="117"/>
  <c r="AH86" i="117"/>
  <c r="AJ86" i="117"/>
  <c r="AH85" i="117"/>
  <c r="AJ85" i="117"/>
  <c r="AG85" i="117"/>
  <c r="AE85" i="117"/>
  <c r="AC85" i="117"/>
  <c r="AA85" i="117"/>
  <c r="Y85" i="117"/>
  <c r="W85" i="117"/>
  <c r="U85" i="117"/>
  <c r="S85" i="117"/>
  <c r="Q85" i="117"/>
  <c r="O85" i="117"/>
  <c r="M85" i="117"/>
  <c r="K85" i="117"/>
  <c r="I85" i="117"/>
  <c r="G85" i="117"/>
  <c r="E85" i="117"/>
  <c r="AJ84" i="117"/>
  <c r="AH84" i="117"/>
  <c r="AG84" i="117"/>
  <c r="AE84" i="117"/>
  <c r="AC84" i="117"/>
  <c r="AA84" i="117"/>
  <c r="Y84" i="117"/>
  <c r="W84" i="117"/>
  <c r="U84" i="117"/>
  <c r="S84" i="117"/>
  <c r="Q84" i="117"/>
  <c r="O84" i="117"/>
  <c r="M84" i="117"/>
  <c r="K84" i="117"/>
  <c r="I84" i="117"/>
  <c r="G84" i="117"/>
  <c r="E84" i="117"/>
  <c r="AH83" i="117"/>
  <c r="AJ83" i="117"/>
  <c r="AG83" i="117"/>
  <c r="AE83" i="117"/>
  <c r="AC83" i="117"/>
  <c r="AA83" i="117"/>
  <c r="Y83" i="117"/>
  <c r="W83" i="117"/>
  <c r="U83" i="117"/>
  <c r="S83" i="117"/>
  <c r="Q83" i="117"/>
  <c r="O83" i="117"/>
  <c r="M83" i="117"/>
  <c r="K83" i="117"/>
  <c r="I83" i="117"/>
  <c r="G83" i="117"/>
  <c r="E83" i="117"/>
  <c r="AG82" i="117"/>
  <c r="AE82" i="117"/>
  <c r="AC82" i="117"/>
  <c r="Y82" i="117"/>
  <c r="W82" i="117"/>
  <c r="U82" i="117"/>
  <c r="S82" i="117"/>
  <c r="Q82" i="117"/>
  <c r="O82" i="117"/>
  <c r="M82" i="117"/>
  <c r="K82" i="117"/>
  <c r="I82" i="117"/>
  <c r="G82" i="117"/>
  <c r="E82" i="117"/>
  <c r="AH82" i="117"/>
  <c r="AJ82" i="117"/>
  <c r="AJ81" i="117"/>
  <c r="AG81" i="117"/>
  <c r="AE81" i="117"/>
  <c r="AC81" i="117"/>
  <c r="Y81" i="117"/>
  <c r="W81" i="117"/>
  <c r="U81" i="117"/>
  <c r="S81" i="117"/>
  <c r="Q81" i="117"/>
  <c r="O81" i="117"/>
  <c r="M81" i="117"/>
  <c r="K81" i="117"/>
  <c r="I81" i="117"/>
  <c r="G81" i="117"/>
  <c r="E81" i="117"/>
  <c r="AH81" i="117"/>
  <c r="E80" i="117"/>
  <c r="B80" i="117"/>
  <c r="AH79" i="117"/>
  <c r="AJ79" i="117"/>
  <c r="AG79" i="117"/>
  <c r="AE79" i="117"/>
  <c r="AC79" i="117"/>
  <c r="Y79" i="117"/>
  <c r="W79" i="117"/>
  <c r="U79" i="117"/>
  <c r="S79" i="117"/>
  <c r="Q79" i="117"/>
  <c r="O79" i="117"/>
  <c r="M79" i="117"/>
  <c r="K79" i="117"/>
  <c r="I79" i="117"/>
  <c r="G79" i="117"/>
  <c r="E79" i="117"/>
  <c r="AG78" i="117"/>
  <c r="AE78" i="117"/>
  <c r="AC78" i="117"/>
  <c r="Y78" i="117"/>
  <c r="W78" i="117"/>
  <c r="U78" i="117"/>
  <c r="S78" i="117"/>
  <c r="Q78" i="117"/>
  <c r="O78" i="117"/>
  <c r="M78" i="117"/>
  <c r="K78" i="117"/>
  <c r="I78" i="117"/>
  <c r="G78" i="117"/>
  <c r="E78" i="117"/>
  <c r="AH78" i="117"/>
  <c r="AJ78" i="117"/>
  <c r="AG77" i="117"/>
  <c r="AE77" i="117"/>
  <c r="AC77" i="117"/>
  <c r="Y77" i="117"/>
  <c r="W77" i="117"/>
  <c r="U77" i="117"/>
  <c r="S77" i="117"/>
  <c r="Q77" i="117"/>
  <c r="O77" i="117"/>
  <c r="M77" i="117"/>
  <c r="K77" i="117"/>
  <c r="I77" i="117"/>
  <c r="G77" i="117"/>
  <c r="E77" i="117"/>
  <c r="AH77" i="117"/>
  <c r="AJ77" i="117"/>
  <c r="AJ76" i="117"/>
  <c r="AH76" i="117"/>
  <c r="AG76" i="117"/>
  <c r="AE76" i="117"/>
  <c r="AC76" i="117"/>
  <c r="Y76" i="117"/>
  <c r="W76" i="117"/>
  <c r="U76" i="117"/>
  <c r="S76" i="117"/>
  <c r="Q76" i="117"/>
  <c r="O76" i="117"/>
  <c r="M76" i="117"/>
  <c r="K76" i="117"/>
  <c r="I76" i="117"/>
  <c r="G76" i="117"/>
  <c r="E76" i="117"/>
  <c r="AH75" i="117"/>
  <c r="AJ75" i="117"/>
  <c r="AG75" i="117"/>
  <c r="AE75" i="117"/>
  <c r="AC75" i="117"/>
  <c r="Y75" i="117"/>
  <c r="W75" i="117"/>
  <c r="U75" i="117"/>
  <c r="S75" i="117"/>
  <c r="Q75" i="117"/>
  <c r="O75" i="117"/>
  <c r="M75" i="117"/>
  <c r="K75" i="117"/>
  <c r="I75" i="117"/>
  <c r="G75" i="117"/>
  <c r="E75" i="117"/>
  <c r="AG74" i="117"/>
  <c r="AE74" i="117"/>
  <c r="AC74" i="117"/>
  <c r="Y74" i="117"/>
  <c r="W74" i="117"/>
  <c r="U74" i="117"/>
  <c r="S74" i="117"/>
  <c r="Q74" i="117"/>
  <c r="O74" i="117"/>
  <c r="M74" i="117"/>
  <c r="K74" i="117"/>
  <c r="I74" i="117"/>
  <c r="G74" i="117"/>
  <c r="E74" i="117"/>
  <c r="AH74" i="117"/>
  <c r="AJ74" i="117"/>
  <c r="AJ73" i="117"/>
  <c r="AH73" i="117"/>
  <c r="AG73" i="117"/>
  <c r="AE73" i="117"/>
  <c r="AC73" i="117"/>
  <c r="Y73" i="117"/>
  <c r="W73" i="117"/>
  <c r="U73" i="117"/>
  <c r="S73" i="117"/>
  <c r="Q73" i="117"/>
  <c r="O73" i="117"/>
  <c r="M73" i="117"/>
  <c r="K73" i="117"/>
  <c r="I73" i="117"/>
  <c r="G73" i="117"/>
  <c r="E73" i="117"/>
  <c r="AG72" i="117"/>
  <c r="AE72" i="117"/>
  <c r="AC72" i="117"/>
  <c r="Y72" i="117"/>
  <c r="W72" i="117"/>
  <c r="U72" i="117"/>
  <c r="S72" i="117"/>
  <c r="Q72" i="117"/>
  <c r="O72" i="117"/>
  <c r="M72" i="117"/>
  <c r="K72" i="117"/>
  <c r="I72" i="117"/>
  <c r="G72" i="117"/>
  <c r="E72" i="117"/>
  <c r="AH72" i="117"/>
  <c r="AJ72" i="117"/>
  <c r="AJ71" i="117"/>
  <c r="AG71" i="117"/>
  <c r="AE71" i="117"/>
  <c r="AC71" i="117"/>
  <c r="Y71" i="117"/>
  <c r="W71" i="117"/>
  <c r="U71" i="117"/>
  <c r="S71" i="117"/>
  <c r="Q71" i="117"/>
  <c r="O71" i="117"/>
  <c r="M71" i="117"/>
  <c r="K71" i="117"/>
  <c r="I71" i="117"/>
  <c r="G71" i="117"/>
  <c r="E71" i="117"/>
  <c r="AH71" i="117"/>
  <c r="AH70" i="117"/>
  <c r="AJ70" i="117"/>
  <c r="AG70" i="117"/>
  <c r="AE70" i="117"/>
  <c r="AC70" i="117"/>
  <c r="Y70" i="117"/>
  <c r="W70" i="117"/>
  <c r="U70" i="117"/>
  <c r="S70" i="117"/>
  <c r="Q70" i="117"/>
  <c r="O70" i="117"/>
  <c r="M70" i="117"/>
  <c r="K70" i="117"/>
  <c r="I70" i="117"/>
  <c r="G70" i="117"/>
  <c r="E70" i="117"/>
  <c r="E69" i="117"/>
  <c r="E68" i="117"/>
  <c r="B68" i="117"/>
  <c r="AG67" i="117"/>
  <c r="AE67" i="117"/>
  <c r="AC67" i="117"/>
  <c r="Y67" i="117"/>
  <c r="W67" i="117"/>
  <c r="U67" i="117"/>
  <c r="S67" i="117"/>
  <c r="Q67" i="117"/>
  <c r="O67" i="117"/>
  <c r="M67" i="117"/>
  <c r="K67" i="117"/>
  <c r="I67" i="117"/>
  <c r="G67" i="117"/>
  <c r="E67" i="117"/>
  <c r="AH67" i="117"/>
  <c r="AJ67" i="117"/>
  <c r="AH66" i="117"/>
  <c r="AJ66" i="117"/>
  <c r="AG66" i="117"/>
  <c r="AE66" i="117"/>
  <c r="AC66" i="117"/>
  <c r="Y66" i="117"/>
  <c r="W66" i="117"/>
  <c r="U66" i="117"/>
  <c r="S66" i="117"/>
  <c r="Q66" i="117"/>
  <c r="O66" i="117"/>
  <c r="M66" i="117"/>
  <c r="K66" i="117"/>
  <c r="I66" i="117"/>
  <c r="G66" i="117"/>
  <c r="E66" i="117"/>
  <c r="AJ65" i="117"/>
  <c r="AH65" i="117"/>
  <c r="AG65" i="117"/>
  <c r="AE65" i="117"/>
  <c r="AC65" i="117"/>
  <c r="Y65" i="117"/>
  <c r="W65" i="117"/>
  <c r="U65" i="117"/>
  <c r="S65" i="117"/>
  <c r="Q65" i="117"/>
  <c r="O65" i="117"/>
  <c r="M65" i="117"/>
  <c r="K65" i="117"/>
  <c r="I65" i="117"/>
  <c r="G65" i="117"/>
  <c r="E65" i="117"/>
  <c r="AG64" i="117"/>
  <c r="AE64" i="117"/>
  <c r="AC64" i="117"/>
  <c r="Y64" i="117"/>
  <c r="W64" i="117"/>
  <c r="U64" i="117"/>
  <c r="S64" i="117"/>
  <c r="Q64" i="117"/>
  <c r="O64" i="117"/>
  <c r="M64" i="117"/>
  <c r="K64" i="117"/>
  <c r="I64" i="117"/>
  <c r="G64" i="117"/>
  <c r="E64" i="117"/>
  <c r="AH64" i="117"/>
  <c r="AJ64" i="117"/>
  <c r="E63" i="117"/>
  <c r="B63" i="117"/>
  <c r="E62" i="117"/>
  <c r="E61" i="117"/>
  <c r="E60" i="117"/>
  <c r="B60" i="117"/>
  <c r="E59" i="117"/>
  <c r="E58" i="117"/>
  <c r="B58" i="117"/>
  <c r="E57" i="117"/>
  <c r="B57" i="117"/>
  <c r="E56" i="117"/>
  <c r="B56" i="117"/>
  <c r="E55" i="117"/>
  <c r="B55" i="117"/>
  <c r="E54" i="117"/>
  <c r="B54" i="117"/>
  <c r="AG53" i="117"/>
  <c r="AE53" i="117"/>
  <c r="Y53" i="117"/>
  <c r="W53" i="117"/>
  <c r="U53" i="117"/>
  <c r="S53" i="117"/>
  <c r="Q53" i="117"/>
  <c r="O53" i="117"/>
  <c r="M53" i="117"/>
  <c r="K53" i="117"/>
  <c r="I53" i="117"/>
  <c r="G53" i="117"/>
  <c r="E53" i="117"/>
  <c r="AH53" i="117"/>
  <c r="AJ53" i="117"/>
  <c r="AH52" i="117"/>
  <c r="AJ52" i="117"/>
  <c r="AG52" i="117"/>
  <c r="AE52" i="117"/>
  <c r="AC52" i="117"/>
  <c r="AA52" i="117"/>
  <c r="Y52" i="117"/>
  <c r="W52" i="117"/>
  <c r="U52" i="117"/>
  <c r="S52" i="117"/>
  <c r="Q52" i="117"/>
  <c r="O52" i="117"/>
  <c r="M52" i="117"/>
  <c r="K52" i="117"/>
  <c r="I52" i="117"/>
  <c r="G52" i="117"/>
  <c r="E52" i="117"/>
  <c r="AG51" i="117"/>
  <c r="AE51" i="117"/>
  <c r="AC51" i="117"/>
  <c r="AA51" i="117"/>
  <c r="Y51" i="117"/>
  <c r="W51" i="117"/>
  <c r="U51" i="117"/>
  <c r="S51" i="117"/>
  <c r="Q51" i="117"/>
  <c r="O51" i="117"/>
  <c r="M51" i="117"/>
  <c r="K51" i="117"/>
  <c r="I51" i="117"/>
  <c r="G51" i="117"/>
  <c r="E51" i="117"/>
  <c r="AH51" i="117"/>
  <c r="AJ51" i="117"/>
  <c r="E50" i="117"/>
  <c r="B50" i="117"/>
  <c r="AG49" i="117"/>
  <c r="AE49" i="117"/>
  <c r="AC49" i="117"/>
  <c r="AA49" i="117"/>
  <c r="Y49" i="117"/>
  <c r="W49" i="117"/>
  <c r="U49" i="117"/>
  <c r="S49" i="117"/>
  <c r="Q49" i="117"/>
  <c r="O49" i="117"/>
  <c r="M49" i="117"/>
  <c r="K49" i="117"/>
  <c r="I49" i="117"/>
  <c r="G49" i="117"/>
  <c r="E49" i="117"/>
  <c r="AH49" i="117"/>
  <c r="AJ49" i="117"/>
  <c r="AG48" i="117"/>
  <c r="AE48" i="117"/>
  <c r="AC48" i="117"/>
  <c r="AA48" i="117"/>
  <c r="Y48" i="117"/>
  <c r="W48" i="117"/>
  <c r="U48" i="117"/>
  <c r="S48" i="117"/>
  <c r="Q48" i="117"/>
  <c r="O48" i="117"/>
  <c r="M48" i="117"/>
  <c r="K48" i="117"/>
  <c r="I48" i="117"/>
  <c r="G48" i="117"/>
  <c r="E48" i="117"/>
  <c r="AH48" i="117"/>
  <c r="AJ48" i="117"/>
  <c r="E47" i="117"/>
  <c r="B47" i="117"/>
  <c r="AG46" i="117"/>
  <c r="AE46" i="117"/>
  <c r="AC46" i="117"/>
  <c r="AA46" i="117"/>
  <c r="Y46" i="117"/>
  <c r="W46" i="117"/>
  <c r="U46" i="117"/>
  <c r="S46" i="117"/>
  <c r="Q46" i="117"/>
  <c r="O46" i="117"/>
  <c r="M46" i="117"/>
  <c r="K46" i="117"/>
  <c r="I46" i="117"/>
  <c r="G46" i="117"/>
  <c r="E46" i="117"/>
  <c r="AH46" i="117"/>
  <c r="AJ46" i="117"/>
  <c r="E45" i="117"/>
  <c r="B45" i="117"/>
  <c r="AG44" i="117"/>
  <c r="AE44" i="117"/>
  <c r="Y44" i="117"/>
  <c r="W44" i="117"/>
  <c r="U44" i="117"/>
  <c r="S44" i="117"/>
  <c r="Q44" i="117"/>
  <c r="O44" i="117"/>
  <c r="M44" i="117"/>
  <c r="K44" i="117"/>
  <c r="I44" i="117"/>
  <c r="G44" i="117"/>
  <c r="E44" i="117"/>
  <c r="AH44" i="117"/>
  <c r="AJ44" i="117"/>
  <c r="E43" i="117"/>
  <c r="E42" i="117"/>
  <c r="B42" i="117"/>
  <c r="E41" i="117"/>
  <c r="B41" i="117"/>
  <c r="E40" i="117"/>
  <c r="B40" i="117"/>
  <c r="E39" i="117"/>
  <c r="E38" i="117"/>
  <c r="B38" i="117"/>
  <c r="E37" i="117"/>
  <c r="E36" i="117"/>
  <c r="B36" i="117"/>
  <c r="E35" i="117"/>
  <c r="B35" i="117"/>
  <c r="E34" i="117"/>
  <c r="B34" i="117"/>
  <c r="E33" i="117"/>
  <c r="E32" i="117"/>
  <c r="E31" i="117"/>
  <c r="B31" i="117"/>
  <c r="E30" i="117"/>
  <c r="B30" i="117"/>
  <c r="E29" i="117"/>
  <c r="B29" i="117"/>
  <c r="E28" i="117"/>
  <c r="B28" i="117"/>
  <c r="E27" i="117"/>
  <c r="B27" i="117"/>
  <c r="E26" i="117"/>
  <c r="B26" i="117"/>
  <c r="E25" i="117"/>
  <c r="B25" i="117"/>
  <c r="E24" i="117"/>
  <c r="B24" i="117"/>
  <c r="E23" i="117"/>
  <c r="B23" i="117"/>
  <c r="E22" i="117"/>
  <c r="B22" i="117"/>
  <c r="E21" i="117"/>
  <c r="B21" i="117"/>
  <c r="E20" i="117"/>
  <c r="B20" i="117"/>
  <c r="E19" i="117"/>
  <c r="E18" i="117"/>
  <c r="B18" i="117"/>
  <c r="E17" i="117"/>
  <c r="E16" i="117"/>
  <c r="B16" i="117"/>
  <c r="E15" i="117"/>
  <c r="B15" i="117"/>
  <c r="E14" i="117"/>
  <c r="B14" i="117"/>
  <c r="E13" i="117"/>
  <c r="B13" i="117"/>
  <c r="C12" i="117"/>
  <c r="D11" i="117"/>
  <c r="C11" i="117"/>
  <c r="B6" i="117"/>
  <c r="B4" i="117"/>
  <c r="AH59" i="119"/>
  <c r="AJ59" i="119"/>
  <c r="AH26" i="119"/>
  <c r="AJ26" i="119"/>
  <c r="AH45" i="119"/>
  <c r="AJ45" i="119"/>
  <c r="AH92" i="119"/>
  <c r="AJ92" i="119"/>
  <c r="AH21" i="119"/>
  <c r="AJ21" i="119"/>
  <c r="AH69" i="119"/>
  <c r="AJ69" i="119"/>
  <c r="AH28" i="119"/>
  <c r="AJ28" i="119"/>
  <c r="AH15" i="119"/>
  <c r="AJ15" i="119"/>
  <c r="AH39" i="119"/>
  <c r="AJ39" i="119"/>
  <c r="AH80" i="119"/>
  <c r="AJ80" i="119"/>
  <c r="AH25" i="119"/>
  <c r="AJ25" i="119"/>
  <c r="AH60" i="119"/>
  <c r="AJ60" i="119"/>
  <c r="AH38" i="119"/>
  <c r="AJ38" i="119"/>
  <c r="AH58" i="119"/>
  <c r="AJ58" i="119"/>
  <c r="AH40" i="119"/>
  <c r="AJ40" i="119"/>
  <c r="AH56" i="119"/>
  <c r="AJ56" i="119"/>
  <c r="AH47" i="119"/>
  <c r="AJ47" i="119"/>
  <c r="AH94" i="119"/>
  <c r="AJ94" i="119"/>
  <c r="AH30" i="119"/>
  <c r="AJ30" i="119"/>
  <c r="AH27" i="119"/>
  <c r="AJ27" i="119"/>
  <c r="AH34" i="119"/>
  <c r="AJ34" i="119"/>
  <c r="AH18" i="119"/>
  <c r="AJ18" i="119"/>
  <c r="AH36" i="119"/>
  <c r="AJ36" i="119"/>
  <c r="AH93" i="119"/>
  <c r="AJ93" i="119"/>
  <c r="AH24" i="119"/>
  <c r="AJ24" i="119"/>
  <c r="AH22" i="119"/>
  <c r="AJ22" i="119"/>
  <c r="AH14" i="119"/>
  <c r="AJ14" i="119"/>
  <c r="AH23" i="119"/>
  <c r="AJ23" i="119"/>
  <c r="AH42" i="119"/>
  <c r="AJ42" i="119"/>
  <c r="AH63" i="119"/>
  <c r="AJ63" i="119"/>
  <c r="AH95" i="119"/>
  <c r="AJ95" i="119"/>
  <c r="AH68" i="119"/>
  <c r="AJ68" i="119"/>
  <c r="AH16" i="119"/>
  <c r="AJ16" i="119"/>
  <c r="AH41" i="119"/>
  <c r="AJ41" i="119"/>
  <c r="AH57" i="119"/>
  <c r="AJ57" i="119"/>
  <c r="AH29" i="119"/>
  <c r="AJ29" i="119"/>
  <c r="AH13" i="119"/>
  <c r="AJ13" i="119"/>
  <c r="AH20" i="119"/>
  <c r="AJ20" i="119"/>
  <c r="E100" i="118"/>
  <c r="AH43" i="118"/>
  <c r="AJ43" i="118"/>
  <c r="E100" i="117"/>
  <c r="AH37" i="118"/>
  <c r="AJ37" i="118"/>
  <c r="AH42" i="118"/>
  <c r="AJ42" i="118"/>
  <c r="AH30" i="118"/>
  <c r="AJ30" i="118"/>
  <c r="AH29" i="118"/>
  <c r="AJ29" i="118"/>
  <c r="AH41" i="118"/>
  <c r="AJ41" i="118"/>
  <c r="AH20" i="118"/>
  <c r="AJ20" i="118"/>
  <c r="AH18" i="118"/>
  <c r="AJ18" i="118"/>
  <c r="AH80" i="118"/>
  <c r="AJ80" i="118"/>
  <c r="AH94" i="118"/>
  <c r="AJ94" i="118"/>
  <c r="AH61" i="118"/>
  <c r="AJ61" i="118"/>
  <c r="AH13" i="118"/>
  <c r="AJ13" i="118"/>
  <c r="AH39" i="118"/>
  <c r="AJ39" i="118"/>
  <c r="AH63" i="118"/>
  <c r="AJ63" i="118"/>
  <c r="AH55" i="118"/>
  <c r="AJ55" i="118"/>
  <c r="AH40" i="118"/>
  <c r="AJ40" i="118"/>
  <c r="AH24" i="118"/>
  <c r="AJ24" i="118"/>
  <c r="AH17" i="118"/>
  <c r="AJ17" i="118"/>
  <c r="AH36" i="118"/>
  <c r="AJ36" i="118"/>
  <c r="AH23" i="118"/>
  <c r="AJ23" i="118"/>
  <c r="AH16" i="118"/>
  <c r="AJ16" i="118"/>
  <c r="AH95" i="118"/>
  <c r="AJ95" i="118"/>
  <c r="AH58" i="118"/>
  <c r="AJ58" i="118"/>
  <c r="AH62" i="118"/>
  <c r="AJ62" i="118"/>
  <c r="AH54" i="118"/>
  <c r="AJ54" i="118"/>
  <c r="AH14" i="118"/>
  <c r="AJ14" i="118"/>
  <c r="AH35" i="118"/>
  <c r="AJ35" i="118"/>
  <c r="AH26" i="118"/>
  <c r="AJ26" i="118"/>
  <c r="AH61" i="117"/>
  <c r="AJ61" i="117"/>
  <c r="AH95" i="117"/>
  <c r="AJ95" i="117"/>
  <c r="AH62" i="117"/>
  <c r="AJ62" i="117"/>
  <c r="AH16" i="117"/>
  <c r="AJ16" i="117"/>
  <c r="AH58" i="117"/>
  <c r="AJ58" i="117"/>
  <c r="AH43" i="117"/>
  <c r="AJ43" i="117"/>
  <c r="AH30" i="117"/>
  <c r="AJ30" i="117"/>
  <c r="AH17" i="117"/>
  <c r="AJ17" i="117"/>
  <c r="AH21" i="117"/>
  <c r="AJ21" i="117"/>
  <c r="AH27" i="117"/>
  <c r="AJ27" i="117"/>
  <c r="AH37" i="117"/>
  <c r="AJ37" i="117"/>
  <c r="AH18" i="117"/>
  <c r="AJ18" i="117"/>
  <c r="AH24" i="117"/>
  <c r="AJ24" i="117"/>
  <c r="AR66" i="15"/>
  <c r="AH66" i="15"/>
  <c r="F66" i="15"/>
  <c r="H66" i="15"/>
  <c r="B66" i="15"/>
  <c r="AT66" i="15"/>
  <c r="AP66" i="15"/>
  <c r="AN66" i="15"/>
  <c r="AF66" i="15"/>
  <c r="AD66" i="15"/>
  <c r="T66" i="15"/>
  <c r="R66" i="15"/>
  <c r="P66" i="15"/>
  <c r="D66" i="15"/>
  <c r="M87" i="116"/>
  <c r="AI114" i="116"/>
  <c r="AH114" i="116"/>
  <c r="AI103" i="116"/>
  <c r="AJ100" i="116"/>
  <c r="AG100" i="116"/>
  <c r="AF100" i="116"/>
  <c r="AD100" i="116"/>
  <c r="AB100" i="116"/>
  <c r="Z100" i="116"/>
  <c r="X100" i="116"/>
  <c r="V100" i="116"/>
  <c r="T100" i="116"/>
  <c r="R100" i="116"/>
  <c r="P100" i="116"/>
  <c r="N100" i="116"/>
  <c r="L100" i="116"/>
  <c r="J100" i="116"/>
  <c r="H100" i="116"/>
  <c r="F100" i="116"/>
  <c r="AJ99" i="116"/>
  <c r="AJ98" i="116"/>
  <c r="E97" i="116"/>
  <c r="E96" i="116"/>
  <c r="E95" i="116"/>
  <c r="E94" i="116"/>
  <c r="E93" i="116"/>
  <c r="E92" i="116"/>
  <c r="E91" i="116"/>
  <c r="AG90" i="116"/>
  <c r="AE90" i="116"/>
  <c r="AC90" i="116"/>
  <c r="AA90" i="116"/>
  <c r="Y90" i="116"/>
  <c r="W90" i="116"/>
  <c r="U90" i="116"/>
  <c r="S90" i="116"/>
  <c r="Q90" i="116"/>
  <c r="O90" i="116"/>
  <c r="M90" i="116"/>
  <c r="K90" i="116"/>
  <c r="I90" i="116"/>
  <c r="G90" i="116"/>
  <c r="E90" i="116"/>
  <c r="AH90" i="116"/>
  <c r="AJ90" i="116"/>
  <c r="AH89" i="116"/>
  <c r="AJ89" i="116"/>
  <c r="AG89" i="116"/>
  <c r="AE89" i="116"/>
  <c r="AC89" i="116"/>
  <c r="AA89" i="116"/>
  <c r="Y89" i="116"/>
  <c r="W89" i="116"/>
  <c r="U89" i="116"/>
  <c r="S89" i="116"/>
  <c r="Q89" i="116"/>
  <c r="O89" i="116"/>
  <c r="M89" i="116"/>
  <c r="K89" i="116"/>
  <c r="I89" i="116"/>
  <c r="G89" i="116"/>
  <c r="E89" i="116"/>
  <c r="AH88" i="116"/>
  <c r="AJ88" i="116"/>
  <c r="AG88" i="116"/>
  <c r="AE88" i="116"/>
  <c r="AC88" i="116"/>
  <c r="AA88" i="116"/>
  <c r="Y88" i="116"/>
  <c r="W88" i="116"/>
  <c r="U88" i="116"/>
  <c r="S88" i="116"/>
  <c r="Q88" i="116"/>
  <c r="O88" i="116"/>
  <c r="M88" i="116"/>
  <c r="K88" i="116"/>
  <c r="I88" i="116"/>
  <c r="G88" i="116"/>
  <c r="E88" i="116"/>
  <c r="AG87" i="116"/>
  <c r="AE87" i="116"/>
  <c r="AC87" i="116"/>
  <c r="AA87" i="116"/>
  <c r="Y87" i="116"/>
  <c r="W87" i="116"/>
  <c r="U87" i="116"/>
  <c r="S87" i="116"/>
  <c r="Q87" i="116"/>
  <c r="O87" i="116"/>
  <c r="K87" i="116"/>
  <c r="I87" i="116"/>
  <c r="G87" i="116"/>
  <c r="E87" i="116"/>
  <c r="AH87" i="116"/>
  <c r="AJ87" i="116"/>
  <c r="AJ86" i="116"/>
  <c r="AG86" i="116"/>
  <c r="AE86" i="116"/>
  <c r="AC86" i="116"/>
  <c r="AA86" i="116"/>
  <c r="Y86" i="116"/>
  <c r="W86" i="116"/>
  <c r="U86" i="116"/>
  <c r="S86" i="116"/>
  <c r="Q86" i="116"/>
  <c r="O86" i="116"/>
  <c r="M86" i="116"/>
  <c r="K86" i="116"/>
  <c r="I86" i="116"/>
  <c r="G86" i="116"/>
  <c r="E86" i="116"/>
  <c r="AH86" i="116"/>
  <c r="AH85" i="116"/>
  <c r="AJ85" i="116"/>
  <c r="AG85" i="116"/>
  <c r="AE85" i="116"/>
  <c r="AC85" i="116"/>
  <c r="AA85" i="116"/>
  <c r="Y85" i="116"/>
  <c r="W85" i="116"/>
  <c r="U85" i="116"/>
  <c r="S85" i="116"/>
  <c r="Q85" i="116"/>
  <c r="O85" i="116"/>
  <c r="M85" i="116"/>
  <c r="K85" i="116"/>
  <c r="I85" i="116"/>
  <c r="G85" i="116"/>
  <c r="E85" i="116"/>
  <c r="AH84" i="116"/>
  <c r="AJ84" i="116"/>
  <c r="AG84" i="116"/>
  <c r="AE84" i="116"/>
  <c r="AC84" i="116"/>
  <c r="AA84" i="116"/>
  <c r="Y84" i="116"/>
  <c r="W84" i="116"/>
  <c r="U84" i="116"/>
  <c r="S84" i="116"/>
  <c r="Q84" i="116"/>
  <c r="O84" i="116"/>
  <c r="M84" i="116"/>
  <c r="K84" i="116"/>
  <c r="I84" i="116"/>
  <c r="G84" i="116"/>
  <c r="E84" i="116"/>
  <c r="AJ83" i="116"/>
  <c r="AG83" i="116"/>
  <c r="AE83" i="116"/>
  <c r="AC83" i="116"/>
  <c r="AA83" i="116"/>
  <c r="Y83" i="116"/>
  <c r="W83" i="116"/>
  <c r="U83" i="116"/>
  <c r="S83" i="116"/>
  <c r="Q83" i="116"/>
  <c r="O83" i="116"/>
  <c r="M83" i="116"/>
  <c r="K83" i="116"/>
  <c r="I83" i="116"/>
  <c r="G83" i="116"/>
  <c r="E83" i="116"/>
  <c r="AH83" i="116"/>
  <c r="AG82" i="116"/>
  <c r="AE82" i="116"/>
  <c r="AC82" i="116"/>
  <c r="Y82" i="116"/>
  <c r="W82" i="116"/>
  <c r="U82" i="116"/>
  <c r="S82" i="116"/>
  <c r="Q82" i="116"/>
  <c r="O82" i="116"/>
  <c r="M82" i="116"/>
  <c r="K82" i="116"/>
  <c r="I82" i="116"/>
  <c r="G82" i="116"/>
  <c r="E82" i="116"/>
  <c r="AH82" i="116"/>
  <c r="AJ82" i="116"/>
  <c r="AG81" i="116"/>
  <c r="AE81" i="116"/>
  <c r="AC81" i="116"/>
  <c r="Y81" i="116"/>
  <c r="W81" i="116"/>
  <c r="U81" i="116"/>
  <c r="S81" i="116"/>
  <c r="Q81" i="116"/>
  <c r="O81" i="116"/>
  <c r="M81" i="116"/>
  <c r="K81" i="116"/>
  <c r="I81" i="116"/>
  <c r="G81" i="116"/>
  <c r="E81" i="116"/>
  <c r="AH81" i="116"/>
  <c r="AJ81" i="116"/>
  <c r="E80" i="116"/>
  <c r="B80" i="116"/>
  <c r="AJ79" i="116"/>
  <c r="AG79" i="116"/>
  <c r="AE79" i="116"/>
  <c r="AC79" i="116"/>
  <c r="Y79" i="116"/>
  <c r="W79" i="116"/>
  <c r="U79" i="116"/>
  <c r="S79" i="116"/>
  <c r="Q79" i="116"/>
  <c r="O79" i="116"/>
  <c r="M79" i="116"/>
  <c r="K79" i="116"/>
  <c r="I79" i="116"/>
  <c r="G79" i="116"/>
  <c r="E79" i="116"/>
  <c r="AH79" i="116"/>
  <c r="AJ78" i="116"/>
  <c r="AG78" i="116"/>
  <c r="AE78" i="116"/>
  <c r="AC78" i="116"/>
  <c r="Y78" i="116"/>
  <c r="W78" i="116"/>
  <c r="U78" i="116"/>
  <c r="S78" i="116"/>
  <c r="Q78" i="116"/>
  <c r="O78" i="116"/>
  <c r="M78" i="116"/>
  <c r="K78" i="116"/>
  <c r="I78" i="116"/>
  <c r="G78" i="116"/>
  <c r="E78" i="116"/>
  <c r="AH78" i="116"/>
  <c r="AG77" i="116"/>
  <c r="AE77" i="116"/>
  <c r="AC77" i="116"/>
  <c r="Y77" i="116"/>
  <c r="W77" i="116"/>
  <c r="U77" i="116"/>
  <c r="S77" i="116"/>
  <c r="Q77" i="116"/>
  <c r="O77" i="116"/>
  <c r="M77" i="116"/>
  <c r="K77" i="116"/>
  <c r="I77" i="116"/>
  <c r="G77" i="116"/>
  <c r="E77" i="116"/>
  <c r="AH77" i="116"/>
  <c r="AJ77" i="116"/>
  <c r="AG76" i="116"/>
  <c r="AE76" i="116"/>
  <c r="AC76" i="116"/>
  <c r="Y76" i="116"/>
  <c r="W76" i="116"/>
  <c r="U76" i="116"/>
  <c r="S76" i="116"/>
  <c r="Q76" i="116"/>
  <c r="O76" i="116"/>
  <c r="M76" i="116"/>
  <c r="K76" i="116"/>
  <c r="I76" i="116"/>
  <c r="G76" i="116"/>
  <c r="E76" i="116"/>
  <c r="AH76" i="116"/>
  <c r="AJ76" i="116"/>
  <c r="AJ75" i="116"/>
  <c r="AG75" i="116"/>
  <c r="AE75" i="116"/>
  <c r="AC75" i="116"/>
  <c r="Y75" i="116"/>
  <c r="W75" i="116"/>
  <c r="U75" i="116"/>
  <c r="S75" i="116"/>
  <c r="Q75" i="116"/>
  <c r="O75" i="116"/>
  <c r="M75" i="116"/>
  <c r="K75" i="116"/>
  <c r="I75" i="116"/>
  <c r="G75" i="116"/>
  <c r="E75" i="116"/>
  <c r="AH75" i="116"/>
  <c r="AJ74" i="116"/>
  <c r="AG74" i="116"/>
  <c r="AE74" i="116"/>
  <c r="AC74" i="116"/>
  <c r="Y74" i="116"/>
  <c r="W74" i="116"/>
  <c r="U74" i="116"/>
  <c r="S74" i="116"/>
  <c r="Q74" i="116"/>
  <c r="O74" i="116"/>
  <c r="M74" i="116"/>
  <c r="K74" i="116"/>
  <c r="I74" i="116"/>
  <c r="G74" i="116"/>
  <c r="E74" i="116"/>
  <c r="AH74" i="116"/>
  <c r="AG73" i="116"/>
  <c r="AE73" i="116"/>
  <c r="AC73" i="116"/>
  <c r="Y73" i="116"/>
  <c r="W73" i="116"/>
  <c r="U73" i="116"/>
  <c r="S73" i="116"/>
  <c r="Q73" i="116"/>
  <c r="O73" i="116"/>
  <c r="M73" i="116"/>
  <c r="K73" i="116"/>
  <c r="I73" i="116"/>
  <c r="G73" i="116"/>
  <c r="E73" i="116"/>
  <c r="AH73" i="116"/>
  <c r="AJ73" i="116"/>
  <c r="AG72" i="116"/>
  <c r="AE72" i="116"/>
  <c r="AC72" i="116"/>
  <c r="Y72" i="116"/>
  <c r="W72" i="116"/>
  <c r="U72" i="116"/>
  <c r="S72" i="116"/>
  <c r="Q72" i="116"/>
  <c r="O72" i="116"/>
  <c r="M72" i="116"/>
  <c r="K72" i="116"/>
  <c r="I72" i="116"/>
  <c r="G72" i="116"/>
  <c r="E72" i="116"/>
  <c r="AH72" i="116"/>
  <c r="AJ72" i="116"/>
  <c r="AJ71" i="116"/>
  <c r="AG71" i="116"/>
  <c r="AE71" i="116"/>
  <c r="AC71" i="116"/>
  <c r="Y71" i="116"/>
  <c r="W71" i="116"/>
  <c r="U71" i="116"/>
  <c r="S71" i="116"/>
  <c r="Q71" i="116"/>
  <c r="O71" i="116"/>
  <c r="M71" i="116"/>
  <c r="K71" i="116"/>
  <c r="I71" i="116"/>
  <c r="G71" i="116"/>
  <c r="E71" i="116"/>
  <c r="AH71" i="116"/>
  <c r="AJ70" i="116"/>
  <c r="AG70" i="116"/>
  <c r="AE70" i="116"/>
  <c r="AC70" i="116"/>
  <c r="Y70" i="116"/>
  <c r="W70" i="116"/>
  <c r="U70" i="116"/>
  <c r="S70" i="116"/>
  <c r="Q70" i="116"/>
  <c r="O70" i="116"/>
  <c r="M70" i="116"/>
  <c r="K70" i="116"/>
  <c r="I70" i="116"/>
  <c r="G70" i="116"/>
  <c r="E70" i="116"/>
  <c r="AH70" i="116"/>
  <c r="E69" i="116"/>
  <c r="E68" i="116"/>
  <c r="B68" i="116"/>
  <c r="AG67" i="116"/>
  <c r="AE67" i="116"/>
  <c r="AC67" i="116"/>
  <c r="Y67" i="116"/>
  <c r="W67" i="116"/>
  <c r="U67" i="116"/>
  <c r="S67" i="116"/>
  <c r="Q67" i="116"/>
  <c r="O67" i="116"/>
  <c r="M67" i="116"/>
  <c r="K67" i="116"/>
  <c r="I67" i="116"/>
  <c r="G67" i="116"/>
  <c r="E67" i="116"/>
  <c r="AH67" i="116"/>
  <c r="AJ67" i="116"/>
  <c r="AG66" i="116"/>
  <c r="AE66" i="116"/>
  <c r="AC66" i="116"/>
  <c r="Y66" i="116"/>
  <c r="W66" i="116"/>
  <c r="U66" i="116"/>
  <c r="S66" i="116"/>
  <c r="Q66" i="116"/>
  <c r="O66" i="116"/>
  <c r="M66" i="116"/>
  <c r="K66" i="116"/>
  <c r="I66" i="116"/>
  <c r="G66" i="116"/>
  <c r="E66" i="116"/>
  <c r="AH66" i="116"/>
  <c r="AJ66" i="116"/>
  <c r="AG65" i="116"/>
  <c r="AE65" i="116"/>
  <c r="AC65" i="116"/>
  <c r="Y65" i="116"/>
  <c r="W65" i="116"/>
  <c r="U65" i="116"/>
  <c r="S65" i="116"/>
  <c r="Q65" i="116"/>
  <c r="O65" i="116"/>
  <c r="M65" i="116"/>
  <c r="K65" i="116"/>
  <c r="I65" i="116"/>
  <c r="G65" i="116"/>
  <c r="E65" i="116"/>
  <c r="AH65" i="116"/>
  <c r="AJ65" i="116"/>
  <c r="AG64" i="116"/>
  <c r="AE64" i="116"/>
  <c r="AC64" i="116"/>
  <c r="Y64" i="116"/>
  <c r="W64" i="116"/>
  <c r="U64" i="116"/>
  <c r="S64" i="116"/>
  <c r="Q64" i="116"/>
  <c r="O64" i="116"/>
  <c r="M64" i="116"/>
  <c r="K64" i="116"/>
  <c r="I64" i="116"/>
  <c r="G64" i="116"/>
  <c r="E64" i="116"/>
  <c r="AH64" i="116"/>
  <c r="AJ64" i="116"/>
  <c r="E63" i="116"/>
  <c r="B63" i="116"/>
  <c r="E62" i="116"/>
  <c r="E61" i="116"/>
  <c r="E60" i="116"/>
  <c r="B60" i="116"/>
  <c r="E59" i="116"/>
  <c r="E58" i="116"/>
  <c r="B58" i="116"/>
  <c r="E57" i="116"/>
  <c r="B57" i="116"/>
  <c r="E56" i="116"/>
  <c r="B56" i="116"/>
  <c r="E55" i="116"/>
  <c r="B55" i="116"/>
  <c r="E54" i="116"/>
  <c r="B54" i="116"/>
  <c r="AG53" i="116"/>
  <c r="AE53" i="116"/>
  <c r="Y53" i="116"/>
  <c r="W53" i="116"/>
  <c r="U53" i="116"/>
  <c r="S53" i="116"/>
  <c r="Q53" i="116"/>
  <c r="O53" i="116"/>
  <c r="M53" i="116"/>
  <c r="K53" i="116"/>
  <c r="I53" i="116"/>
  <c r="G53" i="116"/>
  <c r="E53" i="116"/>
  <c r="AH53" i="116"/>
  <c r="AJ53" i="116"/>
  <c r="AG52" i="116"/>
  <c r="AE52" i="116"/>
  <c r="AC52" i="116"/>
  <c r="AA52" i="116"/>
  <c r="Y52" i="116"/>
  <c r="W52" i="116"/>
  <c r="U52" i="116"/>
  <c r="S52" i="116"/>
  <c r="Q52" i="116"/>
  <c r="O52" i="116"/>
  <c r="M52" i="116"/>
  <c r="K52" i="116"/>
  <c r="I52" i="116"/>
  <c r="G52" i="116"/>
  <c r="E52" i="116"/>
  <c r="AH52" i="116"/>
  <c r="AJ52" i="116"/>
  <c r="AH51" i="116"/>
  <c r="AJ51" i="116"/>
  <c r="AG51" i="116"/>
  <c r="AE51" i="116"/>
  <c r="AC51" i="116"/>
  <c r="AA51" i="116"/>
  <c r="Y51" i="116"/>
  <c r="W51" i="116"/>
  <c r="U51" i="116"/>
  <c r="S51" i="116"/>
  <c r="Q51" i="116"/>
  <c r="O51" i="116"/>
  <c r="M51" i="116"/>
  <c r="K51" i="116"/>
  <c r="I51" i="116"/>
  <c r="G51" i="116"/>
  <c r="E51" i="116"/>
  <c r="E50" i="116"/>
  <c r="B50" i="116"/>
  <c r="AH49" i="116"/>
  <c r="AJ49" i="116"/>
  <c r="AG49" i="116"/>
  <c r="AE49" i="116"/>
  <c r="AC49" i="116"/>
  <c r="AA49" i="116"/>
  <c r="Y49" i="116"/>
  <c r="W49" i="116"/>
  <c r="U49" i="116"/>
  <c r="S49" i="116"/>
  <c r="Q49" i="116"/>
  <c r="O49" i="116"/>
  <c r="M49" i="116"/>
  <c r="K49" i="116"/>
  <c r="I49" i="116"/>
  <c r="G49" i="116"/>
  <c r="E49" i="116"/>
  <c r="AJ48" i="116"/>
  <c r="AG48" i="116"/>
  <c r="AE48" i="116"/>
  <c r="AC48" i="116"/>
  <c r="AA48" i="116"/>
  <c r="Y48" i="116"/>
  <c r="W48" i="116"/>
  <c r="U48" i="116"/>
  <c r="S48" i="116"/>
  <c r="Q48" i="116"/>
  <c r="O48" i="116"/>
  <c r="M48" i="116"/>
  <c r="K48" i="116"/>
  <c r="I48" i="116"/>
  <c r="G48" i="116"/>
  <c r="E48" i="116"/>
  <c r="AH48" i="116"/>
  <c r="E47" i="116"/>
  <c r="B47" i="116"/>
  <c r="AH46" i="116"/>
  <c r="AJ46" i="116"/>
  <c r="AG46" i="116"/>
  <c r="AE46" i="116"/>
  <c r="AC46" i="116"/>
  <c r="AA46" i="116"/>
  <c r="Y46" i="116"/>
  <c r="W46" i="116"/>
  <c r="U46" i="116"/>
  <c r="S46" i="116"/>
  <c r="Q46" i="116"/>
  <c r="O46" i="116"/>
  <c r="M46" i="116"/>
  <c r="K46" i="116"/>
  <c r="I46" i="116"/>
  <c r="G46" i="116"/>
  <c r="E46" i="116"/>
  <c r="E45" i="116"/>
  <c r="B45" i="116"/>
  <c r="AH44" i="116"/>
  <c r="AJ44" i="116"/>
  <c r="AG44" i="116"/>
  <c r="AE44" i="116"/>
  <c r="Y44" i="116"/>
  <c r="W44" i="116"/>
  <c r="U44" i="116"/>
  <c r="S44" i="116"/>
  <c r="Q44" i="116"/>
  <c r="O44" i="116"/>
  <c r="M44" i="116"/>
  <c r="K44" i="116"/>
  <c r="I44" i="116"/>
  <c r="G44" i="116"/>
  <c r="E44" i="116"/>
  <c r="E43" i="116"/>
  <c r="E42" i="116"/>
  <c r="B42" i="116"/>
  <c r="E41" i="116"/>
  <c r="B41" i="116"/>
  <c r="E40" i="116"/>
  <c r="B40" i="116"/>
  <c r="E39" i="116"/>
  <c r="E38" i="116"/>
  <c r="B38" i="116"/>
  <c r="E37" i="116"/>
  <c r="E36" i="116"/>
  <c r="B36" i="116"/>
  <c r="E35" i="116"/>
  <c r="B35" i="116"/>
  <c r="E34" i="116"/>
  <c r="B34" i="116"/>
  <c r="E33" i="116"/>
  <c r="E32" i="116"/>
  <c r="E31" i="116"/>
  <c r="B31" i="116"/>
  <c r="E30" i="116"/>
  <c r="B30" i="116"/>
  <c r="E29" i="116"/>
  <c r="B29" i="116"/>
  <c r="E28" i="116"/>
  <c r="B28" i="116"/>
  <c r="E27" i="116"/>
  <c r="B27" i="116"/>
  <c r="E26" i="116"/>
  <c r="B26" i="116"/>
  <c r="E25" i="116"/>
  <c r="B25" i="116"/>
  <c r="E24" i="116"/>
  <c r="B24" i="116"/>
  <c r="E23" i="116"/>
  <c r="B23" i="116"/>
  <c r="E22" i="116"/>
  <c r="B22" i="116"/>
  <c r="E21" i="116"/>
  <c r="B21" i="116"/>
  <c r="E20" i="116"/>
  <c r="B20" i="116"/>
  <c r="E19" i="116"/>
  <c r="E18" i="116"/>
  <c r="B18" i="116"/>
  <c r="E17" i="116"/>
  <c r="E16" i="116"/>
  <c r="B16" i="116"/>
  <c r="E15" i="116"/>
  <c r="B15" i="116"/>
  <c r="E14" i="116"/>
  <c r="B14" i="116"/>
  <c r="E13" i="116"/>
  <c r="B13" i="116"/>
  <c r="C12" i="116"/>
  <c r="C11" i="116"/>
  <c r="D11" i="116"/>
  <c r="B6" i="116"/>
  <c r="B4" i="116"/>
  <c r="B65" i="15"/>
  <c r="AT65" i="15"/>
  <c r="AR65" i="15"/>
  <c r="AP65" i="15"/>
  <c r="AN65" i="15"/>
  <c r="AH65" i="15"/>
  <c r="AF65" i="15"/>
  <c r="AD65" i="15"/>
  <c r="T65" i="15"/>
  <c r="R65" i="15"/>
  <c r="P65" i="15"/>
  <c r="H65" i="15"/>
  <c r="F65" i="15"/>
  <c r="D65" i="15"/>
  <c r="E97" i="115"/>
  <c r="AJ98" i="115"/>
  <c r="AI114" i="115"/>
  <c r="AH114" i="115"/>
  <c r="AI103" i="115"/>
  <c r="AJ100" i="115"/>
  <c r="AG100" i="115"/>
  <c r="AF100" i="115"/>
  <c r="AD100" i="115"/>
  <c r="AB100" i="115"/>
  <c r="Z100" i="115"/>
  <c r="X100" i="115"/>
  <c r="V100" i="115"/>
  <c r="T100" i="115"/>
  <c r="R100" i="115"/>
  <c r="P100" i="115"/>
  <c r="N100" i="115"/>
  <c r="L100" i="115"/>
  <c r="J100" i="115"/>
  <c r="H100" i="115"/>
  <c r="F100" i="115"/>
  <c r="AJ99" i="115"/>
  <c r="E96" i="115"/>
  <c r="E95" i="115"/>
  <c r="E94" i="115"/>
  <c r="E93" i="115"/>
  <c r="E92" i="115"/>
  <c r="E91" i="115"/>
  <c r="AH90" i="115"/>
  <c r="AJ90" i="115"/>
  <c r="AG90" i="115"/>
  <c r="AE90" i="115"/>
  <c r="AC90" i="115"/>
  <c r="AA90" i="115"/>
  <c r="Y90" i="115"/>
  <c r="W90" i="115"/>
  <c r="U90" i="115"/>
  <c r="S90" i="115"/>
  <c r="Q90" i="115"/>
  <c r="O90" i="115"/>
  <c r="M90" i="115"/>
  <c r="K90" i="115"/>
  <c r="I90" i="115"/>
  <c r="G90" i="115"/>
  <c r="E90" i="115"/>
  <c r="AH89" i="115"/>
  <c r="AJ89" i="115"/>
  <c r="AG89" i="115"/>
  <c r="AE89" i="115"/>
  <c r="AC89" i="115"/>
  <c r="AA89" i="115"/>
  <c r="Y89" i="115"/>
  <c r="W89" i="115"/>
  <c r="U89" i="115"/>
  <c r="S89" i="115"/>
  <c r="Q89" i="115"/>
  <c r="O89" i="115"/>
  <c r="M89" i="115"/>
  <c r="K89" i="115"/>
  <c r="I89" i="115"/>
  <c r="G89" i="115"/>
  <c r="E89" i="115"/>
  <c r="AJ88" i="115"/>
  <c r="AG88" i="115"/>
  <c r="AE88" i="115"/>
  <c r="AC88" i="115"/>
  <c r="AA88" i="115"/>
  <c r="Y88" i="115"/>
  <c r="W88" i="115"/>
  <c r="U88" i="115"/>
  <c r="S88" i="115"/>
  <c r="Q88" i="115"/>
  <c r="O88" i="115"/>
  <c r="M88" i="115"/>
  <c r="K88" i="115"/>
  <c r="I88" i="115"/>
  <c r="G88" i="115"/>
  <c r="E88" i="115"/>
  <c r="AH88" i="115"/>
  <c r="AH87" i="115"/>
  <c r="AJ87" i="115"/>
  <c r="AG87" i="115"/>
  <c r="AE87" i="115"/>
  <c r="AC87" i="115"/>
  <c r="AA87" i="115"/>
  <c r="Y87" i="115"/>
  <c r="W87" i="115"/>
  <c r="U87" i="115"/>
  <c r="S87" i="115"/>
  <c r="Q87" i="115"/>
  <c r="O87" i="115"/>
  <c r="M87" i="115"/>
  <c r="K87" i="115"/>
  <c r="I87" i="115"/>
  <c r="G87" i="115"/>
  <c r="E87" i="115"/>
  <c r="AJ86" i="115"/>
  <c r="AG86" i="115"/>
  <c r="AE86" i="115"/>
  <c r="AC86" i="115"/>
  <c r="AA86" i="115"/>
  <c r="Y86" i="115"/>
  <c r="W86" i="115"/>
  <c r="U86" i="115"/>
  <c r="S86" i="115"/>
  <c r="Q86" i="115"/>
  <c r="O86" i="115"/>
  <c r="M86" i="115"/>
  <c r="K86" i="115"/>
  <c r="I86" i="115"/>
  <c r="G86" i="115"/>
  <c r="E86" i="115"/>
  <c r="AH86" i="115"/>
  <c r="AG85" i="115"/>
  <c r="AE85" i="115"/>
  <c r="AC85" i="115"/>
  <c r="AA85" i="115"/>
  <c r="Y85" i="115"/>
  <c r="W85" i="115"/>
  <c r="U85" i="115"/>
  <c r="S85" i="115"/>
  <c r="Q85" i="115"/>
  <c r="O85" i="115"/>
  <c r="M85" i="115"/>
  <c r="K85" i="115"/>
  <c r="I85" i="115"/>
  <c r="G85" i="115"/>
  <c r="E85" i="115"/>
  <c r="AH85" i="115"/>
  <c r="AJ85" i="115"/>
  <c r="AH84" i="115"/>
  <c r="AJ84" i="115"/>
  <c r="AG84" i="115"/>
  <c r="AE84" i="115"/>
  <c r="AC84" i="115"/>
  <c r="AA84" i="115"/>
  <c r="Y84" i="115"/>
  <c r="W84" i="115"/>
  <c r="U84" i="115"/>
  <c r="S84" i="115"/>
  <c r="Q84" i="115"/>
  <c r="O84" i="115"/>
  <c r="M84" i="115"/>
  <c r="K84" i="115"/>
  <c r="I84" i="115"/>
  <c r="G84" i="115"/>
  <c r="E84" i="115"/>
  <c r="AJ83" i="115"/>
  <c r="AG83" i="115"/>
  <c r="AE83" i="115"/>
  <c r="AC83" i="115"/>
  <c r="AA83" i="115"/>
  <c r="Y83" i="115"/>
  <c r="W83" i="115"/>
  <c r="U83" i="115"/>
  <c r="S83" i="115"/>
  <c r="Q83" i="115"/>
  <c r="O83" i="115"/>
  <c r="M83" i="115"/>
  <c r="K83" i="115"/>
  <c r="I83" i="115"/>
  <c r="G83" i="115"/>
  <c r="E83" i="115"/>
  <c r="AH83" i="115"/>
  <c r="AG82" i="115"/>
  <c r="AE82" i="115"/>
  <c r="AC82" i="115"/>
  <c r="Y82" i="115"/>
  <c r="W82" i="115"/>
  <c r="U82" i="115"/>
  <c r="S82" i="115"/>
  <c r="Q82" i="115"/>
  <c r="O82" i="115"/>
  <c r="M82" i="115"/>
  <c r="K82" i="115"/>
  <c r="I82" i="115"/>
  <c r="G82" i="115"/>
  <c r="E82" i="115"/>
  <c r="AH82" i="115"/>
  <c r="AJ82" i="115"/>
  <c r="AG81" i="115"/>
  <c r="AE81" i="115"/>
  <c r="AC81" i="115"/>
  <c r="Y81" i="115"/>
  <c r="W81" i="115"/>
  <c r="U81" i="115"/>
  <c r="S81" i="115"/>
  <c r="Q81" i="115"/>
  <c r="O81" i="115"/>
  <c r="M81" i="115"/>
  <c r="K81" i="115"/>
  <c r="I81" i="115"/>
  <c r="G81" i="115"/>
  <c r="E81" i="115"/>
  <c r="AH81" i="115"/>
  <c r="AJ81" i="115"/>
  <c r="E80" i="115"/>
  <c r="B80" i="115"/>
  <c r="AH79" i="115"/>
  <c r="AJ79" i="115"/>
  <c r="AG79" i="115"/>
  <c r="AE79" i="115"/>
  <c r="AC79" i="115"/>
  <c r="Y79" i="115"/>
  <c r="W79" i="115"/>
  <c r="U79" i="115"/>
  <c r="S79" i="115"/>
  <c r="Q79" i="115"/>
  <c r="O79" i="115"/>
  <c r="M79" i="115"/>
  <c r="K79" i="115"/>
  <c r="I79" i="115"/>
  <c r="G79" i="115"/>
  <c r="E79" i="115"/>
  <c r="AH78" i="115"/>
  <c r="AJ78" i="115"/>
  <c r="AG78" i="115"/>
  <c r="AE78" i="115"/>
  <c r="AC78" i="115"/>
  <c r="Y78" i="115"/>
  <c r="W78" i="115"/>
  <c r="U78" i="115"/>
  <c r="S78" i="115"/>
  <c r="Q78" i="115"/>
  <c r="O78" i="115"/>
  <c r="M78" i="115"/>
  <c r="K78" i="115"/>
  <c r="I78" i="115"/>
  <c r="G78" i="115"/>
  <c r="E78" i="115"/>
  <c r="AG77" i="115"/>
  <c r="AE77" i="115"/>
  <c r="AC77" i="115"/>
  <c r="Y77" i="115"/>
  <c r="W77" i="115"/>
  <c r="U77" i="115"/>
  <c r="S77" i="115"/>
  <c r="Q77" i="115"/>
  <c r="O77" i="115"/>
  <c r="M77" i="115"/>
  <c r="K77" i="115"/>
  <c r="I77" i="115"/>
  <c r="G77" i="115"/>
  <c r="E77" i="115"/>
  <c r="AH77" i="115"/>
  <c r="AJ77" i="115"/>
  <c r="AH76" i="115"/>
  <c r="AJ76" i="115"/>
  <c r="AG76" i="115"/>
  <c r="AE76" i="115"/>
  <c r="AC76" i="115"/>
  <c r="Y76" i="115"/>
  <c r="W76" i="115"/>
  <c r="U76" i="115"/>
  <c r="S76" i="115"/>
  <c r="Q76" i="115"/>
  <c r="O76" i="115"/>
  <c r="M76" i="115"/>
  <c r="K76" i="115"/>
  <c r="I76" i="115"/>
  <c r="G76" i="115"/>
  <c r="E76" i="115"/>
  <c r="AH75" i="115"/>
  <c r="AJ75" i="115"/>
  <c r="AG75" i="115"/>
  <c r="AE75" i="115"/>
  <c r="AC75" i="115"/>
  <c r="Y75" i="115"/>
  <c r="W75" i="115"/>
  <c r="U75" i="115"/>
  <c r="S75" i="115"/>
  <c r="Q75" i="115"/>
  <c r="O75" i="115"/>
  <c r="M75" i="115"/>
  <c r="K75" i="115"/>
  <c r="I75" i="115"/>
  <c r="G75" i="115"/>
  <c r="E75" i="115"/>
  <c r="AG74" i="115"/>
  <c r="AE74" i="115"/>
  <c r="AC74" i="115"/>
  <c r="Y74" i="115"/>
  <c r="W74" i="115"/>
  <c r="U74" i="115"/>
  <c r="S74" i="115"/>
  <c r="Q74" i="115"/>
  <c r="O74" i="115"/>
  <c r="M74" i="115"/>
  <c r="K74" i="115"/>
  <c r="I74" i="115"/>
  <c r="G74" i="115"/>
  <c r="E74" i="115"/>
  <c r="AH74" i="115"/>
  <c r="AJ74" i="115"/>
  <c r="AH73" i="115"/>
  <c r="AJ73" i="115"/>
  <c r="AG73" i="115"/>
  <c r="AE73" i="115"/>
  <c r="AC73" i="115"/>
  <c r="Y73" i="115"/>
  <c r="W73" i="115"/>
  <c r="U73" i="115"/>
  <c r="S73" i="115"/>
  <c r="Q73" i="115"/>
  <c r="O73" i="115"/>
  <c r="M73" i="115"/>
  <c r="K73" i="115"/>
  <c r="I73" i="115"/>
  <c r="G73" i="115"/>
  <c r="E73" i="115"/>
  <c r="AH72" i="115"/>
  <c r="AJ72" i="115"/>
  <c r="AG72" i="115"/>
  <c r="AE72" i="115"/>
  <c r="AC72" i="115"/>
  <c r="Y72" i="115"/>
  <c r="W72" i="115"/>
  <c r="U72" i="115"/>
  <c r="S72" i="115"/>
  <c r="Q72" i="115"/>
  <c r="O72" i="115"/>
  <c r="M72" i="115"/>
  <c r="K72" i="115"/>
  <c r="I72" i="115"/>
  <c r="G72" i="115"/>
  <c r="E72" i="115"/>
  <c r="AH71" i="115"/>
  <c r="AJ71" i="115"/>
  <c r="AG71" i="115"/>
  <c r="AE71" i="115"/>
  <c r="AC71" i="115"/>
  <c r="Y71" i="115"/>
  <c r="W71" i="115"/>
  <c r="U71" i="115"/>
  <c r="S71" i="115"/>
  <c r="Q71" i="115"/>
  <c r="O71" i="115"/>
  <c r="M71" i="115"/>
  <c r="K71" i="115"/>
  <c r="I71" i="115"/>
  <c r="G71" i="115"/>
  <c r="E71" i="115"/>
  <c r="AG70" i="115"/>
  <c r="AE70" i="115"/>
  <c r="AC70" i="115"/>
  <c r="Y70" i="115"/>
  <c r="W70" i="115"/>
  <c r="U70" i="115"/>
  <c r="S70" i="115"/>
  <c r="Q70" i="115"/>
  <c r="O70" i="115"/>
  <c r="M70" i="115"/>
  <c r="K70" i="115"/>
  <c r="I70" i="115"/>
  <c r="G70" i="115"/>
  <c r="E70" i="115"/>
  <c r="AH70" i="115"/>
  <c r="AJ70" i="115"/>
  <c r="E69" i="115"/>
  <c r="E68" i="115"/>
  <c r="B68" i="115"/>
  <c r="AG67" i="115"/>
  <c r="AE67" i="115"/>
  <c r="AC67" i="115"/>
  <c r="Y67" i="115"/>
  <c r="W67" i="115"/>
  <c r="U67" i="115"/>
  <c r="S67" i="115"/>
  <c r="Q67" i="115"/>
  <c r="O67" i="115"/>
  <c r="M67" i="115"/>
  <c r="K67" i="115"/>
  <c r="I67" i="115"/>
  <c r="G67" i="115"/>
  <c r="E67" i="115"/>
  <c r="AH67" i="115"/>
  <c r="AJ67" i="115"/>
  <c r="AG66" i="115"/>
  <c r="AE66" i="115"/>
  <c r="AC66" i="115"/>
  <c r="Y66" i="115"/>
  <c r="W66" i="115"/>
  <c r="U66" i="115"/>
  <c r="S66" i="115"/>
  <c r="Q66" i="115"/>
  <c r="O66" i="115"/>
  <c r="M66" i="115"/>
  <c r="K66" i="115"/>
  <c r="I66" i="115"/>
  <c r="G66" i="115"/>
  <c r="E66" i="115"/>
  <c r="AH66" i="115"/>
  <c r="AJ66" i="115"/>
  <c r="AH65" i="115"/>
  <c r="AJ65" i="115"/>
  <c r="AG65" i="115"/>
  <c r="AE65" i="115"/>
  <c r="AC65" i="115"/>
  <c r="Y65" i="115"/>
  <c r="W65" i="115"/>
  <c r="U65" i="115"/>
  <c r="S65" i="115"/>
  <c r="Q65" i="115"/>
  <c r="O65" i="115"/>
  <c r="M65" i="115"/>
  <c r="K65" i="115"/>
  <c r="I65" i="115"/>
  <c r="G65" i="115"/>
  <c r="E65" i="115"/>
  <c r="AH64" i="115"/>
  <c r="AJ64" i="115"/>
  <c r="AG64" i="115"/>
  <c r="AE64" i="115"/>
  <c r="AC64" i="115"/>
  <c r="Y64" i="115"/>
  <c r="W64" i="115"/>
  <c r="U64" i="115"/>
  <c r="S64" i="115"/>
  <c r="Q64" i="115"/>
  <c r="O64" i="115"/>
  <c r="M64" i="115"/>
  <c r="K64" i="115"/>
  <c r="I64" i="115"/>
  <c r="G64" i="115"/>
  <c r="E64" i="115"/>
  <c r="E63" i="115"/>
  <c r="B63" i="115"/>
  <c r="E62" i="115"/>
  <c r="E61" i="115"/>
  <c r="E60" i="115"/>
  <c r="B60" i="115"/>
  <c r="E59" i="115"/>
  <c r="E58" i="115"/>
  <c r="B58" i="115"/>
  <c r="E57" i="115"/>
  <c r="B57" i="115"/>
  <c r="E56" i="115"/>
  <c r="B56" i="115"/>
  <c r="E55" i="115"/>
  <c r="B55" i="115"/>
  <c r="E54" i="115"/>
  <c r="B54" i="115"/>
  <c r="AG53" i="115"/>
  <c r="AE53" i="115"/>
  <c r="Y53" i="115"/>
  <c r="W53" i="115"/>
  <c r="U53" i="115"/>
  <c r="S53" i="115"/>
  <c r="Q53" i="115"/>
  <c r="O53" i="115"/>
  <c r="M53" i="115"/>
  <c r="K53" i="115"/>
  <c r="I53" i="115"/>
  <c r="G53" i="115"/>
  <c r="E53" i="115"/>
  <c r="AH53" i="115"/>
  <c r="AJ53" i="115"/>
  <c r="AH52" i="115"/>
  <c r="AJ52" i="115"/>
  <c r="AG52" i="115"/>
  <c r="AE52" i="115"/>
  <c r="AC52" i="115"/>
  <c r="AA52" i="115"/>
  <c r="Y52" i="115"/>
  <c r="W52" i="115"/>
  <c r="U52" i="115"/>
  <c r="S52" i="115"/>
  <c r="Q52" i="115"/>
  <c r="O52" i="115"/>
  <c r="M52" i="115"/>
  <c r="K52" i="115"/>
  <c r="I52" i="115"/>
  <c r="G52" i="115"/>
  <c r="E52" i="115"/>
  <c r="AH51" i="115"/>
  <c r="AJ51" i="115"/>
  <c r="AG51" i="115"/>
  <c r="AE51" i="115"/>
  <c r="AC51" i="115"/>
  <c r="AA51" i="115"/>
  <c r="Y51" i="115"/>
  <c r="W51" i="115"/>
  <c r="U51" i="115"/>
  <c r="S51" i="115"/>
  <c r="Q51" i="115"/>
  <c r="O51" i="115"/>
  <c r="M51" i="115"/>
  <c r="K51" i="115"/>
  <c r="I51" i="115"/>
  <c r="G51" i="115"/>
  <c r="E51" i="115"/>
  <c r="E50" i="115"/>
  <c r="B50" i="115"/>
  <c r="AH49" i="115"/>
  <c r="AJ49" i="115"/>
  <c r="AG49" i="115"/>
  <c r="AE49" i="115"/>
  <c r="AC49" i="115"/>
  <c r="AA49" i="115"/>
  <c r="Y49" i="115"/>
  <c r="W49" i="115"/>
  <c r="U49" i="115"/>
  <c r="S49" i="115"/>
  <c r="Q49" i="115"/>
  <c r="O49" i="115"/>
  <c r="M49" i="115"/>
  <c r="K49" i="115"/>
  <c r="I49" i="115"/>
  <c r="G49" i="115"/>
  <c r="E49" i="115"/>
  <c r="AJ48" i="115"/>
  <c r="AG48" i="115"/>
  <c r="AE48" i="115"/>
  <c r="AC48" i="115"/>
  <c r="AA48" i="115"/>
  <c r="Y48" i="115"/>
  <c r="W48" i="115"/>
  <c r="U48" i="115"/>
  <c r="S48" i="115"/>
  <c r="Q48" i="115"/>
  <c r="O48" i="115"/>
  <c r="M48" i="115"/>
  <c r="K48" i="115"/>
  <c r="I48" i="115"/>
  <c r="G48" i="115"/>
  <c r="E48" i="115"/>
  <c r="AH48" i="115"/>
  <c r="E47" i="115"/>
  <c r="B47" i="115"/>
  <c r="AG46" i="115"/>
  <c r="AE46" i="115"/>
  <c r="AC46" i="115"/>
  <c r="AA46" i="115"/>
  <c r="Y46" i="115"/>
  <c r="W46" i="115"/>
  <c r="U46" i="115"/>
  <c r="S46" i="115"/>
  <c r="Q46" i="115"/>
  <c r="O46" i="115"/>
  <c r="M46" i="115"/>
  <c r="K46" i="115"/>
  <c r="I46" i="115"/>
  <c r="G46" i="115"/>
  <c r="E46" i="115"/>
  <c r="AH46" i="115"/>
  <c r="AJ46" i="115"/>
  <c r="E45" i="115"/>
  <c r="B45" i="115"/>
  <c r="AH44" i="115"/>
  <c r="AJ44" i="115"/>
  <c r="AG44" i="115"/>
  <c r="AE44" i="115"/>
  <c r="Y44" i="115"/>
  <c r="W44" i="115"/>
  <c r="U44" i="115"/>
  <c r="S44" i="115"/>
  <c r="Q44" i="115"/>
  <c r="O44" i="115"/>
  <c r="M44" i="115"/>
  <c r="K44" i="115"/>
  <c r="I44" i="115"/>
  <c r="G44" i="115"/>
  <c r="E44" i="115"/>
  <c r="E43" i="115"/>
  <c r="E42" i="115"/>
  <c r="B42" i="115"/>
  <c r="E41" i="115"/>
  <c r="B41" i="115"/>
  <c r="E40" i="115"/>
  <c r="B40" i="115"/>
  <c r="E39" i="115"/>
  <c r="E38" i="115"/>
  <c r="B38" i="115"/>
  <c r="E37" i="115"/>
  <c r="E36" i="115"/>
  <c r="B36" i="115"/>
  <c r="E35" i="115"/>
  <c r="B35" i="115"/>
  <c r="E34" i="115"/>
  <c r="B34" i="115"/>
  <c r="E33" i="115"/>
  <c r="E32" i="115"/>
  <c r="E31" i="115"/>
  <c r="B31" i="115"/>
  <c r="E30" i="115"/>
  <c r="B30" i="115"/>
  <c r="E29" i="115"/>
  <c r="B29" i="115"/>
  <c r="E28" i="115"/>
  <c r="B28" i="115"/>
  <c r="E27" i="115"/>
  <c r="B27" i="115"/>
  <c r="E26" i="115"/>
  <c r="B26" i="115"/>
  <c r="E25" i="115"/>
  <c r="B25" i="115"/>
  <c r="E24" i="115"/>
  <c r="B24" i="115"/>
  <c r="E23" i="115"/>
  <c r="B23" i="115"/>
  <c r="E22" i="115"/>
  <c r="B22" i="115"/>
  <c r="E21" i="115"/>
  <c r="B21" i="115"/>
  <c r="E20" i="115"/>
  <c r="B20" i="115"/>
  <c r="E19" i="115"/>
  <c r="E18" i="115"/>
  <c r="B18" i="115"/>
  <c r="E17" i="115"/>
  <c r="E16" i="115"/>
  <c r="B16" i="115"/>
  <c r="E15" i="115"/>
  <c r="B15" i="115"/>
  <c r="E14" i="115"/>
  <c r="B14" i="115"/>
  <c r="E13" i="115"/>
  <c r="B13" i="115"/>
  <c r="C12" i="115"/>
  <c r="C11" i="115"/>
  <c r="D11" i="115"/>
  <c r="B6" i="115"/>
  <c r="B4" i="115"/>
  <c r="T63" i="15"/>
  <c r="T64" i="15"/>
  <c r="B64" i="15"/>
  <c r="AT64" i="15"/>
  <c r="AR64" i="15"/>
  <c r="AP64" i="15"/>
  <c r="AN64" i="15"/>
  <c r="AH64" i="15"/>
  <c r="AF64" i="15"/>
  <c r="AD64" i="15"/>
  <c r="R64" i="15"/>
  <c r="P64" i="15"/>
  <c r="H64" i="15"/>
  <c r="F64" i="15"/>
  <c r="D64" i="15"/>
  <c r="AI112" i="114"/>
  <c r="AH112" i="114"/>
  <c r="AI101" i="114"/>
  <c r="AJ98" i="114"/>
  <c r="AG98" i="114"/>
  <c r="AF98" i="114"/>
  <c r="AD98" i="114"/>
  <c r="AB98" i="114"/>
  <c r="Z98" i="114"/>
  <c r="X98" i="114"/>
  <c r="V98" i="114"/>
  <c r="T98" i="114"/>
  <c r="R98" i="114"/>
  <c r="P98" i="114"/>
  <c r="N98" i="114"/>
  <c r="L98" i="114"/>
  <c r="J98" i="114"/>
  <c r="H98" i="114"/>
  <c r="F98" i="114"/>
  <c r="AJ97" i="114"/>
  <c r="AG96" i="114"/>
  <c r="AE96" i="114"/>
  <c r="AC96" i="114"/>
  <c r="AA96" i="114"/>
  <c r="Y96" i="114"/>
  <c r="W96" i="114"/>
  <c r="U96" i="114"/>
  <c r="S96" i="114"/>
  <c r="Q96" i="114"/>
  <c r="O96" i="114"/>
  <c r="M96" i="114"/>
  <c r="K96" i="114"/>
  <c r="I96" i="114"/>
  <c r="G96" i="114"/>
  <c r="E96" i="114"/>
  <c r="AH96" i="114"/>
  <c r="AJ96" i="114"/>
  <c r="AH95" i="114"/>
  <c r="AJ95" i="114"/>
  <c r="AG95" i="114"/>
  <c r="AE95" i="114"/>
  <c r="AC95" i="114"/>
  <c r="AA95" i="114"/>
  <c r="Y95" i="114"/>
  <c r="W95" i="114"/>
  <c r="U95" i="114"/>
  <c r="S95" i="114"/>
  <c r="Q95" i="114"/>
  <c r="O95" i="114"/>
  <c r="M95" i="114"/>
  <c r="K95" i="114"/>
  <c r="I95" i="114"/>
  <c r="G95" i="114"/>
  <c r="E95" i="114"/>
  <c r="AJ94" i="114"/>
  <c r="AG94" i="114"/>
  <c r="AE94" i="114"/>
  <c r="AC94" i="114"/>
  <c r="AA94" i="114"/>
  <c r="Y94" i="114"/>
  <c r="W94" i="114"/>
  <c r="U94" i="114"/>
  <c r="S94" i="114"/>
  <c r="Q94" i="114"/>
  <c r="O94" i="114"/>
  <c r="M94" i="114"/>
  <c r="K94" i="114"/>
  <c r="I94" i="114"/>
  <c r="G94" i="114"/>
  <c r="E94" i="114"/>
  <c r="AH94" i="114"/>
  <c r="AG93" i="114"/>
  <c r="AE93" i="114"/>
  <c r="AC93" i="114"/>
  <c r="AA93" i="114"/>
  <c r="Y93" i="114"/>
  <c r="W93" i="114"/>
  <c r="U93" i="114"/>
  <c r="S93" i="114"/>
  <c r="Q93" i="114"/>
  <c r="O93" i="114"/>
  <c r="M93" i="114"/>
  <c r="K93" i="114"/>
  <c r="I93" i="114"/>
  <c r="G93" i="114"/>
  <c r="E93" i="114"/>
  <c r="AH93" i="114"/>
  <c r="AJ93" i="114"/>
  <c r="AH92" i="114"/>
  <c r="AJ92" i="114"/>
  <c r="AG92" i="114"/>
  <c r="AE92" i="114"/>
  <c r="AC92" i="114"/>
  <c r="AA92" i="114"/>
  <c r="Y92" i="114"/>
  <c r="W92" i="114"/>
  <c r="U92" i="114"/>
  <c r="S92" i="114"/>
  <c r="Q92" i="114"/>
  <c r="O92" i="114"/>
  <c r="M92" i="114"/>
  <c r="K92" i="114"/>
  <c r="I92" i="114"/>
  <c r="G92" i="114"/>
  <c r="E92" i="114"/>
  <c r="E91" i="114"/>
  <c r="AH90" i="114"/>
  <c r="AJ90" i="114"/>
  <c r="AG90" i="114"/>
  <c r="AE90" i="114"/>
  <c r="AC90" i="114"/>
  <c r="AA90" i="114"/>
  <c r="Y90" i="114"/>
  <c r="W90" i="114"/>
  <c r="U90" i="114"/>
  <c r="S90" i="114"/>
  <c r="Q90" i="114"/>
  <c r="O90" i="114"/>
  <c r="M90" i="114"/>
  <c r="K90" i="114"/>
  <c r="I90" i="114"/>
  <c r="G90" i="114"/>
  <c r="E90" i="114"/>
  <c r="AJ89" i="114"/>
  <c r="AG89" i="114"/>
  <c r="AE89" i="114"/>
  <c r="AC89" i="114"/>
  <c r="AA89" i="114"/>
  <c r="Y89" i="114"/>
  <c r="W89" i="114"/>
  <c r="U89" i="114"/>
  <c r="S89" i="114"/>
  <c r="Q89" i="114"/>
  <c r="O89" i="114"/>
  <c r="M89" i="114"/>
  <c r="K89" i="114"/>
  <c r="I89" i="114"/>
  <c r="G89" i="114"/>
  <c r="E89" i="114"/>
  <c r="AH89" i="114"/>
  <c r="AG88" i="114"/>
  <c r="AE88" i="114"/>
  <c r="AC88" i="114"/>
  <c r="AA88" i="114"/>
  <c r="Y88" i="114"/>
  <c r="W88" i="114"/>
  <c r="U88" i="114"/>
  <c r="S88" i="114"/>
  <c r="Q88" i="114"/>
  <c r="O88" i="114"/>
  <c r="M88" i="114"/>
  <c r="K88" i="114"/>
  <c r="I88" i="114"/>
  <c r="G88" i="114"/>
  <c r="E88" i="114"/>
  <c r="AH88" i="114"/>
  <c r="AJ88" i="114"/>
  <c r="AG87" i="114"/>
  <c r="AE87" i="114"/>
  <c r="AC87" i="114"/>
  <c r="AA87" i="114"/>
  <c r="Y87" i="114"/>
  <c r="W87" i="114"/>
  <c r="U87" i="114"/>
  <c r="S87" i="114"/>
  <c r="Q87" i="114"/>
  <c r="O87" i="114"/>
  <c r="M87" i="114"/>
  <c r="K87" i="114"/>
  <c r="I87" i="114"/>
  <c r="G87" i="114"/>
  <c r="E87" i="114"/>
  <c r="AH87" i="114"/>
  <c r="AJ87" i="114"/>
  <c r="AH86" i="114"/>
  <c r="AJ86" i="114"/>
  <c r="AG86" i="114"/>
  <c r="AE86" i="114"/>
  <c r="AC86" i="114"/>
  <c r="AA86" i="114"/>
  <c r="Y86" i="114"/>
  <c r="W86" i="114"/>
  <c r="U86" i="114"/>
  <c r="S86" i="114"/>
  <c r="Q86" i="114"/>
  <c r="O86" i="114"/>
  <c r="M86" i="114"/>
  <c r="K86" i="114"/>
  <c r="I86" i="114"/>
  <c r="G86" i="114"/>
  <c r="E86" i="114"/>
  <c r="AJ85" i="114"/>
  <c r="AG85" i="114"/>
  <c r="AE85" i="114"/>
  <c r="AC85" i="114"/>
  <c r="AA85" i="114"/>
  <c r="Y85" i="114"/>
  <c r="W85" i="114"/>
  <c r="U85" i="114"/>
  <c r="S85" i="114"/>
  <c r="Q85" i="114"/>
  <c r="O85" i="114"/>
  <c r="M85" i="114"/>
  <c r="K85" i="114"/>
  <c r="I85" i="114"/>
  <c r="G85" i="114"/>
  <c r="E85" i="114"/>
  <c r="AH85" i="114"/>
  <c r="AG84" i="114"/>
  <c r="AE84" i="114"/>
  <c r="AC84" i="114"/>
  <c r="AA84" i="114"/>
  <c r="Y84" i="114"/>
  <c r="W84" i="114"/>
  <c r="U84" i="114"/>
  <c r="S84" i="114"/>
  <c r="Q84" i="114"/>
  <c r="O84" i="114"/>
  <c r="M84" i="114"/>
  <c r="K84" i="114"/>
  <c r="I84" i="114"/>
  <c r="G84" i="114"/>
  <c r="E84" i="114"/>
  <c r="AH84" i="114"/>
  <c r="AJ84" i="114"/>
  <c r="AH83" i="114"/>
  <c r="AJ83" i="114"/>
  <c r="AG83" i="114"/>
  <c r="AE83" i="114"/>
  <c r="AC83" i="114"/>
  <c r="AA83" i="114"/>
  <c r="Y83" i="114"/>
  <c r="W83" i="114"/>
  <c r="U83" i="114"/>
  <c r="S83" i="114"/>
  <c r="Q83" i="114"/>
  <c r="O83" i="114"/>
  <c r="M83" i="114"/>
  <c r="K83" i="114"/>
  <c r="I83" i="114"/>
  <c r="G83" i="114"/>
  <c r="E83" i="114"/>
  <c r="AJ82" i="114"/>
  <c r="AH82" i="114"/>
  <c r="AG82" i="114"/>
  <c r="AE82" i="114"/>
  <c r="AC82" i="114"/>
  <c r="Y82" i="114"/>
  <c r="W82" i="114"/>
  <c r="U82" i="114"/>
  <c r="S82" i="114"/>
  <c r="Q82" i="114"/>
  <c r="O82" i="114"/>
  <c r="M82" i="114"/>
  <c r="K82" i="114"/>
  <c r="I82" i="114"/>
  <c r="G82" i="114"/>
  <c r="E82" i="114"/>
  <c r="AJ81" i="114"/>
  <c r="AH81" i="114"/>
  <c r="AG81" i="114"/>
  <c r="AE81" i="114"/>
  <c r="AC81" i="114"/>
  <c r="Y81" i="114"/>
  <c r="W81" i="114"/>
  <c r="U81" i="114"/>
  <c r="S81" i="114"/>
  <c r="Q81" i="114"/>
  <c r="O81" i="114"/>
  <c r="M81" i="114"/>
  <c r="K81" i="114"/>
  <c r="I81" i="114"/>
  <c r="G81" i="114"/>
  <c r="E81" i="114"/>
  <c r="E80" i="114"/>
  <c r="B80" i="114"/>
  <c r="AG79" i="114"/>
  <c r="AE79" i="114"/>
  <c r="AC79" i="114"/>
  <c r="Y79" i="114"/>
  <c r="W79" i="114"/>
  <c r="U79" i="114"/>
  <c r="S79" i="114"/>
  <c r="Q79" i="114"/>
  <c r="O79" i="114"/>
  <c r="M79" i="114"/>
  <c r="K79" i="114"/>
  <c r="I79" i="114"/>
  <c r="G79" i="114"/>
  <c r="E79" i="114"/>
  <c r="AH79" i="114"/>
  <c r="AJ79" i="114"/>
  <c r="AG78" i="114"/>
  <c r="AE78" i="114"/>
  <c r="AC78" i="114"/>
  <c r="Y78" i="114"/>
  <c r="W78" i="114"/>
  <c r="U78" i="114"/>
  <c r="S78" i="114"/>
  <c r="Q78" i="114"/>
  <c r="O78" i="114"/>
  <c r="M78" i="114"/>
  <c r="K78" i="114"/>
  <c r="I78" i="114"/>
  <c r="G78" i="114"/>
  <c r="E78" i="114"/>
  <c r="AH78" i="114"/>
  <c r="AJ78" i="114"/>
  <c r="AG77" i="114"/>
  <c r="AE77" i="114"/>
  <c r="AC77" i="114"/>
  <c r="Y77" i="114"/>
  <c r="W77" i="114"/>
  <c r="U77" i="114"/>
  <c r="S77" i="114"/>
  <c r="Q77" i="114"/>
  <c r="O77" i="114"/>
  <c r="M77" i="114"/>
  <c r="K77" i="114"/>
  <c r="I77" i="114"/>
  <c r="G77" i="114"/>
  <c r="E77" i="114"/>
  <c r="AH77" i="114"/>
  <c r="AJ77" i="114"/>
  <c r="AG76" i="114"/>
  <c r="AE76" i="114"/>
  <c r="AC76" i="114"/>
  <c r="Y76" i="114"/>
  <c r="W76" i="114"/>
  <c r="U76" i="114"/>
  <c r="S76" i="114"/>
  <c r="Q76" i="114"/>
  <c r="O76" i="114"/>
  <c r="M76" i="114"/>
  <c r="K76" i="114"/>
  <c r="I76" i="114"/>
  <c r="G76" i="114"/>
  <c r="E76" i="114"/>
  <c r="AH76" i="114"/>
  <c r="AJ76" i="114"/>
  <c r="AG75" i="114"/>
  <c r="AE75" i="114"/>
  <c r="AC75" i="114"/>
  <c r="Y75" i="114"/>
  <c r="W75" i="114"/>
  <c r="U75" i="114"/>
  <c r="S75" i="114"/>
  <c r="Q75" i="114"/>
  <c r="O75" i="114"/>
  <c r="M75" i="114"/>
  <c r="K75" i="114"/>
  <c r="I75" i="114"/>
  <c r="G75" i="114"/>
  <c r="E75" i="114"/>
  <c r="AH75" i="114"/>
  <c r="AJ75" i="114"/>
  <c r="AG74" i="114"/>
  <c r="AE74" i="114"/>
  <c r="AC74" i="114"/>
  <c r="Y74" i="114"/>
  <c r="W74" i="114"/>
  <c r="U74" i="114"/>
  <c r="S74" i="114"/>
  <c r="Q74" i="114"/>
  <c r="O74" i="114"/>
  <c r="M74" i="114"/>
  <c r="K74" i="114"/>
  <c r="I74" i="114"/>
  <c r="G74" i="114"/>
  <c r="E74" i="114"/>
  <c r="AH74" i="114"/>
  <c r="AJ74" i="114"/>
  <c r="AG73" i="114"/>
  <c r="AE73" i="114"/>
  <c r="AC73" i="114"/>
  <c r="Y73" i="114"/>
  <c r="W73" i="114"/>
  <c r="U73" i="114"/>
  <c r="S73" i="114"/>
  <c r="Q73" i="114"/>
  <c r="O73" i="114"/>
  <c r="M73" i="114"/>
  <c r="K73" i="114"/>
  <c r="I73" i="114"/>
  <c r="G73" i="114"/>
  <c r="E73" i="114"/>
  <c r="AH73" i="114"/>
  <c r="AJ73" i="114"/>
  <c r="AG72" i="114"/>
  <c r="AE72" i="114"/>
  <c r="AC72" i="114"/>
  <c r="Y72" i="114"/>
  <c r="W72" i="114"/>
  <c r="U72" i="114"/>
  <c r="S72" i="114"/>
  <c r="Q72" i="114"/>
  <c r="O72" i="114"/>
  <c r="M72" i="114"/>
  <c r="K72" i="114"/>
  <c r="I72" i="114"/>
  <c r="G72" i="114"/>
  <c r="E72" i="114"/>
  <c r="AH72" i="114"/>
  <c r="AJ72" i="114"/>
  <c r="AG71" i="114"/>
  <c r="AE71" i="114"/>
  <c r="AC71" i="114"/>
  <c r="Y71" i="114"/>
  <c r="W71" i="114"/>
  <c r="U71" i="114"/>
  <c r="S71" i="114"/>
  <c r="Q71" i="114"/>
  <c r="O71" i="114"/>
  <c r="M71" i="114"/>
  <c r="K71" i="114"/>
  <c r="I71" i="114"/>
  <c r="G71" i="114"/>
  <c r="E71" i="114"/>
  <c r="AH71" i="114"/>
  <c r="AJ71" i="114"/>
  <c r="AG70" i="114"/>
  <c r="AE70" i="114"/>
  <c r="AC70" i="114"/>
  <c r="Y70" i="114"/>
  <c r="W70" i="114"/>
  <c r="U70" i="114"/>
  <c r="S70" i="114"/>
  <c r="Q70" i="114"/>
  <c r="O70" i="114"/>
  <c r="M70" i="114"/>
  <c r="K70" i="114"/>
  <c r="I70" i="114"/>
  <c r="G70" i="114"/>
  <c r="E70" i="114"/>
  <c r="AH70" i="114"/>
  <c r="AJ70" i="114"/>
  <c r="E69" i="114"/>
  <c r="E68" i="114"/>
  <c r="B68" i="114"/>
  <c r="AH67" i="114"/>
  <c r="AJ67" i="114"/>
  <c r="AG67" i="114"/>
  <c r="AE67" i="114"/>
  <c r="AC67" i="114"/>
  <c r="Y67" i="114"/>
  <c r="W67" i="114"/>
  <c r="U67" i="114"/>
  <c r="S67" i="114"/>
  <c r="Q67" i="114"/>
  <c r="O67" i="114"/>
  <c r="M67" i="114"/>
  <c r="K67" i="114"/>
  <c r="I67" i="114"/>
  <c r="G67" i="114"/>
  <c r="E67" i="114"/>
  <c r="AH66" i="114"/>
  <c r="AJ66" i="114"/>
  <c r="AG66" i="114"/>
  <c r="AE66" i="114"/>
  <c r="AC66" i="114"/>
  <c r="Y66" i="114"/>
  <c r="W66" i="114"/>
  <c r="U66" i="114"/>
  <c r="S66" i="114"/>
  <c r="Q66" i="114"/>
  <c r="O66" i="114"/>
  <c r="M66" i="114"/>
  <c r="K66" i="114"/>
  <c r="I66" i="114"/>
  <c r="G66" i="114"/>
  <c r="E66" i="114"/>
  <c r="AH65" i="114"/>
  <c r="AJ65" i="114"/>
  <c r="AG65" i="114"/>
  <c r="AE65" i="114"/>
  <c r="AC65" i="114"/>
  <c r="Y65" i="114"/>
  <c r="W65" i="114"/>
  <c r="U65" i="114"/>
  <c r="S65" i="114"/>
  <c r="Q65" i="114"/>
  <c r="O65" i="114"/>
  <c r="M65" i="114"/>
  <c r="K65" i="114"/>
  <c r="I65" i="114"/>
  <c r="G65" i="114"/>
  <c r="E65" i="114"/>
  <c r="AH64" i="114"/>
  <c r="AJ64" i="114"/>
  <c r="AG64" i="114"/>
  <c r="AE64" i="114"/>
  <c r="AC64" i="114"/>
  <c r="Y64" i="114"/>
  <c r="W64" i="114"/>
  <c r="U64" i="114"/>
  <c r="S64" i="114"/>
  <c r="Q64" i="114"/>
  <c r="O64" i="114"/>
  <c r="M64" i="114"/>
  <c r="K64" i="114"/>
  <c r="I64" i="114"/>
  <c r="G64" i="114"/>
  <c r="E64" i="114"/>
  <c r="E63" i="114"/>
  <c r="B63" i="114"/>
  <c r="E62" i="114"/>
  <c r="E61" i="114"/>
  <c r="E60" i="114"/>
  <c r="B60" i="114"/>
  <c r="E59" i="114"/>
  <c r="E58" i="114"/>
  <c r="B58" i="114"/>
  <c r="E57" i="114"/>
  <c r="B57" i="114"/>
  <c r="E56" i="114"/>
  <c r="B56" i="114"/>
  <c r="E55" i="114"/>
  <c r="B55" i="114"/>
  <c r="E54" i="114"/>
  <c r="B54" i="114"/>
  <c r="AH53" i="114"/>
  <c r="AJ53" i="114"/>
  <c r="AG53" i="114"/>
  <c r="AE53" i="114"/>
  <c r="Y53" i="114"/>
  <c r="W53" i="114"/>
  <c r="U53" i="114"/>
  <c r="S53" i="114"/>
  <c r="Q53" i="114"/>
  <c r="O53" i="114"/>
  <c r="M53" i="114"/>
  <c r="K53" i="114"/>
  <c r="I53" i="114"/>
  <c r="G53" i="114"/>
  <c r="E53" i="114"/>
  <c r="AH52" i="114"/>
  <c r="AJ52" i="114"/>
  <c r="AG52" i="114"/>
  <c r="AE52" i="114"/>
  <c r="AC52" i="114"/>
  <c r="AA52" i="114"/>
  <c r="Y52" i="114"/>
  <c r="W52" i="114"/>
  <c r="U52" i="114"/>
  <c r="S52" i="114"/>
  <c r="Q52" i="114"/>
  <c r="O52" i="114"/>
  <c r="M52" i="114"/>
  <c r="K52" i="114"/>
  <c r="I52" i="114"/>
  <c r="G52" i="114"/>
  <c r="E52" i="114"/>
  <c r="AH51" i="114"/>
  <c r="AJ51" i="114"/>
  <c r="AG51" i="114"/>
  <c r="AE51" i="114"/>
  <c r="AC51" i="114"/>
  <c r="AA51" i="114"/>
  <c r="Y51" i="114"/>
  <c r="W51" i="114"/>
  <c r="U51" i="114"/>
  <c r="S51" i="114"/>
  <c r="Q51" i="114"/>
  <c r="O51" i="114"/>
  <c r="M51" i="114"/>
  <c r="K51" i="114"/>
  <c r="I51" i="114"/>
  <c r="G51" i="114"/>
  <c r="E51" i="114"/>
  <c r="E50" i="114"/>
  <c r="B50" i="114"/>
  <c r="AH49" i="114"/>
  <c r="AJ49" i="114"/>
  <c r="AG49" i="114"/>
  <c r="AE49" i="114"/>
  <c r="AC49" i="114"/>
  <c r="AA49" i="114"/>
  <c r="Y49" i="114"/>
  <c r="W49" i="114"/>
  <c r="U49" i="114"/>
  <c r="S49" i="114"/>
  <c r="Q49" i="114"/>
  <c r="O49" i="114"/>
  <c r="M49" i="114"/>
  <c r="K49" i="114"/>
  <c r="I49" i="114"/>
  <c r="G49" i="114"/>
  <c r="E49" i="114"/>
  <c r="AH48" i="114"/>
  <c r="AJ48" i="114"/>
  <c r="AG48" i="114"/>
  <c r="AE48" i="114"/>
  <c r="AC48" i="114"/>
  <c r="AA48" i="114"/>
  <c r="Y48" i="114"/>
  <c r="W48" i="114"/>
  <c r="U48" i="114"/>
  <c r="S48" i="114"/>
  <c r="Q48" i="114"/>
  <c r="O48" i="114"/>
  <c r="M48" i="114"/>
  <c r="K48" i="114"/>
  <c r="I48" i="114"/>
  <c r="G48" i="114"/>
  <c r="E48" i="114"/>
  <c r="E47" i="114"/>
  <c r="B47" i="114"/>
  <c r="AH46" i="114"/>
  <c r="AJ46" i="114"/>
  <c r="AG46" i="114"/>
  <c r="AE46" i="114"/>
  <c r="AC46" i="114"/>
  <c r="AA46" i="114"/>
  <c r="Y46" i="114"/>
  <c r="W46" i="114"/>
  <c r="U46" i="114"/>
  <c r="S46" i="114"/>
  <c r="Q46" i="114"/>
  <c r="O46" i="114"/>
  <c r="M46" i="114"/>
  <c r="K46" i="114"/>
  <c r="I46" i="114"/>
  <c r="G46" i="114"/>
  <c r="E46" i="114"/>
  <c r="E45" i="114"/>
  <c r="B45" i="114"/>
  <c r="AH44" i="114"/>
  <c r="AJ44" i="114"/>
  <c r="AG44" i="114"/>
  <c r="AE44" i="114"/>
  <c r="Y44" i="114"/>
  <c r="W44" i="114"/>
  <c r="U44" i="114"/>
  <c r="S44" i="114"/>
  <c r="Q44" i="114"/>
  <c r="O44" i="114"/>
  <c r="M44" i="114"/>
  <c r="K44" i="114"/>
  <c r="I44" i="114"/>
  <c r="G44" i="114"/>
  <c r="E44" i="114"/>
  <c r="E43" i="114"/>
  <c r="E42" i="114"/>
  <c r="B42" i="114"/>
  <c r="E41" i="114"/>
  <c r="B41" i="114"/>
  <c r="E40" i="114"/>
  <c r="B40" i="114"/>
  <c r="E39" i="114"/>
  <c r="E38" i="114"/>
  <c r="B38" i="114"/>
  <c r="E37" i="114"/>
  <c r="E36" i="114"/>
  <c r="B36" i="114"/>
  <c r="E35" i="114"/>
  <c r="B35" i="114"/>
  <c r="E34" i="114"/>
  <c r="B34" i="114"/>
  <c r="E33" i="114"/>
  <c r="E32" i="114"/>
  <c r="E31" i="114"/>
  <c r="B31" i="114"/>
  <c r="E30" i="114"/>
  <c r="B30" i="114"/>
  <c r="E29" i="114"/>
  <c r="B29" i="114"/>
  <c r="E28" i="114"/>
  <c r="B28" i="114"/>
  <c r="E27" i="114"/>
  <c r="B27" i="114"/>
  <c r="E26" i="114"/>
  <c r="B26" i="114"/>
  <c r="E25" i="114"/>
  <c r="B25" i="114"/>
  <c r="E24" i="114"/>
  <c r="B24" i="114"/>
  <c r="E23" i="114"/>
  <c r="B23" i="114"/>
  <c r="E22" i="114"/>
  <c r="B22" i="114"/>
  <c r="E21" i="114"/>
  <c r="B21" i="114"/>
  <c r="E20" i="114"/>
  <c r="B20" i="114"/>
  <c r="E19" i="114"/>
  <c r="E18" i="114"/>
  <c r="B18" i="114"/>
  <c r="E17" i="114"/>
  <c r="E16" i="114"/>
  <c r="B16" i="114"/>
  <c r="E15" i="114"/>
  <c r="B15" i="114"/>
  <c r="E14" i="114"/>
  <c r="B14" i="114"/>
  <c r="E13" i="114"/>
  <c r="B13" i="114"/>
  <c r="C12" i="114"/>
  <c r="D11" i="114"/>
  <c r="C11" i="114"/>
  <c r="B6" i="114"/>
  <c r="B4" i="114"/>
  <c r="AH69" i="118"/>
  <c r="AJ69" i="118"/>
  <c r="AH56" i="118"/>
  <c r="AJ56" i="118"/>
  <c r="AH22" i="118"/>
  <c r="AJ22" i="118"/>
  <c r="AH45" i="118"/>
  <c r="AJ45" i="118"/>
  <c r="AH96" i="118"/>
  <c r="AJ96" i="118"/>
  <c r="AH28" i="118"/>
  <c r="AJ28" i="118"/>
  <c r="AH68" i="118"/>
  <c r="AJ68" i="118"/>
  <c r="AH59" i="118"/>
  <c r="AJ59" i="118"/>
  <c r="AH34" i="118"/>
  <c r="AJ34" i="118"/>
  <c r="AH50" i="118"/>
  <c r="AJ50" i="118"/>
  <c r="AH21" i="118"/>
  <c r="AJ21" i="118"/>
  <c r="AH31" i="118"/>
  <c r="AJ31" i="118"/>
  <c r="AH47" i="118"/>
  <c r="AJ47" i="118"/>
  <c r="AH38" i="118"/>
  <c r="AJ38" i="118"/>
  <c r="AH27" i="118"/>
  <c r="AJ27" i="118"/>
  <c r="AH60" i="118"/>
  <c r="AJ60" i="118"/>
  <c r="AH57" i="118"/>
  <c r="AJ57" i="118"/>
  <c r="AH93" i="118"/>
  <c r="AJ93" i="118"/>
  <c r="AH25" i="118"/>
  <c r="AJ25" i="118"/>
  <c r="AH15" i="118"/>
  <c r="AJ15" i="118"/>
  <c r="AH92" i="118"/>
  <c r="AJ92" i="118"/>
  <c r="AH13" i="117"/>
  <c r="AJ13" i="117"/>
  <c r="AH35" i="117"/>
  <c r="AJ35" i="117"/>
  <c r="AH39" i="117"/>
  <c r="AJ39" i="117"/>
  <c r="AH34" i="117"/>
  <c r="AJ34" i="117"/>
  <c r="AH50" i="117"/>
  <c r="AJ50" i="117"/>
  <c r="AH47" i="117"/>
  <c r="AJ47" i="117"/>
  <c r="AH92" i="117"/>
  <c r="AJ92" i="117"/>
  <c r="AH63" i="117"/>
  <c r="AJ63" i="117"/>
  <c r="AH94" i="117"/>
  <c r="AJ94" i="117"/>
  <c r="AH42" i="117"/>
  <c r="AJ42" i="117"/>
  <c r="AH15" i="117"/>
  <c r="AJ15" i="117"/>
  <c r="AH31" i="117"/>
  <c r="AJ31" i="117"/>
  <c r="AH28" i="117"/>
  <c r="AJ28" i="117"/>
  <c r="AH59" i="117"/>
  <c r="AJ59" i="117"/>
  <c r="AH69" i="117"/>
  <c r="AJ69" i="117"/>
  <c r="AH56" i="117"/>
  <c r="AJ56" i="117"/>
  <c r="AH96" i="117"/>
  <c r="AJ96" i="117"/>
  <c r="AH93" i="117"/>
  <c r="AJ93" i="117"/>
  <c r="AH25" i="117"/>
  <c r="AJ25" i="117"/>
  <c r="AH45" i="117"/>
  <c r="AJ45" i="117"/>
  <c r="AH14" i="117"/>
  <c r="AJ14" i="117"/>
  <c r="AH40" i="117"/>
  <c r="AJ40" i="117"/>
  <c r="AH26" i="117"/>
  <c r="AJ26" i="117"/>
  <c r="AH80" i="117"/>
  <c r="AJ80" i="117"/>
  <c r="AH60" i="117"/>
  <c r="AJ60" i="117"/>
  <c r="AH22" i="117"/>
  <c r="AJ22" i="117"/>
  <c r="AH68" i="117"/>
  <c r="AJ68" i="117"/>
  <c r="AH20" i="117"/>
  <c r="AJ20" i="117"/>
  <c r="AH23" i="117"/>
  <c r="AJ23" i="117"/>
  <c r="AH41" i="117"/>
  <c r="AJ41" i="117"/>
  <c r="AH36" i="117"/>
  <c r="AJ36" i="117"/>
  <c r="AH55" i="117"/>
  <c r="AJ55" i="117"/>
  <c r="AH54" i="117"/>
  <c r="AJ54" i="117"/>
  <c r="AH38" i="117"/>
  <c r="AJ38" i="117"/>
  <c r="AH57" i="117"/>
  <c r="AJ57" i="117"/>
  <c r="AH29" i="117"/>
  <c r="AJ29" i="117"/>
  <c r="AH61" i="116"/>
  <c r="AJ61" i="116"/>
  <c r="Q61" i="116"/>
  <c r="AC61" i="116"/>
  <c r="K61" i="116"/>
  <c r="I61" i="116"/>
  <c r="U61" i="116"/>
  <c r="S61" i="116"/>
  <c r="O61" i="116"/>
  <c r="W61" i="116"/>
  <c r="AG61" i="116"/>
  <c r="E100" i="116"/>
  <c r="AH94" i="115"/>
  <c r="AJ94" i="115"/>
  <c r="AH92" i="115"/>
  <c r="AJ92" i="115"/>
  <c r="E100" i="115"/>
  <c r="E98" i="114"/>
  <c r="U17" i="116"/>
  <c r="AH17" i="116"/>
  <c r="AJ17" i="116"/>
  <c r="S17" i="116"/>
  <c r="AC17" i="116"/>
  <c r="Q17" i="116"/>
  <c r="K17" i="116"/>
  <c r="W17" i="116"/>
  <c r="O17" i="116"/>
  <c r="AG17" i="116"/>
  <c r="I17" i="116"/>
  <c r="AA17" i="116"/>
  <c r="AC37" i="116"/>
  <c r="AH37" i="116"/>
  <c r="AJ37" i="116"/>
  <c r="Q37" i="116"/>
  <c r="O37" i="116"/>
  <c r="K37" i="116"/>
  <c r="AA37" i="116"/>
  <c r="AG37" i="116"/>
  <c r="U37" i="116"/>
  <c r="W37" i="116"/>
  <c r="S37" i="116"/>
  <c r="I37" i="116"/>
  <c r="AG62" i="116"/>
  <c r="O62" i="116"/>
  <c r="I62" i="116"/>
  <c r="W62" i="116"/>
  <c r="K62" i="116"/>
  <c r="AC62" i="116"/>
  <c r="U62" i="116"/>
  <c r="Q62" i="116"/>
  <c r="S62" i="116"/>
  <c r="AH62" i="116"/>
  <c r="AJ62" i="116"/>
  <c r="AH43" i="116"/>
  <c r="AJ43" i="116"/>
  <c r="S43" i="116"/>
  <c r="AG43" i="116"/>
  <c r="O43" i="116"/>
  <c r="I43" i="116"/>
  <c r="K43" i="116"/>
  <c r="AA43" i="116"/>
  <c r="W43" i="116"/>
  <c r="AC43" i="116"/>
  <c r="U43" i="116"/>
  <c r="Q43" i="116"/>
  <c r="AC20" i="116"/>
  <c r="AA20" i="116"/>
  <c r="K20" i="116"/>
  <c r="U20" i="116"/>
  <c r="Q20" i="116"/>
  <c r="AH20" i="116"/>
  <c r="AJ20" i="116"/>
  <c r="I20" i="116"/>
  <c r="AG20" i="116"/>
  <c r="S20" i="116"/>
  <c r="O20" i="116"/>
  <c r="W20" i="116"/>
  <c r="U38" i="116"/>
  <c r="AC38" i="116"/>
  <c r="K38" i="116"/>
  <c r="S38" i="116"/>
  <c r="W38" i="116"/>
  <c r="Q38" i="116"/>
  <c r="AG38" i="116"/>
  <c r="I38" i="116"/>
  <c r="AA38" i="116"/>
  <c r="O38" i="116"/>
  <c r="AH38" i="116"/>
  <c r="AJ38" i="116"/>
  <c r="AC95" i="116"/>
  <c r="W95" i="116"/>
  <c r="U95" i="116"/>
  <c r="AG95" i="116"/>
  <c r="I95" i="116"/>
  <c r="S95" i="116"/>
  <c r="K95" i="116"/>
  <c r="AA95" i="116"/>
  <c r="AH95" i="116"/>
  <c r="AJ95" i="116"/>
  <c r="Q95" i="116"/>
  <c r="O95" i="116"/>
  <c r="W92" i="115"/>
  <c r="U92" i="115"/>
  <c r="S92" i="115"/>
  <c r="AG92" i="115"/>
  <c r="Q92" i="115"/>
  <c r="AE92" i="115"/>
  <c r="O92" i="115"/>
  <c r="AC92" i="115"/>
  <c r="M92" i="115"/>
  <c r="AA92" i="115"/>
  <c r="K92" i="115"/>
  <c r="Y92" i="115"/>
  <c r="I92" i="115"/>
  <c r="Y93" i="115"/>
  <c r="I93" i="115"/>
  <c r="W93" i="115"/>
  <c r="U93" i="115"/>
  <c r="AH93" i="115"/>
  <c r="AJ93" i="115"/>
  <c r="S93" i="115"/>
  <c r="AG93" i="115"/>
  <c r="Q93" i="115"/>
  <c r="AE93" i="115"/>
  <c r="O93" i="115"/>
  <c r="AC93" i="115"/>
  <c r="M93" i="115"/>
  <c r="AA93" i="115"/>
  <c r="K93" i="115"/>
  <c r="Y94" i="115"/>
  <c r="I94" i="115"/>
  <c r="W94" i="115"/>
  <c r="U94" i="115"/>
  <c r="S94" i="115"/>
  <c r="AG94" i="115"/>
  <c r="Q94" i="115"/>
  <c r="AE94" i="115"/>
  <c r="O94" i="115"/>
  <c r="AC94" i="115"/>
  <c r="M94" i="115"/>
  <c r="AA94" i="115"/>
  <c r="K94" i="115"/>
  <c r="Y95" i="115"/>
  <c r="I95" i="115"/>
  <c r="W95" i="115"/>
  <c r="U95" i="115"/>
  <c r="AH95" i="115"/>
  <c r="AJ95" i="115"/>
  <c r="S95" i="115"/>
  <c r="AG95" i="115"/>
  <c r="Q95" i="115"/>
  <c r="AE95" i="115"/>
  <c r="O95" i="115"/>
  <c r="AC95" i="115"/>
  <c r="M95" i="115"/>
  <c r="AA95" i="115"/>
  <c r="K95" i="115"/>
  <c r="S62" i="115"/>
  <c r="Y62" i="115"/>
  <c r="I62" i="115"/>
  <c r="AE62" i="115"/>
  <c r="O62" i="115"/>
  <c r="W62" i="115"/>
  <c r="U62" i="115"/>
  <c r="AH62" i="115"/>
  <c r="AJ62" i="115"/>
  <c r="AG62" i="115"/>
  <c r="Q62" i="115"/>
  <c r="M62" i="115"/>
  <c r="AC62" i="115"/>
  <c r="K62" i="115"/>
  <c r="U26" i="115"/>
  <c r="W26" i="115"/>
  <c r="S26" i="115"/>
  <c r="AC26" i="115"/>
  <c r="K26" i="115"/>
  <c r="AA26" i="115"/>
  <c r="I26" i="115"/>
  <c r="Y26" i="115"/>
  <c r="Q26" i="115"/>
  <c r="M26" i="115"/>
  <c r="AH26" i="115"/>
  <c r="AJ26" i="115"/>
  <c r="AG26" i="115"/>
  <c r="AE26" i="115"/>
  <c r="O26" i="115"/>
  <c r="Y45" i="115"/>
  <c r="I45" i="115"/>
  <c r="AE45" i="115"/>
  <c r="O45" i="115"/>
  <c r="AC45" i="115"/>
  <c r="Q45" i="115"/>
  <c r="AH45" i="115"/>
  <c r="AJ45" i="115"/>
  <c r="AG45" i="115"/>
  <c r="S45" i="115"/>
  <c r="M45" i="115"/>
  <c r="AA45" i="115"/>
  <c r="K45" i="115"/>
  <c r="U45" i="115"/>
  <c r="W45" i="115"/>
  <c r="AE13" i="115"/>
  <c r="O13" i="115"/>
  <c r="AC13" i="115"/>
  <c r="M13" i="115"/>
  <c r="U13" i="115"/>
  <c r="AH13" i="115"/>
  <c r="AJ13" i="115"/>
  <c r="S13" i="115"/>
  <c r="AA13" i="115"/>
  <c r="K13" i="115"/>
  <c r="I13" i="115"/>
  <c r="AG13" i="115"/>
  <c r="Y13" i="115"/>
  <c r="W13" i="115"/>
  <c r="Q13" i="115"/>
  <c r="AC30" i="115"/>
  <c r="M30" i="115"/>
  <c r="W30" i="115"/>
  <c r="Y30" i="115"/>
  <c r="U30" i="115"/>
  <c r="AG30" i="115"/>
  <c r="K30" i="115"/>
  <c r="AE30" i="115"/>
  <c r="I30" i="115"/>
  <c r="AA30" i="115"/>
  <c r="S30" i="115"/>
  <c r="AH30" i="115"/>
  <c r="AJ30" i="115"/>
  <c r="Q30" i="115"/>
  <c r="O30" i="115"/>
  <c r="AE63" i="115"/>
  <c r="M63" i="115"/>
  <c r="S63" i="115"/>
  <c r="AH63" i="115"/>
  <c r="AJ63" i="115"/>
  <c r="K63" i="115"/>
  <c r="U63" i="115"/>
  <c r="I63" i="115"/>
  <c r="W63" i="115"/>
  <c r="Q63" i="115"/>
  <c r="AG63" i="115"/>
  <c r="AC63" i="115"/>
  <c r="Y63" i="115"/>
  <c r="O63" i="115"/>
  <c r="Y37" i="115"/>
  <c r="I37" i="115"/>
  <c r="AA37" i="115"/>
  <c r="AG37" i="115"/>
  <c r="O37" i="115"/>
  <c r="AE37" i="115"/>
  <c r="AC37" i="115"/>
  <c r="Q37" i="115"/>
  <c r="M37" i="115"/>
  <c r="W37" i="115"/>
  <c r="U37" i="115"/>
  <c r="K37" i="115"/>
  <c r="AH37" i="115"/>
  <c r="AJ37" i="115"/>
  <c r="S37" i="115"/>
  <c r="AC34" i="115"/>
  <c r="M34" i="115"/>
  <c r="AH34" i="115"/>
  <c r="AJ34" i="115"/>
  <c r="Q34" i="115"/>
  <c r="W34" i="115"/>
  <c r="AA34" i="115"/>
  <c r="Y34" i="115"/>
  <c r="K34" i="115"/>
  <c r="AG34" i="115"/>
  <c r="I34" i="115"/>
  <c r="AE34" i="115"/>
  <c r="U34" i="115"/>
  <c r="S34" i="115"/>
  <c r="O34" i="115"/>
  <c r="AH17" i="115"/>
  <c r="AJ17" i="115"/>
  <c r="S17" i="115"/>
  <c r="AG17" i="115"/>
  <c r="Q17" i="115"/>
  <c r="Y17" i="115"/>
  <c r="I17" i="115"/>
  <c r="W17" i="115"/>
  <c r="O17" i="115"/>
  <c r="AE17" i="115"/>
  <c r="AC17" i="115"/>
  <c r="AA17" i="115"/>
  <c r="U17" i="115"/>
  <c r="M17" i="115"/>
  <c r="K17" i="115"/>
  <c r="AA39" i="115"/>
  <c r="K39" i="115"/>
  <c r="U39" i="115"/>
  <c r="AC39" i="115"/>
  <c r="I39" i="115"/>
  <c r="W39" i="115"/>
  <c r="S39" i="115"/>
  <c r="AG39" i="115"/>
  <c r="AE39" i="115"/>
  <c r="M39" i="115"/>
  <c r="AH39" i="115"/>
  <c r="AJ39" i="115"/>
  <c r="Y39" i="115"/>
  <c r="Q39" i="115"/>
  <c r="O39" i="115"/>
  <c r="W16" i="115"/>
  <c r="U16" i="115"/>
  <c r="AC16" i="115"/>
  <c r="M16" i="115"/>
  <c r="AA16" i="115"/>
  <c r="K16" i="115"/>
  <c r="S16" i="115"/>
  <c r="AH16" i="115"/>
  <c r="AJ16" i="115"/>
  <c r="AG16" i="115"/>
  <c r="AE16" i="115"/>
  <c r="Q16" i="115"/>
  <c r="Y16" i="115"/>
  <c r="O16" i="115"/>
  <c r="I16" i="115"/>
  <c r="W57" i="115"/>
  <c r="AE57" i="115"/>
  <c r="M57" i="115"/>
  <c r="S57" i="115"/>
  <c r="AC57" i="115"/>
  <c r="I57" i="115"/>
  <c r="AH57" i="115"/>
  <c r="AJ57" i="115"/>
  <c r="Q57" i="115"/>
  <c r="O57" i="115"/>
  <c r="Y57" i="115"/>
  <c r="U57" i="115"/>
  <c r="AG57" i="115"/>
  <c r="K57" i="115"/>
  <c r="AE43" i="115"/>
  <c r="O43" i="115"/>
  <c r="U43" i="115"/>
  <c r="Y43" i="115"/>
  <c r="AG43" i="115"/>
  <c r="K43" i="115"/>
  <c r="M43" i="115"/>
  <c r="I43" i="115"/>
  <c r="W43" i="115"/>
  <c r="S43" i="115"/>
  <c r="AA43" i="115"/>
  <c r="Q43" i="115"/>
  <c r="AH43" i="115"/>
  <c r="AJ43" i="115"/>
  <c r="AC43" i="115"/>
  <c r="U22" i="115"/>
  <c r="W22" i="115"/>
  <c r="S22" i="115"/>
  <c r="AC22" i="115"/>
  <c r="K22" i="115"/>
  <c r="AA22" i="115"/>
  <c r="I22" i="115"/>
  <c r="Y22" i="115"/>
  <c r="Q22" i="115"/>
  <c r="AH22" i="115"/>
  <c r="AJ22" i="115"/>
  <c r="AG22" i="115"/>
  <c r="O22" i="115"/>
  <c r="AE22" i="115"/>
  <c r="M22" i="115"/>
  <c r="W14" i="115"/>
  <c r="U14" i="115"/>
  <c r="AC14" i="115"/>
  <c r="M14" i="115"/>
  <c r="AA14" i="115"/>
  <c r="K14" i="115"/>
  <c r="Q14" i="115"/>
  <c r="AG14" i="115"/>
  <c r="AE14" i="115"/>
  <c r="AH14" i="115"/>
  <c r="AJ14" i="115"/>
  <c r="S14" i="115"/>
  <c r="Y14" i="115"/>
  <c r="O14" i="115"/>
  <c r="I14" i="115"/>
  <c r="U61" i="115"/>
  <c r="AC61" i="115"/>
  <c r="K61" i="115"/>
  <c r="S61" i="115"/>
  <c r="AE61" i="115"/>
  <c r="AG61" i="115"/>
  <c r="Y61" i="115"/>
  <c r="M61" i="115"/>
  <c r="I61" i="115"/>
  <c r="AH61" i="115"/>
  <c r="AJ61" i="115"/>
  <c r="W61" i="115"/>
  <c r="Q61" i="115"/>
  <c r="O61" i="115"/>
  <c r="AH42" i="115"/>
  <c r="AJ42" i="115"/>
  <c r="S42" i="115"/>
  <c r="Y42" i="115"/>
  <c r="I42" i="115"/>
  <c r="U42" i="115"/>
  <c r="AC42" i="115"/>
  <c r="AA42" i="115"/>
  <c r="W42" i="115"/>
  <c r="K42" i="115"/>
  <c r="AG42" i="115"/>
  <c r="M42" i="115"/>
  <c r="AE42" i="115"/>
  <c r="Q42" i="115"/>
  <c r="O42" i="115"/>
  <c r="AE15" i="115"/>
  <c r="O15" i="115"/>
  <c r="AC15" i="115"/>
  <c r="M15" i="115"/>
  <c r="U15" i="115"/>
  <c r="AH15" i="115"/>
  <c r="AJ15" i="115"/>
  <c r="S15" i="115"/>
  <c r="AG15" i="115"/>
  <c r="Q15" i="115"/>
  <c r="K15" i="115"/>
  <c r="AA15" i="115"/>
  <c r="Y15" i="115"/>
  <c r="I15" i="115"/>
  <c r="W15" i="115"/>
  <c r="AC17" i="114"/>
  <c r="Y17" i="114"/>
  <c r="I17" i="114"/>
  <c r="AE17" i="114"/>
  <c r="K17" i="114"/>
  <c r="AA17" i="114"/>
  <c r="W17" i="114"/>
  <c r="U17" i="114"/>
  <c r="M17" i="114"/>
  <c r="O17" i="114"/>
  <c r="AH17" i="114"/>
  <c r="AJ17" i="114"/>
  <c r="AG17" i="114"/>
  <c r="Q17" i="114"/>
  <c r="AE43" i="114"/>
  <c r="O43" i="114"/>
  <c r="AC43" i="114"/>
  <c r="M43" i="114"/>
  <c r="W43" i="114"/>
  <c r="U43" i="114"/>
  <c r="Q43" i="114"/>
  <c r="AH43" i="114"/>
  <c r="AJ43" i="114"/>
  <c r="AG43" i="114"/>
  <c r="Y43" i="114"/>
  <c r="AA43" i="114"/>
  <c r="K43" i="114"/>
  <c r="I43" i="114"/>
  <c r="Y37" i="114"/>
  <c r="I37" i="114"/>
  <c r="W37" i="114"/>
  <c r="AA37" i="114"/>
  <c r="U37" i="114"/>
  <c r="AE37" i="114"/>
  <c r="AC37" i="114"/>
  <c r="Q37" i="114"/>
  <c r="O37" i="114"/>
  <c r="M37" i="114"/>
  <c r="K37" i="114"/>
  <c r="AH37" i="114"/>
  <c r="AJ37" i="114"/>
  <c r="AG37" i="114"/>
  <c r="AH62" i="114"/>
  <c r="AJ62" i="114"/>
  <c r="Q62" i="114"/>
  <c r="AC62" i="114"/>
  <c r="K62" i="114"/>
  <c r="Y62" i="114"/>
  <c r="W62" i="114"/>
  <c r="U62" i="114"/>
  <c r="O62" i="114"/>
  <c r="AG62" i="114"/>
  <c r="AE62" i="114"/>
  <c r="M62" i="114"/>
  <c r="I62" i="114"/>
  <c r="U61" i="114"/>
  <c r="AE61" i="114"/>
  <c r="M61" i="114"/>
  <c r="AH61" i="114"/>
  <c r="AJ61" i="114"/>
  <c r="I61" i="114"/>
  <c r="AG61" i="114"/>
  <c r="AC61" i="114"/>
  <c r="Y61" i="114"/>
  <c r="W61" i="114"/>
  <c r="Q61" i="114"/>
  <c r="O61" i="114"/>
  <c r="K61" i="114"/>
  <c r="W60" i="114"/>
  <c r="U60" i="114"/>
  <c r="AG60" i="114"/>
  <c r="O60" i="114"/>
  <c r="Q60" i="114"/>
  <c r="M60" i="114"/>
  <c r="K60" i="114"/>
  <c r="AE60" i="114"/>
  <c r="AC60" i="114"/>
  <c r="Y60" i="114"/>
  <c r="I60" i="114"/>
  <c r="AH60" i="114"/>
  <c r="AJ60" i="114"/>
  <c r="I80" i="116"/>
  <c r="S80" i="116"/>
  <c r="AH80" i="116"/>
  <c r="AJ80" i="116"/>
  <c r="Q80" i="116"/>
  <c r="O80" i="116"/>
  <c r="AC80" i="116"/>
  <c r="W80" i="116"/>
  <c r="U80" i="116"/>
  <c r="K80" i="116"/>
  <c r="AG80" i="116"/>
  <c r="AG15" i="116"/>
  <c r="Q15" i="116"/>
  <c r="O15" i="116"/>
  <c r="I15" i="116"/>
  <c r="U15" i="116"/>
  <c r="K15" i="116"/>
  <c r="W15" i="116"/>
  <c r="S15" i="116"/>
  <c r="AH15" i="116"/>
  <c r="AJ15" i="116"/>
  <c r="AC15" i="116"/>
  <c r="AA15" i="116"/>
  <c r="I93" i="116"/>
  <c r="AH93" i="116"/>
  <c r="AJ93" i="116"/>
  <c r="S93" i="116"/>
  <c r="AG93" i="116"/>
  <c r="Q93" i="116"/>
  <c r="K93" i="116"/>
  <c r="W93" i="116"/>
  <c r="AC93" i="116"/>
  <c r="AA93" i="116"/>
  <c r="U93" i="116"/>
  <c r="O93" i="116"/>
  <c r="S68" i="116"/>
  <c r="AC68" i="116"/>
  <c r="K68" i="116"/>
  <c r="O68" i="116"/>
  <c r="I68" i="116"/>
  <c r="W68" i="116"/>
  <c r="Q68" i="116"/>
  <c r="U68" i="116"/>
  <c r="AH68" i="116"/>
  <c r="AJ68" i="116"/>
  <c r="AG68" i="116"/>
  <c r="I22" i="116"/>
  <c r="AG22" i="116"/>
  <c r="Q22" i="116"/>
  <c r="W22" i="116"/>
  <c r="U22" i="116"/>
  <c r="AH22" i="116"/>
  <c r="AJ22" i="116"/>
  <c r="O22" i="116"/>
  <c r="K22" i="116"/>
  <c r="S22" i="116"/>
  <c r="AC22" i="116"/>
  <c r="AA22" i="116"/>
  <c r="W96" i="116"/>
  <c r="AG96" i="116"/>
  <c r="Q96" i="116"/>
  <c r="O96" i="116"/>
  <c r="U96" i="116"/>
  <c r="S96" i="116"/>
  <c r="AH96" i="116"/>
  <c r="AJ96" i="116"/>
  <c r="I96" i="116"/>
  <c r="K96" i="116"/>
  <c r="AC96" i="116"/>
  <c r="AA96" i="116"/>
  <c r="W58" i="116"/>
  <c r="U58" i="116"/>
  <c r="AC58" i="116"/>
  <c r="O58" i="116"/>
  <c r="K58" i="116"/>
  <c r="I58" i="116"/>
  <c r="AH58" i="116"/>
  <c r="AJ58" i="116"/>
  <c r="AG58" i="116"/>
  <c r="S58" i="116"/>
  <c r="Q58" i="116"/>
  <c r="I24" i="116"/>
  <c r="AG24" i="116"/>
  <c r="Q24" i="116"/>
  <c r="AC24" i="116"/>
  <c r="AA24" i="116"/>
  <c r="S24" i="116"/>
  <c r="U24" i="116"/>
  <c r="O24" i="116"/>
  <c r="AH24" i="116"/>
  <c r="AJ24" i="116"/>
  <c r="W24" i="116"/>
  <c r="K24" i="116"/>
  <c r="U47" i="116"/>
  <c r="AH47" i="116"/>
  <c r="AJ47" i="116"/>
  <c r="S47" i="116"/>
  <c r="O47" i="116"/>
  <c r="AA47" i="116"/>
  <c r="AG47" i="116"/>
  <c r="I47" i="116"/>
  <c r="K47" i="116"/>
  <c r="AC47" i="116"/>
  <c r="W47" i="116"/>
  <c r="Q47" i="116"/>
  <c r="O50" i="116"/>
  <c r="I50" i="116"/>
  <c r="W50" i="116"/>
  <c r="S50" i="116"/>
  <c r="AG50" i="116"/>
  <c r="AC50" i="116"/>
  <c r="AA50" i="116"/>
  <c r="U50" i="116"/>
  <c r="K50" i="116"/>
  <c r="AH50" i="116"/>
  <c r="AJ50" i="116"/>
  <c r="Q50" i="116"/>
  <c r="AG23" i="116"/>
  <c r="Q23" i="116"/>
  <c r="I23" i="116"/>
  <c r="AA23" i="116"/>
  <c r="W23" i="116"/>
  <c r="O23" i="116"/>
  <c r="AC23" i="116"/>
  <c r="K23" i="116"/>
  <c r="AH23" i="116"/>
  <c r="AJ23" i="116"/>
  <c r="U23" i="116"/>
  <c r="S23" i="116"/>
  <c r="I35" i="116"/>
  <c r="S35" i="116"/>
  <c r="AC35" i="116"/>
  <c r="K35" i="116"/>
  <c r="Q35" i="116"/>
  <c r="O35" i="116"/>
  <c r="AH35" i="116"/>
  <c r="AJ35" i="116"/>
  <c r="W35" i="116"/>
  <c r="AG35" i="116"/>
  <c r="AA35" i="116"/>
  <c r="U35" i="116"/>
  <c r="I26" i="116"/>
  <c r="AG26" i="116"/>
  <c r="Q26" i="116"/>
  <c r="AH26" i="116"/>
  <c r="AJ26" i="116"/>
  <c r="K26" i="116"/>
  <c r="W26" i="116"/>
  <c r="O26" i="116"/>
  <c r="S26" i="116"/>
  <c r="AC26" i="116"/>
  <c r="AA26" i="116"/>
  <c r="U26" i="116"/>
  <c r="AG55" i="116"/>
  <c r="O55" i="116"/>
  <c r="I55" i="116"/>
  <c r="W55" i="116"/>
  <c r="Q55" i="116"/>
  <c r="U55" i="116"/>
  <c r="K55" i="116"/>
  <c r="S55" i="116"/>
  <c r="AH55" i="116"/>
  <c r="AJ55" i="116"/>
  <c r="AC55" i="116"/>
  <c r="AG13" i="116"/>
  <c r="Q13" i="116"/>
  <c r="O13" i="116"/>
  <c r="I13" i="116"/>
  <c r="AA13" i="116"/>
  <c r="S13" i="116"/>
  <c r="AC13" i="116"/>
  <c r="W13" i="116"/>
  <c r="U13" i="116"/>
  <c r="K13" i="116"/>
  <c r="AH13" i="116"/>
  <c r="AJ13" i="116"/>
  <c r="I16" i="116"/>
  <c r="W16" i="116"/>
  <c r="AG16" i="116"/>
  <c r="Q16" i="116"/>
  <c r="AA16" i="116"/>
  <c r="AH16" i="116"/>
  <c r="AJ16" i="116"/>
  <c r="K16" i="116"/>
  <c r="AC16" i="116"/>
  <c r="U16" i="116"/>
  <c r="S16" i="116"/>
  <c r="O16" i="116"/>
  <c r="I59" i="116"/>
  <c r="S59" i="116"/>
  <c r="AH59" i="116"/>
  <c r="AJ59" i="116"/>
  <c r="Q59" i="116"/>
  <c r="O59" i="116"/>
  <c r="K59" i="116"/>
  <c r="AG59" i="116"/>
  <c r="AC59" i="116"/>
  <c r="W59" i="116"/>
  <c r="U59" i="116"/>
  <c r="AG31" i="116"/>
  <c r="Q31" i="116"/>
  <c r="I31" i="116"/>
  <c r="AA31" i="116"/>
  <c r="W31" i="116"/>
  <c r="O31" i="116"/>
  <c r="AH31" i="116"/>
  <c r="AJ31" i="116"/>
  <c r="AC31" i="116"/>
  <c r="K31" i="116"/>
  <c r="U31" i="116"/>
  <c r="S31" i="116"/>
  <c r="AG27" i="116"/>
  <c r="Q27" i="116"/>
  <c r="I27" i="116"/>
  <c r="O27" i="116"/>
  <c r="AH27" i="116"/>
  <c r="AJ27" i="116"/>
  <c r="AA27" i="116"/>
  <c r="AC27" i="116"/>
  <c r="K27" i="116"/>
  <c r="W27" i="116"/>
  <c r="U27" i="116"/>
  <c r="S27" i="116"/>
  <c r="O39" i="116"/>
  <c r="AA39" i="116"/>
  <c r="I39" i="116"/>
  <c r="S39" i="116"/>
  <c r="AG39" i="116"/>
  <c r="AC39" i="116"/>
  <c r="U39" i="116"/>
  <c r="W39" i="116"/>
  <c r="K39" i="116"/>
  <c r="AH39" i="116"/>
  <c r="AJ39" i="116"/>
  <c r="Q39" i="116"/>
  <c r="S60" i="116"/>
  <c r="AC60" i="116"/>
  <c r="K60" i="116"/>
  <c r="AG60" i="116"/>
  <c r="Q60" i="116"/>
  <c r="I60" i="116"/>
  <c r="AH60" i="116"/>
  <c r="AJ60" i="116"/>
  <c r="O60" i="116"/>
  <c r="U60" i="116"/>
  <c r="W60" i="116"/>
  <c r="W42" i="116"/>
  <c r="AG42" i="116"/>
  <c r="O42" i="116"/>
  <c r="AA42" i="116"/>
  <c r="U42" i="116"/>
  <c r="S42" i="116"/>
  <c r="AH42" i="116"/>
  <c r="AJ42" i="116"/>
  <c r="AC42" i="116"/>
  <c r="Q42" i="116"/>
  <c r="K42" i="116"/>
  <c r="I42" i="116"/>
  <c r="AH94" i="116"/>
  <c r="AJ94" i="116"/>
  <c r="S94" i="116"/>
  <c r="AC94" i="116"/>
  <c r="AA94" i="116"/>
  <c r="K94" i="116"/>
  <c r="W94" i="116"/>
  <c r="U94" i="116"/>
  <c r="I94" i="116"/>
  <c r="O94" i="116"/>
  <c r="AG94" i="116"/>
  <c r="Q94" i="116"/>
  <c r="I56" i="116"/>
  <c r="S56" i="116"/>
  <c r="AH56" i="116"/>
  <c r="AJ56" i="116"/>
  <c r="Q56" i="116"/>
  <c r="AC56" i="116"/>
  <c r="O56" i="116"/>
  <c r="K56" i="116"/>
  <c r="AG56" i="116"/>
  <c r="W56" i="116"/>
  <c r="U56" i="116"/>
  <c r="U54" i="116"/>
  <c r="AG54" i="116"/>
  <c r="O54" i="116"/>
  <c r="AH54" i="116"/>
  <c r="AJ54" i="116"/>
  <c r="S54" i="116"/>
  <c r="Q54" i="116"/>
  <c r="W54" i="116"/>
  <c r="I54" i="116"/>
  <c r="K54" i="116"/>
  <c r="AC54" i="116"/>
  <c r="I28" i="116"/>
  <c r="AG28" i="116"/>
  <c r="Q28" i="116"/>
  <c r="S28" i="116"/>
  <c r="O28" i="116"/>
  <c r="AC28" i="116"/>
  <c r="W28" i="116"/>
  <c r="U28" i="116"/>
  <c r="AA28" i="116"/>
  <c r="AH28" i="116"/>
  <c r="AJ28" i="116"/>
  <c r="K28" i="116"/>
  <c r="AG21" i="116"/>
  <c r="U21" i="116"/>
  <c r="S21" i="116"/>
  <c r="AA21" i="116"/>
  <c r="Q21" i="116"/>
  <c r="O21" i="116"/>
  <c r="AH21" i="116"/>
  <c r="AJ21" i="116"/>
  <c r="AC21" i="116"/>
  <c r="W21" i="116"/>
  <c r="K21" i="116"/>
  <c r="I21" i="116"/>
  <c r="AG69" i="116"/>
  <c r="O69" i="116"/>
  <c r="I69" i="116"/>
  <c r="W69" i="116"/>
  <c r="AC69" i="116"/>
  <c r="Q69" i="116"/>
  <c r="AH69" i="116"/>
  <c r="AJ69" i="116"/>
  <c r="U69" i="116"/>
  <c r="S69" i="116"/>
  <c r="K69" i="116"/>
  <c r="I30" i="116"/>
  <c r="AG30" i="116"/>
  <c r="Q30" i="116"/>
  <c r="W30" i="116"/>
  <c r="U30" i="116"/>
  <c r="AH30" i="116"/>
  <c r="AJ30" i="116"/>
  <c r="K30" i="116"/>
  <c r="S30" i="116"/>
  <c r="O30" i="116"/>
  <c r="AC30" i="116"/>
  <c r="AA30" i="116"/>
  <c r="AG25" i="116"/>
  <c r="Q25" i="116"/>
  <c r="I25" i="116"/>
  <c r="K25" i="116"/>
  <c r="AC25" i="116"/>
  <c r="U25" i="116"/>
  <c r="S25" i="116"/>
  <c r="AA25" i="116"/>
  <c r="O25" i="116"/>
  <c r="W25" i="116"/>
  <c r="AH25" i="116"/>
  <c r="AJ25" i="116"/>
  <c r="O41" i="116"/>
  <c r="S41" i="116"/>
  <c r="AA41" i="116"/>
  <c r="I41" i="116"/>
  <c r="U41" i="116"/>
  <c r="Q41" i="116"/>
  <c r="AG41" i="116"/>
  <c r="AC41" i="116"/>
  <c r="K41" i="116"/>
  <c r="W41" i="116"/>
  <c r="AH41" i="116"/>
  <c r="AJ41" i="116"/>
  <c r="S57" i="116"/>
  <c r="AC57" i="116"/>
  <c r="K57" i="116"/>
  <c r="Q57" i="116"/>
  <c r="O57" i="116"/>
  <c r="AG57" i="116"/>
  <c r="I57" i="116"/>
  <c r="AH57" i="116"/>
  <c r="AJ57" i="116"/>
  <c r="U57" i="116"/>
  <c r="W57" i="116"/>
  <c r="AG29" i="116"/>
  <c r="Q29" i="116"/>
  <c r="I29" i="116"/>
  <c r="U29" i="116"/>
  <c r="S29" i="116"/>
  <c r="K29" i="116"/>
  <c r="W29" i="116"/>
  <c r="AA29" i="116"/>
  <c r="O29" i="116"/>
  <c r="AH29" i="116"/>
  <c r="AJ29" i="116"/>
  <c r="AC29" i="116"/>
  <c r="I14" i="116"/>
  <c r="W14" i="116"/>
  <c r="AG14" i="116"/>
  <c r="Q14" i="116"/>
  <c r="O14" i="116"/>
  <c r="AH14" i="116"/>
  <c r="AJ14" i="116"/>
  <c r="K14" i="116"/>
  <c r="AC14" i="116"/>
  <c r="AA14" i="116"/>
  <c r="U14" i="116"/>
  <c r="S14" i="116"/>
  <c r="AG36" i="116"/>
  <c r="Q36" i="116"/>
  <c r="AH36" i="116"/>
  <c r="AJ36" i="116"/>
  <c r="O36" i="116"/>
  <c r="AA36" i="116"/>
  <c r="W36" i="116"/>
  <c r="AC36" i="116"/>
  <c r="U36" i="116"/>
  <c r="S36" i="116"/>
  <c r="K36" i="116"/>
  <c r="I36" i="116"/>
  <c r="O45" i="116"/>
  <c r="AC45" i="116"/>
  <c r="S45" i="116"/>
  <c r="AA45" i="116"/>
  <c r="AG45" i="116"/>
  <c r="W45" i="116"/>
  <c r="Q45" i="116"/>
  <c r="K45" i="116"/>
  <c r="U45" i="116"/>
  <c r="I45" i="116"/>
  <c r="AH45" i="116"/>
  <c r="AJ45" i="116"/>
  <c r="W40" i="116"/>
  <c r="AG40" i="116"/>
  <c r="O40" i="116"/>
  <c r="AH40" i="116"/>
  <c r="AJ40" i="116"/>
  <c r="K40" i="116"/>
  <c r="I40" i="116"/>
  <c r="AA40" i="116"/>
  <c r="U40" i="116"/>
  <c r="S40" i="116"/>
  <c r="Q40" i="116"/>
  <c r="AC40" i="116"/>
  <c r="I63" i="116"/>
  <c r="S63" i="116"/>
  <c r="AH63" i="116"/>
  <c r="AJ63" i="116"/>
  <c r="Q63" i="116"/>
  <c r="AC63" i="116"/>
  <c r="W63" i="116"/>
  <c r="U63" i="116"/>
  <c r="O63" i="116"/>
  <c r="K63" i="116"/>
  <c r="AG63" i="116"/>
  <c r="AC18" i="116"/>
  <c r="AA18" i="116"/>
  <c r="K18" i="116"/>
  <c r="U18" i="116"/>
  <c r="S18" i="116"/>
  <c r="W18" i="116"/>
  <c r="Q18" i="116"/>
  <c r="O18" i="116"/>
  <c r="AH18" i="116"/>
  <c r="AJ18" i="116"/>
  <c r="I18" i="116"/>
  <c r="AG18" i="116"/>
  <c r="I34" i="116"/>
  <c r="AG34" i="116"/>
  <c r="Q34" i="116"/>
  <c r="AH34" i="116"/>
  <c r="AJ34" i="116"/>
  <c r="K34" i="116"/>
  <c r="W34" i="116"/>
  <c r="S34" i="116"/>
  <c r="AC34" i="116"/>
  <c r="AA34" i="116"/>
  <c r="U34" i="116"/>
  <c r="O34" i="116"/>
  <c r="O92" i="116"/>
  <c r="I92" i="116"/>
  <c r="W92" i="116"/>
  <c r="U92" i="116"/>
  <c r="S92" i="116"/>
  <c r="AH92" i="116"/>
  <c r="AJ92" i="116"/>
  <c r="K92" i="116"/>
  <c r="AC92" i="116"/>
  <c r="AA92" i="116"/>
  <c r="AG92" i="116"/>
  <c r="Q92" i="116"/>
  <c r="AH50" i="115"/>
  <c r="AJ50" i="115"/>
  <c r="S50" i="115"/>
  <c r="Y50" i="115"/>
  <c r="I50" i="115"/>
  <c r="AA50" i="115"/>
  <c r="AG50" i="115"/>
  <c r="M50" i="115"/>
  <c r="AC50" i="115"/>
  <c r="W50" i="115"/>
  <c r="K50" i="115"/>
  <c r="AE50" i="115"/>
  <c r="U50" i="115"/>
  <c r="Q50" i="115"/>
  <c r="O50" i="115"/>
  <c r="AC23" i="115"/>
  <c r="M23" i="115"/>
  <c r="S23" i="115"/>
  <c r="AH23" i="115"/>
  <c r="AJ23" i="115"/>
  <c r="Q23" i="115"/>
  <c r="Y23" i="115"/>
  <c r="W23" i="115"/>
  <c r="AE23" i="115"/>
  <c r="K23" i="115"/>
  <c r="I23" i="115"/>
  <c r="AG23" i="115"/>
  <c r="AA23" i="115"/>
  <c r="U23" i="115"/>
  <c r="O23" i="115"/>
  <c r="AC21" i="115"/>
  <c r="M21" i="115"/>
  <c r="AA21" i="115"/>
  <c r="I21" i="115"/>
  <c r="Y21" i="115"/>
  <c r="AH21" i="115"/>
  <c r="AJ21" i="115"/>
  <c r="Q21" i="115"/>
  <c r="AG21" i="115"/>
  <c r="O21" i="115"/>
  <c r="S21" i="115"/>
  <c r="AE21" i="115"/>
  <c r="W21" i="115"/>
  <c r="U21" i="115"/>
  <c r="K21" i="115"/>
  <c r="Y54" i="115"/>
  <c r="I54" i="115"/>
  <c r="AG54" i="115"/>
  <c r="O54" i="115"/>
  <c r="AC54" i="115"/>
  <c r="M54" i="115"/>
  <c r="Q54" i="115"/>
  <c r="K54" i="115"/>
  <c r="W54" i="115"/>
  <c r="U54" i="115"/>
  <c r="AE54" i="115"/>
  <c r="S54" i="115"/>
  <c r="AH54" i="115"/>
  <c r="AJ54" i="115"/>
  <c r="AE47" i="115"/>
  <c r="O47" i="115"/>
  <c r="U47" i="115"/>
  <c r="Y47" i="115"/>
  <c r="AG47" i="115"/>
  <c r="K47" i="115"/>
  <c r="Q47" i="115"/>
  <c r="M47" i="115"/>
  <c r="AA47" i="115"/>
  <c r="W47" i="115"/>
  <c r="AC47" i="115"/>
  <c r="S47" i="115"/>
  <c r="AH47" i="115"/>
  <c r="AJ47" i="115"/>
  <c r="I47" i="115"/>
  <c r="AE56" i="115"/>
  <c r="M56" i="115"/>
  <c r="S56" i="115"/>
  <c r="O56" i="115"/>
  <c r="W56" i="115"/>
  <c r="Y56" i="115"/>
  <c r="U56" i="115"/>
  <c r="AH56" i="115"/>
  <c r="AJ56" i="115"/>
  <c r="AG56" i="115"/>
  <c r="Q56" i="115"/>
  <c r="K56" i="115"/>
  <c r="AC56" i="115"/>
  <c r="I56" i="115"/>
  <c r="AC25" i="115"/>
  <c r="M25" i="115"/>
  <c r="AA25" i="115"/>
  <c r="I25" i="115"/>
  <c r="Y25" i="115"/>
  <c r="AH25" i="115"/>
  <c r="AJ25" i="115"/>
  <c r="Q25" i="115"/>
  <c r="AG25" i="115"/>
  <c r="O25" i="115"/>
  <c r="S25" i="115"/>
  <c r="AE25" i="115"/>
  <c r="W25" i="115"/>
  <c r="U25" i="115"/>
  <c r="K25" i="115"/>
  <c r="W68" i="115"/>
  <c r="AE68" i="115"/>
  <c r="M68" i="115"/>
  <c r="AC68" i="115"/>
  <c r="O68" i="115"/>
  <c r="K68" i="115"/>
  <c r="I68" i="115"/>
  <c r="U68" i="115"/>
  <c r="S68" i="115"/>
  <c r="Y68" i="115"/>
  <c r="Q68" i="115"/>
  <c r="AH68" i="115"/>
  <c r="AJ68" i="115"/>
  <c r="AG68" i="115"/>
  <c r="AA41" i="115"/>
  <c r="K41" i="115"/>
  <c r="AG41" i="115"/>
  <c r="Q41" i="115"/>
  <c r="S41" i="115"/>
  <c r="Y41" i="115"/>
  <c r="M41" i="115"/>
  <c r="I41" i="115"/>
  <c r="W41" i="115"/>
  <c r="U41" i="115"/>
  <c r="AH41" i="115"/>
  <c r="AJ41" i="115"/>
  <c r="AE41" i="115"/>
  <c r="AC41" i="115"/>
  <c r="O41" i="115"/>
  <c r="U24" i="115"/>
  <c r="AE24" i="115"/>
  <c r="M24" i="115"/>
  <c r="AC24" i="115"/>
  <c r="K24" i="115"/>
  <c r="S24" i="115"/>
  <c r="AH24" i="115"/>
  <c r="AJ24" i="115"/>
  <c r="Q24" i="115"/>
  <c r="Y24" i="115"/>
  <c r="AG24" i="115"/>
  <c r="W24" i="115"/>
  <c r="O24" i="115"/>
  <c r="I24" i="115"/>
  <c r="AA24" i="115"/>
  <c r="AG38" i="115"/>
  <c r="Q38" i="115"/>
  <c r="W38" i="115"/>
  <c r="AC38" i="115"/>
  <c r="K38" i="115"/>
  <c r="M38" i="115"/>
  <c r="AH38" i="115"/>
  <c r="AJ38" i="115"/>
  <c r="I38" i="115"/>
  <c r="U38" i="115"/>
  <c r="S38" i="115"/>
  <c r="AA38" i="115"/>
  <c r="Y38" i="115"/>
  <c r="AE38" i="115"/>
  <c r="O38" i="115"/>
  <c r="S55" i="115"/>
  <c r="Y55" i="115"/>
  <c r="I55" i="115"/>
  <c r="AG55" i="115"/>
  <c r="K55" i="115"/>
  <c r="Q55" i="115"/>
  <c r="AH55" i="115"/>
  <c r="AJ55" i="115"/>
  <c r="AE55" i="115"/>
  <c r="O55" i="115"/>
  <c r="M55" i="115"/>
  <c r="AC55" i="115"/>
  <c r="W55" i="115"/>
  <c r="U55" i="115"/>
  <c r="AC27" i="115"/>
  <c r="M27" i="115"/>
  <c r="S27" i="115"/>
  <c r="AH27" i="115"/>
  <c r="AJ27" i="115"/>
  <c r="Q27" i="115"/>
  <c r="Y27" i="115"/>
  <c r="W27" i="115"/>
  <c r="AE27" i="115"/>
  <c r="K27" i="115"/>
  <c r="I27" i="115"/>
  <c r="O27" i="115"/>
  <c r="AG27" i="115"/>
  <c r="AA27" i="115"/>
  <c r="U27" i="115"/>
  <c r="U28" i="115"/>
  <c r="AE28" i="115"/>
  <c r="M28" i="115"/>
  <c r="AC28" i="115"/>
  <c r="K28" i="115"/>
  <c r="S28" i="115"/>
  <c r="AH28" i="115"/>
  <c r="AJ28" i="115"/>
  <c r="Q28" i="115"/>
  <c r="Y28" i="115"/>
  <c r="W28" i="115"/>
  <c r="O28" i="115"/>
  <c r="I28" i="115"/>
  <c r="AG28" i="115"/>
  <c r="AA28" i="115"/>
  <c r="U20" i="115"/>
  <c r="AE20" i="115"/>
  <c r="M20" i="115"/>
  <c r="AC20" i="115"/>
  <c r="K20" i="115"/>
  <c r="S20" i="115"/>
  <c r="AH20" i="115"/>
  <c r="AJ20" i="115"/>
  <c r="Q20" i="115"/>
  <c r="Y20" i="115"/>
  <c r="W20" i="115"/>
  <c r="O20" i="115"/>
  <c r="I20" i="115"/>
  <c r="AG20" i="115"/>
  <c r="AA20" i="115"/>
  <c r="AA18" i="115"/>
  <c r="K18" i="115"/>
  <c r="Y18" i="115"/>
  <c r="I18" i="115"/>
  <c r="AG18" i="115"/>
  <c r="Q18" i="115"/>
  <c r="AE18" i="115"/>
  <c r="O18" i="115"/>
  <c r="U18" i="115"/>
  <c r="S18" i="115"/>
  <c r="AH18" i="115"/>
  <c r="AJ18" i="115"/>
  <c r="AC18" i="115"/>
  <c r="W18" i="115"/>
  <c r="M18" i="115"/>
  <c r="AC36" i="115"/>
  <c r="M36" i="115"/>
  <c r="Y36" i="115"/>
  <c r="AG36" i="115"/>
  <c r="O36" i="115"/>
  <c r="S36" i="115"/>
  <c r="Q36" i="115"/>
  <c r="AA36" i="115"/>
  <c r="W36" i="115"/>
  <c r="U36" i="115"/>
  <c r="K36" i="115"/>
  <c r="AH36" i="115"/>
  <c r="AJ36" i="115"/>
  <c r="AE36" i="115"/>
  <c r="I36" i="115"/>
  <c r="AH58" i="115"/>
  <c r="AJ58" i="115"/>
  <c r="Q58" i="115"/>
  <c r="W58" i="115"/>
  <c r="Y58" i="115"/>
  <c r="AG58" i="115"/>
  <c r="K58" i="115"/>
  <c r="AC58" i="115"/>
  <c r="U58" i="115"/>
  <c r="I58" i="115"/>
  <c r="M58" i="115"/>
  <c r="AE58" i="115"/>
  <c r="S58" i="115"/>
  <c r="O58" i="115"/>
  <c r="U31" i="115"/>
  <c r="AH31" i="115"/>
  <c r="AJ31" i="115"/>
  <c r="Q31" i="115"/>
  <c r="Y31" i="115"/>
  <c r="W31" i="115"/>
  <c r="AE31" i="115"/>
  <c r="K31" i="115"/>
  <c r="AC31" i="115"/>
  <c r="I31" i="115"/>
  <c r="S31" i="115"/>
  <c r="O31" i="115"/>
  <c r="AG31" i="115"/>
  <c r="AA31" i="115"/>
  <c r="M31" i="115"/>
  <c r="W60" i="115"/>
  <c r="AE60" i="115"/>
  <c r="M60" i="115"/>
  <c r="O60" i="115"/>
  <c r="U60" i="115"/>
  <c r="I60" i="115"/>
  <c r="AH60" i="115"/>
  <c r="AJ60" i="115"/>
  <c r="S60" i="115"/>
  <c r="Q60" i="115"/>
  <c r="AG60" i="115"/>
  <c r="K60" i="115"/>
  <c r="AC60" i="115"/>
  <c r="Y60" i="115"/>
  <c r="AE80" i="115"/>
  <c r="M80" i="115"/>
  <c r="S80" i="115"/>
  <c r="W80" i="115"/>
  <c r="AG80" i="115"/>
  <c r="I80" i="115"/>
  <c r="K80" i="115"/>
  <c r="U80" i="115"/>
  <c r="Q80" i="115"/>
  <c r="O80" i="115"/>
  <c r="AH80" i="115"/>
  <c r="AJ80" i="115"/>
  <c r="AC80" i="115"/>
  <c r="Y80" i="115"/>
  <c r="U35" i="115"/>
  <c r="AC35" i="115"/>
  <c r="K35" i="115"/>
  <c r="AH35" i="115"/>
  <c r="AJ35" i="115"/>
  <c r="Q35" i="115"/>
  <c r="AG35" i="115"/>
  <c r="I35" i="115"/>
  <c r="AE35" i="115"/>
  <c r="S35" i="115"/>
  <c r="O35" i="115"/>
  <c r="AA35" i="115"/>
  <c r="M35" i="115"/>
  <c r="W35" i="115"/>
  <c r="Y35" i="115"/>
  <c r="AH40" i="115"/>
  <c r="AJ40" i="115"/>
  <c r="S40" i="115"/>
  <c r="Q40" i="115"/>
  <c r="Y40" i="115"/>
  <c r="AC40" i="115"/>
  <c r="AA40" i="115"/>
  <c r="M40" i="115"/>
  <c r="AG40" i="115"/>
  <c r="K40" i="115"/>
  <c r="I40" i="115"/>
  <c r="AE40" i="115"/>
  <c r="W40" i="115"/>
  <c r="U40" i="115"/>
  <c r="O40" i="115"/>
  <c r="AE59" i="115"/>
  <c r="M59" i="115"/>
  <c r="S59" i="115"/>
  <c r="AG59" i="115"/>
  <c r="I59" i="115"/>
  <c r="Q59" i="115"/>
  <c r="U59" i="115"/>
  <c r="O59" i="115"/>
  <c r="AC59" i="115"/>
  <c r="Y59" i="115"/>
  <c r="AH59" i="115"/>
  <c r="AJ59" i="115"/>
  <c r="W59" i="115"/>
  <c r="K59" i="115"/>
  <c r="AC29" i="115"/>
  <c r="M29" i="115"/>
  <c r="AA29" i="115"/>
  <c r="I29" i="115"/>
  <c r="Y29" i="115"/>
  <c r="AH29" i="115"/>
  <c r="AJ29" i="115"/>
  <c r="Q29" i="115"/>
  <c r="AG29" i="115"/>
  <c r="O29" i="115"/>
  <c r="S29" i="115"/>
  <c r="AE29" i="115"/>
  <c r="W29" i="115"/>
  <c r="U29" i="115"/>
  <c r="K29" i="115"/>
  <c r="AE47" i="114"/>
  <c r="O47" i="114"/>
  <c r="AC47" i="114"/>
  <c r="M47" i="114"/>
  <c r="Y47" i="114"/>
  <c r="W47" i="114"/>
  <c r="U47" i="114"/>
  <c r="AG47" i="114"/>
  <c r="AA47" i="114"/>
  <c r="Q47" i="114"/>
  <c r="K47" i="114"/>
  <c r="I47" i="114"/>
  <c r="AH47" i="114"/>
  <c r="AJ47" i="114"/>
  <c r="Y45" i="114"/>
  <c r="I45" i="114"/>
  <c r="W45" i="114"/>
  <c r="AC45" i="114"/>
  <c r="AA45" i="114"/>
  <c r="U45" i="114"/>
  <c r="Q45" i="114"/>
  <c r="AH45" i="114"/>
  <c r="AJ45" i="114"/>
  <c r="AG45" i="114"/>
  <c r="AE45" i="114"/>
  <c r="K45" i="114"/>
  <c r="O45" i="114"/>
  <c r="M45" i="114"/>
  <c r="AC29" i="114"/>
  <c r="M29" i="114"/>
  <c r="Y29" i="114"/>
  <c r="I29" i="114"/>
  <c r="W29" i="114"/>
  <c r="U29" i="114"/>
  <c r="O29" i="114"/>
  <c r="Q29" i="114"/>
  <c r="AH29" i="114"/>
  <c r="AJ29" i="114"/>
  <c r="AG29" i="114"/>
  <c r="AE29" i="114"/>
  <c r="AA29" i="114"/>
  <c r="K29" i="114"/>
  <c r="Y54" i="114"/>
  <c r="I54" i="114"/>
  <c r="W54" i="114"/>
  <c r="AC54" i="114"/>
  <c r="U54" i="114"/>
  <c r="Q54" i="114"/>
  <c r="AE54" i="114"/>
  <c r="O54" i="114"/>
  <c r="M54" i="114"/>
  <c r="K54" i="114"/>
  <c r="AH54" i="114"/>
  <c r="AJ54" i="114"/>
  <c r="AG54" i="114"/>
  <c r="AE59" i="114"/>
  <c r="M59" i="114"/>
  <c r="AC59" i="114"/>
  <c r="K59" i="114"/>
  <c r="U59" i="114"/>
  <c r="O59" i="114"/>
  <c r="I59" i="114"/>
  <c r="AH59" i="114"/>
  <c r="AJ59" i="114"/>
  <c r="AG59" i="114"/>
  <c r="Y59" i="114"/>
  <c r="W59" i="114"/>
  <c r="Q59" i="114"/>
  <c r="U18" i="114"/>
  <c r="AG18" i="114"/>
  <c r="Q18" i="114"/>
  <c r="AC18" i="114"/>
  <c r="I18" i="114"/>
  <c r="AA18" i="114"/>
  <c r="Y18" i="114"/>
  <c r="W18" i="114"/>
  <c r="K18" i="114"/>
  <c r="M18" i="114"/>
  <c r="AH18" i="114"/>
  <c r="AJ18" i="114"/>
  <c r="AE18" i="114"/>
  <c r="O18" i="114"/>
  <c r="U13" i="114"/>
  <c r="AH13" i="114"/>
  <c r="AJ13" i="114"/>
  <c r="AG13" i="114"/>
  <c r="Q13" i="114"/>
  <c r="AE13" i="114"/>
  <c r="O13" i="114"/>
  <c r="K13" i="114"/>
  <c r="I13" i="114"/>
  <c r="AC13" i="114"/>
  <c r="M13" i="114"/>
  <c r="AA13" i="114"/>
  <c r="Y13" i="114"/>
  <c r="W13" i="114"/>
  <c r="AC16" i="114"/>
  <c r="M16" i="114"/>
  <c r="AA16" i="114"/>
  <c r="K16" i="114"/>
  <c r="Y16" i="114"/>
  <c r="I16" i="114"/>
  <c r="W16" i="114"/>
  <c r="O16" i="114"/>
  <c r="AH16" i="114"/>
  <c r="AJ16" i="114"/>
  <c r="AG16" i="114"/>
  <c r="Q16" i="114"/>
  <c r="AE16" i="114"/>
  <c r="U16" i="114"/>
  <c r="U24" i="114"/>
  <c r="AG24" i="114"/>
  <c r="Q24" i="114"/>
  <c r="O24" i="114"/>
  <c r="AH24" i="114"/>
  <c r="AJ24" i="114"/>
  <c r="M24" i="114"/>
  <c r="AA24" i="114"/>
  <c r="AE24" i="114"/>
  <c r="K24" i="114"/>
  <c r="AC24" i="114"/>
  <c r="I24" i="114"/>
  <c r="Y24" i="114"/>
  <c r="W24" i="114"/>
  <c r="AE63" i="114"/>
  <c r="M63" i="114"/>
  <c r="AC63" i="114"/>
  <c r="K63" i="114"/>
  <c r="U63" i="114"/>
  <c r="I63" i="114"/>
  <c r="AH63" i="114"/>
  <c r="AJ63" i="114"/>
  <c r="AG63" i="114"/>
  <c r="Y63" i="114"/>
  <c r="O63" i="114"/>
  <c r="Q63" i="114"/>
  <c r="W63" i="114"/>
  <c r="AA41" i="114"/>
  <c r="K41" i="114"/>
  <c r="Y41" i="114"/>
  <c r="I41" i="114"/>
  <c r="AH41" i="114"/>
  <c r="AJ41" i="114"/>
  <c r="O41" i="114"/>
  <c r="AG41" i="114"/>
  <c r="M41" i="114"/>
  <c r="AE41" i="114"/>
  <c r="AC41" i="114"/>
  <c r="Q41" i="114"/>
  <c r="W41" i="114"/>
  <c r="U41" i="114"/>
  <c r="AH55" i="114"/>
  <c r="AJ55" i="114"/>
  <c r="Q55" i="114"/>
  <c r="AE55" i="114"/>
  <c r="I55" i="114"/>
  <c r="AC55" i="114"/>
  <c r="Y55" i="114"/>
  <c r="W55" i="114"/>
  <c r="O55" i="114"/>
  <c r="M55" i="114"/>
  <c r="K55" i="114"/>
  <c r="AG55" i="114"/>
  <c r="U55" i="114"/>
  <c r="U26" i="114"/>
  <c r="AG26" i="114"/>
  <c r="Q26" i="114"/>
  <c r="O26" i="114"/>
  <c r="I26" i="114"/>
  <c r="AH26" i="114"/>
  <c r="AJ26" i="114"/>
  <c r="M26" i="114"/>
  <c r="AE26" i="114"/>
  <c r="K26" i="114"/>
  <c r="AC26" i="114"/>
  <c r="Y26" i="114"/>
  <c r="W26" i="114"/>
  <c r="AA26" i="114"/>
  <c r="AC36" i="114"/>
  <c r="M36" i="114"/>
  <c r="AA36" i="114"/>
  <c r="K36" i="114"/>
  <c r="Q36" i="114"/>
  <c r="AH36" i="114"/>
  <c r="AJ36" i="114"/>
  <c r="O36" i="114"/>
  <c r="AE36" i="114"/>
  <c r="Y36" i="114"/>
  <c r="W36" i="114"/>
  <c r="I36" i="114"/>
  <c r="U36" i="114"/>
  <c r="AG36" i="114"/>
  <c r="AH42" i="114"/>
  <c r="AJ42" i="114"/>
  <c r="AG42" i="114"/>
  <c r="Q42" i="114"/>
  <c r="O42" i="114"/>
  <c r="M42" i="114"/>
  <c r="AE42" i="114"/>
  <c r="K42" i="114"/>
  <c r="AC42" i="114"/>
  <c r="I42" i="114"/>
  <c r="AA42" i="114"/>
  <c r="U42" i="114"/>
  <c r="Y42" i="114"/>
  <c r="W42" i="114"/>
  <c r="AA39" i="114"/>
  <c r="K39" i="114"/>
  <c r="Y39" i="114"/>
  <c r="I39" i="114"/>
  <c r="AE39" i="114"/>
  <c r="AC39" i="114"/>
  <c r="W39" i="114"/>
  <c r="AH39" i="114"/>
  <c r="AJ39" i="114"/>
  <c r="AG39" i="114"/>
  <c r="U39" i="114"/>
  <c r="O39" i="114"/>
  <c r="M39" i="114"/>
  <c r="Q39" i="114"/>
  <c r="AC23" i="114"/>
  <c r="M23" i="114"/>
  <c r="Y23" i="114"/>
  <c r="I23" i="114"/>
  <c r="Q23" i="114"/>
  <c r="O23" i="114"/>
  <c r="AH23" i="114"/>
  <c r="AJ23" i="114"/>
  <c r="AA23" i="114"/>
  <c r="AG23" i="114"/>
  <c r="K23" i="114"/>
  <c r="AE23" i="114"/>
  <c r="W23" i="114"/>
  <c r="U23" i="114"/>
  <c r="AC21" i="114"/>
  <c r="M21" i="114"/>
  <c r="Y21" i="114"/>
  <c r="I21" i="114"/>
  <c r="AH21" i="114"/>
  <c r="AJ21" i="114"/>
  <c r="O21" i="114"/>
  <c r="AG21" i="114"/>
  <c r="K21" i="114"/>
  <c r="W21" i="114"/>
  <c r="AE21" i="114"/>
  <c r="AA21" i="114"/>
  <c r="U21" i="114"/>
  <c r="Q21" i="114"/>
  <c r="U15" i="114"/>
  <c r="AH15" i="114"/>
  <c r="AJ15" i="114"/>
  <c r="AG15" i="114"/>
  <c r="Q15" i="114"/>
  <c r="AE15" i="114"/>
  <c r="O15" i="114"/>
  <c r="W15" i="114"/>
  <c r="M15" i="114"/>
  <c r="K15" i="114"/>
  <c r="I15" i="114"/>
  <c r="Y15" i="114"/>
  <c r="AC15" i="114"/>
  <c r="AA15" i="114"/>
  <c r="AC25" i="114"/>
  <c r="M25" i="114"/>
  <c r="Y25" i="114"/>
  <c r="I25" i="114"/>
  <c r="Q25" i="114"/>
  <c r="AE25" i="114"/>
  <c r="AH25" i="114"/>
  <c r="AJ25" i="114"/>
  <c r="O25" i="114"/>
  <c r="AG25" i="114"/>
  <c r="K25" i="114"/>
  <c r="U25" i="114"/>
  <c r="W25" i="114"/>
  <c r="AA25" i="114"/>
  <c r="AH50" i="114"/>
  <c r="AJ50" i="114"/>
  <c r="AG50" i="114"/>
  <c r="Q50" i="114"/>
  <c r="Y50" i="114"/>
  <c r="W50" i="114"/>
  <c r="U50" i="114"/>
  <c r="O50" i="114"/>
  <c r="M50" i="114"/>
  <c r="K50" i="114"/>
  <c r="I50" i="114"/>
  <c r="AE50" i="114"/>
  <c r="AC50" i="114"/>
  <c r="AA50" i="114"/>
  <c r="AH58" i="114"/>
  <c r="AJ58" i="114"/>
  <c r="Q58" i="114"/>
  <c r="AG58" i="114"/>
  <c r="O58" i="114"/>
  <c r="Y58" i="114"/>
  <c r="I58" i="114"/>
  <c r="AC58" i="114"/>
  <c r="W58" i="114"/>
  <c r="U58" i="114"/>
  <c r="AE58" i="114"/>
  <c r="M58" i="114"/>
  <c r="K58" i="114"/>
  <c r="AC30" i="114"/>
  <c r="M30" i="114"/>
  <c r="W30" i="114"/>
  <c r="AA30" i="114"/>
  <c r="Y30" i="114"/>
  <c r="O30" i="114"/>
  <c r="U30" i="114"/>
  <c r="Q30" i="114"/>
  <c r="AH30" i="114"/>
  <c r="AJ30" i="114"/>
  <c r="AG30" i="114"/>
  <c r="AE30" i="114"/>
  <c r="K30" i="114"/>
  <c r="I30" i="114"/>
  <c r="W57" i="114"/>
  <c r="U57" i="114"/>
  <c r="AG57" i="114"/>
  <c r="O57" i="114"/>
  <c r="Q57" i="114"/>
  <c r="M57" i="114"/>
  <c r="K57" i="114"/>
  <c r="AH57" i="114"/>
  <c r="AJ57" i="114"/>
  <c r="I57" i="114"/>
  <c r="Y57" i="114"/>
  <c r="AE57" i="114"/>
  <c r="AC57" i="114"/>
  <c r="AG38" i="114"/>
  <c r="Q38" i="114"/>
  <c r="AE38" i="114"/>
  <c r="O38" i="114"/>
  <c r="Y38" i="114"/>
  <c r="W38" i="114"/>
  <c r="U38" i="114"/>
  <c r="K38" i="114"/>
  <c r="AC38" i="114"/>
  <c r="I38" i="114"/>
  <c r="AH38" i="114"/>
  <c r="AJ38" i="114"/>
  <c r="AA38" i="114"/>
  <c r="M38" i="114"/>
  <c r="AC14" i="114"/>
  <c r="M14" i="114"/>
  <c r="K14" i="114"/>
  <c r="AA14" i="114"/>
  <c r="Y14" i="114"/>
  <c r="I14" i="114"/>
  <c r="W14" i="114"/>
  <c r="AH14" i="114"/>
  <c r="AJ14" i="114"/>
  <c r="AG14" i="114"/>
  <c r="AE14" i="114"/>
  <c r="U14" i="114"/>
  <c r="Q14" i="114"/>
  <c r="O14" i="114"/>
  <c r="AE80" i="114"/>
  <c r="M80" i="114"/>
  <c r="AC80" i="114"/>
  <c r="K80" i="114"/>
  <c r="U80" i="114"/>
  <c r="AG80" i="114"/>
  <c r="Y80" i="114"/>
  <c r="W80" i="114"/>
  <c r="AH80" i="114"/>
  <c r="AJ80" i="114"/>
  <c r="Q80" i="114"/>
  <c r="O80" i="114"/>
  <c r="I80" i="114"/>
  <c r="U20" i="114"/>
  <c r="AG20" i="114"/>
  <c r="Q20" i="114"/>
  <c r="AE20" i="114"/>
  <c r="K20" i="114"/>
  <c r="I20" i="114"/>
  <c r="W20" i="114"/>
  <c r="AC20" i="114"/>
  <c r="AA20" i="114"/>
  <c r="Y20" i="114"/>
  <c r="O20" i="114"/>
  <c r="M20" i="114"/>
  <c r="AH20" i="114"/>
  <c r="AJ20" i="114"/>
  <c r="AH40" i="114"/>
  <c r="AJ40" i="114"/>
  <c r="AG40" i="114"/>
  <c r="Q40" i="114"/>
  <c r="AE40" i="114"/>
  <c r="K40" i="114"/>
  <c r="AC40" i="114"/>
  <c r="I40" i="114"/>
  <c r="AA40" i="114"/>
  <c r="Y40" i="114"/>
  <c r="W40" i="114"/>
  <c r="U40" i="114"/>
  <c r="O40" i="114"/>
  <c r="M40" i="114"/>
  <c r="U35" i="114"/>
  <c r="AH35" i="114"/>
  <c r="AJ35" i="114"/>
  <c r="Q35" i="114"/>
  <c r="AG35" i="114"/>
  <c r="O35" i="114"/>
  <c r="AE35" i="114"/>
  <c r="M35" i="114"/>
  <c r="I35" i="114"/>
  <c r="Y35" i="114"/>
  <c r="AC35" i="114"/>
  <c r="AA35" i="114"/>
  <c r="W35" i="114"/>
  <c r="K35" i="114"/>
  <c r="AC27" i="114"/>
  <c r="M27" i="114"/>
  <c r="Y27" i="114"/>
  <c r="I27" i="114"/>
  <c r="U27" i="114"/>
  <c r="K27" i="114"/>
  <c r="Q27" i="114"/>
  <c r="AH27" i="114"/>
  <c r="AJ27" i="114"/>
  <c r="O27" i="114"/>
  <c r="AG27" i="114"/>
  <c r="AE27" i="114"/>
  <c r="AA27" i="114"/>
  <c r="W27" i="114"/>
  <c r="U31" i="114"/>
  <c r="AH31" i="114"/>
  <c r="AJ31" i="114"/>
  <c r="Q31" i="114"/>
  <c r="AE31" i="114"/>
  <c r="M31" i="114"/>
  <c r="AG31" i="114"/>
  <c r="I31" i="114"/>
  <c r="AC31" i="114"/>
  <c r="AA31" i="114"/>
  <c r="Y31" i="114"/>
  <c r="W31" i="114"/>
  <c r="K31" i="114"/>
  <c r="O31" i="114"/>
  <c r="U28" i="114"/>
  <c r="AG28" i="114"/>
  <c r="Q28" i="114"/>
  <c r="W28" i="114"/>
  <c r="K28" i="114"/>
  <c r="O28" i="114"/>
  <c r="AH28" i="114"/>
  <c r="AJ28" i="114"/>
  <c r="M28" i="114"/>
  <c r="AE28" i="114"/>
  <c r="AA28" i="114"/>
  <c r="AC28" i="114"/>
  <c r="Y28" i="114"/>
  <c r="I28" i="114"/>
  <c r="U22" i="114"/>
  <c r="AG22" i="114"/>
  <c r="Q22" i="114"/>
  <c r="AH22" i="114"/>
  <c r="AJ22" i="114"/>
  <c r="M22" i="114"/>
  <c r="AE22" i="114"/>
  <c r="Y22" i="114"/>
  <c r="K22" i="114"/>
  <c r="AC22" i="114"/>
  <c r="I22" i="114"/>
  <c r="AA22" i="114"/>
  <c r="W22" i="114"/>
  <c r="O22" i="114"/>
  <c r="W68" i="114"/>
  <c r="U68" i="114"/>
  <c r="AG68" i="114"/>
  <c r="O68" i="114"/>
  <c r="Q68" i="114"/>
  <c r="M68" i="114"/>
  <c r="K68" i="114"/>
  <c r="AH68" i="114"/>
  <c r="AJ68" i="114"/>
  <c r="I68" i="114"/>
  <c r="AE68" i="114"/>
  <c r="AC68" i="114"/>
  <c r="Y68" i="114"/>
  <c r="AC34" i="114"/>
  <c r="M34" i="114"/>
  <c r="W34" i="114"/>
  <c r="AA34" i="114"/>
  <c r="Y34" i="114"/>
  <c r="U34" i="114"/>
  <c r="Q34" i="114"/>
  <c r="O34" i="114"/>
  <c r="AG34" i="114"/>
  <c r="K34" i="114"/>
  <c r="I34" i="114"/>
  <c r="AE34" i="114"/>
  <c r="AH34" i="114"/>
  <c r="AJ34" i="114"/>
  <c r="AE56" i="114"/>
  <c r="M56" i="114"/>
  <c r="AC56" i="114"/>
  <c r="K56" i="114"/>
  <c r="O56" i="114"/>
  <c r="AH56" i="114"/>
  <c r="AJ56" i="114"/>
  <c r="I56" i="114"/>
  <c r="AG56" i="114"/>
  <c r="Y56" i="114"/>
  <c r="Q56" i="114"/>
  <c r="W56" i="114"/>
  <c r="U56" i="114"/>
  <c r="D14" i="15"/>
  <c r="D15" i="15"/>
  <c r="D16" i="15"/>
  <c r="D17" i="15"/>
  <c r="D18" i="15"/>
  <c r="D19" i="15"/>
  <c r="D20" i="15"/>
  <c r="D21" i="15"/>
  <c r="D22" i="15"/>
  <c r="D23" i="15"/>
  <c r="D24" i="15"/>
  <c r="D25" i="15"/>
  <c r="D26" i="15"/>
  <c r="D27" i="15"/>
  <c r="D28" i="15"/>
  <c r="D29" i="15"/>
  <c r="D30" i="15"/>
  <c r="D31" i="15"/>
  <c r="D32" i="15"/>
  <c r="D33" i="15"/>
  <c r="D34" i="15"/>
  <c r="D35" i="15"/>
  <c r="D36" i="15"/>
  <c r="D37" i="15"/>
  <c r="D38" i="15"/>
  <c r="D39" i="15"/>
  <c r="D40" i="15"/>
  <c r="D41" i="15"/>
  <c r="D42" i="15"/>
  <c r="D43" i="15"/>
  <c r="D44" i="15"/>
  <c r="D45" i="15"/>
  <c r="D46" i="15"/>
  <c r="D47" i="15"/>
  <c r="D48" i="15"/>
  <c r="D49" i="15"/>
  <c r="D50" i="15"/>
  <c r="D51" i="15"/>
  <c r="D52" i="15"/>
  <c r="D53" i="15"/>
  <c r="D54" i="15"/>
  <c r="D55" i="15"/>
  <c r="D56" i="15"/>
  <c r="D57" i="15"/>
  <c r="D58" i="15"/>
  <c r="D59" i="15"/>
  <c r="D60" i="15"/>
  <c r="D61" i="15"/>
  <c r="D62" i="15"/>
  <c r="D63" i="15"/>
  <c r="B61" i="15"/>
  <c r="AR63" i="15"/>
  <c r="B63" i="15"/>
  <c r="AT63" i="15"/>
  <c r="AP63" i="15"/>
  <c r="AN63" i="15"/>
  <c r="AH63" i="15"/>
  <c r="AF63" i="15"/>
  <c r="AD63" i="15"/>
  <c r="R63" i="15"/>
  <c r="P63" i="15"/>
  <c r="H63" i="15"/>
  <c r="F63" i="15"/>
  <c r="AI112" i="113"/>
  <c r="AH112" i="113"/>
  <c r="AI101" i="113"/>
  <c r="C12" i="113"/>
  <c r="C11" i="113"/>
  <c r="D11" i="113"/>
  <c r="AH17" i="113"/>
  <c r="AJ17" i="113"/>
  <c r="M43" i="113"/>
  <c r="G44" i="113"/>
  <c r="G46" i="113"/>
  <c r="G48" i="113"/>
  <c r="G49" i="113"/>
  <c r="G51" i="113"/>
  <c r="G52" i="113"/>
  <c r="G53" i="113"/>
  <c r="G64" i="113"/>
  <c r="G65" i="113"/>
  <c r="G66" i="113"/>
  <c r="G67" i="113"/>
  <c r="G70" i="113"/>
  <c r="G71" i="113"/>
  <c r="G72" i="113"/>
  <c r="G73" i="113"/>
  <c r="G74" i="113"/>
  <c r="G75" i="113"/>
  <c r="G76" i="113"/>
  <c r="G77" i="113"/>
  <c r="G78" i="113"/>
  <c r="G79" i="113"/>
  <c r="G81" i="113"/>
  <c r="G82" i="113"/>
  <c r="G83" i="113"/>
  <c r="G84" i="113"/>
  <c r="G85" i="113"/>
  <c r="G86" i="113"/>
  <c r="G87" i="113"/>
  <c r="G88" i="113"/>
  <c r="G89" i="113"/>
  <c r="G90" i="113"/>
  <c r="G92" i="113"/>
  <c r="G93" i="113"/>
  <c r="G94" i="113"/>
  <c r="G95" i="113"/>
  <c r="G96" i="113"/>
  <c r="I44" i="113"/>
  <c r="I46" i="113"/>
  <c r="I48" i="113"/>
  <c r="I49" i="113"/>
  <c r="I51" i="113"/>
  <c r="I52" i="113"/>
  <c r="I53" i="113"/>
  <c r="I64" i="113"/>
  <c r="I65" i="113"/>
  <c r="I66" i="113"/>
  <c r="I67" i="113"/>
  <c r="I70" i="113"/>
  <c r="I71" i="113"/>
  <c r="I72" i="113"/>
  <c r="I73" i="113"/>
  <c r="I74" i="113"/>
  <c r="I75" i="113"/>
  <c r="I76" i="113"/>
  <c r="I77" i="113"/>
  <c r="I78" i="113"/>
  <c r="I79" i="113"/>
  <c r="I81" i="113"/>
  <c r="I82" i="113"/>
  <c r="I83" i="113"/>
  <c r="I84" i="113"/>
  <c r="I85" i="113"/>
  <c r="I86" i="113"/>
  <c r="I87" i="113"/>
  <c r="I88" i="113"/>
  <c r="I89" i="113"/>
  <c r="I90" i="113"/>
  <c r="I92" i="113"/>
  <c r="I93" i="113"/>
  <c r="I94" i="113"/>
  <c r="I95" i="113"/>
  <c r="I96" i="113"/>
  <c r="K44" i="113"/>
  <c r="K46" i="113"/>
  <c r="K48" i="113"/>
  <c r="K49" i="113"/>
  <c r="K51" i="113"/>
  <c r="K52" i="113"/>
  <c r="K53" i="113"/>
  <c r="K64" i="113"/>
  <c r="K65" i="113"/>
  <c r="K66" i="113"/>
  <c r="K67" i="113"/>
  <c r="K70" i="113"/>
  <c r="K71" i="113"/>
  <c r="K72" i="113"/>
  <c r="K73" i="113"/>
  <c r="K74" i="113"/>
  <c r="K75" i="113"/>
  <c r="K76" i="113"/>
  <c r="K77" i="113"/>
  <c r="K78" i="113"/>
  <c r="K79" i="113"/>
  <c r="K81" i="113"/>
  <c r="K82" i="113"/>
  <c r="K83" i="113"/>
  <c r="K84" i="113"/>
  <c r="K85" i="113"/>
  <c r="K86" i="113"/>
  <c r="K87" i="113"/>
  <c r="K88" i="113"/>
  <c r="K89" i="113"/>
  <c r="K90" i="113"/>
  <c r="K92" i="113"/>
  <c r="K93" i="113"/>
  <c r="K94" i="113"/>
  <c r="K95" i="113"/>
  <c r="K96" i="113"/>
  <c r="M44" i="113"/>
  <c r="M46" i="113"/>
  <c r="M48" i="113"/>
  <c r="M49" i="113"/>
  <c r="M51" i="113"/>
  <c r="M52" i="113"/>
  <c r="M53" i="113"/>
  <c r="M64" i="113"/>
  <c r="M65" i="113"/>
  <c r="M66" i="113"/>
  <c r="M67" i="113"/>
  <c r="M70" i="113"/>
  <c r="M71" i="113"/>
  <c r="M72" i="113"/>
  <c r="M73" i="113"/>
  <c r="M74" i="113"/>
  <c r="M75" i="113"/>
  <c r="M76" i="113"/>
  <c r="M77" i="113"/>
  <c r="M78" i="113"/>
  <c r="M79" i="113"/>
  <c r="M81" i="113"/>
  <c r="M82" i="113"/>
  <c r="M83" i="113"/>
  <c r="M84" i="113"/>
  <c r="M85" i="113"/>
  <c r="M86" i="113"/>
  <c r="M87" i="113"/>
  <c r="M88" i="113"/>
  <c r="M89" i="113"/>
  <c r="M90" i="113"/>
  <c r="M92" i="113"/>
  <c r="M93" i="113"/>
  <c r="M94" i="113"/>
  <c r="M95" i="113"/>
  <c r="M96" i="113"/>
  <c r="O44" i="113"/>
  <c r="O46" i="113"/>
  <c r="O48" i="113"/>
  <c r="O49" i="113"/>
  <c r="O51" i="113"/>
  <c r="O52" i="113"/>
  <c r="O53" i="113"/>
  <c r="O64" i="113"/>
  <c r="O65" i="113"/>
  <c r="O66" i="113"/>
  <c r="O67" i="113"/>
  <c r="O70" i="113"/>
  <c r="O71" i="113"/>
  <c r="O72" i="113"/>
  <c r="O73" i="113"/>
  <c r="O74" i="113"/>
  <c r="O75" i="113"/>
  <c r="O76" i="113"/>
  <c r="O77" i="113"/>
  <c r="O78" i="113"/>
  <c r="O79" i="113"/>
  <c r="O81" i="113"/>
  <c r="O82" i="113"/>
  <c r="O83" i="113"/>
  <c r="O84" i="113"/>
  <c r="O85" i="113"/>
  <c r="O86" i="113"/>
  <c r="O87" i="113"/>
  <c r="O88" i="113"/>
  <c r="O89" i="113"/>
  <c r="O90" i="113"/>
  <c r="O92" i="113"/>
  <c r="O93" i="113"/>
  <c r="O94" i="113"/>
  <c r="O95" i="113"/>
  <c r="O96" i="113"/>
  <c r="Q44" i="113"/>
  <c r="Q46" i="113"/>
  <c r="Q48" i="113"/>
  <c r="Q49" i="113"/>
  <c r="Q51" i="113"/>
  <c r="Q52" i="113"/>
  <c r="Q53" i="113"/>
  <c r="Q64" i="113"/>
  <c r="Q65" i="113"/>
  <c r="Q66" i="113"/>
  <c r="Q67" i="113"/>
  <c r="Q70" i="113"/>
  <c r="Q71" i="113"/>
  <c r="Q72" i="113"/>
  <c r="Q73" i="113"/>
  <c r="Q74" i="113"/>
  <c r="Q75" i="113"/>
  <c r="Q76" i="113"/>
  <c r="Q77" i="113"/>
  <c r="Q78" i="113"/>
  <c r="Q79" i="113"/>
  <c r="Q81" i="113"/>
  <c r="Q82" i="113"/>
  <c r="Q83" i="113"/>
  <c r="Q84" i="113"/>
  <c r="Q85" i="113"/>
  <c r="Q86" i="113"/>
  <c r="Q87" i="113"/>
  <c r="Q88" i="113"/>
  <c r="Q89" i="113"/>
  <c r="Q90" i="113"/>
  <c r="Q92" i="113"/>
  <c r="Q93" i="113"/>
  <c r="Q94" i="113"/>
  <c r="Q95" i="113"/>
  <c r="Q96" i="113"/>
  <c r="S44" i="113"/>
  <c r="S46" i="113"/>
  <c r="S48" i="113"/>
  <c r="S49" i="113"/>
  <c r="S51" i="113"/>
  <c r="S52" i="113"/>
  <c r="S53" i="113"/>
  <c r="S64" i="113"/>
  <c r="S65" i="113"/>
  <c r="S66" i="113"/>
  <c r="S67" i="113"/>
  <c r="S70" i="113"/>
  <c r="S71" i="113"/>
  <c r="S72" i="113"/>
  <c r="S73" i="113"/>
  <c r="S74" i="113"/>
  <c r="S75" i="113"/>
  <c r="S76" i="113"/>
  <c r="S77" i="113"/>
  <c r="S78" i="113"/>
  <c r="S79" i="113"/>
  <c r="S81" i="113"/>
  <c r="S82" i="113"/>
  <c r="S83" i="113"/>
  <c r="S84" i="113"/>
  <c r="S85" i="113"/>
  <c r="S86" i="113"/>
  <c r="S87" i="113"/>
  <c r="S88" i="113"/>
  <c r="S89" i="113"/>
  <c r="S90" i="113"/>
  <c r="S92" i="113"/>
  <c r="S93" i="113"/>
  <c r="S94" i="113"/>
  <c r="S95" i="113"/>
  <c r="S96" i="113"/>
  <c r="U44" i="113"/>
  <c r="U46" i="113"/>
  <c r="U48" i="113"/>
  <c r="U49" i="113"/>
  <c r="U51" i="113"/>
  <c r="U52" i="113"/>
  <c r="U53" i="113"/>
  <c r="U64" i="113"/>
  <c r="U65" i="113"/>
  <c r="U66" i="113"/>
  <c r="U67" i="113"/>
  <c r="U70" i="113"/>
  <c r="U71" i="113"/>
  <c r="U72" i="113"/>
  <c r="U73" i="113"/>
  <c r="U74" i="113"/>
  <c r="U75" i="113"/>
  <c r="U76" i="113"/>
  <c r="U77" i="113"/>
  <c r="U78" i="113"/>
  <c r="U79" i="113"/>
  <c r="U81" i="113"/>
  <c r="U82" i="113"/>
  <c r="U83" i="113"/>
  <c r="U84" i="113"/>
  <c r="U85" i="113"/>
  <c r="U86" i="113"/>
  <c r="U87" i="113"/>
  <c r="U88" i="113"/>
  <c r="U89" i="113"/>
  <c r="U90" i="113"/>
  <c r="U92" i="113"/>
  <c r="U93" i="113"/>
  <c r="U94" i="113"/>
  <c r="U95" i="113"/>
  <c r="U96" i="113"/>
  <c r="W44" i="113"/>
  <c r="W46" i="113"/>
  <c r="W48" i="113"/>
  <c r="W49" i="113"/>
  <c r="W51" i="113"/>
  <c r="W52" i="113"/>
  <c r="W53" i="113"/>
  <c r="W64" i="113"/>
  <c r="W65" i="113"/>
  <c r="W66" i="113"/>
  <c r="W67" i="113"/>
  <c r="W70" i="113"/>
  <c r="W71" i="113"/>
  <c r="W72" i="113"/>
  <c r="W73" i="113"/>
  <c r="W74" i="113"/>
  <c r="W75" i="113"/>
  <c r="W76" i="113"/>
  <c r="W77" i="113"/>
  <c r="W78" i="113"/>
  <c r="W79" i="113"/>
  <c r="W81" i="113"/>
  <c r="W82" i="113"/>
  <c r="W83" i="113"/>
  <c r="W84" i="113"/>
  <c r="W85" i="113"/>
  <c r="W86" i="113"/>
  <c r="W87" i="113"/>
  <c r="W88" i="113"/>
  <c r="W89" i="113"/>
  <c r="W90" i="113"/>
  <c r="W92" i="113"/>
  <c r="W93" i="113"/>
  <c r="W94" i="113"/>
  <c r="W95" i="113"/>
  <c r="W96" i="113"/>
  <c r="Y44" i="113"/>
  <c r="Y46" i="113"/>
  <c r="Y48" i="113"/>
  <c r="Y49" i="113"/>
  <c r="Y51" i="113"/>
  <c r="Y52" i="113"/>
  <c r="Y53" i="113"/>
  <c r="Y64" i="113"/>
  <c r="Y65" i="113"/>
  <c r="Y66" i="113"/>
  <c r="Y67" i="113"/>
  <c r="Y70" i="113"/>
  <c r="Y71" i="113"/>
  <c r="Y72" i="113"/>
  <c r="Y73" i="113"/>
  <c r="Y74" i="113"/>
  <c r="Y75" i="113"/>
  <c r="Y76" i="113"/>
  <c r="Y77" i="113"/>
  <c r="Y78" i="113"/>
  <c r="Y79" i="113"/>
  <c r="Y81" i="113"/>
  <c r="Y82" i="113"/>
  <c r="Y83" i="113"/>
  <c r="Y84" i="113"/>
  <c r="Y85" i="113"/>
  <c r="Y86" i="113"/>
  <c r="Y87" i="113"/>
  <c r="Y88" i="113"/>
  <c r="Y89" i="113"/>
  <c r="Y90" i="113"/>
  <c r="Y92" i="113"/>
  <c r="Y93" i="113"/>
  <c r="Y94" i="113"/>
  <c r="Y95" i="113"/>
  <c r="Y96" i="113"/>
  <c r="AA46" i="113"/>
  <c r="AA48" i="113"/>
  <c r="AA49" i="113"/>
  <c r="AA51" i="113"/>
  <c r="AA52" i="113"/>
  <c r="AA83" i="113"/>
  <c r="AA84" i="113"/>
  <c r="AA85" i="113"/>
  <c r="AA86" i="113"/>
  <c r="AA87" i="113"/>
  <c r="AA88" i="113"/>
  <c r="AA89" i="113"/>
  <c r="AA90" i="113"/>
  <c r="AA92" i="113"/>
  <c r="AA93" i="113"/>
  <c r="AA94" i="113"/>
  <c r="AA95" i="113"/>
  <c r="AA96" i="113"/>
  <c r="AC46" i="113"/>
  <c r="AC48" i="113"/>
  <c r="AC49" i="113"/>
  <c r="AC51" i="113"/>
  <c r="AC52" i="113"/>
  <c r="AC64" i="113"/>
  <c r="AC65" i="113"/>
  <c r="AC66" i="113"/>
  <c r="AC67" i="113"/>
  <c r="AC70" i="113"/>
  <c r="AC71" i="113"/>
  <c r="AC72" i="113"/>
  <c r="AC73" i="113"/>
  <c r="AC74" i="113"/>
  <c r="AC75" i="113"/>
  <c r="AC76" i="113"/>
  <c r="AC77" i="113"/>
  <c r="AC78" i="113"/>
  <c r="AC79" i="113"/>
  <c r="AC81" i="113"/>
  <c r="AC82" i="113"/>
  <c r="AC83" i="113"/>
  <c r="AC84" i="113"/>
  <c r="AC85" i="113"/>
  <c r="AC86" i="113"/>
  <c r="AC87" i="113"/>
  <c r="AC88" i="113"/>
  <c r="AC89" i="113"/>
  <c r="AC90" i="113"/>
  <c r="AC92" i="113"/>
  <c r="AC93" i="113"/>
  <c r="AC94" i="113"/>
  <c r="AC95" i="113"/>
  <c r="AC96" i="113"/>
  <c r="AE44" i="113"/>
  <c r="AE46" i="113"/>
  <c r="AE48" i="113"/>
  <c r="AE49" i="113"/>
  <c r="AE51" i="113"/>
  <c r="AE52" i="113"/>
  <c r="AE53" i="113"/>
  <c r="AE64" i="113"/>
  <c r="AE65" i="113"/>
  <c r="AE66" i="113"/>
  <c r="AE67" i="113"/>
  <c r="AE70" i="113"/>
  <c r="AE71" i="113"/>
  <c r="AE72" i="113"/>
  <c r="AE73" i="113"/>
  <c r="AE74" i="113"/>
  <c r="AE75" i="113"/>
  <c r="AE76" i="113"/>
  <c r="AE77" i="113"/>
  <c r="AE78" i="113"/>
  <c r="AE79" i="113"/>
  <c r="AE81" i="113"/>
  <c r="AE82" i="113"/>
  <c r="AE83" i="113"/>
  <c r="AE84" i="113"/>
  <c r="AE85" i="113"/>
  <c r="AE86" i="113"/>
  <c r="AE87" i="113"/>
  <c r="AE88" i="113"/>
  <c r="AE89" i="113"/>
  <c r="AE90" i="113"/>
  <c r="AE92" i="113"/>
  <c r="AE93" i="113"/>
  <c r="AE94" i="113"/>
  <c r="AE95" i="113"/>
  <c r="AE96" i="113"/>
  <c r="AG44" i="113"/>
  <c r="AG46" i="113"/>
  <c r="AG48" i="113"/>
  <c r="AG49" i="113"/>
  <c r="AG51" i="113"/>
  <c r="AG52" i="113"/>
  <c r="AG53" i="113"/>
  <c r="AG64" i="113"/>
  <c r="AG65" i="113"/>
  <c r="AG66" i="113"/>
  <c r="AG67" i="113"/>
  <c r="AG70" i="113"/>
  <c r="AG71" i="113"/>
  <c r="AG72" i="113"/>
  <c r="AG73" i="113"/>
  <c r="AG74" i="113"/>
  <c r="AG75" i="113"/>
  <c r="AG76" i="113"/>
  <c r="AG77" i="113"/>
  <c r="AG78" i="113"/>
  <c r="AG79" i="113"/>
  <c r="AG81" i="113"/>
  <c r="AG82" i="113"/>
  <c r="AG83" i="113"/>
  <c r="AG84" i="113"/>
  <c r="AG85" i="113"/>
  <c r="AG86" i="113"/>
  <c r="AG87" i="113"/>
  <c r="AG88" i="113"/>
  <c r="AG89" i="113"/>
  <c r="AG90" i="113"/>
  <c r="AG92" i="113"/>
  <c r="AG93" i="113"/>
  <c r="AG94" i="113"/>
  <c r="AG95" i="113"/>
  <c r="AG96" i="113"/>
  <c r="AG98" i="113"/>
  <c r="AJ98" i="113"/>
  <c r="AF98" i="113"/>
  <c r="AD98" i="113"/>
  <c r="AB98" i="113"/>
  <c r="Z98" i="113"/>
  <c r="X98" i="113"/>
  <c r="V98" i="113"/>
  <c r="T98" i="113"/>
  <c r="R98" i="113"/>
  <c r="P98" i="113"/>
  <c r="N98" i="113"/>
  <c r="L98" i="113"/>
  <c r="J98" i="113"/>
  <c r="H98" i="113"/>
  <c r="F98" i="113"/>
  <c r="E98" i="113"/>
  <c r="AJ97" i="113"/>
  <c r="E96" i="113"/>
  <c r="AH96" i="113"/>
  <c r="AJ96" i="113"/>
  <c r="E95" i="113"/>
  <c r="AH95" i="113"/>
  <c r="AJ95" i="113"/>
  <c r="E94" i="113"/>
  <c r="AH94" i="113"/>
  <c r="AJ94" i="113"/>
  <c r="E93" i="113"/>
  <c r="AH93" i="113"/>
  <c r="AJ93" i="113"/>
  <c r="E92" i="113"/>
  <c r="AH92" i="113"/>
  <c r="AJ92" i="113"/>
  <c r="E91" i="113"/>
  <c r="E90" i="113"/>
  <c r="AH90" i="113"/>
  <c r="AJ90" i="113"/>
  <c r="E89" i="113"/>
  <c r="AH89" i="113"/>
  <c r="AJ89" i="113"/>
  <c r="E88" i="113"/>
  <c r="AH88" i="113"/>
  <c r="AJ88" i="113"/>
  <c r="E87" i="113"/>
  <c r="AH87" i="113"/>
  <c r="AJ87" i="113"/>
  <c r="E86" i="113"/>
  <c r="AH86" i="113"/>
  <c r="AJ86" i="113"/>
  <c r="E85" i="113"/>
  <c r="AH85" i="113"/>
  <c r="AJ85" i="113"/>
  <c r="E84" i="113"/>
  <c r="AH84" i="113"/>
  <c r="AJ84" i="113"/>
  <c r="E83" i="113"/>
  <c r="AH83" i="113"/>
  <c r="AJ83" i="113"/>
  <c r="E82" i="113"/>
  <c r="AH82" i="113"/>
  <c r="AJ82" i="113"/>
  <c r="E81" i="113"/>
  <c r="AH81" i="113"/>
  <c r="AJ81" i="113"/>
  <c r="E80" i="113"/>
  <c r="B80" i="113"/>
  <c r="E79" i="113"/>
  <c r="AH79" i="113"/>
  <c r="AJ79" i="113"/>
  <c r="E78" i="113"/>
  <c r="AH78" i="113"/>
  <c r="AJ78" i="113"/>
  <c r="E77" i="113"/>
  <c r="AH77" i="113"/>
  <c r="AJ77" i="113"/>
  <c r="E76" i="113"/>
  <c r="AH76" i="113"/>
  <c r="AJ76" i="113"/>
  <c r="E75" i="113"/>
  <c r="AH75" i="113"/>
  <c r="AJ75" i="113"/>
  <c r="E74" i="113"/>
  <c r="AH74" i="113"/>
  <c r="AJ74" i="113"/>
  <c r="E73" i="113"/>
  <c r="AH73" i="113"/>
  <c r="AJ73" i="113"/>
  <c r="E72" i="113"/>
  <c r="AH72" i="113"/>
  <c r="AJ72" i="113"/>
  <c r="E71" i="113"/>
  <c r="AH71" i="113"/>
  <c r="AJ71" i="113"/>
  <c r="E70" i="113"/>
  <c r="AH70" i="113"/>
  <c r="AJ70" i="113"/>
  <c r="E69" i="113"/>
  <c r="E68" i="113"/>
  <c r="B68" i="113"/>
  <c r="E67" i="113"/>
  <c r="AH67" i="113"/>
  <c r="AJ67" i="113"/>
  <c r="E66" i="113"/>
  <c r="AH66" i="113"/>
  <c r="AJ66" i="113"/>
  <c r="E65" i="113"/>
  <c r="AH65" i="113"/>
  <c r="AJ65" i="113"/>
  <c r="E64" i="113"/>
  <c r="AH64" i="113"/>
  <c r="AJ64" i="113"/>
  <c r="E63" i="113"/>
  <c r="B63" i="113"/>
  <c r="E62" i="113"/>
  <c r="E61" i="113"/>
  <c r="E60" i="113"/>
  <c r="B60" i="113"/>
  <c r="E59" i="113"/>
  <c r="E58" i="113"/>
  <c r="B58" i="113"/>
  <c r="E57" i="113"/>
  <c r="B57" i="113"/>
  <c r="E56" i="113"/>
  <c r="B56" i="113"/>
  <c r="E55" i="113"/>
  <c r="B55" i="113"/>
  <c r="E54" i="113"/>
  <c r="B54" i="113"/>
  <c r="E53" i="113"/>
  <c r="AH53" i="113"/>
  <c r="AJ53" i="113"/>
  <c r="E52" i="113"/>
  <c r="AH52" i="113"/>
  <c r="AJ52" i="113"/>
  <c r="E51" i="113"/>
  <c r="AH51" i="113"/>
  <c r="AJ51" i="113"/>
  <c r="E50" i="113"/>
  <c r="B50" i="113"/>
  <c r="E49" i="113"/>
  <c r="AH49" i="113"/>
  <c r="AJ49" i="113"/>
  <c r="E48" i="113"/>
  <c r="AH48" i="113"/>
  <c r="AJ48" i="113"/>
  <c r="E47" i="113"/>
  <c r="B47" i="113"/>
  <c r="E46" i="113"/>
  <c r="AH46" i="113"/>
  <c r="AJ46" i="113"/>
  <c r="E45" i="113"/>
  <c r="B45" i="113"/>
  <c r="E44" i="113"/>
  <c r="AH44" i="113"/>
  <c r="AJ44" i="113"/>
  <c r="E43" i="113"/>
  <c r="E42" i="113"/>
  <c r="B42" i="113"/>
  <c r="E41" i="113"/>
  <c r="B41" i="113"/>
  <c r="E40" i="113"/>
  <c r="B40" i="113"/>
  <c r="E39" i="113"/>
  <c r="E38" i="113"/>
  <c r="B38" i="113"/>
  <c r="E37" i="113"/>
  <c r="E36" i="113"/>
  <c r="B36" i="113"/>
  <c r="E35" i="113"/>
  <c r="B35" i="113"/>
  <c r="E34" i="113"/>
  <c r="B34" i="113"/>
  <c r="E33" i="113"/>
  <c r="E32" i="113"/>
  <c r="E31" i="113"/>
  <c r="B31" i="113"/>
  <c r="E30" i="113"/>
  <c r="B30" i="113"/>
  <c r="E29" i="113"/>
  <c r="B29" i="113"/>
  <c r="E28" i="113"/>
  <c r="B28" i="113"/>
  <c r="E27" i="113"/>
  <c r="B27" i="113"/>
  <c r="E26" i="113"/>
  <c r="B26" i="113"/>
  <c r="E25" i="113"/>
  <c r="B25" i="113"/>
  <c r="E24" i="113"/>
  <c r="B24" i="113"/>
  <c r="E23" i="113"/>
  <c r="B23" i="113"/>
  <c r="E22" i="113"/>
  <c r="B22" i="113"/>
  <c r="E21" i="113"/>
  <c r="B21" i="113"/>
  <c r="E20" i="113"/>
  <c r="B20" i="113"/>
  <c r="E19" i="113"/>
  <c r="E18" i="113"/>
  <c r="B18" i="113"/>
  <c r="E17" i="113"/>
  <c r="E16" i="113"/>
  <c r="B16" i="113"/>
  <c r="E15" i="113"/>
  <c r="B15" i="113"/>
  <c r="E14" i="113"/>
  <c r="B14" i="113"/>
  <c r="E13" i="113"/>
  <c r="B13" i="113"/>
  <c r="B6" i="113"/>
  <c r="B4" i="113"/>
  <c r="Z59" i="48"/>
  <c r="AB59" i="48"/>
  <c r="Z60" i="48"/>
  <c r="AB60" i="48"/>
  <c r="Z23" i="62"/>
  <c r="AB23" i="62"/>
  <c r="Z17" i="64"/>
  <c r="AB17" i="64"/>
  <c r="Z23" i="65"/>
  <c r="AB23" i="65"/>
  <c r="Z34" i="66"/>
  <c r="AB34" i="66"/>
  <c r="Z17" i="68"/>
  <c r="AB17" i="68"/>
  <c r="Z59" i="69"/>
  <c r="AB59" i="69"/>
  <c r="AB34" i="72"/>
  <c r="AD34" i="72"/>
  <c r="AB58" i="72"/>
  <c r="AD58" i="72"/>
  <c r="AB17" i="73"/>
  <c r="AD17" i="73"/>
  <c r="AB40" i="73"/>
  <c r="AD40" i="73"/>
  <c r="AD17" i="75"/>
  <c r="AF17" i="75"/>
  <c r="AD58" i="75"/>
  <c r="AF58" i="75"/>
  <c r="AH17" i="80"/>
  <c r="AJ17" i="80"/>
  <c r="AH58" i="80"/>
  <c r="AJ58" i="80"/>
  <c r="AH17" i="81"/>
  <c r="AJ17" i="81"/>
  <c r="AH40" i="81"/>
  <c r="AJ40" i="81"/>
  <c r="AH40" i="82"/>
  <c r="AJ40" i="82"/>
  <c r="AH58" i="82"/>
  <c r="AJ58" i="82"/>
  <c r="AE34" i="84"/>
  <c r="AC58" i="84"/>
  <c r="AE59" i="84"/>
  <c r="AH59" i="93"/>
  <c r="AJ59" i="93"/>
  <c r="AH59" i="94"/>
  <c r="AJ59" i="94"/>
  <c r="AH58" i="95"/>
  <c r="AJ58" i="95"/>
  <c r="AH40" i="102"/>
  <c r="AJ40" i="102"/>
  <c r="AH34" i="105"/>
  <c r="AJ34" i="105"/>
  <c r="AH40" i="106"/>
  <c r="AJ40" i="106"/>
  <c r="AC58" i="107"/>
  <c r="AH59" i="107"/>
  <c r="AJ59" i="107"/>
  <c r="AH59" i="108"/>
  <c r="AJ59" i="108"/>
  <c r="G17" i="110"/>
  <c r="U36" i="110"/>
  <c r="I42" i="110"/>
  <c r="O60" i="110"/>
  <c r="G37" i="111"/>
  <c r="O61" i="111"/>
  <c r="I62" i="111"/>
  <c r="U37" i="112"/>
  <c r="K43" i="112"/>
  <c r="U61" i="112"/>
  <c r="B62" i="15"/>
  <c r="Y77" i="112"/>
  <c r="X98" i="112"/>
  <c r="AH62" i="15"/>
  <c r="R98" i="112"/>
  <c r="T62" i="15"/>
  <c r="L98" i="112"/>
  <c r="H62" i="15"/>
  <c r="AT62" i="15"/>
  <c r="AR62" i="15"/>
  <c r="AP62" i="15"/>
  <c r="AN62" i="15"/>
  <c r="AF62" i="15"/>
  <c r="AD62" i="15"/>
  <c r="R62" i="15"/>
  <c r="P62" i="15"/>
  <c r="F62" i="15"/>
  <c r="AI112" i="112"/>
  <c r="AH112" i="112"/>
  <c r="AI101" i="112"/>
  <c r="C12" i="112"/>
  <c r="C11" i="112"/>
  <c r="D11" i="112"/>
  <c r="G44" i="112"/>
  <c r="G46" i="112"/>
  <c r="G48" i="112"/>
  <c r="G49" i="112"/>
  <c r="G51" i="112"/>
  <c r="G52" i="112"/>
  <c r="G53" i="112"/>
  <c r="G64" i="112"/>
  <c r="G65" i="112"/>
  <c r="G66" i="112"/>
  <c r="G67" i="112"/>
  <c r="G70" i="112"/>
  <c r="G71" i="112"/>
  <c r="G72" i="112"/>
  <c r="G73" i="112"/>
  <c r="G74" i="112"/>
  <c r="G75" i="112"/>
  <c r="G76" i="112"/>
  <c r="G77" i="112"/>
  <c r="G78" i="112"/>
  <c r="G79" i="112"/>
  <c r="G81" i="112"/>
  <c r="G82" i="112"/>
  <c r="G83" i="112"/>
  <c r="G84" i="112"/>
  <c r="G85" i="112"/>
  <c r="G86" i="112"/>
  <c r="G87" i="112"/>
  <c r="G88" i="112"/>
  <c r="G89" i="112"/>
  <c r="G90" i="112"/>
  <c r="G92" i="112"/>
  <c r="G93" i="112"/>
  <c r="G94" i="112"/>
  <c r="G95" i="112"/>
  <c r="G96" i="112"/>
  <c r="I44" i="112"/>
  <c r="I46" i="112"/>
  <c r="I48" i="112"/>
  <c r="I49" i="112"/>
  <c r="I51" i="112"/>
  <c r="I52" i="112"/>
  <c r="I53" i="112"/>
  <c r="I64" i="112"/>
  <c r="I65" i="112"/>
  <c r="I66" i="112"/>
  <c r="I67" i="112"/>
  <c r="I70" i="112"/>
  <c r="I71" i="112"/>
  <c r="I72" i="112"/>
  <c r="I73" i="112"/>
  <c r="I74" i="112"/>
  <c r="I75" i="112"/>
  <c r="I76" i="112"/>
  <c r="I77" i="112"/>
  <c r="I78" i="112"/>
  <c r="I79" i="112"/>
  <c r="I81" i="112"/>
  <c r="I82" i="112"/>
  <c r="I83" i="112"/>
  <c r="I84" i="112"/>
  <c r="I85" i="112"/>
  <c r="I86" i="112"/>
  <c r="I87" i="112"/>
  <c r="I88" i="112"/>
  <c r="I89" i="112"/>
  <c r="I90" i="112"/>
  <c r="I92" i="112"/>
  <c r="I93" i="112"/>
  <c r="I94" i="112"/>
  <c r="I95" i="112"/>
  <c r="I96" i="112"/>
  <c r="K44" i="112"/>
  <c r="K46" i="112"/>
  <c r="K48" i="112"/>
  <c r="K49" i="112"/>
  <c r="K51" i="112"/>
  <c r="K52" i="112"/>
  <c r="K53" i="112"/>
  <c r="K64" i="112"/>
  <c r="K65" i="112"/>
  <c r="K66" i="112"/>
  <c r="K67" i="112"/>
  <c r="K70" i="112"/>
  <c r="K71" i="112"/>
  <c r="K72" i="112"/>
  <c r="K73" i="112"/>
  <c r="K74" i="112"/>
  <c r="K75" i="112"/>
  <c r="K76" i="112"/>
  <c r="K77" i="112"/>
  <c r="K78" i="112"/>
  <c r="K79" i="112"/>
  <c r="K81" i="112"/>
  <c r="K82" i="112"/>
  <c r="K83" i="112"/>
  <c r="K84" i="112"/>
  <c r="K85" i="112"/>
  <c r="K86" i="112"/>
  <c r="K87" i="112"/>
  <c r="K88" i="112"/>
  <c r="K89" i="112"/>
  <c r="K90" i="112"/>
  <c r="K92" i="112"/>
  <c r="K93" i="112"/>
  <c r="K94" i="112"/>
  <c r="K95" i="112"/>
  <c r="K96" i="112"/>
  <c r="M44" i="112"/>
  <c r="M46" i="112"/>
  <c r="M48" i="112"/>
  <c r="M49" i="112"/>
  <c r="M51" i="112"/>
  <c r="M52" i="112"/>
  <c r="M53" i="112"/>
  <c r="M64" i="112"/>
  <c r="M65" i="112"/>
  <c r="M66" i="112"/>
  <c r="M67" i="112"/>
  <c r="M70" i="112"/>
  <c r="M71" i="112"/>
  <c r="M72" i="112"/>
  <c r="M73" i="112"/>
  <c r="M74" i="112"/>
  <c r="M75" i="112"/>
  <c r="M76" i="112"/>
  <c r="M77" i="112"/>
  <c r="M78" i="112"/>
  <c r="M79" i="112"/>
  <c r="M81" i="112"/>
  <c r="M82" i="112"/>
  <c r="M83" i="112"/>
  <c r="M84" i="112"/>
  <c r="M85" i="112"/>
  <c r="M86" i="112"/>
  <c r="M87" i="112"/>
  <c r="M88" i="112"/>
  <c r="M89" i="112"/>
  <c r="M90" i="112"/>
  <c r="M92" i="112"/>
  <c r="M93" i="112"/>
  <c r="M94" i="112"/>
  <c r="M95" i="112"/>
  <c r="M96" i="112"/>
  <c r="O44" i="112"/>
  <c r="O46" i="112"/>
  <c r="O48" i="112"/>
  <c r="O49" i="112"/>
  <c r="O51" i="112"/>
  <c r="O52" i="112"/>
  <c r="O53" i="112"/>
  <c r="O64" i="112"/>
  <c r="O65" i="112"/>
  <c r="O66" i="112"/>
  <c r="O67" i="112"/>
  <c r="O70" i="112"/>
  <c r="O71" i="112"/>
  <c r="O72" i="112"/>
  <c r="O73" i="112"/>
  <c r="O74" i="112"/>
  <c r="O75" i="112"/>
  <c r="O76" i="112"/>
  <c r="O77" i="112"/>
  <c r="O78" i="112"/>
  <c r="O79" i="112"/>
  <c r="O81" i="112"/>
  <c r="O82" i="112"/>
  <c r="O83" i="112"/>
  <c r="O84" i="112"/>
  <c r="O85" i="112"/>
  <c r="O86" i="112"/>
  <c r="O87" i="112"/>
  <c r="O88" i="112"/>
  <c r="O89" i="112"/>
  <c r="O90" i="112"/>
  <c r="O92" i="112"/>
  <c r="O93" i="112"/>
  <c r="O94" i="112"/>
  <c r="O95" i="112"/>
  <c r="O96" i="112"/>
  <c r="Q44" i="112"/>
  <c r="Q46" i="112"/>
  <c r="Q48" i="112"/>
  <c r="Q49" i="112"/>
  <c r="Q51" i="112"/>
  <c r="Q52" i="112"/>
  <c r="Q53" i="112"/>
  <c r="Q64" i="112"/>
  <c r="Q65" i="112"/>
  <c r="Q66" i="112"/>
  <c r="Q67" i="112"/>
  <c r="Q70" i="112"/>
  <c r="Q71" i="112"/>
  <c r="Q72" i="112"/>
  <c r="Q73" i="112"/>
  <c r="Q74" i="112"/>
  <c r="Q75" i="112"/>
  <c r="Q76" i="112"/>
  <c r="Q77" i="112"/>
  <c r="Q78" i="112"/>
  <c r="Q79" i="112"/>
  <c r="Q81" i="112"/>
  <c r="Q82" i="112"/>
  <c r="Q83" i="112"/>
  <c r="Q84" i="112"/>
  <c r="Q85" i="112"/>
  <c r="Q86" i="112"/>
  <c r="Q87" i="112"/>
  <c r="Q88" i="112"/>
  <c r="Q89" i="112"/>
  <c r="Q90" i="112"/>
  <c r="Q92" i="112"/>
  <c r="Q93" i="112"/>
  <c r="Q94" i="112"/>
  <c r="Q95" i="112"/>
  <c r="Q96" i="112"/>
  <c r="S44" i="112"/>
  <c r="S46" i="112"/>
  <c r="S48" i="112"/>
  <c r="S49" i="112"/>
  <c r="S51" i="112"/>
  <c r="S52" i="112"/>
  <c r="S53" i="112"/>
  <c r="S64" i="112"/>
  <c r="S65" i="112"/>
  <c r="S66" i="112"/>
  <c r="S67" i="112"/>
  <c r="S70" i="112"/>
  <c r="S71" i="112"/>
  <c r="S72" i="112"/>
  <c r="S73" i="112"/>
  <c r="S74" i="112"/>
  <c r="S75" i="112"/>
  <c r="S76" i="112"/>
  <c r="S77" i="112"/>
  <c r="S78" i="112"/>
  <c r="S79" i="112"/>
  <c r="S81" i="112"/>
  <c r="S82" i="112"/>
  <c r="S83" i="112"/>
  <c r="S84" i="112"/>
  <c r="S85" i="112"/>
  <c r="S86" i="112"/>
  <c r="S87" i="112"/>
  <c r="S88" i="112"/>
  <c r="S89" i="112"/>
  <c r="S90" i="112"/>
  <c r="S92" i="112"/>
  <c r="S93" i="112"/>
  <c r="S94" i="112"/>
  <c r="S95" i="112"/>
  <c r="S96" i="112"/>
  <c r="U44" i="112"/>
  <c r="U46" i="112"/>
  <c r="U48" i="112"/>
  <c r="U49" i="112"/>
  <c r="U51" i="112"/>
  <c r="U52" i="112"/>
  <c r="U53" i="112"/>
  <c r="U64" i="112"/>
  <c r="U65" i="112"/>
  <c r="U66" i="112"/>
  <c r="U67" i="112"/>
  <c r="U70" i="112"/>
  <c r="U71" i="112"/>
  <c r="U72" i="112"/>
  <c r="U73" i="112"/>
  <c r="U74" i="112"/>
  <c r="U75" i="112"/>
  <c r="U76" i="112"/>
  <c r="U77" i="112"/>
  <c r="U78" i="112"/>
  <c r="U79" i="112"/>
  <c r="U81" i="112"/>
  <c r="U82" i="112"/>
  <c r="U83" i="112"/>
  <c r="U84" i="112"/>
  <c r="U85" i="112"/>
  <c r="U86" i="112"/>
  <c r="U87" i="112"/>
  <c r="U88" i="112"/>
  <c r="U89" i="112"/>
  <c r="U90" i="112"/>
  <c r="U92" i="112"/>
  <c r="U93" i="112"/>
  <c r="U94" i="112"/>
  <c r="U95" i="112"/>
  <c r="U96" i="112"/>
  <c r="W44" i="112"/>
  <c r="W46" i="112"/>
  <c r="W48" i="112"/>
  <c r="W49" i="112"/>
  <c r="W51" i="112"/>
  <c r="W52" i="112"/>
  <c r="W53" i="112"/>
  <c r="W64" i="112"/>
  <c r="W65" i="112"/>
  <c r="W66" i="112"/>
  <c r="W67" i="112"/>
  <c r="W70" i="112"/>
  <c r="W71" i="112"/>
  <c r="W72" i="112"/>
  <c r="W73" i="112"/>
  <c r="W74" i="112"/>
  <c r="W75" i="112"/>
  <c r="W76" i="112"/>
  <c r="W77" i="112"/>
  <c r="W78" i="112"/>
  <c r="W79" i="112"/>
  <c r="W81" i="112"/>
  <c r="W82" i="112"/>
  <c r="W83" i="112"/>
  <c r="W84" i="112"/>
  <c r="W85" i="112"/>
  <c r="W86" i="112"/>
  <c r="W87" i="112"/>
  <c r="W88" i="112"/>
  <c r="W89" i="112"/>
  <c r="W90" i="112"/>
  <c r="W92" i="112"/>
  <c r="W93" i="112"/>
  <c r="W94" i="112"/>
  <c r="W95" i="112"/>
  <c r="W96" i="112"/>
  <c r="Y44" i="112"/>
  <c r="Y46" i="112"/>
  <c r="Y48" i="112"/>
  <c r="Y49" i="112"/>
  <c r="Y51" i="112"/>
  <c r="Y52" i="112"/>
  <c r="Y53" i="112"/>
  <c r="Y64" i="112"/>
  <c r="Y65" i="112"/>
  <c r="Y66" i="112"/>
  <c r="Y67" i="112"/>
  <c r="Y70" i="112"/>
  <c r="Y71" i="112"/>
  <c r="Y72" i="112"/>
  <c r="Y73" i="112"/>
  <c r="Y74" i="112"/>
  <c r="Y75" i="112"/>
  <c r="Y76" i="112"/>
  <c r="Y78" i="112"/>
  <c r="Y79" i="112"/>
  <c r="Y81" i="112"/>
  <c r="Y82" i="112"/>
  <c r="Y83" i="112"/>
  <c r="Y84" i="112"/>
  <c r="Y85" i="112"/>
  <c r="Y86" i="112"/>
  <c r="Y87" i="112"/>
  <c r="Y88" i="112"/>
  <c r="Y89" i="112"/>
  <c r="Y90" i="112"/>
  <c r="Y92" i="112"/>
  <c r="Y93" i="112"/>
  <c r="Y94" i="112"/>
  <c r="Y95" i="112"/>
  <c r="Y96" i="112"/>
  <c r="AA46" i="112"/>
  <c r="AA48" i="112"/>
  <c r="AA49" i="112"/>
  <c r="AA51" i="112"/>
  <c r="AA52" i="112"/>
  <c r="AA83" i="112"/>
  <c r="AA84" i="112"/>
  <c r="AA85" i="112"/>
  <c r="AA86" i="112"/>
  <c r="AA87" i="112"/>
  <c r="AA88" i="112"/>
  <c r="AA89" i="112"/>
  <c r="AA90" i="112"/>
  <c r="AA92" i="112"/>
  <c r="AA93" i="112"/>
  <c r="AA94" i="112"/>
  <c r="AA95" i="112"/>
  <c r="AA96" i="112"/>
  <c r="AC46" i="112"/>
  <c r="AC48" i="112"/>
  <c r="AC49" i="112"/>
  <c r="AC51" i="112"/>
  <c r="AC52" i="112"/>
  <c r="AC64" i="112"/>
  <c r="AC65" i="112"/>
  <c r="AC66" i="112"/>
  <c r="AC67" i="112"/>
  <c r="AC70" i="112"/>
  <c r="AC71" i="112"/>
  <c r="AC72" i="112"/>
  <c r="AC73" i="112"/>
  <c r="AC74" i="112"/>
  <c r="AC75" i="112"/>
  <c r="AC76" i="112"/>
  <c r="AC77" i="112"/>
  <c r="AC78" i="112"/>
  <c r="AC79" i="112"/>
  <c r="AC81" i="112"/>
  <c r="AC82" i="112"/>
  <c r="AC83" i="112"/>
  <c r="AC84" i="112"/>
  <c r="AC85" i="112"/>
  <c r="AC86" i="112"/>
  <c r="AC87" i="112"/>
  <c r="AC88" i="112"/>
  <c r="AC89" i="112"/>
  <c r="AC90" i="112"/>
  <c r="AC92" i="112"/>
  <c r="AC93" i="112"/>
  <c r="AC94" i="112"/>
  <c r="AC95" i="112"/>
  <c r="AC96" i="112"/>
  <c r="AE44" i="112"/>
  <c r="AE46" i="112"/>
  <c r="AE48" i="112"/>
  <c r="AE49" i="112"/>
  <c r="AE51" i="112"/>
  <c r="AE52" i="112"/>
  <c r="AE53" i="112"/>
  <c r="AE64" i="112"/>
  <c r="AE65" i="112"/>
  <c r="AE66" i="112"/>
  <c r="AE67" i="112"/>
  <c r="AE70" i="112"/>
  <c r="AE71" i="112"/>
  <c r="AE72" i="112"/>
  <c r="AE73" i="112"/>
  <c r="AE74" i="112"/>
  <c r="AE75" i="112"/>
  <c r="AE76" i="112"/>
  <c r="AE77" i="112"/>
  <c r="AE78" i="112"/>
  <c r="AE79" i="112"/>
  <c r="AE81" i="112"/>
  <c r="AE82" i="112"/>
  <c r="AE83" i="112"/>
  <c r="AE84" i="112"/>
  <c r="AE85" i="112"/>
  <c r="AE86" i="112"/>
  <c r="AE87" i="112"/>
  <c r="AE88" i="112"/>
  <c r="AE89" i="112"/>
  <c r="AE90" i="112"/>
  <c r="AE92" i="112"/>
  <c r="AE93" i="112"/>
  <c r="AE94" i="112"/>
  <c r="AE95" i="112"/>
  <c r="AE96" i="112"/>
  <c r="AG44" i="112"/>
  <c r="AG46" i="112"/>
  <c r="AG48" i="112"/>
  <c r="AG49" i="112"/>
  <c r="AG51" i="112"/>
  <c r="AG52" i="112"/>
  <c r="AG53" i="112"/>
  <c r="AG64" i="112"/>
  <c r="AG65" i="112"/>
  <c r="AG66" i="112"/>
  <c r="AG67" i="112"/>
  <c r="AG70" i="112"/>
  <c r="AG71" i="112"/>
  <c r="AG72" i="112"/>
  <c r="AG73" i="112"/>
  <c r="AG74" i="112"/>
  <c r="AG75" i="112"/>
  <c r="AG76" i="112"/>
  <c r="AG77" i="112"/>
  <c r="AG78" i="112"/>
  <c r="AG79" i="112"/>
  <c r="AG81" i="112"/>
  <c r="AG82" i="112"/>
  <c r="AG83" i="112"/>
  <c r="AG84" i="112"/>
  <c r="AG85" i="112"/>
  <c r="AG86" i="112"/>
  <c r="AG87" i="112"/>
  <c r="AG88" i="112"/>
  <c r="AG89" i="112"/>
  <c r="AG90" i="112"/>
  <c r="AG92" i="112"/>
  <c r="AG93" i="112"/>
  <c r="AG94" i="112"/>
  <c r="AG95" i="112"/>
  <c r="AG96" i="112"/>
  <c r="AG98" i="112"/>
  <c r="AJ98" i="112"/>
  <c r="AF98" i="112"/>
  <c r="AD98" i="112"/>
  <c r="AB98" i="112"/>
  <c r="Z98" i="112"/>
  <c r="V98" i="112"/>
  <c r="T98" i="112"/>
  <c r="P98" i="112"/>
  <c r="N98" i="112"/>
  <c r="J98" i="112"/>
  <c r="H98" i="112"/>
  <c r="F98" i="112"/>
  <c r="E98" i="112"/>
  <c r="AJ97" i="112"/>
  <c r="E96" i="112"/>
  <c r="AH96" i="112"/>
  <c r="AJ96" i="112"/>
  <c r="E95" i="112"/>
  <c r="AH95" i="112"/>
  <c r="AJ95" i="112"/>
  <c r="E94" i="112"/>
  <c r="AH94" i="112"/>
  <c r="AJ94" i="112"/>
  <c r="E93" i="112"/>
  <c r="AH93" i="112"/>
  <c r="AJ93" i="112"/>
  <c r="E92" i="112"/>
  <c r="AH92" i="112"/>
  <c r="AJ92" i="112"/>
  <c r="E91" i="112"/>
  <c r="E90" i="112"/>
  <c r="AH90" i="112"/>
  <c r="AJ90" i="112"/>
  <c r="E89" i="112"/>
  <c r="AH89" i="112"/>
  <c r="AJ89" i="112"/>
  <c r="E88" i="112"/>
  <c r="AH88" i="112"/>
  <c r="AJ88" i="112"/>
  <c r="E87" i="112"/>
  <c r="AH87" i="112"/>
  <c r="AJ87" i="112"/>
  <c r="E86" i="112"/>
  <c r="AH86" i="112"/>
  <c r="AJ86" i="112"/>
  <c r="E85" i="112"/>
  <c r="AH85" i="112"/>
  <c r="AJ85" i="112"/>
  <c r="E84" i="112"/>
  <c r="AH84" i="112"/>
  <c r="AJ84" i="112"/>
  <c r="E83" i="112"/>
  <c r="AH83" i="112"/>
  <c r="AJ83" i="112"/>
  <c r="E82" i="112"/>
  <c r="AH82" i="112"/>
  <c r="AJ82" i="112"/>
  <c r="E81" i="112"/>
  <c r="AH81" i="112"/>
  <c r="AJ81" i="112"/>
  <c r="E80" i="112"/>
  <c r="B80" i="112"/>
  <c r="E79" i="112"/>
  <c r="AH79" i="112"/>
  <c r="AJ79" i="112"/>
  <c r="E78" i="112"/>
  <c r="AH78" i="112"/>
  <c r="AJ78" i="112"/>
  <c r="E77" i="112"/>
  <c r="AH77" i="112"/>
  <c r="AJ77" i="112"/>
  <c r="E76" i="112"/>
  <c r="AH76" i="112"/>
  <c r="AJ76" i="112"/>
  <c r="E75" i="112"/>
  <c r="AH75" i="112"/>
  <c r="AJ75" i="112"/>
  <c r="E74" i="112"/>
  <c r="AH74" i="112"/>
  <c r="AJ74" i="112"/>
  <c r="E73" i="112"/>
  <c r="AH73" i="112"/>
  <c r="AJ73" i="112"/>
  <c r="E72" i="112"/>
  <c r="AH72" i="112"/>
  <c r="AJ72" i="112"/>
  <c r="E71" i="112"/>
  <c r="AH71" i="112"/>
  <c r="AJ71" i="112"/>
  <c r="E70" i="112"/>
  <c r="AH70" i="112"/>
  <c r="AJ70" i="112"/>
  <c r="E69" i="112"/>
  <c r="E68" i="112"/>
  <c r="B68" i="112"/>
  <c r="E67" i="112"/>
  <c r="AH67" i="112"/>
  <c r="AJ67" i="112"/>
  <c r="E66" i="112"/>
  <c r="AH66" i="112"/>
  <c r="AJ66" i="112"/>
  <c r="E65" i="112"/>
  <c r="AH65" i="112"/>
  <c r="AJ65" i="112"/>
  <c r="E64" i="112"/>
  <c r="AH64" i="112"/>
  <c r="AJ64" i="112"/>
  <c r="E63" i="112"/>
  <c r="B63" i="112"/>
  <c r="E62" i="112"/>
  <c r="E61" i="112"/>
  <c r="E60" i="112"/>
  <c r="B60" i="112"/>
  <c r="E59" i="112"/>
  <c r="E58" i="112"/>
  <c r="B58" i="112"/>
  <c r="E57" i="112"/>
  <c r="B57" i="112"/>
  <c r="E56" i="112"/>
  <c r="B56" i="112"/>
  <c r="E55" i="112"/>
  <c r="B55" i="112"/>
  <c r="E54" i="112"/>
  <c r="B54" i="112"/>
  <c r="E53" i="112"/>
  <c r="AH53" i="112"/>
  <c r="AJ53" i="112"/>
  <c r="E52" i="112"/>
  <c r="AH52" i="112"/>
  <c r="AJ52" i="112"/>
  <c r="E51" i="112"/>
  <c r="AH51" i="112"/>
  <c r="AJ51" i="112"/>
  <c r="E50" i="112"/>
  <c r="B50" i="112"/>
  <c r="E49" i="112"/>
  <c r="AH49" i="112"/>
  <c r="AJ49" i="112"/>
  <c r="E48" i="112"/>
  <c r="AH48" i="112"/>
  <c r="AJ48" i="112"/>
  <c r="E47" i="112"/>
  <c r="B47" i="112"/>
  <c r="E46" i="112"/>
  <c r="AH46" i="112"/>
  <c r="AJ46" i="112"/>
  <c r="E45" i="112"/>
  <c r="B45" i="112"/>
  <c r="E44" i="112"/>
  <c r="AH44" i="112"/>
  <c r="AJ44" i="112"/>
  <c r="E43" i="112"/>
  <c r="E42" i="112"/>
  <c r="B42" i="112"/>
  <c r="E41" i="112"/>
  <c r="B41" i="112"/>
  <c r="E40" i="112"/>
  <c r="B40" i="112"/>
  <c r="E39" i="112"/>
  <c r="E38" i="112"/>
  <c r="B38" i="112"/>
  <c r="E37" i="112"/>
  <c r="E36" i="112"/>
  <c r="B36" i="112"/>
  <c r="E35" i="112"/>
  <c r="B35" i="112"/>
  <c r="E34" i="112"/>
  <c r="B34" i="112"/>
  <c r="E33" i="112"/>
  <c r="E32" i="112"/>
  <c r="E31" i="112"/>
  <c r="B31" i="112"/>
  <c r="E30" i="112"/>
  <c r="B30" i="112"/>
  <c r="E29" i="112"/>
  <c r="B29" i="112"/>
  <c r="E28" i="112"/>
  <c r="B28" i="112"/>
  <c r="E27" i="112"/>
  <c r="B27" i="112"/>
  <c r="E26" i="112"/>
  <c r="B26" i="112"/>
  <c r="E25" i="112"/>
  <c r="B25" i="112"/>
  <c r="E24" i="112"/>
  <c r="B24" i="112"/>
  <c r="E23" i="112"/>
  <c r="B23" i="112"/>
  <c r="E22" i="112"/>
  <c r="B22" i="112"/>
  <c r="E21" i="112"/>
  <c r="B21" i="112"/>
  <c r="E20" i="112"/>
  <c r="B20" i="112"/>
  <c r="E19" i="112"/>
  <c r="E18" i="112"/>
  <c r="B18" i="112"/>
  <c r="E17" i="112"/>
  <c r="E16" i="112"/>
  <c r="B16" i="112"/>
  <c r="E15" i="112"/>
  <c r="B15" i="112"/>
  <c r="E14" i="112"/>
  <c r="B14" i="112"/>
  <c r="E13" i="112"/>
  <c r="B13" i="112"/>
  <c r="B6" i="112"/>
  <c r="B4" i="112"/>
  <c r="C12" i="111"/>
  <c r="C11" i="111"/>
  <c r="D11" i="111"/>
  <c r="E32" i="111"/>
  <c r="E91" i="111"/>
  <c r="X98" i="111"/>
  <c r="AH61" i="15"/>
  <c r="R98" i="111"/>
  <c r="T61" i="15"/>
  <c r="L98" i="111"/>
  <c r="H61" i="15"/>
  <c r="AT61" i="15"/>
  <c r="AR61" i="15"/>
  <c r="AP61" i="15"/>
  <c r="AN61" i="15"/>
  <c r="AF61" i="15"/>
  <c r="AD61" i="15"/>
  <c r="R61" i="15"/>
  <c r="P61" i="15"/>
  <c r="F61" i="15"/>
  <c r="AI112" i="111"/>
  <c r="AH112" i="111"/>
  <c r="AI101" i="111"/>
  <c r="G44" i="111"/>
  <c r="G46" i="111"/>
  <c r="G48" i="111"/>
  <c r="G49" i="111"/>
  <c r="G51" i="111"/>
  <c r="G52" i="111"/>
  <c r="G53" i="111"/>
  <c r="G64" i="111"/>
  <c r="G65" i="111"/>
  <c r="G66" i="111"/>
  <c r="G67" i="111"/>
  <c r="G70" i="111"/>
  <c r="G71" i="111"/>
  <c r="G72" i="111"/>
  <c r="G73" i="111"/>
  <c r="G74" i="111"/>
  <c r="G75" i="111"/>
  <c r="G76" i="111"/>
  <c r="G77" i="111"/>
  <c r="G78" i="111"/>
  <c r="G79" i="111"/>
  <c r="G81" i="111"/>
  <c r="G82" i="111"/>
  <c r="G83" i="111"/>
  <c r="G84" i="111"/>
  <c r="G85" i="111"/>
  <c r="G86" i="111"/>
  <c r="G87" i="111"/>
  <c r="G88" i="111"/>
  <c r="G89" i="111"/>
  <c r="G90" i="111"/>
  <c r="G92" i="111"/>
  <c r="G93" i="111"/>
  <c r="G94" i="111"/>
  <c r="G95" i="111"/>
  <c r="G96" i="111"/>
  <c r="I44" i="111"/>
  <c r="I46" i="111"/>
  <c r="I48" i="111"/>
  <c r="I49" i="111"/>
  <c r="I51" i="111"/>
  <c r="I52" i="111"/>
  <c r="I53" i="111"/>
  <c r="I64" i="111"/>
  <c r="I65" i="111"/>
  <c r="I66" i="111"/>
  <c r="I67" i="111"/>
  <c r="I70" i="111"/>
  <c r="I71" i="111"/>
  <c r="I72" i="111"/>
  <c r="I73" i="111"/>
  <c r="I74" i="111"/>
  <c r="I75" i="111"/>
  <c r="I76" i="111"/>
  <c r="I77" i="111"/>
  <c r="I78" i="111"/>
  <c r="I79" i="111"/>
  <c r="I81" i="111"/>
  <c r="I82" i="111"/>
  <c r="I83" i="111"/>
  <c r="I84" i="111"/>
  <c r="I85" i="111"/>
  <c r="I86" i="111"/>
  <c r="I87" i="111"/>
  <c r="I88" i="111"/>
  <c r="I89" i="111"/>
  <c r="I90" i="111"/>
  <c r="I92" i="111"/>
  <c r="I93" i="111"/>
  <c r="I94" i="111"/>
  <c r="I95" i="111"/>
  <c r="I96" i="111"/>
  <c r="K44" i="111"/>
  <c r="K46" i="111"/>
  <c r="K48" i="111"/>
  <c r="K49" i="111"/>
  <c r="K51" i="111"/>
  <c r="K52" i="111"/>
  <c r="K53" i="111"/>
  <c r="K64" i="111"/>
  <c r="K65" i="111"/>
  <c r="K66" i="111"/>
  <c r="K67" i="111"/>
  <c r="K70" i="111"/>
  <c r="K71" i="111"/>
  <c r="K72" i="111"/>
  <c r="K73" i="111"/>
  <c r="K74" i="111"/>
  <c r="K75" i="111"/>
  <c r="K76" i="111"/>
  <c r="K77" i="111"/>
  <c r="K78" i="111"/>
  <c r="K79" i="111"/>
  <c r="K81" i="111"/>
  <c r="K82" i="111"/>
  <c r="K83" i="111"/>
  <c r="K84" i="111"/>
  <c r="K85" i="111"/>
  <c r="K86" i="111"/>
  <c r="K87" i="111"/>
  <c r="K88" i="111"/>
  <c r="K89" i="111"/>
  <c r="K90" i="111"/>
  <c r="K92" i="111"/>
  <c r="K93" i="111"/>
  <c r="K94" i="111"/>
  <c r="K95" i="111"/>
  <c r="K96" i="111"/>
  <c r="M44" i="111"/>
  <c r="M46" i="111"/>
  <c r="M48" i="111"/>
  <c r="M49" i="111"/>
  <c r="M51" i="111"/>
  <c r="M52" i="111"/>
  <c r="M53" i="111"/>
  <c r="M64" i="111"/>
  <c r="M65" i="111"/>
  <c r="M66" i="111"/>
  <c r="M67" i="111"/>
  <c r="M70" i="111"/>
  <c r="M71" i="111"/>
  <c r="M72" i="111"/>
  <c r="M73" i="111"/>
  <c r="M74" i="111"/>
  <c r="M75" i="111"/>
  <c r="M76" i="111"/>
  <c r="M77" i="111"/>
  <c r="M78" i="111"/>
  <c r="M79" i="111"/>
  <c r="M81" i="111"/>
  <c r="M82" i="111"/>
  <c r="M83" i="111"/>
  <c r="M84" i="111"/>
  <c r="M85" i="111"/>
  <c r="M86" i="111"/>
  <c r="M87" i="111"/>
  <c r="M88" i="111"/>
  <c r="M89" i="111"/>
  <c r="M90" i="111"/>
  <c r="M92" i="111"/>
  <c r="M93" i="111"/>
  <c r="M94" i="111"/>
  <c r="M95" i="111"/>
  <c r="M96" i="111"/>
  <c r="O44" i="111"/>
  <c r="O46" i="111"/>
  <c r="O48" i="111"/>
  <c r="O49" i="111"/>
  <c r="O51" i="111"/>
  <c r="O52" i="111"/>
  <c r="O53" i="111"/>
  <c r="O64" i="111"/>
  <c r="O65" i="111"/>
  <c r="O66" i="111"/>
  <c r="O67" i="111"/>
  <c r="O70" i="111"/>
  <c r="O71" i="111"/>
  <c r="O72" i="111"/>
  <c r="O73" i="111"/>
  <c r="O74" i="111"/>
  <c r="O75" i="111"/>
  <c r="O76" i="111"/>
  <c r="O77" i="111"/>
  <c r="O78" i="111"/>
  <c r="O79" i="111"/>
  <c r="O81" i="111"/>
  <c r="O82" i="111"/>
  <c r="O83" i="111"/>
  <c r="O84" i="111"/>
  <c r="O85" i="111"/>
  <c r="O86" i="111"/>
  <c r="O87" i="111"/>
  <c r="O88" i="111"/>
  <c r="O89" i="111"/>
  <c r="O90" i="111"/>
  <c r="O92" i="111"/>
  <c r="O93" i="111"/>
  <c r="O94" i="111"/>
  <c r="O95" i="111"/>
  <c r="O96" i="111"/>
  <c r="Q37" i="111"/>
  <c r="Q44" i="111"/>
  <c r="Q46" i="111"/>
  <c r="Q48" i="111"/>
  <c r="Q49" i="111"/>
  <c r="Q51" i="111"/>
  <c r="Q52" i="111"/>
  <c r="Q53" i="111"/>
  <c r="Q64" i="111"/>
  <c r="Q65" i="111"/>
  <c r="Q66" i="111"/>
  <c r="Q67" i="111"/>
  <c r="Q70" i="111"/>
  <c r="Q71" i="111"/>
  <c r="Q72" i="111"/>
  <c r="Q73" i="111"/>
  <c r="Q74" i="111"/>
  <c r="Q75" i="111"/>
  <c r="Q76" i="111"/>
  <c r="Q77" i="111"/>
  <c r="Q78" i="111"/>
  <c r="Q79" i="111"/>
  <c r="Q81" i="111"/>
  <c r="Q82" i="111"/>
  <c r="Q83" i="111"/>
  <c r="Q84" i="111"/>
  <c r="Q85" i="111"/>
  <c r="Q86" i="111"/>
  <c r="Q87" i="111"/>
  <c r="Q88" i="111"/>
  <c r="Q89" i="111"/>
  <c r="Q90" i="111"/>
  <c r="Q92" i="111"/>
  <c r="Q93" i="111"/>
  <c r="Q94" i="111"/>
  <c r="Q95" i="111"/>
  <c r="Q96" i="111"/>
  <c r="S44" i="111"/>
  <c r="S46" i="111"/>
  <c r="S48" i="111"/>
  <c r="S49" i="111"/>
  <c r="S51" i="111"/>
  <c r="S52" i="111"/>
  <c r="S53" i="111"/>
  <c r="S64" i="111"/>
  <c r="S65" i="111"/>
  <c r="S66" i="111"/>
  <c r="S67" i="111"/>
  <c r="S70" i="111"/>
  <c r="S71" i="111"/>
  <c r="S72" i="111"/>
  <c r="S73" i="111"/>
  <c r="S74" i="111"/>
  <c r="S75" i="111"/>
  <c r="S76" i="111"/>
  <c r="S77" i="111"/>
  <c r="S78" i="111"/>
  <c r="S79" i="111"/>
  <c r="S81" i="111"/>
  <c r="S82" i="111"/>
  <c r="S83" i="111"/>
  <c r="S84" i="111"/>
  <c r="S85" i="111"/>
  <c r="S86" i="111"/>
  <c r="S87" i="111"/>
  <c r="S88" i="111"/>
  <c r="S89" i="111"/>
  <c r="S90" i="111"/>
  <c r="S92" i="111"/>
  <c r="S93" i="111"/>
  <c r="S94" i="111"/>
  <c r="S95" i="111"/>
  <c r="S96" i="111"/>
  <c r="U44" i="111"/>
  <c r="U46" i="111"/>
  <c r="U48" i="111"/>
  <c r="U49" i="111"/>
  <c r="U51" i="111"/>
  <c r="U52" i="111"/>
  <c r="U53" i="111"/>
  <c r="U64" i="111"/>
  <c r="U65" i="111"/>
  <c r="U66" i="111"/>
  <c r="U67" i="111"/>
  <c r="U70" i="111"/>
  <c r="U71" i="111"/>
  <c r="U72" i="111"/>
  <c r="U73" i="111"/>
  <c r="U74" i="111"/>
  <c r="U75" i="111"/>
  <c r="U76" i="111"/>
  <c r="U77" i="111"/>
  <c r="U78" i="111"/>
  <c r="U79" i="111"/>
  <c r="U81" i="111"/>
  <c r="U82" i="111"/>
  <c r="U83" i="111"/>
  <c r="U84" i="111"/>
  <c r="U85" i="111"/>
  <c r="U86" i="111"/>
  <c r="U87" i="111"/>
  <c r="U88" i="111"/>
  <c r="U89" i="111"/>
  <c r="U90" i="111"/>
  <c r="U92" i="111"/>
  <c r="U93" i="111"/>
  <c r="U94" i="111"/>
  <c r="U95" i="111"/>
  <c r="U96" i="111"/>
  <c r="W44" i="111"/>
  <c r="W46" i="111"/>
  <c r="W48" i="111"/>
  <c r="W49" i="111"/>
  <c r="W51" i="111"/>
  <c r="W52" i="111"/>
  <c r="W53" i="111"/>
  <c r="W64" i="111"/>
  <c r="W65" i="111"/>
  <c r="W66" i="111"/>
  <c r="W67" i="111"/>
  <c r="W70" i="111"/>
  <c r="W71" i="111"/>
  <c r="W72" i="111"/>
  <c r="W73" i="111"/>
  <c r="W74" i="111"/>
  <c r="W75" i="111"/>
  <c r="W76" i="111"/>
  <c r="W77" i="111"/>
  <c r="W78" i="111"/>
  <c r="W79" i="111"/>
  <c r="W81" i="111"/>
  <c r="W82" i="111"/>
  <c r="W83" i="111"/>
  <c r="W84" i="111"/>
  <c r="W85" i="111"/>
  <c r="W86" i="111"/>
  <c r="W87" i="111"/>
  <c r="W88" i="111"/>
  <c r="W89" i="111"/>
  <c r="W90" i="111"/>
  <c r="W92" i="111"/>
  <c r="W93" i="111"/>
  <c r="W94" i="111"/>
  <c r="W95" i="111"/>
  <c r="W96" i="111"/>
  <c r="Y44" i="111"/>
  <c r="Y46" i="111"/>
  <c r="Y48" i="111"/>
  <c r="Y49" i="111"/>
  <c r="Y51" i="111"/>
  <c r="Y52" i="111"/>
  <c r="Y53" i="111"/>
  <c r="Y64" i="111"/>
  <c r="Y65" i="111"/>
  <c r="Y66" i="111"/>
  <c r="Y67" i="111"/>
  <c r="Y70" i="111"/>
  <c r="Y71" i="111"/>
  <c r="Y72" i="111"/>
  <c r="Y73" i="111"/>
  <c r="Y74" i="111"/>
  <c r="Y75" i="111"/>
  <c r="Y76" i="111"/>
  <c r="Y77" i="111"/>
  <c r="Y78" i="111"/>
  <c r="Y79" i="111"/>
  <c r="Y81" i="111"/>
  <c r="Y82" i="111"/>
  <c r="Y83" i="111"/>
  <c r="Y84" i="111"/>
  <c r="Y85" i="111"/>
  <c r="Y86" i="111"/>
  <c r="Y87" i="111"/>
  <c r="Y88" i="111"/>
  <c r="Y89" i="111"/>
  <c r="Y90" i="111"/>
  <c r="Y92" i="111"/>
  <c r="Y93" i="111"/>
  <c r="Y94" i="111"/>
  <c r="Y95" i="111"/>
  <c r="Y96" i="111"/>
  <c r="AA46" i="111"/>
  <c r="AA48" i="111"/>
  <c r="AA49" i="111"/>
  <c r="AA51" i="111"/>
  <c r="AA52" i="111"/>
  <c r="AA83" i="111"/>
  <c r="AA84" i="111"/>
  <c r="AA85" i="111"/>
  <c r="AA86" i="111"/>
  <c r="AA87" i="111"/>
  <c r="AA88" i="111"/>
  <c r="AA89" i="111"/>
  <c r="AA90" i="111"/>
  <c r="AA92" i="111"/>
  <c r="AA93" i="111"/>
  <c r="AA94" i="111"/>
  <c r="AA95" i="111"/>
  <c r="AA96" i="111"/>
  <c r="AC46" i="111"/>
  <c r="AC48" i="111"/>
  <c r="AC49" i="111"/>
  <c r="AC51" i="111"/>
  <c r="AC52" i="111"/>
  <c r="AC64" i="111"/>
  <c r="AC65" i="111"/>
  <c r="AC66" i="111"/>
  <c r="AC67" i="111"/>
  <c r="AC70" i="111"/>
  <c r="AC71" i="111"/>
  <c r="AC72" i="111"/>
  <c r="AC73" i="111"/>
  <c r="AC74" i="111"/>
  <c r="AC75" i="111"/>
  <c r="AC76" i="111"/>
  <c r="AC77" i="111"/>
  <c r="AC78" i="111"/>
  <c r="AC79" i="111"/>
  <c r="AC81" i="111"/>
  <c r="AC82" i="111"/>
  <c r="AC83" i="111"/>
  <c r="AC84" i="111"/>
  <c r="AC85" i="111"/>
  <c r="AC86" i="111"/>
  <c r="AC87" i="111"/>
  <c r="AC88" i="111"/>
  <c r="AC89" i="111"/>
  <c r="AC90" i="111"/>
  <c r="AC92" i="111"/>
  <c r="AC93" i="111"/>
  <c r="AC94" i="111"/>
  <c r="AC95" i="111"/>
  <c r="AC96" i="111"/>
  <c r="AE44" i="111"/>
  <c r="AE46" i="111"/>
  <c r="AE48" i="111"/>
  <c r="AE49" i="111"/>
  <c r="AE51" i="111"/>
  <c r="AE52" i="111"/>
  <c r="AE53" i="111"/>
  <c r="AE64" i="111"/>
  <c r="AE65" i="111"/>
  <c r="AE66" i="111"/>
  <c r="AE67" i="111"/>
  <c r="AE70" i="111"/>
  <c r="AE71" i="111"/>
  <c r="AE72" i="111"/>
  <c r="AE73" i="111"/>
  <c r="AE74" i="111"/>
  <c r="AE75" i="111"/>
  <c r="AE76" i="111"/>
  <c r="AE77" i="111"/>
  <c r="AE78" i="111"/>
  <c r="AE79" i="111"/>
  <c r="AE81" i="111"/>
  <c r="AE82" i="111"/>
  <c r="AE83" i="111"/>
  <c r="AE84" i="111"/>
  <c r="AE85" i="111"/>
  <c r="AE86" i="111"/>
  <c r="AE87" i="111"/>
  <c r="AE88" i="111"/>
  <c r="AE89" i="111"/>
  <c r="AE90" i="111"/>
  <c r="AE92" i="111"/>
  <c r="AE93" i="111"/>
  <c r="AE94" i="111"/>
  <c r="AE95" i="111"/>
  <c r="AE96" i="111"/>
  <c r="AG44" i="111"/>
  <c r="AG46" i="111"/>
  <c r="AG48" i="111"/>
  <c r="AG49" i="111"/>
  <c r="AG51" i="111"/>
  <c r="AG52" i="111"/>
  <c r="AG53" i="111"/>
  <c r="AG64" i="111"/>
  <c r="AG65" i="111"/>
  <c r="AG66" i="111"/>
  <c r="AG67" i="111"/>
  <c r="AG70" i="111"/>
  <c r="AG71" i="111"/>
  <c r="AG72" i="111"/>
  <c r="AG73" i="111"/>
  <c r="AG74" i="111"/>
  <c r="AG75" i="111"/>
  <c r="AG76" i="111"/>
  <c r="AG77" i="111"/>
  <c r="AG78" i="111"/>
  <c r="AG79" i="111"/>
  <c r="AG81" i="111"/>
  <c r="AG82" i="111"/>
  <c r="AG83" i="111"/>
  <c r="AG84" i="111"/>
  <c r="AG85" i="111"/>
  <c r="AG86" i="111"/>
  <c r="AG87" i="111"/>
  <c r="AG88" i="111"/>
  <c r="AG89" i="111"/>
  <c r="AG90" i="111"/>
  <c r="AG92" i="111"/>
  <c r="AG93" i="111"/>
  <c r="AG94" i="111"/>
  <c r="AG95" i="111"/>
  <c r="AG96" i="111"/>
  <c r="AG98" i="111"/>
  <c r="AJ98" i="111"/>
  <c r="AF98" i="111"/>
  <c r="AD98" i="111"/>
  <c r="AB98" i="111"/>
  <c r="Z98" i="111"/>
  <c r="V98" i="111"/>
  <c r="T98" i="111"/>
  <c r="P98" i="111"/>
  <c r="N98" i="111"/>
  <c r="J98" i="111"/>
  <c r="H98" i="111"/>
  <c r="F98" i="111"/>
  <c r="E98" i="111"/>
  <c r="AJ97" i="111"/>
  <c r="E96" i="111"/>
  <c r="AH96" i="111"/>
  <c r="AJ96" i="111"/>
  <c r="E95" i="111"/>
  <c r="AH95" i="111"/>
  <c r="AJ95" i="111"/>
  <c r="E94" i="111"/>
  <c r="AH94" i="111"/>
  <c r="AJ94" i="111"/>
  <c r="E93" i="111"/>
  <c r="AH93" i="111"/>
  <c r="AJ93" i="111"/>
  <c r="E92" i="111"/>
  <c r="AH92" i="111"/>
  <c r="AJ92" i="111"/>
  <c r="E90" i="111"/>
  <c r="AH90" i="111"/>
  <c r="AJ90" i="111"/>
  <c r="E89" i="111"/>
  <c r="AH89" i="111"/>
  <c r="AJ89" i="111"/>
  <c r="E88" i="111"/>
  <c r="AH88" i="111"/>
  <c r="AJ88" i="111"/>
  <c r="E87" i="111"/>
  <c r="AH87" i="111"/>
  <c r="AJ87" i="111"/>
  <c r="E86" i="111"/>
  <c r="AH86" i="111"/>
  <c r="AJ86" i="111"/>
  <c r="E85" i="111"/>
  <c r="AH85" i="111"/>
  <c r="AJ85" i="111"/>
  <c r="E84" i="111"/>
  <c r="AH84" i="111"/>
  <c r="AJ84" i="111"/>
  <c r="E83" i="111"/>
  <c r="AH83" i="111"/>
  <c r="AJ83" i="111"/>
  <c r="E82" i="111"/>
  <c r="AH82" i="111"/>
  <c r="AJ82" i="111"/>
  <c r="E81" i="111"/>
  <c r="AH81" i="111"/>
  <c r="AJ81" i="111"/>
  <c r="E80" i="111"/>
  <c r="B80" i="111"/>
  <c r="E79" i="111"/>
  <c r="AH79" i="111"/>
  <c r="AJ79" i="111"/>
  <c r="E78" i="111"/>
  <c r="AH78" i="111"/>
  <c r="AJ78" i="111"/>
  <c r="E77" i="111"/>
  <c r="AH77" i="111"/>
  <c r="AJ77" i="111"/>
  <c r="E76" i="111"/>
  <c r="AH76" i="111"/>
  <c r="AJ76" i="111"/>
  <c r="E75" i="111"/>
  <c r="AH75" i="111"/>
  <c r="AJ75" i="111"/>
  <c r="E74" i="111"/>
  <c r="AH74" i="111"/>
  <c r="AJ74" i="111"/>
  <c r="E73" i="111"/>
  <c r="AH73" i="111"/>
  <c r="AJ73" i="111"/>
  <c r="E72" i="111"/>
  <c r="AH72" i="111"/>
  <c r="AJ72" i="111"/>
  <c r="E71" i="111"/>
  <c r="AH71" i="111"/>
  <c r="AJ71" i="111"/>
  <c r="E70" i="111"/>
  <c r="AH70" i="111"/>
  <c r="AJ70" i="111"/>
  <c r="E69" i="111"/>
  <c r="E68" i="111"/>
  <c r="B68" i="111"/>
  <c r="E67" i="111"/>
  <c r="AH67" i="111"/>
  <c r="AJ67" i="111"/>
  <c r="E66" i="111"/>
  <c r="AH66" i="111"/>
  <c r="AJ66" i="111"/>
  <c r="E65" i="111"/>
  <c r="AH65" i="111"/>
  <c r="AJ65" i="111"/>
  <c r="E64" i="111"/>
  <c r="AH64" i="111"/>
  <c r="AJ64" i="111"/>
  <c r="E63" i="111"/>
  <c r="B63" i="111"/>
  <c r="E62" i="111"/>
  <c r="E61" i="111"/>
  <c r="E60" i="111"/>
  <c r="B60" i="111"/>
  <c r="E59" i="111"/>
  <c r="E58" i="111"/>
  <c r="B58" i="111"/>
  <c r="E57" i="111"/>
  <c r="B57" i="111"/>
  <c r="E56" i="111"/>
  <c r="B56" i="111"/>
  <c r="E55" i="111"/>
  <c r="B55" i="111"/>
  <c r="E54" i="111"/>
  <c r="B54" i="111"/>
  <c r="E53" i="111"/>
  <c r="AH53" i="111"/>
  <c r="AJ53" i="111"/>
  <c r="E52" i="111"/>
  <c r="AH52" i="111"/>
  <c r="AJ52" i="111"/>
  <c r="E51" i="111"/>
  <c r="AH51" i="111"/>
  <c r="AJ51" i="111"/>
  <c r="E50" i="111"/>
  <c r="B50" i="111"/>
  <c r="E49" i="111"/>
  <c r="AH49" i="111"/>
  <c r="AJ49" i="111"/>
  <c r="E48" i="111"/>
  <c r="AH48" i="111"/>
  <c r="AJ48" i="111"/>
  <c r="E47" i="111"/>
  <c r="B47" i="111"/>
  <c r="E46" i="111"/>
  <c r="AH46" i="111"/>
  <c r="AJ46" i="111"/>
  <c r="E45" i="111"/>
  <c r="B45" i="111"/>
  <c r="E44" i="111"/>
  <c r="AH44" i="111"/>
  <c r="AJ44" i="111"/>
  <c r="E43" i="111"/>
  <c r="E42" i="111"/>
  <c r="B42" i="111"/>
  <c r="E41" i="111"/>
  <c r="B41" i="111"/>
  <c r="E40" i="111"/>
  <c r="B40" i="111"/>
  <c r="E39" i="111"/>
  <c r="E38" i="111"/>
  <c r="B38" i="111"/>
  <c r="E37" i="111"/>
  <c r="E36" i="111"/>
  <c r="B36" i="111"/>
  <c r="E35" i="111"/>
  <c r="B35" i="111"/>
  <c r="E34" i="111"/>
  <c r="B34" i="111"/>
  <c r="E33" i="111"/>
  <c r="E31" i="111"/>
  <c r="B31" i="111"/>
  <c r="E30" i="111"/>
  <c r="B30" i="111"/>
  <c r="E29" i="111"/>
  <c r="B29" i="111"/>
  <c r="E28" i="111"/>
  <c r="B28" i="111"/>
  <c r="E27" i="111"/>
  <c r="B27" i="111"/>
  <c r="E26" i="111"/>
  <c r="B26" i="111"/>
  <c r="E25" i="111"/>
  <c r="B25" i="111"/>
  <c r="E24" i="111"/>
  <c r="B24" i="111"/>
  <c r="E23" i="111"/>
  <c r="B23" i="111"/>
  <c r="E22" i="111"/>
  <c r="B22" i="111"/>
  <c r="E21" i="111"/>
  <c r="B21" i="111"/>
  <c r="E20" i="111"/>
  <c r="B20" i="111"/>
  <c r="E19" i="111"/>
  <c r="E18" i="111"/>
  <c r="B18" i="111"/>
  <c r="E17" i="111"/>
  <c r="E16" i="111"/>
  <c r="B16" i="111"/>
  <c r="E15" i="111"/>
  <c r="B15" i="111"/>
  <c r="E14" i="111"/>
  <c r="B14" i="111"/>
  <c r="E13" i="111"/>
  <c r="B13" i="111"/>
  <c r="B6" i="111"/>
  <c r="B4" i="111"/>
  <c r="AH60" i="15"/>
  <c r="T60" i="15"/>
  <c r="P60" i="15"/>
  <c r="F60" i="15"/>
  <c r="H60" i="15"/>
  <c r="C12" i="110"/>
  <c r="C11" i="110"/>
  <c r="D11" i="110"/>
  <c r="E19" i="110"/>
  <c r="AG96" i="110"/>
  <c r="E31" i="110"/>
  <c r="B31" i="110"/>
  <c r="E68" i="110"/>
  <c r="B60" i="15"/>
  <c r="AT60" i="15"/>
  <c r="AR60" i="15"/>
  <c r="AP60" i="15"/>
  <c r="AN60" i="15"/>
  <c r="AF60" i="15"/>
  <c r="AD60" i="15"/>
  <c r="R60" i="15"/>
  <c r="AI110" i="110"/>
  <c r="AH110" i="110"/>
  <c r="AI99" i="110"/>
  <c r="G43" i="110"/>
  <c r="G45" i="110"/>
  <c r="G47" i="110"/>
  <c r="G48" i="110"/>
  <c r="G50" i="110"/>
  <c r="G51" i="110"/>
  <c r="G52" i="110"/>
  <c r="G63" i="110"/>
  <c r="G64" i="110"/>
  <c r="G65" i="110"/>
  <c r="G66" i="110"/>
  <c r="G69" i="110"/>
  <c r="G70" i="110"/>
  <c r="G71" i="110"/>
  <c r="G72" i="110"/>
  <c r="G73" i="110"/>
  <c r="G74" i="110"/>
  <c r="G75" i="110"/>
  <c r="G76" i="110"/>
  <c r="G77" i="110"/>
  <c r="G78" i="110"/>
  <c r="G80" i="110"/>
  <c r="G81" i="110"/>
  <c r="G82" i="110"/>
  <c r="G83" i="110"/>
  <c r="G84" i="110"/>
  <c r="G85" i="110"/>
  <c r="G86" i="110"/>
  <c r="G87" i="110"/>
  <c r="G88" i="110"/>
  <c r="G89" i="110"/>
  <c r="G90" i="110"/>
  <c r="G91" i="110"/>
  <c r="G92" i="110"/>
  <c r="G93" i="110"/>
  <c r="G94" i="110"/>
  <c r="I43" i="110"/>
  <c r="I45" i="110"/>
  <c r="I47" i="110"/>
  <c r="I48" i="110"/>
  <c r="I50" i="110"/>
  <c r="I51" i="110"/>
  <c r="I52" i="110"/>
  <c r="I63" i="110"/>
  <c r="I64" i="110"/>
  <c r="I65" i="110"/>
  <c r="I66" i="110"/>
  <c r="I69" i="110"/>
  <c r="I70" i="110"/>
  <c r="I71" i="110"/>
  <c r="I72" i="110"/>
  <c r="I73" i="110"/>
  <c r="I74" i="110"/>
  <c r="I75" i="110"/>
  <c r="I76" i="110"/>
  <c r="I77" i="110"/>
  <c r="I78" i="110"/>
  <c r="I80" i="110"/>
  <c r="I81" i="110"/>
  <c r="I82" i="110"/>
  <c r="I83" i="110"/>
  <c r="I84" i="110"/>
  <c r="I85" i="110"/>
  <c r="I86" i="110"/>
  <c r="I87" i="110"/>
  <c r="I88" i="110"/>
  <c r="I89" i="110"/>
  <c r="I90" i="110"/>
  <c r="I91" i="110"/>
  <c r="I92" i="110"/>
  <c r="I93" i="110"/>
  <c r="I94" i="110"/>
  <c r="K43" i="110"/>
  <c r="K45" i="110"/>
  <c r="K47" i="110"/>
  <c r="K48" i="110"/>
  <c r="K50" i="110"/>
  <c r="K51" i="110"/>
  <c r="K52" i="110"/>
  <c r="K63" i="110"/>
  <c r="K64" i="110"/>
  <c r="K65" i="110"/>
  <c r="K66" i="110"/>
  <c r="K69" i="110"/>
  <c r="K70" i="110"/>
  <c r="K71" i="110"/>
  <c r="K72" i="110"/>
  <c r="K73" i="110"/>
  <c r="K74" i="110"/>
  <c r="K75" i="110"/>
  <c r="K76" i="110"/>
  <c r="K77" i="110"/>
  <c r="K78" i="110"/>
  <c r="K80" i="110"/>
  <c r="K81" i="110"/>
  <c r="K82" i="110"/>
  <c r="K83" i="110"/>
  <c r="K84" i="110"/>
  <c r="K85" i="110"/>
  <c r="K86" i="110"/>
  <c r="K87" i="110"/>
  <c r="K88" i="110"/>
  <c r="K89" i="110"/>
  <c r="K90" i="110"/>
  <c r="K91" i="110"/>
  <c r="K92" i="110"/>
  <c r="K93" i="110"/>
  <c r="K94" i="110"/>
  <c r="M43" i="110"/>
  <c r="M45" i="110"/>
  <c r="M47" i="110"/>
  <c r="M48" i="110"/>
  <c r="M50" i="110"/>
  <c r="M51" i="110"/>
  <c r="M52" i="110"/>
  <c r="M63" i="110"/>
  <c r="M64" i="110"/>
  <c r="M65" i="110"/>
  <c r="M66" i="110"/>
  <c r="M69" i="110"/>
  <c r="M70" i="110"/>
  <c r="M71" i="110"/>
  <c r="M72" i="110"/>
  <c r="M73" i="110"/>
  <c r="M74" i="110"/>
  <c r="M75" i="110"/>
  <c r="M76" i="110"/>
  <c r="M77" i="110"/>
  <c r="M78" i="110"/>
  <c r="M80" i="110"/>
  <c r="M81" i="110"/>
  <c r="M82" i="110"/>
  <c r="M83" i="110"/>
  <c r="M84" i="110"/>
  <c r="M85" i="110"/>
  <c r="M86" i="110"/>
  <c r="M87" i="110"/>
  <c r="M88" i="110"/>
  <c r="M89" i="110"/>
  <c r="M90" i="110"/>
  <c r="M91" i="110"/>
  <c r="M92" i="110"/>
  <c r="M93" i="110"/>
  <c r="M94" i="110"/>
  <c r="O43" i="110"/>
  <c r="O45" i="110"/>
  <c r="O47" i="110"/>
  <c r="O48" i="110"/>
  <c r="O50" i="110"/>
  <c r="O51" i="110"/>
  <c r="O52" i="110"/>
  <c r="O63" i="110"/>
  <c r="O64" i="110"/>
  <c r="O65" i="110"/>
  <c r="O66" i="110"/>
  <c r="O69" i="110"/>
  <c r="O70" i="110"/>
  <c r="O71" i="110"/>
  <c r="O72" i="110"/>
  <c r="O73" i="110"/>
  <c r="O74" i="110"/>
  <c r="O75" i="110"/>
  <c r="O76" i="110"/>
  <c r="O77" i="110"/>
  <c r="O78" i="110"/>
  <c r="O80" i="110"/>
  <c r="O81" i="110"/>
  <c r="O82" i="110"/>
  <c r="O83" i="110"/>
  <c r="O84" i="110"/>
  <c r="O85" i="110"/>
  <c r="O86" i="110"/>
  <c r="O87" i="110"/>
  <c r="O88" i="110"/>
  <c r="O89" i="110"/>
  <c r="O90" i="110"/>
  <c r="O91" i="110"/>
  <c r="O92" i="110"/>
  <c r="O93" i="110"/>
  <c r="O94" i="110"/>
  <c r="Q43" i="110"/>
  <c r="Q45" i="110"/>
  <c r="Q47" i="110"/>
  <c r="Q48" i="110"/>
  <c r="Q50" i="110"/>
  <c r="Q51" i="110"/>
  <c r="Q52" i="110"/>
  <c r="Q63" i="110"/>
  <c r="Q64" i="110"/>
  <c r="Q65" i="110"/>
  <c r="Q66" i="110"/>
  <c r="Q69" i="110"/>
  <c r="Q70" i="110"/>
  <c r="Q71" i="110"/>
  <c r="Q72" i="110"/>
  <c r="Q73" i="110"/>
  <c r="Q74" i="110"/>
  <c r="Q75" i="110"/>
  <c r="Q76" i="110"/>
  <c r="Q77" i="110"/>
  <c r="Q78" i="110"/>
  <c r="Q80" i="110"/>
  <c r="Q81" i="110"/>
  <c r="Q82" i="110"/>
  <c r="Q83" i="110"/>
  <c r="Q84" i="110"/>
  <c r="Q85" i="110"/>
  <c r="Q86" i="110"/>
  <c r="Q87" i="110"/>
  <c r="Q88" i="110"/>
  <c r="Q89" i="110"/>
  <c r="Q90" i="110"/>
  <c r="Q91" i="110"/>
  <c r="Q92" i="110"/>
  <c r="Q93" i="110"/>
  <c r="Q94" i="110"/>
  <c r="S43" i="110"/>
  <c r="S45" i="110"/>
  <c r="S47" i="110"/>
  <c r="S48" i="110"/>
  <c r="S50" i="110"/>
  <c r="S51" i="110"/>
  <c r="S52" i="110"/>
  <c r="S63" i="110"/>
  <c r="S64" i="110"/>
  <c r="S65" i="110"/>
  <c r="S66" i="110"/>
  <c r="S69" i="110"/>
  <c r="S70" i="110"/>
  <c r="S71" i="110"/>
  <c r="S72" i="110"/>
  <c r="S73" i="110"/>
  <c r="S74" i="110"/>
  <c r="S75" i="110"/>
  <c r="S76" i="110"/>
  <c r="S77" i="110"/>
  <c r="S78" i="110"/>
  <c r="S80" i="110"/>
  <c r="S81" i="110"/>
  <c r="S82" i="110"/>
  <c r="S83" i="110"/>
  <c r="S84" i="110"/>
  <c r="S85" i="110"/>
  <c r="S86" i="110"/>
  <c r="S87" i="110"/>
  <c r="S88" i="110"/>
  <c r="S89" i="110"/>
  <c r="S90" i="110"/>
  <c r="S91" i="110"/>
  <c r="S92" i="110"/>
  <c r="S93" i="110"/>
  <c r="S94" i="110"/>
  <c r="U43" i="110"/>
  <c r="U45" i="110"/>
  <c r="U47" i="110"/>
  <c r="U48" i="110"/>
  <c r="U50" i="110"/>
  <c r="U51" i="110"/>
  <c r="U52" i="110"/>
  <c r="U63" i="110"/>
  <c r="U64" i="110"/>
  <c r="U65" i="110"/>
  <c r="U66" i="110"/>
  <c r="U69" i="110"/>
  <c r="U70" i="110"/>
  <c r="U71" i="110"/>
  <c r="U72" i="110"/>
  <c r="U73" i="110"/>
  <c r="U74" i="110"/>
  <c r="U75" i="110"/>
  <c r="U76" i="110"/>
  <c r="U77" i="110"/>
  <c r="U78" i="110"/>
  <c r="U80" i="110"/>
  <c r="U81" i="110"/>
  <c r="U82" i="110"/>
  <c r="U83" i="110"/>
  <c r="U84" i="110"/>
  <c r="U85" i="110"/>
  <c r="U86" i="110"/>
  <c r="U87" i="110"/>
  <c r="U88" i="110"/>
  <c r="U89" i="110"/>
  <c r="U90" i="110"/>
  <c r="U91" i="110"/>
  <c r="U92" i="110"/>
  <c r="U93" i="110"/>
  <c r="U94" i="110"/>
  <c r="W43" i="110"/>
  <c r="W45" i="110"/>
  <c r="W47" i="110"/>
  <c r="W48" i="110"/>
  <c r="W50" i="110"/>
  <c r="W51" i="110"/>
  <c r="W52" i="110"/>
  <c r="W63" i="110"/>
  <c r="W64" i="110"/>
  <c r="W65" i="110"/>
  <c r="W66" i="110"/>
  <c r="W69" i="110"/>
  <c r="W70" i="110"/>
  <c r="W71" i="110"/>
  <c r="W72" i="110"/>
  <c r="W73" i="110"/>
  <c r="W74" i="110"/>
  <c r="W75" i="110"/>
  <c r="W76" i="110"/>
  <c r="W77" i="110"/>
  <c r="W78" i="110"/>
  <c r="W80" i="110"/>
  <c r="W81" i="110"/>
  <c r="W82" i="110"/>
  <c r="W83" i="110"/>
  <c r="W84" i="110"/>
  <c r="W85" i="110"/>
  <c r="W86" i="110"/>
  <c r="W87" i="110"/>
  <c r="W88" i="110"/>
  <c r="W89" i="110"/>
  <c r="W90" i="110"/>
  <c r="W91" i="110"/>
  <c r="W92" i="110"/>
  <c r="W93" i="110"/>
  <c r="W94" i="110"/>
  <c r="Y43" i="110"/>
  <c r="Y45" i="110"/>
  <c r="Y47" i="110"/>
  <c r="Y48" i="110"/>
  <c r="Y50" i="110"/>
  <c r="Y51" i="110"/>
  <c r="Y52" i="110"/>
  <c r="Y63" i="110"/>
  <c r="Y64" i="110"/>
  <c r="Y65" i="110"/>
  <c r="Y66" i="110"/>
  <c r="Y69" i="110"/>
  <c r="Y70" i="110"/>
  <c r="Y71" i="110"/>
  <c r="Y72" i="110"/>
  <c r="Y73" i="110"/>
  <c r="Y74" i="110"/>
  <c r="Y75" i="110"/>
  <c r="Y76" i="110"/>
  <c r="Y77" i="110"/>
  <c r="Y78" i="110"/>
  <c r="Y80" i="110"/>
  <c r="Y81" i="110"/>
  <c r="Y82" i="110"/>
  <c r="Y83" i="110"/>
  <c r="Y84" i="110"/>
  <c r="Y85" i="110"/>
  <c r="Y86" i="110"/>
  <c r="Y87" i="110"/>
  <c r="Y88" i="110"/>
  <c r="Y89" i="110"/>
  <c r="Y90" i="110"/>
  <c r="Y91" i="110"/>
  <c r="Y92" i="110"/>
  <c r="Y93" i="110"/>
  <c r="Y94" i="110"/>
  <c r="AA45" i="110"/>
  <c r="AA47" i="110"/>
  <c r="AA48" i="110"/>
  <c r="AA50" i="110"/>
  <c r="AA51" i="110"/>
  <c r="AA82" i="110"/>
  <c r="AA83" i="110"/>
  <c r="AA84" i="110"/>
  <c r="AA85" i="110"/>
  <c r="AA86" i="110"/>
  <c r="AA87" i="110"/>
  <c r="AA88" i="110"/>
  <c r="AA89" i="110"/>
  <c r="AA90" i="110"/>
  <c r="AA91" i="110"/>
  <c r="AA92" i="110"/>
  <c r="AA93" i="110"/>
  <c r="AA94" i="110"/>
  <c r="AC45" i="110"/>
  <c r="AC47" i="110"/>
  <c r="AC48" i="110"/>
  <c r="AC50" i="110"/>
  <c r="AC51" i="110"/>
  <c r="AC63" i="110"/>
  <c r="AC64" i="110"/>
  <c r="AC65" i="110"/>
  <c r="AC66" i="110"/>
  <c r="AC69" i="110"/>
  <c r="AC70" i="110"/>
  <c r="AC71" i="110"/>
  <c r="AC72" i="110"/>
  <c r="AC73" i="110"/>
  <c r="AC74" i="110"/>
  <c r="AC75" i="110"/>
  <c r="AC76" i="110"/>
  <c r="AC77" i="110"/>
  <c r="AC78" i="110"/>
  <c r="AC80" i="110"/>
  <c r="AC81" i="110"/>
  <c r="AC82" i="110"/>
  <c r="AC83" i="110"/>
  <c r="AC84" i="110"/>
  <c r="AC85" i="110"/>
  <c r="AC86" i="110"/>
  <c r="AC87" i="110"/>
  <c r="AC88" i="110"/>
  <c r="AC89" i="110"/>
  <c r="AC90" i="110"/>
  <c r="AC91" i="110"/>
  <c r="AC92" i="110"/>
  <c r="AC93" i="110"/>
  <c r="AC94" i="110"/>
  <c r="AE43" i="110"/>
  <c r="AE45" i="110"/>
  <c r="AE47" i="110"/>
  <c r="AE48" i="110"/>
  <c r="AE50" i="110"/>
  <c r="AE51" i="110"/>
  <c r="AE52" i="110"/>
  <c r="AE63" i="110"/>
  <c r="AE64" i="110"/>
  <c r="AE65" i="110"/>
  <c r="AE66" i="110"/>
  <c r="AE69" i="110"/>
  <c r="AE70" i="110"/>
  <c r="AE71" i="110"/>
  <c r="AE72" i="110"/>
  <c r="AE73" i="110"/>
  <c r="AE74" i="110"/>
  <c r="AE75" i="110"/>
  <c r="AE76" i="110"/>
  <c r="AE77" i="110"/>
  <c r="AE78" i="110"/>
  <c r="AE80" i="110"/>
  <c r="AE81" i="110"/>
  <c r="AE82" i="110"/>
  <c r="AE83" i="110"/>
  <c r="AE84" i="110"/>
  <c r="AE85" i="110"/>
  <c r="AE86" i="110"/>
  <c r="AE87" i="110"/>
  <c r="AE88" i="110"/>
  <c r="AE89" i="110"/>
  <c r="AE90" i="110"/>
  <c r="AE91" i="110"/>
  <c r="AE92" i="110"/>
  <c r="AE93" i="110"/>
  <c r="AE94" i="110"/>
  <c r="AG43" i="110"/>
  <c r="AG45" i="110"/>
  <c r="AG47" i="110"/>
  <c r="AG48" i="110"/>
  <c r="AG50" i="110"/>
  <c r="AG51" i="110"/>
  <c r="AG52" i="110"/>
  <c r="AG63" i="110"/>
  <c r="AG64" i="110"/>
  <c r="AG65" i="110"/>
  <c r="AG66" i="110"/>
  <c r="AG69" i="110"/>
  <c r="AG70" i="110"/>
  <c r="AG71" i="110"/>
  <c r="AG72" i="110"/>
  <c r="AG73" i="110"/>
  <c r="AG74" i="110"/>
  <c r="AG75" i="110"/>
  <c r="AG76" i="110"/>
  <c r="AG77" i="110"/>
  <c r="AG78" i="110"/>
  <c r="AG80" i="110"/>
  <c r="AG81" i="110"/>
  <c r="AG82" i="110"/>
  <c r="AG83" i="110"/>
  <c r="AG84" i="110"/>
  <c r="AG85" i="110"/>
  <c r="AG86" i="110"/>
  <c r="AG87" i="110"/>
  <c r="AG88" i="110"/>
  <c r="AG89" i="110"/>
  <c r="AG90" i="110"/>
  <c r="AG91" i="110"/>
  <c r="AG92" i="110"/>
  <c r="AG93" i="110"/>
  <c r="AG94" i="110"/>
  <c r="AJ96" i="110"/>
  <c r="AF96" i="110"/>
  <c r="AD96" i="110"/>
  <c r="AB96" i="110"/>
  <c r="Z96" i="110"/>
  <c r="X96" i="110"/>
  <c r="V96" i="110"/>
  <c r="T96" i="110"/>
  <c r="R96" i="110"/>
  <c r="P96" i="110"/>
  <c r="N96" i="110"/>
  <c r="L96" i="110"/>
  <c r="J96" i="110"/>
  <c r="H96" i="110"/>
  <c r="F96" i="110"/>
  <c r="E96" i="110"/>
  <c r="AJ95" i="110"/>
  <c r="E94" i="110"/>
  <c r="AH94" i="110"/>
  <c r="AJ94" i="110"/>
  <c r="E93" i="110"/>
  <c r="AH93" i="110"/>
  <c r="AJ93" i="110"/>
  <c r="E92" i="110"/>
  <c r="AH92" i="110"/>
  <c r="AJ92" i="110"/>
  <c r="E91" i="110"/>
  <c r="AH91" i="110"/>
  <c r="AJ91" i="110"/>
  <c r="E90" i="110"/>
  <c r="AH90" i="110"/>
  <c r="AJ90" i="110"/>
  <c r="E89" i="110"/>
  <c r="AH89" i="110"/>
  <c r="AJ89" i="110"/>
  <c r="E88" i="110"/>
  <c r="AH88" i="110"/>
  <c r="AJ88" i="110"/>
  <c r="E87" i="110"/>
  <c r="AH87" i="110"/>
  <c r="AJ87" i="110"/>
  <c r="E86" i="110"/>
  <c r="AH86" i="110"/>
  <c r="AJ86" i="110"/>
  <c r="E85" i="110"/>
  <c r="AH85" i="110"/>
  <c r="AJ85" i="110"/>
  <c r="E84" i="110"/>
  <c r="AH84" i="110"/>
  <c r="AJ84" i="110"/>
  <c r="E83" i="110"/>
  <c r="AH83" i="110"/>
  <c r="AJ83" i="110"/>
  <c r="E82" i="110"/>
  <c r="AH82" i="110"/>
  <c r="AJ82" i="110"/>
  <c r="E81" i="110"/>
  <c r="AH81" i="110"/>
  <c r="AJ81" i="110"/>
  <c r="E80" i="110"/>
  <c r="AH80" i="110"/>
  <c r="AJ80" i="110"/>
  <c r="E79" i="110"/>
  <c r="B79" i="110"/>
  <c r="E78" i="110"/>
  <c r="AH78" i="110"/>
  <c r="AJ78" i="110"/>
  <c r="E77" i="110"/>
  <c r="AH77" i="110"/>
  <c r="AJ77" i="110"/>
  <c r="E76" i="110"/>
  <c r="AH76" i="110"/>
  <c r="AJ76" i="110"/>
  <c r="E75" i="110"/>
  <c r="AH75" i="110"/>
  <c r="AJ75" i="110"/>
  <c r="E74" i="110"/>
  <c r="AH74" i="110"/>
  <c r="AJ74" i="110"/>
  <c r="E73" i="110"/>
  <c r="AH73" i="110"/>
  <c r="AJ73" i="110"/>
  <c r="E72" i="110"/>
  <c r="AH72" i="110"/>
  <c r="AJ72" i="110"/>
  <c r="E71" i="110"/>
  <c r="AH71" i="110"/>
  <c r="AJ71" i="110"/>
  <c r="E70" i="110"/>
  <c r="AH70" i="110"/>
  <c r="AJ70" i="110"/>
  <c r="E69" i="110"/>
  <c r="AH69" i="110"/>
  <c r="AJ69" i="110"/>
  <c r="E67" i="110"/>
  <c r="B67" i="110"/>
  <c r="E66" i="110"/>
  <c r="AH66" i="110"/>
  <c r="AJ66" i="110"/>
  <c r="E65" i="110"/>
  <c r="AH65" i="110"/>
  <c r="AJ65" i="110"/>
  <c r="E64" i="110"/>
  <c r="AH64" i="110"/>
  <c r="AJ64" i="110"/>
  <c r="E63" i="110"/>
  <c r="AH63" i="110"/>
  <c r="AJ63" i="110"/>
  <c r="E62" i="110"/>
  <c r="B62" i="110"/>
  <c r="E61" i="110"/>
  <c r="E60" i="110"/>
  <c r="E59" i="110"/>
  <c r="B59" i="110"/>
  <c r="E58" i="110"/>
  <c r="E57" i="110"/>
  <c r="B57" i="110"/>
  <c r="E56" i="110"/>
  <c r="B56" i="110"/>
  <c r="E55" i="110"/>
  <c r="B55" i="110"/>
  <c r="E54" i="110"/>
  <c r="B54" i="110"/>
  <c r="E53" i="110"/>
  <c r="B53" i="110"/>
  <c r="E52" i="110"/>
  <c r="AH52" i="110"/>
  <c r="AJ52" i="110"/>
  <c r="E51" i="110"/>
  <c r="AH51" i="110"/>
  <c r="AJ51" i="110"/>
  <c r="E50" i="110"/>
  <c r="AH50" i="110"/>
  <c r="AJ50" i="110"/>
  <c r="E49" i="110"/>
  <c r="B49" i="110"/>
  <c r="E48" i="110"/>
  <c r="AH48" i="110"/>
  <c r="AJ48" i="110"/>
  <c r="E47" i="110"/>
  <c r="AH47" i="110"/>
  <c r="AJ47" i="110"/>
  <c r="E46" i="110"/>
  <c r="B46" i="110"/>
  <c r="E45" i="110"/>
  <c r="AH45" i="110"/>
  <c r="AJ45" i="110"/>
  <c r="E44" i="110"/>
  <c r="B44" i="110"/>
  <c r="E43" i="110"/>
  <c r="AH43" i="110"/>
  <c r="AJ43" i="110"/>
  <c r="E42" i="110"/>
  <c r="E41" i="110"/>
  <c r="B41" i="110"/>
  <c r="E40" i="110"/>
  <c r="B40" i="110"/>
  <c r="E39" i="110"/>
  <c r="B39" i="110"/>
  <c r="E38" i="110"/>
  <c r="E37" i="110"/>
  <c r="B37" i="110"/>
  <c r="E36" i="110"/>
  <c r="E35" i="110"/>
  <c r="B35" i="110"/>
  <c r="E34" i="110"/>
  <c r="B34" i="110"/>
  <c r="E33" i="110"/>
  <c r="B33" i="110"/>
  <c r="E32" i="110"/>
  <c r="E30" i="110"/>
  <c r="B30" i="110"/>
  <c r="E29" i="110"/>
  <c r="B29" i="110"/>
  <c r="E28" i="110"/>
  <c r="B28" i="110"/>
  <c r="E27" i="110"/>
  <c r="B27" i="110"/>
  <c r="E26" i="110"/>
  <c r="B26" i="110"/>
  <c r="E25" i="110"/>
  <c r="B25" i="110"/>
  <c r="E24" i="110"/>
  <c r="B24" i="110"/>
  <c r="E23" i="110"/>
  <c r="B23" i="110"/>
  <c r="E22" i="110"/>
  <c r="B22" i="110"/>
  <c r="E21" i="110"/>
  <c r="B21" i="110"/>
  <c r="E20" i="110"/>
  <c r="B20" i="110"/>
  <c r="E18" i="110"/>
  <c r="B18" i="110"/>
  <c r="E17" i="110"/>
  <c r="E16" i="110"/>
  <c r="B16" i="110"/>
  <c r="E15" i="110"/>
  <c r="B15" i="110"/>
  <c r="E14" i="110"/>
  <c r="B14" i="110"/>
  <c r="E13" i="110"/>
  <c r="B13" i="110"/>
  <c r="B6" i="110"/>
  <c r="B4" i="110"/>
  <c r="AT59" i="15"/>
  <c r="AP59" i="15"/>
  <c r="AN59" i="15"/>
  <c r="AH59" i="15"/>
  <c r="AF59" i="15"/>
  <c r="AD59" i="15"/>
  <c r="T59" i="15"/>
  <c r="R59" i="15"/>
  <c r="P59" i="15"/>
  <c r="H59" i="15"/>
  <c r="B59" i="15"/>
  <c r="AI107" i="109"/>
  <c r="AH107" i="109"/>
  <c r="AI96" i="109"/>
  <c r="AJ93" i="109"/>
  <c r="AG93" i="109"/>
  <c r="AF93" i="109"/>
  <c r="AD93" i="109"/>
  <c r="AR59" i="15"/>
  <c r="AB93" i="109"/>
  <c r="Z93" i="109"/>
  <c r="X93" i="109"/>
  <c r="V93" i="109"/>
  <c r="T93" i="109"/>
  <c r="R93" i="109"/>
  <c r="P93" i="109"/>
  <c r="N93" i="109"/>
  <c r="L93" i="109"/>
  <c r="J93" i="109"/>
  <c r="F59" i="15"/>
  <c r="H93" i="109"/>
  <c r="F93" i="109"/>
  <c r="AJ92" i="109"/>
  <c r="AG91" i="109"/>
  <c r="AE91" i="109"/>
  <c r="AC91" i="109"/>
  <c r="AA91" i="109"/>
  <c r="Y91" i="109"/>
  <c r="W91" i="109"/>
  <c r="U91" i="109"/>
  <c r="S91" i="109"/>
  <c r="Q91" i="109"/>
  <c r="O91" i="109"/>
  <c r="M91" i="109"/>
  <c r="K91" i="109"/>
  <c r="I91" i="109"/>
  <c r="G91" i="109"/>
  <c r="E91" i="109"/>
  <c r="AH91" i="109"/>
  <c r="AJ91" i="109"/>
  <c r="AG90" i="109"/>
  <c r="AE90" i="109"/>
  <c r="AC90" i="109"/>
  <c r="AA90" i="109"/>
  <c r="Y90" i="109"/>
  <c r="W90" i="109"/>
  <c r="U90" i="109"/>
  <c r="S90" i="109"/>
  <c r="Q90" i="109"/>
  <c r="O90" i="109"/>
  <c r="M90" i="109"/>
  <c r="K90" i="109"/>
  <c r="I90" i="109"/>
  <c r="G90" i="109"/>
  <c r="E90" i="109"/>
  <c r="AH90" i="109"/>
  <c r="AJ90" i="109"/>
  <c r="AG89" i="109"/>
  <c r="AE89" i="109"/>
  <c r="AC89" i="109"/>
  <c r="AA89" i="109"/>
  <c r="Y89" i="109"/>
  <c r="W89" i="109"/>
  <c r="U89" i="109"/>
  <c r="S89" i="109"/>
  <c r="Q89" i="109"/>
  <c r="O89" i="109"/>
  <c r="M89" i="109"/>
  <c r="K89" i="109"/>
  <c r="I89" i="109"/>
  <c r="G89" i="109"/>
  <c r="E89" i="109"/>
  <c r="AH89" i="109"/>
  <c r="AJ89" i="109"/>
  <c r="AG88" i="109"/>
  <c r="AE88" i="109"/>
  <c r="AC88" i="109"/>
  <c r="AA88" i="109"/>
  <c r="Y88" i="109"/>
  <c r="W88" i="109"/>
  <c r="U88" i="109"/>
  <c r="S88" i="109"/>
  <c r="Q88" i="109"/>
  <c r="O88" i="109"/>
  <c r="M88" i="109"/>
  <c r="K88" i="109"/>
  <c r="I88" i="109"/>
  <c r="G88" i="109"/>
  <c r="E88" i="109"/>
  <c r="AH88" i="109"/>
  <c r="AJ88" i="109"/>
  <c r="AH87" i="109"/>
  <c r="AJ87" i="109"/>
  <c r="AG87" i="109"/>
  <c r="AE87" i="109"/>
  <c r="AC87" i="109"/>
  <c r="AA87" i="109"/>
  <c r="Y87" i="109"/>
  <c r="W87" i="109"/>
  <c r="U87" i="109"/>
  <c r="S87" i="109"/>
  <c r="Q87" i="109"/>
  <c r="O87" i="109"/>
  <c r="M87" i="109"/>
  <c r="K87" i="109"/>
  <c r="I87" i="109"/>
  <c r="G87" i="109"/>
  <c r="E87" i="109"/>
  <c r="AH86" i="109"/>
  <c r="AJ86" i="109"/>
  <c r="AG86" i="109"/>
  <c r="AE86" i="109"/>
  <c r="AC86" i="109"/>
  <c r="AA86" i="109"/>
  <c r="Y86" i="109"/>
  <c r="W86" i="109"/>
  <c r="U86" i="109"/>
  <c r="S86" i="109"/>
  <c r="Q86" i="109"/>
  <c r="O86" i="109"/>
  <c r="M86" i="109"/>
  <c r="K86" i="109"/>
  <c r="I86" i="109"/>
  <c r="G86" i="109"/>
  <c r="E86" i="109"/>
  <c r="AG85" i="109"/>
  <c r="AE85" i="109"/>
  <c r="AC85" i="109"/>
  <c r="AA85" i="109"/>
  <c r="Y85" i="109"/>
  <c r="W85" i="109"/>
  <c r="U85" i="109"/>
  <c r="S85" i="109"/>
  <c r="Q85" i="109"/>
  <c r="O85" i="109"/>
  <c r="M85" i="109"/>
  <c r="K85" i="109"/>
  <c r="I85" i="109"/>
  <c r="G85" i="109"/>
  <c r="E85" i="109"/>
  <c r="AH85" i="109"/>
  <c r="AJ85" i="109"/>
  <c r="AH84" i="109"/>
  <c r="AJ84" i="109"/>
  <c r="AG84" i="109"/>
  <c r="AE84" i="109"/>
  <c r="AC84" i="109"/>
  <c r="AA84" i="109"/>
  <c r="Y84" i="109"/>
  <c r="W84" i="109"/>
  <c r="U84" i="109"/>
  <c r="S84" i="109"/>
  <c r="Q84" i="109"/>
  <c r="O84" i="109"/>
  <c r="M84" i="109"/>
  <c r="K84" i="109"/>
  <c r="I84" i="109"/>
  <c r="G84" i="109"/>
  <c r="E84" i="109"/>
  <c r="AH83" i="109"/>
  <c r="AJ83" i="109"/>
  <c r="AG83" i="109"/>
  <c r="AE83" i="109"/>
  <c r="AC83" i="109"/>
  <c r="AA83" i="109"/>
  <c r="Y83" i="109"/>
  <c r="W83" i="109"/>
  <c r="U83" i="109"/>
  <c r="S83" i="109"/>
  <c r="Q83" i="109"/>
  <c r="O83" i="109"/>
  <c r="M83" i="109"/>
  <c r="K83" i="109"/>
  <c r="I83" i="109"/>
  <c r="G83" i="109"/>
  <c r="E83" i="109"/>
  <c r="AH82" i="109"/>
  <c r="AJ82" i="109"/>
  <c r="AG82" i="109"/>
  <c r="AE82" i="109"/>
  <c r="AC82" i="109"/>
  <c r="AA82" i="109"/>
  <c r="Y82" i="109"/>
  <c r="W82" i="109"/>
  <c r="U82" i="109"/>
  <c r="S82" i="109"/>
  <c r="Q82" i="109"/>
  <c r="O82" i="109"/>
  <c r="M82" i="109"/>
  <c r="K82" i="109"/>
  <c r="I82" i="109"/>
  <c r="G82" i="109"/>
  <c r="E82" i="109"/>
  <c r="AJ81" i="109"/>
  <c r="AG81" i="109"/>
  <c r="AE81" i="109"/>
  <c r="AC81" i="109"/>
  <c r="AA81" i="109"/>
  <c r="Y81" i="109"/>
  <c r="W81" i="109"/>
  <c r="U81" i="109"/>
  <c r="S81" i="109"/>
  <c r="Q81" i="109"/>
  <c r="O81" i="109"/>
  <c r="M81" i="109"/>
  <c r="K81" i="109"/>
  <c r="I81" i="109"/>
  <c r="G81" i="109"/>
  <c r="E81" i="109"/>
  <c r="AH81" i="109"/>
  <c r="AG80" i="109"/>
  <c r="AE80" i="109"/>
  <c r="AC80" i="109"/>
  <c r="AA80" i="109"/>
  <c r="Y80" i="109"/>
  <c r="W80" i="109"/>
  <c r="U80" i="109"/>
  <c r="S80" i="109"/>
  <c r="Q80" i="109"/>
  <c r="O80" i="109"/>
  <c r="M80" i="109"/>
  <c r="K80" i="109"/>
  <c r="I80" i="109"/>
  <c r="G80" i="109"/>
  <c r="E80" i="109"/>
  <c r="AH80" i="109"/>
  <c r="AJ80" i="109"/>
  <c r="AH79" i="109"/>
  <c r="AJ79" i="109"/>
  <c r="AG79" i="109"/>
  <c r="AE79" i="109"/>
  <c r="AC79" i="109"/>
  <c r="AA79" i="109"/>
  <c r="Y79" i="109"/>
  <c r="W79" i="109"/>
  <c r="U79" i="109"/>
  <c r="S79" i="109"/>
  <c r="Q79" i="109"/>
  <c r="O79" i="109"/>
  <c r="M79" i="109"/>
  <c r="K79" i="109"/>
  <c r="I79" i="109"/>
  <c r="G79" i="109"/>
  <c r="E79" i="109"/>
  <c r="AH78" i="109"/>
  <c r="AJ78" i="109"/>
  <c r="AG78" i="109"/>
  <c r="AE78" i="109"/>
  <c r="AC78" i="109"/>
  <c r="Y78" i="109"/>
  <c r="W78" i="109"/>
  <c r="U78" i="109"/>
  <c r="S78" i="109"/>
  <c r="Q78" i="109"/>
  <c r="O78" i="109"/>
  <c r="M78" i="109"/>
  <c r="K78" i="109"/>
  <c r="I78" i="109"/>
  <c r="G78" i="109"/>
  <c r="E78" i="109"/>
  <c r="AH77" i="109"/>
  <c r="AJ77" i="109"/>
  <c r="AG77" i="109"/>
  <c r="AE77" i="109"/>
  <c r="AC77" i="109"/>
  <c r="Y77" i="109"/>
  <c r="W77" i="109"/>
  <c r="U77" i="109"/>
  <c r="S77" i="109"/>
  <c r="Q77" i="109"/>
  <c r="O77" i="109"/>
  <c r="M77" i="109"/>
  <c r="K77" i="109"/>
  <c r="I77" i="109"/>
  <c r="G77" i="109"/>
  <c r="E77" i="109"/>
  <c r="E76" i="109"/>
  <c r="B76" i="109"/>
  <c r="AH75" i="109"/>
  <c r="AJ75" i="109"/>
  <c r="AG75" i="109"/>
  <c r="AE75" i="109"/>
  <c r="AC75" i="109"/>
  <c r="Y75" i="109"/>
  <c r="W75" i="109"/>
  <c r="U75" i="109"/>
  <c r="S75" i="109"/>
  <c r="Q75" i="109"/>
  <c r="O75" i="109"/>
  <c r="M75" i="109"/>
  <c r="K75" i="109"/>
  <c r="I75" i="109"/>
  <c r="G75" i="109"/>
  <c r="E75" i="109"/>
  <c r="AH74" i="109"/>
  <c r="AJ74" i="109"/>
  <c r="AG74" i="109"/>
  <c r="AE74" i="109"/>
  <c r="AC74" i="109"/>
  <c r="Y74" i="109"/>
  <c r="W74" i="109"/>
  <c r="U74" i="109"/>
  <c r="S74" i="109"/>
  <c r="Q74" i="109"/>
  <c r="O74" i="109"/>
  <c r="M74" i="109"/>
  <c r="K74" i="109"/>
  <c r="I74" i="109"/>
  <c r="G74" i="109"/>
  <c r="E74" i="109"/>
  <c r="AH73" i="109"/>
  <c r="AJ73" i="109"/>
  <c r="AG73" i="109"/>
  <c r="AE73" i="109"/>
  <c r="AC73" i="109"/>
  <c r="Y73" i="109"/>
  <c r="W73" i="109"/>
  <c r="U73" i="109"/>
  <c r="S73" i="109"/>
  <c r="Q73" i="109"/>
  <c r="O73" i="109"/>
  <c r="M73" i="109"/>
  <c r="K73" i="109"/>
  <c r="I73" i="109"/>
  <c r="G73" i="109"/>
  <c r="E73" i="109"/>
  <c r="AH72" i="109"/>
  <c r="AJ72" i="109"/>
  <c r="AG72" i="109"/>
  <c r="AE72" i="109"/>
  <c r="AC72" i="109"/>
  <c r="Y72" i="109"/>
  <c r="W72" i="109"/>
  <c r="U72" i="109"/>
  <c r="S72" i="109"/>
  <c r="Q72" i="109"/>
  <c r="O72" i="109"/>
  <c r="M72" i="109"/>
  <c r="K72" i="109"/>
  <c r="I72" i="109"/>
  <c r="G72" i="109"/>
  <c r="E72" i="109"/>
  <c r="AH71" i="109"/>
  <c r="AJ71" i="109"/>
  <c r="AG71" i="109"/>
  <c r="AE71" i="109"/>
  <c r="AC71" i="109"/>
  <c r="Y71" i="109"/>
  <c r="W71" i="109"/>
  <c r="U71" i="109"/>
  <c r="S71" i="109"/>
  <c r="Q71" i="109"/>
  <c r="O71" i="109"/>
  <c r="M71" i="109"/>
  <c r="K71" i="109"/>
  <c r="I71" i="109"/>
  <c r="G71" i="109"/>
  <c r="E71" i="109"/>
  <c r="AH70" i="109"/>
  <c r="AJ70" i="109"/>
  <c r="AG70" i="109"/>
  <c r="AE70" i="109"/>
  <c r="AC70" i="109"/>
  <c r="Y70" i="109"/>
  <c r="W70" i="109"/>
  <c r="U70" i="109"/>
  <c r="S70" i="109"/>
  <c r="Q70" i="109"/>
  <c r="O70" i="109"/>
  <c r="M70" i="109"/>
  <c r="K70" i="109"/>
  <c r="I70" i="109"/>
  <c r="G70" i="109"/>
  <c r="E70" i="109"/>
  <c r="AH69" i="109"/>
  <c r="AJ69" i="109"/>
  <c r="AG69" i="109"/>
  <c r="AE69" i="109"/>
  <c r="AC69" i="109"/>
  <c r="Y69" i="109"/>
  <c r="W69" i="109"/>
  <c r="U69" i="109"/>
  <c r="S69" i="109"/>
  <c r="Q69" i="109"/>
  <c r="O69" i="109"/>
  <c r="M69" i="109"/>
  <c r="K69" i="109"/>
  <c r="I69" i="109"/>
  <c r="G69" i="109"/>
  <c r="E69" i="109"/>
  <c r="AH68" i="109"/>
  <c r="AJ68" i="109"/>
  <c r="AG68" i="109"/>
  <c r="AE68" i="109"/>
  <c r="AC68" i="109"/>
  <c r="Y68" i="109"/>
  <c r="W68" i="109"/>
  <c r="U68" i="109"/>
  <c r="S68" i="109"/>
  <c r="Q68" i="109"/>
  <c r="O68" i="109"/>
  <c r="M68" i="109"/>
  <c r="K68" i="109"/>
  <c r="I68" i="109"/>
  <c r="G68" i="109"/>
  <c r="E68" i="109"/>
  <c r="AH67" i="109"/>
  <c r="AJ67" i="109"/>
  <c r="AG67" i="109"/>
  <c r="AE67" i="109"/>
  <c r="AC67" i="109"/>
  <c r="Y67" i="109"/>
  <c r="W67" i="109"/>
  <c r="U67" i="109"/>
  <c r="S67" i="109"/>
  <c r="Q67" i="109"/>
  <c r="O67" i="109"/>
  <c r="M67" i="109"/>
  <c r="K67" i="109"/>
  <c r="I67" i="109"/>
  <c r="G67" i="109"/>
  <c r="E67" i="109"/>
  <c r="AH66" i="109"/>
  <c r="AJ66" i="109"/>
  <c r="AG66" i="109"/>
  <c r="AE66" i="109"/>
  <c r="AC66" i="109"/>
  <c r="Y66" i="109"/>
  <c r="W66" i="109"/>
  <c r="U66" i="109"/>
  <c r="S66" i="109"/>
  <c r="Q66" i="109"/>
  <c r="O66" i="109"/>
  <c r="M66" i="109"/>
  <c r="K66" i="109"/>
  <c r="I66" i="109"/>
  <c r="G66" i="109"/>
  <c r="E66" i="109"/>
  <c r="E65" i="109"/>
  <c r="B65" i="109"/>
  <c r="AG64" i="109"/>
  <c r="AE64" i="109"/>
  <c r="AC64" i="109"/>
  <c r="Y64" i="109"/>
  <c r="W64" i="109"/>
  <c r="U64" i="109"/>
  <c r="S64" i="109"/>
  <c r="Q64" i="109"/>
  <c r="O64" i="109"/>
  <c r="M64" i="109"/>
  <c r="K64" i="109"/>
  <c r="I64" i="109"/>
  <c r="G64" i="109"/>
  <c r="E64" i="109"/>
  <c r="AH64" i="109"/>
  <c r="AJ64" i="109"/>
  <c r="AG63" i="109"/>
  <c r="AE63" i="109"/>
  <c r="AC63" i="109"/>
  <c r="Y63" i="109"/>
  <c r="W63" i="109"/>
  <c r="U63" i="109"/>
  <c r="S63" i="109"/>
  <c r="Q63" i="109"/>
  <c r="O63" i="109"/>
  <c r="M63" i="109"/>
  <c r="K63" i="109"/>
  <c r="I63" i="109"/>
  <c r="G63" i="109"/>
  <c r="E63" i="109"/>
  <c r="AH63" i="109"/>
  <c r="AJ63" i="109"/>
  <c r="AG62" i="109"/>
  <c r="AE62" i="109"/>
  <c r="AC62" i="109"/>
  <c r="Y62" i="109"/>
  <c r="W62" i="109"/>
  <c r="U62" i="109"/>
  <c r="S62" i="109"/>
  <c r="Q62" i="109"/>
  <c r="O62" i="109"/>
  <c r="M62" i="109"/>
  <c r="K62" i="109"/>
  <c r="I62" i="109"/>
  <c r="G62" i="109"/>
  <c r="E62" i="109"/>
  <c r="AH62" i="109"/>
  <c r="AJ62" i="109"/>
  <c r="AG61" i="109"/>
  <c r="AE61" i="109"/>
  <c r="AC61" i="109"/>
  <c r="Y61" i="109"/>
  <c r="W61" i="109"/>
  <c r="U61" i="109"/>
  <c r="S61" i="109"/>
  <c r="Q61" i="109"/>
  <c r="O61" i="109"/>
  <c r="M61" i="109"/>
  <c r="K61" i="109"/>
  <c r="I61" i="109"/>
  <c r="G61" i="109"/>
  <c r="E61" i="109"/>
  <c r="AH61" i="109"/>
  <c r="AJ61" i="109"/>
  <c r="E60" i="109"/>
  <c r="B60" i="109"/>
  <c r="E59" i="109"/>
  <c r="E58" i="109"/>
  <c r="E57" i="109"/>
  <c r="B57" i="109"/>
  <c r="E56" i="109"/>
  <c r="E55" i="109"/>
  <c r="B55" i="109"/>
  <c r="E54" i="109"/>
  <c r="B54" i="109"/>
  <c r="E53" i="109"/>
  <c r="B53" i="109"/>
  <c r="E52" i="109"/>
  <c r="B52" i="109"/>
  <c r="E51" i="109"/>
  <c r="B51" i="109"/>
  <c r="AG50" i="109"/>
  <c r="AE50" i="109"/>
  <c r="Y50" i="109"/>
  <c r="W50" i="109"/>
  <c r="U50" i="109"/>
  <c r="S50" i="109"/>
  <c r="Q50" i="109"/>
  <c r="O50" i="109"/>
  <c r="M50" i="109"/>
  <c r="K50" i="109"/>
  <c r="I50" i="109"/>
  <c r="G50" i="109"/>
  <c r="E50" i="109"/>
  <c r="AH50" i="109"/>
  <c r="AJ50" i="109"/>
  <c r="AG49" i="109"/>
  <c r="AE49" i="109"/>
  <c r="AC49" i="109"/>
  <c r="AA49" i="109"/>
  <c r="Y49" i="109"/>
  <c r="W49" i="109"/>
  <c r="U49" i="109"/>
  <c r="S49" i="109"/>
  <c r="Q49" i="109"/>
  <c r="O49" i="109"/>
  <c r="M49" i="109"/>
  <c r="K49" i="109"/>
  <c r="I49" i="109"/>
  <c r="G49" i="109"/>
  <c r="E49" i="109"/>
  <c r="AH49" i="109"/>
  <c r="AJ49" i="109"/>
  <c r="AG48" i="109"/>
  <c r="AE48" i="109"/>
  <c r="AC48" i="109"/>
  <c r="AA48" i="109"/>
  <c r="Y48" i="109"/>
  <c r="W48" i="109"/>
  <c r="U48" i="109"/>
  <c r="S48" i="109"/>
  <c r="Q48" i="109"/>
  <c r="O48" i="109"/>
  <c r="M48" i="109"/>
  <c r="K48" i="109"/>
  <c r="I48" i="109"/>
  <c r="G48" i="109"/>
  <c r="E48" i="109"/>
  <c r="AH48" i="109"/>
  <c r="AJ48" i="109"/>
  <c r="E47" i="109"/>
  <c r="B47" i="109"/>
  <c r="AG46" i="109"/>
  <c r="AE46" i="109"/>
  <c r="AC46" i="109"/>
  <c r="AA46" i="109"/>
  <c r="Y46" i="109"/>
  <c r="W46" i="109"/>
  <c r="U46" i="109"/>
  <c r="S46" i="109"/>
  <c r="Q46" i="109"/>
  <c r="O46" i="109"/>
  <c r="M46" i="109"/>
  <c r="K46" i="109"/>
  <c r="I46" i="109"/>
  <c r="G46" i="109"/>
  <c r="E46" i="109"/>
  <c r="AH46" i="109"/>
  <c r="AJ46" i="109"/>
  <c r="AG45" i="109"/>
  <c r="AE45" i="109"/>
  <c r="AC45" i="109"/>
  <c r="AA45" i="109"/>
  <c r="Y45" i="109"/>
  <c r="W45" i="109"/>
  <c r="U45" i="109"/>
  <c r="S45" i="109"/>
  <c r="Q45" i="109"/>
  <c r="O45" i="109"/>
  <c r="M45" i="109"/>
  <c r="K45" i="109"/>
  <c r="I45" i="109"/>
  <c r="G45" i="109"/>
  <c r="E45" i="109"/>
  <c r="AH45" i="109"/>
  <c r="AJ45" i="109"/>
  <c r="E44" i="109"/>
  <c r="B44" i="109"/>
  <c r="AG43" i="109"/>
  <c r="AE43" i="109"/>
  <c r="AC43" i="109"/>
  <c r="AA43" i="109"/>
  <c r="Y43" i="109"/>
  <c r="W43" i="109"/>
  <c r="U43" i="109"/>
  <c r="S43" i="109"/>
  <c r="Q43" i="109"/>
  <c r="O43" i="109"/>
  <c r="M43" i="109"/>
  <c r="K43" i="109"/>
  <c r="I43" i="109"/>
  <c r="G43" i="109"/>
  <c r="E43" i="109"/>
  <c r="AH43" i="109"/>
  <c r="AJ43" i="109"/>
  <c r="E42" i="109"/>
  <c r="B42" i="109"/>
  <c r="AG41" i="109"/>
  <c r="AE41" i="109"/>
  <c r="Y41" i="109"/>
  <c r="W41" i="109"/>
  <c r="U41" i="109"/>
  <c r="S41" i="109"/>
  <c r="Q41" i="109"/>
  <c r="O41" i="109"/>
  <c r="M41" i="109"/>
  <c r="K41" i="109"/>
  <c r="I41" i="109"/>
  <c r="G41" i="109"/>
  <c r="E41" i="109"/>
  <c r="AH41" i="109"/>
  <c r="AJ41" i="109"/>
  <c r="E40" i="109"/>
  <c r="E39" i="109"/>
  <c r="B39" i="109"/>
  <c r="E38" i="109"/>
  <c r="B38" i="109"/>
  <c r="E37" i="109"/>
  <c r="B37" i="109"/>
  <c r="E36" i="109"/>
  <c r="E35" i="109"/>
  <c r="B35" i="109"/>
  <c r="E34" i="109"/>
  <c r="E33" i="109"/>
  <c r="B33" i="109"/>
  <c r="E32" i="109"/>
  <c r="B32" i="109"/>
  <c r="E31" i="109"/>
  <c r="B31" i="109"/>
  <c r="E30" i="109"/>
  <c r="B30" i="109"/>
  <c r="E29" i="109"/>
  <c r="B29" i="109"/>
  <c r="E28" i="109"/>
  <c r="B28" i="109"/>
  <c r="E27" i="109"/>
  <c r="B27" i="109"/>
  <c r="E26" i="109"/>
  <c r="B26" i="109"/>
  <c r="E25" i="109"/>
  <c r="B25" i="109"/>
  <c r="E24" i="109"/>
  <c r="B24" i="109"/>
  <c r="E23" i="109"/>
  <c r="B23" i="109"/>
  <c r="E22" i="109"/>
  <c r="B22" i="109"/>
  <c r="E21" i="109"/>
  <c r="B21" i="109"/>
  <c r="E20" i="109"/>
  <c r="B20" i="109"/>
  <c r="E19" i="109"/>
  <c r="B19" i="109"/>
  <c r="E18" i="109"/>
  <c r="B18" i="109"/>
  <c r="E17" i="109"/>
  <c r="E16" i="109"/>
  <c r="B16" i="109"/>
  <c r="E15" i="109"/>
  <c r="B15" i="109"/>
  <c r="E14" i="109"/>
  <c r="B14" i="109"/>
  <c r="E13" i="109"/>
  <c r="B13" i="109"/>
  <c r="C12" i="109"/>
  <c r="C11" i="109"/>
  <c r="D11" i="109"/>
  <c r="B6" i="109"/>
  <c r="B4" i="109"/>
  <c r="E93" i="109"/>
  <c r="AT58" i="15"/>
  <c r="AR58" i="15"/>
  <c r="AP58" i="15"/>
  <c r="AN58" i="15"/>
  <c r="AH58" i="15"/>
  <c r="AF58" i="15"/>
  <c r="AD58" i="15"/>
  <c r="R58" i="15"/>
  <c r="P58" i="15"/>
  <c r="AI107" i="108"/>
  <c r="AH107" i="108"/>
  <c r="AI96" i="108"/>
  <c r="AJ93" i="108"/>
  <c r="AG93" i="108"/>
  <c r="AF93" i="108"/>
  <c r="AD93" i="108"/>
  <c r="AB93" i="108"/>
  <c r="Z93" i="108"/>
  <c r="X93" i="108"/>
  <c r="V93" i="108"/>
  <c r="T93" i="108"/>
  <c r="R93" i="108"/>
  <c r="T58" i="15"/>
  <c r="P93" i="108"/>
  <c r="N93" i="108"/>
  <c r="L93" i="108"/>
  <c r="H58" i="15"/>
  <c r="J93" i="108"/>
  <c r="F58" i="15"/>
  <c r="H93" i="108"/>
  <c r="F93" i="108"/>
  <c r="B58" i="15"/>
  <c r="AJ92" i="108"/>
  <c r="AJ91" i="108"/>
  <c r="AG91" i="108"/>
  <c r="AE91" i="108"/>
  <c r="AC91" i="108"/>
  <c r="AA91" i="108"/>
  <c r="Y91" i="108"/>
  <c r="W91" i="108"/>
  <c r="U91" i="108"/>
  <c r="S91" i="108"/>
  <c r="Q91" i="108"/>
  <c r="O91" i="108"/>
  <c r="M91" i="108"/>
  <c r="K91" i="108"/>
  <c r="I91" i="108"/>
  <c r="G91" i="108"/>
  <c r="E91" i="108"/>
  <c r="AH91" i="108"/>
  <c r="AH90" i="108"/>
  <c r="AJ90" i="108"/>
  <c r="AG90" i="108"/>
  <c r="AE90" i="108"/>
  <c r="AC90" i="108"/>
  <c r="AA90" i="108"/>
  <c r="Y90" i="108"/>
  <c r="W90" i="108"/>
  <c r="U90" i="108"/>
  <c r="S90" i="108"/>
  <c r="Q90" i="108"/>
  <c r="O90" i="108"/>
  <c r="M90" i="108"/>
  <c r="K90" i="108"/>
  <c r="I90" i="108"/>
  <c r="G90" i="108"/>
  <c r="E90" i="108"/>
  <c r="AJ89" i="108"/>
  <c r="AG89" i="108"/>
  <c r="AE89" i="108"/>
  <c r="AC89" i="108"/>
  <c r="AA89" i="108"/>
  <c r="Y89" i="108"/>
  <c r="W89" i="108"/>
  <c r="U89" i="108"/>
  <c r="S89" i="108"/>
  <c r="Q89" i="108"/>
  <c r="O89" i="108"/>
  <c r="M89" i="108"/>
  <c r="K89" i="108"/>
  <c r="I89" i="108"/>
  <c r="G89" i="108"/>
  <c r="E89" i="108"/>
  <c r="AH89" i="108"/>
  <c r="AG88" i="108"/>
  <c r="AE88" i="108"/>
  <c r="AC88" i="108"/>
  <c r="AA88" i="108"/>
  <c r="Y88" i="108"/>
  <c r="W88" i="108"/>
  <c r="U88" i="108"/>
  <c r="S88" i="108"/>
  <c r="Q88" i="108"/>
  <c r="O88" i="108"/>
  <c r="M88" i="108"/>
  <c r="K88" i="108"/>
  <c r="I88" i="108"/>
  <c r="G88" i="108"/>
  <c r="E88" i="108"/>
  <c r="AH88" i="108"/>
  <c r="AJ88" i="108"/>
  <c r="AH87" i="108"/>
  <c r="AJ87" i="108"/>
  <c r="AG87" i="108"/>
  <c r="AE87" i="108"/>
  <c r="AC87" i="108"/>
  <c r="AA87" i="108"/>
  <c r="Y87" i="108"/>
  <c r="W87" i="108"/>
  <c r="U87" i="108"/>
  <c r="S87" i="108"/>
  <c r="Q87" i="108"/>
  <c r="O87" i="108"/>
  <c r="M87" i="108"/>
  <c r="K87" i="108"/>
  <c r="I87" i="108"/>
  <c r="G87" i="108"/>
  <c r="E87" i="108"/>
  <c r="AH86" i="108"/>
  <c r="AJ86" i="108"/>
  <c r="AG86" i="108"/>
  <c r="AE86" i="108"/>
  <c r="AC86" i="108"/>
  <c r="AA86" i="108"/>
  <c r="Y86" i="108"/>
  <c r="W86" i="108"/>
  <c r="U86" i="108"/>
  <c r="S86" i="108"/>
  <c r="Q86" i="108"/>
  <c r="O86" i="108"/>
  <c r="M86" i="108"/>
  <c r="K86" i="108"/>
  <c r="I86" i="108"/>
  <c r="G86" i="108"/>
  <c r="E86" i="108"/>
  <c r="AG85" i="108"/>
  <c r="AE85" i="108"/>
  <c r="AC85" i="108"/>
  <c r="AA85" i="108"/>
  <c r="Y85" i="108"/>
  <c r="W85" i="108"/>
  <c r="U85" i="108"/>
  <c r="S85" i="108"/>
  <c r="Q85" i="108"/>
  <c r="O85" i="108"/>
  <c r="M85" i="108"/>
  <c r="K85" i="108"/>
  <c r="I85" i="108"/>
  <c r="G85" i="108"/>
  <c r="E85" i="108"/>
  <c r="AH85" i="108"/>
  <c r="AJ85" i="108"/>
  <c r="AG84" i="108"/>
  <c r="AE84" i="108"/>
  <c r="AC84" i="108"/>
  <c r="AA84" i="108"/>
  <c r="Y84" i="108"/>
  <c r="W84" i="108"/>
  <c r="U84" i="108"/>
  <c r="S84" i="108"/>
  <c r="Q84" i="108"/>
  <c r="O84" i="108"/>
  <c r="M84" i="108"/>
  <c r="K84" i="108"/>
  <c r="I84" i="108"/>
  <c r="G84" i="108"/>
  <c r="E84" i="108"/>
  <c r="AH84" i="108"/>
  <c r="AJ84" i="108"/>
  <c r="AG83" i="108"/>
  <c r="AE83" i="108"/>
  <c r="AC83" i="108"/>
  <c r="AA83" i="108"/>
  <c r="Y83" i="108"/>
  <c r="W83" i="108"/>
  <c r="U83" i="108"/>
  <c r="S83" i="108"/>
  <c r="Q83" i="108"/>
  <c r="O83" i="108"/>
  <c r="M83" i="108"/>
  <c r="K83" i="108"/>
  <c r="I83" i="108"/>
  <c r="G83" i="108"/>
  <c r="E83" i="108"/>
  <c r="AH83" i="108"/>
  <c r="AJ83" i="108"/>
  <c r="AH82" i="108"/>
  <c r="AJ82" i="108"/>
  <c r="AG82" i="108"/>
  <c r="AE82" i="108"/>
  <c r="AC82" i="108"/>
  <c r="AA82" i="108"/>
  <c r="Y82" i="108"/>
  <c r="W82" i="108"/>
  <c r="U82" i="108"/>
  <c r="S82" i="108"/>
  <c r="Q82" i="108"/>
  <c r="O82" i="108"/>
  <c r="M82" i="108"/>
  <c r="K82" i="108"/>
  <c r="I82" i="108"/>
  <c r="G82" i="108"/>
  <c r="E82" i="108"/>
  <c r="AG81" i="108"/>
  <c r="AE81" i="108"/>
  <c r="AC81" i="108"/>
  <c r="AA81" i="108"/>
  <c r="Y81" i="108"/>
  <c r="W81" i="108"/>
  <c r="U81" i="108"/>
  <c r="S81" i="108"/>
  <c r="Q81" i="108"/>
  <c r="O81" i="108"/>
  <c r="M81" i="108"/>
  <c r="K81" i="108"/>
  <c r="I81" i="108"/>
  <c r="G81" i="108"/>
  <c r="E81" i="108"/>
  <c r="AH81" i="108"/>
  <c r="AJ81" i="108"/>
  <c r="AG80" i="108"/>
  <c r="AE80" i="108"/>
  <c r="AC80" i="108"/>
  <c r="AA80" i="108"/>
  <c r="Y80" i="108"/>
  <c r="W80" i="108"/>
  <c r="U80" i="108"/>
  <c r="S80" i="108"/>
  <c r="Q80" i="108"/>
  <c r="O80" i="108"/>
  <c r="M80" i="108"/>
  <c r="K80" i="108"/>
  <c r="I80" i="108"/>
  <c r="G80" i="108"/>
  <c r="E80" i="108"/>
  <c r="AH80" i="108"/>
  <c r="AJ80" i="108"/>
  <c r="AH79" i="108"/>
  <c r="AJ79" i="108"/>
  <c r="AG79" i="108"/>
  <c r="AE79" i="108"/>
  <c r="AC79" i="108"/>
  <c r="AA79" i="108"/>
  <c r="Y79" i="108"/>
  <c r="W79" i="108"/>
  <c r="U79" i="108"/>
  <c r="S79" i="108"/>
  <c r="Q79" i="108"/>
  <c r="O79" i="108"/>
  <c r="M79" i="108"/>
  <c r="K79" i="108"/>
  <c r="I79" i="108"/>
  <c r="G79" i="108"/>
  <c r="E79" i="108"/>
  <c r="AJ78" i="108"/>
  <c r="AH78" i="108"/>
  <c r="AG78" i="108"/>
  <c r="AE78" i="108"/>
  <c r="AC78" i="108"/>
  <c r="Y78" i="108"/>
  <c r="W78" i="108"/>
  <c r="U78" i="108"/>
  <c r="S78" i="108"/>
  <c r="Q78" i="108"/>
  <c r="O78" i="108"/>
  <c r="M78" i="108"/>
  <c r="K78" i="108"/>
  <c r="I78" i="108"/>
  <c r="G78" i="108"/>
  <c r="E78" i="108"/>
  <c r="AJ77" i="108"/>
  <c r="AH77" i="108"/>
  <c r="AG77" i="108"/>
  <c r="AE77" i="108"/>
  <c r="AC77" i="108"/>
  <c r="Y77" i="108"/>
  <c r="W77" i="108"/>
  <c r="U77" i="108"/>
  <c r="S77" i="108"/>
  <c r="Q77" i="108"/>
  <c r="O77" i="108"/>
  <c r="M77" i="108"/>
  <c r="K77" i="108"/>
  <c r="I77" i="108"/>
  <c r="G77" i="108"/>
  <c r="E77" i="108"/>
  <c r="E76" i="108"/>
  <c r="B76" i="108"/>
  <c r="AG75" i="108"/>
  <c r="AE75" i="108"/>
  <c r="AC75" i="108"/>
  <c r="Y75" i="108"/>
  <c r="W75" i="108"/>
  <c r="U75" i="108"/>
  <c r="S75" i="108"/>
  <c r="Q75" i="108"/>
  <c r="O75" i="108"/>
  <c r="M75" i="108"/>
  <c r="K75" i="108"/>
  <c r="I75" i="108"/>
  <c r="G75" i="108"/>
  <c r="E75" i="108"/>
  <c r="AH75" i="108"/>
  <c r="AJ75" i="108"/>
  <c r="AJ74" i="108"/>
  <c r="AG74" i="108"/>
  <c r="AE74" i="108"/>
  <c r="AC74" i="108"/>
  <c r="Y74" i="108"/>
  <c r="W74" i="108"/>
  <c r="U74" i="108"/>
  <c r="S74" i="108"/>
  <c r="Q74" i="108"/>
  <c r="O74" i="108"/>
  <c r="M74" i="108"/>
  <c r="K74" i="108"/>
  <c r="I74" i="108"/>
  <c r="G74" i="108"/>
  <c r="E74" i="108"/>
  <c r="AH74" i="108"/>
  <c r="AJ73" i="108"/>
  <c r="AG73" i="108"/>
  <c r="AE73" i="108"/>
  <c r="AC73" i="108"/>
  <c r="Y73" i="108"/>
  <c r="W73" i="108"/>
  <c r="U73" i="108"/>
  <c r="S73" i="108"/>
  <c r="Q73" i="108"/>
  <c r="O73" i="108"/>
  <c r="M73" i="108"/>
  <c r="K73" i="108"/>
  <c r="I73" i="108"/>
  <c r="G73" i="108"/>
  <c r="E73" i="108"/>
  <c r="AH73" i="108"/>
  <c r="AJ72" i="108"/>
  <c r="AG72" i="108"/>
  <c r="AE72" i="108"/>
  <c r="AC72" i="108"/>
  <c r="Y72" i="108"/>
  <c r="W72" i="108"/>
  <c r="U72" i="108"/>
  <c r="S72" i="108"/>
  <c r="Q72" i="108"/>
  <c r="O72" i="108"/>
  <c r="M72" i="108"/>
  <c r="K72" i="108"/>
  <c r="I72" i="108"/>
  <c r="G72" i="108"/>
  <c r="E72" i="108"/>
  <c r="AH72" i="108"/>
  <c r="AJ71" i="108"/>
  <c r="AG71" i="108"/>
  <c r="AE71" i="108"/>
  <c r="AC71" i="108"/>
  <c r="Y71" i="108"/>
  <c r="W71" i="108"/>
  <c r="U71" i="108"/>
  <c r="S71" i="108"/>
  <c r="Q71" i="108"/>
  <c r="O71" i="108"/>
  <c r="M71" i="108"/>
  <c r="K71" i="108"/>
  <c r="I71" i="108"/>
  <c r="G71" i="108"/>
  <c r="E71" i="108"/>
  <c r="AH71" i="108"/>
  <c r="AG70" i="108"/>
  <c r="AE70" i="108"/>
  <c r="AC70" i="108"/>
  <c r="Y70" i="108"/>
  <c r="W70" i="108"/>
  <c r="U70" i="108"/>
  <c r="S70" i="108"/>
  <c r="Q70" i="108"/>
  <c r="O70" i="108"/>
  <c r="M70" i="108"/>
  <c r="K70" i="108"/>
  <c r="I70" i="108"/>
  <c r="G70" i="108"/>
  <c r="E70" i="108"/>
  <c r="AH70" i="108"/>
  <c r="AJ70" i="108"/>
  <c r="AJ69" i="108"/>
  <c r="AG69" i="108"/>
  <c r="AE69" i="108"/>
  <c r="AC69" i="108"/>
  <c r="Y69" i="108"/>
  <c r="W69" i="108"/>
  <c r="U69" i="108"/>
  <c r="S69" i="108"/>
  <c r="Q69" i="108"/>
  <c r="O69" i="108"/>
  <c r="M69" i="108"/>
  <c r="K69" i="108"/>
  <c r="I69" i="108"/>
  <c r="G69" i="108"/>
  <c r="E69" i="108"/>
  <c r="AH69" i="108"/>
  <c r="AG68" i="108"/>
  <c r="AE68" i="108"/>
  <c r="AC68" i="108"/>
  <c r="Y68" i="108"/>
  <c r="W68" i="108"/>
  <c r="U68" i="108"/>
  <c r="S68" i="108"/>
  <c r="Q68" i="108"/>
  <c r="O68" i="108"/>
  <c r="M68" i="108"/>
  <c r="K68" i="108"/>
  <c r="I68" i="108"/>
  <c r="G68" i="108"/>
  <c r="E68" i="108"/>
  <c r="AH68" i="108"/>
  <c r="AJ68" i="108"/>
  <c r="AG67" i="108"/>
  <c r="AE67" i="108"/>
  <c r="AC67" i="108"/>
  <c r="Y67" i="108"/>
  <c r="W67" i="108"/>
  <c r="U67" i="108"/>
  <c r="S67" i="108"/>
  <c r="Q67" i="108"/>
  <c r="O67" i="108"/>
  <c r="M67" i="108"/>
  <c r="K67" i="108"/>
  <c r="I67" i="108"/>
  <c r="G67" i="108"/>
  <c r="E67" i="108"/>
  <c r="AH67" i="108"/>
  <c r="AJ67" i="108"/>
  <c r="AJ66" i="108"/>
  <c r="AG66" i="108"/>
  <c r="AE66" i="108"/>
  <c r="AC66" i="108"/>
  <c r="Y66" i="108"/>
  <c r="W66" i="108"/>
  <c r="U66" i="108"/>
  <c r="S66" i="108"/>
  <c r="Q66" i="108"/>
  <c r="O66" i="108"/>
  <c r="M66" i="108"/>
  <c r="K66" i="108"/>
  <c r="I66" i="108"/>
  <c r="G66" i="108"/>
  <c r="E66" i="108"/>
  <c r="AH66" i="108"/>
  <c r="E65" i="108"/>
  <c r="B65" i="108"/>
  <c r="AG64" i="108"/>
  <c r="AE64" i="108"/>
  <c r="AC64" i="108"/>
  <c r="Y64" i="108"/>
  <c r="W64" i="108"/>
  <c r="U64" i="108"/>
  <c r="S64" i="108"/>
  <c r="Q64" i="108"/>
  <c r="O64" i="108"/>
  <c r="M64" i="108"/>
  <c r="K64" i="108"/>
  <c r="I64" i="108"/>
  <c r="G64" i="108"/>
  <c r="E64" i="108"/>
  <c r="AH64" i="108"/>
  <c r="AJ64" i="108"/>
  <c r="AG63" i="108"/>
  <c r="AE63" i="108"/>
  <c r="AC63" i="108"/>
  <c r="Y63" i="108"/>
  <c r="W63" i="108"/>
  <c r="U63" i="108"/>
  <c r="S63" i="108"/>
  <c r="Q63" i="108"/>
  <c r="O63" i="108"/>
  <c r="M63" i="108"/>
  <c r="K63" i="108"/>
  <c r="I63" i="108"/>
  <c r="G63" i="108"/>
  <c r="E63" i="108"/>
  <c r="AH63" i="108"/>
  <c r="AJ63" i="108"/>
  <c r="AG62" i="108"/>
  <c r="AE62" i="108"/>
  <c r="AC62" i="108"/>
  <c r="Y62" i="108"/>
  <c r="W62" i="108"/>
  <c r="U62" i="108"/>
  <c r="S62" i="108"/>
  <c r="Q62" i="108"/>
  <c r="O62" i="108"/>
  <c r="M62" i="108"/>
  <c r="K62" i="108"/>
  <c r="I62" i="108"/>
  <c r="G62" i="108"/>
  <c r="E62" i="108"/>
  <c r="AH62" i="108"/>
  <c r="AJ62" i="108"/>
  <c r="AG61" i="108"/>
  <c r="AE61" i="108"/>
  <c r="AC61" i="108"/>
  <c r="Y61" i="108"/>
  <c r="W61" i="108"/>
  <c r="U61" i="108"/>
  <c r="S61" i="108"/>
  <c r="Q61" i="108"/>
  <c r="O61" i="108"/>
  <c r="M61" i="108"/>
  <c r="K61" i="108"/>
  <c r="I61" i="108"/>
  <c r="G61" i="108"/>
  <c r="E61" i="108"/>
  <c r="AH61" i="108"/>
  <c r="AJ61" i="108"/>
  <c r="E60" i="108"/>
  <c r="B60" i="108"/>
  <c r="E59" i="108"/>
  <c r="E58" i="108"/>
  <c r="E57" i="108"/>
  <c r="B57" i="108"/>
  <c r="E56" i="108"/>
  <c r="E55" i="108"/>
  <c r="B55" i="108"/>
  <c r="E54" i="108"/>
  <c r="B54" i="108"/>
  <c r="E53" i="108"/>
  <c r="B53" i="108"/>
  <c r="E52" i="108"/>
  <c r="B52" i="108"/>
  <c r="E51" i="108"/>
  <c r="B51" i="108"/>
  <c r="AG50" i="108"/>
  <c r="AE50" i="108"/>
  <c r="Y50" i="108"/>
  <c r="W50" i="108"/>
  <c r="U50" i="108"/>
  <c r="S50" i="108"/>
  <c r="Q50" i="108"/>
  <c r="O50" i="108"/>
  <c r="M50" i="108"/>
  <c r="K50" i="108"/>
  <c r="I50" i="108"/>
  <c r="G50" i="108"/>
  <c r="E50" i="108"/>
  <c r="AH50" i="108"/>
  <c r="AJ50" i="108"/>
  <c r="AG49" i="108"/>
  <c r="AE49" i="108"/>
  <c r="AC49" i="108"/>
  <c r="AA49" i="108"/>
  <c r="Y49" i="108"/>
  <c r="W49" i="108"/>
  <c r="U49" i="108"/>
  <c r="S49" i="108"/>
  <c r="Q49" i="108"/>
  <c r="O49" i="108"/>
  <c r="M49" i="108"/>
  <c r="K49" i="108"/>
  <c r="I49" i="108"/>
  <c r="G49" i="108"/>
  <c r="E49" i="108"/>
  <c r="AH49" i="108"/>
  <c r="AJ49" i="108"/>
  <c r="AH48" i="108"/>
  <c r="AJ48" i="108"/>
  <c r="AG48" i="108"/>
  <c r="AE48" i="108"/>
  <c r="AC48" i="108"/>
  <c r="AA48" i="108"/>
  <c r="Y48" i="108"/>
  <c r="W48" i="108"/>
  <c r="U48" i="108"/>
  <c r="S48" i="108"/>
  <c r="Q48" i="108"/>
  <c r="O48" i="108"/>
  <c r="M48" i="108"/>
  <c r="K48" i="108"/>
  <c r="I48" i="108"/>
  <c r="G48" i="108"/>
  <c r="E48" i="108"/>
  <c r="E47" i="108"/>
  <c r="B47" i="108"/>
  <c r="AH46" i="108"/>
  <c r="AJ46" i="108"/>
  <c r="AG46" i="108"/>
  <c r="AE46" i="108"/>
  <c r="AC46" i="108"/>
  <c r="AA46" i="108"/>
  <c r="Y46" i="108"/>
  <c r="W46" i="108"/>
  <c r="U46" i="108"/>
  <c r="S46" i="108"/>
  <c r="Q46" i="108"/>
  <c r="O46" i="108"/>
  <c r="M46" i="108"/>
  <c r="K46" i="108"/>
  <c r="I46" i="108"/>
  <c r="G46" i="108"/>
  <c r="E46" i="108"/>
  <c r="AG45" i="108"/>
  <c r="AE45" i="108"/>
  <c r="AC45" i="108"/>
  <c r="AA45" i="108"/>
  <c r="Y45" i="108"/>
  <c r="W45" i="108"/>
  <c r="U45" i="108"/>
  <c r="S45" i="108"/>
  <c r="Q45" i="108"/>
  <c r="O45" i="108"/>
  <c r="M45" i="108"/>
  <c r="K45" i="108"/>
  <c r="I45" i="108"/>
  <c r="G45" i="108"/>
  <c r="E45" i="108"/>
  <c r="AH45" i="108"/>
  <c r="AJ45" i="108"/>
  <c r="E44" i="108"/>
  <c r="B44" i="108"/>
  <c r="AG43" i="108"/>
  <c r="AE43" i="108"/>
  <c r="AC43" i="108"/>
  <c r="AA43" i="108"/>
  <c r="Y43" i="108"/>
  <c r="W43" i="108"/>
  <c r="U43" i="108"/>
  <c r="S43" i="108"/>
  <c r="Q43" i="108"/>
  <c r="O43" i="108"/>
  <c r="M43" i="108"/>
  <c r="K43" i="108"/>
  <c r="I43" i="108"/>
  <c r="G43" i="108"/>
  <c r="E43" i="108"/>
  <c r="AH43" i="108"/>
  <c r="AJ43" i="108"/>
  <c r="E42" i="108"/>
  <c r="B42" i="108"/>
  <c r="AH41" i="108"/>
  <c r="AJ41" i="108"/>
  <c r="AG41" i="108"/>
  <c r="AE41" i="108"/>
  <c r="Y41" i="108"/>
  <c r="W41" i="108"/>
  <c r="U41" i="108"/>
  <c r="S41" i="108"/>
  <c r="Q41" i="108"/>
  <c r="O41" i="108"/>
  <c r="M41" i="108"/>
  <c r="K41" i="108"/>
  <c r="I41" i="108"/>
  <c r="G41" i="108"/>
  <c r="E41" i="108"/>
  <c r="E40" i="108"/>
  <c r="E39" i="108"/>
  <c r="B39" i="108"/>
  <c r="E38" i="108"/>
  <c r="B38" i="108"/>
  <c r="E37" i="108"/>
  <c r="B37" i="108"/>
  <c r="E36" i="108"/>
  <c r="E35" i="108"/>
  <c r="B35" i="108"/>
  <c r="E34" i="108"/>
  <c r="E33" i="108"/>
  <c r="B33" i="108"/>
  <c r="E32" i="108"/>
  <c r="B32" i="108"/>
  <c r="E31" i="108"/>
  <c r="B31" i="108"/>
  <c r="E30" i="108"/>
  <c r="B30" i="108"/>
  <c r="E29" i="108"/>
  <c r="B29" i="108"/>
  <c r="E28" i="108"/>
  <c r="B28" i="108"/>
  <c r="E27" i="108"/>
  <c r="B27" i="108"/>
  <c r="E26" i="108"/>
  <c r="B26" i="108"/>
  <c r="E25" i="108"/>
  <c r="B25" i="108"/>
  <c r="E24" i="108"/>
  <c r="B24" i="108"/>
  <c r="E23" i="108"/>
  <c r="B23" i="108"/>
  <c r="E22" i="108"/>
  <c r="B22" i="108"/>
  <c r="E21" i="108"/>
  <c r="B21" i="108"/>
  <c r="E20" i="108"/>
  <c r="B20" i="108"/>
  <c r="E19" i="108"/>
  <c r="B19" i="108"/>
  <c r="E18" i="108"/>
  <c r="B18" i="108"/>
  <c r="E17" i="108"/>
  <c r="E16" i="108"/>
  <c r="B16" i="108"/>
  <c r="E15" i="108"/>
  <c r="B15" i="108"/>
  <c r="E14" i="108"/>
  <c r="B14" i="108"/>
  <c r="E13" i="108"/>
  <c r="B13" i="108"/>
  <c r="C12" i="108"/>
  <c r="C11" i="108"/>
  <c r="D11" i="108"/>
  <c r="B6" i="108"/>
  <c r="B4" i="108"/>
  <c r="E93" i="108"/>
  <c r="AT57" i="15"/>
  <c r="AP57" i="15"/>
  <c r="AN57" i="15"/>
  <c r="AF57" i="15"/>
  <c r="AD57" i="15"/>
  <c r="R57" i="15"/>
  <c r="P57" i="15"/>
  <c r="B57" i="15"/>
  <c r="AI107" i="107"/>
  <c r="AH107" i="107"/>
  <c r="AI96" i="107"/>
  <c r="AJ93" i="107"/>
  <c r="AG93" i="107"/>
  <c r="AF93" i="107"/>
  <c r="AD93" i="107"/>
  <c r="AR57" i="15"/>
  <c r="AB93" i="107"/>
  <c r="Z93" i="107"/>
  <c r="X93" i="107"/>
  <c r="AH57" i="15"/>
  <c r="V93" i="107"/>
  <c r="T93" i="107"/>
  <c r="R93" i="107"/>
  <c r="T57" i="15"/>
  <c r="P93" i="107"/>
  <c r="N93" i="107"/>
  <c r="L93" i="107"/>
  <c r="H57" i="15"/>
  <c r="J93" i="107"/>
  <c r="F57" i="15"/>
  <c r="H93" i="107"/>
  <c r="F93" i="107"/>
  <c r="AJ92" i="107"/>
  <c r="AG91" i="107"/>
  <c r="AE91" i="107"/>
  <c r="AC91" i="107"/>
  <c r="AA91" i="107"/>
  <c r="Y91" i="107"/>
  <c r="W91" i="107"/>
  <c r="U91" i="107"/>
  <c r="S91" i="107"/>
  <c r="Q91" i="107"/>
  <c r="O91" i="107"/>
  <c r="M91" i="107"/>
  <c r="K91" i="107"/>
  <c r="I91" i="107"/>
  <c r="G91" i="107"/>
  <c r="E91" i="107"/>
  <c r="AH91" i="107"/>
  <c r="AJ91" i="107"/>
  <c r="AH90" i="107"/>
  <c r="AJ90" i="107"/>
  <c r="AG90" i="107"/>
  <c r="AE90" i="107"/>
  <c r="AC90" i="107"/>
  <c r="AA90" i="107"/>
  <c r="Y90" i="107"/>
  <c r="W90" i="107"/>
  <c r="U90" i="107"/>
  <c r="S90" i="107"/>
  <c r="Q90" i="107"/>
  <c r="O90" i="107"/>
  <c r="M90" i="107"/>
  <c r="K90" i="107"/>
  <c r="I90" i="107"/>
  <c r="G90" i="107"/>
  <c r="E90" i="107"/>
  <c r="AG89" i="107"/>
  <c r="AE89" i="107"/>
  <c r="AC89" i="107"/>
  <c r="AA89" i="107"/>
  <c r="Y89" i="107"/>
  <c r="W89" i="107"/>
  <c r="U89" i="107"/>
  <c r="S89" i="107"/>
  <c r="Q89" i="107"/>
  <c r="O89" i="107"/>
  <c r="M89" i="107"/>
  <c r="K89" i="107"/>
  <c r="I89" i="107"/>
  <c r="G89" i="107"/>
  <c r="E89" i="107"/>
  <c r="AH89" i="107"/>
  <c r="AJ89" i="107"/>
  <c r="AG88" i="107"/>
  <c r="AE88" i="107"/>
  <c r="AC88" i="107"/>
  <c r="AA88" i="107"/>
  <c r="Y88" i="107"/>
  <c r="W88" i="107"/>
  <c r="U88" i="107"/>
  <c r="S88" i="107"/>
  <c r="Q88" i="107"/>
  <c r="O88" i="107"/>
  <c r="M88" i="107"/>
  <c r="K88" i="107"/>
  <c r="I88" i="107"/>
  <c r="G88" i="107"/>
  <c r="E88" i="107"/>
  <c r="AH88" i="107"/>
  <c r="AJ88" i="107"/>
  <c r="AH87" i="107"/>
  <c r="AJ87" i="107"/>
  <c r="AG87" i="107"/>
  <c r="AE87" i="107"/>
  <c r="AC87" i="107"/>
  <c r="AA87" i="107"/>
  <c r="Y87" i="107"/>
  <c r="W87" i="107"/>
  <c r="U87" i="107"/>
  <c r="S87" i="107"/>
  <c r="Q87" i="107"/>
  <c r="O87" i="107"/>
  <c r="M87" i="107"/>
  <c r="K87" i="107"/>
  <c r="I87" i="107"/>
  <c r="G87" i="107"/>
  <c r="E87" i="107"/>
  <c r="AG86" i="107"/>
  <c r="AE86" i="107"/>
  <c r="AC86" i="107"/>
  <c r="AA86" i="107"/>
  <c r="Y86" i="107"/>
  <c r="W86" i="107"/>
  <c r="U86" i="107"/>
  <c r="S86" i="107"/>
  <c r="Q86" i="107"/>
  <c r="O86" i="107"/>
  <c r="M86" i="107"/>
  <c r="K86" i="107"/>
  <c r="I86" i="107"/>
  <c r="G86" i="107"/>
  <c r="E86" i="107"/>
  <c r="AH86" i="107"/>
  <c r="AJ86" i="107"/>
  <c r="AG85" i="107"/>
  <c r="AE85" i="107"/>
  <c r="AC85" i="107"/>
  <c r="AA85" i="107"/>
  <c r="Y85" i="107"/>
  <c r="W85" i="107"/>
  <c r="U85" i="107"/>
  <c r="S85" i="107"/>
  <c r="Q85" i="107"/>
  <c r="O85" i="107"/>
  <c r="M85" i="107"/>
  <c r="K85" i="107"/>
  <c r="I85" i="107"/>
  <c r="G85" i="107"/>
  <c r="E85" i="107"/>
  <c r="AH85" i="107"/>
  <c r="AJ85" i="107"/>
  <c r="AH84" i="107"/>
  <c r="AJ84" i="107"/>
  <c r="AG84" i="107"/>
  <c r="AE84" i="107"/>
  <c r="AC84" i="107"/>
  <c r="AA84" i="107"/>
  <c r="Y84" i="107"/>
  <c r="W84" i="107"/>
  <c r="U84" i="107"/>
  <c r="S84" i="107"/>
  <c r="Q84" i="107"/>
  <c r="O84" i="107"/>
  <c r="M84" i="107"/>
  <c r="K84" i="107"/>
  <c r="I84" i="107"/>
  <c r="G84" i="107"/>
  <c r="E84" i="107"/>
  <c r="AJ83" i="107"/>
  <c r="AG83" i="107"/>
  <c r="AE83" i="107"/>
  <c r="AC83" i="107"/>
  <c r="AA83" i="107"/>
  <c r="Y83" i="107"/>
  <c r="W83" i="107"/>
  <c r="U83" i="107"/>
  <c r="S83" i="107"/>
  <c r="Q83" i="107"/>
  <c r="O83" i="107"/>
  <c r="M83" i="107"/>
  <c r="K83" i="107"/>
  <c r="I83" i="107"/>
  <c r="G83" i="107"/>
  <c r="E83" i="107"/>
  <c r="AH83" i="107"/>
  <c r="AH82" i="107"/>
  <c r="AJ82" i="107"/>
  <c r="AG82" i="107"/>
  <c r="AE82" i="107"/>
  <c r="AC82" i="107"/>
  <c r="AA82" i="107"/>
  <c r="Y82" i="107"/>
  <c r="W82" i="107"/>
  <c r="U82" i="107"/>
  <c r="S82" i="107"/>
  <c r="Q82" i="107"/>
  <c r="O82" i="107"/>
  <c r="M82" i="107"/>
  <c r="K82" i="107"/>
  <c r="I82" i="107"/>
  <c r="G82" i="107"/>
  <c r="E82" i="107"/>
  <c r="AJ81" i="107"/>
  <c r="AG81" i="107"/>
  <c r="AE81" i="107"/>
  <c r="AC81" i="107"/>
  <c r="AA81" i="107"/>
  <c r="Y81" i="107"/>
  <c r="W81" i="107"/>
  <c r="U81" i="107"/>
  <c r="S81" i="107"/>
  <c r="Q81" i="107"/>
  <c r="O81" i="107"/>
  <c r="M81" i="107"/>
  <c r="K81" i="107"/>
  <c r="I81" i="107"/>
  <c r="G81" i="107"/>
  <c r="E81" i="107"/>
  <c r="AH81" i="107"/>
  <c r="AG80" i="107"/>
  <c r="AE80" i="107"/>
  <c r="AC80" i="107"/>
  <c r="AA80" i="107"/>
  <c r="Y80" i="107"/>
  <c r="W80" i="107"/>
  <c r="U80" i="107"/>
  <c r="S80" i="107"/>
  <c r="Q80" i="107"/>
  <c r="O80" i="107"/>
  <c r="M80" i="107"/>
  <c r="K80" i="107"/>
  <c r="I80" i="107"/>
  <c r="G80" i="107"/>
  <c r="E80" i="107"/>
  <c r="AH80" i="107"/>
  <c r="AJ80" i="107"/>
  <c r="AH79" i="107"/>
  <c r="AJ79" i="107"/>
  <c r="AG79" i="107"/>
  <c r="AE79" i="107"/>
  <c r="AC79" i="107"/>
  <c r="AA79" i="107"/>
  <c r="Y79" i="107"/>
  <c r="W79" i="107"/>
  <c r="U79" i="107"/>
  <c r="S79" i="107"/>
  <c r="Q79" i="107"/>
  <c r="O79" i="107"/>
  <c r="M79" i="107"/>
  <c r="K79" i="107"/>
  <c r="I79" i="107"/>
  <c r="G79" i="107"/>
  <c r="E79" i="107"/>
  <c r="AH78" i="107"/>
  <c r="AJ78" i="107"/>
  <c r="AG78" i="107"/>
  <c r="AE78" i="107"/>
  <c r="AC78" i="107"/>
  <c r="Y78" i="107"/>
  <c r="W78" i="107"/>
  <c r="U78" i="107"/>
  <c r="S78" i="107"/>
  <c r="Q78" i="107"/>
  <c r="O78" i="107"/>
  <c r="M78" i="107"/>
  <c r="K78" i="107"/>
  <c r="I78" i="107"/>
  <c r="G78" i="107"/>
  <c r="E78" i="107"/>
  <c r="AH77" i="107"/>
  <c r="AJ77" i="107"/>
  <c r="AG77" i="107"/>
  <c r="AE77" i="107"/>
  <c r="AC77" i="107"/>
  <c r="Y77" i="107"/>
  <c r="W77" i="107"/>
  <c r="U77" i="107"/>
  <c r="S77" i="107"/>
  <c r="Q77" i="107"/>
  <c r="O77" i="107"/>
  <c r="M77" i="107"/>
  <c r="K77" i="107"/>
  <c r="I77" i="107"/>
  <c r="G77" i="107"/>
  <c r="E77" i="107"/>
  <c r="E76" i="107"/>
  <c r="B76" i="107"/>
  <c r="AJ75" i="107"/>
  <c r="AG75" i="107"/>
  <c r="AE75" i="107"/>
  <c r="AC75" i="107"/>
  <c r="Y75" i="107"/>
  <c r="W75" i="107"/>
  <c r="U75" i="107"/>
  <c r="S75" i="107"/>
  <c r="Q75" i="107"/>
  <c r="O75" i="107"/>
  <c r="M75" i="107"/>
  <c r="K75" i="107"/>
  <c r="I75" i="107"/>
  <c r="G75" i="107"/>
  <c r="E75" i="107"/>
  <c r="AH75" i="107"/>
  <c r="AJ74" i="107"/>
  <c r="AG74" i="107"/>
  <c r="AE74" i="107"/>
  <c r="AC74" i="107"/>
  <c r="Y74" i="107"/>
  <c r="W74" i="107"/>
  <c r="U74" i="107"/>
  <c r="S74" i="107"/>
  <c r="Q74" i="107"/>
  <c r="O74" i="107"/>
  <c r="M74" i="107"/>
  <c r="K74" i="107"/>
  <c r="I74" i="107"/>
  <c r="G74" i="107"/>
  <c r="E74" i="107"/>
  <c r="AH74" i="107"/>
  <c r="AG73" i="107"/>
  <c r="AE73" i="107"/>
  <c r="AC73" i="107"/>
  <c r="Y73" i="107"/>
  <c r="W73" i="107"/>
  <c r="U73" i="107"/>
  <c r="S73" i="107"/>
  <c r="Q73" i="107"/>
  <c r="O73" i="107"/>
  <c r="M73" i="107"/>
  <c r="K73" i="107"/>
  <c r="I73" i="107"/>
  <c r="G73" i="107"/>
  <c r="E73" i="107"/>
  <c r="AH73" i="107"/>
  <c r="AJ73" i="107"/>
  <c r="AJ72" i="107"/>
  <c r="AG72" i="107"/>
  <c r="AE72" i="107"/>
  <c r="AC72" i="107"/>
  <c r="Y72" i="107"/>
  <c r="W72" i="107"/>
  <c r="U72" i="107"/>
  <c r="S72" i="107"/>
  <c r="Q72" i="107"/>
  <c r="O72" i="107"/>
  <c r="M72" i="107"/>
  <c r="K72" i="107"/>
  <c r="I72" i="107"/>
  <c r="G72" i="107"/>
  <c r="E72" i="107"/>
  <c r="AH72" i="107"/>
  <c r="AJ71" i="107"/>
  <c r="AG71" i="107"/>
  <c r="AE71" i="107"/>
  <c r="AC71" i="107"/>
  <c r="Y71" i="107"/>
  <c r="W71" i="107"/>
  <c r="U71" i="107"/>
  <c r="S71" i="107"/>
  <c r="Q71" i="107"/>
  <c r="O71" i="107"/>
  <c r="M71" i="107"/>
  <c r="K71" i="107"/>
  <c r="I71" i="107"/>
  <c r="G71" i="107"/>
  <c r="E71" i="107"/>
  <c r="AH71" i="107"/>
  <c r="AG70" i="107"/>
  <c r="AE70" i="107"/>
  <c r="AC70" i="107"/>
  <c r="Y70" i="107"/>
  <c r="W70" i="107"/>
  <c r="U70" i="107"/>
  <c r="S70" i="107"/>
  <c r="Q70" i="107"/>
  <c r="O70" i="107"/>
  <c r="M70" i="107"/>
  <c r="K70" i="107"/>
  <c r="I70" i="107"/>
  <c r="G70" i="107"/>
  <c r="E70" i="107"/>
  <c r="AH70" i="107"/>
  <c r="AJ70" i="107"/>
  <c r="AG69" i="107"/>
  <c r="AE69" i="107"/>
  <c r="AC69" i="107"/>
  <c r="Y69" i="107"/>
  <c r="W69" i="107"/>
  <c r="U69" i="107"/>
  <c r="S69" i="107"/>
  <c r="Q69" i="107"/>
  <c r="O69" i="107"/>
  <c r="M69" i="107"/>
  <c r="K69" i="107"/>
  <c r="I69" i="107"/>
  <c r="G69" i="107"/>
  <c r="E69" i="107"/>
  <c r="AH69" i="107"/>
  <c r="AJ69" i="107"/>
  <c r="AG68" i="107"/>
  <c r="AE68" i="107"/>
  <c r="AC68" i="107"/>
  <c r="Y68" i="107"/>
  <c r="W68" i="107"/>
  <c r="U68" i="107"/>
  <c r="S68" i="107"/>
  <c r="Q68" i="107"/>
  <c r="O68" i="107"/>
  <c r="M68" i="107"/>
  <c r="K68" i="107"/>
  <c r="I68" i="107"/>
  <c r="G68" i="107"/>
  <c r="E68" i="107"/>
  <c r="AH68" i="107"/>
  <c r="AJ68" i="107"/>
  <c r="AJ67" i="107"/>
  <c r="AG67" i="107"/>
  <c r="AE67" i="107"/>
  <c r="AC67" i="107"/>
  <c r="Y67" i="107"/>
  <c r="W67" i="107"/>
  <c r="U67" i="107"/>
  <c r="S67" i="107"/>
  <c r="Q67" i="107"/>
  <c r="O67" i="107"/>
  <c r="M67" i="107"/>
  <c r="K67" i="107"/>
  <c r="I67" i="107"/>
  <c r="G67" i="107"/>
  <c r="E67" i="107"/>
  <c r="AH67" i="107"/>
  <c r="AJ66" i="107"/>
  <c r="AG66" i="107"/>
  <c r="AE66" i="107"/>
  <c r="AC66" i="107"/>
  <c r="Y66" i="107"/>
  <c r="W66" i="107"/>
  <c r="U66" i="107"/>
  <c r="S66" i="107"/>
  <c r="Q66" i="107"/>
  <c r="O66" i="107"/>
  <c r="M66" i="107"/>
  <c r="K66" i="107"/>
  <c r="I66" i="107"/>
  <c r="G66" i="107"/>
  <c r="E66" i="107"/>
  <c r="AH66" i="107"/>
  <c r="E65" i="107"/>
  <c r="B65" i="107"/>
  <c r="AG64" i="107"/>
  <c r="AE64" i="107"/>
  <c r="AC64" i="107"/>
  <c r="Y64" i="107"/>
  <c r="W64" i="107"/>
  <c r="U64" i="107"/>
  <c r="S64" i="107"/>
  <c r="Q64" i="107"/>
  <c r="O64" i="107"/>
  <c r="M64" i="107"/>
  <c r="K64" i="107"/>
  <c r="I64" i="107"/>
  <c r="G64" i="107"/>
  <c r="E64" i="107"/>
  <c r="AH64" i="107"/>
  <c r="AJ64" i="107"/>
  <c r="AG63" i="107"/>
  <c r="AE63" i="107"/>
  <c r="AC63" i="107"/>
  <c r="Y63" i="107"/>
  <c r="W63" i="107"/>
  <c r="U63" i="107"/>
  <c r="S63" i="107"/>
  <c r="Q63" i="107"/>
  <c r="O63" i="107"/>
  <c r="M63" i="107"/>
  <c r="K63" i="107"/>
  <c r="I63" i="107"/>
  <c r="G63" i="107"/>
  <c r="E63" i="107"/>
  <c r="AH63" i="107"/>
  <c r="AJ63" i="107"/>
  <c r="AG62" i="107"/>
  <c r="AE62" i="107"/>
  <c r="AC62" i="107"/>
  <c r="Y62" i="107"/>
  <c r="W62" i="107"/>
  <c r="U62" i="107"/>
  <c r="S62" i="107"/>
  <c r="Q62" i="107"/>
  <c r="O62" i="107"/>
  <c r="M62" i="107"/>
  <c r="K62" i="107"/>
  <c r="I62" i="107"/>
  <c r="G62" i="107"/>
  <c r="E62" i="107"/>
  <c r="AH62" i="107"/>
  <c r="AJ62" i="107"/>
  <c r="AG61" i="107"/>
  <c r="AE61" i="107"/>
  <c r="AC61" i="107"/>
  <c r="Y61" i="107"/>
  <c r="W61" i="107"/>
  <c r="U61" i="107"/>
  <c r="S61" i="107"/>
  <c r="Q61" i="107"/>
  <c r="O61" i="107"/>
  <c r="M61" i="107"/>
  <c r="K61" i="107"/>
  <c r="I61" i="107"/>
  <c r="G61" i="107"/>
  <c r="E61" i="107"/>
  <c r="AH61" i="107"/>
  <c r="AJ61" i="107"/>
  <c r="E60" i="107"/>
  <c r="B60" i="107"/>
  <c r="E59" i="107"/>
  <c r="E58" i="107"/>
  <c r="E57" i="107"/>
  <c r="B57" i="107"/>
  <c r="E56" i="107"/>
  <c r="E55" i="107"/>
  <c r="B55" i="107"/>
  <c r="E54" i="107"/>
  <c r="B54" i="107"/>
  <c r="E53" i="107"/>
  <c r="B53" i="107"/>
  <c r="E52" i="107"/>
  <c r="B52" i="107"/>
  <c r="E51" i="107"/>
  <c r="B51" i="107"/>
  <c r="AH50" i="107"/>
  <c r="AJ50" i="107"/>
  <c r="AG50" i="107"/>
  <c r="AE50" i="107"/>
  <c r="Y50" i="107"/>
  <c r="W50" i="107"/>
  <c r="U50" i="107"/>
  <c r="S50" i="107"/>
  <c r="Q50" i="107"/>
  <c r="O50" i="107"/>
  <c r="M50" i="107"/>
  <c r="K50" i="107"/>
  <c r="I50" i="107"/>
  <c r="G50" i="107"/>
  <c r="E50" i="107"/>
  <c r="AG49" i="107"/>
  <c r="AE49" i="107"/>
  <c r="AC49" i="107"/>
  <c r="AA49" i="107"/>
  <c r="Y49" i="107"/>
  <c r="W49" i="107"/>
  <c r="U49" i="107"/>
  <c r="S49" i="107"/>
  <c r="Q49" i="107"/>
  <c r="O49" i="107"/>
  <c r="M49" i="107"/>
  <c r="K49" i="107"/>
  <c r="I49" i="107"/>
  <c r="G49" i="107"/>
  <c r="E49" i="107"/>
  <c r="AH49" i="107"/>
  <c r="AJ49" i="107"/>
  <c r="AG48" i="107"/>
  <c r="AE48" i="107"/>
  <c r="AC48" i="107"/>
  <c r="AA48" i="107"/>
  <c r="Y48" i="107"/>
  <c r="W48" i="107"/>
  <c r="U48" i="107"/>
  <c r="S48" i="107"/>
  <c r="Q48" i="107"/>
  <c r="O48" i="107"/>
  <c r="M48" i="107"/>
  <c r="K48" i="107"/>
  <c r="I48" i="107"/>
  <c r="G48" i="107"/>
  <c r="E48" i="107"/>
  <c r="AH48" i="107"/>
  <c r="AJ48" i="107"/>
  <c r="E47" i="107"/>
  <c r="B47" i="107"/>
  <c r="AG46" i="107"/>
  <c r="AE46" i="107"/>
  <c r="AC46" i="107"/>
  <c r="AA46" i="107"/>
  <c r="Y46" i="107"/>
  <c r="W46" i="107"/>
  <c r="U46" i="107"/>
  <c r="S46" i="107"/>
  <c r="Q46" i="107"/>
  <c r="O46" i="107"/>
  <c r="M46" i="107"/>
  <c r="K46" i="107"/>
  <c r="I46" i="107"/>
  <c r="G46" i="107"/>
  <c r="E46" i="107"/>
  <c r="AH46" i="107"/>
  <c r="AJ46" i="107"/>
  <c r="AG45" i="107"/>
  <c r="AE45" i="107"/>
  <c r="AC45" i="107"/>
  <c r="AA45" i="107"/>
  <c r="Y45" i="107"/>
  <c r="W45" i="107"/>
  <c r="U45" i="107"/>
  <c r="S45" i="107"/>
  <c r="Q45" i="107"/>
  <c r="O45" i="107"/>
  <c r="M45" i="107"/>
  <c r="K45" i="107"/>
  <c r="I45" i="107"/>
  <c r="G45" i="107"/>
  <c r="E45" i="107"/>
  <c r="AH45" i="107"/>
  <c r="AJ45" i="107"/>
  <c r="E44" i="107"/>
  <c r="B44" i="107"/>
  <c r="AH43" i="107"/>
  <c r="AJ43" i="107"/>
  <c r="AG43" i="107"/>
  <c r="AE43" i="107"/>
  <c r="AC43" i="107"/>
  <c r="AA43" i="107"/>
  <c r="Y43" i="107"/>
  <c r="W43" i="107"/>
  <c r="U43" i="107"/>
  <c r="S43" i="107"/>
  <c r="Q43" i="107"/>
  <c r="O43" i="107"/>
  <c r="M43" i="107"/>
  <c r="K43" i="107"/>
  <c r="I43" i="107"/>
  <c r="G43" i="107"/>
  <c r="E43" i="107"/>
  <c r="E42" i="107"/>
  <c r="B42" i="107"/>
  <c r="AH41" i="107"/>
  <c r="AJ41" i="107"/>
  <c r="AG41" i="107"/>
  <c r="AE41" i="107"/>
  <c r="Y41" i="107"/>
  <c r="W41" i="107"/>
  <c r="U41" i="107"/>
  <c r="S41" i="107"/>
  <c r="Q41" i="107"/>
  <c r="O41" i="107"/>
  <c r="M41" i="107"/>
  <c r="K41" i="107"/>
  <c r="I41" i="107"/>
  <c r="G41" i="107"/>
  <c r="E41" i="107"/>
  <c r="E40" i="107"/>
  <c r="E39" i="107"/>
  <c r="B39" i="107"/>
  <c r="E38" i="107"/>
  <c r="B38" i="107"/>
  <c r="E37" i="107"/>
  <c r="B37" i="107"/>
  <c r="E36" i="107"/>
  <c r="E35" i="107"/>
  <c r="B35" i="107"/>
  <c r="E34" i="107"/>
  <c r="E33" i="107"/>
  <c r="B33" i="107"/>
  <c r="E32" i="107"/>
  <c r="B32" i="107"/>
  <c r="E31" i="107"/>
  <c r="B31" i="107"/>
  <c r="E30" i="107"/>
  <c r="B30" i="107"/>
  <c r="E29" i="107"/>
  <c r="B29" i="107"/>
  <c r="E28" i="107"/>
  <c r="B28" i="107"/>
  <c r="E27" i="107"/>
  <c r="B27" i="107"/>
  <c r="E26" i="107"/>
  <c r="B26" i="107"/>
  <c r="E25" i="107"/>
  <c r="B25" i="107"/>
  <c r="E24" i="107"/>
  <c r="B24" i="107"/>
  <c r="E23" i="107"/>
  <c r="B23" i="107"/>
  <c r="E22" i="107"/>
  <c r="B22" i="107"/>
  <c r="E21" i="107"/>
  <c r="B21" i="107"/>
  <c r="E20" i="107"/>
  <c r="B20" i="107"/>
  <c r="E19" i="107"/>
  <c r="B19" i="107"/>
  <c r="E18" i="107"/>
  <c r="B18" i="107"/>
  <c r="E17" i="107"/>
  <c r="E16" i="107"/>
  <c r="B16" i="107"/>
  <c r="E15" i="107"/>
  <c r="B15" i="107"/>
  <c r="E14" i="107"/>
  <c r="B14" i="107"/>
  <c r="E13" i="107"/>
  <c r="B13" i="107"/>
  <c r="C12" i="107"/>
  <c r="C11" i="107"/>
  <c r="D11" i="107"/>
  <c r="B6" i="107"/>
  <c r="B4" i="107"/>
  <c r="E93" i="107"/>
  <c r="AT56" i="15"/>
  <c r="AP56" i="15"/>
  <c r="AN56" i="15"/>
  <c r="AF56" i="15"/>
  <c r="AD56" i="15"/>
  <c r="R56" i="15"/>
  <c r="P56" i="15"/>
  <c r="AI107" i="106"/>
  <c r="AH107" i="106"/>
  <c r="AI96" i="106"/>
  <c r="AJ93" i="106"/>
  <c r="AG93" i="106"/>
  <c r="AF93" i="106"/>
  <c r="AD93" i="106"/>
  <c r="AR56" i="15"/>
  <c r="AB93" i="106"/>
  <c r="Z93" i="106"/>
  <c r="X93" i="106"/>
  <c r="AH56" i="15"/>
  <c r="V93" i="106"/>
  <c r="T93" i="106"/>
  <c r="R93" i="106"/>
  <c r="T56" i="15"/>
  <c r="P93" i="106"/>
  <c r="N93" i="106"/>
  <c r="L93" i="106"/>
  <c r="H56" i="15"/>
  <c r="J93" i="106"/>
  <c r="F56" i="15"/>
  <c r="H93" i="106"/>
  <c r="F93" i="106"/>
  <c r="B56" i="15"/>
  <c r="AJ92" i="106"/>
  <c r="AJ91" i="106"/>
  <c r="AG91" i="106"/>
  <c r="AE91" i="106"/>
  <c r="AC91" i="106"/>
  <c r="AA91" i="106"/>
  <c r="Y91" i="106"/>
  <c r="W91" i="106"/>
  <c r="U91" i="106"/>
  <c r="S91" i="106"/>
  <c r="Q91" i="106"/>
  <c r="O91" i="106"/>
  <c r="M91" i="106"/>
  <c r="K91" i="106"/>
  <c r="I91" i="106"/>
  <c r="G91" i="106"/>
  <c r="E91" i="106"/>
  <c r="AH91" i="106"/>
  <c r="AH90" i="106"/>
  <c r="AJ90" i="106"/>
  <c r="AG90" i="106"/>
  <c r="AE90" i="106"/>
  <c r="AC90" i="106"/>
  <c r="AA90" i="106"/>
  <c r="Y90" i="106"/>
  <c r="W90" i="106"/>
  <c r="U90" i="106"/>
  <c r="S90" i="106"/>
  <c r="Q90" i="106"/>
  <c r="O90" i="106"/>
  <c r="M90" i="106"/>
  <c r="K90" i="106"/>
  <c r="I90" i="106"/>
  <c r="G90" i="106"/>
  <c r="E90" i="106"/>
  <c r="AG89" i="106"/>
  <c r="AE89" i="106"/>
  <c r="AC89" i="106"/>
  <c r="AA89" i="106"/>
  <c r="Y89" i="106"/>
  <c r="W89" i="106"/>
  <c r="U89" i="106"/>
  <c r="S89" i="106"/>
  <c r="Q89" i="106"/>
  <c r="O89" i="106"/>
  <c r="M89" i="106"/>
  <c r="K89" i="106"/>
  <c r="I89" i="106"/>
  <c r="G89" i="106"/>
  <c r="E89" i="106"/>
  <c r="AH89" i="106"/>
  <c r="AJ89" i="106"/>
  <c r="AG88" i="106"/>
  <c r="AE88" i="106"/>
  <c r="AC88" i="106"/>
  <c r="AA88" i="106"/>
  <c r="Y88" i="106"/>
  <c r="W88" i="106"/>
  <c r="U88" i="106"/>
  <c r="S88" i="106"/>
  <c r="Q88" i="106"/>
  <c r="O88" i="106"/>
  <c r="M88" i="106"/>
  <c r="K88" i="106"/>
  <c r="I88" i="106"/>
  <c r="G88" i="106"/>
  <c r="E88" i="106"/>
  <c r="AH88" i="106"/>
  <c r="AJ88" i="106"/>
  <c r="AH87" i="106"/>
  <c r="AJ87" i="106"/>
  <c r="AG87" i="106"/>
  <c r="AE87" i="106"/>
  <c r="AC87" i="106"/>
  <c r="AA87" i="106"/>
  <c r="Y87" i="106"/>
  <c r="W87" i="106"/>
  <c r="U87" i="106"/>
  <c r="S87" i="106"/>
  <c r="Q87" i="106"/>
  <c r="O87" i="106"/>
  <c r="M87" i="106"/>
  <c r="K87" i="106"/>
  <c r="I87" i="106"/>
  <c r="G87" i="106"/>
  <c r="E87" i="106"/>
  <c r="AH86" i="106"/>
  <c r="AJ86" i="106"/>
  <c r="AG86" i="106"/>
  <c r="AE86" i="106"/>
  <c r="AC86" i="106"/>
  <c r="AA86" i="106"/>
  <c r="Y86" i="106"/>
  <c r="W86" i="106"/>
  <c r="U86" i="106"/>
  <c r="S86" i="106"/>
  <c r="Q86" i="106"/>
  <c r="O86" i="106"/>
  <c r="M86" i="106"/>
  <c r="K86" i="106"/>
  <c r="I86" i="106"/>
  <c r="G86" i="106"/>
  <c r="E86" i="106"/>
  <c r="AG85" i="106"/>
  <c r="AE85" i="106"/>
  <c r="AC85" i="106"/>
  <c r="AA85" i="106"/>
  <c r="Y85" i="106"/>
  <c r="W85" i="106"/>
  <c r="U85" i="106"/>
  <c r="S85" i="106"/>
  <c r="Q85" i="106"/>
  <c r="O85" i="106"/>
  <c r="M85" i="106"/>
  <c r="K85" i="106"/>
  <c r="I85" i="106"/>
  <c r="G85" i="106"/>
  <c r="E85" i="106"/>
  <c r="AH85" i="106"/>
  <c r="AJ85" i="106"/>
  <c r="AH84" i="106"/>
  <c r="AJ84" i="106"/>
  <c r="AG84" i="106"/>
  <c r="AE84" i="106"/>
  <c r="AC84" i="106"/>
  <c r="AA84" i="106"/>
  <c r="Y84" i="106"/>
  <c r="W84" i="106"/>
  <c r="U84" i="106"/>
  <c r="S84" i="106"/>
  <c r="Q84" i="106"/>
  <c r="O84" i="106"/>
  <c r="M84" i="106"/>
  <c r="K84" i="106"/>
  <c r="I84" i="106"/>
  <c r="G84" i="106"/>
  <c r="E84" i="106"/>
  <c r="AH83" i="106"/>
  <c r="AJ83" i="106"/>
  <c r="AG83" i="106"/>
  <c r="AE83" i="106"/>
  <c r="AC83" i="106"/>
  <c r="AA83" i="106"/>
  <c r="Y83" i="106"/>
  <c r="W83" i="106"/>
  <c r="U83" i="106"/>
  <c r="S83" i="106"/>
  <c r="Q83" i="106"/>
  <c r="O83" i="106"/>
  <c r="M83" i="106"/>
  <c r="K83" i="106"/>
  <c r="I83" i="106"/>
  <c r="G83" i="106"/>
  <c r="E83" i="106"/>
  <c r="AH82" i="106"/>
  <c r="AJ82" i="106"/>
  <c r="AG82" i="106"/>
  <c r="AE82" i="106"/>
  <c r="AC82" i="106"/>
  <c r="AA82" i="106"/>
  <c r="Y82" i="106"/>
  <c r="W82" i="106"/>
  <c r="U82" i="106"/>
  <c r="S82" i="106"/>
  <c r="Q82" i="106"/>
  <c r="O82" i="106"/>
  <c r="M82" i="106"/>
  <c r="K82" i="106"/>
  <c r="I82" i="106"/>
  <c r="G82" i="106"/>
  <c r="E82" i="106"/>
  <c r="AJ81" i="106"/>
  <c r="AG81" i="106"/>
  <c r="AE81" i="106"/>
  <c r="AC81" i="106"/>
  <c r="AA81" i="106"/>
  <c r="Y81" i="106"/>
  <c r="W81" i="106"/>
  <c r="U81" i="106"/>
  <c r="S81" i="106"/>
  <c r="Q81" i="106"/>
  <c r="O81" i="106"/>
  <c r="M81" i="106"/>
  <c r="K81" i="106"/>
  <c r="I81" i="106"/>
  <c r="G81" i="106"/>
  <c r="E81" i="106"/>
  <c r="AH81" i="106"/>
  <c r="AG80" i="106"/>
  <c r="AE80" i="106"/>
  <c r="AC80" i="106"/>
  <c r="AA80" i="106"/>
  <c r="Y80" i="106"/>
  <c r="W80" i="106"/>
  <c r="U80" i="106"/>
  <c r="S80" i="106"/>
  <c r="Q80" i="106"/>
  <c r="O80" i="106"/>
  <c r="M80" i="106"/>
  <c r="K80" i="106"/>
  <c r="I80" i="106"/>
  <c r="G80" i="106"/>
  <c r="E80" i="106"/>
  <c r="AH80" i="106"/>
  <c r="AJ80" i="106"/>
  <c r="AH79" i="106"/>
  <c r="AJ79" i="106"/>
  <c r="AG79" i="106"/>
  <c r="AE79" i="106"/>
  <c r="AC79" i="106"/>
  <c r="AA79" i="106"/>
  <c r="Y79" i="106"/>
  <c r="W79" i="106"/>
  <c r="U79" i="106"/>
  <c r="S79" i="106"/>
  <c r="Q79" i="106"/>
  <c r="O79" i="106"/>
  <c r="M79" i="106"/>
  <c r="K79" i="106"/>
  <c r="I79" i="106"/>
  <c r="G79" i="106"/>
  <c r="E79" i="106"/>
  <c r="AH78" i="106"/>
  <c r="AJ78" i="106"/>
  <c r="AG78" i="106"/>
  <c r="AE78" i="106"/>
  <c r="AC78" i="106"/>
  <c r="Y78" i="106"/>
  <c r="W78" i="106"/>
  <c r="U78" i="106"/>
  <c r="S78" i="106"/>
  <c r="Q78" i="106"/>
  <c r="O78" i="106"/>
  <c r="M78" i="106"/>
  <c r="K78" i="106"/>
  <c r="I78" i="106"/>
  <c r="G78" i="106"/>
  <c r="E78" i="106"/>
  <c r="AH77" i="106"/>
  <c r="AJ77" i="106"/>
  <c r="AG77" i="106"/>
  <c r="AE77" i="106"/>
  <c r="AC77" i="106"/>
  <c r="Y77" i="106"/>
  <c r="W77" i="106"/>
  <c r="U77" i="106"/>
  <c r="S77" i="106"/>
  <c r="Q77" i="106"/>
  <c r="O77" i="106"/>
  <c r="M77" i="106"/>
  <c r="K77" i="106"/>
  <c r="I77" i="106"/>
  <c r="G77" i="106"/>
  <c r="E77" i="106"/>
  <c r="E76" i="106"/>
  <c r="B76" i="106"/>
  <c r="AH75" i="106"/>
  <c r="AJ75" i="106"/>
  <c r="AG75" i="106"/>
  <c r="AE75" i="106"/>
  <c r="AC75" i="106"/>
  <c r="Y75" i="106"/>
  <c r="W75" i="106"/>
  <c r="U75" i="106"/>
  <c r="S75" i="106"/>
  <c r="Q75" i="106"/>
  <c r="O75" i="106"/>
  <c r="M75" i="106"/>
  <c r="K75" i="106"/>
  <c r="I75" i="106"/>
  <c r="G75" i="106"/>
  <c r="E75" i="106"/>
  <c r="AH74" i="106"/>
  <c r="AJ74" i="106"/>
  <c r="AG74" i="106"/>
  <c r="AE74" i="106"/>
  <c r="AC74" i="106"/>
  <c r="Y74" i="106"/>
  <c r="W74" i="106"/>
  <c r="U74" i="106"/>
  <c r="S74" i="106"/>
  <c r="Q74" i="106"/>
  <c r="O74" i="106"/>
  <c r="M74" i="106"/>
  <c r="K74" i="106"/>
  <c r="I74" i="106"/>
  <c r="G74" i="106"/>
  <c r="E74" i="106"/>
  <c r="AH73" i="106"/>
  <c r="AJ73" i="106"/>
  <c r="AG73" i="106"/>
  <c r="AE73" i="106"/>
  <c r="AC73" i="106"/>
  <c r="Y73" i="106"/>
  <c r="W73" i="106"/>
  <c r="U73" i="106"/>
  <c r="S73" i="106"/>
  <c r="Q73" i="106"/>
  <c r="O73" i="106"/>
  <c r="M73" i="106"/>
  <c r="K73" i="106"/>
  <c r="I73" i="106"/>
  <c r="G73" i="106"/>
  <c r="E73" i="106"/>
  <c r="AH72" i="106"/>
  <c r="AJ72" i="106"/>
  <c r="AG72" i="106"/>
  <c r="AE72" i="106"/>
  <c r="AC72" i="106"/>
  <c r="Y72" i="106"/>
  <c r="W72" i="106"/>
  <c r="U72" i="106"/>
  <c r="S72" i="106"/>
  <c r="Q72" i="106"/>
  <c r="O72" i="106"/>
  <c r="M72" i="106"/>
  <c r="K72" i="106"/>
  <c r="I72" i="106"/>
  <c r="G72" i="106"/>
  <c r="E72" i="106"/>
  <c r="AH71" i="106"/>
  <c r="AJ71" i="106"/>
  <c r="AG71" i="106"/>
  <c r="AE71" i="106"/>
  <c r="AC71" i="106"/>
  <c r="Y71" i="106"/>
  <c r="W71" i="106"/>
  <c r="U71" i="106"/>
  <c r="S71" i="106"/>
  <c r="Q71" i="106"/>
  <c r="O71" i="106"/>
  <c r="M71" i="106"/>
  <c r="K71" i="106"/>
  <c r="I71" i="106"/>
  <c r="G71" i="106"/>
  <c r="E71" i="106"/>
  <c r="AH70" i="106"/>
  <c r="AJ70" i="106"/>
  <c r="AG70" i="106"/>
  <c r="AE70" i="106"/>
  <c r="AC70" i="106"/>
  <c r="Y70" i="106"/>
  <c r="W70" i="106"/>
  <c r="U70" i="106"/>
  <c r="S70" i="106"/>
  <c r="Q70" i="106"/>
  <c r="O70" i="106"/>
  <c r="M70" i="106"/>
  <c r="K70" i="106"/>
  <c r="I70" i="106"/>
  <c r="G70" i="106"/>
  <c r="E70" i="106"/>
  <c r="AH69" i="106"/>
  <c r="AJ69" i="106"/>
  <c r="AG69" i="106"/>
  <c r="AE69" i="106"/>
  <c r="AC69" i="106"/>
  <c r="Y69" i="106"/>
  <c r="W69" i="106"/>
  <c r="U69" i="106"/>
  <c r="S69" i="106"/>
  <c r="Q69" i="106"/>
  <c r="O69" i="106"/>
  <c r="M69" i="106"/>
  <c r="K69" i="106"/>
  <c r="I69" i="106"/>
  <c r="G69" i="106"/>
  <c r="E69" i="106"/>
  <c r="AH68" i="106"/>
  <c r="AJ68" i="106"/>
  <c r="AG68" i="106"/>
  <c r="AE68" i="106"/>
  <c r="AC68" i="106"/>
  <c r="Y68" i="106"/>
  <c r="W68" i="106"/>
  <c r="U68" i="106"/>
  <c r="S68" i="106"/>
  <c r="Q68" i="106"/>
  <c r="O68" i="106"/>
  <c r="M68" i="106"/>
  <c r="K68" i="106"/>
  <c r="I68" i="106"/>
  <c r="G68" i="106"/>
  <c r="E68" i="106"/>
  <c r="AH67" i="106"/>
  <c r="AJ67" i="106"/>
  <c r="AG67" i="106"/>
  <c r="AE67" i="106"/>
  <c r="AC67" i="106"/>
  <c r="Y67" i="106"/>
  <c r="W67" i="106"/>
  <c r="U67" i="106"/>
  <c r="S67" i="106"/>
  <c r="Q67" i="106"/>
  <c r="O67" i="106"/>
  <c r="M67" i="106"/>
  <c r="K67" i="106"/>
  <c r="I67" i="106"/>
  <c r="G67" i="106"/>
  <c r="E67" i="106"/>
  <c r="AH66" i="106"/>
  <c r="AJ66" i="106"/>
  <c r="AG66" i="106"/>
  <c r="AE66" i="106"/>
  <c r="AC66" i="106"/>
  <c r="Y66" i="106"/>
  <c r="W66" i="106"/>
  <c r="U66" i="106"/>
  <c r="S66" i="106"/>
  <c r="Q66" i="106"/>
  <c r="O66" i="106"/>
  <c r="M66" i="106"/>
  <c r="K66" i="106"/>
  <c r="I66" i="106"/>
  <c r="G66" i="106"/>
  <c r="E66" i="106"/>
  <c r="E65" i="106"/>
  <c r="B65" i="106"/>
  <c r="AG64" i="106"/>
  <c r="AE64" i="106"/>
  <c r="AC64" i="106"/>
  <c r="Y64" i="106"/>
  <c r="W64" i="106"/>
  <c r="U64" i="106"/>
  <c r="S64" i="106"/>
  <c r="Q64" i="106"/>
  <c r="O64" i="106"/>
  <c r="M64" i="106"/>
  <c r="K64" i="106"/>
  <c r="I64" i="106"/>
  <c r="G64" i="106"/>
  <c r="E64" i="106"/>
  <c r="AH64" i="106"/>
  <c r="AJ64" i="106"/>
  <c r="AG63" i="106"/>
  <c r="AE63" i="106"/>
  <c r="AC63" i="106"/>
  <c r="Y63" i="106"/>
  <c r="W63" i="106"/>
  <c r="U63" i="106"/>
  <c r="S63" i="106"/>
  <c r="Q63" i="106"/>
  <c r="O63" i="106"/>
  <c r="M63" i="106"/>
  <c r="K63" i="106"/>
  <c r="I63" i="106"/>
  <c r="G63" i="106"/>
  <c r="E63" i="106"/>
  <c r="AH63" i="106"/>
  <c r="AJ63" i="106"/>
  <c r="AG62" i="106"/>
  <c r="AE62" i="106"/>
  <c r="AC62" i="106"/>
  <c r="Y62" i="106"/>
  <c r="W62" i="106"/>
  <c r="U62" i="106"/>
  <c r="S62" i="106"/>
  <c r="Q62" i="106"/>
  <c r="O62" i="106"/>
  <c r="M62" i="106"/>
  <c r="K62" i="106"/>
  <c r="I62" i="106"/>
  <c r="G62" i="106"/>
  <c r="E62" i="106"/>
  <c r="AH62" i="106"/>
  <c r="AJ62" i="106"/>
  <c r="AG61" i="106"/>
  <c r="AE61" i="106"/>
  <c r="AC61" i="106"/>
  <c r="Y61" i="106"/>
  <c r="W61" i="106"/>
  <c r="U61" i="106"/>
  <c r="S61" i="106"/>
  <c r="Q61" i="106"/>
  <c r="O61" i="106"/>
  <c r="M61" i="106"/>
  <c r="K61" i="106"/>
  <c r="I61" i="106"/>
  <c r="G61" i="106"/>
  <c r="E61" i="106"/>
  <c r="AH61" i="106"/>
  <c r="AJ61" i="106"/>
  <c r="E60" i="106"/>
  <c r="B60" i="106"/>
  <c r="E59" i="106"/>
  <c r="E58" i="106"/>
  <c r="E57" i="106"/>
  <c r="B57" i="106"/>
  <c r="E56" i="106"/>
  <c r="E55" i="106"/>
  <c r="B55" i="106"/>
  <c r="E54" i="106"/>
  <c r="B54" i="106"/>
  <c r="E53" i="106"/>
  <c r="B53" i="106"/>
  <c r="E52" i="106"/>
  <c r="B52" i="106"/>
  <c r="E51" i="106"/>
  <c r="B51" i="106"/>
  <c r="AG50" i="106"/>
  <c r="AE50" i="106"/>
  <c r="Y50" i="106"/>
  <c r="W50" i="106"/>
  <c r="U50" i="106"/>
  <c r="S50" i="106"/>
  <c r="Q50" i="106"/>
  <c r="O50" i="106"/>
  <c r="M50" i="106"/>
  <c r="K50" i="106"/>
  <c r="I50" i="106"/>
  <c r="G50" i="106"/>
  <c r="E50" i="106"/>
  <c r="AH50" i="106"/>
  <c r="AJ50" i="106"/>
  <c r="AG49" i="106"/>
  <c r="AE49" i="106"/>
  <c r="AC49" i="106"/>
  <c r="AA49" i="106"/>
  <c r="Y49" i="106"/>
  <c r="W49" i="106"/>
  <c r="U49" i="106"/>
  <c r="S49" i="106"/>
  <c r="Q49" i="106"/>
  <c r="O49" i="106"/>
  <c r="M49" i="106"/>
  <c r="K49" i="106"/>
  <c r="I49" i="106"/>
  <c r="G49" i="106"/>
  <c r="E49" i="106"/>
  <c r="AH49" i="106"/>
  <c r="AJ49" i="106"/>
  <c r="AG48" i="106"/>
  <c r="AE48" i="106"/>
  <c r="AC48" i="106"/>
  <c r="AA48" i="106"/>
  <c r="Y48" i="106"/>
  <c r="W48" i="106"/>
  <c r="U48" i="106"/>
  <c r="S48" i="106"/>
  <c r="Q48" i="106"/>
  <c r="O48" i="106"/>
  <c r="M48" i="106"/>
  <c r="K48" i="106"/>
  <c r="I48" i="106"/>
  <c r="G48" i="106"/>
  <c r="E48" i="106"/>
  <c r="AH48" i="106"/>
  <c r="AJ48" i="106"/>
  <c r="E47" i="106"/>
  <c r="B47" i="106"/>
  <c r="AH46" i="106"/>
  <c r="AJ46" i="106"/>
  <c r="AG46" i="106"/>
  <c r="AE46" i="106"/>
  <c r="AC46" i="106"/>
  <c r="AA46" i="106"/>
  <c r="Y46" i="106"/>
  <c r="W46" i="106"/>
  <c r="U46" i="106"/>
  <c r="S46" i="106"/>
  <c r="Q46" i="106"/>
  <c r="O46" i="106"/>
  <c r="M46" i="106"/>
  <c r="K46" i="106"/>
  <c r="I46" i="106"/>
  <c r="G46" i="106"/>
  <c r="E46" i="106"/>
  <c r="AJ45" i="106"/>
  <c r="AG45" i="106"/>
  <c r="AE45" i="106"/>
  <c r="AC45" i="106"/>
  <c r="AA45" i="106"/>
  <c r="Y45" i="106"/>
  <c r="W45" i="106"/>
  <c r="U45" i="106"/>
  <c r="S45" i="106"/>
  <c r="Q45" i="106"/>
  <c r="O45" i="106"/>
  <c r="M45" i="106"/>
  <c r="K45" i="106"/>
  <c r="I45" i="106"/>
  <c r="G45" i="106"/>
  <c r="E45" i="106"/>
  <c r="AH45" i="106"/>
  <c r="E44" i="106"/>
  <c r="B44" i="106"/>
  <c r="AH43" i="106"/>
  <c r="AJ43" i="106"/>
  <c r="AG43" i="106"/>
  <c r="AE43" i="106"/>
  <c r="AC43" i="106"/>
  <c r="AA43" i="106"/>
  <c r="Y43" i="106"/>
  <c r="W43" i="106"/>
  <c r="U43" i="106"/>
  <c r="S43" i="106"/>
  <c r="Q43" i="106"/>
  <c r="O43" i="106"/>
  <c r="M43" i="106"/>
  <c r="K43" i="106"/>
  <c r="I43" i="106"/>
  <c r="G43" i="106"/>
  <c r="E43" i="106"/>
  <c r="E42" i="106"/>
  <c r="B42" i="106"/>
  <c r="AH41" i="106"/>
  <c r="AJ41" i="106"/>
  <c r="AG41" i="106"/>
  <c r="AE41" i="106"/>
  <c r="Y41" i="106"/>
  <c r="W41" i="106"/>
  <c r="U41" i="106"/>
  <c r="S41" i="106"/>
  <c r="Q41" i="106"/>
  <c r="O41" i="106"/>
  <c r="M41" i="106"/>
  <c r="K41" i="106"/>
  <c r="I41" i="106"/>
  <c r="G41" i="106"/>
  <c r="E41" i="106"/>
  <c r="E40" i="106"/>
  <c r="E39" i="106"/>
  <c r="B39" i="106"/>
  <c r="E38" i="106"/>
  <c r="B38" i="106"/>
  <c r="E37" i="106"/>
  <c r="B37" i="106"/>
  <c r="E36" i="106"/>
  <c r="E35" i="106"/>
  <c r="B35" i="106"/>
  <c r="E34" i="106"/>
  <c r="E33" i="106"/>
  <c r="B33" i="106"/>
  <c r="E32" i="106"/>
  <c r="B32" i="106"/>
  <c r="E31" i="106"/>
  <c r="B31" i="106"/>
  <c r="E30" i="106"/>
  <c r="B30" i="106"/>
  <c r="E29" i="106"/>
  <c r="B29" i="106"/>
  <c r="E28" i="106"/>
  <c r="B28" i="106"/>
  <c r="E27" i="106"/>
  <c r="B27" i="106"/>
  <c r="E26" i="106"/>
  <c r="B26" i="106"/>
  <c r="E25" i="106"/>
  <c r="B25" i="106"/>
  <c r="E24" i="106"/>
  <c r="B24" i="106"/>
  <c r="E23" i="106"/>
  <c r="B23" i="106"/>
  <c r="E22" i="106"/>
  <c r="B22" i="106"/>
  <c r="E21" i="106"/>
  <c r="B21" i="106"/>
  <c r="E20" i="106"/>
  <c r="B20" i="106"/>
  <c r="E19" i="106"/>
  <c r="B19" i="106"/>
  <c r="E18" i="106"/>
  <c r="B18" i="106"/>
  <c r="E17" i="106"/>
  <c r="E16" i="106"/>
  <c r="B16" i="106"/>
  <c r="E15" i="106"/>
  <c r="B15" i="106"/>
  <c r="E14" i="106"/>
  <c r="B14" i="106"/>
  <c r="E13" i="106"/>
  <c r="B13" i="106"/>
  <c r="C12" i="106"/>
  <c r="D11" i="106"/>
  <c r="C11" i="106"/>
  <c r="B6" i="106"/>
  <c r="B4" i="106"/>
  <c r="E93" i="106"/>
  <c r="AT55" i="15"/>
  <c r="AP55" i="15"/>
  <c r="AN55" i="15"/>
  <c r="AF55" i="15"/>
  <c r="AD55" i="15"/>
  <c r="T55" i="15"/>
  <c r="R55" i="15"/>
  <c r="P55" i="15"/>
  <c r="B55" i="15"/>
  <c r="AH91" i="105"/>
  <c r="AJ91" i="105"/>
  <c r="AG91" i="105"/>
  <c r="AE91" i="105"/>
  <c r="AC91" i="105"/>
  <c r="AA91" i="105"/>
  <c r="Y91" i="105"/>
  <c r="W91" i="105"/>
  <c r="U91" i="105"/>
  <c r="S91" i="105"/>
  <c r="Q91" i="105"/>
  <c r="O91" i="105"/>
  <c r="M91" i="105"/>
  <c r="K91" i="105"/>
  <c r="I91" i="105"/>
  <c r="G91" i="105"/>
  <c r="E91" i="105"/>
  <c r="F55" i="15"/>
  <c r="AI107" i="105"/>
  <c r="AH107" i="105"/>
  <c r="AI96" i="105"/>
  <c r="AJ93" i="105"/>
  <c r="AG93" i="105"/>
  <c r="AF93" i="105"/>
  <c r="AD93" i="105"/>
  <c r="AR55" i="15"/>
  <c r="AB93" i="105"/>
  <c r="Z93" i="105"/>
  <c r="X93" i="105"/>
  <c r="AH55" i="15"/>
  <c r="V93" i="105"/>
  <c r="T93" i="105"/>
  <c r="R93" i="105"/>
  <c r="P93" i="105"/>
  <c r="N93" i="105"/>
  <c r="L93" i="105"/>
  <c r="H55" i="15"/>
  <c r="J93" i="105"/>
  <c r="H93" i="105"/>
  <c r="F93" i="105"/>
  <c r="AJ92" i="105"/>
  <c r="AG90" i="105"/>
  <c r="AE90" i="105"/>
  <c r="AC90" i="105"/>
  <c r="AA90" i="105"/>
  <c r="Y90" i="105"/>
  <c r="W90" i="105"/>
  <c r="U90" i="105"/>
  <c r="S90" i="105"/>
  <c r="Q90" i="105"/>
  <c r="O90" i="105"/>
  <c r="M90" i="105"/>
  <c r="K90" i="105"/>
  <c r="I90" i="105"/>
  <c r="G90" i="105"/>
  <c r="E90" i="105"/>
  <c r="AH90" i="105"/>
  <c r="AJ90" i="105"/>
  <c r="AG89" i="105"/>
  <c r="AE89" i="105"/>
  <c r="AC89" i="105"/>
  <c r="AA89" i="105"/>
  <c r="Y89" i="105"/>
  <c r="W89" i="105"/>
  <c r="U89" i="105"/>
  <c r="S89" i="105"/>
  <c r="Q89" i="105"/>
  <c r="O89" i="105"/>
  <c r="M89" i="105"/>
  <c r="K89" i="105"/>
  <c r="I89" i="105"/>
  <c r="G89" i="105"/>
  <c r="E89" i="105"/>
  <c r="AH89" i="105"/>
  <c r="AJ89" i="105"/>
  <c r="AG88" i="105"/>
  <c r="AE88" i="105"/>
  <c r="AC88" i="105"/>
  <c r="AA88" i="105"/>
  <c r="Y88" i="105"/>
  <c r="W88" i="105"/>
  <c r="U88" i="105"/>
  <c r="S88" i="105"/>
  <c r="Q88" i="105"/>
  <c r="O88" i="105"/>
  <c r="M88" i="105"/>
  <c r="K88" i="105"/>
  <c r="I88" i="105"/>
  <c r="G88" i="105"/>
  <c r="E88" i="105"/>
  <c r="AH88" i="105"/>
  <c r="AJ88" i="105"/>
  <c r="AH87" i="105"/>
  <c r="AJ87" i="105"/>
  <c r="AG87" i="105"/>
  <c r="AE87" i="105"/>
  <c r="AC87" i="105"/>
  <c r="AA87" i="105"/>
  <c r="Y87" i="105"/>
  <c r="W87" i="105"/>
  <c r="U87" i="105"/>
  <c r="S87" i="105"/>
  <c r="Q87" i="105"/>
  <c r="O87" i="105"/>
  <c r="M87" i="105"/>
  <c r="K87" i="105"/>
  <c r="I87" i="105"/>
  <c r="G87" i="105"/>
  <c r="E87" i="105"/>
  <c r="AH86" i="105"/>
  <c r="AJ86" i="105"/>
  <c r="AG86" i="105"/>
  <c r="AE86" i="105"/>
  <c r="AC86" i="105"/>
  <c r="AA86" i="105"/>
  <c r="Y86" i="105"/>
  <c r="W86" i="105"/>
  <c r="U86" i="105"/>
  <c r="S86" i="105"/>
  <c r="Q86" i="105"/>
  <c r="O86" i="105"/>
  <c r="M86" i="105"/>
  <c r="K86" i="105"/>
  <c r="I86" i="105"/>
  <c r="G86" i="105"/>
  <c r="E86" i="105"/>
  <c r="AG85" i="105"/>
  <c r="AE85" i="105"/>
  <c r="AC85" i="105"/>
  <c r="AA85" i="105"/>
  <c r="Y85" i="105"/>
  <c r="W85" i="105"/>
  <c r="U85" i="105"/>
  <c r="S85" i="105"/>
  <c r="Q85" i="105"/>
  <c r="O85" i="105"/>
  <c r="M85" i="105"/>
  <c r="K85" i="105"/>
  <c r="I85" i="105"/>
  <c r="G85" i="105"/>
  <c r="E85" i="105"/>
  <c r="AH85" i="105"/>
  <c r="AJ85" i="105"/>
  <c r="AH84" i="105"/>
  <c r="AJ84" i="105"/>
  <c r="AG84" i="105"/>
  <c r="AE84" i="105"/>
  <c r="AC84" i="105"/>
  <c r="AA84" i="105"/>
  <c r="Y84" i="105"/>
  <c r="W84" i="105"/>
  <c r="U84" i="105"/>
  <c r="S84" i="105"/>
  <c r="Q84" i="105"/>
  <c r="O84" i="105"/>
  <c r="M84" i="105"/>
  <c r="K84" i="105"/>
  <c r="I84" i="105"/>
  <c r="G84" i="105"/>
  <c r="E84" i="105"/>
  <c r="AJ83" i="105"/>
  <c r="AG83" i="105"/>
  <c r="AE83" i="105"/>
  <c r="AC83" i="105"/>
  <c r="AA83" i="105"/>
  <c r="Y83" i="105"/>
  <c r="W83" i="105"/>
  <c r="U83" i="105"/>
  <c r="S83" i="105"/>
  <c r="Q83" i="105"/>
  <c r="O83" i="105"/>
  <c r="M83" i="105"/>
  <c r="K83" i="105"/>
  <c r="I83" i="105"/>
  <c r="G83" i="105"/>
  <c r="E83" i="105"/>
  <c r="AH83" i="105"/>
  <c r="AH82" i="105"/>
  <c r="AJ82" i="105"/>
  <c r="AG82" i="105"/>
  <c r="AE82" i="105"/>
  <c r="AC82" i="105"/>
  <c r="AA82" i="105"/>
  <c r="Y82" i="105"/>
  <c r="W82" i="105"/>
  <c r="U82" i="105"/>
  <c r="S82" i="105"/>
  <c r="Q82" i="105"/>
  <c r="O82" i="105"/>
  <c r="M82" i="105"/>
  <c r="K82" i="105"/>
  <c r="I82" i="105"/>
  <c r="G82" i="105"/>
  <c r="E82" i="105"/>
  <c r="AH81" i="105"/>
  <c r="AJ81" i="105"/>
  <c r="AG81" i="105"/>
  <c r="AE81" i="105"/>
  <c r="AC81" i="105"/>
  <c r="AA81" i="105"/>
  <c r="Y81" i="105"/>
  <c r="W81" i="105"/>
  <c r="U81" i="105"/>
  <c r="S81" i="105"/>
  <c r="Q81" i="105"/>
  <c r="O81" i="105"/>
  <c r="M81" i="105"/>
  <c r="K81" i="105"/>
  <c r="I81" i="105"/>
  <c r="G81" i="105"/>
  <c r="E81" i="105"/>
  <c r="AJ80" i="105"/>
  <c r="AG80" i="105"/>
  <c r="AE80" i="105"/>
  <c r="AC80" i="105"/>
  <c r="AA80" i="105"/>
  <c r="Y80" i="105"/>
  <c r="W80" i="105"/>
  <c r="U80" i="105"/>
  <c r="S80" i="105"/>
  <c r="Q80" i="105"/>
  <c r="O80" i="105"/>
  <c r="M80" i="105"/>
  <c r="K80" i="105"/>
  <c r="I80" i="105"/>
  <c r="G80" i="105"/>
  <c r="E80" i="105"/>
  <c r="AH80" i="105"/>
  <c r="AH79" i="105"/>
  <c r="AJ79" i="105"/>
  <c r="AG79" i="105"/>
  <c r="AE79" i="105"/>
  <c r="AC79" i="105"/>
  <c r="AA79" i="105"/>
  <c r="Y79" i="105"/>
  <c r="W79" i="105"/>
  <c r="U79" i="105"/>
  <c r="S79" i="105"/>
  <c r="Q79" i="105"/>
  <c r="O79" i="105"/>
  <c r="M79" i="105"/>
  <c r="K79" i="105"/>
  <c r="I79" i="105"/>
  <c r="G79" i="105"/>
  <c r="E79" i="105"/>
  <c r="AH78" i="105"/>
  <c r="AJ78" i="105"/>
  <c r="AG78" i="105"/>
  <c r="AE78" i="105"/>
  <c r="AC78" i="105"/>
  <c r="Y78" i="105"/>
  <c r="W78" i="105"/>
  <c r="U78" i="105"/>
  <c r="S78" i="105"/>
  <c r="Q78" i="105"/>
  <c r="O78" i="105"/>
  <c r="M78" i="105"/>
  <c r="K78" i="105"/>
  <c r="I78" i="105"/>
  <c r="G78" i="105"/>
  <c r="E78" i="105"/>
  <c r="AH77" i="105"/>
  <c r="AJ77" i="105"/>
  <c r="AG77" i="105"/>
  <c r="AE77" i="105"/>
  <c r="AC77" i="105"/>
  <c r="Y77" i="105"/>
  <c r="W77" i="105"/>
  <c r="U77" i="105"/>
  <c r="S77" i="105"/>
  <c r="Q77" i="105"/>
  <c r="O77" i="105"/>
  <c r="M77" i="105"/>
  <c r="K77" i="105"/>
  <c r="I77" i="105"/>
  <c r="G77" i="105"/>
  <c r="E77" i="105"/>
  <c r="E76" i="105"/>
  <c r="B76" i="105"/>
  <c r="AG75" i="105"/>
  <c r="AE75" i="105"/>
  <c r="AC75" i="105"/>
  <c r="Y75" i="105"/>
  <c r="W75" i="105"/>
  <c r="U75" i="105"/>
  <c r="S75" i="105"/>
  <c r="Q75" i="105"/>
  <c r="O75" i="105"/>
  <c r="M75" i="105"/>
  <c r="K75" i="105"/>
  <c r="I75" i="105"/>
  <c r="G75" i="105"/>
  <c r="E75" i="105"/>
  <c r="AH75" i="105"/>
  <c r="AJ75" i="105"/>
  <c r="AG74" i="105"/>
  <c r="AE74" i="105"/>
  <c r="AC74" i="105"/>
  <c r="Y74" i="105"/>
  <c r="W74" i="105"/>
  <c r="U74" i="105"/>
  <c r="S74" i="105"/>
  <c r="Q74" i="105"/>
  <c r="O74" i="105"/>
  <c r="M74" i="105"/>
  <c r="K74" i="105"/>
  <c r="I74" i="105"/>
  <c r="G74" i="105"/>
  <c r="E74" i="105"/>
  <c r="AH74" i="105"/>
  <c r="AJ74" i="105"/>
  <c r="AG73" i="105"/>
  <c r="AE73" i="105"/>
  <c r="AC73" i="105"/>
  <c r="Y73" i="105"/>
  <c r="W73" i="105"/>
  <c r="U73" i="105"/>
  <c r="S73" i="105"/>
  <c r="Q73" i="105"/>
  <c r="O73" i="105"/>
  <c r="M73" i="105"/>
  <c r="K73" i="105"/>
  <c r="I73" i="105"/>
  <c r="G73" i="105"/>
  <c r="E73" i="105"/>
  <c r="AH73" i="105"/>
  <c r="AJ73" i="105"/>
  <c r="AG72" i="105"/>
  <c r="AE72" i="105"/>
  <c r="AC72" i="105"/>
  <c r="Y72" i="105"/>
  <c r="W72" i="105"/>
  <c r="U72" i="105"/>
  <c r="S72" i="105"/>
  <c r="Q72" i="105"/>
  <c r="O72" i="105"/>
  <c r="M72" i="105"/>
  <c r="K72" i="105"/>
  <c r="I72" i="105"/>
  <c r="G72" i="105"/>
  <c r="E72" i="105"/>
  <c r="AH72" i="105"/>
  <c r="AJ72" i="105"/>
  <c r="AG71" i="105"/>
  <c r="AE71" i="105"/>
  <c r="AC71" i="105"/>
  <c r="Y71" i="105"/>
  <c r="W71" i="105"/>
  <c r="U71" i="105"/>
  <c r="S71" i="105"/>
  <c r="Q71" i="105"/>
  <c r="O71" i="105"/>
  <c r="M71" i="105"/>
  <c r="K71" i="105"/>
  <c r="I71" i="105"/>
  <c r="G71" i="105"/>
  <c r="E71" i="105"/>
  <c r="AH71" i="105"/>
  <c r="AJ71" i="105"/>
  <c r="AG70" i="105"/>
  <c r="AE70" i="105"/>
  <c r="AC70" i="105"/>
  <c r="Y70" i="105"/>
  <c r="W70" i="105"/>
  <c r="U70" i="105"/>
  <c r="S70" i="105"/>
  <c r="Q70" i="105"/>
  <c r="O70" i="105"/>
  <c r="M70" i="105"/>
  <c r="K70" i="105"/>
  <c r="I70" i="105"/>
  <c r="G70" i="105"/>
  <c r="E70" i="105"/>
  <c r="AH70" i="105"/>
  <c r="AJ70" i="105"/>
  <c r="AG69" i="105"/>
  <c r="AE69" i="105"/>
  <c r="AC69" i="105"/>
  <c r="Y69" i="105"/>
  <c r="W69" i="105"/>
  <c r="U69" i="105"/>
  <c r="S69" i="105"/>
  <c r="Q69" i="105"/>
  <c r="O69" i="105"/>
  <c r="M69" i="105"/>
  <c r="K69" i="105"/>
  <c r="I69" i="105"/>
  <c r="G69" i="105"/>
  <c r="E69" i="105"/>
  <c r="AH69" i="105"/>
  <c r="AJ69" i="105"/>
  <c r="AJ68" i="105"/>
  <c r="AG68" i="105"/>
  <c r="AE68" i="105"/>
  <c r="AC68" i="105"/>
  <c r="Y68" i="105"/>
  <c r="W68" i="105"/>
  <c r="U68" i="105"/>
  <c r="S68" i="105"/>
  <c r="Q68" i="105"/>
  <c r="O68" i="105"/>
  <c r="M68" i="105"/>
  <c r="K68" i="105"/>
  <c r="I68" i="105"/>
  <c r="G68" i="105"/>
  <c r="E68" i="105"/>
  <c r="AH68" i="105"/>
  <c r="AG67" i="105"/>
  <c r="AE67" i="105"/>
  <c r="AC67" i="105"/>
  <c r="Y67" i="105"/>
  <c r="W67" i="105"/>
  <c r="U67" i="105"/>
  <c r="S67" i="105"/>
  <c r="Q67" i="105"/>
  <c r="O67" i="105"/>
  <c r="M67" i="105"/>
  <c r="K67" i="105"/>
  <c r="I67" i="105"/>
  <c r="G67" i="105"/>
  <c r="E67" i="105"/>
  <c r="AH67" i="105"/>
  <c r="AJ67" i="105"/>
  <c r="AG66" i="105"/>
  <c r="AE66" i="105"/>
  <c r="AC66" i="105"/>
  <c r="Y66" i="105"/>
  <c r="W66" i="105"/>
  <c r="U66" i="105"/>
  <c r="S66" i="105"/>
  <c r="Q66" i="105"/>
  <c r="O66" i="105"/>
  <c r="M66" i="105"/>
  <c r="K66" i="105"/>
  <c r="I66" i="105"/>
  <c r="G66" i="105"/>
  <c r="E66" i="105"/>
  <c r="AH66" i="105"/>
  <c r="AJ66" i="105"/>
  <c r="E65" i="105"/>
  <c r="B65" i="105"/>
  <c r="AG64" i="105"/>
  <c r="AE64" i="105"/>
  <c r="AC64" i="105"/>
  <c r="Y64" i="105"/>
  <c r="W64" i="105"/>
  <c r="U64" i="105"/>
  <c r="S64" i="105"/>
  <c r="Q64" i="105"/>
  <c r="O64" i="105"/>
  <c r="M64" i="105"/>
  <c r="K64" i="105"/>
  <c r="I64" i="105"/>
  <c r="G64" i="105"/>
  <c r="E64" i="105"/>
  <c r="AH64" i="105"/>
  <c r="AJ64" i="105"/>
  <c r="AJ63" i="105"/>
  <c r="AG63" i="105"/>
  <c r="AE63" i="105"/>
  <c r="AC63" i="105"/>
  <c r="Y63" i="105"/>
  <c r="W63" i="105"/>
  <c r="U63" i="105"/>
  <c r="S63" i="105"/>
  <c r="Q63" i="105"/>
  <c r="O63" i="105"/>
  <c r="M63" i="105"/>
  <c r="K63" i="105"/>
  <c r="I63" i="105"/>
  <c r="G63" i="105"/>
  <c r="E63" i="105"/>
  <c r="AH63" i="105"/>
  <c r="AG62" i="105"/>
  <c r="AE62" i="105"/>
  <c r="AC62" i="105"/>
  <c r="Y62" i="105"/>
  <c r="W62" i="105"/>
  <c r="U62" i="105"/>
  <c r="S62" i="105"/>
  <c r="Q62" i="105"/>
  <c r="O62" i="105"/>
  <c r="M62" i="105"/>
  <c r="K62" i="105"/>
  <c r="I62" i="105"/>
  <c r="G62" i="105"/>
  <c r="E62" i="105"/>
  <c r="AH62" i="105"/>
  <c r="AJ62" i="105"/>
  <c r="AG61" i="105"/>
  <c r="AE61" i="105"/>
  <c r="AC61" i="105"/>
  <c r="Y61" i="105"/>
  <c r="W61" i="105"/>
  <c r="U61" i="105"/>
  <c r="S61" i="105"/>
  <c r="Q61" i="105"/>
  <c r="O61" i="105"/>
  <c r="M61" i="105"/>
  <c r="K61" i="105"/>
  <c r="I61" i="105"/>
  <c r="G61" i="105"/>
  <c r="E61" i="105"/>
  <c r="AH61" i="105"/>
  <c r="AJ61" i="105"/>
  <c r="E60" i="105"/>
  <c r="B60" i="105"/>
  <c r="E59" i="105"/>
  <c r="E58" i="105"/>
  <c r="E57" i="105"/>
  <c r="B57" i="105"/>
  <c r="E56" i="105"/>
  <c r="E55" i="105"/>
  <c r="B55" i="105"/>
  <c r="E54" i="105"/>
  <c r="B54" i="105"/>
  <c r="E53" i="105"/>
  <c r="B53" i="105"/>
  <c r="E52" i="105"/>
  <c r="B52" i="105"/>
  <c r="E51" i="105"/>
  <c r="B51" i="105"/>
  <c r="AG50" i="105"/>
  <c r="AE50" i="105"/>
  <c r="Y50" i="105"/>
  <c r="W50" i="105"/>
  <c r="U50" i="105"/>
  <c r="S50" i="105"/>
  <c r="Q50" i="105"/>
  <c r="O50" i="105"/>
  <c r="M50" i="105"/>
  <c r="K50" i="105"/>
  <c r="I50" i="105"/>
  <c r="G50" i="105"/>
  <c r="E50" i="105"/>
  <c r="AH50" i="105"/>
  <c r="AJ50" i="105"/>
  <c r="AG49" i="105"/>
  <c r="AE49" i="105"/>
  <c r="AC49" i="105"/>
  <c r="AA49" i="105"/>
  <c r="Y49" i="105"/>
  <c r="W49" i="105"/>
  <c r="U49" i="105"/>
  <c r="S49" i="105"/>
  <c r="Q49" i="105"/>
  <c r="O49" i="105"/>
  <c r="M49" i="105"/>
  <c r="K49" i="105"/>
  <c r="I49" i="105"/>
  <c r="G49" i="105"/>
  <c r="E49" i="105"/>
  <c r="AH49" i="105"/>
  <c r="AJ49" i="105"/>
  <c r="AG48" i="105"/>
  <c r="AE48" i="105"/>
  <c r="AC48" i="105"/>
  <c r="AA48" i="105"/>
  <c r="Y48" i="105"/>
  <c r="W48" i="105"/>
  <c r="U48" i="105"/>
  <c r="S48" i="105"/>
  <c r="Q48" i="105"/>
  <c r="O48" i="105"/>
  <c r="M48" i="105"/>
  <c r="K48" i="105"/>
  <c r="I48" i="105"/>
  <c r="G48" i="105"/>
  <c r="E48" i="105"/>
  <c r="AH48" i="105"/>
  <c r="AJ48" i="105"/>
  <c r="E47" i="105"/>
  <c r="B47" i="105"/>
  <c r="AH46" i="105"/>
  <c r="AJ46" i="105"/>
  <c r="AG46" i="105"/>
  <c r="AE46" i="105"/>
  <c r="AC46" i="105"/>
  <c r="AA46" i="105"/>
  <c r="Y46" i="105"/>
  <c r="W46" i="105"/>
  <c r="U46" i="105"/>
  <c r="S46" i="105"/>
  <c r="Q46" i="105"/>
  <c r="O46" i="105"/>
  <c r="M46" i="105"/>
  <c r="K46" i="105"/>
  <c r="I46" i="105"/>
  <c r="G46" i="105"/>
  <c r="E46" i="105"/>
  <c r="AH45" i="105"/>
  <c r="AJ45" i="105"/>
  <c r="AG45" i="105"/>
  <c r="AE45" i="105"/>
  <c r="AC45" i="105"/>
  <c r="AA45" i="105"/>
  <c r="Y45" i="105"/>
  <c r="W45" i="105"/>
  <c r="U45" i="105"/>
  <c r="S45" i="105"/>
  <c r="Q45" i="105"/>
  <c r="O45" i="105"/>
  <c r="M45" i="105"/>
  <c r="K45" i="105"/>
  <c r="I45" i="105"/>
  <c r="G45" i="105"/>
  <c r="E45" i="105"/>
  <c r="E44" i="105"/>
  <c r="B44" i="105"/>
  <c r="AH43" i="105"/>
  <c r="AJ43" i="105"/>
  <c r="AG43" i="105"/>
  <c r="AE43" i="105"/>
  <c r="AC43" i="105"/>
  <c r="AA43" i="105"/>
  <c r="Y43" i="105"/>
  <c r="W43" i="105"/>
  <c r="U43" i="105"/>
  <c r="S43" i="105"/>
  <c r="Q43" i="105"/>
  <c r="O43" i="105"/>
  <c r="M43" i="105"/>
  <c r="K43" i="105"/>
  <c r="I43" i="105"/>
  <c r="G43" i="105"/>
  <c r="E43" i="105"/>
  <c r="E42" i="105"/>
  <c r="B42" i="105"/>
  <c r="AG41" i="105"/>
  <c r="AE41" i="105"/>
  <c r="Y41" i="105"/>
  <c r="W41" i="105"/>
  <c r="U41" i="105"/>
  <c r="S41" i="105"/>
  <c r="Q41" i="105"/>
  <c r="O41" i="105"/>
  <c r="M41" i="105"/>
  <c r="K41" i="105"/>
  <c r="I41" i="105"/>
  <c r="G41" i="105"/>
  <c r="E41" i="105"/>
  <c r="AH41" i="105"/>
  <c r="AJ41" i="105"/>
  <c r="E40" i="105"/>
  <c r="E39" i="105"/>
  <c r="B39" i="105"/>
  <c r="E38" i="105"/>
  <c r="B38" i="105"/>
  <c r="E37" i="105"/>
  <c r="B37" i="105"/>
  <c r="E36" i="105"/>
  <c r="E35" i="105"/>
  <c r="B35" i="105"/>
  <c r="E34" i="105"/>
  <c r="E33" i="105"/>
  <c r="B33" i="105"/>
  <c r="E32" i="105"/>
  <c r="B32" i="105"/>
  <c r="E31" i="105"/>
  <c r="B31" i="105"/>
  <c r="E30" i="105"/>
  <c r="B30" i="105"/>
  <c r="E29" i="105"/>
  <c r="B29" i="105"/>
  <c r="E28" i="105"/>
  <c r="B28" i="105"/>
  <c r="E27" i="105"/>
  <c r="B27" i="105"/>
  <c r="E26" i="105"/>
  <c r="B26" i="105"/>
  <c r="E25" i="105"/>
  <c r="B25" i="105"/>
  <c r="E24" i="105"/>
  <c r="B24" i="105"/>
  <c r="E23" i="105"/>
  <c r="B23" i="105"/>
  <c r="E22" i="105"/>
  <c r="B22" i="105"/>
  <c r="E21" i="105"/>
  <c r="B21" i="105"/>
  <c r="E20" i="105"/>
  <c r="B20" i="105"/>
  <c r="E19" i="105"/>
  <c r="B19" i="105"/>
  <c r="E18" i="105"/>
  <c r="B18" i="105"/>
  <c r="E17" i="105"/>
  <c r="E16" i="105"/>
  <c r="B16" i="105"/>
  <c r="E15" i="105"/>
  <c r="B15" i="105"/>
  <c r="E14" i="105"/>
  <c r="B14" i="105"/>
  <c r="E13" i="105"/>
  <c r="B13" i="105"/>
  <c r="C12" i="105"/>
  <c r="C11" i="105"/>
  <c r="D11" i="105"/>
  <c r="B6" i="105"/>
  <c r="B4" i="105"/>
  <c r="E93" i="105"/>
  <c r="AT54" i="15"/>
  <c r="AR54" i="15"/>
  <c r="AP54" i="15"/>
  <c r="AN54" i="15"/>
  <c r="AH54" i="15"/>
  <c r="AF54" i="15"/>
  <c r="AD54" i="15"/>
  <c r="T54" i="15"/>
  <c r="R54" i="15"/>
  <c r="P54" i="15"/>
  <c r="F54" i="15"/>
  <c r="B54" i="15"/>
  <c r="F53" i="15"/>
  <c r="H53" i="15"/>
  <c r="P53" i="15"/>
  <c r="R53" i="15"/>
  <c r="T53" i="15"/>
  <c r="AD53" i="15"/>
  <c r="AF53" i="15"/>
  <c r="AH53" i="15"/>
  <c r="AN53" i="15"/>
  <c r="AP53" i="15"/>
  <c r="AR53" i="15"/>
  <c r="AT53" i="15"/>
  <c r="AI106" i="104"/>
  <c r="AH106" i="104"/>
  <c r="AI95" i="104"/>
  <c r="AJ92" i="104"/>
  <c r="AG92" i="104"/>
  <c r="AF92" i="104"/>
  <c r="AD92" i="104"/>
  <c r="AB92" i="104"/>
  <c r="Z92" i="104"/>
  <c r="X92" i="104"/>
  <c r="V92" i="104"/>
  <c r="T92" i="104"/>
  <c r="R92" i="104"/>
  <c r="P92" i="104"/>
  <c r="N92" i="104"/>
  <c r="L92" i="104"/>
  <c r="H54" i="15"/>
  <c r="J92" i="104"/>
  <c r="H92" i="104"/>
  <c r="F92" i="104"/>
  <c r="AJ91" i="104"/>
  <c r="AH90" i="104"/>
  <c r="AJ90" i="104"/>
  <c r="AG90" i="104"/>
  <c r="AE90" i="104"/>
  <c r="AC90" i="104"/>
  <c r="AA90" i="104"/>
  <c r="Y90" i="104"/>
  <c r="W90" i="104"/>
  <c r="U90" i="104"/>
  <c r="S90" i="104"/>
  <c r="Q90" i="104"/>
  <c r="O90" i="104"/>
  <c r="M90" i="104"/>
  <c r="K90" i="104"/>
  <c r="I90" i="104"/>
  <c r="G90" i="104"/>
  <c r="E90" i="104"/>
  <c r="AJ89" i="104"/>
  <c r="AG89" i="104"/>
  <c r="AE89" i="104"/>
  <c r="AC89" i="104"/>
  <c r="AA89" i="104"/>
  <c r="Y89" i="104"/>
  <c r="W89" i="104"/>
  <c r="U89" i="104"/>
  <c r="S89" i="104"/>
  <c r="Q89" i="104"/>
  <c r="O89" i="104"/>
  <c r="M89" i="104"/>
  <c r="K89" i="104"/>
  <c r="I89" i="104"/>
  <c r="G89" i="104"/>
  <c r="E89" i="104"/>
  <c r="AH89" i="104"/>
  <c r="AG88" i="104"/>
  <c r="AE88" i="104"/>
  <c r="AC88" i="104"/>
  <c r="AA88" i="104"/>
  <c r="Y88" i="104"/>
  <c r="W88" i="104"/>
  <c r="U88" i="104"/>
  <c r="S88" i="104"/>
  <c r="Q88" i="104"/>
  <c r="O88" i="104"/>
  <c r="M88" i="104"/>
  <c r="K88" i="104"/>
  <c r="I88" i="104"/>
  <c r="G88" i="104"/>
  <c r="E88" i="104"/>
  <c r="AH88" i="104"/>
  <c r="AJ88" i="104"/>
  <c r="AG87" i="104"/>
  <c r="AE87" i="104"/>
  <c r="AC87" i="104"/>
  <c r="AA87" i="104"/>
  <c r="Y87" i="104"/>
  <c r="W87" i="104"/>
  <c r="U87" i="104"/>
  <c r="S87" i="104"/>
  <c r="Q87" i="104"/>
  <c r="O87" i="104"/>
  <c r="M87" i="104"/>
  <c r="K87" i="104"/>
  <c r="I87" i="104"/>
  <c r="G87" i="104"/>
  <c r="E87" i="104"/>
  <c r="AH87" i="104"/>
  <c r="AJ87" i="104"/>
  <c r="AH86" i="104"/>
  <c r="AJ86" i="104"/>
  <c r="AG86" i="104"/>
  <c r="AE86" i="104"/>
  <c r="AC86" i="104"/>
  <c r="AA86" i="104"/>
  <c r="Y86" i="104"/>
  <c r="W86" i="104"/>
  <c r="U86" i="104"/>
  <c r="S86" i="104"/>
  <c r="Q86" i="104"/>
  <c r="O86" i="104"/>
  <c r="M86" i="104"/>
  <c r="K86" i="104"/>
  <c r="I86" i="104"/>
  <c r="G86" i="104"/>
  <c r="E86" i="104"/>
  <c r="AJ85" i="104"/>
  <c r="AG85" i="104"/>
  <c r="AE85" i="104"/>
  <c r="AC85" i="104"/>
  <c r="AA85" i="104"/>
  <c r="Y85" i="104"/>
  <c r="W85" i="104"/>
  <c r="U85" i="104"/>
  <c r="S85" i="104"/>
  <c r="Q85" i="104"/>
  <c r="O85" i="104"/>
  <c r="M85" i="104"/>
  <c r="K85" i="104"/>
  <c r="I85" i="104"/>
  <c r="G85" i="104"/>
  <c r="E85" i="104"/>
  <c r="AH85" i="104"/>
  <c r="AH84" i="104"/>
  <c r="AJ84" i="104"/>
  <c r="AG84" i="104"/>
  <c r="AE84" i="104"/>
  <c r="AC84" i="104"/>
  <c r="AA84" i="104"/>
  <c r="Y84" i="104"/>
  <c r="W84" i="104"/>
  <c r="U84" i="104"/>
  <c r="S84" i="104"/>
  <c r="Q84" i="104"/>
  <c r="O84" i="104"/>
  <c r="M84" i="104"/>
  <c r="K84" i="104"/>
  <c r="I84" i="104"/>
  <c r="G84" i="104"/>
  <c r="E84" i="104"/>
  <c r="AJ83" i="104"/>
  <c r="AG83" i="104"/>
  <c r="AE83" i="104"/>
  <c r="AC83" i="104"/>
  <c r="AA83" i="104"/>
  <c r="Y83" i="104"/>
  <c r="W83" i="104"/>
  <c r="U83" i="104"/>
  <c r="S83" i="104"/>
  <c r="Q83" i="104"/>
  <c r="O83" i="104"/>
  <c r="M83" i="104"/>
  <c r="K83" i="104"/>
  <c r="I83" i="104"/>
  <c r="G83" i="104"/>
  <c r="E83" i="104"/>
  <c r="AH83" i="104"/>
  <c r="AH82" i="104"/>
  <c r="AJ82" i="104"/>
  <c r="AG82" i="104"/>
  <c r="AE82" i="104"/>
  <c r="AC82" i="104"/>
  <c r="AA82" i="104"/>
  <c r="Y82" i="104"/>
  <c r="W82" i="104"/>
  <c r="U82" i="104"/>
  <c r="S82" i="104"/>
  <c r="Q82" i="104"/>
  <c r="O82" i="104"/>
  <c r="M82" i="104"/>
  <c r="K82" i="104"/>
  <c r="I82" i="104"/>
  <c r="G82" i="104"/>
  <c r="E82" i="104"/>
  <c r="AH81" i="104"/>
  <c r="AJ81" i="104"/>
  <c r="AG81" i="104"/>
  <c r="AE81" i="104"/>
  <c r="AC81" i="104"/>
  <c r="AA81" i="104"/>
  <c r="Y81" i="104"/>
  <c r="W81" i="104"/>
  <c r="U81" i="104"/>
  <c r="S81" i="104"/>
  <c r="Q81" i="104"/>
  <c r="O81" i="104"/>
  <c r="M81" i="104"/>
  <c r="K81" i="104"/>
  <c r="I81" i="104"/>
  <c r="G81" i="104"/>
  <c r="E81" i="104"/>
  <c r="AJ80" i="104"/>
  <c r="AG80" i="104"/>
  <c r="AE80" i="104"/>
  <c r="AC80" i="104"/>
  <c r="AA80" i="104"/>
  <c r="Y80" i="104"/>
  <c r="W80" i="104"/>
  <c r="U80" i="104"/>
  <c r="S80" i="104"/>
  <c r="Q80" i="104"/>
  <c r="O80" i="104"/>
  <c r="M80" i="104"/>
  <c r="K80" i="104"/>
  <c r="I80" i="104"/>
  <c r="G80" i="104"/>
  <c r="E80" i="104"/>
  <c r="AH80" i="104"/>
  <c r="AG79" i="104"/>
  <c r="AE79" i="104"/>
  <c r="AC79" i="104"/>
  <c r="AA79" i="104"/>
  <c r="Y79" i="104"/>
  <c r="W79" i="104"/>
  <c r="U79" i="104"/>
  <c r="S79" i="104"/>
  <c r="Q79" i="104"/>
  <c r="O79" i="104"/>
  <c r="M79" i="104"/>
  <c r="K79" i="104"/>
  <c r="I79" i="104"/>
  <c r="G79" i="104"/>
  <c r="E79" i="104"/>
  <c r="AH79" i="104"/>
  <c r="AJ79" i="104"/>
  <c r="AH78" i="104"/>
  <c r="AJ78" i="104"/>
  <c r="AG78" i="104"/>
  <c r="AE78" i="104"/>
  <c r="AC78" i="104"/>
  <c r="Y78" i="104"/>
  <c r="W78" i="104"/>
  <c r="U78" i="104"/>
  <c r="S78" i="104"/>
  <c r="Q78" i="104"/>
  <c r="O78" i="104"/>
  <c r="M78" i="104"/>
  <c r="K78" i="104"/>
  <c r="I78" i="104"/>
  <c r="G78" i="104"/>
  <c r="E78" i="104"/>
  <c r="AH77" i="104"/>
  <c r="AJ77" i="104"/>
  <c r="AG77" i="104"/>
  <c r="AE77" i="104"/>
  <c r="AC77" i="104"/>
  <c r="Y77" i="104"/>
  <c r="W77" i="104"/>
  <c r="U77" i="104"/>
  <c r="S77" i="104"/>
  <c r="Q77" i="104"/>
  <c r="O77" i="104"/>
  <c r="M77" i="104"/>
  <c r="K77" i="104"/>
  <c r="I77" i="104"/>
  <c r="G77" i="104"/>
  <c r="E77" i="104"/>
  <c r="E76" i="104"/>
  <c r="B76" i="104"/>
  <c r="AJ75" i="104"/>
  <c r="AH75" i="104"/>
  <c r="AG75" i="104"/>
  <c r="AE75" i="104"/>
  <c r="AC75" i="104"/>
  <c r="Y75" i="104"/>
  <c r="W75" i="104"/>
  <c r="U75" i="104"/>
  <c r="S75" i="104"/>
  <c r="Q75" i="104"/>
  <c r="O75" i="104"/>
  <c r="M75" i="104"/>
  <c r="K75" i="104"/>
  <c r="I75" i="104"/>
  <c r="G75" i="104"/>
  <c r="E75" i="104"/>
  <c r="AJ74" i="104"/>
  <c r="AH74" i="104"/>
  <c r="AG74" i="104"/>
  <c r="AE74" i="104"/>
  <c r="AC74" i="104"/>
  <c r="Y74" i="104"/>
  <c r="W74" i="104"/>
  <c r="U74" i="104"/>
  <c r="S74" i="104"/>
  <c r="Q74" i="104"/>
  <c r="O74" i="104"/>
  <c r="M74" i="104"/>
  <c r="K74" i="104"/>
  <c r="I74" i="104"/>
  <c r="G74" i="104"/>
  <c r="E74" i="104"/>
  <c r="AH73" i="104"/>
  <c r="AJ73" i="104"/>
  <c r="AG73" i="104"/>
  <c r="AE73" i="104"/>
  <c r="AC73" i="104"/>
  <c r="Y73" i="104"/>
  <c r="W73" i="104"/>
  <c r="U73" i="104"/>
  <c r="S73" i="104"/>
  <c r="Q73" i="104"/>
  <c r="O73" i="104"/>
  <c r="M73" i="104"/>
  <c r="K73" i="104"/>
  <c r="I73" i="104"/>
  <c r="G73" i="104"/>
  <c r="E73" i="104"/>
  <c r="AJ72" i="104"/>
  <c r="AH72" i="104"/>
  <c r="AG72" i="104"/>
  <c r="AE72" i="104"/>
  <c r="AC72" i="104"/>
  <c r="Y72" i="104"/>
  <c r="W72" i="104"/>
  <c r="U72" i="104"/>
  <c r="S72" i="104"/>
  <c r="Q72" i="104"/>
  <c r="O72" i="104"/>
  <c r="M72" i="104"/>
  <c r="K72" i="104"/>
  <c r="I72" i="104"/>
  <c r="G72" i="104"/>
  <c r="E72" i="104"/>
  <c r="AJ71" i="104"/>
  <c r="AH71" i="104"/>
  <c r="AG71" i="104"/>
  <c r="AE71" i="104"/>
  <c r="AC71" i="104"/>
  <c r="Y71" i="104"/>
  <c r="W71" i="104"/>
  <c r="U71" i="104"/>
  <c r="S71" i="104"/>
  <c r="Q71" i="104"/>
  <c r="O71" i="104"/>
  <c r="M71" i="104"/>
  <c r="K71" i="104"/>
  <c r="I71" i="104"/>
  <c r="G71" i="104"/>
  <c r="E71" i="104"/>
  <c r="AJ70" i="104"/>
  <c r="AH70" i="104"/>
  <c r="AG70" i="104"/>
  <c r="AE70" i="104"/>
  <c r="AC70" i="104"/>
  <c r="Y70" i="104"/>
  <c r="W70" i="104"/>
  <c r="U70" i="104"/>
  <c r="S70" i="104"/>
  <c r="Q70" i="104"/>
  <c r="O70" i="104"/>
  <c r="M70" i="104"/>
  <c r="K70" i="104"/>
  <c r="I70" i="104"/>
  <c r="G70" i="104"/>
  <c r="E70" i="104"/>
  <c r="AJ69" i="104"/>
  <c r="AH69" i="104"/>
  <c r="AG69" i="104"/>
  <c r="AE69" i="104"/>
  <c r="AC69" i="104"/>
  <c r="Y69" i="104"/>
  <c r="W69" i="104"/>
  <c r="U69" i="104"/>
  <c r="S69" i="104"/>
  <c r="Q69" i="104"/>
  <c r="O69" i="104"/>
  <c r="M69" i="104"/>
  <c r="K69" i="104"/>
  <c r="I69" i="104"/>
  <c r="G69" i="104"/>
  <c r="E69" i="104"/>
  <c r="AJ68" i="104"/>
  <c r="AH68" i="104"/>
  <c r="AG68" i="104"/>
  <c r="AE68" i="104"/>
  <c r="AC68" i="104"/>
  <c r="Y68" i="104"/>
  <c r="W68" i="104"/>
  <c r="U68" i="104"/>
  <c r="S68" i="104"/>
  <c r="Q68" i="104"/>
  <c r="O68" i="104"/>
  <c r="M68" i="104"/>
  <c r="K68" i="104"/>
  <c r="I68" i="104"/>
  <c r="G68" i="104"/>
  <c r="E68" i="104"/>
  <c r="AJ67" i="104"/>
  <c r="AH67" i="104"/>
  <c r="AG67" i="104"/>
  <c r="AE67" i="104"/>
  <c r="AC67" i="104"/>
  <c r="Y67" i="104"/>
  <c r="W67" i="104"/>
  <c r="U67" i="104"/>
  <c r="S67" i="104"/>
  <c r="Q67" i="104"/>
  <c r="O67" i="104"/>
  <c r="M67" i="104"/>
  <c r="K67" i="104"/>
  <c r="I67" i="104"/>
  <c r="G67" i="104"/>
  <c r="E67" i="104"/>
  <c r="AH66" i="104"/>
  <c r="AJ66" i="104"/>
  <c r="AG66" i="104"/>
  <c r="AE66" i="104"/>
  <c r="AC66" i="104"/>
  <c r="Y66" i="104"/>
  <c r="W66" i="104"/>
  <c r="U66" i="104"/>
  <c r="S66" i="104"/>
  <c r="Q66" i="104"/>
  <c r="O66" i="104"/>
  <c r="M66" i="104"/>
  <c r="K66" i="104"/>
  <c r="I66" i="104"/>
  <c r="G66" i="104"/>
  <c r="E66" i="104"/>
  <c r="E65" i="104"/>
  <c r="B65" i="104"/>
  <c r="AJ64" i="104"/>
  <c r="AG64" i="104"/>
  <c r="AE64" i="104"/>
  <c r="AC64" i="104"/>
  <c r="Y64" i="104"/>
  <c r="W64" i="104"/>
  <c r="U64" i="104"/>
  <c r="S64" i="104"/>
  <c r="Q64" i="104"/>
  <c r="O64" i="104"/>
  <c r="M64" i="104"/>
  <c r="K64" i="104"/>
  <c r="I64" i="104"/>
  <c r="G64" i="104"/>
  <c r="E64" i="104"/>
  <c r="AH64" i="104"/>
  <c r="AG63" i="104"/>
  <c r="AE63" i="104"/>
  <c r="AC63" i="104"/>
  <c r="Y63" i="104"/>
  <c r="W63" i="104"/>
  <c r="U63" i="104"/>
  <c r="S63" i="104"/>
  <c r="Q63" i="104"/>
  <c r="O63" i="104"/>
  <c r="M63" i="104"/>
  <c r="K63" i="104"/>
  <c r="I63" i="104"/>
  <c r="G63" i="104"/>
  <c r="E63" i="104"/>
  <c r="AH63" i="104"/>
  <c r="AJ63" i="104"/>
  <c r="AG62" i="104"/>
  <c r="AE62" i="104"/>
  <c r="AC62" i="104"/>
  <c r="Y62" i="104"/>
  <c r="W62" i="104"/>
  <c r="U62" i="104"/>
  <c r="S62" i="104"/>
  <c r="Q62" i="104"/>
  <c r="O62" i="104"/>
  <c r="M62" i="104"/>
  <c r="K62" i="104"/>
  <c r="I62" i="104"/>
  <c r="G62" i="104"/>
  <c r="E62" i="104"/>
  <c r="AH62" i="104"/>
  <c r="AJ62" i="104"/>
  <c r="AJ61" i="104"/>
  <c r="AG61" i="104"/>
  <c r="AE61" i="104"/>
  <c r="AC61" i="104"/>
  <c r="Y61" i="104"/>
  <c r="W61" i="104"/>
  <c r="U61" i="104"/>
  <c r="S61" i="104"/>
  <c r="Q61" i="104"/>
  <c r="O61" i="104"/>
  <c r="M61" i="104"/>
  <c r="K61" i="104"/>
  <c r="I61" i="104"/>
  <c r="G61" i="104"/>
  <c r="E61" i="104"/>
  <c r="AH61" i="104"/>
  <c r="E60" i="104"/>
  <c r="B60" i="104"/>
  <c r="E59" i="104"/>
  <c r="E58" i="104"/>
  <c r="E57" i="104"/>
  <c r="B57" i="104"/>
  <c r="E56" i="104"/>
  <c r="E55" i="104"/>
  <c r="B55" i="104"/>
  <c r="E54" i="104"/>
  <c r="B54" i="104"/>
  <c r="E53" i="104"/>
  <c r="B53" i="104"/>
  <c r="E52" i="104"/>
  <c r="B52" i="104"/>
  <c r="E51" i="104"/>
  <c r="B51" i="104"/>
  <c r="AG50" i="104"/>
  <c r="AE50" i="104"/>
  <c r="Y50" i="104"/>
  <c r="W50" i="104"/>
  <c r="U50" i="104"/>
  <c r="S50" i="104"/>
  <c r="Q50" i="104"/>
  <c r="O50" i="104"/>
  <c r="M50" i="104"/>
  <c r="K50" i="104"/>
  <c r="I50" i="104"/>
  <c r="G50" i="104"/>
  <c r="E50" i="104"/>
  <c r="AH50" i="104"/>
  <c r="AJ50" i="104"/>
  <c r="AG49" i="104"/>
  <c r="AE49" i="104"/>
  <c r="AC49" i="104"/>
  <c r="AA49" i="104"/>
  <c r="Y49" i="104"/>
  <c r="W49" i="104"/>
  <c r="U49" i="104"/>
  <c r="S49" i="104"/>
  <c r="Q49" i="104"/>
  <c r="O49" i="104"/>
  <c r="M49" i="104"/>
  <c r="K49" i="104"/>
  <c r="I49" i="104"/>
  <c r="G49" i="104"/>
  <c r="E49" i="104"/>
  <c r="AH49" i="104"/>
  <c r="AJ49" i="104"/>
  <c r="AH48" i="104"/>
  <c r="AJ48" i="104"/>
  <c r="AG48" i="104"/>
  <c r="AE48" i="104"/>
  <c r="AC48" i="104"/>
  <c r="AA48" i="104"/>
  <c r="Y48" i="104"/>
  <c r="W48" i="104"/>
  <c r="U48" i="104"/>
  <c r="S48" i="104"/>
  <c r="Q48" i="104"/>
  <c r="O48" i="104"/>
  <c r="M48" i="104"/>
  <c r="K48" i="104"/>
  <c r="I48" i="104"/>
  <c r="G48" i="104"/>
  <c r="E48" i="104"/>
  <c r="E47" i="104"/>
  <c r="B47" i="104"/>
  <c r="AJ46" i="104"/>
  <c r="AG46" i="104"/>
  <c r="AE46" i="104"/>
  <c r="AC46" i="104"/>
  <c r="AA46" i="104"/>
  <c r="Y46" i="104"/>
  <c r="W46" i="104"/>
  <c r="U46" i="104"/>
  <c r="S46" i="104"/>
  <c r="Q46" i="104"/>
  <c r="O46" i="104"/>
  <c r="M46" i="104"/>
  <c r="K46" i="104"/>
  <c r="I46" i="104"/>
  <c r="G46" i="104"/>
  <c r="E46" i="104"/>
  <c r="AH46" i="104"/>
  <c r="AH45" i="104"/>
  <c r="AJ45" i="104"/>
  <c r="AG45" i="104"/>
  <c r="AE45" i="104"/>
  <c r="AC45" i="104"/>
  <c r="AA45" i="104"/>
  <c r="Y45" i="104"/>
  <c r="W45" i="104"/>
  <c r="U45" i="104"/>
  <c r="S45" i="104"/>
  <c r="Q45" i="104"/>
  <c r="O45" i="104"/>
  <c r="M45" i="104"/>
  <c r="K45" i="104"/>
  <c r="I45" i="104"/>
  <c r="G45" i="104"/>
  <c r="E45" i="104"/>
  <c r="E44" i="104"/>
  <c r="B44" i="104"/>
  <c r="AH43" i="104"/>
  <c r="AJ43" i="104"/>
  <c r="AG43" i="104"/>
  <c r="AE43" i="104"/>
  <c r="AC43" i="104"/>
  <c r="AA43" i="104"/>
  <c r="Y43" i="104"/>
  <c r="W43" i="104"/>
  <c r="U43" i="104"/>
  <c r="S43" i="104"/>
  <c r="Q43" i="104"/>
  <c r="O43" i="104"/>
  <c r="M43" i="104"/>
  <c r="K43" i="104"/>
  <c r="I43" i="104"/>
  <c r="G43" i="104"/>
  <c r="E43" i="104"/>
  <c r="E42" i="104"/>
  <c r="B42" i="104"/>
  <c r="AG41" i="104"/>
  <c r="AE41" i="104"/>
  <c r="Y41" i="104"/>
  <c r="W41" i="104"/>
  <c r="U41" i="104"/>
  <c r="S41" i="104"/>
  <c r="Q41" i="104"/>
  <c r="O41" i="104"/>
  <c r="M41" i="104"/>
  <c r="K41" i="104"/>
  <c r="I41" i="104"/>
  <c r="G41" i="104"/>
  <c r="E41" i="104"/>
  <c r="AH41" i="104"/>
  <c r="AJ41" i="104"/>
  <c r="E40" i="104"/>
  <c r="E39" i="104"/>
  <c r="B39" i="104"/>
  <c r="E38" i="104"/>
  <c r="B38" i="104"/>
  <c r="E37" i="104"/>
  <c r="B37" i="104"/>
  <c r="E36" i="104"/>
  <c r="E35" i="104"/>
  <c r="B35" i="104"/>
  <c r="E34" i="104"/>
  <c r="E33" i="104"/>
  <c r="B33" i="104"/>
  <c r="E32" i="104"/>
  <c r="B32" i="104"/>
  <c r="E31" i="104"/>
  <c r="B31" i="104"/>
  <c r="E30" i="104"/>
  <c r="B30" i="104"/>
  <c r="E29" i="104"/>
  <c r="B29" i="104"/>
  <c r="E28" i="104"/>
  <c r="B28" i="104"/>
  <c r="E27" i="104"/>
  <c r="B27" i="104"/>
  <c r="E26" i="104"/>
  <c r="B26" i="104"/>
  <c r="E25" i="104"/>
  <c r="B25" i="104"/>
  <c r="E24" i="104"/>
  <c r="B24" i="104"/>
  <c r="E23" i="104"/>
  <c r="B23" i="104"/>
  <c r="E22" i="104"/>
  <c r="B22" i="104"/>
  <c r="E21" i="104"/>
  <c r="B21" i="104"/>
  <c r="E20" i="104"/>
  <c r="B20" i="104"/>
  <c r="E19" i="104"/>
  <c r="B19" i="104"/>
  <c r="E18" i="104"/>
  <c r="B18" i="104"/>
  <c r="E17" i="104"/>
  <c r="E16" i="104"/>
  <c r="B16" i="104"/>
  <c r="E15" i="104"/>
  <c r="B15" i="104"/>
  <c r="E14" i="104"/>
  <c r="B14" i="104"/>
  <c r="E13" i="104"/>
  <c r="B13" i="104"/>
  <c r="C12" i="104"/>
  <c r="D11" i="104"/>
  <c r="C11" i="104"/>
  <c r="B6" i="104"/>
  <c r="B4" i="104"/>
  <c r="E92" i="104"/>
  <c r="AI106" i="102"/>
  <c r="AH106" i="102"/>
  <c r="AI95" i="102"/>
  <c r="AJ92" i="102"/>
  <c r="AG92" i="102"/>
  <c r="AF92" i="102"/>
  <c r="AD92" i="102"/>
  <c r="AB92" i="102"/>
  <c r="Z92" i="102"/>
  <c r="X92" i="102"/>
  <c r="V92" i="102"/>
  <c r="T92" i="102"/>
  <c r="R92" i="102"/>
  <c r="P92" i="102"/>
  <c r="N92" i="102"/>
  <c r="L92" i="102"/>
  <c r="J92" i="102"/>
  <c r="H92" i="102"/>
  <c r="F92" i="102"/>
  <c r="AJ91" i="102"/>
  <c r="AG90" i="102"/>
  <c r="AE90" i="102"/>
  <c r="AC90" i="102"/>
  <c r="AA90" i="102"/>
  <c r="Y90" i="102"/>
  <c r="W90" i="102"/>
  <c r="U90" i="102"/>
  <c r="S90" i="102"/>
  <c r="Q90" i="102"/>
  <c r="O90" i="102"/>
  <c r="M90" i="102"/>
  <c r="K90" i="102"/>
  <c r="I90" i="102"/>
  <c r="G90" i="102"/>
  <c r="E90" i="102"/>
  <c r="AH90" i="102"/>
  <c r="AJ90" i="102"/>
  <c r="AG89" i="102"/>
  <c r="AE89" i="102"/>
  <c r="AC89" i="102"/>
  <c r="AA89" i="102"/>
  <c r="Y89" i="102"/>
  <c r="W89" i="102"/>
  <c r="U89" i="102"/>
  <c r="S89" i="102"/>
  <c r="Q89" i="102"/>
  <c r="O89" i="102"/>
  <c r="M89" i="102"/>
  <c r="K89" i="102"/>
  <c r="I89" i="102"/>
  <c r="G89" i="102"/>
  <c r="E89" i="102"/>
  <c r="AH89" i="102"/>
  <c r="AJ89" i="102"/>
  <c r="AG88" i="102"/>
  <c r="AE88" i="102"/>
  <c r="AC88" i="102"/>
  <c r="AA88" i="102"/>
  <c r="Y88" i="102"/>
  <c r="W88" i="102"/>
  <c r="U88" i="102"/>
  <c r="S88" i="102"/>
  <c r="Q88" i="102"/>
  <c r="O88" i="102"/>
  <c r="M88" i="102"/>
  <c r="K88" i="102"/>
  <c r="I88" i="102"/>
  <c r="G88" i="102"/>
  <c r="E88" i="102"/>
  <c r="AH88" i="102"/>
  <c r="AJ88" i="102"/>
  <c r="AH87" i="102"/>
  <c r="AJ87" i="102"/>
  <c r="AG87" i="102"/>
  <c r="AE87" i="102"/>
  <c r="AC87" i="102"/>
  <c r="AA87" i="102"/>
  <c r="Y87" i="102"/>
  <c r="W87" i="102"/>
  <c r="U87" i="102"/>
  <c r="S87" i="102"/>
  <c r="Q87" i="102"/>
  <c r="O87" i="102"/>
  <c r="M87" i="102"/>
  <c r="K87" i="102"/>
  <c r="I87" i="102"/>
  <c r="G87" i="102"/>
  <c r="E87" i="102"/>
  <c r="AG86" i="102"/>
  <c r="AE86" i="102"/>
  <c r="AC86" i="102"/>
  <c r="AA86" i="102"/>
  <c r="Y86" i="102"/>
  <c r="W86" i="102"/>
  <c r="U86" i="102"/>
  <c r="S86" i="102"/>
  <c r="Q86" i="102"/>
  <c r="O86" i="102"/>
  <c r="M86" i="102"/>
  <c r="K86" i="102"/>
  <c r="I86" i="102"/>
  <c r="G86" i="102"/>
  <c r="E86" i="102"/>
  <c r="AH86" i="102"/>
  <c r="AJ86" i="102"/>
  <c r="AG85" i="102"/>
  <c r="AE85" i="102"/>
  <c r="AC85" i="102"/>
  <c r="AA85" i="102"/>
  <c r="Y85" i="102"/>
  <c r="W85" i="102"/>
  <c r="U85" i="102"/>
  <c r="S85" i="102"/>
  <c r="Q85" i="102"/>
  <c r="O85" i="102"/>
  <c r="M85" i="102"/>
  <c r="K85" i="102"/>
  <c r="I85" i="102"/>
  <c r="G85" i="102"/>
  <c r="E85" i="102"/>
  <c r="AH85" i="102"/>
  <c r="AJ85" i="102"/>
  <c r="AH84" i="102"/>
  <c r="AJ84" i="102"/>
  <c r="AG84" i="102"/>
  <c r="AE84" i="102"/>
  <c r="AC84" i="102"/>
  <c r="AA84" i="102"/>
  <c r="Y84" i="102"/>
  <c r="W84" i="102"/>
  <c r="U84" i="102"/>
  <c r="S84" i="102"/>
  <c r="Q84" i="102"/>
  <c r="O84" i="102"/>
  <c r="M84" i="102"/>
  <c r="K84" i="102"/>
  <c r="I84" i="102"/>
  <c r="G84" i="102"/>
  <c r="E84" i="102"/>
  <c r="AJ83" i="102"/>
  <c r="AG83" i="102"/>
  <c r="AE83" i="102"/>
  <c r="AC83" i="102"/>
  <c r="AA83" i="102"/>
  <c r="Y83" i="102"/>
  <c r="W83" i="102"/>
  <c r="U83" i="102"/>
  <c r="S83" i="102"/>
  <c r="Q83" i="102"/>
  <c r="O83" i="102"/>
  <c r="M83" i="102"/>
  <c r="K83" i="102"/>
  <c r="I83" i="102"/>
  <c r="G83" i="102"/>
  <c r="E83" i="102"/>
  <c r="AH83" i="102"/>
  <c r="AH82" i="102"/>
  <c r="AJ82" i="102"/>
  <c r="AG82" i="102"/>
  <c r="AE82" i="102"/>
  <c r="AC82" i="102"/>
  <c r="AA82" i="102"/>
  <c r="Y82" i="102"/>
  <c r="W82" i="102"/>
  <c r="U82" i="102"/>
  <c r="S82" i="102"/>
  <c r="Q82" i="102"/>
  <c r="O82" i="102"/>
  <c r="M82" i="102"/>
  <c r="K82" i="102"/>
  <c r="I82" i="102"/>
  <c r="G82" i="102"/>
  <c r="E82" i="102"/>
  <c r="AJ81" i="102"/>
  <c r="AG81" i="102"/>
  <c r="AE81" i="102"/>
  <c r="AC81" i="102"/>
  <c r="AA81" i="102"/>
  <c r="Y81" i="102"/>
  <c r="W81" i="102"/>
  <c r="U81" i="102"/>
  <c r="S81" i="102"/>
  <c r="Q81" i="102"/>
  <c r="O81" i="102"/>
  <c r="M81" i="102"/>
  <c r="K81" i="102"/>
  <c r="I81" i="102"/>
  <c r="G81" i="102"/>
  <c r="E81" i="102"/>
  <c r="AH81" i="102"/>
  <c r="AG80" i="102"/>
  <c r="AE80" i="102"/>
  <c r="AC80" i="102"/>
  <c r="AA80" i="102"/>
  <c r="Y80" i="102"/>
  <c r="W80" i="102"/>
  <c r="U80" i="102"/>
  <c r="S80" i="102"/>
  <c r="Q80" i="102"/>
  <c r="O80" i="102"/>
  <c r="M80" i="102"/>
  <c r="K80" i="102"/>
  <c r="I80" i="102"/>
  <c r="G80" i="102"/>
  <c r="E80" i="102"/>
  <c r="AH80" i="102"/>
  <c r="AJ80" i="102"/>
  <c r="AH79" i="102"/>
  <c r="AJ79" i="102"/>
  <c r="AG79" i="102"/>
  <c r="AE79" i="102"/>
  <c r="AC79" i="102"/>
  <c r="AA79" i="102"/>
  <c r="Y79" i="102"/>
  <c r="W79" i="102"/>
  <c r="U79" i="102"/>
  <c r="S79" i="102"/>
  <c r="Q79" i="102"/>
  <c r="O79" i="102"/>
  <c r="M79" i="102"/>
  <c r="K79" i="102"/>
  <c r="I79" i="102"/>
  <c r="G79" i="102"/>
  <c r="E79" i="102"/>
  <c r="AJ78" i="102"/>
  <c r="AH78" i="102"/>
  <c r="AG78" i="102"/>
  <c r="AE78" i="102"/>
  <c r="AC78" i="102"/>
  <c r="Y78" i="102"/>
  <c r="W78" i="102"/>
  <c r="U78" i="102"/>
  <c r="S78" i="102"/>
  <c r="Q78" i="102"/>
  <c r="O78" i="102"/>
  <c r="M78" i="102"/>
  <c r="K78" i="102"/>
  <c r="I78" i="102"/>
  <c r="G78" i="102"/>
  <c r="E78" i="102"/>
  <c r="AG77" i="102"/>
  <c r="AE77" i="102"/>
  <c r="AC77" i="102"/>
  <c r="Y77" i="102"/>
  <c r="W77" i="102"/>
  <c r="U77" i="102"/>
  <c r="S77" i="102"/>
  <c r="Q77" i="102"/>
  <c r="O77" i="102"/>
  <c r="M77" i="102"/>
  <c r="K77" i="102"/>
  <c r="I77" i="102"/>
  <c r="G77" i="102"/>
  <c r="E77" i="102"/>
  <c r="AH77" i="102"/>
  <c r="AJ77" i="102"/>
  <c r="E76" i="102"/>
  <c r="B76" i="102"/>
  <c r="AH75" i="102"/>
  <c r="AJ75" i="102"/>
  <c r="AG75" i="102"/>
  <c r="AE75" i="102"/>
  <c r="AC75" i="102"/>
  <c r="Y75" i="102"/>
  <c r="W75" i="102"/>
  <c r="U75" i="102"/>
  <c r="S75" i="102"/>
  <c r="Q75" i="102"/>
  <c r="O75" i="102"/>
  <c r="M75" i="102"/>
  <c r="K75" i="102"/>
  <c r="I75" i="102"/>
  <c r="G75" i="102"/>
  <c r="E75" i="102"/>
  <c r="AH74" i="102"/>
  <c r="AJ74" i="102"/>
  <c r="AG74" i="102"/>
  <c r="AE74" i="102"/>
  <c r="AC74" i="102"/>
  <c r="Y74" i="102"/>
  <c r="W74" i="102"/>
  <c r="U74" i="102"/>
  <c r="S74" i="102"/>
  <c r="Q74" i="102"/>
  <c r="O74" i="102"/>
  <c r="M74" i="102"/>
  <c r="K74" i="102"/>
  <c r="I74" i="102"/>
  <c r="G74" i="102"/>
  <c r="E74" i="102"/>
  <c r="AH73" i="102"/>
  <c r="AJ73" i="102"/>
  <c r="AG73" i="102"/>
  <c r="AE73" i="102"/>
  <c r="AC73" i="102"/>
  <c r="Y73" i="102"/>
  <c r="W73" i="102"/>
  <c r="U73" i="102"/>
  <c r="S73" i="102"/>
  <c r="Q73" i="102"/>
  <c r="O73" i="102"/>
  <c r="M73" i="102"/>
  <c r="K73" i="102"/>
  <c r="I73" i="102"/>
  <c r="G73" i="102"/>
  <c r="E73" i="102"/>
  <c r="AH72" i="102"/>
  <c r="AJ72" i="102"/>
  <c r="AG72" i="102"/>
  <c r="AE72" i="102"/>
  <c r="AC72" i="102"/>
  <c r="Y72" i="102"/>
  <c r="W72" i="102"/>
  <c r="U72" i="102"/>
  <c r="S72" i="102"/>
  <c r="Q72" i="102"/>
  <c r="O72" i="102"/>
  <c r="M72" i="102"/>
  <c r="K72" i="102"/>
  <c r="I72" i="102"/>
  <c r="G72" i="102"/>
  <c r="E72" i="102"/>
  <c r="AH71" i="102"/>
  <c r="AJ71" i="102"/>
  <c r="AG71" i="102"/>
  <c r="AE71" i="102"/>
  <c r="AC71" i="102"/>
  <c r="Y71" i="102"/>
  <c r="W71" i="102"/>
  <c r="U71" i="102"/>
  <c r="S71" i="102"/>
  <c r="Q71" i="102"/>
  <c r="O71" i="102"/>
  <c r="M71" i="102"/>
  <c r="K71" i="102"/>
  <c r="I71" i="102"/>
  <c r="G71" i="102"/>
  <c r="E71" i="102"/>
  <c r="AH70" i="102"/>
  <c r="AJ70" i="102"/>
  <c r="AG70" i="102"/>
  <c r="AE70" i="102"/>
  <c r="AC70" i="102"/>
  <c r="Y70" i="102"/>
  <c r="W70" i="102"/>
  <c r="U70" i="102"/>
  <c r="S70" i="102"/>
  <c r="Q70" i="102"/>
  <c r="O70" i="102"/>
  <c r="M70" i="102"/>
  <c r="K70" i="102"/>
  <c r="I70" i="102"/>
  <c r="G70" i="102"/>
  <c r="E70" i="102"/>
  <c r="AH69" i="102"/>
  <c r="AJ69" i="102"/>
  <c r="AG69" i="102"/>
  <c r="AE69" i="102"/>
  <c r="AC69" i="102"/>
  <c r="Y69" i="102"/>
  <c r="W69" i="102"/>
  <c r="U69" i="102"/>
  <c r="S69" i="102"/>
  <c r="Q69" i="102"/>
  <c r="O69" i="102"/>
  <c r="M69" i="102"/>
  <c r="K69" i="102"/>
  <c r="I69" i="102"/>
  <c r="G69" i="102"/>
  <c r="E69" i="102"/>
  <c r="AH68" i="102"/>
  <c r="AJ68" i="102"/>
  <c r="AG68" i="102"/>
  <c r="AE68" i="102"/>
  <c r="AC68" i="102"/>
  <c r="Y68" i="102"/>
  <c r="W68" i="102"/>
  <c r="U68" i="102"/>
  <c r="S68" i="102"/>
  <c r="Q68" i="102"/>
  <c r="O68" i="102"/>
  <c r="M68" i="102"/>
  <c r="K68" i="102"/>
  <c r="I68" i="102"/>
  <c r="G68" i="102"/>
  <c r="E68" i="102"/>
  <c r="AH67" i="102"/>
  <c r="AJ67" i="102"/>
  <c r="AG67" i="102"/>
  <c r="AE67" i="102"/>
  <c r="AC67" i="102"/>
  <c r="Y67" i="102"/>
  <c r="W67" i="102"/>
  <c r="U67" i="102"/>
  <c r="S67" i="102"/>
  <c r="Q67" i="102"/>
  <c r="O67" i="102"/>
  <c r="M67" i="102"/>
  <c r="K67" i="102"/>
  <c r="I67" i="102"/>
  <c r="G67" i="102"/>
  <c r="E67" i="102"/>
  <c r="AG66" i="102"/>
  <c r="AE66" i="102"/>
  <c r="AC66" i="102"/>
  <c r="Y66" i="102"/>
  <c r="W66" i="102"/>
  <c r="U66" i="102"/>
  <c r="S66" i="102"/>
  <c r="Q66" i="102"/>
  <c r="O66" i="102"/>
  <c r="M66" i="102"/>
  <c r="K66" i="102"/>
  <c r="I66" i="102"/>
  <c r="G66" i="102"/>
  <c r="E66" i="102"/>
  <c r="AH66" i="102"/>
  <c r="AJ66" i="102"/>
  <c r="E65" i="102"/>
  <c r="B65" i="102"/>
  <c r="AJ64" i="102"/>
  <c r="AG64" i="102"/>
  <c r="AE64" i="102"/>
  <c r="AC64" i="102"/>
  <c r="Y64" i="102"/>
  <c r="W64" i="102"/>
  <c r="U64" i="102"/>
  <c r="S64" i="102"/>
  <c r="Q64" i="102"/>
  <c r="O64" i="102"/>
  <c r="M64" i="102"/>
  <c r="K64" i="102"/>
  <c r="I64" i="102"/>
  <c r="G64" i="102"/>
  <c r="E64" i="102"/>
  <c r="AH64" i="102"/>
  <c r="AG63" i="102"/>
  <c r="AE63" i="102"/>
  <c r="AC63" i="102"/>
  <c r="Y63" i="102"/>
  <c r="W63" i="102"/>
  <c r="U63" i="102"/>
  <c r="S63" i="102"/>
  <c r="Q63" i="102"/>
  <c r="O63" i="102"/>
  <c r="M63" i="102"/>
  <c r="K63" i="102"/>
  <c r="I63" i="102"/>
  <c r="G63" i="102"/>
  <c r="E63" i="102"/>
  <c r="AH63" i="102"/>
  <c r="AJ63" i="102"/>
  <c r="AG62" i="102"/>
  <c r="AE62" i="102"/>
  <c r="AC62" i="102"/>
  <c r="Y62" i="102"/>
  <c r="W62" i="102"/>
  <c r="U62" i="102"/>
  <c r="S62" i="102"/>
  <c r="Q62" i="102"/>
  <c r="O62" i="102"/>
  <c r="M62" i="102"/>
  <c r="K62" i="102"/>
  <c r="I62" i="102"/>
  <c r="G62" i="102"/>
  <c r="E62" i="102"/>
  <c r="AH62" i="102"/>
  <c r="AJ62" i="102"/>
  <c r="AG61" i="102"/>
  <c r="AE61" i="102"/>
  <c r="AC61" i="102"/>
  <c r="Y61" i="102"/>
  <c r="W61" i="102"/>
  <c r="U61" i="102"/>
  <c r="S61" i="102"/>
  <c r="Q61" i="102"/>
  <c r="O61" i="102"/>
  <c r="M61" i="102"/>
  <c r="K61" i="102"/>
  <c r="I61" i="102"/>
  <c r="G61" i="102"/>
  <c r="E61" i="102"/>
  <c r="AH61" i="102"/>
  <c r="AJ61" i="102"/>
  <c r="E60" i="102"/>
  <c r="B60" i="102"/>
  <c r="E59" i="102"/>
  <c r="E58" i="102"/>
  <c r="E57" i="102"/>
  <c r="B57" i="102"/>
  <c r="E56" i="102"/>
  <c r="E55" i="102"/>
  <c r="B55" i="102"/>
  <c r="E54" i="102"/>
  <c r="B54" i="102"/>
  <c r="E53" i="102"/>
  <c r="B53" i="102"/>
  <c r="E52" i="102"/>
  <c r="B52" i="102"/>
  <c r="E51" i="102"/>
  <c r="B51" i="102"/>
  <c r="AH50" i="102"/>
  <c r="AJ50" i="102"/>
  <c r="AG50" i="102"/>
  <c r="AE50" i="102"/>
  <c r="Y50" i="102"/>
  <c r="W50" i="102"/>
  <c r="U50" i="102"/>
  <c r="S50" i="102"/>
  <c r="Q50" i="102"/>
  <c r="O50" i="102"/>
  <c r="M50" i="102"/>
  <c r="K50" i="102"/>
  <c r="I50" i="102"/>
  <c r="G50" i="102"/>
  <c r="E50" i="102"/>
  <c r="AJ49" i="102"/>
  <c r="AG49" i="102"/>
  <c r="AE49" i="102"/>
  <c r="AC49" i="102"/>
  <c r="AA49" i="102"/>
  <c r="Y49" i="102"/>
  <c r="W49" i="102"/>
  <c r="U49" i="102"/>
  <c r="S49" i="102"/>
  <c r="Q49" i="102"/>
  <c r="O49" i="102"/>
  <c r="M49" i="102"/>
  <c r="K49" i="102"/>
  <c r="I49" i="102"/>
  <c r="G49" i="102"/>
  <c r="E49" i="102"/>
  <c r="AH49" i="102"/>
  <c r="AH48" i="102"/>
  <c r="AJ48" i="102"/>
  <c r="AG48" i="102"/>
  <c r="AE48" i="102"/>
  <c r="AC48" i="102"/>
  <c r="AA48" i="102"/>
  <c r="Y48" i="102"/>
  <c r="W48" i="102"/>
  <c r="U48" i="102"/>
  <c r="S48" i="102"/>
  <c r="Q48" i="102"/>
  <c r="O48" i="102"/>
  <c r="M48" i="102"/>
  <c r="K48" i="102"/>
  <c r="I48" i="102"/>
  <c r="G48" i="102"/>
  <c r="E48" i="102"/>
  <c r="E47" i="102"/>
  <c r="B47" i="102"/>
  <c r="AJ46" i="102"/>
  <c r="AG46" i="102"/>
  <c r="AE46" i="102"/>
  <c r="AC46" i="102"/>
  <c r="AA46" i="102"/>
  <c r="Y46" i="102"/>
  <c r="W46" i="102"/>
  <c r="U46" i="102"/>
  <c r="S46" i="102"/>
  <c r="Q46" i="102"/>
  <c r="O46" i="102"/>
  <c r="M46" i="102"/>
  <c r="K46" i="102"/>
  <c r="I46" i="102"/>
  <c r="G46" i="102"/>
  <c r="E46" i="102"/>
  <c r="AH46" i="102"/>
  <c r="AG45" i="102"/>
  <c r="AE45" i="102"/>
  <c r="AC45" i="102"/>
  <c r="AA45" i="102"/>
  <c r="Y45" i="102"/>
  <c r="W45" i="102"/>
  <c r="U45" i="102"/>
  <c r="S45" i="102"/>
  <c r="Q45" i="102"/>
  <c r="O45" i="102"/>
  <c r="M45" i="102"/>
  <c r="K45" i="102"/>
  <c r="I45" i="102"/>
  <c r="G45" i="102"/>
  <c r="E45" i="102"/>
  <c r="AH45" i="102"/>
  <c r="AJ45" i="102"/>
  <c r="E44" i="102"/>
  <c r="B44" i="102"/>
  <c r="AG43" i="102"/>
  <c r="AE43" i="102"/>
  <c r="AC43" i="102"/>
  <c r="AA43" i="102"/>
  <c r="Y43" i="102"/>
  <c r="W43" i="102"/>
  <c r="U43" i="102"/>
  <c r="S43" i="102"/>
  <c r="Q43" i="102"/>
  <c r="O43" i="102"/>
  <c r="M43" i="102"/>
  <c r="K43" i="102"/>
  <c r="I43" i="102"/>
  <c r="G43" i="102"/>
  <c r="E43" i="102"/>
  <c r="AH43" i="102"/>
  <c r="AJ43" i="102"/>
  <c r="E42" i="102"/>
  <c r="B42" i="102"/>
  <c r="AG41" i="102"/>
  <c r="AE41" i="102"/>
  <c r="Y41" i="102"/>
  <c r="W41" i="102"/>
  <c r="U41" i="102"/>
  <c r="S41" i="102"/>
  <c r="Q41" i="102"/>
  <c r="O41" i="102"/>
  <c r="M41" i="102"/>
  <c r="K41" i="102"/>
  <c r="I41" i="102"/>
  <c r="G41" i="102"/>
  <c r="E41" i="102"/>
  <c r="AH41" i="102"/>
  <c r="AJ41" i="102"/>
  <c r="E40" i="102"/>
  <c r="E39" i="102"/>
  <c r="B39" i="102"/>
  <c r="E38" i="102"/>
  <c r="B38" i="102"/>
  <c r="E37" i="102"/>
  <c r="B37" i="102"/>
  <c r="E36" i="102"/>
  <c r="E35" i="102"/>
  <c r="B35" i="102"/>
  <c r="E34" i="102"/>
  <c r="E33" i="102"/>
  <c r="B33" i="102"/>
  <c r="E32" i="102"/>
  <c r="B32" i="102"/>
  <c r="E31" i="102"/>
  <c r="B31" i="102"/>
  <c r="E30" i="102"/>
  <c r="B30" i="102"/>
  <c r="E29" i="102"/>
  <c r="B29" i="102"/>
  <c r="E28" i="102"/>
  <c r="B28" i="102"/>
  <c r="E27" i="102"/>
  <c r="B27" i="102"/>
  <c r="E26" i="102"/>
  <c r="B26" i="102"/>
  <c r="E25" i="102"/>
  <c r="B25" i="102"/>
  <c r="E24" i="102"/>
  <c r="B24" i="102"/>
  <c r="E23" i="102"/>
  <c r="B23" i="102"/>
  <c r="E22" i="102"/>
  <c r="B22" i="102"/>
  <c r="E21" i="102"/>
  <c r="B21" i="102"/>
  <c r="E20" i="102"/>
  <c r="B20" i="102"/>
  <c r="E19" i="102"/>
  <c r="B19" i="102"/>
  <c r="E18" i="102"/>
  <c r="B18" i="102"/>
  <c r="E17" i="102"/>
  <c r="E16" i="102"/>
  <c r="B16" i="102"/>
  <c r="E15" i="102"/>
  <c r="B15" i="102"/>
  <c r="E14" i="102"/>
  <c r="B14" i="102"/>
  <c r="E13" i="102"/>
  <c r="B13" i="102"/>
  <c r="C12" i="102"/>
  <c r="D11" i="102"/>
  <c r="C11" i="102"/>
  <c r="B6" i="102"/>
  <c r="B4" i="102"/>
  <c r="AT52" i="15"/>
  <c r="AR52" i="15"/>
  <c r="AP52" i="15"/>
  <c r="AN52" i="15"/>
  <c r="AH52" i="15"/>
  <c r="AF52" i="15"/>
  <c r="AD52" i="15"/>
  <c r="T52" i="15"/>
  <c r="R52" i="15"/>
  <c r="P52" i="15"/>
  <c r="H52" i="15"/>
  <c r="F52" i="15"/>
  <c r="B52" i="15"/>
  <c r="AI106" i="101"/>
  <c r="AH106" i="101"/>
  <c r="AI95" i="101"/>
  <c r="AJ92" i="101"/>
  <c r="AG92" i="101"/>
  <c r="AF92" i="101"/>
  <c r="AD92" i="101"/>
  <c r="AB92" i="101"/>
  <c r="Z92" i="101"/>
  <c r="X92" i="101"/>
  <c r="V92" i="101"/>
  <c r="T92" i="101"/>
  <c r="R92" i="101"/>
  <c r="P92" i="101"/>
  <c r="N92" i="101"/>
  <c r="L92" i="101"/>
  <c r="J92" i="101"/>
  <c r="H92" i="101"/>
  <c r="F92" i="101"/>
  <c r="AJ91" i="101"/>
  <c r="AG90" i="101"/>
  <c r="AE90" i="101"/>
  <c r="AC90" i="101"/>
  <c r="AA90" i="101"/>
  <c r="Y90" i="101"/>
  <c r="W90" i="101"/>
  <c r="U90" i="101"/>
  <c r="S90" i="101"/>
  <c r="Q90" i="101"/>
  <c r="O90" i="101"/>
  <c r="M90" i="101"/>
  <c r="K90" i="101"/>
  <c r="I90" i="101"/>
  <c r="G90" i="101"/>
  <c r="E90" i="101"/>
  <c r="AH90" i="101"/>
  <c r="AJ90" i="101"/>
  <c r="AG89" i="101"/>
  <c r="AE89" i="101"/>
  <c r="AC89" i="101"/>
  <c r="AA89" i="101"/>
  <c r="Y89" i="101"/>
  <c r="W89" i="101"/>
  <c r="U89" i="101"/>
  <c r="S89" i="101"/>
  <c r="Q89" i="101"/>
  <c r="O89" i="101"/>
  <c r="M89" i="101"/>
  <c r="K89" i="101"/>
  <c r="I89" i="101"/>
  <c r="G89" i="101"/>
  <c r="E89" i="101"/>
  <c r="AH89" i="101"/>
  <c r="AJ89" i="101"/>
  <c r="AG88" i="101"/>
  <c r="AE88" i="101"/>
  <c r="AC88" i="101"/>
  <c r="AA88" i="101"/>
  <c r="Y88" i="101"/>
  <c r="W88" i="101"/>
  <c r="U88" i="101"/>
  <c r="S88" i="101"/>
  <c r="Q88" i="101"/>
  <c r="O88" i="101"/>
  <c r="M88" i="101"/>
  <c r="K88" i="101"/>
  <c r="I88" i="101"/>
  <c r="G88" i="101"/>
  <c r="E88" i="101"/>
  <c r="AH88" i="101"/>
  <c r="AJ88" i="101"/>
  <c r="AG87" i="101"/>
  <c r="AE87" i="101"/>
  <c r="AC87" i="101"/>
  <c r="AA87" i="101"/>
  <c r="Y87" i="101"/>
  <c r="W87" i="101"/>
  <c r="U87" i="101"/>
  <c r="S87" i="101"/>
  <c r="Q87" i="101"/>
  <c r="O87" i="101"/>
  <c r="M87" i="101"/>
  <c r="K87" i="101"/>
  <c r="I87" i="101"/>
  <c r="G87" i="101"/>
  <c r="E87" i="101"/>
  <c r="AH87" i="101"/>
  <c r="AJ87" i="101"/>
  <c r="AH86" i="101"/>
  <c r="AJ86" i="101"/>
  <c r="AG86" i="101"/>
  <c r="AE86" i="101"/>
  <c r="AC86" i="101"/>
  <c r="AA86" i="101"/>
  <c r="Y86" i="101"/>
  <c r="W86" i="101"/>
  <c r="U86" i="101"/>
  <c r="S86" i="101"/>
  <c r="Q86" i="101"/>
  <c r="O86" i="101"/>
  <c r="M86" i="101"/>
  <c r="K86" i="101"/>
  <c r="I86" i="101"/>
  <c r="G86" i="101"/>
  <c r="E86" i="101"/>
  <c r="AJ85" i="101"/>
  <c r="AG85" i="101"/>
  <c r="AE85" i="101"/>
  <c r="AC85" i="101"/>
  <c r="AA85" i="101"/>
  <c r="Y85" i="101"/>
  <c r="W85" i="101"/>
  <c r="U85" i="101"/>
  <c r="S85" i="101"/>
  <c r="Q85" i="101"/>
  <c r="O85" i="101"/>
  <c r="M85" i="101"/>
  <c r="K85" i="101"/>
  <c r="I85" i="101"/>
  <c r="G85" i="101"/>
  <c r="E85" i="101"/>
  <c r="AH85" i="101"/>
  <c r="AH84" i="101"/>
  <c r="AJ84" i="101"/>
  <c r="AG84" i="101"/>
  <c r="AE84" i="101"/>
  <c r="AC84" i="101"/>
  <c r="AA84" i="101"/>
  <c r="Y84" i="101"/>
  <c r="W84" i="101"/>
  <c r="U84" i="101"/>
  <c r="S84" i="101"/>
  <c r="Q84" i="101"/>
  <c r="O84" i="101"/>
  <c r="M84" i="101"/>
  <c r="K84" i="101"/>
  <c r="I84" i="101"/>
  <c r="G84" i="101"/>
  <c r="E84" i="101"/>
  <c r="AJ83" i="101"/>
  <c r="AG83" i="101"/>
  <c r="AE83" i="101"/>
  <c r="AC83" i="101"/>
  <c r="AA83" i="101"/>
  <c r="Y83" i="101"/>
  <c r="W83" i="101"/>
  <c r="U83" i="101"/>
  <c r="S83" i="101"/>
  <c r="Q83" i="101"/>
  <c r="O83" i="101"/>
  <c r="M83" i="101"/>
  <c r="K83" i="101"/>
  <c r="I83" i="101"/>
  <c r="G83" i="101"/>
  <c r="E83" i="101"/>
  <c r="AH83" i="101"/>
  <c r="AG82" i="101"/>
  <c r="AE82" i="101"/>
  <c r="AC82" i="101"/>
  <c r="AA82" i="101"/>
  <c r="Y82" i="101"/>
  <c r="W82" i="101"/>
  <c r="U82" i="101"/>
  <c r="S82" i="101"/>
  <c r="Q82" i="101"/>
  <c r="O82" i="101"/>
  <c r="M82" i="101"/>
  <c r="K82" i="101"/>
  <c r="I82" i="101"/>
  <c r="G82" i="101"/>
  <c r="E82" i="101"/>
  <c r="AH82" i="101"/>
  <c r="AJ82" i="101"/>
  <c r="AH81" i="101"/>
  <c r="AJ81" i="101"/>
  <c r="AG81" i="101"/>
  <c r="AE81" i="101"/>
  <c r="AC81" i="101"/>
  <c r="AA81" i="101"/>
  <c r="Y81" i="101"/>
  <c r="W81" i="101"/>
  <c r="U81" i="101"/>
  <c r="S81" i="101"/>
  <c r="Q81" i="101"/>
  <c r="O81" i="101"/>
  <c r="M81" i="101"/>
  <c r="K81" i="101"/>
  <c r="I81" i="101"/>
  <c r="G81" i="101"/>
  <c r="E81" i="101"/>
  <c r="AJ80" i="101"/>
  <c r="AG80" i="101"/>
  <c r="AE80" i="101"/>
  <c r="AC80" i="101"/>
  <c r="AA80" i="101"/>
  <c r="Y80" i="101"/>
  <c r="W80" i="101"/>
  <c r="U80" i="101"/>
  <c r="S80" i="101"/>
  <c r="Q80" i="101"/>
  <c r="O80" i="101"/>
  <c r="M80" i="101"/>
  <c r="K80" i="101"/>
  <c r="I80" i="101"/>
  <c r="G80" i="101"/>
  <c r="E80" i="101"/>
  <c r="AH80" i="101"/>
  <c r="AG79" i="101"/>
  <c r="AE79" i="101"/>
  <c r="AC79" i="101"/>
  <c r="AA79" i="101"/>
  <c r="Y79" i="101"/>
  <c r="W79" i="101"/>
  <c r="U79" i="101"/>
  <c r="S79" i="101"/>
  <c r="Q79" i="101"/>
  <c r="O79" i="101"/>
  <c r="M79" i="101"/>
  <c r="K79" i="101"/>
  <c r="I79" i="101"/>
  <c r="G79" i="101"/>
  <c r="E79" i="101"/>
  <c r="AH79" i="101"/>
  <c r="AJ79" i="101"/>
  <c r="AH78" i="101"/>
  <c r="AJ78" i="101"/>
  <c r="AG78" i="101"/>
  <c r="AE78" i="101"/>
  <c r="AC78" i="101"/>
  <c r="Y78" i="101"/>
  <c r="W78" i="101"/>
  <c r="U78" i="101"/>
  <c r="S78" i="101"/>
  <c r="Q78" i="101"/>
  <c r="O78" i="101"/>
  <c r="M78" i="101"/>
  <c r="K78" i="101"/>
  <c r="I78" i="101"/>
  <c r="G78" i="101"/>
  <c r="E78" i="101"/>
  <c r="AH77" i="101"/>
  <c r="AJ77" i="101"/>
  <c r="AG77" i="101"/>
  <c r="AE77" i="101"/>
  <c r="AC77" i="101"/>
  <c r="Y77" i="101"/>
  <c r="W77" i="101"/>
  <c r="U77" i="101"/>
  <c r="S77" i="101"/>
  <c r="Q77" i="101"/>
  <c r="O77" i="101"/>
  <c r="M77" i="101"/>
  <c r="K77" i="101"/>
  <c r="I77" i="101"/>
  <c r="G77" i="101"/>
  <c r="E77" i="101"/>
  <c r="E76" i="101"/>
  <c r="B76" i="101"/>
  <c r="AH75" i="101"/>
  <c r="AJ75" i="101"/>
  <c r="AG75" i="101"/>
  <c r="AE75" i="101"/>
  <c r="AC75" i="101"/>
  <c r="Y75" i="101"/>
  <c r="W75" i="101"/>
  <c r="U75" i="101"/>
  <c r="S75" i="101"/>
  <c r="Q75" i="101"/>
  <c r="O75" i="101"/>
  <c r="M75" i="101"/>
  <c r="K75" i="101"/>
  <c r="I75" i="101"/>
  <c r="G75" i="101"/>
  <c r="E75" i="101"/>
  <c r="AH74" i="101"/>
  <c r="AJ74" i="101"/>
  <c r="AG74" i="101"/>
  <c r="AE74" i="101"/>
  <c r="AC74" i="101"/>
  <c r="Y74" i="101"/>
  <c r="W74" i="101"/>
  <c r="U74" i="101"/>
  <c r="S74" i="101"/>
  <c r="Q74" i="101"/>
  <c r="O74" i="101"/>
  <c r="M74" i="101"/>
  <c r="K74" i="101"/>
  <c r="I74" i="101"/>
  <c r="G74" i="101"/>
  <c r="E74" i="101"/>
  <c r="AH73" i="101"/>
  <c r="AJ73" i="101"/>
  <c r="AG73" i="101"/>
  <c r="AE73" i="101"/>
  <c r="AC73" i="101"/>
  <c r="Y73" i="101"/>
  <c r="W73" i="101"/>
  <c r="U73" i="101"/>
  <c r="S73" i="101"/>
  <c r="Q73" i="101"/>
  <c r="O73" i="101"/>
  <c r="M73" i="101"/>
  <c r="K73" i="101"/>
  <c r="I73" i="101"/>
  <c r="G73" i="101"/>
  <c r="E73" i="101"/>
  <c r="AJ72" i="101"/>
  <c r="AH72" i="101"/>
  <c r="AG72" i="101"/>
  <c r="AE72" i="101"/>
  <c r="AC72" i="101"/>
  <c r="Y72" i="101"/>
  <c r="W72" i="101"/>
  <c r="U72" i="101"/>
  <c r="S72" i="101"/>
  <c r="Q72" i="101"/>
  <c r="O72" i="101"/>
  <c r="M72" i="101"/>
  <c r="K72" i="101"/>
  <c r="I72" i="101"/>
  <c r="G72" i="101"/>
  <c r="E72" i="101"/>
  <c r="AJ71" i="101"/>
  <c r="AH71" i="101"/>
  <c r="AG71" i="101"/>
  <c r="AE71" i="101"/>
  <c r="AC71" i="101"/>
  <c r="Y71" i="101"/>
  <c r="W71" i="101"/>
  <c r="U71" i="101"/>
  <c r="S71" i="101"/>
  <c r="Q71" i="101"/>
  <c r="O71" i="101"/>
  <c r="M71" i="101"/>
  <c r="K71" i="101"/>
  <c r="I71" i="101"/>
  <c r="G71" i="101"/>
  <c r="E71" i="101"/>
  <c r="AJ70" i="101"/>
  <c r="AH70" i="101"/>
  <c r="AG70" i="101"/>
  <c r="AE70" i="101"/>
  <c r="AC70" i="101"/>
  <c r="Y70" i="101"/>
  <c r="W70" i="101"/>
  <c r="U70" i="101"/>
  <c r="S70" i="101"/>
  <c r="Q70" i="101"/>
  <c r="O70" i="101"/>
  <c r="M70" i="101"/>
  <c r="K70" i="101"/>
  <c r="I70" i="101"/>
  <c r="G70" i="101"/>
  <c r="E70" i="101"/>
  <c r="AJ69" i="101"/>
  <c r="AH69" i="101"/>
  <c r="AG69" i="101"/>
  <c r="AE69" i="101"/>
  <c r="AC69" i="101"/>
  <c r="Y69" i="101"/>
  <c r="W69" i="101"/>
  <c r="U69" i="101"/>
  <c r="S69" i="101"/>
  <c r="Q69" i="101"/>
  <c r="O69" i="101"/>
  <c r="M69" i="101"/>
  <c r="K69" i="101"/>
  <c r="I69" i="101"/>
  <c r="G69" i="101"/>
  <c r="E69" i="101"/>
  <c r="AJ68" i="101"/>
  <c r="AH68" i="101"/>
  <c r="AG68" i="101"/>
  <c r="AE68" i="101"/>
  <c r="AC68" i="101"/>
  <c r="Y68" i="101"/>
  <c r="W68" i="101"/>
  <c r="U68" i="101"/>
  <c r="S68" i="101"/>
  <c r="Q68" i="101"/>
  <c r="O68" i="101"/>
  <c r="M68" i="101"/>
  <c r="K68" i="101"/>
  <c r="I68" i="101"/>
  <c r="G68" i="101"/>
  <c r="E68" i="101"/>
  <c r="AJ67" i="101"/>
  <c r="AH67" i="101"/>
  <c r="AG67" i="101"/>
  <c r="AE67" i="101"/>
  <c r="AC67" i="101"/>
  <c r="Y67" i="101"/>
  <c r="W67" i="101"/>
  <c r="U67" i="101"/>
  <c r="S67" i="101"/>
  <c r="Q67" i="101"/>
  <c r="O67" i="101"/>
  <c r="M67" i="101"/>
  <c r="K67" i="101"/>
  <c r="I67" i="101"/>
  <c r="G67" i="101"/>
  <c r="E67" i="101"/>
  <c r="AJ66" i="101"/>
  <c r="AH66" i="101"/>
  <c r="AG66" i="101"/>
  <c r="AE66" i="101"/>
  <c r="AC66" i="101"/>
  <c r="Y66" i="101"/>
  <c r="W66" i="101"/>
  <c r="U66" i="101"/>
  <c r="S66" i="101"/>
  <c r="Q66" i="101"/>
  <c r="O66" i="101"/>
  <c r="M66" i="101"/>
  <c r="K66" i="101"/>
  <c r="I66" i="101"/>
  <c r="G66" i="101"/>
  <c r="E66" i="101"/>
  <c r="E65" i="101"/>
  <c r="B65" i="101"/>
  <c r="AJ64" i="101"/>
  <c r="AG64" i="101"/>
  <c r="AE64" i="101"/>
  <c r="AC64" i="101"/>
  <c r="Y64" i="101"/>
  <c r="W64" i="101"/>
  <c r="U64" i="101"/>
  <c r="S64" i="101"/>
  <c r="Q64" i="101"/>
  <c r="O64" i="101"/>
  <c r="M64" i="101"/>
  <c r="K64" i="101"/>
  <c r="I64" i="101"/>
  <c r="G64" i="101"/>
  <c r="E64" i="101"/>
  <c r="AH64" i="101"/>
  <c r="AG63" i="101"/>
  <c r="AE63" i="101"/>
  <c r="AC63" i="101"/>
  <c r="Y63" i="101"/>
  <c r="W63" i="101"/>
  <c r="U63" i="101"/>
  <c r="S63" i="101"/>
  <c r="Q63" i="101"/>
  <c r="O63" i="101"/>
  <c r="M63" i="101"/>
  <c r="K63" i="101"/>
  <c r="I63" i="101"/>
  <c r="G63" i="101"/>
  <c r="E63" i="101"/>
  <c r="AH63" i="101"/>
  <c r="AJ63" i="101"/>
  <c r="AG62" i="101"/>
  <c r="AE62" i="101"/>
  <c r="AC62" i="101"/>
  <c r="Y62" i="101"/>
  <c r="W62" i="101"/>
  <c r="U62" i="101"/>
  <c r="S62" i="101"/>
  <c r="Q62" i="101"/>
  <c r="O62" i="101"/>
  <c r="M62" i="101"/>
  <c r="K62" i="101"/>
  <c r="I62" i="101"/>
  <c r="G62" i="101"/>
  <c r="E62" i="101"/>
  <c r="AH62" i="101"/>
  <c r="AJ62" i="101"/>
  <c r="AJ61" i="101"/>
  <c r="AG61" i="101"/>
  <c r="AE61" i="101"/>
  <c r="AC61" i="101"/>
  <c r="Y61" i="101"/>
  <c r="W61" i="101"/>
  <c r="U61" i="101"/>
  <c r="S61" i="101"/>
  <c r="Q61" i="101"/>
  <c r="O61" i="101"/>
  <c r="M61" i="101"/>
  <c r="K61" i="101"/>
  <c r="I61" i="101"/>
  <c r="G61" i="101"/>
  <c r="E61" i="101"/>
  <c r="AH61" i="101"/>
  <c r="E60" i="101"/>
  <c r="B60" i="101"/>
  <c r="E59" i="101"/>
  <c r="E58" i="101"/>
  <c r="E57" i="101"/>
  <c r="B57" i="101"/>
  <c r="E56" i="101"/>
  <c r="E55" i="101"/>
  <c r="B55" i="101"/>
  <c r="E54" i="101"/>
  <c r="B54" i="101"/>
  <c r="E53" i="101"/>
  <c r="B53" i="101"/>
  <c r="E52" i="101"/>
  <c r="B52" i="101"/>
  <c r="E51" i="101"/>
  <c r="B51" i="101"/>
  <c r="AG50" i="101"/>
  <c r="AE50" i="101"/>
  <c r="Y50" i="101"/>
  <c r="W50" i="101"/>
  <c r="U50" i="101"/>
  <c r="S50" i="101"/>
  <c r="Q50" i="101"/>
  <c r="O50" i="101"/>
  <c r="M50" i="101"/>
  <c r="K50" i="101"/>
  <c r="I50" i="101"/>
  <c r="G50" i="101"/>
  <c r="E50" i="101"/>
  <c r="AH50" i="101"/>
  <c r="AJ50" i="101"/>
  <c r="AG49" i="101"/>
  <c r="AE49" i="101"/>
  <c r="AC49" i="101"/>
  <c r="AA49" i="101"/>
  <c r="Y49" i="101"/>
  <c r="W49" i="101"/>
  <c r="U49" i="101"/>
  <c r="S49" i="101"/>
  <c r="Q49" i="101"/>
  <c r="O49" i="101"/>
  <c r="M49" i="101"/>
  <c r="K49" i="101"/>
  <c r="I49" i="101"/>
  <c r="G49" i="101"/>
  <c r="E49" i="101"/>
  <c r="AH49" i="101"/>
  <c r="AJ49" i="101"/>
  <c r="AH48" i="101"/>
  <c r="AJ48" i="101"/>
  <c r="AG48" i="101"/>
  <c r="AE48" i="101"/>
  <c r="AC48" i="101"/>
  <c r="AA48" i="101"/>
  <c r="Y48" i="101"/>
  <c r="W48" i="101"/>
  <c r="U48" i="101"/>
  <c r="S48" i="101"/>
  <c r="Q48" i="101"/>
  <c r="O48" i="101"/>
  <c r="M48" i="101"/>
  <c r="K48" i="101"/>
  <c r="I48" i="101"/>
  <c r="G48" i="101"/>
  <c r="E48" i="101"/>
  <c r="E47" i="101"/>
  <c r="B47" i="101"/>
  <c r="AJ46" i="101"/>
  <c r="AG46" i="101"/>
  <c r="AE46" i="101"/>
  <c r="AC46" i="101"/>
  <c r="AA46" i="101"/>
  <c r="Y46" i="101"/>
  <c r="W46" i="101"/>
  <c r="U46" i="101"/>
  <c r="S46" i="101"/>
  <c r="Q46" i="101"/>
  <c r="O46" i="101"/>
  <c r="M46" i="101"/>
  <c r="K46" i="101"/>
  <c r="I46" i="101"/>
  <c r="G46" i="101"/>
  <c r="E46" i="101"/>
  <c r="AH46" i="101"/>
  <c r="AH45" i="101"/>
  <c r="AJ45" i="101"/>
  <c r="AG45" i="101"/>
  <c r="AE45" i="101"/>
  <c r="AC45" i="101"/>
  <c r="AA45" i="101"/>
  <c r="Y45" i="101"/>
  <c r="W45" i="101"/>
  <c r="U45" i="101"/>
  <c r="S45" i="101"/>
  <c r="Q45" i="101"/>
  <c r="O45" i="101"/>
  <c r="M45" i="101"/>
  <c r="K45" i="101"/>
  <c r="I45" i="101"/>
  <c r="G45" i="101"/>
  <c r="E45" i="101"/>
  <c r="E44" i="101"/>
  <c r="B44" i="101"/>
  <c r="AJ43" i="101"/>
  <c r="AG43" i="101"/>
  <c r="AE43" i="101"/>
  <c r="AC43" i="101"/>
  <c r="AA43" i="101"/>
  <c r="Y43" i="101"/>
  <c r="W43" i="101"/>
  <c r="U43" i="101"/>
  <c r="S43" i="101"/>
  <c r="Q43" i="101"/>
  <c r="O43" i="101"/>
  <c r="M43" i="101"/>
  <c r="K43" i="101"/>
  <c r="I43" i="101"/>
  <c r="G43" i="101"/>
  <c r="E43" i="101"/>
  <c r="AH43" i="101"/>
  <c r="E42" i="101"/>
  <c r="B42" i="101"/>
  <c r="AG41" i="101"/>
  <c r="AE41" i="101"/>
  <c r="Y41" i="101"/>
  <c r="W41" i="101"/>
  <c r="U41" i="101"/>
  <c r="S41" i="101"/>
  <c r="Q41" i="101"/>
  <c r="O41" i="101"/>
  <c r="M41" i="101"/>
  <c r="K41" i="101"/>
  <c r="I41" i="101"/>
  <c r="G41" i="101"/>
  <c r="E41" i="101"/>
  <c r="AH41" i="101"/>
  <c r="AJ41" i="101"/>
  <c r="E40" i="101"/>
  <c r="E39" i="101"/>
  <c r="B39" i="101"/>
  <c r="E38" i="101"/>
  <c r="B38" i="101"/>
  <c r="E37" i="101"/>
  <c r="B37" i="101"/>
  <c r="E36" i="101"/>
  <c r="E35" i="101"/>
  <c r="B35" i="101"/>
  <c r="E34" i="101"/>
  <c r="E33" i="101"/>
  <c r="B33" i="101"/>
  <c r="E32" i="101"/>
  <c r="B32" i="101"/>
  <c r="E31" i="101"/>
  <c r="B31" i="101"/>
  <c r="E30" i="101"/>
  <c r="B30" i="101"/>
  <c r="E29" i="101"/>
  <c r="B29" i="101"/>
  <c r="E28" i="101"/>
  <c r="B28" i="101"/>
  <c r="E27" i="101"/>
  <c r="B27" i="101"/>
  <c r="E26" i="101"/>
  <c r="B26" i="101"/>
  <c r="E25" i="101"/>
  <c r="B25" i="101"/>
  <c r="E24" i="101"/>
  <c r="B24" i="101"/>
  <c r="E23" i="101"/>
  <c r="B23" i="101"/>
  <c r="E22" i="101"/>
  <c r="B22" i="101"/>
  <c r="E21" i="101"/>
  <c r="B21" i="101"/>
  <c r="E20" i="101"/>
  <c r="B20" i="101"/>
  <c r="E19" i="101"/>
  <c r="B19" i="101"/>
  <c r="E18" i="101"/>
  <c r="B18" i="101"/>
  <c r="E17" i="101"/>
  <c r="E16" i="101"/>
  <c r="B16" i="101"/>
  <c r="E15" i="101"/>
  <c r="B15" i="101"/>
  <c r="E14" i="101"/>
  <c r="B14" i="101"/>
  <c r="E13" i="101"/>
  <c r="B13" i="101"/>
  <c r="C12" i="101"/>
  <c r="C11" i="101"/>
  <c r="D11" i="101"/>
  <c r="B6" i="101"/>
  <c r="B4" i="101"/>
  <c r="E92" i="102"/>
  <c r="B53" i="15"/>
  <c r="E92" i="101"/>
  <c r="AH40" i="101"/>
  <c r="AJ40" i="101"/>
  <c r="AN51" i="15"/>
  <c r="AH51" i="15"/>
  <c r="AD51" i="15"/>
  <c r="T51" i="15"/>
  <c r="F51" i="15"/>
  <c r="AI106" i="99"/>
  <c r="AH106" i="99"/>
  <c r="AI95" i="99"/>
  <c r="AJ92" i="99"/>
  <c r="AG92" i="99"/>
  <c r="AF92" i="99"/>
  <c r="AT51" i="15"/>
  <c r="AD92" i="99"/>
  <c r="AR51" i="15"/>
  <c r="AB92" i="99"/>
  <c r="AP51" i="15"/>
  <c r="Z92" i="99"/>
  <c r="X92" i="99"/>
  <c r="V92" i="99"/>
  <c r="AF51" i="15"/>
  <c r="T92" i="99"/>
  <c r="R92" i="99"/>
  <c r="P92" i="99"/>
  <c r="R51" i="15"/>
  <c r="N92" i="99"/>
  <c r="P51" i="15"/>
  <c r="L92" i="99"/>
  <c r="H51" i="15"/>
  <c r="J92" i="99"/>
  <c r="H92" i="99"/>
  <c r="F92" i="99"/>
  <c r="B51" i="15"/>
  <c r="AJ91" i="99"/>
  <c r="AG90" i="99"/>
  <c r="AE90" i="99"/>
  <c r="AC90" i="99"/>
  <c r="AA90" i="99"/>
  <c r="Y90" i="99"/>
  <c r="W90" i="99"/>
  <c r="U90" i="99"/>
  <c r="S90" i="99"/>
  <c r="Q90" i="99"/>
  <c r="O90" i="99"/>
  <c r="M90" i="99"/>
  <c r="K90" i="99"/>
  <c r="I90" i="99"/>
  <c r="G90" i="99"/>
  <c r="E90" i="99"/>
  <c r="AH90" i="99"/>
  <c r="AJ90" i="99"/>
  <c r="AG89" i="99"/>
  <c r="AE89" i="99"/>
  <c r="AC89" i="99"/>
  <c r="AA89" i="99"/>
  <c r="Y89" i="99"/>
  <c r="W89" i="99"/>
  <c r="U89" i="99"/>
  <c r="S89" i="99"/>
  <c r="Q89" i="99"/>
  <c r="O89" i="99"/>
  <c r="M89" i="99"/>
  <c r="K89" i="99"/>
  <c r="I89" i="99"/>
  <c r="G89" i="99"/>
  <c r="E89" i="99"/>
  <c r="AH89" i="99"/>
  <c r="AJ89" i="99"/>
  <c r="AG88" i="99"/>
  <c r="AE88" i="99"/>
  <c r="AC88" i="99"/>
  <c r="AA88" i="99"/>
  <c r="Y88" i="99"/>
  <c r="W88" i="99"/>
  <c r="U88" i="99"/>
  <c r="S88" i="99"/>
  <c r="Q88" i="99"/>
  <c r="O88" i="99"/>
  <c r="M88" i="99"/>
  <c r="K88" i="99"/>
  <c r="I88" i="99"/>
  <c r="G88" i="99"/>
  <c r="E88" i="99"/>
  <c r="AH88" i="99"/>
  <c r="AJ88" i="99"/>
  <c r="AG87" i="99"/>
  <c r="AE87" i="99"/>
  <c r="AC87" i="99"/>
  <c r="AA87" i="99"/>
  <c r="Y87" i="99"/>
  <c r="W87" i="99"/>
  <c r="U87" i="99"/>
  <c r="S87" i="99"/>
  <c r="Q87" i="99"/>
  <c r="O87" i="99"/>
  <c r="M87" i="99"/>
  <c r="K87" i="99"/>
  <c r="I87" i="99"/>
  <c r="G87" i="99"/>
  <c r="E87" i="99"/>
  <c r="AH87" i="99"/>
  <c r="AJ87" i="99"/>
  <c r="AH86" i="99"/>
  <c r="AJ86" i="99"/>
  <c r="AG86" i="99"/>
  <c r="AE86" i="99"/>
  <c r="AC86" i="99"/>
  <c r="AA86" i="99"/>
  <c r="Y86" i="99"/>
  <c r="W86" i="99"/>
  <c r="U86" i="99"/>
  <c r="S86" i="99"/>
  <c r="Q86" i="99"/>
  <c r="O86" i="99"/>
  <c r="M86" i="99"/>
  <c r="K86" i="99"/>
  <c r="I86" i="99"/>
  <c r="G86" i="99"/>
  <c r="E86" i="99"/>
  <c r="AH85" i="99"/>
  <c r="AJ85" i="99"/>
  <c r="AG85" i="99"/>
  <c r="AE85" i="99"/>
  <c r="AC85" i="99"/>
  <c r="AA85" i="99"/>
  <c r="Y85" i="99"/>
  <c r="W85" i="99"/>
  <c r="U85" i="99"/>
  <c r="S85" i="99"/>
  <c r="Q85" i="99"/>
  <c r="O85" i="99"/>
  <c r="M85" i="99"/>
  <c r="K85" i="99"/>
  <c r="I85" i="99"/>
  <c r="G85" i="99"/>
  <c r="E85" i="99"/>
  <c r="AG84" i="99"/>
  <c r="AE84" i="99"/>
  <c r="AC84" i="99"/>
  <c r="AA84" i="99"/>
  <c r="Y84" i="99"/>
  <c r="W84" i="99"/>
  <c r="U84" i="99"/>
  <c r="S84" i="99"/>
  <c r="Q84" i="99"/>
  <c r="O84" i="99"/>
  <c r="M84" i="99"/>
  <c r="K84" i="99"/>
  <c r="I84" i="99"/>
  <c r="G84" i="99"/>
  <c r="E84" i="99"/>
  <c r="AH84" i="99"/>
  <c r="AJ84" i="99"/>
  <c r="AG83" i="99"/>
  <c r="AE83" i="99"/>
  <c r="AC83" i="99"/>
  <c r="AA83" i="99"/>
  <c r="Y83" i="99"/>
  <c r="W83" i="99"/>
  <c r="U83" i="99"/>
  <c r="S83" i="99"/>
  <c r="Q83" i="99"/>
  <c r="O83" i="99"/>
  <c r="M83" i="99"/>
  <c r="K83" i="99"/>
  <c r="I83" i="99"/>
  <c r="G83" i="99"/>
  <c r="E83" i="99"/>
  <c r="AH83" i="99"/>
  <c r="AJ83" i="99"/>
  <c r="AG82" i="99"/>
  <c r="AE82" i="99"/>
  <c r="AC82" i="99"/>
  <c r="AA82" i="99"/>
  <c r="Y82" i="99"/>
  <c r="W82" i="99"/>
  <c r="U82" i="99"/>
  <c r="S82" i="99"/>
  <c r="Q82" i="99"/>
  <c r="O82" i="99"/>
  <c r="M82" i="99"/>
  <c r="K82" i="99"/>
  <c r="I82" i="99"/>
  <c r="G82" i="99"/>
  <c r="E82" i="99"/>
  <c r="AH82" i="99"/>
  <c r="AJ82" i="99"/>
  <c r="AG81" i="99"/>
  <c r="AE81" i="99"/>
  <c r="AC81" i="99"/>
  <c r="AA81" i="99"/>
  <c r="Y81" i="99"/>
  <c r="W81" i="99"/>
  <c r="U81" i="99"/>
  <c r="S81" i="99"/>
  <c r="Q81" i="99"/>
  <c r="O81" i="99"/>
  <c r="M81" i="99"/>
  <c r="K81" i="99"/>
  <c r="I81" i="99"/>
  <c r="G81" i="99"/>
  <c r="E81" i="99"/>
  <c r="AH81" i="99"/>
  <c r="AJ81" i="99"/>
  <c r="AG80" i="99"/>
  <c r="AE80" i="99"/>
  <c r="AC80" i="99"/>
  <c r="AA80" i="99"/>
  <c r="Y80" i="99"/>
  <c r="W80" i="99"/>
  <c r="U80" i="99"/>
  <c r="S80" i="99"/>
  <c r="Q80" i="99"/>
  <c r="O80" i="99"/>
  <c r="M80" i="99"/>
  <c r="K80" i="99"/>
  <c r="I80" i="99"/>
  <c r="G80" i="99"/>
  <c r="E80" i="99"/>
  <c r="AH80" i="99"/>
  <c r="AJ80" i="99"/>
  <c r="AG79" i="99"/>
  <c r="AE79" i="99"/>
  <c r="AC79" i="99"/>
  <c r="AA79" i="99"/>
  <c r="Y79" i="99"/>
  <c r="W79" i="99"/>
  <c r="U79" i="99"/>
  <c r="S79" i="99"/>
  <c r="Q79" i="99"/>
  <c r="O79" i="99"/>
  <c r="M79" i="99"/>
  <c r="K79" i="99"/>
  <c r="I79" i="99"/>
  <c r="G79" i="99"/>
  <c r="E79" i="99"/>
  <c r="AH79" i="99"/>
  <c r="AJ79" i="99"/>
  <c r="AG78" i="99"/>
  <c r="AE78" i="99"/>
  <c r="AC78" i="99"/>
  <c r="Y78" i="99"/>
  <c r="W78" i="99"/>
  <c r="U78" i="99"/>
  <c r="S78" i="99"/>
  <c r="Q78" i="99"/>
  <c r="O78" i="99"/>
  <c r="M78" i="99"/>
  <c r="K78" i="99"/>
  <c r="I78" i="99"/>
  <c r="G78" i="99"/>
  <c r="E78" i="99"/>
  <c r="AH78" i="99"/>
  <c r="AJ78" i="99"/>
  <c r="AG77" i="99"/>
  <c r="AE77" i="99"/>
  <c r="AC77" i="99"/>
  <c r="Y77" i="99"/>
  <c r="W77" i="99"/>
  <c r="U77" i="99"/>
  <c r="S77" i="99"/>
  <c r="Q77" i="99"/>
  <c r="O77" i="99"/>
  <c r="M77" i="99"/>
  <c r="K77" i="99"/>
  <c r="I77" i="99"/>
  <c r="G77" i="99"/>
  <c r="E77" i="99"/>
  <c r="AH77" i="99"/>
  <c r="AJ77" i="99"/>
  <c r="E76" i="99"/>
  <c r="AG75" i="99"/>
  <c r="AE75" i="99"/>
  <c r="AC75" i="99"/>
  <c r="Y75" i="99"/>
  <c r="W75" i="99"/>
  <c r="U75" i="99"/>
  <c r="S75" i="99"/>
  <c r="Q75" i="99"/>
  <c r="O75" i="99"/>
  <c r="M75" i="99"/>
  <c r="K75" i="99"/>
  <c r="I75" i="99"/>
  <c r="G75" i="99"/>
  <c r="E75" i="99"/>
  <c r="AH75" i="99"/>
  <c r="AJ75" i="99"/>
  <c r="AJ74" i="99"/>
  <c r="AG74" i="99"/>
  <c r="AE74" i="99"/>
  <c r="AC74" i="99"/>
  <c r="Y74" i="99"/>
  <c r="W74" i="99"/>
  <c r="U74" i="99"/>
  <c r="S74" i="99"/>
  <c r="Q74" i="99"/>
  <c r="O74" i="99"/>
  <c r="M74" i="99"/>
  <c r="K74" i="99"/>
  <c r="I74" i="99"/>
  <c r="G74" i="99"/>
  <c r="E74" i="99"/>
  <c r="AH74" i="99"/>
  <c r="AJ73" i="99"/>
  <c r="AG73" i="99"/>
  <c r="AE73" i="99"/>
  <c r="AC73" i="99"/>
  <c r="Y73" i="99"/>
  <c r="W73" i="99"/>
  <c r="U73" i="99"/>
  <c r="S73" i="99"/>
  <c r="Q73" i="99"/>
  <c r="O73" i="99"/>
  <c r="M73" i="99"/>
  <c r="K73" i="99"/>
  <c r="I73" i="99"/>
  <c r="G73" i="99"/>
  <c r="E73" i="99"/>
  <c r="AH73" i="99"/>
  <c r="AG72" i="99"/>
  <c r="AE72" i="99"/>
  <c r="AC72" i="99"/>
  <c r="Y72" i="99"/>
  <c r="W72" i="99"/>
  <c r="U72" i="99"/>
  <c r="S72" i="99"/>
  <c r="Q72" i="99"/>
  <c r="O72" i="99"/>
  <c r="M72" i="99"/>
  <c r="K72" i="99"/>
  <c r="I72" i="99"/>
  <c r="G72" i="99"/>
  <c r="E72" i="99"/>
  <c r="AH72" i="99"/>
  <c r="AJ72" i="99"/>
  <c r="AG71" i="99"/>
  <c r="AE71" i="99"/>
  <c r="AC71" i="99"/>
  <c r="Y71" i="99"/>
  <c r="W71" i="99"/>
  <c r="U71" i="99"/>
  <c r="S71" i="99"/>
  <c r="Q71" i="99"/>
  <c r="O71" i="99"/>
  <c r="M71" i="99"/>
  <c r="K71" i="99"/>
  <c r="I71" i="99"/>
  <c r="G71" i="99"/>
  <c r="E71" i="99"/>
  <c r="AH71" i="99"/>
  <c r="AJ71" i="99"/>
  <c r="AG70" i="99"/>
  <c r="AE70" i="99"/>
  <c r="AC70" i="99"/>
  <c r="Y70" i="99"/>
  <c r="W70" i="99"/>
  <c r="U70" i="99"/>
  <c r="S70" i="99"/>
  <c r="Q70" i="99"/>
  <c r="O70" i="99"/>
  <c r="M70" i="99"/>
  <c r="K70" i="99"/>
  <c r="I70" i="99"/>
  <c r="G70" i="99"/>
  <c r="E70" i="99"/>
  <c r="AH70" i="99"/>
  <c r="AJ70" i="99"/>
  <c r="AG69" i="99"/>
  <c r="AE69" i="99"/>
  <c r="AC69" i="99"/>
  <c r="Y69" i="99"/>
  <c r="W69" i="99"/>
  <c r="U69" i="99"/>
  <c r="S69" i="99"/>
  <c r="Q69" i="99"/>
  <c r="O69" i="99"/>
  <c r="M69" i="99"/>
  <c r="K69" i="99"/>
  <c r="I69" i="99"/>
  <c r="G69" i="99"/>
  <c r="E69" i="99"/>
  <c r="AH69" i="99"/>
  <c r="AJ69" i="99"/>
  <c r="AG68" i="99"/>
  <c r="AE68" i="99"/>
  <c r="AC68" i="99"/>
  <c r="Y68" i="99"/>
  <c r="W68" i="99"/>
  <c r="U68" i="99"/>
  <c r="S68" i="99"/>
  <c r="Q68" i="99"/>
  <c r="O68" i="99"/>
  <c r="M68" i="99"/>
  <c r="K68" i="99"/>
  <c r="I68" i="99"/>
  <c r="G68" i="99"/>
  <c r="E68" i="99"/>
  <c r="AH68" i="99"/>
  <c r="AJ68" i="99"/>
  <c r="AG67" i="99"/>
  <c r="AE67" i="99"/>
  <c r="AC67" i="99"/>
  <c r="Y67" i="99"/>
  <c r="W67" i="99"/>
  <c r="U67" i="99"/>
  <c r="S67" i="99"/>
  <c r="Q67" i="99"/>
  <c r="O67" i="99"/>
  <c r="M67" i="99"/>
  <c r="K67" i="99"/>
  <c r="I67" i="99"/>
  <c r="G67" i="99"/>
  <c r="E67" i="99"/>
  <c r="AH67" i="99"/>
  <c r="AJ67" i="99"/>
  <c r="AG66" i="99"/>
  <c r="AE66" i="99"/>
  <c r="AC66" i="99"/>
  <c r="Y66" i="99"/>
  <c r="W66" i="99"/>
  <c r="U66" i="99"/>
  <c r="S66" i="99"/>
  <c r="Q66" i="99"/>
  <c r="O66" i="99"/>
  <c r="M66" i="99"/>
  <c r="K66" i="99"/>
  <c r="I66" i="99"/>
  <c r="G66" i="99"/>
  <c r="E66" i="99"/>
  <c r="AH66" i="99"/>
  <c r="AJ66" i="99"/>
  <c r="E65" i="99"/>
  <c r="AG64" i="99"/>
  <c r="AE64" i="99"/>
  <c r="AC64" i="99"/>
  <c r="Y64" i="99"/>
  <c r="W64" i="99"/>
  <c r="U64" i="99"/>
  <c r="S64" i="99"/>
  <c r="Q64" i="99"/>
  <c r="O64" i="99"/>
  <c r="M64" i="99"/>
  <c r="K64" i="99"/>
  <c r="I64" i="99"/>
  <c r="G64" i="99"/>
  <c r="E64" i="99"/>
  <c r="AH64" i="99"/>
  <c r="AJ64" i="99"/>
  <c r="AJ63" i="99"/>
  <c r="AG63" i="99"/>
  <c r="AE63" i="99"/>
  <c r="AC63" i="99"/>
  <c r="Y63" i="99"/>
  <c r="W63" i="99"/>
  <c r="U63" i="99"/>
  <c r="S63" i="99"/>
  <c r="Q63" i="99"/>
  <c r="O63" i="99"/>
  <c r="M63" i="99"/>
  <c r="K63" i="99"/>
  <c r="I63" i="99"/>
  <c r="G63" i="99"/>
  <c r="E63" i="99"/>
  <c r="AH63" i="99"/>
  <c r="AG62" i="99"/>
  <c r="AE62" i="99"/>
  <c r="AC62" i="99"/>
  <c r="Y62" i="99"/>
  <c r="W62" i="99"/>
  <c r="U62" i="99"/>
  <c r="S62" i="99"/>
  <c r="Q62" i="99"/>
  <c r="O62" i="99"/>
  <c r="M62" i="99"/>
  <c r="K62" i="99"/>
  <c r="I62" i="99"/>
  <c r="G62" i="99"/>
  <c r="E62" i="99"/>
  <c r="AH62" i="99"/>
  <c r="AJ62" i="99"/>
  <c r="AG61" i="99"/>
  <c r="AE61" i="99"/>
  <c r="AC61" i="99"/>
  <c r="Y61" i="99"/>
  <c r="W61" i="99"/>
  <c r="U61" i="99"/>
  <c r="S61" i="99"/>
  <c r="Q61" i="99"/>
  <c r="O61" i="99"/>
  <c r="M61" i="99"/>
  <c r="K61" i="99"/>
  <c r="I61" i="99"/>
  <c r="G61" i="99"/>
  <c r="E61" i="99"/>
  <c r="AH61" i="99"/>
  <c r="AJ61" i="99"/>
  <c r="E60" i="99"/>
  <c r="E59" i="99"/>
  <c r="E58" i="99"/>
  <c r="E57" i="99"/>
  <c r="E56" i="99"/>
  <c r="E55" i="99"/>
  <c r="E54" i="99"/>
  <c r="E53" i="99"/>
  <c r="E52" i="99"/>
  <c r="E51" i="99"/>
  <c r="AH50" i="99"/>
  <c r="AJ50" i="99"/>
  <c r="AG50" i="99"/>
  <c r="AE50" i="99"/>
  <c r="Y50" i="99"/>
  <c r="W50" i="99"/>
  <c r="U50" i="99"/>
  <c r="S50" i="99"/>
  <c r="Q50" i="99"/>
  <c r="O50" i="99"/>
  <c r="M50" i="99"/>
  <c r="K50" i="99"/>
  <c r="I50" i="99"/>
  <c r="G50" i="99"/>
  <c r="E50" i="99"/>
  <c r="AG49" i="99"/>
  <c r="AE49" i="99"/>
  <c r="AC49" i="99"/>
  <c r="AA49" i="99"/>
  <c r="Y49" i="99"/>
  <c r="W49" i="99"/>
  <c r="U49" i="99"/>
  <c r="S49" i="99"/>
  <c r="Q49" i="99"/>
  <c r="O49" i="99"/>
  <c r="M49" i="99"/>
  <c r="K49" i="99"/>
  <c r="I49" i="99"/>
  <c r="G49" i="99"/>
  <c r="E49" i="99"/>
  <c r="AH49" i="99"/>
  <c r="AJ49" i="99"/>
  <c r="AG48" i="99"/>
  <c r="AE48" i="99"/>
  <c r="AC48" i="99"/>
  <c r="AA48" i="99"/>
  <c r="Y48" i="99"/>
  <c r="W48" i="99"/>
  <c r="U48" i="99"/>
  <c r="S48" i="99"/>
  <c r="Q48" i="99"/>
  <c r="O48" i="99"/>
  <c r="M48" i="99"/>
  <c r="K48" i="99"/>
  <c r="I48" i="99"/>
  <c r="G48" i="99"/>
  <c r="E48" i="99"/>
  <c r="AH48" i="99"/>
  <c r="AJ48" i="99"/>
  <c r="E47" i="99"/>
  <c r="AG46" i="99"/>
  <c r="AE46" i="99"/>
  <c r="AC46" i="99"/>
  <c r="AA46" i="99"/>
  <c r="Y46" i="99"/>
  <c r="W46" i="99"/>
  <c r="U46" i="99"/>
  <c r="S46" i="99"/>
  <c r="Q46" i="99"/>
  <c r="O46" i="99"/>
  <c r="M46" i="99"/>
  <c r="K46" i="99"/>
  <c r="I46" i="99"/>
  <c r="G46" i="99"/>
  <c r="E46" i="99"/>
  <c r="AH46" i="99"/>
  <c r="AJ46" i="99"/>
  <c r="AG45" i="99"/>
  <c r="AE45" i="99"/>
  <c r="AC45" i="99"/>
  <c r="AA45" i="99"/>
  <c r="Y45" i="99"/>
  <c r="W45" i="99"/>
  <c r="U45" i="99"/>
  <c r="S45" i="99"/>
  <c r="Q45" i="99"/>
  <c r="O45" i="99"/>
  <c r="M45" i="99"/>
  <c r="K45" i="99"/>
  <c r="I45" i="99"/>
  <c r="G45" i="99"/>
  <c r="E45" i="99"/>
  <c r="AH45" i="99"/>
  <c r="AJ45" i="99"/>
  <c r="E44" i="99"/>
  <c r="AG43" i="99"/>
  <c r="AE43" i="99"/>
  <c r="AC43" i="99"/>
  <c r="AA43" i="99"/>
  <c r="Y43" i="99"/>
  <c r="W43" i="99"/>
  <c r="U43" i="99"/>
  <c r="S43" i="99"/>
  <c r="Q43" i="99"/>
  <c r="O43" i="99"/>
  <c r="M43" i="99"/>
  <c r="K43" i="99"/>
  <c r="I43" i="99"/>
  <c r="G43" i="99"/>
  <c r="E43" i="99"/>
  <c r="AH43" i="99"/>
  <c r="AJ43" i="99"/>
  <c r="E42" i="99"/>
  <c r="AG41" i="99"/>
  <c r="AE41" i="99"/>
  <c r="Y41" i="99"/>
  <c r="W41" i="99"/>
  <c r="U41" i="99"/>
  <c r="S41" i="99"/>
  <c r="Q41" i="99"/>
  <c r="O41" i="99"/>
  <c r="M41" i="99"/>
  <c r="K41" i="99"/>
  <c r="I41" i="99"/>
  <c r="G41" i="99"/>
  <c r="E41" i="99"/>
  <c r="AH41" i="99"/>
  <c r="AJ41" i="99"/>
  <c r="E40" i="99"/>
  <c r="E39" i="99"/>
  <c r="E38" i="99"/>
  <c r="E37" i="99"/>
  <c r="E36" i="99"/>
  <c r="E35" i="99"/>
  <c r="E34" i="99"/>
  <c r="E33" i="99"/>
  <c r="E32" i="99"/>
  <c r="E31" i="99"/>
  <c r="E30" i="99"/>
  <c r="E29" i="99"/>
  <c r="E28" i="99"/>
  <c r="E27" i="99"/>
  <c r="E26" i="99"/>
  <c r="E25" i="99"/>
  <c r="E24" i="99"/>
  <c r="E23" i="99"/>
  <c r="E22" i="99"/>
  <c r="E21" i="99"/>
  <c r="E20" i="99"/>
  <c r="E19" i="99"/>
  <c r="E18" i="99"/>
  <c r="E17" i="99"/>
  <c r="E16" i="99"/>
  <c r="E15" i="99"/>
  <c r="E14" i="99"/>
  <c r="E13" i="99"/>
  <c r="C12" i="99"/>
  <c r="B6" i="99"/>
  <c r="B4" i="99"/>
  <c r="E92" i="99"/>
  <c r="AD50" i="15"/>
  <c r="T50" i="15"/>
  <c r="R50" i="15"/>
  <c r="AI106" i="98"/>
  <c r="AH106" i="98"/>
  <c r="AI95" i="98"/>
  <c r="AJ92" i="98"/>
  <c r="AG92" i="98"/>
  <c r="AF92" i="98"/>
  <c r="AT50" i="15"/>
  <c r="AD92" i="98"/>
  <c r="AR50" i="15"/>
  <c r="AB92" i="98"/>
  <c r="AP50" i="15"/>
  <c r="Z92" i="98"/>
  <c r="AN50" i="15"/>
  <c r="X92" i="98"/>
  <c r="AH50" i="15"/>
  <c r="V92" i="98"/>
  <c r="AF50" i="15"/>
  <c r="T92" i="98"/>
  <c r="R92" i="98"/>
  <c r="P92" i="98"/>
  <c r="N92" i="98"/>
  <c r="P50" i="15"/>
  <c r="L92" i="98"/>
  <c r="H50" i="15"/>
  <c r="J92" i="98"/>
  <c r="F50" i="15"/>
  <c r="H92" i="98"/>
  <c r="F92" i="98"/>
  <c r="B50" i="15"/>
  <c r="AJ91" i="98"/>
  <c r="AG90" i="98"/>
  <c r="AE90" i="98"/>
  <c r="AC90" i="98"/>
  <c r="AA90" i="98"/>
  <c r="Y90" i="98"/>
  <c r="W90" i="98"/>
  <c r="U90" i="98"/>
  <c r="S90" i="98"/>
  <c r="Q90" i="98"/>
  <c r="O90" i="98"/>
  <c r="M90" i="98"/>
  <c r="K90" i="98"/>
  <c r="I90" i="98"/>
  <c r="G90" i="98"/>
  <c r="E90" i="98"/>
  <c r="AH90" i="98"/>
  <c r="AJ90" i="98"/>
  <c r="AG89" i="98"/>
  <c r="AE89" i="98"/>
  <c r="AC89" i="98"/>
  <c r="AA89" i="98"/>
  <c r="Y89" i="98"/>
  <c r="W89" i="98"/>
  <c r="U89" i="98"/>
  <c r="S89" i="98"/>
  <c r="Q89" i="98"/>
  <c r="O89" i="98"/>
  <c r="M89" i="98"/>
  <c r="K89" i="98"/>
  <c r="I89" i="98"/>
  <c r="G89" i="98"/>
  <c r="E89" i="98"/>
  <c r="AH89" i="98"/>
  <c r="AJ89" i="98"/>
  <c r="AG88" i="98"/>
  <c r="AE88" i="98"/>
  <c r="AC88" i="98"/>
  <c r="AA88" i="98"/>
  <c r="Y88" i="98"/>
  <c r="W88" i="98"/>
  <c r="U88" i="98"/>
  <c r="S88" i="98"/>
  <c r="Q88" i="98"/>
  <c r="O88" i="98"/>
  <c r="M88" i="98"/>
  <c r="K88" i="98"/>
  <c r="I88" i="98"/>
  <c r="G88" i="98"/>
  <c r="E88" i="98"/>
  <c r="AH88" i="98"/>
  <c r="AJ88" i="98"/>
  <c r="AG87" i="98"/>
  <c r="AE87" i="98"/>
  <c r="AC87" i="98"/>
  <c r="AA87" i="98"/>
  <c r="Y87" i="98"/>
  <c r="W87" i="98"/>
  <c r="U87" i="98"/>
  <c r="S87" i="98"/>
  <c r="Q87" i="98"/>
  <c r="O87" i="98"/>
  <c r="M87" i="98"/>
  <c r="K87" i="98"/>
  <c r="I87" i="98"/>
  <c r="G87" i="98"/>
  <c r="E87" i="98"/>
  <c r="AH87" i="98"/>
  <c r="AJ87" i="98"/>
  <c r="AG86" i="98"/>
  <c r="AE86" i="98"/>
  <c r="AC86" i="98"/>
  <c r="AA86" i="98"/>
  <c r="Y86" i="98"/>
  <c r="W86" i="98"/>
  <c r="U86" i="98"/>
  <c r="S86" i="98"/>
  <c r="Q86" i="98"/>
  <c r="O86" i="98"/>
  <c r="M86" i="98"/>
  <c r="K86" i="98"/>
  <c r="I86" i="98"/>
  <c r="G86" i="98"/>
  <c r="E86" i="98"/>
  <c r="AH86" i="98"/>
  <c r="AJ86" i="98"/>
  <c r="AG85" i="98"/>
  <c r="AE85" i="98"/>
  <c r="AC85" i="98"/>
  <c r="AA85" i="98"/>
  <c r="Y85" i="98"/>
  <c r="W85" i="98"/>
  <c r="U85" i="98"/>
  <c r="S85" i="98"/>
  <c r="Q85" i="98"/>
  <c r="O85" i="98"/>
  <c r="M85" i="98"/>
  <c r="K85" i="98"/>
  <c r="I85" i="98"/>
  <c r="G85" i="98"/>
  <c r="E85" i="98"/>
  <c r="AH85" i="98"/>
  <c r="AJ85" i="98"/>
  <c r="AG84" i="98"/>
  <c r="AE84" i="98"/>
  <c r="AC84" i="98"/>
  <c r="AA84" i="98"/>
  <c r="Y84" i="98"/>
  <c r="W84" i="98"/>
  <c r="U84" i="98"/>
  <c r="S84" i="98"/>
  <c r="Q84" i="98"/>
  <c r="O84" i="98"/>
  <c r="M84" i="98"/>
  <c r="K84" i="98"/>
  <c r="I84" i="98"/>
  <c r="G84" i="98"/>
  <c r="E84" i="98"/>
  <c r="AH84" i="98"/>
  <c r="AJ84" i="98"/>
  <c r="AG83" i="98"/>
  <c r="AE83" i="98"/>
  <c r="AC83" i="98"/>
  <c r="AA83" i="98"/>
  <c r="Y83" i="98"/>
  <c r="W83" i="98"/>
  <c r="U83" i="98"/>
  <c r="S83" i="98"/>
  <c r="Q83" i="98"/>
  <c r="O83" i="98"/>
  <c r="M83" i="98"/>
  <c r="K83" i="98"/>
  <c r="I83" i="98"/>
  <c r="G83" i="98"/>
  <c r="E83" i="98"/>
  <c r="AH83" i="98"/>
  <c r="AJ83" i="98"/>
  <c r="AG82" i="98"/>
  <c r="AE82" i="98"/>
  <c r="AC82" i="98"/>
  <c r="AA82" i="98"/>
  <c r="Y82" i="98"/>
  <c r="W82" i="98"/>
  <c r="U82" i="98"/>
  <c r="S82" i="98"/>
  <c r="Q82" i="98"/>
  <c r="O82" i="98"/>
  <c r="M82" i="98"/>
  <c r="K82" i="98"/>
  <c r="I82" i="98"/>
  <c r="G82" i="98"/>
  <c r="E82" i="98"/>
  <c r="AH82" i="98"/>
  <c r="AJ82" i="98"/>
  <c r="AG81" i="98"/>
  <c r="AE81" i="98"/>
  <c r="AC81" i="98"/>
  <c r="AA81" i="98"/>
  <c r="Y81" i="98"/>
  <c r="W81" i="98"/>
  <c r="U81" i="98"/>
  <c r="S81" i="98"/>
  <c r="Q81" i="98"/>
  <c r="O81" i="98"/>
  <c r="M81" i="98"/>
  <c r="K81" i="98"/>
  <c r="I81" i="98"/>
  <c r="G81" i="98"/>
  <c r="E81" i="98"/>
  <c r="AH81" i="98"/>
  <c r="AJ81" i="98"/>
  <c r="AG80" i="98"/>
  <c r="AE80" i="98"/>
  <c r="AC80" i="98"/>
  <c r="AA80" i="98"/>
  <c r="Y80" i="98"/>
  <c r="W80" i="98"/>
  <c r="U80" i="98"/>
  <c r="S80" i="98"/>
  <c r="Q80" i="98"/>
  <c r="O80" i="98"/>
  <c r="M80" i="98"/>
  <c r="K80" i="98"/>
  <c r="I80" i="98"/>
  <c r="G80" i="98"/>
  <c r="E80" i="98"/>
  <c r="AH80" i="98"/>
  <c r="AJ80" i="98"/>
  <c r="AG79" i="98"/>
  <c r="AE79" i="98"/>
  <c r="AC79" i="98"/>
  <c r="AA79" i="98"/>
  <c r="Y79" i="98"/>
  <c r="W79" i="98"/>
  <c r="U79" i="98"/>
  <c r="S79" i="98"/>
  <c r="Q79" i="98"/>
  <c r="O79" i="98"/>
  <c r="M79" i="98"/>
  <c r="K79" i="98"/>
  <c r="I79" i="98"/>
  <c r="G79" i="98"/>
  <c r="E79" i="98"/>
  <c r="AH79" i="98"/>
  <c r="AJ79" i="98"/>
  <c r="AH78" i="98"/>
  <c r="AJ78" i="98"/>
  <c r="AG78" i="98"/>
  <c r="AE78" i="98"/>
  <c r="AC78" i="98"/>
  <c r="Y78" i="98"/>
  <c r="W78" i="98"/>
  <c r="U78" i="98"/>
  <c r="S78" i="98"/>
  <c r="Q78" i="98"/>
  <c r="O78" i="98"/>
  <c r="M78" i="98"/>
  <c r="K78" i="98"/>
  <c r="I78" i="98"/>
  <c r="G78" i="98"/>
  <c r="E78" i="98"/>
  <c r="AH77" i="98"/>
  <c r="AJ77" i="98"/>
  <c r="AG77" i="98"/>
  <c r="AE77" i="98"/>
  <c r="AC77" i="98"/>
  <c r="Y77" i="98"/>
  <c r="W77" i="98"/>
  <c r="U77" i="98"/>
  <c r="S77" i="98"/>
  <c r="Q77" i="98"/>
  <c r="O77" i="98"/>
  <c r="M77" i="98"/>
  <c r="K77" i="98"/>
  <c r="I77" i="98"/>
  <c r="G77" i="98"/>
  <c r="E77" i="98"/>
  <c r="E76" i="98"/>
  <c r="AG75" i="98"/>
  <c r="AE75" i="98"/>
  <c r="AC75" i="98"/>
  <c r="Y75" i="98"/>
  <c r="W75" i="98"/>
  <c r="U75" i="98"/>
  <c r="S75" i="98"/>
  <c r="Q75" i="98"/>
  <c r="O75" i="98"/>
  <c r="M75" i="98"/>
  <c r="K75" i="98"/>
  <c r="I75" i="98"/>
  <c r="G75" i="98"/>
  <c r="E75" i="98"/>
  <c r="AH75" i="98"/>
  <c r="AJ75" i="98"/>
  <c r="AH74" i="98"/>
  <c r="AJ74" i="98"/>
  <c r="AG74" i="98"/>
  <c r="AE74" i="98"/>
  <c r="AC74" i="98"/>
  <c r="Y74" i="98"/>
  <c r="W74" i="98"/>
  <c r="U74" i="98"/>
  <c r="S74" i="98"/>
  <c r="Q74" i="98"/>
  <c r="O74" i="98"/>
  <c r="M74" i="98"/>
  <c r="K74" i="98"/>
  <c r="I74" i="98"/>
  <c r="G74" i="98"/>
  <c r="E74" i="98"/>
  <c r="AH73" i="98"/>
  <c r="AJ73" i="98"/>
  <c r="AG73" i="98"/>
  <c r="AE73" i="98"/>
  <c r="AC73" i="98"/>
  <c r="Y73" i="98"/>
  <c r="W73" i="98"/>
  <c r="U73" i="98"/>
  <c r="S73" i="98"/>
  <c r="Q73" i="98"/>
  <c r="O73" i="98"/>
  <c r="M73" i="98"/>
  <c r="K73" i="98"/>
  <c r="I73" i="98"/>
  <c r="G73" i="98"/>
  <c r="E73" i="98"/>
  <c r="AG72" i="98"/>
  <c r="AE72" i="98"/>
  <c r="AC72" i="98"/>
  <c r="Y72" i="98"/>
  <c r="W72" i="98"/>
  <c r="U72" i="98"/>
  <c r="S72" i="98"/>
  <c r="Q72" i="98"/>
  <c r="O72" i="98"/>
  <c r="M72" i="98"/>
  <c r="K72" i="98"/>
  <c r="I72" i="98"/>
  <c r="G72" i="98"/>
  <c r="E72" i="98"/>
  <c r="AH72" i="98"/>
  <c r="AJ72" i="98"/>
  <c r="AG71" i="98"/>
  <c r="AE71" i="98"/>
  <c r="AC71" i="98"/>
  <c r="Y71" i="98"/>
  <c r="W71" i="98"/>
  <c r="U71" i="98"/>
  <c r="S71" i="98"/>
  <c r="Q71" i="98"/>
  <c r="O71" i="98"/>
  <c r="M71" i="98"/>
  <c r="K71" i="98"/>
  <c r="I71" i="98"/>
  <c r="G71" i="98"/>
  <c r="E71" i="98"/>
  <c r="AH71" i="98"/>
  <c r="AJ71" i="98"/>
  <c r="AH70" i="98"/>
  <c r="AJ70" i="98"/>
  <c r="AG70" i="98"/>
  <c r="AE70" i="98"/>
  <c r="AC70" i="98"/>
  <c r="Y70" i="98"/>
  <c r="W70" i="98"/>
  <c r="U70" i="98"/>
  <c r="S70" i="98"/>
  <c r="Q70" i="98"/>
  <c r="O70" i="98"/>
  <c r="M70" i="98"/>
  <c r="K70" i="98"/>
  <c r="I70" i="98"/>
  <c r="G70" i="98"/>
  <c r="E70" i="98"/>
  <c r="AG69" i="98"/>
  <c r="AE69" i="98"/>
  <c r="AC69" i="98"/>
  <c r="Y69" i="98"/>
  <c r="W69" i="98"/>
  <c r="U69" i="98"/>
  <c r="S69" i="98"/>
  <c r="Q69" i="98"/>
  <c r="O69" i="98"/>
  <c r="M69" i="98"/>
  <c r="K69" i="98"/>
  <c r="I69" i="98"/>
  <c r="G69" i="98"/>
  <c r="E69" i="98"/>
  <c r="AH69" i="98"/>
  <c r="AJ69" i="98"/>
  <c r="AG68" i="98"/>
  <c r="AE68" i="98"/>
  <c r="AC68" i="98"/>
  <c r="Y68" i="98"/>
  <c r="W68" i="98"/>
  <c r="U68" i="98"/>
  <c r="S68" i="98"/>
  <c r="Q68" i="98"/>
  <c r="O68" i="98"/>
  <c r="M68" i="98"/>
  <c r="K68" i="98"/>
  <c r="I68" i="98"/>
  <c r="G68" i="98"/>
  <c r="E68" i="98"/>
  <c r="AH68" i="98"/>
  <c r="AJ68" i="98"/>
  <c r="AG67" i="98"/>
  <c r="AE67" i="98"/>
  <c r="AC67" i="98"/>
  <c r="Y67" i="98"/>
  <c r="W67" i="98"/>
  <c r="U67" i="98"/>
  <c r="S67" i="98"/>
  <c r="Q67" i="98"/>
  <c r="O67" i="98"/>
  <c r="M67" i="98"/>
  <c r="K67" i="98"/>
  <c r="I67" i="98"/>
  <c r="G67" i="98"/>
  <c r="E67" i="98"/>
  <c r="AH67" i="98"/>
  <c r="AJ67" i="98"/>
  <c r="AH66" i="98"/>
  <c r="AJ66" i="98"/>
  <c r="AG66" i="98"/>
  <c r="AE66" i="98"/>
  <c r="AC66" i="98"/>
  <c r="Y66" i="98"/>
  <c r="W66" i="98"/>
  <c r="U66" i="98"/>
  <c r="S66" i="98"/>
  <c r="Q66" i="98"/>
  <c r="O66" i="98"/>
  <c r="M66" i="98"/>
  <c r="K66" i="98"/>
  <c r="I66" i="98"/>
  <c r="G66" i="98"/>
  <c r="E66" i="98"/>
  <c r="E65" i="98"/>
  <c r="AG64" i="98"/>
  <c r="AE64" i="98"/>
  <c r="AC64" i="98"/>
  <c r="Y64" i="98"/>
  <c r="W64" i="98"/>
  <c r="U64" i="98"/>
  <c r="S64" i="98"/>
  <c r="Q64" i="98"/>
  <c r="O64" i="98"/>
  <c r="M64" i="98"/>
  <c r="K64" i="98"/>
  <c r="I64" i="98"/>
  <c r="G64" i="98"/>
  <c r="E64" i="98"/>
  <c r="AH64" i="98"/>
  <c r="AJ64" i="98"/>
  <c r="AJ63" i="98"/>
  <c r="AG63" i="98"/>
  <c r="AE63" i="98"/>
  <c r="AC63" i="98"/>
  <c r="Y63" i="98"/>
  <c r="W63" i="98"/>
  <c r="U63" i="98"/>
  <c r="S63" i="98"/>
  <c r="Q63" i="98"/>
  <c r="O63" i="98"/>
  <c r="M63" i="98"/>
  <c r="K63" i="98"/>
  <c r="I63" i="98"/>
  <c r="G63" i="98"/>
  <c r="E63" i="98"/>
  <c r="AH63" i="98"/>
  <c r="AJ62" i="98"/>
  <c r="AG62" i="98"/>
  <c r="AE62" i="98"/>
  <c r="AC62" i="98"/>
  <c r="Y62" i="98"/>
  <c r="W62" i="98"/>
  <c r="U62" i="98"/>
  <c r="S62" i="98"/>
  <c r="Q62" i="98"/>
  <c r="O62" i="98"/>
  <c r="M62" i="98"/>
  <c r="K62" i="98"/>
  <c r="I62" i="98"/>
  <c r="G62" i="98"/>
  <c r="E62" i="98"/>
  <c r="AH62" i="98"/>
  <c r="AG61" i="98"/>
  <c r="AE61" i="98"/>
  <c r="AC61" i="98"/>
  <c r="Y61" i="98"/>
  <c r="W61" i="98"/>
  <c r="U61" i="98"/>
  <c r="S61" i="98"/>
  <c r="Q61" i="98"/>
  <c r="O61" i="98"/>
  <c r="M61" i="98"/>
  <c r="K61" i="98"/>
  <c r="I61" i="98"/>
  <c r="G61" i="98"/>
  <c r="E61" i="98"/>
  <c r="AH61" i="98"/>
  <c r="AJ61" i="98"/>
  <c r="E60" i="98"/>
  <c r="E59" i="98"/>
  <c r="E58" i="98"/>
  <c r="E57" i="98"/>
  <c r="E56" i="98"/>
  <c r="E55" i="98"/>
  <c r="E54" i="98"/>
  <c r="E53" i="98"/>
  <c r="E52" i="98"/>
  <c r="E51" i="98"/>
  <c r="AG50" i="98"/>
  <c r="AE50" i="98"/>
  <c r="Y50" i="98"/>
  <c r="W50" i="98"/>
  <c r="U50" i="98"/>
  <c r="S50" i="98"/>
  <c r="Q50" i="98"/>
  <c r="O50" i="98"/>
  <c r="M50" i="98"/>
  <c r="K50" i="98"/>
  <c r="I50" i="98"/>
  <c r="G50" i="98"/>
  <c r="E50" i="98"/>
  <c r="AH50" i="98"/>
  <c r="AJ50" i="98"/>
  <c r="AG49" i="98"/>
  <c r="AE49" i="98"/>
  <c r="AC49" i="98"/>
  <c r="AA49" i="98"/>
  <c r="Y49" i="98"/>
  <c r="W49" i="98"/>
  <c r="U49" i="98"/>
  <c r="S49" i="98"/>
  <c r="Q49" i="98"/>
  <c r="O49" i="98"/>
  <c r="M49" i="98"/>
  <c r="K49" i="98"/>
  <c r="I49" i="98"/>
  <c r="G49" i="98"/>
  <c r="E49" i="98"/>
  <c r="AH49" i="98"/>
  <c r="AJ49" i="98"/>
  <c r="AG48" i="98"/>
  <c r="AE48" i="98"/>
  <c r="AC48" i="98"/>
  <c r="AA48" i="98"/>
  <c r="Y48" i="98"/>
  <c r="W48" i="98"/>
  <c r="U48" i="98"/>
  <c r="S48" i="98"/>
  <c r="Q48" i="98"/>
  <c r="O48" i="98"/>
  <c r="M48" i="98"/>
  <c r="K48" i="98"/>
  <c r="I48" i="98"/>
  <c r="G48" i="98"/>
  <c r="E48" i="98"/>
  <c r="AH48" i="98"/>
  <c r="AJ48" i="98"/>
  <c r="E47" i="98"/>
  <c r="AG46" i="98"/>
  <c r="AE46" i="98"/>
  <c r="AC46" i="98"/>
  <c r="AA46" i="98"/>
  <c r="Y46" i="98"/>
  <c r="W46" i="98"/>
  <c r="U46" i="98"/>
  <c r="S46" i="98"/>
  <c r="Q46" i="98"/>
  <c r="O46" i="98"/>
  <c r="M46" i="98"/>
  <c r="K46" i="98"/>
  <c r="I46" i="98"/>
  <c r="G46" i="98"/>
  <c r="E46" i="98"/>
  <c r="AH46" i="98"/>
  <c r="AJ46" i="98"/>
  <c r="AG45" i="98"/>
  <c r="AE45" i="98"/>
  <c r="AC45" i="98"/>
  <c r="AA45" i="98"/>
  <c r="Y45" i="98"/>
  <c r="W45" i="98"/>
  <c r="U45" i="98"/>
  <c r="S45" i="98"/>
  <c r="Q45" i="98"/>
  <c r="O45" i="98"/>
  <c r="M45" i="98"/>
  <c r="K45" i="98"/>
  <c r="I45" i="98"/>
  <c r="G45" i="98"/>
  <c r="E45" i="98"/>
  <c r="AH45" i="98"/>
  <c r="AJ45" i="98"/>
  <c r="E44" i="98"/>
  <c r="AG43" i="98"/>
  <c r="AE43" i="98"/>
  <c r="AC43" i="98"/>
  <c r="AA43" i="98"/>
  <c r="Y43" i="98"/>
  <c r="W43" i="98"/>
  <c r="U43" i="98"/>
  <c r="S43" i="98"/>
  <c r="Q43" i="98"/>
  <c r="O43" i="98"/>
  <c r="M43" i="98"/>
  <c r="K43" i="98"/>
  <c r="I43" i="98"/>
  <c r="G43" i="98"/>
  <c r="E43" i="98"/>
  <c r="AH43" i="98"/>
  <c r="AJ43" i="98"/>
  <c r="E42" i="98"/>
  <c r="AG41" i="98"/>
  <c r="AE41" i="98"/>
  <c r="Y41" i="98"/>
  <c r="W41" i="98"/>
  <c r="U41" i="98"/>
  <c r="S41" i="98"/>
  <c r="Q41" i="98"/>
  <c r="O41" i="98"/>
  <c r="M41" i="98"/>
  <c r="K41" i="98"/>
  <c r="I41" i="98"/>
  <c r="G41" i="98"/>
  <c r="E41" i="98"/>
  <c r="AH41" i="98"/>
  <c r="AJ41" i="98"/>
  <c r="E40" i="98"/>
  <c r="E39" i="98"/>
  <c r="E38" i="98"/>
  <c r="E37" i="98"/>
  <c r="E36" i="98"/>
  <c r="E35" i="98"/>
  <c r="E34" i="98"/>
  <c r="E33" i="98"/>
  <c r="E32" i="98"/>
  <c r="E31" i="98"/>
  <c r="E30" i="98"/>
  <c r="E29" i="98"/>
  <c r="E28" i="98"/>
  <c r="E27" i="98"/>
  <c r="E26" i="98"/>
  <c r="E25" i="98"/>
  <c r="E24" i="98"/>
  <c r="E23" i="98"/>
  <c r="E22" i="98"/>
  <c r="E21" i="98"/>
  <c r="E20" i="98"/>
  <c r="E19" i="98"/>
  <c r="E18" i="98"/>
  <c r="E17" i="98"/>
  <c r="E16" i="98"/>
  <c r="E15" i="98"/>
  <c r="E14" i="98"/>
  <c r="E13" i="98"/>
  <c r="C12" i="98"/>
  <c r="B6" i="98"/>
  <c r="B4" i="98"/>
  <c r="E92" i="98"/>
  <c r="AT49" i="15"/>
  <c r="AH49" i="15"/>
  <c r="AF49" i="15"/>
  <c r="T49" i="15"/>
  <c r="R49" i="15"/>
  <c r="B49" i="15"/>
  <c r="AI106" i="97"/>
  <c r="AH106" i="97"/>
  <c r="AI95" i="97"/>
  <c r="AJ92" i="97"/>
  <c r="AG92" i="97"/>
  <c r="AF92" i="97"/>
  <c r="AD92" i="97"/>
  <c r="AR49" i="15"/>
  <c r="AB92" i="97"/>
  <c r="AP49" i="15"/>
  <c r="Z92" i="97"/>
  <c r="AN49" i="15"/>
  <c r="X92" i="97"/>
  <c r="V92" i="97"/>
  <c r="T92" i="97"/>
  <c r="AD49" i="15"/>
  <c r="R92" i="97"/>
  <c r="P92" i="97"/>
  <c r="N92" i="97"/>
  <c r="P49" i="15"/>
  <c r="L92" i="97"/>
  <c r="H49" i="15"/>
  <c r="J92" i="97"/>
  <c r="F49" i="15"/>
  <c r="H92" i="97"/>
  <c r="F92" i="97"/>
  <c r="AJ91" i="97"/>
  <c r="AG90" i="97"/>
  <c r="AE90" i="97"/>
  <c r="AC90" i="97"/>
  <c r="AA90" i="97"/>
  <c r="Y90" i="97"/>
  <c r="W90" i="97"/>
  <c r="U90" i="97"/>
  <c r="S90" i="97"/>
  <c r="Q90" i="97"/>
  <c r="O90" i="97"/>
  <c r="M90" i="97"/>
  <c r="K90" i="97"/>
  <c r="I90" i="97"/>
  <c r="G90" i="97"/>
  <c r="E90" i="97"/>
  <c r="AH90" i="97"/>
  <c r="AJ90" i="97"/>
  <c r="AG89" i="97"/>
  <c r="AE89" i="97"/>
  <c r="AC89" i="97"/>
  <c r="AA89" i="97"/>
  <c r="Y89" i="97"/>
  <c r="W89" i="97"/>
  <c r="U89" i="97"/>
  <c r="S89" i="97"/>
  <c r="Q89" i="97"/>
  <c r="O89" i="97"/>
  <c r="M89" i="97"/>
  <c r="K89" i="97"/>
  <c r="I89" i="97"/>
  <c r="G89" i="97"/>
  <c r="E89" i="97"/>
  <c r="AH89" i="97"/>
  <c r="AJ89" i="97"/>
  <c r="AG88" i="97"/>
  <c r="AE88" i="97"/>
  <c r="AC88" i="97"/>
  <c r="AA88" i="97"/>
  <c r="Y88" i="97"/>
  <c r="W88" i="97"/>
  <c r="U88" i="97"/>
  <c r="S88" i="97"/>
  <c r="Q88" i="97"/>
  <c r="O88" i="97"/>
  <c r="M88" i="97"/>
  <c r="K88" i="97"/>
  <c r="I88" i="97"/>
  <c r="G88" i="97"/>
  <c r="E88" i="97"/>
  <c r="AH88" i="97"/>
  <c r="AJ88" i="97"/>
  <c r="AG87" i="97"/>
  <c r="AE87" i="97"/>
  <c r="AC87" i="97"/>
  <c r="AA87" i="97"/>
  <c r="Y87" i="97"/>
  <c r="W87" i="97"/>
  <c r="U87" i="97"/>
  <c r="S87" i="97"/>
  <c r="Q87" i="97"/>
  <c r="O87" i="97"/>
  <c r="M87" i="97"/>
  <c r="K87" i="97"/>
  <c r="I87" i="97"/>
  <c r="G87" i="97"/>
  <c r="E87" i="97"/>
  <c r="AH87" i="97"/>
  <c r="AJ87" i="97"/>
  <c r="AH86" i="97"/>
  <c r="AJ86" i="97"/>
  <c r="AG86" i="97"/>
  <c r="AE86" i="97"/>
  <c r="AC86" i="97"/>
  <c r="AA86" i="97"/>
  <c r="Y86" i="97"/>
  <c r="W86" i="97"/>
  <c r="U86" i="97"/>
  <c r="S86" i="97"/>
  <c r="Q86" i="97"/>
  <c r="O86" i="97"/>
  <c r="M86" i="97"/>
  <c r="K86" i="97"/>
  <c r="I86" i="97"/>
  <c r="G86" i="97"/>
  <c r="E86" i="97"/>
  <c r="AG85" i="97"/>
  <c r="AE85" i="97"/>
  <c r="AC85" i="97"/>
  <c r="AA85" i="97"/>
  <c r="Y85" i="97"/>
  <c r="W85" i="97"/>
  <c r="U85" i="97"/>
  <c r="S85" i="97"/>
  <c r="Q85" i="97"/>
  <c r="O85" i="97"/>
  <c r="M85" i="97"/>
  <c r="K85" i="97"/>
  <c r="I85" i="97"/>
  <c r="G85" i="97"/>
  <c r="E85" i="97"/>
  <c r="AH85" i="97"/>
  <c r="AJ85" i="97"/>
  <c r="AG84" i="97"/>
  <c r="AE84" i="97"/>
  <c r="AC84" i="97"/>
  <c r="AA84" i="97"/>
  <c r="Y84" i="97"/>
  <c r="W84" i="97"/>
  <c r="U84" i="97"/>
  <c r="S84" i="97"/>
  <c r="Q84" i="97"/>
  <c r="O84" i="97"/>
  <c r="M84" i="97"/>
  <c r="K84" i="97"/>
  <c r="I84" i="97"/>
  <c r="G84" i="97"/>
  <c r="E84" i="97"/>
  <c r="AH84" i="97"/>
  <c r="AJ84" i="97"/>
  <c r="AH83" i="97"/>
  <c r="AJ83" i="97"/>
  <c r="AG83" i="97"/>
  <c r="AE83" i="97"/>
  <c r="AC83" i="97"/>
  <c r="AA83" i="97"/>
  <c r="Y83" i="97"/>
  <c r="W83" i="97"/>
  <c r="U83" i="97"/>
  <c r="S83" i="97"/>
  <c r="Q83" i="97"/>
  <c r="O83" i="97"/>
  <c r="M83" i="97"/>
  <c r="K83" i="97"/>
  <c r="I83" i="97"/>
  <c r="G83" i="97"/>
  <c r="E83" i="97"/>
  <c r="AG82" i="97"/>
  <c r="AE82" i="97"/>
  <c r="AC82" i="97"/>
  <c r="AA82" i="97"/>
  <c r="Y82" i="97"/>
  <c r="W82" i="97"/>
  <c r="U82" i="97"/>
  <c r="S82" i="97"/>
  <c r="Q82" i="97"/>
  <c r="O82" i="97"/>
  <c r="M82" i="97"/>
  <c r="K82" i="97"/>
  <c r="I82" i="97"/>
  <c r="G82" i="97"/>
  <c r="E82" i="97"/>
  <c r="AH82" i="97"/>
  <c r="AJ82" i="97"/>
  <c r="AG81" i="97"/>
  <c r="AE81" i="97"/>
  <c r="AC81" i="97"/>
  <c r="AA81" i="97"/>
  <c r="Y81" i="97"/>
  <c r="W81" i="97"/>
  <c r="U81" i="97"/>
  <c r="S81" i="97"/>
  <c r="Q81" i="97"/>
  <c r="O81" i="97"/>
  <c r="M81" i="97"/>
  <c r="K81" i="97"/>
  <c r="I81" i="97"/>
  <c r="G81" i="97"/>
  <c r="E81" i="97"/>
  <c r="AH81" i="97"/>
  <c r="AJ81" i="97"/>
  <c r="AG80" i="97"/>
  <c r="AE80" i="97"/>
  <c r="AC80" i="97"/>
  <c r="AA80" i="97"/>
  <c r="Y80" i="97"/>
  <c r="W80" i="97"/>
  <c r="U80" i="97"/>
  <c r="S80" i="97"/>
  <c r="Q80" i="97"/>
  <c r="O80" i="97"/>
  <c r="M80" i="97"/>
  <c r="K80" i="97"/>
  <c r="I80" i="97"/>
  <c r="G80" i="97"/>
  <c r="E80" i="97"/>
  <c r="AH80" i="97"/>
  <c r="AJ80" i="97"/>
  <c r="AG79" i="97"/>
  <c r="AE79" i="97"/>
  <c r="AC79" i="97"/>
  <c r="AA79" i="97"/>
  <c r="Y79" i="97"/>
  <c r="W79" i="97"/>
  <c r="U79" i="97"/>
  <c r="S79" i="97"/>
  <c r="Q79" i="97"/>
  <c r="O79" i="97"/>
  <c r="M79" i="97"/>
  <c r="K79" i="97"/>
  <c r="I79" i="97"/>
  <c r="G79" i="97"/>
  <c r="E79" i="97"/>
  <c r="AH79" i="97"/>
  <c r="AJ79" i="97"/>
  <c r="AG78" i="97"/>
  <c r="AE78" i="97"/>
  <c r="AC78" i="97"/>
  <c r="Y78" i="97"/>
  <c r="W78" i="97"/>
  <c r="U78" i="97"/>
  <c r="S78" i="97"/>
  <c r="Q78" i="97"/>
  <c r="O78" i="97"/>
  <c r="M78" i="97"/>
  <c r="K78" i="97"/>
  <c r="I78" i="97"/>
  <c r="G78" i="97"/>
  <c r="E78" i="97"/>
  <c r="AH78" i="97"/>
  <c r="AJ78" i="97"/>
  <c r="AH77" i="97"/>
  <c r="AJ77" i="97"/>
  <c r="AG77" i="97"/>
  <c r="AE77" i="97"/>
  <c r="AC77" i="97"/>
  <c r="Y77" i="97"/>
  <c r="W77" i="97"/>
  <c r="U77" i="97"/>
  <c r="S77" i="97"/>
  <c r="Q77" i="97"/>
  <c r="O77" i="97"/>
  <c r="M77" i="97"/>
  <c r="K77" i="97"/>
  <c r="I77" i="97"/>
  <c r="G77" i="97"/>
  <c r="E77" i="97"/>
  <c r="E76" i="97"/>
  <c r="AG75" i="97"/>
  <c r="AE75" i="97"/>
  <c r="AC75" i="97"/>
  <c r="Y75" i="97"/>
  <c r="W75" i="97"/>
  <c r="U75" i="97"/>
  <c r="S75" i="97"/>
  <c r="Q75" i="97"/>
  <c r="O75" i="97"/>
  <c r="M75" i="97"/>
  <c r="K75" i="97"/>
  <c r="I75" i="97"/>
  <c r="G75" i="97"/>
  <c r="E75" i="97"/>
  <c r="AH75" i="97"/>
  <c r="AJ75" i="97"/>
  <c r="AH74" i="97"/>
  <c r="AJ74" i="97"/>
  <c r="AG74" i="97"/>
  <c r="AE74" i="97"/>
  <c r="AC74" i="97"/>
  <c r="Y74" i="97"/>
  <c r="W74" i="97"/>
  <c r="U74" i="97"/>
  <c r="S74" i="97"/>
  <c r="Q74" i="97"/>
  <c r="O74" i="97"/>
  <c r="M74" i="97"/>
  <c r="K74" i="97"/>
  <c r="I74" i="97"/>
  <c r="G74" i="97"/>
  <c r="E74" i="97"/>
  <c r="AG73" i="97"/>
  <c r="AE73" i="97"/>
  <c r="AC73" i="97"/>
  <c r="Y73" i="97"/>
  <c r="W73" i="97"/>
  <c r="U73" i="97"/>
  <c r="S73" i="97"/>
  <c r="Q73" i="97"/>
  <c r="O73" i="97"/>
  <c r="M73" i="97"/>
  <c r="K73" i="97"/>
  <c r="I73" i="97"/>
  <c r="G73" i="97"/>
  <c r="E73" i="97"/>
  <c r="AH73" i="97"/>
  <c r="AJ73" i="97"/>
  <c r="AG72" i="97"/>
  <c r="AE72" i="97"/>
  <c r="AC72" i="97"/>
  <c r="Y72" i="97"/>
  <c r="W72" i="97"/>
  <c r="U72" i="97"/>
  <c r="S72" i="97"/>
  <c r="Q72" i="97"/>
  <c r="O72" i="97"/>
  <c r="M72" i="97"/>
  <c r="K72" i="97"/>
  <c r="I72" i="97"/>
  <c r="G72" i="97"/>
  <c r="E72" i="97"/>
  <c r="AH72" i="97"/>
  <c r="AJ72" i="97"/>
  <c r="AG71" i="97"/>
  <c r="AE71" i="97"/>
  <c r="AC71" i="97"/>
  <c r="Y71" i="97"/>
  <c r="W71" i="97"/>
  <c r="U71" i="97"/>
  <c r="S71" i="97"/>
  <c r="Q71" i="97"/>
  <c r="O71" i="97"/>
  <c r="M71" i="97"/>
  <c r="K71" i="97"/>
  <c r="I71" i="97"/>
  <c r="G71" i="97"/>
  <c r="E71" i="97"/>
  <c r="AH71" i="97"/>
  <c r="AJ71" i="97"/>
  <c r="AG70" i="97"/>
  <c r="AE70" i="97"/>
  <c r="AC70" i="97"/>
  <c r="Y70" i="97"/>
  <c r="W70" i="97"/>
  <c r="U70" i="97"/>
  <c r="S70" i="97"/>
  <c r="Q70" i="97"/>
  <c r="O70" i="97"/>
  <c r="M70" i="97"/>
  <c r="K70" i="97"/>
  <c r="I70" i="97"/>
  <c r="G70" i="97"/>
  <c r="E70" i="97"/>
  <c r="AH70" i="97"/>
  <c r="AJ70" i="97"/>
  <c r="AH69" i="97"/>
  <c r="AJ69" i="97"/>
  <c r="AG69" i="97"/>
  <c r="AE69" i="97"/>
  <c r="AC69" i="97"/>
  <c r="Y69" i="97"/>
  <c r="W69" i="97"/>
  <c r="U69" i="97"/>
  <c r="S69" i="97"/>
  <c r="Q69" i="97"/>
  <c r="O69" i="97"/>
  <c r="M69" i="97"/>
  <c r="K69" i="97"/>
  <c r="I69" i="97"/>
  <c r="G69" i="97"/>
  <c r="E69" i="97"/>
  <c r="AG68" i="97"/>
  <c r="AE68" i="97"/>
  <c r="AC68" i="97"/>
  <c r="Y68" i="97"/>
  <c r="W68" i="97"/>
  <c r="U68" i="97"/>
  <c r="S68" i="97"/>
  <c r="Q68" i="97"/>
  <c r="O68" i="97"/>
  <c r="M68" i="97"/>
  <c r="K68" i="97"/>
  <c r="I68" i="97"/>
  <c r="G68" i="97"/>
  <c r="E68" i="97"/>
  <c r="AH68" i="97"/>
  <c r="AJ68" i="97"/>
  <c r="AG67" i="97"/>
  <c r="AE67" i="97"/>
  <c r="AC67" i="97"/>
  <c r="Y67" i="97"/>
  <c r="W67" i="97"/>
  <c r="U67" i="97"/>
  <c r="S67" i="97"/>
  <c r="Q67" i="97"/>
  <c r="O67" i="97"/>
  <c r="M67" i="97"/>
  <c r="K67" i="97"/>
  <c r="I67" i="97"/>
  <c r="G67" i="97"/>
  <c r="E67" i="97"/>
  <c r="AH67" i="97"/>
  <c r="AJ67" i="97"/>
  <c r="AH66" i="97"/>
  <c r="AJ66" i="97"/>
  <c r="AG66" i="97"/>
  <c r="AE66" i="97"/>
  <c r="AC66" i="97"/>
  <c r="Y66" i="97"/>
  <c r="W66" i="97"/>
  <c r="U66" i="97"/>
  <c r="S66" i="97"/>
  <c r="Q66" i="97"/>
  <c r="O66" i="97"/>
  <c r="M66" i="97"/>
  <c r="K66" i="97"/>
  <c r="I66" i="97"/>
  <c r="G66" i="97"/>
  <c r="E66" i="97"/>
  <c r="E65" i="97"/>
  <c r="AG64" i="97"/>
  <c r="AE64" i="97"/>
  <c r="AC64" i="97"/>
  <c r="Y64" i="97"/>
  <c r="W64" i="97"/>
  <c r="U64" i="97"/>
  <c r="S64" i="97"/>
  <c r="Q64" i="97"/>
  <c r="O64" i="97"/>
  <c r="M64" i="97"/>
  <c r="K64" i="97"/>
  <c r="I64" i="97"/>
  <c r="G64" i="97"/>
  <c r="E64" i="97"/>
  <c r="AH64" i="97"/>
  <c r="AJ64" i="97"/>
  <c r="AG63" i="97"/>
  <c r="AE63" i="97"/>
  <c r="AC63" i="97"/>
  <c r="Y63" i="97"/>
  <c r="W63" i="97"/>
  <c r="U63" i="97"/>
  <c r="S63" i="97"/>
  <c r="Q63" i="97"/>
  <c r="O63" i="97"/>
  <c r="M63" i="97"/>
  <c r="K63" i="97"/>
  <c r="I63" i="97"/>
  <c r="G63" i="97"/>
  <c r="E63" i="97"/>
  <c r="AH63" i="97"/>
  <c r="AJ63" i="97"/>
  <c r="AG62" i="97"/>
  <c r="AE62" i="97"/>
  <c r="AC62" i="97"/>
  <c r="Y62" i="97"/>
  <c r="W62" i="97"/>
  <c r="U62" i="97"/>
  <c r="S62" i="97"/>
  <c r="Q62" i="97"/>
  <c r="O62" i="97"/>
  <c r="M62" i="97"/>
  <c r="K62" i="97"/>
  <c r="I62" i="97"/>
  <c r="G62" i="97"/>
  <c r="E62" i="97"/>
  <c r="AH62" i="97"/>
  <c r="AJ62" i="97"/>
  <c r="AJ61" i="97"/>
  <c r="AG61" i="97"/>
  <c r="AE61" i="97"/>
  <c r="AC61" i="97"/>
  <c r="Y61" i="97"/>
  <c r="W61" i="97"/>
  <c r="U61" i="97"/>
  <c r="S61" i="97"/>
  <c r="Q61" i="97"/>
  <c r="O61" i="97"/>
  <c r="M61" i="97"/>
  <c r="K61" i="97"/>
  <c r="I61" i="97"/>
  <c r="G61" i="97"/>
  <c r="E61" i="97"/>
  <c r="AH61" i="97"/>
  <c r="E60" i="97"/>
  <c r="E59" i="97"/>
  <c r="E58" i="97"/>
  <c r="E57" i="97"/>
  <c r="E56" i="97"/>
  <c r="E55" i="97"/>
  <c r="E54" i="97"/>
  <c r="E53" i="97"/>
  <c r="E52" i="97"/>
  <c r="E51" i="97"/>
  <c r="AG50" i="97"/>
  <c r="AE50" i="97"/>
  <c r="Y50" i="97"/>
  <c r="W50" i="97"/>
  <c r="U50" i="97"/>
  <c r="S50" i="97"/>
  <c r="Q50" i="97"/>
  <c r="O50" i="97"/>
  <c r="M50" i="97"/>
  <c r="K50" i="97"/>
  <c r="I50" i="97"/>
  <c r="G50" i="97"/>
  <c r="E50" i="97"/>
  <c r="AH50" i="97"/>
  <c r="AJ50" i="97"/>
  <c r="AG49" i="97"/>
  <c r="AE49" i="97"/>
  <c r="AC49" i="97"/>
  <c r="AA49" i="97"/>
  <c r="Y49" i="97"/>
  <c r="W49" i="97"/>
  <c r="U49" i="97"/>
  <c r="S49" i="97"/>
  <c r="Q49" i="97"/>
  <c r="O49" i="97"/>
  <c r="M49" i="97"/>
  <c r="K49" i="97"/>
  <c r="I49" i="97"/>
  <c r="G49" i="97"/>
  <c r="E49" i="97"/>
  <c r="AH49" i="97"/>
  <c r="AJ49" i="97"/>
  <c r="AH48" i="97"/>
  <c r="AJ48" i="97"/>
  <c r="AG48" i="97"/>
  <c r="AE48" i="97"/>
  <c r="AC48" i="97"/>
  <c r="AA48" i="97"/>
  <c r="Y48" i="97"/>
  <c r="W48" i="97"/>
  <c r="U48" i="97"/>
  <c r="S48" i="97"/>
  <c r="Q48" i="97"/>
  <c r="O48" i="97"/>
  <c r="M48" i="97"/>
  <c r="K48" i="97"/>
  <c r="I48" i="97"/>
  <c r="G48" i="97"/>
  <c r="E48" i="97"/>
  <c r="E47" i="97"/>
  <c r="AH46" i="97"/>
  <c r="AJ46" i="97"/>
  <c r="AG46" i="97"/>
  <c r="AE46" i="97"/>
  <c r="AC46" i="97"/>
  <c r="AA46" i="97"/>
  <c r="Y46" i="97"/>
  <c r="W46" i="97"/>
  <c r="U46" i="97"/>
  <c r="S46" i="97"/>
  <c r="Q46" i="97"/>
  <c r="O46" i="97"/>
  <c r="M46" i="97"/>
  <c r="K46" i="97"/>
  <c r="I46" i="97"/>
  <c r="G46" i="97"/>
  <c r="E46" i="97"/>
  <c r="AH45" i="97"/>
  <c r="AJ45" i="97"/>
  <c r="AG45" i="97"/>
  <c r="AE45" i="97"/>
  <c r="AC45" i="97"/>
  <c r="AA45" i="97"/>
  <c r="Y45" i="97"/>
  <c r="W45" i="97"/>
  <c r="U45" i="97"/>
  <c r="S45" i="97"/>
  <c r="Q45" i="97"/>
  <c r="O45" i="97"/>
  <c r="M45" i="97"/>
  <c r="K45" i="97"/>
  <c r="I45" i="97"/>
  <c r="G45" i="97"/>
  <c r="E45" i="97"/>
  <c r="E44" i="97"/>
  <c r="AG43" i="97"/>
  <c r="AE43" i="97"/>
  <c r="AC43" i="97"/>
  <c r="AA43" i="97"/>
  <c r="Y43" i="97"/>
  <c r="W43" i="97"/>
  <c r="U43" i="97"/>
  <c r="S43" i="97"/>
  <c r="Q43" i="97"/>
  <c r="O43" i="97"/>
  <c r="M43" i="97"/>
  <c r="K43" i="97"/>
  <c r="I43" i="97"/>
  <c r="G43" i="97"/>
  <c r="E43" i="97"/>
  <c r="AH43" i="97"/>
  <c r="AJ43" i="97"/>
  <c r="E42" i="97"/>
  <c r="AG41" i="97"/>
  <c r="AE41" i="97"/>
  <c r="Y41" i="97"/>
  <c r="W41" i="97"/>
  <c r="U41" i="97"/>
  <c r="S41" i="97"/>
  <c r="Q41" i="97"/>
  <c r="O41" i="97"/>
  <c r="M41" i="97"/>
  <c r="K41" i="97"/>
  <c r="I41" i="97"/>
  <c r="G41" i="97"/>
  <c r="E41" i="97"/>
  <c r="AH41" i="97"/>
  <c r="AJ41" i="97"/>
  <c r="E40" i="97"/>
  <c r="E39" i="97"/>
  <c r="E38" i="97"/>
  <c r="E37" i="97"/>
  <c r="E36" i="97"/>
  <c r="E35" i="97"/>
  <c r="E34" i="97"/>
  <c r="E33" i="97"/>
  <c r="E32" i="97"/>
  <c r="E31" i="97"/>
  <c r="E30" i="97"/>
  <c r="E29" i="97"/>
  <c r="E28" i="97"/>
  <c r="E27" i="97"/>
  <c r="E26" i="97"/>
  <c r="E25" i="97"/>
  <c r="E24" i="97"/>
  <c r="E23" i="97"/>
  <c r="E22" i="97"/>
  <c r="E21" i="97"/>
  <c r="E20" i="97"/>
  <c r="E19" i="97"/>
  <c r="E18" i="97"/>
  <c r="E17" i="97"/>
  <c r="E16" i="97"/>
  <c r="E15" i="97"/>
  <c r="E14" i="97"/>
  <c r="E13" i="97"/>
  <c r="C12" i="97"/>
  <c r="B6" i="97"/>
  <c r="B4" i="97"/>
  <c r="E92" i="97"/>
  <c r="E91" i="95"/>
  <c r="AH91" i="95"/>
  <c r="AJ91" i="95"/>
  <c r="G91" i="95"/>
  <c r="I91" i="95"/>
  <c r="K91" i="95"/>
  <c r="M91" i="95"/>
  <c r="O91" i="95"/>
  <c r="Q91" i="95"/>
  <c r="S91" i="95"/>
  <c r="U91" i="95"/>
  <c r="W91" i="95"/>
  <c r="Y91" i="95"/>
  <c r="AA91" i="95"/>
  <c r="AC91" i="95"/>
  <c r="AE91" i="95"/>
  <c r="AG91" i="95"/>
  <c r="AN48" i="15"/>
  <c r="AF48" i="15"/>
  <c r="AD48" i="15"/>
  <c r="T48" i="15"/>
  <c r="AD47" i="15"/>
  <c r="H47" i="15"/>
  <c r="AI106" i="96"/>
  <c r="AH106" i="96"/>
  <c r="AI95" i="96"/>
  <c r="AJ92" i="96"/>
  <c r="AG92" i="96"/>
  <c r="AF92" i="96"/>
  <c r="AT48" i="15"/>
  <c r="AD92" i="96"/>
  <c r="AR48" i="15"/>
  <c r="AB92" i="96"/>
  <c r="AP48" i="15"/>
  <c r="Z92" i="96"/>
  <c r="X92" i="96"/>
  <c r="AH48" i="15"/>
  <c r="V92" i="96"/>
  <c r="T92" i="96"/>
  <c r="R92" i="96"/>
  <c r="P92" i="96"/>
  <c r="R48" i="15"/>
  <c r="N92" i="96"/>
  <c r="P48" i="15"/>
  <c r="L92" i="96"/>
  <c r="H48" i="15"/>
  <c r="J92" i="96"/>
  <c r="F48" i="15"/>
  <c r="H92" i="96"/>
  <c r="F92" i="96"/>
  <c r="B48" i="15"/>
  <c r="AJ91" i="96"/>
  <c r="AG90" i="96"/>
  <c r="AE90" i="96"/>
  <c r="AC90" i="96"/>
  <c r="AA90" i="96"/>
  <c r="Y90" i="96"/>
  <c r="W90" i="96"/>
  <c r="U90" i="96"/>
  <c r="S90" i="96"/>
  <c r="Q90" i="96"/>
  <c r="O90" i="96"/>
  <c r="M90" i="96"/>
  <c r="K90" i="96"/>
  <c r="I90" i="96"/>
  <c r="G90" i="96"/>
  <c r="E90" i="96"/>
  <c r="AH90" i="96"/>
  <c r="AJ90" i="96"/>
  <c r="AG89" i="96"/>
  <c r="AE89" i="96"/>
  <c r="AC89" i="96"/>
  <c r="AA89" i="96"/>
  <c r="Y89" i="96"/>
  <c r="W89" i="96"/>
  <c r="U89" i="96"/>
  <c r="S89" i="96"/>
  <c r="Q89" i="96"/>
  <c r="O89" i="96"/>
  <c r="M89" i="96"/>
  <c r="K89" i="96"/>
  <c r="I89" i="96"/>
  <c r="G89" i="96"/>
  <c r="E89" i="96"/>
  <c r="AH89" i="96"/>
  <c r="AJ89" i="96"/>
  <c r="AG88" i="96"/>
  <c r="AE88" i="96"/>
  <c r="AC88" i="96"/>
  <c r="AA88" i="96"/>
  <c r="Y88" i="96"/>
  <c r="W88" i="96"/>
  <c r="U88" i="96"/>
  <c r="S88" i="96"/>
  <c r="Q88" i="96"/>
  <c r="O88" i="96"/>
  <c r="M88" i="96"/>
  <c r="K88" i="96"/>
  <c r="I88" i="96"/>
  <c r="G88" i="96"/>
  <c r="E88" i="96"/>
  <c r="AH88" i="96"/>
  <c r="AJ88" i="96"/>
  <c r="AG87" i="96"/>
  <c r="AE87" i="96"/>
  <c r="AC87" i="96"/>
  <c r="AA87" i="96"/>
  <c r="Y87" i="96"/>
  <c r="W87" i="96"/>
  <c r="U87" i="96"/>
  <c r="S87" i="96"/>
  <c r="Q87" i="96"/>
  <c r="O87" i="96"/>
  <c r="M87" i="96"/>
  <c r="K87" i="96"/>
  <c r="I87" i="96"/>
  <c r="G87" i="96"/>
  <c r="E87" i="96"/>
  <c r="AH87" i="96"/>
  <c r="AJ87" i="96"/>
  <c r="AG86" i="96"/>
  <c r="AE86" i="96"/>
  <c r="AC86" i="96"/>
  <c r="AA86" i="96"/>
  <c r="Y86" i="96"/>
  <c r="W86" i="96"/>
  <c r="U86" i="96"/>
  <c r="S86" i="96"/>
  <c r="Q86" i="96"/>
  <c r="O86" i="96"/>
  <c r="M86" i="96"/>
  <c r="K86" i="96"/>
  <c r="I86" i="96"/>
  <c r="G86" i="96"/>
  <c r="E86" i="96"/>
  <c r="AH86" i="96"/>
  <c r="AJ86" i="96"/>
  <c r="AG85" i="96"/>
  <c r="AE85" i="96"/>
  <c r="AC85" i="96"/>
  <c r="AA85" i="96"/>
  <c r="Y85" i="96"/>
  <c r="W85" i="96"/>
  <c r="U85" i="96"/>
  <c r="S85" i="96"/>
  <c r="Q85" i="96"/>
  <c r="O85" i="96"/>
  <c r="M85" i="96"/>
  <c r="K85" i="96"/>
  <c r="I85" i="96"/>
  <c r="G85" i="96"/>
  <c r="E85" i="96"/>
  <c r="AH85" i="96"/>
  <c r="AJ85" i="96"/>
  <c r="AG84" i="96"/>
  <c r="AE84" i="96"/>
  <c r="AC84" i="96"/>
  <c r="AA84" i="96"/>
  <c r="Y84" i="96"/>
  <c r="W84" i="96"/>
  <c r="U84" i="96"/>
  <c r="S84" i="96"/>
  <c r="Q84" i="96"/>
  <c r="O84" i="96"/>
  <c r="M84" i="96"/>
  <c r="K84" i="96"/>
  <c r="I84" i="96"/>
  <c r="G84" i="96"/>
  <c r="E84" i="96"/>
  <c r="AH84" i="96"/>
  <c r="AJ84" i="96"/>
  <c r="AG83" i="96"/>
  <c r="AE83" i="96"/>
  <c r="AC83" i="96"/>
  <c r="AA83" i="96"/>
  <c r="Y83" i="96"/>
  <c r="W83" i="96"/>
  <c r="U83" i="96"/>
  <c r="S83" i="96"/>
  <c r="Q83" i="96"/>
  <c r="O83" i="96"/>
  <c r="M83" i="96"/>
  <c r="K83" i="96"/>
  <c r="I83" i="96"/>
  <c r="G83" i="96"/>
  <c r="E83" i="96"/>
  <c r="AH83" i="96"/>
  <c r="AJ83" i="96"/>
  <c r="AG82" i="96"/>
  <c r="AE82" i="96"/>
  <c r="AC82" i="96"/>
  <c r="AA82" i="96"/>
  <c r="Y82" i="96"/>
  <c r="W82" i="96"/>
  <c r="U82" i="96"/>
  <c r="S82" i="96"/>
  <c r="Q82" i="96"/>
  <c r="O82" i="96"/>
  <c r="M82" i="96"/>
  <c r="K82" i="96"/>
  <c r="I82" i="96"/>
  <c r="G82" i="96"/>
  <c r="E82" i="96"/>
  <c r="AH82" i="96"/>
  <c r="AJ82" i="96"/>
  <c r="AG81" i="96"/>
  <c r="AE81" i="96"/>
  <c r="AC81" i="96"/>
  <c r="AA81" i="96"/>
  <c r="Y81" i="96"/>
  <c r="W81" i="96"/>
  <c r="U81" i="96"/>
  <c r="S81" i="96"/>
  <c r="Q81" i="96"/>
  <c r="O81" i="96"/>
  <c r="M81" i="96"/>
  <c r="K81" i="96"/>
  <c r="I81" i="96"/>
  <c r="G81" i="96"/>
  <c r="E81" i="96"/>
  <c r="AH81" i="96"/>
  <c r="AJ81" i="96"/>
  <c r="AG80" i="96"/>
  <c r="AE80" i="96"/>
  <c r="AC80" i="96"/>
  <c r="AA80" i="96"/>
  <c r="Y80" i="96"/>
  <c r="W80" i="96"/>
  <c r="U80" i="96"/>
  <c r="S80" i="96"/>
  <c r="Q80" i="96"/>
  <c r="O80" i="96"/>
  <c r="M80" i="96"/>
  <c r="K80" i="96"/>
  <c r="I80" i="96"/>
  <c r="G80" i="96"/>
  <c r="E80" i="96"/>
  <c r="AH80" i="96"/>
  <c r="AJ80" i="96"/>
  <c r="AG79" i="96"/>
  <c r="AE79" i="96"/>
  <c r="AC79" i="96"/>
  <c r="AA79" i="96"/>
  <c r="Y79" i="96"/>
  <c r="W79" i="96"/>
  <c r="U79" i="96"/>
  <c r="S79" i="96"/>
  <c r="Q79" i="96"/>
  <c r="O79" i="96"/>
  <c r="M79" i="96"/>
  <c r="K79" i="96"/>
  <c r="I79" i="96"/>
  <c r="G79" i="96"/>
  <c r="E79" i="96"/>
  <c r="AH79" i="96"/>
  <c r="AJ79" i="96"/>
  <c r="AG78" i="96"/>
  <c r="AE78" i="96"/>
  <c r="AC78" i="96"/>
  <c r="Y78" i="96"/>
  <c r="W78" i="96"/>
  <c r="U78" i="96"/>
  <c r="S78" i="96"/>
  <c r="Q78" i="96"/>
  <c r="O78" i="96"/>
  <c r="M78" i="96"/>
  <c r="K78" i="96"/>
  <c r="I78" i="96"/>
  <c r="G78" i="96"/>
  <c r="E78" i="96"/>
  <c r="AH78" i="96"/>
  <c r="AJ78" i="96"/>
  <c r="AG77" i="96"/>
  <c r="AE77" i="96"/>
  <c r="AC77" i="96"/>
  <c r="Y77" i="96"/>
  <c r="W77" i="96"/>
  <c r="U77" i="96"/>
  <c r="S77" i="96"/>
  <c r="Q77" i="96"/>
  <c r="O77" i="96"/>
  <c r="M77" i="96"/>
  <c r="K77" i="96"/>
  <c r="I77" i="96"/>
  <c r="G77" i="96"/>
  <c r="E77" i="96"/>
  <c r="AH77" i="96"/>
  <c r="AJ77" i="96"/>
  <c r="E76" i="96"/>
  <c r="AG75" i="96"/>
  <c r="AE75" i="96"/>
  <c r="AC75" i="96"/>
  <c r="Y75" i="96"/>
  <c r="W75" i="96"/>
  <c r="U75" i="96"/>
  <c r="S75" i="96"/>
  <c r="Q75" i="96"/>
  <c r="O75" i="96"/>
  <c r="M75" i="96"/>
  <c r="K75" i="96"/>
  <c r="I75" i="96"/>
  <c r="G75" i="96"/>
  <c r="E75" i="96"/>
  <c r="AH75" i="96"/>
  <c r="AJ75" i="96"/>
  <c r="AG74" i="96"/>
  <c r="AE74" i="96"/>
  <c r="AC74" i="96"/>
  <c r="Y74" i="96"/>
  <c r="W74" i="96"/>
  <c r="U74" i="96"/>
  <c r="S74" i="96"/>
  <c r="Q74" i="96"/>
  <c r="O74" i="96"/>
  <c r="M74" i="96"/>
  <c r="K74" i="96"/>
  <c r="I74" i="96"/>
  <c r="G74" i="96"/>
  <c r="E74" i="96"/>
  <c r="AH74" i="96"/>
  <c r="AJ74" i="96"/>
  <c r="AJ73" i="96"/>
  <c r="AG73" i="96"/>
  <c r="AE73" i="96"/>
  <c r="AC73" i="96"/>
  <c r="Y73" i="96"/>
  <c r="W73" i="96"/>
  <c r="U73" i="96"/>
  <c r="S73" i="96"/>
  <c r="Q73" i="96"/>
  <c r="O73" i="96"/>
  <c r="M73" i="96"/>
  <c r="K73" i="96"/>
  <c r="I73" i="96"/>
  <c r="G73" i="96"/>
  <c r="E73" i="96"/>
  <c r="AH73" i="96"/>
  <c r="AG72" i="96"/>
  <c r="AE72" i="96"/>
  <c r="AC72" i="96"/>
  <c r="Y72" i="96"/>
  <c r="W72" i="96"/>
  <c r="U72" i="96"/>
  <c r="S72" i="96"/>
  <c r="Q72" i="96"/>
  <c r="O72" i="96"/>
  <c r="M72" i="96"/>
  <c r="K72" i="96"/>
  <c r="I72" i="96"/>
  <c r="G72" i="96"/>
  <c r="E72" i="96"/>
  <c r="AH72" i="96"/>
  <c r="AJ72" i="96"/>
  <c r="AG71" i="96"/>
  <c r="AE71" i="96"/>
  <c r="AC71" i="96"/>
  <c r="Y71" i="96"/>
  <c r="W71" i="96"/>
  <c r="U71" i="96"/>
  <c r="S71" i="96"/>
  <c r="Q71" i="96"/>
  <c r="O71" i="96"/>
  <c r="M71" i="96"/>
  <c r="K71" i="96"/>
  <c r="I71" i="96"/>
  <c r="G71" i="96"/>
  <c r="E71" i="96"/>
  <c r="AH71" i="96"/>
  <c r="AJ71" i="96"/>
  <c r="AG70" i="96"/>
  <c r="AE70" i="96"/>
  <c r="AC70" i="96"/>
  <c r="Y70" i="96"/>
  <c r="W70" i="96"/>
  <c r="U70" i="96"/>
  <c r="S70" i="96"/>
  <c r="Q70" i="96"/>
  <c r="O70" i="96"/>
  <c r="M70" i="96"/>
  <c r="K70" i="96"/>
  <c r="I70" i="96"/>
  <c r="G70" i="96"/>
  <c r="E70" i="96"/>
  <c r="AH70" i="96"/>
  <c r="AJ70" i="96"/>
  <c r="AG69" i="96"/>
  <c r="AE69" i="96"/>
  <c r="AC69" i="96"/>
  <c r="Y69" i="96"/>
  <c r="W69" i="96"/>
  <c r="U69" i="96"/>
  <c r="S69" i="96"/>
  <c r="Q69" i="96"/>
  <c r="O69" i="96"/>
  <c r="M69" i="96"/>
  <c r="K69" i="96"/>
  <c r="I69" i="96"/>
  <c r="G69" i="96"/>
  <c r="E69" i="96"/>
  <c r="AH69" i="96"/>
  <c r="AJ69" i="96"/>
  <c r="AG68" i="96"/>
  <c r="AE68" i="96"/>
  <c r="AC68" i="96"/>
  <c r="Y68" i="96"/>
  <c r="W68" i="96"/>
  <c r="U68" i="96"/>
  <c r="S68" i="96"/>
  <c r="Q68" i="96"/>
  <c r="O68" i="96"/>
  <c r="M68" i="96"/>
  <c r="K68" i="96"/>
  <c r="I68" i="96"/>
  <c r="G68" i="96"/>
  <c r="E68" i="96"/>
  <c r="AH68" i="96"/>
  <c r="AJ68" i="96"/>
  <c r="AJ67" i="96"/>
  <c r="AG67" i="96"/>
  <c r="AE67" i="96"/>
  <c r="AC67" i="96"/>
  <c r="Y67" i="96"/>
  <c r="W67" i="96"/>
  <c r="U67" i="96"/>
  <c r="S67" i="96"/>
  <c r="Q67" i="96"/>
  <c r="O67" i="96"/>
  <c r="M67" i="96"/>
  <c r="K67" i="96"/>
  <c r="I67" i="96"/>
  <c r="G67" i="96"/>
  <c r="E67" i="96"/>
  <c r="AH67" i="96"/>
  <c r="AG66" i="96"/>
  <c r="AE66" i="96"/>
  <c r="AC66" i="96"/>
  <c r="Y66" i="96"/>
  <c r="W66" i="96"/>
  <c r="U66" i="96"/>
  <c r="S66" i="96"/>
  <c r="Q66" i="96"/>
  <c r="O66" i="96"/>
  <c r="M66" i="96"/>
  <c r="K66" i="96"/>
  <c r="I66" i="96"/>
  <c r="G66" i="96"/>
  <c r="E66" i="96"/>
  <c r="AH66" i="96"/>
  <c r="AJ66" i="96"/>
  <c r="E65" i="96"/>
  <c r="AJ64" i="96"/>
  <c r="AG64" i="96"/>
  <c r="AE64" i="96"/>
  <c r="AC64" i="96"/>
  <c r="Y64" i="96"/>
  <c r="W64" i="96"/>
  <c r="U64" i="96"/>
  <c r="S64" i="96"/>
  <c r="Q64" i="96"/>
  <c r="O64" i="96"/>
  <c r="M64" i="96"/>
  <c r="K64" i="96"/>
  <c r="I64" i="96"/>
  <c r="G64" i="96"/>
  <c r="E64" i="96"/>
  <c r="AH64" i="96"/>
  <c r="AG63" i="96"/>
  <c r="AE63" i="96"/>
  <c r="AC63" i="96"/>
  <c r="Y63" i="96"/>
  <c r="W63" i="96"/>
  <c r="U63" i="96"/>
  <c r="S63" i="96"/>
  <c r="Q63" i="96"/>
  <c r="O63" i="96"/>
  <c r="M63" i="96"/>
  <c r="K63" i="96"/>
  <c r="I63" i="96"/>
  <c r="G63" i="96"/>
  <c r="E63" i="96"/>
  <c r="AH63" i="96"/>
  <c r="AJ63" i="96"/>
  <c r="AG62" i="96"/>
  <c r="AE62" i="96"/>
  <c r="AC62" i="96"/>
  <c r="Y62" i="96"/>
  <c r="W62" i="96"/>
  <c r="U62" i="96"/>
  <c r="S62" i="96"/>
  <c r="Q62" i="96"/>
  <c r="O62" i="96"/>
  <c r="M62" i="96"/>
  <c r="K62" i="96"/>
  <c r="I62" i="96"/>
  <c r="G62" i="96"/>
  <c r="E62" i="96"/>
  <c r="AH62" i="96"/>
  <c r="AJ62" i="96"/>
  <c r="AJ61" i="96"/>
  <c r="AG61" i="96"/>
  <c r="AE61" i="96"/>
  <c r="AC61" i="96"/>
  <c r="Y61" i="96"/>
  <c r="W61" i="96"/>
  <c r="U61" i="96"/>
  <c r="S61" i="96"/>
  <c r="Q61" i="96"/>
  <c r="O61" i="96"/>
  <c r="M61" i="96"/>
  <c r="K61" i="96"/>
  <c r="I61" i="96"/>
  <c r="G61" i="96"/>
  <c r="E61" i="96"/>
  <c r="AH61" i="96"/>
  <c r="E60" i="96"/>
  <c r="E59" i="96"/>
  <c r="E58" i="96"/>
  <c r="E57" i="96"/>
  <c r="E56" i="96"/>
  <c r="E55" i="96"/>
  <c r="E54" i="96"/>
  <c r="E53" i="96"/>
  <c r="E52" i="96"/>
  <c r="E51" i="96"/>
  <c r="AG50" i="96"/>
  <c r="AE50" i="96"/>
  <c r="Y50" i="96"/>
  <c r="W50" i="96"/>
  <c r="U50" i="96"/>
  <c r="S50" i="96"/>
  <c r="Q50" i="96"/>
  <c r="O50" i="96"/>
  <c r="M50" i="96"/>
  <c r="K50" i="96"/>
  <c r="I50" i="96"/>
  <c r="G50" i="96"/>
  <c r="E50" i="96"/>
  <c r="AH50" i="96"/>
  <c r="AJ50" i="96"/>
  <c r="AG49" i="96"/>
  <c r="AE49" i="96"/>
  <c r="AC49" i="96"/>
  <c r="AA49" i="96"/>
  <c r="Y49" i="96"/>
  <c r="W49" i="96"/>
  <c r="U49" i="96"/>
  <c r="S49" i="96"/>
  <c r="Q49" i="96"/>
  <c r="O49" i="96"/>
  <c r="M49" i="96"/>
  <c r="K49" i="96"/>
  <c r="I49" i="96"/>
  <c r="G49" i="96"/>
  <c r="E49" i="96"/>
  <c r="AH49" i="96"/>
  <c r="AJ49" i="96"/>
  <c r="AG48" i="96"/>
  <c r="AE48" i="96"/>
  <c r="AC48" i="96"/>
  <c r="AA48" i="96"/>
  <c r="Y48" i="96"/>
  <c r="W48" i="96"/>
  <c r="U48" i="96"/>
  <c r="S48" i="96"/>
  <c r="Q48" i="96"/>
  <c r="O48" i="96"/>
  <c r="M48" i="96"/>
  <c r="K48" i="96"/>
  <c r="I48" i="96"/>
  <c r="G48" i="96"/>
  <c r="E48" i="96"/>
  <c r="AH48" i="96"/>
  <c r="AJ48" i="96"/>
  <c r="E47" i="96"/>
  <c r="AH46" i="96"/>
  <c r="AJ46" i="96"/>
  <c r="AG46" i="96"/>
  <c r="AE46" i="96"/>
  <c r="AC46" i="96"/>
  <c r="AA46" i="96"/>
  <c r="Y46" i="96"/>
  <c r="W46" i="96"/>
  <c r="U46" i="96"/>
  <c r="S46" i="96"/>
  <c r="Q46" i="96"/>
  <c r="O46" i="96"/>
  <c r="M46" i="96"/>
  <c r="K46" i="96"/>
  <c r="I46" i="96"/>
  <c r="G46" i="96"/>
  <c r="E46" i="96"/>
  <c r="AG45" i="96"/>
  <c r="AE45" i="96"/>
  <c r="AC45" i="96"/>
  <c r="AA45" i="96"/>
  <c r="Y45" i="96"/>
  <c r="W45" i="96"/>
  <c r="U45" i="96"/>
  <c r="S45" i="96"/>
  <c r="Q45" i="96"/>
  <c r="O45" i="96"/>
  <c r="M45" i="96"/>
  <c r="K45" i="96"/>
  <c r="I45" i="96"/>
  <c r="G45" i="96"/>
  <c r="E45" i="96"/>
  <c r="AH45" i="96"/>
  <c r="AJ45" i="96"/>
  <c r="E44" i="96"/>
  <c r="AG43" i="96"/>
  <c r="AE43" i="96"/>
  <c r="AC43" i="96"/>
  <c r="AA43" i="96"/>
  <c r="Y43" i="96"/>
  <c r="W43" i="96"/>
  <c r="U43" i="96"/>
  <c r="S43" i="96"/>
  <c r="Q43" i="96"/>
  <c r="O43" i="96"/>
  <c r="M43" i="96"/>
  <c r="K43" i="96"/>
  <c r="I43" i="96"/>
  <c r="G43" i="96"/>
  <c r="E43" i="96"/>
  <c r="AH43" i="96"/>
  <c r="AJ43" i="96"/>
  <c r="E42" i="96"/>
  <c r="AG41" i="96"/>
  <c r="AE41" i="96"/>
  <c r="Y41" i="96"/>
  <c r="W41" i="96"/>
  <c r="U41" i="96"/>
  <c r="S41" i="96"/>
  <c r="Q41" i="96"/>
  <c r="O41" i="96"/>
  <c r="M41" i="96"/>
  <c r="K41" i="96"/>
  <c r="I41" i="96"/>
  <c r="G41" i="96"/>
  <c r="E41" i="96"/>
  <c r="AH41" i="96"/>
  <c r="AJ41" i="96"/>
  <c r="E40" i="96"/>
  <c r="E39" i="96"/>
  <c r="E38" i="96"/>
  <c r="E37" i="96"/>
  <c r="E36" i="96"/>
  <c r="E35" i="96"/>
  <c r="E34" i="96"/>
  <c r="E33" i="96"/>
  <c r="E32" i="96"/>
  <c r="E31" i="96"/>
  <c r="E30" i="96"/>
  <c r="E29" i="96"/>
  <c r="E28" i="96"/>
  <c r="E27" i="96"/>
  <c r="E26" i="96"/>
  <c r="E25" i="96"/>
  <c r="E24" i="96"/>
  <c r="E23" i="96"/>
  <c r="E22" i="96"/>
  <c r="E21" i="96"/>
  <c r="E20" i="96"/>
  <c r="E19" i="96"/>
  <c r="E18" i="96"/>
  <c r="E17" i="96"/>
  <c r="E16" i="96"/>
  <c r="E15" i="96"/>
  <c r="E14" i="96"/>
  <c r="E13" i="96"/>
  <c r="C12" i="96"/>
  <c r="B6" i="96"/>
  <c r="B4" i="96"/>
  <c r="AI107" i="95"/>
  <c r="AH107" i="95"/>
  <c r="AI96" i="95"/>
  <c r="AJ93" i="95"/>
  <c r="AG93" i="95"/>
  <c r="AF93" i="95"/>
  <c r="AT47" i="15"/>
  <c r="AD93" i="95"/>
  <c r="AR47" i="15"/>
  <c r="AB93" i="95"/>
  <c r="AP47" i="15"/>
  <c r="Z93" i="95"/>
  <c r="AN47" i="15"/>
  <c r="X93" i="95"/>
  <c r="AH47" i="15"/>
  <c r="V93" i="95"/>
  <c r="AF47" i="15"/>
  <c r="T93" i="95"/>
  <c r="R93" i="95"/>
  <c r="T47" i="15"/>
  <c r="P93" i="95"/>
  <c r="R47" i="15"/>
  <c r="N93" i="95"/>
  <c r="P47" i="15"/>
  <c r="L93" i="95"/>
  <c r="J93" i="95"/>
  <c r="F47" i="15"/>
  <c r="H93" i="95"/>
  <c r="F93" i="95"/>
  <c r="B47" i="15"/>
  <c r="AJ92" i="95"/>
  <c r="AH90" i="95"/>
  <c r="AJ90" i="95"/>
  <c r="AG90" i="95"/>
  <c r="AE90" i="95"/>
  <c r="AC90" i="95"/>
  <c r="AA90" i="95"/>
  <c r="Y90" i="95"/>
  <c r="W90" i="95"/>
  <c r="U90" i="95"/>
  <c r="S90" i="95"/>
  <c r="Q90" i="95"/>
  <c r="O90" i="95"/>
  <c r="M90" i="95"/>
  <c r="K90" i="95"/>
  <c r="I90" i="95"/>
  <c r="G90" i="95"/>
  <c r="E90" i="95"/>
  <c r="AG89" i="95"/>
  <c r="AE89" i="95"/>
  <c r="AC89" i="95"/>
  <c r="AA89" i="95"/>
  <c r="Y89" i="95"/>
  <c r="W89" i="95"/>
  <c r="U89" i="95"/>
  <c r="S89" i="95"/>
  <c r="Q89" i="95"/>
  <c r="O89" i="95"/>
  <c r="M89" i="95"/>
  <c r="K89" i="95"/>
  <c r="I89" i="95"/>
  <c r="G89" i="95"/>
  <c r="E89" i="95"/>
  <c r="AH89" i="95"/>
  <c r="AJ89" i="95"/>
  <c r="AG88" i="95"/>
  <c r="AE88" i="95"/>
  <c r="AC88" i="95"/>
  <c r="AA88" i="95"/>
  <c r="Y88" i="95"/>
  <c r="W88" i="95"/>
  <c r="U88" i="95"/>
  <c r="S88" i="95"/>
  <c r="Q88" i="95"/>
  <c r="O88" i="95"/>
  <c r="M88" i="95"/>
  <c r="K88" i="95"/>
  <c r="I88" i="95"/>
  <c r="G88" i="95"/>
  <c r="E88" i="95"/>
  <c r="AH88" i="95"/>
  <c r="AJ88" i="95"/>
  <c r="AG87" i="95"/>
  <c r="AE87" i="95"/>
  <c r="AC87" i="95"/>
  <c r="AA87" i="95"/>
  <c r="Y87" i="95"/>
  <c r="W87" i="95"/>
  <c r="U87" i="95"/>
  <c r="S87" i="95"/>
  <c r="Q87" i="95"/>
  <c r="O87" i="95"/>
  <c r="M87" i="95"/>
  <c r="K87" i="95"/>
  <c r="I87" i="95"/>
  <c r="G87" i="95"/>
  <c r="E87" i="95"/>
  <c r="AH87" i="95"/>
  <c r="AJ87" i="95"/>
  <c r="AH86" i="95"/>
  <c r="AJ86" i="95"/>
  <c r="AG86" i="95"/>
  <c r="AE86" i="95"/>
  <c r="AC86" i="95"/>
  <c r="AA86" i="95"/>
  <c r="Y86" i="95"/>
  <c r="W86" i="95"/>
  <c r="U86" i="95"/>
  <c r="S86" i="95"/>
  <c r="Q86" i="95"/>
  <c r="O86" i="95"/>
  <c r="M86" i="95"/>
  <c r="K86" i="95"/>
  <c r="I86" i="95"/>
  <c r="G86" i="95"/>
  <c r="E86" i="95"/>
  <c r="AH85" i="95"/>
  <c r="AJ85" i="95"/>
  <c r="AG85" i="95"/>
  <c r="AE85" i="95"/>
  <c r="AC85" i="95"/>
  <c r="AA85" i="95"/>
  <c r="Y85" i="95"/>
  <c r="W85" i="95"/>
  <c r="U85" i="95"/>
  <c r="S85" i="95"/>
  <c r="Q85" i="95"/>
  <c r="O85" i="95"/>
  <c r="M85" i="95"/>
  <c r="K85" i="95"/>
  <c r="I85" i="95"/>
  <c r="G85" i="95"/>
  <c r="E85" i="95"/>
  <c r="AH84" i="95"/>
  <c r="AJ84" i="95"/>
  <c r="AG84" i="95"/>
  <c r="AE84" i="95"/>
  <c r="AC84" i="95"/>
  <c r="AA84" i="95"/>
  <c r="Y84" i="95"/>
  <c r="W84" i="95"/>
  <c r="U84" i="95"/>
  <c r="S84" i="95"/>
  <c r="Q84" i="95"/>
  <c r="O84" i="95"/>
  <c r="M84" i="95"/>
  <c r="K84" i="95"/>
  <c r="I84" i="95"/>
  <c r="G84" i="95"/>
  <c r="E84" i="95"/>
  <c r="AJ83" i="95"/>
  <c r="AG83" i="95"/>
  <c r="AE83" i="95"/>
  <c r="AC83" i="95"/>
  <c r="AA83" i="95"/>
  <c r="Y83" i="95"/>
  <c r="W83" i="95"/>
  <c r="U83" i="95"/>
  <c r="S83" i="95"/>
  <c r="Q83" i="95"/>
  <c r="O83" i="95"/>
  <c r="M83" i="95"/>
  <c r="K83" i="95"/>
  <c r="I83" i="95"/>
  <c r="G83" i="95"/>
  <c r="E83" i="95"/>
  <c r="AH83" i="95"/>
  <c r="AH82" i="95"/>
  <c r="AJ82" i="95"/>
  <c r="AG82" i="95"/>
  <c r="AE82" i="95"/>
  <c r="AC82" i="95"/>
  <c r="AA82" i="95"/>
  <c r="Y82" i="95"/>
  <c r="W82" i="95"/>
  <c r="U82" i="95"/>
  <c r="S82" i="95"/>
  <c r="Q82" i="95"/>
  <c r="O82" i="95"/>
  <c r="M82" i="95"/>
  <c r="K82" i="95"/>
  <c r="I82" i="95"/>
  <c r="G82" i="95"/>
  <c r="E82" i="95"/>
  <c r="AG81" i="95"/>
  <c r="AE81" i="95"/>
  <c r="AC81" i="95"/>
  <c r="AA81" i="95"/>
  <c r="Y81" i="95"/>
  <c r="W81" i="95"/>
  <c r="U81" i="95"/>
  <c r="S81" i="95"/>
  <c r="Q81" i="95"/>
  <c r="O81" i="95"/>
  <c r="M81" i="95"/>
  <c r="K81" i="95"/>
  <c r="I81" i="95"/>
  <c r="G81" i="95"/>
  <c r="E81" i="95"/>
  <c r="AH81" i="95"/>
  <c r="AJ81" i="95"/>
  <c r="AG80" i="95"/>
  <c r="AE80" i="95"/>
  <c r="AC80" i="95"/>
  <c r="AA80" i="95"/>
  <c r="Y80" i="95"/>
  <c r="W80" i="95"/>
  <c r="U80" i="95"/>
  <c r="S80" i="95"/>
  <c r="Q80" i="95"/>
  <c r="O80" i="95"/>
  <c r="M80" i="95"/>
  <c r="K80" i="95"/>
  <c r="I80" i="95"/>
  <c r="G80" i="95"/>
  <c r="E80" i="95"/>
  <c r="AH80" i="95"/>
  <c r="AJ80" i="95"/>
  <c r="AG79" i="95"/>
  <c r="AE79" i="95"/>
  <c r="AC79" i="95"/>
  <c r="AA79" i="95"/>
  <c r="Y79" i="95"/>
  <c r="W79" i="95"/>
  <c r="U79" i="95"/>
  <c r="S79" i="95"/>
  <c r="Q79" i="95"/>
  <c r="O79" i="95"/>
  <c r="M79" i="95"/>
  <c r="K79" i="95"/>
  <c r="I79" i="95"/>
  <c r="G79" i="95"/>
  <c r="E79" i="95"/>
  <c r="AH79" i="95"/>
  <c r="AJ79" i="95"/>
  <c r="AH78" i="95"/>
  <c r="AJ78" i="95"/>
  <c r="AG78" i="95"/>
  <c r="AE78" i="95"/>
  <c r="AC78" i="95"/>
  <c r="Y78" i="95"/>
  <c r="W78" i="95"/>
  <c r="U78" i="95"/>
  <c r="S78" i="95"/>
  <c r="Q78" i="95"/>
  <c r="O78" i="95"/>
  <c r="M78" i="95"/>
  <c r="K78" i="95"/>
  <c r="I78" i="95"/>
  <c r="G78" i="95"/>
  <c r="E78" i="95"/>
  <c r="AH77" i="95"/>
  <c r="AJ77" i="95"/>
  <c r="AG77" i="95"/>
  <c r="AE77" i="95"/>
  <c r="AC77" i="95"/>
  <c r="Y77" i="95"/>
  <c r="W77" i="95"/>
  <c r="U77" i="95"/>
  <c r="S77" i="95"/>
  <c r="Q77" i="95"/>
  <c r="O77" i="95"/>
  <c r="M77" i="95"/>
  <c r="K77" i="95"/>
  <c r="I77" i="95"/>
  <c r="G77" i="95"/>
  <c r="E77" i="95"/>
  <c r="E76" i="95"/>
  <c r="AJ75" i="95"/>
  <c r="AG75" i="95"/>
  <c r="AE75" i="95"/>
  <c r="AC75" i="95"/>
  <c r="Y75" i="95"/>
  <c r="W75" i="95"/>
  <c r="U75" i="95"/>
  <c r="S75" i="95"/>
  <c r="Q75" i="95"/>
  <c r="O75" i="95"/>
  <c r="M75" i="95"/>
  <c r="K75" i="95"/>
  <c r="I75" i="95"/>
  <c r="G75" i="95"/>
  <c r="E75" i="95"/>
  <c r="AH75" i="95"/>
  <c r="AG74" i="95"/>
  <c r="AE74" i="95"/>
  <c r="AC74" i="95"/>
  <c r="Y74" i="95"/>
  <c r="W74" i="95"/>
  <c r="U74" i="95"/>
  <c r="S74" i="95"/>
  <c r="Q74" i="95"/>
  <c r="O74" i="95"/>
  <c r="M74" i="95"/>
  <c r="K74" i="95"/>
  <c r="I74" i="95"/>
  <c r="G74" i="95"/>
  <c r="E74" i="95"/>
  <c r="AH74" i="95"/>
  <c r="AJ74" i="95"/>
  <c r="AG73" i="95"/>
  <c r="AE73" i="95"/>
  <c r="AC73" i="95"/>
  <c r="Y73" i="95"/>
  <c r="W73" i="95"/>
  <c r="U73" i="95"/>
  <c r="S73" i="95"/>
  <c r="Q73" i="95"/>
  <c r="O73" i="95"/>
  <c r="M73" i="95"/>
  <c r="K73" i="95"/>
  <c r="I73" i="95"/>
  <c r="G73" i="95"/>
  <c r="E73" i="95"/>
  <c r="AH73" i="95"/>
  <c r="AJ73" i="95"/>
  <c r="AG72" i="95"/>
  <c r="AE72" i="95"/>
  <c r="AC72" i="95"/>
  <c r="Y72" i="95"/>
  <c r="W72" i="95"/>
  <c r="U72" i="95"/>
  <c r="S72" i="95"/>
  <c r="Q72" i="95"/>
  <c r="O72" i="95"/>
  <c r="M72" i="95"/>
  <c r="K72" i="95"/>
  <c r="I72" i="95"/>
  <c r="G72" i="95"/>
  <c r="E72" i="95"/>
  <c r="AH72" i="95"/>
  <c r="AJ72" i="95"/>
  <c r="AG71" i="95"/>
  <c r="AE71" i="95"/>
  <c r="AC71" i="95"/>
  <c r="Y71" i="95"/>
  <c r="W71" i="95"/>
  <c r="U71" i="95"/>
  <c r="S71" i="95"/>
  <c r="Q71" i="95"/>
  <c r="O71" i="95"/>
  <c r="M71" i="95"/>
  <c r="K71" i="95"/>
  <c r="I71" i="95"/>
  <c r="G71" i="95"/>
  <c r="E71" i="95"/>
  <c r="AH71" i="95"/>
  <c r="AJ71" i="95"/>
  <c r="AG70" i="95"/>
  <c r="AE70" i="95"/>
  <c r="AC70" i="95"/>
  <c r="Y70" i="95"/>
  <c r="W70" i="95"/>
  <c r="U70" i="95"/>
  <c r="S70" i="95"/>
  <c r="Q70" i="95"/>
  <c r="O70" i="95"/>
  <c r="M70" i="95"/>
  <c r="K70" i="95"/>
  <c r="I70" i="95"/>
  <c r="G70" i="95"/>
  <c r="E70" i="95"/>
  <c r="AH70" i="95"/>
  <c r="AJ70" i="95"/>
  <c r="AG69" i="95"/>
  <c r="AE69" i="95"/>
  <c r="AC69" i="95"/>
  <c r="Y69" i="95"/>
  <c r="W69" i="95"/>
  <c r="U69" i="95"/>
  <c r="S69" i="95"/>
  <c r="Q69" i="95"/>
  <c r="O69" i="95"/>
  <c r="M69" i="95"/>
  <c r="K69" i="95"/>
  <c r="I69" i="95"/>
  <c r="G69" i="95"/>
  <c r="E69" i="95"/>
  <c r="AH69" i="95"/>
  <c r="AJ69" i="95"/>
  <c r="AG68" i="95"/>
  <c r="AE68" i="95"/>
  <c r="AC68" i="95"/>
  <c r="Y68" i="95"/>
  <c r="W68" i="95"/>
  <c r="U68" i="95"/>
  <c r="S68" i="95"/>
  <c r="Q68" i="95"/>
  <c r="O68" i="95"/>
  <c r="M68" i="95"/>
  <c r="K68" i="95"/>
  <c r="I68" i="95"/>
  <c r="G68" i="95"/>
  <c r="E68" i="95"/>
  <c r="AH68" i="95"/>
  <c r="AJ68" i="95"/>
  <c r="AG67" i="95"/>
  <c r="AE67" i="95"/>
  <c r="AC67" i="95"/>
  <c r="Y67" i="95"/>
  <c r="W67" i="95"/>
  <c r="U67" i="95"/>
  <c r="S67" i="95"/>
  <c r="Q67" i="95"/>
  <c r="O67" i="95"/>
  <c r="M67" i="95"/>
  <c r="K67" i="95"/>
  <c r="I67" i="95"/>
  <c r="G67" i="95"/>
  <c r="E67" i="95"/>
  <c r="AH67" i="95"/>
  <c r="AJ67" i="95"/>
  <c r="AG66" i="95"/>
  <c r="AE66" i="95"/>
  <c r="AC66" i="95"/>
  <c r="Y66" i="95"/>
  <c r="W66" i="95"/>
  <c r="U66" i="95"/>
  <c r="S66" i="95"/>
  <c r="Q66" i="95"/>
  <c r="O66" i="95"/>
  <c r="M66" i="95"/>
  <c r="K66" i="95"/>
  <c r="I66" i="95"/>
  <c r="G66" i="95"/>
  <c r="E66" i="95"/>
  <c r="AH66" i="95"/>
  <c r="AJ66" i="95"/>
  <c r="E65" i="95"/>
  <c r="AG64" i="95"/>
  <c r="AE64" i="95"/>
  <c r="AC64" i="95"/>
  <c r="Y64" i="95"/>
  <c r="W64" i="95"/>
  <c r="U64" i="95"/>
  <c r="S64" i="95"/>
  <c r="Q64" i="95"/>
  <c r="O64" i="95"/>
  <c r="M64" i="95"/>
  <c r="K64" i="95"/>
  <c r="I64" i="95"/>
  <c r="G64" i="95"/>
  <c r="E64" i="95"/>
  <c r="AH64" i="95"/>
  <c r="AJ64" i="95"/>
  <c r="AG63" i="95"/>
  <c r="AE63" i="95"/>
  <c r="AC63" i="95"/>
  <c r="Y63" i="95"/>
  <c r="W63" i="95"/>
  <c r="U63" i="95"/>
  <c r="S63" i="95"/>
  <c r="Q63" i="95"/>
  <c r="O63" i="95"/>
  <c r="M63" i="95"/>
  <c r="K63" i="95"/>
  <c r="I63" i="95"/>
  <c r="G63" i="95"/>
  <c r="E63" i="95"/>
  <c r="AH63" i="95"/>
  <c r="AJ63" i="95"/>
  <c r="AG62" i="95"/>
  <c r="AE62" i="95"/>
  <c r="AC62" i="95"/>
  <c r="Y62" i="95"/>
  <c r="W62" i="95"/>
  <c r="U62" i="95"/>
  <c r="S62" i="95"/>
  <c r="Q62" i="95"/>
  <c r="O62" i="95"/>
  <c r="M62" i="95"/>
  <c r="K62" i="95"/>
  <c r="I62" i="95"/>
  <c r="G62" i="95"/>
  <c r="E62" i="95"/>
  <c r="AH62" i="95"/>
  <c r="AJ62" i="95"/>
  <c r="AG61" i="95"/>
  <c r="AE61" i="95"/>
  <c r="AC61" i="95"/>
  <c r="Y61" i="95"/>
  <c r="W61" i="95"/>
  <c r="U61" i="95"/>
  <c r="S61" i="95"/>
  <c r="Q61" i="95"/>
  <c r="O61" i="95"/>
  <c r="M61" i="95"/>
  <c r="K61" i="95"/>
  <c r="I61" i="95"/>
  <c r="G61" i="95"/>
  <c r="E61" i="95"/>
  <c r="AH61" i="95"/>
  <c r="AJ61" i="95"/>
  <c r="E60" i="95"/>
  <c r="E59" i="95"/>
  <c r="E58" i="95"/>
  <c r="E57" i="95"/>
  <c r="E56" i="95"/>
  <c r="E55" i="95"/>
  <c r="E54" i="95"/>
  <c r="E53" i="95"/>
  <c r="E52" i="95"/>
  <c r="E51" i="95"/>
  <c r="AG50" i="95"/>
  <c r="AE50" i="95"/>
  <c r="Y50" i="95"/>
  <c r="W50" i="95"/>
  <c r="U50" i="95"/>
  <c r="S50" i="95"/>
  <c r="Q50" i="95"/>
  <c r="O50" i="95"/>
  <c r="M50" i="95"/>
  <c r="K50" i="95"/>
  <c r="I50" i="95"/>
  <c r="G50" i="95"/>
  <c r="E50" i="95"/>
  <c r="AH50" i="95"/>
  <c r="AJ50" i="95"/>
  <c r="AG49" i="95"/>
  <c r="AE49" i="95"/>
  <c r="AC49" i="95"/>
  <c r="AA49" i="95"/>
  <c r="Y49" i="95"/>
  <c r="W49" i="95"/>
  <c r="U49" i="95"/>
  <c r="S49" i="95"/>
  <c r="Q49" i="95"/>
  <c r="O49" i="95"/>
  <c r="M49" i="95"/>
  <c r="K49" i="95"/>
  <c r="I49" i="95"/>
  <c r="G49" i="95"/>
  <c r="E49" i="95"/>
  <c r="AH49" i="95"/>
  <c r="AJ49" i="95"/>
  <c r="AG48" i="95"/>
  <c r="AE48" i="95"/>
  <c r="AC48" i="95"/>
  <c r="AA48" i="95"/>
  <c r="Y48" i="95"/>
  <c r="W48" i="95"/>
  <c r="U48" i="95"/>
  <c r="S48" i="95"/>
  <c r="Q48" i="95"/>
  <c r="O48" i="95"/>
  <c r="M48" i="95"/>
  <c r="K48" i="95"/>
  <c r="I48" i="95"/>
  <c r="G48" i="95"/>
  <c r="E48" i="95"/>
  <c r="AH48" i="95"/>
  <c r="AJ48" i="95"/>
  <c r="E47" i="95"/>
  <c r="AH46" i="95"/>
  <c r="AJ46" i="95"/>
  <c r="AG46" i="95"/>
  <c r="AE46" i="95"/>
  <c r="AC46" i="95"/>
  <c r="AA46" i="95"/>
  <c r="Y46" i="95"/>
  <c r="W46" i="95"/>
  <c r="U46" i="95"/>
  <c r="S46" i="95"/>
  <c r="Q46" i="95"/>
  <c r="O46" i="95"/>
  <c r="M46" i="95"/>
  <c r="K46" i="95"/>
  <c r="I46" i="95"/>
  <c r="G46" i="95"/>
  <c r="E46" i="95"/>
  <c r="AH45" i="95"/>
  <c r="AJ45" i="95"/>
  <c r="AG45" i="95"/>
  <c r="AE45" i="95"/>
  <c r="AC45" i="95"/>
  <c r="AA45" i="95"/>
  <c r="Y45" i="95"/>
  <c r="W45" i="95"/>
  <c r="U45" i="95"/>
  <c r="S45" i="95"/>
  <c r="Q45" i="95"/>
  <c r="O45" i="95"/>
  <c r="M45" i="95"/>
  <c r="K45" i="95"/>
  <c r="I45" i="95"/>
  <c r="G45" i="95"/>
  <c r="E45" i="95"/>
  <c r="E44" i="95"/>
  <c r="AG43" i="95"/>
  <c r="AE43" i="95"/>
  <c r="AC43" i="95"/>
  <c r="AA43" i="95"/>
  <c r="Y43" i="95"/>
  <c r="W43" i="95"/>
  <c r="U43" i="95"/>
  <c r="S43" i="95"/>
  <c r="Q43" i="95"/>
  <c r="O43" i="95"/>
  <c r="M43" i="95"/>
  <c r="K43" i="95"/>
  <c r="I43" i="95"/>
  <c r="G43" i="95"/>
  <c r="E43" i="95"/>
  <c r="AH43" i="95"/>
  <c r="AJ43" i="95"/>
  <c r="E42" i="95"/>
  <c r="AG41" i="95"/>
  <c r="AE41" i="95"/>
  <c r="Y41" i="95"/>
  <c r="W41" i="95"/>
  <c r="U41" i="95"/>
  <c r="S41" i="95"/>
  <c r="Q41" i="95"/>
  <c r="O41" i="95"/>
  <c r="M41" i="95"/>
  <c r="K41" i="95"/>
  <c r="I41" i="95"/>
  <c r="G41" i="95"/>
  <c r="E41" i="95"/>
  <c r="AH41" i="95"/>
  <c r="AJ41" i="95"/>
  <c r="E40" i="95"/>
  <c r="E39" i="95"/>
  <c r="E38" i="95"/>
  <c r="E37" i="95"/>
  <c r="E36" i="95"/>
  <c r="E35" i="95"/>
  <c r="E34" i="95"/>
  <c r="E33" i="95"/>
  <c r="E32" i="95"/>
  <c r="E31" i="95"/>
  <c r="E30" i="95"/>
  <c r="E29" i="95"/>
  <c r="E28" i="95"/>
  <c r="E27" i="95"/>
  <c r="E26" i="95"/>
  <c r="E25" i="95"/>
  <c r="E24" i="95"/>
  <c r="E23" i="95"/>
  <c r="E22" i="95"/>
  <c r="E21" i="95"/>
  <c r="E20" i="95"/>
  <c r="E19" i="95"/>
  <c r="E18" i="95"/>
  <c r="E17" i="95"/>
  <c r="E16" i="95"/>
  <c r="E15" i="95"/>
  <c r="E14" i="95"/>
  <c r="E13" i="95"/>
  <c r="C12" i="95"/>
  <c r="B6" i="95"/>
  <c r="B4" i="95"/>
  <c r="E93" i="95"/>
  <c r="E92" i="96"/>
  <c r="AR46" i="15"/>
  <c r="T46" i="15"/>
  <c r="R46" i="15"/>
  <c r="H46" i="15"/>
  <c r="AI106" i="94"/>
  <c r="AH106" i="94"/>
  <c r="AI95" i="94"/>
  <c r="AJ92" i="94"/>
  <c r="AG92" i="94"/>
  <c r="AF92" i="94"/>
  <c r="AT46" i="15"/>
  <c r="AD92" i="94"/>
  <c r="AB92" i="94"/>
  <c r="AP46" i="15"/>
  <c r="Z92" i="94"/>
  <c r="AN46" i="15"/>
  <c r="X92" i="94"/>
  <c r="AH46" i="15"/>
  <c r="V92" i="94"/>
  <c r="AF46" i="15"/>
  <c r="T92" i="94"/>
  <c r="AD46" i="15"/>
  <c r="R92" i="94"/>
  <c r="P92" i="94"/>
  <c r="N92" i="94"/>
  <c r="P46" i="15"/>
  <c r="L92" i="94"/>
  <c r="J92" i="94"/>
  <c r="F46" i="15"/>
  <c r="H92" i="94"/>
  <c r="F92" i="94"/>
  <c r="B46" i="15"/>
  <c r="AJ91" i="94"/>
  <c r="AG90" i="94"/>
  <c r="AE90" i="94"/>
  <c r="AC90" i="94"/>
  <c r="AA90" i="94"/>
  <c r="Y90" i="94"/>
  <c r="W90" i="94"/>
  <c r="U90" i="94"/>
  <c r="S90" i="94"/>
  <c r="Q90" i="94"/>
  <c r="O90" i="94"/>
  <c r="M90" i="94"/>
  <c r="K90" i="94"/>
  <c r="I90" i="94"/>
  <c r="G90" i="94"/>
  <c r="E90" i="94"/>
  <c r="AH90" i="94"/>
  <c r="AJ90" i="94"/>
  <c r="AG89" i="94"/>
  <c r="AE89" i="94"/>
  <c r="AC89" i="94"/>
  <c r="AA89" i="94"/>
  <c r="Y89" i="94"/>
  <c r="W89" i="94"/>
  <c r="U89" i="94"/>
  <c r="S89" i="94"/>
  <c r="Q89" i="94"/>
  <c r="O89" i="94"/>
  <c r="M89" i="94"/>
  <c r="K89" i="94"/>
  <c r="I89" i="94"/>
  <c r="G89" i="94"/>
  <c r="E89" i="94"/>
  <c r="AH89" i="94"/>
  <c r="AJ89" i="94"/>
  <c r="AG88" i="94"/>
  <c r="AE88" i="94"/>
  <c r="AC88" i="94"/>
  <c r="AA88" i="94"/>
  <c r="Y88" i="94"/>
  <c r="W88" i="94"/>
  <c r="U88" i="94"/>
  <c r="S88" i="94"/>
  <c r="Q88" i="94"/>
  <c r="O88" i="94"/>
  <c r="M88" i="94"/>
  <c r="K88" i="94"/>
  <c r="I88" i="94"/>
  <c r="G88" i="94"/>
  <c r="E88" i="94"/>
  <c r="AH88" i="94"/>
  <c r="AJ88" i="94"/>
  <c r="AG87" i="94"/>
  <c r="AE87" i="94"/>
  <c r="AC87" i="94"/>
  <c r="AA87" i="94"/>
  <c r="Y87" i="94"/>
  <c r="W87" i="94"/>
  <c r="U87" i="94"/>
  <c r="S87" i="94"/>
  <c r="Q87" i="94"/>
  <c r="O87" i="94"/>
  <c r="M87" i="94"/>
  <c r="K87" i="94"/>
  <c r="I87" i="94"/>
  <c r="G87" i="94"/>
  <c r="E87" i="94"/>
  <c r="AH87" i="94"/>
  <c r="AJ87" i="94"/>
  <c r="AG86" i="94"/>
  <c r="AE86" i="94"/>
  <c r="AC86" i="94"/>
  <c r="AA86" i="94"/>
  <c r="Y86" i="94"/>
  <c r="W86" i="94"/>
  <c r="U86" i="94"/>
  <c r="S86" i="94"/>
  <c r="Q86" i="94"/>
  <c r="O86" i="94"/>
  <c r="M86" i="94"/>
  <c r="K86" i="94"/>
  <c r="I86" i="94"/>
  <c r="G86" i="94"/>
  <c r="E86" i="94"/>
  <c r="AH86" i="94"/>
  <c r="AJ86" i="94"/>
  <c r="AG85" i="94"/>
  <c r="AE85" i="94"/>
  <c r="AC85" i="94"/>
  <c r="AA85" i="94"/>
  <c r="Y85" i="94"/>
  <c r="W85" i="94"/>
  <c r="U85" i="94"/>
  <c r="S85" i="94"/>
  <c r="Q85" i="94"/>
  <c r="O85" i="94"/>
  <c r="M85" i="94"/>
  <c r="K85" i="94"/>
  <c r="I85" i="94"/>
  <c r="G85" i="94"/>
  <c r="E85" i="94"/>
  <c r="AH85" i="94"/>
  <c r="AJ85" i="94"/>
  <c r="AH84" i="94"/>
  <c r="AJ84" i="94"/>
  <c r="AG84" i="94"/>
  <c r="AE84" i="94"/>
  <c r="AC84" i="94"/>
  <c r="AA84" i="94"/>
  <c r="Y84" i="94"/>
  <c r="W84" i="94"/>
  <c r="U84" i="94"/>
  <c r="S84" i="94"/>
  <c r="Q84" i="94"/>
  <c r="O84" i="94"/>
  <c r="M84" i="94"/>
  <c r="K84" i="94"/>
  <c r="I84" i="94"/>
  <c r="G84" i="94"/>
  <c r="E84" i="94"/>
  <c r="AH83" i="94"/>
  <c r="AJ83" i="94"/>
  <c r="AG83" i="94"/>
  <c r="AE83" i="94"/>
  <c r="AC83" i="94"/>
  <c r="AA83" i="94"/>
  <c r="Y83" i="94"/>
  <c r="W83" i="94"/>
  <c r="U83" i="94"/>
  <c r="S83" i="94"/>
  <c r="Q83" i="94"/>
  <c r="O83" i="94"/>
  <c r="M83" i="94"/>
  <c r="K83" i="94"/>
  <c r="I83" i="94"/>
  <c r="G83" i="94"/>
  <c r="E83" i="94"/>
  <c r="AH82" i="94"/>
  <c r="AJ82" i="94"/>
  <c r="AG82" i="94"/>
  <c r="AE82" i="94"/>
  <c r="AC82" i="94"/>
  <c r="AA82" i="94"/>
  <c r="Y82" i="94"/>
  <c r="W82" i="94"/>
  <c r="U82" i="94"/>
  <c r="S82" i="94"/>
  <c r="Q82" i="94"/>
  <c r="O82" i="94"/>
  <c r="M82" i="94"/>
  <c r="K82" i="94"/>
  <c r="I82" i="94"/>
  <c r="G82" i="94"/>
  <c r="E82" i="94"/>
  <c r="AG81" i="94"/>
  <c r="AE81" i="94"/>
  <c r="AC81" i="94"/>
  <c r="AA81" i="94"/>
  <c r="Y81" i="94"/>
  <c r="W81" i="94"/>
  <c r="U81" i="94"/>
  <c r="S81" i="94"/>
  <c r="Q81" i="94"/>
  <c r="O81" i="94"/>
  <c r="M81" i="94"/>
  <c r="K81" i="94"/>
  <c r="I81" i="94"/>
  <c r="G81" i="94"/>
  <c r="E81" i="94"/>
  <c r="AH81" i="94"/>
  <c r="AJ81" i="94"/>
  <c r="AG80" i="94"/>
  <c r="AE80" i="94"/>
  <c r="AC80" i="94"/>
  <c r="AA80" i="94"/>
  <c r="Y80" i="94"/>
  <c r="W80" i="94"/>
  <c r="U80" i="94"/>
  <c r="S80" i="94"/>
  <c r="Q80" i="94"/>
  <c r="O80" i="94"/>
  <c r="M80" i="94"/>
  <c r="K80" i="94"/>
  <c r="I80" i="94"/>
  <c r="G80" i="94"/>
  <c r="E80" i="94"/>
  <c r="AH80" i="94"/>
  <c r="AJ80" i="94"/>
  <c r="AG79" i="94"/>
  <c r="AE79" i="94"/>
  <c r="AC79" i="94"/>
  <c r="AA79" i="94"/>
  <c r="Y79" i="94"/>
  <c r="W79" i="94"/>
  <c r="U79" i="94"/>
  <c r="S79" i="94"/>
  <c r="Q79" i="94"/>
  <c r="O79" i="94"/>
  <c r="M79" i="94"/>
  <c r="K79" i="94"/>
  <c r="I79" i="94"/>
  <c r="G79" i="94"/>
  <c r="E79" i="94"/>
  <c r="AH79" i="94"/>
  <c r="AJ79" i="94"/>
  <c r="AG78" i="94"/>
  <c r="AE78" i="94"/>
  <c r="AC78" i="94"/>
  <c r="Y78" i="94"/>
  <c r="W78" i="94"/>
  <c r="U78" i="94"/>
  <c r="S78" i="94"/>
  <c r="Q78" i="94"/>
  <c r="O78" i="94"/>
  <c r="M78" i="94"/>
  <c r="K78" i="94"/>
  <c r="I78" i="94"/>
  <c r="G78" i="94"/>
  <c r="E78" i="94"/>
  <c r="AH78" i="94"/>
  <c r="AJ78" i="94"/>
  <c r="AH77" i="94"/>
  <c r="AJ77" i="94"/>
  <c r="AG77" i="94"/>
  <c r="AE77" i="94"/>
  <c r="AC77" i="94"/>
  <c r="Y77" i="94"/>
  <c r="W77" i="94"/>
  <c r="U77" i="94"/>
  <c r="S77" i="94"/>
  <c r="Q77" i="94"/>
  <c r="O77" i="94"/>
  <c r="M77" i="94"/>
  <c r="K77" i="94"/>
  <c r="I77" i="94"/>
  <c r="G77" i="94"/>
  <c r="E77" i="94"/>
  <c r="E76" i="94"/>
  <c r="AG75" i="94"/>
  <c r="AE75" i="94"/>
  <c r="AC75" i="94"/>
  <c r="Y75" i="94"/>
  <c r="W75" i="94"/>
  <c r="U75" i="94"/>
  <c r="S75" i="94"/>
  <c r="Q75" i="94"/>
  <c r="O75" i="94"/>
  <c r="M75" i="94"/>
  <c r="K75" i="94"/>
  <c r="I75" i="94"/>
  <c r="G75" i="94"/>
  <c r="E75" i="94"/>
  <c r="AH75" i="94"/>
  <c r="AJ75" i="94"/>
  <c r="AG74" i="94"/>
  <c r="AE74" i="94"/>
  <c r="AC74" i="94"/>
  <c r="Y74" i="94"/>
  <c r="W74" i="94"/>
  <c r="U74" i="94"/>
  <c r="S74" i="94"/>
  <c r="Q74" i="94"/>
  <c r="O74" i="94"/>
  <c r="M74" i="94"/>
  <c r="K74" i="94"/>
  <c r="I74" i="94"/>
  <c r="G74" i="94"/>
  <c r="E74" i="94"/>
  <c r="AH74" i="94"/>
  <c r="AJ74" i="94"/>
  <c r="AG73" i="94"/>
  <c r="AE73" i="94"/>
  <c r="AC73" i="94"/>
  <c r="Y73" i="94"/>
  <c r="W73" i="94"/>
  <c r="U73" i="94"/>
  <c r="S73" i="94"/>
  <c r="Q73" i="94"/>
  <c r="O73" i="94"/>
  <c r="M73" i="94"/>
  <c r="K73" i="94"/>
  <c r="I73" i="94"/>
  <c r="G73" i="94"/>
  <c r="E73" i="94"/>
  <c r="AH73" i="94"/>
  <c r="AJ73" i="94"/>
  <c r="AG72" i="94"/>
  <c r="AE72" i="94"/>
  <c r="AC72" i="94"/>
  <c r="Y72" i="94"/>
  <c r="W72" i="94"/>
  <c r="U72" i="94"/>
  <c r="S72" i="94"/>
  <c r="Q72" i="94"/>
  <c r="O72" i="94"/>
  <c r="M72" i="94"/>
  <c r="K72" i="94"/>
  <c r="I72" i="94"/>
  <c r="G72" i="94"/>
  <c r="E72" i="94"/>
  <c r="AH72" i="94"/>
  <c r="AJ72" i="94"/>
  <c r="AG71" i="94"/>
  <c r="AE71" i="94"/>
  <c r="AC71" i="94"/>
  <c r="Y71" i="94"/>
  <c r="W71" i="94"/>
  <c r="U71" i="94"/>
  <c r="S71" i="94"/>
  <c r="Q71" i="94"/>
  <c r="O71" i="94"/>
  <c r="M71" i="94"/>
  <c r="K71" i="94"/>
  <c r="I71" i="94"/>
  <c r="G71" i="94"/>
  <c r="E71" i="94"/>
  <c r="AH71" i="94"/>
  <c r="AJ71" i="94"/>
  <c r="AG70" i="94"/>
  <c r="AE70" i="94"/>
  <c r="AC70" i="94"/>
  <c r="Y70" i="94"/>
  <c r="W70" i="94"/>
  <c r="U70" i="94"/>
  <c r="S70" i="94"/>
  <c r="Q70" i="94"/>
  <c r="O70" i="94"/>
  <c r="M70" i="94"/>
  <c r="K70" i="94"/>
  <c r="I70" i="94"/>
  <c r="G70" i="94"/>
  <c r="E70" i="94"/>
  <c r="AH70" i="94"/>
  <c r="AJ70" i="94"/>
  <c r="AG69" i="94"/>
  <c r="AE69" i="94"/>
  <c r="AC69" i="94"/>
  <c r="Y69" i="94"/>
  <c r="W69" i="94"/>
  <c r="U69" i="94"/>
  <c r="S69" i="94"/>
  <c r="Q69" i="94"/>
  <c r="O69" i="94"/>
  <c r="M69" i="94"/>
  <c r="K69" i="94"/>
  <c r="I69" i="94"/>
  <c r="G69" i="94"/>
  <c r="E69" i="94"/>
  <c r="AH69" i="94"/>
  <c r="AJ69" i="94"/>
  <c r="AG68" i="94"/>
  <c r="AE68" i="94"/>
  <c r="AC68" i="94"/>
  <c r="Y68" i="94"/>
  <c r="W68" i="94"/>
  <c r="U68" i="94"/>
  <c r="S68" i="94"/>
  <c r="Q68" i="94"/>
  <c r="O68" i="94"/>
  <c r="M68" i="94"/>
  <c r="K68" i="94"/>
  <c r="I68" i="94"/>
  <c r="G68" i="94"/>
  <c r="E68" i="94"/>
  <c r="AH68" i="94"/>
  <c r="AJ68" i="94"/>
  <c r="AG67" i="94"/>
  <c r="AE67" i="94"/>
  <c r="AC67" i="94"/>
  <c r="Y67" i="94"/>
  <c r="W67" i="94"/>
  <c r="U67" i="94"/>
  <c r="S67" i="94"/>
  <c r="Q67" i="94"/>
  <c r="O67" i="94"/>
  <c r="M67" i="94"/>
  <c r="K67" i="94"/>
  <c r="I67" i="94"/>
  <c r="G67" i="94"/>
  <c r="E67" i="94"/>
  <c r="AH67" i="94"/>
  <c r="AJ67" i="94"/>
  <c r="AG66" i="94"/>
  <c r="AE66" i="94"/>
  <c r="AC66" i="94"/>
  <c r="Y66" i="94"/>
  <c r="W66" i="94"/>
  <c r="U66" i="94"/>
  <c r="S66" i="94"/>
  <c r="Q66" i="94"/>
  <c r="O66" i="94"/>
  <c r="M66" i="94"/>
  <c r="K66" i="94"/>
  <c r="I66" i="94"/>
  <c r="G66" i="94"/>
  <c r="E66" i="94"/>
  <c r="AH66" i="94"/>
  <c r="AJ66" i="94"/>
  <c r="E65" i="94"/>
  <c r="AG64" i="94"/>
  <c r="AE64" i="94"/>
  <c r="AC64" i="94"/>
  <c r="Y64" i="94"/>
  <c r="W64" i="94"/>
  <c r="U64" i="94"/>
  <c r="S64" i="94"/>
  <c r="Q64" i="94"/>
  <c r="O64" i="94"/>
  <c r="M64" i="94"/>
  <c r="K64" i="94"/>
  <c r="I64" i="94"/>
  <c r="G64" i="94"/>
  <c r="E64" i="94"/>
  <c r="AH64" i="94"/>
  <c r="AJ64" i="94"/>
  <c r="AG63" i="94"/>
  <c r="AE63" i="94"/>
  <c r="AC63" i="94"/>
  <c r="Y63" i="94"/>
  <c r="W63" i="94"/>
  <c r="U63" i="94"/>
  <c r="S63" i="94"/>
  <c r="Q63" i="94"/>
  <c r="O63" i="94"/>
  <c r="M63" i="94"/>
  <c r="K63" i="94"/>
  <c r="I63" i="94"/>
  <c r="G63" i="94"/>
  <c r="E63" i="94"/>
  <c r="AH63" i="94"/>
  <c r="AJ63" i="94"/>
  <c r="AG62" i="94"/>
  <c r="AE62" i="94"/>
  <c r="AC62" i="94"/>
  <c r="Y62" i="94"/>
  <c r="W62" i="94"/>
  <c r="U62" i="94"/>
  <c r="S62" i="94"/>
  <c r="Q62" i="94"/>
  <c r="O62" i="94"/>
  <c r="M62" i="94"/>
  <c r="K62" i="94"/>
  <c r="I62" i="94"/>
  <c r="G62" i="94"/>
  <c r="E62" i="94"/>
  <c r="AH62" i="94"/>
  <c r="AJ62" i="94"/>
  <c r="AG61" i="94"/>
  <c r="AE61" i="94"/>
  <c r="AC61" i="94"/>
  <c r="Y61" i="94"/>
  <c r="W61" i="94"/>
  <c r="U61" i="94"/>
  <c r="S61" i="94"/>
  <c r="Q61" i="94"/>
  <c r="O61" i="94"/>
  <c r="M61" i="94"/>
  <c r="K61" i="94"/>
  <c r="I61" i="94"/>
  <c r="G61" i="94"/>
  <c r="E61" i="94"/>
  <c r="AH61" i="94"/>
  <c r="AJ61" i="94"/>
  <c r="E60" i="94"/>
  <c r="E59" i="94"/>
  <c r="E58" i="94"/>
  <c r="E57" i="94"/>
  <c r="E56" i="94"/>
  <c r="E55" i="94"/>
  <c r="E54" i="94"/>
  <c r="E53" i="94"/>
  <c r="E52" i="94"/>
  <c r="E51" i="94"/>
  <c r="AG50" i="94"/>
  <c r="AE50" i="94"/>
  <c r="Y50" i="94"/>
  <c r="W50" i="94"/>
  <c r="U50" i="94"/>
  <c r="S50" i="94"/>
  <c r="Q50" i="94"/>
  <c r="O50" i="94"/>
  <c r="M50" i="94"/>
  <c r="K50" i="94"/>
  <c r="I50" i="94"/>
  <c r="G50" i="94"/>
  <c r="E50" i="94"/>
  <c r="AH50" i="94"/>
  <c r="AJ50" i="94"/>
  <c r="AG49" i="94"/>
  <c r="AE49" i="94"/>
  <c r="AC49" i="94"/>
  <c r="AA49" i="94"/>
  <c r="Y49" i="94"/>
  <c r="W49" i="94"/>
  <c r="U49" i="94"/>
  <c r="S49" i="94"/>
  <c r="Q49" i="94"/>
  <c r="O49" i="94"/>
  <c r="M49" i="94"/>
  <c r="K49" i="94"/>
  <c r="I49" i="94"/>
  <c r="G49" i="94"/>
  <c r="E49" i="94"/>
  <c r="AH49" i="94"/>
  <c r="AJ49" i="94"/>
  <c r="AG48" i="94"/>
  <c r="AE48" i="94"/>
  <c r="AC48" i="94"/>
  <c r="AA48" i="94"/>
  <c r="Y48" i="94"/>
  <c r="W48" i="94"/>
  <c r="U48" i="94"/>
  <c r="S48" i="94"/>
  <c r="Q48" i="94"/>
  <c r="O48" i="94"/>
  <c r="M48" i="94"/>
  <c r="K48" i="94"/>
  <c r="I48" i="94"/>
  <c r="G48" i="94"/>
  <c r="E48" i="94"/>
  <c r="AH48" i="94"/>
  <c r="AJ48" i="94"/>
  <c r="E47" i="94"/>
  <c r="AH46" i="94"/>
  <c r="AJ46" i="94"/>
  <c r="AG46" i="94"/>
  <c r="AE46" i="94"/>
  <c r="AC46" i="94"/>
  <c r="AA46" i="94"/>
  <c r="Y46" i="94"/>
  <c r="W46" i="94"/>
  <c r="U46" i="94"/>
  <c r="S46" i="94"/>
  <c r="Q46" i="94"/>
  <c r="O46" i="94"/>
  <c r="M46" i="94"/>
  <c r="K46" i="94"/>
  <c r="I46" i="94"/>
  <c r="G46" i="94"/>
  <c r="E46" i="94"/>
  <c r="AG45" i="94"/>
  <c r="AE45" i="94"/>
  <c r="AC45" i="94"/>
  <c r="AA45" i="94"/>
  <c r="Y45" i="94"/>
  <c r="W45" i="94"/>
  <c r="U45" i="94"/>
  <c r="S45" i="94"/>
  <c r="Q45" i="94"/>
  <c r="O45" i="94"/>
  <c r="M45" i="94"/>
  <c r="K45" i="94"/>
  <c r="I45" i="94"/>
  <c r="G45" i="94"/>
  <c r="E45" i="94"/>
  <c r="AH45" i="94"/>
  <c r="AJ45" i="94"/>
  <c r="E44" i="94"/>
  <c r="AG43" i="94"/>
  <c r="AE43" i="94"/>
  <c r="AC43" i="94"/>
  <c r="AA43" i="94"/>
  <c r="Y43" i="94"/>
  <c r="W43" i="94"/>
  <c r="U43" i="94"/>
  <c r="S43" i="94"/>
  <c r="Q43" i="94"/>
  <c r="O43" i="94"/>
  <c r="M43" i="94"/>
  <c r="K43" i="94"/>
  <c r="I43" i="94"/>
  <c r="G43" i="94"/>
  <c r="E43" i="94"/>
  <c r="AH43" i="94"/>
  <c r="AJ43" i="94"/>
  <c r="E42" i="94"/>
  <c r="AG41" i="94"/>
  <c r="AE41" i="94"/>
  <c r="Y41" i="94"/>
  <c r="W41" i="94"/>
  <c r="U41" i="94"/>
  <c r="S41" i="94"/>
  <c r="Q41" i="94"/>
  <c r="O41" i="94"/>
  <c r="M41" i="94"/>
  <c r="K41" i="94"/>
  <c r="I41" i="94"/>
  <c r="G41" i="94"/>
  <c r="E41" i="94"/>
  <c r="AH41" i="94"/>
  <c r="AJ41" i="94"/>
  <c r="E40" i="94"/>
  <c r="E39" i="94"/>
  <c r="E38" i="94"/>
  <c r="E37" i="94"/>
  <c r="E36" i="94"/>
  <c r="E35" i="94"/>
  <c r="E34" i="94"/>
  <c r="E33" i="94"/>
  <c r="E32" i="94"/>
  <c r="E31" i="94"/>
  <c r="E30" i="94"/>
  <c r="E29" i="94"/>
  <c r="E28" i="94"/>
  <c r="E27" i="94"/>
  <c r="E26" i="94"/>
  <c r="E25" i="94"/>
  <c r="E24" i="94"/>
  <c r="E23" i="94"/>
  <c r="E22" i="94"/>
  <c r="E21" i="94"/>
  <c r="E20" i="94"/>
  <c r="E19" i="94"/>
  <c r="E18" i="94"/>
  <c r="E17" i="94"/>
  <c r="E16" i="94"/>
  <c r="E15" i="94"/>
  <c r="E14" i="94"/>
  <c r="E13" i="94"/>
  <c r="C12" i="94"/>
  <c r="B6" i="94"/>
  <c r="B4" i="94"/>
  <c r="E92" i="94"/>
  <c r="AR45" i="15"/>
  <c r="AN45" i="15"/>
  <c r="P45" i="15"/>
  <c r="H45" i="15"/>
  <c r="AI106" i="93"/>
  <c r="AH106" i="93"/>
  <c r="AI95" i="93"/>
  <c r="AJ92" i="93"/>
  <c r="AG92" i="93"/>
  <c r="AF92" i="93"/>
  <c r="AT45" i="15"/>
  <c r="AD92" i="93"/>
  <c r="AB92" i="93"/>
  <c r="AP45" i="15"/>
  <c r="Z92" i="93"/>
  <c r="X92" i="93"/>
  <c r="AH45" i="15"/>
  <c r="V92" i="93"/>
  <c r="AF45" i="15"/>
  <c r="T92" i="93"/>
  <c r="AD45" i="15"/>
  <c r="R92" i="93"/>
  <c r="T45" i="15"/>
  <c r="P92" i="93"/>
  <c r="R45" i="15"/>
  <c r="N92" i="93"/>
  <c r="L92" i="93"/>
  <c r="J92" i="93"/>
  <c r="F45" i="15"/>
  <c r="H92" i="93"/>
  <c r="F92" i="93"/>
  <c r="B45" i="15"/>
  <c r="AJ91" i="93"/>
  <c r="AJ90" i="93"/>
  <c r="AG90" i="93"/>
  <c r="AE90" i="93"/>
  <c r="AC90" i="93"/>
  <c r="AA90" i="93"/>
  <c r="Y90" i="93"/>
  <c r="W90" i="93"/>
  <c r="U90" i="93"/>
  <c r="S90" i="93"/>
  <c r="Q90" i="93"/>
  <c r="O90" i="93"/>
  <c r="M90" i="93"/>
  <c r="K90" i="93"/>
  <c r="I90" i="93"/>
  <c r="G90" i="93"/>
  <c r="E90" i="93"/>
  <c r="AH90" i="93"/>
  <c r="AH89" i="93"/>
  <c r="AJ89" i="93"/>
  <c r="AG89" i="93"/>
  <c r="AE89" i="93"/>
  <c r="AC89" i="93"/>
  <c r="AA89" i="93"/>
  <c r="Y89" i="93"/>
  <c r="W89" i="93"/>
  <c r="U89" i="93"/>
  <c r="S89" i="93"/>
  <c r="Q89" i="93"/>
  <c r="O89" i="93"/>
  <c r="M89" i="93"/>
  <c r="K89" i="93"/>
  <c r="I89" i="93"/>
  <c r="G89" i="93"/>
  <c r="E89" i="93"/>
  <c r="AJ88" i="93"/>
  <c r="AG88" i="93"/>
  <c r="AE88" i="93"/>
  <c r="AC88" i="93"/>
  <c r="AA88" i="93"/>
  <c r="Y88" i="93"/>
  <c r="W88" i="93"/>
  <c r="U88" i="93"/>
  <c r="S88" i="93"/>
  <c r="Q88" i="93"/>
  <c r="O88" i="93"/>
  <c r="M88" i="93"/>
  <c r="K88" i="93"/>
  <c r="I88" i="93"/>
  <c r="G88" i="93"/>
  <c r="E88" i="93"/>
  <c r="AH88" i="93"/>
  <c r="AG87" i="93"/>
  <c r="AE87" i="93"/>
  <c r="AC87" i="93"/>
  <c r="AA87" i="93"/>
  <c r="Y87" i="93"/>
  <c r="W87" i="93"/>
  <c r="U87" i="93"/>
  <c r="S87" i="93"/>
  <c r="Q87" i="93"/>
  <c r="O87" i="93"/>
  <c r="M87" i="93"/>
  <c r="K87" i="93"/>
  <c r="I87" i="93"/>
  <c r="G87" i="93"/>
  <c r="E87" i="93"/>
  <c r="AH87" i="93"/>
  <c r="AJ87" i="93"/>
  <c r="AG86" i="93"/>
  <c r="AE86" i="93"/>
  <c r="AC86" i="93"/>
  <c r="AA86" i="93"/>
  <c r="Y86" i="93"/>
  <c r="W86" i="93"/>
  <c r="U86" i="93"/>
  <c r="S86" i="93"/>
  <c r="Q86" i="93"/>
  <c r="O86" i="93"/>
  <c r="M86" i="93"/>
  <c r="K86" i="93"/>
  <c r="I86" i="93"/>
  <c r="G86" i="93"/>
  <c r="E86" i="93"/>
  <c r="AH86" i="93"/>
  <c r="AJ86" i="93"/>
  <c r="AG85" i="93"/>
  <c r="AE85" i="93"/>
  <c r="AC85" i="93"/>
  <c r="AA85" i="93"/>
  <c r="Y85" i="93"/>
  <c r="W85" i="93"/>
  <c r="U85" i="93"/>
  <c r="S85" i="93"/>
  <c r="Q85" i="93"/>
  <c r="O85" i="93"/>
  <c r="M85" i="93"/>
  <c r="K85" i="93"/>
  <c r="I85" i="93"/>
  <c r="G85" i="93"/>
  <c r="E85" i="93"/>
  <c r="AH85" i="93"/>
  <c r="AJ85" i="93"/>
  <c r="AG84" i="93"/>
  <c r="AE84" i="93"/>
  <c r="AC84" i="93"/>
  <c r="AA84" i="93"/>
  <c r="Y84" i="93"/>
  <c r="W84" i="93"/>
  <c r="U84" i="93"/>
  <c r="S84" i="93"/>
  <c r="Q84" i="93"/>
  <c r="O84" i="93"/>
  <c r="M84" i="93"/>
  <c r="K84" i="93"/>
  <c r="I84" i="93"/>
  <c r="G84" i="93"/>
  <c r="E84" i="93"/>
  <c r="AH84" i="93"/>
  <c r="AJ84" i="93"/>
  <c r="AG83" i="93"/>
  <c r="AE83" i="93"/>
  <c r="AC83" i="93"/>
  <c r="AA83" i="93"/>
  <c r="Y83" i="93"/>
  <c r="W83" i="93"/>
  <c r="U83" i="93"/>
  <c r="S83" i="93"/>
  <c r="Q83" i="93"/>
  <c r="O83" i="93"/>
  <c r="M83" i="93"/>
  <c r="K83" i="93"/>
  <c r="I83" i="93"/>
  <c r="G83" i="93"/>
  <c r="E83" i="93"/>
  <c r="AH83" i="93"/>
  <c r="AJ83" i="93"/>
  <c r="AG82" i="93"/>
  <c r="AE82" i="93"/>
  <c r="AC82" i="93"/>
  <c r="AA82" i="93"/>
  <c r="Y82" i="93"/>
  <c r="W82" i="93"/>
  <c r="U82" i="93"/>
  <c r="S82" i="93"/>
  <c r="Q82" i="93"/>
  <c r="O82" i="93"/>
  <c r="M82" i="93"/>
  <c r="K82" i="93"/>
  <c r="I82" i="93"/>
  <c r="G82" i="93"/>
  <c r="E82" i="93"/>
  <c r="AH82" i="93"/>
  <c r="AJ82" i="93"/>
  <c r="AG81" i="93"/>
  <c r="AE81" i="93"/>
  <c r="AC81" i="93"/>
  <c r="AA81" i="93"/>
  <c r="Y81" i="93"/>
  <c r="W81" i="93"/>
  <c r="U81" i="93"/>
  <c r="S81" i="93"/>
  <c r="Q81" i="93"/>
  <c r="O81" i="93"/>
  <c r="M81" i="93"/>
  <c r="K81" i="93"/>
  <c r="I81" i="93"/>
  <c r="G81" i="93"/>
  <c r="E81" i="93"/>
  <c r="AH81" i="93"/>
  <c r="AJ81" i="93"/>
  <c r="AG80" i="93"/>
  <c r="AE80" i="93"/>
  <c r="AC80" i="93"/>
  <c r="AA80" i="93"/>
  <c r="Y80" i="93"/>
  <c r="W80" i="93"/>
  <c r="U80" i="93"/>
  <c r="S80" i="93"/>
  <c r="Q80" i="93"/>
  <c r="O80" i="93"/>
  <c r="M80" i="93"/>
  <c r="K80" i="93"/>
  <c r="I80" i="93"/>
  <c r="G80" i="93"/>
  <c r="E80" i="93"/>
  <c r="AH80" i="93"/>
  <c r="AJ80" i="93"/>
  <c r="AG79" i="93"/>
  <c r="AE79" i="93"/>
  <c r="AC79" i="93"/>
  <c r="AA79" i="93"/>
  <c r="Y79" i="93"/>
  <c r="W79" i="93"/>
  <c r="U79" i="93"/>
  <c r="S79" i="93"/>
  <c r="Q79" i="93"/>
  <c r="O79" i="93"/>
  <c r="M79" i="93"/>
  <c r="K79" i="93"/>
  <c r="I79" i="93"/>
  <c r="G79" i="93"/>
  <c r="E79" i="93"/>
  <c r="AH79" i="93"/>
  <c r="AJ79" i="93"/>
  <c r="AH78" i="93"/>
  <c r="AJ78" i="93"/>
  <c r="AG78" i="93"/>
  <c r="AE78" i="93"/>
  <c r="AC78" i="93"/>
  <c r="Y78" i="93"/>
  <c r="W78" i="93"/>
  <c r="U78" i="93"/>
  <c r="S78" i="93"/>
  <c r="Q78" i="93"/>
  <c r="O78" i="93"/>
  <c r="M78" i="93"/>
  <c r="K78" i="93"/>
  <c r="I78" i="93"/>
  <c r="G78" i="93"/>
  <c r="E78" i="93"/>
  <c r="AG77" i="93"/>
  <c r="AE77" i="93"/>
  <c r="AC77" i="93"/>
  <c r="Y77" i="93"/>
  <c r="W77" i="93"/>
  <c r="U77" i="93"/>
  <c r="S77" i="93"/>
  <c r="Q77" i="93"/>
  <c r="O77" i="93"/>
  <c r="M77" i="93"/>
  <c r="K77" i="93"/>
  <c r="I77" i="93"/>
  <c r="G77" i="93"/>
  <c r="E77" i="93"/>
  <c r="AH77" i="93"/>
  <c r="AJ77" i="93"/>
  <c r="E76" i="93"/>
  <c r="AG75" i="93"/>
  <c r="AE75" i="93"/>
  <c r="AC75" i="93"/>
  <c r="Y75" i="93"/>
  <c r="W75" i="93"/>
  <c r="U75" i="93"/>
  <c r="S75" i="93"/>
  <c r="Q75" i="93"/>
  <c r="O75" i="93"/>
  <c r="M75" i="93"/>
  <c r="K75" i="93"/>
  <c r="I75" i="93"/>
  <c r="G75" i="93"/>
  <c r="E75" i="93"/>
  <c r="AH75" i="93"/>
  <c r="AJ75" i="93"/>
  <c r="AH74" i="93"/>
  <c r="AJ74" i="93"/>
  <c r="AG74" i="93"/>
  <c r="AE74" i="93"/>
  <c r="AC74" i="93"/>
  <c r="Y74" i="93"/>
  <c r="W74" i="93"/>
  <c r="U74" i="93"/>
  <c r="S74" i="93"/>
  <c r="Q74" i="93"/>
  <c r="O74" i="93"/>
  <c r="M74" i="93"/>
  <c r="K74" i="93"/>
  <c r="I74" i="93"/>
  <c r="G74" i="93"/>
  <c r="E74" i="93"/>
  <c r="AG73" i="93"/>
  <c r="AE73" i="93"/>
  <c r="AC73" i="93"/>
  <c r="Y73" i="93"/>
  <c r="W73" i="93"/>
  <c r="U73" i="93"/>
  <c r="S73" i="93"/>
  <c r="Q73" i="93"/>
  <c r="O73" i="93"/>
  <c r="M73" i="93"/>
  <c r="K73" i="93"/>
  <c r="I73" i="93"/>
  <c r="G73" i="93"/>
  <c r="E73" i="93"/>
  <c r="AH73" i="93"/>
  <c r="AJ73" i="93"/>
  <c r="AG72" i="93"/>
  <c r="AE72" i="93"/>
  <c r="AC72" i="93"/>
  <c r="Y72" i="93"/>
  <c r="W72" i="93"/>
  <c r="U72" i="93"/>
  <c r="S72" i="93"/>
  <c r="Q72" i="93"/>
  <c r="O72" i="93"/>
  <c r="M72" i="93"/>
  <c r="K72" i="93"/>
  <c r="I72" i="93"/>
  <c r="G72" i="93"/>
  <c r="E72" i="93"/>
  <c r="AH72" i="93"/>
  <c r="AJ72" i="93"/>
  <c r="AH71" i="93"/>
  <c r="AJ71" i="93"/>
  <c r="AG71" i="93"/>
  <c r="AE71" i="93"/>
  <c r="AC71" i="93"/>
  <c r="Y71" i="93"/>
  <c r="W71" i="93"/>
  <c r="U71" i="93"/>
  <c r="S71" i="93"/>
  <c r="Q71" i="93"/>
  <c r="O71" i="93"/>
  <c r="M71" i="93"/>
  <c r="K71" i="93"/>
  <c r="I71" i="93"/>
  <c r="G71" i="93"/>
  <c r="E71" i="93"/>
  <c r="AH70" i="93"/>
  <c r="AJ70" i="93"/>
  <c r="AG70" i="93"/>
  <c r="AE70" i="93"/>
  <c r="AC70" i="93"/>
  <c r="Y70" i="93"/>
  <c r="W70" i="93"/>
  <c r="U70" i="93"/>
  <c r="S70" i="93"/>
  <c r="Q70" i="93"/>
  <c r="O70" i="93"/>
  <c r="M70" i="93"/>
  <c r="K70" i="93"/>
  <c r="I70" i="93"/>
  <c r="G70" i="93"/>
  <c r="E70" i="93"/>
  <c r="AH69" i="93"/>
  <c r="AJ69" i="93"/>
  <c r="AG69" i="93"/>
  <c r="AE69" i="93"/>
  <c r="AC69" i="93"/>
  <c r="Y69" i="93"/>
  <c r="W69" i="93"/>
  <c r="U69" i="93"/>
  <c r="S69" i="93"/>
  <c r="Q69" i="93"/>
  <c r="O69" i="93"/>
  <c r="M69" i="93"/>
  <c r="K69" i="93"/>
  <c r="I69" i="93"/>
  <c r="G69" i="93"/>
  <c r="E69" i="93"/>
  <c r="AH68" i="93"/>
  <c r="AJ68" i="93"/>
  <c r="AG68" i="93"/>
  <c r="AE68" i="93"/>
  <c r="AC68" i="93"/>
  <c r="Y68" i="93"/>
  <c r="W68" i="93"/>
  <c r="U68" i="93"/>
  <c r="S68" i="93"/>
  <c r="Q68" i="93"/>
  <c r="O68" i="93"/>
  <c r="M68" i="93"/>
  <c r="K68" i="93"/>
  <c r="I68" i="93"/>
  <c r="G68" i="93"/>
  <c r="E68" i="93"/>
  <c r="AG67" i="93"/>
  <c r="AE67" i="93"/>
  <c r="AC67" i="93"/>
  <c r="Y67" i="93"/>
  <c r="W67" i="93"/>
  <c r="U67" i="93"/>
  <c r="S67" i="93"/>
  <c r="Q67" i="93"/>
  <c r="O67" i="93"/>
  <c r="M67" i="93"/>
  <c r="K67" i="93"/>
  <c r="I67" i="93"/>
  <c r="G67" i="93"/>
  <c r="E67" i="93"/>
  <c r="AH67" i="93"/>
  <c r="AJ67" i="93"/>
  <c r="AH66" i="93"/>
  <c r="AJ66" i="93"/>
  <c r="AG66" i="93"/>
  <c r="AE66" i="93"/>
  <c r="AC66" i="93"/>
  <c r="Y66" i="93"/>
  <c r="W66" i="93"/>
  <c r="U66" i="93"/>
  <c r="S66" i="93"/>
  <c r="Q66" i="93"/>
  <c r="O66" i="93"/>
  <c r="M66" i="93"/>
  <c r="K66" i="93"/>
  <c r="I66" i="93"/>
  <c r="G66" i="93"/>
  <c r="E66" i="93"/>
  <c r="E65" i="93"/>
  <c r="AG64" i="93"/>
  <c r="AE64" i="93"/>
  <c r="AC64" i="93"/>
  <c r="Y64" i="93"/>
  <c r="W64" i="93"/>
  <c r="U64" i="93"/>
  <c r="S64" i="93"/>
  <c r="Q64" i="93"/>
  <c r="O64" i="93"/>
  <c r="M64" i="93"/>
  <c r="K64" i="93"/>
  <c r="I64" i="93"/>
  <c r="G64" i="93"/>
  <c r="E64" i="93"/>
  <c r="AH64" i="93"/>
  <c r="AJ64" i="93"/>
  <c r="AG63" i="93"/>
  <c r="AE63" i="93"/>
  <c r="AC63" i="93"/>
  <c r="Y63" i="93"/>
  <c r="W63" i="93"/>
  <c r="U63" i="93"/>
  <c r="S63" i="93"/>
  <c r="Q63" i="93"/>
  <c r="O63" i="93"/>
  <c r="M63" i="93"/>
  <c r="K63" i="93"/>
  <c r="I63" i="93"/>
  <c r="G63" i="93"/>
  <c r="E63" i="93"/>
  <c r="AH63" i="93"/>
  <c r="AJ63" i="93"/>
  <c r="AG62" i="93"/>
  <c r="AE62" i="93"/>
  <c r="AC62" i="93"/>
  <c r="Y62" i="93"/>
  <c r="W62" i="93"/>
  <c r="U62" i="93"/>
  <c r="S62" i="93"/>
  <c r="Q62" i="93"/>
  <c r="O62" i="93"/>
  <c r="M62" i="93"/>
  <c r="K62" i="93"/>
  <c r="I62" i="93"/>
  <c r="G62" i="93"/>
  <c r="E62" i="93"/>
  <c r="AH62" i="93"/>
  <c r="AJ62" i="93"/>
  <c r="AJ61" i="93"/>
  <c r="AG61" i="93"/>
  <c r="AE61" i="93"/>
  <c r="AC61" i="93"/>
  <c r="Y61" i="93"/>
  <c r="W61" i="93"/>
  <c r="U61" i="93"/>
  <c r="S61" i="93"/>
  <c r="Q61" i="93"/>
  <c r="O61" i="93"/>
  <c r="M61" i="93"/>
  <c r="K61" i="93"/>
  <c r="I61" i="93"/>
  <c r="G61" i="93"/>
  <c r="E61" i="93"/>
  <c r="AH61" i="93"/>
  <c r="E60" i="93"/>
  <c r="E59" i="93"/>
  <c r="E58" i="93"/>
  <c r="E57" i="93"/>
  <c r="E56" i="93"/>
  <c r="E55" i="93"/>
  <c r="E54" i="93"/>
  <c r="E53" i="93"/>
  <c r="E52" i="93"/>
  <c r="E51" i="93"/>
  <c r="AG50" i="93"/>
  <c r="AE50" i="93"/>
  <c r="Y50" i="93"/>
  <c r="W50" i="93"/>
  <c r="U50" i="93"/>
  <c r="S50" i="93"/>
  <c r="Q50" i="93"/>
  <c r="O50" i="93"/>
  <c r="M50" i="93"/>
  <c r="K50" i="93"/>
  <c r="I50" i="93"/>
  <c r="G50" i="93"/>
  <c r="E50" i="93"/>
  <c r="AH50" i="93"/>
  <c r="AJ50" i="93"/>
  <c r="AJ49" i="93"/>
  <c r="AG49" i="93"/>
  <c r="AE49" i="93"/>
  <c r="AC49" i="93"/>
  <c r="AA49" i="93"/>
  <c r="Y49" i="93"/>
  <c r="W49" i="93"/>
  <c r="U49" i="93"/>
  <c r="S49" i="93"/>
  <c r="Q49" i="93"/>
  <c r="O49" i="93"/>
  <c r="M49" i="93"/>
  <c r="K49" i="93"/>
  <c r="I49" i="93"/>
  <c r="G49" i="93"/>
  <c r="E49" i="93"/>
  <c r="AH49" i="93"/>
  <c r="AH48" i="93"/>
  <c r="AJ48" i="93"/>
  <c r="AG48" i="93"/>
  <c r="AE48" i="93"/>
  <c r="AC48" i="93"/>
  <c r="AA48" i="93"/>
  <c r="Y48" i="93"/>
  <c r="W48" i="93"/>
  <c r="U48" i="93"/>
  <c r="S48" i="93"/>
  <c r="Q48" i="93"/>
  <c r="O48" i="93"/>
  <c r="M48" i="93"/>
  <c r="K48" i="93"/>
  <c r="I48" i="93"/>
  <c r="G48" i="93"/>
  <c r="E48" i="93"/>
  <c r="E47" i="93"/>
  <c r="AG46" i="93"/>
  <c r="AE46" i="93"/>
  <c r="AC46" i="93"/>
  <c r="AA46" i="93"/>
  <c r="Y46" i="93"/>
  <c r="W46" i="93"/>
  <c r="U46" i="93"/>
  <c r="S46" i="93"/>
  <c r="Q46" i="93"/>
  <c r="O46" i="93"/>
  <c r="M46" i="93"/>
  <c r="K46" i="93"/>
  <c r="I46" i="93"/>
  <c r="G46" i="93"/>
  <c r="E46" i="93"/>
  <c r="AH46" i="93"/>
  <c r="AJ46" i="93"/>
  <c r="AG45" i="93"/>
  <c r="AE45" i="93"/>
  <c r="AC45" i="93"/>
  <c r="AA45" i="93"/>
  <c r="Y45" i="93"/>
  <c r="W45" i="93"/>
  <c r="U45" i="93"/>
  <c r="S45" i="93"/>
  <c r="Q45" i="93"/>
  <c r="O45" i="93"/>
  <c r="M45" i="93"/>
  <c r="K45" i="93"/>
  <c r="I45" i="93"/>
  <c r="G45" i="93"/>
  <c r="E45" i="93"/>
  <c r="AH45" i="93"/>
  <c r="AJ45" i="93"/>
  <c r="E44" i="93"/>
  <c r="AH43" i="93"/>
  <c r="AJ43" i="93"/>
  <c r="AG43" i="93"/>
  <c r="AE43" i="93"/>
  <c r="AC43" i="93"/>
  <c r="AA43" i="93"/>
  <c r="Y43" i="93"/>
  <c r="W43" i="93"/>
  <c r="U43" i="93"/>
  <c r="S43" i="93"/>
  <c r="Q43" i="93"/>
  <c r="O43" i="93"/>
  <c r="M43" i="93"/>
  <c r="K43" i="93"/>
  <c r="I43" i="93"/>
  <c r="G43" i="93"/>
  <c r="E43" i="93"/>
  <c r="E42" i="93"/>
  <c r="AG41" i="93"/>
  <c r="AE41" i="93"/>
  <c r="Y41" i="93"/>
  <c r="W41" i="93"/>
  <c r="U41" i="93"/>
  <c r="S41" i="93"/>
  <c r="Q41" i="93"/>
  <c r="O41" i="93"/>
  <c r="M41" i="93"/>
  <c r="K41" i="93"/>
  <c r="I41" i="93"/>
  <c r="G41" i="93"/>
  <c r="E41" i="93"/>
  <c r="AH41" i="93"/>
  <c r="AJ41" i="93"/>
  <c r="E40" i="93"/>
  <c r="E39" i="93"/>
  <c r="E38" i="93"/>
  <c r="E37" i="93"/>
  <c r="E36" i="93"/>
  <c r="E35" i="93"/>
  <c r="E34" i="93"/>
  <c r="E33" i="93"/>
  <c r="E32" i="93"/>
  <c r="E31" i="93"/>
  <c r="E30" i="93"/>
  <c r="E29" i="93"/>
  <c r="E28" i="93"/>
  <c r="E27" i="93"/>
  <c r="E26" i="93"/>
  <c r="E25" i="93"/>
  <c r="E24" i="93"/>
  <c r="E23" i="93"/>
  <c r="E22" i="93"/>
  <c r="E21" i="93"/>
  <c r="E20" i="93"/>
  <c r="E19" i="93"/>
  <c r="E18" i="93"/>
  <c r="E17" i="93"/>
  <c r="E16" i="93"/>
  <c r="E15" i="93"/>
  <c r="E14" i="93"/>
  <c r="E13" i="93"/>
  <c r="C12" i="93"/>
  <c r="B6" i="93"/>
  <c r="B4" i="93"/>
  <c r="E92" i="93"/>
  <c r="AP44" i="15"/>
  <c r="AN44" i="15"/>
  <c r="AD44" i="15"/>
  <c r="T44" i="15"/>
  <c r="F44" i="15"/>
  <c r="AI106" i="92"/>
  <c r="AH106" i="92"/>
  <c r="AI95" i="92"/>
  <c r="AJ92" i="92"/>
  <c r="AG92" i="92"/>
  <c r="AF92" i="92"/>
  <c r="AT44" i="15"/>
  <c r="AD92" i="92"/>
  <c r="AR44" i="15"/>
  <c r="AB92" i="92"/>
  <c r="Z92" i="92"/>
  <c r="X92" i="92"/>
  <c r="AH44" i="15"/>
  <c r="V92" i="92"/>
  <c r="AF44" i="15"/>
  <c r="T92" i="92"/>
  <c r="R92" i="92"/>
  <c r="P92" i="92"/>
  <c r="R44" i="15"/>
  <c r="N92" i="92"/>
  <c r="P44" i="15"/>
  <c r="L92" i="92"/>
  <c r="H44" i="15"/>
  <c r="J92" i="92"/>
  <c r="H92" i="92"/>
  <c r="F92" i="92"/>
  <c r="B44" i="15"/>
  <c r="AJ91" i="92"/>
  <c r="AG90" i="92"/>
  <c r="AE90" i="92"/>
  <c r="AC90" i="92"/>
  <c r="AA90" i="92"/>
  <c r="Y90" i="92"/>
  <c r="W90" i="92"/>
  <c r="U90" i="92"/>
  <c r="S90" i="92"/>
  <c r="Q90" i="92"/>
  <c r="O90" i="92"/>
  <c r="M90" i="92"/>
  <c r="K90" i="92"/>
  <c r="I90" i="92"/>
  <c r="G90" i="92"/>
  <c r="E90" i="92"/>
  <c r="AH90" i="92"/>
  <c r="AJ90" i="92"/>
  <c r="AG89" i="92"/>
  <c r="AE89" i="92"/>
  <c r="AC89" i="92"/>
  <c r="AA89" i="92"/>
  <c r="Y89" i="92"/>
  <c r="W89" i="92"/>
  <c r="U89" i="92"/>
  <c r="S89" i="92"/>
  <c r="Q89" i="92"/>
  <c r="O89" i="92"/>
  <c r="M89" i="92"/>
  <c r="K89" i="92"/>
  <c r="I89" i="92"/>
  <c r="G89" i="92"/>
  <c r="E89" i="92"/>
  <c r="AH89" i="92"/>
  <c r="AJ89" i="92"/>
  <c r="AG88" i="92"/>
  <c r="AE88" i="92"/>
  <c r="AC88" i="92"/>
  <c r="AA88" i="92"/>
  <c r="Y88" i="92"/>
  <c r="W88" i="92"/>
  <c r="U88" i="92"/>
  <c r="S88" i="92"/>
  <c r="Q88" i="92"/>
  <c r="O88" i="92"/>
  <c r="M88" i="92"/>
  <c r="K88" i="92"/>
  <c r="I88" i="92"/>
  <c r="G88" i="92"/>
  <c r="E88" i="92"/>
  <c r="AH88" i="92"/>
  <c r="AJ88" i="92"/>
  <c r="AG87" i="92"/>
  <c r="AE87" i="92"/>
  <c r="AC87" i="92"/>
  <c r="AA87" i="92"/>
  <c r="Y87" i="92"/>
  <c r="W87" i="92"/>
  <c r="U87" i="92"/>
  <c r="S87" i="92"/>
  <c r="Q87" i="92"/>
  <c r="O87" i="92"/>
  <c r="M87" i="92"/>
  <c r="K87" i="92"/>
  <c r="I87" i="92"/>
  <c r="G87" i="92"/>
  <c r="E87" i="92"/>
  <c r="AH87" i="92"/>
  <c r="AJ87" i="92"/>
  <c r="AG86" i="92"/>
  <c r="AE86" i="92"/>
  <c r="AC86" i="92"/>
  <c r="AA86" i="92"/>
  <c r="Y86" i="92"/>
  <c r="W86" i="92"/>
  <c r="U86" i="92"/>
  <c r="S86" i="92"/>
  <c r="Q86" i="92"/>
  <c r="O86" i="92"/>
  <c r="M86" i="92"/>
  <c r="K86" i="92"/>
  <c r="I86" i="92"/>
  <c r="G86" i="92"/>
  <c r="E86" i="92"/>
  <c r="AH86" i="92"/>
  <c r="AJ86" i="92"/>
  <c r="AG85" i="92"/>
  <c r="AE85" i="92"/>
  <c r="AC85" i="92"/>
  <c r="AA85" i="92"/>
  <c r="Y85" i="92"/>
  <c r="W85" i="92"/>
  <c r="U85" i="92"/>
  <c r="S85" i="92"/>
  <c r="Q85" i="92"/>
  <c r="O85" i="92"/>
  <c r="M85" i="92"/>
  <c r="K85" i="92"/>
  <c r="I85" i="92"/>
  <c r="G85" i="92"/>
  <c r="E85" i="92"/>
  <c r="AH85" i="92"/>
  <c r="AJ85" i="92"/>
  <c r="AG84" i="92"/>
  <c r="AE84" i="92"/>
  <c r="AC84" i="92"/>
  <c r="AA84" i="92"/>
  <c r="Y84" i="92"/>
  <c r="W84" i="92"/>
  <c r="U84" i="92"/>
  <c r="S84" i="92"/>
  <c r="Q84" i="92"/>
  <c r="O84" i="92"/>
  <c r="M84" i="92"/>
  <c r="K84" i="92"/>
  <c r="I84" i="92"/>
  <c r="G84" i="92"/>
  <c r="E84" i="92"/>
  <c r="AH84" i="92"/>
  <c r="AJ84" i="92"/>
  <c r="AG83" i="92"/>
  <c r="AE83" i="92"/>
  <c r="AC83" i="92"/>
  <c r="AA83" i="92"/>
  <c r="Y83" i="92"/>
  <c r="W83" i="92"/>
  <c r="U83" i="92"/>
  <c r="S83" i="92"/>
  <c r="Q83" i="92"/>
  <c r="O83" i="92"/>
  <c r="M83" i="92"/>
  <c r="K83" i="92"/>
  <c r="I83" i="92"/>
  <c r="G83" i="92"/>
  <c r="E83" i="92"/>
  <c r="AH83" i="92"/>
  <c r="AJ83" i="92"/>
  <c r="AG82" i="92"/>
  <c r="AE82" i="92"/>
  <c r="AC82" i="92"/>
  <c r="AA82" i="92"/>
  <c r="Y82" i="92"/>
  <c r="W82" i="92"/>
  <c r="U82" i="92"/>
  <c r="S82" i="92"/>
  <c r="Q82" i="92"/>
  <c r="O82" i="92"/>
  <c r="M82" i="92"/>
  <c r="K82" i="92"/>
  <c r="I82" i="92"/>
  <c r="G82" i="92"/>
  <c r="E82" i="92"/>
  <c r="AH82" i="92"/>
  <c r="AJ82" i="92"/>
  <c r="AG81" i="92"/>
  <c r="AE81" i="92"/>
  <c r="AC81" i="92"/>
  <c r="AA81" i="92"/>
  <c r="Y81" i="92"/>
  <c r="W81" i="92"/>
  <c r="U81" i="92"/>
  <c r="S81" i="92"/>
  <c r="Q81" i="92"/>
  <c r="O81" i="92"/>
  <c r="M81" i="92"/>
  <c r="K81" i="92"/>
  <c r="I81" i="92"/>
  <c r="G81" i="92"/>
  <c r="E81" i="92"/>
  <c r="AH81" i="92"/>
  <c r="AJ81" i="92"/>
  <c r="AG80" i="92"/>
  <c r="AE80" i="92"/>
  <c r="AC80" i="92"/>
  <c r="AA80" i="92"/>
  <c r="Y80" i="92"/>
  <c r="W80" i="92"/>
  <c r="U80" i="92"/>
  <c r="S80" i="92"/>
  <c r="Q80" i="92"/>
  <c r="O80" i="92"/>
  <c r="M80" i="92"/>
  <c r="K80" i="92"/>
  <c r="I80" i="92"/>
  <c r="G80" i="92"/>
  <c r="E80" i="92"/>
  <c r="AH80" i="92"/>
  <c r="AJ80" i="92"/>
  <c r="AG79" i="92"/>
  <c r="AE79" i="92"/>
  <c r="AC79" i="92"/>
  <c r="AA79" i="92"/>
  <c r="Y79" i="92"/>
  <c r="W79" i="92"/>
  <c r="U79" i="92"/>
  <c r="S79" i="92"/>
  <c r="Q79" i="92"/>
  <c r="O79" i="92"/>
  <c r="M79" i="92"/>
  <c r="K79" i="92"/>
  <c r="I79" i="92"/>
  <c r="G79" i="92"/>
  <c r="E79" i="92"/>
  <c r="AH79" i="92"/>
  <c r="AJ79" i="92"/>
  <c r="AH78" i="92"/>
  <c r="AJ78" i="92"/>
  <c r="AG78" i="92"/>
  <c r="AE78" i="92"/>
  <c r="AC78" i="92"/>
  <c r="Y78" i="92"/>
  <c r="W78" i="92"/>
  <c r="U78" i="92"/>
  <c r="S78" i="92"/>
  <c r="Q78" i="92"/>
  <c r="O78" i="92"/>
  <c r="M78" i="92"/>
  <c r="K78" i="92"/>
  <c r="I78" i="92"/>
  <c r="G78" i="92"/>
  <c r="E78" i="92"/>
  <c r="AG77" i="92"/>
  <c r="AE77" i="92"/>
  <c r="AC77" i="92"/>
  <c r="Y77" i="92"/>
  <c r="W77" i="92"/>
  <c r="U77" i="92"/>
  <c r="S77" i="92"/>
  <c r="Q77" i="92"/>
  <c r="O77" i="92"/>
  <c r="M77" i="92"/>
  <c r="K77" i="92"/>
  <c r="I77" i="92"/>
  <c r="G77" i="92"/>
  <c r="E77" i="92"/>
  <c r="AH77" i="92"/>
  <c r="AJ77" i="92"/>
  <c r="E76" i="92"/>
  <c r="AG75" i="92"/>
  <c r="AE75" i="92"/>
  <c r="AC75" i="92"/>
  <c r="Y75" i="92"/>
  <c r="W75" i="92"/>
  <c r="U75" i="92"/>
  <c r="S75" i="92"/>
  <c r="Q75" i="92"/>
  <c r="O75" i="92"/>
  <c r="M75" i="92"/>
  <c r="K75" i="92"/>
  <c r="I75" i="92"/>
  <c r="G75" i="92"/>
  <c r="E75" i="92"/>
  <c r="AH75" i="92"/>
  <c r="AJ75" i="92"/>
  <c r="AG74" i="92"/>
  <c r="AE74" i="92"/>
  <c r="AC74" i="92"/>
  <c r="Y74" i="92"/>
  <c r="W74" i="92"/>
  <c r="U74" i="92"/>
  <c r="S74" i="92"/>
  <c r="Q74" i="92"/>
  <c r="O74" i="92"/>
  <c r="M74" i="92"/>
  <c r="K74" i="92"/>
  <c r="I74" i="92"/>
  <c r="G74" i="92"/>
  <c r="E74" i="92"/>
  <c r="AH74" i="92"/>
  <c r="AJ74" i="92"/>
  <c r="AG73" i="92"/>
  <c r="AE73" i="92"/>
  <c r="AC73" i="92"/>
  <c r="Y73" i="92"/>
  <c r="W73" i="92"/>
  <c r="U73" i="92"/>
  <c r="S73" i="92"/>
  <c r="Q73" i="92"/>
  <c r="O73" i="92"/>
  <c r="M73" i="92"/>
  <c r="K73" i="92"/>
  <c r="I73" i="92"/>
  <c r="G73" i="92"/>
  <c r="E73" i="92"/>
  <c r="AH73" i="92"/>
  <c r="AJ73" i="92"/>
  <c r="AG72" i="92"/>
  <c r="AE72" i="92"/>
  <c r="AC72" i="92"/>
  <c r="Y72" i="92"/>
  <c r="W72" i="92"/>
  <c r="U72" i="92"/>
  <c r="S72" i="92"/>
  <c r="Q72" i="92"/>
  <c r="O72" i="92"/>
  <c r="M72" i="92"/>
  <c r="K72" i="92"/>
  <c r="I72" i="92"/>
  <c r="G72" i="92"/>
  <c r="E72" i="92"/>
  <c r="AH72" i="92"/>
  <c r="AJ72" i="92"/>
  <c r="AG71" i="92"/>
  <c r="AE71" i="92"/>
  <c r="AC71" i="92"/>
  <c r="Y71" i="92"/>
  <c r="W71" i="92"/>
  <c r="U71" i="92"/>
  <c r="S71" i="92"/>
  <c r="Q71" i="92"/>
  <c r="O71" i="92"/>
  <c r="M71" i="92"/>
  <c r="K71" i="92"/>
  <c r="I71" i="92"/>
  <c r="G71" i="92"/>
  <c r="E71" i="92"/>
  <c r="AH71" i="92"/>
  <c r="AJ71" i="92"/>
  <c r="AG70" i="92"/>
  <c r="AE70" i="92"/>
  <c r="AC70" i="92"/>
  <c r="Y70" i="92"/>
  <c r="W70" i="92"/>
  <c r="U70" i="92"/>
  <c r="S70" i="92"/>
  <c r="Q70" i="92"/>
  <c r="O70" i="92"/>
  <c r="M70" i="92"/>
  <c r="K70" i="92"/>
  <c r="I70" i="92"/>
  <c r="G70" i="92"/>
  <c r="E70" i="92"/>
  <c r="AH70" i="92"/>
  <c r="AJ70" i="92"/>
  <c r="AG69" i="92"/>
  <c r="AE69" i="92"/>
  <c r="AC69" i="92"/>
  <c r="Y69" i="92"/>
  <c r="W69" i="92"/>
  <c r="U69" i="92"/>
  <c r="S69" i="92"/>
  <c r="Q69" i="92"/>
  <c r="O69" i="92"/>
  <c r="M69" i="92"/>
  <c r="K69" i="92"/>
  <c r="I69" i="92"/>
  <c r="G69" i="92"/>
  <c r="E69" i="92"/>
  <c r="AH69" i="92"/>
  <c r="AJ69" i="92"/>
  <c r="AG68" i="92"/>
  <c r="AE68" i="92"/>
  <c r="AC68" i="92"/>
  <c r="Y68" i="92"/>
  <c r="W68" i="92"/>
  <c r="U68" i="92"/>
  <c r="S68" i="92"/>
  <c r="Q68" i="92"/>
  <c r="O68" i="92"/>
  <c r="M68" i="92"/>
  <c r="K68" i="92"/>
  <c r="I68" i="92"/>
  <c r="G68" i="92"/>
  <c r="E68" i="92"/>
  <c r="AH68" i="92"/>
  <c r="AJ68" i="92"/>
  <c r="AG67" i="92"/>
  <c r="AE67" i="92"/>
  <c r="AC67" i="92"/>
  <c r="Y67" i="92"/>
  <c r="W67" i="92"/>
  <c r="U67" i="92"/>
  <c r="S67" i="92"/>
  <c r="Q67" i="92"/>
  <c r="O67" i="92"/>
  <c r="M67" i="92"/>
  <c r="K67" i="92"/>
  <c r="I67" i="92"/>
  <c r="G67" i="92"/>
  <c r="E67" i="92"/>
  <c r="AH67" i="92"/>
  <c r="AJ67" i="92"/>
  <c r="AG66" i="92"/>
  <c r="AE66" i="92"/>
  <c r="AC66" i="92"/>
  <c r="Y66" i="92"/>
  <c r="W66" i="92"/>
  <c r="U66" i="92"/>
  <c r="S66" i="92"/>
  <c r="Q66" i="92"/>
  <c r="O66" i="92"/>
  <c r="M66" i="92"/>
  <c r="K66" i="92"/>
  <c r="I66" i="92"/>
  <c r="G66" i="92"/>
  <c r="E66" i="92"/>
  <c r="AH66" i="92"/>
  <c r="AJ66" i="92"/>
  <c r="E65" i="92"/>
  <c r="AG64" i="92"/>
  <c r="AE64" i="92"/>
  <c r="AC64" i="92"/>
  <c r="Y64" i="92"/>
  <c r="W64" i="92"/>
  <c r="U64" i="92"/>
  <c r="S64" i="92"/>
  <c r="Q64" i="92"/>
  <c r="O64" i="92"/>
  <c r="M64" i="92"/>
  <c r="K64" i="92"/>
  <c r="I64" i="92"/>
  <c r="G64" i="92"/>
  <c r="E64" i="92"/>
  <c r="AH64" i="92"/>
  <c r="AJ64" i="92"/>
  <c r="AJ63" i="92"/>
  <c r="AG63" i="92"/>
  <c r="AE63" i="92"/>
  <c r="AC63" i="92"/>
  <c r="Y63" i="92"/>
  <c r="W63" i="92"/>
  <c r="U63" i="92"/>
  <c r="S63" i="92"/>
  <c r="Q63" i="92"/>
  <c r="O63" i="92"/>
  <c r="M63" i="92"/>
  <c r="K63" i="92"/>
  <c r="I63" i="92"/>
  <c r="G63" i="92"/>
  <c r="E63" i="92"/>
  <c r="AH63" i="92"/>
  <c r="AG62" i="92"/>
  <c r="AE62" i="92"/>
  <c r="AC62" i="92"/>
  <c r="Y62" i="92"/>
  <c r="W62" i="92"/>
  <c r="U62" i="92"/>
  <c r="S62" i="92"/>
  <c r="Q62" i="92"/>
  <c r="O62" i="92"/>
  <c r="M62" i="92"/>
  <c r="K62" i="92"/>
  <c r="I62" i="92"/>
  <c r="G62" i="92"/>
  <c r="E62" i="92"/>
  <c r="AH62" i="92"/>
  <c r="AJ62" i="92"/>
  <c r="AG61" i="92"/>
  <c r="AE61" i="92"/>
  <c r="AC61" i="92"/>
  <c r="Y61" i="92"/>
  <c r="W61" i="92"/>
  <c r="U61" i="92"/>
  <c r="S61" i="92"/>
  <c r="Q61" i="92"/>
  <c r="O61" i="92"/>
  <c r="M61" i="92"/>
  <c r="K61" i="92"/>
  <c r="I61" i="92"/>
  <c r="G61" i="92"/>
  <c r="E61" i="92"/>
  <c r="AH61" i="92"/>
  <c r="AJ61" i="92"/>
  <c r="E60" i="92"/>
  <c r="E59" i="92"/>
  <c r="E58" i="92"/>
  <c r="E57" i="92"/>
  <c r="E56" i="92"/>
  <c r="E55" i="92"/>
  <c r="E54" i="92"/>
  <c r="E53" i="92"/>
  <c r="E52" i="92"/>
  <c r="E51" i="92"/>
  <c r="AG50" i="92"/>
  <c r="AE50" i="92"/>
  <c r="Y50" i="92"/>
  <c r="W50" i="92"/>
  <c r="U50" i="92"/>
  <c r="S50" i="92"/>
  <c r="Q50" i="92"/>
  <c r="O50" i="92"/>
  <c r="M50" i="92"/>
  <c r="K50" i="92"/>
  <c r="I50" i="92"/>
  <c r="G50" i="92"/>
  <c r="E50" i="92"/>
  <c r="AH50" i="92"/>
  <c r="AJ50" i="92"/>
  <c r="AG49" i="92"/>
  <c r="AE49" i="92"/>
  <c r="AC49" i="92"/>
  <c r="AA49" i="92"/>
  <c r="Y49" i="92"/>
  <c r="W49" i="92"/>
  <c r="U49" i="92"/>
  <c r="S49" i="92"/>
  <c r="Q49" i="92"/>
  <c r="O49" i="92"/>
  <c r="M49" i="92"/>
  <c r="K49" i="92"/>
  <c r="I49" i="92"/>
  <c r="G49" i="92"/>
  <c r="E49" i="92"/>
  <c r="AH49" i="92"/>
  <c r="AJ49" i="92"/>
  <c r="AH48" i="92"/>
  <c r="AJ48" i="92"/>
  <c r="AG48" i="92"/>
  <c r="AE48" i="92"/>
  <c r="AC48" i="92"/>
  <c r="AA48" i="92"/>
  <c r="Y48" i="92"/>
  <c r="W48" i="92"/>
  <c r="U48" i="92"/>
  <c r="S48" i="92"/>
  <c r="Q48" i="92"/>
  <c r="O48" i="92"/>
  <c r="M48" i="92"/>
  <c r="K48" i="92"/>
  <c r="I48" i="92"/>
  <c r="G48" i="92"/>
  <c r="E48" i="92"/>
  <c r="E47" i="92"/>
  <c r="AG46" i="92"/>
  <c r="AE46" i="92"/>
  <c r="AC46" i="92"/>
  <c r="AA46" i="92"/>
  <c r="Y46" i="92"/>
  <c r="W46" i="92"/>
  <c r="U46" i="92"/>
  <c r="S46" i="92"/>
  <c r="Q46" i="92"/>
  <c r="O46" i="92"/>
  <c r="M46" i="92"/>
  <c r="K46" i="92"/>
  <c r="I46" i="92"/>
  <c r="G46" i="92"/>
  <c r="E46" i="92"/>
  <c r="AH46" i="92"/>
  <c r="AJ46" i="92"/>
  <c r="AG45" i="92"/>
  <c r="AE45" i="92"/>
  <c r="AC45" i="92"/>
  <c r="AA45" i="92"/>
  <c r="Y45" i="92"/>
  <c r="W45" i="92"/>
  <c r="U45" i="92"/>
  <c r="S45" i="92"/>
  <c r="Q45" i="92"/>
  <c r="O45" i="92"/>
  <c r="M45" i="92"/>
  <c r="K45" i="92"/>
  <c r="I45" i="92"/>
  <c r="G45" i="92"/>
  <c r="E45" i="92"/>
  <c r="AH45" i="92"/>
  <c r="AJ45" i="92"/>
  <c r="E44" i="92"/>
  <c r="AJ43" i="92"/>
  <c r="AG43" i="92"/>
  <c r="AE43" i="92"/>
  <c r="AC43" i="92"/>
  <c r="AA43" i="92"/>
  <c r="Y43" i="92"/>
  <c r="W43" i="92"/>
  <c r="U43" i="92"/>
  <c r="S43" i="92"/>
  <c r="Q43" i="92"/>
  <c r="O43" i="92"/>
  <c r="M43" i="92"/>
  <c r="K43" i="92"/>
  <c r="I43" i="92"/>
  <c r="G43" i="92"/>
  <c r="E43" i="92"/>
  <c r="AH43" i="92"/>
  <c r="E42" i="92"/>
  <c r="AH41" i="92"/>
  <c r="AJ41" i="92"/>
  <c r="AG41" i="92"/>
  <c r="AE41" i="92"/>
  <c r="Y41" i="92"/>
  <c r="W41" i="92"/>
  <c r="U41" i="92"/>
  <c r="S41" i="92"/>
  <c r="Q41" i="92"/>
  <c r="O41" i="92"/>
  <c r="M41" i="92"/>
  <c r="K41" i="92"/>
  <c r="I41" i="92"/>
  <c r="G41" i="92"/>
  <c r="E41" i="92"/>
  <c r="E40" i="92"/>
  <c r="E39" i="92"/>
  <c r="E38" i="92"/>
  <c r="E37" i="92"/>
  <c r="E36" i="92"/>
  <c r="E35" i="92"/>
  <c r="E34" i="92"/>
  <c r="E33" i="92"/>
  <c r="E32" i="92"/>
  <c r="E31" i="92"/>
  <c r="E30" i="92"/>
  <c r="E29" i="92"/>
  <c r="E28" i="92"/>
  <c r="E27" i="92"/>
  <c r="E26" i="92"/>
  <c r="E25" i="92"/>
  <c r="E24" i="92"/>
  <c r="E23" i="92"/>
  <c r="E22" i="92"/>
  <c r="E21" i="92"/>
  <c r="E20" i="92"/>
  <c r="E19" i="92"/>
  <c r="E18" i="92"/>
  <c r="E17" i="92"/>
  <c r="E16" i="92"/>
  <c r="E15" i="92"/>
  <c r="E14" i="92"/>
  <c r="E13" i="92"/>
  <c r="C12" i="92"/>
  <c r="B6" i="92"/>
  <c r="B4" i="92"/>
  <c r="E92" i="92"/>
  <c r="AN43" i="15"/>
  <c r="AF43" i="15"/>
  <c r="AD43" i="15"/>
  <c r="H43" i="15"/>
  <c r="F43" i="15"/>
  <c r="B43" i="15"/>
  <c r="AI106" i="91"/>
  <c r="AH106" i="91"/>
  <c r="AI95" i="91"/>
  <c r="AJ92" i="91"/>
  <c r="AG92" i="91"/>
  <c r="AF92" i="91"/>
  <c r="AT43" i="15"/>
  <c r="AD92" i="91"/>
  <c r="AR43" i="15"/>
  <c r="AB92" i="91"/>
  <c r="AP43" i="15"/>
  <c r="Z92" i="91"/>
  <c r="X92" i="91"/>
  <c r="AH43" i="15"/>
  <c r="V92" i="91"/>
  <c r="T92" i="91"/>
  <c r="R92" i="91"/>
  <c r="T43" i="15"/>
  <c r="P92" i="91"/>
  <c r="R43" i="15"/>
  <c r="N92" i="91"/>
  <c r="P43" i="15"/>
  <c r="L92" i="91"/>
  <c r="J92" i="91"/>
  <c r="H92" i="91"/>
  <c r="F92" i="91"/>
  <c r="AJ91" i="91"/>
  <c r="AG90" i="91"/>
  <c r="AE90" i="91"/>
  <c r="AC90" i="91"/>
  <c r="AA90" i="91"/>
  <c r="Y90" i="91"/>
  <c r="W90" i="91"/>
  <c r="U90" i="91"/>
  <c r="S90" i="91"/>
  <c r="Q90" i="91"/>
  <c r="O90" i="91"/>
  <c r="M90" i="91"/>
  <c r="K90" i="91"/>
  <c r="I90" i="91"/>
  <c r="G90" i="91"/>
  <c r="E90" i="91"/>
  <c r="AH90" i="91"/>
  <c r="AJ90" i="91"/>
  <c r="AG89" i="91"/>
  <c r="AE89" i="91"/>
  <c r="AC89" i="91"/>
  <c r="AA89" i="91"/>
  <c r="Y89" i="91"/>
  <c r="W89" i="91"/>
  <c r="U89" i="91"/>
  <c r="S89" i="91"/>
  <c r="Q89" i="91"/>
  <c r="O89" i="91"/>
  <c r="M89" i="91"/>
  <c r="K89" i="91"/>
  <c r="I89" i="91"/>
  <c r="G89" i="91"/>
  <c r="E89" i="91"/>
  <c r="AH89" i="91"/>
  <c r="AJ89" i="91"/>
  <c r="AH88" i="91"/>
  <c r="AJ88" i="91"/>
  <c r="AG88" i="91"/>
  <c r="AE88" i="91"/>
  <c r="AC88" i="91"/>
  <c r="AA88" i="91"/>
  <c r="Y88" i="91"/>
  <c r="W88" i="91"/>
  <c r="U88" i="91"/>
  <c r="S88" i="91"/>
  <c r="Q88" i="91"/>
  <c r="O88" i="91"/>
  <c r="M88" i="91"/>
  <c r="K88" i="91"/>
  <c r="I88" i="91"/>
  <c r="G88" i="91"/>
  <c r="E88" i="91"/>
  <c r="AH87" i="91"/>
  <c r="AJ87" i="91"/>
  <c r="AG87" i="91"/>
  <c r="AE87" i="91"/>
  <c r="AC87" i="91"/>
  <c r="AA87" i="91"/>
  <c r="Y87" i="91"/>
  <c r="W87" i="91"/>
  <c r="U87" i="91"/>
  <c r="S87" i="91"/>
  <c r="Q87" i="91"/>
  <c r="O87" i="91"/>
  <c r="M87" i="91"/>
  <c r="K87" i="91"/>
  <c r="I87" i="91"/>
  <c r="G87" i="91"/>
  <c r="E87" i="91"/>
  <c r="AJ86" i="91"/>
  <c r="AG86" i="91"/>
  <c r="AE86" i="91"/>
  <c r="AC86" i="91"/>
  <c r="AA86" i="91"/>
  <c r="Y86" i="91"/>
  <c r="W86" i="91"/>
  <c r="U86" i="91"/>
  <c r="S86" i="91"/>
  <c r="Q86" i="91"/>
  <c r="O86" i="91"/>
  <c r="M86" i="91"/>
  <c r="K86" i="91"/>
  <c r="I86" i="91"/>
  <c r="G86" i="91"/>
  <c r="E86" i="91"/>
  <c r="AH86" i="91"/>
  <c r="AH85" i="91"/>
  <c r="AJ85" i="91"/>
  <c r="AG85" i="91"/>
  <c r="AE85" i="91"/>
  <c r="AC85" i="91"/>
  <c r="AA85" i="91"/>
  <c r="Y85" i="91"/>
  <c r="W85" i="91"/>
  <c r="U85" i="91"/>
  <c r="S85" i="91"/>
  <c r="Q85" i="91"/>
  <c r="O85" i="91"/>
  <c r="M85" i="91"/>
  <c r="K85" i="91"/>
  <c r="I85" i="91"/>
  <c r="G85" i="91"/>
  <c r="E85" i="91"/>
  <c r="AG84" i="91"/>
  <c r="AE84" i="91"/>
  <c r="AC84" i="91"/>
  <c r="AA84" i="91"/>
  <c r="Y84" i="91"/>
  <c r="W84" i="91"/>
  <c r="U84" i="91"/>
  <c r="S84" i="91"/>
  <c r="Q84" i="91"/>
  <c r="O84" i="91"/>
  <c r="M84" i="91"/>
  <c r="K84" i="91"/>
  <c r="I84" i="91"/>
  <c r="G84" i="91"/>
  <c r="E84" i="91"/>
  <c r="AH84" i="91"/>
  <c r="AJ84" i="91"/>
  <c r="AG83" i="91"/>
  <c r="AE83" i="91"/>
  <c r="AC83" i="91"/>
  <c r="AA83" i="91"/>
  <c r="Y83" i="91"/>
  <c r="W83" i="91"/>
  <c r="U83" i="91"/>
  <c r="S83" i="91"/>
  <c r="Q83" i="91"/>
  <c r="O83" i="91"/>
  <c r="M83" i="91"/>
  <c r="K83" i="91"/>
  <c r="I83" i="91"/>
  <c r="G83" i="91"/>
  <c r="E83" i="91"/>
  <c r="AH83" i="91"/>
  <c r="AJ83" i="91"/>
  <c r="AG82" i="91"/>
  <c r="AE82" i="91"/>
  <c r="AC82" i="91"/>
  <c r="AA82" i="91"/>
  <c r="Y82" i="91"/>
  <c r="W82" i="91"/>
  <c r="U82" i="91"/>
  <c r="S82" i="91"/>
  <c r="Q82" i="91"/>
  <c r="O82" i="91"/>
  <c r="M82" i="91"/>
  <c r="K82" i="91"/>
  <c r="I82" i="91"/>
  <c r="G82" i="91"/>
  <c r="E82" i="91"/>
  <c r="AH82" i="91"/>
  <c r="AJ82" i="91"/>
  <c r="AG81" i="91"/>
  <c r="AE81" i="91"/>
  <c r="AC81" i="91"/>
  <c r="AA81" i="91"/>
  <c r="Y81" i="91"/>
  <c r="W81" i="91"/>
  <c r="U81" i="91"/>
  <c r="S81" i="91"/>
  <c r="Q81" i="91"/>
  <c r="O81" i="91"/>
  <c r="M81" i="91"/>
  <c r="K81" i="91"/>
  <c r="I81" i="91"/>
  <c r="G81" i="91"/>
  <c r="E81" i="91"/>
  <c r="AH81" i="91"/>
  <c r="AJ81" i="91"/>
  <c r="AG80" i="91"/>
  <c r="AE80" i="91"/>
  <c r="AC80" i="91"/>
  <c r="AA80" i="91"/>
  <c r="Y80" i="91"/>
  <c r="W80" i="91"/>
  <c r="U80" i="91"/>
  <c r="S80" i="91"/>
  <c r="Q80" i="91"/>
  <c r="O80" i="91"/>
  <c r="M80" i="91"/>
  <c r="K80" i="91"/>
  <c r="I80" i="91"/>
  <c r="G80" i="91"/>
  <c r="E80" i="91"/>
  <c r="AH80" i="91"/>
  <c r="AJ80" i="91"/>
  <c r="AG79" i="91"/>
  <c r="AE79" i="91"/>
  <c r="AC79" i="91"/>
  <c r="AA79" i="91"/>
  <c r="Y79" i="91"/>
  <c r="W79" i="91"/>
  <c r="U79" i="91"/>
  <c r="S79" i="91"/>
  <c r="Q79" i="91"/>
  <c r="O79" i="91"/>
  <c r="M79" i="91"/>
  <c r="K79" i="91"/>
  <c r="I79" i="91"/>
  <c r="G79" i="91"/>
  <c r="E79" i="91"/>
  <c r="AH79" i="91"/>
  <c r="AJ79" i="91"/>
  <c r="AG78" i="91"/>
  <c r="AE78" i="91"/>
  <c r="AC78" i="91"/>
  <c r="Y78" i="91"/>
  <c r="W78" i="91"/>
  <c r="U78" i="91"/>
  <c r="S78" i="91"/>
  <c r="Q78" i="91"/>
  <c r="O78" i="91"/>
  <c r="M78" i="91"/>
  <c r="K78" i="91"/>
  <c r="I78" i="91"/>
  <c r="G78" i="91"/>
  <c r="E78" i="91"/>
  <c r="AH78" i="91"/>
  <c r="AJ78" i="91"/>
  <c r="AJ77" i="91"/>
  <c r="AG77" i="91"/>
  <c r="AE77" i="91"/>
  <c r="AC77" i="91"/>
  <c r="Y77" i="91"/>
  <c r="W77" i="91"/>
  <c r="U77" i="91"/>
  <c r="S77" i="91"/>
  <c r="Q77" i="91"/>
  <c r="O77" i="91"/>
  <c r="M77" i="91"/>
  <c r="K77" i="91"/>
  <c r="I77" i="91"/>
  <c r="G77" i="91"/>
  <c r="E77" i="91"/>
  <c r="AH77" i="91"/>
  <c r="E76" i="91"/>
  <c r="AG75" i="91"/>
  <c r="AE75" i="91"/>
  <c r="AC75" i="91"/>
  <c r="Y75" i="91"/>
  <c r="W75" i="91"/>
  <c r="U75" i="91"/>
  <c r="S75" i="91"/>
  <c r="Q75" i="91"/>
  <c r="O75" i="91"/>
  <c r="M75" i="91"/>
  <c r="K75" i="91"/>
  <c r="I75" i="91"/>
  <c r="G75" i="91"/>
  <c r="E75" i="91"/>
  <c r="AH75" i="91"/>
  <c r="AJ75" i="91"/>
  <c r="AJ74" i="91"/>
  <c r="AG74" i="91"/>
  <c r="AE74" i="91"/>
  <c r="AC74" i="91"/>
  <c r="Y74" i="91"/>
  <c r="W74" i="91"/>
  <c r="U74" i="91"/>
  <c r="S74" i="91"/>
  <c r="Q74" i="91"/>
  <c r="O74" i="91"/>
  <c r="M74" i="91"/>
  <c r="K74" i="91"/>
  <c r="I74" i="91"/>
  <c r="G74" i="91"/>
  <c r="E74" i="91"/>
  <c r="AH74" i="91"/>
  <c r="AJ73" i="91"/>
  <c r="AG73" i="91"/>
  <c r="AE73" i="91"/>
  <c r="AC73" i="91"/>
  <c r="Y73" i="91"/>
  <c r="W73" i="91"/>
  <c r="U73" i="91"/>
  <c r="S73" i="91"/>
  <c r="Q73" i="91"/>
  <c r="O73" i="91"/>
  <c r="M73" i="91"/>
  <c r="K73" i="91"/>
  <c r="I73" i="91"/>
  <c r="G73" i="91"/>
  <c r="E73" i="91"/>
  <c r="AH73" i="91"/>
  <c r="AG72" i="91"/>
  <c r="AE72" i="91"/>
  <c r="AC72" i="91"/>
  <c r="Y72" i="91"/>
  <c r="W72" i="91"/>
  <c r="U72" i="91"/>
  <c r="S72" i="91"/>
  <c r="Q72" i="91"/>
  <c r="O72" i="91"/>
  <c r="M72" i="91"/>
  <c r="K72" i="91"/>
  <c r="I72" i="91"/>
  <c r="G72" i="91"/>
  <c r="E72" i="91"/>
  <c r="AH72" i="91"/>
  <c r="AJ72" i="91"/>
  <c r="AG71" i="91"/>
  <c r="AE71" i="91"/>
  <c r="AC71" i="91"/>
  <c r="Y71" i="91"/>
  <c r="W71" i="91"/>
  <c r="U71" i="91"/>
  <c r="S71" i="91"/>
  <c r="Q71" i="91"/>
  <c r="O71" i="91"/>
  <c r="M71" i="91"/>
  <c r="K71" i="91"/>
  <c r="I71" i="91"/>
  <c r="G71" i="91"/>
  <c r="E71" i="91"/>
  <c r="AH71" i="91"/>
  <c r="AJ71" i="91"/>
  <c r="AG70" i="91"/>
  <c r="AE70" i="91"/>
  <c r="AC70" i="91"/>
  <c r="Y70" i="91"/>
  <c r="W70" i="91"/>
  <c r="U70" i="91"/>
  <c r="S70" i="91"/>
  <c r="Q70" i="91"/>
  <c r="O70" i="91"/>
  <c r="M70" i="91"/>
  <c r="K70" i="91"/>
  <c r="I70" i="91"/>
  <c r="G70" i="91"/>
  <c r="E70" i="91"/>
  <c r="AH70" i="91"/>
  <c r="AJ70" i="91"/>
  <c r="AG69" i="91"/>
  <c r="AE69" i="91"/>
  <c r="AC69" i="91"/>
  <c r="Y69" i="91"/>
  <c r="W69" i="91"/>
  <c r="U69" i="91"/>
  <c r="S69" i="91"/>
  <c r="Q69" i="91"/>
  <c r="O69" i="91"/>
  <c r="M69" i="91"/>
  <c r="K69" i="91"/>
  <c r="I69" i="91"/>
  <c r="G69" i="91"/>
  <c r="E69" i="91"/>
  <c r="AH69" i="91"/>
  <c r="AJ69" i="91"/>
  <c r="AJ68" i="91"/>
  <c r="AG68" i="91"/>
  <c r="AE68" i="91"/>
  <c r="AC68" i="91"/>
  <c r="Y68" i="91"/>
  <c r="W68" i="91"/>
  <c r="U68" i="91"/>
  <c r="S68" i="91"/>
  <c r="Q68" i="91"/>
  <c r="O68" i="91"/>
  <c r="M68" i="91"/>
  <c r="K68" i="91"/>
  <c r="I68" i="91"/>
  <c r="G68" i="91"/>
  <c r="E68" i="91"/>
  <c r="AH68" i="91"/>
  <c r="AJ67" i="91"/>
  <c r="AG67" i="91"/>
  <c r="AE67" i="91"/>
  <c r="AC67" i="91"/>
  <c r="Y67" i="91"/>
  <c r="W67" i="91"/>
  <c r="U67" i="91"/>
  <c r="S67" i="91"/>
  <c r="Q67" i="91"/>
  <c r="O67" i="91"/>
  <c r="M67" i="91"/>
  <c r="K67" i="91"/>
  <c r="I67" i="91"/>
  <c r="G67" i="91"/>
  <c r="E67" i="91"/>
  <c r="AH67" i="91"/>
  <c r="AJ66" i="91"/>
  <c r="AG66" i="91"/>
  <c r="AE66" i="91"/>
  <c r="AC66" i="91"/>
  <c r="Y66" i="91"/>
  <c r="W66" i="91"/>
  <c r="U66" i="91"/>
  <c r="S66" i="91"/>
  <c r="Q66" i="91"/>
  <c r="O66" i="91"/>
  <c r="M66" i="91"/>
  <c r="K66" i="91"/>
  <c r="I66" i="91"/>
  <c r="G66" i="91"/>
  <c r="E66" i="91"/>
  <c r="AH66" i="91"/>
  <c r="E65" i="91"/>
  <c r="AH64" i="91"/>
  <c r="AJ64" i="91"/>
  <c r="AG64" i="91"/>
  <c r="AE64" i="91"/>
  <c r="AC64" i="91"/>
  <c r="Y64" i="91"/>
  <c r="W64" i="91"/>
  <c r="U64" i="91"/>
  <c r="S64" i="91"/>
  <c r="Q64" i="91"/>
  <c r="O64" i="91"/>
  <c r="M64" i="91"/>
  <c r="K64" i="91"/>
  <c r="I64" i="91"/>
  <c r="G64" i="91"/>
  <c r="E64" i="91"/>
  <c r="AH63" i="91"/>
  <c r="AJ63" i="91"/>
  <c r="AG63" i="91"/>
  <c r="AE63" i="91"/>
  <c r="AC63" i="91"/>
  <c r="Y63" i="91"/>
  <c r="W63" i="91"/>
  <c r="U63" i="91"/>
  <c r="S63" i="91"/>
  <c r="Q63" i="91"/>
  <c r="O63" i="91"/>
  <c r="M63" i="91"/>
  <c r="K63" i="91"/>
  <c r="I63" i="91"/>
  <c r="G63" i="91"/>
  <c r="E63" i="91"/>
  <c r="AG62" i="91"/>
  <c r="AE62" i="91"/>
  <c r="AC62" i="91"/>
  <c r="Y62" i="91"/>
  <c r="W62" i="91"/>
  <c r="U62" i="91"/>
  <c r="S62" i="91"/>
  <c r="Q62" i="91"/>
  <c r="O62" i="91"/>
  <c r="M62" i="91"/>
  <c r="K62" i="91"/>
  <c r="I62" i="91"/>
  <c r="G62" i="91"/>
  <c r="E62" i="91"/>
  <c r="AH62" i="91"/>
  <c r="AJ62" i="91"/>
  <c r="AH61" i="91"/>
  <c r="AJ61" i="91"/>
  <c r="AG61" i="91"/>
  <c r="AE61" i="91"/>
  <c r="AC61" i="91"/>
  <c r="Y61" i="91"/>
  <c r="W61" i="91"/>
  <c r="U61" i="91"/>
  <c r="S61" i="91"/>
  <c r="Q61" i="91"/>
  <c r="O61" i="91"/>
  <c r="M61" i="91"/>
  <c r="K61" i="91"/>
  <c r="I61" i="91"/>
  <c r="G61" i="91"/>
  <c r="E61" i="91"/>
  <c r="E60" i="91"/>
  <c r="E59" i="91"/>
  <c r="E58" i="91"/>
  <c r="E57" i="91"/>
  <c r="E56" i="91"/>
  <c r="E55" i="91"/>
  <c r="E54" i="91"/>
  <c r="E53" i="91"/>
  <c r="E52" i="91"/>
  <c r="E51" i="91"/>
  <c r="AG50" i="91"/>
  <c r="AE50" i="91"/>
  <c r="Y50" i="91"/>
  <c r="W50" i="91"/>
  <c r="U50" i="91"/>
  <c r="S50" i="91"/>
  <c r="Q50" i="91"/>
  <c r="O50" i="91"/>
  <c r="M50" i="91"/>
  <c r="K50" i="91"/>
  <c r="I50" i="91"/>
  <c r="G50" i="91"/>
  <c r="E50" i="91"/>
  <c r="AH50" i="91"/>
  <c r="AJ50" i="91"/>
  <c r="AG49" i="91"/>
  <c r="AE49" i="91"/>
  <c r="AC49" i="91"/>
  <c r="AA49" i="91"/>
  <c r="Y49" i="91"/>
  <c r="W49" i="91"/>
  <c r="U49" i="91"/>
  <c r="S49" i="91"/>
  <c r="Q49" i="91"/>
  <c r="O49" i="91"/>
  <c r="M49" i="91"/>
  <c r="K49" i="91"/>
  <c r="I49" i="91"/>
  <c r="G49" i="91"/>
  <c r="E49" i="91"/>
  <c r="AH49" i="91"/>
  <c r="AJ49" i="91"/>
  <c r="AG48" i="91"/>
  <c r="AE48" i="91"/>
  <c r="AC48" i="91"/>
  <c r="AA48" i="91"/>
  <c r="Y48" i="91"/>
  <c r="W48" i="91"/>
  <c r="U48" i="91"/>
  <c r="S48" i="91"/>
  <c r="Q48" i="91"/>
  <c r="O48" i="91"/>
  <c r="M48" i="91"/>
  <c r="K48" i="91"/>
  <c r="I48" i="91"/>
  <c r="G48" i="91"/>
  <c r="E48" i="91"/>
  <c r="AH48" i="91"/>
  <c r="AJ48" i="91"/>
  <c r="E47" i="91"/>
  <c r="AH46" i="91"/>
  <c r="AJ46" i="91"/>
  <c r="AG46" i="91"/>
  <c r="AE46" i="91"/>
  <c r="AC46" i="91"/>
  <c r="AA46" i="91"/>
  <c r="Y46" i="91"/>
  <c r="W46" i="91"/>
  <c r="U46" i="91"/>
  <c r="S46" i="91"/>
  <c r="Q46" i="91"/>
  <c r="O46" i="91"/>
  <c r="M46" i="91"/>
  <c r="K46" i="91"/>
  <c r="I46" i="91"/>
  <c r="G46" i="91"/>
  <c r="E46" i="91"/>
  <c r="AG45" i="91"/>
  <c r="AE45" i="91"/>
  <c r="AC45" i="91"/>
  <c r="AA45" i="91"/>
  <c r="Y45" i="91"/>
  <c r="W45" i="91"/>
  <c r="U45" i="91"/>
  <c r="S45" i="91"/>
  <c r="Q45" i="91"/>
  <c r="O45" i="91"/>
  <c r="M45" i="91"/>
  <c r="K45" i="91"/>
  <c r="I45" i="91"/>
  <c r="G45" i="91"/>
  <c r="E45" i="91"/>
  <c r="AH45" i="91"/>
  <c r="AJ45" i="91"/>
  <c r="E44" i="91"/>
  <c r="AG43" i="91"/>
  <c r="AE43" i="91"/>
  <c r="AC43" i="91"/>
  <c r="AA43" i="91"/>
  <c r="Y43" i="91"/>
  <c r="W43" i="91"/>
  <c r="U43" i="91"/>
  <c r="S43" i="91"/>
  <c r="Q43" i="91"/>
  <c r="O43" i="91"/>
  <c r="M43" i="91"/>
  <c r="K43" i="91"/>
  <c r="I43" i="91"/>
  <c r="G43" i="91"/>
  <c r="E43" i="91"/>
  <c r="AH43" i="91"/>
  <c r="AJ43" i="91"/>
  <c r="E42" i="91"/>
  <c r="AG41" i="91"/>
  <c r="AE41" i="91"/>
  <c r="Y41" i="91"/>
  <c r="W41" i="91"/>
  <c r="U41" i="91"/>
  <c r="S41" i="91"/>
  <c r="Q41" i="91"/>
  <c r="O41" i="91"/>
  <c r="M41" i="91"/>
  <c r="K41" i="91"/>
  <c r="I41" i="91"/>
  <c r="G41" i="91"/>
  <c r="E41" i="91"/>
  <c r="AH41" i="91"/>
  <c r="AJ41" i="91"/>
  <c r="E40" i="91"/>
  <c r="E39" i="91"/>
  <c r="E38" i="91"/>
  <c r="E37" i="91"/>
  <c r="E36" i="91"/>
  <c r="E35" i="91"/>
  <c r="E34" i="91"/>
  <c r="E33" i="91"/>
  <c r="E32" i="91"/>
  <c r="E31" i="91"/>
  <c r="E30" i="91"/>
  <c r="E29" i="91"/>
  <c r="E28" i="91"/>
  <c r="E27" i="91"/>
  <c r="E26" i="91"/>
  <c r="E25" i="91"/>
  <c r="E24" i="91"/>
  <c r="E23" i="91"/>
  <c r="E22" i="91"/>
  <c r="E21" i="91"/>
  <c r="E20" i="91"/>
  <c r="E19" i="91"/>
  <c r="E18" i="91"/>
  <c r="E17" i="91"/>
  <c r="E16" i="91"/>
  <c r="E15" i="91"/>
  <c r="E14" i="91"/>
  <c r="E13" i="91"/>
  <c r="C12" i="91"/>
  <c r="B6" i="91"/>
  <c r="B4" i="91"/>
  <c r="E92" i="91"/>
  <c r="AP42" i="15"/>
  <c r="AN42" i="15"/>
  <c r="AH42" i="15"/>
  <c r="H42" i="15"/>
  <c r="F42" i="15"/>
  <c r="AI106" i="90"/>
  <c r="AH106" i="90"/>
  <c r="AI95" i="90"/>
  <c r="AJ92" i="90"/>
  <c r="AG92" i="90"/>
  <c r="AF92" i="90"/>
  <c r="AT42" i="15"/>
  <c r="AD92" i="90"/>
  <c r="AR42" i="15"/>
  <c r="AB92" i="90"/>
  <c r="Z92" i="90"/>
  <c r="X92" i="90"/>
  <c r="V92" i="90"/>
  <c r="AF42" i="15"/>
  <c r="T92" i="90"/>
  <c r="AD42" i="15"/>
  <c r="R92" i="90"/>
  <c r="P92" i="90"/>
  <c r="R42" i="15"/>
  <c r="N92" i="90"/>
  <c r="P42" i="15"/>
  <c r="L92" i="90"/>
  <c r="J92" i="90"/>
  <c r="H92" i="90"/>
  <c r="F92" i="90"/>
  <c r="B42" i="15"/>
  <c r="AJ91" i="90"/>
  <c r="AG90" i="90"/>
  <c r="AE90" i="90"/>
  <c r="AC90" i="90"/>
  <c r="AA90" i="90"/>
  <c r="Y90" i="90"/>
  <c r="W90" i="90"/>
  <c r="U90" i="90"/>
  <c r="S90" i="90"/>
  <c r="Q90" i="90"/>
  <c r="O90" i="90"/>
  <c r="M90" i="90"/>
  <c r="K90" i="90"/>
  <c r="I90" i="90"/>
  <c r="G90" i="90"/>
  <c r="E90" i="90"/>
  <c r="AH90" i="90"/>
  <c r="AJ90" i="90"/>
  <c r="AG89" i="90"/>
  <c r="AE89" i="90"/>
  <c r="AC89" i="90"/>
  <c r="AA89" i="90"/>
  <c r="Y89" i="90"/>
  <c r="W89" i="90"/>
  <c r="U89" i="90"/>
  <c r="S89" i="90"/>
  <c r="Q89" i="90"/>
  <c r="O89" i="90"/>
  <c r="M89" i="90"/>
  <c r="K89" i="90"/>
  <c r="I89" i="90"/>
  <c r="G89" i="90"/>
  <c r="E89" i="90"/>
  <c r="AH89" i="90"/>
  <c r="AJ89" i="90"/>
  <c r="AH88" i="90"/>
  <c r="AJ88" i="90"/>
  <c r="AG88" i="90"/>
  <c r="AE88" i="90"/>
  <c r="AC88" i="90"/>
  <c r="AA88" i="90"/>
  <c r="Y88" i="90"/>
  <c r="W88" i="90"/>
  <c r="U88" i="90"/>
  <c r="S88" i="90"/>
  <c r="Q88" i="90"/>
  <c r="O88" i="90"/>
  <c r="M88" i="90"/>
  <c r="K88" i="90"/>
  <c r="I88" i="90"/>
  <c r="G88" i="90"/>
  <c r="E88" i="90"/>
  <c r="AH87" i="90"/>
  <c r="AJ87" i="90"/>
  <c r="AG87" i="90"/>
  <c r="AE87" i="90"/>
  <c r="AC87" i="90"/>
  <c r="AA87" i="90"/>
  <c r="Y87" i="90"/>
  <c r="W87" i="90"/>
  <c r="U87" i="90"/>
  <c r="S87" i="90"/>
  <c r="Q87" i="90"/>
  <c r="O87" i="90"/>
  <c r="M87" i="90"/>
  <c r="K87" i="90"/>
  <c r="I87" i="90"/>
  <c r="G87" i="90"/>
  <c r="E87" i="90"/>
  <c r="AJ86" i="90"/>
  <c r="AG86" i="90"/>
  <c r="AE86" i="90"/>
  <c r="AC86" i="90"/>
  <c r="AA86" i="90"/>
  <c r="Y86" i="90"/>
  <c r="W86" i="90"/>
  <c r="U86" i="90"/>
  <c r="S86" i="90"/>
  <c r="Q86" i="90"/>
  <c r="O86" i="90"/>
  <c r="M86" i="90"/>
  <c r="K86" i="90"/>
  <c r="I86" i="90"/>
  <c r="G86" i="90"/>
  <c r="E86" i="90"/>
  <c r="AH86" i="90"/>
  <c r="AH85" i="90"/>
  <c r="AJ85" i="90"/>
  <c r="AG85" i="90"/>
  <c r="AE85" i="90"/>
  <c r="AC85" i="90"/>
  <c r="AA85" i="90"/>
  <c r="Y85" i="90"/>
  <c r="W85" i="90"/>
  <c r="U85" i="90"/>
  <c r="S85" i="90"/>
  <c r="Q85" i="90"/>
  <c r="O85" i="90"/>
  <c r="M85" i="90"/>
  <c r="K85" i="90"/>
  <c r="I85" i="90"/>
  <c r="G85" i="90"/>
  <c r="E85" i="90"/>
  <c r="AG84" i="90"/>
  <c r="AE84" i="90"/>
  <c r="AC84" i="90"/>
  <c r="AA84" i="90"/>
  <c r="Y84" i="90"/>
  <c r="W84" i="90"/>
  <c r="U84" i="90"/>
  <c r="S84" i="90"/>
  <c r="Q84" i="90"/>
  <c r="O84" i="90"/>
  <c r="M84" i="90"/>
  <c r="K84" i="90"/>
  <c r="I84" i="90"/>
  <c r="G84" i="90"/>
  <c r="E84" i="90"/>
  <c r="AH84" i="90"/>
  <c r="AJ84" i="90"/>
  <c r="AG83" i="90"/>
  <c r="AE83" i="90"/>
  <c r="AC83" i="90"/>
  <c r="AA83" i="90"/>
  <c r="Y83" i="90"/>
  <c r="W83" i="90"/>
  <c r="U83" i="90"/>
  <c r="S83" i="90"/>
  <c r="Q83" i="90"/>
  <c r="O83" i="90"/>
  <c r="M83" i="90"/>
  <c r="K83" i="90"/>
  <c r="I83" i="90"/>
  <c r="G83" i="90"/>
  <c r="E83" i="90"/>
  <c r="AH83" i="90"/>
  <c r="AJ83" i="90"/>
  <c r="AG82" i="90"/>
  <c r="AE82" i="90"/>
  <c r="AC82" i="90"/>
  <c r="AA82" i="90"/>
  <c r="Y82" i="90"/>
  <c r="W82" i="90"/>
  <c r="U82" i="90"/>
  <c r="S82" i="90"/>
  <c r="Q82" i="90"/>
  <c r="O82" i="90"/>
  <c r="M82" i="90"/>
  <c r="K82" i="90"/>
  <c r="I82" i="90"/>
  <c r="G82" i="90"/>
  <c r="E82" i="90"/>
  <c r="AH82" i="90"/>
  <c r="AJ82" i="90"/>
  <c r="AG81" i="90"/>
  <c r="AE81" i="90"/>
  <c r="AC81" i="90"/>
  <c r="AA81" i="90"/>
  <c r="Y81" i="90"/>
  <c r="W81" i="90"/>
  <c r="U81" i="90"/>
  <c r="S81" i="90"/>
  <c r="Q81" i="90"/>
  <c r="O81" i="90"/>
  <c r="M81" i="90"/>
  <c r="K81" i="90"/>
  <c r="I81" i="90"/>
  <c r="G81" i="90"/>
  <c r="E81" i="90"/>
  <c r="AH81" i="90"/>
  <c r="AJ81" i="90"/>
  <c r="AG80" i="90"/>
  <c r="AE80" i="90"/>
  <c r="AC80" i="90"/>
  <c r="AA80" i="90"/>
  <c r="Y80" i="90"/>
  <c r="W80" i="90"/>
  <c r="U80" i="90"/>
  <c r="S80" i="90"/>
  <c r="Q80" i="90"/>
  <c r="O80" i="90"/>
  <c r="M80" i="90"/>
  <c r="K80" i="90"/>
  <c r="I80" i="90"/>
  <c r="G80" i="90"/>
  <c r="E80" i="90"/>
  <c r="AH80" i="90"/>
  <c r="AJ80" i="90"/>
  <c r="AG79" i="90"/>
  <c r="AE79" i="90"/>
  <c r="AC79" i="90"/>
  <c r="AA79" i="90"/>
  <c r="Y79" i="90"/>
  <c r="W79" i="90"/>
  <c r="U79" i="90"/>
  <c r="S79" i="90"/>
  <c r="Q79" i="90"/>
  <c r="O79" i="90"/>
  <c r="M79" i="90"/>
  <c r="K79" i="90"/>
  <c r="I79" i="90"/>
  <c r="G79" i="90"/>
  <c r="E79" i="90"/>
  <c r="AH79" i="90"/>
  <c r="AJ79" i="90"/>
  <c r="AG78" i="90"/>
  <c r="AE78" i="90"/>
  <c r="AC78" i="90"/>
  <c r="Y78" i="90"/>
  <c r="W78" i="90"/>
  <c r="U78" i="90"/>
  <c r="S78" i="90"/>
  <c r="Q78" i="90"/>
  <c r="O78" i="90"/>
  <c r="M78" i="90"/>
  <c r="K78" i="90"/>
  <c r="I78" i="90"/>
  <c r="G78" i="90"/>
  <c r="E78" i="90"/>
  <c r="AH78" i="90"/>
  <c r="AJ78" i="90"/>
  <c r="AJ77" i="90"/>
  <c r="AG77" i="90"/>
  <c r="AE77" i="90"/>
  <c r="AC77" i="90"/>
  <c r="Y77" i="90"/>
  <c r="W77" i="90"/>
  <c r="U77" i="90"/>
  <c r="S77" i="90"/>
  <c r="Q77" i="90"/>
  <c r="O77" i="90"/>
  <c r="M77" i="90"/>
  <c r="K77" i="90"/>
  <c r="I77" i="90"/>
  <c r="G77" i="90"/>
  <c r="E77" i="90"/>
  <c r="AH77" i="90"/>
  <c r="E76" i="90"/>
  <c r="AG75" i="90"/>
  <c r="AE75" i="90"/>
  <c r="AC75" i="90"/>
  <c r="Y75" i="90"/>
  <c r="W75" i="90"/>
  <c r="U75" i="90"/>
  <c r="S75" i="90"/>
  <c r="Q75" i="90"/>
  <c r="O75" i="90"/>
  <c r="M75" i="90"/>
  <c r="K75" i="90"/>
  <c r="I75" i="90"/>
  <c r="G75" i="90"/>
  <c r="E75" i="90"/>
  <c r="AH75" i="90"/>
  <c r="AJ75" i="90"/>
  <c r="AG74" i="90"/>
  <c r="AE74" i="90"/>
  <c r="AC74" i="90"/>
  <c r="Y74" i="90"/>
  <c r="W74" i="90"/>
  <c r="U74" i="90"/>
  <c r="S74" i="90"/>
  <c r="Q74" i="90"/>
  <c r="O74" i="90"/>
  <c r="M74" i="90"/>
  <c r="K74" i="90"/>
  <c r="I74" i="90"/>
  <c r="G74" i="90"/>
  <c r="E74" i="90"/>
  <c r="AH74" i="90"/>
  <c r="AJ74" i="90"/>
  <c r="AJ73" i="90"/>
  <c r="AG73" i="90"/>
  <c r="AE73" i="90"/>
  <c r="AC73" i="90"/>
  <c r="Y73" i="90"/>
  <c r="W73" i="90"/>
  <c r="U73" i="90"/>
  <c r="S73" i="90"/>
  <c r="Q73" i="90"/>
  <c r="O73" i="90"/>
  <c r="M73" i="90"/>
  <c r="K73" i="90"/>
  <c r="I73" i="90"/>
  <c r="G73" i="90"/>
  <c r="E73" i="90"/>
  <c r="AH73" i="90"/>
  <c r="AJ72" i="90"/>
  <c r="AG72" i="90"/>
  <c r="AE72" i="90"/>
  <c r="AC72" i="90"/>
  <c r="Y72" i="90"/>
  <c r="W72" i="90"/>
  <c r="U72" i="90"/>
  <c r="S72" i="90"/>
  <c r="Q72" i="90"/>
  <c r="O72" i="90"/>
  <c r="M72" i="90"/>
  <c r="K72" i="90"/>
  <c r="I72" i="90"/>
  <c r="G72" i="90"/>
  <c r="E72" i="90"/>
  <c r="AH72" i="90"/>
  <c r="AG71" i="90"/>
  <c r="AE71" i="90"/>
  <c r="AC71" i="90"/>
  <c r="Y71" i="90"/>
  <c r="W71" i="90"/>
  <c r="U71" i="90"/>
  <c r="S71" i="90"/>
  <c r="Q71" i="90"/>
  <c r="O71" i="90"/>
  <c r="M71" i="90"/>
  <c r="K71" i="90"/>
  <c r="I71" i="90"/>
  <c r="G71" i="90"/>
  <c r="E71" i="90"/>
  <c r="AH71" i="90"/>
  <c r="AJ71" i="90"/>
  <c r="AJ70" i="90"/>
  <c r="AG70" i="90"/>
  <c r="AE70" i="90"/>
  <c r="AC70" i="90"/>
  <c r="Y70" i="90"/>
  <c r="W70" i="90"/>
  <c r="U70" i="90"/>
  <c r="S70" i="90"/>
  <c r="Q70" i="90"/>
  <c r="O70" i="90"/>
  <c r="M70" i="90"/>
  <c r="K70" i="90"/>
  <c r="I70" i="90"/>
  <c r="G70" i="90"/>
  <c r="E70" i="90"/>
  <c r="AH70" i="90"/>
  <c r="AG69" i="90"/>
  <c r="AE69" i="90"/>
  <c r="AC69" i="90"/>
  <c r="Y69" i="90"/>
  <c r="W69" i="90"/>
  <c r="U69" i="90"/>
  <c r="S69" i="90"/>
  <c r="Q69" i="90"/>
  <c r="O69" i="90"/>
  <c r="M69" i="90"/>
  <c r="K69" i="90"/>
  <c r="I69" i="90"/>
  <c r="G69" i="90"/>
  <c r="E69" i="90"/>
  <c r="AH69" i="90"/>
  <c r="AJ69" i="90"/>
  <c r="AG68" i="90"/>
  <c r="AE68" i="90"/>
  <c r="AC68" i="90"/>
  <c r="Y68" i="90"/>
  <c r="W68" i="90"/>
  <c r="U68" i="90"/>
  <c r="S68" i="90"/>
  <c r="Q68" i="90"/>
  <c r="O68" i="90"/>
  <c r="M68" i="90"/>
  <c r="K68" i="90"/>
  <c r="I68" i="90"/>
  <c r="G68" i="90"/>
  <c r="E68" i="90"/>
  <c r="AH68" i="90"/>
  <c r="AJ68" i="90"/>
  <c r="AJ67" i="90"/>
  <c r="AG67" i="90"/>
  <c r="AE67" i="90"/>
  <c r="AC67" i="90"/>
  <c r="Y67" i="90"/>
  <c r="W67" i="90"/>
  <c r="U67" i="90"/>
  <c r="S67" i="90"/>
  <c r="Q67" i="90"/>
  <c r="O67" i="90"/>
  <c r="M67" i="90"/>
  <c r="K67" i="90"/>
  <c r="I67" i="90"/>
  <c r="G67" i="90"/>
  <c r="E67" i="90"/>
  <c r="AH67" i="90"/>
  <c r="AG66" i="90"/>
  <c r="AE66" i="90"/>
  <c r="AC66" i="90"/>
  <c r="Y66" i="90"/>
  <c r="W66" i="90"/>
  <c r="U66" i="90"/>
  <c r="S66" i="90"/>
  <c r="Q66" i="90"/>
  <c r="O66" i="90"/>
  <c r="M66" i="90"/>
  <c r="K66" i="90"/>
  <c r="I66" i="90"/>
  <c r="G66" i="90"/>
  <c r="E66" i="90"/>
  <c r="AH66" i="90"/>
  <c r="AJ66" i="90"/>
  <c r="E65" i="90"/>
  <c r="AH64" i="90"/>
  <c r="AJ64" i="90"/>
  <c r="AG64" i="90"/>
  <c r="AE64" i="90"/>
  <c r="AC64" i="90"/>
  <c r="Y64" i="90"/>
  <c r="W64" i="90"/>
  <c r="U64" i="90"/>
  <c r="S64" i="90"/>
  <c r="Q64" i="90"/>
  <c r="O64" i="90"/>
  <c r="M64" i="90"/>
  <c r="K64" i="90"/>
  <c r="I64" i="90"/>
  <c r="G64" i="90"/>
  <c r="E64" i="90"/>
  <c r="AG63" i="90"/>
  <c r="AE63" i="90"/>
  <c r="AC63" i="90"/>
  <c r="Y63" i="90"/>
  <c r="W63" i="90"/>
  <c r="U63" i="90"/>
  <c r="S63" i="90"/>
  <c r="Q63" i="90"/>
  <c r="O63" i="90"/>
  <c r="M63" i="90"/>
  <c r="K63" i="90"/>
  <c r="I63" i="90"/>
  <c r="G63" i="90"/>
  <c r="E63" i="90"/>
  <c r="AH63" i="90"/>
  <c r="AJ63" i="90"/>
  <c r="AG62" i="90"/>
  <c r="AE62" i="90"/>
  <c r="AC62" i="90"/>
  <c r="Y62" i="90"/>
  <c r="W62" i="90"/>
  <c r="U62" i="90"/>
  <c r="S62" i="90"/>
  <c r="Q62" i="90"/>
  <c r="O62" i="90"/>
  <c r="M62" i="90"/>
  <c r="K62" i="90"/>
  <c r="I62" i="90"/>
  <c r="G62" i="90"/>
  <c r="E62" i="90"/>
  <c r="AH62" i="90"/>
  <c r="AJ62" i="90"/>
  <c r="AH61" i="90"/>
  <c r="AJ61" i="90"/>
  <c r="AG61" i="90"/>
  <c r="AE61" i="90"/>
  <c r="AC61" i="90"/>
  <c r="Y61" i="90"/>
  <c r="W61" i="90"/>
  <c r="U61" i="90"/>
  <c r="S61" i="90"/>
  <c r="Q61" i="90"/>
  <c r="O61" i="90"/>
  <c r="M61" i="90"/>
  <c r="K61" i="90"/>
  <c r="I61" i="90"/>
  <c r="G61" i="90"/>
  <c r="E61" i="90"/>
  <c r="E60" i="90"/>
  <c r="E59" i="90"/>
  <c r="E58" i="90"/>
  <c r="E57" i="90"/>
  <c r="E56" i="90"/>
  <c r="E55" i="90"/>
  <c r="E54" i="90"/>
  <c r="E53" i="90"/>
  <c r="E52" i="90"/>
  <c r="E51" i="90"/>
  <c r="AJ50" i="90"/>
  <c r="AG50" i="90"/>
  <c r="AE50" i="90"/>
  <c r="Y50" i="90"/>
  <c r="W50" i="90"/>
  <c r="U50" i="90"/>
  <c r="S50" i="90"/>
  <c r="Q50" i="90"/>
  <c r="O50" i="90"/>
  <c r="M50" i="90"/>
  <c r="K50" i="90"/>
  <c r="I50" i="90"/>
  <c r="G50" i="90"/>
  <c r="E50" i="90"/>
  <c r="AH50" i="90"/>
  <c r="AH49" i="90"/>
  <c r="AJ49" i="90"/>
  <c r="AG49" i="90"/>
  <c r="AE49" i="90"/>
  <c r="AC49" i="90"/>
  <c r="AA49" i="90"/>
  <c r="Y49" i="90"/>
  <c r="W49" i="90"/>
  <c r="U49" i="90"/>
  <c r="S49" i="90"/>
  <c r="Q49" i="90"/>
  <c r="O49" i="90"/>
  <c r="M49" i="90"/>
  <c r="K49" i="90"/>
  <c r="I49" i="90"/>
  <c r="G49" i="90"/>
  <c r="E49" i="90"/>
  <c r="AH48" i="90"/>
  <c r="AJ48" i="90"/>
  <c r="AG48" i="90"/>
  <c r="AE48" i="90"/>
  <c r="AC48" i="90"/>
  <c r="AA48" i="90"/>
  <c r="Y48" i="90"/>
  <c r="W48" i="90"/>
  <c r="U48" i="90"/>
  <c r="S48" i="90"/>
  <c r="Q48" i="90"/>
  <c r="O48" i="90"/>
  <c r="M48" i="90"/>
  <c r="K48" i="90"/>
  <c r="I48" i="90"/>
  <c r="G48" i="90"/>
  <c r="E48" i="90"/>
  <c r="E47" i="90"/>
  <c r="AH46" i="90"/>
  <c r="AJ46" i="90"/>
  <c r="AG46" i="90"/>
  <c r="AE46" i="90"/>
  <c r="AC46" i="90"/>
  <c r="AA46" i="90"/>
  <c r="Y46" i="90"/>
  <c r="W46" i="90"/>
  <c r="U46" i="90"/>
  <c r="S46" i="90"/>
  <c r="Q46" i="90"/>
  <c r="O46" i="90"/>
  <c r="M46" i="90"/>
  <c r="K46" i="90"/>
  <c r="I46" i="90"/>
  <c r="G46" i="90"/>
  <c r="E46" i="90"/>
  <c r="AJ45" i="90"/>
  <c r="AG45" i="90"/>
  <c r="AE45" i="90"/>
  <c r="AC45" i="90"/>
  <c r="AA45" i="90"/>
  <c r="Y45" i="90"/>
  <c r="W45" i="90"/>
  <c r="U45" i="90"/>
  <c r="S45" i="90"/>
  <c r="Q45" i="90"/>
  <c r="O45" i="90"/>
  <c r="M45" i="90"/>
  <c r="K45" i="90"/>
  <c r="I45" i="90"/>
  <c r="G45" i="90"/>
  <c r="E45" i="90"/>
  <c r="AH45" i="90"/>
  <c r="E44" i="90"/>
  <c r="AG43" i="90"/>
  <c r="AE43" i="90"/>
  <c r="AC43" i="90"/>
  <c r="AA43" i="90"/>
  <c r="Y43" i="90"/>
  <c r="W43" i="90"/>
  <c r="U43" i="90"/>
  <c r="S43" i="90"/>
  <c r="Q43" i="90"/>
  <c r="O43" i="90"/>
  <c r="M43" i="90"/>
  <c r="K43" i="90"/>
  <c r="I43" i="90"/>
  <c r="G43" i="90"/>
  <c r="E43" i="90"/>
  <c r="AH43" i="90"/>
  <c r="AJ43" i="90"/>
  <c r="E42" i="90"/>
  <c r="AG41" i="90"/>
  <c r="AE41" i="90"/>
  <c r="Y41" i="90"/>
  <c r="W41" i="90"/>
  <c r="U41" i="90"/>
  <c r="S41" i="90"/>
  <c r="Q41" i="90"/>
  <c r="O41" i="90"/>
  <c r="M41" i="90"/>
  <c r="K41" i="90"/>
  <c r="I41" i="90"/>
  <c r="G41" i="90"/>
  <c r="E41" i="90"/>
  <c r="AH41" i="90"/>
  <c r="AJ41" i="90"/>
  <c r="E40" i="90"/>
  <c r="E39" i="90"/>
  <c r="E38" i="90"/>
  <c r="E37" i="90"/>
  <c r="E36" i="90"/>
  <c r="E35" i="90"/>
  <c r="E34" i="90"/>
  <c r="E33" i="90"/>
  <c r="E32" i="90"/>
  <c r="E31" i="90"/>
  <c r="E30" i="90"/>
  <c r="E29" i="90"/>
  <c r="E28" i="90"/>
  <c r="E27" i="90"/>
  <c r="E26" i="90"/>
  <c r="E25" i="90"/>
  <c r="E24" i="90"/>
  <c r="E23" i="90"/>
  <c r="E22" i="90"/>
  <c r="E21" i="90"/>
  <c r="E20" i="90"/>
  <c r="E19" i="90"/>
  <c r="E18" i="90"/>
  <c r="E17" i="90"/>
  <c r="E16" i="90"/>
  <c r="E15" i="90"/>
  <c r="E14" i="90"/>
  <c r="E13" i="90"/>
  <c r="C12" i="90"/>
  <c r="B6" i="90"/>
  <c r="B4" i="90"/>
  <c r="E92" i="90"/>
  <c r="T42" i="15"/>
  <c r="AT41" i="15"/>
  <c r="AD41" i="15"/>
  <c r="T41" i="15"/>
  <c r="R41" i="15"/>
  <c r="AI106" i="89"/>
  <c r="AH106" i="89"/>
  <c r="AI95" i="89"/>
  <c r="AJ92" i="89"/>
  <c r="AG92" i="89"/>
  <c r="AF92" i="89"/>
  <c r="AD92" i="89"/>
  <c r="AR41" i="15"/>
  <c r="AB92" i="89"/>
  <c r="AP41" i="15"/>
  <c r="Z92" i="89"/>
  <c r="AN41" i="15"/>
  <c r="X92" i="89"/>
  <c r="AH41" i="15"/>
  <c r="V92" i="89"/>
  <c r="AF41" i="15"/>
  <c r="T92" i="89"/>
  <c r="R92" i="89"/>
  <c r="P92" i="89"/>
  <c r="N92" i="89"/>
  <c r="P41" i="15"/>
  <c r="L92" i="89"/>
  <c r="H41" i="15"/>
  <c r="J92" i="89"/>
  <c r="F41" i="15"/>
  <c r="H92" i="89"/>
  <c r="F92" i="89"/>
  <c r="B41" i="15"/>
  <c r="AJ91" i="89"/>
  <c r="AG90" i="89"/>
  <c r="AE90" i="89"/>
  <c r="AC90" i="89"/>
  <c r="AA90" i="89"/>
  <c r="Y90" i="89"/>
  <c r="W90" i="89"/>
  <c r="U90" i="89"/>
  <c r="S90" i="89"/>
  <c r="Q90" i="89"/>
  <c r="O90" i="89"/>
  <c r="M90" i="89"/>
  <c r="K90" i="89"/>
  <c r="I90" i="89"/>
  <c r="G90" i="89"/>
  <c r="E90" i="89"/>
  <c r="AH90" i="89"/>
  <c r="AJ90" i="89"/>
  <c r="AG89" i="89"/>
  <c r="AE89" i="89"/>
  <c r="AC89" i="89"/>
  <c r="AA89" i="89"/>
  <c r="Y89" i="89"/>
  <c r="W89" i="89"/>
  <c r="U89" i="89"/>
  <c r="S89" i="89"/>
  <c r="Q89" i="89"/>
  <c r="O89" i="89"/>
  <c r="M89" i="89"/>
  <c r="K89" i="89"/>
  <c r="I89" i="89"/>
  <c r="G89" i="89"/>
  <c r="E89" i="89"/>
  <c r="AH89" i="89"/>
  <c r="AJ89" i="89"/>
  <c r="AG88" i="89"/>
  <c r="AE88" i="89"/>
  <c r="AC88" i="89"/>
  <c r="AA88" i="89"/>
  <c r="Y88" i="89"/>
  <c r="W88" i="89"/>
  <c r="U88" i="89"/>
  <c r="S88" i="89"/>
  <c r="Q88" i="89"/>
  <c r="O88" i="89"/>
  <c r="M88" i="89"/>
  <c r="K88" i="89"/>
  <c r="I88" i="89"/>
  <c r="G88" i="89"/>
  <c r="E88" i="89"/>
  <c r="AH88" i="89"/>
  <c r="AJ88" i="89"/>
  <c r="AG87" i="89"/>
  <c r="AE87" i="89"/>
  <c r="AC87" i="89"/>
  <c r="AA87" i="89"/>
  <c r="Y87" i="89"/>
  <c r="W87" i="89"/>
  <c r="U87" i="89"/>
  <c r="S87" i="89"/>
  <c r="Q87" i="89"/>
  <c r="O87" i="89"/>
  <c r="M87" i="89"/>
  <c r="K87" i="89"/>
  <c r="I87" i="89"/>
  <c r="G87" i="89"/>
  <c r="E87" i="89"/>
  <c r="AH87" i="89"/>
  <c r="AJ87" i="89"/>
  <c r="AG86" i="89"/>
  <c r="AE86" i="89"/>
  <c r="AC86" i="89"/>
  <c r="AA86" i="89"/>
  <c r="Y86" i="89"/>
  <c r="W86" i="89"/>
  <c r="U86" i="89"/>
  <c r="S86" i="89"/>
  <c r="Q86" i="89"/>
  <c r="O86" i="89"/>
  <c r="M86" i="89"/>
  <c r="K86" i="89"/>
  <c r="I86" i="89"/>
  <c r="G86" i="89"/>
  <c r="E86" i="89"/>
  <c r="AH86" i="89"/>
  <c r="AJ86" i="89"/>
  <c r="AG85" i="89"/>
  <c r="AE85" i="89"/>
  <c r="AC85" i="89"/>
  <c r="AA85" i="89"/>
  <c r="Y85" i="89"/>
  <c r="W85" i="89"/>
  <c r="U85" i="89"/>
  <c r="S85" i="89"/>
  <c r="Q85" i="89"/>
  <c r="O85" i="89"/>
  <c r="M85" i="89"/>
  <c r="K85" i="89"/>
  <c r="I85" i="89"/>
  <c r="G85" i="89"/>
  <c r="E85" i="89"/>
  <c r="AH85" i="89"/>
  <c r="AJ85" i="89"/>
  <c r="AG84" i="89"/>
  <c r="AE84" i="89"/>
  <c r="AC84" i="89"/>
  <c r="AA84" i="89"/>
  <c r="Y84" i="89"/>
  <c r="W84" i="89"/>
  <c r="U84" i="89"/>
  <c r="S84" i="89"/>
  <c r="Q84" i="89"/>
  <c r="O84" i="89"/>
  <c r="M84" i="89"/>
  <c r="K84" i="89"/>
  <c r="I84" i="89"/>
  <c r="G84" i="89"/>
  <c r="E84" i="89"/>
  <c r="AH84" i="89"/>
  <c r="AJ84" i="89"/>
  <c r="AG83" i="89"/>
  <c r="AE83" i="89"/>
  <c r="AC83" i="89"/>
  <c r="AA83" i="89"/>
  <c r="Y83" i="89"/>
  <c r="W83" i="89"/>
  <c r="U83" i="89"/>
  <c r="S83" i="89"/>
  <c r="Q83" i="89"/>
  <c r="O83" i="89"/>
  <c r="M83" i="89"/>
  <c r="K83" i="89"/>
  <c r="I83" i="89"/>
  <c r="G83" i="89"/>
  <c r="E83" i="89"/>
  <c r="AH83" i="89"/>
  <c r="AJ83" i="89"/>
  <c r="AG82" i="89"/>
  <c r="AE82" i="89"/>
  <c r="AC82" i="89"/>
  <c r="AA82" i="89"/>
  <c r="Y82" i="89"/>
  <c r="W82" i="89"/>
  <c r="U82" i="89"/>
  <c r="S82" i="89"/>
  <c r="Q82" i="89"/>
  <c r="O82" i="89"/>
  <c r="M82" i="89"/>
  <c r="K82" i="89"/>
  <c r="I82" i="89"/>
  <c r="G82" i="89"/>
  <c r="E82" i="89"/>
  <c r="AH82" i="89"/>
  <c r="AJ82" i="89"/>
  <c r="AG81" i="89"/>
  <c r="AE81" i="89"/>
  <c r="AC81" i="89"/>
  <c r="AA81" i="89"/>
  <c r="Y81" i="89"/>
  <c r="W81" i="89"/>
  <c r="U81" i="89"/>
  <c r="S81" i="89"/>
  <c r="Q81" i="89"/>
  <c r="O81" i="89"/>
  <c r="M81" i="89"/>
  <c r="K81" i="89"/>
  <c r="I81" i="89"/>
  <c r="G81" i="89"/>
  <c r="E81" i="89"/>
  <c r="AH81" i="89"/>
  <c r="AJ81" i="89"/>
  <c r="AG80" i="89"/>
  <c r="AE80" i="89"/>
  <c r="AC80" i="89"/>
  <c r="AA80" i="89"/>
  <c r="Y80" i="89"/>
  <c r="W80" i="89"/>
  <c r="U80" i="89"/>
  <c r="S80" i="89"/>
  <c r="Q80" i="89"/>
  <c r="O80" i="89"/>
  <c r="M80" i="89"/>
  <c r="K80" i="89"/>
  <c r="I80" i="89"/>
  <c r="G80" i="89"/>
  <c r="E80" i="89"/>
  <c r="AH80" i="89"/>
  <c r="AJ80" i="89"/>
  <c r="AG79" i="89"/>
  <c r="AE79" i="89"/>
  <c r="AC79" i="89"/>
  <c r="AA79" i="89"/>
  <c r="Y79" i="89"/>
  <c r="W79" i="89"/>
  <c r="U79" i="89"/>
  <c r="S79" i="89"/>
  <c r="Q79" i="89"/>
  <c r="O79" i="89"/>
  <c r="M79" i="89"/>
  <c r="K79" i="89"/>
  <c r="I79" i="89"/>
  <c r="G79" i="89"/>
  <c r="E79" i="89"/>
  <c r="AH79" i="89"/>
  <c r="AJ79" i="89"/>
  <c r="AG78" i="89"/>
  <c r="AE78" i="89"/>
  <c r="AC78" i="89"/>
  <c r="Y78" i="89"/>
  <c r="W78" i="89"/>
  <c r="U78" i="89"/>
  <c r="S78" i="89"/>
  <c r="Q78" i="89"/>
  <c r="O78" i="89"/>
  <c r="M78" i="89"/>
  <c r="K78" i="89"/>
  <c r="I78" i="89"/>
  <c r="G78" i="89"/>
  <c r="E78" i="89"/>
  <c r="AH78" i="89"/>
  <c r="AJ78" i="89"/>
  <c r="AG77" i="89"/>
  <c r="AE77" i="89"/>
  <c r="AC77" i="89"/>
  <c r="Y77" i="89"/>
  <c r="W77" i="89"/>
  <c r="U77" i="89"/>
  <c r="S77" i="89"/>
  <c r="Q77" i="89"/>
  <c r="O77" i="89"/>
  <c r="M77" i="89"/>
  <c r="K77" i="89"/>
  <c r="I77" i="89"/>
  <c r="G77" i="89"/>
  <c r="E77" i="89"/>
  <c r="AH77" i="89"/>
  <c r="AJ77" i="89"/>
  <c r="E76" i="89"/>
  <c r="AG75" i="89"/>
  <c r="AE75" i="89"/>
  <c r="AC75" i="89"/>
  <c r="Y75" i="89"/>
  <c r="W75" i="89"/>
  <c r="U75" i="89"/>
  <c r="S75" i="89"/>
  <c r="Q75" i="89"/>
  <c r="O75" i="89"/>
  <c r="M75" i="89"/>
  <c r="K75" i="89"/>
  <c r="I75" i="89"/>
  <c r="G75" i="89"/>
  <c r="E75" i="89"/>
  <c r="AH75" i="89"/>
  <c r="AJ75" i="89"/>
  <c r="AG74" i="89"/>
  <c r="AE74" i="89"/>
  <c r="AC74" i="89"/>
  <c r="Y74" i="89"/>
  <c r="W74" i="89"/>
  <c r="U74" i="89"/>
  <c r="S74" i="89"/>
  <c r="Q74" i="89"/>
  <c r="O74" i="89"/>
  <c r="M74" i="89"/>
  <c r="K74" i="89"/>
  <c r="I74" i="89"/>
  <c r="G74" i="89"/>
  <c r="E74" i="89"/>
  <c r="AH74" i="89"/>
  <c r="AJ74" i="89"/>
  <c r="AG73" i="89"/>
  <c r="AE73" i="89"/>
  <c r="AC73" i="89"/>
  <c r="Y73" i="89"/>
  <c r="W73" i="89"/>
  <c r="U73" i="89"/>
  <c r="S73" i="89"/>
  <c r="Q73" i="89"/>
  <c r="O73" i="89"/>
  <c r="M73" i="89"/>
  <c r="K73" i="89"/>
  <c r="I73" i="89"/>
  <c r="G73" i="89"/>
  <c r="E73" i="89"/>
  <c r="AH73" i="89"/>
  <c r="AJ73" i="89"/>
  <c r="AG72" i="89"/>
  <c r="AE72" i="89"/>
  <c r="AC72" i="89"/>
  <c r="Y72" i="89"/>
  <c r="W72" i="89"/>
  <c r="U72" i="89"/>
  <c r="S72" i="89"/>
  <c r="Q72" i="89"/>
  <c r="O72" i="89"/>
  <c r="M72" i="89"/>
  <c r="K72" i="89"/>
  <c r="I72" i="89"/>
  <c r="G72" i="89"/>
  <c r="E72" i="89"/>
  <c r="AH72" i="89"/>
  <c r="AJ72" i="89"/>
  <c r="AG71" i="89"/>
  <c r="AE71" i="89"/>
  <c r="AC71" i="89"/>
  <c r="Y71" i="89"/>
  <c r="W71" i="89"/>
  <c r="U71" i="89"/>
  <c r="S71" i="89"/>
  <c r="Q71" i="89"/>
  <c r="O71" i="89"/>
  <c r="M71" i="89"/>
  <c r="K71" i="89"/>
  <c r="I71" i="89"/>
  <c r="G71" i="89"/>
  <c r="E71" i="89"/>
  <c r="AH71" i="89"/>
  <c r="AJ71" i="89"/>
  <c r="AG70" i="89"/>
  <c r="AE70" i="89"/>
  <c r="AC70" i="89"/>
  <c r="Y70" i="89"/>
  <c r="W70" i="89"/>
  <c r="U70" i="89"/>
  <c r="S70" i="89"/>
  <c r="Q70" i="89"/>
  <c r="O70" i="89"/>
  <c r="M70" i="89"/>
  <c r="K70" i="89"/>
  <c r="I70" i="89"/>
  <c r="G70" i="89"/>
  <c r="E70" i="89"/>
  <c r="AH70" i="89"/>
  <c r="AJ70" i="89"/>
  <c r="AG69" i="89"/>
  <c r="AE69" i="89"/>
  <c r="AC69" i="89"/>
  <c r="Y69" i="89"/>
  <c r="W69" i="89"/>
  <c r="U69" i="89"/>
  <c r="S69" i="89"/>
  <c r="Q69" i="89"/>
  <c r="O69" i="89"/>
  <c r="M69" i="89"/>
  <c r="K69" i="89"/>
  <c r="I69" i="89"/>
  <c r="G69" i="89"/>
  <c r="E69" i="89"/>
  <c r="AH69" i="89"/>
  <c r="AJ69" i="89"/>
  <c r="AG68" i="89"/>
  <c r="AE68" i="89"/>
  <c r="AC68" i="89"/>
  <c r="Y68" i="89"/>
  <c r="W68" i="89"/>
  <c r="U68" i="89"/>
  <c r="S68" i="89"/>
  <c r="Q68" i="89"/>
  <c r="O68" i="89"/>
  <c r="M68" i="89"/>
  <c r="K68" i="89"/>
  <c r="I68" i="89"/>
  <c r="G68" i="89"/>
  <c r="E68" i="89"/>
  <c r="AH68" i="89"/>
  <c r="AJ68" i="89"/>
  <c r="AG67" i="89"/>
  <c r="AE67" i="89"/>
  <c r="AC67" i="89"/>
  <c r="Y67" i="89"/>
  <c r="W67" i="89"/>
  <c r="U67" i="89"/>
  <c r="S67" i="89"/>
  <c r="Q67" i="89"/>
  <c r="O67" i="89"/>
  <c r="M67" i="89"/>
  <c r="K67" i="89"/>
  <c r="I67" i="89"/>
  <c r="G67" i="89"/>
  <c r="E67" i="89"/>
  <c r="AH67" i="89"/>
  <c r="AJ67" i="89"/>
  <c r="AG66" i="89"/>
  <c r="AE66" i="89"/>
  <c r="AC66" i="89"/>
  <c r="Y66" i="89"/>
  <c r="W66" i="89"/>
  <c r="U66" i="89"/>
  <c r="S66" i="89"/>
  <c r="Q66" i="89"/>
  <c r="O66" i="89"/>
  <c r="M66" i="89"/>
  <c r="K66" i="89"/>
  <c r="I66" i="89"/>
  <c r="G66" i="89"/>
  <c r="E66" i="89"/>
  <c r="AH66" i="89"/>
  <c r="AJ66" i="89"/>
  <c r="E65" i="89"/>
  <c r="AH64" i="89"/>
  <c r="AJ64" i="89"/>
  <c r="AG64" i="89"/>
  <c r="AE64" i="89"/>
  <c r="AC64" i="89"/>
  <c r="Y64" i="89"/>
  <c r="W64" i="89"/>
  <c r="U64" i="89"/>
  <c r="S64" i="89"/>
  <c r="Q64" i="89"/>
  <c r="O64" i="89"/>
  <c r="M64" i="89"/>
  <c r="K64" i="89"/>
  <c r="I64" i="89"/>
  <c r="G64" i="89"/>
  <c r="E64" i="89"/>
  <c r="AH63" i="89"/>
  <c r="AJ63" i="89"/>
  <c r="AG63" i="89"/>
  <c r="AE63" i="89"/>
  <c r="AC63" i="89"/>
  <c r="Y63" i="89"/>
  <c r="W63" i="89"/>
  <c r="U63" i="89"/>
  <c r="S63" i="89"/>
  <c r="Q63" i="89"/>
  <c r="O63" i="89"/>
  <c r="M63" i="89"/>
  <c r="K63" i="89"/>
  <c r="I63" i="89"/>
  <c r="G63" i="89"/>
  <c r="E63" i="89"/>
  <c r="AH62" i="89"/>
  <c r="AJ62" i="89"/>
  <c r="AG62" i="89"/>
  <c r="AE62" i="89"/>
  <c r="AC62" i="89"/>
  <c r="Y62" i="89"/>
  <c r="W62" i="89"/>
  <c r="U62" i="89"/>
  <c r="S62" i="89"/>
  <c r="Q62" i="89"/>
  <c r="O62" i="89"/>
  <c r="M62" i="89"/>
  <c r="K62" i="89"/>
  <c r="I62" i="89"/>
  <c r="G62" i="89"/>
  <c r="E62" i="89"/>
  <c r="AH61" i="89"/>
  <c r="AJ61" i="89"/>
  <c r="AG61" i="89"/>
  <c r="AE61" i="89"/>
  <c r="AC61" i="89"/>
  <c r="Y61" i="89"/>
  <c r="W61" i="89"/>
  <c r="U61" i="89"/>
  <c r="S61" i="89"/>
  <c r="Q61" i="89"/>
  <c r="O61" i="89"/>
  <c r="M61" i="89"/>
  <c r="K61" i="89"/>
  <c r="I61" i="89"/>
  <c r="G61" i="89"/>
  <c r="E61" i="89"/>
  <c r="E60" i="89"/>
  <c r="E59" i="89"/>
  <c r="E58" i="89"/>
  <c r="E57" i="89"/>
  <c r="E56" i="89"/>
  <c r="E55" i="89"/>
  <c r="E54" i="89"/>
  <c r="E53" i="89"/>
  <c r="E52" i="89"/>
  <c r="E51" i="89"/>
  <c r="AG50" i="89"/>
  <c r="AE50" i="89"/>
  <c r="Y50" i="89"/>
  <c r="W50" i="89"/>
  <c r="U50" i="89"/>
  <c r="S50" i="89"/>
  <c r="Q50" i="89"/>
  <c r="O50" i="89"/>
  <c r="M50" i="89"/>
  <c r="K50" i="89"/>
  <c r="I50" i="89"/>
  <c r="G50" i="89"/>
  <c r="E50" i="89"/>
  <c r="AH50" i="89"/>
  <c r="AJ50" i="89"/>
  <c r="AH49" i="89"/>
  <c r="AJ49" i="89"/>
  <c r="AG49" i="89"/>
  <c r="AE49" i="89"/>
  <c r="AC49" i="89"/>
  <c r="AA49" i="89"/>
  <c r="Y49" i="89"/>
  <c r="W49" i="89"/>
  <c r="U49" i="89"/>
  <c r="S49" i="89"/>
  <c r="Q49" i="89"/>
  <c r="O49" i="89"/>
  <c r="M49" i="89"/>
  <c r="K49" i="89"/>
  <c r="I49" i="89"/>
  <c r="G49" i="89"/>
  <c r="E49" i="89"/>
  <c r="AG48" i="89"/>
  <c r="AE48" i="89"/>
  <c r="AC48" i="89"/>
  <c r="AA48" i="89"/>
  <c r="Y48" i="89"/>
  <c r="W48" i="89"/>
  <c r="U48" i="89"/>
  <c r="S48" i="89"/>
  <c r="Q48" i="89"/>
  <c r="O48" i="89"/>
  <c r="M48" i="89"/>
  <c r="K48" i="89"/>
  <c r="I48" i="89"/>
  <c r="G48" i="89"/>
  <c r="E48" i="89"/>
  <c r="AH48" i="89"/>
  <c r="AJ48" i="89"/>
  <c r="E47" i="89"/>
  <c r="AG46" i="89"/>
  <c r="AE46" i="89"/>
  <c r="AC46" i="89"/>
  <c r="AA46" i="89"/>
  <c r="Y46" i="89"/>
  <c r="W46" i="89"/>
  <c r="U46" i="89"/>
  <c r="S46" i="89"/>
  <c r="Q46" i="89"/>
  <c r="O46" i="89"/>
  <c r="M46" i="89"/>
  <c r="K46" i="89"/>
  <c r="I46" i="89"/>
  <c r="G46" i="89"/>
  <c r="E46" i="89"/>
  <c r="AH46" i="89"/>
  <c r="AJ46" i="89"/>
  <c r="AG45" i="89"/>
  <c r="AE45" i="89"/>
  <c r="AC45" i="89"/>
  <c r="AA45" i="89"/>
  <c r="Y45" i="89"/>
  <c r="W45" i="89"/>
  <c r="U45" i="89"/>
  <c r="S45" i="89"/>
  <c r="Q45" i="89"/>
  <c r="O45" i="89"/>
  <c r="M45" i="89"/>
  <c r="K45" i="89"/>
  <c r="I45" i="89"/>
  <c r="G45" i="89"/>
  <c r="E45" i="89"/>
  <c r="AH45" i="89"/>
  <c r="AJ45" i="89"/>
  <c r="E44" i="89"/>
  <c r="AG43" i="89"/>
  <c r="AE43" i="89"/>
  <c r="AC43" i="89"/>
  <c r="AA43" i="89"/>
  <c r="Y43" i="89"/>
  <c r="W43" i="89"/>
  <c r="U43" i="89"/>
  <c r="S43" i="89"/>
  <c r="Q43" i="89"/>
  <c r="O43" i="89"/>
  <c r="M43" i="89"/>
  <c r="K43" i="89"/>
  <c r="I43" i="89"/>
  <c r="G43" i="89"/>
  <c r="E43" i="89"/>
  <c r="AH43" i="89"/>
  <c r="AJ43" i="89"/>
  <c r="E42" i="89"/>
  <c r="AG41" i="89"/>
  <c r="AE41" i="89"/>
  <c r="Y41" i="89"/>
  <c r="W41" i="89"/>
  <c r="U41" i="89"/>
  <c r="S41" i="89"/>
  <c r="Q41" i="89"/>
  <c r="O41" i="89"/>
  <c r="M41" i="89"/>
  <c r="K41" i="89"/>
  <c r="I41" i="89"/>
  <c r="G41" i="89"/>
  <c r="E41" i="89"/>
  <c r="AH41" i="89"/>
  <c r="AJ41" i="89"/>
  <c r="E40" i="89"/>
  <c r="E39" i="89"/>
  <c r="E38" i="89"/>
  <c r="E37" i="89"/>
  <c r="E36" i="89"/>
  <c r="E35" i="89"/>
  <c r="E34" i="89"/>
  <c r="E33" i="89"/>
  <c r="E32" i="89"/>
  <c r="E31" i="89"/>
  <c r="E30" i="89"/>
  <c r="E29" i="89"/>
  <c r="E28" i="89"/>
  <c r="E27" i="89"/>
  <c r="E26" i="89"/>
  <c r="E25" i="89"/>
  <c r="E24" i="89"/>
  <c r="E23" i="89"/>
  <c r="E22" i="89"/>
  <c r="E21" i="89"/>
  <c r="E20" i="89"/>
  <c r="E19" i="89"/>
  <c r="E18" i="89"/>
  <c r="E17" i="89"/>
  <c r="E16" i="89"/>
  <c r="E15" i="89"/>
  <c r="E14" i="89"/>
  <c r="E13" i="89"/>
  <c r="C12" i="89"/>
  <c r="B6" i="89"/>
  <c r="B4" i="89"/>
  <c r="E92" i="89"/>
  <c r="AF92" i="88"/>
  <c r="AD92" i="88"/>
  <c r="AB92" i="88"/>
  <c r="Z92" i="88"/>
  <c r="X92" i="88"/>
  <c r="V92" i="88"/>
  <c r="T92" i="88"/>
  <c r="R92" i="88"/>
  <c r="P92" i="88"/>
  <c r="N92" i="88"/>
  <c r="J92" i="88"/>
  <c r="L92" i="88"/>
  <c r="H92" i="88"/>
  <c r="F92" i="88"/>
  <c r="AG90" i="88"/>
  <c r="AE90" i="88"/>
  <c r="AC90" i="88"/>
  <c r="AA90" i="88"/>
  <c r="Y90" i="88"/>
  <c r="W90" i="88"/>
  <c r="U90" i="88"/>
  <c r="S90" i="88"/>
  <c r="Q90" i="88"/>
  <c r="O90" i="88"/>
  <c r="M90" i="88"/>
  <c r="K90" i="88"/>
  <c r="I90" i="88"/>
  <c r="G90" i="88"/>
  <c r="E90" i="88"/>
  <c r="AH90" i="88"/>
  <c r="AJ90" i="88"/>
  <c r="AT40" i="15"/>
  <c r="AR40" i="15"/>
  <c r="AP40" i="15"/>
  <c r="AN40" i="15"/>
  <c r="AH40" i="15"/>
  <c r="AF40" i="15"/>
  <c r="AD40" i="15"/>
  <c r="T40" i="15"/>
  <c r="R40" i="15"/>
  <c r="P40" i="15"/>
  <c r="H40" i="15"/>
  <c r="F40" i="15"/>
  <c r="B40" i="15"/>
  <c r="AI106" i="88"/>
  <c r="AH106" i="88"/>
  <c r="AI95" i="88"/>
  <c r="AJ92" i="88"/>
  <c r="AG92" i="88"/>
  <c r="AJ91" i="88"/>
  <c r="AG89" i="88"/>
  <c r="AE89" i="88"/>
  <c r="AC89" i="88"/>
  <c r="AA89" i="88"/>
  <c r="Y89" i="88"/>
  <c r="W89" i="88"/>
  <c r="U89" i="88"/>
  <c r="S89" i="88"/>
  <c r="Q89" i="88"/>
  <c r="O89" i="88"/>
  <c r="M89" i="88"/>
  <c r="K89" i="88"/>
  <c r="I89" i="88"/>
  <c r="G89" i="88"/>
  <c r="E89" i="88"/>
  <c r="AH89" i="88"/>
  <c r="AJ89" i="88"/>
  <c r="AG88" i="88"/>
  <c r="AE88" i="88"/>
  <c r="AC88" i="88"/>
  <c r="AA88" i="88"/>
  <c r="Y88" i="88"/>
  <c r="W88" i="88"/>
  <c r="U88" i="88"/>
  <c r="S88" i="88"/>
  <c r="Q88" i="88"/>
  <c r="O88" i="88"/>
  <c r="M88" i="88"/>
  <c r="K88" i="88"/>
  <c r="I88" i="88"/>
  <c r="G88" i="88"/>
  <c r="E88" i="88"/>
  <c r="AH88" i="88"/>
  <c r="AJ88" i="88"/>
  <c r="AG87" i="88"/>
  <c r="AE87" i="88"/>
  <c r="AC87" i="88"/>
  <c r="AA87" i="88"/>
  <c r="Y87" i="88"/>
  <c r="W87" i="88"/>
  <c r="U87" i="88"/>
  <c r="S87" i="88"/>
  <c r="Q87" i="88"/>
  <c r="O87" i="88"/>
  <c r="M87" i="88"/>
  <c r="K87" i="88"/>
  <c r="I87" i="88"/>
  <c r="G87" i="88"/>
  <c r="E87" i="88"/>
  <c r="AH87" i="88"/>
  <c r="AJ87" i="88"/>
  <c r="AG86" i="88"/>
  <c r="AE86" i="88"/>
  <c r="AC86" i="88"/>
  <c r="AA86" i="88"/>
  <c r="Y86" i="88"/>
  <c r="W86" i="88"/>
  <c r="U86" i="88"/>
  <c r="S86" i="88"/>
  <c r="Q86" i="88"/>
  <c r="O86" i="88"/>
  <c r="M86" i="88"/>
  <c r="K86" i="88"/>
  <c r="I86" i="88"/>
  <c r="G86" i="88"/>
  <c r="E86" i="88"/>
  <c r="AH86" i="88"/>
  <c r="AJ86" i="88"/>
  <c r="AH85" i="88"/>
  <c r="AJ85" i="88"/>
  <c r="AG85" i="88"/>
  <c r="AE85" i="88"/>
  <c r="AC85" i="88"/>
  <c r="AA85" i="88"/>
  <c r="Y85" i="88"/>
  <c r="W85" i="88"/>
  <c r="U85" i="88"/>
  <c r="S85" i="88"/>
  <c r="Q85" i="88"/>
  <c r="O85" i="88"/>
  <c r="M85" i="88"/>
  <c r="K85" i="88"/>
  <c r="I85" i="88"/>
  <c r="G85" i="88"/>
  <c r="E85" i="88"/>
  <c r="AH84" i="88"/>
  <c r="AJ84" i="88"/>
  <c r="AG84" i="88"/>
  <c r="AE84" i="88"/>
  <c r="AC84" i="88"/>
  <c r="AA84" i="88"/>
  <c r="Y84" i="88"/>
  <c r="W84" i="88"/>
  <c r="U84" i="88"/>
  <c r="S84" i="88"/>
  <c r="Q84" i="88"/>
  <c r="O84" i="88"/>
  <c r="M84" i="88"/>
  <c r="K84" i="88"/>
  <c r="I84" i="88"/>
  <c r="G84" i="88"/>
  <c r="E84" i="88"/>
  <c r="AJ83" i="88"/>
  <c r="AG83" i="88"/>
  <c r="AE83" i="88"/>
  <c r="AC83" i="88"/>
  <c r="AA83" i="88"/>
  <c r="Y83" i="88"/>
  <c r="W83" i="88"/>
  <c r="U83" i="88"/>
  <c r="S83" i="88"/>
  <c r="Q83" i="88"/>
  <c r="O83" i="88"/>
  <c r="M83" i="88"/>
  <c r="K83" i="88"/>
  <c r="I83" i="88"/>
  <c r="G83" i="88"/>
  <c r="E83" i="88"/>
  <c r="AH83" i="88"/>
  <c r="AH82" i="88"/>
  <c r="AJ82" i="88"/>
  <c r="AG82" i="88"/>
  <c r="AE82" i="88"/>
  <c r="AC82" i="88"/>
  <c r="AA82" i="88"/>
  <c r="Y82" i="88"/>
  <c r="W82" i="88"/>
  <c r="U82" i="88"/>
  <c r="S82" i="88"/>
  <c r="Q82" i="88"/>
  <c r="O82" i="88"/>
  <c r="M82" i="88"/>
  <c r="K82" i="88"/>
  <c r="I82" i="88"/>
  <c r="G82" i="88"/>
  <c r="E82" i="88"/>
  <c r="AG81" i="88"/>
  <c r="AE81" i="88"/>
  <c r="AC81" i="88"/>
  <c r="AA81" i="88"/>
  <c r="Y81" i="88"/>
  <c r="W81" i="88"/>
  <c r="U81" i="88"/>
  <c r="S81" i="88"/>
  <c r="Q81" i="88"/>
  <c r="O81" i="88"/>
  <c r="M81" i="88"/>
  <c r="K81" i="88"/>
  <c r="I81" i="88"/>
  <c r="G81" i="88"/>
  <c r="E81" i="88"/>
  <c r="AH81" i="88"/>
  <c r="AJ81" i="88"/>
  <c r="AG80" i="88"/>
  <c r="AE80" i="88"/>
  <c r="AC80" i="88"/>
  <c r="AA80" i="88"/>
  <c r="Y80" i="88"/>
  <c r="W80" i="88"/>
  <c r="U80" i="88"/>
  <c r="S80" i="88"/>
  <c r="Q80" i="88"/>
  <c r="O80" i="88"/>
  <c r="M80" i="88"/>
  <c r="K80" i="88"/>
  <c r="I80" i="88"/>
  <c r="G80" i="88"/>
  <c r="E80" i="88"/>
  <c r="AH80" i="88"/>
  <c r="AJ80" i="88"/>
  <c r="AG79" i="88"/>
  <c r="AE79" i="88"/>
  <c r="AC79" i="88"/>
  <c r="AA79" i="88"/>
  <c r="Y79" i="88"/>
  <c r="W79" i="88"/>
  <c r="U79" i="88"/>
  <c r="S79" i="88"/>
  <c r="Q79" i="88"/>
  <c r="O79" i="88"/>
  <c r="M79" i="88"/>
  <c r="K79" i="88"/>
  <c r="I79" i="88"/>
  <c r="G79" i="88"/>
  <c r="E79" i="88"/>
  <c r="AH79" i="88"/>
  <c r="AJ79" i="88"/>
  <c r="AG78" i="88"/>
  <c r="AE78" i="88"/>
  <c r="AC78" i="88"/>
  <c r="Y78" i="88"/>
  <c r="W78" i="88"/>
  <c r="U78" i="88"/>
  <c r="S78" i="88"/>
  <c r="Q78" i="88"/>
  <c r="O78" i="88"/>
  <c r="M78" i="88"/>
  <c r="K78" i="88"/>
  <c r="I78" i="88"/>
  <c r="G78" i="88"/>
  <c r="E78" i="88"/>
  <c r="AH78" i="88"/>
  <c r="AJ78" i="88"/>
  <c r="AG77" i="88"/>
  <c r="AE77" i="88"/>
  <c r="AC77" i="88"/>
  <c r="Y77" i="88"/>
  <c r="W77" i="88"/>
  <c r="U77" i="88"/>
  <c r="S77" i="88"/>
  <c r="Q77" i="88"/>
  <c r="O77" i="88"/>
  <c r="M77" i="88"/>
  <c r="K77" i="88"/>
  <c r="I77" i="88"/>
  <c r="G77" i="88"/>
  <c r="E77" i="88"/>
  <c r="AH77" i="88"/>
  <c r="AJ77" i="88"/>
  <c r="E76" i="88"/>
  <c r="AG75" i="88"/>
  <c r="AE75" i="88"/>
  <c r="AC75" i="88"/>
  <c r="Y75" i="88"/>
  <c r="W75" i="88"/>
  <c r="U75" i="88"/>
  <c r="S75" i="88"/>
  <c r="Q75" i="88"/>
  <c r="O75" i="88"/>
  <c r="M75" i="88"/>
  <c r="K75" i="88"/>
  <c r="I75" i="88"/>
  <c r="G75" i="88"/>
  <c r="E75" i="88"/>
  <c r="AH75" i="88"/>
  <c r="AJ75" i="88"/>
  <c r="AG74" i="88"/>
  <c r="AE74" i="88"/>
  <c r="AC74" i="88"/>
  <c r="Y74" i="88"/>
  <c r="W74" i="88"/>
  <c r="U74" i="88"/>
  <c r="S74" i="88"/>
  <c r="Q74" i="88"/>
  <c r="O74" i="88"/>
  <c r="M74" i="88"/>
  <c r="K74" i="88"/>
  <c r="I74" i="88"/>
  <c r="G74" i="88"/>
  <c r="E74" i="88"/>
  <c r="AH74" i="88"/>
  <c r="AJ74" i="88"/>
  <c r="AG73" i="88"/>
  <c r="AE73" i="88"/>
  <c r="AC73" i="88"/>
  <c r="Y73" i="88"/>
  <c r="W73" i="88"/>
  <c r="U73" i="88"/>
  <c r="S73" i="88"/>
  <c r="Q73" i="88"/>
  <c r="O73" i="88"/>
  <c r="M73" i="88"/>
  <c r="K73" i="88"/>
  <c r="I73" i="88"/>
  <c r="G73" i="88"/>
  <c r="E73" i="88"/>
  <c r="AH73" i="88"/>
  <c r="AJ73" i="88"/>
  <c r="AG72" i="88"/>
  <c r="AE72" i="88"/>
  <c r="AC72" i="88"/>
  <c r="Y72" i="88"/>
  <c r="W72" i="88"/>
  <c r="U72" i="88"/>
  <c r="S72" i="88"/>
  <c r="Q72" i="88"/>
  <c r="O72" i="88"/>
  <c r="M72" i="88"/>
  <c r="K72" i="88"/>
  <c r="I72" i="88"/>
  <c r="G72" i="88"/>
  <c r="E72" i="88"/>
  <c r="AH72" i="88"/>
  <c r="AJ72" i="88"/>
  <c r="AG71" i="88"/>
  <c r="AE71" i="88"/>
  <c r="AC71" i="88"/>
  <c r="Y71" i="88"/>
  <c r="W71" i="88"/>
  <c r="U71" i="88"/>
  <c r="S71" i="88"/>
  <c r="Q71" i="88"/>
  <c r="O71" i="88"/>
  <c r="M71" i="88"/>
  <c r="K71" i="88"/>
  <c r="I71" i="88"/>
  <c r="G71" i="88"/>
  <c r="E71" i="88"/>
  <c r="AH71" i="88"/>
  <c r="AJ71" i="88"/>
  <c r="AG70" i="88"/>
  <c r="AE70" i="88"/>
  <c r="AC70" i="88"/>
  <c r="Y70" i="88"/>
  <c r="W70" i="88"/>
  <c r="U70" i="88"/>
  <c r="S70" i="88"/>
  <c r="Q70" i="88"/>
  <c r="O70" i="88"/>
  <c r="M70" i="88"/>
  <c r="K70" i="88"/>
  <c r="I70" i="88"/>
  <c r="G70" i="88"/>
  <c r="E70" i="88"/>
  <c r="AH70" i="88"/>
  <c r="AJ70" i="88"/>
  <c r="AG69" i="88"/>
  <c r="AE69" i="88"/>
  <c r="AC69" i="88"/>
  <c r="Y69" i="88"/>
  <c r="W69" i="88"/>
  <c r="U69" i="88"/>
  <c r="S69" i="88"/>
  <c r="Q69" i="88"/>
  <c r="O69" i="88"/>
  <c r="M69" i="88"/>
  <c r="K69" i="88"/>
  <c r="I69" i="88"/>
  <c r="G69" i="88"/>
  <c r="E69" i="88"/>
  <c r="AH69" i="88"/>
  <c r="AJ69" i="88"/>
  <c r="AG68" i="88"/>
  <c r="AE68" i="88"/>
  <c r="AC68" i="88"/>
  <c r="Y68" i="88"/>
  <c r="W68" i="88"/>
  <c r="U68" i="88"/>
  <c r="S68" i="88"/>
  <c r="Q68" i="88"/>
  <c r="O68" i="88"/>
  <c r="M68" i="88"/>
  <c r="K68" i="88"/>
  <c r="I68" i="88"/>
  <c r="G68" i="88"/>
  <c r="E68" i="88"/>
  <c r="AH68" i="88"/>
  <c r="AJ68" i="88"/>
  <c r="AG67" i="88"/>
  <c r="AE67" i="88"/>
  <c r="AC67" i="88"/>
  <c r="Y67" i="88"/>
  <c r="W67" i="88"/>
  <c r="U67" i="88"/>
  <c r="S67" i="88"/>
  <c r="Q67" i="88"/>
  <c r="O67" i="88"/>
  <c r="M67" i="88"/>
  <c r="K67" i="88"/>
  <c r="I67" i="88"/>
  <c r="G67" i="88"/>
  <c r="E67" i="88"/>
  <c r="AH67" i="88"/>
  <c r="AJ67" i="88"/>
  <c r="AG66" i="88"/>
  <c r="AE66" i="88"/>
  <c r="AC66" i="88"/>
  <c r="Y66" i="88"/>
  <c r="W66" i="88"/>
  <c r="U66" i="88"/>
  <c r="S66" i="88"/>
  <c r="Q66" i="88"/>
  <c r="O66" i="88"/>
  <c r="M66" i="88"/>
  <c r="K66" i="88"/>
  <c r="I66" i="88"/>
  <c r="G66" i="88"/>
  <c r="E66" i="88"/>
  <c r="AH66" i="88"/>
  <c r="AJ66" i="88"/>
  <c r="E65" i="88"/>
  <c r="AJ64" i="88"/>
  <c r="AG64" i="88"/>
  <c r="AE64" i="88"/>
  <c r="AC64" i="88"/>
  <c r="Y64" i="88"/>
  <c r="W64" i="88"/>
  <c r="U64" i="88"/>
  <c r="S64" i="88"/>
  <c r="Q64" i="88"/>
  <c r="O64" i="88"/>
  <c r="M64" i="88"/>
  <c r="K64" i="88"/>
  <c r="I64" i="88"/>
  <c r="G64" i="88"/>
  <c r="E64" i="88"/>
  <c r="AH64" i="88"/>
  <c r="AG63" i="88"/>
  <c r="AE63" i="88"/>
  <c r="AC63" i="88"/>
  <c r="Y63" i="88"/>
  <c r="W63" i="88"/>
  <c r="U63" i="88"/>
  <c r="S63" i="88"/>
  <c r="Q63" i="88"/>
  <c r="O63" i="88"/>
  <c r="M63" i="88"/>
  <c r="K63" i="88"/>
  <c r="I63" i="88"/>
  <c r="G63" i="88"/>
  <c r="E63" i="88"/>
  <c r="AH63" i="88"/>
  <c r="AJ63" i="88"/>
  <c r="AG62" i="88"/>
  <c r="AE62" i="88"/>
  <c r="AC62" i="88"/>
  <c r="Y62" i="88"/>
  <c r="W62" i="88"/>
  <c r="U62" i="88"/>
  <c r="S62" i="88"/>
  <c r="Q62" i="88"/>
  <c r="O62" i="88"/>
  <c r="M62" i="88"/>
  <c r="K62" i="88"/>
  <c r="I62" i="88"/>
  <c r="G62" i="88"/>
  <c r="E62" i="88"/>
  <c r="AH62" i="88"/>
  <c r="AJ62" i="88"/>
  <c r="AJ61" i="88"/>
  <c r="AG61" i="88"/>
  <c r="AE61" i="88"/>
  <c r="AC61" i="88"/>
  <c r="Y61" i="88"/>
  <c r="W61" i="88"/>
  <c r="U61" i="88"/>
  <c r="S61" i="88"/>
  <c r="Q61" i="88"/>
  <c r="O61" i="88"/>
  <c r="M61" i="88"/>
  <c r="K61" i="88"/>
  <c r="I61" i="88"/>
  <c r="G61" i="88"/>
  <c r="E61" i="88"/>
  <c r="AH61" i="88"/>
  <c r="E60" i="88"/>
  <c r="E59" i="88"/>
  <c r="E58" i="88"/>
  <c r="E57" i="88"/>
  <c r="E56" i="88"/>
  <c r="E55" i="88"/>
  <c r="E54" i="88"/>
  <c r="E53" i="88"/>
  <c r="E52" i="88"/>
  <c r="E51" i="88"/>
  <c r="AH50" i="88"/>
  <c r="AJ50" i="88"/>
  <c r="AG50" i="88"/>
  <c r="AE50" i="88"/>
  <c r="Y50" i="88"/>
  <c r="W50" i="88"/>
  <c r="U50" i="88"/>
  <c r="S50" i="88"/>
  <c r="Q50" i="88"/>
  <c r="O50" i="88"/>
  <c r="M50" i="88"/>
  <c r="K50" i="88"/>
  <c r="I50" i="88"/>
  <c r="G50" i="88"/>
  <c r="E50" i="88"/>
  <c r="AJ49" i="88"/>
  <c r="AG49" i="88"/>
  <c r="AE49" i="88"/>
  <c r="AC49" i="88"/>
  <c r="AA49" i="88"/>
  <c r="Y49" i="88"/>
  <c r="W49" i="88"/>
  <c r="U49" i="88"/>
  <c r="S49" i="88"/>
  <c r="Q49" i="88"/>
  <c r="O49" i="88"/>
  <c r="M49" i="88"/>
  <c r="K49" i="88"/>
  <c r="I49" i="88"/>
  <c r="G49" i="88"/>
  <c r="E49" i="88"/>
  <c r="AH49" i="88"/>
  <c r="AH48" i="88"/>
  <c r="AJ48" i="88"/>
  <c r="AG48" i="88"/>
  <c r="AE48" i="88"/>
  <c r="AC48" i="88"/>
  <c r="AA48" i="88"/>
  <c r="Y48" i="88"/>
  <c r="W48" i="88"/>
  <c r="U48" i="88"/>
  <c r="S48" i="88"/>
  <c r="Q48" i="88"/>
  <c r="O48" i="88"/>
  <c r="M48" i="88"/>
  <c r="K48" i="88"/>
  <c r="I48" i="88"/>
  <c r="G48" i="88"/>
  <c r="E48" i="88"/>
  <c r="E47" i="88"/>
  <c r="AH46" i="88"/>
  <c r="AJ46" i="88"/>
  <c r="AG46" i="88"/>
  <c r="AE46" i="88"/>
  <c r="AC46" i="88"/>
  <c r="AA46" i="88"/>
  <c r="Y46" i="88"/>
  <c r="W46" i="88"/>
  <c r="U46" i="88"/>
  <c r="S46" i="88"/>
  <c r="Q46" i="88"/>
  <c r="O46" i="88"/>
  <c r="M46" i="88"/>
  <c r="K46" i="88"/>
  <c r="I46" i="88"/>
  <c r="G46" i="88"/>
  <c r="E46" i="88"/>
  <c r="AG45" i="88"/>
  <c r="AE45" i="88"/>
  <c r="AC45" i="88"/>
  <c r="AA45" i="88"/>
  <c r="Y45" i="88"/>
  <c r="W45" i="88"/>
  <c r="U45" i="88"/>
  <c r="S45" i="88"/>
  <c r="Q45" i="88"/>
  <c r="O45" i="88"/>
  <c r="M45" i="88"/>
  <c r="K45" i="88"/>
  <c r="I45" i="88"/>
  <c r="G45" i="88"/>
  <c r="E45" i="88"/>
  <c r="AH45" i="88"/>
  <c r="AJ45" i="88"/>
  <c r="E44" i="88"/>
  <c r="AG43" i="88"/>
  <c r="AE43" i="88"/>
  <c r="AC43" i="88"/>
  <c r="AA43" i="88"/>
  <c r="Y43" i="88"/>
  <c r="W43" i="88"/>
  <c r="U43" i="88"/>
  <c r="S43" i="88"/>
  <c r="Q43" i="88"/>
  <c r="O43" i="88"/>
  <c r="M43" i="88"/>
  <c r="K43" i="88"/>
  <c r="I43" i="88"/>
  <c r="G43" i="88"/>
  <c r="E43" i="88"/>
  <c r="AH43" i="88"/>
  <c r="AJ43" i="88"/>
  <c r="E42" i="88"/>
  <c r="AG41" i="88"/>
  <c r="AE41" i="88"/>
  <c r="Y41" i="88"/>
  <c r="W41" i="88"/>
  <c r="U41" i="88"/>
  <c r="S41" i="88"/>
  <c r="Q41" i="88"/>
  <c r="O41" i="88"/>
  <c r="M41" i="88"/>
  <c r="K41" i="88"/>
  <c r="I41" i="88"/>
  <c r="G41" i="88"/>
  <c r="E41" i="88"/>
  <c r="AH41" i="88"/>
  <c r="AJ41" i="88"/>
  <c r="E40" i="88"/>
  <c r="E39" i="88"/>
  <c r="E38" i="88"/>
  <c r="E37" i="88"/>
  <c r="E36" i="88"/>
  <c r="E35" i="88"/>
  <c r="E34" i="88"/>
  <c r="E33" i="88"/>
  <c r="E32" i="88"/>
  <c r="E31" i="88"/>
  <c r="E30" i="88"/>
  <c r="E29" i="88"/>
  <c r="E28" i="88"/>
  <c r="E27" i="88"/>
  <c r="E26" i="88"/>
  <c r="E25" i="88"/>
  <c r="E24" i="88"/>
  <c r="E23" i="88"/>
  <c r="E22" i="88"/>
  <c r="E21" i="88"/>
  <c r="E20" i="88"/>
  <c r="E19" i="88"/>
  <c r="E18" i="88"/>
  <c r="E17" i="88"/>
  <c r="E16" i="88"/>
  <c r="E15" i="88"/>
  <c r="E14" i="88"/>
  <c r="E13" i="88"/>
  <c r="C12" i="88"/>
  <c r="B6" i="88"/>
  <c r="B4" i="88"/>
  <c r="E92" i="88"/>
  <c r="AD39" i="15"/>
  <c r="R39" i="15"/>
  <c r="AI105" i="87"/>
  <c r="AH105" i="87"/>
  <c r="AI94" i="87"/>
  <c r="AJ91" i="87"/>
  <c r="AG91" i="87"/>
  <c r="AF91" i="87"/>
  <c r="AT39" i="15"/>
  <c r="AD91" i="87"/>
  <c r="AR39" i="15"/>
  <c r="AB91" i="87"/>
  <c r="AP39" i="15"/>
  <c r="Z91" i="87"/>
  <c r="AN39" i="15"/>
  <c r="X91" i="87"/>
  <c r="AH39" i="15"/>
  <c r="V91" i="87"/>
  <c r="AF39" i="15"/>
  <c r="T91" i="87"/>
  <c r="R91" i="87"/>
  <c r="T39" i="15"/>
  <c r="P91" i="87"/>
  <c r="N91" i="87"/>
  <c r="P39" i="15"/>
  <c r="L91" i="87"/>
  <c r="H39" i="15"/>
  <c r="J91" i="87"/>
  <c r="F39" i="15"/>
  <c r="H91" i="87"/>
  <c r="F91" i="87"/>
  <c r="B39" i="15"/>
  <c r="AJ90" i="87"/>
  <c r="AG89" i="87"/>
  <c r="AE89" i="87"/>
  <c r="AC89" i="87"/>
  <c r="AA89" i="87"/>
  <c r="Y89" i="87"/>
  <c r="W89" i="87"/>
  <c r="U89" i="87"/>
  <c r="S89" i="87"/>
  <c r="Q89" i="87"/>
  <c r="O89" i="87"/>
  <c r="M89" i="87"/>
  <c r="K89" i="87"/>
  <c r="I89" i="87"/>
  <c r="G89" i="87"/>
  <c r="E89" i="87"/>
  <c r="AH89" i="87"/>
  <c r="AJ89" i="87"/>
  <c r="AG88" i="87"/>
  <c r="AE88" i="87"/>
  <c r="AC88" i="87"/>
  <c r="AA88" i="87"/>
  <c r="Y88" i="87"/>
  <c r="W88" i="87"/>
  <c r="U88" i="87"/>
  <c r="S88" i="87"/>
  <c r="Q88" i="87"/>
  <c r="O88" i="87"/>
  <c r="M88" i="87"/>
  <c r="K88" i="87"/>
  <c r="I88" i="87"/>
  <c r="G88" i="87"/>
  <c r="E88" i="87"/>
  <c r="AH88" i="87"/>
  <c r="AJ88" i="87"/>
  <c r="AG87" i="87"/>
  <c r="AE87" i="87"/>
  <c r="AC87" i="87"/>
  <c r="AA87" i="87"/>
  <c r="Y87" i="87"/>
  <c r="W87" i="87"/>
  <c r="U87" i="87"/>
  <c r="S87" i="87"/>
  <c r="Q87" i="87"/>
  <c r="O87" i="87"/>
  <c r="M87" i="87"/>
  <c r="K87" i="87"/>
  <c r="I87" i="87"/>
  <c r="G87" i="87"/>
  <c r="E87" i="87"/>
  <c r="AH87" i="87"/>
  <c r="AJ87" i="87"/>
  <c r="AG86" i="87"/>
  <c r="AE86" i="87"/>
  <c r="AC86" i="87"/>
  <c r="AA86" i="87"/>
  <c r="Y86" i="87"/>
  <c r="W86" i="87"/>
  <c r="U86" i="87"/>
  <c r="S86" i="87"/>
  <c r="Q86" i="87"/>
  <c r="O86" i="87"/>
  <c r="M86" i="87"/>
  <c r="K86" i="87"/>
  <c r="I86" i="87"/>
  <c r="G86" i="87"/>
  <c r="E86" i="87"/>
  <c r="AH86" i="87"/>
  <c r="AJ86" i="87"/>
  <c r="AH85" i="87"/>
  <c r="AJ85" i="87"/>
  <c r="AG85" i="87"/>
  <c r="AE85" i="87"/>
  <c r="AC85" i="87"/>
  <c r="AA85" i="87"/>
  <c r="Y85" i="87"/>
  <c r="W85" i="87"/>
  <c r="U85" i="87"/>
  <c r="S85" i="87"/>
  <c r="Q85" i="87"/>
  <c r="O85" i="87"/>
  <c r="M85" i="87"/>
  <c r="K85" i="87"/>
  <c r="I85" i="87"/>
  <c r="G85" i="87"/>
  <c r="E85" i="87"/>
  <c r="AH84" i="87"/>
  <c r="AJ84" i="87"/>
  <c r="AG84" i="87"/>
  <c r="AE84" i="87"/>
  <c r="AC84" i="87"/>
  <c r="AA84" i="87"/>
  <c r="Y84" i="87"/>
  <c r="W84" i="87"/>
  <c r="U84" i="87"/>
  <c r="S84" i="87"/>
  <c r="Q84" i="87"/>
  <c r="O84" i="87"/>
  <c r="M84" i="87"/>
  <c r="K84" i="87"/>
  <c r="I84" i="87"/>
  <c r="G84" i="87"/>
  <c r="E84" i="87"/>
  <c r="AJ83" i="87"/>
  <c r="AG83" i="87"/>
  <c r="AE83" i="87"/>
  <c r="AC83" i="87"/>
  <c r="AA83" i="87"/>
  <c r="Y83" i="87"/>
  <c r="W83" i="87"/>
  <c r="U83" i="87"/>
  <c r="S83" i="87"/>
  <c r="Q83" i="87"/>
  <c r="O83" i="87"/>
  <c r="M83" i="87"/>
  <c r="K83" i="87"/>
  <c r="I83" i="87"/>
  <c r="G83" i="87"/>
  <c r="E83" i="87"/>
  <c r="AH83" i="87"/>
  <c r="AH82" i="87"/>
  <c r="AJ82" i="87"/>
  <c r="AG82" i="87"/>
  <c r="AE82" i="87"/>
  <c r="AC82" i="87"/>
  <c r="AA82" i="87"/>
  <c r="Y82" i="87"/>
  <c r="W82" i="87"/>
  <c r="U82" i="87"/>
  <c r="S82" i="87"/>
  <c r="Q82" i="87"/>
  <c r="O82" i="87"/>
  <c r="M82" i="87"/>
  <c r="K82" i="87"/>
  <c r="I82" i="87"/>
  <c r="G82" i="87"/>
  <c r="E82" i="87"/>
  <c r="AH81" i="87"/>
  <c r="AJ81" i="87"/>
  <c r="AG81" i="87"/>
  <c r="AE81" i="87"/>
  <c r="AC81" i="87"/>
  <c r="AA81" i="87"/>
  <c r="Y81" i="87"/>
  <c r="W81" i="87"/>
  <c r="U81" i="87"/>
  <c r="S81" i="87"/>
  <c r="Q81" i="87"/>
  <c r="O81" i="87"/>
  <c r="M81" i="87"/>
  <c r="K81" i="87"/>
  <c r="I81" i="87"/>
  <c r="G81" i="87"/>
  <c r="E81" i="87"/>
  <c r="AH80" i="87"/>
  <c r="AJ80" i="87"/>
  <c r="AG80" i="87"/>
  <c r="AE80" i="87"/>
  <c r="AC80" i="87"/>
  <c r="AA80" i="87"/>
  <c r="Y80" i="87"/>
  <c r="W80" i="87"/>
  <c r="U80" i="87"/>
  <c r="S80" i="87"/>
  <c r="Q80" i="87"/>
  <c r="O80" i="87"/>
  <c r="M80" i="87"/>
  <c r="K80" i="87"/>
  <c r="I80" i="87"/>
  <c r="G80" i="87"/>
  <c r="E80" i="87"/>
  <c r="AJ79" i="87"/>
  <c r="AG79" i="87"/>
  <c r="AE79" i="87"/>
  <c r="AC79" i="87"/>
  <c r="AA79" i="87"/>
  <c r="Y79" i="87"/>
  <c r="W79" i="87"/>
  <c r="U79" i="87"/>
  <c r="S79" i="87"/>
  <c r="Q79" i="87"/>
  <c r="O79" i="87"/>
  <c r="M79" i="87"/>
  <c r="K79" i="87"/>
  <c r="I79" i="87"/>
  <c r="G79" i="87"/>
  <c r="E79" i="87"/>
  <c r="AH79" i="87"/>
  <c r="AG78" i="87"/>
  <c r="AE78" i="87"/>
  <c r="AC78" i="87"/>
  <c r="Y78" i="87"/>
  <c r="W78" i="87"/>
  <c r="U78" i="87"/>
  <c r="S78" i="87"/>
  <c r="Q78" i="87"/>
  <c r="O78" i="87"/>
  <c r="M78" i="87"/>
  <c r="K78" i="87"/>
  <c r="I78" i="87"/>
  <c r="G78" i="87"/>
  <c r="E78" i="87"/>
  <c r="AH78" i="87"/>
  <c r="AJ78" i="87"/>
  <c r="AG77" i="87"/>
  <c r="AE77" i="87"/>
  <c r="AC77" i="87"/>
  <c r="Y77" i="87"/>
  <c r="W77" i="87"/>
  <c r="U77" i="87"/>
  <c r="S77" i="87"/>
  <c r="Q77" i="87"/>
  <c r="O77" i="87"/>
  <c r="M77" i="87"/>
  <c r="K77" i="87"/>
  <c r="I77" i="87"/>
  <c r="G77" i="87"/>
  <c r="E77" i="87"/>
  <c r="AH77" i="87"/>
  <c r="AJ77" i="87"/>
  <c r="E76" i="87"/>
  <c r="AG75" i="87"/>
  <c r="AE75" i="87"/>
  <c r="AC75" i="87"/>
  <c r="Y75" i="87"/>
  <c r="W75" i="87"/>
  <c r="U75" i="87"/>
  <c r="S75" i="87"/>
  <c r="Q75" i="87"/>
  <c r="O75" i="87"/>
  <c r="M75" i="87"/>
  <c r="K75" i="87"/>
  <c r="I75" i="87"/>
  <c r="G75" i="87"/>
  <c r="E75" i="87"/>
  <c r="AH75" i="87"/>
  <c r="AJ75" i="87"/>
  <c r="AJ74" i="87"/>
  <c r="AG74" i="87"/>
  <c r="AE74" i="87"/>
  <c r="AC74" i="87"/>
  <c r="Y74" i="87"/>
  <c r="W74" i="87"/>
  <c r="U74" i="87"/>
  <c r="S74" i="87"/>
  <c r="Q74" i="87"/>
  <c r="O74" i="87"/>
  <c r="M74" i="87"/>
  <c r="K74" i="87"/>
  <c r="I74" i="87"/>
  <c r="G74" i="87"/>
  <c r="E74" i="87"/>
  <c r="AH74" i="87"/>
  <c r="AG73" i="87"/>
  <c r="AE73" i="87"/>
  <c r="AC73" i="87"/>
  <c r="Y73" i="87"/>
  <c r="W73" i="87"/>
  <c r="U73" i="87"/>
  <c r="S73" i="87"/>
  <c r="Q73" i="87"/>
  <c r="O73" i="87"/>
  <c r="M73" i="87"/>
  <c r="K73" i="87"/>
  <c r="I73" i="87"/>
  <c r="G73" i="87"/>
  <c r="E73" i="87"/>
  <c r="AH73" i="87"/>
  <c r="AJ73" i="87"/>
  <c r="AG72" i="87"/>
  <c r="AE72" i="87"/>
  <c r="AC72" i="87"/>
  <c r="Y72" i="87"/>
  <c r="W72" i="87"/>
  <c r="U72" i="87"/>
  <c r="S72" i="87"/>
  <c r="Q72" i="87"/>
  <c r="O72" i="87"/>
  <c r="M72" i="87"/>
  <c r="K72" i="87"/>
  <c r="I72" i="87"/>
  <c r="G72" i="87"/>
  <c r="E72" i="87"/>
  <c r="AH72" i="87"/>
  <c r="AJ72" i="87"/>
  <c r="AG71" i="87"/>
  <c r="AE71" i="87"/>
  <c r="AC71" i="87"/>
  <c r="Y71" i="87"/>
  <c r="W71" i="87"/>
  <c r="U71" i="87"/>
  <c r="S71" i="87"/>
  <c r="Q71" i="87"/>
  <c r="O71" i="87"/>
  <c r="M71" i="87"/>
  <c r="K71" i="87"/>
  <c r="I71" i="87"/>
  <c r="G71" i="87"/>
  <c r="E71" i="87"/>
  <c r="AH71" i="87"/>
  <c r="AJ71" i="87"/>
  <c r="AJ70" i="87"/>
  <c r="AG70" i="87"/>
  <c r="AE70" i="87"/>
  <c r="AC70" i="87"/>
  <c r="Y70" i="87"/>
  <c r="W70" i="87"/>
  <c r="U70" i="87"/>
  <c r="S70" i="87"/>
  <c r="Q70" i="87"/>
  <c r="O70" i="87"/>
  <c r="M70" i="87"/>
  <c r="K70" i="87"/>
  <c r="I70" i="87"/>
  <c r="G70" i="87"/>
  <c r="E70" i="87"/>
  <c r="AH70" i="87"/>
  <c r="AJ69" i="87"/>
  <c r="AG69" i="87"/>
  <c r="AE69" i="87"/>
  <c r="AC69" i="87"/>
  <c r="Y69" i="87"/>
  <c r="W69" i="87"/>
  <c r="U69" i="87"/>
  <c r="S69" i="87"/>
  <c r="Q69" i="87"/>
  <c r="O69" i="87"/>
  <c r="M69" i="87"/>
  <c r="K69" i="87"/>
  <c r="I69" i="87"/>
  <c r="G69" i="87"/>
  <c r="E69" i="87"/>
  <c r="AH69" i="87"/>
  <c r="AG68" i="87"/>
  <c r="AE68" i="87"/>
  <c r="AC68" i="87"/>
  <c r="Y68" i="87"/>
  <c r="W68" i="87"/>
  <c r="U68" i="87"/>
  <c r="S68" i="87"/>
  <c r="Q68" i="87"/>
  <c r="O68" i="87"/>
  <c r="M68" i="87"/>
  <c r="K68" i="87"/>
  <c r="I68" i="87"/>
  <c r="G68" i="87"/>
  <c r="E68" i="87"/>
  <c r="AH68" i="87"/>
  <c r="AJ68" i="87"/>
  <c r="AG67" i="87"/>
  <c r="AE67" i="87"/>
  <c r="AC67" i="87"/>
  <c r="Y67" i="87"/>
  <c r="W67" i="87"/>
  <c r="U67" i="87"/>
  <c r="S67" i="87"/>
  <c r="Q67" i="87"/>
  <c r="O67" i="87"/>
  <c r="M67" i="87"/>
  <c r="K67" i="87"/>
  <c r="I67" i="87"/>
  <c r="G67" i="87"/>
  <c r="E67" i="87"/>
  <c r="AH67" i="87"/>
  <c r="AJ67" i="87"/>
  <c r="AG66" i="87"/>
  <c r="AE66" i="87"/>
  <c r="AC66" i="87"/>
  <c r="Y66" i="87"/>
  <c r="W66" i="87"/>
  <c r="U66" i="87"/>
  <c r="S66" i="87"/>
  <c r="Q66" i="87"/>
  <c r="O66" i="87"/>
  <c r="M66" i="87"/>
  <c r="K66" i="87"/>
  <c r="I66" i="87"/>
  <c r="G66" i="87"/>
  <c r="E66" i="87"/>
  <c r="AH66" i="87"/>
  <c r="AJ66" i="87"/>
  <c r="E65" i="87"/>
  <c r="AG64" i="87"/>
  <c r="AE64" i="87"/>
  <c r="AC64" i="87"/>
  <c r="Y64" i="87"/>
  <c r="W64" i="87"/>
  <c r="U64" i="87"/>
  <c r="S64" i="87"/>
  <c r="Q64" i="87"/>
  <c r="O64" i="87"/>
  <c r="M64" i="87"/>
  <c r="K64" i="87"/>
  <c r="I64" i="87"/>
  <c r="G64" i="87"/>
  <c r="E64" i="87"/>
  <c r="AH64" i="87"/>
  <c r="AJ64" i="87"/>
  <c r="AG63" i="87"/>
  <c r="AE63" i="87"/>
  <c r="AC63" i="87"/>
  <c r="Y63" i="87"/>
  <c r="W63" i="87"/>
  <c r="U63" i="87"/>
  <c r="S63" i="87"/>
  <c r="Q63" i="87"/>
  <c r="O63" i="87"/>
  <c r="M63" i="87"/>
  <c r="K63" i="87"/>
  <c r="I63" i="87"/>
  <c r="G63" i="87"/>
  <c r="E63" i="87"/>
  <c r="AH63" i="87"/>
  <c r="AJ63" i="87"/>
  <c r="AH62" i="87"/>
  <c r="AJ62" i="87"/>
  <c r="AG62" i="87"/>
  <c r="AE62" i="87"/>
  <c r="AC62" i="87"/>
  <c r="Y62" i="87"/>
  <c r="W62" i="87"/>
  <c r="U62" i="87"/>
  <c r="S62" i="87"/>
  <c r="Q62" i="87"/>
  <c r="O62" i="87"/>
  <c r="M62" i="87"/>
  <c r="K62" i="87"/>
  <c r="I62" i="87"/>
  <c r="G62" i="87"/>
  <c r="E62" i="87"/>
  <c r="AH61" i="87"/>
  <c r="AJ61" i="87"/>
  <c r="AG61" i="87"/>
  <c r="AE61" i="87"/>
  <c r="AC61" i="87"/>
  <c r="Y61" i="87"/>
  <c r="W61" i="87"/>
  <c r="U61" i="87"/>
  <c r="S61" i="87"/>
  <c r="Q61" i="87"/>
  <c r="O61" i="87"/>
  <c r="M61" i="87"/>
  <c r="K61" i="87"/>
  <c r="I61" i="87"/>
  <c r="G61" i="87"/>
  <c r="E61" i="87"/>
  <c r="E60" i="87"/>
  <c r="E59" i="87"/>
  <c r="E58" i="87"/>
  <c r="E57" i="87"/>
  <c r="E56" i="87"/>
  <c r="E55" i="87"/>
  <c r="E54" i="87"/>
  <c r="E53" i="87"/>
  <c r="E52" i="87"/>
  <c r="E51" i="87"/>
  <c r="AG50" i="87"/>
  <c r="AE50" i="87"/>
  <c r="Y50" i="87"/>
  <c r="W50" i="87"/>
  <c r="U50" i="87"/>
  <c r="S50" i="87"/>
  <c r="Q50" i="87"/>
  <c r="O50" i="87"/>
  <c r="M50" i="87"/>
  <c r="K50" i="87"/>
  <c r="I50" i="87"/>
  <c r="G50" i="87"/>
  <c r="E50" i="87"/>
  <c r="AH50" i="87"/>
  <c r="AJ50" i="87"/>
  <c r="AG49" i="87"/>
  <c r="AE49" i="87"/>
  <c r="AC49" i="87"/>
  <c r="AA49" i="87"/>
  <c r="Y49" i="87"/>
  <c r="W49" i="87"/>
  <c r="U49" i="87"/>
  <c r="S49" i="87"/>
  <c r="Q49" i="87"/>
  <c r="O49" i="87"/>
  <c r="M49" i="87"/>
  <c r="K49" i="87"/>
  <c r="I49" i="87"/>
  <c r="G49" i="87"/>
  <c r="E49" i="87"/>
  <c r="AH49" i="87"/>
  <c r="AJ49" i="87"/>
  <c r="AG48" i="87"/>
  <c r="AE48" i="87"/>
  <c r="AC48" i="87"/>
  <c r="AA48" i="87"/>
  <c r="Y48" i="87"/>
  <c r="W48" i="87"/>
  <c r="U48" i="87"/>
  <c r="S48" i="87"/>
  <c r="Q48" i="87"/>
  <c r="O48" i="87"/>
  <c r="M48" i="87"/>
  <c r="K48" i="87"/>
  <c r="I48" i="87"/>
  <c r="G48" i="87"/>
  <c r="E48" i="87"/>
  <c r="AH48" i="87"/>
  <c r="AJ48" i="87"/>
  <c r="E47" i="87"/>
  <c r="AH46" i="87"/>
  <c r="AJ46" i="87"/>
  <c r="AG46" i="87"/>
  <c r="AE46" i="87"/>
  <c r="AC46" i="87"/>
  <c r="AA46" i="87"/>
  <c r="Y46" i="87"/>
  <c r="W46" i="87"/>
  <c r="U46" i="87"/>
  <c r="S46" i="87"/>
  <c r="Q46" i="87"/>
  <c r="O46" i="87"/>
  <c r="M46" i="87"/>
  <c r="K46" i="87"/>
  <c r="I46" i="87"/>
  <c r="G46" i="87"/>
  <c r="E46" i="87"/>
  <c r="AG45" i="87"/>
  <c r="AE45" i="87"/>
  <c r="AC45" i="87"/>
  <c r="AA45" i="87"/>
  <c r="Y45" i="87"/>
  <c r="W45" i="87"/>
  <c r="U45" i="87"/>
  <c r="S45" i="87"/>
  <c r="Q45" i="87"/>
  <c r="O45" i="87"/>
  <c r="M45" i="87"/>
  <c r="K45" i="87"/>
  <c r="I45" i="87"/>
  <c r="G45" i="87"/>
  <c r="E45" i="87"/>
  <c r="AH45" i="87"/>
  <c r="AJ45" i="87"/>
  <c r="E44" i="87"/>
  <c r="AH43" i="87"/>
  <c r="AJ43" i="87"/>
  <c r="AG43" i="87"/>
  <c r="AE43" i="87"/>
  <c r="AC43" i="87"/>
  <c r="AA43" i="87"/>
  <c r="Y43" i="87"/>
  <c r="W43" i="87"/>
  <c r="U43" i="87"/>
  <c r="S43" i="87"/>
  <c r="Q43" i="87"/>
  <c r="O43" i="87"/>
  <c r="M43" i="87"/>
  <c r="K43" i="87"/>
  <c r="I43" i="87"/>
  <c r="G43" i="87"/>
  <c r="E43" i="87"/>
  <c r="E42" i="87"/>
  <c r="AH41" i="87"/>
  <c r="AJ41" i="87"/>
  <c r="AG41" i="87"/>
  <c r="AE41" i="87"/>
  <c r="Y41" i="87"/>
  <c r="W41" i="87"/>
  <c r="U41" i="87"/>
  <c r="S41" i="87"/>
  <c r="Q41" i="87"/>
  <c r="O41" i="87"/>
  <c r="M41" i="87"/>
  <c r="K41" i="87"/>
  <c r="I41" i="87"/>
  <c r="G41" i="87"/>
  <c r="E41" i="87"/>
  <c r="E40" i="87"/>
  <c r="E39" i="87"/>
  <c r="E38" i="87"/>
  <c r="E37" i="87"/>
  <c r="E36" i="87"/>
  <c r="E35" i="87"/>
  <c r="E34" i="87"/>
  <c r="E33" i="87"/>
  <c r="E32" i="87"/>
  <c r="E31" i="87"/>
  <c r="E30" i="87"/>
  <c r="E29" i="87"/>
  <c r="E28" i="87"/>
  <c r="E27" i="87"/>
  <c r="E26" i="87"/>
  <c r="E25" i="87"/>
  <c r="E24" i="87"/>
  <c r="E23" i="87"/>
  <c r="E22" i="87"/>
  <c r="E21" i="87"/>
  <c r="E20" i="87"/>
  <c r="E19" i="87"/>
  <c r="E18" i="87"/>
  <c r="E17" i="87"/>
  <c r="E16" i="87"/>
  <c r="E15" i="87"/>
  <c r="E14" i="87"/>
  <c r="E13" i="87"/>
  <c r="C12" i="87"/>
  <c r="B6" i="87"/>
  <c r="B4" i="87"/>
  <c r="AT38" i="15"/>
  <c r="AP38" i="15"/>
  <c r="AN38" i="15"/>
  <c r="R38" i="15"/>
  <c r="P38" i="15"/>
  <c r="F38" i="15"/>
  <c r="AI105" i="86"/>
  <c r="AH105" i="86"/>
  <c r="AI94" i="86"/>
  <c r="AJ91" i="86"/>
  <c r="AG91" i="86"/>
  <c r="AF91" i="86"/>
  <c r="AD91" i="86"/>
  <c r="AR38" i="15"/>
  <c r="AB91" i="86"/>
  <c r="Z91" i="86"/>
  <c r="X91" i="86"/>
  <c r="AH38" i="15"/>
  <c r="V91" i="86"/>
  <c r="AF38" i="15"/>
  <c r="T91" i="86"/>
  <c r="AD38" i="15"/>
  <c r="R91" i="86"/>
  <c r="T38" i="15"/>
  <c r="P91" i="86"/>
  <c r="N91" i="86"/>
  <c r="L91" i="86"/>
  <c r="H38" i="15"/>
  <c r="J91" i="86"/>
  <c r="H91" i="86"/>
  <c r="F91" i="86"/>
  <c r="B38" i="15"/>
  <c r="AJ90" i="86"/>
  <c r="AH89" i="86"/>
  <c r="AJ89" i="86"/>
  <c r="AG89" i="86"/>
  <c r="AE89" i="86"/>
  <c r="AC89" i="86"/>
  <c r="AA89" i="86"/>
  <c r="Y89" i="86"/>
  <c r="W89" i="86"/>
  <c r="U89" i="86"/>
  <c r="S89" i="86"/>
  <c r="Q89" i="86"/>
  <c r="O89" i="86"/>
  <c r="M89" i="86"/>
  <c r="K89" i="86"/>
  <c r="I89" i="86"/>
  <c r="G89" i="86"/>
  <c r="E89" i="86"/>
  <c r="AH88" i="86"/>
  <c r="AJ88" i="86"/>
  <c r="AG88" i="86"/>
  <c r="AE88" i="86"/>
  <c r="AC88" i="86"/>
  <c r="AA88" i="86"/>
  <c r="Y88" i="86"/>
  <c r="W88" i="86"/>
  <c r="U88" i="86"/>
  <c r="S88" i="86"/>
  <c r="Q88" i="86"/>
  <c r="O88" i="86"/>
  <c r="M88" i="86"/>
  <c r="K88" i="86"/>
  <c r="I88" i="86"/>
  <c r="G88" i="86"/>
  <c r="E88" i="86"/>
  <c r="AJ87" i="86"/>
  <c r="AG87" i="86"/>
  <c r="AE87" i="86"/>
  <c r="AC87" i="86"/>
  <c r="AA87" i="86"/>
  <c r="Y87" i="86"/>
  <c r="W87" i="86"/>
  <c r="U87" i="86"/>
  <c r="S87" i="86"/>
  <c r="Q87" i="86"/>
  <c r="O87" i="86"/>
  <c r="M87" i="86"/>
  <c r="K87" i="86"/>
  <c r="I87" i="86"/>
  <c r="G87" i="86"/>
  <c r="E87" i="86"/>
  <c r="AH87" i="86"/>
  <c r="AG86" i="86"/>
  <c r="AE86" i="86"/>
  <c r="AC86" i="86"/>
  <c r="AA86" i="86"/>
  <c r="Y86" i="86"/>
  <c r="W86" i="86"/>
  <c r="U86" i="86"/>
  <c r="S86" i="86"/>
  <c r="Q86" i="86"/>
  <c r="O86" i="86"/>
  <c r="M86" i="86"/>
  <c r="K86" i="86"/>
  <c r="I86" i="86"/>
  <c r="G86" i="86"/>
  <c r="E86" i="86"/>
  <c r="AH86" i="86"/>
  <c r="AJ86" i="86"/>
  <c r="AH85" i="86"/>
  <c r="AJ85" i="86"/>
  <c r="AG85" i="86"/>
  <c r="AE85" i="86"/>
  <c r="AC85" i="86"/>
  <c r="AA85" i="86"/>
  <c r="Y85" i="86"/>
  <c r="W85" i="86"/>
  <c r="U85" i="86"/>
  <c r="S85" i="86"/>
  <c r="Q85" i="86"/>
  <c r="O85" i="86"/>
  <c r="M85" i="86"/>
  <c r="K85" i="86"/>
  <c r="I85" i="86"/>
  <c r="G85" i="86"/>
  <c r="E85" i="86"/>
  <c r="AH84" i="86"/>
  <c r="AJ84" i="86"/>
  <c r="AG84" i="86"/>
  <c r="AE84" i="86"/>
  <c r="AC84" i="86"/>
  <c r="AA84" i="86"/>
  <c r="Y84" i="86"/>
  <c r="W84" i="86"/>
  <c r="U84" i="86"/>
  <c r="S84" i="86"/>
  <c r="Q84" i="86"/>
  <c r="O84" i="86"/>
  <c r="M84" i="86"/>
  <c r="K84" i="86"/>
  <c r="I84" i="86"/>
  <c r="G84" i="86"/>
  <c r="E84" i="86"/>
  <c r="AJ83" i="86"/>
  <c r="AG83" i="86"/>
  <c r="AE83" i="86"/>
  <c r="AC83" i="86"/>
  <c r="AA83" i="86"/>
  <c r="Y83" i="86"/>
  <c r="W83" i="86"/>
  <c r="U83" i="86"/>
  <c r="S83" i="86"/>
  <c r="Q83" i="86"/>
  <c r="O83" i="86"/>
  <c r="M83" i="86"/>
  <c r="K83" i="86"/>
  <c r="I83" i="86"/>
  <c r="G83" i="86"/>
  <c r="E83" i="86"/>
  <c r="AH83" i="86"/>
  <c r="AH82" i="86"/>
  <c r="AJ82" i="86"/>
  <c r="AG82" i="86"/>
  <c r="AE82" i="86"/>
  <c r="AC82" i="86"/>
  <c r="AA82" i="86"/>
  <c r="Y82" i="86"/>
  <c r="W82" i="86"/>
  <c r="U82" i="86"/>
  <c r="S82" i="86"/>
  <c r="Q82" i="86"/>
  <c r="O82" i="86"/>
  <c r="M82" i="86"/>
  <c r="K82" i="86"/>
  <c r="I82" i="86"/>
  <c r="G82" i="86"/>
  <c r="E82" i="86"/>
  <c r="AH81" i="86"/>
  <c r="AJ81" i="86"/>
  <c r="AG81" i="86"/>
  <c r="AE81" i="86"/>
  <c r="AC81" i="86"/>
  <c r="AA81" i="86"/>
  <c r="Y81" i="86"/>
  <c r="W81" i="86"/>
  <c r="U81" i="86"/>
  <c r="S81" i="86"/>
  <c r="Q81" i="86"/>
  <c r="O81" i="86"/>
  <c r="M81" i="86"/>
  <c r="K81" i="86"/>
  <c r="I81" i="86"/>
  <c r="G81" i="86"/>
  <c r="E81" i="86"/>
  <c r="AH80" i="86"/>
  <c r="AJ80" i="86"/>
  <c r="AG80" i="86"/>
  <c r="AE80" i="86"/>
  <c r="AC80" i="86"/>
  <c r="AA80" i="86"/>
  <c r="Y80" i="86"/>
  <c r="W80" i="86"/>
  <c r="U80" i="86"/>
  <c r="S80" i="86"/>
  <c r="Q80" i="86"/>
  <c r="O80" i="86"/>
  <c r="M80" i="86"/>
  <c r="K80" i="86"/>
  <c r="I80" i="86"/>
  <c r="G80" i="86"/>
  <c r="E80" i="86"/>
  <c r="AJ79" i="86"/>
  <c r="AG79" i="86"/>
  <c r="AE79" i="86"/>
  <c r="AC79" i="86"/>
  <c r="AA79" i="86"/>
  <c r="Y79" i="86"/>
  <c r="W79" i="86"/>
  <c r="U79" i="86"/>
  <c r="S79" i="86"/>
  <c r="Q79" i="86"/>
  <c r="O79" i="86"/>
  <c r="M79" i="86"/>
  <c r="K79" i="86"/>
  <c r="I79" i="86"/>
  <c r="G79" i="86"/>
  <c r="E79" i="86"/>
  <c r="AH79" i="86"/>
  <c r="AG78" i="86"/>
  <c r="AE78" i="86"/>
  <c r="AC78" i="86"/>
  <c r="Y78" i="86"/>
  <c r="W78" i="86"/>
  <c r="U78" i="86"/>
  <c r="S78" i="86"/>
  <c r="Q78" i="86"/>
  <c r="O78" i="86"/>
  <c r="M78" i="86"/>
  <c r="K78" i="86"/>
  <c r="I78" i="86"/>
  <c r="G78" i="86"/>
  <c r="E78" i="86"/>
  <c r="AH78" i="86"/>
  <c r="AJ78" i="86"/>
  <c r="AG77" i="86"/>
  <c r="AE77" i="86"/>
  <c r="AC77" i="86"/>
  <c r="Y77" i="86"/>
  <c r="W77" i="86"/>
  <c r="U77" i="86"/>
  <c r="S77" i="86"/>
  <c r="Q77" i="86"/>
  <c r="O77" i="86"/>
  <c r="M77" i="86"/>
  <c r="K77" i="86"/>
  <c r="I77" i="86"/>
  <c r="G77" i="86"/>
  <c r="E77" i="86"/>
  <c r="AH77" i="86"/>
  <c r="AJ77" i="86"/>
  <c r="E76" i="86"/>
  <c r="AG75" i="86"/>
  <c r="AE75" i="86"/>
  <c r="AC75" i="86"/>
  <c r="Y75" i="86"/>
  <c r="W75" i="86"/>
  <c r="U75" i="86"/>
  <c r="S75" i="86"/>
  <c r="Q75" i="86"/>
  <c r="O75" i="86"/>
  <c r="M75" i="86"/>
  <c r="K75" i="86"/>
  <c r="I75" i="86"/>
  <c r="G75" i="86"/>
  <c r="E75" i="86"/>
  <c r="AH75" i="86"/>
  <c r="AJ75" i="86"/>
  <c r="AG74" i="86"/>
  <c r="AE74" i="86"/>
  <c r="AC74" i="86"/>
  <c r="Y74" i="86"/>
  <c r="W74" i="86"/>
  <c r="U74" i="86"/>
  <c r="S74" i="86"/>
  <c r="Q74" i="86"/>
  <c r="O74" i="86"/>
  <c r="M74" i="86"/>
  <c r="K74" i="86"/>
  <c r="I74" i="86"/>
  <c r="G74" i="86"/>
  <c r="E74" i="86"/>
  <c r="AH74" i="86"/>
  <c r="AJ74" i="86"/>
  <c r="AG73" i="86"/>
  <c r="AE73" i="86"/>
  <c r="AC73" i="86"/>
  <c r="Y73" i="86"/>
  <c r="W73" i="86"/>
  <c r="U73" i="86"/>
  <c r="S73" i="86"/>
  <c r="Q73" i="86"/>
  <c r="O73" i="86"/>
  <c r="M73" i="86"/>
  <c r="K73" i="86"/>
  <c r="I73" i="86"/>
  <c r="G73" i="86"/>
  <c r="E73" i="86"/>
  <c r="AH73" i="86"/>
  <c r="AJ73" i="86"/>
  <c r="AG72" i="86"/>
  <c r="AE72" i="86"/>
  <c r="AC72" i="86"/>
  <c r="Y72" i="86"/>
  <c r="W72" i="86"/>
  <c r="U72" i="86"/>
  <c r="S72" i="86"/>
  <c r="Q72" i="86"/>
  <c r="O72" i="86"/>
  <c r="M72" i="86"/>
  <c r="K72" i="86"/>
  <c r="I72" i="86"/>
  <c r="G72" i="86"/>
  <c r="E72" i="86"/>
  <c r="AH72" i="86"/>
  <c r="AJ72" i="86"/>
  <c r="AG71" i="86"/>
  <c r="AE71" i="86"/>
  <c r="AC71" i="86"/>
  <c r="Y71" i="86"/>
  <c r="W71" i="86"/>
  <c r="U71" i="86"/>
  <c r="S71" i="86"/>
  <c r="Q71" i="86"/>
  <c r="O71" i="86"/>
  <c r="M71" i="86"/>
  <c r="K71" i="86"/>
  <c r="I71" i="86"/>
  <c r="G71" i="86"/>
  <c r="E71" i="86"/>
  <c r="AH71" i="86"/>
  <c r="AJ71" i="86"/>
  <c r="AG70" i="86"/>
  <c r="AE70" i="86"/>
  <c r="AC70" i="86"/>
  <c r="Y70" i="86"/>
  <c r="W70" i="86"/>
  <c r="U70" i="86"/>
  <c r="S70" i="86"/>
  <c r="Q70" i="86"/>
  <c r="O70" i="86"/>
  <c r="M70" i="86"/>
  <c r="K70" i="86"/>
  <c r="I70" i="86"/>
  <c r="G70" i="86"/>
  <c r="E70" i="86"/>
  <c r="AH70" i="86"/>
  <c r="AJ70" i="86"/>
  <c r="AG69" i="86"/>
  <c r="AE69" i="86"/>
  <c r="AC69" i="86"/>
  <c r="Y69" i="86"/>
  <c r="W69" i="86"/>
  <c r="U69" i="86"/>
  <c r="S69" i="86"/>
  <c r="Q69" i="86"/>
  <c r="O69" i="86"/>
  <c r="M69" i="86"/>
  <c r="K69" i="86"/>
  <c r="I69" i="86"/>
  <c r="G69" i="86"/>
  <c r="E69" i="86"/>
  <c r="AH69" i="86"/>
  <c r="AJ69" i="86"/>
  <c r="AG68" i="86"/>
  <c r="AE68" i="86"/>
  <c r="AC68" i="86"/>
  <c r="Y68" i="86"/>
  <c r="W68" i="86"/>
  <c r="U68" i="86"/>
  <c r="S68" i="86"/>
  <c r="Q68" i="86"/>
  <c r="O68" i="86"/>
  <c r="M68" i="86"/>
  <c r="K68" i="86"/>
  <c r="I68" i="86"/>
  <c r="G68" i="86"/>
  <c r="E68" i="86"/>
  <c r="AH68" i="86"/>
  <c r="AJ68" i="86"/>
  <c r="AG67" i="86"/>
  <c r="AE67" i="86"/>
  <c r="AC67" i="86"/>
  <c r="Y67" i="86"/>
  <c r="W67" i="86"/>
  <c r="U67" i="86"/>
  <c r="S67" i="86"/>
  <c r="Q67" i="86"/>
  <c r="O67" i="86"/>
  <c r="M67" i="86"/>
  <c r="K67" i="86"/>
  <c r="I67" i="86"/>
  <c r="G67" i="86"/>
  <c r="E67" i="86"/>
  <c r="AH67" i="86"/>
  <c r="AJ67" i="86"/>
  <c r="AG66" i="86"/>
  <c r="AE66" i="86"/>
  <c r="AC66" i="86"/>
  <c r="Y66" i="86"/>
  <c r="W66" i="86"/>
  <c r="U66" i="86"/>
  <c r="S66" i="86"/>
  <c r="Q66" i="86"/>
  <c r="O66" i="86"/>
  <c r="M66" i="86"/>
  <c r="K66" i="86"/>
  <c r="I66" i="86"/>
  <c r="G66" i="86"/>
  <c r="E66" i="86"/>
  <c r="AH66" i="86"/>
  <c r="AJ66" i="86"/>
  <c r="E65" i="86"/>
  <c r="AH64" i="86"/>
  <c r="AJ64" i="86"/>
  <c r="AG64" i="86"/>
  <c r="AE64" i="86"/>
  <c r="AC64" i="86"/>
  <c r="Y64" i="86"/>
  <c r="W64" i="86"/>
  <c r="U64" i="86"/>
  <c r="S64" i="86"/>
  <c r="Q64" i="86"/>
  <c r="O64" i="86"/>
  <c r="M64" i="86"/>
  <c r="K64" i="86"/>
  <c r="I64" i="86"/>
  <c r="G64" i="86"/>
  <c r="E64" i="86"/>
  <c r="AG63" i="86"/>
  <c r="AE63" i="86"/>
  <c r="AC63" i="86"/>
  <c r="Y63" i="86"/>
  <c r="W63" i="86"/>
  <c r="U63" i="86"/>
  <c r="S63" i="86"/>
  <c r="Q63" i="86"/>
  <c r="O63" i="86"/>
  <c r="M63" i="86"/>
  <c r="K63" i="86"/>
  <c r="I63" i="86"/>
  <c r="G63" i="86"/>
  <c r="E63" i="86"/>
  <c r="AH63" i="86"/>
  <c r="AJ63" i="86"/>
  <c r="AH62" i="86"/>
  <c r="AJ62" i="86"/>
  <c r="AG62" i="86"/>
  <c r="AE62" i="86"/>
  <c r="AC62" i="86"/>
  <c r="Y62" i="86"/>
  <c r="W62" i="86"/>
  <c r="U62" i="86"/>
  <c r="S62" i="86"/>
  <c r="Q62" i="86"/>
  <c r="O62" i="86"/>
  <c r="M62" i="86"/>
  <c r="K62" i="86"/>
  <c r="I62" i="86"/>
  <c r="G62" i="86"/>
  <c r="E62" i="86"/>
  <c r="AG61" i="86"/>
  <c r="AE61" i="86"/>
  <c r="AC61" i="86"/>
  <c r="Y61" i="86"/>
  <c r="W61" i="86"/>
  <c r="U61" i="86"/>
  <c r="S61" i="86"/>
  <c r="Q61" i="86"/>
  <c r="O61" i="86"/>
  <c r="M61" i="86"/>
  <c r="K61" i="86"/>
  <c r="I61" i="86"/>
  <c r="G61" i="86"/>
  <c r="E61" i="86"/>
  <c r="AH61" i="86"/>
  <c r="AJ61" i="86"/>
  <c r="E60" i="86"/>
  <c r="E59" i="86"/>
  <c r="E58" i="86"/>
  <c r="E57" i="86"/>
  <c r="E56" i="86"/>
  <c r="E55" i="86"/>
  <c r="E54" i="86"/>
  <c r="E53" i="86"/>
  <c r="E52" i="86"/>
  <c r="E51" i="86"/>
  <c r="AH50" i="86"/>
  <c r="AJ50" i="86"/>
  <c r="AG50" i="86"/>
  <c r="AE50" i="86"/>
  <c r="Y50" i="86"/>
  <c r="W50" i="86"/>
  <c r="U50" i="86"/>
  <c r="S50" i="86"/>
  <c r="Q50" i="86"/>
  <c r="O50" i="86"/>
  <c r="M50" i="86"/>
  <c r="K50" i="86"/>
  <c r="I50" i="86"/>
  <c r="G50" i="86"/>
  <c r="E50" i="86"/>
  <c r="AG49" i="86"/>
  <c r="AE49" i="86"/>
  <c r="AC49" i="86"/>
  <c r="AA49" i="86"/>
  <c r="Y49" i="86"/>
  <c r="W49" i="86"/>
  <c r="U49" i="86"/>
  <c r="S49" i="86"/>
  <c r="Q49" i="86"/>
  <c r="O49" i="86"/>
  <c r="M49" i="86"/>
  <c r="K49" i="86"/>
  <c r="I49" i="86"/>
  <c r="G49" i="86"/>
  <c r="E49" i="86"/>
  <c r="AH49" i="86"/>
  <c r="AJ49" i="86"/>
  <c r="AH48" i="86"/>
  <c r="AJ48" i="86"/>
  <c r="AG48" i="86"/>
  <c r="AE48" i="86"/>
  <c r="AC48" i="86"/>
  <c r="AA48" i="86"/>
  <c r="Y48" i="86"/>
  <c r="W48" i="86"/>
  <c r="U48" i="86"/>
  <c r="S48" i="86"/>
  <c r="Q48" i="86"/>
  <c r="O48" i="86"/>
  <c r="M48" i="86"/>
  <c r="K48" i="86"/>
  <c r="I48" i="86"/>
  <c r="G48" i="86"/>
  <c r="E48" i="86"/>
  <c r="E47" i="86"/>
  <c r="AG46" i="86"/>
  <c r="AE46" i="86"/>
  <c r="AC46" i="86"/>
  <c r="AA46" i="86"/>
  <c r="Y46" i="86"/>
  <c r="W46" i="86"/>
  <c r="U46" i="86"/>
  <c r="S46" i="86"/>
  <c r="Q46" i="86"/>
  <c r="O46" i="86"/>
  <c r="M46" i="86"/>
  <c r="K46" i="86"/>
  <c r="I46" i="86"/>
  <c r="G46" i="86"/>
  <c r="E46" i="86"/>
  <c r="AH46" i="86"/>
  <c r="AJ46" i="86"/>
  <c r="AG45" i="86"/>
  <c r="AE45" i="86"/>
  <c r="AC45" i="86"/>
  <c r="AA45" i="86"/>
  <c r="Y45" i="86"/>
  <c r="W45" i="86"/>
  <c r="U45" i="86"/>
  <c r="S45" i="86"/>
  <c r="Q45" i="86"/>
  <c r="O45" i="86"/>
  <c r="M45" i="86"/>
  <c r="K45" i="86"/>
  <c r="I45" i="86"/>
  <c r="G45" i="86"/>
  <c r="E45" i="86"/>
  <c r="AH45" i="86"/>
  <c r="AJ45" i="86"/>
  <c r="E44" i="86"/>
  <c r="AG43" i="86"/>
  <c r="AE43" i="86"/>
  <c r="AC43" i="86"/>
  <c r="AA43" i="86"/>
  <c r="Y43" i="86"/>
  <c r="W43" i="86"/>
  <c r="U43" i="86"/>
  <c r="S43" i="86"/>
  <c r="Q43" i="86"/>
  <c r="O43" i="86"/>
  <c r="M43" i="86"/>
  <c r="K43" i="86"/>
  <c r="I43" i="86"/>
  <c r="G43" i="86"/>
  <c r="E43" i="86"/>
  <c r="AH43" i="86"/>
  <c r="AJ43" i="86"/>
  <c r="E42" i="86"/>
  <c r="AG41" i="86"/>
  <c r="AE41" i="86"/>
  <c r="Y41" i="86"/>
  <c r="W41" i="86"/>
  <c r="U41" i="86"/>
  <c r="S41" i="86"/>
  <c r="Q41" i="86"/>
  <c r="O41" i="86"/>
  <c r="M41" i="86"/>
  <c r="K41" i="86"/>
  <c r="I41" i="86"/>
  <c r="G41" i="86"/>
  <c r="E41" i="86"/>
  <c r="AH41" i="86"/>
  <c r="AJ41" i="86"/>
  <c r="E40" i="86"/>
  <c r="E39" i="86"/>
  <c r="E38" i="86"/>
  <c r="E37" i="86"/>
  <c r="E36" i="86"/>
  <c r="E35" i="86"/>
  <c r="E34" i="86"/>
  <c r="E33" i="86"/>
  <c r="E32" i="86"/>
  <c r="E31" i="86"/>
  <c r="E30" i="86"/>
  <c r="E29" i="86"/>
  <c r="E28" i="86"/>
  <c r="E27" i="86"/>
  <c r="E26" i="86"/>
  <c r="E25" i="86"/>
  <c r="E24" i="86"/>
  <c r="E23" i="86"/>
  <c r="E22" i="86"/>
  <c r="E21" i="86"/>
  <c r="E20" i="86"/>
  <c r="E19" i="86"/>
  <c r="E18" i="86"/>
  <c r="E17" i="86"/>
  <c r="E16" i="86"/>
  <c r="E15" i="86"/>
  <c r="E14" i="86"/>
  <c r="E13" i="86"/>
  <c r="C12" i="86"/>
  <c r="B6" i="86"/>
  <c r="B4" i="86"/>
  <c r="E91" i="87"/>
  <c r="E91" i="86"/>
  <c r="AR37" i="15"/>
  <c r="AP37" i="15"/>
  <c r="AH37" i="15"/>
  <c r="P37" i="15"/>
  <c r="H37" i="15"/>
  <c r="AI105" i="85"/>
  <c r="AH105" i="85"/>
  <c r="AI94" i="85"/>
  <c r="AJ91" i="85"/>
  <c r="AG91" i="85"/>
  <c r="AF91" i="85"/>
  <c r="AT37" i="15"/>
  <c r="AD91" i="85"/>
  <c r="AB91" i="85"/>
  <c r="Z91" i="85"/>
  <c r="AN37" i="15"/>
  <c r="X91" i="85"/>
  <c r="V91" i="85"/>
  <c r="AF37" i="15"/>
  <c r="T91" i="85"/>
  <c r="AD37" i="15"/>
  <c r="R91" i="85"/>
  <c r="T37" i="15"/>
  <c r="P91" i="85"/>
  <c r="R37" i="15"/>
  <c r="N91" i="85"/>
  <c r="L91" i="85"/>
  <c r="J91" i="85"/>
  <c r="F37" i="15"/>
  <c r="H91" i="85"/>
  <c r="F91" i="85"/>
  <c r="B37" i="15"/>
  <c r="AJ90" i="85"/>
  <c r="AJ89" i="85"/>
  <c r="AG89" i="85"/>
  <c r="AE89" i="85"/>
  <c r="AC89" i="85"/>
  <c r="AA89" i="85"/>
  <c r="Y89" i="85"/>
  <c r="W89" i="85"/>
  <c r="U89" i="85"/>
  <c r="S89" i="85"/>
  <c r="Q89" i="85"/>
  <c r="O89" i="85"/>
  <c r="M89" i="85"/>
  <c r="K89" i="85"/>
  <c r="I89" i="85"/>
  <c r="G89" i="85"/>
  <c r="E89" i="85"/>
  <c r="AH89" i="85"/>
  <c r="AG88" i="85"/>
  <c r="AE88" i="85"/>
  <c r="AC88" i="85"/>
  <c r="AA88" i="85"/>
  <c r="Y88" i="85"/>
  <c r="W88" i="85"/>
  <c r="U88" i="85"/>
  <c r="S88" i="85"/>
  <c r="Q88" i="85"/>
  <c r="O88" i="85"/>
  <c r="M88" i="85"/>
  <c r="K88" i="85"/>
  <c r="I88" i="85"/>
  <c r="G88" i="85"/>
  <c r="E88" i="85"/>
  <c r="AH88" i="85"/>
  <c r="AJ88" i="85"/>
  <c r="AG87" i="85"/>
  <c r="AE87" i="85"/>
  <c r="AC87" i="85"/>
  <c r="AA87" i="85"/>
  <c r="Y87" i="85"/>
  <c r="W87" i="85"/>
  <c r="U87" i="85"/>
  <c r="S87" i="85"/>
  <c r="Q87" i="85"/>
  <c r="O87" i="85"/>
  <c r="M87" i="85"/>
  <c r="K87" i="85"/>
  <c r="I87" i="85"/>
  <c r="G87" i="85"/>
  <c r="E87" i="85"/>
  <c r="AH87" i="85"/>
  <c r="AJ87" i="85"/>
  <c r="AG86" i="85"/>
  <c r="AE86" i="85"/>
  <c r="AC86" i="85"/>
  <c r="AA86" i="85"/>
  <c r="Y86" i="85"/>
  <c r="W86" i="85"/>
  <c r="U86" i="85"/>
  <c r="S86" i="85"/>
  <c r="Q86" i="85"/>
  <c r="O86" i="85"/>
  <c r="M86" i="85"/>
  <c r="K86" i="85"/>
  <c r="I86" i="85"/>
  <c r="G86" i="85"/>
  <c r="E86" i="85"/>
  <c r="AH86" i="85"/>
  <c r="AJ86" i="85"/>
  <c r="AH85" i="85"/>
  <c r="AJ85" i="85"/>
  <c r="AG85" i="85"/>
  <c r="AE85" i="85"/>
  <c r="AC85" i="85"/>
  <c r="AA85" i="85"/>
  <c r="Y85" i="85"/>
  <c r="W85" i="85"/>
  <c r="U85" i="85"/>
  <c r="S85" i="85"/>
  <c r="Q85" i="85"/>
  <c r="O85" i="85"/>
  <c r="M85" i="85"/>
  <c r="K85" i="85"/>
  <c r="I85" i="85"/>
  <c r="G85" i="85"/>
  <c r="E85" i="85"/>
  <c r="AH84" i="85"/>
  <c r="AJ84" i="85"/>
  <c r="AG84" i="85"/>
  <c r="AE84" i="85"/>
  <c r="AC84" i="85"/>
  <c r="AA84" i="85"/>
  <c r="Y84" i="85"/>
  <c r="W84" i="85"/>
  <c r="U84" i="85"/>
  <c r="S84" i="85"/>
  <c r="Q84" i="85"/>
  <c r="O84" i="85"/>
  <c r="M84" i="85"/>
  <c r="K84" i="85"/>
  <c r="I84" i="85"/>
  <c r="G84" i="85"/>
  <c r="E84" i="85"/>
  <c r="AJ83" i="85"/>
  <c r="AG83" i="85"/>
  <c r="AE83" i="85"/>
  <c r="AC83" i="85"/>
  <c r="AA83" i="85"/>
  <c r="Y83" i="85"/>
  <c r="W83" i="85"/>
  <c r="U83" i="85"/>
  <c r="S83" i="85"/>
  <c r="Q83" i="85"/>
  <c r="O83" i="85"/>
  <c r="M83" i="85"/>
  <c r="K83" i="85"/>
  <c r="I83" i="85"/>
  <c r="G83" i="85"/>
  <c r="E83" i="85"/>
  <c r="AH83" i="85"/>
  <c r="AG82" i="85"/>
  <c r="AE82" i="85"/>
  <c r="AC82" i="85"/>
  <c r="AA82" i="85"/>
  <c r="Y82" i="85"/>
  <c r="W82" i="85"/>
  <c r="U82" i="85"/>
  <c r="S82" i="85"/>
  <c r="Q82" i="85"/>
  <c r="O82" i="85"/>
  <c r="M82" i="85"/>
  <c r="K82" i="85"/>
  <c r="I82" i="85"/>
  <c r="G82" i="85"/>
  <c r="E82" i="85"/>
  <c r="AH82" i="85"/>
  <c r="AJ82" i="85"/>
  <c r="AG81" i="85"/>
  <c r="AE81" i="85"/>
  <c r="AC81" i="85"/>
  <c r="AA81" i="85"/>
  <c r="Y81" i="85"/>
  <c r="W81" i="85"/>
  <c r="U81" i="85"/>
  <c r="S81" i="85"/>
  <c r="Q81" i="85"/>
  <c r="O81" i="85"/>
  <c r="M81" i="85"/>
  <c r="K81" i="85"/>
  <c r="I81" i="85"/>
  <c r="G81" i="85"/>
  <c r="E81" i="85"/>
  <c r="AH81" i="85"/>
  <c r="AJ81" i="85"/>
  <c r="AG80" i="85"/>
  <c r="AE80" i="85"/>
  <c r="AC80" i="85"/>
  <c r="AA80" i="85"/>
  <c r="Y80" i="85"/>
  <c r="W80" i="85"/>
  <c r="U80" i="85"/>
  <c r="S80" i="85"/>
  <c r="Q80" i="85"/>
  <c r="O80" i="85"/>
  <c r="M80" i="85"/>
  <c r="K80" i="85"/>
  <c r="I80" i="85"/>
  <c r="G80" i="85"/>
  <c r="E80" i="85"/>
  <c r="AH80" i="85"/>
  <c r="AJ80" i="85"/>
  <c r="AG79" i="85"/>
  <c r="AE79" i="85"/>
  <c r="AC79" i="85"/>
  <c r="AA79" i="85"/>
  <c r="Y79" i="85"/>
  <c r="W79" i="85"/>
  <c r="U79" i="85"/>
  <c r="S79" i="85"/>
  <c r="Q79" i="85"/>
  <c r="O79" i="85"/>
  <c r="M79" i="85"/>
  <c r="K79" i="85"/>
  <c r="I79" i="85"/>
  <c r="G79" i="85"/>
  <c r="E79" i="85"/>
  <c r="AH79" i="85"/>
  <c r="AJ79" i="85"/>
  <c r="AG78" i="85"/>
  <c r="AE78" i="85"/>
  <c r="AC78" i="85"/>
  <c r="Y78" i="85"/>
  <c r="W78" i="85"/>
  <c r="U78" i="85"/>
  <c r="S78" i="85"/>
  <c r="Q78" i="85"/>
  <c r="O78" i="85"/>
  <c r="M78" i="85"/>
  <c r="K78" i="85"/>
  <c r="I78" i="85"/>
  <c r="G78" i="85"/>
  <c r="E78" i="85"/>
  <c r="AH78" i="85"/>
  <c r="AJ78" i="85"/>
  <c r="AG77" i="85"/>
  <c r="AE77" i="85"/>
  <c r="AC77" i="85"/>
  <c r="Y77" i="85"/>
  <c r="W77" i="85"/>
  <c r="U77" i="85"/>
  <c r="S77" i="85"/>
  <c r="Q77" i="85"/>
  <c r="O77" i="85"/>
  <c r="M77" i="85"/>
  <c r="K77" i="85"/>
  <c r="I77" i="85"/>
  <c r="G77" i="85"/>
  <c r="E77" i="85"/>
  <c r="AH77" i="85"/>
  <c r="AJ77" i="85"/>
  <c r="E76" i="85"/>
  <c r="AG75" i="85"/>
  <c r="AE75" i="85"/>
  <c r="AC75" i="85"/>
  <c r="Y75" i="85"/>
  <c r="W75" i="85"/>
  <c r="U75" i="85"/>
  <c r="S75" i="85"/>
  <c r="Q75" i="85"/>
  <c r="O75" i="85"/>
  <c r="M75" i="85"/>
  <c r="K75" i="85"/>
  <c r="I75" i="85"/>
  <c r="G75" i="85"/>
  <c r="E75" i="85"/>
  <c r="AH75" i="85"/>
  <c r="AJ75" i="85"/>
  <c r="AJ74" i="85"/>
  <c r="AG74" i="85"/>
  <c r="AE74" i="85"/>
  <c r="AC74" i="85"/>
  <c r="Y74" i="85"/>
  <c r="W74" i="85"/>
  <c r="U74" i="85"/>
  <c r="S74" i="85"/>
  <c r="Q74" i="85"/>
  <c r="O74" i="85"/>
  <c r="M74" i="85"/>
  <c r="K74" i="85"/>
  <c r="I74" i="85"/>
  <c r="G74" i="85"/>
  <c r="E74" i="85"/>
  <c r="AH74" i="85"/>
  <c r="AG73" i="85"/>
  <c r="AE73" i="85"/>
  <c r="AC73" i="85"/>
  <c r="Y73" i="85"/>
  <c r="W73" i="85"/>
  <c r="U73" i="85"/>
  <c r="S73" i="85"/>
  <c r="Q73" i="85"/>
  <c r="O73" i="85"/>
  <c r="M73" i="85"/>
  <c r="K73" i="85"/>
  <c r="I73" i="85"/>
  <c r="G73" i="85"/>
  <c r="E73" i="85"/>
  <c r="AH73" i="85"/>
  <c r="AJ73" i="85"/>
  <c r="AG72" i="85"/>
  <c r="AE72" i="85"/>
  <c r="AC72" i="85"/>
  <c r="Y72" i="85"/>
  <c r="W72" i="85"/>
  <c r="U72" i="85"/>
  <c r="S72" i="85"/>
  <c r="Q72" i="85"/>
  <c r="O72" i="85"/>
  <c r="M72" i="85"/>
  <c r="K72" i="85"/>
  <c r="I72" i="85"/>
  <c r="G72" i="85"/>
  <c r="E72" i="85"/>
  <c r="AH72" i="85"/>
  <c r="AJ72" i="85"/>
  <c r="AG71" i="85"/>
  <c r="AE71" i="85"/>
  <c r="AC71" i="85"/>
  <c r="Y71" i="85"/>
  <c r="W71" i="85"/>
  <c r="U71" i="85"/>
  <c r="S71" i="85"/>
  <c r="Q71" i="85"/>
  <c r="O71" i="85"/>
  <c r="M71" i="85"/>
  <c r="K71" i="85"/>
  <c r="I71" i="85"/>
  <c r="G71" i="85"/>
  <c r="E71" i="85"/>
  <c r="AH71" i="85"/>
  <c r="AJ71" i="85"/>
  <c r="AJ70" i="85"/>
  <c r="AG70" i="85"/>
  <c r="AE70" i="85"/>
  <c r="AC70" i="85"/>
  <c r="Y70" i="85"/>
  <c r="W70" i="85"/>
  <c r="U70" i="85"/>
  <c r="S70" i="85"/>
  <c r="Q70" i="85"/>
  <c r="O70" i="85"/>
  <c r="M70" i="85"/>
  <c r="K70" i="85"/>
  <c r="I70" i="85"/>
  <c r="G70" i="85"/>
  <c r="E70" i="85"/>
  <c r="AH70" i="85"/>
  <c r="AJ69" i="85"/>
  <c r="AG69" i="85"/>
  <c r="AE69" i="85"/>
  <c r="AC69" i="85"/>
  <c r="Y69" i="85"/>
  <c r="W69" i="85"/>
  <c r="U69" i="85"/>
  <c r="S69" i="85"/>
  <c r="Q69" i="85"/>
  <c r="O69" i="85"/>
  <c r="M69" i="85"/>
  <c r="K69" i="85"/>
  <c r="I69" i="85"/>
  <c r="G69" i="85"/>
  <c r="E69" i="85"/>
  <c r="AH69" i="85"/>
  <c r="AG68" i="85"/>
  <c r="AE68" i="85"/>
  <c r="AC68" i="85"/>
  <c r="Y68" i="85"/>
  <c r="W68" i="85"/>
  <c r="U68" i="85"/>
  <c r="S68" i="85"/>
  <c r="Q68" i="85"/>
  <c r="O68" i="85"/>
  <c r="M68" i="85"/>
  <c r="K68" i="85"/>
  <c r="I68" i="85"/>
  <c r="G68" i="85"/>
  <c r="E68" i="85"/>
  <c r="AH68" i="85"/>
  <c r="AJ68" i="85"/>
  <c r="AG67" i="85"/>
  <c r="AE67" i="85"/>
  <c r="AC67" i="85"/>
  <c r="Y67" i="85"/>
  <c r="W67" i="85"/>
  <c r="U67" i="85"/>
  <c r="S67" i="85"/>
  <c r="Q67" i="85"/>
  <c r="O67" i="85"/>
  <c r="M67" i="85"/>
  <c r="K67" i="85"/>
  <c r="I67" i="85"/>
  <c r="G67" i="85"/>
  <c r="E67" i="85"/>
  <c r="AH67" i="85"/>
  <c r="AJ67" i="85"/>
  <c r="AG66" i="85"/>
  <c r="AE66" i="85"/>
  <c r="AC66" i="85"/>
  <c r="Y66" i="85"/>
  <c r="W66" i="85"/>
  <c r="U66" i="85"/>
  <c r="S66" i="85"/>
  <c r="Q66" i="85"/>
  <c r="O66" i="85"/>
  <c r="M66" i="85"/>
  <c r="K66" i="85"/>
  <c r="I66" i="85"/>
  <c r="G66" i="85"/>
  <c r="E66" i="85"/>
  <c r="AH66" i="85"/>
  <c r="AJ66" i="85"/>
  <c r="E65" i="85"/>
  <c r="AG64" i="85"/>
  <c r="AE64" i="85"/>
  <c r="AC64" i="85"/>
  <c r="Y64" i="85"/>
  <c r="W64" i="85"/>
  <c r="U64" i="85"/>
  <c r="S64" i="85"/>
  <c r="Q64" i="85"/>
  <c r="O64" i="85"/>
  <c r="M64" i="85"/>
  <c r="K64" i="85"/>
  <c r="I64" i="85"/>
  <c r="G64" i="85"/>
  <c r="E64" i="85"/>
  <c r="AH64" i="85"/>
  <c r="AJ64" i="85"/>
  <c r="AJ63" i="85"/>
  <c r="AG63" i="85"/>
  <c r="AE63" i="85"/>
  <c r="AC63" i="85"/>
  <c r="Y63" i="85"/>
  <c r="W63" i="85"/>
  <c r="U63" i="85"/>
  <c r="S63" i="85"/>
  <c r="Q63" i="85"/>
  <c r="O63" i="85"/>
  <c r="M63" i="85"/>
  <c r="K63" i="85"/>
  <c r="I63" i="85"/>
  <c r="G63" i="85"/>
  <c r="E63" i="85"/>
  <c r="AH63" i="85"/>
  <c r="AG62" i="85"/>
  <c r="AE62" i="85"/>
  <c r="AC62" i="85"/>
  <c r="Y62" i="85"/>
  <c r="W62" i="85"/>
  <c r="U62" i="85"/>
  <c r="S62" i="85"/>
  <c r="Q62" i="85"/>
  <c r="O62" i="85"/>
  <c r="M62" i="85"/>
  <c r="K62" i="85"/>
  <c r="I62" i="85"/>
  <c r="G62" i="85"/>
  <c r="E62" i="85"/>
  <c r="AH62" i="85"/>
  <c r="AJ62" i="85"/>
  <c r="AG61" i="85"/>
  <c r="AE61" i="85"/>
  <c r="AC61" i="85"/>
  <c r="Y61" i="85"/>
  <c r="W61" i="85"/>
  <c r="U61" i="85"/>
  <c r="S61" i="85"/>
  <c r="Q61" i="85"/>
  <c r="O61" i="85"/>
  <c r="M61" i="85"/>
  <c r="K61" i="85"/>
  <c r="I61" i="85"/>
  <c r="G61" i="85"/>
  <c r="E61" i="85"/>
  <c r="AH61" i="85"/>
  <c r="AJ61" i="85"/>
  <c r="E60" i="85"/>
  <c r="E59" i="85"/>
  <c r="E58" i="85"/>
  <c r="E57" i="85"/>
  <c r="E56" i="85"/>
  <c r="E55" i="85"/>
  <c r="E54" i="85"/>
  <c r="E53" i="85"/>
  <c r="E52" i="85"/>
  <c r="E51" i="85"/>
  <c r="AG50" i="85"/>
  <c r="AE50" i="85"/>
  <c r="Y50" i="85"/>
  <c r="W50" i="85"/>
  <c r="U50" i="85"/>
  <c r="S50" i="85"/>
  <c r="Q50" i="85"/>
  <c r="O50" i="85"/>
  <c r="M50" i="85"/>
  <c r="K50" i="85"/>
  <c r="I50" i="85"/>
  <c r="G50" i="85"/>
  <c r="E50" i="85"/>
  <c r="AH50" i="85"/>
  <c r="AJ50" i="85"/>
  <c r="AG49" i="85"/>
  <c r="AE49" i="85"/>
  <c r="AC49" i="85"/>
  <c r="AA49" i="85"/>
  <c r="Y49" i="85"/>
  <c r="W49" i="85"/>
  <c r="U49" i="85"/>
  <c r="S49" i="85"/>
  <c r="Q49" i="85"/>
  <c r="O49" i="85"/>
  <c r="M49" i="85"/>
  <c r="K49" i="85"/>
  <c r="I49" i="85"/>
  <c r="G49" i="85"/>
  <c r="E49" i="85"/>
  <c r="AH49" i="85"/>
  <c r="AJ49" i="85"/>
  <c r="AH48" i="85"/>
  <c r="AJ48" i="85"/>
  <c r="AG48" i="85"/>
  <c r="AE48" i="85"/>
  <c r="AC48" i="85"/>
  <c r="AA48" i="85"/>
  <c r="Y48" i="85"/>
  <c r="W48" i="85"/>
  <c r="U48" i="85"/>
  <c r="S48" i="85"/>
  <c r="Q48" i="85"/>
  <c r="O48" i="85"/>
  <c r="M48" i="85"/>
  <c r="K48" i="85"/>
  <c r="I48" i="85"/>
  <c r="G48" i="85"/>
  <c r="E48" i="85"/>
  <c r="E47" i="85"/>
  <c r="AG46" i="85"/>
  <c r="AE46" i="85"/>
  <c r="AC46" i="85"/>
  <c r="AA46" i="85"/>
  <c r="Y46" i="85"/>
  <c r="W46" i="85"/>
  <c r="U46" i="85"/>
  <c r="S46" i="85"/>
  <c r="Q46" i="85"/>
  <c r="O46" i="85"/>
  <c r="M46" i="85"/>
  <c r="K46" i="85"/>
  <c r="I46" i="85"/>
  <c r="G46" i="85"/>
  <c r="E46" i="85"/>
  <c r="AH46" i="85"/>
  <c r="AJ46" i="85"/>
  <c r="AG45" i="85"/>
  <c r="AE45" i="85"/>
  <c r="AC45" i="85"/>
  <c r="AA45" i="85"/>
  <c r="Y45" i="85"/>
  <c r="W45" i="85"/>
  <c r="U45" i="85"/>
  <c r="S45" i="85"/>
  <c r="Q45" i="85"/>
  <c r="O45" i="85"/>
  <c r="M45" i="85"/>
  <c r="K45" i="85"/>
  <c r="I45" i="85"/>
  <c r="G45" i="85"/>
  <c r="E45" i="85"/>
  <c r="AH45" i="85"/>
  <c r="AJ45" i="85"/>
  <c r="E44" i="85"/>
  <c r="AH43" i="85"/>
  <c r="AJ43" i="85"/>
  <c r="AG43" i="85"/>
  <c r="AE43" i="85"/>
  <c r="AC43" i="85"/>
  <c r="AA43" i="85"/>
  <c r="Y43" i="85"/>
  <c r="W43" i="85"/>
  <c r="U43" i="85"/>
  <c r="S43" i="85"/>
  <c r="Q43" i="85"/>
  <c r="O43" i="85"/>
  <c r="M43" i="85"/>
  <c r="K43" i="85"/>
  <c r="I43" i="85"/>
  <c r="G43" i="85"/>
  <c r="E43" i="85"/>
  <c r="E42" i="85"/>
  <c r="AG41" i="85"/>
  <c r="AE41" i="85"/>
  <c r="Y41" i="85"/>
  <c r="W41" i="85"/>
  <c r="U41" i="85"/>
  <c r="S41" i="85"/>
  <c r="Q41" i="85"/>
  <c r="O41" i="85"/>
  <c r="M41" i="85"/>
  <c r="K41" i="85"/>
  <c r="I41" i="85"/>
  <c r="G41" i="85"/>
  <c r="E41" i="85"/>
  <c r="AH41" i="85"/>
  <c r="AJ41" i="85"/>
  <c r="E40" i="85"/>
  <c r="E39" i="85"/>
  <c r="E38" i="85"/>
  <c r="E37" i="85"/>
  <c r="E36" i="85"/>
  <c r="E35" i="85"/>
  <c r="E34" i="85"/>
  <c r="E33" i="85"/>
  <c r="E32" i="85"/>
  <c r="E31" i="85"/>
  <c r="E30" i="85"/>
  <c r="E29" i="85"/>
  <c r="E28" i="85"/>
  <c r="E27" i="85"/>
  <c r="E26" i="85"/>
  <c r="E25" i="85"/>
  <c r="E24" i="85"/>
  <c r="E23" i="85"/>
  <c r="E22" i="85"/>
  <c r="E21" i="85"/>
  <c r="E20" i="85"/>
  <c r="E19" i="85"/>
  <c r="E18" i="85"/>
  <c r="E17" i="85"/>
  <c r="E16" i="85"/>
  <c r="E15" i="85"/>
  <c r="E14" i="85"/>
  <c r="E13" i="85"/>
  <c r="C12" i="85"/>
  <c r="B6" i="85"/>
  <c r="B4" i="85"/>
  <c r="E91" i="85"/>
  <c r="AF91" i="84"/>
  <c r="AT36" i="15"/>
  <c r="AD91" i="84"/>
  <c r="AR36" i="15"/>
  <c r="AB91" i="84"/>
  <c r="AP36" i="15"/>
  <c r="Z91" i="84"/>
  <c r="AN36" i="15"/>
  <c r="X91" i="84"/>
  <c r="AH36" i="15"/>
  <c r="V91" i="84"/>
  <c r="T91" i="84"/>
  <c r="AD36" i="15"/>
  <c r="R91" i="84"/>
  <c r="T36" i="15"/>
  <c r="P91" i="84"/>
  <c r="R36" i="15"/>
  <c r="N91" i="84"/>
  <c r="P36" i="15"/>
  <c r="L91" i="84"/>
  <c r="J91" i="84"/>
  <c r="H91" i="84"/>
  <c r="F91" i="84"/>
  <c r="AG89" i="84"/>
  <c r="AE89" i="84"/>
  <c r="AC89" i="84"/>
  <c r="AA89" i="84"/>
  <c r="Y89" i="84"/>
  <c r="W89" i="84"/>
  <c r="U89" i="84"/>
  <c r="S89" i="84"/>
  <c r="Q89" i="84"/>
  <c r="O89" i="84"/>
  <c r="M89" i="84"/>
  <c r="K89" i="84"/>
  <c r="I89" i="84"/>
  <c r="G89" i="84"/>
  <c r="E89" i="84"/>
  <c r="AH89" i="84"/>
  <c r="AJ89" i="84"/>
  <c r="W88" i="84"/>
  <c r="AI105" i="84"/>
  <c r="AH105" i="84"/>
  <c r="AI94" i="84"/>
  <c r="AJ91" i="84"/>
  <c r="AG91" i="84"/>
  <c r="AF36" i="15"/>
  <c r="H36" i="15"/>
  <c r="F36" i="15"/>
  <c r="B36" i="15"/>
  <c r="AJ90" i="84"/>
  <c r="AG88" i="84"/>
  <c r="AE88" i="84"/>
  <c r="AC88" i="84"/>
  <c r="AA88" i="84"/>
  <c r="Y88" i="84"/>
  <c r="U88" i="84"/>
  <c r="S88" i="84"/>
  <c r="Q88" i="84"/>
  <c r="O88" i="84"/>
  <c r="M88" i="84"/>
  <c r="K88" i="84"/>
  <c r="I88" i="84"/>
  <c r="G88" i="84"/>
  <c r="E88" i="84"/>
  <c r="AH88" i="84"/>
  <c r="AJ88" i="84"/>
  <c r="AG87" i="84"/>
  <c r="AE87" i="84"/>
  <c r="AC87" i="84"/>
  <c r="AA87" i="84"/>
  <c r="Y87" i="84"/>
  <c r="W87" i="84"/>
  <c r="U87" i="84"/>
  <c r="S87" i="84"/>
  <c r="Q87" i="84"/>
  <c r="O87" i="84"/>
  <c r="M87" i="84"/>
  <c r="K87" i="84"/>
  <c r="I87" i="84"/>
  <c r="G87" i="84"/>
  <c r="E87" i="84"/>
  <c r="AH87" i="84"/>
  <c r="AJ87" i="84"/>
  <c r="AG86" i="84"/>
  <c r="AE86" i="84"/>
  <c r="AC86" i="84"/>
  <c r="AA86" i="84"/>
  <c r="Y86" i="84"/>
  <c r="W86" i="84"/>
  <c r="U86" i="84"/>
  <c r="S86" i="84"/>
  <c r="Q86" i="84"/>
  <c r="O86" i="84"/>
  <c r="M86" i="84"/>
  <c r="K86" i="84"/>
  <c r="I86" i="84"/>
  <c r="G86" i="84"/>
  <c r="E86" i="84"/>
  <c r="AH86" i="84"/>
  <c r="AJ86" i="84"/>
  <c r="AG85" i="84"/>
  <c r="AE85" i="84"/>
  <c r="AC85" i="84"/>
  <c r="AA85" i="84"/>
  <c r="Y85" i="84"/>
  <c r="W85" i="84"/>
  <c r="U85" i="84"/>
  <c r="S85" i="84"/>
  <c r="Q85" i="84"/>
  <c r="O85" i="84"/>
  <c r="M85" i="84"/>
  <c r="K85" i="84"/>
  <c r="I85" i="84"/>
  <c r="G85" i="84"/>
  <c r="E85" i="84"/>
  <c r="AH85" i="84"/>
  <c r="AJ85" i="84"/>
  <c r="AH84" i="84"/>
  <c r="AJ84" i="84"/>
  <c r="AG84" i="84"/>
  <c r="AE84" i="84"/>
  <c r="AC84" i="84"/>
  <c r="AA84" i="84"/>
  <c r="Y84" i="84"/>
  <c r="W84" i="84"/>
  <c r="U84" i="84"/>
  <c r="S84" i="84"/>
  <c r="Q84" i="84"/>
  <c r="O84" i="84"/>
  <c r="M84" i="84"/>
  <c r="K84" i="84"/>
  <c r="I84" i="84"/>
  <c r="G84" i="84"/>
  <c r="E84" i="84"/>
  <c r="AJ83" i="84"/>
  <c r="AG83" i="84"/>
  <c r="AE83" i="84"/>
  <c r="AC83" i="84"/>
  <c r="AA83" i="84"/>
  <c r="Y83" i="84"/>
  <c r="W83" i="84"/>
  <c r="U83" i="84"/>
  <c r="S83" i="84"/>
  <c r="Q83" i="84"/>
  <c r="O83" i="84"/>
  <c r="M83" i="84"/>
  <c r="K83" i="84"/>
  <c r="I83" i="84"/>
  <c r="G83" i="84"/>
  <c r="E83" i="84"/>
  <c r="AH83" i="84"/>
  <c r="AG82" i="84"/>
  <c r="AE82" i="84"/>
  <c r="AC82" i="84"/>
  <c r="AA82" i="84"/>
  <c r="Y82" i="84"/>
  <c r="W82" i="84"/>
  <c r="U82" i="84"/>
  <c r="S82" i="84"/>
  <c r="Q82" i="84"/>
  <c r="O82" i="84"/>
  <c r="M82" i="84"/>
  <c r="K82" i="84"/>
  <c r="I82" i="84"/>
  <c r="G82" i="84"/>
  <c r="E82" i="84"/>
  <c r="AH82" i="84"/>
  <c r="AJ82" i="84"/>
  <c r="AG81" i="84"/>
  <c r="AE81" i="84"/>
  <c r="AC81" i="84"/>
  <c r="AA81" i="84"/>
  <c r="Y81" i="84"/>
  <c r="W81" i="84"/>
  <c r="U81" i="84"/>
  <c r="S81" i="84"/>
  <c r="Q81" i="84"/>
  <c r="O81" i="84"/>
  <c r="M81" i="84"/>
  <c r="K81" i="84"/>
  <c r="I81" i="84"/>
  <c r="G81" i="84"/>
  <c r="E81" i="84"/>
  <c r="AH81" i="84"/>
  <c r="AJ81" i="84"/>
  <c r="AG80" i="84"/>
  <c r="AE80" i="84"/>
  <c r="AC80" i="84"/>
  <c r="AA80" i="84"/>
  <c r="Y80" i="84"/>
  <c r="W80" i="84"/>
  <c r="U80" i="84"/>
  <c r="S80" i="84"/>
  <c r="Q80" i="84"/>
  <c r="O80" i="84"/>
  <c r="M80" i="84"/>
  <c r="K80" i="84"/>
  <c r="I80" i="84"/>
  <c r="G80" i="84"/>
  <c r="E80" i="84"/>
  <c r="AH80" i="84"/>
  <c r="AJ80" i="84"/>
  <c r="AG79" i="84"/>
  <c r="AE79" i="84"/>
  <c r="AC79" i="84"/>
  <c r="AA79" i="84"/>
  <c r="Y79" i="84"/>
  <c r="W79" i="84"/>
  <c r="U79" i="84"/>
  <c r="S79" i="84"/>
  <c r="Q79" i="84"/>
  <c r="O79" i="84"/>
  <c r="M79" i="84"/>
  <c r="K79" i="84"/>
  <c r="I79" i="84"/>
  <c r="G79" i="84"/>
  <c r="E79" i="84"/>
  <c r="AH79" i="84"/>
  <c r="AJ79" i="84"/>
  <c r="AG78" i="84"/>
  <c r="AE78" i="84"/>
  <c r="AC78" i="84"/>
  <c r="Y78" i="84"/>
  <c r="W78" i="84"/>
  <c r="U78" i="84"/>
  <c r="S78" i="84"/>
  <c r="Q78" i="84"/>
  <c r="O78" i="84"/>
  <c r="M78" i="84"/>
  <c r="K78" i="84"/>
  <c r="I78" i="84"/>
  <c r="G78" i="84"/>
  <c r="E78" i="84"/>
  <c r="AH78" i="84"/>
  <c r="AJ78" i="84"/>
  <c r="AG77" i="84"/>
  <c r="AE77" i="84"/>
  <c r="AC77" i="84"/>
  <c r="Y77" i="84"/>
  <c r="W77" i="84"/>
  <c r="U77" i="84"/>
  <c r="S77" i="84"/>
  <c r="Q77" i="84"/>
  <c r="O77" i="84"/>
  <c r="M77" i="84"/>
  <c r="K77" i="84"/>
  <c r="I77" i="84"/>
  <c r="G77" i="84"/>
  <c r="E77" i="84"/>
  <c r="AH77" i="84"/>
  <c r="AJ77" i="84"/>
  <c r="E76" i="84"/>
  <c r="AG75" i="84"/>
  <c r="AE75" i="84"/>
  <c r="AC75" i="84"/>
  <c r="Y75" i="84"/>
  <c r="W75" i="84"/>
  <c r="U75" i="84"/>
  <c r="S75" i="84"/>
  <c r="Q75" i="84"/>
  <c r="O75" i="84"/>
  <c r="M75" i="84"/>
  <c r="K75" i="84"/>
  <c r="I75" i="84"/>
  <c r="G75" i="84"/>
  <c r="E75" i="84"/>
  <c r="AH75" i="84"/>
  <c r="AJ75" i="84"/>
  <c r="AG74" i="84"/>
  <c r="AE74" i="84"/>
  <c r="AC74" i="84"/>
  <c r="Y74" i="84"/>
  <c r="W74" i="84"/>
  <c r="U74" i="84"/>
  <c r="S74" i="84"/>
  <c r="Q74" i="84"/>
  <c r="O74" i="84"/>
  <c r="M74" i="84"/>
  <c r="K74" i="84"/>
  <c r="I74" i="84"/>
  <c r="G74" i="84"/>
  <c r="E74" i="84"/>
  <c r="AH74" i="84"/>
  <c r="AJ74" i="84"/>
  <c r="AG73" i="84"/>
  <c r="AE73" i="84"/>
  <c r="AC73" i="84"/>
  <c r="Y73" i="84"/>
  <c r="W73" i="84"/>
  <c r="U73" i="84"/>
  <c r="S73" i="84"/>
  <c r="Q73" i="84"/>
  <c r="O73" i="84"/>
  <c r="M73" i="84"/>
  <c r="K73" i="84"/>
  <c r="I73" i="84"/>
  <c r="G73" i="84"/>
  <c r="E73" i="84"/>
  <c r="AH73" i="84"/>
  <c r="AJ73" i="84"/>
  <c r="AH72" i="84"/>
  <c r="AJ72" i="84"/>
  <c r="AG72" i="84"/>
  <c r="AE72" i="84"/>
  <c r="AC72" i="84"/>
  <c r="Y72" i="84"/>
  <c r="W72" i="84"/>
  <c r="U72" i="84"/>
  <c r="S72" i="84"/>
  <c r="Q72" i="84"/>
  <c r="O72" i="84"/>
  <c r="M72" i="84"/>
  <c r="K72" i="84"/>
  <c r="I72" i="84"/>
  <c r="G72" i="84"/>
  <c r="E72" i="84"/>
  <c r="AH71" i="84"/>
  <c r="AJ71" i="84"/>
  <c r="AG71" i="84"/>
  <c r="AE71" i="84"/>
  <c r="AC71" i="84"/>
  <c r="Y71" i="84"/>
  <c r="W71" i="84"/>
  <c r="U71" i="84"/>
  <c r="S71" i="84"/>
  <c r="Q71" i="84"/>
  <c r="O71" i="84"/>
  <c r="M71" i="84"/>
  <c r="K71" i="84"/>
  <c r="I71" i="84"/>
  <c r="G71" i="84"/>
  <c r="E71" i="84"/>
  <c r="AG70" i="84"/>
  <c r="AE70" i="84"/>
  <c r="AC70" i="84"/>
  <c r="Y70" i="84"/>
  <c r="W70" i="84"/>
  <c r="U70" i="84"/>
  <c r="S70" i="84"/>
  <c r="Q70" i="84"/>
  <c r="O70" i="84"/>
  <c r="M70" i="84"/>
  <c r="K70" i="84"/>
  <c r="I70" i="84"/>
  <c r="G70" i="84"/>
  <c r="E70" i="84"/>
  <c r="AH70" i="84"/>
  <c r="AJ70" i="84"/>
  <c r="AG69" i="84"/>
  <c r="AE69" i="84"/>
  <c r="AC69" i="84"/>
  <c r="Y69" i="84"/>
  <c r="W69" i="84"/>
  <c r="U69" i="84"/>
  <c r="S69" i="84"/>
  <c r="Q69" i="84"/>
  <c r="O69" i="84"/>
  <c r="M69" i="84"/>
  <c r="K69" i="84"/>
  <c r="I69" i="84"/>
  <c r="G69" i="84"/>
  <c r="E69" i="84"/>
  <c r="AH69" i="84"/>
  <c r="AJ69" i="84"/>
  <c r="AH68" i="84"/>
  <c r="AJ68" i="84"/>
  <c r="AG68" i="84"/>
  <c r="AE68" i="84"/>
  <c r="AC68" i="84"/>
  <c r="Y68" i="84"/>
  <c r="W68" i="84"/>
  <c r="U68" i="84"/>
  <c r="S68" i="84"/>
  <c r="Q68" i="84"/>
  <c r="O68" i="84"/>
  <c r="M68" i="84"/>
  <c r="K68" i="84"/>
  <c r="I68" i="84"/>
  <c r="G68" i="84"/>
  <c r="E68" i="84"/>
  <c r="AG67" i="84"/>
  <c r="AE67" i="84"/>
  <c r="AC67" i="84"/>
  <c r="Y67" i="84"/>
  <c r="W67" i="84"/>
  <c r="U67" i="84"/>
  <c r="S67" i="84"/>
  <c r="Q67" i="84"/>
  <c r="O67" i="84"/>
  <c r="M67" i="84"/>
  <c r="K67" i="84"/>
  <c r="I67" i="84"/>
  <c r="G67" i="84"/>
  <c r="E67" i="84"/>
  <c r="AH67" i="84"/>
  <c r="AJ67" i="84"/>
  <c r="AG66" i="84"/>
  <c r="AE66" i="84"/>
  <c r="AC66" i="84"/>
  <c r="Y66" i="84"/>
  <c r="W66" i="84"/>
  <c r="U66" i="84"/>
  <c r="S66" i="84"/>
  <c r="Q66" i="84"/>
  <c r="O66" i="84"/>
  <c r="M66" i="84"/>
  <c r="K66" i="84"/>
  <c r="I66" i="84"/>
  <c r="G66" i="84"/>
  <c r="E66" i="84"/>
  <c r="AH66" i="84"/>
  <c r="AJ66" i="84"/>
  <c r="E65" i="84"/>
  <c r="AH64" i="84"/>
  <c r="AJ64" i="84"/>
  <c r="AG64" i="84"/>
  <c r="AE64" i="84"/>
  <c r="AC64" i="84"/>
  <c r="Y64" i="84"/>
  <c r="W64" i="84"/>
  <c r="U64" i="84"/>
  <c r="S64" i="84"/>
  <c r="Q64" i="84"/>
  <c r="O64" i="84"/>
  <c r="M64" i="84"/>
  <c r="K64" i="84"/>
  <c r="I64" i="84"/>
  <c r="G64" i="84"/>
  <c r="E64" i="84"/>
  <c r="AH63" i="84"/>
  <c r="AJ63" i="84"/>
  <c r="AG63" i="84"/>
  <c r="AE63" i="84"/>
  <c r="AC63" i="84"/>
  <c r="Y63" i="84"/>
  <c r="W63" i="84"/>
  <c r="U63" i="84"/>
  <c r="S63" i="84"/>
  <c r="Q63" i="84"/>
  <c r="O63" i="84"/>
  <c r="M63" i="84"/>
  <c r="K63" i="84"/>
  <c r="I63" i="84"/>
  <c r="G63" i="84"/>
  <c r="E63" i="84"/>
  <c r="AH62" i="84"/>
  <c r="AJ62" i="84"/>
  <c r="AG62" i="84"/>
  <c r="AE62" i="84"/>
  <c r="AC62" i="84"/>
  <c r="Y62" i="84"/>
  <c r="W62" i="84"/>
  <c r="U62" i="84"/>
  <c r="S62" i="84"/>
  <c r="Q62" i="84"/>
  <c r="O62" i="84"/>
  <c r="M62" i="84"/>
  <c r="K62" i="84"/>
  <c r="I62" i="84"/>
  <c r="G62" i="84"/>
  <c r="E62" i="84"/>
  <c r="AH61" i="84"/>
  <c r="AJ61" i="84"/>
  <c r="AG61" i="84"/>
  <c r="AE61" i="84"/>
  <c r="AC61" i="84"/>
  <c r="Y61" i="84"/>
  <c r="W61" i="84"/>
  <c r="U61" i="84"/>
  <c r="S61" i="84"/>
  <c r="Q61" i="84"/>
  <c r="O61" i="84"/>
  <c r="M61" i="84"/>
  <c r="K61" i="84"/>
  <c r="I61" i="84"/>
  <c r="G61" i="84"/>
  <c r="E61" i="84"/>
  <c r="E60" i="84"/>
  <c r="E59" i="84"/>
  <c r="E58" i="84"/>
  <c r="E57" i="84"/>
  <c r="E56" i="84"/>
  <c r="E55" i="84"/>
  <c r="E54" i="84"/>
  <c r="E53" i="84"/>
  <c r="E52" i="84"/>
  <c r="E51" i="84"/>
  <c r="AG50" i="84"/>
  <c r="AE50" i="84"/>
  <c r="Y50" i="84"/>
  <c r="W50" i="84"/>
  <c r="U50" i="84"/>
  <c r="S50" i="84"/>
  <c r="Q50" i="84"/>
  <c r="O50" i="84"/>
  <c r="M50" i="84"/>
  <c r="K50" i="84"/>
  <c r="I50" i="84"/>
  <c r="G50" i="84"/>
  <c r="E50" i="84"/>
  <c r="AH50" i="84"/>
  <c r="AJ50" i="84"/>
  <c r="AG49" i="84"/>
  <c r="AE49" i="84"/>
  <c r="AC49" i="84"/>
  <c r="AA49" i="84"/>
  <c r="Y49" i="84"/>
  <c r="W49" i="84"/>
  <c r="U49" i="84"/>
  <c r="S49" i="84"/>
  <c r="Q49" i="84"/>
  <c r="O49" i="84"/>
  <c r="M49" i="84"/>
  <c r="K49" i="84"/>
  <c r="I49" i="84"/>
  <c r="G49" i="84"/>
  <c r="E49" i="84"/>
  <c r="AH49" i="84"/>
  <c r="AJ49" i="84"/>
  <c r="AG48" i="84"/>
  <c r="AE48" i="84"/>
  <c r="AC48" i="84"/>
  <c r="AA48" i="84"/>
  <c r="Y48" i="84"/>
  <c r="W48" i="84"/>
  <c r="U48" i="84"/>
  <c r="S48" i="84"/>
  <c r="Q48" i="84"/>
  <c r="O48" i="84"/>
  <c r="M48" i="84"/>
  <c r="K48" i="84"/>
  <c r="I48" i="84"/>
  <c r="G48" i="84"/>
  <c r="E48" i="84"/>
  <c r="AH48" i="84"/>
  <c r="AJ48" i="84"/>
  <c r="E47" i="84"/>
  <c r="AG46" i="84"/>
  <c r="AE46" i="84"/>
  <c r="AC46" i="84"/>
  <c r="AA46" i="84"/>
  <c r="Y46" i="84"/>
  <c r="W46" i="84"/>
  <c r="U46" i="84"/>
  <c r="S46" i="84"/>
  <c r="Q46" i="84"/>
  <c r="O46" i="84"/>
  <c r="M46" i="84"/>
  <c r="K46" i="84"/>
  <c r="I46" i="84"/>
  <c r="G46" i="84"/>
  <c r="E46" i="84"/>
  <c r="AH46" i="84"/>
  <c r="AJ46" i="84"/>
  <c r="AG45" i="84"/>
  <c r="AE45" i="84"/>
  <c r="AC45" i="84"/>
  <c r="AA45" i="84"/>
  <c r="Y45" i="84"/>
  <c r="W45" i="84"/>
  <c r="U45" i="84"/>
  <c r="S45" i="84"/>
  <c r="Q45" i="84"/>
  <c r="O45" i="84"/>
  <c r="M45" i="84"/>
  <c r="K45" i="84"/>
  <c r="I45" i="84"/>
  <c r="G45" i="84"/>
  <c r="E45" i="84"/>
  <c r="AH45" i="84"/>
  <c r="AJ45" i="84"/>
  <c r="E44" i="84"/>
  <c r="AH43" i="84"/>
  <c r="AJ43" i="84"/>
  <c r="AG43" i="84"/>
  <c r="AE43" i="84"/>
  <c r="AC43" i="84"/>
  <c r="AA43" i="84"/>
  <c r="Y43" i="84"/>
  <c r="W43" i="84"/>
  <c r="U43" i="84"/>
  <c r="S43" i="84"/>
  <c r="Q43" i="84"/>
  <c r="O43" i="84"/>
  <c r="M43" i="84"/>
  <c r="K43" i="84"/>
  <c r="I43" i="84"/>
  <c r="G43" i="84"/>
  <c r="E43" i="84"/>
  <c r="E42" i="84"/>
  <c r="AJ41" i="84"/>
  <c r="AG41" i="84"/>
  <c r="AE41" i="84"/>
  <c r="Y41" i="84"/>
  <c r="W41" i="84"/>
  <c r="U41" i="84"/>
  <c r="S41" i="84"/>
  <c r="Q41" i="84"/>
  <c r="O41" i="84"/>
  <c r="M41" i="84"/>
  <c r="K41" i="84"/>
  <c r="I41" i="84"/>
  <c r="G41" i="84"/>
  <c r="E41" i="84"/>
  <c r="AH41" i="84"/>
  <c r="E40" i="84"/>
  <c r="E39" i="84"/>
  <c r="E38" i="84"/>
  <c r="E37" i="84"/>
  <c r="E36" i="84"/>
  <c r="E35" i="84"/>
  <c r="E34" i="84"/>
  <c r="E33" i="84"/>
  <c r="E32" i="84"/>
  <c r="E31" i="84"/>
  <c r="E30" i="84"/>
  <c r="E29" i="84"/>
  <c r="E28" i="84"/>
  <c r="E27" i="84"/>
  <c r="E26" i="84"/>
  <c r="E25" i="84"/>
  <c r="E24" i="84"/>
  <c r="E23" i="84"/>
  <c r="E22" i="84"/>
  <c r="E21" i="84"/>
  <c r="E20" i="84"/>
  <c r="E19" i="84"/>
  <c r="E18" i="84"/>
  <c r="E17" i="84"/>
  <c r="E16" i="84"/>
  <c r="E15" i="84"/>
  <c r="E14" i="84"/>
  <c r="E13" i="84"/>
  <c r="C12" i="84"/>
  <c r="B6" i="84"/>
  <c r="B4" i="84"/>
  <c r="E91" i="84"/>
  <c r="AJ89" i="83"/>
  <c r="AJ90" i="83"/>
  <c r="AF90" i="83"/>
  <c r="AD90" i="83"/>
  <c r="AB90" i="83"/>
  <c r="Z90" i="83"/>
  <c r="X90" i="83"/>
  <c r="V90" i="83"/>
  <c r="T90" i="83"/>
  <c r="R90" i="83"/>
  <c r="P90" i="83"/>
  <c r="N90" i="83"/>
  <c r="L90" i="83"/>
  <c r="J90" i="83"/>
  <c r="H90" i="83"/>
  <c r="F90" i="83"/>
  <c r="E88" i="83"/>
  <c r="AH88" i="83"/>
  <c r="AJ88" i="83"/>
  <c r="G88" i="83"/>
  <c r="I88" i="83"/>
  <c r="K88" i="83"/>
  <c r="M88" i="83"/>
  <c r="O88" i="83"/>
  <c r="Q88" i="83"/>
  <c r="S88" i="83"/>
  <c r="U88" i="83"/>
  <c r="W88" i="83"/>
  <c r="Y88" i="83"/>
  <c r="AA88" i="83"/>
  <c r="AC88" i="83"/>
  <c r="AE88" i="83"/>
  <c r="AG88" i="83"/>
  <c r="AT35" i="15"/>
  <c r="AR35" i="15"/>
  <c r="AP35" i="15"/>
  <c r="AN35" i="15"/>
  <c r="AH35" i="15"/>
  <c r="AF35" i="15"/>
  <c r="AD35" i="15"/>
  <c r="T35" i="15"/>
  <c r="R35" i="15"/>
  <c r="P35" i="15"/>
  <c r="H35" i="15"/>
  <c r="F35" i="15"/>
  <c r="B35" i="15"/>
  <c r="AI104" i="83"/>
  <c r="AH104" i="83"/>
  <c r="AI93" i="83"/>
  <c r="AG90" i="83"/>
  <c r="AG87" i="83"/>
  <c r="AE87" i="83"/>
  <c r="AC87" i="83"/>
  <c r="AA87" i="83"/>
  <c r="Y87" i="83"/>
  <c r="W87" i="83"/>
  <c r="U87" i="83"/>
  <c r="S87" i="83"/>
  <c r="Q87" i="83"/>
  <c r="O87" i="83"/>
  <c r="M87" i="83"/>
  <c r="K87" i="83"/>
  <c r="I87" i="83"/>
  <c r="G87" i="83"/>
  <c r="E87" i="83"/>
  <c r="AH87" i="83"/>
  <c r="AJ87" i="83"/>
  <c r="AG86" i="83"/>
  <c r="AE86" i="83"/>
  <c r="AC86" i="83"/>
  <c r="AA86" i="83"/>
  <c r="Y86" i="83"/>
  <c r="W86" i="83"/>
  <c r="U86" i="83"/>
  <c r="S86" i="83"/>
  <c r="Q86" i="83"/>
  <c r="O86" i="83"/>
  <c r="M86" i="83"/>
  <c r="K86" i="83"/>
  <c r="I86" i="83"/>
  <c r="G86" i="83"/>
  <c r="E86" i="83"/>
  <c r="AH86" i="83"/>
  <c r="AJ86" i="83"/>
  <c r="AG85" i="83"/>
  <c r="AE85" i="83"/>
  <c r="AC85" i="83"/>
  <c r="AA85" i="83"/>
  <c r="Y85" i="83"/>
  <c r="W85" i="83"/>
  <c r="U85" i="83"/>
  <c r="S85" i="83"/>
  <c r="Q85" i="83"/>
  <c r="O85" i="83"/>
  <c r="M85" i="83"/>
  <c r="K85" i="83"/>
  <c r="I85" i="83"/>
  <c r="G85" i="83"/>
  <c r="E85" i="83"/>
  <c r="AH85" i="83"/>
  <c r="AJ85" i="83"/>
  <c r="AG84" i="83"/>
  <c r="AE84" i="83"/>
  <c r="AC84" i="83"/>
  <c r="AA84" i="83"/>
  <c r="Y84" i="83"/>
  <c r="W84" i="83"/>
  <c r="U84" i="83"/>
  <c r="S84" i="83"/>
  <c r="Q84" i="83"/>
  <c r="O84" i="83"/>
  <c r="M84" i="83"/>
  <c r="K84" i="83"/>
  <c r="I84" i="83"/>
  <c r="G84" i="83"/>
  <c r="E84" i="83"/>
  <c r="AH84" i="83"/>
  <c r="AJ84" i="83"/>
  <c r="AG83" i="83"/>
  <c r="AE83" i="83"/>
  <c r="AC83" i="83"/>
  <c r="AA83" i="83"/>
  <c r="Y83" i="83"/>
  <c r="W83" i="83"/>
  <c r="U83" i="83"/>
  <c r="S83" i="83"/>
  <c r="Q83" i="83"/>
  <c r="O83" i="83"/>
  <c r="M83" i="83"/>
  <c r="K83" i="83"/>
  <c r="I83" i="83"/>
  <c r="G83" i="83"/>
  <c r="E83" i="83"/>
  <c r="AH83" i="83"/>
  <c r="AJ83" i="83"/>
  <c r="AG82" i="83"/>
  <c r="AE82" i="83"/>
  <c r="AC82" i="83"/>
  <c r="AA82" i="83"/>
  <c r="Y82" i="83"/>
  <c r="W82" i="83"/>
  <c r="U82" i="83"/>
  <c r="S82" i="83"/>
  <c r="Q82" i="83"/>
  <c r="O82" i="83"/>
  <c r="M82" i="83"/>
  <c r="K82" i="83"/>
  <c r="I82" i="83"/>
  <c r="G82" i="83"/>
  <c r="E82" i="83"/>
  <c r="AH82" i="83"/>
  <c r="AJ82" i="83"/>
  <c r="AG81" i="83"/>
  <c r="AE81" i="83"/>
  <c r="AC81" i="83"/>
  <c r="AA81" i="83"/>
  <c r="Y81" i="83"/>
  <c r="W81" i="83"/>
  <c r="U81" i="83"/>
  <c r="S81" i="83"/>
  <c r="Q81" i="83"/>
  <c r="O81" i="83"/>
  <c r="M81" i="83"/>
  <c r="K81" i="83"/>
  <c r="I81" i="83"/>
  <c r="G81" i="83"/>
  <c r="E81" i="83"/>
  <c r="AH81" i="83"/>
  <c r="AJ81" i="83"/>
  <c r="AH80" i="83"/>
  <c r="AJ80" i="83"/>
  <c r="AG80" i="83"/>
  <c r="AE80" i="83"/>
  <c r="AC80" i="83"/>
  <c r="AA80" i="83"/>
  <c r="Y80" i="83"/>
  <c r="W80" i="83"/>
  <c r="U80" i="83"/>
  <c r="S80" i="83"/>
  <c r="Q80" i="83"/>
  <c r="O80" i="83"/>
  <c r="M80" i="83"/>
  <c r="K80" i="83"/>
  <c r="I80" i="83"/>
  <c r="G80" i="83"/>
  <c r="E80" i="83"/>
  <c r="AH79" i="83"/>
  <c r="AJ79" i="83"/>
  <c r="AG79" i="83"/>
  <c r="AE79" i="83"/>
  <c r="AC79" i="83"/>
  <c r="AA79" i="83"/>
  <c r="Y79" i="83"/>
  <c r="W79" i="83"/>
  <c r="U79" i="83"/>
  <c r="S79" i="83"/>
  <c r="Q79" i="83"/>
  <c r="O79" i="83"/>
  <c r="M79" i="83"/>
  <c r="K79" i="83"/>
  <c r="I79" i="83"/>
  <c r="G79" i="83"/>
  <c r="E79" i="83"/>
  <c r="AJ78" i="83"/>
  <c r="AG78" i="83"/>
  <c r="AE78" i="83"/>
  <c r="AC78" i="83"/>
  <c r="Y78" i="83"/>
  <c r="W78" i="83"/>
  <c r="U78" i="83"/>
  <c r="S78" i="83"/>
  <c r="Q78" i="83"/>
  <c r="O78" i="83"/>
  <c r="M78" i="83"/>
  <c r="K78" i="83"/>
  <c r="I78" i="83"/>
  <c r="G78" i="83"/>
  <c r="E78" i="83"/>
  <c r="AH78" i="83"/>
  <c r="AG77" i="83"/>
  <c r="AE77" i="83"/>
  <c r="AC77" i="83"/>
  <c r="Y77" i="83"/>
  <c r="W77" i="83"/>
  <c r="U77" i="83"/>
  <c r="S77" i="83"/>
  <c r="Q77" i="83"/>
  <c r="O77" i="83"/>
  <c r="M77" i="83"/>
  <c r="K77" i="83"/>
  <c r="I77" i="83"/>
  <c r="G77" i="83"/>
  <c r="E77" i="83"/>
  <c r="AH77" i="83"/>
  <c r="AJ77" i="83"/>
  <c r="E76" i="83"/>
  <c r="AH75" i="83"/>
  <c r="AJ75" i="83"/>
  <c r="AG75" i="83"/>
  <c r="AE75" i="83"/>
  <c r="AC75" i="83"/>
  <c r="Y75" i="83"/>
  <c r="W75" i="83"/>
  <c r="U75" i="83"/>
  <c r="S75" i="83"/>
  <c r="Q75" i="83"/>
  <c r="O75" i="83"/>
  <c r="M75" i="83"/>
  <c r="K75" i="83"/>
  <c r="I75" i="83"/>
  <c r="G75" i="83"/>
  <c r="E75" i="83"/>
  <c r="AH74" i="83"/>
  <c r="AJ74" i="83"/>
  <c r="AG74" i="83"/>
  <c r="AE74" i="83"/>
  <c r="AC74" i="83"/>
  <c r="Y74" i="83"/>
  <c r="W74" i="83"/>
  <c r="U74" i="83"/>
  <c r="S74" i="83"/>
  <c r="Q74" i="83"/>
  <c r="O74" i="83"/>
  <c r="M74" i="83"/>
  <c r="K74" i="83"/>
  <c r="I74" i="83"/>
  <c r="G74" i="83"/>
  <c r="E74" i="83"/>
  <c r="AH73" i="83"/>
  <c r="AJ73" i="83"/>
  <c r="AG73" i="83"/>
  <c r="AE73" i="83"/>
  <c r="AC73" i="83"/>
  <c r="Y73" i="83"/>
  <c r="W73" i="83"/>
  <c r="U73" i="83"/>
  <c r="S73" i="83"/>
  <c r="Q73" i="83"/>
  <c r="O73" i="83"/>
  <c r="M73" i="83"/>
  <c r="K73" i="83"/>
  <c r="I73" i="83"/>
  <c r="G73" i="83"/>
  <c r="E73" i="83"/>
  <c r="AH72" i="83"/>
  <c r="AJ72" i="83"/>
  <c r="AG72" i="83"/>
  <c r="AE72" i="83"/>
  <c r="AC72" i="83"/>
  <c r="Y72" i="83"/>
  <c r="W72" i="83"/>
  <c r="U72" i="83"/>
  <c r="S72" i="83"/>
  <c r="Q72" i="83"/>
  <c r="O72" i="83"/>
  <c r="M72" i="83"/>
  <c r="K72" i="83"/>
  <c r="I72" i="83"/>
  <c r="G72" i="83"/>
  <c r="E72" i="83"/>
  <c r="AH71" i="83"/>
  <c r="AJ71" i="83"/>
  <c r="AG71" i="83"/>
  <c r="AE71" i="83"/>
  <c r="AC71" i="83"/>
  <c r="Y71" i="83"/>
  <c r="W71" i="83"/>
  <c r="U71" i="83"/>
  <c r="S71" i="83"/>
  <c r="Q71" i="83"/>
  <c r="O71" i="83"/>
  <c r="M71" i="83"/>
  <c r="K71" i="83"/>
  <c r="I71" i="83"/>
  <c r="G71" i="83"/>
  <c r="E71" i="83"/>
  <c r="AG70" i="83"/>
  <c r="AE70" i="83"/>
  <c r="AC70" i="83"/>
  <c r="Y70" i="83"/>
  <c r="W70" i="83"/>
  <c r="U70" i="83"/>
  <c r="S70" i="83"/>
  <c r="Q70" i="83"/>
  <c r="O70" i="83"/>
  <c r="M70" i="83"/>
  <c r="K70" i="83"/>
  <c r="I70" i="83"/>
  <c r="G70" i="83"/>
  <c r="E70" i="83"/>
  <c r="AH70" i="83"/>
  <c r="AJ70" i="83"/>
  <c r="AG69" i="83"/>
  <c r="AE69" i="83"/>
  <c r="AC69" i="83"/>
  <c r="Y69" i="83"/>
  <c r="W69" i="83"/>
  <c r="U69" i="83"/>
  <c r="S69" i="83"/>
  <c r="Q69" i="83"/>
  <c r="O69" i="83"/>
  <c r="M69" i="83"/>
  <c r="K69" i="83"/>
  <c r="I69" i="83"/>
  <c r="G69" i="83"/>
  <c r="E69" i="83"/>
  <c r="AH69" i="83"/>
  <c r="AJ69" i="83"/>
  <c r="AH68" i="83"/>
  <c r="AJ68" i="83"/>
  <c r="AG68" i="83"/>
  <c r="AE68" i="83"/>
  <c r="AC68" i="83"/>
  <c r="Y68" i="83"/>
  <c r="W68" i="83"/>
  <c r="U68" i="83"/>
  <c r="S68" i="83"/>
  <c r="Q68" i="83"/>
  <c r="O68" i="83"/>
  <c r="M68" i="83"/>
  <c r="K68" i="83"/>
  <c r="I68" i="83"/>
  <c r="G68" i="83"/>
  <c r="E68" i="83"/>
  <c r="AH67" i="83"/>
  <c r="AJ67" i="83"/>
  <c r="AG67" i="83"/>
  <c r="AE67" i="83"/>
  <c r="AC67" i="83"/>
  <c r="Y67" i="83"/>
  <c r="W67" i="83"/>
  <c r="U67" i="83"/>
  <c r="S67" i="83"/>
  <c r="Q67" i="83"/>
  <c r="O67" i="83"/>
  <c r="M67" i="83"/>
  <c r="K67" i="83"/>
  <c r="I67" i="83"/>
  <c r="G67" i="83"/>
  <c r="E67" i="83"/>
  <c r="AH66" i="83"/>
  <c r="AJ66" i="83"/>
  <c r="AG66" i="83"/>
  <c r="AE66" i="83"/>
  <c r="AC66" i="83"/>
  <c r="Y66" i="83"/>
  <c r="W66" i="83"/>
  <c r="U66" i="83"/>
  <c r="S66" i="83"/>
  <c r="Q66" i="83"/>
  <c r="O66" i="83"/>
  <c r="M66" i="83"/>
  <c r="K66" i="83"/>
  <c r="I66" i="83"/>
  <c r="G66" i="83"/>
  <c r="E66" i="83"/>
  <c r="E65" i="83"/>
  <c r="AG64" i="83"/>
  <c r="AE64" i="83"/>
  <c r="AC64" i="83"/>
  <c r="Y64" i="83"/>
  <c r="W64" i="83"/>
  <c r="U64" i="83"/>
  <c r="S64" i="83"/>
  <c r="Q64" i="83"/>
  <c r="O64" i="83"/>
  <c r="M64" i="83"/>
  <c r="K64" i="83"/>
  <c r="I64" i="83"/>
  <c r="G64" i="83"/>
  <c r="E64" i="83"/>
  <c r="AH64" i="83"/>
  <c r="AJ64" i="83"/>
  <c r="AH63" i="83"/>
  <c r="AJ63" i="83"/>
  <c r="AG63" i="83"/>
  <c r="AE63" i="83"/>
  <c r="AC63" i="83"/>
  <c r="Y63" i="83"/>
  <c r="W63" i="83"/>
  <c r="U63" i="83"/>
  <c r="S63" i="83"/>
  <c r="Q63" i="83"/>
  <c r="O63" i="83"/>
  <c r="M63" i="83"/>
  <c r="K63" i="83"/>
  <c r="I63" i="83"/>
  <c r="G63" i="83"/>
  <c r="E63" i="83"/>
  <c r="AG62" i="83"/>
  <c r="AE62" i="83"/>
  <c r="AC62" i="83"/>
  <c r="Y62" i="83"/>
  <c r="W62" i="83"/>
  <c r="U62" i="83"/>
  <c r="S62" i="83"/>
  <c r="Q62" i="83"/>
  <c r="O62" i="83"/>
  <c r="M62" i="83"/>
  <c r="K62" i="83"/>
  <c r="I62" i="83"/>
  <c r="G62" i="83"/>
  <c r="E62" i="83"/>
  <c r="AH62" i="83"/>
  <c r="AJ62" i="83"/>
  <c r="AG61" i="83"/>
  <c r="AE61" i="83"/>
  <c r="AC61" i="83"/>
  <c r="Y61" i="83"/>
  <c r="W61" i="83"/>
  <c r="U61" i="83"/>
  <c r="S61" i="83"/>
  <c r="Q61" i="83"/>
  <c r="O61" i="83"/>
  <c r="M61" i="83"/>
  <c r="K61" i="83"/>
  <c r="I61" i="83"/>
  <c r="G61" i="83"/>
  <c r="E61" i="83"/>
  <c r="AH61" i="83"/>
  <c r="AJ61" i="83"/>
  <c r="E60" i="83"/>
  <c r="E59" i="83"/>
  <c r="E58" i="83"/>
  <c r="E57" i="83"/>
  <c r="E56" i="83"/>
  <c r="E55" i="83"/>
  <c r="E54" i="83"/>
  <c r="E53" i="83"/>
  <c r="E52" i="83"/>
  <c r="E51" i="83"/>
  <c r="AG50" i="83"/>
  <c r="AE50" i="83"/>
  <c r="Y50" i="83"/>
  <c r="W50" i="83"/>
  <c r="U50" i="83"/>
  <c r="S50" i="83"/>
  <c r="Q50" i="83"/>
  <c r="O50" i="83"/>
  <c r="M50" i="83"/>
  <c r="K50" i="83"/>
  <c r="I50" i="83"/>
  <c r="G50" i="83"/>
  <c r="E50" i="83"/>
  <c r="AH50" i="83"/>
  <c r="AJ50" i="83"/>
  <c r="AH49" i="83"/>
  <c r="AJ49" i="83"/>
  <c r="AG49" i="83"/>
  <c r="AE49" i="83"/>
  <c r="AC49" i="83"/>
  <c r="AA49" i="83"/>
  <c r="Y49" i="83"/>
  <c r="W49" i="83"/>
  <c r="U49" i="83"/>
  <c r="S49" i="83"/>
  <c r="Q49" i="83"/>
  <c r="O49" i="83"/>
  <c r="M49" i="83"/>
  <c r="K49" i="83"/>
  <c r="I49" i="83"/>
  <c r="G49" i="83"/>
  <c r="E49" i="83"/>
  <c r="AH48" i="83"/>
  <c r="AJ48" i="83"/>
  <c r="AG48" i="83"/>
  <c r="AE48" i="83"/>
  <c r="AC48" i="83"/>
  <c r="AA48" i="83"/>
  <c r="Y48" i="83"/>
  <c r="W48" i="83"/>
  <c r="U48" i="83"/>
  <c r="S48" i="83"/>
  <c r="Q48" i="83"/>
  <c r="O48" i="83"/>
  <c r="M48" i="83"/>
  <c r="K48" i="83"/>
  <c r="I48" i="83"/>
  <c r="G48" i="83"/>
  <c r="E48" i="83"/>
  <c r="E47" i="83"/>
  <c r="AG46" i="83"/>
  <c r="AE46" i="83"/>
  <c r="AC46" i="83"/>
  <c r="AA46" i="83"/>
  <c r="Y46" i="83"/>
  <c r="W46" i="83"/>
  <c r="U46" i="83"/>
  <c r="S46" i="83"/>
  <c r="Q46" i="83"/>
  <c r="O46" i="83"/>
  <c r="M46" i="83"/>
  <c r="K46" i="83"/>
  <c r="I46" i="83"/>
  <c r="G46" i="83"/>
  <c r="E46" i="83"/>
  <c r="AH46" i="83"/>
  <c r="AJ46" i="83"/>
  <c r="AG45" i="83"/>
  <c r="AE45" i="83"/>
  <c r="AC45" i="83"/>
  <c r="AA45" i="83"/>
  <c r="Y45" i="83"/>
  <c r="W45" i="83"/>
  <c r="U45" i="83"/>
  <c r="S45" i="83"/>
  <c r="Q45" i="83"/>
  <c r="O45" i="83"/>
  <c r="M45" i="83"/>
  <c r="K45" i="83"/>
  <c r="I45" i="83"/>
  <c r="G45" i="83"/>
  <c r="E45" i="83"/>
  <c r="AH45" i="83"/>
  <c r="AJ45" i="83"/>
  <c r="E44" i="83"/>
  <c r="AG43" i="83"/>
  <c r="AE43" i="83"/>
  <c r="AC43" i="83"/>
  <c r="AA43" i="83"/>
  <c r="Y43" i="83"/>
  <c r="W43" i="83"/>
  <c r="U43" i="83"/>
  <c r="S43" i="83"/>
  <c r="Q43" i="83"/>
  <c r="O43" i="83"/>
  <c r="M43" i="83"/>
  <c r="K43" i="83"/>
  <c r="I43" i="83"/>
  <c r="G43" i="83"/>
  <c r="E43" i="83"/>
  <c r="AH43" i="83"/>
  <c r="AJ43" i="83"/>
  <c r="E42" i="83"/>
  <c r="AG41" i="83"/>
  <c r="AE41" i="83"/>
  <c r="Y41" i="83"/>
  <c r="W41" i="83"/>
  <c r="U41" i="83"/>
  <c r="S41" i="83"/>
  <c r="Q41" i="83"/>
  <c r="O41" i="83"/>
  <c r="M41" i="83"/>
  <c r="K41" i="83"/>
  <c r="I41" i="83"/>
  <c r="G41" i="83"/>
  <c r="E41" i="83"/>
  <c r="AH41" i="83"/>
  <c r="AJ41" i="83"/>
  <c r="E40" i="83"/>
  <c r="E39" i="83"/>
  <c r="E38" i="83"/>
  <c r="E37" i="83"/>
  <c r="E36" i="83"/>
  <c r="E35" i="83"/>
  <c r="E34" i="83"/>
  <c r="E33" i="83"/>
  <c r="E32" i="83"/>
  <c r="E31" i="83"/>
  <c r="E30" i="83"/>
  <c r="E29" i="83"/>
  <c r="E28" i="83"/>
  <c r="E27" i="83"/>
  <c r="E26" i="83"/>
  <c r="E25" i="83"/>
  <c r="E24" i="83"/>
  <c r="E23" i="83"/>
  <c r="E22" i="83"/>
  <c r="E21" i="83"/>
  <c r="E20" i="83"/>
  <c r="E19" i="83"/>
  <c r="E18" i="83"/>
  <c r="E17" i="83"/>
  <c r="E16" i="83"/>
  <c r="E15" i="83"/>
  <c r="E14" i="83"/>
  <c r="E13" i="83"/>
  <c r="C12" i="83"/>
  <c r="B6" i="83"/>
  <c r="B4" i="83"/>
  <c r="E90" i="83"/>
  <c r="AH34" i="15"/>
  <c r="AD34" i="15"/>
  <c r="B34" i="15"/>
  <c r="AI103" i="82"/>
  <c r="AH103" i="82"/>
  <c r="AI92" i="82"/>
  <c r="AJ89" i="82"/>
  <c r="AG89" i="82"/>
  <c r="AF89" i="82"/>
  <c r="AT34" i="15"/>
  <c r="AD89" i="82"/>
  <c r="AR34" i="15"/>
  <c r="AB89" i="82"/>
  <c r="AP34" i="15"/>
  <c r="Z89" i="82"/>
  <c r="AN34" i="15"/>
  <c r="X89" i="82"/>
  <c r="V89" i="82"/>
  <c r="AF34" i="15"/>
  <c r="T89" i="82"/>
  <c r="R89" i="82"/>
  <c r="T34" i="15"/>
  <c r="P89" i="82"/>
  <c r="R34" i="15"/>
  <c r="N89" i="82"/>
  <c r="P34" i="15"/>
  <c r="L89" i="82"/>
  <c r="H34" i="15"/>
  <c r="J89" i="82"/>
  <c r="F34" i="15"/>
  <c r="H89" i="82"/>
  <c r="F89" i="82"/>
  <c r="AJ88" i="82"/>
  <c r="AG87" i="82"/>
  <c r="AE87" i="82"/>
  <c r="AC87" i="82"/>
  <c r="AA87" i="82"/>
  <c r="Y87" i="82"/>
  <c r="W87" i="82"/>
  <c r="U87" i="82"/>
  <c r="S87" i="82"/>
  <c r="Q87" i="82"/>
  <c r="O87" i="82"/>
  <c r="M87" i="82"/>
  <c r="K87" i="82"/>
  <c r="I87" i="82"/>
  <c r="G87" i="82"/>
  <c r="E87" i="82"/>
  <c r="AH87" i="82"/>
  <c r="AJ87" i="82"/>
  <c r="AG86" i="82"/>
  <c r="AE86" i="82"/>
  <c r="AC86" i="82"/>
  <c r="AA86" i="82"/>
  <c r="Y86" i="82"/>
  <c r="W86" i="82"/>
  <c r="U86" i="82"/>
  <c r="S86" i="82"/>
  <c r="Q86" i="82"/>
  <c r="O86" i="82"/>
  <c r="M86" i="82"/>
  <c r="K86" i="82"/>
  <c r="I86" i="82"/>
  <c r="G86" i="82"/>
  <c r="E86" i="82"/>
  <c r="AH86" i="82"/>
  <c r="AJ86" i="82"/>
  <c r="AG85" i="82"/>
  <c r="AE85" i="82"/>
  <c r="AC85" i="82"/>
  <c r="AA85" i="82"/>
  <c r="Y85" i="82"/>
  <c r="W85" i="82"/>
  <c r="U85" i="82"/>
  <c r="S85" i="82"/>
  <c r="Q85" i="82"/>
  <c r="O85" i="82"/>
  <c r="M85" i="82"/>
  <c r="K85" i="82"/>
  <c r="I85" i="82"/>
  <c r="G85" i="82"/>
  <c r="E85" i="82"/>
  <c r="AH85" i="82"/>
  <c r="AJ85" i="82"/>
  <c r="AG84" i="82"/>
  <c r="AE84" i="82"/>
  <c r="AC84" i="82"/>
  <c r="AA84" i="82"/>
  <c r="Y84" i="82"/>
  <c r="W84" i="82"/>
  <c r="U84" i="82"/>
  <c r="S84" i="82"/>
  <c r="Q84" i="82"/>
  <c r="O84" i="82"/>
  <c r="M84" i="82"/>
  <c r="K84" i="82"/>
  <c r="I84" i="82"/>
  <c r="G84" i="82"/>
  <c r="E84" i="82"/>
  <c r="AH84" i="82"/>
  <c r="AJ84" i="82"/>
  <c r="AG83" i="82"/>
  <c r="AE83" i="82"/>
  <c r="AC83" i="82"/>
  <c r="AA83" i="82"/>
  <c r="Y83" i="82"/>
  <c r="W83" i="82"/>
  <c r="U83" i="82"/>
  <c r="S83" i="82"/>
  <c r="Q83" i="82"/>
  <c r="O83" i="82"/>
  <c r="M83" i="82"/>
  <c r="K83" i="82"/>
  <c r="I83" i="82"/>
  <c r="G83" i="82"/>
  <c r="E83" i="82"/>
  <c r="AH83" i="82"/>
  <c r="AJ83" i="82"/>
  <c r="AG82" i="82"/>
  <c r="AE82" i="82"/>
  <c r="AC82" i="82"/>
  <c r="AA82" i="82"/>
  <c r="Y82" i="82"/>
  <c r="W82" i="82"/>
  <c r="U82" i="82"/>
  <c r="S82" i="82"/>
  <c r="Q82" i="82"/>
  <c r="O82" i="82"/>
  <c r="M82" i="82"/>
  <c r="K82" i="82"/>
  <c r="I82" i="82"/>
  <c r="G82" i="82"/>
  <c r="E82" i="82"/>
  <c r="AH82" i="82"/>
  <c r="AJ82" i="82"/>
  <c r="AG81" i="82"/>
  <c r="AE81" i="82"/>
  <c r="AC81" i="82"/>
  <c r="AA81" i="82"/>
  <c r="Y81" i="82"/>
  <c r="W81" i="82"/>
  <c r="U81" i="82"/>
  <c r="S81" i="82"/>
  <c r="Q81" i="82"/>
  <c r="O81" i="82"/>
  <c r="M81" i="82"/>
  <c r="K81" i="82"/>
  <c r="I81" i="82"/>
  <c r="G81" i="82"/>
  <c r="E81" i="82"/>
  <c r="AH81" i="82"/>
  <c r="AJ81" i="82"/>
  <c r="AG80" i="82"/>
  <c r="AE80" i="82"/>
  <c r="AC80" i="82"/>
  <c r="AA80" i="82"/>
  <c r="Y80" i="82"/>
  <c r="W80" i="82"/>
  <c r="U80" i="82"/>
  <c r="S80" i="82"/>
  <c r="Q80" i="82"/>
  <c r="O80" i="82"/>
  <c r="M80" i="82"/>
  <c r="K80" i="82"/>
  <c r="I80" i="82"/>
  <c r="G80" i="82"/>
  <c r="E80" i="82"/>
  <c r="AH80" i="82"/>
  <c r="AJ80" i="82"/>
  <c r="AG79" i="82"/>
  <c r="AE79" i="82"/>
  <c r="AC79" i="82"/>
  <c r="AA79" i="82"/>
  <c r="Y79" i="82"/>
  <c r="W79" i="82"/>
  <c r="U79" i="82"/>
  <c r="S79" i="82"/>
  <c r="Q79" i="82"/>
  <c r="O79" i="82"/>
  <c r="M79" i="82"/>
  <c r="K79" i="82"/>
  <c r="I79" i="82"/>
  <c r="G79" i="82"/>
  <c r="E79" i="82"/>
  <c r="AH79" i="82"/>
  <c r="AJ79" i="82"/>
  <c r="AG78" i="82"/>
  <c r="AE78" i="82"/>
  <c r="AC78" i="82"/>
  <c r="Y78" i="82"/>
  <c r="W78" i="82"/>
  <c r="U78" i="82"/>
  <c r="S78" i="82"/>
  <c r="Q78" i="82"/>
  <c r="O78" i="82"/>
  <c r="M78" i="82"/>
  <c r="K78" i="82"/>
  <c r="I78" i="82"/>
  <c r="G78" i="82"/>
  <c r="E78" i="82"/>
  <c r="AH78" i="82"/>
  <c r="AJ78" i="82"/>
  <c r="AG77" i="82"/>
  <c r="AE77" i="82"/>
  <c r="AC77" i="82"/>
  <c r="Y77" i="82"/>
  <c r="W77" i="82"/>
  <c r="U77" i="82"/>
  <c r="S77" i="82"/>
  <c r="Q77" i="82"/>
  <c r="O77" i="82"/>
  <c r="M77" i="82"/>
  <c r="K77" i="82"/>
  <c r="I77" i="82"/>
  <c r="G77" i="82"/>
  <c r="E77" i="82"/>
  <c r="AH77" i="82"/>
  <c r="AJ77" i="82"/>
  <c r="E76" i="82"/>
  <c r="AG75" i="82"/>
  <c r="AE75" i="82"/>
  <c r="AC75" i="82"/>
  <c r="Y75" i="82"/>
  <c r="W75" i="82"/>
  <c r="U75" i="82"/>
  <c r="S75" i="82"/>
  <c r="Q75" i="82"/>
  <c r="O75" i="82"/>
  <c r="M75" i="82"/>
  <c r="K75" i="82"/>
  <c r="I75" i="82"/>
  <c r="G75" i="82"/>
  <c r="E75" i="82"/>
  <c r="AH75" i="82"/>
  <c r="AJ75" i="82"/>
  <c r="AG74" i="82"/>
  <c r="AE74" i="82"/>
  <c r="AC74" i="82"/>
  <c r="Y74" i="82"/>
  <c r="W74" i="82"/>
  <c r="U74" i="82"/>
  <c r="S74" i="82"/>
  <c r="Q74" i="82"/>
  <c r="O74" i="82"/>
  <c r="M74" i="82"/>
  <c r="K74" i="82"/>
  <c r="I74" i="82"/>
  <c r="G74" i="82"/>
  <c r="E74" i="82"/>
  <c r="AH74" i="82"/>
  <c r="AJ74" i="82"/>
  <c r="AG73" i="82"/>
  <c r="AE73" i="82"/>
  <c r="AC73" i="82"/>
  <c r="Y73" i="82"/>
  <c r="W73" i="82"/>
  <c r="U73" i="82"/>
  <c r="S73" i="82"/>
  <c r="Q73" i="82"/>
  <c r="O73" i="82"/>
  <c r="M73" i="82"/>
  <c r="K73" i="82"/>
  <c r="I73" i="82"/>
  <c r="G73" i="82"/>
  <c r="E73" i="82"/>
  <c r="AH73" i="82"/>
  <c r="AJ73" i="82"/>
  <c r="AG72" i="82"/>
  <c r="AE72" i="82"/>
  <c r="AC72" i="82"/>
  <c r="Y72" i="82"/>
  <c r="W72" i="82"/>
  <c r="U72" i="82"/>
  <c r="S72" i="82"/>
  <c r="Q72" i="82"/>
  <c r="O72" i="82"/>
  <c r="M72" i="82"/>
  <c r="K72" i="82"/>
  <c r="I72" i="82"/>
  <c r="G72" i="82"/>
  <c r="E72" i="82"/>
  <c r="AH72" i="82"/>
  <c r="AJ72" i="82"/>
  <c r="AG71" i="82"/>
  <c r="AE71" i="82"/>
  <c r="AC71" i="82"/>
  <c r="Y71" i="82"/>
  <c r="W71" i="82"/>
  <c r="U71" i="82"/>
  <c r="S71" i="82"/>
  <c r="Q71" i="82"/>
  <c r="O71" i="82"/>
  <c r="M71" i="82"/>
  <c r="K71" i="82"/>
  <c r="I71" i="82"/>
  <c r="G71" i="82"/>
  <c r="E71" i="82"/>
  <c r="AH71" i="82"/>
  <c r="AJ71" i="82"/>
  <c r="AG70" i="82"/>
  <c r="AE70" i="82"/>
  <c r="AC70" i="82"/>
  <c r="Y70" i="82"/>
  <c r="W70" i="82"/>
  <c r="U70" i="82"/>
  <c r="S70" i="82"/>
  <c r="Q70" i="82"/>
  <c r="O70" i="82"/>
  <c r="M70" i="82"/>
  <c r="K70" i="82"/>
  <c r="I70" i="82"/>
  <c r="G70" i="82"/>
  <c r="E70" i="82"/>
  <c r="AH70" i="82"/>
  <c r="AJ70" i="82"/>
  <c r="AG69" i="82"/>
  <c r="AE69" i="82"/>
  <c r="AC69" i="82"/>
  <c r="Y69" i="82"/>
  <c r="W69" i="82"/>
  <c r="U69" i="82"/>
  <c r="S69" i="82"/>
  <c r="Q69" i="82"/>
  <c r="O69" i="82"/>
  <c r="M69" i="82"/>
  <c r="K69" i="82"/>
  <c r="I69" i="82"/>
  <c r="G69" i="82"/>
  <c r="E69" i="82"/>
  <c r="AH69" i="82"/>
  <c r="AJ69" i="82"/>
  <c r="AG68" i="82"/>
  <c r="AE68" i="82"/>
  <c r="AC68" i="82"/>
  <c r="Y68" i="82"/>
  <c r="W68" i="82"/>
  <c r="U68" i="82"/>
  <c r="S68" i="82"/>
  <c r="Q68" i="82"/>
  <c r="O68" i="82"/>
  <c r="M68" i="82"/>
  <c r="K68" i="82"/>
  <c r="I68" i="82"/>
  <c r="G68" i="82"/>
  <c r="E68" i="82"/>
  <c r="AH68" i="82"/>
  <c r="AJ68" i="82"/>
  <c r="AG67" i="82"/>
  <c r="AE67" i="82"/>
  <c r="AC67" i="82"/>
  <c r="Y67" i="82"/>
  <c r="W67" i="82"/>
  <c r="U67" i="82"/>
  <c r="S67" i="82"/>
  <c r="Q67" i="82"/>
  <c r="O67" i="82"/>
  <c r="M67" i="82"/>
  <c r="K67" i="82"/>
  <c r="I67" i="82"/>
  <c r="G67" i="82"/>
  <c r="E67" i="82"/>
  <c r="AH67" i="82"/>
  <c r="AJ67" i="82"/>
  <c r="AG66" i="82"/>
  <c r="AE66" i="82"/>
  <c r="AC66" i="82"/>
  <c r="Y66" i="82"/>
  <c r="W66" i="82"/>
  <c r="U66" i="82"/>
  <c r="S66" i="82"/>
  <c r="Q66" i="82"/>
  <c r="O66" i="82"/>
  <c r="M66" i="82"/>
  <c r="K66" i="82"/>
  <c r="I66" i="82"/>
  <c r="G66" i="82"/>
  <c r="E66" i="82"/>
  <c r="AH66" i="82"/>
  <c r="AJ66" i="82"/>
  <c r="E65" i="82"/>
  <c r="AG64" i="82"/>
  <c r="AE64" i="82"/>
  <c r="AC64" i="82"/>
  <c r="Y64" i="82"/>
  <c r="W64" i="82"/>
  <c r="U64" i="82"/>
  <c r="S64" i="82"/>
  <c r="Q64" i="82"/>
  <c r="O64" i="82"/>
  <c r="M64" i="82"/>
  <c r="K64" i="82"/>
  <c r="I64" i="82"/>
  <c r="G64" i="82"/>
  <c r="E64" i="82"/>
  <c r="AH64" i="82"/>
  <c r="AJ64" i="82"/>
  <c r="AG63" i="82"/>
  <c r="AE63" i="82"/>
  <c r="AC63" i="82"/>
  <c r="Y63" i="82"/>
  <c r="W63" i="82"/>
  <c r="U63" i="82"/>
  <c r="S63" i="82"/>
  <c r="Q63" i="82"/>
  <c r="O63" i="82"/>
  <c r="M63" i="82"/>
  <c r="K63" i="82"/>
  <c r="I63" i="82"/>
  <c r="G63" i="82"/>
  <c r="E63" i="82"/>
  <c r="AH63" i="82"/>
  <c r="AJ63" i="82"/>
  <c r="AG62" i="82"/>
  <c r="AE62" i="82"/>
  <c r="AC62" i="82"/>
  <c r="Y62" i="82"/>
  <c r="W62" i="82"/>
  <c r="U62" i="82"/>
  <c r="S62" i="82"/>
  <c r="Q62" i="82"/>
  <c r="O62" i="82"/>
  <c r="M62" i="82"/>
  <c r="K62" i="82"/>
  <c r="I62" i="82"/>
  <c r="G62" i="82"/>
  <c r="E62" i="82"/>
  <c r="AH62" i="82"/>
  <c r="AJ62" i="82"/>
  <c r="AG61" i="82"/>
  <c r="AE61" i="82"/>
  <c r="AC61" i="82"/>
  <c r="Y61" i="82"/>
  <c r="W61" i="82"/>
  <c r="U61" i="82"/>
  <c r="S61" i="82"/>
  <c r="Q61" i="82"/>
  <c r="O61" i="82"/>
  <c r="M61" i="82"/>
  <c r="K61" i="82"/>
  <c r="I61" i="82"/>
  <c r="G61" i="82"/>
  <c r="E61" i="82"/>
  <c r="AH61" i="82"/>
  <c r="AJ61" i="82"/>
  <c r="E60" i="82"/>
  <c r="E59" i="82"/>
  <c r="E58" i="82"/>
  <c r="E57" i="82"/>
  <c r="E56" i="82"/>
  <c r="E55" i="82"/>
  <c r="E54" i="82"/>
  <c r="E53" i="82"/>
  <c r="E52" i="82"/>
  <c r="E51" i="82"/>
  <c r="AG50" i="82"/>
  <c r="AE50" i="82"/>
  <c r="Y50" i="82"/>
  <c r="W50" i="82"/>
  <c r="U50" i="82"/>
  <c r="S50" i="82"/>
  <c r="Q50" i="82"/>
  <c r="O50" i="82"/>
  <c r="M50" i="82"/>
  <c r="K50" i="82"/>
  <c r="I50" i="82"/>
  <c r="G50" i="82"/>
  <c r="E50" i="82"/>
  <c r="AH50" i="82"/>
  <c r="AJ50" i="82"/>
  <c r="AG49" i="82"/>
  <c r="AE49" i="82"/>
  <c r="AC49" i="82"/>
  <c r="AA49" i="82"/>
  <c r="Y49" i="82"/>
  <c r="W49" i="82"/>
  <c r="U49" i="82"/>
  <c r="S49" i="82"/>
  <c r="Q49" i="82"/>
  <c r="O49" i="82"/>
  <c r="M49" i="82"/>
  <c r="K49" i="82"/>
  <c r="I49" i="82"/>
  <c r="G49" i="82"/>
  <c r="E49" i="82"/>
  <c r="AH49" i="82"/>
  <c r="AJ49" i="82"/>
  <c r="AG48" i="82"/>
  <c r="AE48" i="82"/>
  <c r="AC48" i="82"/>
  <c r="AA48" i="82"/>
  <c r="Y48" i="82"/>
  <c r="W48" i="82"/>
  <c r="U48" i="82"/>
  <c r="S48" i="82"/>
  <c r="Q48" i="82"/>
  <c r="O48" i="82"/>
  <c r="M48" i="82"/>
  <c r="K48" i="82"/>
  <c r="I48" i="82"/>
  <c r="G48" i="82"/>
  <c r="E48" i="82"/>
  <c r="AH48" i="82"/>
  <c r="AJ48" i="82"/>
  <c r="E47" i="82"/>
  <c r="AG46" i="82"/>
  <c r="AE46" i="82"/>
  <c r="AC46" i="82"/>
  <c r="AA46" i="82"/>
  <c r="Y46" i="82"/>
  <c r="W46" i="82"/>
  <c r="U46" i="82"/>
  <c r="S46" i="82"/>
  <c r="Q46" i="82"/>
  <c r="O46" i="82"/>
  <c r="M46" i="82"/>
  <c r="K46" i="82"/>
  <c r="I46" i="82"/>
  <c r="G46" i="82"/>
  <c r="E46" i="82"/>
  <c r="AH46" i="82"/>
  <c r="AJ46" i="82"/>
  <c r="AG45" i="82"/>
  <c r="AE45" i="82"/>
  <c r="AC45" i="82"/>
  <c r="AA45" i="82"/>
  <c r="Y45" i="82"/>
  <c r="W45" i="82"/>
  <c r="U45" i="82"/>
  <c r="S45" i="82"/>
  <c r="Q45" i="82"/>
  <c r="O45" i="82"/>
  <c r="M45" i="82"/>
  <c r="K45" i="82"/>
  <c r="I45" i="82"/>
  <c r="G45" i="82"/>
  <c r="E45" i="82"/>
  <c r="AH45" i="82"/>
  <c r="AJ45" i="82"/>
  <c r="E44" i="82"/>
  <c r="AJ43" i="82"/>
  <c r="AG43" i="82"/>
  <c r="AE43" i="82"/>
  <c r="AC43" i="82"/>
  <c r="AA43" i="82"/>
  <c r="Y43" i="82"/>
  <c r="W43" i="82"/>
  <c r="U43" i="82"/>
  <c r="S43" i="82"/>
  <c r="Q43" i="82"/>
  <c r="O43" i="82"/>
  <c r="M43" i="82"/>
  <c r="K43" i="82"/>
  <c r="I43" i="82"/>
  <c r="G43" i="82"/>
  <c r="E43" i="82"/>
  <c r="AH43" i="82"/>
  <c r="E42" i="82"/>
  <c r="AG41" i="82"/>
  <c r="AE41" i="82"/>
  <c r="Y41" i="82"/>
  <c r="W41" i="82"/>
  <c r="U41" i="82"/>
  <c r="S41" i="82"/>
  <c r="Q41" i="82"/>
  <c r="O41" i="82"/>
  <c r="M41" i="82"/>
  <c r="K41" i="82"/>
  <c r="I41" i="82"/>
  <c r="G41" i="82"/>
  <c r="E41" i="82"/>
  <c r="AH41" i="82"/>
  <c r="AJ41" i="82"/>
  <c r="E40" i="82"/>
  <c r="E39" i="82"/>
  <c r="E38" i="82"/>
  <c r="E37" i="82"/>
  <c r="E36" i="82"/>
  <c r="E35" i="82"/>
  <c r="E34" i="82"/>
  <c r="E33" i="82"/>
  <c r="E32" i="82"/>
  <c r="E31" i="82"/>
  <c r="E30" i="82"/>
  <c r="E29" i="82"/>
  <c r="E28" i="82"/>
  <c r="E27" i="82"/>
  <c r="E26" i="82"/>
  <c r="E25" i="82"/>
  <c r="E24" i="82"/>
  <c r="E23" i="82"/>
  <c r="E22" i="82"/>
  <c r="E21" i="82"/>
  <c r="E20" i="82"/>
  <c r="E19" i="82"/>
  <c r="E18" i="82"/>
  <c r="E17" i="82"/>
  <c r="E16" i="82"/>
  <c r="E15" i="82"/>
  <c r="E14" i="82"/>
  <c r="E13" i="82"/>
  <c r="C12" i="82"/>
  <c r="B6" i="82"/>
  <c r="B4" i="82"/>
  <c r="E89" i="82"/>
  <c r="AJ88" i="81"/>
  <c r="G87" i="81"/>
  <c r="I87" i="81"/>
  <c r="K87" i="81"/>
  <c r="M87" i="81"/>
  <c r="O87" i="81"/>
  <c r="Q87" i="81"/>
  <c r="S87" i="81"/>
  <c r="U87" i="81"/>
  <c r="W87" i="81"/>
  <c r="Y87" i="81"/>
  <c r="AA87" i="81"/>
  <c r="AC87" i="81"/>
  <c r="AE87" i="81"/>
  <c r="AG87" i="81"/>
  <c r="E87" i="81"/>
  <c r="AH87" i="81"/>
  <c r="AJ87" i="81"/>
  <c r="AI103" i="81"/>
  <c r="AH103" i="81"/>
  <c r="AI92" i="81"/>
  <c r="AJ89" i="81"/>
  <c r="AG89" i="81"/>
  <c r="AF89" i="81"/>
  <c r="AT33" i="15"/>
  <c r="AD89" i="81"/>
  <c r="AR33" i="15"/>
  <c r="AB89" i="81"/>
  <c r="AP33" i="15"/>
  <c r="Z89" i="81"/>
  <c r="AN33" i="15"/>
  <c r="X89" i="81"/>
  <c r="AH33" i="15"/>
  <c r="V89" i="81"/>
  <c r="T89" i="81"/>
  <c r="AD33" i="15"/>
  <c r="R89" i="81"/>
  <c r="T33" i="15"/>
  <c r="P89" i="81"/>
  <c r="R33" i="15"/>
  <c r="N89" i="81"/>
  <c r="P33" i="15"/>
  <c r="L89" i="81"/>
  <c r="H33" i="15"/>
  <c r="J89" i="81"/>
  <c r="F33" i="15"/>
  <c r="H89" i="81"/>
  <c r="F89" i="81"/>
  <c r="B33" i="15"/>
  <c r="AG86" i="81"/>
  <c r="AE86" i="81"/>
  <c r="AC86" i="81"/>
  <c r="AA86" i="81"/>
  <c r="Y86" i="81"/>
  <c r="W86" i="81"/>
  <c r="U86" i="81"/>
  <c r="S86" i="81"/>
  <c r="Q86" i="81"/>
  <c r="O86" i="81"/>
  <c r="M86" i="81"/>
  <c r="K86" i="81"/>
  <c r="I86" i="81"/>
  <c r="G86" i="81"/>
  <c r="E86" i="81"/>
  <c r="AH86" i="81"/>
  <c r="AJ86" i="81"/>
  <c r="AG85" i="81"/>
  <c r="AE85" i="81"/>
  <c r="AC85" i="81"/>
  <c r="AA85" i="81"/>
  <c r="Y85" i="81"/>
  <c r="W85" i="81"/>
  <c r="U85" i="81"/>
  <c r="S85" i="81"/>
  <c r="Q85" i="81"/>
  <c r="O85" i="81"/>
  <c r="M85" i="81"/>
  <c r="K85" i="81"/>
  <c r="I85" i="81"/>
  <c r="G85" i="81"/>
  <c r="E85" i="81"/>
  <c r="AH85" i="81"/>
  <c r="AJ85" i="81"/>
  <c r="AG84" i="81"/>
  <c r="AE84" i="81"/>
  <c r="AC84" i="81"/>
  <c r="AA84" i="81"/>
  <c r="Y84" i="81"/>
  <c r="W84" i="81"/>
  <c r="U84" i="81"/>
  <c r="S84" i="81"/>
  <c r="Q84" i="81"/>
  <c r="O84" i="81"/>
  <c r="M84" i="81"/>
  <c r="K84" i="81"/>
  <c r="I84" i="81"/>
  <c r="G84" i="81"/>
  <c r="E84" i="81"/>
  <c r="AH84" i="81"/>
  <c r="AJ84" i="81"/>
  <c r="AG83" i="81"/>
  <c r="AE83" i="81"/>
  <c r="AC83" i="81"/>
  <c r="AA83" i="81"/>
  <c r="Y83" i="81"/>
  <c r="W83" i="81"/>
  <c r="U83" i="81"/>
  <c r="S83" i="81"/>
  <c r="Q83" i="81"/>
  <c r="O83" i="81"/>
  <c r="M83" i="81"/>
  <c r="K83" i="81"/>
  <c r="I83" i="81"/>
  <c r="G83" i="81"/>
  <c r="E83" i="81"/>
  <c r="AH83" i="81"/>
  <c r="AJ83" i="81"/>
  <c r="AG82" i="81"/>
  <c r="AE82" i="81"/>
  <c r="AC82" i="81"/>
  <c r="AA82" i="81"/>
  <c r="Y82" i="81"/>
  <c r="W82" i="81"/>
  <c r="U82" i="81"/>
  <c r="S82" i="81"/>
  <c r="Q82" i="81"/>
  <c r="O82" i="81"/>
  <c r="M82" i="81"/>
  <c r="K82" i="81"/>
  <c r="I82" i="81"/>
  <c r="G82" i="81"/>
  <c r="E82" i="81"/>
  <c r="AH82" i="81"/>
  <c r="AJ82" i="81"/>
  <c r="AG81" i="81"/>
  <c r="AE81" i="81"/>
  <c r="AC81" i="81"/>
  <c r="AA81" i="81"/>
  <c r="Y81" i="81"/>
  <c r="W81" i="81"/>
  <c r="U81" i="81"/>
  <c r="S81" i="81"/>
  <c r="Q81" i="81"/>
  <c r="O81" i="81"/>
  <c r="M81" i="81"/>
  <c r="K81" i="81"/>
  <c r="I81" i="81"/>
  <c r="G81" i="81"/>
  <c r="E81" i="81"/>
  <c r="AH81" i="81"/>
  <c r="AJ81" i="81"/>
  <c r="AH80" i="81"/>
  <c r="AJ80" i="81"/>
  <c r="AG80" i="81"/>
  <c r="AE80" i="81"/>
  <c r="AC80" i="81"/>
  <c r="AA80" i="81"/>
  <c r="Y80" i="81"/>
  <c r="W80" i="81"/>
  <c r="U80" i="81"/>
  <c r="S80" i="81"/>
  <c r="Q80" i="81"/>
  <c r="O80" i="81"/>
  <c r="M80" i="81"/>
  <c r="K80" i="81"/>
  <c r="I80" i="81"/>
  <c r="G80" i="81"/>
  <c r="E80" i="81"/>
  <c r="AG79" i="81"/>
  <c r="AE79" i="81"/>
  <c r="AC79" i="81"/>
  <c r="AA79" i="81"/>
  <c r="Y79" i="81"/>
  <c r="W79" i="81"/>
  <c r="U79" i="81"/>
  <c r="S79" i="81"/>
  <c r="Q79" i="81"/>
  <c r="O79" i="81"/>
  <c r="M79" i="81"/>
  <c r="K79" i="81"/>
  <c r="I79" i="81"/>
  <c r="G79" i="81"/>
  <c r="E79" i="81"/>
  <c r="AH79" i="81"/>
  <c r="AJ79" i="81"/>
  <c r="AG78" i="81"/>
  <c r="AE78" i="81"/>
  <c r="AC78" i="81"/>
  <c r="Y78" i="81"/>
  <c r="W78" i="81"/>
  <c r="U78" i="81"/>
  <c r="S78" i="81"/>
  <c r="Q78" i="81"/>
  <c r="O78" i="81"/>
  <c r="M78" i="81"/>
  <c r="K78" i="81"/>
  <c r="I78" i="81"/>
  <c r="G78" i="81"/>
  <c r="E78" i="81"/>
  <c r="AH78" i="81"/>
  <c r="AJ78" i="81"/>
  <c r="AG77" i="81"/>
  <c r="AE77" i="81"/>
  <c r="AC77" i="81"/>
  <c r="Y77" i="81"/>
  <c r="W77" i="81"/>
  <c r="U77" i="81"/>
  <c r="S77" i="81"/>
  <c r="Q77" i="81"/>
  <c r="O77" i="81"/>
  <c r="M77" i="81"/>
  <c r="K77" i="81"/>
  <c r="I77" i="81"/>
  <c r="G77" i="81"/>
  <c r="E77" i="81"/>
  <c r="AH77" i="81"/>
  <c r="AJ77" i="81"/>
  <c r="E76" i="81"/>
  <c r="AG75" i="81"/>
  <c r="AE75" i="81"/>
  <c r="AC75" i="81"/>
  <c r="Y75" i="81"/>
  <c r="W75" i="81"/>
  <c r="U75" i="81"/>
  <c r="S75" i="81"/>
  <c r="Q75" i="81"/>
  <c r="O75" i="81"/>
  <c r="M75" i="81"/>
  <c r="K75" i="81"/>
  <c r="I75" i="81"/>
  <c r="G75" i="81"/>
  <c r="E75" i="81"/>
  <c r="AH75" i="81"/>
  <c r="AJ75" i="81"/>
  <c r="AG74" i="81"/>
  <c r="AE74" i="81"/>
  <c r="AC74" i="81"/>
  <c r="Y74" i="81"/>
  <c r="W74" i="81"/>
  <c r="U74" i="81"/>
  <c r="S74" i="81"/>
  <c r="Q74" i="81"/>
  <c r="O74" i="81"/>
  <c r="M74" i="81"/>
  <c r="K74" i="81"/>
  <c r="I74" i="81"/>
  <c r="G74" i="81"/>
  <c r="E74" i="81"/>
  <c r="AH74" i="81"/>
  <c r="AJ74" i="81"/>
  <c r="AG73" i="81"/>
  <c r="AE73" i="81"/>
  <c r="AC73" i="81"/>
  <c r="Y73" i="81"/>
  <c r="W73" i="81"/>
  <c r="U73" i="81"/>
  <c r="S73" i="81"/>
  <c r="Q73" i="81"/>
  <c r="O73" i="81"/>
  <c r="M73" i="81"/>
  <c r="K73" i="81"/>
  <c r="I73" i="81"/>
  <c r="G73" i="81"/>
  <c r="E73" i="81"/>
  <c r="AH73" i="81"/>
  <c r="AJ73" i="81"/>
  <c r="AG72" i="81"/>
  <c r="AE72" i="81"/>
  <c r="AC72" i="81"/>
  <c r="Y72" i="81"/>
  <c r="W72" i="81"/>
  <c r="U72" i="81"/>
  <c r="S72" i="81"/>
  <c r="Q72" i="81"/>
  <c r="O72" i="81"/>
  <c r="M72" i="81"/>
  <c r="K72" i="81"/>
  <c r="I72" i="81"/>
  <c r="G72" i="81"/>
  <c r="E72" i="81"/>
  <c r="AH72" i="81"/>
  <c r="AJ72" i="81"/>
  <c r="AG71" i="81"/>
  <c r="AE71" i="81"/>
  <c r="AC71" i="81"/>
  <c r="Y71" i="81"/>
  <c r="W71" i="81"/>
  <c r="U71" i="81"/>
  <c r="S71" i="81"/>
  <c r="Q71" i="81"/>
  <c r="O71" i="81"/>
  <c r="M71" i="81"/>
  <c r="K71" i="81"/>
  <c r="I71" i="81"/>
  <c r="G71" i="81"/>
  <c r="E71" i="81"/>
  <c r="AH71" i="81"/>
  <c r="AJ71" i="81"/>
  <c r="AG70" i="81"/>
  <c r="AE70" i="81"/>
  <c r="AC70" i="81"/>
  <c r="Y70" i="81"/>
  <c r="W70" i="81"/>
  <c r="U70" i="81"/>
  <c r="S70" i="81"/>
  <c r="Q70" i="81"/>
  <c r="O70" i="81"/>
  <c r="M70" i="81"/>
  <c r="K70" i="81"/>
  <c r="I70" i="81"/>
  <c r="G70" i="81"/>
  <c r="E70" i="81"/>
  <c r="AH70" i="81"/>
  <c r="AJ70" i="81"/>
  <c r="AG69" i="81"/>
  <c r="AE69" i="81"/>
  <c r="AC69" i="81"/>
  <c r="Y69" i="81"/>
  <c r="W69" i="81"/>
  <c r="U69" i="81"/>
  <c r="S69" i="81"/>
  <c r="Q69" i="81"/>
  <c r="O69" i="81"/>
  <c r="M69" i="81"/>
  <c r="K69" i="81"/>
  <c r="I69" i="81"/>
  <c r="G69" i="81"/>
  <c r="E69" i="81"/>
  <c r="AH69" i="81"/>
  <c r="AJ69" i="81"/>
  <c r="AG68" i="81"/>
  <c r="AE68" i="81"/>
  <c r="AC68" i="81"/>
  <c r="Y68" i="81"/>
  <c r="W68" i="81"/>
  <c r="U68" i="81"/>
  <c r="S68" i="81"/>
  <c r="Q68" i="81"/>
  <c r="O68" i="81"/>
  <c r="M68" i="81"/>
  <c r="K68" i="81"/>
  <c r="I68" i="81"/>
  <c r="G68" i="81"/>
  <c r="E68" i="81"/>
  <c r="AH68" i="81"/>
  <c r="AJ68" i="81"/>
  <c r="AG67" i="81"/>
  <c r="AE67" i="81"/>
  <c r="AC67" i="81"/>
  <c r="Y67" i="81"/>
  <c r="W67" i="81"/>
  <c r="U67" i="81"/>
  <c r="S67" i="81"/>
  <c r="Q67" i="81"/>
  <c r="O67" i="81"/>
  <c r="M67" i="81"/>
  <c r="K67" i="81"/>
  <c r="I67" i="81"/>
  <c r="G67" i="81"/>
  <c r="E67" i="81"/>
  <c r="AH67" i="81"/>
  <c r="AJ67" i="81"/>
  <c r="AG66" i="81"/>
  <c r="AE66" i="81"/>
  <c r="AC66" i="81"/>
  <c r="Y66" i="81"/>
  <c r="W66" i="81"/>
  <c r="U66" i="81"/>
  <c r="S66" i="81"/>
  <c r="Q66" i="81"/>
  <c r="O66" i="81"/>
  <c r="M66" i="81"/>
  <c r="K66" i="81"/>
  <c r="I66" i="81"/>
  <c r="G66" i="81"/>
  <c r="E66" i="81"/>
  <c r="AH66" i="81"/>
  <c r="AJ66" i="81"/>
  <c r="E65" i="81"/>
  <c r="AG64" i="81"/>
  <c r="AE64" i="81"/>
  <c r="AC64" i="81"/>
  <c r="Y64" i="81"/>
  <c r="W64" i="81"/>
  <c r="U64" i="81"/>
  <c r="S64" i="81"/>
  <c r="Q64" i="81"/>
  <c r="O64" i="81"/>
  <c r="M64" i="81"/>
  <c r="K64" i="81"/>
  <c r="I64" i="81"/>
  <c r="G64" i="81"/>
  <c r="E64" i="81"/>
  <c r="AH64" i="81"/>
  <c r="AJ64" i="81"/>
  <c r="AG63" i="81"/>
  <c r="AE63" i="81"/>
  <c r="AC63" i="81"/>
  <c r="Y63" i="81"/>
  <c r="W63" i="81"/>
  <c r="U63" i="81"/>
  <c r="S63" i="81"/>
  <c r="Q63" i="81"/>
  <c r="O63" i="81"/>
  <c r="M63" i="81"/>
  <c r="K63" i="81"/>
  <c r="I63" i="81"/>
  <c r="G63" i="81"/>
  <c r="E63" i="81"/>
  <c r="AH63" i="81"/>
  <c r="AJ63" i="81"/>
  <c r="AH62" i="81"/>
  <c r="AJ62" i="81"/>
  <c r="AG62" i="81"/>
  <c r="AE62" i="81"/>
  <c r="AC62" i="81"/>
  <c r="Y62" i="81"/>
  <c r="W62" i="81"/>
  <c r="U62" i="81"/>
  <c r="S62" i="81"/>
  <c r="Q62" i="81"/>
  <c r="O62" i="81"/>
  <c r="M62" i="81"/>
  <c r="K62" i="81"/>
  <c r="I62" i="81"/>
  <c r="G62" i="81"/>
  <c r="E62" i="81"/>
  <c r="AH61" i="81"/>
  <c r="AJ61" i="81"/>
  <c r="AG61" i="81"/>
  <c r="AE61" i="81"/>
  <c r="AC61" i="81"/>
  <c r="Y61" i="81"/>
  <c r="W61" i="81"/>
  <c r="U61" i="81"/>
  <c r="S61" i="81"/>
  <c r="Q61" i="81"/>
  <c r="O61" i="81"/>
  <c r="M61" i="81"/>
  <c r="K61" i="81"/>
  <c r="I61" i="81"/>
  <c r="G61" i="81"/>
  <c r="E61" i="81"/>
  <c r="E60" i="81"/>
  <c r="E59" i="81"/>
  <c r="E58" i="81"/>
  <c r="E57" i="81"/>
  <c r="E56" i="81"/>
  <c r="E55" i="81"/>
  <c r="E54" i="81"/>
  <c r="E53" i="81"/>
  <c r="E52" i="81"/>
  <c r="E51" i="81"/>
  <c r="AJ50" i="81"/>
  <c r="AG50" i="81"/>
  <c r="AE50" i="81"/>
  <c r="Y50" i="81"/>
  <c r="W50" i="81"/>
  <c r="U50" i="81"/>
  <c r="S50" i="81"/>
  <c r="Q50" i="81"/>
  <c r="O50" i="81"/>
  <c r="M50" i="81"/>
  <c r="K50" i="81"/>
  <c r="I50" i="81"/>
  <c r="G50" i="81"/>
  <c r="E50" i="81"/>
  <c r="AH50" i="81"/>
  <c r="AG49" i="81"/>
  <c r="AE49" i="81"/>
  <c r="AC49" i="81"/>
  <c r="AA49" i="81"/>
  <c r="Y49" i="81"/>
  <c r="W49" i="81"/>
  <c r="U49" i="81"/>
  <c r="S49" i="81"/>
  <c r="Q49" i="81"/>
  <c r="O49" i="81"/>
  <c r="M49" i="81"/>
  <c r="K49" i="81"/>
  <c r="I49" i="81"/>
  <c r="G49" i="81"/>
  <c r="E49" i="81"/>
  <c r="AH49" i="81"/>
  <c r="AJ49" i="81"/>
  <c r="AG48" i="81"/>
  <c r="AE48" i="81"/>
  <c r="AC48" i="81"/>
  <c r="AA48" i="81"/>
  <c r="Y48" i="81"/>
  <c r="W48" i="81"/>
  <c r="U48" i="81"/>
  <c r="S48" i="81"/>
  <c r="Q48" i="81"/>
  <c r="O48" i="81"/>
  <c r="M48" i="81"/>
  <c r="K48" i="81"/>
  <c r="I48" i="81"/>
  <c r="G48" i="81"/>
  <c r="E48" i="81"/>
  <c r="AH48" i="81"/>
  <c r="AJ48" i="81"/>
  <c r="E47" i="81"/>
  <c r="AH46" i="81"/>
  <c r="AJ46" i="81"/>
  <c r="AG46" i="81"/>
  <c r="AE46" i="81"/>
  <c r="AC46" i="81"/>
  <c r="AA46" i="81"/>
  <c r="Y46" i="81"/>
  <c r="W46" i="81"/>
  <c r="U46" i="81"/>
  <c r="S46" i="81"/>
  <c r="Q46" i="81"/>
  <c r="O46" i="81"/>
  <c r="M46" i="81"/>
  <c r="K46" i="81"/>
  <c r="I46" i="81"/>
  <c r="G46" i="81"/>
  <c r="E46" i="81"/>
  <c r="AJ45" i="81"/>
  <c r="AG45" i="81"/>
  <c r="AE45" i="81"/>
  <c r="AC45" i="81"/>
  <c r="AA45" i="81"/>
  <c r="Y45" i="81"/>
  <c r="W45" i="81"/>
  <c r="U45" i="81"/>
  <c r="S45" i="81"/>
  <c r="Q45" i="81"/>
  <c r="O45" i="81"/>
  <c r="M45" i="81"/>
  <c r="K45" i="81"/>
  <c r="I45" i="81"/>
  <c r="G45" i="81"/>
  <c r="E45" i="81"/>
  <c r="AH45" i="81"/>
  <c r="E44" i="81"/>
  <c r="AG43" i="81"/>
  <c r="AE43" i="81"/>
  <c r="AC43" i="81"/>
  <c r="AA43" i="81"/>
  <c r="Y43" i="81"/>
  <c r="W43" i="81"/>
  <c r="U43" i="81"/>
  <c r="S43" i="81"/>
  <c r="Q43" i="81"/>
  <c r="O43" i="81"/>
  <c r="M43" i="81"/>
  <c r="K43" i="81"/>
  <c r="I43" i="81"/>
  <c r="G43" i="81"/>
  <c r="E43" i="81"/>
  <c r="AH43" i="81"/>
  <c r="AJ43" i="81"/>
  <c r="E42" i="81"/>
  <c r="AG41" i="81"/>
  <c r="AE41" i="81"/>
  <c r="Y41" i="81"/>
  <c r="W41" i="81"/>
  <c r="U41" i="81"/>
  <c r="S41" i="81"/>
  <c r="Q41" i="81"/>
  <c r="O41" i="81"/>
  <c r="M41" i="81"/>
  <c r="K41" i="81"/>
  <c r="I41" i="81"/>
  <c r="G41" i="81"/>
  <c r="E41" i="81"/>
  <c r="AH41" i="81"/>
  <c r="AJ41" i="81"/>
  <c r="E40" i="81"/>
  <c r="E39" i="81"/>
  <c r="E38" i="81"/>
  <c r="E37" i="81"/>
  <c r="E36" i="81"/>
  <c r="E35" i="81"/>
  <c r="E34" i="81"/>
  <c r="E33" i="81"/>
  <c r="E32" i="81"/>
  <c r="E31" i="81"/>
  <c r="E30" i="81"/>
  <c r="E29" i="81"/>
  <c r="E28" i="81"/>
  <c r="E27" i="81"/>
  <c r="E26" i="81"/>
  <c r="E25" i="81"/>
  <c r="E24" i="81"/>
  <c r="E23" i="81"/>
  <c r="E22" i="81"/>
  <c r="E21" i="81"/>
  <c r="E20" i="81"/>
  <c r="E19" i="81"/>
  <c r="E18" i="81"/>
  <c r="E17" i="81"/>
  <c r="E16" i="81"/>
  <c r="E15" i="81"/>
  <c r="E14" i="81"/>
  <c r="E13" i="81"/>
  <c r="C12" i="81"/>
  <c r="B6" i="81"/>
  <c r="B4" i="81"/>
  <c r="E89" i="81"/>
  <c r="AI101" i="80"/>
  <c r="AH101" i="80"/>
  <c r="AI90" i="80"/>
  <c r="AJ87" i="80"/>
  <c r="AG87" i="80"/>
  <c r="AF87" i="80"/>
  <c r="AT32" i="15"/>
  <c r="AD87" i="80"/>
  <c r="AR32" i="15"/>
  <c r="AB87" i="80"/>
  <c r="AP32" i="15"/>
  <c r="Z87" i="80"/>
  <c r="AN32" i="15"/>
  <c r="X87" i="80"/>
  <c r="AH32" i="15"/>
  <c r="V87" i="80"/>
  <c r="AF32" i="15"/>
  <c r="T87" i="80"/>
  <c r="AD32" i="15"/>
  <c r="R87" i="80"/>
  <c r="T32" i="15"/>
  <c r="P87" i="80"/>
  <c r="R32" i="15"/>
  <c r="N87" i="80"/>
  <c r="P32" i="15"/>
  <c r="L87" i="80"/>
  <c r="H32" i="15"/>
  <c r="J87" i="80"/>
  <c r="F32" i="15"/>
  <c r="H87" i="80"/>
  <c r="F87" i="80"/>
  <c r="B32" i="15"/>
  <c r="AH86" i="80"/>
  <c r="AJ86" i="80"/>
  <c r="AG86" i="80"/>
  <c r="AE86" i="80"/>
  <c r="AC86" i="80"/>
  <c r="AA86" i="80"/>
  <c r="Y86" i="80"/>
  <c r="W86" i="80"/>
  <c r="U86" i="80"/>
  <c r="S86" i="80"/>
  <c r="Q86" i="80"/>
  <c r="O86" i="80"/>
  <c r="M86" i="80"/>
  <c r="K86" i="80"/>
  <c r="I86" i="80"/>
  <c r="G86" i="80"/>
  <c r="E86" i="80"/>
  <c r="AG85" i="80"/>
  <c r="AE85" i="80"/>
  <c r="AC85" i="80"/>
  <c r="AA85" i="80"/>
  <c r="Y85" i="80"/>
  <c r="W85" i="80"/>
  <c r="U85" i="80"/>
  <c r="S85" i="80"/>
  <c r="Q85" i="80"/>
  <c r="O85" i="80"/>
  <c r="M85" i="80"/>
  <c r="K85" i="80"/>
  <c r="I85" i="80"/>
  <c r="G85" i="80"/>
  <c r="E85" i="80"/>
  <c r="AH85" i="80"/>
  <c r="AJ85" i="80"/>
  <c r="AG84" i="80"/>
  <c r="AE84" i="80"/>
  <c r="AC84" i="80"/>
  <c r="AA84" i="80"/>
  <c r="Y84" i="80"/>
  <c r="W84" i="80"/>
  <c r="U84" i="80"/>
  <c r="S84" i="80"/>
  <c r="Q84" i="80"/>
  <c r="O84" i="80"/>
  <c r="M84" i="80"/>
  <c r="K84" i="80"/>
  <c r="I84" i="80"/>
  <c r="G84" i="80"/>
  <c r="E84" i="80"/>
  <c r="AH84" i="80"/>
  <c r="AJ84" i="80"/>
  <c r="AG83" i="80"/>
  <c r="AE83" i="80"/>
  <c r="AC83" i="80"/>
  <c r="AA83" i="80"/>
  <c r="Y83" i="80"/>
  <c r="W83" i="80"/>
  <c r="U83" i="80"/>
  <c r="S83" i="80"/>
  <c r="Q83" i="80"/>
  <c r="O83" i="80"/>
  <c r="M83" i="80"/>
  <c r="K83" i="80"/>
  <c r="I83" i="80"/>
  <c r="G83" i="80"/>
  <c r="E83" i="80"/>
  <c r="AH83" i="80"/>
  <c r="AJ83" i="80"/>
  <c r="AG82" i="80"/>
  <c r="AE82" i="80"/>
  <c r="AC82" i="80"/>
  <c r="AA82" i="80"/>
  <c r="Y82" i="80"/>
  <c r="W82" i="80"/>
  <c r="U82" i="80"/>
  <c r="S82" i="80"/>
  <c r="Q82" i="80"/>
  <c r="O82" i="80"/>
  <c r="M82" i="80"/>
  <c r="K82" i="80"/>
  <c r="I82" i="80"/>
  <c r="G82" i="80"/>
  <c r="E82" i="80"/>
  <c r="AH82" i="80"/>
  <c r="AJ82" i="80"/>
  <c r="AG81" i="80"/>
  <c r="AE81" i="80"/>
  <c r="AC81" i="80"/>
  <c r="AA81" i="80"/>
  <c r="Y81" i="80"/>
  <c r="W81" i="80"/>
  <c r="U81" i="80"/>
  <c r="S81" i="80"/>
  <c r="Q81" i="80"/>
  <c r="O81" i="80"/>
  <c r="M81" i="80"/>
  <c r="K81" i="80"/>
  <c r="I81" i="80"/>
  <c r="G81" i="80"/>
  <c r="E81" i="80"/>
  <c r="AH81" i="80"/>
  <c r="AJ81" i="80"/>
  <c r="AG80" i="80"/>
  <c r="AE80" i="80"/>
  <c r="AC80" i="80"/>
  <c r="AA80" i="80"/>
  <c r="Y80" i="80"/>
  <c r="W80" i="80"/>
  <c r="U80" i="80"/>
  <c r="S80" i="80"/>
  <c r="Q80" i="80"/>
  <c r="O80" i="80"/>
  <c r="M80" i="80"/>
  <c r="K80" i="80"/>
  <c r="I80" i="80"/>
  <c r="G80" i="80"/>
  <c r="E80" i="80"/>
  <c r="AH80" i="80"/>
  <c r="AJ80" i="80"/>
  <c r="AG79" i="80"/>
  <c r="AE79" i="80"/>
  <c r="AC79" i="80"/>
  <c r="AA79" i="80"/>
  <c r="Y79" i="80"/>
  <c r="W79" i="80"/>
  <c r="U79" i="80"/>
  <c r="S79" i="80"/>
  <c r="Q79" i="80"/>
  <c r="O79" i="80"/>
  <c r="M79" i="80"/>
  <c r="K79" i="80"/>
  <c r="I79" i="80"/>
  <c r="G79" i="80"/>
  <c r="E79" i="80"/>
  <c r="AH79" i="80"/>
  <c r="AJ79" i="80"/>
  <c r="AG78" i="80"/>
  <c r="AE78" i="80"/>
  <c r="AC78" i="80"/>
  <c r="Y78" i="80"/>
  <c r="W78" i="80"/>
  <c r="U78" i="80"/>
  <c r="S78" i="80"/>
  <c r="Q78" i="80"/>
  <c r="O78" i="80"/>
  <c r="M78" i="80"/>
  <c r="K78" i="80"/>
  <c r="I78" i="80"/>
  <c r="G78" i="80"/>
  <c r="E78" i="80"/>
  <c r="AH78" i="80"/>
  <c r="AJ78" i="80"/>
  <c r="AG77" i="80"/>
  <c r="AE77" i="80"/>
  <c r="AC77" i="80"/>
  <c r="Y77" i="80"/>
  <c r="W77" i="80"/>
  <c r="U77" i="80"/>
  <c r="S77" i="80"/>
  <c r="Q77" i="80"/>
  <c r="O77" i="80"/>
  <c r="M77" i="80"/>
  <c r="K77" i="80"/>
  <c r="I77" i="80"/>
  <c r="G77" i="80"/>
  <c r="E77" i="80"/>
  <c r="AH77" i="80"/>
  <c r="AJ77" i="80"/>
  <c r="E76" i="80"/>
  <c r="AG75" i="80"/>
  <c r="AE75" i="80"/>
  <c r="AC75" i="80"/>
  <c r="Y75" i="80"/>
  <c r="W75" i="80"/>
  <c r="U75" i="80"/>
  <c r="S75" i="80"/>
  <c r="Q75" i="80"/>
  <c r="O75" i="80"/>
  <c r="M75" i="80"/>
  <c r="K75" i="80"/>
  <c r="I75" i="80"/>
  <c r="G75" i="80"/>
  <c r="E75" i="80"/>
  <c r="AH75" i="80"/>
  <c r="AJ75" i="80"/>
  <c r="AG74" i="80"/>
  <c r="AE74" i="80"/>
  <c r="AC74" i="80"/>
  <c r="Y74" i="80"/>
  <c r="W74" i="80"/>
  <c r="U74" i="80"/>
  <c r="S74" i="80"/>
  <c r="Q74" i="80"/>
  <c r="O74" i="80"/>
  <c r="M74" i="80"/>
  <c r="K74" i="80"/>
  <c r="I74" i="80"/>
  <c r="G74" i="80"/>
  <c r="E74" i="80"/>
  <c r="AH74" i="80"/>
  <c r="AJ74" i="80"/>
  <c r="AG73" i="80"/>
  <c r="AE73" i="80"/>
  <c r="AC73" i="80"/>
  <c r="Y73" i="80"/>
  <c r="W73" i="80"/>
  <c r="U73" i="80"/>
  <c r="S73" i="80"/>
  <c r="Q73" i="80"/>
  <c r="O73" i="80"/>
  <c r="M73" i="80"/>
  <c r="K73" i="80"/>
  <c r="I73" i="80"/>
  <c r="G73" i="80"/>
  <c r="E73" i="80"/>
  <c r="AH73" i="80"/>
  <c r="AJ73" i="80"/>
  <c r="AG72" i="80"/>
  <c r="AE72" i="80"/>
  <c r="AC72" i="80"/>
  <c r="Y72" i="80"/>
  <c r="W72" i="80"/>
  <c r="U72" i="80"/>
  <c r="S72" i="80"/>
  <c r="Q72" i="80"/>
  <c r="O72" i="80"/>
  <c r="M72" i="80"/>
  <c r="K72" i="80"/>
  <c r="I72" i="80"/>
  <c r="G72" i="80"/>
  <c r="E72" i="80"/>
  <c r="AH72" i="80"/>
  <c r="AJ72" i="80"/>
  <c r="AG71" i="80"/>
  <c r="AE71" i="80"/>
  <c r="AC71" i="80"/>
  <c r="Y71" i="80"/>
  <c r="W71" i="80"/>
  <c r="U71" i="80"/>
  <c r="S71" i="80"/>
  <c r="Q71" i="80"/>
  <c r="O71" i="80"/>
  <c r="M71" i="80"/>
  <c r="K71" i="80"/>
  <c r="I71" i="80"/>
  <c r="G71" i="80"/>
  <c r="E71" i="80"/>
  <c r="AH71" i="80"/>
  <c r="AJ71" i="80"/>
  <c r="AG70" i="80"/>
  <c r="AE70" i="80"/>
  <c r="AC70" i="80"/>
  <c r="Y70" i="80"/>
  <c r="W70" i="80"/>
  <c r="U70" i="80"/>
  <c r="S70" i="80"/>
  <c r="Q70" i="80"/>
  <c r="O70" i="80"/>
  <c r="M70" i="80"/>
  <c r="K70" i="80"/>
  <c r="I70" i="80"/>
  <c r="G70" i="80"/>
  <c r="E70" i="80"/>
  <c r="AH70" i="80"/>
  <c r="AJ70" i="80"/>
  <c r="AG69" i="80"/>
  <c r="AE69" i="80"/>
  <c r="AC69" i="80"/>
  <c r="Y69" i="80"/>
  <c r="W69" i="80"/>
  <c r="U69" i="80"/>
  <c r="S69" i="80"/>
  <c r="Q69" i="80"/>
  <c r="O69" i="80"/>
  <c r="M69" i="80"/>
  <c r="K69" i="80"/>
  <c r="I69" i="80"/>
  <c r="G69" i="80"/>
  <c r="E69" i="80"/>
  <c r="AH69" i="80"/>
  <c r="AJ69" i="80"/>
  <c r="AG68" i="80"/>
  <c r="AE68" i="80"/>
  <c r="AC68" i="80"/>
  <c r="Y68" i="80"/>
  <c r="W68" i="80"/>
  <c r="U68" i="80"/>
  <c r="S68" i="80"/>
  <c r="Q68" i="80"/>
  <c r="O68" i="80"/>
  <c r="M68" i="80"/>
  <c r="K68" i="80"/>
  <c r="I68" i="80"/>
  <c r="G68" i="80"/>
  <c r="E68" i="80"/>
  <c r="AH68" i="80"/>
  <c r="AJ68" i="80"/>
  <c r="AG67" i="80"/>
  <c r="AE67" i="80"/>
  <c r="AC67" i="80"/>
  <c r="Y67" i="80"/>
  <c r="W67" i="80"/>
  <c r="U67" i="80"/>
  <c r="S67" i="80"/>
  <c r="Q67" i="80"/>
  <c r="O67" i="80"/>
  <c r="M67" i="80"/>
  <c r="K67" i="80"/>
  <c r="I67" i="80"/>
  <c r="G67" i="80"/>
  <c r="E67" i="80"/>
  <c r="AH67" i="80"/>
  <c r="AJ67" i="80"/>
  <c r="AG66" i="80"/>
  <c r="AE66" i="80"/>
  <c r="AC66" i="80"/>
  <c r="Y66" i="80"/>
  <c r="W66" i="80"/>
  <c r="U66" i="80"/>
  <c r="S66" i="80"/>
  <c r="Q66" i="80"/>
  <c r="O66" i="80"/>
  <c r="M66" i="80"/>
  <c r="K66" i="80"/>
  <c r="I66" i="80"/>
  <c r="G66" i="80"/>
  <c r="E66" i="80"/>
  <c r="AH66" i="80"/>
  <c r="AJ66" i="80"/>
  <c r="E65" i="80"/>
  <c r="AH64" i="80"/>
  <c r="AJ64" i="80"/>
  <c r="AG64" i="80"/>
  <c r="AE64" i="80"/>
  <c r="AC64" i="80"/>
  <c r="Y64" i="80"/>
  <c r="W64" i="80"/>
  <c r="U64" i="80"/>
  <c r="S64" i="80"/>
  <c r="Q64" i="80"/>
  <c r="O64" i="80"/>
  <c r="M64" i="80"/>
  <c r="K64" i="80"/>
  <c r="I64" i="80"/>
  <c r="G64" i="80"/>
  <c r="E64" i="80"/>
  <c r="AG63" i="80"/>
  <c r="AE63" i="80"/>
  <c r="AC63" i="80"/>
  <c r="Y63" i="80"/>
  <c r="W63" i="80"/>
  <c r="U63" i="80"/>
  <c r="S63" i="80"/>
  <c r="Q63" i="80"/>
  <c r="O63" i="80"/>
  <c r="M63" i="80"/>
  <c r="K63" i="80"/>
  <c r="I63" i="80"/>
  <c r="G63" i="80"/>
  <c r="E63" i="80"/>
  <c r="AH63" i="80"/>
  <c r="AJ63" i="80"/>
  <c r="AG62" i="80"/>
  <c r="AE62" i="80"/>
  <c r="AC62" i="80"/>
  <c r="Y62" i="80"/>
  <c r="W62" i="80"/>
  <c r="U62" i="80"/>
  <c r="S62" i="80"/>
  <c r="Q62" i="80"/>
  <c r="O62" i="80"/>
  <c r="M62" i="80"/>
  <c r="K62" i="80"/>
  <c r="I62" i="80"/>
  <c r="G62" i="80"/>
  <c r="E62" i="80"/>
  <c r="AH62" i="80"/>
  <c r="AJ62" i="80"/>
  <c r="AH61" i="80"/>
  <c r="AJ61" i="80"/>
  <c r="AG61" i="80"/>
  <c r="AE61" i="80"/>
  <c r="AC61" i="80"/>
  <c r="Y61" i="80"/>
  <c r="W61" i="80"/>
  <c r="U61" i="80"/>
  <c r="S61" i="80"/>
  <c r="Q61" i="80"/>
  <c r="O61" i="80"/>
  <c r="M61" i="80"/>
  <c r="K61" i="80"/>
  <c r="I61" i="80"/>
  <c r="G61" i="80"/>
  <c r="E61" i="80"/>
  <c r="E60" i="80"/>
  <c r="E59" i="80"/>
  <c r="E58" i="80"/>
  <c r="E57" i="80"/>
  <c r="E56" i="80"/>
  <c r="E55" i="80"/>
  <c r="E54" i="80"/>
  <c r="E53" i="80"/>
  <c r="E52" i="80"/>
  <c r="E51" i="80"/>
  <c r="AG50" i="80"/>
  <c r="AE50" i="80"/>
  <c r="Y50" i="80"/>
  <c r="W50" i="80"/>
  <c r="U50" i="80"/>
  <c r="S50" i="80"/>
  <c r="Q50" i="80"/>
  <c r="O50" i="80"/>
  <c r="M50" i="80"/>
  <c r="K50" i="80"/>
  <c r="I50" i="80"/>
  <c r="G50" i="80"/>
  <c r="E50" i="80"/>
  <c r="AH50" i="80"/>
  <c r="AJ50" i="80"/>
  <c r="AJ49" i="80"/>
  <c r="AG49" i="80"/>
  <c r="AE49" i="80"/>
  <c r="AC49" i="80"/>
  <c r="AA49" i="80"/>
  <c r="Y49" i="80"/>
  <c r="W49" i="80"/>
  <c r="U49" i="80"/>
  <c r="S49" i="80"/>
  <c r="Q49" i="80"/>
  <c r="O49" i="80"/>
  <c r="M49" i="80"/>
  <c r="K49" i="80"/>
  <c r="I49" i="80"/>
  <c r="G49" i="80"/>
  <c r="E49" i="80"/>
  <c r="AH49" i="80"/>
  <c r="AG48" i="80"/>
  <c r="AE48" i="80"/>
  <c r="AC48" i="80"/>
  <c r="AA48" i="80"/>
  <c r="Y48" i="80"/>
  <c r="W48" i="80"/>
  <c r="U48" i="80"/>
  <c r="S48" i="80"/>
  <c r="Q48" i="80"/>
  <c r="O48" i="80"/>
  <c r="M48" i="80"/>
  <c r="K48" i="80"/>
  <c r="I48" i="80"/>
  <c r="G48" i="80"/>
  <c r="E48" i="80"/>
  <c r="AH48" i="80"/>
  <c r="AJ48" i="80"/>
  <c r="E47" i="80"/>
  <c r="AH46" i="80"/>
  <c r="AJ46" i="80"/>
  <c r="AG46" i="80"/>
  <c r="AE46" i="80"/>
  <c r="AC46" i="80"/>
  <c r="AA46" i="80"/>
  <c r="Y46" i="80"/>
  <c r="W46" i="80"/>
  <c r="U46" i="80"/>
  <c r="S46" i="80"/>
  <c r="Q46" i="80"/>
  <c r="O46" i="80"/>
  <c r="M46" i="80"/>
  <c r="K46" i="80"/>
  <c r="I46" i="80"/>
  <c r="G46" i="80"/>
  <c r="E46" i="80"/>
  <c r="AH45" i="80"/>
  <c r="AJ45" i="80"/>
  <c r="AG45" i="80"/>
  <c r="AE45" i="80"/>
  <c r="AC45" i="80"/>
  <c r="AA45" i="80"/>
  <c r="Y45" i="80"/>
  <c r="W45" i="80"/>
  <c r="U45" i="80"/>
  <c r="S45" i="80"/>
  <c r="Q45" i="80"/>
  <c r="O45" i="80"/>
  <c r="M45" i="80"/>
  <c r="K45" i="80"/>
  <c r="I45" i="80"/>
  <c r="G45" i="80"/>
  <c r="E45" i="80"/>
  <c r="E44" i="80"/>
  <c r="AG43" i="80"/>
  <c r="AE43" i="80"/>
  <c r="AC43" i="80"/>
  <c r="AA43" i="80"/>
  <c r="Y43" i="80"/>
  <c r="W43" i="80"/>
  <c r="U43" i="80"/>
  <c r="S43" i="80"/>
  <c r="Q43" i="80"/>
  <c r="O43" i="80"/>
  <c r="M43" i="80"/>
  <c r="K43" i="80"/>
  <c r="I43" i="80"/>
  <c r="G43" i="80"/>
  <c r="E43" i="80"/>
  <c r="AH43" i="80"/>
  <c r="AJ43" i="80"/>
  <c r="E42" i="80"/>
  <c r="AG41" i="80"/>
  <c r="AE41" i="80"/>
  <c r="Y41" i="80"/>
  <c r="W41" i="80"/>
  <c r="U41" i="80"/>
  <c r="S41" i="80"/>
  <c r="Q41" i="80"/>
  <c r="O41" i="80"/>
  <c r="M41" i="80"/>
  <c r="K41" i="80"/>
  <c r="I41" i="80"/>
  <c r="G41" i="80"/>
  <c r="E41" i="80"/>
  <c r="AH41" i="80"/>
  <c r="AJ41" i="80"/>
  <c r="E40" i="80"/>
  <c r="E39" i="80"/>
  <c r="E38" i="80"/>
  <c r="E37" i="80"/>
  <c r="E36" i="80"/>
  <c r="E35" i="80"/>
  <c r="E34" i="80"/>
  <c r="E33" i="80"/>
  <c r="E32" i="80"/>
  <c r="E31" i="80"/>
  <c r="E30" i="80"/>
  <c r="E29" i="80"/>
  <c r="E28" i="80"/>
  <c r="E27" i="80"/>
  <c r="E26" i="80"/>
  <c r="E25" i="80"/>
  <c r="E24" i="80"/>
  <c r="E23" i="80"/>
  <c r="E22" i="80"/>
  <c r="E21" i="80"/>
  <c r="E20" i="80"/>
  <c r="E19" i="80"/>
  <c r="E18" i="80"/>
  <c r="E17" i="80"/>
  <c r="E16" i="80"/>
  <c r="E15" i="80"/>
  <c r="E14" i="80"/>
  <c r="E13" i="80"/>
  <c r="C12" i="80"/>
  <c r="B6" i="80"/>
  <c r="B4" i="80"/>
  <c r="E87" i="80"/>
  <c r="T87" i="79"/>
  <c r="AD31" i="15"/>
  <c r="AG86" i="79"/>
  <c r="AE86" i="79"/>
  <c r="AC86" i="79"/>
  <c r="AA86" i="79"/>
  <c r="Y86" i="79"/>
  <c r="W86" i="79"/>
  <c r="U86" i="79"/>
  <c r="S86" i="79"/>
  <c r="Q86" i="79"/>
  <c r="O86" i="79"/>
  <c r="M86" i="79"/>
  <c r="K86" i="79"/>
  <c r="I86" i="79"/>
  <c r="G86" i="79"/>
  <c r="E86" i="79"/>
  <c r="AH86" i="79"/>
  <c r="AJ86" i="79"/>
  <c r="AI101" i="79"/>
  <c r="AH101" i="79"/>
  <c r="AI90" i="79"/>
  <c r="AJ87" i="79"/>
  <c r="AG87" i="79"/>
  <c r="AF87" i="79"/>
  <c r="AT31" i="15"/>
  <c r="AD87" i="79"/>
  <c r="AR31" i="15"/>
  <c r="AB87" i="79"/>
  <c r="AP31" i="15"/>
  <c r="Z87" i="79"/>
  <c r="AN31" i="15"/>
  <c r="X87" i="79"/>
  <c r="AH31" i="15"/>
  <c r="V87" i="79"/>
  <c r="AF31" i="15"/>
  <c r="R87" i="79"/>
  <c r="T31" i="15"/>
  <c r="P87" i="79"/>
  <c r="R31" i="15"/>
  <c r="N87" i="79"/>
  <c r="P31" i="15"/>
  <c r="L87" i="79"/>
  <c r="H31" i="15"/>
  <c r="J87" i="79"/>
  <c r="F31" i="15"/>
  <c r="H87" i="79"/>
  <c r="F87" i="79"/>
  <c r="B31" i="15"/>
  <c r="AG85" i="79"/>
  <c r="AE85" i="79"/>
  <c r="AC85" i="79"/>
  <c r="AA85" i="79"/>
  <c r="Y85" i="79"/>
  <c r="W85" i="79"/>
  <c r="U85" i="79"/>
  <c r="S85" i="79"/>
  <c r="Q85" i="79"/>
  <c r="O85" i="79"/>
  <c r="M85" i="79"/>
  <c r="K85" i="79"/>
  <c r="I85" i="79"/>
  <c r="G85" i="79"/>
  <c r="E85" i="79"/>
  <c r="AH85" i="79"/>
  <c r="AJ85" i="79"/>
  <c r="AG84" i="79"/>
  <c r="AE84" i="79"/>
  <c r="AC84" i="79"/>
  <c r="AA84" i="79"/>
  <c r="Y84" i="79"/>
  <c r="W84" i="79"/>
  <c r="U84" i="79"/>
  <c r="S84" i="79"/>
  <c r="Q84" i="79"/>
  <c r="O84" i="79"/>
  <c r="M84" i="79"/>
  <c r="K84" i="79"/>
  <c r="I84" i="79"/>
  <c r="G84" i="79"/>
  <c r="E84" i="79"/>
  <c r="AH84" i="79"/>
  <c r="AJ84" i="79"/>
  <c r="AG83" i="79"/>
  <c r="AE83" i="79"/>
  <c r="AC83" i="79"/>
  <c r="AA83" i="79"/>
  <c r="Y83" i="79"/>
  <c r="W83" i="79"/>
  <c r="U83" i="79"/>
  <c r="S83" i="79"/>
  <c r="Q83" i="79"/>
  <c r="O83" i="79"/>
  <c r="M83" i="79"/>
  <c r="K83" i="79"/>
  <c r="I83" i="79"/>
  <c r="G83" i="79"/>
  <c r="E83" i="79"/>
  <c r="AH83" i="79"/>
  <c r="AJ83" i="79"/>
  <c r="AG82" i="79"/>
  <c r="AE82" i="79"/>
  <c r="AC82" i="79"/>
  <c r="AA82" i="79"/>
  <c r="Y82" i="79"/>
  <c r="W82" i="79"/>
  <c r="U82" i="79"/>
  <c r="S82" i="79"/>
  <c r="Q82" i="79"/>
  <c r="O82" i="79"/>
  <c r="M82" i="79"/>
  <c r="K82" i="79"/>
  <c r="I82" i="79"/>
  <c r="G82" i="79"/>
  <c r="E82" i="79"/>
  <c r="AH82" i="79"/>
  <c r="AJ82" i="79"/>
  <c r="AG81" i="79"/>
  <c r="AE81" i="79"/>
  <c r="AC81" i="79"/>
  <c r="AA81" i="79"/>
  <c r="Y81" i="79"/>
  <c r="W81" i="79"/>
  <c r="U81" i="79"/>
  <c r="S81" i="79"/>
  <c r="Q81" i="79"/>
  <c r="O81" i="79"/>
  <c r="M81" i="79"/>
  <c r="K81" i="79"/>
  <c r="I81" i="79"/>
  <c r="G81" i="79"/>
  <c r="E81" i="79"/>
  <c r="AH81" i="79"/>
  <c r="AJ81" i="79"/>
  <c r="AH80" i="79"/>
  <c r="AJ80" i="79"/>
  <c r="AG80" i="79"/>
  <c r="AE80" i="79"/>
  <c r="AC80" i="79"/>
  <c r="AA80" i="79"/>
  <c r="Y80" i="79"/>
  <c r="W80" i="79"/>
  <c r="U80" i="79"/>
  <c r="S80" i="79"/>
  <c r="Q80" i="79"/>
  <c r="O80" i="79"/>
  <c r="M80" i="79"/>
  <c r="K80" i="79"/>
  <c r="I80" i="79"/>
  <c r="G80" i="79"/>
  <c r="E80" i="79"/>
  <c r="AJ79" i="79"/>
  <c r="AG79" i="79"/>
  <c r="AE79" i="79"/>
  <c r="AC79" i="79"/>
  <c r="AA79" i="79"/>
  <c r="Y79" i="79"/>
  <c r="W79" i="79"/>
  <c r="U79" i="79"/>
  <c r="S79" i="79"/>
  <c r="Q79" i="79"/>
  <c r="O79" i="79"/>
  <c r="M79" i="79"/>
  <c r="K79" i="79"/>
  <c r="I79" i="79"/>
  <c r="G79" i="79"/>
  <c r="E79" i="79"/>
  <c r="AH79" i="79"/>
  <c r="AG78" i="79"/>
  <c r="AE78" i="79"/>
  <c r="AC78" i="79"/>
  <c r="Y78" i="79"/>
  <c r="W78" i="79"/>
  <c r="U78" i="79"/>
  <c r="S78" i="79"/>
  <c r="Q78" i="79"/>
  <c r="O78" i="79"/>
  <c r="M78" i="79"/>
  <c r="K78" i="79"/>
  <c r="I78" i="79"/>
  <c r="G78" i="79"/>
  <c r="E78" i="79"/>
  <c r="AH78" i="79"/>
  <c r="AJ78" i="79"/>
  <c r="AH77" i="79"/>
  <c r="AJ77" i="79"/>
  <c r="AG77" i="79"/>
  <c r="AE77" i="79"/>
  <c r="AC77" i="79"/>
  <c r="Y77" i="79"/>
  <c r="W77" i="79"/>
  <c r="U77" i="79"/>
  <c r="S77" i="79"/>
  <c r="Q77" i="79"/>
  <c r="O77" i="79"/>
  <c r="M77" i="79"/>
  <c r="K77" i="79"/>
  <c r="I77" i="79"/>
  <c r="G77" i="79"/>
  <c r="E77" i="79"/>
  <c r="E76" i="79"/>
  <c r="AG75" i="79"/>
  <c r="AE75" i="79"/>
  <c r="AC75" i="79"/>
  <c r="Y75" i="79"/>
  <c r="W75" i="79"/>
  <c r="U75" i="79"/>
  <c r="S75" i="79"/>
  <c r="Q75" i="79"/>
  <c r="O75" i="79"/>
  <c r="M75" i="79"/>
  <c r="K75" i="79"/>
  <c r="I75" i="79"/>
  <c r="G75" i="79"/>
  <c r="E75" i="79"/>
  <c r="AH75" i="79"/>
  <c r="AJ75" i="79"/>
  <c r="AJ74" i="79"/>
  <c r="AG74" i="79"/>
  <c r="AE74" i="79"/>
  <c r="AC74" i="79"/>
  <c r="Y74" i="79"/>
  <c r="W74" i="79"/>
  <c r="U74" i="79"/>
  <c r="S74" i="79"/>
  <c r="Q74" i="79"/>
  <c r="O74" i="79"/>
  <c r="M74" i="79"/>
  <c r="K74" i="79"/>
  <c r="I74" i="79"/>
  <c r="G74" i="79"/>
  <c r="E74" i="79"/>
  <c r="AH74" i="79"/>
  <c r="AG73" i="79"/>
  <c r="AE73" i="79"/>
  <c r="AC73" i="79"/>
  <c r="Y73" i="79"/>
  <c r="W73" i="79"/>
  <c r="U73" i="79"/>
  <c r="S73" i="79"/>
  <c r="Q73" i="79"/>
  <c r="O73" i="79"/>
  <c r="M73" i="79"/>
  <c r="K73" i="79"/>
  <c r="I73" i="79"/>
  <c r="G73" i="79"/>
  <c r="E73" i="79"/>
  <c r="AH73" i="79"/>
  <c r="AJ73" i="79"/>
  <c r="AG72" i="79"/>
  <c r="AE72" i="79"/>
  <c r="AC72" i="79"/>
  <c r="Y72" i="79"/>
  <c r="W72" i="79"/>
  <c r="U72" i="79"/>
  <c r="S72" i="79"/>
  <c r="Q72" i="79"/>
  <c r="O72" i="79"/>
  <c r="M72" i="79"/>
  <c r="K72" i="79"/>
  <c r="I72" i="79"/>
  <c r="G72" i="79"/>
  <c r="E72" i="79"/>
  <c r="AH72" i="79"/>
  <c r="AJ72" i="79"/>
  <c r="AJ71" i="79"/>
  <c r="AG71" i="79"/>
  <c r="AE71" i="79"/>
  <c r="AC71" i="79"/>
  <c r="Y71" i="79"/>
  <c r="W71" i="79"/>
  <c r="U71" i="79"/>
  <c r="S71" i="79"/>
  <c r="Q71" i="79"/>
  <c r="O71" i="79"/>
  <c r="M71" i="79"/>
  <c r="K71" i="79"/>
  <c r="I71" i="79"/>
  <c r="G71" i="79"/>
  <c r="E71" i="79"/>
  <c r="AH71" i="79"/>
  <c r="AG70" i="79"/>
  <c r="AE70" i="79"/>
  <c r="AC70" i="79"/>
  <c r="Y70" i="79"/>
  <c r="W70" i="79"/>
  <c r="U70" i="79"/>
  <c r="S70" i="79"/>
  <c r="Q70" i="79"/>
  <c r="O70" i="79"/>
  <c r="M70" i="79"/>
  <c r="K70" i="79"/>
  <c r="I70" i="79"/>
  <c r="G70" i="79"/>
  <c r="E70" i="79"/>
  <c r="AH70" i="79"/>
  <c r="AJ70" i="79"/>
  <c r="AG69" i="79"/>
  <c r="AE69" i="79"/>
  <c r="AC69" i="79"/>
  <c r="Y69" i="79"/>
  <c r="W69" i="79"/>
  <c r="U69" i="79"/>
  <c r="S69" i="79"/>
  <c r="Q69" i="79"/>
  <c r="O69" i="79"/>
  <c r="M69" i="79"/>
  <c r="K69" i="79"/>
  <c r="I69" i="79"/>
  <c r="G69" i="79"/>
  <c r="E69" i="79"/>
  <c r="AH69" i="79"/>
  <c r="AJ69" i="79"/>
  <c r="AG68" i="79"/>
  <c r="AE68" i="79"/>
  <c r="AC68" i="79"/>
  <c r="Y68" i="79"/>
  <c r="W68" i="79"/>
  <c r="U68" i="79"/>
  <c r="S68" i="79"/>
  <c r="Q68" i="79"/>
  <c r="O68" i="79"/>
  <c r="M68" i="79"/>
  <c r="K68" i="79"/>
  <c r="I68" i="79"/>
  <c r="G68" i="79"/>
  <c r="E68" i="79"/>
  <c r="AH68" i="79"/>
  <c r="AJ68" i="79"/>
  <c r="AG67" i="79"/>
  <c r="AE67" i="79"/>
  <c r="AC67" i="79"/>
  <c r="Y67" i="79"/>
  <c r="W67" i="79"/>
  <c r="U67" i="79"/>
  <c r="S67" i="79"/>
  <c r="Q67" i="79"/>
  <c r="O67" i="79"/>
  <c r="M67" i="79"/>
  <c r="K67" i="79"/>
  <c r="I67" i="79"/>
  <c r="G67" i="79"/>
  <c r="E67" i="79"/>
  <c r="AH67" i="79"/>
  <c r="AJ67" i="79"/>
  <c r="AJ66" i="79"/>
  <c r="AG66" i="79"/>
  <c r="AE66" i="79"/>
  <c r="AC66" i="79"/>
  <c r="Y66" i="79"/>
  <c r="W66" i="79"/>
  <c r="U66" i="79"/>
  <c r="S66" i="79"/>
  <c r="Q66" i="79"/>
  <c r="O66" i="79"/>
  <c r="M66" i="79"/>
  <c r="K66" i="79"/>
  <c r="I66" i="79"/>
  <c r="G66" i="79"/>
  <c r="E66" i="79"/>
  <c r="AH66" i="79"/>
  <c r="E65" i="79"/>
  <c r="AG64" i="79"/>
  <c r="AE64" i="79"/>
  <c r="AC64" i="79"/>
  <c r="Y64" i="79"/>
  <c r="W64" i="79"/>
  <c r="U64" i="79"/>
  <c r="S64" i="79"/>
  <c r="Q64" i="79"/>
  <c r="O64" i="79"/>
  <c r="M64" i="79"/>
  <c r="K64" i="79"/>
  <c r="I64" i="79"/>
  <c r="G64" i="79"/>
  <c r="E64" i="79"/>
  <c r="AH64" i="79"/>
  <c r="AJ64" i="79"/>
  <c r="AH63" i="79"/>
  <c r="AJ63" i="79"/>
  <c r="AG63" i="79"/>
  <c r="AE63" i="79"/>
  <c r="AC63" i="79"/>
  <c r="Y63" i="79"/>
  <c r="W63" i="79"/>
  <c r="U63" i="79"/>
  <c r="S63" i="79"/>
  <c r="Q63" i="79"/>
  <c r="O63" i="79"/>
  <c r="M63" i="79"/>
  <c r="K63" i="79"/>
  <c r="I63" i="79"/>
  <c r="G63" i="79"/>
  <c r="E63" i="79"/>
  <c r="AH62" i="79"/>
  <c r="AJ62" i="79"/>
  <c r="AG62" i="79"/>
  <c r="AE62" i="79"/>
  <c r="AC62" i="79"/>
  <c r="Y62" i="79"/>
  <c r="W62" i="79"/>
  <c r="U62" i="79"/>
  <c r="S62" i="79"/>
  <c r="Q62" i="79"/>
  <c r="O62" i="79"/>
  <c r="M62" i="79"/>
  <c r="K62" i="79"/>
  <c r="I62" i="79"/>
  <c r="G62" i="79"/>
  <c r="E62" i="79"/>
  <c r="AH61" i="79"/>
  <c r="AJ61" i="79"/>
  <c r="AG61" i="79"/>
  <c r="AE61" i="79"/>
  <c r="AC61" i="79"/>
  <c r="Y61" i="79"/>
  <c r="W61" i="79"/>
  <c r="U61" i="79"/>
  <c r="S61" i="79"/>
  <c r="Q61" i="79"/>
  <c r="O61" i="79"/>
  <c r="M61" i="79"/>
  <c r="K61" i="79"/>
  <c r="I61" i="79"/>
  <c r="G61" i="79"/>
  <c r="E61" i="79"/>
  <c r="E60" i="79"/>
  <c r="E59" i="79"/>
  <c r="E58" i="79"/>
  <c r="E57" i="79"/>
  <c r="E56" i="79"/>
  <c r="E55" i="79"/>
  <c r="E54" i="79"/>
  <c r="E53" i="79"/>
  <c r="E52" i="79"/>
  <c r="E51" i="79"/>
  <c r="AJ50" i="79"/>
  <c r="AG50" i="79"/>
  <c r="AE50" i="79"/>
  <c r="Y50" i="79"/>
  <c r="W50" i="79"/>
  <c r="U50" i="79"/>
  <c r="S50" i="79"/>
  <c r="Q50" i="79"/>
  <c r="O50" i="79"/>
  <c r="M50" i="79"/>
  <c r="K50" i="79"/>
  <c r="I50" i="79"/>
  <c r="G50" i="79"/>
  <c r="E50" i="79"/>
  <c r="AH50" i="79"/>
  <c r="AG49" i="79"/>
  <c r="AE49" i="79"/>
  <c r="AC49" i="79"/>
  <c r="AA49" i="79"/>
  <c r="Y49" i="79"/>
  <c r="W49" i="79"/>
  <c r="U49" i="79"/>
  <c r="S49" i="79"/>
  <c r="Q49" i="79"/>
  <c r="O49" i="79"/>
  <c r="M49" i="79"/>
  <c r="K49" i="79"/>
  <c r="I49" i="79"/>
  <c r="G49" i="79"/>
  <c r="E49" i="79"/>
  <c r="AH49" i="79"/>
  <c r="AJ49" i="79"/>
  <c r="AG48" i="79"/>
  <c r="AE48" i="79"/>
  <c r="AC48" i="79"/>
  <c r="AA48" i="79"/>
  <c r="Y48" i="79"/>
  <c r="W48" i="79"/>
  <c r="U48" i="79"/>
  <c r="S48" i="79"/>
  <c r="Q48" i="79"/>
  <c r="O48" i="79"/>
  <c r="M48" i="79"/>
  <c r="K48" i="79"/>
  <c r="I48" i="79"/>
  <c r="G48" i="79"/>
  <c r="E48" i="79"/>
  <c r="AH48" i="79"/>
  <c r="AJ48" i="79"/>
  <c r="E47" i="79"/>
  <c r="AG46" i="79"/>
  <c r="AE46" i="79"/>
  <c r="AC46" i="79"/>
  <c r="AA46" i="79"/>
  <c r="Y46" i="79"/>
  <c r="W46" i="79"/>
  <c r="U46" i="79"/>
  <c r="S46" i="79"/>
  <c r="Q46" i="79"/>
  <c r="O46" i="79"/>
  <c r="M46" i="79"/>
  <c r="K46" i="79"/>
  <c r="I46" i="79"/>
  <c r="G46" i="79"/>
  <c r="E46" i="79"/>
  <c r="AH46" i="79"/>
  <c r="AJ46" i="79"/>
  <c r="AG45" i="79"/>
  <c r="AE45" i="79"/>
  <c r="AC45" i="79"/>
  <c r="AA45" i="79"/>
  <c r="Y45" i="79"/>
  <c r="W45" i="79"/>
  <c r="U45" i="79"/>
  <c r="S45" i="79"/>
  <c r="Q45" i="79"/>
  <c r="O45" i="79"/>
  <c r="M45" i="79"/>
  <c r="K45" i="79"/>
  <c r="I45" i="79"/>
  <c r="G45" i="79"/>
  <c r="E45" i="79"/>
  <c r="AH45" i="79"/>
  <c r="AJ45" i="79"/>
  <c r="E44" i="79"/>
  <c r="AG43" i="79"/>
  <c r="AE43" i="79"/>
  <c r="AC43" i="79"/>
  <c r="AA43" i="79"/>
  <c r="Y43" i="79"/>
  <c r="W43" i="79"/>
  <c r="U43" i="79"/>
  <c r="S43" i="79"/>
  <c r="Q43" i="79"/>
  <c r="O43" i="79"/>
  <c r="M43" i="79"/>
  <c r="K43" i="79"/>
  <c r="I43" i="79"/>
  <c r="G43" i="79"/>
  <c r="E43" i="79"/>
  <c r="AH43" i="79"/>
  <c r="AJ43" i="79"/>
  <c r="E42" i="79"/>
  <c r="AG41" i="79"/>
  <c r="AE41" i="79"/>
  <c r="Y41" i="79"/>
  <c r="W41" i="79"/>
  <c r="U41" i="79"/>
  <c r="S41" i="79"/>
  <c r="Q41" i="79"/>
  <c r="O41" i="79"/>
  <c r="M41" i="79"/>
  <c r="K41" i="79"/>
  <c r="I41" i="79"/>
  <c r="G41" i="79"/>
  <c r="E41" i="79"/>
  <c r="AH41" i="79"/>
  <c r="AJ41" i="79"/>
  <c r="E40" i="79"/>
  <c r="E39" i="79"/>
  <c r="E38" i="79"/>
  <c r="E37" i="79"/>
  <c r="E36" i="79"/>
  <c r="E35" i="79"/>
  <c r="E34" i="79"/>
  <c r="E33" i="79"/>
  <c r="E32" i="79"/>
  <c r="E31" i="79"/>
  <c r="E30" i="79"/>
  <c r="E29" i="79"/>
  <c r="E28" i="79"/>
  <c r="E27" i="79"/>
  <c r="E26" i="79"/>
  <c r="E25" i="79"/>
  <c r="E24" i="79"/>
  <c r="E23" i="79"/>
  <c r="E22" i="79"/>
  <c r="E21" i="79"/>
  <c r="E20" i="79"/>
  <c r="E19" i="79"/>
  <c r="E18" i="79"/>
  <c r="E17" i="79"/>
  <c r="E16" i="79"/>
  <c r="E15" i="79"/>
  <c r="E14" i="79"/>
  <c r="E13" i="79"/>
  <c r="C12" i="79"/>
  <c r="B6" i="79"/>
  <c r="B4" i="79"/>
  <c r="E87" i="79"/>
  <c r="AI100" i="77"/>
  <c r="AH100" i="77"/>
  <c r="AI89" i="77"/>
  <c r="AJ86" i="77"/>
  <c r="AG86" i="77"/>
  <c r="AF86" i="77"/>
  <c r="AT30" i="15"/>
  <c r="AD86" i="77"/>
  <c r="AR30" i="15"/>
  <c r="AB86" i="77"/>
  <c r="AP30" i="15"/>
  <c r="Z86" i="77"/>
  <c r="AN30" i="15"/>
  <c r="X86" i="77"/>
  <c r="AH30" i="15"/>
  <c r="V86" i="77"/>
  <c r="AF30" i="15"/>
  <c r="T86" i="77"/>
  <c r="AD30" i="15"/>
  <c r="R86" i="77"/>
  <c r="T30" i="15"/>
  <c r="P86" i="77"/>
  <c r="R30" i="15"/>
  <c r="N86" i="77"/>
  <c r="P30" i="15"/>
  <c r="L86" i="77"/>
  <c r="H30" i="15"/>
  <c r="J86" i="77"/>
  <c r="F30" i="15"/>
  <c r="H86" i="77"/>
  <c r="F86" i="77"/>
  <c r="B30" i="15"/>
  <c r="AH85" i="77"/>
  <c r="AJ85" i="77"/>
  <c r="AG85" i="77"/>
  <c r="AE85" i="77"/>
  <c r="AC85" i="77"/>
  <c r="AA85" i="77"/>
  <c r="Y85" i="77"/>
  <c r="W85" i="77"/>
  <c r="U85" i="77"/>
  <c r="S85" i="77"/>
  <c r="Q85" i="77"/>
  <c r="O85" i="77"/>
  <c r="M85" i="77"/>
  <c r="K85" i="77"/>
  <c r="I85" i="77"/>
  <c r="G85" i="77"/>
  <c r="E85" i="77"/>
  <c r="AG84" i="77"/>
  <c r="AE84" i="77"/>
  <c r="AC84" i="77"/>
  <c r="AA84" i="77"/>
  <c r="Y84" i="77"/>
  <c r="W84" i="77"/>
  <c r="U84" i="77"/>
  <c r="S84" i="77"/>
  <c r="Q84" i="77"/>
  <c r="O84" i="77"/>
  <c r="M84" i="77"/>
  <c r="K84" i="77"/>
  <c r="I84" i="77"/>
  <c r="G84" i="77"/>
  <c r="E84" i="77"/>
  <c r="AH84" i="77"/>
  <c r="AJ84" i="77"/>
  <c r="AG83" i="77"/>
  <c r="AE83" i="77"/>
  <c r="AC83" i="77"/>
  <c r="AA83" i="77"/>
  <c r="Y83" i="77"/>
  <c r="W83" i="77"/>
  <c r="U83" i="77"/>
  <c r="S83" i="77"/>
  <c r="Q83" i="77"/>
  <c r="O83" i="77"/>
  <c r="M83" i="77"/>
  <c r="K83" i="77"/>
  <c r="I83" i="77"/>
  <c r="G83" i="77"/>
  <c r="E83" i="77"/>
  <c r="AH83" i="77"/>
  <c r="AJ83" i="77"/>
  <c r="AG82" i="77"/>
  <c r="AE82" i="77"/>
  <c r="AC82" i="77"/>
  <c r="AA82" i="77"/>
  <c r="Y82" i="77"/>
  <c r="W82" i="77"/>
  <c r="U82" i="77"/>
  <c r="S82" i="77"/>
  <c r="Q82" i="77"/>
  <c r="O82" i="77"/>
  <c r="M82" i="77"/>
  <c r="K82" i="77"/>
  <c r="I82" i="77"/>
  <c r="G82" i="77"/>
  <c r="E82" i="77"/>
  <c r="AH82" i="77"/>
  <c r="AJ82" i="77"/>
  <c r="AG81" i="77"/>
  <c r="AE81" i="77"/>
  <c r="AC81" i="77"/>
  <c r="AA81" i="77"/>
  <c r="Y81" i="77"/>
  <c r="W81" i="77"/>
  <c r="U81" i="77"/>
  <c r="S81" i="77"/>
  <c r="Q81" i="77"/>
  <c r="O81" i="77"/>
  <c r="M81" i="77"/>
  <c r="K81" i="77"/>
  <c r="I81" i="77"/>
  <c r="G81" i="77"/>
  <c r="E81" i="77"/>
  <c r="AH81" i="77"/>
  <c r="AJ81" i="77"/>
  <c r="AG80" i="77"/>
  <c r="AE80" i="77"/>
  <c r="AC80" i="77"/>
  <c r="AA80" i="77"/>
  <c r="Y80" i="77"/>
  <c r="W80" i="77"/>
  <c r="U80" i="77"/>
  <c r="S80" i="77"/>
  <c r="Q80" i="77"/>
  <c r="O80" i="77"/>
  <c r="M80" i="77"/>
  <c r="K80" i="77"/>
  <c r="I80" i="77"/>
  <c r="G80" i="77"/>
  <c r="E80" i="77"/>
  <c r="AH80" i="77"/>
  <c r="AJ80" i="77"/>
  <c r="AG79" i="77"/>
  <c r="AE79" i="77"/>
  <c r="AC79" i="77"/>
  <c r="AA79" i="77"/>
  <c r="Y79" i="77"/>
  <c r="W79" i="77"/>
  <c r="U79" i="77"/>
  <c r="S79" i="77"/>
  <c r="Q79" i="77"/>
  <c r="O79" i="77"/>
  <c r="M79" i="77"/>
  <c r="K79" i="77"/>
  <c r="I79" i="77"/>
  <c r="G79" i="77"/>
  <c r="E79" i="77"/>
  <c r="AH79" i="77"/>
  <c r="AJ79" i="77"/>
  <c r="AG78" i="77"/>
  <c r="AE78" i="77"/>
  <c r="AC78" i="77"/>
  <c r="Y78" i="77"/>
  <c r="W78" i="77"/>
  <c r="U78" i="77"/>
  <c r="S78" i="77"/>
  <c r="Q78" i="77"/>
  <c r="O78" i="77"/>
  <c r="M78" i="77"/>
  <c r="K78" i="77"/>
  <c r="I78" i="77"/>
  <c r="G78" i="77"/>
  <c r="E78" i="77"/>
  <c r="AH78" i="77"/>
  <c r="AJ78" i="77"/>
  <c r="AG77" i="77"/>
  <c r="AE77" i="77"/>
  <c r="AC77" i="77"/>
  <c r="Y77" i="77"/>
  <c r="W77" i="77"/>
  <c r="U77" i="77"/>
  <c r="S77" i="77"/>
  <c r="Q77" i="77"/>
  <c r="O77" i="77"/>
  <c r="M77" i="77"/>
  <c r="K77" i="77"/>
  <c r="I77" i="77"/>
  <c r="G77" i="77"/>
  <c r="E77" i="77"/>
  <c r="AH77" i="77"/>
  <c r="AJ77" i="77"/>
  <c r="E76" i="77"/>
  <c r="AG75" i="77"/>
  <c r="AE75" i="77"/>
  <c r="AC75" i="77"/>
  <c r="Y75" i="77"/>
  <c r="W75" i="77"/>
  <c r="U75" i="77"/>
  <c r="S75" i="77"/>
  <c r="Q75" i="77"/>
  <c r="O75" i="77"/>
  <c r="M75" i="77"/>
  <c r="K75" i="77"/>
  <c r="I75" i="77"/>
  <c r="G75" i="77"/>
  <c r="E75" i="77"/>
  <c r="AH75" i="77"/>
  <c r="AJ75" i="77"/>
  <c r="AG74" i="77"/>
  <c r="AE74" i="77"/>
  <c r="AC74" i="77"/>
  <c r="Y74" i="77"/>
  <c r="W74" i="77"/>
  <c r="U74" i="77"/>
  <c r="S74" i="77"/>
  <c r="Q74" i="77"/>
  <c r="O74" i="77"/>
  <c r="M74" i="77"/>
  <c r="K74" i="77"/>
  <c r="I74" i="77"/>
  <c r="G74" i="77"/>
  <c r="E74" i="77"/>
  <c r="AH74" i="77"/>
  <c r="AJ74" i="77"/>
  <c r="AG73" i="77"/>
  <c r="AE73" i="77"/>
  <c r="AC73" i="77"/>
  <c r="Y73" i="77"/>
  <c r="W73" i="77"/>
  <c r="U73" i="77"/>
  <c r="S73" i="77"/>
  <c r="Q73" i="77"/>
  <c r="O73" i="77"/>
  <c r="M73" i="77"/>
  <c r="K73" i="77"/>
  <c r="I73" i="77"/>
  <c r="G73" i="77"/>
  <c r="E73" i="77"/>
  <c r="AH73" i="77"/>
  <c r="AJ73" i="77"/>
  <c r="AG72" i="77"/>
  <c r="AE72" i="77"/>
  <c r="AC72" i="77"/>
  <c r="Y72" i="77"/>
  <c r="W72" i="77"/>
  <c r="U72" i="77"/>
  <c r="S72" i="77"/>
  <c r="Q72" i="77"/>
  <c r="O72" i="77"/>
  <c r="M72" i="77"/>
  <c r="K72" i="77"/>
  <c r="I72" i="77"/>
  <c r="G72" i="77"/>
  <c r="E72" i="77"/>
  <c r="AH72" i="77"/>
  <c r="AJ72" i="77"/>
  <c r="AH71" i="77"/>
  <c r="AJ71" i="77"/>
  <c r="AG71" i="77"/>
  <c r="AE71" i="77"/>
  <c r="AC71" i="77"/>
  <c r="Y71" i="77"/>
  <c r="W71" i="77"/>
  <c r="U71" i="77"/>
  <c r="S71" i="77"/>
  <c r="Q71" i="77"/>
  <c r="O71" i="77"/>
  <c r="M71" i="77"/>
  <c r="K71" i="77"/>
  <c r="I71" i="77"/>
  <c r="G71" i="77"/>
  <c r="E71" i="77"/>
  <c r="AG70" i="77"/>
  <c r="AE70" i="77"/>
  <c r="AC70" i="77"/>
  <c r="Y70" i="77"/>
  <c r="W70" i="77"/>
  <c r="U70" i="77"/>
  <c r="S70" i="77"/>
  <c r="Q70" i="77"/>
  <c r="O70" i="77"/>
  <c r="M70" i="77"/>
  <c r="K70" i="77"/>
  <c r="I70" i="77"/>
  <c r="G70" i="77"/>
  <c r="E70" i="77"/>
  <c r="AH70" i="77"/>
  <c r="AJ70" i="77"/>
  <c r="AG69" i="77"/>
  <c r="AE69" i="77"/>
  <c r="AC69" i="77"/>
  <c r="Y69" i="77"/>
  <c r="W69" i="77"/>
  <c r="U69" i="77"/>
  <c r="S69" i="77"/>
  <c r="Q69" i="77"/>
  <c r="O69" i="77"/>
  <c r="M69" i="77"/>
  <c r="K69" i="77"/>
  <c r="I69" i="77"/>
  <c r="G69" i="77"/>
  <c r="E69" i="77"/>
  <c r="AH69" i="77"/>
  <c r="AJ69" i="77"/>
  <c r="AH68" i="77"/>
  <c r="AJ68" i="77"/>
  <c r="AG68" i="77"/>
  <c r="AE68" i="77"/>
  <c r="AC68" i="77"/>
  <c r="Y68" i="77"/>
  <c r="W68" i="77"/>
  <c r="U68" i="77"/>
  <c r="S68" i="77"/>
  <c r="Q68" i="77"/>
  <c r="O68" i="77"/>
  <c r="M68" i="77"/>
  <c r="K68" i="77"/>
  <c r="I68" i="77"/>
  <c r="G68" i="77"/>
  <c r="E68" i="77"/>
  <c r="AG67" i="77"/>
  <c r="AE67" i="77"/>
  <c r="AC67" i="77"/>
  <c r="Y67" i="77"/>
  <c r="W67" i="77"/>
  <c r="U67" i="77"/>
  <c r="S67" i="77"/>
  <c r="Q67" i="77"/>
  <c r="O67" i="77"/>
  <c r="M67" i="77"/>
  <c r="K67" i="77"/>
  <c r="I67" i="77"/>
  <c r="G67" i="77"/>
  <c r="E67" i="77"/>
  <c r="AH67" i="77"/>
  <c r="AJ67" i="77"/>
  <c r="AG66" i="77"/>
  <c r="AE66" i="77"/>
  <c r="AC66" i="77"/>
  <c r="Y66" i="77"/>
  <c r="W66" i="77"/>
  <c r="U66" i="77"/>
  <c r="S66" i="77"/>
  <c r="Q66" i="77"/>
  <c r="O66" i="77"/>
  <c r="M66" i="77"/>
  <c r="K66" i="77"/>
  <c r="I66" i="77"/>
  <c r="G66" i="77"/>
  <c r="E66" i="77"/>
  <c r="AH66" i="77"/>
  <c r="AJ66" i="77"/>
  <c r="E65" i="77"/>
  <c r="AG64" i="77"/>
  <c r="AE64" i="77"/>
  <c r="AC64" i="77"/>
  <c r="Y64" i="77"/>
  <c r="W64" i="77"/>
  <c r="U64" i="77"/>
  <c r="S64" i="77"/>
  <c r="Q64" i="77"/>
  <c r="O64" i="77"/>
  <c r="M64" i="77"/>
  <c r="K64" i="77"/>
  <c r="I64" i="77"/>
  <c r="G64" i="77"/>
  <c r="E64" i="77"/>
  <c r="AH64" i="77"/>
  <c r="AJ64" i="77"/>
  <c r="AG63" i="77"/>
  <c r="AE63" i="77"/>
  <c r="AC63" i="77"/>
  <c r="Y63" i="77"/>
  <c r="W63" i="77"/>
  <c r="U63" i="77"/>
  <c r="S63" i="77"/>
  <c r="Q63" i="77"/>
  <c r="O63" i="77"/>
  <c r="M63" i="77"/>
  <c r="K63" i="77"/>
  <c r="I63" i="77"/>
  <c r="G63" i="77"/>
  <c r="E63" i="77"/>
  <c r="AH63" i="77"/>
  <c r="AJ63" i="77"/>
  <c r="AG62" i="77"/>
  <c r="AE62" i="77"/>
  <c r="AC62" i="77"/>
  <c r="Y62" i="77"/>
  <c r="W62" i="77"/>
  <c r="U62" i="77"/>
  <c r="S62" i="77"/>
  <c r="Q62" i="77"/>
  <c r="O62" i="77"/>
  <c r="M62" i="77"/>
  <c r="K62" i="77"/>
  <c r="I62" i="77"/>
  <c r="G62" i="77"/>
  <c r="E62" i="77"/>
  <c r="AH62" i="77"/>
  <c r="AJ62" i="77"/>
  <c r="AG61" i="77"/>
  <c r="AE61" i="77"/>
  <c r="AC61" i="77"/>
  <c r="Y61" i="77"/>
  <c r="W61" i="77"/>
  <c r="U61" i="77"/>
  <c r="S61" i="77"/>
  <c r="Q61" i="77"/>
  <c r="O61" i="77"/>
  <c r="M61" i="77"/>
  <c r="K61" i="77"/>
  <c r="I61" i="77"/>
  <c r="G61" i="77"/>
  <c r="E61" i="77"/>
  <c r="AH61" i="77"/>
  <c r="AJ61" i="77"/>
  <c r="E60" i="77"/>
  <c r="E59" i="77"/>
  <c r="E58" i="77"/>
  <c r="E57" i="77"/>
  <c r="E56" i="77"/>
  <c r="E55" i="77"/>
  <c r="E54" i="77"/>
  <c r="E53" i="77"/>
  <c r="E52" i="77"/>
  <c r="E51" i="77"/>
  <c r="AG50" i="77"/>
  <c r="AE50" i="77"/>
  <c r="Y50" i="77"/>
  <c r="W50" i="77"/>
  <c r="U50" i="77"/>
  <c r="S50" i="77"/>
  <c r="Q50" i="77"/>
  <c r="O50" i="77"/>
  <c r="M50" i="77"/>
  <c r="K50" i="77"/>
  <c r="I50" i="77"/>
  <c r="G50" i="77"/>
  <c r="E50" i="77"/>
  <c r="AH50" i="77"/>
  <c r="AJ50" i="77"/>
  <c r="AG49" i="77"/>
  <c r="AE49" i="77"/>
  <c r="AC49" i="77"/>
  <c r="AA49" i="77"/>
  <c r="Y49" i="77"/>
  <c r="W49" i="77"/>
  <c r="U49" i="77"/>
  <c r="S49" i="77"/>
  <c r="Q49" i="77"/>
  <c r="O49" i="77"/>
  <c r="M49" i="77"/>
  <c r="K49" i="77"/>
  <c r="I49" i="77"/>
  <c r="G49" i="77"/>
  <c r="E49" i="77"/>
  <c r="AH49" i="77"/>
  <c r="AJ49" i="77"/>
  <c r="AH48" i="77"/>
  <c r="AJ48" i="77"/>
  <c r="AG48" i="77"/>
  <c r="AE48" i="77"/>
  <c r="AC48" i="77"/>
  <c r="AA48" i="77"/>
  <c r="Y48" i="77"/>
  <c r="W48" i="77"/>
  <c r="U48" i="77"/>
  <c r="S48" i="77"/>
  <c r="Q48" i="77"/>
  <c r="O48" i="77"/>
  <c r="M48" i="77"/>
  <c r="K48" i="77"/>
  <c r="I48" i="77"/>
  <c r="G48" i="77"/>
  <c r="E48" i="77"/>
  <c r="E47" i="77"/>
  <c r="AG46" i="77"/>
  <c r="AE46" i="77"/>
  <c r="AC46" i="77"/>
  <c r="AA46" i="77"/>
  <c r="Y46" i="77"/>
  <c r="W46" i="77"/>
  <c r="U46" i="77"/>
  <c r="S46" i="77"/>
  <c r="Q46" i="77"/>
  <c r="O46" i="77"/>
  <c r="M46" i="77"/>
  <c r="K46" i="77"/>
  <c r="I46" i="77"/>
  <c r="G46" i="77"/>
  <c r="E46" i="77"/>
  <c r="AH46" i="77"/>
  <c r="AJ46" i="77"/>
  <c r="AJ45" i="77"/>
  <c r="AG45" i="77"/>
  <c r="AE45" i="77"/>
  <c r="AC45" i="77"/>
  <c r="AA45" i="77"/>
  <c r="Y45" i="77"/>
  <c r="W45" i="77"/>
  <c r="U45" i="77"/>
  <c r="S45" i="77"/>
  <c r="Q45" i="77"/>
  <c r="O45" i="77"/>
  <c r="M45" i="77"/>
  <c r="K45" i="77"/>
  <c r="I45" i="77"/>
  <c r="G45" i="77"/>
  <c r="E45" i="77"/>
  <c r="AH45" i="77"/>
  <c r="E44" i="77"/>
  <c r="AG43" i="77"/>
  <c r="AE43" i="77"/>
  <c r="AC43" i="77"/>
  <c r="AA43" i="77"/>
  <c r="Y43" i="77"/>
  <c r="W43" i="77"/>
  <c r="U43" i="77"/>
  <c r="S43" i="77"/>
  <c r="Q43" i="77"/>
  <c r="O43" i="77"/>
  <c r="M43" i="77"/>
  <c r="K43" i="77"/>
  <c r="I43" i="77"/>
  <c r="G43" i="77"/>
  <c r="E43" i="77"/>
  <c r="AH43" i="77"/>
  <c r="AJ43" i="77"/>
  <c r="E42" i="77"/>
  <c r="AG41" i="77"/>
  <c r="AE41" i="77"/>
  <c r="Y41" i="77"/>
  <c r="W41" i="77"/>
  <c r="U41" i="77"/>
  <c r="S41" i="77"/>
  <c r="Q41" i="77"/>
  <c r="O41" i="77"/>
  <c r="M41" i="77"/>
  <c r="K41" i="77"/>
  <c r="I41" i="77"/>
  <c r="G41" i="77"/>
  <c r="E41" i="77"/>
  <c r="AH41" i="77"/>
  <c r="AJ41" i="77"/>
  <c r="E40" i="77"/>
  <c r="E39" i="77"/>
  <c r="E38" i="77"/>
  <c r="E37" i="77"/>
  <c r="E36" i="77"/>
  <c r="E35" i="77"/>
  <c r="E34" i="77"/>
  <c r="E33" i="77"/>
  <c r="E32" i="77"/>
  <c r="E31" i="77"/>
  <c r="E30" i="77"/>
  <c r="E29" i="77"/>
  <c r="E28" i="77"/>
  <c r="E27" i="77"/>
  <c r="E26" i="77"/>
  <c r="E25" i="77"/>
  <c r="E24" i="77"/>
  <c r="E23" i="77"/>
  <c r="E22" i="77"/>
  <c r="E21" i="77"/>
  <c r="E20" i="77"/>
  <c r="E19" i="77"/>
  <c r="E18" i="77"/>
  <c r="E17" i="77"/>
  <c r="E16" i="77"/>
  <c r="E15" i="77"/>
  <c r="E14" i="77"/>
  <c r="E13" i="77"/>
  <c r="C12" i="77"/>
  <c r="B6" i="77"/>
  <c r="B4" i="77"/>
  <c r="E86" i="77"/>
  <c r="AF29" i="15"/>
  <c r="AD29" i="15"/>
  <c r="R29" i="15"/>
  <c r="AG74" i="76"/>
  <c r="AE74" i="76"/>
  <c r="AC74" i="76"/>
  <c r="Y74" i="76"/>
  <c r="W74" i="76"/>
  <c r="U74" i="76"/>
  <c r="S74" i="76"/>
  <c r="Q74" i="76"/>
  <c r="O74" i="76"/>
  <c r="M74" i="76"/>
  <c r="K74" i="76"/>
  <c r="I74" i="76"/>
  <c r="G74" i="76"/>
  <c r="E74" i="76"/>
  <c r="AH74" i="76"/>
  <c r="AJ74" i="76"/>
  <c r="G73" i="76"/>
  <c r="AG73" i="76"/>
  <c r="AE73" i="76"/>
  <c r="AC73" i="76"/>
  <c r="Y73" i="76"/>
  <c r="W73" i="76"/>
  <c r="U73" i="76"/>
  <c r="S73" i="76"/>
  <c r="Q73" i="76"/>
  <c r="O73" i="76"/>
  <c r="M73" i="76"/>
  <c r="K73" i="76"/>
  <c r="I73" i="76"/>
  <c r="E73" i="76"/>
  <c r="AH73" i="76"/>
  <c r="AJ73" i="76"/>
  <c r="Y82" i="76"/>
  <c r="AG82" i="76"/>
  <c r="AE82" i="76"/>
  <c r="AC82" i="76"/>
  <c r="AA82" i="76"/>
  <c r="W82" i="76"/>
  <c r="U82" i="76"/>
  <c r="S82" i="76"/>
  <c r="Q82" i="76"/>
  <c r="O82" i="76"/>
  <c r="M82" i="76"/>
  <c r="K82" i="76"/>
  <c r="I82" i="76"/>
  <c r="G82" i="76"/>
  <c r="E82" i="76"/>
  <c r="AH82" i="76"/>
  <c r="AJ82" i="76"/>
  <c r="E85" i="76"/>
  <c r="AH85" i="76"/>
  <c r="AJ85" i="76"/>
  <c r="E84" i="76"/>
  <c r="E83" i="76"/>
  <c r="E81" i="76"/>
  <c r="AH81" i="76"/>
  <c r="AJ81" i="76"/>
  <c r="E80" i="76"/>
  <c r="E79" i="76"/>
  <c r="E78" i="76"/>
  <c r="AH78" i="76"/>
  <c r="AJ78" i="76"/>
  <c r="E77" i="76"/>
  <c r="AH77" i="76"/>
  <c r="AJ77" i="76"/>
  <c r="E76" i="76"/>
  <c r="E75" i="76"/>
  <c r="AH75" i="76"/>
  <c r="AJ75" i="76"/>
  <c r="E72" i="76"/>
  <c r="E71" i="76"/>
  <c r="AH71" i="76"/>
  <c r="AJ71" i="76"/>
  <c r="E70" i="76"/>
  <c r="AH70" i="76"/>
  <c r="AJ70" i="76"/>
  <c r="E69" i="76"/>
  <c r="E68" i="76"/>
  <c r="AH68" i="76"/>
  <c r="AJ68" i="76"/>
  <c r="E67" i="76"/>
  <c r="E66" i="76"/>
  <c r="AH66" i="76"/>
  <c r="AJ66" i="76"/>
  <c r="E65" i="76"/>
  <c r="E64" i="76"/>
  <c r="AH64" i="76"/>
  <c r="AJ64" i="76"/>
  <c r="E63" i="76"/>
  <c r="AH63" i="76"/>
  <c r="AJ63" i="76"/>
  <c r="E62" i="76"/>
  <c r="AH62" i="76"/>
  <c r="AJ62" i="76"/>
  <c r="E61" i="76"/>
  <c r="E60" i="76"/>
  <c r="E59" i="76"/>
  <c r="E58" i="76"/>
  <c r="E57" i="76"/>
  <c r="E56" i="76"/>
  <c r="E55" i="76"/>
  <c r="E54" i="76"/>
  <c r="E53" i="76"/>
  <c r="E52" i="76"/>
  <c r="E51" i="76"/>
  <c r="E50" i="76"/>
  <c r="AH50" i="76"/>
  <c r="AJ50" i="76"/>
  <c r="E49" i="76"/>
  <c r="E48" i="76"/>
  <c r="AH48" i="76"/>
  <c r="AJ48" i="76"/>
  <c r="E47" i="76"/>
  <c r="E46" i="76"/>
  <c r="AH46" i="76"/>
  <c r="AJ46" i="76"/>
  <c r="E45" i="76"/>
  <c r="E44" i="76"/>
  <c r="E43" i="76"/>
  <c r="AH43" i="76"/>
  <c r="AJ43" i="76"/>
  <c r="E42" i="76"/>
  <c r="E41" i="76"/>
  <c r="E40" i="76"/>
  <c r="E39" i="76"/>
  <c r="E38" i="76"/>
  <c r="E37" i="76"/>
  <c r="E36" i="76"/>
  <c r="E35" i="76"/>
  <c r="E34" i="76"/>
  <c r="E33" i="76"/>
  <c r="E32" i="76"/>
  <c r="E31" i="76"/>
  <c r="E30" i="76"/>
  <c r="E29" i="76"/>
  <c r="E28" i="76"/>
  <c r="E27" i="76"/>
  <c r="E26" i="76"/>
  <c r="E25" i="76"/>
  <c r="E24" i="76"/>
  <c r="E23" i="76"/>
  <c r="E22" i="76"/>
  <c r="E21" i="76"/>
  <c r="E20" i="76"/>
  <c r="E19" i="76"/>
  <c r="E18" i="76"/>
  <c r="E17" i="76"/>
  <c r="E16" i="76"/>
  <c r="E15" i="76"/>
  <c r="E14" i="76"/>
  <c r="E13" i="76"/>
  <c r="R86" i="76"/>
  <c r="T29" i="15"/>
  <c r="S85" i="76"/>
  <c r="S84" i="76"/>
  <c r="S83" i="76"/>
  <c r="S81" i="76"/>
  <c r="S80" i="76"/>
  <c r="S79" i="76"/>
  <c r="S78" i="76"/>
  <c r="S77" i="76"/>
  <c r="S75" i="76"/>
  <c r="S72" i="76"/>
  <c r="S71" i="76"/>
  <c r="S70" i="76"/>
  <c r="S69" i="76"/>
  <c r="S68" i="76"/>
  <c r="S67" i="76"/>
  <c r="S66" i="76"/>
  <c r="S64" i="76"/>
  <c r="S63" i="76"/>
  <c r="S62" i="76"/>
  <c r="S61" i="76"/>
  <c r="S50" i="76"/>
  <c r="S49" i="76"/>
  <c r="S48" i="76"/>
  <c r="S46" i="76"/>
  <c r="S45" i="76"/>
  <c r="S43" i="76"/>
  <c r="S41" i="76"/>
  <c r="AH83" i="76"/>
  <c r="AJ83" i="76"/>
  <c r="AH80" i="76"/>
  <c r="AJ80" i="76"/>
  <c r="AH79" i="76"/>
  <c r="AJ79" i="76"/>
  <c r="AH69" i="76"/>
  <c r="AJ69" i="76"/>
  <c r="AH67" i="76"/>
  <c r="AJ67" i="76"/>
  <c r="AH61" i="76"/>
  <c r="AJ61" i="76"/>
  <c r="AH45" i="76"/>
  <c r="AJ45" i="76"/>
  <c r="L86" i="76"/>
  <c r="H29" i="15"/>
  <c r="M85" i="76"/>
  <c r="M84" i="76"/>
  <c r="M83" i="76"/>
  <c r="M81" i="76"/>
  <c r="M80" i="76"/>
  <c r="M79" i="76"/>
  <c r="M78" i="76"/>
  <c r="M77" i="76"/>
  <c r="M75" i="76"/>
  <c r="M72" i="76"/>
  <c r="M71" i="76"/>
  <c r="M70" i="76"/>
  <c r="M69" i="76"/>
  <c r="M68" i="76"/>
  <c r="M67" i="76"/>
  <c r="M66" i="76"/>
  <c r="M64" i="76"/>
  <c r="M63" i="76"/>
  <c r="M62" i="76"/>
  <c r="M61" i="76"/>
  <c r="M50" i="76"/>
  <c r="M49" i="76"/>
  <c r="M48" i="76"/>
  <c r="M46" i="76"/>
  <c r="M45" i="76"/>
  <c r="M43" i="76"/>
  <c r="M41" i="76"/>
  <c r="AI100" i="76"/>
  <c r="AH100" i="76"/>
  <c r="AI89" i="76"/>
  <c r="AJ86" i="76"/>
  <c r="AG86" i="76"/>
  <c r="AF86" i="76"/>
  <c r="AT29" i="15"/>
  <c r="AD86" i="76"/>
  <c r="AR29" i="15"/>
  <c r="AB86" i="76"/>
  <c r="AP29" i="15"/>
  <c r="Z86" i="76"/>
  <c r="AN29" i="15"/>
  <c r="X86" i="76"/>
  <c r="AH29" i="15"/>
  <c r="V86" i="76"/>
  <c r="T86" i="76"/>
  <c r="P86" i="76"/>
  <c r="N86" i="76"/>
  <c r="P29" i="15"/>
  <c r="J86" i="76"/>
  <c r="F29" i="15"/>
  <c r="H86" i="76"/>
  <c r="F86" i="76"/>
  <c r="B29" i="15"/>
  <c r="AG85" i="76"/>
  <c r="AE85" i="76"/>
  <c r="AC85" i="76"/>
  <c r="AA85" i="76"/>
  <c r="Y85" i="76"/>
  <c r="W85" i="76"/>
  <c r="U85" i="76"/>
  <c r="Q85" i="76"/>
  <c r="O85" i="76"/>
  <c r="K85" i="76"/>
  <c r="I85" i="76"/>
  <c r="G85" i="76"/>
  <c r="AH84" i="76"/>
  <c r="AJ84" i="76"/>
  <c r="AG84" i="76"/>
  <c r="AE84" i="76"/>
  <c r="AC84" i="76"/>
  <c r="AA84" i="76"/>
  <c r="Y84" i="76"/>
  <c r="W84" i="76"/>
  <c r="U84" i="76"/>
  <c r="Q84" i="76"/>
  <c r="O84" i="76"/>
  <c r="K84" i="76"/>
  <c r="I84" i="76"/>
  <c r="G84" i="76"/>
  <c r="AG83" i="76"/>
  <c r="AE83" i="76"/>
  <c r="AC83" i="76"/>
  <c r="AA83" i="76"/>
  <c r="Y83" i="76"/>
  <c r="W83" i="76"/>
  <c r="U83" i="76"/>
  <c r="Q83" i="76"/>
  <c r="O83" i="76"/>
  <c r="K83" i="76"/>
  <c r="I83" i="76"/>
  <c r="G83" i="76"/>
  <c r="AG81" i="76"/>
  <c r="AE81" i="76"/>
  <c r="AC81" i="76"/>
  <c r="AA81" i="76"/>
  <c r="Y81" i="76"/>
  <c r="W81" i="76"/>
  <c r="U81" i="76"/>
  <c r="Q81" i="76"/>
  <c r="O81" i="76"/>
  <c r="K81" i="76"/>
  <c r="I81" i="76"/>
  <c r="G81" i="76"/>
  <c r="AG80" i="76"/>
  <c r="AE80" i="76"/>
  <c r="AC80" i="76"/>
  <c r="AA80" i="76"/>
  <c r="Y80" i="76"/>
  <c r="W80" i="76"/>
  <c r="U80" i="76"/>
  <c r="Q80" i="76"/>
  <c r="O80" i="76"/>
  <c r="K80" i="76"/>
  <c r="I80" i="76"/>
  <c r="G80" i="76"/>
  <c r="AG79" i="76"/>
  <c r="AE79" i="76"/>
  <c r="AC79" i="76"/>
  <c r="AA79" i="76"/>
  <c r="Y79" i="76"/>
  <c r="W79" i="76"/>
  <c r="U79" i="76"/>
  <c r="Q79" i="76"/>
  <c r="O79" i="76"/>
  <c r="K79" i="76"/>
  <c r="I79" i="76"/>
  <c r="G79" i="76"/>
  <c r="AG78" i="76"/>
  <c r="AE78" i="76"/>
  <c r="AC78" i="76"/>
  <c r="Y78" i="76"/>
  <c r="W78" i="76"/>
  <c r="U78" i="76"/>
  <c r="Q78" i="76"/>
  <c r="O78" i="76"/>
  <c r="K78" i="76"/>
  <c r="I78" i="76"/>
  <c r="G78" i="76"/>
  <c r="AG77" i="76"/>
  <c r="AE77" i="76"/>
  <c r="AC77" i="76"/>
  <c r="Y77" i="76"/>
  <c r="W77" i="76"/>
  <c r="U77" i="76"/>
  <c r="Q77" i="76"/>
  <c r="O77" i="76"/>
  <c r="K77" i="76"/>
  <c r="I77" i="76"/>
  <c r="G77" i="76"/>
  <c r="AG75" i="76"/>
  <c r="AE75" i="76"/>
  <c r="AC75" i="76"/>
  <c r="Y75" i="76"/>
  <c r="W75" i="76"/>
  <c r="U75" i="76"/>
  <c r="Q75" i="76"/>
  <c r="O75" i="76"/>
  <c r="K75" i="76"/>
  <c r="I75" i="76"/>
  <c r="G75" i="76"/>
  <c r="AH72" i="76"/>
  <c r="AJ72" i="76"/>
  <c r="AG72" i="76"/>
  <c r="AE72" i="76"/>
  <c r="AC72" i="76"/>
  <c r="Y72" i="76"/>
  <c r="W72" i="76"/>
  <c r="U72" i="76"/>
  <c r="Q72" i="76"/>
  <c r="O72" i="76"/>
  <c r="K72" i="76"/>
  <c r="I72" i="76"/>
  <c r="G72" i="76"/>
  <c r="AG71" i="76"/>
  <c r="AE71" i="76"/>
  <c r="AC71" i="76"/>
  <c r="Y71" i="76"/>
  <c r="W71" i="76"/>
  <c r="U71" i="76"/>
  <c r="Q71" i="76"/>
  <c r="O71" i="76"/>
  <c r="K71" i="76"/>
  <c r="I71" i="76"/>
  <c r="G71" i="76"/>
  <c r="AG70" i="76"/>
  <c r="AE70" i="76"/>
  <c r="AC70" i="76"/>
  <c r="Y70" i="76"/>
  <c r="W70" i="76"/>
  <c r="U70" i="76"/>
  <c r="Q70" i="76"/>
  <c r="O70" i="76"/>
  <c r="K70" i="76"/>
  <c r="I70" i="76"/>
  <c r="G70" i="76"/>
  <c r="AG69" i="76"/>
  <c r="AE69" i="76"/>
  <c r="AC69" i="76"/>
  <c r="Y69" i="76"/>
  <c r="W69" i="76"/>
  <c r="U69" i="76"/>
  <c r="Q69" i="76"/>
  <c r="O69" i="76"/>
  <c r="K69" i="76"/>
  <c r="I69" i="76"/>
  <c r="G69" i="76"/>
  <c r="AG68" i="76"/>
  <c r="AE68" i="76"/>
  <c r="AC68" i="76"/>
  <c r="Y68" i="76"/>
  <c r="W68" i="76"/>
  <c r="U68" i="76"/>
  <c r="Q68" i="76"/>
  <c r="O68" i="76"/>
  <c r="K68" i="76"/>
  <c r="I68" i="76"/>
  <c r="G68" i="76"/>
  <c r="AG67" i="76"/>
  <c r="AE67" i="76"/>
  <c r="AC67" i="76"/>
  <c r="Y67" i="76"/>
  <c r="W67" i="76"/>
  <c r="U67" i="76"/>
  <c r="Q67" i="76"/>
  <c r="O67" i="76"/>
  <c r="K67" i="76"/>
  <c r="I67" i="76"/>
  <c r="G67" i="76"/>
  <c r="AG66" i="76"/>
  <c r="AE66" i="76"/>
  <c r="AC66" i="76"/>
  <c r="Y66" i="76"/>
  <c r="W66" i="76"/>
  <c r="U66" i="76"/>
  <c r="Q66" i="76"/>
  <c r="O66" i="76"/>
  <c r="K66" i="76"/>
  <c r="I66" i="76"/>
  <c r="G66" i="76"/>
  <c r="AG64" i="76"/>
  <c r="AE64" i="76"/>
  <c r="AC64" i="76"/>
  <c r="Y64" i="76"/>
  <c r="W64" i="76"/>
  <c r="U64" i="76"/>
  <c r="Q64" i="76"/>
  <c r="O64" i="76"/>
  <c r="K64" i="76"/>
  <c r="I64" i="76"/>
  <c r="G64" i="76"/>
  <c r="AG63" i="76"/>
  <c r="AE63" i="76"/>
  <c r="AC63" i="76"/>
  <c r="Y63" i="76"/>
  <c r="W63" i="76"/>
  <c r="U63" i="76"/>
  <c r="Q63" i="76"/>
  <c r="O63" i="76"/>
  <c r="K63" i="76"/>
  <c r="I63" i="76"/>
  <c r="G63" i="76"/>
  <c r="AG62" i="76"/>
  <c r="AE62" i="76"/>
  <c r="AC62" i="76"/>
  <c r="Y62" i="76"/>
  <c r="W62" i="76"/>
  <c r="U62" i="76"/>
  <c r="Q62" i="76"/>
  <c r="O62" i="76"/>
  <c r="K62" i="76"/>
  <c r="I62" i="76"/>
  <c r="G62" i="76"/>
  <c r="AG61" i="76"/>
  <c r="AE61" i="76"/>
  <c r="AC61" i="76"/>
  <c r="Y61" i="76"/>
  <c r="W61" i="76"/>
  <c r="U61" i="76"/>
  <c r="Q61" i="76"/>
  <c r="O61" i="76"/>
  <c r="K61" i="76"/>
  <c r="I61" i="76"/>
  <c r="G61" i="76"/>
  <c r="AG50" i="76"/>
  <c r="AE50" i="76"/>
  <c r="Y50" i="76"/>
  <c r="W50" i="76"/>
  <c r="U50" i="76"/>
  <c r="Q50" i="76"/>
  <c r="O50" i="76"/>
  <c r="K50" i="76"/>
  <c r="I50" i="76"/>
  <c r="G50" i="76"/>
  <c r="AG49" i="76"/>
  <c r="AE49" i="76"/>
  <c r="AC49" i="76"/>
  <c r="AA49" i="76"/>
  <c r="Y49" i="76"/>
  <c r="W49" i="76"/>
  <c r="U49" i="76"/>
  <c r="Q49" i="76"/>
  <c r="O49" i="76"/>
  <c r="K49" i="76"/>
  <c r="I49" i="76"/>
  <c r="G49" i="76"/>
  <c r="AH49" i="76"/>
  <c r="AJ49" i="76"/>
  <c r="AG48" i="76"/>
  <c r="AE48" i="76"/>
  <c r="AC48" i="76"/>
  <c r="AA48" i="76"/>
  <c r="Y48" i="76"/>
  <c r="W48" i="76"/>
  <c r="U48" i="76"/>
  <c r="Q48" i="76"/>
  <c r="O48" i="76"/>
  <c r="K48" i="76"/>
  <c r="I48" i="76"/>
  <c r="G48" i="76"/>
  <c r="AG46" i="76"/>
  <c r="AE46" i="76"/>
  <c r="AC46" i="76"/>
  <c r="AA46" i="76"/>
  <c r="Y46" i="76"/>
  <c r="W46" i="76"/>
  <c r="U46" i="76"/>
  <c r="Q46" i="76"/>
  <c r="O46" i="76"/>
  <c r="K46" i="76"/>
  <c r="I46" i="76"/>
  <c r="G46" i="76"/>
  <c r="AG45" i="76"/>
  <c r="AE45" i="76"/>
  <c r="AC45" i="76"/>
  <c r="AA45" i="76"/>
  <c r="Y45" i="76"/>
  <c r="W45" i="76"/>
  <c r="U45" i="76"/>
  <c r="Q45" i="76"/>
  <c r="O45" i="76"/>
  <c r="K45" i="76"/>
  <c r="I45" i="76"/>
  <c r="G45" i="76"/>
  <c r="AG43" i="76"/>
  <c r="AE43" i="76"/>
  <c r="AC43" i="76"/>
  <c r="AA43" i="76"/>
  <c r="Y43" i="76"/>
  <c r="W43" i="76"/>
  <c r="U43" i="76"/>
  <c r="Q43" i="76"/>
  <c r="O43" i="76"/>
  <c r="K43" i="76"/>
  <c r="I43" i="76"/>
  <c r="G43" i="76"/>
  <c r="AH41" i="76"/>
  <c r="AJ41" i="76"/>
  <c r="AG41" i="76"/>
  <c r="AE41" i="76"/>
  <c r="Y41" i="76"/>
  <c r="W41" i="76"/>
  <c r="U41" i="76"/>
  <c r="Q41" i="76"/>
  <c r="O41" i="76"/>
  <c r="K41" i="76"/>
  <c r="I41" i="76"/>
  <c r="G41" i="76"/>
  <c r="C12" i="76"/>
  <c r="B6" i="76"/>
  <c r="B4" i="76"/>
  <c r="J83" i="74"/>
  <c r="E13" i="75"/>
  <c r="E23" i="75"/>
  <c r="E22" i="75"/>
  <c r="E21" i="75"/>
  <c r="E20" i="75"/>
  <c r="E19" i="75"/>
  <c r="E18" i="75"/>
  <c r="E17" i="75"/>
  <c r="E16" i="75"/>
  <c r="E15" i="75"/>
  <c r="E14" i="75"/>
  <c r="E82" i="75"/>
  <c r="E81" i="75"/>
  <c r="E80" i="75"/>
  <c r="E79" i="75"/>
  <c r="E78" i="75"/>
  <c r="E77" i="75"/>
  <c r="E76" i="75"/>
  <c r="E75" i="75"/>
  <c r="E74" i="75"/>
  <c r="E73" i="75"/>
  <c r="E72" i="75"/>
  <c r="E71" i="75"/>
  <c r="E70" i="75"/>
  <c r="E69" i="75"/>
  <c r="E68" i="75"/>
  <c r="E67" i="75"/>
  <c r="E66" i="75"/>
  <c r="E65" i="75"/>
  <c r="E64" i="75"/>
  <c r="E63" i="75"/>
  <c r="E62" i="75"/>
  <c r="E61" i="75"/>
  <c r="E60" i="75"/>
  <c r="E59" i="75"/>
  <c r="E58" i="75"/>
  <c r="E57" i="75"/>
  <c r="E56" i="75"/>
  <c r="E55" i="75"/>
  <c r="E54" i="75"/>
  <c r="E53" i="75"/>
  <c r="E52" i="75"/>
  <c r="E51" i="75"/>
  <c r="E50" i="75"/>
  <c r="E49" i="75"/>
  <c r="E48" i="75"/>
  <c r="E47" i="75"/>
  <c r="E46" i="75"/>
  <c r="E45" i="75"/>
  <c r="E44" i="75"/>
  <c r="E43" i="75"/>
  <c r="E42" i="75"/>
  <c r="E41" i="75"/>
  <c r="E40" i="75"/>
  <c r="E39" i="75"/>
  <c r="E38" i="75"/>
  <c r="E37" i="75"/>
  <c r="E36" i="75"/>
  <c r="E35" i="75"/>
  <c r="E34" i="75"/>
  <c r="E33" i="75"/>
  <c r="E32" i="75"/>
  <c r="E31" i="75"/>
  <c r="E30" i="75"/>
  <c r="E29" i="75"/>
  <c r="E28" i="75"/>
  <c r="E27" i="75"/>
  <c r="E26" i="75"/>
  <c r="E25" i="75"/>
  <c r="E24" i="75"/>
  <c r="T83" i="75"/>
  <c r="AH28" i="15"/>
  <c r="U82" i="75"/>
  <c r="U81" i="75"/>
  <c r="U80" i="75"/>
  <c r="U79" i="75"/>
  <c r="U78" i="75"/>
  <c r="U77" i="75"/>
  <c r="U76" i="75"/>
  <c r="U75" i="75"/>
  <c r="U73" i="75"/>
  <c r="U72" i="75"/>
  <c r="U71" i="75"/>
  <c r="U70" i="75"/>
  <c r="U69" i="75"/>
  <c r="U68" i="75"/>
  <c r="U67" i="75"/>
  <c r="U66" i="75"/>
  <c r="U64" i="75"/>
  <c r="U63" i="75"/>
  <c r="U62" i="75"/>
  <c r="U61" i="75"/>
  <c r="U50" i="75"/>
  <c r="U49" i="75"/>
  <c r="U48" i="75"/>
  <c r="U46" i="75"/>
  <c r="U45" i="75"/>
  <c r="U43" i="75"/>
  <c r="U41" i="75"/>
  <c r="E86" i="76"/>
  <c r="AR28" i="15"/>
  <c r="AP28" i="15"/>
  <c r="AN28" i="15"/>
  <c r="AF28" i="15"/>
  <c r="AE97" i="75"/>
  <c r="AD97" i="75"/>
  <c r="AE86" i="75"/>
  <c r="AF83" i="75"/>
  <c r="AC83" i="75"/>
  <c r="AB83" i="75"/>
  <c r="AT28" i="15"/>
  <c r="Z83" i="75"/>
  <c r="X83" i="75"/>
  <c r="V83" i="75"/>
  <c r="R83" i="75"/>
  <c r="P83" i="75"/>
  <c r="AD28" i="15"/>
  <c r="N83" i="75"/>
  <c r="R28" i="15"/>
  <c r="L83" i="75"/>
  <c r="P28" i="15"/>
  <c r="J83" i="75"/>
  <c r="F28" i="15"/>
  <c r="H83" i="75"/>
  <c r="F83" i="75"/>
  <c r="AC82" i="75"/>
  <c r="AA82" i="75"/>
  <c r="Y82" i="75"/>
  <c r="W82" i="75"/>
  <c r="S82" i="75"/>
  <c r="Q82" i="75"/>
  <c r="O82" i="75"/>
  <c r="M82" i="75"/>
  <c r="K82" i="75"/>
  <c r="I82" i="75"/>
  <c r="G82" i="75"/>
  <c r="AD82" i="75"/>
  <c r="AF82" i="75"/>
  <c r="AC81" i="75"/>
  <c r="AA81" i="75"/>
  <c r="Y81" i="75"/>
  <c r="W81" i="75"/>
  <c r="S81" i="75"/>
  <c r="Q81" i="75"/>
  <c r="O81" i="75"/>
  <c r="M81" i="75"/>
  <c r="K81" i="75"/>
  <c r="I81" i="75"/>
  <c r="G81" i="75"/>
  <c r="AD81" i="75"/>
  <c r="AF81" i="75"/>
  <c r="AD80" i="75"/>
  <c r="AF80" i="75"/>
  <c r="AC80" i="75"/>
  <c r="AA80" i="75"/>
  <c r="Y80" i="75"/>
  <c r="W80" i="75"/>
  <c r="S80" i="75"/>
  <c r="Q80" i="75"/>
  <c r="O80" i="75"/>
  <c r="M80" i="75"/>
  <c r="K80" i="75"/>
  <c r="I80" i="75"/>
  <c r="G80" i="75"/>
  <c r="AC79" i="75"/>
  <c r="AA79" i="75"/>
  <c r="Y79" i="75"/>
  <c r="W79" i="75"/>
  <c r="S79" i="75"/>
  <c r="Q79" i="75"/>
  <c r="O79" i="75"/>
  <c r="M79" i="75"/>
  <c r="K79" i="75"/>
  <c r="I79" i="75"/>
  <c r="G79" i="75"/>
  <c r="AD79" i="75"/>
  <c r="AF79" i="75"/>
  <c r="AC78" i="75"/>
  <c r="AA78" i="75"/>
  <c r="Y78" i="75"/>
  <c r="W78" i="75"/>
  <c r="S78" i="75"/>
  <c r="Q78" i="75"/>
  <c r="O78" i="75"/>
  <c r="M78" i="75"/>
  <c r="K78" i="75"/>
  <c r="I78" i="75"/>
  <c r="G78" i="75"/>
  <c r="AD78" i="75"/>
  <c r="AF78" i="75"/>
  <c r="AD77" i="75"/>
  <c r="AF77" i="75"/>
  <c r="AC77" i="75"/>
  <c r="AA77" i="75"/>
  <c r="Y77" i="75"/>
  <c r="W77" i="75"/>
  <c r="S77" i="75"/>
  <c r="Q77" i="75"/>
  <c r="O77" i="75"/>
  <c r="M77" i="75"/>
  <c r="K77" i="75"/>
  <c r="I77" i="75"/>
  <c r="G77" i="75"/>
  <c r="AD76" i="75"/>
  <c r="AF76" i="75"/>
  <c r="AC76" i="75"/>
  <c r="AA76" i="75"/>
  <c r="Y76" i="75"/>
  <c r="S76" i="75"/>
  <c r="Q76" i="75"/>
  <c r="O76" i="75"/>
  <c r="M76" i="75"/>
  <c r="K76" i="75"/>
  <c r="I76" i="75"/>
  <c r="G76" i="75"/>
  <c r="AC75" i="75"/>
  <c r="AA75" i="75"/>
  <c r="Y75" i="75"/>
  <c r="S75" i="75"/>
  <c r="Q75" i="75"/>
  <c r="O75" i="75"/>
  <c r="M75" i="75"/>
  <c r="K75" i="75"/>
  <c r="I75" i="75"/>
  <c r="G75" i="75"/>
  <c r="AD75" i="75"/>
  <c r="AF75" i="75"/>
  <c r="AD73" i="75"/>
  <c r="AF73" i="75"/>
  <c r="AC73" i="75"/>
  <c r="AA73" i="75"/>
  <c r="Y73" i="75"/>
  <c r="S73" i="75"/>
  <c r="Q73" i="75"/>
  <c r="O73" i="75"/>
  <c r="M73" i="75"/>
  <c r="K73" i="75"/>
  <c r="I73" i="75"/>
  <c r="G73" i="75"/>
  <c r="AC72" i="75"/>
  <c r="AA72" i="75"/>
  <c r="Y72" i="75"/>
  <c r="S72" i="75"/>
  <c r="Q72" i="75"/>
  <c r="O72" i="75"/>
  <c r="M72" i="75"/>
  <c r="K72" i="75"/>
  <c r="I72" i="75"/>
  <c r="G72" i="75"/>
  <c r="AD72" i="75"/>
  <c r="AF72" i="75"/>
  <c r="AF71" i="75"/>
  <c r="AC71" i="75"/>
  <c r="AA71" i="75"/>
  <c r="Y71" i="75"/>
  <c r="S71" i="75"/>
  <c r="Q71" i="75"/>
  <c r="O71" i="75"/>
  <c r="M71" i="75"/>
  <c r="K71" i="75"/>
  <c r="I71" i="75"/>
  <c r="G71" i="75"/>
  <c r="AD71" i="75"/>
  <c r="AC70" i="75"/>
  <c r="AA70" i="75"/>
  <c r="Y70" i="75"/>
  <c r="S70" i="75"/>
  <c r="Q70" i="75"/>
  <c r="O70" i="75"/>
  <c r="M70" i="75"/>
  <c r="K70" i="75"/>
  <c r="I70" i="75"/>
  <c r="G70" i="75"/>
  <c r="AD70" i="75"/>
  <c r="AF70" i="75"/>
  <c r="AC69" i="75"/>
  <c r="AA69" i="75"/>
  <c r="Y69" i="75"/>
  <c r="S69" i="75"/>
  <c r="Q69" i="75"/>
  <c r="O69" i="75"/>
  <c r="M69" i="75"/>
  <c r="K69" i="75"/>
  <c r="I69" i="75"/>
  <c r="G69" i="75"/>
  <c r="AD69" i="75"/>
  <c r="AF69" i="75"/>
  <c r="AD68" i="75"/>
  <c r="AF68" i="75"/>
  <c r="AC68" i="75"/>
  <c r="AA68" i="75"/>
  <c r="Y68" i="75"/>
  <c r="S68" i="75"/>
  <c r="Q68" i="75"/>
  <c r="O68" i="75"/>
  <c r="M68" i="75"/>
  <c r="K68" i="75"/>
  <c r="I68" i="75"/>
  <c r="G68" i="75"/>
  <c r="AC67" i="75"/>
  <c r="AA67" i="75"/>
  <c r="Y67" i="75"/>
  <c r="S67" i="75"/>
  <c r="Q67" i="75"/>
  <c r="O67" i="75"/>
  <c r="M67" i="75"/>
  <c r="K67" i="75"/>
  <c r="I67" i="75"/>
  <c r="G67" i="75"/>
  <c r="AD67" i="75"/>
  <c r="AF67" i="75"/>
  <c r="AC66" i="75"/>
  <c r="AA66" i="75"/>
  <c r="Y66" i="75"/>
  <c r="S66" i="75"/>
  <c r="Q66" i="75"/>
  <c r="O66" i="75"/>
  <c r="M66" i="75"/>
  <c r="K66" i="75"/>
  <c r="I66" i="75"/>
  <c r="G66" i="75"/>
  <c r="AD66" i="75"/>
  <c r="AF66" i="75"/>
  <c r="AC64" i="75"/>
  <c r="AA64" i="75"/>
  <c r="Y64" i="75"/>
  <c r="S64" i="75"/>
  <c r="Q64" i="75"/>
  <c r="O64" i="75"/>
  <c r="M64" i="75"/>
  <c r="K64" i="75"/>
  <c r="I64" i="75"/>
  <c r="G64" i="75"/>
  <c r="AD64" i="75"/>
  <c r="AF64" i="75"/>
  <c r="AC63" i="75"/>
  <c r="AA63" i="75"/>
  <c r="Y63" i="75"/>
  <c r="S63" i="75"/>
  <c r="Q63" i="75"/>
  <c r="O63" i="75"/>
  <c r="M63" i="75"/>
  <c r="K63" i="75"/>
  <c r="I63" i="75"/>
  <c r="G63" i="75"/>
  <c r="AD63" i="75"/>
  <c r="AF63" i="75"/>
  <c r="AC62" i="75"/>
  <c r="AA62" i="75"/>
  <c r="Y62" i="75"/>
  <c r="S62" i="75"/>
  <c r="Q62" i="75"/>
  <c r="O62" i="75"/>
  <c r="M62" i="75"/>
  <c r="K62" i="75"/>
  <c r="I62" i="75"/>
  <c r="G62" i="75"/>
  <c r="AD62" i="75"/>
  <c r="AF62" i="75"/>
  <c r="AC61" i="75"/>
  <c r="AA61" i="75"/>
  <c r="Y61" i="75"/>
  <c r="S61" i="75"/>
  <c r="Q61" i="75"/>
  <c r="O61" i="75"/>
  <c r="M61" i="75"/>
  <c r="K61" i="75"/>
  <c r="I61" i="75"/>
  <c r="G61" i="75"/>
  <c r="AD61" i="75"/>
  <c r="AF61" i="75"/>
  <c r="AC50" i="75"/>
  <c r="AA50" i="75"/>
  <c r="S50" i="75"/>
  <c r="Q50" i="75"/>
  <c r="O50" i="75"/>
  <c r="M50" i="75"/>
  <c r="K50" i="75"/>
  <c r="I50" i="75"/>
  <c r="G50" i="75"/>
  <c r="AD50" i="75"/>
  <c r="AF50" i="75"/>
  <c r="AD49" i="75"/>
  <c r="AF49" i="75"/>
  <c r="AC49" i="75"/>
  <c r="AA49" i="75"/>
  <c r="Y49" i="75"/>
  <c r="W49" i="75"/>
  <c r="S49" i="75"/>
  <c r="Q49" i="75"/>
  <c r="O49" i="75"/>
  <c r="M49" i="75"/>
  <c r="K49" i="75"/>
  <c r="I49" i="75"/>
  <c r="G49" i="75"/>
  <c r="AD48" i="75"/>
  <c r="AF48" i="75"/>
  <c r="AC48" i="75"/>
  <c r="AA48" i="75"/>
  <c r="Y48" i="75"/>
  <c r="W48" i="75"/>
  <c r="S48" i="75"/>
  <c r="Q48" i="75"/>
  <c r="O48" i="75"/>
  <c r="M48" i="75"/>
  <c r="K48" i="75"/>
  <c r="I48" i="75"/>
  <c r="G48" i="75"/>
  <c r="AD46" i="75"/>
  <c r="AF46" i="75"/>
  <c r="AC46" i="75"/>
  <c r="AA46" i="75"/>
  <c r="Y46" i="75"/>
  <c r="W46" i="75"/>
  <c r="S46" i="75"/>
  <c r="Q46" i="75"/>
  <c r="O46" i="75"/>
  <c r="M46" i="75"/>
  <c r="K46" i="75"/>
  <c r="I46" i="75"/>
  <c r="G46" i="75"/>
  <c r="AD45" i="75"/>
  <c r="AF45" i="75"/>
  <c r="AC45" i="75"/>
  <c r="AA45" i="75"/>
  <c r="Y45" i="75"/>
  <c r="W45" i="75"/>
  <c r="S45" i="75"/>
  <c r="Q45" i="75"/>
  <c r="O45" i="75"/>
  <c r="M45" i="75"/>
  <c r="K45" i="75"/>
  <c r="I45" i="75"/>
  <c r="G45" i="75"/>
  <c r="AD43" i="75"/>
  <c r="AF43" i="75"/>
  <c r="AC43" i="75"/>
  <c r="AA43" i="75"/>
  <c r="Y43" i="75"/>
  <c r="W43" i="75"/>
  <c r="S43" i="75"/>
  <c r="Q43" i="75"/>
  <c r="O43" i="75"/>
  <c r="M43" i="75"/>
  <c r="K43" i="75"/>
  <c r="I43" i="75"/>
  <c r="G43" i="75"/>
  <c r="AC41" i="75"/>
  <c r="AA41" i="75"/>
  <c r="S41" i="75"/>
  <c r="Q41" i="75"/>
  <c r="O41" i="75"/>
  <c r="M41" i="75"/>
  <c r="K41" i="75"/>
  <c r="I41" i="75"/>
  <c r="G41" i="75"/>
  <c r="AD41" i="75"/>
  <c r="AF41" i="75"/>
  <c r="C12" i="75"/>
  <c r="B6" i="75"/>
  <c r="B4" i="75"/>
  <c r="B28" i="15"/>
  <c r="E83" i="75"/>
  <c r="Z83" i="74"/>
  <c r="AT27" i="15"/>
  <c r="X83" i="74"/>
  <c r="AR27" i="15"/>
  <c r="V83" i="74"/>
  <c r="AP27" i="15"/>
  <c r="T83" i="74"/>
  <c r="P83" i="74"/>
  <c r="AD27" i="15"/>
  <c r="N83" i="74"/>
  <c r="R27" i="15"/>
  <c r="L83" i="74"/>
  <c r="F27" i="15"/>
  <c r="H83" i="74"/>
  <c r="F83" i="74"/>
  <c r="B27" i="15"/>
  <c r="R83" i="74"/>
  <c r="AF27" i="15"/>
  <c r="AN27" i="15"/>
  <c r="P27" i="15"/>
  <c r="AA82" i="74"/>
  <c r="Y82" i="74"/>
  <c r="W82" i="74"/>
  <c r="U82" i="74"/>
  <c r="S82" i="74"/>
  <c r="Q82" i="74"/>
  <c r="O82" i="74"/>
  <c r="M82" i="74"/>
  <c r="K82" i="74"/>
  <c r="I82" i="74"/>
  <c r="G82" i="74"/>
  <c r="E82" i="74"/>
  <c r="AB82" i="74"/>
  <c r="AD82" i="74"/>
  <c r="AC97" i="74"/>
  <c r="AB97" i="74"/>
  <c r="AC86" i="74"/>
  <c r="AD83" i="74"/>
  <c r="AA81" i="74"/>
  <c r="Y81" i="74"/>
  <c r="W81" i="74"/>
  <c r="U81" i="74"/>
  <c r="S81" i="74"/>
  <c r="Q81" i="74"/>
  <c r="O81" i="74"/>
  <c r="M81" i="74"/>
  <c r="K81" i="74"/>
  <c r="I81" i="74"/>
  <c r="G81" i="74"/>
  <c r="E81" i="74"/>
  <c r="AB81" i="74"/>
  <c r="AD81" i="74"/>
  <c r="AA80" i="74"/>
  <c r="Y80" i="74"/>
  <c r="W80" i="74"/>
  <c r="U80" i="74"/>
  <c r="S80" i="74"/>
  <c r="Q80" i="74"/>
  <c r="O80" i="74"/>
  <c r="M80" i="74"/>
  <c r="K80" i="74"/>
  <c r="I80" i="74"/>
  <c r="G80" i="74"/>
  <c r="E80" i="74"/>
  <c r="AB80" i="74"/>
  <c r="AD80" i="74"/>
  <c r="AB79" i="74"/>
  <c r="AD79" i="74"/>
  <c r="AA79" i="74"/>
  <c r="Y79" i="74"/>
  <c r="W79" i="74"/>
  <c r="U79" i="74"/>
  <c r="S79" i="74"/>
  <c r="Q79" i="74"/>
  <c r="O79" i="74"/>
  <c r="M79" i="74"/>
  <c r="K79" i="74"/>
  <c r="I79" i="74"/>
  <c r="G79" i="74"/>
  <c r="E79" i="74"/>
  <c r="AA78" i="74"/>
  <c r="Y78" i="74"/>
  <c r="W78" i="74"/>
  <c r="U78" i="74"/>
  <c r="S78" i="74"/>
  <c r="Q78" i="74"/>
  <c r="O78" i="74"/>
  <c r="M78" i="74"/>
  <c r="K78" i="74"/>
  <c r="I78" i="74"/>
  <c r="G78" i="74"/>
  <c r="E78" i="74"/>
  <c r="AB78" i="74"/>
  <c r="AD78" i="74"/>
  <c r="AA77" i="74"/>
  <c r="Y77" i="74"/>
  <c r="W77" i="74"/>
  <c r="U77" i="74"/>
  <c r="S77" i="74"/>
  <c r="Q77" i="74"/>
  <c r="O77" i="74"/>
  <c r="M77" i="74"/>
  <c r="K77" i="74"/>
  <c r="I77" i="74"/>
  <c r="G77" i="74"/>
  <c r="E77" i="74"/>
  <c r="AB77" i="74"/>
  <c r="AD77" i="74"/>
  <c r="AD76" i="74"/>
  <c r="AA76" i="74"/>
  <c r="Y76" i="74"/>
  <c r="W76" i="74"/>
  <c r="S76" i="74"/>
  <c r="Q76" i="74"/>
  <c r="O76" i="74"/>
  <c r="M76" i="74"/>
  <c r="K76" i="74"/>
  <c r="I76" i="74"/>
  <c r="G76" i="74"/>
  <c r="E76" i="74"/>
  <c r="AB76" i="74"/>
  <c r="AD75" i="74"/>
  <c r="AA75" i="74"/>
  <c r="Y75" i="74"/>
  <c r="W75" i="74"/>
  <c r="S75" i="74"/>
  <c r="Q75" i="74"/>
  <c r="O75" i="74"/>
  <c r="M75" i="74"/>
  <c r="K75" i="74"/>
  <c r="I75" i="74"/>
  <c r="G75" i="74"/>
  <c r="E75" i="74"/>
  <c r="AB75" i="74"/>
  <c r="E74" i="74"/>
  <c r="AA73" i="74"/>
  <c r="Y73" i="74"/>
  <c r="W73" i="74"/>
  <c r="S73" i="74"/>
  <c r="Q73" i="74"/>
  <c r="O73" i="74"/>
  <c r="M73" i="74"/>
  <c r="K73" i="74"/>
  <c r="I73" i="74"/>
  <c r="G73" i="74"/>
  <c r="E73" i="74"/>
  <c r="AB73" i="74"/>
  <c r="AD73" i="74"/>
  <c r="AA72" i="74"/>
  <c r="Y72" i="74"/>
  <c r="W72" i="74"/>
  <c r="S72" i="74"/>
  <c r="Q72" i="74"/>
  <c r="O72" i="74"/>
  <c r="M72" i="74"/>
  <c r="K72" i="74"/>
  <c r="I72" i="74"/>
  <c r="G72" i="74"/>
  <c r="E72" i="74"/>
  <c r="AB72" i="74"/>
  <c r="AD72" i="74"/>
  <c r="AA71" i="74"/>
  <c r="Y71" i="74"/>
  <c r="W71" i="74"/>
  <c r="S71" i="74"/>
  <c r="Q71" i="74"/>
  <c r="O71" i="74"/>
  <c r="M71" i="74"/>
  <c r="K71" i="74"/>
  <c r="I71" i="74"/>
  <c r="G71" i="74"/>
  <c r="E71" i="74"/>
  <c r="AB71" i="74"/>
  <c r="AD71" i="74"/>
  <c r="AA70" i="74"/>
  <c r="Y70" i="74"/>
  <c r="W70" i="74"/>
  <c r="S70" i="74"/>
  <c r="Q70" i="74"/>
  <c r="O70" i="74"/>
  <c r="M70" i="74"/>
  <c r="K70" i="74"/>
  <c r="I70" i="74"/>
  <c r="G70" i="74"/>
  <c r="E70" i="74"/>
  <c r="AB70" i="74"/>
  <c r="AD70" i="74"/>
  <c r="AA69" i="74"/>
  <c r="Y69" i="74"/>
  <c r="W69" i="74"/>
  <c r="S69" i="74"/>
  <c r="Q69" i="74"/>
  <c r="O69" i="74"/>
  <c r="M69" i="74"/>
  <c r="K69" i="74"/>
  <c r="I69" i="74"/>
  <c r="G69" i="74"/>
  <c r="E69" i="74"/>
  <c r="AB69" i="74"/>
  <c r="AD69" i="74"/>
  <c r="AA68" i="74"/>
  <c r="Y68" i="74"/>
  <c r="W68" i="74"/>
  <c r="S68" i="74"/>
  <c r="Q68" i="74"/>
  <c r="O68" i="74"/>
  <c r="M68" i="74"/>
  <c r="K68" i="74"/>
  <c r="I68" i="74"/>
  <c r="G68" i="74"/>
  <c r="E68" i="74"/>
  <c r="AB68" i="74"/>
  <c r="AD68" i="74"/>
  <c r="AA67" i="74"/>
  <c r="Y67" i="74"/>
  <c r="W67" i="74"/>
  <c r="S67" i="74"/>
  <c r="Q67" i="74"/>
  <c r="O67" i="74"/>
  <c r="M67" i="74"/>
  <c r="K67" i="74"/>
  <c r="I67" i="74"/>
  <c r="G67" i="74"/>
  <c r="E67" i="74"/>
  <c r="AB67" i="74"/>
  <c r="AD67" i="74"/>
  <c r="AA66" i="74"/>
  <c r="Y66" i="74"/>
  <c r="W66" i="74"/>
  <c r="S66" i="74"/>
  <c r="Q66" i="74"/>
  <c r="O66" i="74"/>
  <c r="M66" i="74"/>
  <c r="K66" i="74"/>
  <c r="I66" i="74"/>
  <c r="G66" i="74"/>
  <c r="E66" i="74"/>
  <c r="AB66" i="74"/>
  <c r="AD66" i="74"/>
  <c r="E65" i="74"/>
  <c r="AD64" i="74"/>
  <c r="AA64" i="74"/>
  <c r="Y64" i="74"/>
  <c r="W64" i="74"/>
  <c r="S64" i="74"/>
  <c r="Q64" i="74"/>
  <c r="O64" i="74"/>
  <c r="M64" i="74"/>
  <c r="K64" i="74"/>
  <c r="I64" i="74"/>
  <c r="G64" i="74"/>
  <c r="E64" i="74"/>
  <c r="AB64" i="74"/>
  <c r="AA63" i="74"/>
  <c r="Y63" i="74"/>
  <c r="W63" i="74"/>
  <c r="S63" i="74"/>
  <c r="Q63" i="74"/>
  <c r="O63" i="74"/>
  <c r="M63" i="74"/>
  <c r="K63" i="74"/>
  <c r="I63" i="74"/>
  <c r="G63" i="74"/>
  <c r="E63" i="74"/>
  <c r="AB63" i="74"/>
  <c r="AD63" i="74"/>
  <c r="AB62" i="74"/>
  <c r="AD62" i="74"/>
  <c r="AA62" i="74"/>
  <c r="Y62" i="74"/>
  <c r="W62" i="74"/>
  <c r="S62" i="74"/>
  <c r="Q62" i="74"/>
  <c r="O62" i="74"/>
  <c r="M62" i="74"/>
  <c r="K62" i="74"/>
  <c r="I62" i="74"/>
  <c r="G62" i="74"/>
  <c r="E62" i="74"/>
  <c r="AA61" i="74"/>
  <c r="Y61" i="74"/>
  <c r="W61" i="74"/>
  <c r="S61" i="74"/>
  <c r="Q61" i="74"/>
  <c r="O61" i="74"/>
  <c r="M61" i="74"/>
  <c r="K61" i="74"/>
  <c r="I61" i="74"/>
  <c r="G61" i="74"/>
  <c r="E61" i="74"/>
  <c r="AB61" i="74"/>
  <c r="AD61" i="74"/>
  <c r="E60" i="74"/>
  <c r="E59" i="74"/>
  <c r="E58" i="74"/>
  <c r="E57" i="74"/>
  <c r="E56" i="74"/>
  <c r="E55" i="74"/>
  <c r="E54" i="74"/>
  <c r="E53" i="74"/>
  <c r="E52" i="74"/>
  <c r="E51" i="74"/>
  <c r="AB50" i="74"/>
  <c r="AD50" i="74"/>
  <c r="AA50" i="74"/>
  <c r="Y50" i="74"/>
  <c r="S50" i="74"/>
  <c r="Q50" i="74"/>
  <c r="O50" i="74"/>
  <c r="M50" i="74"/>
  <c r="K50" i="74"/>
  <c r="I50" i="74"/>
  <c r="G50" i="74"/>
  <c r="E50" i="74"/>
  <c r="AA49" i="74"/>
  <c r="Y49" i="74"/>
  <c r="W49" i="74"/>
  <c r="U49" i="74"/>
  <c r="S49" i="74"/>
  <c r="Q49" i="74"/>
  <c r="O49" i="74"/>
  <c r="M49" i="74"/>
  <c r="K49" i="74"/>
  <c r="I49" i="74"/>
  <c r="G49" i="74"/>
  <c r="E49" i="74"/>
  <c r="AB49" i="74"/>
  <c r="AD49" i="74"/>
  <c r="AA48" i="74"/>
  <c r="Y48" i="74"/>
  <c r="W48" i="74"/>
  <c r="U48" i="74"/>
  <c r="S48" i="74"/>
  <c r="Q48" i="74"/>
  <c r="O48" i="74"/>
  <c r="M48" i="74"/>
  <c r="K48" i="74"/>
  <c r="I48" i="74"/>
  <c r="G48" i="74"/>
  <c r="E48" i="74"/>
  <c r="AB48" i="74"/>
  <c r="AD48" i="74"/>
  <c r="E47" i="74"/>
  <c r="AA46" i="74"/>
  <c r="Y46" i="74"/>
  <c r="W46" i="74"/>
  <c r="U46" i="74"/>
  <c r="S46" i="74"/>
  <c r="Q46" i="74"/>
  <c r="O46" i="74"/>
  <c r="M46" i="74"/>
  <c r="K46" i="74"/>
  <c r="I46" i="74"/>
  <c r="G46" i="74"/>
  <c r="E46" i="74"/>
  <c r="AB46" i="74"/>
  <c r="AD46" i="74"/>
  <c r="AD45" i="74"/>
  <c r="AA45" i="74"/>
  <c r="Y45" i="74"/>
  <c r="W45" i="74"/>
  <c r="U45" i="74"/>
  <c r="S45" i="74"/>
  <c r="Q45" i="74"/>
  <c r="O45" i="74"/>
  <c r="M45" i="74"/>
  <c r="K45" i="74"/>
  <c r="I45" i="74"/>
  <c r="G45" i="74"/>
  <c r="E45" i="74"/>
  <c r="AB45" i="74"/>
  <c r="E44" i="74"/>
  <c r="AB43" i="74"/>
  <c r="AD43" i="74"/>
  <c r="AA43" i="74"/>
  <c r="Y43" i="74"/>
  <c r="W43" i="74"/>
  <c r="U43" i="74"/>
  <c r="S43" i="74"/>
  <c r="Q43" i="74"/>
  <c r="O43" i="74"/>
  <c r="M43" i="74"/>
  <c r="K43" i="74"/>
  <c r="I43" i="74"/>
  <c r="G43" i="74"/>
  <c r="E43" i="74"/>
  <c r="E42" i="74"/>
  <c r="AA41" i="74"/>
  <c r="Y41" i="74"/>
  <c r="S41" i="74"/>
  <c r="Q41" i="74"/>
  <c r="O41" i="74"/>
  <c r="M41" i="74"/>
  <c r="K41" i="74"/>
  <c r="I41" i="74"/>
  <c r="G41" i="74"/>
  <c r="E41" i="74"/>
  <c r="AB41" i="74"/>
  <c r="AD41" i="74"/>
  <c r="E40" i="74"/>
  <c r="E39" i="74"/>
  <c r="E38" i="74"/>
  <c r="E37" i="74"/>
  <c r="E36" i="74"/>
  <c r="E35" i="74"/>
  <c r="E34" i="74"/>
  <c r="E33" i="74"/>
  <c r="E32" i="74"/>
  <c r="E31" i="74"/>
  <c r="E30" i="74"/>
  <c r="E29" i="74"/>
  <c r="E28" i="74"/>
  <c r="E27" i="74"/>
  <c r="E26" i="74"/>
  <c r="E25" i="74"/>
  <c r="E24" i="74"/>
  <c r="E23" i="74"/>
  <c r="E22" i="74"/>
  <c r="E21" i="74"/>
  <c r="E20" i="74"/>
  <c r="E19" i="74"/>
  <c r="E18" i="74"/>
  <c r="E17" i="74"/>
  <c r="E16" i="74"/>
  <c r="E15" i="74"/>
  <c r="E14" i="74"/>
  <c r="E13" i="74"/>
  <c r="C12" i="74"/>
  <c r="B6" i="74"/>
  <c r="B4" i="74"/>
  <c r="AT26" i="15"/>
  <c r="AP26" i="15"/>
  <c r="P26" i="15"/>
  <c r="B26" i="15"/>
  <c r="AC96" i="73"/>
  <c r="AB96" i="73"/>
  <c r="AC85" i="73"/>
  <c r="AD82" i="73"/>
  <c r="AA82" i="73"/>
  <c r="X82" i="73"/>
  <c r="AR26" i="15"/>
  <c r="V82" i="73"/>
  <c r="T82" i="73"/>
  <c r="AN26" i="15"/>
  <c r="R82" i="73"/>
  <c r="AF26" i="15"/>
  <c r="P82" i="73"/>
  <c r="AD26" i="15"/>
  <c r="N82" i="73"/>
  <c r="R26" i="15"/>
  <c r="L82" i="73"/>
  <c r="J82" i="73"/>
  <c r="F26" i="15"/>
  <c r="H82" i="73"/>
  <c r="F82" i="73"/>
  <c r="AA81" i="73"/>
  <c r="Y81" i="73"/>
  <c r="W81" i="73"/>
  <c r="U81" i="73"/>
  <c r="S81" i="73"/>
  <c r="Q81" i="73"/>
  <c r="O81" i="73"/>
  <c r="M81" i="73"/>
  <c r="K81" i="73"/>
  <c r="I81" i="73"/>
  <c r="G81" i="73"/>
  <c r="E81" i="73"/>
  <c r="AB81" i="73"/>
  <c r="AD81" i="73"/>
  <c r="AA80" i="73"/>
  <c r="Y80" i="73"/>
  <c r="W80" i="73"/>
  <c r="U80" i="73"/>
  <c r="S80" i="73"/>
  <c r="Q80" i="73"/>
  <c r="O80" i="73"/>
  <c r="M80" i="73"/>
  <c r="K80" i="73"/>
  <c r="I80" i="73"/>
  <c r="G80" i="73"/>
  <c r="E80" i="73"/>
  <c r="AB80" i="73"/>
  <c r="AD80" i="73"/>
  <c r="AB79" i="73"/>
  <c r="AD79" i="73"/>
  <c r="AA79" i="73"/>
  <c r="Y79" i="73"/>
  <c r="W79" i="73"/>
  <c r="U79" i="73"/>
  <c r="S79" i="73"/>
  <c r="Q79" i="73"/>
  <c r="O79" i="73"/>
  <c r="M79" i="73"/>
  <c r="K79" i="73"/>
  <c r="I79" i="73"/>
  <c r="G79" i="73"/>
  <c r="E79" i="73"/>
  <c r="AA78" i="73"/>
  <c r="Y78" i="73"/>
  <c r="W78" i="73"/>
  <c r="U78" i="73"/>
  <c r="S78" i="73"/>
  <c r="Q78" i="73"/>
  <c r="O78" i="73"/>
  <c r="M78" i="73"/>
  <c r="K78" i="73"/>
  <c r="I78" i="73"/>
  <c r="G78" i="73"/>
  <c r="E78" i="73"/>
  <c r="AB78" i="73"/>
  <c r="AD78" i="73"/>
  <c r="AA77" i="73"/>
  <c r="Y77" i="73"/>
  <c r="W77" i="73"/>
  <c r="U77" i="73"/>
  <c r="S77" i="73"/>
  <c r="Q77" i="73"/>
  <c r="O77" i="73"/>
  <c r="M77" i="73"/>
  <c r="K77" i="73"/>
  <c r="I77" i="73"/>
  <c r="G77" i="73"/>
  <c r="E77" i="73"/>
  <c r="AB77" i="73"/>
  <c r="AD77" i="73"/>
  <c r="AA76" i="73"/>
  <c r="Y76" i="73"/>
  <c r="W76" i="73"/>
  <c r="S76" i="73"/>
  <c r="Q76" i="73"/>
  <c r="O76" i="73"/>
  <c r="M76" i="73"/>
  <c r="K76" i="73"/>
  <c r="I76" i="73"/>
  <c r="G76" i="73"/>
  <c r="E76" i="73"/>
  <c r="AB76" i="73"/>
  <c r="AD76" i="73"/>
  <c r="AA75" i="73"/>
  <c r="Y75" i="73"/>
  <c r="W75" i="73"/>
  <c r="S75" i="73"/>
  <c r="Q75" i="73"/>
  <c r="O75" i="73"/>
  <c r="M75" i="73"/>
  <c r="K75" i="73"/>
  <c r="I75" i="73"/>
  <c r="G75" i="73"/>
  <c r="E75" i="73"/>
  <c r="AB75" i="73"/>
  <c r="AD75" i="73"/>
  <c r="E74" i="73"/>
  <c r="AA73" i="73"/>
  <c r="Y73" i="73"/>
  <c r="W73" i="73"/>
  <c r="S73" i="73"/>
  <c r="Q73" i="73"/>
  <c r="O73" i="73"/>
  <c r="M73" i="73"/>
  <c r="K73" i="73"/>
  <c r="I73" i="73"/>
  <c r="G73" i="73"/>
  <c r="E73" i="73"/>
  <c r="AB73" i="73"/>
  <c r="AD73" i="73"/>
  <c r="AA72" i="73"/>
  <c r="Y72" i="73"/>
  <c r="W72" i="73"/>
  <c r="S72" i="73"/>
  <c r="Q72" i="73"/>
  <c r="O72" i="73"/>
  <c r="M72" i="73"/>
  <c r="K72" i="73"/>
  <c r="I72" i="73"/>
  <c r="G72" i="73"/>
  <c r="E72" i="73"/>
  <c r="AB72" i="73"/>
  <c r="AD72" i="73"/>
  <c r="AA71" i="73"/>
  <c r="Y71" i="73"/>
  <c r="W71" i="73"/>
  <c r="S71" i="73"/>
  <c r="Q71" i="73"/>
  <c r="O71" i="73"/>
  <c r="M71" i="73"/>
  <c r="K71" i="73"/>
  <c r="I71" i="73"/>
  <c r="G71" i="73"/>
  <c r="E71" i="73"/>
  <c r="AB71" i="73"/>
  <c r="AD71" i="73"/>
  <c r="AA70" i="73"/>
  <c r="Y70" i="73"/>
  <c r="W70" i="73"/>
  <c r="S70" i="73"/>
  <c r="Q70" i="73"/>
  <c r="O70" i="73"/>
  <c r="M70" i="73"/>
  <c r="K70" i="73"/>
  <c r="I70" i="73"/>
  <c r="G70" i="73"/>
  <c r="E70" i="73"/>
  <c r="AB70" i="73"/>
  <c r="AD70" i="73"/>
  <c r="AA69" i="73"/>
  <c r="Y69" i="73"/>
  <c r="W69" i="73"/>
  <c r="S69" i="73"/>
  <c r="Q69" i="73"/>
  <c r="O69" i="73"/>
  <c r="M69" i="73"/>
  <c r="K69" i="73"/>
  <c r="I69" i="73"/>
  <c r="G69" i="73"/>
  <c r="E69" i="73"/>
  <c r="AB69" i="73"/>
  <c r="AD69" i="73"/>
  <c r="AA68" i="73"/>
  <c r="Y68" i="73"/>
  <c r="W68" i="73"/>
  <c r="S68" i="73"/>
  <c r="Q68" i="73"/>
  <c r="O68" i="73"/>
  <c r="M68" i="73"/>
  <c r="K68" i="73"/>
  <c r="I68" i="73"/>
  <c r="G68" i="73"/>
  <c r="E68" i="73"/>
  <c r="AB68" i="73"/>
  <c r="AD68" i="73"/>
  <c r="AA67" i="73"/>
  <c r="Y67" i="73"/>
  <c r="W67" i="73"/>
  <c r="S67" i="73"/>
  <c r="Q67" i="73"/>
  <c r="O67" i="73"/>
  <c r="M67" i="73"/>
  <c r="K67" i="73"/>
  <c r="I67" i="73"/>
  <c r="G67" i="73"/>
  <c r="E67" i="73"/>
  <c r="AB67" i="73"/>
  <c r="AD67" i="73"/>
  <c r="AA66" i="73"/>
  <c r="Y66" i="73"/>
  <c r="W66" i="73"/>
  <c r="S66" i="73"/>
  <c r="Q66" i="73"/>
  <c r="O66" i="73"/>
  <c r="M66" i="73"/>
  <c r="K66" i="73"/>
  <c r="I66" i="73"/>
  <c r="G66" i="73"/>
  <c r="E66" i="73"/>
  <c r="AB66" i="73"/>
  <c r="AD66" i="73"/>
  <c r="E65" i="73"/>
  <c r="AA64" i="73"/>
  <c r="Y64" i="73"/>
  <c r="W64" i="73"/>
  <c r="S64" i="73"/>
  <c r="Q64" i="73"/>
  <c r="O64" i="73"/>
  <c r="M64" i="73"/>
  <c r="K64" i="73"/>
  <c r="I64" i="73"/>
  <c r="G64" i="73"/>
  <c r="E64" i="73"/>
  <c r="AB64" i="73"/>
  <c r="AD64" i="73"/>
  <c r="AA63" i="73"/>
  <c r="Y63" i="73"/>
  <c r="W63" i="73"/>
  <c r="S63" i="73"/>
  <c r="Q63" i="73"/>
  <c r="O63" i="73"/>
  <c r="M63" i="73"/>
  <c r="K63" i="73"/>
  <c r="I63" i="73"/>
  <c r="G63" i="73"/>
  <c r="E63" i="73"/>
  <c r="AB63" i="73"/>
  <c r="AD63" i="73"/>
  <c r="AA62" i="73"/>
  <c r="Y62" i="73"/>
  <c r="W62" i="73"/>
  <c r="S62" i="73"/>
  <c r="Q62" i="73"/>
  <c r="O62" i="73"/>
  <c r="M62" i="73"/>
  <c r="K62" i="73"/>
  <c r="I62" i="73"/>
  <c r="G62" i="73"/>
  <c r="E62" i="73"/>
  <c r="AB62" i="73"/>
  <c r="AD62" i="73"/>
  <c r="AA61" i="73"/>
  <c r="Y61" i="73"/>
  <c r="W61" i="73"/>
  <c r="S61" i="73"/>
  <c r="Q61" i="73"/>
  <c r="O61" i="73"/>
  <c r="M61" i="73"/>
  <c r="K61" i="73"/>
  <c r="I61" i="73"/>
  <c r="G61" i="73"/>
  <c r="E61" i="73"/>
  <c r="AB61" i="73"/>
  <c r="AD61" i="73"/>
  <c r="E60" i="73"/>
  <c r="E59" i="73"/>
  <c r="E58" i="73"/>
  <c r="E57" i="73"/>
  <c r="E56" i="73"/>
  <c r="E55" i="73"/>
  <c r="E54" i="73"/>
  <c r="E53" i="73"/>
  <c r="E52" i="73"/>
  <c r="E51" i="73"/>
  <c r="AA50" i="73"/>
  <c r="Y50" i="73"/>
  <c r="S50" i="73"/>
  <c r="Q50" i="73"/>
  <c r="O50" i="73"/>
  <c r="M50" i="73"/>
  <c r="K50" i="73"/>
  <c r="I50" i="73"/>
  <c r="G50" i="73"/>
  <c r="E50" i="73"/>
  <c r="AB50" i="73"/>
  <c r="AD50" i="73"/>
  <c r="AA49" i="73"/>
  <c r="Y49" i="73"/>
  <c r="W49" i="73"/>
  <c r="U49" i="73"/>
  <c r="S49" i="73"/>
  <c r="Q49" i="73"/>
  <c r="O49" i="73"/>
  <c r="M49" i="73"/>
  <c r="K49" i="73"/>
  <c r="I49" i="73"/>
  <c r="G49" i="73"/>
  <c r="E49" i="73"/>
  <c r="AB49" i="73"/>
  <c r="AD49" i="73"/>
  <c r="AA48" i="73"/>
  <c r="Y48" i="73"/>
  <c r="W48" i="73"/>
  <c r="U48" i="73"/>
  <c r="S48" i="73"/>
  <c r="Q48" i="73"/>
  <c r="O48" i="73"/>
  <c r="M48" i="73"/>
  <c r="K48" i="73"/>
  <c r="I48" i="73"/>
  <c r="G48" i="73"/>
  <c r="E48" i="73"/>
  <c r="AB48" i="73"/>
  <c r="AD48" i="73"/>
  <c r="E47" i="73"/>
  <c r="AA46" i="73"/>
  <c r="Y46" i="73"/>
  <c r="W46" i="73"/>
  <c r="U46" i="73"/>
  <c r="S46" i="73"/>
  <c r="Q46" i="73"/>
  <c r="O46" i="73"/>
  <c r="M46" i="73"/>
  <c r="K46" i="73"/>
  <c r="I46" i="73"/>
  <c r="G46" i="73"/>
  <c r="E46" i="73"/>
  <c r="AB46" i="73"/>
  <c r="AD46" i="73"/>
  <c r="AB45" i="73"/>
  <c r="AD45" i="73"/>
  <c r="AA45" i="73"/>
  <c r="Y45" i="73"/>
  <c r="W45" i="73"/>
  <c r="U45" i="73"/>
  <c r="S45" i="73"/>
  <c r="Q45" i="73"/>
  <c r="O45" i="73"/>
  <c r="M45" i="73"/>
  <c r="K45" i="73"/>
  <c r="I45" i="73"/>
  <c r="G45" i="73"/>
  <c r="E45" i="73"/>
  <c r="E44" i="73"/>
  <c r="AB43" i="73"/>
  <c r="AD43" i="73"/>
  <c r="AA43" i="73"/>
  <c r="Y43" i="73"/>
  <c r="W43" i="73"/>
  <c r="U43" i="73"/>
  <c r="S43" i="73"/>
  <c r="Q43" i="73"/>
  <c r="O43" i="73"/>
  <c r="M43" i="73"/>
  <c r="K43" i="73"/>
  <c r="I43" i="73"/>
  <c r="G43" i="73"/>
  <c r="E43" i="73"/>
  <c r="E42" i="73"/>
  <c r="AA41" i="73"/>
  <c r="Y41" i="73"/>
  <c r="S41" i="73"/>
  <c r="Q41" i="73"/>
  <c r="O41" i="73"/>
  <c r="M41" i="73"/>
  <c r="K41" i="73"/>
  <c r="I41" i="73"/>
  <c r="G41" i="73"/>
  <c r="E41" i="73"/>
  <c r="AB41" i="73"/>
  <c r="AD41" i="73"/>
  <c r="E40" i="73"/>
  <c r="E39" i="73"/>
  <c r="E38" i="73"/>
  <c r="E37" i="73"/>
  <c r="E36" i="73"/>
  <c r="E35" i="73"/>
  <c r="E34" i="73"/>
  <c r="E33" i="73"/>
  <c r="E32" i="73"/>
  <c r="E31" i="73"/>
  <c r="E30" i="73"/>
  <c r="E29" i="73"/>
  <c r="E28" i="73"/>
  <c r="E27" i="73"/>
  <c r="E26" i="73"/>
  <c r="E25" i="73"/>
  <c r="E24" i="73"/>
  <c r="E23" i="73"/>
  <c r="E22" i="73"/>
  <c r="E21" i="73"/>
  <c r="E20" i="73"/>
  <c r="E19" i="73"/>
  <c r="E18" i="73"/>
  <c r="E17" i="73"/>
  <c r="E16" i="73"/>
  <c r="E15" i="73"/>
  <c r="E14" i="73"/>
  <c r="E13" i="73"/>
  <c r="C12" i="73"/>
  <c r="B6" i="73"/>
  <c r="B4" i="73"/>
  <c r="E83" i="74"/>
  <c r="E82" i="73"/>
  <c r="E14" i="68"/>
  <c r="E15" i="68"/>
  <c r="E16" i="68"/>
  <c r="E17" i="68"/>
  <c r="E18" i="68"/>
  <c r="E19" i="68"/>
  <c r="E20" i="68"/>
  <c r="E21" i="68"/>
  <c r="E22" i="68"/>
  <c r="E23" i="68"/>
  <c r="E24" i="68"/>
  <c r="E25" i="68"/>
  <c r="E26" i="68"/>
  <c r="E27" i="68"/>
  <c r="E28" i="68"/>
  <c r="E29" i="68"/>
  <c r="E30" i="68"/>
  <c r="E31" i="68"/>
  <c r="E32" i="68"/>
  <c r="E33" i="68"/>
  <c r="E34" i="68"/>
  <c r="E35" i="68"/>
  <c r="E36" i="68"/>
  <c r="E37" i="68"/>
  <c r="E38" i="68"/>
  <c r="E39" i="68"/>
  <c r="E40" i="68"/>
  <c r="E41" i="68"/>
  <c r="E42" i="68"/>
  <c r="E43" i="68"/>
  <c r="E44" i="68"/>
  <c r="E45" i="68"/>
  <c r="E46" i="68"/>
  <c r="E47" i="68"/>
  <c r="E48" i="68"/>
  <c r="E49" i="68"/>
  <c r="E50" i="68"/>
  <c r="E51" i="68"/>
  <c r="E52" i="68"/>
  <c r="E53" i="68"/>
  <c r="E54" i="68"/>
  <c r="E55" i="68"/>
  <c r="E56" i="68"/>
  <c r="E57" i="68"/>
  <c r="E58" i="68"/>
  <c r="E59" i="68"/>
  <c r="E60" i="68"/>
  <c r="E61" i="68"/>
  <c r="E62" i="68"/>
  <c r="E63" i="68"/>
  <c r="E64" i="68"/>
  <c r="E65" i="68"/>
  <c r="E66" i="68"/>
  <c r="E67" i="68"/>
  <c r="E68" i="68"/>
  <c r="E69" i="68"/>
  <c r="E70" i="68"/>
  <c r="E71" i="68"/>
  <c r="E72" i="68"/>
  <c r="E73" i="68"/>
  <c r="E74" i="68"/>
  <c r="E75" i="68"/>
  <c r="E76" i="68"/>
  <c r="E77" i="68"/>
  <c r="E78" i="68"/>
  <c r="E79" i="68"/>
  <c r="E80" i="68"/>
  <c r="E13" i="68"/>
  <c r="E30" i="67"/>
  <c r="E44" i="67"/>
  <c r="E13" i="67"/>
  <c r="AT25" i="15"/>
  <c r="E15" i="72"/>
  <c r="E16" i="72"/>
  <c r="E17" i="72"/>
  <c r="E18" i="72"/>
  <c r="E19" i="72"/>
  <c r="E20" i="72"/>
  <c r="E21" i="72"/>
  <c r="E22" i="72"/>
  <c r="E23" i="72"/>
  <c r="E24" i="72"/>
  <c r="E25" i="72"/>
  <c r="E26" i="72"/>
  <c r="E27" i="72"/>
  <c r="E28" i="72"/>
  <c r="E29" i="72"/>
  <c r="E30" i="72"/>
  <c r="E31" i="72"/>
  <c r="E32" i="72"/>
  <c r="E33" i="72"/>
  <c r="E34" i="72"/>
  <c r="E35" i="72"/>
  <c r="E36" i="72"/>
  <c r="E37" i="72"/>
  <c r="E38" i="72"/>
  <c r="E39" i="72"/>
  <c r="E40" i="72"/>
  <c r="E41" i="72"/>
  <c r="E42" i="72"/>
  <c r="E43" i="72"/>
  <c r="E44" i="72"/>
  <c r="E45" i="72"/>
  <c r="E46" i="72"/>
  <c r="E47" i="72"/>
  <c r="E48" i="72"/>
  <c r="E49" i="72"/>
  <c r="E50" i="72"/>
  <c r="E51" i="72"/>
  <c r="E52" i="72"/>
  <c r="E53" i="72"/>
  <c r="E54" i="72"/>
  <c r="E55" i="72"/>
  <c r="E56" i="72"/>
  <c r="E57" i="72"/>
  <c r="E58" i="72"/>
  <c r="E59" i="72"/>
  <c r="E60" i="72"/>
  <c r="E61" i="72"/>
  <c r="E62" i="72"/>
  <c r="E63" i="72"/>
  <c r="E64" i="72"/>
  <c r="E65" i="72"/>
  <c r="E66" i="72"/>
  <c r="E67" i="72"/>
  <c r="E68" i="72"/>
  <c r="E69" i="72"/>
  <c r="E70" i="72"/>
  <c r="E71" i="72"/>
  <c r="E72" i="72"/>
  <c r="E73" i="72"/>
  <c r="E74" i="72"/>
  <c r="E75" i="72"/>
  <c r="E76" i="72"/>
  <c r="E77" i="72"/>
  <c r="E78" i="72"/>
  <c r="E79" i="72"/>
  <c r="E80" i="72"/>
  <c r="E81" i="72"/>
  <c r="E14" i="72"/>
  <c r="E13" i="72"/>
  <c r="G41" i="72"/>
  <c r="G43" i="72"/>
  <c r="G45" i="72"/>
  <c r="G46" i="72"/>
  <c r="G48" i="72"/>
  <c r="G49" i="72"/>
  <c r="G50" i="72"/>
  <c r="G61" i="72"/>
  <c r="G62" i="72"/>
  <c r="G63" i="72"/>
  <c r="G64" i="72"/>
  <c r="G66" i="72"/>
  <c r="G67" i="72"/>
  <c r="G68" i="72"/>
  <c r="G69" i="72"/>
  <c r="G70" i="72"/>
  <c r="G71" i="72"/>
  <c r="G72" i="72"/>
  <c r="G73" i="72"/>
  <c r="G75" i="72"/>
  <c r="G76" i="72"/>
  <c r="G77" i="72"/>
  <c r="G78" i="72"/>
  <c r="G79" i="72"/>
  <c r="G80" i="72"/>
  <c r="G81" i="72"/>
  <c r="Z83" i="71"/>
  <c r="AT24" i="15"/>
  <c r="AA82" i="62"/>
  <c r="G13" i="48"/>
  <c r="AD23" i="15"/>
  <c r="AT22" i="15"/>
  <c r="AR22" i="15"/>
  <c r="AP22" i="15"/>
  <c r="Z83" i="70"/>
  <c r="AT23" i="15"/>
  <c r="AB48" i="72"/>
  <c r="AD48" i="72"/>
  <c r="AB64" i="72"/>
  <c r="AD64" i="72"/>
  <c r="AB67" i="72"/>
  <c r="AD67" i="72"/>
  <c r="AB68" i="72"/>
  <c r="AD68" i="72"/>
  <c r="AB71" i="72"/>
  <c r="AD71" i="72"/>
  <c r="AB72" i="72"/>
  <c r="AD72" i="72"/>
  <c r="AB75" i="72"/>
  <c r="AD75" i="72"/>
  <c r="AB76" i="72"/>
  <c r="AD76" i="72"/>
  <c r="AB79" i="72"/>
  <c r="AD79" i="72"/>
  <c r="AB80" i="72"/>
  <c r="AD80" i="72"/>
  <c r="AA82" i="72"/>
  <c r="AA81" i="72"/>
  <c r="AA80" i="72"/>
  <c r="AA79" i="72"/>
  <c r="AA78" i="72"/>
  <c r="AA77" i="72"/>
  <c r="AA76" i="72"/>
  <c r="AA75" i="72"/>
  <c r="AA73" i="72"/>
  <c r="AA72" i="72"/>
  <c r="AA71" i="72"/>
  <c r="AA70" i="72"/>
  <c r="AA69" i="72"/>
  <c r="AA68" i="72"/>
  <c r="AA67" i="72"/>
  <c r="AA66" i="72"/>
  <c r="AA64" i="72"/>
  <c r="AA63" i="72"/>
  <c r="AA62" i="72"/>
  <c r="AA61" i="72"/>
  <c r="AA50" i="72"/>
  <c r="AA49" i="72"/>
  <c r="AA48" i="72"/>
  <c r="AA46" i="72"/>
  <c r="AA45" i="72"/>
  <c r="AA43" i="72"/>
  <c r="AA41" i="72"/>
  <c r="E14" i="71"/>
  <c r="E15" i="71"/>
  <c r="E16" i="71"/>
  <c r="E17" i="71"/>
  <c r="E18" i="71"/>
  <c r="E19" i="71"/>
  <c r="E20" i="71"/>
  <c r="E21" i="71"/>
  <c r="E22" i="71"/>
  <c r="E23" i="71"/>
  <c r="E24" i="71"/>
  <c r="E25" i="71"/>
  <c r="E26" i="71"/>
  <c r="E27" i="71"/>
  <c r="E28" i="71"/>
  <c r="E29" i="71"/>
  <c r="E30" i="71"/>
  <c r="E31" i="71"/>
  <c r="E32" i="71"/>
  <c r="E33" i="71"/>
  <c r="E34" i="71"/>
  <c r="E35" i="71"/>
  <c r="E36" i="71"/>
  <c r="E37" i="71"/>
  <c r="E38" i="71"/>
  <c r="E39" i="71"/>
  <c r="E40" i="71"/>
  <c r="E41" i="71"/>
  <c r="E42" i="71"/>
  <c r="E43" i="71"/>
  <c r="AB43" i="71"/>
  <c r="AD43" i="71"/>
  <c r="E44" i="71"/>
  <c r="E45" i="71"/>
  <c r="E46" i="71"/>
  <c r="AB46" i="71"/>
  <c r="AD46" i="71"/>
  <c r="E47" i="71"/>
  <c r="E48" i="71"/>
  <c r="AB48" i="71"/>
  <c r="AD48" i="71"/>
  <c r="E49" i="71"/>
  <c r="E50" i="71"/>
  <c r="E51" i="71"/>
  <c r="E52" i="71"/>
  <c r="E53" i="71"/>
  <c r="E54" i="71"/>
  <c r="E55" i="71"/>
  <c r="E56" i="71"/>
  <c r="E57" i="71"/>
  <c r="E58" i="71"/>
  <c r="E59" i="71"/>
  <c r="E60" i="71"/>
  <c r="E61" i="71"/>
  <c r="AB61" i="71"/>
  <c r="AD61" i="71"/>
  <c r="E62" i="71"/>
  <c r="AB62" i="71"/>
  <c r="AD62" i="71"/>
  <c r="E63" i="71"/>
  <c r="AB63" i="71"/>
  <c r="AD63" i="71"/>
  <c r="E64" i="71"/>
  <c r="AB64" i="71"/>
  <c r="AD64" i="71"/>
  <c r="E65" i="71"/>
  <c r="E66" i="71"/>
  <c r="AB66" i="71"/>
  <c r="AD66" i="71"/>
  <c r="E67" i="71"/>
  <c r="E68" i="71"/>
  <c r="AB68" i="71"/>
  <c r="AD68" i="71"/>
  <c r="E69" i="71"/>
  <c r="E70" i="71"/>
  <c r="E71" i="71"/>
  <c r="AB71" i="71"/>
  <c r="AD71" i="71"/>
  <c r="E72" i="71"/>
  <c r="AB72" i="71"/>
  <c r="AD72" i="71"/>
  <c r="E73" i="71"/>
  <c r="E74" i="71"/>
  <c r="E75" i="71"/>
  <c r="E76" i="71"/>
  <c r="AB76" i="71"/>
  <c r="AD76" i="71"/>
  <c r="E77" i="71"/>
  <c r="E78" i="71"/>
  <c r="AB78" i="71"/>
  <c r="AD78" i="71"/>
  <c r="E79" i="71"/>
  <c r="AB79" i="71"/>
  <c r="AD79" i="71"/>
  <c r="E80" i="71"/>
  <c r="AB80" i="71"/>
  <c r="AD80" i="71"/>
  <c r="E81" i="71"/>
  <c r="E82" i="71"/>
  <c r="E13" i="71"/>
  <c r="AA82" i="71"/>
  <c r="AA81" i="71"/>
  <c r="AA80" i="71"/>
  <c r="AA79" i="71"/>
  <c r="AA78" i="71"/>
  <c r="AA77" i="71"/>
  <c r="AA76" i="71"/>
  <c r="AA75" i="71"/>
  <c r="AA73" i="71"/>
  <c r="AA72" i="71"/>
  <c r="AA71" i="71"/>
  <c r="AA70" i="71"/>
  <c r="AA69" i="71"/>
  <c r="AA68" i="71"/>
  <c r="AA67" i="71"/>
  <c r="AA66" i="71"/>
  <c r="AA64" i="71"/>
  <c r="AA63" i="71"/>
  <c r="AA62" i="71"/>
  <c r="AA61" i="71"/>
  <c r="AA50" i="71"/>
  <c r="AA49" i="71"/>
  <c r="AA48" i="71"/>
  <c r="AA46" i="71"/>
  <c r="AA45" i="71"/>
  <c r="AA43" i="71"/>
  <c r="AA41" i="71"/>
  <c r="AB41" i="71"/>
  <c r="AD41" i="71"/>
  <c r="AB45" i="71"/>
  <c r="AD45" i="71"/>
  <c r="AB49" i="71"/>
  <c r="AB50" i="71"/>
  <c r="AB67" i="71"/>
  <c r="AD67" i="71"/>
  <c r="AB69" i="71"/>
  <c r="AD69" i="71"/>
  <c r="AB70" i="71"/>
  <c r="AD70" i="71"/>
  <c r="AB73" i="71"/>
  <c r="AB75" i="71"/>
  <c r="AD75" i="71"/>
  <c r="AB77" i="71"/>
  <c r="AB81" i="71"/>
  <c r="AD81" i="71"/>
  <c r="AB82" i="71"/>
  <c r="AC86" i="71"/>
  <c r="AB97" i="71"/>
  <c r="AC97" i="71"/>
  <c r="E14" i="70"/>
  <c r="E15" i="70"/>
  <c r="E16" i="70"/>
  <c r="E17" i="70"/>
  <c r="E18" i="70"/>
  <c r="E19" i="70"/>
  <c r="E20" i="70"/>
  <c r="E21" i="70"/>
  <c r="E22" i="70"/>
  <c r="E23" i="70"/>
  <c r="E24" i="70"/>
  <c r="E25" i="70"/>
  <c r="E26" i="70"/>
  <c r="E27" i="70"/>
  <c r="E28" i="70"/>
  <c r="E29" i="70"/>
  <c r="E30" i="70"/>
  <c r="E31" i="70"/>
  <c r="E32" i="70"/>
  <c r="E33" i="70"/>
  <c r="E34" i="70"/>
  <c r="E35" i="70"/>
  <c r="E36" i="70"/>
  <c r="E37" i="70"/>
  <c r="E38" i="70"/>
  <c r="E39" i="70"/>
  <c r="E40" i="70"/>
  <c r="E41" i="70"/>
  <c r="AB41" i="70"/>
  <c r="AD41" i="70"/>
  <c r="E42" i="70"/>
  <c r="E43" i="70"/>
  <c r="E44" i="70"/>
  <c r="E45" i="70"/>
  <c r="E46" i="70"/>
  <c r="E47" i="70"/>
  <c r="E48" i="70"/>
  <c r="AB48" i="70"/>
  <c r="AD48" i="70"/>
  <c r="E49" i="70"/>
  <c r="E50" i="70"/>
  <c r="E51" i="70"/>
  <c r="E52" i="70"/>
  <c r="E53" i="70"/>
  <c r="E54" i="70"/>
  <c r="E55" i="70"/>
  <c r="E56" i="70"/>
  <c r="E57" i="70"/>
  <c r="E58" i="70"/>
  <c r="E59" i="70"/>
  <c r="E60" i="70"/>
  <c r="E61" i="70"/>
  <c r="E62" i="70"/>
  <c r="E63" i="70"/>
  <c r="AB63" i="70"/>
  <c r="AD63" i="70"/>
  <c r="E64" i="70"/>
  <c r="AB64" i="70"/>
  <c r="AD64" i="70"/>
  <c r="E65" i="70"/>
  <c r="E66" i="70"/>
  <c r="E67" i="70"/>
  <c r="E68" i="70"/>
  <c r="E69" i="70"/>
  <c r="E70" i="70"/>
  <c r="E71" i="70"/>
  <c r="AB71" i="70"/>
  <c r="AD71" i="70"/>
  <c r="E72" i="70"/>
  <c r="AB72" i="70"/>
  <c r="AD72" i="70"/>
  <c r="E73" i="70"/>
  <c r="AB73" i="70"/>
  <c r="AD73" i="70"/>
  <c r="E74" i="70"/>
  <c r="E75" i="70"/>
  <c r="E76" i="70"/>
  <c r="AB76" i="70"/>
  <c r="AD76" i="70"/>
  <c r="E77" i="70"/>
  <c r="E78" i="70"/>
  <c r="E79" i="70"/>
  <c r="AB79" i="70"/>
  <c r="AD79" i="70"/>
  <c r="E80" i="70"/>
  <c r="AB80" i="70"/>
  <c r="AD80" i="70"/>
  <c r="E81" i="70"/>
  <c r="AB81" i="70"/>
  <c r="AD81" i="70"/>
  <c r="E82" i="70"/>
  <c r="E13" i="70"/>
  <c r="AA41" i="70"/>
  <c r="AA43" i="70"/>
  <c r="AA45" i="70"/>
  <c r="AA46" i="70"/>
  <c r="AA48" i="70"/>
  <c r="AA49" i="70"/>
  <c r="AA50" i="70"/>
  <c r="AA61" i="70"/>
  <c r="AA62" i="70"/>
  <c r="AA63" i="70"/>
  <c r="AA64" i="70"/>
  <c r="AA66" i="70"/>
  <c r="AA67" i="70"/>
  <c r="AA68" i="70"/>
  <c r="AA69" i="70"/>
  <c r="AA70" i="70"/>
  <c r="AA71" i="70"/>
  <c r="AA72" i="70"/>
  <c r="AA73" i="70"/>
  <c r="AA75" i="70"/>
  <c r="AA76" i="70"/>
  <c r="AA77" i="70"/>
  <c r="AA78" i="70"/>
  <c r="AA79" i="70"/>
  <c r="AA80" i="70"/>
  <c r="AA81" i="70"/>
  <c r="AA82" i="70"/>
  <c r="F83" i="71"/>
  <c r="B24" i="15"/>
  <c r="H83" i="71"/>
  <c r="J83" i="71"/>
  <c r="F24" i="15"/>
  <c r="L83" i="71"/>
  <c r="P24" i="15"/>
  <c r="N83" i="71"/>
  <c r="R24" i="15"/>
  <c r="P83" i="71"/>
  <c r="AD24" i="15"/>
  <c r="R83" i="71"/>
  <c r="AF24" i="15"/>
  <c r="T83" i="71"/>
  <c r="AN24" i="15"/>
  <c r="V83" i="71"/>
  <c r="AP24" i="15"/>
  <c r="X83" i="71"/>
  <c r="AR24" i="15"/>
  <c r="F82" i="72"/>
  <c r="B25" i="15"/>
  <c r="H82" i="72"/>
  <c r="J82" i="72"/>
  <c r="F25" i="15"/>
  <c r="L82" i="72"/>
  <c r="P25" i="15"/>
  <c r="N82" i="72"/>
  <c r="R25" i="15"/>
  <c r="P82" i="72"/>
  <c r="AD25" i="15"/>
  <c r="R82" i="72"/>
  <c r="AF25" i="15"/>
  <c r="T82" i="72"/>
  <c r="AN25" i="15"/>
  <c r="V82" i="72"/>
  <c r="AP25" i="15"/>
  <c r="X82" i="72"/>
  <c r="AR25" i="15"/>
  <c r="Y82" i="71"/>
  <c r="W82" i="71"/>
  <c r="U82" i="71"/>
  <c r="S82" i="71"/>
  <c r="Q82" i="71"/>
  <c r="O82" i="71"/>
  <c r="M82" i="71"/>
  <c r="K82" i="71"/>
  <c r="I82" i="71"/>
  <c r="G82" i="71"/>
  <c r="AD82" i="71"/>
  <c r="X83" i="70"/>
  <c r="AR23" i="15"/>
  <c r="V83" i="70"/>
  <c r="AP23" i="15"/>
  <c r="T83" i="70"/>
  <c r="AN23" i="15"/>
  <c r="R83" i="70"/>
  <c r="AF23" i="15"/>
  <c r="P83" i="70"/>
  <c r="N83" i="70"/>
  <c r="R23" i="15"/>
  <c r="L83" i="70"/>
  <c r="P23" i="15"/>
  <c r="J83" i="70"/>
  <c r="F23" i="15"/>
  <c r="H83" i="70"/>
  <c r="AB82" i="70"/>
  <c r="AD82" i="70"/>
  <c r="Y82" i="70"/>
  <c r="W82" i="70"/>
  <c r="U82" i="70"/>
  <c r="S82" i="70"/>
  <c r="Q82" i="70"/>
  <c r="O82" i="70"/>
  <c r="M82" i="70"/>
  <c r="K82" i="70"/>
  <c r="I82" i="70"/>
  <c r="G82" i="70"/>
  <c r="Y81" i="72"/>
  <c r="W81" i="72"/>
  <c r="U81" i="72"/>
  <c r="S81" i="72"/>
  <c r="Q81" i="72"/>
  <c r="O81" i="72"/>
  <c r="M81" i="72"/>
  <c r="K81" i="72"/>
  <c r="I81" i="72"/>
  <c r="AB81" i="72"/>
  <c r="AD81" i="72"/>
  <c r="Y81" i="71"/>
  <c r="W81" i="71"/>
  <c r="U81" i="71"/>
  <c r="S81" i="71"/>
  <c r="Q81" i="71"/>
  <c r="O81" i="71"/>
  <c r="M81" i="71"/>
  <c r="K81" i="71"/>
  <c r="I81" i="71"/>
  <c r="G81" i="71"/>
  <c r="Y81" i="70"/>
  <c r="W81" i="70"/>
  <c r="U81" i="70"/>
  <c r="S81" i="70"/>
  <c r="Q81" i="70"/>
  <c r="O81" i="70"/>
  <c r="M81" i="70"/>
  <c r="K81" i="70"/>
  <c r="I81" i="70"/>
  <c r="G81" i="70"/>
  <c r="AD83" i="70"/>
  <c r="X82" i="69"/>
  <c r="V82" i="69"/>
  <c r="T82" i="69"/>
  <c r="AN22" i="15"/>
  <c r="R82" i="69"/>
  <c r="AF22" i="15"/>
  <c r="P82" i="69"/>
  <c r="AD22" i="15"/>
  <c r="N82" i="69"/>
  <c r="R22" i="15"/>
  <c r="L82" i="69"/>
  <c r="P22" i="15"/>
  <c r="J82" i="69"/>
  <c r="F22" i="15"/>
  <c r="H82" i="69"/>
  <c r="Y81" i="69"/>
  <c r="W81" i="69"/>
  <c r="U81" i="69"/>
  <c r="S81" i="69"/>
  <c r="Q81" i="69"/>
  <c r="O81" i="69"/>
  <c r="M81" i="69"/>
  <c r="K81" i="69"/>
  <c r="I81" i="69"/>
  <c r="G81" i="69"/>
  <c r="E81" i="69"/>
  <c r="Z81" i="69"/>
  <c r="AB81" i="69"/>
  <c r="AR21" i="15"/>
  <c r="AP21" i="15"/>
  <c r="AN21" i="15"/>
  <c r="B21" i="15"/>
  <c r="F82" i="69"/>
  <c r="B22" i="15"/>
  <c r="X81" i="68"/>
  <c r="V81" i="68"/>
  <c r="T81" i="68"/>
  <c r="R81" i="68"/>
  <c r="AF21" i="15"/>
  <c r="P81" i="68"/>
  <c r="AD21" i="15"/>
  <c r="N81" i="68"/>
  <c r="R21" i="15"/>
  <c r="L81" i="68"/>
  <c r="P21" i="15"/>
  <c r="J81" i="68"/>
  <c r="F21" i="15"/>
  <c r="H81" i="68"/>
  <c r="F81" i="68"/>
  <c r="Y80" i="72"/>
  <c r="W80" i="72"/>
  <c r="U80" i="72"/>
  <c r="S80" i="72"/>
  <c r="Q80" i="72"/>
  <c r="O80" i="72"/>
  <c r="M80" i="72"/>
  <c r="K80" i="72"/>
  <c r="I80" i="72"/>
  <c r="Y79" i="72"/>
  <c r="W79" i="72"/>
  <c r="U79" i="72"/>
  <c r="S79" i="72"/>
  <c r="Q79" i="72"/>
  <c r="O79" i="72"/>
  <c r="M79" i="72"/>
  <c r="K79" i="72"/>
  <c r="I79" i="72"/>
  <c r="Y78" i="72"/>
  <c r="W78" i="72"/>
  <c r="U78" i="72"/>
  <c r="S78" i="72"/>
  <c r="Q78" i="72"/>
  <c r="O78" i="72"/>
  <c r="M78" i="72"/>
  <c r="K78" i="72"/>
  <c r="I78" i="72"/>
  <c r="AB78" i="72"/>
  <c r="AD78" i="72"/>
  <c r="Y80" i="71"/>
  <c r="W80" i="71"/>
  <c r="U80" i="71"/>
  <c r="S80" i="71"/>
  <c r="Q80" i="71"/>
  <c r="O80" i="71"/>
  <c r="M80" i="71"/>
  <c r="K80" i="71"/>
  <c r="I80" i="71"/>
  <c r="G80" i="71"/>
  <c r="Y79" i="71"/>
  <c r="W79" i="71"/>
  <c r="U79" i="71"/>
  <c r="S79" i="71"/>
  <c r="Q79" i="71"/>
  <c r="O79" i="71"/>
  <c r="M79" i="71"/>
  <c r="K79" i="71"/>
  <c r="I79" i="71"/>
  <c r="G79" i="71"/>
  <c r="Y78" i="71"/>
  <c r="W78" i="71"/>
  <c r="U78" i="71"/>
  <c r="S78" i="71"/>
  <c r="Q78" i="71"/>
  <c r="O78" i="71"/>
  <c r="M78" i="71"/>
  <c r="K78" i="71"/>
  <c r="I78" i="71"/>
  <c r="G78" i="71"/>
  <c r="Y80" i="70"/>
  <c r="W80" i="70"/>
  <c r="U80" i="70"/>
  <c r="S80" i="70"/>
  <c r="Q80" i="70"/>
  <c r="O80" i="70"/>
  <c r="M80" i="70"/>
  <c r="K80" i="70"/>
  <c r="I80" i="70"/>
  <c r="G80" i="70"/>
  <c r="Y79" i="70"/>
  <c r="W79" i="70"/>
  <c r="U79" i="70"/>
  <c r="S79" i="70"/>
  <c r="Q79" i="70"/>
  <c r="O79" i="70"/>
  <c r="M79" i="70"/>
  <c r="K79" i="70"/>
  <c r="I79" i="70"/>
  <c r="G79" i="70"/>
  <c r="Y78" i="70"/>
  <c r="W78" i="70"/>
  <c r="U78" i="70"/>
  <c r="S78" i="70"/>
  <c r="Q78" i="70"/>
  <c r="O78" i="70"/>
  <c r="M78" i="70"/>
  <c r="K78" i="70"/>
  <c r="I78" i="70"/>
  <c r="G78" i="70"/>
  <c r="AB78" i="70"/>
  <c r="AD78" i="70"/>
  <c r="Y80" i="69"/>
  <c r="W80" i="69"/>
  <c r="U80" i="69"/>
  <c r="S80" i="69"/>
  <c r="Q80" i="69"/>
  <c r="O80" i="69"/>
  <c r="M80" i="69"/>
  <c r="K80" i="69"/>
  <c r="I80" i="69"/>
  <c r="G80" i="69"/>
  <c r="E80" i="69"/>
  <c r="Z80" i="69"/>
  <c r="AB80" i="69"/>
  <c r="Y79" i="69"/>
  <c r="W79" i="69"/>
  <c r="U79" i="69"/>
  <c r="S79" i="69"/>
  <c r="Q79" i="69"/>
  <c r="O79" i="69"/>
  <c r="M79" i="69"/>
  <c r="K79" i="69"/>
  <c r="I79" i="69"/>
  <c r="G79" i="69"/>
  <c r="E79" i="69"/>
  <c r="Z79" i="69"/>
  <c r="AB79" i="69"/>
  <c r="Y78" i="69"/>
  <c r="W78" i="69"/>
  <c r="U78" i="69"/>
  <c r="S78" i="69"/>
  <c r="Q78" i="69"/>
  <c r="O78" i="69"/>
  <c r="M78" i="69"/>
  <c r="K78" i="69"/>
  <c r="I78" i="69"/>
  <c r="G78" i="69"/>
  <c r="E78" i="69"/>
  <c r="Z78" i="69"/>
  <c r="AB78" i="69"/>
  <c r="Y80" i="68"/>
  <c r="W80" i="68"/>
  <c r="U80" i="68"/>
  <c r="S80" i="68"/>
  <c r="Q80" i="68"/>
  <c r="O80" i="68"/>
  <c r="M80" i="68"/>
  <c r="K80" i="68"/>
  <c r="I80" i="68"/>
  <c r="G80" i="68"/>
  <c r="Z80" i="68"/>
  <c r="AB80" i="68"/>
  <c r="Y79" i="68"/>
  <c r="W79" i="68"/>
  <c r="U79" i="68"/>
  <c r="S79" i="68"/>
  <c r="Q79" i="68"/>
  <c r="O79" i="68"/>
  <c r="M79" i="68"/>
  <c r="K79" i="68"/>
  <c r="I79" i="68"/>
  <c r="G79" i="68"/>
  <c r="Z79" i="68"/>
  <c r="AB79" i="68"/>
  <c r="Y78" i="68"/>
  <c r="W78" i="68"/>
  <c r="U78" i="68"/>
  <c r="S78" i="68"/>
  <c r="Q78" i="68"/>
  <c r="O78" i="68"/>
  <c r="M78" i="68"/>
  <c r="K78" i="68"/>
  <c r="I78" i="68"/>
  <c r="G78" i="68"/>
  <c r="Z78" i="68"/>
  <c r="AB78" i="68"/>
  <c r="AR20" i="15"/>
  <c r="P20" i="15"/>
  <c r="F20" i="15"/>
  <c r="AB77" i="72"/>
  <c r="AD77" i="72"/>
  <c r="Y77" i="72"/>
  <c r="W77" i="72"/>
  <c r="U77" i="72"/>
  <c r="S77" i="72"/>
  <c r="Q77" i="72"/>
  <c r="O77" i="72"/>
  <c r="M77" i="72"/>
  <c r="K77" i="72"/>
  <c r="I77" i="72"/>
  <c r="AD77" i="71"/>
  <c r="Y77" i="71"/>
  <c r="W77" i="71"/>
  <c r="U77" i="71"/>
  <c r="S77" i="71"/>
  <c r="Q77" i="71"/>
  <c r="O77" i="71"/>
  <c r="M77" i="71"/>
  <c r="K77" i="71"/>
  <c r="I77" i="71"/>
  <c r="G77" i="71"/>
  <c r="Y77" i="70"/>
  <c r="W77" i="70"/>
  <c r="U77" i="70"/>
  <c r="S77" i="70"/>
  <c r="Q77" i="70"/>
  <c r="O77" i="70"/>
  <c r="M77" i="70"/>
  <c r="K77" i="70"/>
  <c r="I77" i="70"/>
  <c r="G77" i="70"/>
  <c r="AB77" i="70"/>
  <c r="AD77" i="70"/>
  <c r="Y77" i="69"/>
  <c r="W77" i="69"/>
  <c r="U77" i="69"/>
  <c r="S77" i="69"/>
  <c r="Q77" i="69"/>
  <c r="O77" i="69"/>
  <c r="M77" i="69"/>
  <c r="K77" i="69"/>
  <c r="I77" i="69"/>
  <c r="G77" i="69"/>
  <c r="E77" i="69"/>
  <c r="Z77" i="69"/>
  <c r="AB77" i="69"/>
  <c r="Y77" i="68"/>
  <c r="W77" i="68"/>
  <c r="U77" i="68"/>
  <c r="S77" i="68"/>
  <c r="Q77" i="68"/>
  <c r="O77" i="68"/>
  <c r="M77" i="68"/>
  <c r="K77" i="68"/>
  <c r="I77" i="68"/>
  <c r="G77" i="68"/>
  <c r="Z77" i="68"/>
  <c r="AB77" i="68"/>
  <c r="AB81" i="68"/>
  <c r="AR19" i="15"/>
  <c r="K78" i="66"/>
  <c r="Y76" i="72"/>
  <c r="W76" i="72"/>
  <c r="S76" i="72"/>
  <c r="Q76" i="72"/>
  <c r="O76" i="72"/>
  <c r="M76" i="72"/>
  <c r="K76" i="72"/>
  <c r="I76" i="72"/>
  <c r="Y76" i="71"/>
  <c r="W76" i="71"/>
  <c r="S76" i="71"/>
  <c r="Q76" i="71"/>
  <c r="O76" i="71"/>
  <c r="M76" i="71"/>
  <c r="K76" i="71"/>
  <c r="I76" i="71"/>
  <c r="G76" i="71"/>
  <c r="Y76" i="70"/>
  <c r="W76" i="70"/>
  <c r="S76" i="70"/>
  <c r="Q76" i="70"/>
  <c r="O76" i="70"/>
  <c r="M76" i="70"/>
  <c r="K76" i="70"/>
  <c r="I76" i="70"/>
  <c r="G76" i="70"/>
  <c r="Y76" i="69"/>
  <c r="W76" i="69"/>
  <c r="S76" i="69"/>
  <c r="Q76" i="69"/>
  <c r="O76" i="69"/>
  <c r="M76" i="69"/>
  <c r="K76" i="69"/>
  <c r="I76" i="69"/>
  <c r="G76" i="69"/>
  <c r="E76" i="69"/>
  <c r="Z76" i="69"/>
  <c r="AB76" i="69"/>
  <c r="Y76" i="68"/>
  <c r="W76" i="68"/>
  <c r="S76" i="68"/>
  <c r="Q76" i="68"/>
  <c r="O76" i="68"/>
  <c r="M76" i="68"/>
  <c r="K76" i="68"/>
  <c r="I76" i="68"/>
  <c r="G76" i="68"/>
  <c r="Z76" i="68"/>
  <c r="AB76" i="68"/>
  <c r="Y77" i="67"/>
  <c r="W77" i="67"/>
  <c r="S77" i="67"/>
  <c r="Q77" i="67"/>
  <c r="O77" i="67"/>
  <c r="M77" i="67"/>
  <c r="K77" i="67"/>
  <c r="I77" i="67"/>
  <c r="G77" i="67"/>
  <c r="E77" i="67"/>
  <c r="Z77" i="67"/>
  <c r="AB77" i="67"/>
  <c r="Y77" i="66"/>
  <c r="W77" i="66"/>
  <c r="S77" i="66"/>
  <c r="Q77" i="66"/>
  <c r="O77" i="66"/>
  <c r="M77" i="66"/>
  <c r="K77" i="66"/>
  <c r="I77" i="66"/>
  <c r="G77" i="66"/>
  <c r="E77" i="66"/>
  <c r="Z77" i="66"/>
  <c r="AB77" i="66"/>
  <c r="AD18" i="15"/>
  <c r="F18" i="15"/>
  <c r="Y77" i="65"/>
  <c r="W77" i="65"/>
  <c r="S77" i="65"/>
  <c r="Q77" i="65"/>
  <c r="O77" i="65"/>
  <c r="M77" i="65"/>
  <c r="K77" i="65"/>
  <c r="I77" i="65"/>
  <c r="G77" i="65"/>
  <c r="E77" i="65"/>
  <c r="Z77" i="65"/>
  <c r="AB77" i="65"/>
  <c r="F17" i="15"/>
  <c r="O47" i="63"/>
  <c r="F15" i="15"/>
  <c r="AB41" i="72"/>
  <c r="AD41" i="72"/>
  <c r="AB43" i="72"/>
  <c r="AD43" i="72"/>
  <c r="AB45" i="72"/>
  <c r="AD45" i="72"/>
  <c r="AB46" i="72"/>
  <c r="AD46" i="72"/>
  <c r="AB49" i="72"/>
  <c r="AD49" i="72"/>
  <c r="AB50" i="72"/>
  <c r="AD50" i="72"/>
  <c r="AB61" i="72"/>
  <c r="AD61" i="72"/>
  <c r="AB62" i="72"/>
  <c r="AD62" i="72"/>
  <c r="AB63" i="72"/>
  <c r="AD63" i="72"/>
  <c r="AB66" i="72"/>
  <c r="AD66" i="72"/>
  <c r="AB69" i="72"/>
  <c r="AD69" i="72"/>
  <c r="AB70" i="72"/>
  <c r="AD70" i="72"/>
  <c r="AB73" i="72"/>
  <c r="AD73" i="72"/>
  <c r="AD49" i="71"/>
  <c r="AD50" i="71"/>
  <c r="AD73" i="71"/>
  <c r="AB43" i="70"/>
  <c r="AD43" i="70"/>
  <c r="AB45" i="70"/>
  <c r="AD45" i="70"/>
  <c r="AB46" i="70"/>
  <c r="AD46" i="70"/>
  <c r="AB49" i="70"/>
  <c r="AD49" i="70"/>
  <c r="AB50" i="70"/>
  <c r="AD50" i="70"/>
  <c r="AB61" i="70"/>
  <c r="AD61" i="70"/>
  <c r="AB62" i="70"/>
  <c r="AD62" i="70"/>
  <c r="AB66" i="70"/>
  <c r="AD66" i="70"/>
  <c r="AB67" i="70"/>
  <c r="AD67" i="70"/>
  <c r="AB68" i="70"/>
  <c r="AD68" i="70"/>
  <c r="AB69" i="70"/>
  <c r="AD69" i="70"/>
  <c r="AB70" i="70"/>
  <c r="AD70" i="70"/>
  <c r="AB75" i="70"/>
  <c r="AD75" i="70"/>
  <c r="Z41" i="68"/>
  <c r="AB41" i="68"/>
  <c r="Z43" i="68"/>
  <c r="AB43" i="68"/>
  <c r="Z45" i="68"/>
  <c r="AB45" i="68"/>
  <c r="Z46" i="68"/>
  <c r="AB46" i="68"/>
  <c r="Z48" i="68"/>
  <c r="AB48" i="68"/>
  <c r="Z49" i="68"/>
  <c r="AB49" i="68"/>
  <c r="Z61" i="68"/>
  <c r="AB61" i="68"/>
  <c r="Z62" i="68"/>
  <c r="AB62" i="68"/>
  <c r="Z63" i="68"/>
  <c r="AB63" i="68"/>
  <c r="Z64" i="68"/>
  <c r="AB64" i="68"/>
  <c r="Z66" i="68"/>
  <c r="AB66" i="68"/>
  <c r="Z67" i="68"/>
  <c r="AB67" i="68"/>
  <c r="Z68" i="68"/>
  <c r="AB68" i="68"/>
  <c r="Z70" i="68"/>
  <c r="AB70" i="68"/>
  <c r="Z71" i="68"/>
  <c r="AB71" i="68"/>
  <c r="Z72" i="68"/>
  <c r="AB72" i="68"/>
  <c r="Z73" i="68"/>
  <c r="AB73" i="68"/>
  <c r="Z75" i="68"/>
  <c r="AB75" i="68"/>
  <c r="E14" i="67"/>
  <c r="E15" i="67"/>
  <c r="E16" i="67"/>
  <c r="E17" i="67"/>
  <c r="E18" i="67"/>
  <c r="E19" i="67"/>
  <c r="E20" i="67"/>
  <c r="E21" i="67"/>
  <c r="E22" i="67"/>
  <c r="E23" i="67"/>
  <c r="E24" i="67"/>
  <c r="E25" i="67"/>
  <c r="E26" i="67"/>
  <c r="E27" i="67"/>
  <c r="E28" i="67"/>
  <c r="E29" i="67"/>
  <c r="E31" i="67"/>
  <c r="E32" i="67"/>
  <c r="E33" i="67"/>
  <c r="E34" i="67"/>
  <c r="E35" i="67"/>
  <c r="E36" i="67"/>
  <c r="E37" i="67"/>
  <c r="E38" i="67"/>
  <c r="E39" i="67"/>
  <c r="E40" i="67"/>
  <c r="E41" i="67"/>
  <c r="E42" i="67"/>
  <c r="Z42" i="67"/>
  <c r="AB42" i="67"/>
  <c r="E43" i="67"/>
  <c r="E45" i="67"/>
  <c r="E46" i="67"/>
  <c r="Z46" i="67"/>
  <c r="AB46" i="67"/>
  <c r="E47" i="67"/>
  <c r="Z47" i="67"/>
  <c r="AB47" i="67"/>
  <c r="E48" i="67"/>
  <c r="E49" i="67"/>
  <c r="Z49" i="67"/>
  <c r="AB49" i="67"/>
  <c r="E50" i="67"/>
  <c r="Z50" i="67"/>
  <c r="AB50" i="67"/>
  <c r="E51" i="67"/>
  <c r="Z51" i="67"/>
  <c r="AB51" i="67"/>
  <c r="E52" i="67"/>
  <c r="E53" i="67"/>
  <c r="E54" i="67"/>
  <c r="E55" i="67"/>
  <c r="E56" i="67"/>
  <c r="E57" i="67"/>
  <c r="E58" i="67"/>
  <c r="E59" i="67"/>
  <c r="E60" i="67"/>
  <c r="E61" i="67"/>
  <c r="E62" i="67"/>
  <c r="Z62" i="67"/>
  <c r="AB62" i="67"/>
  <c r="E63" i="67"/>
  <c r="Z63" i="67"/>
  <c r="AB63" i="67"/>
  <c r="E64" i="67"/>
  <c r="Z64" i="67"/>
  <c r="AB64" i="67"/>
  <c r="E65" i="67"/>
  <c r="Z65" i="67"/>
  <c r="AB65" i="67"/>
  <c r="E66" i="67"/>
  <c r="E67" i="67"/>
  <c r="Z67" i="67"/>
  <c r="AB67" i="67"/>
  <c r="E68" i="67"/>
  <c r="Z68" i="67"/>
  <c r="AB68" i="67"/>
  <c r="E69" i="67"/>
  <c r="Z69" i="67"/>
  <c r="AB69" i="67"/>
  <c r="E70" i="67"/>
  <c r="Z70" i="67"/>
  <c r="AB70" i="67"/>
  <c r="E71" i="67"/>
  <c r="E72" i="67"/>
  <c r="Z72" i="67"/>
  <c r="AB72" i="67"/>
  <c r="E73" i="67"/>
  <c r="Z73" i="67"/>
  <c r="AB73" i="67"/>
  <c r="E74" i="67"/>
  <c r="Z74" i="67"/>
  <c r="AB74" i="67"/>
  <c r="E75" i="67"/>
  <c r="E76" i="67"/>
  <c r="Z76" i="67"/>
  <c r="AB76" i="67"/>
  <c r="E78" i="67"/>
  <c r="E14" i="66"/>
  <c r="E15" i="66"/>
  <c r="E16" i="66"/>
  <c r="E17" i="66"/>
  <c r="E18" i="66"/>
  <c r="E19" i="66"/>
  <c r="E20" i="66"/>
  <c r="E21" i="66"/>
  <c r="E22" i="66"/>
  <c r="E23" i="66"/>
  <c r="E24" i="66"/>
  <c r="E25" i="66"/>
  <c r="E26" i="66"/>
  <c r="E27" i="66"/>
  <c r="E28" i="66"/>
  <c r="E29" i="66"/>
  <c r="E30" i="66"/>
  <c r="E31" i="66"/>
  <c r="E32" i="66"/>
  <c r="E33" i="66"/>
  <c r="E34" i="66"/>
  <c r="E35" i="66"/>
  <c r="E36" i="66"/>
  <c r="E37" i="66"/>
  <c r="E38" i="66"/>
  <c r="E39" i="66"/>
  <c r="E40" i="66"/>
  <c r="E41" i="66"/>
  <c r="E42" i="66"/>
  <c r="E43" i="66"/>
  <c r="E44" i="66"/>
  <c r="Z44" i="66"/>
  <c r="AB44" i="66"/>
  <c r="E45" i="66"/>
  <c r="E46" i="66"/>
  <c r="E47" i="66"/>
  <c r="Z47" i="66"/>
  <c r="AB47" i="66"/>
  <c r="E48" i="66"/>
  <c r="E49" i="66"/>
  <c r="E50" i="66"/>
  <c r="E51" i="66"/>
  <c r="Z51" i="66"/>
  <c r="AB51" i="66"/>
  <c r="E52" i="66"/>
  <c r="E53" i="66"/>
  <c r="E54" i="66"/>
  <c r="E55" i="66"/>
  <c r="E56" i="66"/>
  <c r="E57" i="66"/>
  <c r="E58" i="66"/>
  <c r="E59" i="66"/>
  <c r="E60" i="66"/>
  <c r="E61" i="66"/>
  <c r="E62" i="66"/>
  <c r="Z62" i="66"/>
  <c r="AB62" i="66"/>
  <c r="E63" i="66"/>
  <c r="Z63" i="66"/>
  <c r="AB63" i="66"/>
  <c r="E64" i="66"/>
  <c r="Z64" i="66"/>
  <c r="AB64" i="66"/>
  <c r="E65" i="66"/>
  <c r="Z65" i="66"/>
  <c r="AB65" i="66"/>
  <c r="E66" i="66"/>
  <c r="E67" i="66"/>
  <c r="E68" i="66"/>
  <c r="E69" i="66"/>
  <c r="Z69" i="66"/>
  <c r="AB69" i="66"/>
  <c r="E70" i="66"/>
  <c r="Z70" i="66"/>
  <c r="AB70" i="66"/>
  <c r="E71" i="66"/>
  <c r="Z71" i="66"/>
  <c r="AB71" i="66"/>
  <c r="E72" i="66"/>
  <c r="Z72" i="66"/>
  <c r="AB72" i="66"/>
  <c r="E73" i="66"/>
  <c r="Z73" i="66"/>
  <c r="AB73" i="66"/>
  <c r="E74" i="66"/>
  <c r="Z74" i="66"/>
  <c r="AB74" i="66"/>
  <c r="E75" i="66"/>
  <c r="E76" i="66"/>
  <c r="E78" i="66"/>
  <c r="E13" i="66"/>
  <c r="E14" i="65"/>
  <c r="E15" i="65"/>
  <c r="E16" i="65"/>
  <c r="E17" i="65"/>
  <c r="E18" i="65"/>
  <c r="E19" i="65"/>
  <c r="E20" i="65"/>
  <c r="E21" i="65"/>
  <c r="E22" i="65"/>
  <c r="E23" i="65"/>
  <c r="E24" i="65"/>
  <c r="E25" i="65"/>
  <c r="E26" i="65"/>
  <c r="E27" i="65"/>
  <c r="E28" i="65"/>
  <c r="E29" i="65"/>
  <c r="E30" i="65"/>
  <c r="E31" i="65"/>
  <c r="E32" i="65"/>
  <c r="E33" i="65"/>
  <c r="E34" i="65"/>
  <c r="E35" i="65"/>
  <c r="E36" i="65"/>
  <c r="E37" i="65"/>
  <c r="E38" i="65"/>
  <c r="E39" i="65"/>
  <c r="E40" i="65"/>
  <c r="E41" i="65"/>
  <c r="E42" i="65"/>
  <c r="Z42" i="65"/>
  <c r="AB42" i="65"/>
  <c r="E43" i="65"/>
  <c r="E44" i="65"/>
  <c r="Z44" i="65"/>
  <c r="AB44" i="65"/>
  <c r="E45" i="65"/>
  <c r="E46" i="65"/>
  <c r="Z46" i="65"/>
  <c r="AB46" i="65"/>
  <c r="E47" i="65"/>
  <c r="Z47" i="65"/>
  <c r="AB47" i="65"/>
  <c r="E48" i="65"/>
  <c r="E49" i="65"/>
  <c r="E50" i="65"/>
  <c r="E51" i="65"/>
  <c r="Z51" i="65"/>
  <c r="AB51" i="65"/>
  <c r="E52" i="65"/>
  <c r="E53" i="65"/>
  <c r="E54" i="65"/>
  <c r="E55" i="65"/>
  <c r="E56" i="65"/>
  <c r="E57" i="65"/>
  <c r="E58" i="65"/>
  <c r="E59" i="65"/>
  <c r="E60" i="65"/>
  <c r="E61" i="65"/>
  <c r="E62" i="65"/>
  <c r="Z62" i="65"/>
  <c r="AB62" i="65"/>
  <c r="E63" i="65"/>
  <c r="Z63" i="65"/>
  <c r="AB63" i="65"/>
  <c r="E64" i="65"/>
  <c r="Z64" i="65"/>
  <c r="AB64" i="65"/>
  <c r="E65" i="65"/>
  <c r="E66" i="65"/>
  <c r="E67" i="65"/>
  <c r="Z67" i="65"/>
  <c r="AB67" i="65"/>
  <c r="E68" i="65"/>
  <c r="E69" i="65"/>
  <c r="Z69" i="65"/>
  <c r="AB69" i="65"/>
  <c r="E70" i="65"/>
  <c r="Z70" i="65"/>
  <c r="AB70" i="65"/>
  <c r="E71" i="65"/>
  <c r="Z71" i="65"/>
  <c r="AB71" i="65"/>
  <c r="E72" i="65"/>
  <c r="Z72" i="65"/>
  <c r="AB72" i="65"/>
  <c r="E73" i="65"/>
  <c r="E74" i="65"/>
  <c r="E75" i="65"/>
  <c r="E76" i="65"/>
  <c r="Z76" i="65"/>
  <c r="AB76" i="65"/>
  <c r="E78" i="65"/>
  <c r="E13" i="65"/>
  <c r="E14" i="64"/>
  <c r="E15" i="64"/>
  <c r="E16" i="64"/>
  <c r="E17" i="64"/>
  <c r="E18" i="64"/>
  <c r="E19" i="64"/>
  <c r="E20" i="64"/>
  <c r="E21" i="64"/>
  <c r="E22" i="64"/>
  <c r="E23" i="64"/>
  <c r="E24" i="64"/>
  <c r="E25" i="64"/>
  <c r="E26" i="64"/>
  <c r="E27" i="64"/>
  <c r="E28" i="64"/>
  <c r="E29" i="64"/>
  <c r="E30" i="64"/>
  <c r="E31" i="64"/>
  <c r="E32" i="64"/>
  <c r="E33" i="64"/>
  <c r="E34" i="64"/>
  <c r="E35" i="64"/>
  <c r="E36" i="64"/>
  <c r="E37" i="64"/>
  <c r="E38" i="64"/>
  <c r="E39" i="64"/>
  <c r="E40" i="64"/>
  <c r="E41" i="64"/>
  <c r="E42" i="64"/>
  <c r="E43" i="64"/>
  <c r="E44" i="64"/>
  <c r="Z44" i="64"/>
  <c r="AB44" i="64"/>
  <c r="E45" i="64"/>
  <c r="E46" i="64"/>
  <c r="Z46" i="64"/>
  <c r="AB46" i="64"/>
  <c r="E47" i="64"/>
  <c r="Z47" i="64"/>
  <c r="AB47" i="64"/>
  <c r="E48" i="64"/>
  <c r="E49" i="64"/>
  <c r="E50" i="64"/>
  <c r="E51" i="64"/>
  <c r="Z51" i="64"/>
  <c r="AB51" i="64"/>
  <c r="E52" i="64"/>
  <c r="E53" i="64"/>
  <c r="E54" i="64"/>
  <c r="E55" i="64"/>
  <c r="E56" i="64"/>
  <c r="E57" i="64"/>
  <c r="E58" i="64"/>
  <c r="E59" i="64"/>
  <c r="E60" i="64"/>
  <c r="E61" i="64"/>
  <c r="E62" i="64"/>
  <c r="E63" i="64"/>
  <c r="Z63" i="64"/>
  <c r="AB63" i="64"/>
  <c r="E64" i="64"/>
  <c r="Z64" i="64"/>
  <c r="AB64" i="64"/>
  <c r="E65" i="64"/>
  <c r="E66" i="64"/>
  <c r="E67" i="64"/>
  <c r="Z67" i="64"/>
  <c r="AB67" i="64"/>
  <c r="E68" i="64"/>
  <c r="Z68" i="64"/>
  <c r="AB68" i="64"/>
  <c r="E69" i="64"/>
  <c r="Z69" i="64"/>
  <c r="AB69" i="64"/>
  <c r="E70" i="64"/>
  <c r="Z70" i="64"/>
  <c r="AB70" i="64"/>
  <c r="E71" i="64"/>
  <c r="Z71" i="64"/>
  <c r="AB71" i="64"/>
  <c r="E72" i="64"/>
  <c r="Z72" i="64"/>
  <c r="AB72" i="64"/>
  <c r="E73" i="64"/>
  <c r="E74" i="64"/>
  <c r="E75" i="64"/>
  <c r="E76" i="64"/>
  <c r="Z76" i="64"/>
  <c r="AB76" i="64"/>
  <c r="E77" i="64"/>
  <c r="E13" i="64"/>
  <c r="E14" i="63"/>
  <c r="E15" i="63"/>
  <c r="E16" i="63"/>
  <c r="E17" i="63"/>
  <c r="E18" i="63"/>
  <c r="E19" i="63"/>
  <c r="E20" i="63"/>
  <c r="E21" i="63"/>
  <c r="E22" i="63"/>
  <c r="E23" i="63"/>
  <c r="E24" i="63"/>
  <c r="E25" i="63"/>
  <c r="E26" i="63"/>
  <c r="E27" i="63"/>
  <c r="E28" i="63"/>
  <c r="E29" i="63"/>
  <c r="E30" i="63"/>
  <c r="E31" i="63"/>
  <c r="E32" i="63"/>
  <c r="E33" i="63"/>
  <c r="E34" i="63"/>
  <c r="E35" i="63"/>
  <c r="E36" i="63"/>
  <c r="E37" i="63"/>
  <c r="E38" i="63"/>
  <c r="E39" i="63"/>
  <c r="E40" i="63"/>
  <c r="E41" i="63"/>
  <c r="E42" i="63"/>
  <c r="Z42" i="63"/>
  <c r="AB42" i="63"/>
  <c r="E43" i="63"/>
  <c r="E44" i="63"/>
  <c r="Z44" i="63"/>
  <c r="AB44" i="63"/>
  <c r="E45" i="63"/>
  <c r="E46" i="63"/>
  <c r="Z46" i="63"/>
  <c r="AB46" i="63"/>
  <c r="E47" i="63"/>
  <c r="Z47" i="63"/>
  <c r="AB47" i="63"/>
  <c r="E48" i="63"/>
  <c r="E49" i="63"/>
  <c r="E50" i="63"/>
  <c r="Z50" i="63"/>
  <c r="AB50" i="63"/>
  <c r="E51" i="63"/>
  <c r="Z51" i="63"/>
  <c r="AB51" i="63"/>
  <c r="E52" i="63"/>
  <c r="E53" i="63"/>
  <c r="E54" i="63"/>
  <c r="E55" i="63"/>
  <c r="E56" i="63"/>
  <c r="E57" i="63"/>
  <c r="E58" i="63"/>
  <c r="E59" i="63"/>
  <c r="E60" i="63"/>
  <c r="E61" i="63"/>
  <c r="E62" i="63"/>
  <c r="E63" i="63"/>
  <c r="Z63" i="63"/>
  <c r="AB63" i="63"/>
  <c r="E64" i="63"/>
  <c r="Z64" i="63"/>
  <c r="AB64" i="63"/>
  <c r="E65" i="63"/>
  <c r="Z65" i="63"/>
  <c r="AB65" i="63"/>
  <c r="E66" i="63"/>
  <c r="E67" i="63"/>
  <c r="Z67" i="63"/>
  <c r="AB67" i="63"/>
  <c r="E68" i="63"/>
  <c r="Z68" i="63"/>
  <c r="AB68" i="63"/>
  <c r="E69" i="63"/>
  <c r="Z69" i="63"/>
  <c r="AB69" i="63"/>
  <c r="E70" i="63"/>
  <c r="Z70" i="63"/>
  <c r="AB70" i="63"/>
  <c r="E71" i="63"/>
  <c r="Z71" i="63"/>
  <c r="AB71" i="63"/>
  <c r="E72" i="63"/>
  <c r="Z72" i="63"/>
  <c r="AB72" i="63"/>
  <c r="E73" i="63"/>
  <c r="E74" i="63"/>
  <c r="E75" i="63"/>
  <c r="E76" i="63"/>
  <c r="Z76" i="63"/>
  <c r="AB76" i="63"/>
  <c r="E77" i="63"/>
  <c r="E13" i="63"/>
  <c r="E14" i="62"/>
  <c r="E15" i="62"/>
  <c r="E16" i="62"/>
  <c r="E17" i="62"/>
  <c r="E18" i="62"/>
  <c r="E19" i="62"/>
  <c r="E20" i="62"/>
  <c r="E21" i="62"/>
  <c r="E22" i="62"/>
  <c r="E23" i="62"/>
  <c r="E24" i="62"/>
  <c r="E25" i="62"/>
  <c r="E26" i="62"/>
  <c r="E27" i="62"/>
  <c r="E28" i="62"/>
  <c r="E29" i="62"/>
  <c r="E30" i="62"/>
  <c r="E31" i="62"/>
  <c r="E32" i="62"/>
  <c r="E33" i="62"/>
  <c r="E34" i="62"/>
  <c r="E35" i="62"/>
  <c r="E36" i="62"/>
  <c r="E37" i="62"/>
  <c r="E38" i="62"/>
  <c r="E39" i="62"/>
  <c r="E40" i="62"/>
  <c r="E41" i="62"/>
  <c r="E42" i="62"/>
  <c r="E43" i="62"/>
  <c r="E44" i="62"/>
  <c r="Z44" i="62"/>
  <c r="AB44" i="62"/>
  <c r="E45" i="62"/>
  <c r="E46" i="62"/>
  <c r="E47" i="62"/>
  <c r="E48" i="62"/>
  <c r="E49" i="62"/>
  <c r="E50" i="62"/>
  <c r="Z50" i="62"/>
  <c r="AB50" i="62"/>
  <c r="E51" i="62"/>
  <c r="Z51" i="62"/>
  <c r="AB51" i="62"/>
  <c r="E52" i="62"/>
  <c r="E53" i="62"/>
  <c r="E54" i="62"/>
  <c r="E55" i="62"/>
  <c r="E56" i="62"/>
  <c r="E57" i="62"/>
  <c r="E58" i="62"/>
  <c r="E59" i="62"/>
  <c r="E60" i="62"/>
  <c r="E61" i="62"/>
  <c r="E62" i="62"/>
  <c r="E63" i="62"/>
  <c r="Z63" i="62"/>
  <c r="AB63" i="62"/>
  <c r="E64" i="62"/>
  <c r="Z64" i="62"/>
  <c r="AB64" i="62"/>
  <c r="E65" i="62"/>
  <c r="Z65" i="62"/>
  <c r="AB65" i="62"/>
  <c r="E66" i="62"/>
  <c r="E67" i="62"/>
  <c r="Z67" i="62"/>
  <c r="AB67" i="62"/>
  <c r="E68" i="62"/>
  <c r="Z68" i="62"/>
  <c r="AB68" i="62"/>
  <c r="E69" i="62"/>
  <c r="Z69" i="62"/>
  <c r="AB69" i="62"/>
  <c r="E70" i="62"/>
  <c r="Z70" i="62"/>
  <c r="AB70" i="62"/>
  <c r="E71" i="62"/>
  <c r="E72" i="62"/>
  <c r="Z72" i="62"/>
  <c r="AB72" i="62"/>
  <c r="E73" i="62"/>
  <c r="E74" i="62"/>
  <c r="Z74" i="62"/>
  <c r="AB74" i="62"/>
  <c r="E75" i="62"/>
  <c r="E76" i="62"/>
  <c r="Z76" i="62"/>
  <c r="AB76" i="62"/>
  <c r="E77" i="62"/>
  <c r="Z77" i="62"/>
  <c r="AB77" i="62"/>
  <c r="E78" i="62"/>
  <c r="E13" i="62"/>
  <c r="G41" i="71"/>
  <c r="G43" i="71"/>
  <c r="G45" i="71"/>
  <c r="G46" i="71"/>
  <c r="G48" i="71"/>
  <c r="G49" i="71"/>
  <c r="G50" i="71"/>
  <c r="G61" i="71"/>
  <c r="G62" i="71"/>
  <c r="G63" i="71"/>
  <c r="G64" i="71"/>
  <c r="G66" i="71"/>
  <c r="G67" i="71"/>
  <c r="G68" i="71"/>
  <c r="G69" i="71"/>
  <c r="G70" i="71"/>
  <c r="G71" i="71"/>
  <c r="G72" i="71"/>
  <c r="G73" i="71"/>
  <c r="G75" i="71"/>
  <c r="G41" i="70"/>
  <c r="G43" i="70"/>
  <c r="G45" i="70"/>
  <c r="G46" i="70"/>
  <c r="G48" i="70"/>
  <c r="G49" i="70"/>
  <c r="G50" i="70"/>
  <c r="G61" i="70"/>
  <c r="G62" i="70"/>
  <c r="G63" i="70"/>
  <c r="G64" i="70"/>
  <c r="G66" i="70"/>
  <c r="G67" i="70"/>
  <c r="G68" i="70"/>
  <c r="G69" i="70"/>
  <c r="G70" i="70"/>
  <c r="G71" i="70"/>
  <c r="G72" i="70"/>
  <c r="G73" i="70"/>
  <c r="G75" i="70"/>
  <c r="G41" i="69"/>
  <c r="G43" i="69"/>
  <c r="G45" i="69"/>
  <c r="G46" i="69"/>
  <c r="G48" i="69"/>
  <c r="G49" i="69"/>
  <c r="G50" i="69"/>
  <c r="G61" i="69"/>
  <c r="G62" i="69"/>
  <c r="G63" i="69"/>
  <c r="G64" i="69"/>
  <c r="G66" i="69"/>
  <c r="G67" i="69"/>
  <c r="G68" i="69"/>
  <c r="G69" i="69"/>
  <c r="G70" i="69"/>
  <c r="G71" i="69"/>
  <c r="G72" i="69"/>
  <c r="G73" i="69"/>
  <c r="G75" i="69"/>
  <c r="G41" i="68"/>
  <c r="G43" i="68"/>
  <c r="G45" i="68"/>
  <c r="G46" i="68"/>
  <c r="G48" i="68"/>
  <c r="G49" i="68"/>
  <c r="G50" i="68"/>
  <c r="G61" i="68"/>
  <c r="G62" i="68"/>
  <c r="G63" i="68"/>
  <c r="G64" i="68"/>
  <c r="G66" i="68"/>
  <c r="G67" i="68"/>
  <c r="G68" i="68"/>
  <c r="G69" i="68"/>
  <c r="G70" i="68"/>
  <c r="G71" i="68"/>
  <c r="G72" i="68"/>
  <c r="G73" i="68"/>
  <c r="G75" i="68"/>
  <c r="G42" i="67"/>
  <c r="G44" i="67"/>
  <c r="G46" i="67"/>
  <c r="G47" i="67"/>
  <c r="G49" i="67"/>
  <c r="G50" i="67"/>
  <c r="G51" i="67"/>
  <c r="G62" i="67"/>
  <c r="G63" i="67"/>
  <c r="G64" i="67"/>
  <c r="G65" i="67"/>
  <c r="G67" i="67"/>
  <c r="G68" i="67"/>
  <c r="G69" i="67"/>
  <c r="G70" i="67"/>
  <c r="G71" i="67"/>
  <c r="G72" i="67"/>
  <c r="G73" i="67"/>
  <c r="G74" i="67"/>
  <c r="G76" i="67"/>
  <c r="G78" i="67"/>
  <c r="G42" i="66"/>
  <c r="G44" i="66"/>
  <c r="G46" i="66"/>
  <c r="G47" i="66"/>
  <c r="G49" i="66"/>
  <c r="G50" i="66"/>
  <c r="G51" i="66"/>
  <c r="G62" i="66"/>
  <c r="G63" i="66"/>
  <c r="G64" i="66"/>
  <c r="G65" i="66"/>
  <c r="G67" i="66"/>
  <c r="G68" i="66"/>
  <c r="G69" i="66"/>
  <c r="G70" i="66"/>
  <c r="G71" i="66"/>
  <c r="G72" i="66"/>
  <c r="G73" i="66"/>
  <c r="G74" i="66"/>
  <c r="G76" i="66"/>
  <c r="G78" i="66"/>
  <c r="G42" i="64"/>
  <c r="G44" i="64"/>
  <c r="G46" i="64"/>
  <c r="G47" i="64"/>
  <c r="G49" i="64"/>
  <c r="G50" i="64"/>
  <c r="G51" i="64"/>
  <c r="G62" i="64"/>
  <c r="G63" i="64"/>
  <c r="G64" i="64"/>
  <c r="G65" i="64"/>
  <c r="G67" i="64"/>
  <c r="G68" i="64"/>
  <c r="G69" i="64"/>
  <c r="G70" i="64"/>
  <c r="G71" i="64"/>
  <c r="G72" i="64"/>
  <c r="G73" i="64"/>
  <c r="G74" i="64"/>
  <c r="G76" i="64"/>
  <c r="G77" i="64"/>
  <c r="G42" i="65"/>
  <c r="G44" i="65"/>
  <c r="G46" i="65"/>
  <c r="G47" i="65"/>
  <c r="G49" i="65"/>
  <c r="G50" i="65"/>
  <c r="G51" i="65"/>
  <c r="G62" i="65"/>
  <c r="G63" i="65"/>
  <c r="G64" i="65"/>
  <c r="G65" i="65"/>
  <c r="G67" i="65"/>
  <c r="G68" i="65"/>
  <c r="G69" i="65"/>
  <c r="G70" i="65"/>
  <c r="G71" i="65"/>
  <c r="G72" i="65"/>
  <c r="G73" i="65"/>
  <c r="G74" i="65"/>
  <c r="G76" i="65"/>
  <c r="G78" i="65"/>
  <c r="G17" i="63"/>
  <c r="G34" i="63"/>
  <c r="G36" i="63"/>
  <c r="G41" i="63"/>
  <c r="G42" i="63"/>
  <c r="G44" i="63"/>
  <c r="G46" i="63"/>
  <c r="G47" i="63"/>
  <c r="G49" i="63"/>
  <c r="G50" i="63"/>
  <c r="G51" i="63"/>
  <c r="G57" i="63"/>
  <c r="G59" i="63"/>
  <c r="G60" i="63"/>
  <c r="G62" i="63"/>
  <c r="G63" i="63"/>
  <c r="G64" i="63"/>
  <c r="G65" i="63"/>
  <c r="G67" i="63"/>
  <c r="G68" i="63"/>
  <c r="G69" i="63"/>
  <c r="G70" i="63"/>
  <c r="G71" i="63"/>
  <c r="G72" i="63"/>
  <c r="G73" i="63"/>
  <c r="G74" i="63"/>
  <c r="G76" i="63"/>
  <c r="G42" i="62"/>
  <c r="G44" i="62"/>
  <c r="G46" i="62"/>
  <c r="G47" i="62"/>
  <c r="G49" i="62"/>
  <c r="G50" i="62"/>
  <c r="G51" i="62"/>
  <c r="G62" i="62"/>
  <c r="G63" i="62"/>
  <c r="G64" i="62"/>
  <c r="G65" i="62"/>
  <c r="G67" i="62"/>
  <c r="G68" i="62"/>
  <c r="G69" i="62"/>
  <c r="G70" i="62"/>
  <c r="G71" i="62"/>
  <c r="G72" i="62"/>
  <c r="G73" i="62"/>
  <c r="G74" i="62"/>
  <c r="G76" i="62"/>
  <c r="G77" i="62"/>
  <c r="G78" i="62"/>
  <c r="G42" i="48"/>
  <c r="G44" i="48"/>
  <c r="G46" i="48"/>
  <c r="G47" i="48"/>
  <c r="G49" i="48"/>
  <c r="G50" i="48"/>
  <c r="G51" i="48"/>
  <c r="G62" i="48"/>
  <c r="G63" i="48"/>
  <c r="G64" i="48"/>
  <c r="G65" i="48"/>
  <c r="G67" i="48"/>
  <c r="G68" i="48"/>
  <c r="G69" i="48"/>
  <c r="G70" i="48"/>
  <c r="G71" i="48"/>
  <c r="G72" i="48"/>
  <c r="G73" i="48"/>
  <c r="G74" i="48"/>
  <c r="G76" i="48"/>
  <c r="G77" i="48"/>
  <c r="Y76" i="62"/>
  <c r="W76" i="62"/>
  <c r="S76" i="62"/>
  <c r="Q76" i="62"/>
  <c r="O76" i="62"/>
  <c r="M76" i="62"/>
  <c r="K76" i="62"/>
  <c r="I76" i="62"/>
  <c r="AY87" i="15"/>
  <c r="AC96" i="72"/>
  <c r="AB96" i="72"/>
  <c r="AC85" i="72"/>
  <c r="AD82" i="72"/>
  <c r="Y75" i="72"/>
  <c r="W75" i="72"/>
  <c r="S75" i="72"/>
  <c r="Q75" i="72"/>
  <c r="O75" i="72"/>
  <c r="M75" i="72"/>
  <c r="K75" i="72"/>
  <c r="I75" i="72"/>
  <c r="Y73" i="72"/>
  <c r="W73" i="72"/>
  <c r="S73" i="72"/>
  <c r="Q73" i="72"/>
  <c r="O73" i="72"/>
  <c r="M73" i="72"/>
  <c r="K73" i="72"/>
  <c r="I73" i="72"/>
  <c r="Y72" i="72"/>
  <c r="W72" i="72"/>
  <c r="S72" i="72"/>
  <c r="Q72" i="72"/>
  <c r="O72" i="72"/>
  <c r="M72" i="72"/>
  <c r="K72" i="72"/>
  <c r="I72" i="72"/>
  <c r="Y71" i="72"/>
  <c r="W71" i="72"/>
  <c r="S71" i="72"/>
  <c r="Q71" i="72"/>
  <c r="O71" i="72"/>
  <c r="M71" i="72"/>
  <c r="K71" i="72"/>
  <c r="I71" i="72"/>
  <c r="Y70" i="72"/>
  <c r="W70" i="72"/>
  <c r="S70" i="72"/>
  <c r="Q70" i="72"/>
  <c r="O70" i="72"/>
  <c r="M70" i="72"/>
  <c r="K70" i="72"/>
  <c r="I70" i="72"/>
  <c r="Y69" i="72"/>
  <c r="W69" i="72"/>
  <c r="S69" i="72"/>
  <c r="Q69" i="72"/>
  <c r="O69" i="72"/>
  <c r="M69" i="72"/>
  <c r="K69" i="72"/>
  <c r="I69" i="72"/>
  <c r="Y68" i="72"/>
  <c r="W68" i="72"/>
  <c r="S68" i="72"/>
  <c r="Q68" i="72"/>
  <c r="O68" i="72"/>
  <c r="M68" i="72"/>
  <c r="K68" i="72"/>
  <c r="I68" i="72"/>
  <c r="Y67" i="72"/>
  <c r="W67" i="72"/>
  <c r="S67" i="72"/>
  <c r="Q67" i="72"/>
  <c r="O67" i="72"/>
  <c r="M67" i="72"/>
  <c r="K67" i="72"/>
  <c r="I67" i="72"/>
  <c r="Y66" i="72"/>
  <c r="W66" i="72"/>
  <c r="S66" i="72"/>
  <c r="Q66" i="72"/>
  <c r="O66" i="72"/>
  <c r="M66" i="72"/>
  <c r="K66" i="72"/>
  <c r="I66" i="72"/>
  <c r="Y64" i="72"/>
  <c r="W64" i="72"/>
  <c r="S64" i="72"/>
  <c r="Q64" i="72"/>
  <c r="O64" i="72"/>
  <c r="M64" i="72"/>
  <c r="K64" i="72"/>
  <c r="I64" i="72"/>
  <c r="Y63" i="72"/>
  <c r="W63" i="72"/>
  <c r="S63" i="72"/>
  <c r="Q63" i="72"/>
  <c r="O63" i="72"/>
  <c r="M63" i="72"/>
  <c r="K63" i="72"/>
  <c r="I63" i="72"/>
  <c r="Y62" i="72"/>
  <c r="W62" i="72"/>
  <c r="S62" i="72"/>
  <c r="Q62" i="72"/>
  <c r="O62" i="72"/>
  <c r="M62" i="72"/>
  <c r="K62" i="72"/>
  <c r="I62" i="72"/>
  <c r="Y61" i="72"/>
  <c r="W61" i="72"/>
  <c r="S61" i="72"/>
  <c r="Q61" i="72"/>
  <c r="O61" i="72"/>
  <c r="M61" i="72"/>
  <c r="K61" i="72"/>
  <c r="I61" i="72"/>
  <c r="Y50" i="72"/>
  <c r="S50" i="72"/>
  <c r="Q50" i="72"/>
  <c r="O50" i="72"/>
  <c r="M50" i="72"/>
  <c r="K50" i="72"/>
  <c r="I50" i="72"/>
  <c r="Y49" i="72"/>
  <c r="W49" i="72"/>
  <c r="U49" i="72"/>
  <c r="S49" i="72"/>
  <c r="Q49" i="72"/>
  <c r="O49" i="72"/>
  <c r="M49" i="72"/>
  <c r="K49" i="72"/>
  <c r="I49" i="72"/>
  <c r="Y48" i="72"/>
  <c r="W48" i="72"/>
  <c r="U48" i="72"/>
  <c r="S48" i="72"/>
  <c r="Q48" i="72"/>
  <c r="O48" i="72"/>
  <c r="M48" i="72"/>
  <c r="K48" i="72"/>
  <c r="I48" i="72"/>
  <c r="Y46" i="72"/>
  <c r="W46" i="72"/>
  <c r="U46" i="72"/>
  <c r="S46" i="72"/>
  <c r="Q46" i="72"/>
  <c r="O46" i="72"/>
  <c r="M46" i="72"/>
  <c r="K46" i="72"/>
  <c r="I46" i="72"/>
  <c r="Y45" i="72"/>
  <c r="W45" i="72"/>
  <c r="U45" i="72"/>
  <c r="S45" i="72"/>
  <c r="Q45" i="72"/>
  <c r="O45" i="72"/>
  <c r="M45" i="72"/>
  <c r="K45" i="72"/>
  <c r="I45" i="72"/>
  <c r="Y43" i="72"/>
  <c r="W43" i="72"/>
  <c r="U43" i="72"/>
  <c r="S43" i="72"/>
  <c r="Q43" i="72"/>
  <c r="O43" i="72"/>
  <c r="M43" i="72"/>
  <c r="K43" i="72"/>
  <c r="I43" i="72"/>
  <c r="Y41" i="72"/>
  <c r="S41" i="72"/>
  <c r="Q41" i="72"/>
  <c r="O41" i="72"/>
  <c r="M41" i="72"/>
  <c r="K41" i="72"/>
  <c r="I41" i="72"/>
  <c r="C12" i="72"/>
  <c r="B6" i="72"/>
  <c r="B4" i="72"/>
  <c r="AD83" i="71"/>
  <c r="Y75" i="71"/>
  <c r="W75" i="71"/>
  <c r="S75" i="71"/>
  <c r="Q75" i="71"/>
  <c r="O75" i="71"/>
  <c r="M75" i="71"/>
  <c r="K75" i="71"/>
  <c r="I75" i="71"/>
  <c r="Y73" i="71"/>
  <c r="W73" i="71"/>
  <c r="S73" i="71"/>
  <c r="Q73" i="71"/>
  <c r="O73" i="71"/>
  <c r="M73" i="71"/>
  <c r="K73" i="71"/>
  <c r="I73" i="71"/>
  <c r="Y72" i="71"/>
  <c r="W72" i="71"/>
  <c r="S72" i="71"/>
  <c r="Q72" i="71"/>
  <c r="O72" i="71"/>
  <c r="M72" i="71"/>
  <c r="K72" i="71"/>
  <c r="I72" i="71"/>
  <c r="Y71" i="71"/>
  <c r="W71" i="71"/>
  <c r="S71" i="71"/>
  <c r="Q71" i="71"/>
  <c r="O71" i="71"/>
  <c r="M71" i="71"/>
  <c r="K71" i="71"/>
  <c r="I71" i="71"/>
  <c r="Y70" i="71"/>
  <c r="W70" i="71"/>
  <c r="S70" i="71"/>
  <c r="Q70" i="71"/>
  <c r="O70" i="71"/>
  <c r="M70" i="71"/>
  <c r="K70" i="71"/>
  <c r="I70" i="71"/>
  <c r="Y69" i="71"/>
  <c r="W69" i="71"/>
  <c r="S69" i="71"/>
  <c r="Q69" i="71"/>
  <c r="O69" i="71"/>
  <c r="M69" i="71"/>
  <c r="K69" i="71"/>
  <c r="I69" i="71"/>
  <c r="Y68" i="71"/>
  <c r="W68" i="71"/>
  <c r="S68" i="71"/>
  <c r="Q68" i="71"/>
  <c r="O68" i="71"/>
  <c r="M68" i="71"/>
  <c r="K68" i="71"/>
  <c r="I68" i="71"/>
  <c r="Y67" i="71"/>
  <c r="W67" i="71"/>
  <c r="S67" i="71"/>
  <c r="Q67" i="71"/>
  <c r="O67" i="71"/>
  <c r="M67" i="71"/>
  <c r="K67" i="71"/>
  <c r="I67" i="71"/>
  <c r="Y66" i="71"/>
  <c r="W66" i="71"/>
  <c r="S66" i="71"/>
  <c r="Q66" i="71"/>
  <c r="O66" i="71"/>
  <c r="M66" i="71"/>
  <c r="K66" i="71"/>
  <c r="I66" i="71"/>
  <c r="Y64" i="71"/>
  <c r="W64" i="71"/>
  <c r="S64" i="71"/>
  <c r="Q64" i="71"/>
  <c r="O64" i="71"/>
  <c r="M64" i="71"/>
  <c r="K64" i="71"/>
  <c r="I64" i="71"/>
  <c r="Y63" i="71"/>
  <c r="W63" i="71"/>
  <c r="S63" i="71"/>
  <c r="Q63" i="71"/>
  <c r="O63" i="71"/>
  <c r="M63" i="71"/>
  <c r="K63" i="71"/>
  <c r="I63" i="71"/>
  <c r="Y62" i="71"/>
  <c r="W62" i="71"/>
  <c r="S62" i="71"/>
  <c r="Q62" i="71"/>
  <c r="O62" i="71"/>
  <c r="M62" i="71"/>
  <c r="K62" i="71"/>
  <c r="I62" i="71"/>
  <c r="Y61" i="71"/>
  <c r="W61" i="71"/>
  <c r="S61" i="71"/>
  <c r="Q61" i="71"/>
  <c r="O61" i="71"/>
  <c r="M61" i="71"/>
  <c r="K61" i="71"/>
  <c r="I61" i="71"/>
  <c r="Y50" i="71"/>
  <c r="S50" i="71"/>
  <c r="Q50" i="71"/>
  <c r="O50" i="71"/>
  <c r="M50" i="71"/>
  <c r="K50" i="71"/>
  <c r="I50" i="71"/>
  <c r="Y49" i="71"/>
  <c r="W49" i="71"/>
  <c r="U49" i="71"/>
  <c r="S49" i="71"/>
  <c r="Q49" i="71"/>
  <c r="O49" i="71"/>
  <c r="M49" i="71"/>
  <c r="K49" i="71"/>
  <c r="I49" i="71"/>
  <c r="Y48" i="71"/>
  <c r="W48" i="71"/>
  <c r="U48" i="71"/>
  <c r="S48" i="71"/>
  <c r="Q48" i="71"/>
  <c r="O48" i="71"/>
  <c r="M48" i="71"/>
  <c r="K48" i="71"/>
  <c r="I48" i="71"/>
  <c r="Y46" i="71"/>
  <c r="W46" i="71"/>
  <c r="U46" i="71"/>
  <c r="S46" i="71"/>
  <c r="Q46" i="71"/>
  <c r="O46" i="71"/>
  <c r="M46" i="71"/>
  <c r="K46" i="71"/>
  <c r="I46" i="71"/>
  <c r="Y45" i="71"/>
  <c r="W45" i="71"/>
  <c r="U45" i="71"/>
  <c r="S45" i="71"/>
  <c r="Q45" i="71"/>
  <c r="O45" i="71"/>
  <c r="M45" i="71"/>
  <c r="K45" i="71"/>
  <c r="I45" i="71"/>
  <c r="Y43" i="71"/>
  <c r="W43" i="71"/>
  <c r="U43" i="71"/>
  <c r="S43" i="71"/>
  <c r="Q43" i="71"/>
  <c r="O43" i="71"/>
  <c r="M43" i="71"/>
  <c r="K43" i="71"/>
  <c r="I43" i="71"/>
  <c r="Y41" i="71"/>
  <c r="S41" i="71"/>
  <c r="Q41" i="71"/>
  <c r="O41" i="71"/>
  <c r="M41" i="71"/>
  <c r="K41" i="71"/>
  <c r="I41" i="71"/>
  <c r="C12" i="71"/>
  <c r="B6" i="71"/>
  <c r="B4" i="71"/>
  <c r="AC97" i="70"/>
  <c r="AB97" i="70"/>
  <c r="AC86" i="70"/>
  <c r="Y75" i="70"/>
  <c r="W75" i="70"/>
  <c r="S75" i="70"/>
  <c r="Q75" i="70"/>
  <c r="O75" i="70"/>
  <c r="M75" i="70"/>
  <c r="K75" i="70"/>
  <c r="I75" i="70"/>
  <c r="Y73" i="70"/>
  <c r="W73" i="70"/>
  <c r="S73" i="70"/>
  <c r="Q73" i="70"/>
  <c r="O73" i="70"/>
  <c r="M73" i="70"/>
  <c r="K73" i="70"/>
  <c r="I73" i="70"/>
  <c r="Y72" i="70"/>
  <c r="W72" i="70"/>
  <c r="S72" i="70"/>
  <c r="Q72" i="70"/>
  <c r="O72" i="70"/>
  <c r="M72" i="70"/>
  <c r="K72" i="70"/>
  <c r="I72" i="70"/>
  <c r="Y71" i="70"/>
  <c r="W71" i="70"/>
  <c r="S71" i="70"/>
  <c r="Q71" i="70"/>
  <c r="O71" i="70"/>
  <c r="M71" i="70"/>
  <c r="K71" i="70"/>
  <c r="I71" i="70"/>
  <c r="Y70" i="70"/>
  <c r="W70" i="70"/>
  <c r="S70" i="70"/>
  <c r="Q70" i="70"/>
  <c r="O70" i="70"/>
  <c r="M70" i="70"/>
  <c r="K70" i="70"/>
  <c r="I70" i="70"/>
  <c r="Y69" i="70"/>
  <c r="W69" i="70"/>
  <c r="S69" i="70"/>
  <c r="Q69" i="70"/>
  <c r="O69" i="70"/>
  <c r="M69" i="70"/>
  <c r="K69" i="70"/>
  <c r="I69" i="70"/>
  <c r="Y68" i="70"/>
  <c r="W68" i="70"/>
  <c r="S68" i="70"/>
  <c r="Q68" i="70"/>
  <c r="O68" i="70"/>
  <c r="M68" i="70"/>
  <c r="K68" i="70"/>
  <c r="I68" i="70"/>
  <c r="Y67" i="70"/>
  <c r="W67" i="70"/>
  <c r="S67" i="70"/>
  <c r="Q67" i="70"/>
  <c r="O67" i="70"/>
  <c r="M67" i="70"/>
  <c r="K67" i="70"/>
  <c r="I67" i="70"/>
  <c r="Y66" i="70"/>
  <c r="W66" i="70"/>
  <c r="S66" i="70"/>
  <c r="Q66" i="70"/>
  <c r="O66" i="70"/>
  <c r="M66" i="70"/>
  <c r="K66" i="70"/>
  <c r="I66" i="70"/>
  <c r="Y64" i="70"/>
  <c r="W64" i="70"/>
  <c r="S64" i="70"/>
  <c r="Q64" i="70"/>
  <c r="O64" i="70"/>
  <c r="M64" i="70"/>
  <c r="K64" i="70"/>
  <c r="I64" i="70"/>
  <c r="Y63" i="70"/>
  <c r="W63" i="70"/>
  <c r="S63" i="70"/>
  <c r="Q63" i="70"/>
  <c r="O63" i="70"/>
  <c r="M63" i="70"/>
  <c r="K63" i="70"/>
  <c r="I63" i="70"/>
  <c r="Y62" i="70"/>
  <c r="W62" i="70"/>
  <c r="S62" i="70"/>
  <c r="Q62" i="70"/>
  <c r="O62" i="70"/>
  <c r="M62" i="70"/>
  <c r="K62" i="70"/>
  <c r="I62" i="70"/>
  <c r="Y61" i="70"/>
  <c r="W61" i="70"/>
  <c r="S61" i="70"/>
  <c r="Q61" i="70"/>
  <c r="O61" i="70"/>
  <c r="M61" i="70"/>
  <c r="K61" i="70"/>
  <c r="I61" i="70"/>
  <c r="Y50" i="70"/>
  <c r="S50" i="70"/>
  <c r="Q50" i="70"/>
  <c r="O50" i="70"/>
  <c r="M50" i="70"/>
  <c r="K50" i="70"/>
  <c r="I50" i="70"/>
  <c r="Y49" i="70"/>
  <c r="W49" i="70"/>
  <c r="U49" i="70"/>
  <c r="S49" i="70"/>
  <c r="Q49" i="70"/>
  <c r="O49" i="70"/>
  <c r="M49" i="70"/>
  <c r="K49" i="70"/>
  <c r="I49" i="70"/>
  <c r="Y48" i="70"/>
  <c r="W48" i="70"/>
  <c r="U48" i="70"/>
  <c r="S48" i="70"/>
  <c r="Q48" i="70"/>
  <c r="O48" i="70"/>
  <c r="M48" i="70"/>
  <c r="K48" i="70"/>
  <c r="I48" i="70"/>
  <c r="Y46" i="70"/>
  <c r="W46" i="70"/>
  <c r="U46" i="70"/>
  <c r="S46" i="70"/>
  <c r="Q46" i="70"/>
  <c r="O46" i="70"/>
  <c r="M46" i="70"/>
  <c r="K46" i="70"/>
  <c r="I46" i="70"/>
  <c r="Y45" i="70"/>
  <c r="W45" i="70"/>
  <c r="U45" i="70"/>
  <c r="S45" i="70"/>
  <c r="Q45" i="70"/>
  <c r="O45" i="70"/>
  <c r="M45" i="70"/>
  <c r="K45" i="70"/>
  <c r="I45" i="70"/>
  <c r="Y43" i="70"/>
  <c r="W43" i="70"/>
  <c r="U43" i="70"/>
  <c r="S43" i="70"/>
  <c r="Q43" i="70"/>
  <c r="O43" i="70"/>
  <c r="M43" i="70"/>
  <c r="K43" i="70"/>
  <c r="I43" i="70"/>
  <c r="Y41" i="70"/>
  <c r="S41" i="70"/>
  <c r="Q41" i="70"/>
  <c r="O41" i="70"/>
  <c r="M41" i="70"/>
  <c r="K41" i="70"/>
  <c r="I41" i="70"/>
  <c r="C12" i="70"/>
  <c r="B6" i="70"/>
  <c r="B4" i="70"/>
  <c r="AA96" i="69"/>
  <c r="Z96" i="69"/>
  <c r="AA85" i="69"/>
  <c r="AB82" i="69"/>
  <c r="Y75" i="69"/>
  <c r="W75" i="69"/>
  <c r="S75" i="69"/>
  <c r="Q75" i="69"/>
  <c r="O75" i="69"/>
  <c r="M75" i="69"/>
  <c r="K75" i="69"/>
  <c r="I75" i="69"/>
  <c r="E75" i="69"/>
  <c r="Z75" i="69"/>
  <c r="AB75" i="69"/>
  <c r="E74" i="69"/>
  <c r="Y73" i="69"/>
  <c r="W73" i="69"/>
  <c r="S73" i="69"/>
  <c r="Q73" i="69"/>
  <c r="O73" i="69"/>
  <c r="M73" i="69"/>
  <c r="K73" i="69"/>
  <c r="I73" i="69"/>
  <c r="E73" i="69"/>
  <c r="Z73" i="69"/>
  <c r="AB73" i="69"/>
  <c r="Y72" i="69"/>
  <c r="W72" i="69"/>
  <c r="S72" i="69"/>
  <c r="Q72" i="69"/>
  <c r="O72" i="69"/>
  <c r="M72" i="69"/>
  <c r="K72" i="69"/>
  <c r="I72" i="69"/>
  <c r="E72" i="69"/>
  <c r="Z72" i="69"/>
  <c r="AB72" i="69"/>
  <c r="Y71" i="69"/>
  <c r="W71" i="69"/>
  <c r="S71" i="69"/>
  <c r="Q71" i="69"/>
  <c r="O71" i="69"/>
  <c r="M71" i="69"/>
  <c r="K71" i="69"/>
  <c r="I71" i="69"/>
  <c r="E71" i="69"/>
  <c r="Z71" i="69"/>
  <c r="AB71" i="69"/>
  <c r="Y70" i="69"/>
  <c r="W70" i="69"/>
  <c r="S70" i="69"/>
  <c r="Q70" i="69"/>
  <c r="O70" i="69"/>
  <c r="M70" i="69"/>
  <c r="K70" i="69"/>
  <c r="I70" i="69"/>
  <c r="E70" i="69"/>
  <c r="Z70" i="69"/>
  <c r="AB70" i="69"/>
  <c r="Y69" i="69"/>
  <c r="W69" i="69"/>
  <c r="S69" i="69"/>
  <c r="Q69" i="69"/>
  <c r="O69" i="69"/>
  <c r="M69" i="69"/>
  <c r="K69" i="69"/>
  <c r="I69" i="69"/>
  <c r="E69" i="69"/>
  <c r="Z69" i="69"/>
  <c r="AB69" i="69"/>
  <c r="Y68" i="69"/>
  <c r="W68" i="69"/>
  <c r="S68" i="69"/>
  <c r="Q68" i="69"/>
  <c r="O68" i="69"/>
  <c r="M68" i="69"/>
  <c r="K68" i="69"/>
  <c r="I68" i="69"/>
  <c r="E68" i="69"/>
  <c r="Z68" i="69"/>
  <c r="AB68" i="69"/>
  <c r="Y67" i="69"/>
  <c r="W67" i="69"/>
  <c r="S67" i="69"/>
  <c r="Q67" i="69"/>
  <c r="O67" i="69"/>
  <c r="M67" i="69"/>
  <c r="K67" i="69"/>
  <c r="I67" i="69"/>
  <c r="E67" i="69"/>
  <c r="Z67" i="69"/>
  <c r="AB67" i="69"/>
  <c r="Y66" i="69"/>
  <c r="W66" i="69"/>
  <c r="S66" i="69"/>
  <c r="Q66" i="69"/>
  <c r="O66" i="69"/>
  <c r="M66" i="69"/>
  <c r="K66" i="69"/>
  <c r="I66" i="69"/>
  <c r="E66" i="69"/>
  <c r="Z66" i="69"/>
  <c r="AB66" i="69"/>
  <c r="E65" i="69"/>
  <c r="Y64" i="69"/>
  <c r="W64" i="69"/>
  <c r="S64" i="69"/>
  <c r="Q64" i="69"/>
  <c r="O64" i="69"/>
  <c r="M64" i="69"/>
  <c r="K64" i="69"/>
  <c r="I64" i="69"/>
  <c r="E64" i="69"/>
  <c r="Z64" i="69"/>
  <c r="AB64" i="69"/>
  <c r="Y63" i="69"/>
  <c r="W63" i="69"/>
  <c r="S63" i="69"/>
  <c r="Q63" i="69"/>
  <c r="O63" i="69"/>
  <c r="M63" i="69"/>
  <c r="K63" i="69"/>
  <c r="I63" i="69"/>
  <c r="E63" i="69"/>
  <c r="Z63" i="69"/>
  <c r="AB63" i="69"/>
  <c r="Y62" i="69"/>
  <c r="W62" i="69"/>
  <c r="S62" i="69"/>
  <c r="Q62" i="69"/>
  <c r="O62" i="69"/>
  <c r="M62" i="69"/>
  <c r="K62" i="69"/>
  <c r="I62" i="69"/>
  <c r="E62" i="69"/>
  <c r="Z62" i="69"/>
  <c r="AB62" i="69"/>
  <c r="Y61" i="69"/>
  <c r="W61" i="69"/>
  <c r="S61" i="69"/>
  <c r="Q61" i="69"/>
  <c r="O61" i="69"/>
  <c r="M61" i="69"/>
  <c r="K61" i="69"/>
  <c r="I61" i="69"/>
  <c r="E61" i="69"/>
  <c r="Z61" i="69"/>
  <c r="AB61" i="69"/>
  <c r="E60" i="69"/>
  <c r="E59" i="69"/>
  <c r="E58" i="69"/>
  <c r="E57" i="69"/>
  <c r="E56" i="69"/>
  <c r="E55" i="69"/>
  <c r="E54" i="69"/>
  <c r="E53" i="69"/>
  <c r="E52" i="69"/>
  <c r="E51" i="69"/>
  <c r="Y50" i="69"/>
  <c r="S50" i="69"/>
  <c r="Q50" i="69"/>
  <c r="O50" i="69"/>
  <c r="M50" i="69"/>
  <c r="K50" i="69"/>
  <c r="I50" i="69"/>
  <c r="E50" i="69"/>
  <c r="Z50" i="69"/>
  <c r="AB50" i="69"/>
  <c r="Y49" i="69"/>
  <c r="W49" i="69"/>
  <c r="U49" i="69"/>
  <c r="S49" i="69"/>
  <c r="Q49" i="69"/>
  <c r="O49" i="69"/>
  <c r="M49" i="69"/>
  <c r="K49" i="69"/>
  <c r="I49" i="69"/>
  <c r="E49" i="69"/>
  <c r="Z49" i="69"/>
  <c r="AB49" i="69"/>
  <c r="Y48" i="69"/>
  <c r="W48" i="69"/>
  <c r="U48" i="69"/>
  <c r="S48" i="69"/>
  <c r="Q48" i="69"/>
  <c r="O48" i="69"/>
  <c r="M48" i="69"/>
  <c r="K48" i="69"/>
  <c r="I48" i="69"/>
  <c r="E48" i="69"/>
  <c r="Z48" i="69"/>
  <c r="AB48" i="69"/>
  <c r="E47" i="69"/>
  <c r="Y46" i="69"/>
  <c r="W46" i="69"/>
  <c r="U46" i="69"/>
  <c r="S46" i="69"/>
  <c r="Q46" i="69"/>
  <c r="O46" i="69"/>
  <c r="M46" i="69"/>
  <c r="K46" i="69"/>
  <c r="I46" i="69"/>
  <c r="E46" i="69"/>
  <c r="Z46" i="69"/>
  <c r="AB46" i="69"/>
  <c r="Y45" i="69"/>
  <c r="W45" i="69"/>
  <c r="U45" i="69"/>
  <c r="S45" i="69"/>
  <c r="Q45" i="69"/>
  <c r="O45" i="69"/>
  <c r="M45" i="69"/>
  <c r="K45" i="69"/>
  <c r="I45" i="69"/>
  <c r="E45" i="69"/>
  <c r="Z45" i="69"/>
  <c r="AB45" i="69"/>
  <c r="E44" i="69"/>
  <c r="Y43" i="69"/>
  <c r="W43" i="69"/>
  <c r="U43" i="69"/>
  <c r="S43" i="69"/>
  <c r="Q43" i="69"/>
  <c r="O43" i="69"/>
  <c r="M43" i="69"/>
  <c r="K43" i="69"/>
  <c r="I43" i="69"/>
  <c r="E43" i="69"/>
  <c r="Z43" i="69"/>
  <c r="AB43" i="69"/>
  <c r="E42" i="69"/>
  <c r="Y41" i="69"/>
  <c r="S41" i="69"/>
  <c r="Q41" i="69"/>
  <c r="O41" i="69"/>
  <c r="M41" i="69"/>
  <c r="K41" i="69"/>
  <c r="I41" i="69"/>
  <c r="E41" i="69"/>
  <c r="Z41" i="69"/>
  <c r="AB41" i="69"/>
  <c r="E40" i="69"/>
  <c r="E39" i="69"/>
  <c r="E38" i="69"/>
  <c r="E37" i="69"/>
  <c r="E36" i="69"/>
  <c r="E35" i="69"/>
  <c r="E34" i="69"/>
  <c r="E33" i="69"/>
  <c r="E32" i="69"/>
  <c r="E31" i="69"/>
  <c r="E30" i="69"/>
  <c r="E29" i="69"/>
  <c r="E28" i="69"/>
  <c r="E27" i="69"/>
  <c r="E26" i="69"/>
  <c r="E25" i="69"/>
  <c r="E24" i="69"/>
  <c r="E23" i="69"/>
  <c r="E22" i="69"/>
  <c r="E21" i="69"/>
  <c r="E20" i="69"/>
  <c r="E19" i="69"/>
  <c r="E18" i="69"/>
  <c r="E17" i="69"/>
  <c r="E16" i="69"/>
  <c r="E15" i="69"/>
  <c r="E14" i="69"/>
  <c r="E13" i="69"/>
  <c r="C12" i="69"/>
  <c r="B6" i="69"/>
  <c r="B4" i="69"/>
  <c r="AA95" i="68"/>
  <c r="Z95" i="68"/>
  <c r="AA84" i="68"/>
  <c r="Y75" i="68"/>
  <c r="W75" i="68"/>
  <c r="S75" i="68"/>
  <c r="Q75" i="68"/>
  <c r="O75" i="68"/>
  <c r="M75" i="68"/>
  <c r="K75" i="68"/>
  <c r="I75" i="68"/>
  <c r="Y73" i="68"/>
  <c r="W73" i="68"/>
  <c r="S73" i="68"/>
  <c r="Q73" i="68"/>
  <c r="O73" i="68"/>
  <c r="M73" i="68"/>
  <c r="K73" i="68"/>
  <c r="I73" i="68"/>
  <c r="Y72" i="68"/>
  <c r="W72" i="68"/>
  <c r="S72" i="68"/>
  <c r="Q72" i="68"/>
  <c r="O72" i="68"/>
  <c r="M72" i="68"/>
  <c r="K72" i="68"/>
  <c r="I72" i="68"/>
  <c r="Y71" i="68"/>
  <c r="W71" i="68"/>
  <c r="S71" i="68"/>
  <c r="Q71" i="68"/>
  <c r="O71" i="68"/>
  <c r="M71" i="68"/>
  <c r="K71" i="68"/>
  <c r="I71" i="68"/>
  <c r="Y70" i="68"/>
  <c r="W70" i="68"/>
  <c r="S70" i="68"/>
  <c r="Q70" i="68"/>
  <c r="O70" i="68"/>
  <c r="M70" i="68"/>
  <c r="K70" i="68"/>
  <c r="I70" i="68"/>
  <c r="Y69" i="68"/>
  <c r="W69" i="68"/>
  <c r="S69" i="68"/>
  <c r="Q69" i="68"/>
  <c r="O69" i="68"/>
  <c r="M69" i="68"/>
  <c r="K69" i="68"/>
  <c r="I69" i="68"/>
  <c r="Z69" i="68"/>
  <c r="AB69" i="68"/>
  <c r="Y68" i="68"/>
  <c r="W68" i="68"/>
  <c r="S68" i="68"/>
  <c r="Q68" i="68"/>
  <c r="O68" i="68"/>
  <c r="M68" i="68"/>
  <c r="K68" i="68"/>
  <c r="I68" i="68"/>
  <c r="Y67" i="68"/>
  <c r="W67" i="68"/>
  <c r="S67" i="68"/>
  <c r="Q67" i="68"/>
  <c r="O67" i="68"/>
  <c r="M67" i="68"/>
  <c r="K67" i="68"/>
  <c r="I67" i="68"/>
  <c r="Y66" i="68"/>
  <c r="W66" i="68"/>
  <c r="S66" i="68"/>
  <c r="Q66" i="68"/>
  <c r="O66" i="68"/>
  <c r="M66" i="68"/>
  <c r="K66" i="68"/>
  <c r="I66" i="68"/>
  <c r="Y64" i="68"/>
  <c r="W64" i="68"/>
  <c r="S64" i="68"/>
  <c r="Q64" i="68"/>
  <c r="O64" i="68"/>
  <c r="M64" i="68"/>
  <c r="K64" i="68"/>
  <c r="I64" i="68"/>
  <c r="Y63" i="68"/>
  <c r="W63" i="68"/>
  <c r="S63" i="68"/>
  <c r="Q63" i="68"/>
  <c r="O63" i="68"/>
  <c r="M63" i="68"/>
  <c r="K63" i="68"/>
  <c r="I63" i="68"/>
  <c r="Y62" i="68"/>
  <c r="W62" i="68"/>
  <c r="S62" i="68"/>
  <c r="Q62" i="68"/>
  <c r="O62" i="68"/>
  <c r="M62" i="68"/>
  <c r="K62" i="68"/>
  <c r="I62" i="68"/>
  <c r="Y61" i="68"/>
  <c r="W61" i="68"/>
  <c r="S61" i="68"/>
  <c r="Q61" i="68"/>
  <c r="O61" i="68"/>
  <c r="M61" i="68"/>
  <c r="K61" i="68"/>
  <c r="I61" i="68"/>
  <c r="Y50" i="68"/>
  <c r="S50" i="68"/>
  <c r="Q50" i="68"/>
  <c r="O50" i="68"/>
  <c r="M50" i="68"/>
  <c r="K50" i="68"/>
  <c r="I50" i="68"/>
  <c r="Z50" i="68"/>
  <c r="AB50" i="68"/>
  <c r="Y49" i="68"/>
  <c r="W49" i="68"/>
  <c r="U49" i="68"/>
  <c r="S49" i="68"/>
  <c r="Q49" i="68"/>
  <c r="O49" i="68"/>
  <c r="M49" i="68"/>
  <c r="K49" i="68"/>
  <c r="I49" i="68"/>
  <c r="Y48" i="68"/>
  <c r="W48" i="68"/>
  <c r="U48" i="68"/>
  <c r="S48" i="68"/>
  <c r="Q48" i="68"/>
  <c r="O48" i="68"/>
  <c r="M48" i="68"/>
  <c r="K48" i="68"/>
  <c r="I48" i="68"/>
  <c r="Y46" i="68"/>
  <c r="W46" i="68"/>
  <c r="U46" i="68"/>
  <c r="S46" i="68"/>
  <c r="Q46" i="68"/>
  <c r="O46" i="68"/>
  <c r="M46" i="68"/>
  <c r="K46" i="68"/>
  <c r="I46" i="68"/>
  <c r="Y45" i="68"/>
  <c r="W45" i="68"/>
  <c r="U45" i="68"/>
  <c r="S45" i="68"/>
  <c r="Q45" i="68"/>
  <c r="O45" i="68"/>
  <c r="M45" i="68"/>
  <c r="K45" i="68"/>
  <c r="I45" i="68"/>
  <c r="Y43" i="68"/>
  <c r="W43" i="68"/>
  <c r="U43" i="68"/>
  <c r="S43" i="68"/>
  <c r="Q43" i="68"/>
  <c r="O43" i="68"/>
  <c r="M43" i="68"/>
  <c r="K43" i="68"/>
  <c r="I43" i="68"/>
  <c r="Y41" i="68"/>
  <c r="S41" i="68"/>
  <c r="Q41" i="68"/>
  <c r="O41" i="68"/>
  <c r="M41" i="68"/>
  <c r="K41" i="68"/>
  <c r="I41" i="68"/>
  <c r="C12" i="68"/>
  <c r="B6" i="68"/>
  <c r="B4" i="68"/>
  <c r="AA93" i="67"/>
  <c r="Z93" i="67"/>
  <c r="AA82" i="67"/>
  <c r="AB79" i="67"/>
  <c r="X79" i="67"/>
  <c r="V79" i="67"/>
  <c r="AP20" i="15"/>
  <c r="T79" i="67"/>
  <c r="AN20" i="15"/>
  <c r="R79" i="67"/>
  <c r="AF20" i="15"/>
  <c r="P79" i="67"/>
  <c r="AD20" i="15"/>
  <c r="N79" i="67"/>
  <c r="R20" i="15"/>
  <c r="L79" i="67"/>
  <c r="J79" i="67"/>
  <c r="H79" i="67"/>
  <c r="F79" i="67"/>
  <c r="B20" i="15"/>
  <c r="Z78" i="67"/>
  <c r="AB78" i="67"/>
  <c r="Y78" i="67"/>
  <c r="W78" i="67"/>
  <c r="U78" i="67"/>
  <c r="S78" i="67"/>
  <c r="Q78" i="67"/>
  <c r="O78" i="67"/>
  <c r="M78" i="67"/>
  <c r="K78" i="67"/>
  <c r="I78" i="67"/>
  <c r="Y76" i="67"/>
  <c r="W76" i="67"/>
  <c r="S76" i="67"/>
  <c r="Q76" i="67"/>
  <c r="O76" i="67"/>
  <c r="M76" i="67"/>
  <c r="K76" i="67"/>
  <c r="I76" i="67"/>
  <c r="Y74" i="67"/>
  <c r="W74" i="67"/>
  <c r="S74" i="67"/>
  <c r="Q74" i="67"/>
  <c r="O74" i="67"/>
  <c r="M74" i="67"/>
  <c r="K74" i="67"/>
  <c r="I74" i="67"/>
  <c r="Y73" i="67"/>
  <c r="W73" i="67"/>
  <c r="S73" i="67"/>
  <c r="Q73" i="67"/>
  <c r="O73" i="67"/>
  <c r="M73" i="67"/>
  <c r="K73" i="67"/>
  <c r="I73" i="67"/>
  <c r="Y72" i="67"/>
  <c r="W72" i="67"/>
  <c r="S72" i="67"/>
  <c r="Q72" i="67"/>
  <c r="O72" i="67"/>
  <c r="M72" i="67"/>
  <c r="K72" i="67"/>
  <c r="I72" i="67"/>
  <c r="Y71" i="67"/>
  <c r="W71" i="67"/>
  <c r="S71" i="67"/>
  <c r="Q71" i="67"/>
  <c r="O71" i="67"/>
  <c r="M71" i="67"/>
  <c r="K71" i="67"/>
  <c r="I71" i="67"/>
  <c r="Z71" i="67"/>
  <c r="AB71" i="67"/>
  <c r="Y70" i="67"/>
  <c r="W70" i="67"/>
  <c r="S70" i="67"/>
  <c r="Q70" i="67"/>
  <c r="O70" i="67"/>
  <c r="M70" i="67"/>
  <c r="K70" i="67"/>
  <c r="I70" i="67"/>
  <c r="Y69" i="67"/>
  <c r="W69" i="67"/>
  <c r="S69" i="67"/>
  <c r="Q69" i="67"/>
  <c r="O69" i="67"/>
  <c r="M69" i="67"/>
  <c r="K69" i="67"/>
  <c r="I69" i="67"/>
  <c r="Y68" i="67"/>
  <c r="W68" i="67"/>
  <c r="S68" i="67"/>
  <c r="Q68" i="67"/>
  <c r="O68" i="67"/>
  <c r="M68" i="67"/>
  <c r="K68" i="67"/>
  <c r="I68" i="67"/>
  <c r="Y67" i="67"/>
  <c r="W67" i="67"/>
  <c r="S67" i="67"/>
  <c r="Q67" i="67"/>
  <c r="O67" i="67"/>
  <c r="M67" i="67"/>
  <c r="K67" i="67"/>
  <c r="I67" i="67"/>
  <c r="Y65" i="67"/>
  <c r="W65" i="67"/>
  <c r="S65" i="67"/>
  <c r="Q65" i="67"/>
  <c r="O65" i="67"/>
  <c r="M65" i="67"/>
  <c r="K65" i="67"/>
  <c r="I65" i="67"/>
  <c r="Y64" i="67"/>
  <c r="W64" i="67"/>
  <c r="S64" i="67"/>
  <c r="Q64" i="67"/>
  <c r="O64" i="67"/>
  <c r="M64" i="67"/>
  <c r="K64" i="67"/>
  <c r="I64" i="67"/>
  <c r="Y63" i="67"/>
  <c r="W63" i="67"/>
  <c r="S63" i="67"/>
  <c r="Q63" i="67"/>
  <c r="O63" i="67"/>
  <c r="M63" i="67"/>
  <c r="K63" i="67"/>
  <c r="I63" i="67"/>
  <c r="Y62" i="67"/>
  <c r="W62" i="67"/>
  <c r="S62" i="67"/>
  <c r="Q62" i="67"/>
  <c r="O62" i="67"/>
  <c r="M62" i="67"/>
  <c r="K62" i="67"/>
  <c r="I62" i="67"/>
  <c r="Y51" i="67"/>
  <c r="S51" i="67"/>
  <c r="Q51" i="67"/>
  <c r="O51" i="67"/>
  <c r="M51" i="67"/>
  <c r="K51" i="67"/>
  <c r="I51" i="67"/>
  <c r="Y50" i="67"/>
  <c r="W50" i="67"/>
  <c r="U50" i="67"/>
  <c r="S50" i="67"/>
  <c r="Q50" i="67"/>
  <c r="O50" i="67"/>
  <c r="M50" i="67"/>
  <c r="K50" i="67"/>
  <c r="I50" i="67"/>
  <c r="Y49" i="67"/>
  <c r="W49" i="67"/>
  <c r="U49" i="67"/>
  <c r="S49" i="67"/>
  <c r="Q49" i="67"/>
  <c r="O49" i="67"/>
  <c r="M49" i="67"/>
  <c r="K49" i="67"/>
  <c r="I49" i="67"/>
  <c r="Y47" i="67"/>
  <c r="W47" i="67"/>
  <c r="U47" i="67"/>
  <c r="S47" i="67"/>
  <c r="Q47" i="67"/>
  <c r="O47" i="67"/>
  <c r="M47" i="67"/>
  <c r="K47" i="67"/>
  <c r="I47" i="67"/>
  <c r="Y46" i="67"/>
  <c r="W46" i="67"/>
  <c r="U46" i="67"/>
  <c r="S46" i="67"/>
  <c r="Q46" i="67"/>
  <c r="O46" i="67"/>
  <c r="M46" i="67"/>
  <c r="K46" i="67"/>
  <c r="I46" i="67"/>
  <c r="Y44" i="67"/>
  <c r="W44" i="67"/>
  <c r="U44" i="67"/>
  <c r="S44" i="67"/>
  <c r="Q44" i="67"/>
  <c r="O44" i="67"/>
  <c r="M44" i="67"/>
  <c r="K44" i="67"/>
  <c r="I44" i="67"/>
  <c r="Z44" i="67"/>
  <c r="AB44" i="67"/>
  <c r="Y42" i="67"/>
  <c r="S42" i="67"/>
  <c r="Q42" i="67"/>
  <c r="O42" i="67"/>
  <c r="M42" i="67"/>
  <c r="K42" i="67"/>
  <c r="I42" i="67"/>
  <c r="C12" i="67"/>
  <c r="B6" i="67"/>
  <c r="B4" i="67"/>
  <c r="AA93" i="66"/>
  <c r="Z93" i="66"/>
  <c r="AA82" i="66"/>
  <c r="AB79" i="66"/>
  <c r="X79" i="66"/>
  <c r="V79" i="66"/>
  <c r="AP19" i="15"/>
  <c r="T79" i="66"/>
  <c r="AN19" i="15"/>
  <c r="R79" i="66"/>
  <c r="AF19" i="15"/>
  <c r="P79" i="66"/>
  <c r="AD19" i="15"/>
  <c r="N79" i="66"/>
  <c r="R19" i="15"/>
  <c r="L79" i="66"/>
  <c r="P19" i="15"/>
  <c r="J79" i="66"/>
  <c r="F19" i="15"/>
  <c r="H79" i="66"/>
  <c r="F79" i="66"/>
  <c r="B19" i="15"/>
  <c r="Z78" i="66"/>
  <c r="AB78" i="66"/>
  <c r="Y78" i="66"/>
  <c r="W78" i="66"/>
  <c r="U78" i="66"/>
  <c r="S78" i="66"/>
  <c r="Q78" i="66"/>
  <c r="O78" i="66"/>
  <c r="M78" i="66"/>
  <c r="I78" i="66"/>
  <c r="Y76" i="66"/>
  <c r="W76" i="66"/>
  <c r="S76" i="66"/>
  <c r="Q76" i="66"/>
  <c r="O76" i="66"/>
  <c r="M76" i="66"/>
  <c r="K76" i="66"/>
  <c r="I76" i="66"/>
  <c r="Z76" i="66"/>
  <c r="AB76" i="66"/>
  <c r="Y74" i="66"/>
  <c r="W74" i="66"/>
  <c r="S74" i="66"/>
  <c r="Q74" i="66"/>
  <c r="O74" i="66"/>
  <c r="M74" i="66"/>
  <c r="K74" i="66"/>
  <c r="I74" i="66"/>
  <c r="Y73" i="66"/>
  <c r="W73" i="66"/>
  <c r="S73" i="66"/>
  <c r="Q73" i="66"/>
  <c r="O73" i="66"/>
  <c r="M73" i="66"/>
  <c r="K73" i="66"/>
  <c r="I73" i="66"/>
  <c r="Y72" i="66"/>
  <c r="W72" i="66"/>
  <c r="S72" i="66"/>
  <c r="Q72" i="66"/>
  <c r="O72" i="66"/>
  <c r="M72" i="66"/>
  <c r="K72" i="66"/>
  <c r="I72" i="66"/>
  <c r="Y71" i="66"/>
  <c r="W71" i="66"/>
  <c r="S71" i="66"/>
  <c r="Q71" i="66"/>
  <c r="O71" i="66"/>
  <c r="M71" i="66"/>
  <c r="K71" i="66"/>
  <c r="I71" i="66"/>
  <c r="Y70" i="66"/>
  <c r="W70" i="66"/>
  <c r="S70" i="66"/>
  <c r="Q70" i="66"/>
  <c r="O70" i="66"/>
  <c r="M70" i="66"/>
  <c r="K70" i="66"/>
  <c r="I70" i="66"/>
  <c r="Y69" i="66"/>
  <c r="W69" i="66"/>
  <c r="S69" i="66"/>
  <c r="Q69" i="66"/>
  <c r="O69" i="66"/>
  <c r="M69" i="66"/>
  <c r="K69" i="66"/>
  <c r="I69" i="66"/>
  <c r="Y68" i="66"/>
  <c r="W68" i="66"/>
  <c r="S68" i="66"/>
  <c r="Q68" i="66"/>
  <c r="O68" i="66"/>
  <c r="M68" i="66"/>
  <c r="K68" i="66"/>
  <c r="I68" i="66"/>
  <c r="Z68" i="66"/>
  <c r="AB68" i="66"/>
  <c r="Y67" i="66"/>
  <c r="W67" i="66"/>
  <c r="S67" i="66"/>
  <c r="Q67" i="66"/>
  <c r="O67" i="66"/>
  <c r="M67" i="66"/>
  <c r="K67" i="66"/>
  <c r="I67" i="66"/>
  <c r="Z67" i="66"/>
  <c r="AB67" i="66"/>
  <c r="Y65" i="66"/>
  <c r="W65" i="66"/>
  <c r="S65" i="66"/>
  <c r="Q65" i="66"/>
  <c r="O65" i="66"/>
  <c r="M65" i="66"/>
  <c r="K65" i="66"/>
  <c r="I65" i="66"/>
  <c r="Y64" i="66"/>
  <c r="W64" i="66"/>
  <c r="S64" i="66"/>
  <c r="Q64" i="66"/>
  <c r="O64" i="66"/>
  <c r="M64" i="66"/>
  <c r="K64" i="66"/>
  <c r="I64" i="66"/>
  <c r="Y63" i="66"/>
  <c r="W63" i="66"/>
  <c r="S63" i="66"/>
  <c r="Q63" i="66"/>
  <c r="O63" i="66"/>
  <c r="M63" i="66"/>
  <c r="K63" i="66"/>
  <c r="I63" i="66"/>
  <c r="Y62" i="66"/>
  <c r="W62" i="66"/>
  <c r="S62" i="66"/>
  <c r="Q62" i="66"/>
  <c r="O62" i="66"/>
  <c r="M62" i="66"/>
  <c r="K62" i="66"/>
  <c r="I62" i="66"/>
  <c r="Y51" i="66"/>
  <c r="S51" i="66"/>
  <c r="Q51" i="66"/>
  <c r="O51" i="66"/>
  <c r="M51" i="66"/>
  <c r="K51" i="66"/>
  <c r="I51" i="66"/>
  <c r="Z50" i="66"/>
  <c r="AB50" i="66"/>
  <c r="Y50" i="66"/>
  <c r="W50" i="66"/>
  <c r="U50" i="66"/>
  <c r="S50" i="66"/>
  <c r="Q50" i="66"/>
  <c r="O50" i="66"/>
  <c r="M50" i="66"/>
  <c r="K50" i="66"/>
  <c r="I50" i="66"/>
  <c r="Y49" i="66"/>
  <c r="W49" i="66"/>
  <c r="U49" i="66"/>
  <c r="S49" i="66"/>
  <c r="Q49" i="66"/>
  <c r="O49" i="66"/>
  <c r="M49" i="66"/>
  <c r="K49" i="66"/>
  <c r="I49" i="66"/>
  <c r="Z49" i="66"/>
  <c r="AB49" i="66"/>
  <c r="Y47" i="66"/>
  <c r="W47" i="66"/>
  <c r="U47" i="66"/>
  <c r="S47" i="66"/>
  <c r="Q47" i="66"/>
  <c r="O47" i="66"/>
  <c r="M47" i="66"/>
  <c r="K47" i="66"/>
  <c r="I47" i="66"/>
  <c r="Z46" i="66"/>
  <c r="AB46" i="66"/>
  <c r="Y46" i="66"/>
  <c r="W46" i="66"/>
  <c r="U46" i="66"/>
  <c r="S46" i="66"/>
  <c r="Q46" i="66"/>
  <c r="O46" i="66"/>
  <c r="M46" i="66"/>
  <c r="K46" i="66"/>
  <c r="I46" i="66"/>
  <c r="Y44" i="66"/>
  <c r="W44" i="66"/>
  <c r="U44" i="66"/>
  <c r="S44" i="66"/>
  <c r="Q44" i="66"/>
  <c r="O44" i="66"/>
  <c r="M44" i="66"/>
  <c r="K44" i="66"/>
  <c r="I44" i="66"/>
  <c r="Y42" i="66"/>
  <c r="S42" i="66"/>
  <c r="Q42" i="66"/>
  <c r="O42" i="66"/>
  <c r="M42" i="66"/>
  <c r="K42" i="66"/>
  <c r="I42" i="66"/>
  <c r="Z42" i="66"/>
  <c r="AB42" i="66"/>
  <c r="C12" i="66"/>
  <c r="B6" i="66"/>
  <c r="B4" i="66"/>
  <c r="AA93" i="65"/>
  <c r="Z93" i="65"/>
  <c r="AA82" i="65"/>
  <c r="AB79" i="65"/>
  <c r="X79" i="65"/>
  <c r="AR18" i="15"/>
  <c r="V79" i="65"/>
  <c r="AP18" i="15"/>
  <c r="T79" i="65"/>
  <c r="AN18" i="15"/>
  <c r="R79" i="65"/>
  <c r="AF18" i="15"/>
  <c r="P79" i="65"/>
  <c r="N79" i="65"/>
  <c r="R18" i="15"/>
  <c r="L79" i="65"/>
  <c r="P18" i="15"/>
  <c r="J79" i="65"/>
  <c r="H79" i="65"/>
  <c r="F79" i="65"/>
  <c r="B18" i="15"/>
  <c r="Z78" i="65"/>
  <c r="AB78" i="65"/>
  <c r="Y78" i="65"/>
  <c r="W78" i="65"/>
  <c r="U78" i="65"/>
  <c r="S78" i="65"/>
  <c r="Q78" i="65"/>
  <c r="O78" i="65"/>
  <c r="M78" i="65"/>
  <c r="K78" i="65"/>
  <c r="I78" i="65"/>
  <c r="Y76" i="65"/>
  <c r="W76" i="65"/>
  <c r="S76" i="65"/>
  <c r="Q76" i="65"/>
  <c r="O76" i="65"/>
  <c r="M76" i="65"/>
  <c r="K76" i="65"/>
  <c r="I76" i="65"/>
  <c r="Y74" i="65"/>
  <c r="W74" i="65"/>
  <c r="S74" i="65"/>
  <c r="Q74" i="65"/>
  <c r="O74" i="65"/>
  <c r="M74" i="65"/>
  <c r="K74" i="65"/>
  <c r="I74" i="65"/>
  <c r="Z74" i="65"/>
  <c r="AB74" i="65"/>
  <c r="Y73" i="65"/>
  <c r="W73" i="65"/>
  <c r="S73" i="65"/>
  <c r="Q73" i="65"/>
  <c r="O73" i="65"/>
  <c r="M73" i="65"/>
  <c r="K73" i="65"/>
  <c r="I73" i="65"/>
  <c r="Z73" i="65"/>
  <c r="AB73" i="65"/>
  <c r="Y72" i="65"/>
  <c r="W72" i="65"/>
  <c r="S72" i="65"/>
  <c r="Q72" i="65"/>
  <c r="O72" i="65"/>
  <c r="M72" i="65"/>
  <c r="K72" i="65"/>
  <c r="I72" i="65"/>
  <c r="Y71" i="65"/>
  <c r="W71" i="65"/>
  <c r="S71" i="65"/>
  <c r="Q71" i="65"/>
  <c r="O71" i="65"/>
  <c r="M71" i="65"/>
  <c r="K71" i="65"/>
  <c r="I71" i="65"/>
  <c r="Y70" i="65"/>
  <c r="W70" i="65"/>
  <c r="S70" i="65"/>
  <c r="Q70" i="65"/>
  <c r="O70" i="65"/>
  <c r="M70" i="65"/>
  <c r="K70" i="65"/>
  <c r="I70" i="65"/>
  <c r="Y69" i="65"/>
  <c r="W69" i="65"/>
  <c r="S69" i="65"/>
  <c r="Q69" i="65"/>
  <c r="O69" i="65"/>
  <c r="M69" i="65"/>
  <c r="K69" i="65"/>
  <c r="I69" i="65"/>
  <c r="Y68" i="65"/>
  <c r="W68" i="65"/>
  <c r="S68" i="65"/>
  <c r="Q68" i="65"/>
  <c r="O68" i="65"/>
  <c r="M68" i="65"/>
  <c r="K68" i="65"/>
  <c r="I68" i="65"/>
  <c r="Z68" i="65"/>
  <c r="AB68" i="65"/>
  <c r="Y67" i="65"/>
  <c r="W67" i="65"/>
  <c r="S67" i="65"/>
  <c r="Q67" i="65"/>
  <c r="O67" i="65"/>
  <c r="M67" i="65"/>
  <c r="K67" i="65"/>
  <c r="I67" i="65"/>
  <c r="Z65" i="65"/>
  <c r="AB65" i="65"/>
  <c r="Y65" i="65"/>
  <c r="W65" i="65"/>
  <c r="S65" i="65"/>
  <c r="Q65" i="65"/>
  <c r="O65" i="65"/>
  <c r="M65" i="65"/>
  <c r="K65" i="65"/>
  <c r="I65" i="65"/>
  <c r="Y64" i="65"/>
  <c r="W64" i="65"/>
  <c r="S64" i="65"/>
  <c r="Q64" i="65"/>
  <c r="O64" i="65"/>
  <c r="M64" i="65"/>
  <c r="K64" i="65"/>
  <c r="I64" i="65"/>
  <c r="Y63" i="65"/>
  <c r="W63" i="65"/>
  <c r="S63" i="65"/>
  <c r="Q63" i="65"/>
  <c r="O63" i="65"/>
  <c r="M63" i="65"/>
  <c r="K63" i="65"/>
  <c r="I63" i="65"/>
  <c r="Y62" i="65"/>
  <c r="W62" i="65"/>
  <c r="S62" i="65"/>
  <c r="Q62" i="65"/>
  <c r="O62" i="65"/>
  <c r="M62" i="65"/>
  <c r="K62" i="65"/>
  <c r="I62" i="65"/>
  <c r="Y51" i="65"/>
  <c r="S51" i="65"/>
  <c r="Q51" i="65"/>
  <c r="O51" i="65"/>
  <c r="M51" i="65"/>
  <c r="K51" i="65"/>
  <c r="I51" i="65"/>
  <c r="Z50" i="65"/>
  <c r="AB50" i="65"/>
  <c r="Y50" i="65"/>
  <c r="W50" i="65"/>
  <c r="U50" i="65"/>
  <c r="S50" i="65"/>
  <c r="Q50" i="65"/>
  <c r="O50" i="65"/>
  <c r="M50" i="65"/>
  <c r="K50" i="65"/>
  <c r="I50" i="65"/>
  <c r="Y49" i="65"/>
  <c r="W49" i="65"/>
  <c r="U49" i="65"/>
  <c r="S49" i="65"/>
  <c r="Q49" i="65"/>
  <c r="O49" i="65"/>
  <c r="M49" i="65"/>
  <c r="K49" i="65"/>
  <c r="I49" i="65"/>
  <c r="Z49" i="65"/>
  <c r="AB49" i="65"/>
  <c r="Y47" i="65"/>
  <c r="W47" i="65"/>
  <c r="U47" i="65"/>
  <c r="S47" i="65"/>
  <c r="Q47" i="65"/>
  <c r="O47" i="65"/>
  <c r="M47" i="65"/>
  <c r="K47" i="65"/>
  <c r="I47" i="65"/>
  <c r="Y46" i="65"/>
  <c r="W46" i="65"/>
  <c r="U46" i="65"/>
  <c r="S46" i="65"/>
  <c r="Q46" i="65"/>
  <c r="O46" i="65"/>
  <c r="M46" i="65"/>
  <c r="K46" i="65"/>
  <c r="I46" i="65"/>
  <c r="Y44" i="65"/>
  <c r="W44" i="65"/>
  <c r="U44" i="65"/>
  <c r="S44" i="65"/>
  <c r="Q44" i="65"/>
  <c r="O44" i="65"/>
  <c r="M44" i="65"/>
  <c r="K44" i="65"/>
  <c r="I44" i="65"/>
  <c r="Y42" i="65"/>
  <c r="S42" i="65"/>
  <c r="Q42" i="65"/>
  <c r="O42" i="65"/>
  <c r="M42" i="65"/>
  <c r="K42" i="65"/>
  <c r="I42" i="65"/>
  <c r="C12" i="65"/>
  <c r="B6" i="65"/>
  <c r="B4" i="65"/>
  <c r="AA92" i="64"/>
  <c r="Z92" i="64"/>
  <c r="AA81" i="64"/>
  <c r="AB78" i="64"/>
  <c r="X78" i="64"/>
  <c r="AR17" i="15"/>
  <c r="V78" i="64"/>
  <c r="AP17" i="15"/>
  <c r="T78" i="64"/>
  <c r="AN17" i="15"/>
  <c r="R78" i="64"/>
  <c r="AF17" i="15"/>
  <c r="P78" i="64"/>
  <c r="AD17" i="15"/>
  <c r="N78" i="64"/>
  <c r="R17" i="15"/>
  <c r="L78" i="64"/>
  <c r="P17" i="15"/>
  <c r="J78" i="64"/>
  <c r="H78" i="64"/>
  <c r="F78" i="64"/>
  <c r="B17" i="15"/>
  <c r="Z77" i="64"/>
  <c r="AB77" i="64"/>
  <c r="Y77" i="64"/>
  <c r="W77" i="64"/>
  <c r="U77" i="64"/>
  <c r="S77" i="64"/>
  <c r="Q77" i="64"/>
  <c r="O77" i="64"/>
  <c r="M77" i="64"/>
  <c r="K77" i="64"/>
  <c r="I77" i="64"/>
  <c r="Y76" i="64"/>
  <c r="W76" i="64"/>
  <c r="S76" i="64"/>
  <c r="Q76" i="64"/>
  <c r="O76" i="64"/>
  <c r="M76" i="64"/>
  <c r="K76" i="64"/>
  <c r="I76" i="64"/>
  <c r="Y74" i="64"/>
  <c r="W74" i="64"/>
  <c r="S74" i="64"/>
  <c r="Q74" i="64"/>
  <c r="O74" i="64"/>
  <c r="M74" i="64"/>
  <c r="K74" i="64"/>
  <c r="I74" i="64"/>
  <c r="Z74" i="64"/>
  <c r="AB74" i="64"/>
  <c r="Y73" i="64"/>
  <c r="W73" i="64"/>
  <c r="S73" i="64"/>
  <c r="Q73" i="64"/>
  <c r="O73" i="64"/>
  <c r="M73" i="64"/>
  <c r="K73" i="64"/>
  <c r="I73" i="64"/>
  <c r="Z73" i="64"/>
  <c r="AB73" i="64"/>
  <c r="Y72" i="64"/>
  <c r="W72" i="64"/>
  <c r="S72" i="64"/>
  <c r="Q72" i="64"/>
  <c r="O72" i="64"/>
  <c r="M72" i="64"/>
  <c r="K72" i="64"/>
  <c r="I72" i="64"/>
  <c r="Y71" i="64"/>
  <c r="W71" i="64"/>
  <c r="S71" i="64"/>
  <c r="Q71" i="64"/>
  <c r="O71" i="64"/>
  <c r="M71" i="64"/>
  <c r="K71" i="64"/>
  <c r="I71" i="64"/>
  <c r="Y70" i="64"/>
  <c r="W70" i="64"/>
  <c r="S70" i="64"/>
  <c r="Q70" i="64"/>
  <c r="O70" i="64"/>
  <c r="M70" i="64"/>
  <c r="K70" i="64"/>
  <c r="I70" i="64"/>
  <c r="Y69" i="64"/>
  <c r="W69" i="64"/>
  <c r="S69" i="64"/>
  <c r="Q69" i="64"/>
  <c r="O69" i="64"/>
  <c r="M69" i="64"/>
  <c r="K69" i="64"/>
  <c r="I69" i="64"/>
  <c r="Y68" i="64"/>
  <c r="W68" i="64"/>
  <c r="S68" i="64"/>
  <c r="Q68" i="64"/>
  <c r="O68" i="64"/>
  <c r="M68" i="64"/>
  <c r="K68" i="64"/>
  <c r="I68" i="64"/>
  <c r="Y67" i="64"/>
  <c r="W67" i="64"/>
  <c r="S67" i="64"/>
  <c r="Q67" i="64"/>
  <c r="O67" i="64"/>
  <c r="M67" i="64"/>
  <c r="K67" i="64"/>
  <c r="I67" i="64"/>
  <c r="Z65" i="64"/>
  <c r="AB65" i="64"/>
  <c r="Y65" i="64"/>
  <c r="W65" i="64"/>
  <c r="S65" i="64"/>
  <c r="Q65" i="64"/>
  <c r="O65" i="64"/>
  <c r="M65" i="64"/>
  <c r="K65" i="64"/>
  <c r="I65" i="64"/>
  <c r="Y64" i="64"/>
  <c r="W64" i="64"/>
  <c r="S64" i="64"/>
  <c r="Q64" i="64"/>
  <c r="O64" i="64"/>
  <c r="M64" i="64"/>
  <c r="K64" i="64"/>
  <c r="I64" i="64"/>
  <c r="Y63" i="64"/>
  <c r="W63" i="64"/>
  <c r="S63" i="64"/>
  <c r="Q63" i="64"/>
  <c r="O63" i="64"/>
  <c r="M63" i="64"/>
  <c r="K63" i="64"/>
  <c r="I63" i="64"/>
  <c r="Z62" i="64"/>
  <c r="AB62" i="64"/>
  <c r="Y62" i="64"/>
  <c r="W62" i="64"/>
  <c r="S62" i="64"/>
  <c r="Q62" i="64"/>
  <c r="O62" i="64"/>
  <c r="M62" i="64"/>
  <c r="K62" i="64"/>
  <c r="I62" i="64"/>
  <c r="Y51" i="64"/>
  <c r="S51" i="64"/>
  <c r="Q51" i="64"/>
  <c r="O51" i="64"/>
  <c r="M51" i="64"/>
  <c r="K51" i="64"/>
  <c r="I51" i="64"/>
  <c r="Z50" i="64"/>
  <c r="AB50" i="64"/>
  <c r="Y50" i="64"/>
  <c r="W50" i="64"/>
  <c r="U50" i="64"/>
  <c r="S50" i="64"/>
  <c r="Q50" i="64"/>
  <c r="O50" i="64"/>
  <c r="M50" i="64"/>
  <c r="K50" i="64"/>
  <c r="I50" i="64"/>
  <c r="Y49" i="64"/>
  <c r="W49" i="64"/>
  <c r="U49" i="64"/>
  <c r="S49" i="64"/>
  <c r="Q49" i="64"/>
  <c r="O49" i="64"/>
  <c r="M49" i="64"/>
  <c r="K49" i="64"/>
  <c r="I49" i="64"/>
  <c r="Z49" i="64"/>
  <c r="AB49" i="64"/>
  <c r="Y47" i="64"/>
  <c r="W47" i="64"/>
  <c r="U47" i="64"/>
  <c r="S47" i="64"/>
  <c r="Q47" i="64"/>
  <c r="O47" i="64"/>
  <c r="M47" i="64"/>
  <c r="K47" i="64"/>
  <c r="I47" i="64"/>
  <c r="Y46" i="64"/>
  <c r="W46" i="64"/>
  <c r="U46" i="64"/>
  <c r="S46" i="64"/>
  <c r="Q46" i="64"/>
  <c r="O46" i="64"/>
  <c r="M46" i="64"/>
  <c r="K46" i="64"/>
  <c r="I46" i="64"/>
  <c r="Y44" i="64"/>
  <c r="W44" i="64"/>
  <c r="U44" i="64"/>
  <c r="S44" i="64"/>
  <c r="Q44" i="64"/>
  <c r="O44" i="64"/>
  <c r="M44" i="64"/>
  <c r="K44" i="64"/>
  <c r="I44" i="64"/>
  <c r="Y42" i="64"/>
  <c r="S42" i="64"/>
  <c r="Q42" i="64"/>
  <c r="O42" i="64"/>
  <c r="M42" i="64"/>
  <c r="K42" i="64"/>
  <c r="I42" i="64"/>
  <c r="Z42" i="64"/>
  <c r="AB42" i="64"/>
  <c r="C12" i="64"/>
  <c r="B6" i="64"/>
  <c r="B4" i="64"/>
  <c r="AA92" i="63"/>
  <c r="Z92" i="63"/>
  <c r="AA81" i="63"/>
  <c r="AC78" i="63"/>
  <c r="AB78" i="63"/>
  <c r="X78" i="63"/>
  <c r="AR16" i="15"/>
  <c r="V78" i="63"/>
  <c r="AP16" i="15"/>
  <c r="T78" i="63"/>
  <c r="AN16" i="15"/>
  <c r="R78" i="63"/>
  <c r="AF16" i="15"/>
  <c r="P78" i="63"/>
  <c r="AD16" i="15"/>
  <c r="N78" i="63"/>
  <c r="R16" i="15"/>
  <c r="L78" i="63"/>
  <c r="P16" i="15"/>
  <c r="J78" i="63"/>
  <c r="F16" i="15"/>
  <c r="H78" i="63"/>
  <c r="F78" i="63"/>
  <c r="B16" i="15"/>
  <c r="Z77" i="63"/>
  <c r="AB77" i="63"/>
  <c r="Y77" i="63"/>
  <c r="W77" i="63"/>
  <c r="U77" i="63"/>
  <c r="S77" i="63"/>
  <c r="Q77" i="63"/>
  <c r="O77" i="63"/>
  <c r="M77" i="63"/>
  <c r="K77" i="63"/>
  <c r="I77" i="63"/>
  <c r="Y76" i="63"/>
  <c r="W76" i="63"/>
  <c r="S76" i="63"/>
  <c r="Q76" i="63"/>
  <c r="O76" i="63"/>
  <c r="M76" i="63"/>
  <c r="K76" i="63"/>
  <c r="I76" i="63"/>
  <c r="Y74" i="63"/>
  <c r="W74" i="63"/>
  <c r="S74" i="63"/>
  <c r="Q74" i="63"/>
  <c r="O74" i="63"/>
  <c r="M74" i="63"/>
  <c r="K74" i="63"/>
  <c r="I74" i="63"/>
  <c r="Z74" i="63"/>
  <c r="AB74" i="63"/>
  <c r="Y73" i="63"/>
  <c r="W73" i="63"/>
  <c r="S73" i="63"/>
  <c r="Q73" i="63"/>
  <c r="O73" i="63"/>
  <c r="M73" i="63"/>
  <c r="K73" i="63"/>
  <c r="I73" i="63"/>
  <c r="Z73" i="63"/>
  <c r="AB73" i="63"/>
  <c r="Y72" i="63"/>
  <c r="W72" i="63"/>
  <c r="S72" i="63"/>
  <c r="Q72" i="63"/>
  <c r="O72" i="63"/>
  <c r="M72" i="63"/>
  <c r="K72" i="63"/>
  <c r="I72" i="63"/>
  <c r="Y71" i="63"/>
  <c r="W71" i="63"/>
  <c r="S71" i="63"/>
  <c r="Q71" i="63"/>
  <c r="O71" i="63"/>
  <c r="M71" i="63"/>
  <c r="K71" i="63"/>
  <c r="I71" i="63"/>
  <c r="Y70" i="63"/>
  <c r="W70" i="63"/>
  <c r="S70" i="63"/>
  <c r="Q70" i="63"/>
  <c r="O70" i="63"/>
  <c r="M70" i="63"/>
  <c r="K70" i="63"/>
  <c r="I70" i="63"/>
  <c r="Y69" i="63"/>
  <c r="W69" i="63"/>
  <c r="S69" i="63"/>
  <c r="Q69" i="63"/>
  <c r="O69" i="63"/>
  <c r="M69" i="63"/>
  <c r="K69" i="63"/>
  <c r="I69" i="63"/>
  <c r="Y68" i="63"/>
  <c r="W68" i="63"/>
  <c r="S68" i="63"/>
  <c r="Q68" i="63"/>
  <c r="O68" i="63"/>
  <c r="M68" i="63"/>
  <c r="K68" i="63"/>
  <c r="I68" i="63"/>
  <c r="Y67" i="63"/>
  <c r="W67" i="63"/>
  <c r="S67" i="63"/>
  <c r="Q67" i="63"/>
  <c r="O67" i="63"/>
  <c r="M67" i="63"/>
  <c r="K67" i="63"/>
  <c r="I67" i="63"/>
  <c r="Y65" i="63"/>
  <c r="W65" i="63"/>
  <c r="S65" i="63"/>
  <c r="Q65" i="63"/>
  <c r="O65" i="63"/>
  <c r="M65" i="63"/>
  <c r="K65" i="63"/>
  <c r="I65" i="63"/>
  <c r="Y64" i="63"/>
  <c r="W64" i="63"/>
  <c r="S64" i="63"/>
  <c r="Q64" i="63"/>
  <c r="O64" i="63"/>
  <c r="M64" i="63"/>
  <c r="K64" i="63"/>
  <c r="I64" i="63"/>
  <c r="Y63" i="63"/>
  <c r="W63" i="63"/>
  <c r="S63" i="63"/>
  <c r="Q63" i="63"/>
  <c r="O63" i="63"/>
  <c r="M63" i="63"/>
  <c r="K63" i="63"/>
  <c r="I63" i="63"/>
  <c r="Y62" i="63"/>
  <c r="W62" i="63"/>
  <c r="S62" i="63"/>
  <c r="Q62" i="63"/>
  <c r="O62" i="63"/>
  <c r="M62" i="63"/>
  <c r="K62" i="63"/>
  <c r="I62" i="63"/>
  <c r="Z62" i="63"/>
  <c r="AB62" i="63"/>
  <c r="Y51" i="63"/>
  <c r="S51" i="63"/>
  <c r="Q51" i="63"/>
  <c r="O51" i="63"/>
  <c r="M51" i="63"/>
  <c r="K51" i="63"/>
  <c r="I51" i="63"/>
  <c r="Y50" i="63"/>
  <c r="W50" i="63"/>
  <c r="U50" i="63"/>
  <c r="S50" i="63"/>
  <c r="Q50" i="63"/>
  <c r="O50" i="63"/>
  <c r="M50" i="63"/>
  <c r="K50" i="63"/>
  <c r="I50" i="63"/>
  <c r="Y49" i="63"/>
  <c r="W49" i="63"/>
  <c r="U49" i="63"/>
  <c r="S49" i="63"/>
  <c r="Q49" i="63"/>
  <c r="O49" i="63"/>
  <c r="M49" i="63"/>
  <c r="K49" i="63"/>
  <c r="I49" i="63"/>
  <c r="Z49" i="63"/>
  <c r="AB49" i="63"/>
  <c r="Y47" i="63"/>
  <c r="W47" i="63"/>
  <c r="U47" i="63"/>
  <c r="S47" i="63"/>
  <c r="Q47" i="63"/>
  <c r="M47" i="63"/>
  <c r="K47" i="63"/>
  <c r="I47" i="63"/>
  <c r="Y46" i="63"/>
  <c r="W46" i="63"/>
  <c r="U46" i="63"/>
  <c r="S46" i="63"/>
  <c r="Q46" i="63"/>
  <c r="O46" i="63"/>
  <c r="M46" i="63"/>
  <c r="K46" i="63"/>
  <c r="I46" i="63"/>
  <c r="Y44" i="63"/>
  <c r="W44" i="63"/>
  <c r="U44" i="63"/>
  <c r="S44" i="63"/>
  <c r="Q44" i="63"/>
  <c r="O44" i="63"/>
  <c r="M44" i="63"/>
  <c r="K44" i="63"/>
  <c r="I44" i="63"/>
  <c r="Y42" i="63"/>
  <c r="S42" i="63"/>
  <c r="Q42" i="63"/>
  <c r="O42" i="63"/>
  <c r="M42" i="63"/>
  <c r="K42" i="63"/>
  <c r="I42" i="63"/>
  <c r="C12" i="63"/>
  <c r="B6" i="63"/>
  <c r="B4" i="63"/>
  <c r="AA93" i="62"/>
  <c r="Z93" i="62"/>
  <c r="AB79" i="62"/>
  <c r="X79" i="62"/>
  <c r="AR15" i="15"/>
  <c r="V79" i="62"/>
  <c r="AP15" i="15"/>
  <c r="T79" i="62"/>
  <c r="AN15" i="15"/>
  <c r="R79" i="62"/>
  <c r="AF15" i="15"/>
  <c r="P79" i="62"/>
  <c r="AD15" i="15"/>
  <c r="N79" i="62"/>
  <c r="R15" i="15"/>
  <c r="L79" i="62"/>
  <c r="P15" i="15"/>
  <c r="J79" i="62"/>
  <c r="H79" i="62"/>
  <c r="F79" i="62"/>
  <c r="B15" i="15"/>
  <c r="Z78" i="62"/>
  <c r="AB78" i="62"/>
  <c r="Y78" i="62"/>
  <c r="W78" i="62"/>
  <c r="U78" i="62"/>
  <c r="S78" i="62"/>
  <c r="Q78" i="62"/>
  <c r="O78" i="62"/>
  <c r="M78" i="62"/>
  <c r="K78" i="62"/>
  <c r="I78" i="62"/>
  <c r="Y77" i="62"/>
  <c r="W77" i="62"/>
  <c r="S77" i="62"/>
  <c r="Q77" i="62"/>
  <c r="O77" i="62"/>
  <c r="M77" i="62"/>
  <c r="K77" i="62"/>
  <c r="I77" i="62"/>
  <c r="Y74" i="62"/>
  <c r="W74" i="62"/>
  <c r="S74" i="62"/>
  <c r="Q74" i="62"/>
  <c r="O74" i="62"/>
  <c r="M74" i="62"/>
  <c r="K74" i="62"/>
  <c r="I74" i="62"/>
  <c r="Y73" i="62"/>
  <c r="W73" i="62"/>
  <c r="S73" i="62"/>
  <c r="Q73" i="62"/>
  <c r="O73" i="62"/>
  <c r="M73" i="62"/>
  <c r="K73" i="62"/>
  <c r="I73" i="62"/>
  <c r="Z73" i="62"/>
  <c r="AB73" i="62"/>
  <c r="Y72" i="62"/>
  <c r="W72" i="62"/>
  <c r="S72" i="62"/>
  <c r="Q72" i="62"/>
  <c r="O72" i="62"/>
  <c r="M72" i="62"/>
  <c r="K72" i="62"/>
  <c r="I72" i="62"/>
  <c r="Y71" i="62"/>
  <c r="W71" i="62"/>
  <c r="S71" i="62"/>
  <c r="Q71" i="62"/>
  <c r="O71" i="62"/>
  <c r="M71" i="62"/>
  <c r="K71" i="62"/>
  <c r="I71" i="62"/>
  <c r="Z71" i="62"/>
  <c r="AB71" i="62"/>
  <c r="Y70" i="62"/>
  <c r="W70" i="62"/>
  <c r="S70" i="62"/>
  <c r="Q70" i="62"/>
  <c r="O70" i="62"/>
  <c r="M70" i="62"/>
  <c r="K70" i="62"/>
  <c r="I70" i="62"/>
  <c r="Y69" i="62"/>
  <c r="W69" i="62"/>
  <c r="S69" i="62"/>
  <c r="Q69" i="62"/>
  <c r="O69" i="62"/>
  <c r="M69" i="62"/>
  <c r="K69" i="62"/>
  <c r="I69" i="62"/>
  <c r="Y68" i="62"/>
  <c r="W68" i="62"/>
  <c r="S68" i="62"/>
  <c r="Q68" i="62"/>
  <c r="O68" i="62"/>
  <c r="M68" i="62"/>
  <c r="K68" i="62"/>
  <c r="I68" i="62"/>
  <c r="Y67" i="62"/>
  <c r="W67" i="62"/>
  <c r="S67" i="62"/>
  <c r="Q67" i="62"/>
  <c r="O67" i="62"/>
  <c r="M67" i="62"/>
  <c r="K67" i="62"/>
  <c r="I67" i="62"/>
  <c r="Y65" i="62"/>
  <c r="W65" i="62"/>
  <c r="S65" i="62"/>
  <c r="Q65" i="62"/>
  <c r="O65" i="62"/>
  <c r="M65" i="62"/>
  <c r="K65" i="62"/>
  <c r="I65" i="62"/>
  <c r="Y64" i="62"/>
  <c r="W64" i="62"/>
  <c r="S64" i="62"/>
  <c r="Q64" i="62"/>
  <c r="O64" i="62"/>
  <c r="M64" i="62"/>
  <c r="K64" i="62"/>
  <c r="I64" i="62"/>
  <c r="Y63" i="62"/>
  <c r="W63" i="62"/>
  <c r="S63" i="62"/>
  <c r="Q63" i="62"/>
  <c r="O63" i="62"/>
  <c r="M63" i="62"/>
  <c r="K63" i="62"/>
  <c r="I63" i="62"/>
  <c r="Y62" i="62"/>
  <c r="W62" i="62"/>
  <c r="S62" i="62"/>
  <c r="Q62" i="62"/>
  <c r="O62" i="62"/>
  <c r="M62" i="62"/>
  <c r="K62" i="62"/>
  <c r="I62" i="62"/>
  <c r="Z62" i="62"/>
  <c r="AB62" i="62"/>
  <c r="Y51" i="62"/>
  <c r="S51" i="62"/>
  <c r="Q51" i="62"/>
  <c r="O51" i="62"/>
  <c r="M51" i="62"/>
  <c r="K51" i="62"/>
  <c r="I51" i="62"/>
  <c r="Y50" i="62"/>
  <c r="W50" i="62"/>
  <c r="U50" i="62"/>
  <c r="S50" i="62"/>
  <c r="Q50" i="62"/>
  <c r="O50" i="62"/>
  <c r="M50" i="62"/>
  <c r="K50" i="62"/>
  <c r="I50" i="62"/>
  <c r="Y49" i="62"/>
  <c r="W49" i="62"/>
  <c r="U49" i="62"/>
  <c r="S49" i="62"/>
  <c r="Q49" i="62"/>
  <c r="O49" i="62"/>
  <c r="M49" i="62"/>
  <c r="K49" i="62"/>
  <c r="I49" i="62"/>
  <c r="Z49" i="62"/>
  <c r="AB49" i="62"/>
  <c r="Z47" i="62"/>
  <c r="AB47" i="62"/>
  <c r="Y47" i="62"/>
  <c r="W47" i="62"/>
  <c r="U47" i="62"/>
  <c r="S47" i="62"/>
  <c r="Q47" i="62"/>
  <c r="O47" i="62"/>
  <c r="M47" i="62"/>
  <c r="K47" i="62"/>
  <c r="I47" i="62"/>
  <c r="Y46" i="62"/>
  <c r="W46" i="62"/>
  <c r="U46" i="62"/>
  <c r="S46" i="62"/>
  <c r="Q46" i="62"/>
  <c r="O46" i="62"/>
  <c r="M46" i="62"/>
  <c r="K46" i="62"/>
  <c r="I46" i="62"/>
  <c r="Z46" i="62"/>
  <c r="AB46" i="62"/>
  <c r="Y44" i="62"/>
  <c r="W44" i="62"/>
  <c r="U44" i="62"/>
  <c r="S44" i="62"/>
  <c r="Q44" i="62"/>
  <c r="O44" i="62"/>
  <c r="M44" i="62"/>
  <c r="K44" i="62"/>
  <c r="I44" i="62"/>
  <c r="Y42" i="62"/>
  <c r="S42" i="62"/>
  <c r="Q42" i="62"/>
  <c r="O42" i="62"/>
  <c r="M42" i="62"/>
  <c r="K42" i="62"/>
  <c r="I42" i="62"/>
  <c r="Z42" i="62"/>
  <c r="AB42" i="62"/>
  <c r="C12" i="62"/>
  <c r="B6" i="62"/>
  <c r="B4" i="62"/>
  <c r="F78" i="48"/>
  <c r="B14" i="15"/>
  <c r="E83" i="70"/>
  <c r="E81" i="68"/>
  <c r="E82" i="72"/>
  <c r="E82" i="69"/>
  <c r="E79" i="67"/>
  <c r="E79" i="66"/>
  <c r="E79" i="65"/>
  <c r="E78" i="64"/>
  <c r="E78" i="63"/>
  <c r="E79" i="62"/>
  <c r="AC78" i="48"/>
  <c r="Q42" i="48"/>
  <c r="Q44" i="48"/>
  <c r="Q46" i="48"/>
  <c r="Q47" i="48"/>
  <c r="Q49" i="48"/>
  <c r="Q50" i="48"/>
  <c r="Q51" i="48"/>
  <c r="Q62" i="48"/>
  <c r="Q63" i="48"/>
  <c r="Q64" i="48"/>
  <c r="Q65" i="48"/>
  <c r="Q67" i="48"/>
  <c r="Q68" i="48"/>
  <c r="Q69" i="48"/>
  <c r="Q70" i="48"/>
  <c r="Q71" i="48"/>
  <c r="Q72" i="48"/>
  <c r="Q73" i="48"/>
  <c r="Q74" i="48"/>
  <c r="Q76" i="48"/>
  <c r="Q77" i="48"/>
  <c r="M42" i="48"/>
  <c r="M44" i="48"/>
  <c r="M46" i="48"/>
  <c r="M47" i="48"/>
  <c r="M49" i="48"/>
  <c r="M50" i="48"/>
  <c r="M51" i="48"/>
  <c r="M62" i="48"/>
  <c r="M63" i="48"/>
  <c r="M64" i="48"/>
  <c r="M65" i="48"/>
  <c r="M67" i="48"/>
  <c r="M68" i="48"/>
  <c r="M69" i="48"/>
  <c r="M70" i="48"/>
  <c r="M71" i="48"/>
  <c r="M72" i="48"/>
  <c r="M73" i="48"/>
  <c r="M74" i="48"/>
  <c r="M76" i="48"/>
  <c r="M77" i="48"/>
  <c r="AB78" i="48"/>
  <c r="AA92" i="48"/>
  <c r="E14" i="48"/>
  <c r="E15" i="48"/>
  <c r="E16" i="48"/>
  <c r="E17" i="48"/>
  <c r="E18" i="48"/>
  <c r="E19" i="48"/>
  <c r="E20" i="48"/>
  <c r="E21" i="48"/>
  <c r="E22" i="48"/>
  <c r="E23" i="48"/>
  <c r="E24" i="48"/>
  <c r="E25" i="48"/>
  <c r="E26" i="48"/>
  <c r="E27" i="48"/>
  <c r="E28" i="48"/>
  <c r="E29" i="48"/>
  <c r="E30" i="48"/>
  <c r="E31" i="48"/>
  <c r="E32" i="48"/>
  <c r="E33" i="48"/>
  <c r="E34" i="48"/>
  <c r="E35" i="48"/>
  <c r="E36" i="48"/>
  <c r="E37" i="48"/>
  <c r="E38" i="48"/>
  <c r="E39" i="48"/>
  <c r="E40" i="48"/>
  <c r="E41" i="48"/>
  <c r="E42" i="48"/>
  <c r="E43" i="48"/>
  <c r="E44" i="48"/>
  <c r="E45" i="48"/>
  <c r="E46" i="48"/>
  <c r="E47" i="48"/>
  <c r="E48" i="48"/>
  <c r="E49" i="48"/>
  <c r="E50" i="48"/>
  <c r="E51" i="48"/>
  <c r="E52" i="48"/>
  <c r="E53" i="48"/>
  <c r="E54" i="48"/>
  <c r="E55" i="48"/>
  <c r="E56" i="48"/>
  <c r="E57" i="48"/>
  <c r="E58" i="48"/>
  <c r="E59" i="48"/>
  <c r="E60" i="48"/>
  <c r="E61" i="48"/>
  <c r="E62" i="48"/>
  <c r="E63" i="48"/>
  <c r="E64" i="48"/>
  <c r="E65" i="48"/>
  <c r="E66" i="48"/>
  <c r="E67" i="48"/>
  <c r="E68" i="48"/>
  <c r="E69" i="48"/>
  <c r="E70" i="48"/>
  <c r="E71" i="48"/>
  <c r="E72" i="48"/>
  <c r="E73" i="48"/>
  <c r="E74" i="48"/>
  <c r="E75" i="48"/>
  <c r="E76" i="48"/>
  <c r="E77" i="48"/>
  <c r="E13" i="48"/>
  <c r="R78" i="48"/>
  <c r="AF14" i="15"/>
  <c r="S77" i="48"/>
  <c r="S76" i="48"/>
  <c r="S74" i="48"/>
  <c r="S73" i="48"/>
  <c r="S72" i="48"/>
  <c r="S71" i="48"/>
  <c r="S70" i="48"/>
  <c r="S69" i="48"/>
  <c r="S68" i="48"/>
  <c r="S67" i="48"/>
  <c r="S65" i="48"/>
  <c r="S64" i="48"/>
  <c r="S63" i="48"/>
  <c r="S62" i="48"/>
  <c r="S51" i="48"/>
  <c r="S50" i="48"/>
  <c r="S49" i="48"/>
  <c r="S47" i="48"/>
  <c r="S46" i="48"/>
  <c r="S44" i="48"/>
  <c r="S42" i="48"/>
  <c r="N78" i="48"/>
  <c r="R14" i="15"/>
  <c r="O77" i="48"/>
  <c r="O76" i="48"/>
  <c r="O74" i="48"/>
  <c r="O73" i="48"/>
  <c r="O72" i="48"/>
  <c r="O71" i="48"/>
  <c r="O70" i="48"/>
  <c r="O69" i="48"/>
  <c r="O68" i="48"/>
  <c r="O67" i="48"/>
  <c r="O65" i="48"/>
  <c r="O64" i="48"/>
  <c r="O63" i="48"/>
  <c r="O62" i="48"/>
  <c r="O51" i="48"/>
  <c r="O50" i="48"/>
  <c r="O49" i="48"/>
  <c r="O47" i="48"/>
  <c r="O46" i="48"/>
  <c r="O44" i="48"/>
  <c r="O42" i="48"/>
  <c r="J78" i="48"/>
  <c r="F14" i="15"/>
  <c r="K77" i="48"/>
  <c r="K76" i="48"/>
  <c r="K74" i="48"/>
  <c r="K73" i="48"/>
  <c r="K72" i="48"/>
  <c r="K71" i="48"/>
  <c r="K70" i="48"/>
  <c r="K69" i="48"/>
  <c r="K68" i="48"/>
  <c r="K67" i="48"/>
  <c r="K65" i="48"/>
  <c r="K64" i="48"/>
  <c r="K63" i="48"/>
  <c r="K62" i="48"/>
  <c r="K51" i="48"/>
  <c r="K50" i="48"/>
  <c r="K49" i="48"/>
  <c r="K47" i="48"/>
  <c r="K46" i="48"/>
  <c r="K44" i="48"/>
  <c r="K42" i="48"/>
  <c r="Z51" i="48"/>
  <c r="AB51" i="48"/>
  <c r="Z65" i="48"/>
  <c r="AB65" i="48"/>
  <c r="Z77" i="48"/>
  <c r="AB77" i="48"/>
  <c r="Z47" i="48"/>
  <c r="AB47" i="48"/>
  <c r="Z49" i="48"/>
  <c r="AB49" i="48"/>
  <c r="Z67" i="48"/>
  <c r="AB67" i="48"/>
  <c r="Z68" i="48"/>
  <c r="AB68" i="48"/>
  <c r="Z69" i="48"/>
  <c r="AB69" i="48"/>
  <c r="Z71" i="48"/>
  <c r="AB71" i="48"/>
  <c r="Z72" i="48"/>
  <c r="AB72" i="48"/>
  <c r="Z73" i="48"/>
  <c r="AB73" i="48"/>
  <c r="Z76" i="48"/>
  <c r="AB76" i="48"/>
  <c r="P78" i="48"/>
  <c r="AD14" i="15"/>
  <c r="L78" i="48"/>
  <c r="P14" i="15"/>
  <c r="AW89" i="15"/>
  <c r="Z70" i="48"/>
  <c r="AB70" i="48"/>
  <c r="Z64" i="48"/>
  <c r="AB64" i="48"/>
  <c r="Z50" i="48"/>
  <c r="AB50" i="48"/>
  <c r="Z44" i="48"/>
  <c r="AB44" i="48"/>
  <c r="Z74" i="48"/>
  <c r="AB74" i="48"/>
  <c r="Z46" i="48"/>
  <c r="AB46" i="48"/>
  <c r="Z63" i="48"/>
  <c r="AB63" i="48"/>
  <c r="Z42" i="48"/>
  <c r="AB42" i="48"/>
  <c r="Z62" i="48"/>
  <c r="AB62" i="48"/>
  <c r="C4" i="15"/>
  <c r="C6" i="15"/>
  <c r="Z92" i="48"/>
  <c r="X78" i="48"/>
  <c r="AR14" i="15"/>
  <c r="V78" i="48"/>
  <c r="AP14" i="15"/>
  <c r="T78" i="48"/>
  <c r="AN14" i="15"/>
  <c r="H78" i="48"/>
  <c r="Y77" i="48"/>
  <c r="W77" i="48"/>
  <c r="U77" i="48"/>
  <c r="I77" i="48"/>
  <c r="Y76" i="48"/>
  <c r="W76" i="48"/>
  <c r="I76" i="48"/>
  <c r="Y74" i="48"/>
  <c r="W74" i="48"/>
  <c r="I74" i="48"/>
  <c r="Y73" i="48"/>
  <c r="W73" i="48"/>
  <c r="I73" i="48"/>
  <c r="Y72" i="48"/>
  <c r="W72" i="48"/>
  <c r="I72" i="48"/>
  <c r="Y71" i="48"/>
  <c r="W71" i="48"/>
  <c r="I71" i="48"/>
  <c r="Y70" i="48"/>
  <c r="W70" i="48"/>
  <c r="I70" i="48"/>
  <c r="Y69" i="48"/>
  <c r="W69" i="48"/>
  <c r="I69" i="48"/>
  <c r="Y68" i="48"/>
  <c r="W68" i="48"/>
  <c r="I68" i="48"/>
  <c r="Y67" i="48"/>
  <c r="W67" i="48"/>
  <c r="I67" i="48"/>
  <c r="Y65" i="48"/>
  <c r="W65" i="48"/>
  <c r="I65" i="48"/>
  <c r="Y64" i="48"/>
  <c r="W64" i="48"/>
  <c r="I64" i="48"/>
  <c r="Y63" i="48"/>
  <c r="W63" i="48"/>
  <c r="I63" i="48"/>
  <c r="Y62" i="48"/>
  <c r="W62" i="48"/>
  <c r="I62" i="48"/>
  <c r="Y51" i="48"/>
  <c r="I51" i="48"/>
  <c r="Y50" i="48"/>
  <c r="W50" i="48"/>
  <c r="U50" i="48"/>
  <c r="I50" i="48"/>
  <c r="Y49" i="48"/>
  <c r="W49" i="48"/>
  <c r="U49" i="48"/>
  <c r="I49" i="48"/>
  <c r="Y47" i="48"/>
  <c r="W47" i="48"/>
  <c r="U47" i="48"/>
  <c r="I47" i="48"/>
  <c r="Y46" i="48"/>
  <c r="W46" i="48"/>
  <c r="U46" i="48"/>
  <c r="I46" i="48"/>
  <c r="Y44" i="48"/>
  <c r="W44" i="48"/>
  <c r="U44" i="48"/>
  <c r="I44" i="48"/>
  <c r="Y42" i="48"/>
  <c r="I42" i="48"/>
  <c r="C12" i="48"/>
  <c r="D11" i="48"/>
  <c r="B6" i="48"/>
  <c r="B4" i="48"/>
  <c r="M79" i="2"/>
  <c r="M73" i="2"/>
  <c r="M72" i="2"/>
  <c r="M68" i="2"/>
  <c r="M62" i="2"/>
  <c r="M60" i="2"/>
  <c r="M61" i="2"/>
  <c r="M63" i="2"/>
  <c r="M64" i="2"/>
  <c r="M65" i="2"/>
  <c r="M97" i="2"/>
  <c r="M134" i="2"/>
  <c r="M122" i="2"/>
  <c r="M172" i="2"/>
  <c r="M171" i="2"/>
  <c r="M170" i="2"/>
  <c r="M169" i="2"/>
  <c r="M168" i="2"/>
  <c r="M17" i="2"/>
  <c r="M151" i="2"/>
  <c r="M84" i="2"/>
  <c r="M8" i="2"/>
  <c r="B58" i="48"/>
  <c r="M9" i="2"/>
  <c r="M10" i="2"/>
  <c r="M11" i="2"/>
  <c r="M12" i="2"/>
  <c r="M13" i="2"/>
  <c r="M14" i="2"/>
  <c r="M15" i="2"/>
  <c r="M16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6" i="2"/>
  <c r="M67" i="2"/>
  <c r="M69" i="2"/>
  <c r="M70" i="2"/>
  <c r="M71" i="2"/>
  <c r="M74" i="2"/>
  <c r="M75" i="2"/>
  <c r="M76" i="2"/>
  <c r="M77" i="2"/>
  <c r="M78" i="2"/>
  <c r="M80" i="2"/>
  <c r="M81" i="2"/>
  <c r="M82" i="2"/>
  <c r="M83" i="2"/>
  <c r="M85" i="2"/>
  <c r="M86" i="2"/>
  <c r="M87" i="2"/>
  <c r="M88" i="2"/>
  <c r="M89" i="2"/>
  <c r="M90" i="2"/>
  <c r="M91" i="2"/>
  <c r="M92" i="2"/>
  <c r="M93" i="2"/>
  <c r="M94" i="2"/>
  <c r="M95" i="2"/>
  <c r="M96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1" i="2"/>
  <c r="M112" i="2"/>
  <c r="M114" i="2"/>
  <c r="M115" i="2"/>
  <c r="M116" i="2"/>
  <c r="M117" i="2"/>
  <c r="M118" i="2"/>
  <c r="M119" i="2"/>
  <c r="M120" i="2"/>
  <c r="M121" i="2"/>
  <c r="M125" i="2"/>
  <c r="M126" i="2"/>
  <c r="M127" i="2"/>
  <c r="M128" i="2"/>
  <c r="M129" i="2"/>
  <c r="M130" i="2"/>
  <c r="M131" i="2"/>
  <c r="A192" i="2"/>
  <c r="A193" i="2"/>
  <c r="A194" i="2"/>
  <c r="A195" i="2"/>
  <c r="M195" i="2"/>
  <c r="A196" i="2"/>
  <c r="M196" i="2"/>
  <c r="A197" i="2"/>
  <c r="M197" i="2"/>
  <c r="M132" i="2"/>
  <c r="M133" i="2"/>
  <c r="M135" i="2"/>
  <c r="M136" i="2"/>
  <c r="M137" i="2"/>
  <c r="M138" i="2"/>
  <c r="M139" i="2"/>
  <c r="M141" i="2"/>
  <c r="M142" i="2"/>
  <c r="M143" i="2"/>
  <c r="M144" i="2"/>
  <c r="M145" i="2"/>
  <c r="M146" i="2"/>
  <c r="M147" i="2"/>
  <c r="M148" i="2"/>
  <c r="M149" i="2"/>
  <c r="M150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73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A198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A42" i="1"/>
  <c r="A41" i="1"/>
  <c r="A40" i="1"/>
  <c r="A39" i="1"/>
  <c r="A38" i="1"/>
  <c r="A37" i="1"/>
  <c r="A4" i="2"/>
  <c r="B27" i="48"/>
  <c r="B20" i="48"/>
  <c r="C11" i="48"/>
  <c r="B66" i="48"/>
  <c r="B13" i="48"/>
  <c r="B22" i="48"/>
  <c r="B30" i="48"/>
  <c r="B40" i="48"/>
  <c r="B45" i="48"/>
  <c r="B56" i="48"/>
  <c r="B28" i="48"/>
  <c r="B29" i="48"/>
  <c r="B14" i="48"/>
  <c r="B23" i="48"/>
  <c r="B31" i="48"/>
  <c r="B48" i="48"/>
  <c r="B31" i="99"/>
  <c r="B27" i="99"/>
  <c r="B23" i="99"/>
  <c r="B19" i="99"/>
  <c r="B35" i="99"/>
  <c r="B39" i="99"/>
  <c r="B18" i="99"/>
  <c r="B76" i="99"/>
  <c r="B60" i="99"/>
  <c r="B54" i="99"/>
  <c r="B13" i="99"/>
  <c r="B33" i="99"/>
  <c r="B29" i="99"/>
  <c r="B25" i="99"/>
  <c r="B21" i="99"/>
  <c r="B24" i="99"/>
  <c r="B14" i="99"/>
  <c r="B22" i="99"/>
  <c r="B38" i="99"/>
  <c r="B65" i="99"/>
  <c r="B53" i="99"/>
  <c r="B16" i="99"/>
  <c r="B37" i="99"/>
  <c r="B32" i="99"/>
  <c r="B28" i="99"/>
  <c r="B20" i="99"/>
  <c r="B55" i="99"/>
  <c r="B51" i="99"/>
  <c r="B42" i="99"/>
  <c r="B26" i="99"/>
  <c r="B57" i="99"/>
  <c r="B52" i="99"/>
  <c r="B47" i="99"/>
  <c r="B15" i="99"/>
  <c r="B44" i="99"/>
  <c r="B30" i="99"/>
  <c r="B53" i="98"/>
  <c r="B31" i="98"/>
  <c r="B27" i="98"/>
  <c r="B23" i="98"/>
  <c r="B19" i="98"/>
  <c r="B60" i="98"/>
  <c r="B29" i="98"/>
  <c r="B16" i="98"/>
  <c r="B32" i="98"/>
  <c r="B57" i="98"/>
  <c r="B47" i="98"/>
  <c r="B44" i="98"/>
  <c r="B35" i="98"/>
  <c r="B14" i="98"/>
  <c r="B51" i="98"/>
  <c r="B38" i="98"/>
  <c r="B25" i="98"/>
  <c r="B28" i="98"/>
  <c r="B20" i="98"/>
  <c r="B15" i="98"/>
  <c r="B52" i="98"/>
  <c r="B42" i="98"/>
  <c r="B39" i="98"/>
  <c r="B30" i="98"/>
  <c r="B26" i="98"/>
  <c r="B22" i="98"/>
  <c r="B18" i="98"/>
  <c r="B13" i="98"/>
  <c r="B55" i="98"/>
  <c r="B33" i="98"/>
  <c r="B21" i="98"/>
  <c r="B76" i="98"/>
  <c r="B54" i="98"/>
  <c r="B37" i="98"/>
  <c r="B24" i="98"/>
  <c r="B65" i="98"/>
  <c r="B76" i="97"/>
  <c r="B60" i="97"/>
  <c r="B55" i="97"/>
  <c r="B51" i="97"/>
  <c r="B44" i="97"/>
  <c r="B35" i="97"/>
  <c r="B14" i="97"/>
  <c r="B42" i="97"/>
  <c r="B30" i="97"/>
  <c r="B22" i="97"/>
  <c r="B54" i="97"/>
  <c r="B39" i="97"/>
  <c r="B26" i="97"/>
  <c r="B18" i="97"/>
  <c r="B65" i="97"/>
  <c r="B52" i="97"/>
  <c r="B47" i="97"/>
  <c r="B37" i="97"/>
  <c r="B32" i="97"/>
  <c r="B28" i="97"/>
  <c r="B24" i="97"/>
  <c r="B20" i="97"/>
  <c r="B53" i="97"/>
  <c r="B27" i="97"/>
  <c r="B16" i="97"/>
  <c r="B21" i="97"/>
  <c r="B38" i="97"/>
  <c r="B23" i="97"/>
  <c r="B31" i="97"/>
  <c r="B15" i="97"/>
  <c r="B13" i="97"/>
  <c r="B33" i="97"/>
  <c r="B57" i="97"/>
  <c r="B25" i="97"/>
  <c r="B29" i="97"/>
  <c r="B19" i="97"/>
  <c r="B54" i="96"/>
  <c r="B38" i="96"/>
  <c r="B33" i="96"/>
  <c r="B29" i="96"/>
  <c r="B25" i="96"/>
  <c r="B21" i="96"/>
  <c r="B60" i="95"/>
  <c r="B44" i="95"/>
  <c r="B35" i="95"/>
  <c r="B14" i="95"/>
  <c r="B65" i="96"/>
  <c r="B16" i="96"/>
  <c r="B54" i="95"/>
  <c r="B42" i="95"/>
  <c r="B39" i="95"/>
  <c r="B30" i="95"/>
  <c r="B26" i="95"/>
  <c r="B22" i="95"/>
  <c r="B18" i="95"/>
  <c r="B53" i="96"/>
  <c r="B37" i="96"/>
  <c r="B32" i="96"/>
  <c r="B28" i="96"/>
  <c r="B24" i="96"/>
  <c r="B20" i="96"/>
  <c r="B76" i="95"/>
  <c r="B57" i="96"/>
  <c r="B15" i="96"/>
  <c r="B52" i="96"/>
  <c r="B47" i="96"/>
  <c r="B31" i="96"/>
  <c r="B27" i="96"/>
  <c r="B23" i="96"/>
  <c r="B19" i="96"/>
  <c r="B57" i="95"/>
  <c r="B60" i="96"/>
  <c r="B44" i="96"/>
  <c r="B14" i="96"/>
  <c r="B51" i="95"/>
  <c r="B38" i="95"/>
  <c r="B28" i="95"/>
  <c r="B19" i="95"/>
  <c r="B42" i="96"/>
  <c r="B39" i="96"/>
  <c r="B26" i="96"/>
  <c r="B55" i="95"/>
  <c r="B32" i="95"/>
  <c r="B23" i="95"/>
  <c r="B13" i="95"/>
  <c r="B27" i="95"/>
  <c r="B13" i="96"/>
  <c r="B65" i="95"/>
  <c r="B37" i="95"/>
  <c r="B76" i="96"/>
  <c r="B30" i="96"/>
  <c r="B25" i="95"/>
  <c r="B51" i="96"/>
  <c r="B18" i="96"/>
  <c r="B31" i="95"/>
  <c r="B16" i="95"/>
  <c r="B55" i="96"/>
  <c r="B35" i="96"/>
  <c r="B22" i="96"/>
  <c r="B52" i="95"/>
  <c r="B47" i="95"/>
  <c r="B29" i="95"/>
  <c r="B20" i="95"/>
  <c r="B15" i="95"/>
  <c r="B33" i="95"/>
  <c r="B24" i="95"/>
  <c r="B53" i="95"/>
  <c r="B21" i="95"/>
  <c r="B53" i="94"/>
  <c r="B37" i="94"/>
  <c r="B32" i="94"/>
  <c r="B28" i="94"/>
  <c r="B24" i="94"/>
  <c r="B20" i="94"/>
  <c r="B16" i="94"/>
  <c r="B23" i="94"/>
  <c r="B55" i="94"/>
  <c r="B57" i="94"/>
  <c r="B31" i="94"/>
  <c r="B19" i="94"/>
  <c r="B15" i="94"/>
  <c r="B51" i="94"/>
  <c r="B52" i="94"/>
  <c r="B47" i="94"/>
  <c r="B27" i="94"/>
  <c r="B65" i="94"/>
  <c r="B44" i="94"/>
  <c r="B35" i="94"/>
  <c r="B54" i="94"/>
  <c r="B38" i="94"/>
  <c r="B33" i="94"/>
  <c r="B29" i="94"/>
  <c r="B25" i="94"/>
  <c r="B21" i="94"/>
  <c r="B13" i="94"/>
  <c r="B22" i="94"/>
  <c r="B76" i="94"/>
  <c r="B14" i="94"/>
  <c r="B39" i="94"/>
  <c r="B60" i="94"/>
  <c r="B30" i="94"/>
  <c r="B26" i="94"/>
  <c r="B18" i="94"/>
  <c r="B42" i="94"/>
  <c r="B76" i="93"/>
  <c r="B65" i="93"/>
  <c r="B53" i="93"/>
  <c r="B44" i="93"/>
  <c r="B27" i="93"/>
  <c r="B57" i="93"/>
  <c r="B38" i="93"/>
  <c r="B33" i="93"/>
  <c r="B29" i="93"/>
  <c r="B25" i="93"/>
  <c r="B21" i="93"/>
  <c r="B13" i="93"/>
  <c r="B31" i="93"/>
  <c r="B19" i="93"/>
  <c r="B52" i="93"/>
  <c r="B51" i="93"/>
  <c r="B47" i="93"/>
  <c r="B37" i="93"/>
  <c r="B32" i="93"/>
  <c r="B28" i="93"/>
  <c r="B24" i="93"/>
  <c r="B20" i="93"/>
  <c r="B16" i="93"/>
  <c r="B55" i="93"/>
  <c r="B54" i="93"/>
  <c r="B42" i="93"/>
  <c r="B35" i="93"/>
  <c r="B39" i="93"/>
  <c r="B30" i="93"/>
  <c r="B26" i="93"/>
  <c r="B22" i="93"/>
  <c r="B18" i="93"/>
  <c r="B14" i="93"/>
  <c r="B60" i="93"/>
  <c r="B23" i="93"/>
  <c r="B15" i="93"/>
  <c r="B47" i="92"/>
  <c r="B60" i="92"/>
  <c r="B55" i="92"/>
  <c r="B51" i="92"/>
  <c r="B37" i="92"/>
  <c r="B32" i="92"/>
  <c r="B28" i="92"/>
  <c r="B24" i="92"/>
  <c r="B20" i="92"/>
  <c r="B16" i="92"/>
  <c r="B44" i="92"/>
  <c r="B54" i="92"/>
  <c r="B57" i="92"/>
  <c r="B31" i="92"/>
  <c r="B22" i="92"/>
  <c r="B13" i="92"/>
  <c r="B76" i="92"/>
  <c r="B26" i="92"/>
  <c r="B30" i="92"/>
  <c r="B25" i="92"/>
  <c r="B19" i="92"/>
  <c r="B23" i="92"/>
  <c r="B53" i="92"/>
  <c r="B35" i="92"/>
  <c r="B21" i="92"/>
  <c r="B33" i="92"/>
  <c r="B14" i="92"/>
  <c r="B42" i="92"/>
  <c r="B52" i="92"/>
  <c r="B39" i="92"/>
  <c r="B29" i="92"/>
  <c r="B15" i="92"/>
  <c r="B38" i="92"/>
  <c r="B18" i="92"/>
  <c r="B65" i="92"/>
  <c r="B27" i="92"/>
  <c r="B60" i="91"/>
  <c r="B31" i="91"/>
  <c r="B27" i="91"/>
  <c r="B23" i="91"/>
  <c r="B19" i="91"/>
  <c r="B54" i="91"/>
  <c r="B42" i="91"/>
  <c r="B35" i="91"/>
  <c r="B39" i="91"/>
  <c r="B30" i="91"/>
  <c r="B26" i="91"/>
  <c r="B18" i="91"/>
  <c r="B14" i="91"/>
  <c r="B65" i="91"/>
  <c r="B22" i="91"/>
  <c r="B53" i="91"/>
  <c r="B47" i="91"/>
  <c r="B37" i="91"/>
  <c r="B32" i="91"/>
  <c r="B28" i="91"/>
  <c r="B24" i="91"/>
  <c r="B20" i="91"/>
  <c r="B16" i="91"/>
  <c r="B13" i="91"/>
  <c r="B76" i="91"/>
  <c r="B21" i="91"/>
  <c r="B44" i="91"/>
  <c r="B38" i="91"/>
  <c r="B15" i="91"/>
  <c r="B52" i="91"/>
  <c r="B33" i="91"/>
  <c r="B57" i="91"/>
  <c r="B55" i="91"/>
  <c r="B29" i="91"/>
  <c r="B51" i="91"/>
  <c r="B25" i="91"/>
  <c r="B54" i="90"/>
  <c r="B44" i="90"/>
  <c r="B31" i="90"/>
  <c r="B27" i="90"/>
  <c r="B23" i="90"/>
  <c r="B19" i="90"/>
  <c r="B26" i="90"/>
  <c r="B65" i="90"/>
  <c r="B35" i="90"/>
  <c r="B14" i="90"/>
  <c r="B22" i="90"/>
  <c r="B53" i="90"/>
  <c r="B42" i="90"/>
  <c r="B39" i="90"/>
  <c r="B30" i="90"/>
  <c r="B18" i="90"/>
  <c r="B13" i="90"/>
  <c r="B57" i="90"/>
  <c r="B16" i="90"/>
  <c r="B52" i="90"/>
  <c r="B38" i="90"/>
  <c r="B33" i="90"/>
  <c r="B29" i="90"/>
  <c r="B25" i="90"/>
  <c r="B21" i="90"/>
  <c r="B76" i="90"/>
  <c r="B28" i="90"/>
  <c r="B32" i="90"/>
  <c r="B37" i="90"/>
  <c r="B60" i="90"/>
  <c r="B55" i="90"/>
  <c r="B15" i="90"/>
  <c r="B20" i="90"/>
  <c r="B24" i="90"/>
  <c r="B51" i="90"/>
  <c r="B47" i="90"/>
  <c r="B44" i="89"/>
  <c r="B31" i="89"/>
  <c r="B27" i="89"/>
  <c r="B23" i="89"/>
  <c r="B19" i="89"/>
  <c r="B15" i="89"/>
  <c r="B39" i="89"/>
  <c r="B26" i="89"/>
  <c r="B14" i="89"/>
  <c r="B13" i="89"/>
  <c r="B76" i="89"/>
  <c r="B28" i="89"/>
  <c r="B16" i="89"/>
  <c r="B52" i="89"/>
  <c r="B47" i="89"/>
  <c r="B55" i="89"/>
  <c r="B51" i="89"/>
  <c r="B42" i="89"/>
  <c r="B35" i="89"/>
  <c r="B22" i="89"/>
  <c r="B24" i="89"/>
  <c r="B60" i="89"/>
  <c r="B30" i="89"/>
  <c r="B18" i="89"/>
  <c r="B57" i="89"/>
  <c r="B37" i="89"/>
  <c r="B54" i="89"/>
  <c r="B53" i="89"/>
  <c r="B20" i="89"/>
  <c r="B65" i="89"/>
  <c r="B38" i="89"/>
  <c r="B33" i="89"/>
  <c r="B29" i="89"/>
  <c r="B25" i="89"/>
  <c r="B21" i="89"/>
  <c r="B32" i="89"/>
  <c r="B54" i="88"/>
  <c r="B31" i="88"/>
  <c r="B27" i="88"/>
  <c r="B23" i="88"/>
  <c r="B19" i="88"/>
  <c r="B26" i="88"/>
  <c r="B13" i="88"/>
  <c r="B21" i="88"/>
  <c r="B32" i="88"/>
  <c r="B42" i="88"/>
  <c r="B35" i="88"/>
  <c r="B14" i="88"/>
  <c r="B30" i="88"/>
  <c r="B22" i="88"/>
  <c r="B29" i="88"/>
  <c r="B16" i="88"/>
  <c r="B47" i="88"/>
  <c r="B37" i="88"/>
  <c r="B20" i="88"/>
  <c r="B44" i="88"/>
  <c r="B15" i="88"/>
  <c r="B65" i="88"/>
  <c r="B53" i="88"/>
  <c r="B39" i="88"/>
  <c r="B18" i="88"/>
  <c r="B55" i="88"/>
  <c r="B28" i="88"/>
  <c r="B60" i="88"/>
  <c r="B57" i="88"/>
  <c r="B76" i="88"/>
  <c r="B52" i="88"/>
  <c r="B38" i="88"/>
  <c r="B33" i="88"/>
  <c r="B25" i="88"/>
  <c r="B51" i="88"/>
  <c r="B24" i="88"/>
  <c r="B57" i="87"/>
  <c r="B38" i="87"/>
  <c r="B33" i="87"/>
  <c r="B29" i="87"/>
  <c r="B25" i="87"/>
  <c r="B21" i="87"/>
  <c r="B13" i="87"/>
  <c r="B54" i="86"/>
  <c r="B42" i="86"/>
  <c r="B31" i="86"/>
  <c r="B27" i="86"/>
  <c r="B23" i="86"/>
  <c r="B19" i="86"/>
  <c r="B15" i="86"/>
  <c r="B31" i="87"/>
  <c r="B15" i="87"/>
  <c r="B33" i="86"/>
  <c r="B35" i="87"/>
  <c r="B52" i="87"/>
  <c r="B47" i="87"/>
  <c r="B76" i="86"/>
  <c r="B65" i="86"/>
  <c r="B35" i="86"/>
  <c r="B39" i="86"/>
  <c r="B30" i="86"/>
  <c r="B22" i="86"/>
  <c r="B18" i="86"/>
  <c r="B57" i="86"/>
  <c r="B60" i="87"/>
  <c r="B42" i="87"/>
  <c r="B27" i="87"/>
  <c r="B23" i="87"/>
  <c r="B38" i="86"/>
  <c r="B21" i="86"/>
  <c r="B54" i="87"/>
  <c r="B44" i="87"/>
  <c r="B37" i="87"/>
  <c r="B32" i="87"/>
  <c r="B28" i="87"/>
  <c r="B24" i="87"/>
  <c r="B20" i="87"/>
  <c r="B16" i="87"/>
  <c r="B53" i="86"/>
  <c r="B26" i="86"/>
  <c r="B14" i="86"/>
  <c r="B52" i="86"/>
  <c r="B29" i="86"/>
  <c r="B13" i="86"/>
  <c r="B55" i="87"/>
  <c r="B51" i="87"/>
  <c r="B76" i="87"/>
  <c r="B19" i="87"/>
  <c r="B25" i="86"/>
  <c r="B65" i="87"/>
  <c r="B39" i="87"/>
  <c r="B30" i="87"/>
  <c r="B26" i="87"/>
  <c r="B22" i="87"/>
  <c r="B18" i="87"/>
  <c r="B14" i="87"/>
  <c r="B55" i="86"/>
  <c r="B51" i="86"/>
  <c r="B37" i="86"/>
  <c r="B32" i="86"/>
  <c r="B28" i="86"/>
  <c r="B24" i="86"/>
  <c r="B20" i="86"/>
  <c r="B16" i="86"/>
  <c r="B53" i="87"/>
  <c r="B60" i="86"/>
  <c r="B44" i="86"/>
  <c r="B47" i="86"/>
  <c r="B55" i="85"/>
  <c r="B51" i="85"/>
  <c r="B42" i="85"/>
  <c r="B35" i="85"/>
  <c r="B57" i="85"/>
  <c r="B28" i="85"/>
  <c r="B60" i="85"/>
  <c r="B39" i="85"/>
  <c r="B30" i="85"/>
  <c r="B26" i="85"/>
  <c r="B22" i="85"/>
  <c r="B18" i="85"/>
  <c r="B14" i="85"/>
  <c r="B29" i="85"/>
  <c r="B53" i="85"/>
  <c r="B37" i="85"/>
  <c r="B54" i="85"/>
  <c r="B25" i="85"/>
  <c r="B13" i="85"/>
  <c r="B20" i="85"/>
  <c r="B76" i="85"/>
  <c r="B38" i="85"/>
  <c r="B33" i="85"/>
  <c r="B21" i="85"/>
  <c r="B24" i="85"/>
  <c r="B65" i="85"/>
  <c r="B52" i="85"/>
  <c r="B47" i="85"/>
  <c r="B44" i="85"/>
  <c r="B31" i="85"/>
  <c r="B27" i="85"/>
  <c r="B23" i="85"/>
  <c r="B19" i="85"/>
  <c r="B15" i="85"/>
  <c r="B32" i="85"/>
  <c r="B16" i="85"/>
  <c r="B76" i="84"/>
  <c r="B52" i="84"/>
  <c r="B47" i="84"/>
  <c r="B37" i="84"/>
  <c r="B32" i="84"/>
  <c r="B28" i="84"/>
  <c r="B24" i="84"/>
  <c r="B20" i="84"/>
  <c r="B27" i="84"/>
  <c r="B19" i="84"/>
  <c r="B65" i="84"/>
  <c r="B44" i="84"/>
  <c r="B15" i="84"/>
  <c r="B23" i="84"/>
  <c r="B14" i="84"/>
  <c r="B55" i="84"/>
  <c r="B51" i="84"/>
  <c r="B31" i="84"/>
  <c r="B42" i="84"/>
  <c r="B60" i="84"/>
  <c r="B35" i="84"/>
  <c r="B54" i="84"/>
  <c r="B39" i="84"/>
  <c r="B30" i="84"/>
  <c r="B26" i="84"/>
  <c r="B22" i="84"/>
  <c r="B18" i="84"/>
  <c r="B13" i="84"/>
  <c r="B38" i="84"/>
  <c r="B53" i="84"/>
  <c r="B25" i="84"/>
  <c r="B33" i="84"/>
  <c r="B21" i="84"/>
  <c r="B57" i="84"/>
  <c r="B29" i="84"/>
  <c r="B16" i="84"/>
  <c r="B60" i="83"/>
  <c r="B39" i="83"/>
  <c r="B30" i="83"/>
  <c r="B26" i="83"/>
  <c r="B22" i="83"/>
  <c r="B18" i="83"/>
  <c r="B27" i="83"/>
  <c r="B51" i="83"/>
  <c r="B54" i="83"/>
  <c r="B13" i="83"/>
  <c r="B21" i="83"/>
  <c r="B24" i="83"/>
  <c r="B15" i="83"/>
  <c r="B47" i="83"/>
  <c r="B31" i="83"/>
  <c r="B19" i="83"/>
  <c r="B35" i="83"/>
  <c r="B38" i="83"/>
  <c r="B33" i="83"/>
  <c r="B29" i="83"/>
  <c r="B25" i="83"/>
  <c r="B16" i="83"/>
  <c r="B20" i="83"/>
  <c r="B65" i="83"/>
  <c r="B53" i="83"/>
  <c r="B44" i="83"/>
  <c r="B23" i="83"/>
  <c r="B55" i="83"/>
  <c r="B57" i="83"/>
  <c r="B37" i="83"/>
  <c r="B32" i="83"/>
  <c r="B28" i="83"/>
  <c r="B76" i="83"/>
  <c r="B52" i="83"/>
  <c r="B42" i="83"/>
  <c r="B14" i="83"/>
  <c r="B54" i="82"/>
  <c r="B39" i="82"/>
  <c r="B30" i="82"/>
  <c r="B26" i="82"/>
  <c r="B22" i="82"/>
  <c r="B18" i="82"/>
  <c r="B25" i="82"/>
  <c r="B44" i="82"/>
  <c r="B55" i="82"/>
  <c r="B23" i="82"/>
  <c r="B13" i="82"/>
  <c r="B29" i="82"/>
  <c r="B27" i="82"/>
  <c r="B19" i="82"/>
  <c r="B42" i="82"/>
  <c r="B53" i="82"/>
  <c r="B38" i="82"/>
  <c r="B33" i="82"/>
  <c r="B21" i="82"/>
  <c r="B16" i="82"/>
  <c r="B65" i="82"/>
  <c r="B15" i="82"/>
  <c r="B31" i="82"/>
  <c r="B57" i="82"/>
  <c r="B47" i="82"/>
  <c r="B52" i="82"/>
  <c r="B37" i="82"/>
  <c r="B32" i="82"/>
  <c r="B28" i="82"/>
  <c r="B24" i="82"/>
  <c r="B20" i="82"/>
  <c r="B51" i="82"/>
  <c r="B76" i="82"/>
  <c r="B60" i="82"/>
  <c r="B35" i="82"/>
  <c r="B14" i="82"/>
  <c r="B57" i="81"/>
  <c r="B37" i="81"/>
  <c r="B32" i="81"/>
  <c r="B28" i="81"/>
  <c r="B24" i="81"/>
  <c r="B20" i="81"/>
  <c r="B18" i="81"/>
  <c r="B76" i="81"/>
  <c r="B52" i="81"/>
  <c r="B47" i="81"/>
  <c r="B15" i="81"/>
  <c r="B31" i="81"/>
  <c r="B23" i="81"/>
  <c r="B14" i="81"/>
  <c r="B42" i="81"/>
  <c r="B26" i="81"/>
  <c r="B54" i="81"/>
  <c r="B13" i="81"/>
  <c r="B27" i="81"/>
  <c r="B19" i="81"/>
  <c r="B39" i="81"/>
  <c r="B22" i="81"/>
  <c r="B55" i="81"/>
  <c r="B51" i="81"/>
  <c r="B44" i="81"/>
  <c r="B35" i="81"/>
  <c r="B60" i="81"/>
  <c r="B30" i="81"/>
  <c r="B38" i="81"/>
  <c r="B33" i="81"/>
  <c r="B29" i="81"/>
  <c r="B25" i="81"/>
  <c r="B21" i="81"/>
  <c r="B65" i="81"/>
  <c r="B53" i="81"/>
  <c r="B16" i="81"/>
  <c r="B42" i="80"/>
  <c r="B39" i="80"/>
  <c r="B30" i="80"/>
  <c r="B26" i="80"/>
  <c r="B22" i="80"/>
  <c r="B18" i="80"/>
  <c r="B27" i="80"/>
  <c r="B55" i="80"/>
  <c r="B44" i="80"/>
  <c r="B65" i="80"/>
  <c r="B54" i="80"/>
  <c r="B13" i="80"/>
  <c r="B52" i="80"/>
  <c r="B15" i="80"/>
  <c r="B23" i="80"/>
  <c r="B60" i="80"/>
  <c r="B38" i="80"/>
  <c r="B33" i="80"/>
  <c r="B29" i="80"/>
  <c r="B25" i="80"/>
  <c r="B21" i="80"/>
  <c r="B16" i="80"/>
  <c r="B47" i="80"/>
  <c r="B31" i="80"/>
  <c r="B51" i="80"/>
  <c r="B35" i="80"/>
  <c r="B14" i="80"/>
  <c r="B76" i="80"/>
  <c r="B53" i="80"/>
  <c r="B57" i="80"/>
  <c r="B37" i="80"/>
  <c r="B32" i="80"/>
  <c r="B28" i="80"/>
  <c r="B24" i="80"/>
  <c r="B20" i="80"/>
  <c r="B19" i="80"/>
  <c r="B52" i="79"/>
  <c r="B15" i="79"/>
  <c r="B13" i="79"/>
  <c r="B21" i="79"/>
  <c r="B31" i="79"/>
  <c r="B27" i="79"/>
  <c r="B23" i="79"/>
  <c r="B19" i="79"/>
  <c r="B14" i="79"/>
  <c r="B26" i="79"/>
  <c r="B65" i="79"/>
  <c r="B29" i="79"/>
  <c r="B55" i="79"/>
  <c r="B51" i="79"/>
  <c r="B47" i="79"/>
  <c r="B44" i="79"/>
  <c r="B35" i="79"/>
  <c r="B30" i="79"/>
  <c r="B18" i="79"/>
  <c r="B54" i="79"/>
  <c r="B33" i="79"/>
  <c r="B76" i="79"/>
  <c r="B60" i="79"/>
  <c r="B42" i="79"/>
  <c r="B39" i="79"/>
  <c r="B22" i="79"/>
  <c r="B25" i="79"/>
  <c r="B53" i="79"/>
  <c r="B16" i="79"/>
  <c r="B57" i="79"/>
  <c r="B37" i="79"/>
  <c r="B32" i="79"/>
  <c r="B28" i="79"/>
  <c r="B24" i="79"/>
  <c r="B20" i="79"/>
  <c r="B38" i="79"/>
  <c r="B55" i="77"/>
  <c r="B51" i="77"/>
  <c r="B42" i="77"/>
  <c r="B39" i="77"/>
  <c r="B30" i="77"/>
  <c r="B26" i="77"/>
  <c r="B22" i="77"/>
  <c r="B18" i="77"/>
  <c r="B14" i="77"/>
  <c r="B29" i="77"/>
  <c r="B52" i="77"/>
  <c r="B23" i="77"/>
  <c r="B65" i="77"/>
  <c r="B60" i="77"/>
  <c r="B25" i="77"/>
  <c r="B13" i="77"/>
  <c r="B20" i="77"/>
  <c r="B19" i="77"/>
  <c r="B54" i="77"/>
  <c r="B38" i="77"/>
  <c r="B33" i="77"/>
  <c r="B21" i="77"/>
  <c r="B47" i="77"/>
  <c r="B27" i="77"/>
  <c r="B44" i="77"/>
  <c r="B57" i="77"/>
  <c r="B76" i="77"/>
  <c r="B53" i="77"/>
  <c r="B37" i="77"/>
  <c r="B32" i="77"/>
  <c r="B28" i="77"/>
  <c r="B24" i="77"/>
  <c r="B16" i="77"/>
  <c r="B31" i="77"/>
  <c r="B15" i="77"/>
  <c r="B35" i="77"/>
  <c r="B76" i="76"/>
  <c r="B57" i="76"/>
  <c r="B32" i="76"/>
  <c r="B24" i="76"/>
  <c r="B15" i="76"/>
  <c r="B37" i="76"/>
  <c r="B35" i="76"/>
  <c r="B25" i="76"/>
  <c r="B55" i="76"/>
  <c r="B47" i="76"/>
  <c r="B31" i="76"/>
  <c r="B23" i="76"/>
  <c r="B14" i="76"/>
  <c r="B27" i="76"/>
  <c r="B42" i="76"/>
  <c r="B65" i="76"/>
  <c r="B54" i="76"/>
  <c r="B44" i="76"/>
  <c r="B30" i="76"/>
  <c r="B22" i="76"/>
  <c r="B13" i="76"/>
  <c r="B18" i="76"/>
  <c r="B33" i="76"/>
  <c r="B53" i="76"/>
  <c r="B39" i="76"/>
  <c r="B29" i="76"/>
  <c r="B21" i="76"/>
  <c r="B19" i="76"/>
  <c r="B60" i="76"/>
  <c r="B52" i="76"/>
  <c r="B38" i="76"/>
  <c r="B28" i="76"/>
  <c r="B20" i="76"/>
  <c r="B51" i="76"/>
  <c r="B26" i="76"/>
  <c r="B16" i="76"/>
  <c r="B74" i="75"/>
  <c r="B57" i="75"/>
  <c r="B47" i="75"/>
  <c r="B30" i="75"/>
  <c r="B22" i="75"/>
  <c r="B13" i="75"/>
  <c r="B18" i="75"/>
  <c r="B16" i="75"/>
  <c r="B55" i="75"/>
  <c r="B44" i="75"/>
  <c r="B39" i="75"/>
  <c r="B29" i="75"/>
  <c r="B21" i="75"/>
  <c r="B20" i="75"/>
  <c r="B27" i="75"/>
  <c r="B52" i="75"/>
  <c r="B26" i="75"/>
  <c r="B33" i="75"/>
  <c r="B65" i="75"/>
  <c r="B54" i="75"/>
  <c r="B38" i="75"/>
  <c r="B28" i="75"/>
  <c r="B19" i="75"/>
  <c r="B35" i="75"/>
  <c r="B53" i="75"/>
  <c r="B37" i="75"/>
  <c r="B42" i="75"/>
  <c r="B32" i="75"/>
  <c r="B24" i="75"/>
  <c r="B15" i="75"/>
  <c r="B60" i="75"/>
  <c r="B31" i="75"/>
  <c r="B23" i="75"/>
  <c r="B14" i="75"/>
  <c r="B51" i="75"/>
  <c r="B25" i="75"/>
  <c r="B57" i="74"/>
  <c r="B47" i="74"/>
  <c r="B13" i="74"/>
  <c r="B52" i="73"/>
  <c r="B13" i="73"/>
  <c r="B44" i="73"/>
  <c r="B20" i="73"/>
  <c r="B60" i="74"/>
  <c r="B19" i="74"/>
  <c r="B65" i="73"/>
  <c r="B52" i="74"/>
  <c r="B38" i="74"/>
  <c r="B33" i="74"/>
  <c r="B29" i="74"/>
  <c r="B25" i="74"/>
  <c r="B21" i="74"/>
  <c r="B38" i="73"/>
  <c r="B33" i="73"/>
  <c r="B29" i="73"/>
  <c r="B25" i="73"/>
  <c r="B21" i="73"/>
  <c r="B42" i="73"/>
  <c r="B16" i="73"/>
  <c r="B37" i="73"/>
  <c r="B24" i="73"/>
  <c r="B74" i="74"/>
  <c r="B15" i="74"/>
  <c r="B54" i="73"/>
  <c r="B23" i="74"/>
  <c r="B31" i="73"/>
  <c r="B19" i="73"/>
  <c r="B65" i="74"/>
  <c r="B42" i="74"/>
  <c r="B16" i="74"/>
  <c r="B55" i="73"/>
  <c r="B51" i="73"/>
  <c r="B32" i="73"/>
  <c r="B15" i="73"/>
  <c r="B27" i="74"/>
  <c r="B55" i="74"/>
  <c r="B51" i="74"/>
  <c r="B44" i="74"/>
  <c r="B37" i="74"/>
  <c r="B32" i="74"/>
  <c r="B28" i="74"/>
  <c r="B24" i="74"/>
  <c r="B20" i="74"/>
  <c r="B74" i="73"/>
  <c r="B60" i="73"/>
  <c r="B28" i="73"/>
  <c r="B54" i="74"/>
  <c r="B31" i="74"/>
  <c r="B23" i="73"/>
  <c r="B35" i="74"/>
  <c r="B14" i="74"/>
  <c r="B53" i="73"/>
  <c r="B35" i="73"/>
  <c r="B14" i="73"/>
  <c r="B53" i="74"/>
  <c r="B39" i="74"/>
  <c r="B30" i="74"/>
  <c r="B26" i="74"/>
  <c r="B22" i="74"/>
  <c r="B18" i="74"/>
  <c r="B57" i="73"/>
  <c r="B47" i="73"/>
  <c r="B39" i="73"/>
  <c r="B30" i="73"/>
  <c r="B26" i="73"/>
  <c r="B22" i="73"/>
  <c r="B18" i="73"/>
  <c r="B27" i="73"/>
  <c r="B53" i="72"/>
  <c r="B30" i="72"/>
  <c r="B22" i="72"/>
  <c r="B13" i="72"/>
  <c r="B60" i="71"/>
  <c r="B47" i="71"/>
  <c r="B37" i="71"/>
  <c r="B27" i="71"/>
  <c r="B19" i="71"/>
  <c r="B57" i="70"/>
  <c r="B33" i="70"/>
  <c r="B25" i="70"/>
  <c r="B16" i="70"/>
  <c r="B65" i="69"/>
  <c r="B39" i="69"/>
  <c r="B30" i="69"/>
  <c r="B26" i="69"/>
  <c r="B22" i="69"/>
  <c r="B18" i="69"/>
  <c r="B53" i="68"/>
  <c r="B44" i="68"/>
  <c r="B31" i="68"/>
  <c r="B23" i="68"/>
  <c r="B14" i="68"/>
  <c r="B66" i="67"/>
  <c r="B39" i="67"/>
  <c r="B29" i="67"/>
  <c r="B21" i="67"/>
  <c r="B52" i="66"/>
  <c r="B45" i="66"/>
  <c r="B33" i="66"/>
  <c r="B25" i="66"/>
  <c r="B16" i="66"/>
  <c r="B61" i="64"/>
  <c r="B43" i="64"/>
  <c r="B31" i="64"/>
  <c r="B23" i="64"/>
  <c r="B14" i="64"/>
  <c r="B55" i="63"/>
  <c r="G55" i="63"/>
  <c r="B45" i="63"/>
  <c r="G45" i="63"/>
  <c r="B33" i="63"/>
  <c r="G33" i="63"/>
  <c r="B25" i="63"/>
  <c r="G25" i="63"/>
  <c r="B16" i="63"/>
  <c r="G16" i="63"/>
  <c r="B55" i="62"/>
  <c r="B39" i="62"/>
  <c r="B29" i="62"/>
  <c r="B21" i="62"/>
  <c r="B14" i="63"/>
  <c r="G14" i="63"/>
  <c r="B19" i="62"/>
  <c r="B38" i="64"/>
  <c r="B66" i="63"/>
  <c r="G66" i="63"/>
  <c r="B43" i="63"/>
  <c r="G43" i="63"/>
  <c r="B13" i="63"/>
  <c r="B35" i="62"/>
  <c r="B57" i="72"/>
  <c r="B16" i="72"/>
  <c r="B30" i="71"/>
  <c r="B38" i="70"/>
  <c r="B15" i="69"/>
  <c r="B26" i="68"/>
  <c r="B54" i="67"/>
  <c r="B38" i="66"/>
  <c r="B35" i="64"/>
  <c r="B28" i="63"/>
  <c r="G28" i="63"/>
  <c r="B15" i="62"/>
  <c r="B24" i="72"/>
  <c r="B51" i="71"/>
  <c r="B21" i="71"/>
  <c r="B37" i="70"/>
  <c r="B74" i="69"/>
  <c r="B60" i="69"/>
  <c r="B19" i="69"/>
  <c r="B55" i="68"/>
  <c r="B16" i="68"/>
  <c r="B75" i="67"/>
  <c r="B53" i="67"/>
  <c r="B23" i="67"/>
  <c r="B19" i="66"/>
  <c r="B52" i="64"/>
  <c r="B25" i="64"/>
  <c r="B58" i="63"/>
  <c r="G58" i="63"/>
  <c r="B37" i="63"/>
  <c r="G37" i="63"/>
  <c r="B58" i="62"/>
  <c r="B23" i="62"/>
  <c r="B44" i="72"/>
  <c r="B28" i="71"/>
  <c r="B18" i="70"/>
  <c r="B15" i="68"/>
  <c r="B52" i="67"/>
  <c r="B30" i="67"/>
  <c r="B53" i="66"/>
  <c r="B18" i="66"/>
  <c r="B75" i="64"/>
  <c r="B24" i="64"/>
  <c r="B75" i="63"/>
  <c r="G75" i="63"/>
  <c r="B56" i="63"/>
  <c r="G56" i="63"/>
  <c r="B56" i="62"/>
  <c r="B30" i="62"/>
  <c r="B52" i="72"/>
  <c r="B42" i="72"/>
  <c r="B39" i="72"/>
  <c r="B29" i="72"/>
  <c r="B21" i="72"/>
  <c r="B57" i="71"/>
  <c r="B35" i="71"/>
  <c r="B26" i="71"/>
  <c r="B18" i="71"/>
  <c r="B55" i="70"/>
  <c r="B32" i="70"/>
  <c r="B24" i="70"/>
  <c r="B15" i="70"/>
  <c r="B53" i="69"/>
  <c r="B44" i="69"/>
  <c r="B13" i="69"/>
  <c r="B74" i="68"/>
  <c r="B52" i="68"/>
  <c r="B30" i="68"/>
  <c r="B22" i="68"/>
  <c r="B13" i="68"/>
  <c r="B61" i="67"/>
  <c r="B48" i="67"/>
  <c r="B38" i="67"/>
  <c r="B28" i="67"/>
  <c r="B20" i="67"/>
  <c r="B32" i="66"/>
  <c r="B24" i="66"/>
  <c r="B15" i="66"/>
  <c r="B13" i="65"/>
  <c r="B58" i="64"/>
  <c r="B40" i="64"/>
  <c r="B30" i="64"/>
  <c r="B22" i="64"/>
  <c r="B13" i="64"/>
  <c r="B54" i="63"/>
  <c r="G54" i="63"/>
  <c r="B32" i="63"/>
  <c r="G32" i="63"/>
  <c r="B24" i="63"/>
  <c r="G24" i="63"/>
  <c r="B15" i="63"/>
  <c r="G15" i="63"/>
  <c r="B54" i="62"/>
  <c r="B38" i="62"/>
  <c r="B28" i="62"/>
  <c r="B20" i="62"/>
  <c r="B23" i="63"/>
  <c r="G23" i="63"/>
  <c r="B53" i="62"/>
  <c r="B37" i="62"/>
  <c r="B55" i="64"/>
  <c r="B52" i="63"/>
  <c r="G52" i="63"/>
  <c r="B22" i="63"/>
  <c r="G22" i="63"/>
  <c r="B52" i="62"/>
  <c r="B18" i="62"/>
  <c r="B22" i="71"/>
  <c r="B20" i="70"/>
  <c r="B55" i="69"/>
  <c r="B42" i="69"/>
  <c r="B35" i="68"/>
  <c r="B24" i="67"/>
  <c r="B55" i="66"/>
  <c r="B53" i="64"/>
  <c r="B38" i="63"/>
  <c r="G38" i="63"/>
  <c r="B61" i="62"/>
  <c r="B32" i="72"/>
  <c r="B42" i="71"/>
  <c r="B65" i="70"/>
  <c r="B27" i="70"/>
  <c r="B31" i="69"/>
  <c r="B25" i="68"/>
  <c r="B31" i="67"/>
  <c r="B54" i="66"/>
  <c r="B37" i="66"/>
  <c r="B48" i="63"/>
  <c r="G48" i="63"/>
  <c r="B43" i="62"/>
  <c r="B31" i="72"/>
  <c r="B65" i="71"/>
  <c r="B60" i="70"/>
  <c r="B35" i="69"/>
  <c r="B54" i="68"/>
  <c r="B43" i="67"/>
  <c r="B66" i="66"/>
  <c r="B26" i="66"/>
  <c r="B32" i="64"/>
  <c r="B26" i="63"/>
  <c r="G26" i="63"/>
  <c r="B75" i="62"/>
  <c r="B48" i="62"/>
  <c r="B22" i="62"/>
  <c r="B74" i="72"/>
  <c r="B51" i="72"/>
  <c r="B38" i="72"/>
  <c r="B28" i="72"/>
  <c r="B20" i="72"/>
  <c r="B55" i="71"/>
  <c r="B33" i="71"/>
  <c r="B25" i="71"/>
  <c r="B16" i="71"/>
  <c r="B54" i="70"/>
  <c r="B44" i="70"/>
  <c r="B31" i="70"/>
  <c r="B23" i="70"/>
  <c r="B14" i="70"/>
  <c r="B57" i="69"/>
  <c r="B38" i="69"/>
  <c r="B33" i="69"/>
  <c r="B29" i="69"/>
  <c r="B25" i="69"/>
  <c r="B21" i="69"/>
  <c r="B51" i="68"/>
  <c r="B42" i="68"/>
  <c r="B39" i="68"/>
  <c r="B29" i="68"/>
  <c r="B21" i="68"/>
  <c r="B58" i="67"/>
  <c r="B37" i="67"/>
  <c r="B27" i="67"/>
  <c r="B19" i="67"/>
  <c r="B61" i="66"/>
  <c r="B43" i="66"/>
  <c r="B31" i="66"/>
  <c r="B23" i="66"/>
  <c r="B14" i="66"/>
  <c r="B56" i="64"/>
  <c r="B48" i="64"/>
  <c r="B39" i="64"/>
  <c r="B29" i="64"/>
  <c r="B21" i="64"/>
  <c r="B53" i="63"/>
  <c r="G53" i="63"/>
  <c r="B31" i="63"/>
  <c r="G31" i="63"/>
  <c r="B27" i="62"/>
  <c r="B20" i="64"/>
  <c r="B40" i="63"/>
  <c r="G40" i="63"/>
  <c r="B66" i="62"/>
  <c r="B26" i="62"/>
  <c r="B52" i="71"/>
  <c r="B74" i="70"/>
  <c r="B51" i="70"/>
  <c r="B18" i="68"/>
  <c r="B28" i="66"/>
  <c r="B66" i="64"/>
  <c r="B26" i="64"/>
  <c r="B20" i="63"/>
  <c r="G20" i="63"/>
  <c r="B32" i="62"/>
  <c r="B55" i="72"/>
  <c r="B74" i="71"/>
  <c r="B29" i="71"/>
  <c r="B23" i="69"/>
  <c r="B33" i="68"/>
  <c r="B27" i="66"/>
  <c r="B33" i="64"/>
  <c r="B19" i="63"/>
  <c r="G19" i="63"/>
  <c r="B31" i="62"/>
  <c r="B14" i="72"/>
  <c r="B38" i="71"/>
  <c r="B35" i="70"/>
  <c r="B24" i="68"/>
  <c r="B13" i="67"/>
  <c r="B18" i="63"/>
  <c r="G18" i="63"/>
  <c r="B40" i="62"/>
  <c r="B65" i="72"/>
  <c r="B37" i="72"/>
  <c r="B27" i="72"/>
  <c r="B19" i="72"/>
  <c r="B54" i="71"/>
  <c r="B32" i="71"/>
  <c r="B24" i="71"/>
  <c r="B15" i="71"/>
  <c r="B53" i="70"/>
  <c r="B30" i="70"/>
  <c r="B22" i="70"/>
  <c r="B13" i="70"/>
  <c r="B52" i="69"/>
  <c r="B47" i="69"/>
  <c r="B16" i="69"/>
  <c r="B65" i="68"/>
  <c r="B38" i="68"/>
  <c r="B28" i="68"/>
  <c r="B20" i="68"/>
  <c r="B56" i="67"/>
  <c r="B35" i="67"/>
  <c r="B26" i="67"/>
  <c r="B18" i="67"/>
  <c r="B58" i="66"/>
  <c r="B40" i="66"/>
  <c r="B30" i="66"/>
  <c r="B22" i="66"/>
  <c r="B13" i="66"/>
  <c r="B28" i="64"/>
  <c r="B30" i="63"/>
  <c r="G30" i="63"/>
  <c r="B33" i="72"/>
  <c r="B13" i="71"/>
  <c r="B28" i="70"/>
  <c r="B47" i="68"/>
  <c r="B15" i="67"/>
  <c r="B20" i="66"/>
  <c r="B15" i="72"/>
  <c r="B16" i="64"/>
  <c r="B27" i="63"/>
  <c r="G27" i="63"/>
  <c r="B14" i="62"/>
  <c r="B23" i="72"/>
  <c r="B47" i="70"/>
  <c r="B54" i="69"/>
  <c r="B40" i="67"/>
  <c r="B35" i="66"/>
  <c r="B15" i="64"/>
  <c r="B60" i="72"/>
  <c r="B47" i="72"/>
  <c r="B35" i="72"/>
  <c r="B26" i="72"/>
  <c r="B18" i="72"/>
  <c r="B53" i="71"/>
  <c r="B44" i="71"/>
  <c r="B31" i="71"/>
  <c r="B23" i="71"/>
  <c r="B14" i="71"/>
  <c r="B52" i="70"/>
  <c r="B42" i="70"/>
  <c r="B39" i="70"/>
  <c r="B29" i="70"/>
  <c r="B21" i="70"/>
  <c r="B37" i="69"/>
  <c r="B32" i="69"/>
  <c r="B28" i="69"/>
  <c r="B24" i="69"/>
  <c r="B20" i="69"/>
  <c r="B60" i="68"/>
  <c r="B37" i="68"/>
  <c r="B27" i="68"/>
  <c r="B19" i="68"/>
  <c r="B55" i="67"/>
  <c r="B45" i="67"/>
  <c r="B33" i="67"/>
  <c r="B25" i="67"/>
  <c r="B16" i="67"/>
  <c r="B75" i="66"/>
  <c r="B56" i="66"/>
  <c r="B48" i="66"/>
  <c r="B39" i="66"/>
  <c r="B29" i="66"/>
  <c r="B21" i="66"/>
  <c r="B54" i="64"/>
  <c r="B37" i="64"/>
  <c r="B27" i="64"/>
  <c r="B19" i="64"/>
  <c r="B39" i="63"/>
  <c r="G39" i="63"/>
  <c r="B29" i="63"/>
  <c r="G29" i="63"/>
  <c r="B21" i="63"/>
  <c r="G21" i="63"/>
  <c r="B45" i="62"/>
  <c r="B33" i="62"/>
  <c r="B25" i="62"/>
  <c r="B16" i="62"/>
  <c r="B25" i="72"/>
  <c r="B51" i="69"/>
  <c r="B57" i="68"/>
  <c r="B32" i="67"/>
  <c r="B18" i="64"/>
  <c r="B61" i="63"/>
  <c r="G61" i="63"/>
  <c r="B24" i="62"/>
  <c r="B39" i="71"/>
  <c r="B19" i="70"/>
  <c r="B27" i="69"/>
  <c r="B14" i="67"/>
  <c r="B45" i="64"/>
  <c r="B54" i="72"/>
  <c r="B20" i="71"/>
  <c r="B26" i="70"/>
  <c r="B14" i="69"/>
  <c r="B32" i="68"/>
  <c r="B22" i="67"/>
  <c r="B35" i="63"/>
  <c r="G35" i="63"/>
  <c r="B13" i="62"/>
  <c r="B53" i="48"/>
  <c r="B39" i="48"/>
  <c r="D11" i="99"/>
  <c r="D11" i="98"/>
  <c r="D11" i="97"/>
  <c r="D11" i="96"/>
  <c r="D11" i="95"/>
  <c r="D11" i="94"/>
  <c r="D11" i="93"/>
  <c r="D11" i="92"/>
  <c r="D11" i="91"/>
  <c r="D11" i="90"/>
  <c r="D11" i="89"/>
  <c r="D11" i="88"/>
  <c r="D11" i="87"/>
  <c r="D11" i="86"/>
  <c r="D11" i="85"/>
  <c r="D11" i="84"/>
  <c r="D11" i="83"/>
  <c r="D11" i="82"/>
  <c r="D11" i="81"/>
  <c r="D11" i="80"/>
  <c r="D11" i="79"/>
  <c r="D11" i="77"/>
  <c r="D11" i="76"/>
  <c r="D11" i="75"/>
  <c r="D11" i="74"/>
  <c r="D11" i="73"/>
  <c r="D11" i="67"/>
  <c r="D11" i="62"/>
  <c r="D11" i="64"/>
  <c r="D11" i="71"/>
  <c r="D11" i="72"/>
  <c r="D11" i="69"/>
  <c r="D11" i="68"/>
  <c r="D11" i="65"/>
  <c r="D11" i="63"/>
  <c r="D11" i="70"/>
  <c r="D11" i="66"/>
  <c r="C11" i="99"/>
  <c r="C11" i="98"/>
  <c r="C11" i="97"/>
  <c r="C11" i="96"/>
  <c r="C11" i="95"/>
  <c r="C11" i="94"/>
  <c r="C11" i="93"/>
  <c r="C11" i="92"/>
  <c r="C11" i="91"/>
  <c r="C11" i="90"/>
  <c r="C11" i="89"/>
  <c r="C11" i="88"/>
  <c r="C11" i="86"/>
  <c r="C11" i="87"/>
  <c r="C11" i="85"/>
  <c r="C11" i="84"/>
  <c r="C11" i="83"/>
  <c r="C11" i="82"/>
  <c r="C11" i="81"/>
  <c r="C11" i="80"/>
  <c r="C11" i="79"/>
  <c r="C11" i="77"/>
  <c r="C11" i="76"/>
  <c r="C11" i="75"/>
  <c r="C11" i="73"/>
  <c r="C11" i="74"/>
  <c r="C11" i="65"/>
  <c r="C11" i="72"/>
  <c r="C11" i="71"/>
  <c r="C11" i="63"/>
  <c r="C11" i="62"/>
  <c r="C11" i="64"/>
  <c r="C11" i="66"/>
  <c r="C11" i="67"/>
  <c r="C11" i="70"/>
  <c r="C11" i="68"/>
  <c r="C11" i="69"/>
  <c r="B15" i="48"/>
  <c r="B24" i="48"/>
  <c r="B32" i="48"/>
  <c r="B61" i="48"/>
  <c r="B37" i="48"/>
  <c r="B38" i="48"/>
  <c r="B55" i="48"/>
  <c r="B16" i="48"/>
  <c r="B25" i="48"/>
  <c r="B33" i="48"/>
  <c r="B43" i="48"/>
  <c r="B19" i="48"/>
  <c r="B54" i="48"/>
  <c r="B21" i="48"/>
  <c r="B18" i="48"/>
  <c r="B26" i="48"/>
  <c r="B35" i="48"/>
  <c r="B52" i="48"/>
  <c r="B75" i="48"/>
  <c r="E78" i="48"/>
  <c r="AH17" i="93"/>
  <c r="AJ17" i="93"/>
  <c r="AH58" i="85"/>
  <c r="AJ58" i="85"/>
  <c r="AH40" i="89"/>
  <c r="AJ40" i="89"/>
  <c r="AC40" i="84"/>
  <c r="AH59" i="80"/>
  <c r="AJ59" i="80"/>
  <c r="AA81" i="48"/>
  <c r="E83" i="71"/>
  <c r="B19" i="122"/>
  <c r="B34" i="122"/>
  <c r="B33" i="122"/>
  <c r="B19" i="121"/>
  <c r="B33" i="121"/>
  <c r="B32" i="121"/>
  <c r="B33" i="120"/>
  <c r="B32" i="120"/>
  <c r="B19" i="120"/>
  <c r="B33" i="119"/>
  <c r="B19" i="119"/>
  <c r="B32" i="119"/>
  <c r="B33" i="117"/>
  <c r="B19" i="117"/>
  <c r="B32" i="118"/>
  <c r="B32" i="117"/>
  <c r="B33" i="118"/>
  <c r="B19" i="118"/>
  <c r="B32" i="116"/>
  <c r="B19" i="116"/>
  <c r="B33" i="116"/>
  <c r="B33" i="111"/>
  <c r="B26" i="122"/>
  <c r="Z17" i="67"/>
  <c r="AB17" i="67"/>
  <c r="Q43" i="111"/>
  <c r="AH40" i="87"/>
  <c r="AJ40" i="87"/>
  <c r="AH58" i="96"/>
  <c r="AJ58" i="96"/>
  <c r="AG37" i="111"/>
  <c r="O17" i="112"/>
  <c r="K17" i="112"/>
  <c r="K62" i="113"/>
  <c r="AH40" i="94"/>
  <c r="AJ40" i="94"/>
  <c r="AH34" i="76"/>
  <c r="AJ34" i="76"/>
  <c r="AB34" i="73"/>
  <c r="AD34" i="73"/>
  <c r="AH40" i="97"/>
  <c r="AJ40" i="97"/>
  <c r="AH58" i="108"/>
  <c r="AJ58" i="108"/>
  <c r="AH17" i="112"/>
  <c r="AJ17" i="112"/>
  <c r="AE17" i="112"/>
  <c r="M62" i="113"/>
  <c r="AA34" i="73"/>
  <c r="K17" i="110"/>
  <c r="AA17" i="112"/>
  <c r="W17" i="112"/>
  <c r="AA40" i="84"/>
  <c r="AB17" i="71"/>
  <c r="AD17" i="71"/>
  <c r="AG40" i="84"/>
  <c r="Z59" i="66"/>
  <c r="AB59" i="66"/>
  <c r="AG17" i="112"/>
  <c r="AC17" i="112"/>
  <c r="AG43" i="111"/>
  <c r="AG43" i="113"/>
  <c r="AR87" i="15"/>
  <c r="F87" i="15"/>
  <c r="Z59" i="65"/>
  <c r="AB59" i="65"/>
  <c r="AH17" i="104"/>
  <c r="AJ17" i="104"/>
  <c r="AB59" i="73"/>
  <c r="AD59" i="73"/>
  <c r="Y43" i="113"/>
  <c r="Z59" i="62"/>
  <c r="AB59" i="62"/>
  <c r="AH58" i="79"/>
  <c r="AJ58" i="79"/>
  <c r="AH59" i="86"/>
  <c r="AJ59" i="86"/>
  <c r="AC34" i="84"/>
  <c r="W17" i="110"/>
  <c r="AH34" i="91"/>
  <c r="AJ34" i="91"/>
  <c r="AA43" i="113"/>
  <c r="AH58" i="86"/>
  <c r="AJ58" i="86"/>
  <c r="Z59" i="64"/>
  <c r="AB59" i="64"/>
  <c r="AH34" i="84"/>
  <c r="AJ34" i="84"/>
  <c r="Z59" i="67"/>
  <c r="AB59" i="67"/>
  <c r="Z41" i="66"/>
  <c r="AB41" i="66"/>
  <c r="AH59" i="77"/>
  <c r="AJ59" i="77"/>
  <c r="AH58" i="107"/>
  <c r="AJ58" i="107"/>
  <c r="AH60" i="110"/>
  <c r="AJ60" i="110"/>
  <c r="AG17" i="110"/>
  <c r="AG61" i="110"/>
  <c r="AH59" i="85"/>
  <c r="AJ59" i="85"/>
  <c r="AB34" i="74"/>
  <c r="AD34" i="74"/>
  <c r="Z60" i="64"/>
  <c r="AB60" i="64"/>
  <c r="AH34" i="87"/>
  <c r="AJ34" i="87"/>
  <c r="AE17" i="84"/>
  <c r="AH34" i="81"/>
  <c r="AJ34" i="81"/>
  <c r="Z34" i="48"/>
  <c r="AB34" i="48"/>
  <c r="AH59" i="101"/>
  <c r="AJ59" i="101"/>
  <c r="AA17" i="107"/>
  <c r="AE60" i="110"/>
  <c r="K61" i="110"/>
  <c r="W62" i="113"/>
  <c r="AH34" i="102"/>
  <c r="AJ34" i="102"/>
  <c r="U61" i="110"/>
  <c r="AB58" i="73"/>
  <c r="AD58" i="73"/>
  <c r="AH17" i="84"/>
  <c r="AJ17" i="84"/>
  <c r="AH59" i="87"/>
  <c r="AJ59" i="87"/>
  <c r="AH58" i="91"/>
  <c r="AJ58" i="91"/>
  <c r="AH58" i="83"/>
  <c r="AJ58" i="83"/>
  <c r="AH61" i="110"/>
  <c r="AJ61" i="110"/>
  <c r="Q61" i="110"/>
  <c r="Z17" i="62"/>
  <c r="AB17" i="62"/>
  <c r="AH34" i="79"/>
  <c r="AJ34" i="79"/>
  <c r="AG17" i="84"/>
  <c r="AH40" i="91"/>
  <c r="AJ40" i="91"/>
  <c r="AH58" i="90"/>
  <c r="AJ58" i="90"/>
  <c r="AH34" i="101"/>
  <c r="AJ34" i="101"/>
  <c r="AE61" i="110"/>
  <c r="AH40" i="76"/>
  <c r="AJ40" i="76"/>
  <c r="AH17" i="88"/>
  <c r="AJ17" i="88"/>
  <c r="Z34" i="67"/>
  <c r="AB34" i="67"/>
  <c r="AH40" i="77"/>
  <c r="AJ40" i="77"/>
  <c r="AA17" i="84"/>
  <c r="Z41" i="63"/>
  <c r="AB41" i="63"/>
  <c r="AB59" i="71"/>
  <c r="AD59" i="71"/>
  <c r="AG17" i="107"/>
  <c r="W61" i="110"/>
  <c r="AG61" i="113"/>
  <c r="U62" i="113"/>
  <c r="AH34" i="95"/>
  <c r="AJ34" i="95"/>
  <c r="AB34" i="70"/>
  <c r="AD34" i="70"/>
  <c r="K43" i="111"/>
  <c r="Z58" i="68"/>
  <c r="AB58" i="68"/>
  <c r="AH34" i="80"/>
  <c r="AJ34" i="80"/>
  <c r="Z34" i="64"/>
  <c r="AB34" i="64"/>
  <c r="AH40" i="84"/>
  <c r="AJ40" i="84"/>
  <c r="Z34" i="65"/>
  <c r="AB34" i="65"/>
  <c r="AB17" i="70"/>
  <c r="AD17" i="70"/>
  <c r="AB59" i="74"/>
  <c r="AD59" i="74"/>
  <c r="AH40" i="80"/>
  <c r="AJ40" i="80"/>
  <c r="AD59" i="75"/>
  <c r="AF59" i="75"/>
  <c r="Z23" i="48"/>
  <c r="AB23" i="48"/>
  <c r="AH34" i="85"/>
  <c r="AJ34" i="85"/>
  <c r="AH59" i="81"/>
  <c r="AJ59" i="81"/>
  <c r="AH58" i="88"/>
  <c r="AJ58" i="88"/>
  <c r="AH17" i="94"/>
  <c r="AJ17" i="94"/>
  <c r="AH17" i="107"/>
  <c r="AJ17" i="107"/>
  <c r="AE43" i="111"/>
  <c r="AH40" i="88"/>
  <c r="AJ40" i="88"/>
  <c r="AH17" i="108"/>
  <c r="AJ17" i="108"/>
  <c r="U17" i="110"/>
  <c r="I17" i="110"/>
  <c r="AE37" i="111"/>
  <c r="AA43" i="111"/>
  <c r="AB40" i="71"/>
  <c r="AD40" i="71"/>
  <c r="Z41" i="65"/>
  <c r="AB41" i="65"/>
  <c r="AH17" i="85"/>
  <c r="AJ17" i="85"/>
  <c r="AH40" i="93"/>
  <c r="AJ40" i="93"/>
  <c r="Z60" i="62"/>
  <c r="AB60" i="62"/>
  <c r="Z17" i="69"/>
  <c r="AB17" i="69"/>
  <c r="Z40" i="69"/>
  <c r="AB40" i="69"/>
  <c r="AB58" i="74"/>
  <c r="AD58" i="74"/>
  <c r="AH58" i="92"/>
  <c r="AJ58" i="92"/>
  <c r="AH58" i="98"/>
  <c r="AJ58" i="98"/>
  <c r="AH17" i="98"/>
  <c r="AJ17" i="98"/>
  <c r="AH59" i="83"/>
  <c r="AJ59" i="83"/>
  <c r="AH59" i="97"/>
  <c r="AJ59" i="97"/>
  <c r="AH40" i="92"/>
  <c r="AJ40" i="92"/>
  <c r="AH59" i="91"/>
  <c r="AJ59" i="91"/>
  <c r="Z34" i="69"/>
  <c r="AB34" i="69"/>
  <c r="AH17" i="102"/>
  <c r="AJ17" i="102"/>
  <c r="AH59" i="109"/>
  <c r="AJ59" i="109"/>
  <c r="AE17" i="110"/>
  <c r="AE17" i="111"/>
  <c r="AA37" i="111"/>
  <c r="U17" i="112"/>
  <c r="Q62" i="113"/>
  <c r="AH59" i="99"/>
  <c r="AJ59" i="99"/>
  <c r="AH34" i="77"/>
  <c r="AJ34" i="77"/>
  <c r="AH58" i="84"/>
  <c r="AJ58" i="84"/>
  <c r="AH58" i="89"/>
  <c r="AJ58" i="89"/>
  <c r="AH58" i="76"/>
  <c r="AJ58" i="76"/>
  <c r="Z34" i="63"/>
  <c r="AB34" i="63"/>
  <c r="Z17" i="66"/>
  <c r="AB17" i="66"/>
  <c r="AH34" i="83"/>
  <c r="AJ34" i="83"/>
  <c r="AH17" i="79"/>
  <c r="AJ17" i="79"/>
  <c r="AH34" i="88"/>
  <c r="AJ34" i="88"/>
  <c r="AH40" i="86"/>
  <c r="AJ40" i="86"/>
  <c r="AH40" i="79"/>
  <c r="AJ40" i="79"/>
  <c r="AH59" i="96"/>
  <c r="AJ59" i="96"/>
  <c r="AA59" i="73"/>
  <c r="AH34" i="96"/>
  <c r="AJ34" i="96"/>
  <c r="AH34" i="82"/>
  <c r="AJ34" i="82"/>
  <c r="AH34" i="89"/>
  <c r="AJ34" i="89"/>
  <c r="AC34" i="107"/>
  <c r="AC61" i="110"/>
  <c r="O61" i="110"/>
  <c r="AH37" i="111"/>
  <c r="AJ37" i="111"/>
  <c r="U43" i="111"/>
  <c r="Q17" i="112"/>
  <c r="AH62" i="113"/>
  <c r="AJ62" i="113"/>
  <c r="AG62" i="113"/>
  <c r="AC62" i="113"/>
  <c r="Y62" i="113"/>
  <c r="O62" i="113"/>
  <c r="AN87" i="15"/>
  <c r="AT87" i="15"/>
  <c r="AH34" i="86"/>
  <c r="AJ34" i="86"/>
  <c r="Z60" i="63"/>
  <c r="AB60" i="63"/>
  <c r="W43" i="111"/>
  <c r="G62" i="111"/>
  <c r="G43" i="111"/>
  <c r="AE43" i="112"/>
  <c r="AA43" i="112"/>
  <c r="AH17" i="83"/>
  <c r="AJ17" i="83"/>
  <c r="AH59" i="88"/>
  <c r="AJ59" i="88"/>
  <c r="AH59" i="89"/>
  <c r="AJ59" i="89"/>
  <c r="Q17" i="110"/>
  <c r="AG17" i="111"/>
  <c r="W43" i="112"/>
  <c r="U43" i="112"/>
  <c r="AH59" i="95"/>
  <c r="AJ59" i="95"/>
  <c r="Z17" i="48"/>
  <c r="AB17" i="48"/>
  <c r="AH40" i="98"/>
  <c r="AJ40" i="98"/>
  <c r="Y17" i="113"/>
  <c r="K17" i="113"/>
  <c r="AH59" i="82"/>
  <c r="AJ59" i="82"/>
  <c r="I43" i="111"/>
  <c r="AG43" i="112"/>
  <c r="AC59" i="84"/>
  <c r="AE58" i="84"/>
  <c r="AB40" i="74"/>
  <c r="AD40" i="74"/>
  <c r="AC17" i="84"/>
  <c r="AH34" i="99"/>
  <c r="AJ34" i="99"/>
  <c r="AB40" i="72"/>
  <c r="AD40" i="72"/>
  <c r="AH17" i="105"/>
  <c r="AJ17" i="105"/>
  <c r="AH17" i="110"/>
  <c r="AJ17" i="110"/>
  <c r="AA17" i="110"/>
  <c r="AC43" i="111"/>
  <c r="AH17" i="90"/>
  <c r="AJ17" i="90"/>
  <c r="AH17" i="96"/>
  <c r="AJ17" i="96"/>
  <c r="AH40" i="105"/>
  <c r="AJ40" i="105"/>
  <c r="AC17" i="110"/>
  <c r="AH43" i="111"/>
  <c r="AJ43" i="111"/>
  <c r="W37" i="112"/>
  <c r="O43" i="112"/>
  <c r="I43" i="112"/>
  <c r="AE40" i="84"/>
  <c r="AH58" i="97"/>
  <c r="AJ58" i="97"/>
  <c r="AB59" i="70"/>
  <c r="AD59" i="70"/>
  <c r="Z59" i="63"/>
  <c r="AB59" i="63"/>
  <c r="AB17" i="72"/>
  <c r="AD17" i="72"/>
  <c r="AH58" i="102"/>
  <c r="AJ58" i="102"/>
  <c r="AG40" i="107"/>
  <c r="AH34" i="108"/>
  <c r="AJ34" i="108"/>
  <c r="O17" i="110"/>
  <c r="O43" i="111"/>
  <c r="AH43" i="112"/>
  <c r="AJ43" i="112"/>
  <c r="AC43" i="112"/>
  <c r="Q43" i="112"/>
  <c r="B33" i="113"/>
  <c r="B32" i="114"/>
  <c r="B19" i="115"/>
  <c r="B32" i="115"/>
  <c r="B19" i="114"/>
  <c r="B33" i="115"/>
  <c r="B33" i="114"/>
  <c r="B19" i="111"/>
  <c r="B32" i="111"/>
  <c r="B33" i="112"/>
  <c r="B19" i="110"/>
  <c r="B32" i="110"/>
  <c r="B19" i="112"/>
  <c r="B32" i="113"/>
  <c r="B19" i="113"/>
  <c r="B32" i="112"/>
  <c r="P87" i="15"/>
  <c r="R87" i="15"/>
  <c r="AP87" i="15"/>
  <c r="AD87" i="15"/>
  <c r="AF87" i="15"/>
  <c r="AH87" i="15"/>
  <c r="T87" i="15"/>
  <c r="H87" i="15"/>
  <c r="D87" i="15"/>
  <c r="AH58" i="87"/>
  <c r="AJ58" i="87"/>
  <c r="AB58" i="71"/>
  <c r="AD58" i="71"/>
  <c r="Z60" i="67"/>
  <c r="AB60" i="67"/>
  <c r="AH59" i="79"/>
  <c r="AJ59" i="79"/>
  <c r="AH34" i="92"/>
  <c r="AJ34" i="92"/>
  <c r="G42" i="110"/>
  <c r="AG62" i="112"/>
  <c r="AC62" i="112"/>
  <c r="AE62" i="112"/>
  <c r="K62" i="112"/>
  <c r="U62" i="112"/>
  <c r="W62" i="112"/>
  <c r="K17" i="111"/>
  <c r="U17" i="111"/>
  <c r="AH17" i="111"/>
  <c r="AJ17" i="111"/>
  <c r="G17" i="111"/>
  <c r="I17" i="111"/>
  <c r="Q17" i="111"/>
  <c r="AH59" i="90"/>
  <c r="AJ59" i="90"/>
  <c r="AB58" i="70"/>
  <c r="AD58" i="70"/>
  <c r="Z34" i="68"/>
  <c r="AB34" i="68"/>
  <c r="Z41" i="48"/>
  <c r="AB41" i="48"/>
  <c r="AA58" i="73"/>
  <c r="AH34" i="93"/>
  <c r="AJ34" i="93"/>
  <c r="AB59" i="72"/>
  <c r="AD59" i="72"/>
  <c r="Z40" i="68"/>
  <c r="AB40" i="68"/>
  <c r="AH17" i="82"/>
  <c r="AJ17" i="82"/>
  <c r="AH62" i="111"/>
  <c r="AJ62" i="111"/>
  <c r="AA17" i="111"/>
  <c r="O62" i="111"/>
  <c r="AC61" i="112"/>
  <c r="I61" i="112"/>
  <c r="AH17" i="109"/>
  <c r="AJ17" i="109"/>
  <c r="AG58" i="107"/>
  <c r="AH59" i="105"/>
  <c r="AJ59" i="105"/>
  <c r="AH34" i="98"/>
  <c r="AJ34" i="98"/>
  <c r="AH17" i="95"/>
  <c r="AJ17" i="95"/>
  <c r="AG59" i="84"/>
  <c r="AH58" i="81"/>
  <c r="AJ58" i="81"/>
  <c r="AH17" i="76"/>
  <c r="AJ17" i="76"/>
  <c r="AA40" i="73"/>
  <c r="Z41" i="67"/>
  <c r="AB41" i="67"/>
  <c r="AB34" i="71"/>
  <c r="AD34" i="71"/>
  <c r="AB40" i="70"/>
  <c r="AD40" i="70"/>
  <c r="AH40" i="104"/>
  <c r="AJ40" i="104"/>
  <c r="Q62" i="111"/>
  <c r="AH61" i="112"/>
  <c r="AJ61" i="112"/>
  <c r="AH59" i="92"/>
  <c r="AJ59" i="92"/>
  <c r="AG58" i="84"/>
  <c r="AH17" i="77"/>
  <c r="AJ17" i="77"/>
  <c r="Z41" i="62"/>
  <c r="AB41" i="62"/>
  <c r="I43" i="113"/>
  <c r="U43" i="113"/>
  <c r="W43" i="113"/>
  <c r="O43" i="113"/>
  <c r="Q43" i="113"/>
  <c r="AC43" i="113"/>
  <c r="AH43" i="113"/>
  <c r="AJ43" i="113"/>
  <c r="AH40" i="95"/>
  <c r="AJ40" i="95"/>
  <c r="Z58" i="69"/>
  <c r="AB58" i="69"/>
  <c r="AH34" i="106"/>
  <c r="AJ34" i="106"/>
  <c r="K42" i="110"/>
  <c r="W62" i="111"/>
  <c r="K62" i="111"/>
  <c r="U62" i="111"/>
  <c r="AH40" i="83"/>
  <c r="AJ40" i="83"/>
  <c r="AA17" i="73"/>
  <c r="AH40" i="109"/>
  <c r="AJ40" i="109"/>
  <c r="AH62" i="112"/>
  <c r="AJ62" i="112"/>
  <c r="AA37" i="112"/>
  <c r="AE37" i="112"/>
  <c r="AA34" i="107"/>
  <c r="AH58" i="101"/>
  <c r="AJ58" i="101"/>
  <c r="AH59" i="84"/>
  <c r="AJ59" i="84"/>
  <c r="AG34" i="107"/>
  <c r="Q42" i="110"/>
  <c r="AG62" i="111"/>
  <c r="AE62" i="111"/>
  <c r="AC62" i="111"/>
  <c r="I37" i="112"/>
  <c r="G61" i="110"/>
  <c r="I61" i="110"/>
  <c r="AH58" i="106"/>
  <c r="AJ58" i="106"/>
  <c r="AH59" i="98"/>
  <c r="AJ59" i="98"/>
  <c r="AH17" i="86"/>
  <c r="AJ17" i="86"/>
  <c r="AA34" i="84"/>
  <c r="AG34" i="84"/>
  <c r="AD34" i="75"/>
  <c r="AF34" i="75"/>
  <c r="AB17" i="74"/>
  <c r="AD17" i="74"/>
  <c r="AG42" i="110"/>
  <c r="O42" i="110"/>
  <c r="U42" i="110"/>
  <c r="AC42" i="110"/>
  <c r="AH42" i="110"/>
  <c r="AJ42" i="110"/>
  <c r="W42" i="110"/>
  <c r="AE42" i="110"/>
  <c r="AH34" i="94"/>
  <c r="AJ34" i="94"/>
  <c r="AH58" i="77"/>
  <c r="AJ58" i="77"/>
  <c r="W17" i="111"/>
  <c r="O17" i="111"/>
  <c r="Q62" i="112"/>
  <c r="O62" i="112"/>
  <c r="AH17" i="87"/>
  <c r="AJ17" i="87"/>
  <c r="AH17" i="97"/>
  <c r="AJ17" i="97"/>
  <c r="AC17" i="111"/>
  <c r="Q61" i="112"/>
  <c r="AH59" i="104"/>
  <c r="AJ59" i="104"/>
  <c r="AH59" i="76"/>
  <c r="AJ59" i="76"/>
  <c r="Z59" i="68"/>
  <c r="AB59" i="68"/>
  <c r="O17" i="113"/>
  <c r="Q17" i="113"/>
  <c r="M17" i="113"/>
  <c r="AC17" i="113"/>
  <c r="I17" i="113"/>
  <c r="U17" i="113"/>
  <c r="AA17" i="113"/>
  <c r="AG17" i="113"/>
  <c r="AD40" i="75"/>
  <c r="AF40" i="75"/>
  <c r="AH40" i="90"/>
  <c r="AJ40" i="90"/>
  <c r="Z34" i="62"/>
  <c r="AB34" i="62"/>
  <c r="Z41" i="64"/>
  <c r="AB41" i="64"/>
  <c r="Z60" i="66"/>
  <c r="AB60" i="66"/>
  <c r="AH17" i="89"/>
  <c r="AJ17" i="89"/>
  <c r="Z17" i="63"/>
  <c r="AB17" i="63"/>
  <c r="AH40" i="96"/>
  <c r="AJ40" i="96"/>
  <c r="AH34" i="107"/>
  <c r="AJ34" i="107"/>
  <c r="AA42" i="110"/>
  <c r="I36" i="110"/>
  <c r="K37" i="112"/>
  <c r="AC37" i="111"/>
  <c r="O37" i="111"/>
  <c r="G60" i="110"/>
  <c r="AG60" i="110"/>
  <c r="AH58" i="109"/>
  <c r="AJ58" i="109"/>
  <c r="AH58" i="99"/>
  <c r="AJ58" i="99"/>
  <c r="AH40" i="85"/>
  <c r="AJ40" i="85"/>
  <c r="Z17" i="65"/>
  <c r="AB17" i="65"/>
  <c r="W17" i="113"/>
  <c r="AH61" i="113"/>
  <c r="AJ61" i="113"/>
  <c r="U61" i="113"/>
  <c r="O61" i="113"/>
  <c r="G61" i="111"/>
  <c r="Q61" i="111"/>
  <c r="AG61" i="111"/>
  <c r="AH61" i="111"/>
  <c r="AJ61" i="111"/>
  <c r="I61" i="111"/>
  <c r="U61" i="111"/>
  <c r="AH17" i="99"/>
  <c r="AJ17" i="99"/>
  <c r="AH58" i="105"/>
  <c r="AJ58" i="105"/>
  <c r="AH17" i="91"/>
  <c r="AJ17" i="91"/>
  <c r="Q60" i="110"/>
  <c r="W61" i="112"/>
  <c r="AE61" i="112"/>
  <c r="O61" i="112"/>
  <c r="AG61" i="112"/>
  <c r="K61" i="112"/>
  <c r="AC17" i="107"/>
  <c r="AH40" i="107"/>
  <c r="AJ40" i="107"/>
  <c r="AC40" i="107"/>
  <c r="AA40" i="107"/>
  <c r="AA36" i="110"/>
  <c r="AE36" i="110"/>
  <c r="Q36" i="110"/>
  <c r="O36" i="110"/>
  <c r="G36" i="110"/>
  <c r="AG36" i="110"/>
  <c r="AH36" i="110"/>
  <c r="AJ36" i="110"/>
  <c r="AH34" i="90"/>
  <c r="AJ34" i="90"/>
  <c r="W36" i="110"/>
  <c r="K36" i="110"/>
  <c r="I37" i="111"/>
  <c r="K37" i="111"/>
  <c r="U37" i="111"/>
  <c r="W37" i="111"/>
  <c r="AH40" i="108"/>
  <c r="AJ40" i="108"/>
  <c r="AH59" i="102"/>
  <c r="AJ59" i="102"/>
  <c r="AH17" i="101"/>
  <c r="AJ17" i="101"/>
  <c r="AH34" i="109"/>
  <c r="AJ34" i="109"/>
  <c r="AE61" i="111"/>
  <c r="AC59" i="107"/>
  <c r="AG59" i="107"/>
  <c r="Z60" i="65"/>
  <c r="AB60" i="65"/>
  <c r="AC36" i="110"/>
  <c r="AC61" i="111"/>
  <c r="W61" i="111"/>
  <c r="K61" i="111"/>
  <c r="O37" i="112"/>
  <c r="AC37" i="112"/>
  <c r="AG37" i="112"/>
  <c r="Q37" i="112"/>
  <c r="AH37" i="112"/>
  <c r="AJ37" i="112"/>
  <c r="U60" i="110"/>
  <c r="K60" i="110"/>
  <c r="I60" i="110"/>
  <c r="W60" i="110"/>
  <c r="AC60" i="110"/>
  <c r="AH40" i="99"/>
  <c r="AJ40" i="99"/>
  <c r="AH17" i="92"/>
  <c r="AJ17" i="92"/>
  <c r="AH58" i="94"/>
  <c r="AJ58" i="94"/>
  <c r="AH34" i="104"/>
  <c r="AJ34" i="104"/>
  <c r="AH17" i="106"/>
  <c r="AJ17" i="106"/>
  <c r="I62" i="112"/>
  <c r="AH34" i="97"/>
  <c r="AJ34" i="97"/>
  <c r="AH58" i="93"/>
  <c r="AJ58" i="93"/>
  <c r="I17" i="112"/>
  <c r="AH58" i="104"/>
  <c r="AJ58" i="104"/>
  <c r="AH59" i="106"/>
  <c r="AJ59" i="106"/>
  <c r="I37" i="113"/>
  <c r="Y37" i="113"/>
  <c r="K37" i="113"/>
  <c r="AA37" i="113"/>
  <c r="M37" i="113"/>
  <c r="AH37" i="113"/>
  <c r="AJ37" i="113"/>
  <c r="AC37" i="113"/>
  <c r="O37" i="113"/>
  <c r="AG37" i="113"/>
  <c r="W37" i="113"/>
  <c r="U37" i="113"/>
  <c r="Q37" i="113"/>
  <c r="M61" i="113"/>
  <c r="Q61" i="113"/>
  <c r="AC61" i="113"/>
  <c r="W61" i="113"/>
  <c r="I61" i="113"/>
  <c r="Y61" i="113"/>
  <c r="K61" i="113"/>
  <c r="K43" i="113"/>
  <c r="I62" i="113"/>
  <c r="AE19" i="120"/>
  <c r="AG19" i="120"/>
  <c r="AC19" i="120"/>
  <c r="M19" i="120"/>
  <c r="W19" i="120"/>
  <c r="AH19" i="120"/>
  <c r="AJ19" i="120"/>
  <c r="O19" i="120"/>
  <c r="S19" i="120"/>
  <c r="K19" i="120"/>
  <c r="AA19" i="120"/>
  <c r="U19" i="120"/>
  <c r="I19" i="120"/>
  <c r="Q19" i="120"/>
  <c r="AH19" i="118"/>
  <c r="AJ19" i="118"/>
  <c r="AC19" i="116"/>
  <c r="I19" i="116"/>
  <c r="O19" i="116"/>
  <c r="W19" i="116"/>
  <c r="AG19" i="116"/>
  <c r="Q19" i="116"/>
  <c r="AA19" i="116"/>
  <c r="AH19" i="116"/>
  <c r="AJ19" i="116"/>
  <c r="K19" i="116"/>
  <c r="S19" i="116"/>
  <c r="U19" i="116"/>
  <c r="AL97" i="121"/>
  <c r="AN97" i="121"/>
  <c r="AG97" i="121"/>
  <c r="AK97" i="121"/>
  <c r="I97" i="121"/>
  <c r="G97" i="121"/>
  <c r="AA97" i="121"/>
  <c r="AI97" i="121"/>
  <c r="AE97" i="121"/>
  <c r="M97" i="121"/>
  <c r="K97" i="121"/>
  <c r="U97" i="121"/>
  <c r="S97" i="121"/>
  <c r="AC97" i="121"/>
  <c r="AH32" i="118"/>
  <c r="AJ32" i="118"/>
  <c r="AH32" i="120"/>
  <c r="AJ32" i="120"/>
  <c r="Q32" i="120"/>
  <c r="AG32" i="120"/>
  <c r="K32" i="120"/>
  <c r="U32" i="120"/>
  <c r="AC32" i="120"/>
  <c r="S32" i="120"/>
  <c r="O32" i="120"/>
  <c r="AE32" i="120"/>
  <c r="AA32" i="120"/>
  <c r="M32" i="120"/>
  <c r="W32" i="120"/>
  <c r="I32" i="120"/>
  <c r="AN92" i="122"/>
  <c r="AP92" i="122"/>
  <c r="AI92" i="122"/>
  <c r="I92" i="122"/>
  <c r="S92" i="122"/>
  <c r="AA92" i="122"/>
  <c r="AM92" i="122"/>
  <c r="K92" i="122"/>
  <c r="AC92" i="122"/>
  <c r="AK92" i="122"/>
  <c r="M92" i="122"/>
  <c r="U92" i="122"/>
  <c r="AA97" i="116"/>
  <c r="S97" i="116"/>
  <c r="K97" i="116"/>
  <c r="AC97" i="116"/>
  <c r="W97" i="116"/>
  <c r="I97" i="116"/>
  <c r="O97" i="116"/>
  <c r="AG97" i="116"/>
  <c r="Q97" i="116"/>
  <c r="U97" i="116"/>
  <c r="AH97" i="116"/>
  <c r="AJ97" i="116"/>
  <c r="AH97" i="117"/>
  <c r="AJ97" i="117"/>
  <c r="AH19" i="119"/>
  <c r="AJ19" i="119"/>
  <c r="AE97" i="120"/>
  <c r="M97" i="120"/>
  <c r="O97" i="120"/>
  <c r="W97" i="120"/>
  <c r="S97" i="120"/>
  <c r="AA97" i="120"/>
  <c r="AC97" i="120"/>
  <c r="I97" i="120"/>
  <c r="U97" i="120"/>
  <c r="AH97" i="120"/>
  <c r="AJ97" i="120"/>
  <c r="AG97" i="120"/>
  <c r="Q97" i="120"/>
  <c r="K97" i="120"/>
  <c r="AC34" i="122"/>
  <c r="AK34" i="122"/>
  <c r="AI34" i="122"/>
  <c r="M34" i="122"/>
  <c r="AM34" i="122"/>
  <c r="AA34" i="122"/>
  <c r="K34" i="122"/>
  <c r="S34" i="122"/>
  <c r="U34" i="122"/>
  <c r="I34" i="122"/>
  <c r="AN34" i="122"/>
  <c r="AP34" i="122"/>
  <c r="S32" i="116"/>
  <c r="AG32" i="116"/>
  <c r="W32" i="116"/>
  <c r="I32" i="116"/>
  <c r="O32" i="116"/>
  <c r="Q32" i="116"/>
  <c r="AC32" i="116"/>
  <c r="U32" i="116"/>
  <c r="AH32" i="116"/>
  <c r="AJ32" i="116"/>
  <c r="AA32" i="116"/>
  <c r="K32" i="116"/>
  <c r="AH97" i="118"/>
  <c r="AJ97" i="118"/>
  <c r="AH33" i="117"/>
  <c r="AJ33" i="117"/>
  <c r="G32" i="121"/>
  <c r="K32" i="121"/>
  <c r="AI32" i="121"/>
  <c r="AC32" i="121"/>
  <c r="AL32" i="121"/>
  <c r="AN32" i="121"/>
  <c r="AK32" i="121"/>
  <c r="U32" i="121"/>
  <c r="I32" i="121"/>
  <c r="S32" i="121"/>
  <c r="AA32" i="121"/>
  <c r="M32" i="121"/>
  <c r="AG32" i="121"/>
  <c r="AE32" i="121"/>
  <c r="AH91" i="117"/>
  <c r="AJ91" i="117"/>
  <c r="AH33" i="118"/>
  <c r="AJ33" i="118"/>
  <c r="AH97" i="119"/>
  <c r="AJ97" i="119"/>
  <c r="U91" i="116"/>
  <c r="AC91" i="116"/>
  <c r="S91" i="116"/>
  <c r="W91" i="116"/>
  <c r="O91" i="116"/>
  <c r="AA91" i="116"/>
  <c r="AH91" i="116"/>
  <c r="AJ91" i="116"/>
  <c r="Q91" i="116"/>
  <c r="I91" i="116"/>
  <c r="K91" i="116"/>
  <c r="AG91" i="116"/>
  <c r="AH19" i="117"/>
  <c r="AJ19" i="117"/>
  <c r="AH91" i="119"/>
  <c r="AJ91" i="119"/>
  <c r="AK33" i="121"/>
  <c r="U33" i="121"/>
  <c r="AL33" i="121"/>
  <c r="AN33" i="121"/>
  <c r="S33" i="121"/>
  <c r="AI33" i="121"/>
  <c r="G33" i="121"/>
  <c r="AE33" i="121"/>
  <c r="AC33" i="121"/>
  <c r="K33" i="121"/>
  <c r="I33" i="121"/>
  <c r="AA33" i="121"/>
  <c r="AG33" i="121"/>
  <c r="M33" i="121"/>
  <c r="AI33" i="122"/>
  <c r="M33" i="122"/>
  <c r="I33" i="122"/>
  <c r="AN33" i="122"/>
  <c r="AP33" i="122"/>
  <c r="AK33" i="122"/>
  <c r="K33" i="122"/>
  <c r="AC33" i="122"/>
  <c r="AM33" i="122"/>
  <c r="AA33" i="122"/>
  <c r="S33" i="122"/>
  <c r="U33" i="122"/>
  <c r="S19" i="121"/>
  <c r="G19" i="121"/>
  <c r="AI19" i="121"/>
  <c r="AL19" i="121"/>
  <c r="AN19" i="121"/>
  <c r="AG19" i="121"/>
  <c r="M19" i="121"/>
  <c r="AE19" i="121"/>
  <c r="AC19" i="121"/>
  <c r="AK19" i="121"/>
  <c r="I19" i="121"/>
  <c r="AA19" i="121"/>
  <c r="U19" i="121"/>
  <c r="K19" i="121"/>
  <c r="AH32" i="119"/>
  <c r="AJ32" i="119"/>
  <c r="O33" i="120"/>
  <c r="K33" i="120"/>
  <c r="AA33" i="120"/>
  <c r="S33" i="120"/>
  <c r="AC33" i="120"/>
  <c r="U33" i="120"/>
  <c r="AH33" i="120"/>
  <c r="AJ33" i="120"/>
  <c r="AG33" i="120"/>
  <c r="W33" i="120"/>
  <c r="I33" i="120"/>
  <c r="Q33" i="120"/>
  <c r="AE33" i="120"/>
  <c r="M33" i="120"/>
  <c r="AH91" i="118"/>
  <c r="AJ91" i="118"/>
  <c r="AI19" i="122"/>
  <c r="AK19" i="122"/>
  <c r="U19" i="122"/>
  <c r="AA19" i="122"/>
  <c r="M19" i="122"/>
  <c r="AC19" i="122"/>
  <c r="S19" i="122"/>
  <c r="I19" i="122"/>
  <c r="AM19" i="122"/>
  <c r="AN19" i="122"/>
  <c r="AP19" i="122"/>
  <c r="K19" i="122"/>
  <c r="S91" i="120"/>
  <c r="K91" i="120"/>
  <c r="O91" i="120"/>
  <c r="Q91" i="120"/>
  <c r="M91" i="120"/>
  <c r="AC91" i="120"/>
  <c r="AG91" i="120"/>
  <c r="I91" i="120"/>
  <c r="AA91" i="120"/>
  <c r="U91" i="120"/>
  <c r="W91" i="120"/>
  <c r="AH91" i="120"/>
  <c r="AJ91" i="120"/>
  <c r="AE91" i="120"/>
  <c r="AH33" i="116"/>
  <c r="AJ33" i="116"/>
  <c r="K33" i="116"/>
  <c r="AA33" i="116"/>
  <c r="AC33" i="116"/>
  <c r="W33" i="116"/>
  <c r="AG33" i="116"/>
  <c r="U33" i="116"/>
  <c r="Q33" i="116"/>
  <c r="O33" i="116"/>
  <c r="I33" i="116"/>
  <c r="S33" i="116"/>
  <c r="AH32" i="117"/>
  <c r="AJ32" i="117"/>
  <c r="AH33" i="119"/>
  <c r="AJ33" i="119"/>
  <c r="G91" i="121"/>
  <c r="AL91" i="121"/>
  <c r="AN91" i="121"/>
  <c r="AE91" i="121"/>
  <c r="AA91" i="121"/>
  <c r="AC91" i="121"/>
  <c r="K91" i="121"/>
  <c r="U91" i="121"/>
  <c r="M91" i="121"/>
  <c r="AK91" i="121"/>
  <c r="I91" i="121"/>
  <c r="S91" i="121"/>
  <c r="AG91" i="121"/>
  <c r="AI91" i="121"/>
  <c r="AK102" i="122"/>
  <c r="AA102" i="122"/>
  <c r="AI102" i="122"/>
  <c r="U102" i="122"/>
  <c r="M102" i="122"/>
  <c r="K102" i="122"/>
  <c r="AN102" i="122"/>
  <c r="AP102" i="122"/>
  <c r="AC102" i="122"/>
  <c r="S102" i="122"/>
  <c r="I102" i="122"/>
  <c r="AM102" i="122"/>
  <c r="AA26" i="122"/>
  <c r="K26" i="122"/>
  <c r="AC26" i="122"/>
  <c r="AN26" i="122"/>
  <c r="AP26" i="122"/>
  <c r="S26" i="122"/>
  <c r="M26" i="122"/>
  <c r="AK26" i="122"/>
  <c r="AM26" i="122"/>
  <c r="U26" i="122"/>
  <c r="I26" i="122"/>
  <c r="AI26" i="122"/>
  <c r="AN101" i="122"/>
  <c r="AP101" i="122"/>
  <c r="AK101" i="122"/>
  <c r="AA101" i="122"/>
  <c r="S101" i="122"/>
  <c r="U101" i="122"/>
  <c r="I101" i="122"/>
  <c r="AI101" i="122"/>
  <c r="AM101" i="122"/>
  <c r="M101" i="122"/>
  <c r="AC101" i="122"/>
  <c r="K101" i="122"/>
  <c r="AN100" i="122"/>
  <c r="AP100" i="122"/>
  <c r="I100" i="122"/>
  <c r="M100" i="122"/>
  <c r="K100" i="122"/>
  <c r="U100" i="122"/>
  <c r="AI100" i="122"/>
  <c r="AC100" i="122"/>
  <c r="AK100" i="122"/>
  <c r="AA100" i="122"/>
  <c r="S100" i="122"/>
  <c r="AM100" i="122"/>
  <c r="AC98" i="122"/>
  <c r="M98" i="122"/>
  <c r="AN98" i="122"/>
  <c r="AP98" i="122"/>
  <c r="S98" i="122"/>
  <c r="AA98" i="122"/>
  <c r="K98" i="122"/>
  <c r="I98" i="122"/>
  <c r="AK98" i="122"/>
  <c r="AI98" i="122"/>
  <c r="AM98" i="122"/>
  <c r="U98" i="122"/>
  <c r="K99" i="122"/>
  <c r="AK99" i="122"/>
  <c r="I99" i="122"/>
  <c r="U99" i="122"/>
  <c r="AM99" i="122"/>
  <c r="S99" i="122"/>
  <c r="AI99" i="122"/>
  <c r="AC99" i="122"/>
  <c r="M99" i="122"/>
  <c r="AN99" i="122"/>
  <c r="AP99" i="122"/>
  <c r="AA99" i="122"/>
  <c r="AA102" i="121"/>
  <c r="AA102" i="120"/>
  <c r="AG102" i="121"/>
  <c r="I102" i="120"/>
  <c r="W102" i="120"/>
  <c r="I102" i="121"/>
  <c r="U102" i="116"/>
  <c r="AG102" i="116"/>
  <c r="M102" i="120"/>
  <c r="AK102" i="121"/>
  <c r="K102" i="121"/>
  <c r="M102" i="121"/>
  <c r="AA102" i="116"/>
  <c r="O102" i="120"/>
  <c r="U102" i="121"/>
  <c r="Q102" i="116"/>
  <c r="AC102" i="116"/>
  <c r="Q102" i="120"/>
  <c r="G102" i="121"/>
  <c r="S102" i="116"/>
  <c r="AC102" i="120"/>
  <c r="W102" i="116"/>
  <c r="U102" i="120"/>
  <c r="AI102" i="121"/>
  <c r="AC102" i="121"/>
  <c r="AE102" i="121"/>
  <c r="K102" i="116"/>
  <c r="O102" i="116"/>
  <c r="K102" i="120"/>
  <c r="AG102" i="120"/>
  <c r="S102" i="121"/>
  <c r="I102" i="116"/>
  <c r="S102" i="120"/>
  <c r="AE102" i="120"/>
  <c r="W89" i="15"/>
  <c r="AM107" i="122"/>
  <c r="S107" i="122"/>
  <c r="AA107" i="122"/>
  <c r="AI107" i="122"/>
  <c r="AK107" i="122"/>
  <c r="M107" i="122"/>
  <c r="I107" i="122"/>
  <c r="AC107" i="122"/>
  <c r="U107" i="122"/>
  <c r="K107" i="122"/>
  <c r="AH102" i="116"/>
  <c r="AJ102" i="116"/>
  <c r="AH102" i="117"/>
  <c r="AJ102" i="117"/>
  <c r="AH102" i="120"/>
  <c r="AJ102" i="120"/>
  <c r="AL102" i="121"/>
  <c r="AN102" i="121"/>
  <c r="AH102" i="119"/>
  <c r="AJ102" i="119"/>
  <c r="AH102" i="118"/>
  <c r="AJ102" i="118"/>
  <c r="K89" i="15"/>
  <c r="AN107" i="122"/>
  <c r="AP107" i="122"/>
  <c r="AH36" i="83"/>
  <c r="AJ36" i="83"/>
  <c r="AH55" i="89"/>
  <c r="AJ55" i="89"/>
  <c r="I57" i="112"/>
  <c r="AC57" i="112"/>
  <c r="O57" i="112"/>
  <c r="AE57" i="112"/>
  <c r="U57" i="112"/>
  <c r="Q57" i="112"/>
  <c r="K57" i="112"/>
  <c r="W57" i="112"/>
  <c r="AG57" i="112"/>
  <c r="AH57" i="112"/>
  <c r="AJ57" i="112"/>
  <c r="AB60" i="74"/>
  <c r="AD60" i="74"/>
  <c r="AH38" i="90"/>
  <c r="AJ38" i="90"/>
  <c r="AH55" i="79"/>
  <c r="AJ55" i="79"/>
  <c r="AB22" i="74"/>
  <c r="AD22" i="74"/>
  <c r="Z16" i="64"/>
  <c r="AB16" i="64"/>
  <c r="Z65" i="68"/>
  <c r="AB65" i="68"/>
  <c r="AH18" i="102"/>
  <c r="AJ18" i="102"/>
  <c r="Z54" i="62"/>
  <c r="AB54" i="62"/>
  <c r="AH19" i="80"/>
  <c r="AJ19" i="80"/>
  <c r="Z43" i="62"/>
  <c r="AB43" i="62"/>
  <c r="Z18" i="65"/>
  <c r="AB18" i="65"/>
  <c r="Z33" i="63"/>
  <c r="AB33" i="63"/>
  <c r="AH19" i="76"/>
  <c r="AJ19" i="76"/>
  <c r="AA13" i="112"/>
  <c r="U13" i="112"/>
  <c r="Q13" i="112"/>
  <c r="I13" i="112"/>
  <c r="AC13" i="112"/>
  <c r="W13" i="112"/>
  <c r="K13" i="112"/>
  <c r="AH13" i="112"/>
  <c r="AJ13" i="112"/>
  <c r="AE13" i="112"/>
  <c r="AG13" i="112"/>
  <c r="O13" i="112"/>
  <c r="AC14" i="107"/>
  <c r="AH14" i="107"/>
  <c r="AJ14" i="107"/>
  <c r="AA14" i="107"/>
  <c r="AG14" i="107"/>
  <c r="AD44" i="75"/>
  <c r="AF44" i="75"/>
  <c r="AH24" i="79"/>
  <c r="AJ24" i="79"/>
  <c r="O15" i="112"/>
  <c r="U15" i="112"/>
  <c r="W15" i="112"/>
  <c r="AH15" i="112"/>
  <c r="AJ15" i="112"/>
  <c r="AA15" i="112"/>
  <c r="Q15" i="112"/>
  <c r="I15" i="112"/>
  <c r="AC15" i="112"/>
  <c r="AG15" i="112"/>
  <c r="K15" i="112"/>
  <c r="AE15" i="112"/>
  <c r="AH51" i="101"/>
  <c r="AJ51" i="101"/>
  <c r="AH30" i="95"/>
  <c r="AJ30" i="95"/>
  <c r="AH24" i="106"/>
  <c r="AJ24" i="106"/>
  <c r="AH76" i="82"/>
  <c r="AJ76" i="82"/>
  <c r="AH56" i="77"/>
  <c r="AJ56" i="77"/>
  <c r="AH37" i="109"/>
  <c r="AJ37" i="109"/>
  <c r="AB35" i="70"/>
  <c r="AD35" i="70"/>
  <c r="AH60" i="85"/>
  <c r="AJ60" i="85"/>
  <c r="AH22" i="102"/>
  <c r="AJ22" i="102"/>
  <c r="AB25" i="72"/>
  <c r="AD25" i="72"/>
  <c r="AH24" i="93"/>
  <c r="AJ24" i="93"/>
  <c r="AH47" i="104"/>
  <c r="AJ47" i="104"/>
  <c r="AH60" i="102"/>
  <c r="AJ60" i="102"/>
  <c r="AB23" i="74"/>
  <c r="AD23" i="74"/>
  <c r="Z51" i="68"/>
  <c r="AB51" i="68"/>
  <c r="AH52" i="91"/>
  <c r="AJ52" i="91"/>
  <c r="AH42" i="96"/>
  <c r="AJ42" i="96"/>
  <c r="AH52" i="82"/>
  <c r="AJ52" i="82"/>
  <c r="Z74" i="68"/>
  <c r="AB74" i="68"/>
  <c r="AH29" i="77"/>
  <c r="AJ29" i="77"/>
  <c r="Z39" i="48"/>
  <c r="AB39" i="48"/>
  <c r="AH42" i="104"/>
  <c r="AJ42" i="104"/>
  <c r="AH35" i="97"/>
  <c r="AJ35" i="97"/>
  <c r="O55" i="112"/>
  <c r="AH55" i="112"/>
  <c r="AJ55" i="112"/>
  <c r="K55" i="112"/>
  <c r="U55" i="112"/>
  <c r="W55" i="112"/>
  <c r="AG55" i="112"/>
  <c r="Q55" i="112"/>
  <c r="AE55" i="112"/>
  <c r="I55" i="112"/>
  <c r="AC55" i="112"/>
  <c r="AD39" i="75"/>
  <c r="AF39" i="75"/>
  <c r="Z55" i="69"/>
  <c r="AB55" i="69"/>
  <c r="AA19" i="73"/>
  <c r="AB19" i="73"/>
  <c r="AD19" i="73"/>
  <c r="Z25" i="63"/>
  <c r="AB25" i="63"/>
  <c r="AH35" i="87"/>
  <c r="AJ35" i="87"/>
  <c r="Q59" i="111"/>
  <c r="W59" i="111"/>
  <c r="AG59" i="111"/>
  <c r="I59" i="111"/>
  <c r="O59" i="111"/>
  <c r="AH59" i="111"/>
  <c r="AJ59" i="111"/>
  <c r="AE59" i="111"/>
  <c r="K59" i="111"/>
  <c r="AC59" i="111"/>
  <c r="U59" i="111"/>
  <c r="G59" i="111"/>
  <c r="AB18" i="71"/>
  <c r="AD18" i="71"/>
  <c r="AA20" i="107"/>
  <c r="AG20" i="107"/>
  <c r="AH20" i="107"/>
  <c r="AJ20" i="107"/>
  <c r="AC20" i="107"/>
  <c r="Z14" i="69"/>
  <c r="AB14" i="69"/>
  <c r="AH42" i="81"/>
  <c r="AJ42" i="81"/>
  <c r="AH23" i="80"/>
  <c r="AJ23" i="80"/>
  <c r="K59" i="112"/>
  <c r="AG59" i="112"/>
  <c r="W59" i="112"/>
  <c r="AC59" i="112"/>
  <c r="AE59" i="112"/>
  <c r="U59" i="112"/>
  <c r="I59" i="112"/>
  <c r="Q59" i="112"/>
  <c r="AH59" i="112"/>
  <c r="AJ59" i="112"/>
  <c r="O59" i="112"/>
  <c r="AB20" i="71"/>
  <c r="AD20" i="71"/>
  <c r="AH28" i="105"/>
  <c r="AJ28" i="105"/>
  <c r="Z24" i="48"/>
  <c r="AB24" i="48"/>
  <c r="AH53" i="76"/>
  <c r="AJ53" i="76"/>
  <c r="AH21" i="102"/>
  <c r="AJ21" i="102"/>
  <c r="Z15" i="64"/>
  <c r="AB15" i="64"/>
  <c r="AA14" i="73"/>
  <c r="AB14" i="73"/>
  <c r="AD14" i="73"/>
  <c r="AH32" i="76"/>
  <c r="AJ32" i="76"/>
  <c r="AH29" i="92"/>
  <c r="AJ29" i="92"/>
  <c r="AH25" i="85"/>
  <c r="AJ25" i="85"/>
  <c r="AE26" i="112"/>
  <c r="AC26" i="112"/>
  <c r="AA26" i="112"/>
  <c r="AG26" i="112"/>
  <c r="K26" i="112"/>
  <c r="U26" i="112"/>
  <c r="AH26" i="112"/>
  <c r="AJ26" i="112"/>
  <c r="Q26" i="112"/>
  <c r="W26" i="112"/>
  <c r="O26" i="112"/>
  <c r="I26" i="112"/>
  <c r="AH27" i="77"/>
  <c r="AJ27" i="77"/>
  <c r="Z16" i="48"/>
  <c r="AB16" i="48"/>
  <c r="AD16" i="75"/>
  <c r="AF16" i="75"/>
  <c r="Z54" i="65"/>
  <c r="AB54" i="65"/>
  <c r="AH52" i="79"/>
  <c r="AJ52" i="79"/>
  <c r="AH31" i="88"/>
  <c r="AJ31" i="88"/>
  <c r="AH55" i="106"/>
  <c r="AJ55" i="106"/>
  <c r="AH18" i="90"/>
  <c r="AJ18" i="90"/>
  <c r="AH57" i="92"/>
  <c r="AJ57" i="92"/>
  <c r="O55" i="110"/>
  <c r="I55" i="110"/>
  <c r="AG55" i="110"/>
  <c r="Q55" i="110"/>
  <c r="W55" i="110"/>
  <c r="K55" i="110"/>
  <c r="G55" i="110"/>
  <c r="AE55" i="110"/>
  <c r="AH55" i="110"/>
  <c r="AJ55" i="110"/>
  <c r="U55" i="110"/>
  <c r="AC55" i="110"/>
  <c r="AH35" i="92"/>
  <c r="AJ35" i="92"/>
  <c r="Z24" i="66"/>
  <c r="AB24" i="66"/>
  <c r="AG54" i="84"/>
  <c r="AH54" i="84"/>
  <c r="AJ54" i="84"/>
  <c r="AC54" i="84"/>
  <c r="AE54" i="84"/>
  <c r="AH31" i="94"/>
  <c r="AJ31" i="94"/>
  <c r="AH39" i="79"/>
  <c r="AJ39" i="79"/>
  <c r="AH53" i="79"/>
  <c r="AJ53" i="79"/>
  <c r="AB44" i="71"/>
  <c r="AD44" i="71"/>
  <c r="AH28" i="83"/>
  <c r="AJ28" i="83"/>
  <c r="AH33" i="82"/>
  <c r="AJ33" i="82"/>
  <c r="Q14" i="112"/>
  <c r="AE14" i="112"/>
  <c r="AC14" i="112"/>
  <c r="AH14" i="112"/>
  <c r="AJ14" i="112"/>
  <c r="O14" i="112"/>
  <c r="K14" i="112"/>
  <c r="I14" i="112"/>
  <c r="W14" i="112"/>
  <c r="AG14" i="112"/>
  <c r="U14" i="112"/>
  <c r="AA14" i="112"/>
  <c r="AH56" i="80"/>
  <c r="AJ56" i="80"/>
  <c r="Z61" i="48"/>
  <c r="AB61" i="48"/>
  <c r="AB74" i="72"/>
  <c r="AD74" i="72"/>
  <c r="AH19" i="89"/>
  <c r="AJ19" i="89"/>
  <c r="AB26" i="74"/>
  <c r="AD26" i="74"/>
  <c r="AH33" i="93"/>
  <c r="AJ33" i="93"/>
  <c r="Z57" i="66"/>
  <c r="AB57" i="66"/>
  <c r="Z21" i="64"/>
  <c r="AB21" i="64"/>
  <c r="AH56" i="94"/>
  <c r="AJ56" i="94"/>
  <c r="AH18" i="93"/>
  <c r="AJ18" i="93"/>
  <c r="AH26" i="98"/>
  <c r="AJ26" i="98"/>
  <c r="AH55" i="80"/>
  <c r="AJ55" i="80"/>
  <c r="AC15" i="107"/>
  <c r="AH15" i="107"/>
  <c r="AJ15" i="107"/>
  <c r="AA15" i="107"/>
  <c r="AG15" i="107"/>
  <c r="AH53" i="85"/>
  <c r="AJ53" i="85"/>
  <c r="I31" i="113"/>
  <c r="Q31" i="113"/>
  <c r="AC31" i="113"/>
  <c r="AG31" i="113"/>
  <c r="AH31" i="113"/>
  <c r="AJ31" i="113"/>
  <c r="W31" i="113"/>
  <c r="AA31" i="113"/>
  <c r="U31" i="113"/>
  <c r="Y31" i="113"/>
  <c r="M31" i="113"/>
  <c r="O31" i="113"/>
  <c r="K31" i="113"/>
  <c r="AB32" i="72"/>
  <c r="AD32" i="72"/>
  <c r="AC19" i="107"/>
  <c r="AG19" i="107"/>
  <c r="AH19" i="107"/>
  <c r="AJ19" i="107"/>
  <c r="AA19" i="107"/>
  <c r="AB21" i="71"/>
  <c r="AD21" i="71"/>
  <c r="AB47" i="70"/>
  <c r="AD47" i="70"/>
  <c r="AH37" i="94"/>
  <c r="AJ37" i="94"/>
  <c r="AH44" i="81"/>
  <c r="AJ44" i="81"/>
  <c r="G18" i="111"/>
  <c r="W18" i="111"/>
  <c r="O18" i="111"/>
  <c r="AC18" i="111"/>
  <c r="U18" i="111"/>
  <c r="AA18" i="111"/>
  <c r="Q18" i="111"/>
  <c r="AE18" i="111"/>
  <c r="AH18" i="111"/>
  <c r="AJ18" i="111"/>
  <c r="K18" i="111"/>
  <c r="AG18" i="111"/>
  <c r="I18" i="111"/>
  <c r="AG42" i="113"/>
  <c r="K42" i="113"/>
  <c r="U42" i="113"/>
  <c r="AC42" i="113"/>
  <c r="AH42" i="113"/>
  <c r="AJ42" i="113"/>
  <c r="AA42" i="113"/>
  <c r="Q42" i="113"/>
  <c r="I42" i="113"/>
  <c r="M42" i="113"/>
  <c r="O42" i="113"/>
  <c r="Y42" i="113"/>
  <c r="W42" i="113"/>
  <c r="Z42" i="69"/>
  <c r="AB42" i="69"/>
  <c r="AH76" i="88"/>
  <c r="AJ76" i="88"/>
  <c r="AH35" i="80"/>
  <c r="AJ35" i="80"/>
  <c r="AH26" i="89"/>
  <c r="AJ26" i="89"/>
  <c r="Z21" i="66"/>
  <c r="AB21" i="66"/>
  <c r="AH51" i="98"/>
  <c r="AJ51" i="98"/>
  <c r="AE57" i="84"/>
  <c r="AH57" i="84"/>
  <c r="AJ57" i="84"/>
  <c r="AG57" i="84"/>
  <c r="AC57" i="84"/>
  <c r="AH30" i="82"/>
  <c r="AJ30" i="82"/>
  <c r="AA32" i="73"/>
  <c r="AB32" i="73"/>
  <c r="AD32" i="73"/>
  <c r="AH56" i="96"/>
  <c r="AJ56" i="96"/>
  <c r="AH24" i="89"/>
  <c r="AJ24" i="89"/>
  <c r="AH55" i="82"/>
  <c r="AJ55" i="82"/>
  <c r="AD57" i="75"/>
  <c r="AF57" i="75"/>
  <c r="Y47" i="113"/>
  <c r="AH47" i="113"/>
  <c r="AJ47" i="113"/>
  <c r="AC47" i="113"/>
  <c r="Q47" i="113"/>
  <c r="K47" i="113"/>
  <c r="I47" i="113"/>
  <c r="U47" i="113"/>
  <c r="O47" i="113"/>
  <c r="AG47" i="113"/>
  <c r="AA47" i="113"/>
  <c r="W47" i="113"/>
  <c r="M47" i="113"/>
  <c r="AH14" i="91"/>
  <c r="AJ14" i="91"/>
  <c r="Z31" i="63"/>
  <c r="AB31" i="63"/>
  <c r="AH52" i="77"/>
  <c r="AJ52" i="77"/>
  <c r="AH37" i="98"/>
  <c r="AJ37" i="98"/>
  <c r="Z28" i="69"/>
  <c r="AB28" i="69"/>
  <c r="AH47" i="93"/>
  <c r="AJ47" i="93"/>
  <c r="Z30" i="68"/>
  <c r="AB30" i="68"/>
  <c r="AH15" i="91"/>
  <c r="AJ15" i="91"/>
  <c r="AB38" i="71"/>
  <c r="AD38" i="71"/>
  <c r="AD33" i="75"/>
  <c r="AF33" i="75"/>
  <c r="Z27" i="64"/>
  <c r="AB27" i="64"/>
  <c r="AH47" i="92"/>
  <c r="AJ47" i="92"/>
  <c r="Z48" i="67"/>
  <c r="AB48" i="67"/>
  <c r="AH57" i="95"/>
  <c r="AJ57" i="95"/>
  <c r="AH27" i="98"/>
  <c r="AJ27" i="98"/>
  <c r="AH37" i="81"/>
  <c r="AJ37" i="81"/>
  <c r="AH33" i="89"/>
  <c r="AJ33" i="89"/>
  <c r="Z23" i="64"/>
  <c r="AB23" i="64"/>
  <c r="AH57" i="76"/>
  <c r="AJ57" i="76"/>
  <c r="AH36" i="76"/>
  <c r="AJ36" i="76"/>
  <c r="AH47" i="102"/>
  <c r="AJ47" i="102"/>
  <c r="Z21" i="48"/>
  <c r="AB21" i="48"/>
  <c r="K68" i="112"/>
  <c r="U68" i="112"/>
  <c r="AH68" i="112"/>
  <c r="AJ68" i="112"/>
  <c r="W68" i="112"/>
  <c r="AG68" i="112"/>
  <c r="AC68" i="112"/>
  <c r="I68" i="112"/>
  <c r="AE68" i="112"/>
  <c r="O68" i="112"/>
  <c r="Q68" i="112"/>
  <c r="AB29" i="70"/>
  <c r="AD29" i="70"/>
  <c r="AA28" i="73"/>
  <c r="AB28" i="73"/>
  <c r="AD28" i="73"/>
  <c r="Z22" i="65"/>
  <c r="AB22" i="65"/>
  <c r="AH20" i="102"/>
  <c r="AJ20" i="102"/>
  <c r="AH30" i="77"/>
  <c r="AJ30" i="77"/>
  <c r="AE47" i="112"/>
  <c r="AG47" i="112"/>
  <c r="Q47" i="112"/>
  <c r="K47" i="112"/>
  <c r="I47" i="112"/>
  <c r="AA47" i="112"/>
  <c r="AH47" i="112"/>
  <c r="AJ47" i="112"/>
  <c r="O47" i="112"/>
  <c r="AC47" i="112"/>
  <c r="W47" i="112"/>
  <c r="U47" i="112"/>
  <c r="Z37" i="48"/>
  <c r="AB37" i="48"/>
  <c r="AH18" i="91"/>
  <c r="AJ18" i="91"/>
  <c r="AH65" i="93"/>
  <c r="AJ65" i="93"/>
  <c r="AH39" i="91"/>
  <c r="AJ39" i="91"/>
  <c r="AH39" i="87"/>
  <c r="AJ39" i="87"/>
  <c r="Z48" i="64"/>
  <c r="AB48" i="64"/>
  <c r="AH14" i="109"/>
  <c r="AJ14" i="109"/>
  <c r="AH13" i="98"/>
  <c r="AJ13" i="98"/>
  <c r="AH42" i="86"/>
  <c r="AJ42" i="86"/>
  <c r="AG16" i="111"/>
  <c r="O16" i="111"/>
  <c r="G16" i="111"/>
  <c r="I16" i="111"/>
  <c r="AC16" i="111"/>
  <c r="W16" i="111"/>
  <c r="U16" i="111"/>
  <c r="AA16" i="111"/>
  <c r="Q16" i="111"/>
  <c r="K16" i="111"/>
  <c r="AH16" i="111"/>
  <c r="AJ16" i="111"/>
  <c r="AE16" i="111"/>
  <c r="AH21" i="86"/>
  <c r="AJ21" i="86"/>
  <c r="I14" i="113"/>
  <c r="Y14" i="113"/>
  <c r="O14" i="113"/>
  <c r="AG14" i="113"/>
  <c r="Q14" i="113"/>
  <c r="K14" i="113"/>
  <c r="U14" i="113"/>
  <c r="AH14" i="113"/>
  <c r="AJ14" i="113"/>
  <c r="W14" i="113"/>
  <c r="AA14" i="113"/>
  <c r="AC14" i="113"/>
  <c r="M14" i="113"/>
  <c r="AH51" i="83"/>
  <c r="AJ51" i="83"/>
  <c r="AH26" i="80"/>
  <c r="AJ26" i="80"/>
  <c r="AH44" i="90"/>
  <c r="AJ44" i="90"/>
  <c r="AH16" i="109"/>
  <c r="AJ16" i="109"/>
  <c r="W79" i="110"/>
  <c r="Q79" i="110"/>
  <c r="G79" i="110"/>
  <c r="K79" i="110"/>
  <c r="O79" i="110"/>
  <c r="AE79" i="110"/>
  <c r="I79" i="110"/>
  <c r="AC79" i="110"/>
  <c r="U79" i="110"/>
  <c r="AH79" i="110"/>
  <c r="AJ79" i="110"/>
  <c r="AG79" i="110"/>
  <c r="AH53" i="81"/>
  <c r="AJ53" i="81"/>
  <c r="AH53" i="101"/>
  <c r="AJ53" i="101"/>
  <c r="AH52" i="106"/>
  <c r="AJ52" i="106"/>
  <c r="Z19" i="66"/>
  <c r="AB19" i="66"/>
  <c r="Z32" i="69"/>
  <c r="AB32" i="69"/>
  <c r="AH13" i="93"/>
  <c r="AJ13" i="93"/>
  <c r="AH24" i="101"/>
  <c r="AJ24" i="101"/>
  <c r="AH51" i="91"/>
  <c r="AJ51" i="91"/>
  <c r="AG32" i="107"/>
  <c r="AA32" i="107"/>
  <c r="AH32" i="107"/>
  <c r="AJ32" i="107"/>
  <c r="AC32" i="107"/>
  <c r="Z40" i="66"/>
  <c r="AB40" i="66"/>
  <c r="Z18" i="63"/>
  <c r="AB18" i="63"/>
  <c r="Z38" i="68"/>
  <c r="AB38" i="68"/>
  <c r="AB56" i="70"/>
  <c r="AD56" i="70"/>
  <c r="M59" i="113"/>
  <c r="Y59" i="113"/>
  <c r="I59" i="113"/>
  <c r="AH59" i="113"/>
  <c r="AJ59" i="113"/>
  <c r="AG59" i="113"/>
  <c r="K59" i="113"/>
  <c r="AC59" i="113"/>
  <c r="U59" i="113"/>
  <c r="W59" i="113"/>
  <c r="Q59" i="113"/>
  <c r="O59" i="113"/>
  <c r="AH14" i="81"/>
  <c r="AJ14" i="81"/>
  <c r="AH56" i="108"/>
  <c r="AJ56" i="108"/>
  <c r="AH19" i="104"/>
  <c r="AJ19" i="104"/>
  <c r="O39" i="111"/>
  <c r="AH39" i="111"/>
  <c r="AJ39" i="111"/>
  <c r="U39" i="111"/>
  <c r="AA39" i="111"/>
  <c r="AC39" i="111"/>
  <c r="AG39" i="111"/>
  <c r="K39" i="111"/>
  <c r="Q39" i="111"/>
  <c r="W39" i="111"/>
  <c r="I39" i="111"/>
  <c r="AE39" i="111"/>
  <c r="G39" i="111"/>
  <c r="AH57" i="87"/>
  <c r="AJ57" i="87"/>
  <c r="AH18" i="83"/>
  <c r="AJ18" i="83"/>
  <c r="K32" i="110"/>
  <c r="W32" i="110"/>
  <c r="AA32" i="110"/>
  <c r="G32" i="110"/>
  <c r="Q32" i="110"/>
  <c r="AG32" i="110"/>
  <c r="I32" i="110"/>
  <c r="U32" i="110"/>
  <c r="AH32" i="110"/>
  <c r="AJ32" i="110"/>
  <c r="AE32" i="110"/>
  <c r="O32" i="110"/>
  <c r="AC32" i="110"/>
  <c r="AH54" i="80"/>
  <c r="AJ54" i="80"/>
  <c r="Z57" i="62"/>
  <c r="AB57" i="62"/>
  <c r="Z18" i="48"/>
  <c r="AB18" i="48"/>
  <c r="AH55" i="104"/>
  <c r="AJ55" i="104"/>
  <c r="AA31" i="107"/>
  <c r="AG31" i="107"/>
  <c r="AC31" i="107"/>
  <c r="AH31" i="107"/>
  <c r="AJ31" i="107"/>
  <c r="AH53" i="77"/>
  <c r="AJ53" i="77"/>
  <c r="AH24" i="96"/>
  <c r="AJ24" i="96"/>
  <c r="AH32" i="83"/>
  <c r="AJ32" i="83"/>
  <c r="AH37" i="96"/>
  <c r="AJ37" i="96"/>
  <c r="AH65" i="104"/>
  <c r="AJ65" i="104"/>
  <c r="Z20" i="48"/>
  <c r="AB20" i="48"/>
  <c r="AD31" i="75"/>
  <c r="AF31" i="75"/>
  <c r="AB54" i="70"/>
  <c r="AD54" i="70"/>
  <c r="Z38" i="67"/>
  <c r="AB38" i="67"/>
  <c r="Z27" i="69"/>
  <c r="AB27" i="69"/>
  <c r="AH19" i="106"/>
  <c r="AJ19" i="106"/>
  <c r="AH33" i="96"/>
  <c r="AJ33" i="96"/>
  <c r="AH15" i="79"/>
  <c r="AJ15" i="79"/>
  <c r="AH36" i="91"/>
  <c r="AJ36" i="91"/>
  <c r="AH19" i="88"/>
  <c r="AJ19" i="88"/>
  <c r="AH14" i="95"/>
  <c r="AJ14" i="95"/>
  <c r="AH55" i="90"/>
  <c r="AJ55" i="90"/>
  <c r="AH38" i="81"/>
  <c r="AJ38" i="81"/>
  <c r="AH32" i="86"/>
  <c r="AJ32" i="86"/>
  <c r="Z28" i="66"/>
  <c r="AB28" i="66"/>
  <c r="AH25" i="88"/>
  <c r="AJ25" i="88"/>
  <c r="AH19" i="91"/>
  <c r="AJ19" i="91"/>
  <c r="AH25" i="77"/>
  <c r="AJ25" i="77"/>
  <c r="AH18" i="106"/>
  <c r="AJ18" i="106"/>
  <c r="AH21" i="85"/>
  <c r="AJ21" i="85"/>
  <c r="AH27" i="104"/>
  <c r="AJ27" i="104"/>
  <c r="AA91" i="114"/>
  <c r="M91" i="114"/>
  <c r="K91" i="114"/>
  <c r="Q91" i="114"/>
  <c r="W91" i="114"/>
  <c r="AH91" i="114"/>
  <c r="AJ91" i="114"/>
  <c r="AG91" i="114"/>
  <c r="U91" i="114"/>
  <c r="I91" i="114"/>
  <c r="O91" i="114"/>
  <c r="AE91" i="114"/>
  <c r="AC91" i="114"/>
  <c r="Y91" i="114"/>
  <c r="AH44" i="107"/>
  <c r="AJ44" i="107"/>
  <c r="AC44" i="107"/>
  <c r="AG44" i="107"/>
  <c r="AA44" i="107"/>
  <c r="O15" i="113"/>
  <c r="AC15" i="113"/>
  <c r="W15" i="113"/>
  <c r="AA15" i="113"/>
  <c r="I15" i="113"/>
  <c r="Y15" i="113"/>
  <c r="Q15" i="113"/>
  <c r="AG15" i="113"/>
  <c r="K15" i="113"/>
  <c r="M15" i="113"/>
  <c r="U15" i="113"/>
  <c r="AH15" i="113"/>
  <c r="AJ15" i="113"/>
  <c r="Z54" i="48"/>
  <c r="AB54" i="48"/>
  <c r="Z37" i="67"/>
  <c r="AB37" i="67"/>
  <c r="AH28" i="106"/>
  <c r="AJ28" i="106"/>
  <c r="AH55" i="102"/>
  <c r="AJ55" i="102"/>
  <c r="AH31" i="82"/>
  <c r="AJ31" i="82"/>
  <c r="AH13" i="87"/>
  <c r="Z33" i="65"/>
  <c r="AB33" i="65"/>
  <c r="AH22" i="106"/>
  <c r="AJ22" i="106"/>
  <c r="Z47" i="68"/>
  <c r="AB47" i="68"/>
  <c r="AB13" i="71"/>
  <c r="AH51" i="102"/>
  <c r="AJ51" i="102"/>
  <c r="AH47" i="80"/>
  <c r="AJ47" i="80"/>
  <c r="AH18" i="94"/>
  <c r="AJ18" i="94"/>
  <c r="Z29" i="48"/>
  <c r="AB29" i="48"/>
  <c r="AH44" i="76"/>
  <c r="AJ44" i="76"/>
  <c r="AH42" i="76"/>
  <c r="AJ42" i="76"/>
  <c r="AB33" i="74"/>
  <c r="AD33" i="74"/>
  <c r="AH56" i="97"/>
  <c r="AJ56" i="97"/>
  <c r="AH14" i="108"/>
  <c r="AJ14" i="108"/>
  <c r="AH44" i="79"/>
  <c r="AJ44" i="79"/>
  <c r="AH39" i="102"/>
  <c r="AJ39" i="102"/>
  <c r="AH26" i="99"/>
  <c r="AJ26" i="99"/>
  <c r="AD56" i="75"/>
  <c r="AF56" i="75"/>
  <c r="AH26" i="88"/>
  <c r="AJ26" i="88"/>
  <c r="W38" i="111"/>
  <c r="K38" i="111"/>
  <c r="AA38" i="111"/>
  <c r="AH38" i="111"/>
  <c r="AJ38" i="111"/>
  <c r="U38" i="111"/>
  <c r="AC38" i="111"/>
  <c r="O38" i="111"/>
  <c r="I38" i="111"/>
  <c r="Q38" i="111"/>
  <c r="AE38" i="111"/>
  <c r="AG38" i="111"/>
  <c r="G38" i="111"/>
  <c r="Z36" i="65"/>
  <c r="AB36" i="65"/>
  <c r="AH14" i="88"/>
  <c r="AJ14" i="88"/>
  <c r="AH14" i="86"/>
  <c r="AJ14" i="86"/>
  <c r="AH20" i="82"/>
  <c r="AJ20" i="82"/>
  <c r="Z29" i="62"/>
  <c r="AB29" i="62"/>
  <c r="AH39" i="90"/>
  <c r="AJ39" i="90"/>
  <c r="AE18" i="112"/>
  <c r="AH18" i="112"/>
  <c r="AJ18" i="112"/>
  <c r="AA18" i="112"/>
  <c r="K18" i="112"/>
  <c r="U18" i="112"/>
  <c r="AC18" i="112"/>
  <c r="I18" i="112"/>
  <c r="W18" i="112"/>
  <c r="AG18" i="112"/>
  <c r="O18" i="112"/>
  <c r="Q18" i="112"/>
  <c r="AH47" i="99"/>
  <c r="AJ47" i="99"/>
  <c r="AH38" i="82"/>
  <c r="AJ38" i="82"/>
  <c r="AH76" i="97"/>
  <c r="AJ76" i="97"/>
  <c r="AB22" i="72"/>
  <c r="AD22" i="72"/>
  <c r="AH15" i="76"/>
  <c r="AJ15" i="76"/>
  <c r="AG27" i="84"/>
  <c r="AA27" i="84"/>
  <c r="AC27" i="84"/>
  <c r="AE27" i="84"/>
  <c r="AH27" i="84"/>
  <c r="AJ27" i="84"/>
  <c r="AH37" i="93"/>
  <c r="AJ37" i="93"/>
  <c r="Z28" i="62"/>
  <c r="AB28" i="62"/>
  <c r="AH31" i="83"/>
  <c r="AJ31" i="83"/>
  <c r="AH53" i="89"/>
  <c r="AJ53" i="89"/>
  <c r="Z66" i="48"/>
  <c r="AB66" i="48"/>
  <c r="AH47" i="86"/>
  <c r="AJ47" i="86"/>
  <c r="AH25" i="104"/>
  <c r="AJ25" i="104"/>
  <c r="AH31" i="85"/>
  <c r="AJ31" i="85"/>
  <c r="AH20" i="105"/>
  <c r="AJ20" i="105"/>
  <c r="AH20" i="109"/>
  <c r="AJ20" i="109"/>
  <c r="AH60" i="112"/>
  <c r="AJ60" i="112"/>
  <c r="K60" i="112"/>
  <c r="AC60" i="112"/>
  <c r="I60" i="112"/>
  <c r="AG60" i="112"/>
  <c r="Q60" i="112"/>
  <c r="AE60" i="112"/>
  <c r="W60" i="112"/>
  <c r="U60" i="112"/>
  <c r="O60" i="112"/>
  <c r="AH56" i="88"/>
  <c r="AJ56" i="88"/>
  <c r="AB20" i="74"/>
  <c r="AD20" i="74"/>
  <c r="AH18" i="107"/>
  <c r="AJ18" i="107"/>
  <c r="AA18" i="107"/>
  <c r="AG18" i="107"/>
  <c r="AC18" i="107"/>
  <c r="AH38" i="106"/>
  <c r="AJ38" i="106"/>
  <c r="AH65" i="76"/>
  <c r="AJ65" i="76"/>
  <c r="AA27" i="107"/>
  <c r="AG27" i="107"/>
  <c r="AC27" i="107"/>
  <c r="AH27" i="107"/>
  <c r="AJ27" i="107"/>
  <c r="Z29" i="65"/>
  <c r="AB29" i="65"/>
  <c r="Z36" i="69"/>
  <c r="AB36" i="69"/>
  <c r="AH30" i="79"/>
  <c r="AJ30" i="79"/>
  <c r="AH29" i="76"/>
  <c r="AJ29" i="76"/>
  <c r="AH57" i="79"/>
  <c r="AJ57" i="79"/>
  <c r="AH15" i="94"/>
  <c r="AJ15" i="94"/>
  <c r="AE13" i="84"/>
  <c r="AG13" i="84"/>
  <c r="AC13" i="84"/>
  <c r="AH13" i="84"/>
  <c r="AA13" i="84"/>
  <c r="AH28" i="90"/>
  <c r="AJ28" i="90"/>
  <c r="AH23" i="89"/>
  <c r="AJ23" i="89"/>
  <c r="AB54" i="72"/>
  <c r="AD54" i="72"/>
  <c r="AG33" i="107"/>
  <c r="AH33" i="107"/>
  <c r="AJ33" i="107"/>
  <c r="AA33" i="107"/>
  <c r="AC33" i="107"/>
  <c r="Z15" i="66"/>
  <c r="AB15" i="66"/>
  <c r="AH57" i="77"/>
  <c r="AJ57" i="77"/>
  <c r="AH22" i="93"/>
  <c r="AJ22" i="93"/>
  <c r="AH76" i="92"/>
  <c r="AJ76" i="92"/>
  <c r="Q18" i="110"/>
  <c r="AG18" i="110"/>
  <c r="AA18" i="110"/>
  <c r="W18" i="110"/>
  <c r="I18" i="110"/>
  <c r="O18" i="110"/>
  <c r="AE18" i="110"/>
  <c r="K18" i="110"/>
  <c r="G18" i="110"/>
  <c r="U18" i="110"/>
  <c r="AH18" i="110"/>
  <c r="AJ18" i="110"/>
  <c r="AC18" i="110"/>
  <c r="AB16" i="70"/>
  <c r="AD16" i="70"/>
  <c r="Z14" i="63"/>
  <c r="AB14" i="63"/>
  <c r="AH60" i="90"/>
  <c r="AJ60" i="90"/>
  <c r="AB44" i="70"/>
  <c r="AD44" i="70"/>
  <c r="AB57" i="70"/>
  <c r="AD57" i="70"/>
  <c r="G35" i="110"/>
  <c r="AA35" i="110"/>
  <c r="W35" i="110"/>
  <c r="AG35" i="110"/>
  <c r="I35" i="110"/>
  <c r="Q35" i="110"/>
  <c r="AC35" i="110"/>
  <c r="U35" i="110"/>
  <c r="O35" i="110"/>
  <c r="K35" i="110"/>
  <c r="AH35" i="110"/>
  <c r="AJ35" i="110"/>
  <c r="AE35" i="110"/>
  <c r="AH25" i="93"/>
  <c r="AJ25" i="93"/>
  <c r="Z24" i="69"/>
  <c r="AB24" i="69"/>
  <c r="AH29" i="87"/>
  <c r="AJ29" i="87"/>
  <c r="AB21" i="70"/>
  <c r="AD21" i="70"/>
  <c r="AH21" i="109"/>
  <c r="AJ21" i="109"/>
  <c r="AH47" i="79"/>
  <c r="AJ47" i="79"/>
  <c r="Z38" i="63"/>
  <c r="AB38" i="63"/>
  <c r="AA15" i="110"/>
  <c r="K15" i="110"/>
  <c r="W15" i="110"/>
  <c r="O15" i="110"/>
  <c r="AH15" i="110"/>
  <c r="AJ15" i="110"/>
  <c r="U15" i="110"/>
  <c r="AE15" i="110"/>
  <c r="Q15" i="110"/>
  <c r="I15" i="110"/>
  <c r="G15" i="110"/>
  <c r="AC15" i="110"/>
  <c r="AG15" i="110"/>
  <c r="Z13" i="68"/>
  <c r="Z26" i="63"/>
  <c r="AB26" i="63"/>
  <c r="AB38" i="72"/>
  <c r="AD38" i="72"/>
  <c r="Z53" i="65"/>
  <c r="AB53" i="65"/>
  <c r="AB51" i="72"/>
  <c r="AD51" i="72"/>
  <c r="AH44" i="109"/>
  <c r="AJ44" i="109"/>
  <c r="AC28" i="107"/>
  <c r="AA28" i="107"/>
  <c r="AH28" i="107"/>
  <c r="AJ28" i="107"/>
  <c r="AG28" i="107"/>
  <c r="AB51" i="74"/>
  <c r="AD51" i="74"/>
  <c r="AH21" i="76"/>
  <c r="AJ21" i="76"/>
  <c r="AB30" i="74"/>
  <c r="AD30" i="74"/>
  <c r="M41" i="113"/>
  <c r="AA41" i="113"/>
  <c r="AG41" i="113"/>
  <c r="Q41" i="113"/>
  <c r="I41" i="113"/>
  <c r="W41" i="113"/>
  <c r="O41" i="113"/>
  <c r="AH41" i="113"/>
  <c r="AJ41" i="113"/>
  <c r="AC41" i="113"/>
  <c r="K41" i="113"/>
  <c r="U41" i="113"/>
  <c r="Y41" i="113"/>
  <c r="AA56" i="73"/>
  <c r="AB56" i="73"/>
  <c r="AD56" i="73"/>
  <c r="AH55" i="85"/>
  <c r="AJ55" i="85"/>
  <c r="AH33" i="98"/>
  <c r="AJ33" i="98"/>
  <c r="AH13" i="92"/>
  <c r="AJ13" i="92"/>
  <c r="Z20" i="68"/>
  <c r="AB20" i="68"/>
  <c r="AH32" i="104"/>
  <c r="AJ32" i="104"/>
  <c r="AH56" i="90"/>
  <c r="AJ56" i="90"/>
  <c r="Z18" i="66"/>
  <c r="AB18" i="66"/>
  <c r="AH30" i="87"/>
  <c r="AJ30" i="87"/>
  <c r="AH76" i="99"/>
  <c r="AJ76" i="99"/>
  <c r="AB39" i="71"/>
  <c r="AD39" i="71"/>
  <c r="AH51" i="77"/>
  <c r="AJ51" i="77"/>
  <c r="Z28" i="67"/>
  <c r="AB28" i="67"/>
  <c r="AH65" i="79"/>
  <c r="AJ65" i="79"/>
  <c r="AD21" i="75"/>
  <c r="AF21" i="75"/>
  <c r="AA15" i="73"/>
  <c r="AB15" i="73"/>
  <c r="AD15" i="73"/>
  <c r="Z30" i="67"/>
  <c r="AB30" i="67"/>
  <c r="AH27" i="86"/>
  <c r="AJ27" i="86"/>
  <c r="AH27" i="85"/>
  <c r="AJ27" i="85"/>
  <c r="AH31" i="102"/>
  <c r="AJ31" i="102"/>
  <c r="AH38" i="93"/>
  <c r="AJ38" i="93"/>
  <c r="AD36" i="75"/>
  <c r="AF36" i="75"/>
  <c r="AH28" i="93"/>
  <c r="AJ28" i="93"/>
  <c r="AH76" i="85"/>
  <c r="AJ76" i="85"/>
  <c r="AH16" i="88"/>
  <c r="AJ16" i="88"/>
  <c r="AH44" i="108"/>
  <c r="AJ44" i="108"/>
  <c r="AH42" i="90"/>
  <c r="AJ42" i="90"/>
  <c r="AH26" i="77"/>
  <c r="AJ26" i="77"/>
  <c r="AH30" i="104"/>
  <c r="AJ30" i="104"/>
  <c r="AH28" i="97"/>
  <c r="AJ28" i="97"/>
  <c r="AB32" i="71"/>
  <c r="AD32" i="71"/>
  <c r="AH55" i="81"/>
  <c r="AJ55" i="81"/>
  <c r="Z26" i="69"/>
  <c r="AB26" i="69"/>
  <c r="AH65" i="80"/>
  <c r="AJ65" i="80"/>
  <c r="AH39" i="101"/>
  <c r="AJ39" i="101"/>
  <c r="AH56" i="79"/>
  <c r="AJ56" i="79"/>
  <c r="AH20" i="94"/>
  <c r="AJ20" i="94"/>
  <c r="AH52" i="76"/>
  <c r="AJ52" i="76"/>
  <c r="G22" i="111"/>
  <c r="U22" i="111"/>
  <c r="AH22" i="111"/>
  <c r="AJ22" i="111"/>
  <c r="W22" i="111"/>
  <c r="AC22" i="111"/>
  <c r="AE22" i="111"/>
  <c r="AG22" i="111"/>
  <c r="I22" i="111"/>
  <c r="Q22" i="111"/>
  <c r="AA22" i="111"/>
  <c r="K22" i="111"/>
  <c r="O22" i="111"/>
  <c r="AH42" i="93"/>
  <c r="AJ42" i="93"/>
  <c r="AA60" i="73"/>
  <c r="AB60" i="73"/>
  <c r="AD60" i="73"/>
  <c r="AH37" i="92"/>
  <c r="AJ37" i="92"/>
  <c r="AH23" i="96"/>
  <c r="AJ23" i="96"/>
  <c r="AH18" i="99"/>
  <c r="AJ18" i="99"/>
  <c r="AH60" i="104"/>
  <c r="AJ60" i="104"/>
  <c r="AH54" i="88"/>
  <c r="AJ54" i="88"/>
  <c r="AH39" i="89"/>
  <c r="AJ39" i="89"/>
  <c r="AH51" i="80"/>
  <c r="AJ51" i="80"/>
  <c r="AH42" i="83"/>
  <c r="AJ42" i="83"/>
  <c r="AH28" i="91"/>
  <c r="AJ28" i="91"/>
  <c r="AC55" i="107"/>
  <c r="AG55" i="107"/>
  <c r="AH55" i="107"/>
  <c r="AJ55" i="107"/>
  <c r="Z33" i="64"/>
  <c r="AB33" i="64"/>
  <c r="AH42" i="89"/>
  <c r="AJ42" i="89"/>
  <c r="AH21" i="106"/>
  <c r="AJ21" i="106"/>
  <c r="AB16" i="74"/>
  <c r="AD16" i="74"/>
  <c r="AH26" i="107"/>
  <c r="AJ26" i="107"/>
  <c r="AC26" i="107"/>
  <c r="AG26" i="107"/>
  <c r="AA26" i="107"/>
  <c r="AH18" i="101"/>
  <c r="AJ18" i="101"/>
  <c r="AB14" i="71"/>
  <c r="AD14" i="71"/>
  <c r="AB52" i="72"/>
  <c r="AD52" i="72"/>
  <c r="Z15" i="68"/>
  <c r="AB15" i="68"/>
  <c r="Z22" i="67"/>
  <c r="AB22" i="67"/>
  <c r="AH28" i="96"/>
  <c r="AJ28" i="96"/>
  <c r="K23" i="112"/>
  <c r="I23" i="112"/>
  <c r="AA23" i="112"/>
  <c r="Q23" i="112"/>
  <c r="AC23" i="112"/>
  <c r="U23" i="112"/>
  <c r="AH23" i="112"/>
  <c r="AJ23" i="112"/>
  <c r="AG23" i="112"/>
  <c r="W23" i="112"/>
  <c r="AE23" i="112"/>
  <c r="O23" i="112"/>
  <c r="Z28" i="48"/>
  <c r="AB28" i="48"/>
  <c r="Z25" i="68"/>
  <c r="AB25" i="68"/>
  <c r="AH44" i="89"/>
  <c r="AJ44" i="89"/>
  <c r="AH24" i="90"/>
  <c r="AJ24" i="90"/>
  <c r="AH44" i="91"/>
  <c r="AJ44" i="91"/>
  <c r="AC56" i="110"/>
  <c r="W56" i="110"/>
  <c r="U56" i="110"/>
  <c r="Q56" i="110"/>
  <c r="AE56" i="110"/>
  <c r="AH56" i="110"/>
  <c r="AJ56" i="110"/>
  <c r="K56" i="110"/>
  <c r="G56" i="110"/>
  <c r="I56" i="110"/>
  <c r="AG56" i="110"/>
  <c r="O56" i="110"/>
  <c r="AB25" i="71"/>
  <c r="AD25" i="71"/>
  <c r="AH25" i="97"/>
  <c r="AJ25" i="97"/>
  <c r="AH76" i="106"/>
  <c r="AJ76" i="106"/>
  <c r="AH14" i="90"/>
  <c r="AJ14" i="90"/>
  <c r="Z19" i="62"/>
  <c r="AB19" i="62"/>
  <c r="AB74" i="71"/>
  <c r="AD74" i="71"/>
  <c r="AH16" i="82"/>
  <c r="AJ16" i="82"/>
  <c r="M20" i="113"/>
  <c r="K20" i="113"/>
  <c r="I20" i="113"/>
  <c r="AA20" i="113"/>
  <c r="Q20" i="113"/>
  <c r="AG20" i="113"/>
  <c r="Y20" i="113"/>
  <c r="AC20" i="113"/>
  <c r="AH20" i="113"/>
  <c r="AJ20" i="113"/>
  <c r="U20" i="113"/>
  <c r="O20" i="113"/>
  <c r="W20" i="113"/>
  <c r="AH29" i="105"/>
  <c r="AJ29" i="105"/>
  <c r="AH65" i="95"/>
  <c r="AJ65" i="95"/>
  <c r="Z36" i="67"/>
  <c r="AB36" i="67"/>
  <c r="AH16" i="94"/>
  <c r="AJ16" i="94"/>
  <c r="Z30" i="66"/>
  <c r="AB30" i="66"/>
  <c r="AH32" i="109"/>
  <c r="AJ32" i="109"/>
  <c r="AH18" i="87"/>
  <c r="AJ18" i="87"/>
  <c r="AH20" i="85"/>
  <c r="AJ20" i="85"/>
  <c r="AH56" i="82"/>
  <c r="AJ56" i="82"/>
  <c r="K26" i="110"/>
  <c r="AG26" i="110"/>
  <c r="O26" i="110"/>
  <c r="AA26" i="110"/>
  <c r="AC26" i="110"/>
  <c r="I26" i="110"/>
  <c r="AH26" i="110"/>
  <c r="AJ26" i="110"/>
  <c r="Q26" i="110"/>
  <c r="AE26" i="110"/>
  <c r="G26" i="110"/>
  <c r="U26" i="110"/>
  <c r="W26" i="110"/>
  <c r="AH52" i="94"/>
  <c r="AJ52" i="94"/>
  <c r="Z38" i="62"/>
  <c r="AB38" i="62"/>
  <c r="AH15" i="92"/>
  <c r="AJ15" i="92"/>
  <c r="AH38" i="77"/>
  <c r="AJ38" i="77"/>
  <c r="AH27" i="96"/>
  <c r="AJ27" i="96"/>
  <c r="AH30" i="83"/>
  <c r="AJ30" i="83"/>
  <c r="AH30" i="94"/>
  <c r="AJ30" i="94"/>
  <c r="AG19" i="84"/>
  <c r="AC19" i="84"/>
  <c r="AA19" i="84"/>
  <c r="AH19" i="84"/>
  <c r="AJ19" i="84"/>
  <c r="AE19" i="84"/>
  <c r="Z27" i="48"/>
  <c r="AB27" i="48"/>
  <c r="Z35" i="66"/>
  <c r="AB35" i="66"/>
  <c r="AH13" i="77"/>
  <c r="AH25" i="83"/>
  <c r="AJ25" i="83"/>
  <c r="AH30" i="102"/>
  <c r="AJ30" i="102"/>
  <c r="AH16" i="106"/>
  <c r="AJ16" i="106"/>
  <c r="AB38" i="70"/>
  <c r="AD38" i="70"/>
  <c r="AH54" i="99"/>
  <c r="AJ54" i="99"/>
  <c r="AA37" i="110"/>
  <c r="AG37" i="110"/>
  <c r="W37" i="110"/>
  <c r="I37" i="110"/>
  <c r="K37" i="110"/>
  <c r="G37" i="110"/>
  <c r="AH37" i="110"/>
  <c r="AJ37" i="110"/>
  <c r="AE37" i="110"/>
  <c r="O37" i="110"/>
  <c r="U37" i="110"/>
  <c r="Q37" i="110"/>
  <c r="AC37" i="110"/>
  <c r="AA19" i="113"/>
  <c r="Y19" i="113"/>
  <c r="O19" i="113"/>
  <c r="Q19" i="113"/>
  <c r="M19" i="113"/>
  <c r="AG19" i="113"/>
  <c r="I19" i="113"/>
  <c r="AC19" i="113"/>
  <c r="U19" i="113"/>
  <c r="AH19" i="113"/>
  <c r="AJ19" i="113"/>
  <c r="K19" i="113"/>
  <c r="W19" i="113"/>
  <c r="Q50" i="112"/>
  <c r="U50" i="112"/>
  <c r="AE50" i="112"/>
  <c r="O50" i="112"/>
  <c r="AG50" i="112"/>
  <c r="W50" i="112"/>
  <c r="I50" i="112"/>
  <c r="AA50" i="112"/>
  <c r="K50" i="112"/>
  <c r="AC50" i="112"/>
  <c r="AH50" i="112"/>
  <c r="AJ50" i="112"/>
  <c r="AH29" i="102"/>
  <c r="AJ29" i="102"/>
  <c r="AH54" i="109"/>
  <c r="AJ54" i="109"/>
  <c r="AH32" i="88"/>
  <c r="AJ32" i="88"/>
  <c r="AH65" i="87"/>
  <c r="AJ65" i="87"/>
  <c r="AH13" i="86"/>
  <c r="Z25" i="66"/>
  <c r="AB25" i="66"/>
  <c r="AH65" i="108"/>
  <c r="AJ65" i="108"/>
  <c r="AH30" i="96"/>
  <c r="AJ30" i="96"/>
  <c r="AH29" i="83"/>
  <c r="AJ29" i="83"/>
  <c r="AB31" i="72"/>
  <c r="AD31" i="72"/>
  <c r="AH23" i="98"/>
  <c r="AJ23" i="98"/>
  <c r="AC26" i="113"/>
  <c r="Q26" i="113"/>
  <c r="M26" i="113"/>
  <c r="W26" i="113"/>
  <c r="Y26" i="113"/>
  <c r="K26" i="113"/>
  <c r="I26" i="113"/>
  <c r="U26" i="113"/>
  <c r="O26" i="113"/>
  <c r="AA26" i="113"/>
  <c r="AG26" i="113"/>
  <c r="AH26" i="113"/>
  <c r="AJ26" i="113"/>
  <c r="AH55" i="93"/>
  <c r="AJ55" i="93"/>
  <c r="AH42" i="97"/>
  <c r="AJ42" i="97"/>
  <c r="I35" i="112"/>
  <c r="W35" i="112"/>
  <c r="AG35" i="112"/>
  <c r="Q35" i="112"/>
  <c r="AH35" i="112"/>
  <c r="AJ35" i="112"/>
  <c r="O35" i="112"/>
  <c r="AC35" i="112"/>
  <c r="U35" i="112"/>
  <c r="K35" i="112"/>
  <c r="AE35" i="112"/>
  <c r="AA35" i="112"/>
  <c r="AH21" i="79"/>
  <c r="AJ21" i="79"/>
  <c r="AD23" i="75"/>
  <c r="AF23" i="75"/>
  <c r="AH42" i="77"/>
  <c r="AJ42" i="77"/>
  <c r="AH19" i="87"/>
  <c r="AJ19" i="87"/>
  <c r="AH60" i="86"/>
  <c r="AJ60" i="86"/>
  <c r="AH44" i="101"/>
  <c r="AJ44" i="101"/>
  <c r="AH54" i="87"/>
  <c r="AJ54" i="87"/>
  <c r="AA38" i="84"/>
  <c r="AC38" i="84"/>
  <c r="AH38" i="84"/>
  <c r="AJ38" i="84"/>
  <c r="AE38" i="84"/>
  <c r="AG38" i="84"/>
  <c r="Z54" i="64"/>
  <c r="AB54" i="64"/>
  <c r="AH44" i="94"/>
  <c r="AJ44" i="94"/>
  <c r="Q27" i="113"/>
  <c r="O27" i="113"/>
  <c r="W27" i="113"/>
  <c r="M27" i="113"/>
  <c r="AC27" i="113"/>
  <c r="AG27" i="113"/>
  <c r="U27" i="113"/>
  <c r="I27" i="113"/>
  <c r="K27" i="113"/>
  <c r="AH27" i="113"/>
  <c r="AJ27" i="113"/>
  <c r="AA27" i="113"/>
  <c r="Y27" i="113"/>
  <c r="Z16" i="69"/>
  <c r="AB16" i="69"/>
  <c r="AH29" i="85"/>
  <c r="AJ29" i="85"/>
  <c r="AH38" i="76"/>
  <c r="AJ38" i="76"/>
  <c r="Z30" i="69"/>
  <c r="AB30" i="69"/>
  <c r="AH13" i="109"/>
  <c r="AJ13" i="109"/>
  <c r="Z43" i="63"/>
  <c r="AB43" i="63"/>
  <c r="AG39" i="84"/>
  <c r="AC39" i="84"/>
  <c r="AH39" i="84"/>
  <c r="AJ39" i="84"/>
  <c r="AE39" i="84"/>
  <c r="AA39" i="84"/>
  <c r="AE16" i="84"/>
  <c r="AG16" i="84"/>
  <c r="AA16" i="84"/>
  <c r="AH16" i="84"/>
  <c r="AJ16" i="84"/>
  <c r="AC16" i="84"/>
  <c r="AH21" i="98"/>
  <c r="AJ21" i="98"/>
  <c r="AH56" i="101"/>
  <c r="AJ56" i="101"/>
  <c r="AH37" i="91"/>
  <c r="AJ37" i="91"/>
  <c r="AH60" i="84"/>
  <c r="AJ60" i="84"/>
  <c r="AE60" i="84"/>
  <c r="AC60" i="84"/>
  <c r="AG60" i="84"/>
  <c r="Z75" i="66"/>
  <c r="AB75" i="66"/>
  <c r="AB26" i="72"/>
  <c r="AD26" i="72"/>
  <c r="AH18" i="98"/>
  <c r="AJ18" i="98"/>
  <c r="Z56" i="64"/>
  <c r="AB56" i="64"/>
  <c r="AH52" i="85"/>
  <c r="AJ52" i="85"/>
  <c r="AB24" i="71"/>
  <c r="AD24" i="71"/>
  <c r="Z52" i="63"/>
  <c r="AB52" i="63"/>
  <c r="AG30" i="112"/>
  <c r="AH30" i="112"/>
  <c r="AJ30" i="112"/>
  <c r="AE30" i="112"/>
  <c r="O30" i="112"/>
  <c r="AA30" i="112"/>
  <c r="U30" i="112"/>
  <c r="I30" i="112"/>
  <c r="Q30" i="112"/>
  <c r="AC30" i="112"/>
  <c r="W30" i="112"/>
  <c r="K30" i="112"/>
  <c r="AB36" i="72"/>
  <c r="AD36" i="72"/>
  <c r="AB15" i="74"/>
  <c r="AD15" i="74"/>
  <c r="AH31" i="86"/>
  <c r="AJ31" i="86"/>
  <c r="AH30" i="89"/>
  <c r="AJ30" i="89"/>
  <c r="AH36" i="89"/>
  <c r="AJ36" i="89"/>
  <c r="AH31" i="95"/>
  <c r="AJ31" i="95"/>
  <c r="Z14" i="66"/>
  <c r="AB14" i="66"/>
  <c r="AH51" i="95"/>
  <c r="AJ51" i="95"/>
  <c r="AH26" i="84"/>
  <c r="AJ26" i="84"/>
  <c r="AA26" i="84"/>
  <c r="AE26" i="84"/>
  <c r="AG26" i="84"/>
  <c r="AC26" i="84"/>
  <c r="AH42" i="101"/>
  <c r="AJ42" i="101"/>
  <c r="AC36" i="113"/>
  <c r="Q36" i="113"/>
  <c r="U36" i="113"/>
  <c r="AA36" i="113"/>
  <c r="I36" i="113"/>
  <c r="AH36" i="113"/>
  <c r="AJ36" i="113"/>
  <c r="Y36" i="113"/>
  <c r="W36" i="113"/>
  <c r="K36" i="113"/>
  <c r="O36" i="113"/>
  <c r="M36" i="113"/>
  <c r="AG36" i="113"/>
  <c r="W36" i="111"/>
  <c r="U36" i="111"/>
  <c r="I36" i="111"/>
  <c r="AE36" i="111"/>
  <c r="O36" i="111"/>
  <c r="AA36" i="111"/>
  <c r="AH36" i="111"/>
  <c r="AJ36" i="111"/>
  <c r="AC36" i="111"/>
  <c r="Q36" i="111"/>
  <c r="G36" i="111"/>
  <c r="K36" i="111"/>
  <c r="AG36" i="111"/>
  <c r="AH51" i="109"/>
  <c r="AJ51" i="109"/>
  <c r="AH24" i="109"/>
  <c r="AJ24" i="109"/>
  <c r="Z53" i="48"/>
  <c r="AB53" i="48"/>
  <c r="AH28" i="98"/>
  <c r="AJ28" i="98"/>
  <c r="AH65" i="88"/>
  <c r="AJ65" i="88"/>
  <c r="AH53" i="86"/>
  <c r="AJ53" i="86"/>
  <c r="AB35" i="74"/>
  <c r="AD35" i="74"/>
  <c r="AB20" i="72"/>
  <c r="AD20" i="72"/>
  <c r="AB65" i="72"/>
  <c r="AD65" i="72"/>
  <c r="AH13" i="105"/>
  <c r="AJ13" i="105"/>
  <c r="AH18" i="96"/>
  <c r="AJ18" i="96"/>
  <c r="AH21" i="77"/>
  <c r="AJ21" i="77"/>
  <c r="AB27" i="74"/>
  <c r="AD27" i="74"/>
  <c r="Z20" i="63"/>
  <c r="AB20" i="63"/>
  <c r="AH51" i="108"/>
  <c r="AJ51" i="108"/>
  <c r="AB37" i="73"/>
  <c r="AD37" i="73"/>
  <c r="AA37" i="73"/>
  <c r="Z26" i="65"/>
  <c r="AB26" i="65"/>
  <c r="AH51" i="107"/>
  <c r="AJ51" i="107"/>
  <c r="AG51" i="107"/>
  <c r="AC51" i="107"/>
  <c r="AH35" i="102"/>
  <c r="AJ35" i="102"/>
  <c r="AH18" i="86"/>
  <c r="AJ18" i="86"/>
  <c r="AH24" i="91"/>
  <c r="AJ24" i="91"/>
  <c r="AH52" i="88"/>
  <c r="AJ52" i="88"/>
  <c r="Z37" i="65"/>
  <c r="AB37" i="65"/>
  <c r="Y34" i="113"/>
  <c r="AH34" i="113"/>
  <c r="AJ34" i="113"/>
  <c r="AC34" i="113"/>
  <c r="K34" i="113"/>
  <c r="W34" i="113"/>
  <c r="O34" i="113"/>
  <c r="Q34" i="113"/>
  <c r="AG34" i="113"/>
  <c r="I34" i="113"/>
  <c r="U34" i="113"/>
  <c r="AA34" i="113"/>
  <c r="M34" i="113"/>
  <c r="Z55" i="63"/>
  <c r="AB55" i="63"/>
  <c r="AB19" i="70"/>
  <c r="AD19" i="70"/>
  <c r="AH16" i="92"/>
  <c r="AJ16" i="92"/>
  <c r="AH54" i="106"/>
  <c r="AJ54" i="106"/>
  <c r="AH24" i="85"/>
  <c r="AJ24" i="85"/>
  <c r="I80" i="111"/>
  <c r="AE80" i="111"/>
  <c r="W80" i="111"/>
  <c r="U80" i="111"/>
  <c r="O80" i="111"/>
  <c r="AH80" i="111"/>
  <c r="AJ80" i="111"/>
  <c r="AC80" i="111"/>
  <c r="Q80" i="111"/>
  <c r="AG80" i="111"/>
  <c r="G80" i="111"/>
  <c r="K80" i="111"/>
  <c r="W41" i="110"/>
  <c r="AE41" i="110"/>
  <c r="U41" i="110"/>
  <c r="AG41" i="110"/>
  <c r="AH41" i="110"/>
  <c r="AJ41" i="110"/>
  <c r="K41" i="110"/>
  <c r="G41" i="110"/>
  <c r="AC41" i="110"/>
  <c r="Q41" i="110"/>
  <c r="O41" i="110"/>
  <c r="AA41" i="110"/>
  <c r="I41" i="110"/>
  <c r="AH35" i="93"/>
  <c r="AJ35" i="93"/>
  <c r="Z40" i="67"/>
  <c r="AB40" i="67"/>
  <c r="AH31" i="97"/>
  <c r="AJ31" i="97"/>
  <c r="AH13" i="104"/>
  <c r="AJ13" i="104"/>
  <c r="Z75" i="62"/>
  <c r="AB75" i="62"/>
  <c r="AH35" i="83"/>
  <c r="AJ35" i="83"/>
  <c r="AH35" i="105"/>
  <c r="AJ35" i="105"/>
  <c r="AH57" i="98"/>
  <c r="AJ57" i="98"/>
  <c r="AH57" i="90"/>
  <c r="AJ57" i="90"/>
  <c r="I58" i="112"/>
  <c r="AH58" i="112"/>
  <c r="AJ58" i="112"/>
  <c r="U58" i="112"/>
  <c r="W58" i="112"/>
  <c r="Q58" i="112"/>
  <c r="AG58" i="112"/>
  <c r="AC58" i="112"/>
  <c r="AE58" i="112"/>
  <c r="K58" i="112"/>
  <c r="O58" i="112"/>
  <c r="Z61" i="66"/>
  <c r="AB61" i="66"/>
  <c r="Z35" i="62"/>
  <c r="AB35" i="62"/>
  <c r="AC40" i="110"/>
  <c r="W40" i="110"/>
  <c r="O40" i="110"/>
  <c r="I40" i="110"/>
  <c r="AE40" i="110"/>
  <c r="U40" i="110"/>
  <c r="AH40" i="110"/>
  <c r="AJ40" i="110"/>
  <c r="Q40" i="110"/>
  <c r="K40" i="110"/>
  <c r="AA40" i="110"/>
  <c r="G40" i="110"/>
  <c r="AG40" i="110"/>
  <c r="AH44" i="86"/>
  <c r="AJ44" i="86"/>
  <c r="AH27" i="109"/>
  <c r="AJ27" i="109"/>
  <c r="AH65" i="99"/>
  <c r="AJ65" i="99"/>
  <c r="Z53" i="62"/>
  <c r="AB53" i="62"/>
  <c r="AB55" i="70"/>
  <c r="AD55" i="70"/>
  <c r="Z61" i="63"/>
  <c r="AB61" i="63"/>
  <c r="AH65" i="105"/>
  <c r="AJ65" i="105"/>
  <c r="AH56" i="93"/>
  <c r="AJ56" i="93"/>
  <c r="W33" i="114"/>
  <c r="M33" i="114"/>
  <c r="U33" i="114"/>
  <c r="AH33" i="114"/>
  <c r="AJ33" i="114"/>
  <c r="AA33" i="114"/>
  <c r="I33" i="114"/>
  <c r="K33" i="114"/>
  <c r="Q33" i="114"/>
  <c r="AE33" i="114"/>
  <c r="AC33" i="114"/>
  <c r="O33" i="114"/>
  <c r="AG33" i="114"/>
  <c r="Y33" i="114"/>
  <c r="AH30" i="105"/>
  <c r="AJ30" i="105"/>
  <c r="AH53" i="94"/>
  <c r="AJ53" i="94"/>
  <c r="AH42" i="88"/>
  <c r="AJ42" i="88"/>
  <c r="AB26" i="70"/>
  <c r="AD26" i="70"/>
  <c r="AH13" i="91"/>
  <c r="AJ13" i="91"/>
  <c r="AH27" i="88"/>
  <c r="AJ27" i="88"/>
  <c r="AH26" i="90"/>
  <c r="AJ26" i="90"/>
  <c r="AH60" i="97"/>
  <c r="AJ60" i="97"/>
  <c r="AH33" i="104"/>
  <c r="AJ33" i="104"/>
  <c r="AH24" i="77"/>
  <c r="AJ24" i="77"/>
  <c r="AH23" i="99"/>
  <c r="AJ23" i="99"/>
  <c r="AH20" i="76"/>
  <c r="AJ20" i="76"/>
  <c r="AH47" i="96"/>
  <c r="AJ47" i="96"/>
  <c r="AG97" i="115"/>
  <c r="S97" i="115"/>
  <c r="AE97" i="115"/>
  <c r="AH97" i="115"/>
  <c r="AJ97" i="115"/>
  <c r="Y97" i="115"/>
  <c r="K97" i="115"/>
  <c r="Q97" i="115"/>
  <c r="AC97" i="115"/>
  <c r="M97" i="115"/>
  <c r="W97" i="115"/>
  <c r="I97" i="115"/>
  <c r="AA97" i="115"/>
  <c r="U97" i="115"/>
  <c r="O97" i="115"/>
  <c r="AH18" i="113"/>
  <c r="AJ18" i="113"/>
  <c r="W18" i="113"/>
  <c r="Y18" i="113"/>
  <c r="AC18" i="113"/>
  <c r="K18" i="113"/>
  <c r="Q18" i="113"/>
  <c r="O18" i="113"/>
  <c r="AG18" i="113"/>
  <c r="I18" i="113"/>
  <c r="M18" i="113"/>
  <c r="AA18" i="113"/>
  <c r="U18" i="113"/>
  <c r="AH57" i="109"/>
  <c r="AJ57" i="109"/>
  <c r="AH25" i="108"/>
  <c r="AJ25" i="108"/>
  <c r="AD51" i="75"/>
  <c r="AF51" i="75"/>
  <c r="Z20" i="62"/>
  <c r="AB20" i="62"/>
  <c r="AH25" i="106"/>
  <c r="AJ25" i="106"/>
  <c r="AB21" i="74"/>
  <c r="AD21" i="74"/>
  <c r="AH37" i="90"/>
  <c r="AJ37" i="90"/>
  <c r="AH20" i="87"/>
  <c r="AJ20" i="87"/>
  <c r="AH32" i="80"/>
  <c r="AJ32" i="80"/>
  <c r="AH53" i="108"/>
  <c r="AJ53" i="108"/>
  <c r="AH57" i="88"/>
  <c r="AJ57" i="88"/>
  <c r="AH24" i="80"/>
  <c r="AJ24" i="80"/>
  <c r="Z33" i="67"/>
  <c r="AB33" i="67"/>
  <c r="AH28" i="109"/>
  <c r="AJ28" i="109"/>
  <c r="AH14" i="101"/>
  <c r="AJ14" i="101"/>
  <c r="AH36" i="82"/>
  <c r="AJ36" i="82"/>
  <c r="AH26" i="97"/>
  <c r="AJ26" i="97"/>
  <c r="AC35" i="111"/>
  <c r="W35" i="111"/>
  <c r="AE35" i="111"/>
  <c r="AH35" i="111"/>
  <c r="AJ35" i="111"/>
  <c r="I35" i="111"/>
  <c r="Q35" i="111"/>
  <c r="AG35" i="111"/>
  <c r="G35" i="111"/>
  <c r="U35" i="111"/>
  <c r="O35" i="111"/>
  <c r="AA35" i="111"/>
  <c r="K35" i="111"/>
  <c r="O33" i="113"/>
  <c r="W33" i="113"/>
  <c r="AH33" i="113"/>
  <c r="AJ33" i="113"/>
  <c r="Y33" i="113"/>
  <c r="AC33" i="113"/>
  <c r="AA33" i="113"/>
  <c r="U33" i="113"/>
  <c r="AG33" i="113"/>
  <c r="Q33" i="113"/>
  <c r="I33" i="113"/>
  <c r="K33" i="113"/>
  <c r="M33" i="113"/>
  <c r="AH26" i="109"/>
  <c r="AJ26" i="109"/>
  <c r="AH65" i="92"/>
  <c r="AJ65" i="92"/>
  <c r="AH30" i="109"/>
  <c r="AJ30" i="109"/>
  <c r="AB18" i="72"/>
  <c r="AD18" i="72"/>
  <c r="AH35" i="98"/>
  <c r="AJ35" i="98"/>
  <c r="AB42" i="73"/>
  <c r="AD42" i="73"/>
  <c r="AA42" i="73"/>
  <c r="AH53" i="106"/>
  <c r="AJ53" i="106"/>
  <c r="AH21" i="90"/>
  <c r="AJ21" i="90"/>
  <c r="AB47" i="74"/>
  <c r="AD47" i="74"/>
  <c r="AB27" i="70"/>
  <c r="AD27" i="70"/>
  <c r="AB47" i="73"/>
  <c r="AD47" i="73"/>
  <c r="AA47" i="73"/>
  <c r="AH38" i="92"/>
  <c r="AJ38" i="92"/>
  <c r="AH16" i="77"/>
  <c r="AJ16" i="77"/>
  <c r="AH35" i="101"/>
  <c r="AJ35" i="101"/>
  <c r="AH21" i="93"/>
  <c r="AJ21" i="93"/>
  <c r="AB33" i="72"/>
  <c r="AD33" i="72"/>
  <c r="AH25" i="101"/>
  <c r="AJ25" i="101"/>
  <c r="Z25" i="67"/>
  <c r="AB25" i="67"/>
  <c r="AA22" i="73"/>
  <c r="AB22" i="73"/>
  <c r="AD22" i="73"/>
  <c r="AH32" i="102"/>
  <c r="AJ32" i="102"/>
  <c r="AH24" i="97"/>
  <c r="AJ24" i="97"/>
  <c r="AH56" i="86"/>
  <c r="AJ56" i="86"/>
  <c r="Z20" i="65"/>
  <c r="AB20" i="65"/>
  <c r="AH44" i="106"/>
  <c r="AJ44" i="106"/>
  <c r="Z14" i="62"/>
  <c r="AB14" i="62"/>
  <c r="AH19" i="97"/>
  <c r="AJ19" i="97"/>
  <c r="AH52" i="92"/>
  <c r="AJ52" i="92"/>
  <c r="AH37" i="106"/>
  <c r="AJ37" i="106"/>
  <c r="Z18" i="67"/>
  <c r="AB18" i="67"/>
  <c r="Z20" i="67"/>
  <c r="AB20" i="67"/>
  <c r="AH22" i="99"/>
  <c r="AJ22" i="99"/>
  <c r="Z54" i="63"/>
  <c r="AB54" i="63"/>
  <c r="AH36" i="95"/>
  <c r="AJ36" i="95"/>
  <c r="AH27" i="101"/>
  <c r="AJ27" i="101"/>
  <c r="AG30" i="107"/>
  <c r="AH30" i="107"/>
  <c r="AJ30" i="107"/>
  <c r="AA30" i="107"/>
  <c r="AC30" i="107"/>
  <c r="AH31" i="92"/>
  <c r="AJ31" i="92"/>
  <c r="AH37" i="102"/>
  <c r="AJ37" i="102"/>
  <c r="Z33" i="69"/>
  <c r="AB33" i="69"/>
  <c r="Z44" i="68"/>
  <c r="AB44" i="68"/>
  <c r="AH55" i="87"/>
  <c r="AJ55" i="87"/>
  <c r="AH51" i="99"/>
  <c r="AJ51" i="99"/>
  <c r="K56" i="113"/>
  <c r="AG56" i="113"/>
  <c r="AC56" i="113"/>
  <c r="O56" i="113"/>
  <c r="Q56" i="113"/>
  <c r="U56" i="113"/>
  <c r="I56" i="113"/>
  <c r="M56" i="113"/>
  <c r="Y56" i="113"/>
  <c r="AH56" i="113"/>
  <c r="AJ56" i="113"/>
  <c r="W56" i="113"/>
  <c r="AH25" i="79"/>
  <c r="AJ25" i="79"/>
  <c r="AB28" i="71"/>
  <c r="AD28" i="71"/>
  <c r="AH47" i="107"/>
  <c r="AJ47" i="107"/>
  <c r="AC47" i="107"/>
  <c r="AG47" i="107"/>
  <c r="AA47" i="107"/>
  <c r="AH28" i="80"/>
  <c r="AJ28" i="80"/>
  <c r="AH29" i="80"/>
  <c r="AJ29" i="80"/>
  <c r="K25" i="111"/>
  <c r="AG25" i="111"/>
  <c r="G25" i="111"/>
  <c r="W25" i="111"/>
  <c r="AA25" i="111"/>
  <c r="U25" i="111"/>
  <c r="AC25" i="111"/>
  <c r="AH25" i="111"/>
  <c r="AJ25" i="111"/>
  <c r="O25" i="111"/>
  <c r="I25" i="111"/>
  <c r="Q25" i="111"/>
  <c r="AE25" i="111"/>
  <c r="Z35" i="63"/>
  <c r="AB35" i="63"/>
  <c r="AB32" i="70"/>
  <c r="AD32" i="70"/>
  <c r="AH23" i="93"/>
  <c r="AJ23" i="93"/>
  <c r="AH47" i="82"/>
  <c r="AJ47" i="82"/>
  <c r="Z56" i="48"/>
  <c r="AB56" i="48"/>
  <c r="AE21" i="112"/>
  <c r="AC21" i="112"/>
  <c r="AG21" i="112"/>
  <c r="O21" i="112"/>
  <c r="W21" i="112"/>
  <c r="K21" i="112"/>
  <c r="AA21" i="112"/>
  <c r="I21" i="112"/>
  <c r="AH21" i="112"/>
  <c r="AJ21" i="112"/>
  <c r="Q21" i="112"/>
  <c r="U21" i="112"/>
  <c r="AH47" i="83"/>
  <c r="AJ47" i="83"/>
  <c r="Z57" i="48"/>
  <c r="AB57" i="48"/>
  <c r="AH60" i="77"/>
  <c r="AJ60" i="77"/>
  <c r="AB22" i="70"/>
  <c r="AD22" i="70"/>
  <c r="AC67" i="110"/>
  <c r="AG67" i="110"/>
  <c r="G67" i="110"/>
  <c r="AH67" i="110"/>
  <c r="AJ67" i="110"/>
  <c r="U67" i="110"/>
  <c r="Q67" i="110"/>
  <c r="AE67" i="110"/>
  <c r="O67" i="110"/>
  <c r="K67" i="110"/>
  <c r="W67" i="110"/>
  <c r="I67" i="110"/>
  <c r="AH60" i="88"/>
  <c r="AJ60" i="88"/>
  <c r="AH14" i="105"/>
  <c r="AJ14" i="105"/>
  <c r="Z53" i="67"/>
  <c r="AB53" i="67"/>
  <c r="Z19" i="68"/>
  <c r="AB19" i="68"/>
  <c r="AB60" i="72"/>
  <c r="AD60" i="72"/>
  <c r="AH21" i="101"/>
  <c r="AJ21" i="101"/>
  <c r="AH32" i="87"/>
  <c r="AJ32" i="87"/>
  <c r="Z37" i="69"/>
  <c r="AB37" i="69"/>
  <c r="AH60" i="87"/>
  <c r="AJ60" i="87"/>
  <c r="AB53" i="72"/>
  <c r="AD53" i="72"/>
  <c r="AH14" i="83"/>
  <c r="AJ14" i="83"/>
  <c r="AH57" i="108"/>
  <c r="AJ57" i="108"/>
  <c r="AH52" i="99"/>
  <c r="AJ52" i="99"/>
  <c r="AB14" i="72"/>
  <c r="AD14" i="72"/>
  <c r="AH28" i="85"/>
  <c r="AJ28" i="85"/>
  <c r="AB19" i="71"/>
  <c r="AD19" i="71"/>
  <c r="AH33" i="97"/>
  <c r="AJ33" i="97"/>
  <c r="AH42" i="105"/>
  <c r="AJ42" i="105"/>
  <c r="AH53" i="109"/>
  <c r="AJ53" i="109"/>
  <c r="AB16" i="73"/>
  <c r="AD16" i="73"/>
  <c r="AA16" i="73"/>
  <c r="AH32" i="91"/>
  <c r="AJ32" i="91"/>
  <c r="AH22" i="80"/>
  <c r="AJ22" i="80"/>
  <c r="AH27" i="92"/>
  <c r="AJ27" i="92"/>
  <c r="AH18" i="85"/>
  <c r="AJ18" i="85"/>
  <c r="Z18" i="68"/>
  <c r="AB18" i="68"/>
  <c r="Z14" i="68"/>
  <c r="AB14" i="68"/>
  <c r="AH55" i="91"/>
  <c r="AJ55" i="91"/>
  <c r="AH19" i="108"/>
  <c r="AJ19" i="108"/>
  <c r="AH65" i="98"/>
  <c r="AJ65" i="98"/>
  <c r="AH53" i="91"/>
  <c r="AJ53" i="91"/>
  <c r="Z55" i="64"/>
  <c r="AB55" i="64"/>
  <c r="AH13" i="102"/>
  <c r="AJ13" i="102"/>
  <c r="AH44" i="96"/>
  <c r="AJ44" i="96"/>
  <c r="Z19" i="63"/>
  <c r="AB19" i="63"/>
  <c r="AH57" i="101"/>
  <c r="AJ57" i="101"/>
  <c r="Z26" i="66"/>
  <c r="AB26" i="66"/>
  <c r="Z39" i="62"/>
  <c r="AB39" i="62"/>
  <c r="AA55" i="73"/>
  <c r="AB55" i="73"/>
  <c r="AD55" i="73"/>
  <c r="Z43" i="64"/>
  <c r="AB43" i="64"/>
  <c r="AB53" i="74"/>
  <c r="AD53" i="74"/>
  <c r="AH22" i="90"/>
  <c r="AJ22" i="90"/>
  <c r="AH30" i="80"/>
  <c r="AJ30" i="80"/>
  <c r="AH14" i="106"/>
  <c r="AJ14" i="106"/>
  <c r="AG26" i="111"/>
  <c r="U26" i="111"/>
  <c r="Q26" i="111"/>
  <c r="I26" i="111"/>
  <c r="O26" i="111"/>
  <c r="AE26" i="111"/>
  <c r="G26" i="111"/>
  <c r="K26" i="111"/>
  <c r="AH26" i="111"/>
  <c r="AJ26" i="111"/>
  <c r="AC26" i="111"/>
  <c r="AA26" i="111"/>
  <c r="W26" i="111"/>
  <c r="AH30" i="88"/>
  <c r="AJ30" i="88"/>
  <c r="S19" i="115"/>
  <c r="M19" i="115"/>
  <c r="Y19" i="115"/>
  <c r="O19" i="115"/>
  <c r="Q19" i="115"/>
  <c r="U19" i="115"/>
  <c r="AH19" i="115"/>
  <c r="AJ19" i="115"/>
  <c r="K19" i="115"/>
  <c r="I19" i="115"/>
  <c r="AA19" i="115"/>
  <c r="W19" i="115"/>
  <c r="AG19" i="115"/>
  <c r="AC19" i="115"/>
  <c r="AE19" i="115"/>
  <c r="AH31" i="104"/>
  <c r="AJ31" i="104"/>
  <c r="Z36" i="48"/>
  <c r="AB36" i="48"/>
  <c r="Z43" i="65"/>
  <c r="AB43" i="65"/>
  <c r="AH54" i="101"/>
  <c r="AJ54" i="101"/>
  <c r="Z24" i="65"/>
  <c r="AB24" i="65"/>
  <c r="AA51" i="73"/>
  <c r="AB51" i="73"/>
  <c r="AD51" i="73"/>
  <c r="AH65" i="101"/>
  <c r="AJ65" i="101"/>
  <c r="AH39" i="85"/>
  <c r="AJ39" i="85"/>
  <c r="Z33" i="68"/>
  <c r="AB33" i="68"/>
  <c r="AH76" i="90"/>
  <c r="AJ76" i="90"/>
  <c r="Z54" i="67"/>
  <c r="AB54" i="67"/>
  <c r="AH36" i="109"/>
  <c r="AJ36" i="109"/>
  <c r="AH27" i="102"/>
  <c r="AJ27" i="102"/>
  <c r="AH42" i="95"/>
  <c r="AJ42" i="95"/>
  <c r="Z24" i="62"/>
  <c r="AB24" i="62"/>
  <c r="AH52" i="86"/>
  <c r="AJ52" i="86"/>
  <c r="Z39" i="69"/>
  <c r="AB39" i="69"/>
  <c r="AD32" i="75"/>
  <c r="AF32" i="75"/>
  <c r="AH16" i="104"/>
  <c r="AJ16" i="104"/>
  <c r="AH25" i="94"/>
  <c r="AJ25" i="94"/>
  <c r="AH23" i="83"/>
  <c r="AJ23" i="83"/>
  <c r="AA28" i="110"/>
  <c r="K28" i="110"/>
  <c r="AE28" i="110"/>
  <c r="G28" i="110"/>
  <c r="U28" i="110"/>
  <c r="W28" i="110"/>
  <c r="AH28" i="110"/>
  <c r="AJ28" i="110"/>
  <c r="I28" i="110"/>
  <c r="O28" i="110"/>
  <c r="Q28" i="110"/>
  <c r="AG28" i="110"/>
  <c r="AC28" i="110"/>
  <c r="AH42" i="102"/>
  <c r="AJ42" i="102"/>
  <c r="Z75" i="65"/>
  <c r="AB75" i="65"/>
  <c r="AH39" i="81"/>
  <c r="AJ39" i="81"/>
  <c r="Z45" i="62"/>
  <c r="AB45" i="62"/>
  <c r="AE20" i="111"/>
  <c r="AH20" i="111"/>
  <c r="AJ20" i="111"/>
  <c r="W20" i="111"/>
  <c r="G20" i="111"/>
  <c r="AC20" i="111"/>
  <c r="I20" i="111"/>
  <c r="Q20" i="111"/>
  <c r="AG20" i="111"/>
  <c r="O20" i="111"/>
  <c r="U20" i="111"/>
  <c r="AA20" i="111"/>
  <c r="K20" i="111"/>
  <c r="Z26" i="67"/>
  <c r="AB26" i="67"/>
  <c r="Z52" i="48"/>
  <c r="AB52" i="48"/>
  <c r="AC14" i="84"/>
  <c r="AG14" i="84"/>
  <c r="AA14" i="84"/>
  <c r="AH14" i="84"/>
  <c r="AJ14" i="84"/>
  <c r="AE14" i="84"/>
  <c r="AH52" i="90"/>
  <c r="AJ52" i="90"/>
  <c r="AH22" i="89"/>
  <c r="AJ22" i="89"/>
  <c r="Z74" i="69"/>
  <c r="AB74" i="69"/>
  <c r="AH32" i="81"/>
  <c r="AJ32" i="81"/>
  <c r="AH55" i="101"/>
  <c r="AJ55" i="101"/>
  <c r="Z43" i="67"/>
  <c r="AB43" i="67"/>
  <c r="AH30" i="85"/>
  <c r="AJ30" i="85"/>
  <c r="AH53" i="105"/>
  <c r="AJ53" i="105"/>
  <c r="AH36" i="77"/>
  <c r="AJ36" i="77"/>
  <c r="AH51" i="79"/>
  <c r="AJ51" i="79"/>
  <c r="AH33" i="105"/>
  <c r="AJ33" i="105"/>
  <c r="AH32" i="92"/>
  <c r="AJ32" i="92"/>
  <c r="AH37" i="97"/>
  <c r="AJ37" i="97"/>
  <c r="Z56" i="68"/>
  <c r="AB56" i="68"/>
  <c r="AB65" i="71"/>
  <c r="AD65" i="71"/>
  <c r="AH15" i="83"/>
  <c r="AJ15" i="83"/>
  <c r="AD74" i="75"/>
  <c r="AF74" i="75"/>
  <c r="AH37" i="87"/>
  <c r="AJ37" i="87"/>
  <c r="AH32" i="82"/>
  <c r="AJ32" i="82"/>
  <c r="AB29" i="74"/>
  <c r="AD29" i="74"/>
  <c r="AH25" i="87"/>
  <c r="AJ25" i="87"/>
  <c r="AD26" i="75"/>
  <c r="AF26" i="75"/>
  <c r="K62" i="110"/>
  <c r="O62" i="110"/>
  <c r="U62" i="110"/>
  <c r="G62" i="110"/>
  <c r="W62" i="110"/>
  <c r="AH62" i="110"/>
  <c r="AJ62" i="110"/>
  <c r="AE62" i="110"/>
  <c r="Q62" i="110"/>
  <c r="I62" i="110"/>
  <c r="AG62" i="110"/>
  <c r="AC62" i="110"/>
  <c r="AH20" i="79"/>
  <c r="AJ20" i="79"/>
  <c r="Z61" i="64"/>
  <c r="AB61" i="64"/>
  <c r="AB38" i="74"/>
  <c r="AD38" i="74"/>
  <c r="Z56" i="67"/>
  <c r="AB56" i="67"/>
  <c r="AH51" i="92"/>
  <c r="AJ51" i="92"/>
  <c r="AH30" i="86"/>
  <c r="AJ30" i="86"/>
  <c r="O14" i="110"/>
  <c r="AC14" i="110"/>
  <c r="K14" i="110"/>
  <c r="G14" i="110"/>
  <c r="Q14" i="110"/>
  <c r="I14" i="110"/>
  <c r="AE14" i="110"/>
  <c r="AH14" i="110"/>
  <c r="AJ14" i="110"/>
  <c r="AG14" i="110"/>
  <c r="U14" i="110"/>
  <c r="W14" i="110"/>
  <c r="AA14" i="110"/>
  <c r="Z23" i="63"/>
  <c r="AB23" i="63"/>
  <c r="AH56" i="102"/>
  <c r="AJ56" i="102"/>
  <c r="Z44" i="69"/>
  <c r="AB44" i="69"/>
  <c r="AH30" i="90"/>
  <c r="AJ30" i="90"/>
  <c r="Z22" i="69"/>
  <c r="AB22" i="69"/>
  <c r="Z37" i="66"/>
  <c r="AB37" i="66"/>
  <c r="Z21" i="67"/>
  <c r="AB21" i="67"/>
  <c r="AH28" i="82"/>
  <c r="AJ28" i="82"/>
  <c r="AH55" i="99"/>
  <c r="AJ55" i="99"/>
  <c r="AH30" i="98"/>
  <c r="AJ30" i="98"/>
  <c r="AH54" i="82"/>
  <c r="AJ54" i="82"/>
  <c r="AH52" i="98"/>
  <c r="AJ52" i="98"/>
  <c r="AH55" i="92"/>
  <c r="AJ55" i="92"/>
  <c r="AH19" i="81"/>
  <c r="AJ19" i="81"/>
  <c r="AG80" i="112"/>
  <c r="K80" i="112"/>
  <c r="AH80" i="112"/>
  <c r="AJ80" i="112"/>
  <c r="O80" i="112"/>
  <c r="W80" i="112"/>
  <c r="AE80" i="112"/>
  <c r="AC80" i="112"/>
  <c r="U80" i="112"/>
  <c r="I80" i="112"/>
  <c r="Q80" i="112"/>
  <c r="G63" i="111"/>
  <c r="AH63" i="111"/>
  <c r="AJ63" i="111"/>
  <c r="O63" i="111"/>
  <c r="U63" i="111"/>
  <c r="W63" i="111"/>
  <c r="AE63" i="111"/>
  <c r="K63" i="111"/>
  <c r="Q63" i="111"/>
  <c r="AG63" i="111"/>
  <c r="I63" i="111"/>
  <c r="AC63" i="111"/>
  <c r="Z38" i="66"/>
  <c r="AB38" i="66"/>
  <c r="AH44" i="102"/>
  <c r="AJ44" i="102"/>
  <c r="AH36" i="102"/>
  <c r="AJ36" i="102"/>
  <c r="AD15" i="75"/>
  <c r="AF15" i="75"/>
  <c r="AC42" i="107"/>
  <c r="AG42" i="107"/>
  <c r="AH42" i="107"/>
  <c r="AJ42" i="107"/>
  <c r="AA42" i="107"/>
  <c r="Z24" i="67"/>
  <c r="AB24" i="67"/>
  <c r="AH33" i="83"/>
  <c r="AJ33" i="83"/>
  <c r="AH54" i="86"/>
  <c r="AJ54" i="86"/>
  <c r="AH21" i="94"/>
  <c r="AJ21" i="94"/>
  <c r="AH44" i="99"/>
  <c r="AJ44" i="99"/>
  <c r="AH44" i="104"/>
  <c r="AJ44" i="104"/>
  <c r="Z55" i="62"/>
  <c r="AB55" i="62"/>
  <c r="AH44" i="105"/>
  <c r="AJ44" i="105"/>
  <c r="AH57" i="89"/>
  <c r="AJ57" i="89"/>
  <c r="Z13" i="62"/>
  <c r="Y23" i="113"/>
  <c r="M23" i="113"/>
  <c r="U23" i="113"/>
  <c r="AC23" i="113"/>
  <c r="Q23" i="113"/>
  <c r="W23" i="113"/>
  <c r="I23" i="113"/>
  <c r="K23" i="113"/>
  <c r="AH23" i="113"/>
  <c r="AJ23" i="113"/>
  <c r="AG23" i="113"/>
  <c r="O23" i="113"/>
  <c r="AA23" i="113"/>
  <c r="AH20" i="80"/>
  <c r="AJ20" i="80"/>
  <c r="AG57" i="107"/>
  <c r="AH57" i="107"/>
  <c r="AJ57" i="107"/>
  <c r="AC57" i="107"/>
  <c r="U16" i="113"/>
  <c r="M16" i="113"/>
  <c r="W16" i="113"/>
  <c r="Y16" i="113"/>
  <c r="AG16" i="113"/>
  <c r="AC16" i="113"/>
  <c r="AH16" i="113"/>
  <c r="AJ16" i="113"/>
  <c r="Q16" i="113"/>
  <c r="I16" i="113"/>
  <c r="K16" i="113"/>
  <c r="O16" i="113"/>
  <c r="AA16" i="113"/>
  <c r="O40" i="111"/>
  <c r="Q40" i="111"/>
  <c r="AC40" i="111"/>
  <c r="AH40" i="111"/>
  <c r="AJ40" i="111"/>
  <c r="I40" i="111"/>
  <c r="AA40" i="111"/>
  <c r="K40" i="111"/>
  <c r="AE40" i="111"/>
  <c r="U40" i="111"/>
  <c r="G40" i="111"/>
  <c r="W40" i="111"/>
  <c r="AG40" i="111"/>
  <c r="Y69" i="115"/>
  <c r="K69" i="115"/>
  <c r="Q69" i="115"/>
  <c r="U69" i="115"/>
  <c r="S69" i="115"/>
  <c r="AH69" i="115"/>
  <c r="AJ69" i="115"/>
  <c r="M69" i="115"/>
  <c r="O69" i="115"/>
  <c r="AC69" i="115"/>
  <c r="AE69" i="115"/>
  <c r="AG69" i="115"/>
  <c r="W69" i="115"/>
  <c r="I69" i="115"/>
  <c r="AH18" i="89"/>
  <c r="AJ18" i="89"/>
  <c r="AH54" i="96"/>
  <c r="AJ54" i="96"/>
  <c r="Z14" i="48"/>
  <c r="AB14" i="48"/>
  <c r="AD65" i="75"/>
  <c r="AF65" i="75"/>
  <c r="AH21" i="110"/>
  <c r="AJ21" i="110"/>
  <c r="AA21" i="110"/>
  <c r="AE21" i="110"/>
  <c r="W21" i="110"/>
  <c r="Q21" i="110"/>
  <c r="K21" i="110"/>
  <c r="AG21" i="110"/>
  <c r="U21" i="110"/>
  <c r="AC21" i="110"/>
  <c r="G21" i="110"/>
  <c r="O21" i="110"/>
  <c r="I21" i="110"/>
  <c r="AA29" i="107"/>
  <c r="AG29" i="107"/>
  <c r="AC29" i="107"/>
  <c r="AH29" i="107"/>
  <c r="AJ29" i="107"/>
  <c r="AH53" i="102"/>
  <c r="AJ53" i="102"/>
  <c r="AH27" i="99"/>
  <c r="AJ27" i="99"/>
  <c r="Z15" i="65"/>
  <c r="AB15" i="65"/>
  <c r="AC23" i="107"/>
  <c r="AG23" i="107"/>
  <c r="AH23" i="107"/>
  <c r="AJ23" i="107"/>
  <c r="AA23" i="107"/>
  <c r="AH20" i="92"/>
  <c r="AJ20" i="92"/>
  <c r="Z13" i="65"/>
  <c r="AA32" i="84"/>
  <c r="AG32" i="84"/>
  <c r="AE32" i="84"/>
  <c r="AH32" i="84"/>
  <c r="AJ32" i="84"/>
  <c r="AC32" i="84"/>
  <c r="AH13" i="90"/>
  <c r="AJ13" i="90"/>
  <c r="Z52" i="68"/>
  <c r="AB52" i="68"/>
  <c r="AH32" i="101"/>
  <c r="AJ32" i="101"/>
  <c r="AH22" i="79"/>
  <c r="AJ22" i="79"/>
  <c r="Z52" i="69"/>
  <c r="AB52" i="69"/>
  <c r="Z21" i="68"/>
  <c r="AB21" i="68"/>
  <c r="AB51" i="70"/>
  <c r="AD51" i="70"/>
  <c r="AH14" i="82"/>
  <c r="AJ14" i="82"/>
  <c r="AB14" i="74"/>
  <c r="AD14" i="74"/>
  <c r="AH31" i="89"/>
  <c r="AJ31" i="89"/>
  <c r="AD37" i="75"/>
  <c r="AF37" i="75"/>
  <c r="Z22" i="48"/>
  <c r="AB22" i="48"/>
  <c r="AH44" i="85"/>
  <c r="AJ44" i="85"/>
  <c r="AH14" i="77"/>
  <c r="AJ14" i="77"/>
  <c r="Z66" i="63"/>
  <c r="AB66" i="63"/>
  <c r="AH39" i="97"/>
  <c r="AJ39" i="97"/>
  <c r="AH55" i="111"/>
  <c r="AJ55" i="111"/>
  <c r="O55" i="111"/>
  <c r="AE55" i="111"/>
  <c r="G55" i="111"/>
  <c r="K55" i="111"/>
  <c r="Q55" i="111"/>
  <c r="W55" i="111"/>
  <c r="I55" i="111"/>
  <c r="AC55" i="111"/>
  <c r="U55" i="111"/>
  <c r="AG55" i="111"/>
  <c r="AH37" i="99"/>
  <c r="AJ37" i="99"/>
  <c r="AC38" i="107"/>
  <c r="AA38" i="107"/>
  <c r="AH38" i="107"/>
  <c r="AJ38" i="107"/>
  <c r="AG38" i="107"/>
  <c r="AH27" i="89"/>
  <c r="AJ27" i="89"/>
  <c r="AH20" i="83"/>
  <c r="AJ20" i="83"/>
  <c r="AH26" i="76"/>
  <c r="AJ26" i="76"/>
  <c r="Z32" i="67"/>
  <c r="AB32" i="67"/>
  <c r="AH54" i="83"/>
  <c r="AJ54" i="83"/>
  <c r="AH25" i="76"/>
  <c r="AJ25" i="76"/>
  <c r="AE24" i="111"/>
  <c r="AA24" i="111"/>
  <c r="I24" i="111"/>
  <c r="AH24" i="111"/>
  <c r="AJ24" i="111"/>
  <c r="G24" i="111"/>
  <c r="AC24" i="111"/>
  <c r="O24" i="111"/>
  <c r="Q24" i="111"/>
  <c r="AG24" i="111"/>
  <c r="W24" i="111"/>
  <c r="K24" i="111"/>
  <c r="U24" i="111"/>
  <c r="AH20" i="99"/>
  <c r="AJ20" i="99"/>
  <c r="AH53" i="99"/>
  <c r="AJ53" i="99"/>
  <c r="AH16" i="105"/>
  <c r="AJ16" i="105"/>
  <c r="AH47" i="108"/>
  <c r="AJ47" i="108"/>
  <c r="AH60" i="98"/>
  <c r="AJ60" i="98"/>
  <c r="AH36" i="94"/>
  <c r="AJ36" i="94"/>
  <c r="AG39" i="113"/>
  <c r="I39" i="113"/>
  <c r="AC39" i="113"/>
  <c r="K39" i="113"/>
  <c r="AH39" i="113"/>
  <c r="AJ39" i="113"/>
  <c r="Q39" i="113"/>
  <c r="AA39" i="113"/>
  <c r="U39" i="113"/>
  <c r="O39" i="113"/>
  <c r="W39" i="113"/>
  <c r="M39" i="113"/>
  <c r="Y39" i="113"/>
  <c r="AB57" i="73"/>
  <c r="AD57" i="73"/>
  <c r="AA57" i="73"/>
  <c r="AC36" i="84"/>
  <c r="AE36" i="84"/>
  <c r="AG36" i="84"/>
  <c r="AH36" i="84"/>
  <c r="AJ36" i="84"/>
  <c r="AA36" i="84"/>
  <c r="AH23" i="79"/>
  <c r="AJ23" i="79"/>
  <c r="AH33" i="94"/>
  <c r="AJ33" i="94"/>
  <c r="AH33" i="108"/>
  <c r="AJ33" i="108"/>
  <c r="AH28" i="81"/>
  <c r="AJ28" i="81"/>
  <c r="Z37" i="64"/>
  <c r="AB37" i="64"/>
  <c r="AA13" i="113"/>
  <c r="AH13" i="113"/>
  <c r="AJ13" i="113"/>
  <c r="W13" i="113"/>
  <c r="O13" i="113"/>
  <c r="M13" i="113"/>
  <c r="AG13" i="113"/>
  <c r="Q13" i="113"/>
  <c r="U13" i="113"/>
  <c r="AC13" i="113"/>
  <c r="K13" i="113"/>
  <c r="I13" i="113"/>
  <c r="Y13" i="113"/>
  <c r="AD52" i="75"/>
  <c r="AF52" i="75"/>
  <c r="AH31" i="99"/>
  <c r="AJ31" i="99"/>
  <c r="AH35" i="85"/>
  <c r="AJ35" i="85"/>
  <c r="AH36" i="79"/>
  <c r="AJ36" i="79"/>
  <c r="AH29" i="93"/>
  <c r="AJ29" i="93"/>
  <c r="Z31" i="62"/>
  <c r="AB31" i="62"/>
  <c r="Z48" i="65"/>
  <c r="AB48" i="65"/>
  <c r="AH14" i="76"/>
  <c r="AJ14" i="76"/>
  <c r="Z25" i="69"/>
  <c r="AB25" i="69"/>
  <c r="AH60" i="109"/>
  <c r="AJ60" i="109"/>
  <c r="AH19" i="86"/>
  <c r="AJ19" i="86"/>
  <c r="Z52" i="64"/>
  <c r="AB52" i="64"/>
  <c r="Z13" i="64"/>
  <c r="AH19" i="98"/>
  <c r="AJ19" i="98"/>
  <c r="AC13" i="107"/>
  <c r="AH13" i="107"/>
  <c r="AJ13" i="107"/>
  <c r="AG13" i="107"/>
  <c r="AA13" i="107"/>
  <c r="AH36" i="98"/>
  <c r="AJ36" i="98"/>
  <c r="AH47" i="90"/>
  <c r="AJ47" i="90"/>
  <c r="I58" i="110"/>
  <c r="AH58" i="110"/>
  <c r="AJ58" i="110"/>
  <c r="AG58" i="110"/>
  <c r="O58" i="110"/>
  <c r="Q58" i="110"/>
  <c r="W58" i="110"/>
  <c r="K58" i="110"/>
  <c r="G58" i="110"/>
  <c r="AE58" i="110"/>
  <c r="U58" i="110"/>
  <c r="AC58" i="110"/>
  <c r="AH24" i="98"/>
  <c r="AJ24" i="98"/>
  <c r="AH42" i="99"/>
  <c r="AJ42" i="99"/>
  <c r="AH20" i="90"/>
  <c r="AJ20" i="90"/>
  <c r="AB30" i="72"/>
  <c r="AD30" i="72"/>
  <c r="AH38" i="109"/>
  <c r="AJ38" i="109"/>
  <c r="AB23" i="73"/>
  <c r="AD23" i="73"/>
  <c r="AA23" i="73"/>
  <c r="Z22" i="63"/>
  <c r="AB22" i="63"/>
  <c r="AH27" i="90"/>
  <c r="AJ27" i="90"/>
  <c r="Z13" i="66"/>
  <c r="AG36" i="107"/>
  <c r="AA36" i="107"/>
  <c r="AH36" i="107"/>
  <c r="AJ36" i="107"/>
  <c r="AC36" i="107"/>
  <c r="AH53" i="82"/>
  <c r="AJ53" i="82"/>
  <c r="Z45" i="63"/>
  <c r="AB45" i="63"/>
  <c r="AH76" i="77"/>
  <c r="AJ76" i="77"/>
  <c r="AH60" i="108"/>
  <c r="AJ60" i="108"/>
  <c r="AH24" i="86"/>
  <c r="AJ24" i="86"/>
  <c r="AH32" i="95"/>
  <c r="AJ32" i="95"/>
  <c r="AC57" i="111"/>
  <c r="AH57" i="111"/>
  <c r="AJ57" i="111"/>
  <c r="I57" i="111"/>
  <c r="G57" i="111"/>
  <c r="W57" i="111"/>
  <c r="AE57" i="111"/>
  <c r="O57" i="111"/>
  <c r="Q57" i="111"/>
  <c r="AG57" i="111"/>
  <c r="U57" i="111"/>
  <c r="K57" i="111"/>
  <c r="AH35" i="99"/>
  <c r="AJ35" i="99"/>
  <c r="AH28" i="87"/>
  <c r="AJ28" i="87"/>
  <c r="AH38" i="86"/>
  <c r="AJ38" i="86"/>
  <c r="AB25" i="73"/>
  <c r="AD25" i="73"/>
  <c r="AA25" i="73"/>
  <c r="Z20" i="64"/>
  <c r="AB20" i="64"/>
  <c r="AH16" i="81"/>
  <c r="AJ16" i="81"/>
  <c r="AH14" i="97"/>
  <c r="AJ14" i="97"/>
  <c r="AH38" i="80"/>
  <c r="AJ38" i="80"/>
  <c r="AB13" i="74"/>
  <c r="AH26" i="106"/>
  <c r="AJ26" i="106"/>
  <c r="AH54" i="91"/>
  <c r="AJ54" i="91"/>
  <c r="AB35" i="72"/>
  <c r="AD35" i="72"/>
  <c r="I91" i="111"/>
  <c r="K91" i="111"/>
  <c r="G91" i="111"/>
  <c r="U91" i="111"/>
  <c r="Q91" i="111"/>
  <c r="AH91" i="111"/>
  <c r="AJ91" i="111"/>
  <c r="O91" i="111"/>
  <c r="AG91" i="111"/>
  <c r="AE91" i="111"/>
  <c r="AA91" i="111"/>
  <c r="W91" i="111"/>
  <c r="AC91" i="111"/>
  <c r="AH19" i="109"/>
  <c r="AJ19" i="109"/>
  <c r="Z52" i="67"/>
  <c r="AB52" i="67"/>
  <c r="AH56" i="99"/>
  <c r="AJ56" i="99"/>
  <c r="AA74" i="73"/>
  <c r="AB74" i="73"/>
  <c r="AD74" i="73"/>
  <c r="AH15" i="80"/>
  <c r="AJ15" i="80"/>
  <c r="AH25" i="82"/>
  <c r="AJ25" i="82"/>
  <c r="AH39" i="105"/>
  <c r="AJ39" i="105"/>
  <c r="AH35" i="96"/>
  <c r="AJ35" i="96"/>
  <c r="AH16" i="108"/>
  <c r="AJ16" i="108"/>
  <c r="AH42" i="108"/>
  <c r="AJ42" i="108"/>
  <c r="AH42" i="80"/>
  <c r="AJ42" i="80"/>
  <c r="AD19" i="75"/>
  <c r="AF19" i="75"/>
  <c r="AH55" i="94"/>
  <c r="AJ55" i="94"/>
  <c r="Z60" i="68"/>
  <c r="AB60" i="68"/>
  <c r="Z32" i="48"/>
  <c r="AB32" i="48"/>
  <c r="AB23" i="72"/>
  <c r="AD23" i="72"/>
  <c r="K15" i="111"/>
  <c r="AA15" i="111"/>
  <c r="O15" i="111"/>
  <c r="I15" i="111"/>
  <c r="AE15" i="111"/>
  <c r="AC15" i="111"/>
  <c r="Q15" i="111"/>
  <c r="AG15" i="111"/>
  <c r="G15" i="111"/>
  <c r="W15" i="111"/>
  <c r="U15" i="111"/>
  <c r="AH15" i="111"/>
  <c r="AJ15" i="111"/>
  <c r="AB15" i="70"/>
  <c r="AD15" i="70"/>
  <c r="AH19" i="105"/>
  <c r="AJ19" i="105"/>
  <c r="AH36" i="90"/>
  <c r="AJ36" i="90"/>
  <c r="Y30" i="113"/>
  <c r="AH30" i="113"/>
  <c r="AJ30" i="113"/>
  <c r="AG30" i="113"/>
  <c r="I30" i="113"/>
  <c r="Q30" i="113"/>
  <c r="W30" i="113"/>
  <c r="M30" i="113"/>
  <c r="K30" i="113"/>
  <c r="AC30" i="113"/>
  <c r="AA30" i="113"/>
  <c r="U30" i="113"/>
  <c r="O30" i="113"/>
  <c r="AH47" i="97"/>
  <c r="AJ47" i="97"/>
  <c r="AH31" i="80"/>
  <c r="AJ31" i="80"/>
  <c r="AH56" i="95"/>
  <c r="AJ56" i="95"/>
  <c r="Z57" i="63"/>
  <c r="AB57" i="63"/>
  <c r="AH27" i="95"/>
  <c r="AJ27" i="95"/>
  <c r="Z35" i="67"/>
  <c r="AB35" i="67"/>
  <c r="AH20" i="97"/>
  <c r="AJ20" i="97"/>
  <c r="AB65" i="74"/>
  <c r="AD65" i="74"/>
  <c r="AH24" i="104"/>
  <c r="AJ24" i="104"/>
  <c r="AH23" i="77"/>
  <c r="AJ23" i="77"/>
  <c r="AH65" i="89"/>
  <c r="AJ65" i="89"/>
  <c r="AH51" i="105"/>
  <c r="AJ51" i="105"/>
  <c r="AH25" i="92"/>
  <c r="AJ25" i="92"/>
  <c r="AB32" i="74"/>
  <c r="AD32" i="74"/>
  <c r="AH29" i="79"/>
  <c r="AJ29" i="79"/>
  <c r="AH38" i="87"/>
  <c r="AJ38" i="87"/>
  <c r="AH39" i="92"/>
  <c r="AJ39" i="92"/>
  <c r="AH32" i="96"/>
  <c r="AJ32" i="96"/>
  <c r="Z58" i="63"/>
  <c r="AB58" i="63"/>
  <c r="AE65" i="84"/>
  <c r="AC65" i="84"/>
  <c r="AG65" i="84"/>
  <c r="AH65" i="84"/>
  <c r="AJ65" i="84"/>
  <c r="Z23" i="66"/>
  <c r="AB23" i="66"/>
  <c r="AB54" i="71"/>
  <c r="AD54" i="71"/>
  <c r="AE56" i="112"/>
  <c r="W56" i="112"/>
  <c r="Q56" i="112"/>
  <c r="I56" i="112"/>
  <c r="AC56" i="112"/>
  <c r="U56" i="112"/>
  <c r="AH56" i="112"/>
  <c r="AJ56" i="112"/>
  <c r="AG56" i="112"/>
  <c r="O56" i="112"/>
  <c r="K56" i="112"/>
  <c r="Z35" i="65"/>
  <c r="AB35" i="65"/>
  <c r="Z30" i="63"/>
  <c r="AB30" i="63"/>
  <c r="AH52" i="109"/>
  <c r="AJ52" i="109"/>
  <c r="AH57" i="80"/>
  <c r="AJ57" i="80"/>
  <c r="AH26" i="83"/>
  <c r="AJ26" i="83"/>
  <c r="Z27" i="63"/>
  <c r="AB27" i="63"/>
  <c r="Z16" i="63"/>
  <c r="AB16" i="63"/>
  <c r="AH26" i="102"/>
  <c r="AJ26" i="102"/>
  <c r="AH44" i="93"/>
  <c r="AJ44" i="93"/>
  <c r="Z36" i="63"/>
  <c r="AB36" i="63"/>
  <c r="U40" i="112"/>
  <c r="K40" i="112"/>
  <c r="O40" i="112"/>
  <c r="AE40" i="112"/>
  <c r="AA40" i="112"/>
  <c r="W40" i="112"/>
  <c r="AG40" i="112"/>
  <c r="AC40" i="112"/>
  <c r="I40" i="112"/>
  <c r="Q40" i="112"/>
  <c r="AH40" i="112"/>
  <c r="AJ40" i="112"/>
  <c r="Z58" i="66"/>
  <c r="AB58" i="66"/>
  <c r="Z24" i="64"/>
  <c r="AB24" i="64"/>
  <c r="AA39" i="107"/>
  <c r="AH39" i="107"/>
  <c r="AJ39" i="107"/>
  <c r="AC39" i="107"/>
  <c r="AG39" i="107"/>
  <c r="AH27" i="91"/>
  <c r="AJ27" i="91"/>
  <c r="AH38" i="89"/>
  <c r="AJ38" i="89"/>
  <c r="AH52" i="83"/>
  <c r="AJ52" i="83"/>
  <c r="AD53" i="75"/>
  <c r="AF53" i="75"/>
  <c r="AB20" i="70"/>
  <c r="AD20" i="70"/>
  <c r="AH33" i="77"/>
  <c r="AJ33" i="77"/>
  <c r="AB15" i="71"/>
  <c r="AD15" i="71"/>
  <c r="Z45" i="66"/>
  <c r="AB45" i="66"/>
  <c r="AH54" i="108"/>
  <c r="AJ54" i="108"/>
  <c r="AH65" i="91"/>
  <c r="AJ65" i="91"/>
  <c r="AH29" i="101"/>
  <c r="AJ29" i="101"/>
  <c r="Q25" i="110"/>
  <c r="O25" i="110"/>
  <c r="AA25" i="110"/>
  <c r="W25" i="110"/>
  <c r="I25" i="110"/>
  <c r="U25" i="110"/>
  <c r="AH25" i="110"/>
  <c r="AJ25" i="110"/>
  <c r="G25" i="110"/>
  <c r="AE25" i="110"/>
  <c r="AC25" i="110"/>
  <c r="K25" i="110"/>
  <c r="AG25" i="110"/>
  <c r="AH47" i="94"/>
  <c r="AJ47" i="94"/>
  <c r="AH22" i="87"/>
  <c r="AJ22" i="87"/>
  <c r="AH65" i="97"/>
  <c r="AJ65" i="97"/>
  <c r="AH25" i="109"/>
  <c r="AJ25" i="109"/>
  <c r="AB21" i="72"/>
  <c r="AD21" i="72"/>
  <c r="AA16" i="107"/>
  <c r="AC16" i="107"/>
  <c r="AG16" i="107"/>
  <c r="AH16" i="107"/>
  <c r="AJ16" i="107"/>
  <c r="AH60" i="93"/>
  <c r="AJ60" i="93"/>
  <c r="AB27" i="73"/>
  <c r="AD27" i="73"/>
  <c r="AA27" i="73"/>
  <c r="AH26" i="81"/>
  <c r="AJ26" i="81"/>
  <c r="AH32" i="97"/>
  <c r="AJ32" i="97"/>
  <c r="AH47" i="77"/>
  <c r="AJ47" i="77"/>
  <c r="AH13" i="85"/>
  <c r="AH38" i="98"/>
  <c r="AJ38" i="98"/>
  <c r="AH26" i="93"/>
  <c r="AJ26" i="93"/>
  <c r="AH15" i="105"/>
  <c r="AJ15" i="105"/>
  <c r="AH28" i="108"/>
  <c r="AJ28" i="108"/>
  <c r="AB23" i="70"/>
  <c r="AD23" i="70"/>
  <c r="AH22" i="96"/>
  <c r="AJ22" i="96"/>
  <c r="AH60" i="82"/>
  <c r="AJ60" i="82"/>
  <c r="AH57" i="85"/>
  <c r="AJ57" i="85"/>
  <c r="Z33" i="66"/>
  <c r="AB33" i="66"/>
  <c r="O59" i="110"/>
  <c r="U59" i="110"/>
  <c r="G59" i="110"/>
  <c r="AH59" i="110"/>
  <c r="AJ59" i="110"/>
  <c r="AC59" i="110"/>
  <c r="I59" i="110"/>
  <c r="K59" i="110"/>
  <c r="AG59" i="110"/>
  <c r="W59" i="110"/>
  <c r="AE59" i="110"/>
  <c r="Q59" i="110"/>
  <c r="Z45" i="65"/>
  <c r="AB45" i="65"/>
  <c r="AG41" i="111"/>
  <c r="W41" i="111"/>
  <c r="O41" i="111"/>
  <c r="AH41" i="111"/>
  <c r="AJ41" i="111"/>
  <c r="AC41" i="111"/>
  <c r="I41" i="111"/>
  <c r="K41" i="111"/>
  <c r="AE41" i="111"/>
  <c r="U41" i="111"/>
  <c r="AA41" i="111"/>
  <c r="Q41" i="111"/>
  <c r="G41" i="111"/>
  <c r="AH18" i="82"/>
  <c r="AJ18" i="82"/>
  <c r="AH30" i="97"/>
  <c r="AJ30" i="97"/>
  <c r="AC52" i="84"/>
  <c r="AE52" i="84"/>
  <c r="AH52" i="84"/>
  <c r="AJ52" i="84"/>
  <c r="AG52" i="84"/>
  <c r="AH44" i="87"/>
  <c r="AJ44" i="87"/>
  <c r="AH24" i="82"/>
  <c r="AJ24" i="82"/>
  <c r="AH36" i="97"/>
  <c r="AJ36" i="97"/>
  <c r="AH39" i="80"/>
  <c r="AJ39" i="80"/>
  <c r="AC35" i="107"/>
  <c r="AH35" i="107"/>
  <c r="AJ35" i="107"/>
  <c r="AG35" i="107"/>
  <c r="AA35" i="107"/>
  <c r="Z25" i="65"/>
  <c r="AB25" i="65"/>
  <c r="AH22" i="105"/>
  <c r="AJ22" i="105"/>
  <c r="AG21" i="107"/>
  <c r="AC21" i="107"/>
  <c r="AH21" i="107"/>
  <c r="AJ21" i="107"/>
  <c r="AA21" i="107"/>
  <c r="AH14" i="99"/>
  <c r="AJ14" i="99"/>
  <c r="AH28" i="77"/>
  <c r="AJ28" i="77"/>
  <c r="Z54" i="69"/>
  <c r="AB54" i="69"/>
  <c r="AH33" i="99"/>
  <c r="AJ33" i="99"/>
  <c r="AH18" i="76"/>
  <c r="AJ18" i="76"/>
  <c r="AH53" i="98"/>
  <c r="AJ53" i="98"/>
  <c r="Z28" i="65"/>
  <c r="AB28" i="65"/>
  <c r="AD29" i="75"/>
  <c r="AF29" i="75"/>
  <c r="AH55" i="95"/>
  <c r="AJ55" i="95"/>
  <c r="AB51" i="71"/>
  <c r="AD51" i="71"/>
  <c r="AE29" i="111"/>
  <c r="G29" i="111"/>
  <c r="U29" i="111"/>
  <c r="AC29" i="111"/>
  <c r="I29" i="111"/>
  <c r="Q29" i="111"/>
  <c r="K29" i="111"/>
  <c r="O29" i="111"/>
  <c r="AA29" i="111"/>
  <c r="AH29" i="111"/>
  <c r="AJ29" i="111"/>
  <c r="AG29" i="111"/>
  <c r="W29" i="111"/>
  <c r="AG42" i="111"/>
  <c r="G42" i="111"/>
  <c r="Q42" i="111"/>
  <c r="AA42" i="111"/>
  <c r="O42" i="111"/>
  <c r="AH42" i="111"/>
  <c r="AJ42" i="111"/>
  <c r="W42" i="111"/>
  <c r="AC42" i="111"/>
  <c r="U42" i="111"/>
  <c r="AE42" i="111"/>
  <c r="I42" i="111"/>
  <c r="K42" i="111"/>
  <c r="AH19" i="94"/>
  <c r="AJ19" i="94"/>
  <c r="Z32" i="63"/>
  <c r="AB32" i="63"/>
  <c r="AH65" i="82"/>
  <c r="AJ65" i="82"/>
  <c r="AH44" i="97"/>
  <c r="AJ44" i="97"/>
  <c r="AH56" i="85"/>
  <c r="AJ56" i="85"/>
  <c r="AH32" i="98"/>
  <c r="AJ32" i="98"/>
  <c r="AH18" i="77"/>
  <c r="AJ18" i="77"/>
  <c r="AH16" i="80"/>
  <c r="AJ16" i="80"/>
  <c r="Z43" i="66"/>
  <c r="AB43" i="66"/>
  <c r="AH18" i="92"/>
  <c r="AJ18" i="92"/>
  <c r="AC24" i="113"/>
  <c r="AA24" i="113"/>
  <c r="Q24" i="113"/>
  <c r="W24" i="113"/>
  <c r="AG24" i="113"/>
  <c r="O24" i="113"/>
  <c r="K24" i="113"/>
  <c r="AH24" i="113"/>
  <c r="AJ24" i="113"/>
  <c r="M24" i="113"/>
  <c r="Y24" i="113"/>
  <c r="U24" i="113"/>
  <c r="I24" i="113"/>
  <c r="Z55" i="48"/>
  <c r="AB55" i="48"/>
  <c r="AH38" i="94"/>
  <c r="AJ38" i="94"/>
  <c r="AA24" i="73"/>
  <c r="AB24" i="73"/>
  <c r="AD24" i="73"/>
  <c r="Z26" i="62"/>
  <c r="AB26" i="62"/>
  <c r="AH35" i="106"/>
  <c r="AJ35" i="106"/>
  <c r="AH65" i="83"/>
  <c r="AJ65" i="83"/>
  <c r="Z56" i="63"/>
  <c r="AB56" i="63"/>
  <c r="AH24" i="108"/>
  <c r="AJ24" i="108"/>
  <c r="AH52" i="104"/>
  <c r="AJ52" i="104"/>
  <c r="Z61" i="65"/>
  <c r="AB61" i="65"/>
  <c r="AB16" i="72"/>
  <c r="AD16" i="72"/>
  <c r="AH39" i="98"/>
  <c r="AJ39" i="98"/>
  <c r="U22" i="112"/>
  <c r="Q22" i="112"/>
  <c r="O22" i="112"/>
  <c r="AC22" i="112"/>
  <c r="K22" i="112"/>
  <c r="W22" i="112"/>
  <c r="AA22" i="112"/>
  <c r="AG22" i="112"/>
  <c r="AE22" i="112"/>
  <c r="AH22" i="112"/>
  <c r="AJ22" i="112"/>
  <c r="I22" i="112"/>
  <c r="AB56" i="74"/>
  <c r="AD56" i="74"/>
  <c r="AB26" i="71"/>
  <c r="AD26" i="71"/>
  <c r="AH60" i="80"/>
  <c r="AJ60" i="80"/>
  <c r="AC33" i="115"/>
  <c r="AE33" i="115"/>
  <c r="S33" i="115"/>
  <c r="AG33" i="115"/>
  <c r="U33" i="115"/>
  <c r="I33" i="115"/>
  <c r="Y33" i="115"/>
  <c r="AA33" i="115"/>
  <c r="K33" i="115"/>
  <c r="W33" i="115"/>
  <c r="Q33" i="115"/>
  <c r="O33" i="115"/>
  <c r="AH33" i="115"/>
  <c r="AJ33" i="115"/>
  <c r="M33" i="115"/>
  <c r="AH15" i="102"/>
  <c r="AJ15" i="102"/>
  <c r="AH76" i="96"/>
  <c r="AJ76" i="96"/>
  <c r="AH37" i="89"/>
  <c r="AJ37" i="89"/>
  <c r="AH42" i="109"/>
  <c r="AJ42" i="109"/>
  <c r="AH52" i="93"/>
  <c r="AJ52" i="93"/>
  <c r="AH15" i="104"/>
  <c r="AJ15" i="104"/>
  <c r="AH54" i="93"/>
  <c r="AJ54" i="93"/>
  <c r="AB55" i="71"/>
  <c r="AD55" i="71"/>
  <c r="AB55" i="72"/>
  <c r="AD55" i="72"/>
  <c r="Z15" i="62"/>
  <c r="AB15" i="62"/>
  <c r="Z31" i="67"/>
  <c r="AB31" i="67"/>
  <c r="AH37" i="104"/>
  <c r="AJ37" i="104"/>
  <c r="AH53" i="96"/>
  <c r="AJ53" i="96"/>
  <c r="AA54" i="73"/>
  <c r="AB54" i="73"/>
  <c r="AD54" i="73"/>
  <c r="AH38" i="91"/>
  <c r="AJ38" i="91"/>
  <c r="G13" i="63"/>
  <c r="G80" i="63"/>
  <c r="Z13" i="63"/>
  <c r="AH56" i="76"/>
  <c r="AJ56" i="76"/>
  <c r="AH16" i="76"/>
  <c r="AJ16" i="76"/>
  <c r="AH25" i="89"/>
  <c r="AJ25" i="89"/>
  <c r="AH35" i="86"/>
  <c r="AJ35" i="86"/>
  <c r="Z19" i="67"/>
  <c r="AB19" i="67"/>
  <c r="AB35" i="73"/>
  <c r="AD35" i="73"/>
  <c r="AA35" i="73"/>
  <c r="AH13" i="83"/>
  <c r="Z21" i="65"/>
  <c r="AB21" i="65"/>
  <c r="K29" i="110"/>
  <c r="Q29" i="110"/>
  <c r="AA29" i="110"/>
  <c r="O29" i="110"/>
  <c r="W29" i="110"/>
  <c r="U29" i="110"/>
  <c r="I29" i="110"/>
  <c r="AG29" i="110"/>
  <c r="AH29" i="110"/>
  <c r="AJ29" i="110"/>
  <c r="AC29" i="110"/>
  <c r="AE29" i="110"/>
  <c r="G29" i="110"/>
  <c r="AH27" i="79"/>
  <c r="AJ27" i="79"/>
  <c r="U25" i="113"/>
  <c r="I25" i="113"/>
  <c r="O25" i="113"/>
  <c r="AH25" i="113"/>
  <c r="AJ25" i="113"/>
  <c r="AC25" i="113"/>
  <c r="AA25" i="113"/>
  <c r="Y25" i="113"/>
  <c r="W25" i="113"/>
  <c r="AG25" i="113"/>
  <c r="Q25" i="113"/>
  <c r="M25" i="113"/>
  <c r="K25" i="113"/>
  <c r="AH57" i="99"/>
  <c r="AJ57" i="99"/>
  <c r="AH44" i="77"/>
  <c r="AJ44" i="77"/>
  <c r="AH35" i="108"/>
  <c r="AJ35" i="108"/>
  <c r="AH32" i="89"/>
  <c r="AJ32" i="89"/>
  <c r="I54" i="113"/>
  <c r="AH54" i="113"/>
  <c r="AJ54" i="113"/>
  <c r="W54" i="113"/>
  <c r="Q54" i="113"/>
  <c r="M54" i="113"/>
  <c r="AG54" i="113"/>
  <c r="AC54" i="113"/>
  <c r="Y54" i="113"/>
  <c r="O54" i="113"/>
  <c r="U54" i="113"/>
  <c r="K54" i="113"/>
  <c r="AG24" i="110"/>
  <c r="AC24" i="110"/>
  <c r="K24" i="110"/>
  <c r="Q24" i="110"/>
  <c r="U24" i="110"/>
  <c r="AH24" i="110"/>
  <c r="AJ24" i="110"/>
  <c r="I24" i="110"/>
  <c r="G24" i="110"/>
  <c r="AE24" i="110"/>
  <c r="AA24" i="110"/>
  <c r="W24" i="110"/>
  <c r="O24" i="110"/>
  <c r="AH39" i="77"/>
  <c r="AJ39" i="77"/>
  <c r="Z21" i="63"/>
  <c r="AB21" i="63"/>
  <c r="AH19" i="102"/>
  <c r="AJ19" i="102"/>
  <c r="AH25" i="86"/>
  <c r="AJ25" i="86"/>
  <c r="AH24" i="99"/>
  <c r="AJ24" i="99"/>
  <c r="AB56" i="72"/>
  <c r="AD56" i="72"/>
  <c r="AH31" i="87"/>
  <c r="AJ31" i="87"/>
  <c r="Z27" i="67"/>
  <c r="AB27" i="67"/>
  <c r="Z14" i="64"/>
  <c r="AB14" i="64"/>
  <c r="AH30" i="106"/>
  <c r="AJ30" i="106"/>
  <c r="AB53" i="70"/>
  <c r="AD53" i="70"/>
  <c r="AH53" i="87"/>
  <c r="AJ53" i="87"/>
  <c r="AH44" i="95"/>
  <c r="AJ44" i="95"/>
  <c r="AH23" i="105"/>
  <c r="AJ23" i="105"/>
  <c r="AH54" i="76"/>
  <c r="AJ54" i="76"/>
  <c r="AH33" i="76"/>
  <c r="AJ33" i="76"/>
  <c r="Z26" i="64"/>
  <c r="AB26" i="64"/>
  <c r="AH33" i="109"/>
  <c r="AJ33" i="109"/>
  <c r="AH42" i="85"/>
  <c r="AJ42" i="85"/>
  <c r="AH16" i="96"/>
  <c r="AJ16" i="96"/>
  <c r="Z27" i="65"/>
  <c r="AB27" i="65"/>
  <c r="AH13" i="108"/>
  <c r="AJ13" i="108"/>
  <c r="Z57" i="67"/>
  <c r="AB57" i="67"/>
  <c r="AH51" i="96"/>
  <c r="AJ51" i="96"/>
  <c r="AH36" i="106"/>
  <c r="AJ36" i="106"/>
  <c r="AG21" i="84"/>
  <c r="AH21" i="84"/>
  <c r="AJ21" i="84"/>
  <c r="AE21" i="84"/>
  <c r="AA21" i="84"/>
  <c r="AC21" i="84"/>
  <c r="Z25" i="48"/>
  <c r="AB25" i="48"/>
  <c r="Z53" i="66"/>
  <c r="AB53" i="66"/>
  <c r="Z35" i="69"/>
  <c r="AB35" i="69"/>
  <c r="AB52" i="71"/>
  <c r="AD52" i="71"/>
  <c r="AB42" i="70"/>
  <c r="AD42" i="70"/>
  <c r="AH76" i="101"/>
  <c r="AJ76" i="101"/>
  <c r="AH22" i="92"/>
  <c r="AJ22" i="92"/>
  <c r="AH16" i="97"/>
  <c r="AJ16" i="97"/>
  <c r="AH22" i="94"/>
  <c r="AJ22" i="94"/>
  <c r="AH35" i="89"/>
  <c r="AJ35" i="89"/>
  <c r="AH22" i="82"/>
  <c r="AJ22" i="82"/>
  <c r="AH39" i="95"/>
  <c r="AJ39" i="95"/>
  <c r="AH47" i="101"/>
  <c r="AJ47" i="101"/>
  <c r="Z31" i="48"/>
  <c r="AB31" i="48"/>
  <c r="Z48" i="62"/>
  <c r="AB48" i="62"/>
  <c r="AA33" i="73"/>
  <c r="AB33" i="73"/>
  <c r="AD33" i="73"/>
  <c r="AH38" i="101"/>
  <c r="AJ38" i="101"/>
  <c r="AG34" i="110"/>
  <c r="O34" i="110"/>
  <c r="AH34" i="110"/>
  <c r="AJ34" i="110"/>
  <c r="Q34" i="110"/>
  <c r="U34" i="110"/>
  <c r="AA34" i="110"/>
  <c r="K34" i="110"/>
  <c r="AE34" i="110"/>
  <c r="G34" i="110"/>
  <c r="I34" i="110"/>
  <c r="AC34" i="110"/>
  <c r="W34" i="110"/>
  <c r="AH28" i="76"/>
  <c r="AJ28" i="76"/>
  <c r="AH19" i="82"/>
  <c r="AJ19" i="82"/>
  <c r="Z28" i="64"/>
  <c r="AB28" i="64"/>
  <c r="Z26" i="48"/>
  <c r="AB26" i="48"/>
  <c r="AH47" i="106"/>
  <c r="AJ47" i="106"/>
  <c r="AH26" i="94"/>
  <c r="AJ26" i="94"/>
  <c r="Z27" i="62"/>
  <c r="AB27" i="62"/>
  <c r="AH33" i="80"/>
  <c r="AJ33" i="80"/>
  <c r="Z35" i="48"/>
  <c r="AB35" i="48"/>
  <c r="AH19" i="77"/>
  <c r="AJ19" i="77"/>
  <c r="AH14" i="89"/>
  <c r="AJ14" i="89"/>
  <c r="Z15" i="67"/>
  <c r="AB15" i="67"/>
  <c r="AH54" i="79"/>
  <c r="AJ54" i="79"/>
  <c r="AH39" i="99"/>
  <c r="AJ39" i="99"/>
  <c r="Z57" i="65"/>
  <c r="AB57" i="65"/>
  <c r="AH55" i="86"/>
  <c r="AJ55" i="86"/>
  <c r="AH36" i="96"/>
  <c r="AJ36" i="96"/>
  <c r="AD35" i="75"/>
  <c r="AF35" i="75"/>
  <c r="AH28" i="86"/>
  <c r="AJ28" i="86"/>
  <c r="AH16" i="102"/>
  <c r="AJ16" i="102"/>
  <c r="AH15" i="95"/>
  <c r="AJ15" i="95"/>
  <c r="AH15" i="101"/>
  <c r="AJ15" i="101"/>
  <c r="AB16" i="71"/>
  <c r="AD16" i="71"/>
  <c r="AH65" i="106"/>
  <c r="AJ65" i="106"/>
  <c r="AH24" i="81"/>
  <c r="AJ24" i="81"/>
  <c r="AH15" i="86"/>
  <c r="AJ15" i="86"/>
  <c r="AH55" i="108"/>
  <c r="AJ55" i="108"/>
  <c r="AB42" i="71"/>
  <c r="AD42" i="71"/>
  <c r="AB37" i="71"/>
  <c r="AD37" i="71"/>
  <c r="Z16" i="62"/>
  <c r="AB16" i="62"/>
  <c r="Z61" i="67"/>
  <c r="AB61" i="67"/>
  <c r="Z20" i="66"/>
  <c r="AB20" i="66"/>
  <c r="AH20" i="108"/>
  <c r="AJ20" i="108"/>
  <c r="Z30" i="48"/>
  <c r="AB30" i="48"/>
  <c r="AH76" i="76"/>
  <c r="AJ76" i="76"/>
  <c r="AH65" i="86"/>
  <c r="AJ65" i="86"/>
  <c r="AH56" i="92"/>
  <c r="AJ56" i="92"/>
  <c r="AH18" i="79"/>
  <c r="AJ18" i="79"/>
  <c r="U23" i="111"/>
  <c r="I23" i="111"/>
  <c r="AG23" i="111"/>
  <c r="K23" i="111"/>
  <c r="Q23" i="111"/>
  <c r="AE23" i="111"/>
  <c r="O23" i="111"/>
  <c r="AA23" i="111"/>
  <c r="W23" i="111"/>
  <c r="G23" i="111"/>
  <c r="AC23" i="111"/>
  <c r="AH23" i="111"/>
  <c r="AJ23" i="111"/>
  <c r="AH20" i="86"/>
  <c r="AJ20" i="86"/>
  <c r="AH22" i="104"/>
  <c r="AJ22" i="104"/>
  <c r="AH23" i="108"/>
  <c r="AJ23" i="108"/>
  <c r="AH51" i="84"/>
  <c r="AJ51" i="84"/>
  <c r="AE51" i="84"/>
  <c r="AG51" i="84"/>
  <c r="AC51" i="84"/>
  <c r="AH29" i="89"/>
  <c r="AJ29" i="89"/>
  <c r="Z29" i="67"/>
  <c r="AB29" i="67"/>
  <c r="AH31" i="105"/>
  <c r="AJ31" i="105"/>
  <c r="AH54" i="97"/>
  <c r="AJ54" i="97"/>
  <c r="AH15" i="106"/>
  <c r="AJ15" i="106"/>
  <c r="AH76" i="81"/>
  <c r="AJ76" i="81"/>
  <c r="AH29" i="91"/>
  <c r="AJ29" i="91"/>
  <c r="AH51" i="90"/>
  <c r="AJ51" i="90"/>
  <c r="AH53" i="97"/>
  <c r="AJ53" i="97"/>
  <c r="AH36" i="108"/>
  <c r="AJ36" i="108"/>
  <c r="AH28" i="95"/>
  <c r="AJ28" i="95"/>
  <c r="AH38" i="99"/>
  <c r="AJ38" i="99"/>
  <c r="AH57" i="82"/>
  <c r="AJ57" i="82"/>
  <c r="O91" i="115"/>
  <c r="AC91" i="115"/>
  <c r="M91" i="115"/>
  <c r="Y91" i="115"/>
  <c r="AG91" i="115"/>
  <c r="S91" i="115"/>
  <c r="I91" i="115"/>
  <c r="AE91" i="115"/>
  <c r="K91" i="115"/>
  <c r="AH91" i="115"/>
  <c r="AJ91" i="115"/>
  <c r="AA91" i="115"/>
  <c r="W91" i="115"/>
  <c r="Q91" i="115"/>
  <c r="U91" i="115"/>
  <c r="AH19" i="96"/>
  <c r="AJ19" i="96"/>
  <c r="M68" i="113"/>
  <c r="AH68" i="113"/>
  <c r="AJ68" i="113"/>
  <c r="U68" i="113"/>
  <c r="O68" i="113"/>
  <c r="Y68" i="113"/>
  <c r="AG68" i="113"/>
  <c r="K68" i="113"/>
  <c r="AC68" i="113"/>
  <c r="Q68" i="113"/>
  <c r="I68" i="113"/>
  <c r="W68" i="113"/>
  <c r="AB37" i="70"/>
  <c r="AD37" i="70"/>
  <c r="AH22" i="81"/>
  <c r="AJ22" i="81"/>
  <c r="Z58" i="65"/>
  <c r="AB58" i="65"/>
  <c r="AH60" i="91"/>
  <c r="AJ60" i="91"/>
  <c r="Z40" i="62"/>
  <c r="AB40" i="62"/>
  <c r="AH37" i="83"/>
  <c r="AJ37" i="83"/>
  <c r="AH39" i="108"/>
  <c r="AJ39" i="108"/>
  <c r="AH29" i="97"/>
  <c r="AJ29" i="97"/>
  <c r="AB36" i="71"/>
  <c r="AD36" i="71"/>
  <c r="AH30" i="92"/>
  <c r="AJ30" i="92"/>
  <c r="Z40" i="48"/>
  <c r="AB40" i="48"/>
  <c r="AH21" i="97"/>
  <c r="AJ21" i="97"/>
  <c r="AH76" i="107"/>
  <c r="AJ76" i="107"/>
  <c r="AG76" i="107"/>
  <c r="AC76" i="107"/>
  <c r="AH54" i="77"/>
  <c r="AJ54" i="77"/>
  <c r="AD30" i="75"/>
  <c r="AF30" i="75"/>
  <c r="AH76" i="91"/>
  <c r="AJ76" i="91"/>
  <c r="AA31" i="84"/>
  <c r="AH31" i="84"/>
  <c r="AJ31" i="84"/>
  <c r="AC31" i="84"/>
  <c r="AE31" i="84"/>
  <c r="AG31" i="84"/>
  <c r="AH56" i="81"/>
  <c r="AJ56" i="81"/>
  <c r="AA31" i="73"/>
  <c r="AB31" i="73"/>
  <c r="AD31" i="73"/>
  <c r="AC16" i="110"/>
  <c r="AE16" i="110"/>
  <c r="W16" i="110"/>
  <c r="U16" i="110"/>
  <c r="O16" i="110"/>
  <c r="K16" i="110"/>
  <c r="Q16" i="110"/>
  <c r="I16" i="110"/>
  <c r="G16" i="110"/>
  <c r="AG16" i="110"/>
  <c r="AA16" i="110"/>
  <c r="AH16" i="110"/>
  <c r="AJ16" i="110"/>
  <c r="AH25" i="80"/>
  <c r="AJ25" i="80"/>
  <c r="AE36" i="112"/>
  <c r="U36" i="112"/>
  <c r="AC36" i="112"/>
  <c r="K36" i="112"/>
  <c r="I36" i="112"/>
  <c r="AH36" i="112"/>
  <c r="AJ36" i="112"/>
  <c r="AA36" i="112"/>
  <c r="W36" i="112"/>
  <c r="AG36" i="112"/>
  <c r="Q36" i="112"/>
  <c r="O36" i="112"/>
  <c r="AH24" i="94"/>
  <c r="AJ24" i="94"/>
  <c r="AH47" i="88"/>
  <c r="AJ47" i="88"/>
  <c r="Z24" i="63"/>
  <c r="AB24" i="63"/>
  <c r="AH25" i="96"/>
  <c r="AJ25" i="96"/>
  <c r="Z33" i="48"/>
  <c r="AB33" i="48"/>
  <c r="AH57" i="113"/>
  <c r="AJ57" i="113"/>
  <c r="K57" i="113"/>
  <c r="W57" i="113"/>
  <c r="I57" i="113"/>
  <c r="Y57" i="113"/>
  <c r="AG57" i="113"/>
  <c r="AC57" i="113"/>
  <c r="M57" i="113"/>
  <c r="U57" i="113"/>
  <c r="O57" i="113"/>
  <c r="Q57" i="113"/>
  <c r="AG15" i="84"/>
  <c r="AA15" i="84"/>
  <c r="AE15" i="84"/>
  <c r="AC15" i="84"/>
  <c r="AH15" i="84"/>
  <c r="AJ15" i="84"/>
  <c r="U68" i="110"/>
  <c r="O68" i="110"/>
  <c r="I68" i="110"/>
  <c r="G68" i="110"/>
  <c r="W68" i="110"/>
  <c r="Q68" i="110"/>
  <c r="AC68" i="110"/>
  <c r="AH68" i="110"/>
  <c r="AJ68" i="110"/>
  <c r="AG68" i="110"/>
  <c r="AE68" i="110"/>
  <c r="K68" i="110"/>
  <c r="AC24" i="107"/>
  <c r="AH24" i="107"/>
  <c r="AJ24" i="107"/>
  <c r="AG24" i="107"/>
  <c r="AA24" i="107"/>
  <c r="AH42" i="87"/>
  <c r="AJ42" i="87"/>
  <c r="AH65" i="102"/>
  <c r="AJ65" i="102"/>
  <c r="AH28" i="92"/>
  <c r="AJ28" i="92"/>
  <c r="AH25" i="99"/>
  <c r="AJ25" i="99"/>
  <c r="AH21" i="87"/>
  <c r="AJ21" i="87"/>
  <c r="AA42" i="84"/>
  <c r="AC42" i="84"/>
  <c r="AE42" i="84"/>
  <c r="AH42" i="84"/>
  <c r="AJ42" i="84"/>
  <c r="AG42" i="84"/>
  <c r="AH26" i="79"/>
  <c r="AJ26" i="79"/>
  <c r="Q91" i="112"/>
  <c r="AH91" i="112"/>
  <c r="AJ91" i="112"/>
  <c r="W91" i="112"/>
  <c r="AE91" i="112"/>
  <c r="AA91" i="112"/>
  <c r="O91" i="112"/>
  <c r="AC91" i="112"/>
  <c r="K91" i="112"/>
  <c r="AG91" i="112"/>
  <c r="U91" i="112"/>
  <c r="I91" i="112"/>
  <c r="Z18" i="62"/>
  <c r="AB18" i="62"/>
  <c r="AH35" i="88"/>
  <c r="AJ35" i="88"/>
  <c r="G56" i="111"/>
  <c r="AH56" i="111"/>
  <c r="AJ56" i="111"/>
  <c r="AE56" i="111"/>
  <c r="AG56" i="111"/>
  <c r="AC56" i="111"/>
  <c r="K56" i="111"/>
  <c r="O56" i="111"/>
  <c r="Q56" i="111"/>
  <c r="W56" i="111"/>
  <c r="I56" i="111"/>
  <c r="U56" i="111"/>
  <c r="AH16" i="87"/>
  <c r="AJ16" i="87"/>
  <c r="AH38" i="104"/>
  <c r="AJ38" i="104"/>
  <c r="AB30" i="71"/>
  <c r="AD30" i="71"/>
  <c r="AH27" i="105"/>
  <c r="AJ27" i="105"/>
  <c r="AH27" i="80"/>
  <c r="AJ27" i="80"/>
  <c r="Z19" i="64"/>
  <c r="AB19" i="64"/>
  <c r="AH51" i="106"/>
  <c r="AJ51" i="106"/>
  <c r="Z27" i="68"/>
  <c r="AB27" i="68"/>
  <c r="AH54" i="105"/>
  <c r="AJ54" i="105"/>
  <c r="Z16" i="67"/>
  <c r="AB16" i="67"/>
  <c r="AH76" i="83"/>
  <c r="AJ76" i="83"/>
  <c r="AH21" i="88"/>
  <c r="AJ21" i="88"/>
  <c r="AH13" i="106"/>
  <c r="AJ13" i="106"/>
  <c r="Z38" i="64"/>
  <c r="AB38" i="64"/>
  <c r="AH76" i="104"/>
  <c r="AJ76" i="104"/>
  <c r="AH27" i="108"/>
  <c r="AJ27" i="108"/>
  <c r="AH29" i="86"/>
  <c r="AJ29" i="86"/>
  <c r="AH27" i="97"/>
  <c r="AJ27" i="97"/>
  <c r="AH14" i="92"/>
  <c r="AJ14" i="92"/>
  <c r="AH25" i="102"/>
  <c r="AJ25" i="102"/>
  <c r="AH23" i="81"/>
  <c r="AJ23" i="81"/>
  <c r="Z55" i="67"/>
  <c r="AB55" i="67"/>
  <c r="AH76" i="94"/>
  <c r="AJ76" i="94"/>
  <c r="AH57" i="96"/>
  <c r="AJ57" i="96"/>
  <c r="Z45" i="48"/>
  <c r="AB45" i="48"/>
  <c r="Z65" i="69"/>
  <c r="AB65" i="69"/>
  <c r="AB28" i="72"/>
  <c r="AD28" i="72"/>
  <c r="AH31" i="81"/>
  <c r="AJ31" i="81"/>
  <c r="Z20" i="69"/>
  <c r="AB20" i="69"/>
  <c r="AH57" i="91"/>
  <c r="AJ57" i="91"/>
  <c r="AB25" i="74"/>
  <c r="AD25" i="74"/>
  <c r="AH24" i="92"/>
  <c r="AJ24" i="92"/>
  <c r="Z54" i="68"/>
  <c r="AB54" i="68"/>
  <c r="AH51" i="81"/>
  <c r="AJ51" i="81"/>
  <c r="K33" i="112"/>
  <c r="W33" i="112"/>
  <c r="U33" i="112"/>
  <c r="AG33" i="112"/>
  <c r="AH33" i="112"/>
  <c r="AJ33" i="112"/>
  <c r="I33" i="112"/>
  <c r="AC33" i="112"/>
  <c r="O33" i="112"/>
  <c r="AE33" i="112"/>
  <c r="AA33" i="112"/>
  <c r="Q33" i="112"/>
  <c r="Z36" i="64"/>
  <c r="AB36" i="64"/>
  <c r="AH68" i="111"/>
  <c r="AJ68" i="111"/>
  <c r="AC68" i="111"/>
  <c r="U68" i="111"/>
  <c r="O68" i="111"/>
  <c r="G68" i="111"/>
  <c r="I68" i="111"/>
  <c r="AE68" i="111"/>
  <c r="Q68" i="111"/>
  <c r="W68" i="111"/>
  <c r="AG68" i="111"/>
  <c r="K68" i="111"/>
  <c r="AH52" i="87"/>
  <c r="AJ52" i="87"/>
  <c r="Z25" i="62"/>
  <c r="AB25" i="62"/>
  <c r="I27" i="110"/>
  <c r="AH27" i="110"/>
  <c r="AJ27" i="110"/>
  <c r="AA27" i="110"/>
  <c r="AE27" i="110"/>
  <c r="K27" i="110"/>
  <c r="AG27" i="110"/>
  <c r="W27" i="110"/>
  <c r="Q27" i="110"/>
  <c r="G27" i="110"/>
  <c r="U27" i="110"/>
  <c r="O27" i="110"/>
  <c r="AC27" i="110"/>
  <c r="AH51" i="97"/>
  <c r="AJ51" i="97"/>
  <c r="AH51" i="82"/>
  <c r="AJ51" i="82"/>
  <c r="Z31" i="69"/>
  <c r="AB31" i="69"/>
  <c r="W32" i="113"/>
  <c r="I32" i="113"/>
  <c r="AC32" i="113"/>
  <c r="K32" i="113"/>
  <c r="O32" i="113"/>
  <c r="AG32" i="113"/>
  <c r="AA32" i="113"/>
  <c r="AH32" i="113"/>
  <c r="AJ32" i="113"/>
  <c r="Y32" i="113"/>
  <c r="U32" i="113"/>
  <c r="M32" i="113"/>
  <c r="Q32" i="113"/>
  <c r="Z32" i="62"/>
  <c r="AB32" i="62"/>
  <c r="AH56" i="83"/>
  <c r="AJ56" i="83"/>
  <c r="K96" i="115"/>
  <c r="M96" i="115"/>
  <c r="O96" i="115"/>
  <c r="AE96" i="115"/>
  <c r="Y96" i="115"/>
  <c r="I96" i="115"/>
  <c r="AH96" i="115"/>
  <c r="AJ96" i="115"/>
  <c r="W96" i="115"/>
  <c r="Q96" i="115"/>
  <c r="AA96" i="115"/>
  <c r="S96" i="115"/>
  <c r="U96" i="115"/>
  <c r="AG96" i="115"/>
  <c r="AC96" i="115"/>
  <c r="AH32" i="94"/>
  <c r="AJ32" i="94"/>
  <c r="Q31" i="111"/>
  <c r="AE31" i="111"/>
  <c r="AG31" i="111"/>
  <c r="K31" i="111"/>
  <c r="W31" i="111"/>
  <c r="G31" i="111"/>
  <c r="AH31" i="111"/>
  <c r="AJ31" i="111"/>
  <c r="U31" i="111"/>
  <c r="AA31" i="111"/>
  <c r="I31" i="111"/>
  <c r="O31" i="111"/>
  <c r="AC31" i="111"/>
  <c r="AH31" i="96"/>
  <c r="AJ31" i="96"/>
  <c r="AB33" i="71"/>
  <c r="AD33" i="71"/>
  <c r="AH57" i="86"/>
  <c r="AJ57" i="86"/>
  <c r="AH24" i="83"/>
  <c r="AJ24" i="83"/>
  <c r="AB42" i="74"/>
  <c r="AD42" i="74"/>
  <c r="AB31" i="71"/>
  <c r="AD31" i="71"/>
  <c r="AB42" i="72"/>
  <c r="AD42" i="72"/>
  <c r="AH53" i="83"/>
  <c r="AJ53" i="83"/>
  <c r="Z16" i="66"/>
  <c r="AB16" i="66"/>
  <c r="K33" i="110"/>
  <c r="U33" i="110"/>
  <c r="AH33" i="110"/>
  <c r="AJ33" i="110"/>
  <c r="I33" i="110"/>
  <c r="AG33" i="110"/>
  <c r="O33" i="110"/>
  <c r="AC33" i="110"/>
  <c r="AA33" i="110"/>
  <c r="Q33" i="110"/>
  <c r="AE33" i="110"/>
  <c r="G33" i="110"/>
  <c r="W33" i="110"/>
  <c r="W35" i="113"/>
  <c r="AC35" i="113"/>
  <c r="Q35" i="113"/>
  <c r="U35" i="113"/>
  <c r="AH35" i="113"/>
  <c r="AJ35" i="113"/>
  <c r="AG35" i="113"/>
  <c r="M35" i="113"/>
  <c r="I35" i="113"/>
  <c r="AA35" i="113"/>
  <c r="Y35" i="113"/>
  <c r="O35" i="113"/>
  <c r="K35" i="113"/>
  <c r="AH31" i="101"/>
  <c r="AJ31" i="101"/>
  <c r="Z29" i="68"/>
  <c r="AB29" i="68"/>
  <c r="AH24" i="95"/>
  <c r="AJ24" i="95"/>
  <c r="Z36" i="68"/>
  <c r="AB36" i="68"/>
  <c r="AH42" i="98"/>
  <c r="AJ42" i="98"/>
  <c r="AH14" i="102"/>
  <c r="AJ14" i="102"/>
  <c r="AH56" i="84"/>
  <c r="AJ56" i="84"/>
  <c r="AC56" i="84"/>
  <c r="AE56" i="84"/>
  <c r="AG56" i="84"/>
  <c r="Z66" i="65"/>
  <c r="AB66" i="65"/>
  <c r="AH26" i="86"/>
  <c r="AJ26" i="86"/>
  <c r="AB13" i="72"/>
  <c r="Q19" i="111"/>
  <c r="O19" i="111"/>
  <c r="AC19" i="111"/>
  <c r="I19" i="111"/>
  <c r="G19" i="111"/>
  <c r="AH19" i="111"/>
  <c r="AJ19" i="111"/>
  <c r="W19" i="111"/>
  <c r="K19" i="111"/>
  <c r="AE19" i="111"/>
  <c r="U19" i="111"/>
  <c r="AG19" i="111"/>
  <c r="AA19" i="111"/>
  <c r="Z29" i="69"/>
  <c r="AB29" i="69"/>
  <c r="AB33" i="70"/>
  <c r="AD33" i="70"/>
  <c r="AH28" i="94"/>
  <c r="AJ28" i="94"/>
  <c r="AE53" i="110"/>
  <c r="I53" i="110"/>
  <c r="G53" i="110"/>
  <c r="Q53" i="110"/>
  <c r="AC53" i="110"/>
  <c r="W53" i="110"/>
  <c r="AH53" i="110"/>
  <c r="AJ53" i="110"/>
  <c r="AG53" i="110"/>
  <c r="K53" i="110"/>
  <c r="U53" i="110"/>
  <c r="O53" i="110"/>
  <c r="AH23" i="104"/>
  <c r="AJ23" i="104"/>
  <c r="AA35" i="84"/>
  <c r="AG35" i="84"/>
  <c r="AE35" i="84"/>
  <c r="AC35" i="84"/>
  <c r="AH35" i="84"/>
  <c r="AJ35" i="84"/>
  <c r="Z58" i="67"/>
  <c r="AB58" i="67"/>
  <c r="AH54" i="98"/>
  <c r="AJ54" i="98"/>
  <c r="AH47" i="89"/>
  <c r="AJ47" i="89"/>
  <c r="Z53" i="64"/>
  <c r="AB53" i="64"/>
  <c r="AH29" i="104"/>
  <c r="AJ29" i="104"/>
  <c r="Z33" i="62"/>
  <c r="AB33" i="62"/>
  <c r="AH28" i="88"/>
  <c r="AJ28" i="88"/>
  <c r="AH53" i="104"/>
  <c r="AJ53" i="104"/>
  <c r="Z37" i="62"/>
  <c r="AB37" i="62"/>
  <c r="AG27" i="111"/>
  <c r="AH27" i="111"/>
  <c r="AJ27" i="111"/>
  <c r="AA27" i="111"/>
  <c r="AE27" i="111"/>
  <c r="U27" i="111"/>
  <c r="Q27" i="111"/>
  <c r="AC27" i="111"/>
  <c r="I27" i="111"/>
  <c r="K27" i="111"/>
  <c r="W27" i="111"/>
  <c r="G27" i="111"/>
  <c r="O27" i="111"/>
  <c r="AH65" i="109"/>
  <c r="AJ65" i="109"/>
  <c r="AB57" i="74"/>
  <c r="AD57" i="74"/>
  <c r="Z18" i="64"/>
  <c r="AB18" i="64"/>
  <c r="AB26" i="73"/>
  <c r="AD26" i="73"/>
  <c r="AA26" i="73"/>
  <c r="AH76" i="80"/>
  <c r="AJ76" i="80"/>
  <c r="AH15" i="82"/>
  <c r="AJ15" i="82"/>
  <c r="AH38" i="105"/>
  <c r="AJ38" i="105"/>
  <c r="AH25" i="98"/>
  <c r="AJ25" i="98"/>
  <c r="AH24" i="87"/>
  <c r="AJ24" i="87"/>
  <c r="U45" i="112"/>
  <c r="AG45" i="112"/>
  <c r="I45" i="112"/>
  <c r="O45" i="112"/>
  <c r="AC45" i="112"/>
  <c r="Q45" i="112"/>
  <c r="AE45" i="112"/>
  <c r="W45" i="112"/>
  <c r="AA45" i="112"/>
  <c r="K45" i="112"/>
  <c r="AH45" i="112"/>
  <c r="AJ45" i="112"/>
  <c r="AH53" i="95"/>
  <c r="AJ53" i="95"/>
  <c r="AH35" i="76"/>
  <c r="AJ35" i="76"/>
  <c r="AA20" i="73"/>
  <c r="AB20" i="73"/>
  <c r="AD20" i="73"/>
  <c r="AH28" i="101"/>
  <c r="AJ28" i="101"/>
  <c r="AH35" i="91"/>
  <c r="AJ35" i="91"/>
  <c r="AH20" i="77"/>
  <c r="AJ20" i="77"/>
  <c r="Z25" i="64"/>
  <c r="AB25" i="64"/>
  <c r="AH35" i="109"/>
  <c r="AJ35" i="109"/>
  <c r="AH39" i="106"/>
  <c r="AJ39" i="106"/>
  <c r="AH33" i="102"/>
  <c r="AJ33" i="102"/>
  <c r="K57" i="110"/>
  <c r="I57" i="110"/>
  <c r="AG57" i="110"/>
  <c r="AC57" i="110"/>
  <c r="Q57" i="110"/>
  <c r="U57" i="110"/>
  <c r="AH57" i="110"/>
  <c r="AJ57" i="110"/>
  <c r="W57" i="110"/>
  <c r="G57" i="110"/>
  <c r="O57" i="110"/>
  <c r="AE57" i="110"/>
  <c r="AH20" i="104"/>
  <c r="AJ20" i="104"/>
  <c r="AA13" i="73"/>
  <c r="AB13" i="73"/>
  <c r="AH21" i="108"/>
  <c r="AJ21" i="108"/>
  <c r="AH65" i="85"/>
  <c r="AJ65" i="85"/>
  <c r="AB13" i="70"/>
  <c r="AH20" i="84"/>
  <c r="AJ20" i="84"/>
  <c r="AE20" i="84"/>
  <c r="AA20" i="84"/>
  <c r="AG20" i="84"/>
  <c r="AC20" i="84"/>
  <c r="Z38" i="65"/>
  <c r="AB38" i="65"/>
  <c r="AH13" i="80"/>
  <c r="AH23" i="90"/>
  <c r="AJ23" i="90"/>
  <c r="Z31" i="68"/>
  <c r="AB31" i="68"/>
  <c r="AH29" i="99"/>
  <c r="AJ29" i="99"/>
  <c r="AH29" i="108"/>
  <c r="AJ29" i="108"/>
  <c r="AH33" i="95"/>
  <c r="AJ33" i="95"/>
  <c r="AH31" i="106"/>
  <c r="AJ31" i="106"/>
  <c r="AH76" i="102"/>
  <c r="AJ76" i="102"/>
  <c r="AH23" i="109"/>
  <c r="AJ23" i="109"/>
  <c r="AH37" i="95"/>
  <c r="AJ37" i="95"/>
  <c r="AH60" i="106"/>
  <c r="AJ60" i="106"/>
  <c r="AH19" i="79"/>
  <c r="AJ19" i="79"/>
  <c r="I69" i="111"/>
  <c r="O69" i="111"/>
  <c r="U69" i="111"/>
  <c r="AH69" i="111"/>
  <c r="AJ69" i="111"/>
  <c r="Q69" i="111"/>
  <c r="G69" i="111"/>
  <c r="AC69" i="111"/>
  <c r="AE69" i="111"/>
  <c r="W69" i="111"/>
  <c r="AG69" i="111"/>
  <c r="K69" i="111"/>
  <c r="AH13" i="97"/>
  <c r="AJ13" i="97"/>
  <c r="AH23" i="106"/>
  <c r="AJ23" i="106"/>
  <c r="I39" i="112"/>
  <c r="AA39" i="112"/>
  <c r="AH39" i="112"/>
  <c r="AJ39" i="112"/>
  <c r="W39" i="112"/>
  <c r="AG39" i="112"/>
  <c r="O39" i="112"/>
  <c r="AE39" i="112"/>
  <c r="Q39" i="112"/>
  <c r="K39" i="112"/>
  <c r="U39" i="112"/>
  <c r="AC39" i="112"/>
  <c r="I34" i="111"/>
  <c r="AG34" i="111"/>
  <c r="AE34" i="111"/>
  <c r="G34" i="111"/>
  <c r="K34" i="111"/>
  <c r="AC34" i="111"/>
  <c r="AA34" i="111"/>
  <c r="U34" i="111"/>
  <c r="O34" i="111"/>
  <c r="AH34" i="111"/>
  <c r="AJ34" i="111"/>
  <c r="Q34" i="111"/>
  <c r="W34" i="111"/>
  <c r="AH27" i="82"/>
  <c r="AJ27" i="82"/>
  <c r="AH22" i="85"/>
  <c r="AJ22" i="85"/>
  <c r="Z48" i="63"/>
  <c r="AB48" i="63"/>
  <c r="AH53" i="80"/>
  <c r="AJ53" i="80"/>
  <c r="Z39" i="68"/>
  <c r="AB39" i="68"/>
  <c r="AH65" i="81"/>
  <c r="AJ65" i="81"/>
  <c r="Z28" i="68"/>
  <c r="AB28" i="68"/>
  <c r="AH21" i="99"/>
  <c r="AJ21" i="99"/>
  <c r="AH36" i="101"/>
  <c r="AJ36" i="101"/>
  <c r="AH24" i="102"/>
  <c r="AJ24" i="102"/>
  <c r="Z14" i="67"/>
  <c r="AB14" i="67"/>
  <c r="Z27" i="66"/>
  <c r="AB27" i="66"/>
  <c r="AB24" i="74"/>
  <c r="AD24" i="74"/>
  <c r="AH31" i="77"/>
  <c r="AJ31" i="77"/>
  <c r="AH33" i="88"/>
  <c r="AJ33" i="88"/>
  <c r="AB56" i="71"/>
  <c r="AD56" i="71"/>
  <c r="AB44" i="72"/>
  <c r="AD44" i="72"/>
  <c r="Z36" i="66"/>
  <c r="AB36" i="66"/>
  <c r="AA36" i="73"/>
  <c r="AB36" i="73"/>
  <c r="AD36" i="73"/>
  <c r="AH22" i="97"/>
  <c r="AJ22" i="97"/>
  <c r="K31" i="112"/>
  <c r="I31" i="112"/>
  <c r="W31" i="112"/>
  <c r="AG31" i="112"/>
  <c r="Q31" i="112"/>
  <c r="AA31" i="112"/>
  <c r="AC31" i="112"/>
  <c r="AH31" i="112"/>
  <c r="AJ31" i="112"/>
  <c r="AE31" i="112"/>
  <c r="O31" i="112"/>
  <c r="U31" i="112"/>
  <c r="Z39" i="63"/>
  <c r="AB39" i="63"/>
  <c r="AH44" i="98"/>
  <c r="AJ44" i="98"/>
  <c r="AH32" i="90"/>
  <c r="AJ32" i="90"/>
  <c r="AD18" i="75"/>
  <c r="AF18" i="75"/>
  <c r="AH33" i="87"/>
  <c r="AJ33" i="87"/>
  <c r="AC44" i="110"/>
  <c r="AG44" i="110"/>
  <c r="W44" i="110"/>
  <c r="O44" i="110"/>
  <c r="K44" i="110"/>
  <c r="I44" i="110"/>
  <c r="Q44" i="110"/>
  <c r="AA44" i="110"/>
  <c r="AE44" i="110"/>
  <c r="U44" i="110"/>
  <c r="AH44" i="110"/>
  <c r="AJ44" i="110"/>
  <c r="G44" i="110"/>
  <c r="AH24" i="88"/>
  <c r="AJ24" i="88"/>
  <c r="Z48" i="66"/>
  <c r="AB48" i="66"/>
  <c r="Z55" i="65"/>
  <c r="AB55" i="65"/>
  <c r="AH29" i="95"/>
  <c r="AJ29" i="95"/>
  <c r="Z45" i="67"/>
  <c r="AB45" i="67"/>
  <c r="AH47" i="87"/>
  <c r="AJ47" i="87"/>
  <c r="AG19" i="110"/>
  <c r="I19" i="110"/>
  <c r="G19" i="110"/>
  <c r="K19" i="110"/>
  <c r="AE19" i="110"/>
  <c r="O19" i="110"/>
  <c r="Q19" i="110"/>
  <c r="U19" i="110"/>
  <c r="W19" i="110"/>
  <c r="AC19" i="110"/>
  <c r="AH19" i="110"/>
  <c r="AJ19" i="110"/>
  <c r="AA19" i="110"/>
  <c r="AH13" i="101"/>
  <c r="AJ13" i="101"/>
  <c r="AH37" i="82"/>
  <c r="AJ37" i="82"/>
  <c r="AH57" i="94"/>
  <c r="AJ57" i="94"/>
  <c r="AB19" i="74"/>
  <c r="AD19" i="74"/>
  <c r="Z14" i="65"/>
  <c r="AB14" i="65"/>
  <c r="AH55" i="76"/>
  <c r="AJ55" i="76"/>
  <c r="Z66" i="66"/>
  <c r="AB66" i="66"/>
  <c r="AD14" i="75"/>
  <c r="AF14" i="75"/>
  <c r="AD27" i="75"/>
  <c r="AF27" i="75"/>
  <c r="Z22" i="68"/>
  <c r="AB22" i="68"/>
  <c r="Z56" i="65"/>
  <c r="AB56" i="65"/>
  <c r="AB60" i="71"/>
  <c r="AD60" i="71"/>
  <c r="Z23" i="67"/>
  <c r="AB23" i="67"/>
  <c r="Z48" i="48"/>
  <c r="AB48" i="48"/>
  <c r="AH13" i="81"/>
  <c r="AH37" i="77"/>
  <c r="AJ37" i="77"/>
  <c r="AH29" i="106"/>
  <c r="AJ29" i="106"/>
  <c r="AH27" i="106"/>
  <c r="AJ27" i="106"/>
  <c r="AH15" i="89"/>
  <c r="AJ15" i="89"/>
  <c r="W63" i="113"/>
  <c r="M63" i="113"/>
  <c r="K63" i="113"/>
  <c r="Y63" i="113"/>
  <c r="O63" i="113"/>
  <c r="U63" i="113"/>
  <c r="AG63" i="113"/>
  <c r="I63" i="113"/>
  <c r="Q63" i="113"/>
  <c r="AC63" i="113"/>
  <c r="AH63" i="113"/>
  <c r="AJ63" i="113"/>
  <c r="AH29" i="98"/>
  <c r="AJ29" i="98"/>
  <c r="AB30" i="70"/>
  <c r="AD30" i="70"/>
  <c r="AH31" i="91"/>
  <c r="AJ31" i="91"/>
  <c r="AH23" i="95"/>
  <c r="AJ23" i="95"/>
  <c r="AH37" i="101"/>
  <c r="AJ37" i="101"/>
  <c r="U46" i="110"/>
  <c r="K46" i="110"/>
  <c r="AE46" i="110"/>
  <c r="AA46" i="110"/>
  <c r="AH46" i="110"/>
  <c r="AJ46" i="110"/>
  <c r="I46" i="110"/>
  <c r="W46" i="110"/>
  <c r="G46" i="110"/>
  <c r="Q46" i="110"/>
  <c r="O46" i="110"/>
  <c r="AG46" i="110"/>
  <c r="AC46" i="110"/>
  <c r="AH14" i="93"/>
  <c r="AJ14" i="93"/>
  <c r="AH15" i="77"/>
  <c r="AJ15" i="77"/>
  <c r="AH21" i="81"/>
  <c r="AJ21" i="81"/>
  <c r="AH47" i="98"/>
  <c r="AJ47" i="98"/>
  <c r="AE47" i="111"/>
  <c r="U47" i="111"/>
  <c r="G47" i="111"/>
  <c r="Q47" i="111"/>
  <c r="AG47" i="111"/>
  <c r="K47" i="111"/>
  <c r="W47" i="111"/>
  <c r="AC47" i="111"/>
  <c r="O47" i="111"/>
  <c r="AH47" i="111"/>
  <c r="AJ47" i="111"/>
  <c r="I47" i="111"/>
  <c r="AA47" i="111"/>
  <c r="AH36" i="85"/>
  <c r="AJ36" i="85"/>
  <c r="AG65" i="107"/>
  <c r="AC65" i="107"/>
  <c r="AH65" i="107"/>
  <c r="AJ65" i="107"/>
  <c r="Z40" i="65"/>
  <c r="AB40" i="65"/>
  <c r="AH33" i="79"/>
  <c r="AJ33" i="79"/>
  <c r="AG20" i="112"/>
  <c r="Q20" i="112"/>
  <c r="U20" i="112"/>
  <c r="I20" i="112"/>
  <c r="O20" i="112"/>
  <c r="AC20" i="112"/>
  <c r="W20" i="112"/>
  <c r="AE20" i="112"/>
  <c r="AA20" i="112"/>
  <c r="K20" i="112"/>
  <c r="AH20" i="112"/>
  <c r="AJ20" i="112"/>
  <c r="AH56" i="87"/>
  <c r="AJ56" i="87"/>
  <c r="AH28" i="102"/>
  <c r="AJ28" i="102"/>
  <c r="AH31" i="108"/>
  <c r="AJ31" i="108"/>
  <c r="AH28" i="99"/>
  <c r="AJ28" i="99"/>
  <c r="AH32" i="106"/>
  <c r="AJ32" i="106"/>
  <c r="AH38" i="88"/>
  <c r="AJ38" i="88"/>
  <c r="AB24" i="70"/>
  <c r="AD24" i="70"/>
  <c r="AH13" i="99"/>
  <c r="AJ13" i="99"/>
  <c r="Z23" i="68"/>
  <c r="AB23" i="68"/>
  <c r="AB15" i="72"/>
  <c r="AD15" i="72"/>
  <c r="AH23" i="76"/>
  <c r="AJ23" i="76"/>
  <c r="AH25" i="81"/>
  <c r="AJ25" i="81"/>
  <c r="AH35" i="81"/>
  <c r="AJ35" i="81"/>
  <c r="AH21" i="104"/>
  <c r="AJ21" i="104"/>
  <c r="O32" i="112"/>
  <c r="I32" i="112"/>
  <c r="AE32" i="112"/>
  <c r="U32" i="112"/>
  <c r="K32" i="112"/>
  <c r="Q32" i="112"/>
  <c r="AC32" i="112"/>
  <c r="AG32" i="112"/>
  <c r="AA32" i="112"/>
  <c r="W32" i="112"/>
  <c r="AH32" i="112"/>
  <c r="AJ32" i="112"/>
  <c r="AH52" i="80"/>
  <c r="AJ52" i="80"/>
  <c r="AH60" i="96"/>
  <c r="AJ60" i="96"/>
  <c r="AH29" i="90"/>
  <c r="AJ29" i="90"/>
  <c r="AH52" i="105"/>
  <c r="AJ52" i="105"/>
  <c r="AH55" i="98"/>
  <c r="AJ55" i="98"/>
  <c r="AD42" i="75"/>
  <c r="AF42" i="75"/>
  <c r="AB47" i="71"/>
  <c r="AD47" i="71"/>
  <c r="AH39" i="109"/>
  <c r="AJ39" i="109"/>
  <c r="AH51" i="87"/>
  <c r="AJ51" i="87"/>
  <c r="AH16" i="79"/>
  <c r="AJ16" i="79"/>
  <c r="AH22" i="108"/>
  <c r="AJ22" i="108"/>
  <c r="AH37" i="105"/>
  <c r="AJ37" i="105"/>
  <c r="AH16" i="85"/>
  <c r="AJ16" i="85"/>
  <c r="Z75" i="67"/>
  <c r="AB75" i="67"/>
  <c r="AH15" i="87"/>
  <c r="AJ15" i="87"/>
  <c r="AH60" i="89"/>
  <c r="AJ60" i="89"/>
  <c r="AB29" i="71"/>
  <c r="AD29" i="71"/>
  <c r="AH36" i="87"/>
  <c r="AJ36" i="87"/>
  <c r="AB55" i="74"/>
  <c r="AD55" i="74"/>
  <c r="Z30" i="62"/>
  <c r="AB30" i="62"/>
  <c r="Z32" i="68"/>
  <c r="AB32" i="68"/>
  <c r="AB29" i="73"/>
  <c r="AD29" i="73"/>
  <c r="AA29" i="73"/>
  <c r="AH76" i="79"/>
  <c r="AJ76" i="79"/>
  <c r="AH56" i="91"/>
  <c r="AJ56" i="91"/>
  <c r="W38" i="112"/>
  <c r="AE38" i="112"/>
  <c r="U38" i="112"/>
  <c r="K38" i="112"/>
  <c r="AG38" i="112"/>
  <c r="O38" i="112"/>
  <c r="AC38" i="112"/>
  <c r="Q38" i="112"/>
  <c r="AA38" i="112"/>
  <c r="AH38" i="112"/>
  <c r="AJ38" i="112"/>
  <c r="I38" i="112"/>
  <c r="AD24" i="75"/>
  <c r="AF24" i="75"/>
  <c r="Z55" i="66"/>
  <c r="AB55" i="66"/>
  <c r="AH36" i="80"/>
  <c r="AJ36" i="80"/>
  <c r="AC80" i="113"/>
  <c r="K80" i="113"/>
  <c r="Y80" i="113"/>
  <c r="U80" i="113"/>
  <c r="AG80" i="113"/>
  <c r="M80" i="113"/>
  <c r="W80" i="113"/>
  <c r="Q80" i="113"/>
  <c r="AH80" i="113"/>
  <c r="AJ80" i="113"/>
  <c r="I80" i="113"/>
  <c r="O80" i="113"/>
  <c r="AG55" i="113"/>
  <c r="AC55" i="113"/>
  <c r="M55" i="113"/>
  <c r="Q55" i="113"/>
  <c r="W55" i="113"/>
  <c r="I55" i="113"/>
  <c r="Y55" i="113"/>
  <c r="AH55" i="113"/>
  <c r="AJ55" i="113"/>
  <c r="O55" i="113"/>
  <c r="K55" i="113"/>
  <c r="U55" i="113"/>
  <c r="AA23" i="84"/>
  <c r="AG23" i="84"/>
  <c r="AC23" i="84"/>
  <c r="AH23" i="84"/>
  <c r="AJ23" i="84"/>
  <c r="AE23" i="84"/>
  <c r="Z40" i="63"/>
  <c r="AB40" i="63"/>
  <c r="AH51" i="94"/>
  <c r="AJ51" i="94"/>
  <c r="AH28" i="89"/>
  <c r="AJ28" i="89"/>
  <c r="AH60" i="79"/>
  <c r="AJ60" i="79"/>
  <c r="Z13" i="69"/>
  <c r="AB18" i="74"/>
  <c r="AD18" i="74"/>
  <c r="AH30" i="81"/>
  <c r="AJ30" i="81"/>
  <c r="AH22" i="86"/>
  <c r="AJ22" i="86"/>
  <c r="AB28" i="74"/>
  <c r="AD28" i="74"/>
  <c r="AH16" i="98"/>
  <c r="AJ16" i="98"/>
  <c r="AH20" i="81"/>
  <c r="AJ20" i="81"/>
  <c r="Z35" i="68"/>
  <c r="AB35" i="68"/>
  <c r="AH18" i="105"/>
  <c r="AJ18" i="105"/>
  <c r="AB36" i="70"/>
  <c r="AD36" i="70"/>
  <c r="Z53" i="63"/>
  <c r="AB53" i="63"/>
  <c r="AH50" i="111"/>
  <c r="AJ50" i="111"/>
  <c r="G50" i="111"/>
  <c r="W50" i="111"/>
  <c r="U50" i="111"/>
  <c r="K50" i="111"/>
  <c r="AA50" i="111"/>
  <c r="AC50" i="111"/>
  <c r="I50" i="111"/>
  <c r="AE50" i="111"/>
  <c r="AG50" i="111"/>
  <c r="O50" i="111"/>
  <c r="Q50" i="111"/>
  <c r="AH14" i="96"/>
  <c r="AJ14" i="96"/>
  <c r="AH38" i="83"/>
  <c r="AJ38" i="83"/>
  <c r="AH57" i="93"/>
  <c r="AJ57" i="93"/>
  <c r="AH47" i="84"/>
  <c r="AJ47" i="84"/>
  <c r="AA47" i="84"/>
  <c r="AE47" i="84"/>
  <c r="AC47" i="84"/>
  <c r="AG47" i="84"/>
  <c r="Z66" i="67"/>
  <c r="AB66" i="67"/>
  <c r="AB35" i="71"/>
  <c r="AD35" i="71"/>
  <c r="AH33" i="101"/>
  <c r="AJ33" i="101"/>
  <c r="AH29" i="96"/>
  <c r="AJ29" i="96"/>
  <c r="AH29" i="81"/>
  <c r="AJ29" i="81"/>
  <c r="K45" i="111"/>
  <c r="AA45" i="111"/>
  <c r="U45" i="111"/>
  <c r="G45" i="111"/>
  <c r="O45" i="111"/>
  <c r="Q45" i="111"/>
  <c r="W45" i="111"/>
  <c r="AH45" i="111"/>
  <c r="AJ45" i="111"/>
  <c r="AC45" i="111"/>
  <c r="AE45" i="111"/>
  <c r="I45" i="111"/>
  <c r="AG45" i="111"/>
  <c r="AH20" i="88"/>
  <c r="AJ20" i="88"/>
  <c r="AH29" i="109"/>
  <c r="AJ29" i="109"/>
  <c r="AH33" i="91"/>
  <c r="AJ33" i="91"/>
  <c r="Z29" i="66"/>
  <c r="AB29" i="66"/>
  <c r="AH22" i="95"/>
  <c r="AJ22" i="95"/>
  <c r="AH16" i="112"/>
  <c r="AJ16" i="112"/>
  <c r="W16" i="112"/>
  <c r="O16" i="112"/>
  <c r="AE16" i="112"/>
  <c r="Q16" i="112"/>
  <c r="I16" i="112"/>
  <c r="AC16" i="112"/>
  <c r="AG16" i="112"/>
  <c r="K16" i="112"/>
  <c r="U16" i="112"/>
  <c r="AA16" i="112"/>
  <c r="AB29" i="72"/>
  <c r="AD29" i="72"/>
  <c r="Z66" i="64"/>
  <c r="AB66" i="64"/>
  <c r="AH22" i="107"/>
  <c r="AJ22" i="107"/>
  <c r="AA22" i="107"/>
  <c r="AG22" i="107"/>
  <c r="AC22" i="107"/>
  <c r="AH54" i="94"/>
  <c r="AJ54" i="94"/>
  <c r="AH25" i="105"/>
  <c r="AJ25" i="105"/>
  <c r="AH28" i="104"/>
  <c r="AJ28" i="104"/>
  <c r="AH54" i="90"/>
  <c r="AJ54" i="90"/>
  <c r="AH22" i="109"/>
  <c r="AJ22" i="109"/>
  <c r="AH14" i="79"/>
  <c r="AJ14" i="79"/>
  <c r="Z28" i="63"/>
  <c r="AB28" i="63"/>
  <c r="AH26" i="95"/>
  <c r="AJ26" i="95"/>
  <c r="AG18" i="84"/>
  <c r="AA18" i="84"/>
  <c r="AE18" i="84"/>
  <c r="AH18" i="84"/>
  <c r="AJ18" i="84"/>
  <c r="AC18" i="84"/>
  <c r="AH19" i="93"/>
  <c r="AJ19" i="93"/>
  <c r="AH25" i="95"/>
  <c r="AJ25" i="95"/>
  <c r="AB65" i="70"/>
  <c r="AD65" i="70"/>
  <c r="AD25" i="75"/>
  <c r="AF25" i="75"/>
  <c r="Z30" i="65"/>
  <c r="AB30" i="65"/>
  <c r="AH55" i="97"/>
  <c r="AJ55" i="97"/>
  <c r="Z38" i="48"/>
  <c r="AB38" i="48"/>
  <c r="Z21" i="69"/>
  <c r="AB21" i="69"/>
  <c r="AH44" i="80"/>
  <c r="AJ44" i="80"/>
  <c r="AH16" i="86"/>
  <c r="AJ16" i="86"/>
  <c r="AH27" i="83"/>
  <c r="AJ27" i="83"/>
  <c r="Z60" i="69"/>
  <c r="AB60" i="69"/>
  <c r="AH37" i="84"/>
  <c r="AJ37" i="84"/>
  <c r="AE37" i="84"/>
  <c r="AG37" i="84"/>
  <c r="AA37" i="84"/>
  <c r="AC37" i="84"/>
  <c r="AH60" i="92"/>
  <c r="AJ60" i="92"/>
  <c r="AH24" i="76"/>
  <c r="AJ24" i="76"/>
  <c r="AH18" i="108"/>
  <c r="AJ18" i="108"/>
  <c r="AG22" i="113"/>
  <c r="U22" i="113"/>
  <c r="O22" i="113"/>
  <c r="M22" i="113"/>
  <c r="I22" i="113"/>
  <c r="Q22" i="113"/>
  <c r="AH22" i="113"/>
  <c r="AJ22" i="113"/>
  <c r="Y22" i="113"/>
  <c r="K22" i="113"/>
  <c r="W22" i="113"/>
  <c r="AA22" i="113"/>
  <c r="AC22" i="113"/>
  <c r="AH33" i="85"/>
  <c r="AJ33" i="85"/>
  <c r="AA44" i="73"/>
  <c r="AB44" i="73"/>
  <c r="AD44" i="73"/>
  <c r="AH52" i="81"/>
  <c r="AJ52" i="81"/>
  <c r="AH42" i="92"/>
  <c r="AJ42" i="92"/>
  <c r="AH26" i="85"/>
  <c r="AJ26" i="85"/>
  <c r="AH24" i="84"/>
  <c r="AJ24" i="84"/>
  <c r="AE24" i="84"/>
  <c r="AC24" i="84"/>
  <c r="AG24" i="84"/>
  <c r="AA24" i="84"/>
  <c r="AB47" i="72"/>
  <c r="AD47" i="72"/>
  <c r="Y40" i="113"/>
  <c r="AH40" i="113"/>
  <c r="AJ40" i="113"/>
  <c r="Q40" i="113"/>
  <c r="AC40" i="113"/>
  <c r="O40" i="113"/>
  <c r="K40" i="113"/>
  <c r="M40" i="113"/>
  <c r="AA40" i="113"/>
  <c r="U40" i="113"/>
  <c r="W40" i="113"/>
  <c r="AG40" i="113"/>
  <c r="I40" i="113"/>
  <c r="AC52" i="107"/>
  <c r="AH52" i="107"/>
  <c r="AJ52" i="107"/>
  <c r="AG52" i="107"/>
  <c r="AH30" i="91"/>
  <c r="AJ30" i="91"/>
  <c r="AH76" i="105"/>
  <c r="AJ76" i="105"/>
  <c r="AB52" i="73"/>
  <c r="AD52" i="73"/>
  <c r="AA52" i="73"/>
  <c r="Z39" i="67"/>
  <c r="AB39" i="67"/>
  <c r="AC56" i="107"/>
  <c r="AG56" i="107"/>
  <c r="AH56" i="107"/>
  <c r="AJ56" i="107"/>
  <c r="AH33" i="84"/>
  <c r="AJ33" i="84"/>
  <c r="AG33" i="84"/>
  <c r="AC33" i="84"/>
  <c r="AE33" i="84"/>
  <c r="AA33" i="84"/>
  <c r="AH60" i="81"/>
  <c r="AJ60" i="81"/>
  <c r="O45" i="113"/>
  <c r="AH45" i="113"/>
  <c r="AJ45" i="113"/>
  <c r="Y45" i="113"/>
  <c r="I45" i="113"/>
  <c r="AG45" i="113"/>
  <c r="Q45" i="113"/>
  <c r="W45" i="113"/>
  <c r="M45" i="113"/>
  <c r="AC45" i="113"/>
  <c r="U45" i="113"/>
  <c r="K45" i="113"/>
  <c r="AA45" i="113"/>
  <c r="AC19" i="112"/>
  <c r="AG19" i="112"/>
  <c r="O19" i="112"/>
  <c r="Q19" i="112"/>
  <c r="W19" i="112"/>
  <c r="I19" i="112"/>
  <c r="AA19" i="112"/>
  <c r="AE19" i="112"/>
  <c r="K19" i="112"/>
  <c r="U19" i="112"/>
  <c r="AH19" i="112"/>
  <c r="AJ19" i="112"/>
  <c r="Z57" i="64"/>
  <c r="AB57" i="64"/>
  <c r="AH56" i="89"/>
  <c r="AJ56" i="89"/>
  <c r="AH15" i="97"/>
  <c r="AJ15" i="97"/>
  <c r="AG69" i="112"/>
  <c r="K69" i="112"/>
  <c r="AH69" i="112"/>
  <c r="AJ69" i="112"/>
  <c r="W69" i="112"/>
  <c r="AC69" i="112"/>
  <c r="AE69" i="112"/>
  <c r="U69" i="112"/>
  <c r="O69" i="112"/>
  <c r="Q69" i="112"/>
  <c r="I69" i="112"/>
  <c r="Z53" i="68"/>
  <c r="AB53" i="68"/>
  <c r="AH33" i="81"/>
  <c r="AJ33" i="81"/>
  <c r="AH20" i="95"/>
  <c r="AJ20" i="95"/>
  <c r="AH14" i="104"/>
  <c r="AJ14" i="104"/>
  <c r="AH21" i="80"/>
  <c r="AJ21" i="80"/>
  <c r="AB27" i="71"/>
  <c r="AD27" i="71"/>
  <c r="AH37" i="80"/>
  <c r="AJ37" i="80"/>
  <c r="AA53" i="73"/>
  <c r="AB53" i="73"/>
  <c r="AD53" i="73"/>
  <c r="AH54" i="95"/>
  <c r="AJ54" i="95"/>
  <c r="Z15" i="63"/>
  <c r="AB15" i="63"/>
  <c r="AD13" i="75"/>
  <c r="AH15" i="85"/>
  <c r="AJ15" i="85"/>
  <c r="Z58" i="62"/>
  <c r="AB58" i="62"/>
  <c r="Z39" i="65"/>
  <c r="AB39" i="65"/>
  <c r="AH16" i="83"/>
  <c r="AJ16" i="83"/>
  <c r="AB37" i="72"/>
  <c r="AD37" i="72"/>
  <c r="AH44" i="82"/>
  <c r="AJ44" i="82"/>
  <c r="AA44" i="84"/>
  <c r="AE44" i="84"/>
  <c r="AG44" i="84"/>
  <c r="AH44" i="84"/>
  <c r="AJ44" i="84"/>
  <c r="AC44" i="84"/>
  <c r="AH24" i="105"/>
  <c r="AJ24" i="105"/>
  <c r="Z75" i="48"/>
  <c r="AB75" i="48"/>
  <c r="AH42" i="91"/>
  <c r="AJ42" i="91"/>
  <c r="AH20" i="96"/>
  <c r="AJ20" i="96"/>
  <c r="AH60" i="99"/>
  <c r="AJ60" i="99"/>
  <c r="AB54" i="74"/>
  <c r="AD54" i="74"/>
  <c r="W27" i="112"/>
  <c r="I27" i="112"/>
  <c r="U27" i="112"/>
  <c r="K27" i="112"/>
  <c r="AE27" i="112"/>
  <c r="AA27" i="112"/>
  <c r="AG27" i="112"/>
  <c r="O27" i="112"/>
  <c r="Q27" i="112"/>
  <c r="AC27" i="112"/>
  <c r="AH27" i="112"/>
  <c r="AJ27" i="112"/>
  <c r="AH33" i="92"/>
  <c r="AJ33" i="92"/>
  <c r="AA65" i="73"/>
  <c r="AB65" i="73"/>
  <c r="AD65" i="73"/>
  <c r="AA30" i="73"/>
  <c r="AB30" i="73"/>
  <c r="AD30" i="73"/>
  <c r="AH31" i="76"/>
  <c r="AJ31" i="76"/>
  <c r="AH38" i="97"/>
  <c r="AJ38" i="97"/>
  <c r="AH18" i="97"/>
  <c r="AJ18" i="97"/>
  <c r="AH50" i="113"/>
  <c r="AJ50" i="113"/>
  <c r="W50" i="113"/>
  <c r="Q50" i="113"/>
  <c r="K50" i="113"/>
  <c r="M50" i="113"/>
  <c r="AC50" i="113"/>
  <c r="AA50" i="113"/>
  <c r="O50" i="113"/>
  <c r="U50" i="113"/>
  <c r="I50" i="113"/>
  <c r="Y50" i="113"/>
  <c r="AG50" i="113"/>
  <c r="AH55" i="83"/>
  <c r="AJ55" i="83"/>
  <c r="U13" i="110"/>
  <c r="K13" i="110"/>
  <c r="AA13" i="110"/>
  <c r="AC13" i="110"/>
  <c r="I13" i="110"/>
  <c r="AE13" i="110"/>
  <c r="Q13" i="110"/>
  <c r="O13" i="110"/>
  <c r="G13" i="110"/>
  <c r="W13" i="110"/>
  <c r="AG13" i="110"/>
  <c r="AH13" i="110"/>
  <c r="AJ13" i="110"/>
  <c r="AH23" i="91"/>
  <c r="AJ23" i="91"/>
  <c r="AH53" i="90"/>
  <c r="AJ53" i="90"/>
  <c r="Q24" i="112"/>
  <c r="U24" i="112"/>
  <c r="AA24" i="112"/>
  <c r="K24" i="112"/>
  <c r="I24" i="112"/>
  <c r="AG24" i="112"/>
  <c r="O24" i="112"/>
  <c r="AH24" i="112"/>
  <c r="AJ24" i="112"/>
  <c r="AE24" i="112"/>
  <c r="W24" i="112"/>
  <c r="AC24" i="112"/>
  <c r="AH13" i="89"/>
  <c r="AJ13" i="89"/>
  <c r="AH31" i="93"/>
  <c r="AJ31" i="93"/>
  <c r="AB57" i="71"/>
  <c r="AD57" i="71"/>
  <c r="O28" i="112"/>
  <c r="AC28" i="112"/>
  <c r="AA28" i="112"/>
  <c r="AG28" i="112"/>
  <c r="Q28" i="112"/>
  <c r="AH28" i="112"/>
  <c r="AJ28" i="112"/>
  <c r="I28" i="112"/>
  <c r="AE28" i="112"/>
  <c r="W28" i="112"/>
  <c r="K28" i="112"/>
  <c r="U28" i="112"/>
  <c r="AH31" i="79"/>
  <c r="AJ31" i="79"/>
  <c r="AH39" i="86"/>
  <c r="AJ39" i="86"/>
  <c r="AH60" i="101"/>
  <c r="AJ60" i="101"/>
  <c r="AH21" i="82"/>
  <c r="AJ21" i="82"/>
  <c r="AH15" i="96"/>
  <c r="AJ15" i="96"/>
  <c r="AH15" i="90"/>
  <c r="AJ15" i="90"/>
  <c r="AH39" i="93"/>
  <c r="AJ39" i="93"/>
  <c r="AH19" i="83"/>
  <c r="AJ19" i="83"/>
  <c r="AB57" i="72"/>
  <c r="AD57" i="72"/>
  <c r="Z56" i="66"/>
  <c r="AB56" i="66"/>
  <c r="K49" i="110"/>
  <c r="AC49" i="110"/>
  <c r="AE49" i="110"/>
  <c r="G49" i="110"/>
  <c r="U49" i="110"/>
  <c r="Q49" i="110"/>
  <c r="AH49" i="110"/>
  <c r="AJ49" i="110"/>
  <c r="I49" i="110"/>
  <c r="O49" i="110"/>
  <c r="W49" i="110"/>
  <c r="AA49" i="110"/>
  <c r="AG49" i="110"/>
  <c r="AB39" i="70"/>
  <c r="AD39" i="70"/>
  <c r="AH47" i="105"/>
  <c r="AJ47" i="105"/>
  <c r="Y38" i="113"/>
  <c r="O38" i="113"/>
  <c r="K38" i="113"/>
  <c r="AA38" i="113"/>
  <c r="M38" i="113"/>
  <c r="AG38" i="113"/>
  <c r="AH38" i="113"/>
  <c r="AJ38" i="113"/>
  <c r="I38" i="113"/>
  <c r="AC38" i="113"/>
  <c r="W38" i="113"/>
  <c r="Q38" i="113"/>
  <c r="U38" i="113"/>
  <c r="AH35" i="90"/>
  <c r="AJ35" i="90"/>
  <c r="W54" i="111"/>
  <c r="AE54" i="111"/>
  <c r="Q54" i="111"/>
  <c r="G54" i="111"/>
  <c r="O54" i="111"/>
  <c r="U54" i="111"/>
  <c r="AC54" i="111"/>
  <c r="AH54" i="111"/>
  <c r="AJ54" i="111"/>
  <c r="AG54" i="111"/>
  <c r="I54" i="111"/>
  <c r="K54" i="111"/>
  <c r="AH23" i="88"/>
  <c r="AJ23" i="88"/>
  <c r="AH60" i="105"/>
  <c r="AJ60" i="105"/>
  <c r="AH32" i="79"/>
  <c r="AJ32" i="79"/>
  <c r="AH52" i="102"/>
  <c r="AJ52" i="102"/>
  <c r="AH26" i="82"/>
  <c r="AJ26" i="82"/>
  <c r="AH36" i="105"/>
  <c r="AJ36" i="105"/>
  <c r="Z32" i="66"/>
  <c r="AB32" i="66"/>
  <c r="AH22" i="76"/>
  <c r="AJ22" i="76"/>
  <c r="AH18" i="81"/>
  <c r="AJ18" i="81"/>
  <c r="AB31" i="74"/>
  <c r="AD31" i="74"/>
  <c r="Z52" i="66"/>
  <c r="AB52" i="66"/>
  <c r="AB52" i="70"/>
  <c r="AD52" i="70"/>
  <c r="AH22" i="98"/>
  <c r="AJ22" i="98"/>
  <c r="AB18" i="70"/>
  <c r="AD18" i="70"/>
  <c r="AH15" i="108"/>
  <c r="AJ15" i="108"/>
  <c r="AH23" i="94"/>
  <c r="AJ23" i="94"/>
  <c r="AH14" i="80"/>
  <c r="AJ14" i="80"/>
  <c r="AH53" i="92"/>
  <c r="AJ53" i="92"/>
  <c r="Z30" i="64"/>
  <c r="AB30" i="64"/>
  <c r="AH47" i="76"/>
  <c r="AJ47" i="76"/>
  <c r="AH25" i="91"/>
  <c r="AJ25" i="91"/>
  <c r="AH23" i="92"/>
  <c r="AJ23" i="92"/>
  <c r="AH51" i="88"/>
  <c r="AJ51" i="88"/>
  <c r="Z54" i="66"/>
  <c r="AB54" i="66"/>
  <c r="AH20" i="106"/>
  <c r="AJ20" i="106"/>
  <c r="Z31" i="66"/>
  <c r="AB31" i="66"/>
  <c r="AH32" i="77"/>
  <c r="AJ32" i="77"/>
  <c r="AH18" i="80"/>
  <c r="AJ18" i="80"/>
  <c r="AH51" i="104"/>
  <c r="AJ51" i="104"/>
  <c r="AH26" i="104"/>
  <c r="AJ26" i="104"/>
  <c r="AH26" i="108"/>
  <c r="AJ26" i="108"/>
  <c r="O41" i="112"/>
  <c r="U41" i="112"/>
  <c r="W41" i="112"/>
  <c r="I41" i="112"/>
  <c r="AC41" i="112"/>
  <c r="AG41" i="112"/>
  <c r="Q41" i="112"/>
  <c r="AE41" i="112"/>
  <c r="K41" i="112"/>
  <c r="AH41" i="112"/>
  <c r="AJ41" i="112"/>
  <c r="AA41" i="112"/>
  <c r="AE60" i="111"/>
  <c r="W60" i="111"/>
  <c r="AC60" i="111"/>
  <c r="I60" i="111"/>
  <c r="G60" i="111"/>
  <c r="Q60" i="111"/>
  <c r="O60" i="111"/>
  <c r="K60" i="111"/>
  <c r="AH60" i="111"/>
  <c r="AJ60" i="111"/>
  <c r="AG60" i="111"/>
  <c r="U60" i="111"/>
  <c r="AH26" i="91"/>
  <c r="AJ26" i="91"/>
  <c r="AB23" i="71"/>
  <c r="AD23" i="71"/>
  <c r="AH20" i="93"/>
  <c r="AJ20" i="93"/>
  <c r="AH51" i="85"/>
  <c r="AJ51" i="85"/>
  <c r="Z23" i="69"/>
  <c r="AB23" i="69"/>
  <c r="AH54" i="104"/>
  <c r="AJ54" i="104"/>
  <c r="Z16" i="65"/>
  <c r="AB16" i="65"/>
  <c r="AH52" i="97"/>
  <c r="AJ52" i="97"/>
  <c r="AC30" i="84"/>
  <c r="AA30" i="84"/>
  <c r="AG30" i="84"/>
  <c r="AH30" i="84"/>
  <c r="AJ30" i="84"/>
  <c r="AE30" i="84"/>
  <c r="AH56" i="106"/>
  <c r="AJ56" i="106"/>
  <c r="AD22" i="75"/>
  <c r="AF22" i="75"/>
  <c r="AH60" i="95"/>
  <c r="AJ60" i="95"/>
  <c r="AH21" i="105"/>
  <c r="AJ21" i="105"/>
  <c r="AH54" i="92"/>
  <c r="AJ54" i="92"/>
  <c r="AH56" i="98"/>
  <c r="AJ56" i="98"/>
  <c r="Q38" i="110"/>
  <c r="O38" i="110"/>
  <c r="AH38" i="110"/>
  <c r="AJ38" i="110"/>
  <c r="K38" i="110"/>
  <c r="W38" i="110"/>
  <c r="AA38" i="110"/>
  <c r="U38" i="110"/>
  <c r="AE38" i="110"/>
  <c r="AC38" i="110"/>
  <c r="I38" i="110"/>
  <c r="G38" i="110"/>
  <c r="AG38" i="110"/>
  <c r="AH31" i="109"/>
  <c r="AJ31" i="109"/>
  <c r="AH39" i="83"/>
  <c r="AJ39" i="83"/>
  <c r="AH13" i="76"/>
  <c r="Z35" i="64"/>
  <c r="AB35" i="64"/>
  <c r="AH54" i="81"/>
  <c r="AJ54" i="81"/>
  <c r="AB52" i="74"/>
  <c r="AD52" i="74"/>
  <c r="AH57" i="106"/>
  <c r="AJ57" i="106"/>
  <c r="AH35" i="95"/>
  <c r="AJ35" i="95"/>
  <c r="AH53" i="93"/>
  <c r="AJ53" i="93"/>
  <c r="AE39" i="110"/>
  <c r="W39" i="110"/>
  <c r="U39" i="110"/>
  <c r="Q39" i="110"/>
  <c r="AC39" i="110"/>
  <c r="AG39" i="110"/>
  <c r="O39" i="110"/>
  <c r="AA39" i="110"/>
  <c r="K39" i="110"/>
  <c r="G39" i="110"/>
  <c r="AH39" i="110"/>
  <c r="AJ39" i="110"/>
  <c r="I39" i="110"/>
  <c r="AH23" i="97"/>
  <c r="AJ23" i="97"/>
  <c r="AH22" i="83"/>
  <c r="AJ22" i="83"/>
  <c r="AH35" i="77"/>
  <c r="AJ35" i="77"/>
  <c r="AH30" i="76"/>
  <c r="AJ30" i="76"/>
  <c r="AH47" i="91"/>
  <c r="AJ47" i="91"/>
  <c r="Z39" i="66"/>
  <c r="AB39" i="66"/>
  <c r="AH47" i="95"/>
  <c r="AJ47" i="95"/>
  <c r="O58" i="111"/>
  <c r="AC58" i="111"/>
  <c r="K58" i="111"/>
  <c r="AE58" i="111"/>
  <c r="I58" i="111"/>
  <c r="AG58" i="111"/>
  <c r="U58" i="111"/>
  <c r="AH58" i="111"/>
  <c r="AJ58" i="111"/>
  <c r="W58" i="111"/>
  <c r="Q58" i="111"/>
  <c r="G58" i="111"/>
  <c r="AH28" i="79"/>
  <c r="AJ28" i="79"/>
  <c r="AH35" i="104"/>
  <c r="AJ35" i="104"/>
  <c r="AH39" i="96"/>
  <c r="AJ39" i="96"/>
  <c r="AH29" i="94"/>
  <c r="AJ29" i="94"/>
  <c r="AH51" i="86"/>
  <c r="AJ51" i="86"/>
  <c r="AH21" i="91"/>
  <c r="AJ21" i="91"/>
  <c r="AB74" i="74"/>
  <c r="AD74" i="74"/>
  <c r="AH23" i="85"/>
  <c r="AJ23" i="85"/>
  <c r="AH30" i="101"/>
  <c r="AJ30" i="101"/>
  <c r="AH30" i="93"/>
  <c r="AJ30" i="93"/>
  <c r="Z19" i="65"/>
  <c r="AB19" i="65"/>
  <c r="Z39" i="64"/>
  <c r="AB39" i="64"/>
  <c r="Z40" i="64"/>
  <c r="AB40" i="64"/>
  <c r="O32" i="115"/>
  <c r="U32" i="115"/>
  <c r="W32" i="115"/>
  <c r="S32" i="115"/>
  <c r="M32" i="115"/>
  <c r="K32" i="115"/>
  <c r="AH32" i="115"/>
  <c r="AJ32" i="115"/>
  <c r="I32" i="115"/>
  <c r="AA32" i="115"/>
  <c r="Y32" i="115"/>
  <c r="AC32" i="115"/>
  <c r="AE32" i="115"/>
  <c r="AG32" i="115"/>
  <c r="Q32" i="115"/>
  <c r="AB22" i="71"/>
  <c r="AD22" i="71"/>
  <c r="AH60" i="83"/>
  <c r="AJ60" i="83"/>
  <c r="AH38" i="79"/>
  <c r="AJ38" i="79"/>
  <c r="AH15" i="88"/>
  <c r="AJ15" i="88"/>
  <c r="Z51" i="69"/>
  <c r="AB51" i="69"/>
  <c r="AH47" i="85"/>
  <c r="AJ47" i="85"/>
  <c r="AH19" i="101"/>
  <c r="AJ19" i="101"/>
  <c r="AH36" i="81"/>
  <c r="AJ36" i="81"/>
  <c r="AB14" i="70"/>
  <c r="AD14" i="70"/>
  <c r="AH19" i="99"/>
  <c r="AJ19" i="99"/>
  <c r="AH37" i="79"/>
  <c r="AJ37" i="79"/>
  <c r="AH32" i="85"/>
  <c r="AJ32" i="85"/>
  <c r="Z37" i="63"/>
  <c r="AB37" i="63"/>
  <c r="AH29" i="88"/>
  <c r="AJ29" i="88"/>
  <c r="AD55" i="75"/>
  <c r="AF55" i="75"/>
  <c r="AH13" i="96"/>
  <c r="AJ13" i="96"/>
  <c r="AH56" i="105"/>
  <c r="AJ56" i="105"/>
  <c r="AH37" i="108"/>
  <c r="AJ37" i="108"/>
  <c r="AH60" i="94"/>
  <c r="AJ60" i="94"/>
  <c r="AH53" i="88"/>
  <c r="AJ53" i="88"/>
  <c r="AB39" i="73"/>
  <c r="AD39" i="73"/>
  <c r="AA39" i="73"/>
  <c r="AH52" i="89"/>
  <c r="AJ52" i="89"/>
  <c r="AB36" i="74"/>
  <c r="AD36" i="74"/>
  <c r="AH21" i="83"/>
  <c r="AJ21" i="83"/>
  <c r="Z52" i="65"/>
  <c r="AB52" i="65"/>
  <c r="Z75" i="64"/>
  <c r="AB75" i="64"/>
  <c r="AH42" i="94"/>
  <c r="AJ42" i="94"/>
  <c r="AH35" i="82"/>
  <c r="AJ35" i="82"/>
  <c r="AA22" i="84"/>
  <c r="AG22" i="84"/>
  <c r="AE22" i="84"/>
  <c r="AC22" i="84"/>
  <c r="AH22" i="84"/>
  <c r="AJ22" i="84"/>
  <c r="AD54" i="75"/>
  <c r="AF54" i="75"/>
  <c r="AH57" i="83"/>
  <c r="AJ57" i="83"/>
  <c r="AH55" i="88"/>
  <c r="AJ55" i="88"/>
  <c r="U34" i="112"/>
  <c r="W34" i="112"/>
  <c r="AE34" i="112"/>
  <c r="AH34" i="112"/>
  <c r="AJ34" i="112"/>
  <c r="I34" i="112"/>
  <c r="Q34" i="112"/>
  <c r="K34" i="112"/>
  <c r="AG34" i="112"/>
  <c r="AC34" i="112"/>
  <c r="O34" i="112"/>
  <c r="AA34" i="112"/>
  <c r="AH54" i="89"/>
  <c r="AJ54" i="89"/>
  <c r="AH36" i="104"/>
  <c r="AJ36" i="104"/>
  <c r="AA18" i="73"/>
  <c r="AB18" i="73"/>
  <c r="AD18" i="73"/>
  <c r="Z61" i="62"/>
  <c r="AB61" i="62"/>
  <c r="U31" i="110"/>
  <c r="K31" i="110"/>
  <c r="O31" i="110"/>
  <c r="AE31" i="110"/>
  <c r="AG31" i="110"/>
  <c r="AC31" i="110"/>
  <c r="Q31" i="110"/>
  <c r="G31" i="110"/>
  <c r="AA31" i="110"/>
  <c r="AH31" i="110"/>
  <c r="AJ31" i="110"/>
  <c r="W31" i="110"/>
  <c r="I31" i="110"/>
  <c r="Z56" i="69"/>
  <c r="AB56" i="69"/>
  <c r="AH26" i="105"/>
  <c r="AJ26" i="105"/>
  <c r="AH36" i="92"/>
  <c r="AJ36" i="92"/>
  <c r="AH53" i="107"/>
  <c r="AJ53" i="107"/>
  <c r="AC53" i="107"/>
  <c r="AG53" i="107"/>
  <c r="AH15" i="98"/>
  <c r="AJ15" i="98"/>
  <c r="AH32" i="93"/>
  <c r="AJ32" i="93"/>
  <c r="Z24" i="68"/>
  <c r="AB24" i="68"/>
  <c r="AD60" i="75"/>
  <c r="AF60" i="75"/>
  <c r="Z66" i="62"/>
  <c r="AB66" i="62"/>
  <c r="AH16" i="99"/>
  <c r="AJ16" i="99"/>
  <c r="Z38" i="69"/>
  <c r="AB38" i="69"/>
  <c r="AH16" i="90"/>
  <c r="AJ16" i="90"/>
  <c r="AC21" i="113"/>
  <c r="K21" i="113"/>
  <c r="O21" i="113"/>
  <c r="Q21" i="113"/>
  <c r="M21" i="113"/>
  <c r="AG21" i="113"/>
  <c r="I21" i="113"/>
  <c r="Y21" i="113"/>
  <c r="W21" i="113"/>
  <c r="AA21" i="113"/>
  <c r="AH21" i="113"/>
  <c r="AJ21" i="113"/>
  <c r="U21" i="113"/>
  <c r="AG14" i="111"/>
  <c r="G14" i="111"/>
  <c r="O14" i="111"/>
  <c r="AH14" i="111"/>
  <c r="AJ14" i="111"/>
  <c r="K14" i="111"/>
  <c r="W14" i="111"/>
  <c r="U14" i="111"/>
  <c r="AA14" i="111"/>
  <c r="AE14" i="111"/>
  <c r="I14" i="111"/>
  <c r="Q14" i="111"/>
  <c r="AC14" i="111"/>
  <c r="AH37" i="85"/>
  <c r="AJ37" i="85"/>
  <c r="Q20" i="110"/>
  <c r="AC20" i="110"/>
  <c r="O20" i="110"/>
  <c r="G20" i="110"/>
  <c r="W20" i="110"/>
  <c r="AA20" i="110"/>
  <c r="AG20" i="110"/>
  <c r="AE20" i="110"/>
  <c r="U20" i="110"/>
  <c r="K20" i="110"/>
  <c r="AH20" i="110"/>
  <c r="AJ20" i="110"/>
  <c r="I20" i="110"/>
  <c r="AH39" i="76"/>
  <c r="AJ39" i="76"/>
  <c r="AH31" i="90"/>
  <c r="AJ31" i="90"/>
  <c r="AH21" i="92"/>
  <c r="AJ21" i="92"/>
  <c r="AC30" i="111"/>
  <c r="U30" i="111"/>
  <c r="AH30" i="111"/>
  <c r="AJ30" i="111"/>
  <c r="G30" i="111"/>
  <c r="AG30" i="111"/>
  <c r="I30" i="111"/>
  <c r="AA30" i="111"/>
  <c r="K30" i="111"/>
  <c r="Q30" i="111"/>
  <c r="W30" i="111"/>
  <c r="O30" i="111"/>
  <c r="AE30" i="111"/>
  <c r="Z37" i="68"/>
  <c r="AB37" i="68"/>
  <c r="U21" i="111"/>
  <c r="O21" i="111"/>
  <c r="Q21" i="111"/>
  <c r="AH21" i="111"/>
  <c r="AJ21" i="111"/>
  <c r="G21" i="111"/>
  <c r="AC21" i="111"/>
  <c r="AE21" i="111"/>
  <c r="AG21" i="111"/>
  <c r="AA21" i="111"/>
  <c r="K21" i="111"/>
  <c r="W21" i="111"/>
  <c r="I21" i="111"/>
  <c r="AH27" i="93"/>
  <c r="AJ27" i="93"/>
  <c r="AB27" i="72"/>
  <c r="AD27" i="72"/>
  <c r="AH18" i="88"/>
  <c r="AJ18" i="88"/>
  <c r="AH39" i="88"/>
  <c r="AJ39" i="88"/>
  <c r="AH55" i="105"/>
  <c r="AJ55" i="105"/>
  <c r="AB25" i="70"/>
  <c r="AD25" i="70"/>
  <c r="AB21" i="73"/>
  <c r="AD21" i="73"/>
  <c r="AA21" i="73"/>
  <c r="AH42" i="79"/>
  <c r="AJ42" i="79"/>
  <c r="AH22" i="91"/>
  <c r="AJ22" i="91"/>
  <c r="Z31" i="65"/>
  <c r="AB31" i="65"/>
  <c r="AH65" i="94"/>
  <c r="AJ65" i="94"/>
  <c r="AH26" i="92"/>
  <c r="AJ26" i="92"/>
  <c r="AH56" i="104"/>
  <c r="AJ56" i="104"/>
  <c r="AH55" i="77"/>
  <c r="AJ55" i="77"/>
  <c r="AH19" i="92"/>
  <c r="AJ19" i="92"/>
  <c r="AH26" i="87"/>
  <c r="AJ26" i="87"/>
  <c r="AH14" i="87"/>
  <c r="AJ14" i="87"/>
  <c r="AH51" i="93"/>
  <c r="AJ51" i="93"/>
  <c r="AH36" i="88"/>
  <c r="AJ36" i="88"/>
  <c r="AH27" i="76"/>
  <c r="AJ27" i="76"/>
  <c r="AH22" i="101"/>
  <c r="AJ22" i="101"/>
  <c r="AH76" i="108"/>
  <c r="AJ76" i="108"/>
  <c r="AH47" i="109"/>
  <c r="AJ47" i="109"/>
  <c r="Z53" i="69"/>
  <c r="AB53" i="69"/>
  <c r="AB39" i="72"/>
  <c r="AD39" i="72"/>
  <c r="AH32" i="105"/>
  <c r="AJ32" i="105"/>
  <c r="AH14" i="85"/>
  <c r="AJ14" i="85"/>
  <c r="AH23" i="82"/>
  <c r="AJ23" i="82"/>
  <c r="Z13" i="67"/>
  <c r="AH52" i="96"/>
  <c r="AJ52" i="96"/>
  <c r="AH23" i="102"/>
  <c r="AJ23" i="102"/>
  <c r="AH21" i="96"/>
  <c r="AJ21" i="96"/>
  <c r="AH33" i="86"/>
  <c r="AJ33" i="86"/>
  <c r="AH13" i="88"/>
  <c r="AJ13" i="88"/>
  <c r="AH76" i="86"/>
  <c r="AJ76" i="86"/>
  <c r="Z18" i="69"/>
  <c r="AB18" i="69"/>
  <c r="Z19" i="69"/>
  <c r="AB19" i="69"/>
  <c r="Z13" i="48"/>
  <c r="AH37" i="86"/>
  <c r="AJ37" i="86"/>
  <c r="AH65" i="90"/>
  <c r="AJ65" i="90"/>
  <c r="AH47" i="81"/>
  <c r="AJ47" i="81"/>
  <c r="AH15" i="99"/>
  <c r="AJ15" i="99"/>
  <c r="AH65" i="77"/>
  <c r="AJ65" i="77"/>
  <c r="AH52" i="108"/>
  <c r="AJ52" i="108"/>
  <c r="AH54" i="102"/>
  <c r="AJ54" i="102"/>
  <c r="AE25" i="84"/>
  <c r="AG25" i="84"/>
  <c r="AA25" i="84"/>
  <c r="AH25" i="84"/>
  <c r="AJ25" i="84"/>
  <c r="AC25" i="84"/>
  <c r="AH44" i="92"/>
  <c r="AJ44" i="92"/>
  <c r="Y58" i="113"/>
  <c r="Q58" i="113"/>
  <c r="O58" i="113"/>
  <c r="K58" i="113"/>
  <c r="I58" i="113"/>
  <c r="AH58" i="113"/>
  <c r="AJ58" i="113"/>
  <c r="U58" i="113"/>
  <c r="AC58" i="113"/>
  <c r="M58" i="113"/>
  <c r="AG58" i="113"/>
  <c r="W58" i="113"/>
  <c r="AH18" i="95"/>
  <c r="AJ18" i="95"/>
  <c r="AH27" i="94"/>
  <c r="AJ27" i="94"/>
  <c r="AH76" i="93"/>
  <c r="AJ76" i="93"/>
  <c r="AG76" i="84"/>
  <c r="AC76" i="84"/>
  <c r="AE76" i="84"/>
  <c r="AH76" i="84"/>
  <c r="AJ76" i="84"/>
  <c r="Z21" i="62"/>
  <c r="AB21" i="62"/>
  <c r="AH54" i="85"/>
  <c r="AJ54" i="85"/>
  <c r="AG55" i="84"/>
  <c r="AE55" i="84"/>
  <c r="AH55" i="84"/>
  <c r="AJ55" i="84"/>
  <c r="AC55" i="84"/>
  <c r="AC23" i="110"/>
  <c r="AA23" i="110"/>
  <c r="W23" i="110"/>
  <c r="G23" i="110"/>
  <c r="Q23" i="110"/>
  <c r="AH23" i="110"/>
  <c r="AJ23" i="110"/>
  <c r="U23" i="110"/>
  <c r="AE23" i="110"/>
  <c r="O23" i="110"/>
  <c r="AG23" i="110"/>
  <c r="I23" i="110"/>
  <c r="K23" i="110"/>
  <c r="Z32" i="64"/>
  <c r="AB32" i="64"/>
  <c r="AB44" i="74"/>
  <c r="AD44" i="74"/>
  <c r="AH42" i="82"/>
  <c r="AJ42" i="82"/>
  <c r="AB74" i="70"/>
  <c r="AD74" i="70"/>
  <c r="AH57" i="104"/>
  <c r="AJ57" i="104"/>
  <c r="AH18" i="104"/>
  <c r="AJ18" i="104"/>
  <c r="AH33" i="90"/>
  <c r="AJ33" i="90"/>
  <c r="AH37" i="76"/>
  <c r="AJ37" i="76"/>
  <c r="AH31" i="98"/>
  <c r="AJ31" i="98"/>
  <c r="AH15" i="109"/>
  <c r="AJ15" i="109"/>
  <c r="AH32" i="99"/>
  <c r="AJ32" i="99"/>
  <c r="AB39" i="74"/>
  <c r="AD39" i="74"/>
  <c r="Z43" i="48"/>
  <c r="AB43" i="48"/>
  <c r="AH23" i="101"/>
  <c r="AJ23" i="101"/>
  <c r="AH35" i="94"/>
  <c r="AJ35" i="94"/>
  <c r="AH39" i="104"/>
  <c r="AJ39" i="104"/>
  <c r="Z47" i="69"/>
  <c r="AB47" i="69"/>
  <c r="AD47" i="75"/>
  <c r="AF47" i="75"/>
  <c r="AH15" i="93"/>
  <c r="AJ15" i="93"/>
  <c r="AA25" i="112"/>
  <c r="W25" i="112"/>
  <c r="AH25" i="112"/>
  <c r="AJ25" i="112"/>
  <c r="U25" i="112"/>
  <c r="I25" i="112"/>
  <c r="K25" i="112"/>
  <c r="AE25" i="112"/>
  <c r="Q25" i="112"/>
  <c r="AC25" i="112"/>
  <c r="AG25" i="112"/>
  <c r="O25" i="112"/>
  <c r="AH25" i="90"/>
  <c r="AJ25" i="90"/>
  <c r="AB60" i="70"/>
  <c r="AD60" i="70"/>
  <c r="AH13" i="95"/>
  <c r="AJ13" i="95"/>
  <c r="AH39" i="94"/>
  <c r="AJ39" i="94"/>
  <c r="AH13" i="94"/>
  <c r="AJ13" i="94"/>
  <c r="Z22" i="62"/>
  <c r="AB22" i="62"/>
  <c r="AH56" i="109"/>
  <c r="AJ56" i="109"/>
  <c r="AH29" i="82"/>
  <c r="AJ29" i="82"/>
  <c r="AH30" i="108"/>
  <c r="AJ30" i="108"/>
  <c r="Z58" i="48"/>
  <c r="AB58" i="48"/>
  <c r="AH26" i="96"/>
  <c r="AJ26" i="96"/>
  <c r="AH36" i="93"/>
  <c r="AJ36" i="93"/>
  <c r="Z36" i="62"/>
  <c r="AB36" i="62"/>
  <c r="AH44" i="88"/>
  <c r="AJ44" i="88"/>
  <c r="AD28" i="75"/>
  <c r="AF28" i="75"/>
  <c r="AH28" i="113"/>
  <c r="AJ28" i="113"/>
  <c r="M28" i="113"/>
  <c r="U28" i="113"/>
  <c r="K28" i="113"/>
  <c r="Q28" i="113"/>
  <c r="AA28" i="113"/>
  <c r="Y28" i="113"/>
  <c r="AC28" i="113"/>
  <c r="O28" i="113"/>
  <c r="W28" i="113"/>
  <c r="AG28" i="113"/>
  <c r="I28" i="113"/>
  <c r="Z57" i="68"/>
  <c r="AB57" i="68"/>
  <c r="AH76" i="89"/>
  <c r="AJ76" i="89"/>
  <c r="K54" i="112"/>
  <c r="O54" i="112"/>
  <c r="AH54" i="112"/>
  <c r="AJ54" i="112"/>
  <c r="Q54" i="112"/>
  <c r="U54" i="112"/>
  <c r="AE54" i="112"/>
  <c r="I54" i="112"/>
  <c r="AG54" i="112"/>
  <c r="AC54" i="112"/>
  <c r="W54" i="112"/>
  <c r="AB31" i="70"/>
  <c r="AD31" i="70"/>
  <c r="AH19" i="95"/>
  <c r="AJ19" i="95"/>
  <c r="Z19" i="48"/>
  <c r="AB19" i="48"/>
  <c r="AH21" i="95"/>
  <c r="AJ21" i="95"/>
  <c r="Z29" i="64"/>
  <c r="AB29" i="64"/>
  <c r="Z22" i="64"/>
  <c r="AB22" i="64"/>
  <c r="AH36" i="99"/>
  <c r="AJ36" i="99"/>
  <c r="U32" i="111"/>
  <c r="I32" i="111"/>
  <c r="AE32" i="111"/>
  <c r="AG32" i="111"/>
  <c r="AH32" i="111"/>
  <c r="AJ32" i="111"/>
  <c r="G32" i="111"/>
  <c r="K32" i="111"/>
  <c r="W32" i="111"/>
  <c r="Q32" i="111"/>
  <c r="AA32" i="111"/>
  <c r="O32" i="111"/>
  <c r="AC32" i="111"/>
  <c r="Z45" i="64"/>
  <c r="AB45" i="64"/>
  <c r="Z56" i="62"/>
  <c r="AB56" i="62"/>
  <c r="Z29" i="63"/>
  <c r="AB29" i="63"/>
  <c r="Z42" i="68"/>
  <c r="AB42" i="68"/>
  <c r="AH39" i="82"/>
  <c r="AJ39" i="82"/>
  <c r="AH33" i="106"/>
  <c r="AJ33" i="106"/>
  <c r="AA25" i="107"/>
  <c r="AC25" i="107"/>
  <c r="AH25" i="107"/>
  <c r="AJ25" i="107"/>
  <c r="AG25" i="107"/>
  <c r="AB28" i="70"/>
  <c r="AD28" i="70"/>
  <c r="AH16" i="93"/>
  <c r="AJ16" i="93"/>
  <c r="Z52" i="62"/>
  <c r="AB52" i="62"/>
  <c r="AG42" i="112"/>
  <c r="U42" i="112"/>
  <c r="I42" i="112"/>
  <c r="AA42" i="112"/>
  <c r="AE42" i="112"/>
  <c r="AH42" i="112"/>
  <c r="AJ42" i="112"/>
  <c r="Q42" i="112"/>
  <c r="W42" i="112"/>
  <c r="O42" i="112"/>
  <c r="AC42" i="112"/>
  <c r="K42" i="112"/>
  <c r="AH19" i="85"/>
  <c r="AJ19" i="85"/>
  <c r="Z58" i="64"/>
  <c r="AB58" i="64"/>
  <c r="AH38" i="85"/>
  <c r="AJ38" i="85"/>
  <c r="K60" i="113"/>
  <c r="W60" i="113"/>
  <c r="AH60" i="113"/>
  <c r="AJ60" i="113"/>
  <c r="AC60" i="113"/>
  <c r="U60" i="113"/>
  <c r="O60" i="113"/>
  <c r="I60" i="113"/>
  <c r="AG60" i="113"/>
  <c r="Q60" i="113"/>
  <c r="Y60" i="113"/>
  <c r="M60" i="113"/>
  <c r="AH52" i="101"/>
  <c r="AJ52" i="101"/>
  <c r="AH21" i="89"/>
  <c r="AJ21" i="89"/>
  <c r="AB19" i="72"/>
  <c r="AD19" i="72"/>
  <c r="AH23" i="86"/>
  <c r="AJ23" i="86"/>
  <c r="O69" i="114"/>
  <c r="AG69" i="114"/>
  <c r="M69" i="114"/>
  <c r="AE69" i="114"/>
  <c r="I69" i="114"/>
  <c r="U69" i="114"/>
  <c r="AH69" i="114"/>
  <c r="AJ69" i="114"/>
  <c r="K69" i="114"/>
  <c r="AC69" i="114"/>
  <c r="Y69" i="114"/>
  <c r="Q69" i="114"/>
  <c r="W69" i="114"/>
  <c r="AC22" i="110"/>
  <c r="Q22" i="110"/>
  <c r="I22" i="110"/>
  <c r="AH22" i="110"/>
  <c r="AJ22" i="110"/>
  <c r="O22" i="110"/>
  <c r="K22" i="110"/>
  <c r="AG22" i="110"/>
  <c r="W22" i="110"/>
  <c r="U22" i="110"/>
  <c r="G22" i="110"/>
  <c r="AA22" i="110"/>
  <c r="AE22" i="110"/>
  <c r="AH20" i="91"/>
  <c r="AJ20" i="91"/>
  <c r="AH20" i="101"/>
  <c r="AJ20" i="101"/>
  <c r="AH38" i="108"/>
  <c r="AJ38" i="108"/>
  <c r="AH14" i="94"/>
  <c r="AJ14" i="94"/>
  <c r="AH51" i="76"/>
  <c r="AJ51" i="76"/>
  <c r="O30" i="110"/>
  <c r="U30" i="110"/>
  <c r="AE30" i="110"/>
  <c r="I30" i="110"/>
  <c r="G30" i="110"/>
  <c r="Q30" i="110"/>
  <c r="K30" i="110"/>
  <c r="AA30" i="110"/>
  <c r="W30" i="110"/>
  <c r="AC30" i="110"/>
  <c r="AH30" i="110"/>
  <c r="AJ30" i="110"/>
  <c r="AG30" i="110"/>
  <c r="AH32" i="108"/>
  <c r="AJ32" i="108"/>
  <c r="AH18" i="109"/>
  <c r="AJ18" i="109"/>
  <c r="AH30" i="99"/>
  <c r="AJ30" i="99"/>
  <c r="U69" i="113"/>
  <c r="W69" i="113"/>
  <c r="AG69" i="113"/>
  <c r="I69" i="113"/>
  <c r="O69" i="113"/>
  <c r="K69" i="113"/>
  <c r="Y69" i="113"/>
  <c r="M69" i="113"/>
  <c r="AH69" i="113"/>
  <c r="AJ69" i="113"/>
  <c r="Q69" i="113"/>
  <c r="AC69" i="113"/>
  <c r="AH44" i="83"/>
  <c r="AJ44" i="83"/>
  <c r="AH20" i="89"/>
  <c r="AJ20" i="89"/>
  <c r="AD20" i="75"/>
  <c r="AF20" i="75"/>
  <c r="AH38" i="96"/>
  <c r="AJ38" i="96"/>
  <c r="Z55" i="68"/>
  <c r="AB55" i="68"/>
  <c r="Z26" i="68"/>
  <c r="AB26" i="68"/>
  <c r="Z31" i="64"/>
  <c r="AB31" i="64"/>
  <c r="AH16" i="95"/>
  <c r="AJ16" i="95"/>
  <c r="AB53" i="71"/>
  <c r="AD53" i="71"/>
  <c r="AH57" i="102"/>
  <c r="AJ57" i="102"/>
  <c r="AB24" i="72"/>
  <c r="AD24" i="72"/>
  <c r="Z32" i="65"/>
  <c r="AB32" i="65"/>
  <c r="AH37" i="88"/>
  <c r="AJ37" i="88"/>
  <c r="W13" i="111"/>
  <c r="G13" i="111"/>
  <c r="Q13" i="111"/>
  <c r="AA13" i="111"/>
  <c r="AG13" i="111"/>
  <c r="AE13" i="111"/>
  <c r="AC13" i="111"/>
  <c r="K13" i="111"/>
  <c r="AH13" i="111"/>
  <c r="AJ13" i="111"/>
  <c r="O13" i="111"/>
  <c r="I13" i="111"/>
  <c r="U13" i="111"/>
  <c r="K19" i="114"/>
  <c r="Q19" i="114"/>
  <c r="AC19" i="114"/>
  <c r="AE19" i="114"/>
  <c r="AA19" i="114"/>
  <c r="I19" i="114"/>
  <c r="AG19" i="114"/>
  <c r="M19" i="114"/>
  <c r="U19" i="114"/>
  <c r="AH19" i="114"/>
  <c r="AJ19" i="114"/>
  <c r="W19" i="114"/>
  <c r="Y19" i="114"/>
  <c r="O19" i="114"/>
  <c r="I54" i="110"/>
  <c r="G54" i="110"/>
  <c r="AE54" i="110"/>
  <c r="U54" i="110"/>
  <c r="AG54" i="110"/>
  <c r="Q54" i="110"/>
  <c r="K54" i="110"/>
  <c r="W54" i="110"/>
  <c r="AC54" i="110"/>
  <c r="AH54" i="110"/>
  <c r="AJ54" i="110"/>
  <c r="O54" i="110"/>
  <c r="AH22" i="77"/>
  <c r="AJ22" i="77"/>
  <c r="AB37" i="74"/>
  <c r="AD37" i="74"/>
  <c r="U91" i="113"/>
  <c r="Q91" i="113"/>
  <c r="Y91" i="113"/>
  <c r="O91" i="113"/>
  <c r="AG91" i="113"/>
  <c r="AA91" i="113"/>
  <c r="AC91" i="113"/>
  <c r="K91" i="113"/>
  <c r="AH91" i="113"/>
  <c r="AJ91" i="113"/>
  <c r="W91" i="113"/>
  <c r="I91" i="113"/>
  <c r="M91" i="113"/>
  <c r="AH16" i="101"/>
  <c r="AJ16" i="101"/>
  <c r="Q63" i="112"/>
  <c r="AE63" i="112"/>
  <c r="O63" i="112"/>
  <c r="W63" i="112"/>
  <c r="U63" i="112"/>
  <c r="K63" i="112"/>
  <c r="I63" i="112"/>
  <c r="AG63" i="112"/>
  <c r="AC63" i="112"/>
  <c r="AH63" i="112"/>
  <c r="AJ63" i="112"/>
  <c r="Z16" i="68"/>
  <c r="AB16" i="68"/>
  <c r="AH13" i="82"/>
  <c r="AH38" i="95"/>
  <c r="AJ38" i="95"/>
  <c r="AH35" i="79"/>
  <c r="AJ35" i="79"/>
  <c r="I29" i="112"/>
  <c r="Q29" i="112"/>
  <c r="K29" i="112"/>
  <c r="AA29" i="112"/>
  <c r="O29" i="112"/>
  <c r="AH29" i="112"/>
  <c r="AJ29" i="112"/>
  <c r="U29" i="112"/>
  <c r="AC29" i="112"/>
  <c r="W29" i="112"/>
  <c r="AG29" i="112"/>
  <c r="AE29" i="112"/>
  <c r="AH27" i="87"/>
  <c r="AJ27" i="87"/>
  <c r="AG53" i="84"/>
  <c r="AC53" i="84"/>
  <c r="AE53" i="84"/>
  <c r="AH53" i="84"/>
  <c r="AJ53" i="84"/>
  <c r="U33" i="111"/>
  <c r="K33" i="111"/>
  <c r="Q33" i="111"/>
  <c r="G33" i="111"/>
  <c r="I33" i="111"/>
  <c r="AE33" i="111"/>
  <c r="AH33" i="111"/>
  <c r="AJ33" i="111"/>
  <c r="W33" i="111"/>
  <c r="AG33" i="111"/>
  <c r="O33" i="111"/>
  <c r="AA33" i="111"/>
  <c r="AC33" i="111"/>
  <c r="AH16" i="91"/>
  <c r="AJ16" i="91"/>
  <c r="Z75" i="63"/>
  <c r="AB75" i="63"/>
  <c r="AH22" i="88"/>
  <c r="AJ22" i="88"/>
  <c r="Z15" i="48"/>
  <c r="AB15" i="48"/>
  <c r="AH76" i="98"/>
  <c r="AJ76" i="98"/>
  <c r="Z15" i="69"/>
  <c r="AB15" i="69"/>
  <c r="AH57" i="81"/>
  <c r="AJ57" i="81"/>
  <c r="AH38" i="102"/>
  <c r="AJ38" i="102"/>
  <c r="AH57" i="105"/>
  <c r="AJ57" i="105"/>
  <c r="AH13" i="79"/>
  <c r="AH16" i="89"/>
  <c r="AJ16" i="89"/>
  <c r="AH42" i="106"/>
  <c r="AJ42" i="106"/>
  <c r="AH15" i="81"/>
  <c r="AJ15" i="81"/>
  <c r="AH51" i="89"/>
  <c r="AJ51" i="89"/>
  <c r="AH27" i="81"/>
  <c r="AJ27" i="81"/>
  <c r="AH19" i="90"/>
  <c r="AJ19" i="90"/>
  <c r="AH57" i="97"/>
  <c r="AJ57" i="97"/>
  <c r="AG60" i="107"/>
  <c r="AC60" i="107"/>
  <c r="AH60" i="107"/>
  <c r="AJ60" i="107"/>
  <c r="AH60" i="76"/>
  <c r="AJ60" i="76"/>
  <c r="W28" i="111"/>
  <c r="AH28" i="111"/>
  <c r="AJ28" i="111"/>
  <c r="K28" i="111"/>
  <c r="AE28" i="111"/>
  <c r="U28" i="111"/>
  <c r="Q28" i="111"/>
  <c r="AA28" i="111"/>
  <c r="G28" i="111"/>
  <c r="I28" i="111"/>
  <c r="AG28" i="111"/>
  <c r="AC28" i="111"/>
  <c r="O28" i="111"/>
  <c r="Z57" i="69"/>
  <c r="AB57" i="69"/>
  <c r="AA38" i="73"/>
  <c r="AB38" i="73"/>
  <c r="AD38" i="73"/>
  <c r="AH52" i="95"/>
  <c r="AJ52" i="95"/>
  <c r="AH54" i="107"/>
  <c r="AJ54" i="107"/>
  <c r="AC54" i="107"/>
  <c r="AG54" i="107"/>
  <c r="AH55" i="109"/>
  <c r="AJ55" i="109"/>
  <c r="AA29" i="84"/>
  <c r="AC29" i="84"/>
  <c r="AG29" i="84"/>
  <c r="AE29" i="84"/>
  <c r="AH29" i="84"/>
  <c r="AJ29" i="84"/>
  <c r="AA37" i="107"/>
  <c r="AG37" i="107"/>
  <c r="AH37" i="107"/>
  <c r="AJ37" i="107"/>
  <c r="AC37" i="107"/>
  <c r="AD38" i="75"/>
  <c r="AF38" i="75"/>
  <c r="AH76" i="109"/>
  <c r="AJ76" i="109"/>
  <c r="Y29" i="113"/>
  <c r="I29" i="113"/>
  <c r="AC29" i="113"/>
  <c r="O29" i="113"/>
  <c r="Q29" i="113"/>
  <c r="M29" i="113"/>
  <c r="U29" i="113"/>
  <c r="W29" i="113"/>
  <c r="AA29" i="113"/>
  <c r="AG29" i="113"/>
  <c r="K29" i="113"/>
  <c r="AH29" i="113"/>
  <c r="AJ29" i="113"/>
  <c r="AG28" i="84"/>
  <c r="AC28" i="84"/>
  <c r="AH28" i="84"/>
  <c r="AJ28" i="84"/>
  <c r="AE28" i="84"/>
  <c r="AA28" i="84"/>
  <c r="AH26" i="101"/>
  <c r="AJ26" i="101"/>
  <c r="AH23" i="87"/>
  <c r="AJ23" i="87"/>
  <c r="AH14" i="98"/>
  <c r="AJ14" i="98"/>
  <c r="AH20" i="98"/>
  <c r="AJ20" i="98"/>
  <c r="AH76" i="95"/>
  <c r="AJ76" i="95"/>
  <c r="AH76" i="87"/>
  <c r="AJ76" i="87"/>
  <c r="AH55" i="96"/>
  <c r="AJ55" i="96"/>
  <c r="O32" i="114"/>
  <c r="U32" i="114"/>
  <c r="AE32" i="114"/>
  <c r="K32" i="114"/>
  <c r="AG32" i="114"/>
  <c r="AH32" i="114"/>
  <c r="AJ32" i="114"/>
  <c r="AC32" i="114"/>
  <c r="W32" i="114"/>
  <c r="M32" i="114"/>
  <c r="Y32" i="114"/>
  <c r="I32" i="114"/>
  <c r="Q32" i="114"/>
  <c r="AA32" i="114"/>
  <c r="Z22" i="66"/>
  <c r="AB22" i="66"/>
  <c r="AH65" i="96"/>
  <c r="AJ65" i="96"/>
  <c r="AH36" i="86"/>
  <c r="AJ36" i="86"/>
  <c r="AG100" i="114"/>
  <c r="U100" i="111"/>
  <c r="AG100" i="111"/>
  <c r="AG102" i="115"/>
  <c r="O102" i="115"/>
  <c r="O100" i="114"/>
  <c r="AD13" i="72"/>
  <c r="AB85" i="72"/>
  <c r="AD85" i="72"/>
  <c r="AB13" i="66"/>
  <c r="Z82" i="66"/>
  <c r="AB82" i="66"/>
  <c r="AA100" i="111"/>
  <c r="AD13" i="70"/>
  <c r="AB86" i="70"/>
  <c r="AD86" i="70"/>
  <c r="AB86" i="74"/>
  <c r="AD86" i="74"/>
  <c r="AD13" i="74"/>
  <c r="AG100" i="113"/>
  <c r="W102" i="115"/>
  <c r="AH94" i="86"/>
  <c r="AJ94" i="86"/>
  <c r="AJ13" i="86"/>
  <c r="AH94" i="84"/>
  <c r="AJ94" i="84"/>
  <c r="AJ13" i="84"/>
  <c r="AG93" i="84"/>
  <c r="AE100" i="112"/>
  <c r="U100" i="112"/>
  <c r="Y100" i="114"/>
  <c r="AA100" i="114"/>
  <c r="O100" i="111"/>
  <c r="AB13" i="48"/>
  <c r="Z81" i="48"/>
  <c r="AB81" i="48"/>
  <c r="Q98" i="110"/>
  <c r="AD13" i="73"/>
  <c r="AB85" i="73"/>
  <c r="AD85" i="73"/>
  <c r="AG95" i="107"/>
  <c r="M100" i="113"/>
  <c r="AB13" i="62"/>
  <c r="Z82" i="62"/>
  <c r="AB82" i="62"/>
  <c r="AA102" i="115"/>
  <c r="Y102" i="115"/>
  <c r="AE93" i="84"/>
  <c r="AA100" i="112"/>
  <c r="G98" i="110"/>
  <c r="AG100" i="112"/>
  <c r="I100" i="114"/>
  <c r="O98" i="110"/>
  <c r="AE100" i="114"/>
  <c r="AE98" i="110"/>
  <c r="W100" i="114"/>
  <c r="AC100" i="114"/>
  <c r="K100" i="111"/>
  <c r="AG98" i="110"/>
  <c r="I98" i="110"/>
  <c r="AF13" i="75"/>
  <c r="AD86" i="75"/>
  <c r="AF86" i="75"/>
  <c r="Z85" i="69"/>
  <c r="AB85" i="69"/>
  <c r="AB13" i="69"/>
  <c r="AB13" i="63"/>
  <c r="Z81" i="63"/>
  <c r="AB81" i="63"/>
  <c r="I100" i="113"/>
  <c r="W100" i="113"/>
  <c r="K102" i="115"/>
  <c r="S102" i="115"/>
  <c r="AB13" i="68"/>
  <c r="Z84" i="68"/>
  <c r="AB84" i="68"/>
  <c r="K100" i="112"/>
  <c r="Q100" i="112"/>
  <c r="AC98" i="110"/>
  <c r="AH92" i="81"/>
  <c r="AJ92" i="81"/>
  <c r="AJ13" i="81"/>
  <c r="AA95" i="107"/>
  <c r="K100" i="113"/>
  <c r="W100" i="112"/>
  <c r="AJ13" i="79"/>
  <c r="AH90" i="79"/>
  <c r="AJ90" i="79"/>
  <c r="AJ13" i="87"/>
  <c r="AH94" i="87"/>
  <c r="AJ94" i="87"/>
  <c r="I100" i="111"/>
  <c r="Z82" i="67"/>
  <c r="AB82" i="67"/>
  <c r="AB13" i="67"/>
  <c r="Q100" i="111"/>
  <c r="O100" i="113"/>
  <c r="I102" i="115"/>
  <c r="AH89" i="77"/>
  <c r="AJ89" i="77"/>
  <c r="AJ13" i="77"/>
  <c r="AC93" i="84"/>
  <c r="G100" i="111"/>
  <c r="U100" i="114"/>
  <c r="K100" i="114"/>
  <c r="AE100" i="111"/>
  <c r="W100" i="111"/>
  <c r="W98" i="110"/>
  <c r="AA98" i="110"/>
  <c r="AJ13" i="80"/>
  <c r="AH90" i="80"/>
  <c r="AJ90" i="80"/>
  <c r="AA84" i="73"/>
  <c r="AJ13" i="83"/>
  <c r="AH93" i="83"/>
  <c r="AJ93" i="83"/>
  <c r="AC100" i="113"/>
  <c r="AB13" i="65"/>
  <c r="Z82" i="65"/>
  <c r="AB82" i="65"/>
  <c r="AE102" i="115"/>
  <c r="U102" i="115"/>
  <c r="AD13" i="71"/>
  <c r="AB86" i="71"/>
  <c r="AD86" i="71"/>
  <c r="O100" i="112"/>
  <c r="AC100" i="112"/>
  <c r="AH92" i="82"/>
  <c r="AJ92" i="82"/>
  <c r="AJ13" i="82"/>
  <c r="U98" i="110"/>
  <c r="Q100" i="113"/>
  <c r="Y100" i="113"/>
  <c r="M102" i="115"/>
  <c r="Q100" i="114"/>
  <c r="AC100" i="111"/>
  <c r="M100" i="114"/>
  <c r="AJ13" i="76"/>
  <c r="AH89" i="76"/>
  <c r="AJ89" i="76"/>
  <c r="K98" i="110"/>
  <c r="AJ13" i="85"/>
  <c r="AH94" i="85"/>
  <c r="AJ94" i="85"/>
  <c r="AC95" i="107"/>
  <c r="Z81" i="64"/>
  <c r="AB81" i="64"/>
  <c r="AB13" i="64"/>
  <c r="U100" i="113"/>
  <c r="AA100" i="113"/>
  <c r="AC102" i="115"/>
  <c r="Q102" i="115"/>
  <c r="AA93" i="84"/>
  <c r="I100" i="112"/>
  <c r="I89" i="15"/>
  <c r="AE89" i="15"/>
  <c r="AS89" i="15"/>
  <c r="AH91" i="82"/>
  <c r="Z81" i="67"/>
  <c r="S89" i="15"/>
  <c r="AH95" i="105"/>
  <c r="AJ95" i="105"/>
  <c r="AH91" i="81"/>
  <c r="AH94" i="94"/>
  <c r="AJ94" i="94"/>
  <c r="AH100" i="113"/>
  <c r="AJ100" i="113"/>
  <c r="Z83" i="68"/>
  <c r="Z86" i="68"/>
  <c r="AH94" i="89"/>
  <c r="AJ94" i="89"/>
  <c r="AB84" i="73"/>
  <c r="AH92" i="83"/>
  <c r="AH95" i="95"/>
  <c r="AJ95" i="95"/>
  <c r="AH98" i="110"/>
  <c r="AJ98" i="110"/>
  <c r="AH94" i="92"/>
  <c r="AJ94" i="92"/>
  <c r="Z80" i="64"/>
  <c r="AH94" i="104"/>
  <c r="AJ94" i="104"/>
  <c r="AH94" i="97"/>
  <c r="AJ94" i="97"/>
  <c r="AH94" i="90"/>
  <c r="AJ94" i="90"/>
  <c r="Z80" i="63"/>
  <c r="Z81" i="66"/>
  <c r="AH94" i="102"/>
  <c r="AJ94" i="102"/>
  <c r="AB85" i="70"/>
  <c r="AH89" i="79"/>
  <c r="Z84" i="69"/>
  <c r="AD85" i="75"/>
  <c r="AH94" i="96"/>
  <c r="AJ94" i="96"/>
  <c r="AB85" i="74"/>
  <c r="AH95" i="108"/>
  <c r="AJ95" i="108"/>
  <c r="U89" i="15"/>
  <c r="AU89" i="15"/>
  <c r="AH88" i="76"/>
  <c r="AH94" i="91"/>
  <c r="AJ94" i="91"/>
  <c r="AG89" i="15"/>
  <c r="AH94" i="93"/>
  <c r="AJ94" i="93"/>
  <c r="Z81" i="62"/>
  <c r="AQ89" i="15"/>
  <c r="AH94" i="101"/>
  <c r="AJ94" i="101"/>
  <c r="AB85" i="71"/>
  <c r="AH94" i="99"/>
  <c r="AJ94" i="99"/>
  <c r="G89" i="15"/>
  <c r="AH100" i="112"/>
  <c r="AJ100" i="112"/>
  <c r="AH93" i="87"/>
  <c r="Z81" i="65"/>
  <c r="AB84" i="72"/>
  <c r="E89" i="15"/>
  <c r="Z80" i="48"/>
  <c r="AH95" i="109"/>
  <c r="AJ95" i="109"/>
  <c r="AH89" i="80"/>
  <c r="AH94" i="88"/>
  <c r="AJ94" i="88"/>
  <c r="AH93" i="85"/>
  <c r="AH88" i="77"/>
  <c r="Q89" i="15"/>
  <c r="AH95" i="106"/>
  <c r="AJ95" i="106"/>
  <c r="AH93" i="86"/>
  <c r="AH95" i="107"/>
  <c r="AJ95" i="107"/>
  <c r="AI89" i="15"/>
  <c r="AH100" i="111"/>
  <c r="AJ100" i="111"/>
  <c r="AH100" i="114"/>
  <c r="AJ100" i="114"/>
  <c r="AH93" i="84"/>
  <c r="AH94" i="98"/>
  <c r="AJ94" i="98"/>
  <c r="AH102" i="115"/>
  <c r="AJ102" i="115"/>
  <c r="AO89" i="15"/>
  <c r="AK89" i="15"/>
  <c r="C89" i="15"/>
  <c r="BE26" i="15"/>
  <c r="B87" i="15"/>
  <c r="B23" i="15"/>
  <c r="F83" i="70"/>
</calcChain>
</file>

<file path=xl/sharedStrings.xml><?xml version="1.0" encoding="utf-8"?>
<sst xmlns="http://schemas.openxmlformats.org/spreadsheetml/2006/main" count="15996" uniqueCount="440">
  <si>
    <t>Vertrags-/Rechnungskontrolle</t>
  </si>
  <si>
    <t>Projektname</t>
  </si>
  <si>
    <t>Honorarkategorien</t>
  </si>
  <si>
    <t>A</t>
  </si>
  <si>
    <t>B</t>
  </si>
  <si>
    <t>C</t>
  </si>
  <si>
    <t>D</t>
  </si>
  <si>
    <t>E</t>
  </si>
  <si>
    <t>F</t>
  </si>
  <si>
    <t>G</t>
  </si>
  <si>
    <t>Vertrag-Nr.</t>
  </si>
  <si>
    <t>Datum</t>
  </si>
  <si>
    <t>Mitarbeiterliste</t>
  </si>
  <si>
    <t>Name</t>
  </si>
  <si>
    <t>Nachname</t>
  </si>
  <si>
    <t>Vorname</t>
  </si>
  <si>
    <t>Jahrgang</t>
  </si>
  <si>
    <t>Abschluss (Jahr)</t>
  </si>
  <si>
    <t>Firma</t>
  </si>
  <si>
    <t>Kategorie</t>
  </si>
  <si>
    <t>Kategorie 7</t>
  </si>
  <si>
    <t>Vertragsdaten</t>
  </si>
  <si>
    <t>Stunden</t>
  </si>
  <si>
    <t>Name / Vorname</t>
  </si>
  <si>
    <t>Total gefilterte</t>
  </si>
  <si>
    <t>Kategorien</t>
  </si>
  <si>
    <t>Ansatz 2011</t>
  </si>
  <si>
    <t>Ansatz 2012</t>
  </si>
  <si>
    <t>Ansatz 2013</t>
  </si>
  <si>
    <t>Ansatz 2014</t>
  </si>
  <si>
    <t>Ansatz 2015</t>
  </si>
  <si>
    <t>$F:$F</t>
  </si>
  <si>
    <t>$G:$G</t>
  </si>
  <si>
    <t>$H:$H</t>
  </si>
  <si>
    <t>$I:$I</t>
  </si>
  <si>
    <t>$J:$J</t>
  </si>
  <si>
    <t>$K:$K</t>
  </si>
  <si>
    <t>$L:$K</t>
  </si>
  <si>
    <t>B/C</t>
  </si>
  <si>
    <t>C/D</t>
  </si>
  <si>
    <t>D/E</t>
  </si>
  <si>
    <t>E/F</t>
  </si>
  <si>
    <t>Peter</t>
  </si>
  <si>
    <t>Stefan</t>
  </si>
  <si>
    <t>Thomas</t>
  </si>
  <si>
    <t>Giger</t>
  </si>
  <si>
    <t>0.75 G</t>
  </si>
  <si>
    <t>0.5 G</t>
  </si>
  <si>
    <t>Martin</t>
  </si>
  <si>
    <t>Christine</t>
  </si>
  <si>
    <t>Michael</t>
  </si>
  <si>
    <t>Pascal</t>
  </si>
  <si>
    <t>Schneider</t>
  </si>
  <si>
    <t>Roman</t>
  </si>
  <si>
    <t>Breitenmoser</t>
  </si>
  <si>
    <t>Manuel</t>
  </si>
  <si>
    <t>Dirk</t>
  </si>
  <si>
    <t>Weber</t>
  </si>
  <si>
    <t>Benjamin</t>
  </si>
  <si>
    <t>Daniel</t>
  </si>
  <si>
    <t>Reto</t>
  </si>
  <si>
    <t>Christian</t>
  </si>
  <si>
    <t>EP SIEP</t>
  </si>
  <si>
    <t>070017/000025</t>
  </si>
  <si>
    <t>Bäumle</t>
  </si>
  <si>
    <t>AeBo</t>
  </si>
  <si>
    <t>Beck</t>
  </si>
  <si>
    <t>Chiaverio</t>
  </si>
  <si>
    <t>Flavio</t>
  </si>
  <si>
    <t>Falzone</t>
  </si>
  <si>
    <t>Lorenzo</t>
  </si>
  <si>
    <t>Hans</t>
  </si>
  <si>
    <t>Raupp</t>
  </si>
  <si>
    <t>Daniela</t>
  </si>
  <si>
    <t>Rey</t>
  </si>
  <si>
    <t>Lionel</t>
  </si>
  <si>
    <t>Schädler</t>
  </si>
  <si>
    <t>Beat</t>
  </si>
  <si>
    <t>Akdeniz</t>
  </si>
  <si>
    <t>Veysel</t>
  </si>
  <si>
    <t>Bergmann</t>
  </si>
  <si>
    <t>Georg</t>
  </si>
  <si>
    <t>Chroust</t>
  </si>
  <si>
    <t>Steffi</t>
  </si>
  <si>
    <t>Fuchs</t>
  </si>
  <si>
    <t>Fuhl</t>
  </si>
  <si>
    <t>Waldemar</t>
  </si>
  <si>
    <t>Imesch</t>
  </si>
  <si>
    <t>Kern</t>
  </si>
  <si>
    <t>Etienne</t>
  </si>
  <si>
    <t>Philipp</t>
  </si>
  <si>
    <t>Spieler</t>
  </si>
  <si>
    <t>Madeleine</t>
  </si>
  <si>
    <t>Wieland</t>
  </si>
  <si>
    <t>Benda</t>
  </si>
  <si>
    <t>Raymond</t>
  </si>
  <si>
    <t>Beuret</t>
  </si>
  <si>
    <t>Agnès</t>
  </si>
  <si>
    <t>Eichenberger</t>
  </si>
  <si>
    <t>Sylvia</t>
  </si>
  <si>
    <t>Frei</t>
  </si>
  <si>
    <t>Lukas</t>
  </si>
  <si>
    <t>Hardmeyer</t>
  </si>
  <si>
    <t>Heiniger</t>
  </si>
  <si>
    <t>Christoph</t>
  </si>
  <si>
    <t>Humbel</t>
  </si>
  <si>
    <t>Sven</t>
  </si>
  <si>
    <t>Jung</t>
  </si>
  <si>
    <t>Meister</t>
  </si>
  <si>
    <t>Ortlieb</t>
  </si>
  <si>
    <t>Hans-Rudi</t>
  </si>
  <si>
    <t>Schoeffel</t>
  </si>
  <si>
    <t>Ziegler</t>
  </si>
  <si>
    <t>Bruno</t>
  </si>
  <si>
    <t>Will</t>
  </si>
  <si>
    <t>Cédric</t>
  </si>
  <si>
    <t>Zeltner</t>
  </si>
  <si>
    <t>Viktor</t>
  </si>
  <si>
    <t>Barth</t>
  </si>
  <si>
    <t>Yanick</t>
  </si>
  <si>
    <t>Breiter</t>
  </si>
  <si>
    <t>Charmillot</t>
  </si>
  <si>
    <t>Stéphane</t>
  </si>
  <si>
    <t>Rüegsegger</t>
  </si>
  <si>
    <t>Schwyn</t>
  </si>
  <si>
    <t>Timm</t>
  </si>
  <si>
    <t>Kämpfer</t>
  </si>
  <si>
    <t>Dominik</t>
  </si>
  <si>
    <t>Schär</t>
  </si>
  <si>
    <t>Cedric</t>
  </si>
  <si>
    <t>Börlin</t>
  </si>
  <si>
    <t>Claudio</t>
  </si>
  <si>
    <t>Coray</t>
  </si>
  <si>
    <t>Cyrill</t>
  </si>
  <si>
    <t>Denzler</t>
  </si>
  <si>
    <t>Räuftlin</t>
  </si>
  <si>
    <t>Boschung</t>
  </si>
  <si>
    <t>Jan</t>
  </si>
  <si>
    <t>Schmidlin</t>
  </si>
  <si>
    <t>Julian</t>
  </si>
  <si>
    <t>Joëlle</t>
  </si>
  <si>
    <t>Weider</t>
  </si>
  <si>
    <t>Noëlle</t>
  </si>
  <si>
    <t>Beuret Agnès</t>
  </si>
  <si>
    <t>Meister Christine</t>
  </si>
  <si>
    <t>Schädler Beat</t>
  </si>
  <si>
    <t>Fuchs Christian</t>
  </si>
  <si>
    <t>Rey Lionel</t>
  </si>
  <si>
    <t>Ziegler Bruno</t>
  </si>
  <si>
    <t>Raupp Daniela</t>
  </si>
  <si>
    <t>Bäumle Michael</t>
  </si>
  <si>
    <t>Falzone Lorenzo</t>
  </si>
  <si>
    <t>Stunden
Total</t>
  </si>
  <si>
    <t>Betrag
Total</t>
  </si>
  <si>
    <t>Total Stunden</t>
  </si>
  <si>
    <t>Total CHF</t>
  </si>
  <si>
    <t>Betrag</t>
  </si>
  <si>
    <t>Ansatz</t>
  </si>
  <si>
    <t>Projektname:</t>
  </si>
  <si>
    <t>Vertrag-Nr.:</t>
  </si>
  <si>
    <t>Zeitraum:</t>
  </si>
  <si>
    <t>Zusammenstellung</t>
  </si>
  <si>
    <t>Weider Noëlle</t>
  </si>
  <si>
    <t>Giger Hans</t>
  </si>
  <si>
    <t>Vögtli Joëlle</t>
  </si>
  <si>
    <t>Vögtli</t>
  </si>
  <si>
    <t>Ortlieb Hans-Rudi</t>
  </si>
  <si>
    <t>Charmillot Stéphane</t>
  </si>
  <si>
    <t>Benda Raymond</t>
  </si>
  <si>
    <t>Bianchi Emmanuelle</t>
  </si>
  <si>
    <t>Hardmeyer Christian</t>
  </si>
  <si>
    <t>Schwyn Timm</t>
  </si>
  <si>
    <t>Bianchi</t>
  </si>
  <si>
    <t>Emmanuelle</t>
  </si>
  <si>
    <t>Noordam Philipp</t>
  </si>
  <si>
    <t>Noordam</t>
  </si>
  <si>
    <t>Börlin Claudio</t>
  </si>
  <si>
    <t>Total Honorar</t>
  </si>
  <si>
    <t>Schurrer</t>
  </si>
  <si>
    <t>Gabriel</t>
  </si>
  <si>
    <t>Zymeri</t>
  </si>
  <si>
    <t>Shaha</t>
  </si>
  <si>
    <t>Zymeri Shaha</t>
  </si>
  <si>
    <t>Schurrer Gabriel</t>
  </si>
  <si>
    <t>Beck Peter</t>
  </si>
  <si>
    <t>Gerber Rigert</t>
  </si>
  <si>
    <t>Beatrice</t>
  </si>
  <si>
    <t>Gerber Rigert Beatrice</t>
  </si>
  <si>
    <t>Chroust Steffi</t>
  </si>
  <si>
    <t>Kalak</t>
  </si>
  <si>
    <t>Josef</t>
  </si>
  <si>
    <t>Kalak Josef</t>
  </si>
  <si>
    <t>Wira</t>
  </si>
  <si>
    <t>Stephane</t>
  </si>
  <si>
    <t>Wira Stephane</t>
  </si>
  <si>
    <t>Monat</t>
  </si>
  <si>
    <t>TP1 / 9246.400</t>
  </si>
  <si>
    <t>TP2 / 9246.200</t>
  </si>
  <si>
    <t>TP3 / 9246.300</t>
  </si>
  <si>
    <t>Hauptinspektion 9246.510</t>
  </si>
  <si>
    <t>Verm.technische Kontrolle / 9246.511</t>
  </si>
  <si>
    <t>Akustik / 9246.512</t>
  </si>
  <si>
    <t>Bergmann Georg</t>
  </si>
  <si>
    <t>Ehret-Kreutz</t>
  </si>
  <si>
    <t>Elke</t>
  </si>
  <si>
    <t>Ehret-Kreutz Elke</t>
  </si>
  <si>
    <t xml:space="preserve">Stöhr </t>
  </si>
  <si>
    <t>Jessica</t>
  </si>
  <si>
    <t>Stöhr Jessica</t>
  </si>
  <si>
    <t>Bollhalder</t>
  </si>
  <si>
    <t>Angelika</t>
  </si>
  <si>
    <t>Bollhalder Angelika</t>
  </si>
  <si>
    <t>Albrecht Stefan</t>
  </si>
  <si>
    <t>Nicolosi Lucia</t>
  </si>
  <si>
    <t>Eichenberger Sylvia</t>
  </si>
  <si>
    <t>Fischer Michel</t>
  </si>
  <si>
    <t>Frei Lucas</t>
  </si>
  <si>
    <t>Schmidlin Julian</t>
  </si>
  <si>
    <t>Hagen</t>
  </si>
  <si>
    <t>Hagen Stefan</t>
  </si>
  <si>
    <t>Rüegsegger Stefan</t>
  </si>
  <si>
    <t>Fischer</t>
  </si>
  <si>
    <t>Michel</t>
  </si>
  <si>
    <t>Hikel</t>
  </si>
  <si>
    <t>Harald</t>
  </si>
  <si>
    <t>Gysin</t>
  </si>
  <si>
    <t>Gysin Daniel</t>
  </si>
  <si>
    <t>Martin Dirk</t>
  </si>
  <si>
    <t>Hikel Harald</t>
  </si>
  <si>
    <t>Coray Cyrill</t>
  </si>
  <si>
    <t>Räuftlin Thomas</t>
  </si>
  <si>
    <t>Wernli</t>
  </si>
  <si>
    <t>Sebastian</t>
  </si>
  <si>
    <t>Kipfer</t>
  </si>
  <si>
    <t>Wernli Sebastian</t>
  </si>
  <si>
    <t>Kipfer Cédric</t>
  </si>
  <si>
    <t>Chiaverio Flavio</t>
  </si>
  <si>
    <t>Will Cédric</t>
  </si>
  <si>
    <t>Boschung Jan</t>
  </si>
  <si>
    <t>Niedermeyer</t>
  </si>
  <si>
    <t>Friederike</t>
  </si>
  <si>
    <t>Pueng</t>
  </si>
  <si>
    <t>That</t>
  </si>
  <si>
    <t>Niedermeyer Friederike</t>
  </si>
  <si>
    <t>That Pueng</t>
  </si>
  <si>
    <t>Robert</t>
  </si>
  <si>
    <t>Schär Robert</t>
  </si>
  <si>
    <t>Leubin</t>
  </si>
  <si>
    <t>Marco</t>
  </si>
  <si>
    <t>Leubin Marco</t>
  </si>
  <si>
    <t>Aebo</t>
  </si>
  <si>
    <t>Albrecht</t>
  </si>
  <si>
    <t>Schär Cedric</t>
  </si>
  <si>
    <t>von Schallen Urs</t>
  </si>
  <si>
    <t>Meyer Yannick</t>
  </si>
  <si>
    <t>Fuhl Waldemar</t>
  </si>
  <si>
    <t>Kern Etienne</t>
  </si>
  <si>
    <t>Spieler Daniel</t>
  </si>
  <si>
    <t>Canetti</t>
  </si>
  <si>
    <t>Rosmarie</t>
  </si>
  <si>
    <t>Canetti Rosmarie</t>
  </si>
  <si>
    <t>Allemann</t>
  </si>
  <si>
    <t>Bertrand</t>
  </si>
  <si>
    <t>Allemann Bertrand</t>
  </si>
  <si>
    <t>Schneider Martin</t>
  </si>
  <si>
    <t>Seehöfer Patrick</t>
  </si>
  <si>
    <t>Seehöfer</t>
  </si>
  <si>
    <t>Patrick</t>
  </si>
  <si>
    <t>PL / 9246.100</t>
  </si>
  <si>
    <t>TP2 / 9246.210</t>
  </si>
  <si>
    <t>TP3 / 9246.310</t>
  </si>
  <si>
    <t>TP1 / 9246.410</t>
  </si>
  <si>
    <t>AeBo / JSAG</t>
  </si>
  <si>
    <t>per 31.12.2015</t>
  </si>
  <si>
    <t>TP3 AP / 9246.300</t>
  </si>
  <si>
    <t>TP1 AP / 9246.400</t>
  </si>
  <si>
    <t xml:space="preserve">TP2 AP / 9246.200
</t>
  </si>
  <si>
    <t xml:space="preserve">TP2 MP / 9246.210
</t>
  </si>
  <si>
    <t xml:space="preserve">TP1 MP / 9246.410
</t>
  </si>
  <si>
    <t xml:space="preserve">TP3 MP / 9246.310
</t>
  </si>
  <si>
    <t>NK</t>
  </si>
  <si>
    <t>Gesamt-
total</t>
  </si>
  <si>
    <t>Rechnungskontrolle intern</t>
  </si>
  <si>
    <t>Rechnungskontrolle  intern</t>
  </si>
  <si>
    <t xml:space="preserve">PL / 9246.100
</t>
  </si>
  <si>
    <t>.513 und 
.991</t>
  </si>
  <si>
    <t>9246.513/991 NK</t>
  </si>
  <si>
    <t>Zwischen-
total</t>
  </si>
  <si>
    <t xml:space="preserve">Jung </t>
  </si>
  <si>
    <t>Jung  Roman</t>
  </si>
  <si>
    <t>Berger</t>
  </si>
  <si>
    <t>Noah</t>
  </si>
  <si>
    <t>Berger Noah</t>
  </si>
  <si>
    <t>Akdeniz Veysel</t>
  </si>
  <si>
    <t xml:space="preserve">Delmas </t>
  </si>
  <si>
    <t>Marc</t>
  </si>
  <si>
    <t xml:space="preserve">Christ </t>
  </si>
  <si>
    <t>Florian</t>
  </si>
  <si>
    <t>Schaub</t>
  </si>
  <si>
    <t>Anja</t>
  </si>
  <si>
    <t>Delmas  Marc</t>
  </si>
  <si>
    <t>Schaub Anja</t>
  </si>
  <si>
    <t>Christ  Florian</t>
  </si>
  <si>
    <t>Breiter Michael</t>
  </si>
  <si>
    <t>Signer David</t>
  </si>
  <si>
    <t>PGV / 9246.600</t>
  </si>
  <si>
    <t>Teuerung
9246.800</t>
  </si>
  <si>
    <t>Diff. per 31.12.16 + Index .100 CHF 50'682.50</t>
  </si>
  <si>
    <t>Buser</t>
  </si>
  <si>
    <t>Edi</t>
  </si>
  <si>
    <t>Buser Edi</t>
  </si>
  <si>
    <t xml:space="preserve">TP1 Sub / 9246.420
</t>
  </si>
  <si>
    <t>TP1 / 9246.420</t>
  </si>
  <si>
    <t xml:space="preserve">TP2 Sub / 9246.220
</t>
  </si>
  <si>
    <t xml:space="preserve">TP3 Sub / 9246.320
</t>
  </si>
  <si>
    <t>Iten</t>
  </si>
  <si>
    <t>Vanessa</t>
  </si>
  <si>
    <t>Hochuli</t>
  </si>
  <si>
    <t>Antonina</t>
  </si>
  <si>
    <t>Bonetti</t>
  </si>
  <si>
    <t>Simon</t>
  </si>
  <si>
    <t>Bonetti Simon</t>
  </si>
  <si>
    <t>Iten Vanessa</t>
  </si>
  <si>
    <t>Hochuli Antonina</t>
  </si>
  <si>
    <t>TP2 / Sub 9246.220</t>
  </si>
  <si>
    <t>TP3 / 9246.320</t>
  </si>
  <si>
    <t>Versicherungsanteil</t>
  </si>
  <si>
    <t>seit 2013</t>
  </si>
  <si>
    <t>4x 9'275.60</t>
  </si>
  <si>
    <t>Total</t>
  </si>
  <si>
    <t>Niederberger</t>
  </si>
  <si>
    <t>Niederberger Benjamin</t>
  </si>
  <si>
    <t>8-tung:</t>
  </si>
  <si>
    <t>.210, .310 und .410 man. Korrektur Stunden</t>
  </si>
  <si>
    <t>Summe inkl. NK</t>
  </si>
  <si>
    <t>Teuerung 2016</t>
  </si>
  <si>
    <t>Index .320 1'775.00</t>
  </si>
  <si>
    <t xml:space="preserve">aufgeteilt auf Index </t>
  </si>
  <si>
    <t>.220 715.00</t>
  </si>
  <si>
    <t>.320 1160.00</t>
  </si>
  <si>
    <t>.420 1500.00</t>
  </si>
  <si>
    <t>Elena</t>
  </si>
  <si>
    <t>Bäumle Elena</t>
  </si>
  <si>
    <t>NK Akkustik</t>
  </si>
  <si>
    <t>Liste per 31.10.2017 i.O.</t>
  </si>
  <si>
    <t>Georges</t>
  </si>
  <si>
    <t xml:space="preserve">Leuch </t>
  </si>
  <si>
    <t>Leuch  Georges</t>
  </si>
  <si>
    <t>Hirsbrunner</t>
  </si>
  <si>
    <t>Nico</t>
  </si>
  <si>
    <t>Hirsbrunner Nico</t>
  </si>
  <si>
    <t>Haas</t>
  </si>
  <si>
    <t>Gabrielle</t>
  </si>
  <si>
    <t>Haas Gabrielle</t>
  </si>
  <si>
    <t>Tsoulfas (Stöhr) Jessica</t>
  </si>
  <si>
    <t xml:space="preserve"> </t>
  </si>
  <si>
    <t>Davet</t>
  </si>
  <si>
    <t>Kilian</t>
  </si>
  <si>
    <t>Davet Kilian</t>
  </si>
  <si>
    <t>Index .100 Shd 2 Stunden à 140.00 können gemäss JSAG nicht verrechnet werden 14.05.2019</t>
  </si>
  <si>
    <t>Karabasoglu Emre</t>
  </si>
  <si>
    <t>Emre</t>
  </si>
  <si>
    <t>Schär2</t>
  </si>
  <si>
    <t>Schär2 Cédric</t>
  </si>
  <si>
    <t>Suter</t>
  </si>
  <si>
    <t>Sarah</t>
  </si>
  <si>
    <t>Suter Sarah</t>
  </si>
  <si>
    <t>Lüthi</t>
  </si>
  <si>
    <t>Tobias</t>
  </si>
  <si>
    <t>Lüthi Tobias</t>
  </si>
  <si>
    <t>Manz</t>
  </si>
  <si>
    <t>Selena</t>
  </si>
  <si>
    <t>Manz Selena</t>
  </si>
  <si>
    <t>Nef</t>
  </si>
  <si>
    <t>Regula</t>
  </si>
  <si>
    <t>Nef Regula</t>
  </si>
  <si>
    <t>Wagner Mika</t>
  </si>
  <si>
    <t>Wagner</t>
  </si>
  <si>
    <t>Mika</t>
  </si>
  <si>
    <t>Karabasoglu</t>
  </si>
  <si>
    <t>Wiedenmann</t>
  </si>
  <si>
    <t>Wiedenmann Tobias</t>
  </si>
  <si>
    <t xml:space="preserve">TP2 UfA / 9246.230
</t>
  </si>
  <si>
    <t xml:space="preserve">TP3 UfA / 9246.330
</t>
  </si>
  <si>
    <t>TP2 / UfA 9246.230</t>
  </si>
  <si>
    <t>TP3 / UfA 9246.330</t>
  </si>
  <si>
    <t>Bätscher Basil</t>
  </si>
  <si>
    <t>Honegger Marc</t>
  </si>
  <si>
    <t>Zimmermann Alec</t>
  </si>
  <si>
    <t>Weber Fabian</t>
  </si>
  <si>
    <t>Alec</t>
  </si>
  <si>
    <t>Fabian</t>
  </si>
  <si>
    <t>Basil</t>
  </si>
  <si>
    <t>Zimmermann</t>
  </si>
  <si>
    <t>Honegger</t>
  </si>
  <si>
    <t>Bätscher</t>
  </si>
  <si>
    <t xml:space="preserve">TP1 TG / 9246.430
</t>
  </si>
  <si>
    <t>Lange Stephanie</t>
  </si>
  <si>
    <t>Lange</t>
  </si>
  <si>
    <t>Stephanie</t>
  </si>
  <si>
    <t>TP1 / 9246.430</t>
  </si>
  <si>
    <t xml:space="preserve">TP1 TG / 9246.430 Ph. 51
</t>
  </si>
  <si>
    <t xml:space="preserve">TP1 TG / 9246.450 Ph. 52
</t>
  </si>
  <si>
    <t xml:space="preserve">TP3 K, Ph52 / 9246.350
</t>
  </si>
  <si>
    <t xml:space="preserve">TP2 T/U Ph52 / 9246.250
</t>
  </si>
  <si>
    <t>Chrysopoulos Viktorria</t>
  </si>
  <si>
    <t>Chrysopoulos</t>
  </si>
  <si>
    <t>Viktoriia</t>
  </si>
  <si>
    <t>Stand per Mai 2021</t>
  </si>
  <si>
    <t>TP2 / Real 9246.250</t>
  </si>
  <si>
    <t>TP3 / Real 9246.350</t>
  </si>
  <si>
    <t>TP1 / 9246.450</t>
  </si>
  <si>
    <t>Chrysopoulos Viktoriia</t>
  </si>
  <si>
    <t>ern</t>
  </si>
  <si>
    <t>Abdelhak</t>
  </si>
  <si>
    <t>Touilbi</t>
  </si>
  <si>
    <t>Abdelhak Touilbi</t>
  </si>
  <si>
    <t xml:space="preserve">TP2 NMB / 9246.231
</t>
  </si>
  <si>
    <t>TP3 K Ers./Neubau LSW 9246.332</t>
  </si>
  <si>
    <t>TP3 K Verst. UEF Sperrmatt 9246.333</t>
  </si>
  <si>
    <t>TP2 NMB / 9246.231</t>
  </si>
  <si>
    <t>TP3 / Ers./Neubau LSW 9246.332</t>
  </si>
  <si>
    <t>TP3 / Ers./Stat. Verstärkung UEF 9246.333</t>
  </si>
  <si>
    <t xml:space="preserve">Meier </t>
  </si>
  <si>
    <t>2Christ</t>
  </si>
  <si>
    <t>(nach Lehre)</t>
  </si>
  <si>
    <t>2Christ Florian</t>
  </si>
  <si>
    <t>Meier  Lukas</t>
  </si>
  <si>
    <t>2Boschung</t>
  </si>
  <si>
    <t>Dto.</t>
  </si>
  <si>
    <t>2Boschung Jan</t>
  </si>
  <si>
    <t>Betz</t>
  </si>
  <si>
    <t>Monika</t>
  </si>
  <si>
    <t>Betz Monika</t>
  </si>
  <si>
    <t>Mendoza del Mar</t>
  </si>
  <si>
    <t>Maria</t>
  </si>
  <si>
    <t>Mendoza del Mar Maria</t>
  </si>
  <si>
    <t>Eilers</t>
  </si>
  <si>
    <t>Brigitte</t>
  </si>
  <si>
    <t>Eilers Brigitte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</si>
</sst>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[$-807]d/\ mmmm\ yyyy;@"/>
    <numFmt numFmtId="165" formatCode="dd/mm/yyyy;@"/>
    <numFmt numFmtId="166" formatCode="mmm\ yyyy"/>
  </numFmts>
  <fonts count="23" x14ac:knownFonts="1">
    <font>
      <sz val="10"/>
      <name val="Arial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b/>
      <sz val="10"/>
      <name val="Arial"/>
      <family val="2"/>
    </font>
    <font>
      <b/>
      <sz val="11"/>
      <name val="Arial"/>
      <family val="2"/>
    </font>
    <font>
      <b/>
      <sz val="12"/>
      <name val="Arial"/>
      <family val="2"/>
    </font>
    <font>
      <sz val="11"/>
      <name val="Arial"/>
      <family val="2"/>
    </font>
    <font>
      <sz val="8"/>
      <name val="Arial"/>
      <family val="2"/>
    </font>
    <font>
      <sz val="10"/>
      <name val="Arial"/>
      <family val="2"/>
    </font>
    <font>
      <sz val="11"/>
      <name val="Arial"/>
      <family val="2"/>
    </font>
    <font>
      <i/>
      <sz val="10"/>
      <name val="Arial"/>
      <family val="2"/>
    </font>
    <font>
      <i/>
      <sz val="10"/>
      <color indexed="10"/>
      <name val="Arial"/>
      <family val="2"/>
    </font>
    <font>
      <sz val="10"/>
      <color indexed="10"/>
      <name val="Arial"/>
      <family val="2"/>
    </font>
    <font>
      <i/>
      <sz val="10"/>
      <color indexed="14"/>
      <name val="Arial"/>
      <family val="2"/>
    </font>
    <font>
      <i/>
      <sz val="10"/>
      <color indexed="61"/>
      <name val="Arial"/>
      <family val="2"/>
    </font>
    <font>
      <sz val="10"/>
      <color rgb="FFFF0000"/>
      <name val="Arial"/>
      <family val="2"/>
    </font>
    <font>
      <b/>
      <sz val="10"/>
      <color rgb="FFFF0000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6"/>
      <name val="Arial"/>
      <family val="2"/>
    </font>
    <font>
      <b/>
      <sz val="10"/>
      <color rgb="FF00FF00"/>
      <name val="Arial"/>
      <family val="2"/>
    </font>
    <font>
      <sz val="10"/>
      <color rgb="FF00FF00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</fills>
  <borders count="31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/>
      <diagonal/>
    </border>
  </borders>
  <cellStyleXfs count="1">
    <xf numFmtId="0" fontId="0" fillId="0" borderId="0"/>
  </cellStyleXfs>
  <cellXfs count="351">
    <xf numFmtId="0" fontId="0" fillId="0" borderId="0" xfId="0"/>
    <xf numFmtId="0" fontId="4" fillId="0" borderId="0" xfId="0" applyFont="1"/>
    <xf numFmtId="0" fontId="5" fillId="0" borderId="0" xfId="0" applyFont="1"/>
    <xf numFmtId="0" fontId="0" fillId="0" borderId="1" xfId="0" applyBorder="1"/>
    <xf numFmtId="0" fontId="0" fillId="0" borderId="0" xfId="0" applyAlignment="1">
      <alignment horizontal="center"/>
    </xf>
    <xf numFmtId="0" fontId="0" fillId="2" borderId="0" xfId="0" applyFill="1"/>
    <xf numFmtId="0" fontId="4" fillId="2" borderId="0" xfId="0" applyFont="1" applyFill="1"/>
    <xf numFmtId="0" fontId="6" fillId="0" borderId="0" xfId="0" applyFont="1"/>
    <xf numFmtId="0" fontId="7" fillId="0" borderId="0" xfId="0" applyFont="1"/>
    <xf numFmtId="0" fontId="5" fillId="0" borderId="0" xfId="0" applyFont="1" applyAlignment="1">
      <alignment horizontal="right"/>
    </xf>
    <xf numFmtId="0" fontId="4" fillId="2" borderId="2" xfId="0" applyFont="1" applyFill="1" applyBorder="1" applyAlignment="1">
      <alignment vertical="center" wrapText="1"/>
    </xf>
    <xf numFmtId="0" fontId="4" fillId="2" borderId="3" xfId="0" applyFont="1" applyFill="1" applyBorder="1" applyAlignment="1">
      <alignment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 wrapText="1"/>
    </xf>
    <xf numFmtId="0" fontId="9" fillId="0" borderId="0" xfId="0" applyFont="1"/>
    <xf numFmtId="0" fontId="10" fillId="0" borderId="0" xfId="0" applyFont="1"/>
    <xf numFmtId="0" fontId="4" fillId="2" borderId="5" xfId="0" applyFont="1" applyFill="1" applyBorder="1" applyAlignment="1">
      <alignment vertical="center"/>
    </xf>
    <xf numFmtId="0" fontId="0" fillId="0" borderId="1" xfId="0" applyBorder="1" applyAlignment="1">
      <alignment horizontal="center"/>
    </xf>
    <xf numFmtId="0" fontId="9" fillId="0" borderId="0" xfId="0" applyFont="1" applyAlignment="1">
      <alignment horizontal="center"/>
    </xf>
    <xf numFmtId="4" fontId="0" fillId="0" borderId="0" xfId="0" applyNumberFormat="1" applyAlignment="1">
      <alignment horizontal="right"/>
    </xf>
    <xf numFmtId="4" fontId="0" fillId="3" borderId="0" xfId="0" applyNumberFormat="1" applyFill="1" applyAlignment="1">
      <alignment horizontal="right"/>
    </xf>
    <xf numFmtId="0" fontId="0" fillId="0" borderId="0" xfId="0" applyAlignment="1">
      <alignment horizontal="right"/>
    </xf>
    <xf numFmtId="0" fontId="0" fillId="3" borderId="0" xfId="0" applyFill="1"/>
    <xf numFmtId="0" fontId="11" fillId="3" borderId="6" xfId="0" applyFont="1" applyFill="1" applyBorder="1"/>
    <xf numFmtId="0" fontId="11" fillId="3" borderId="7" xfId="0" applyFont="1" applyFill="1" applyBorder="1"/>
    <xf numFmtId="0" fontId="11" fillId="3" borderId="7" xfId="0" applyFont="1" applyFill="1" applyBorder="1" applyAlignment="1">
      <alignment horizontal="center"/>
    </xf>
    <xf numFmtId="0" fontId="11" fillId="3" borderId="8" xfId="0" applyFont="1" applyFill="1" applyBorder="1" applyAlignment="1">
      <alignment horizontal="center"/>
    </xf>
    <xf numFmtId="0" fontId="11" fillId="3" borderId="9" xfId="0" applyFont="1" applyFill="1" applyBorder="1"/>
    <xf numFmtId="0" fontId="11" fillId="3" borderId="10" xfId="0" applyFont="1" applyFill="1" applyBorder="1"/>
    <xf numFmtId="0" fontId="11" fillId="3" borderId="10" xfId="0" applyFont="1" applyFill="1" applyBorder="1" applyAlignment="1">
      <alignment horizontal="center"/>
    </xf>
    <xf numFmtId="0" fontId="11" fillId="3" borderId="11" xfId="0" applyFont="1" applyFill="1" applyBorder="1" applyAlignment="1">
      <alignment horizontal="center"/>
    </xf>
    <xf numFmtId="0" fontId="11" fillId="3" borderId="12" xfId="0" applyFont="1" applyFill="1" applyBorder="1"/>
    <xf numFmtId="0" fontId="11" fillId="3" borderId="13" xfId="0" applyFont="1" applyFill="1" applyBorder="1"/>
    <xf numFmtId="0" fontId="11" fillId="3" borderId="13" xfId="0" applyFont="1" applyFill="1" applyBorder="1" applyAlignment="1">
      <alignment horizontal="center"/>
    </xf>
    <xf numFmtId="0" fontId="11" fillId="3" borderId="14" xfId="0" applyFont="1" applyFill="1" applyBorder="1" applyAlignment="1">
      <alignment horizontal="center"/>
    </xf>
    <xf numFmtId="0" fontId="11" fillId="3" borderId="15" xfId="0" applyFont="1" applyFill="1" applyBorder="1"/>
    <xf numFmtId="0" fontId="11" fillId="3" borderId="16" xfId="0" applyFont="1" applyFill="1" applyBorder="1"/>
    <xf numFmtId="0" fontId="11" fillId="3" borderId="16" xfId="0" applyFont="1" applyFill="1" applyBorder="1" applyAlignment="1">
      <alignment horizontal="center"/>
    </xf>
    <xf numFmtId="0" fontId="11" fillId="3" borderId="17" xfId="0" applyFont="1" applyFill="1" applyBorder="1" applyAlignment="1">
      <alignment horizontal="center"/>
    </xf>
    <xf numFmtId="2" fontId="0" fillId="3" borderId="0" xfId="0" applyNumberFormat="1" applyFill="1"/>
    <xf numFmtId="0" fontId="0" fillId="2" borderId="3" xfId="0" applyFill="1" applyBorder="1"/>
    <xf numFmtId="0" fontId="4" fillId="0" borderId="0" xfId="0" applyFont="1" applyAlignment="1">
      <alignment horizontal="right"/>
    </xf>
    <xf numFmtId="4" fontId="4" fillId="0" borderId="0" xfId="0" applyNumberFormat="1" applyFont="1" applyAlignment="1">
      <alignment horizontal="right"/>
    </xf>
    <xf numFmtId="0" fontId="5" fillId="0" borderId="0" xfId="0" applyFont="1" applyFill="1" applyAlignment="1">
      <alignment horizontal="left"/>
    </xf>
    <xf numFmtId="0" fontId="4" fillId="2" borderId="2" xfId="0" applyFont="1" applyFill="1" applyBorder="1" applyAlignment="1">
      <alignment vertical="center"/>
    </xf>
    <xf numFmtId="0" fontId="4" fillId="2" borderId="3" xfId="0" applyFont="1" applyFill="1" applyBorder="1" applyAlignment="1">
      <alignment vertical="center"/>
    </xf>
    <xf numFmtId="0" fontId="4" fillId="2" borderId="4" xfId="0" applyFont="1" applyFill="1" applyBorder="1" applyAlignment="1">
      <alignment horizontal="right" vertical="center"/>
    </xf>
    <xf numFmtId="0" fontId="4" fillId="2" borderId="0" xfId="0" applyFont="1" applyFill="1" applyAlignment="1">
      <alignment horizontal="right" wrapText="1"/>
    </xf>
    <xf numFmtId="0" fontId="12" fillId="3" borderId="14" xfId="0" applyFont="1" applyFill="1" applyBorder="1" applyAlignment="1">
      <alignment horizontal="center"/>
    </xf>
    <xf numFmtId="0" fontId="13" fillId="0" borderId="0" xfId="0" applyFont="1"/>
    <xf numFmtId="0" fontId="14" fillId="3" borderId="9" xfId="0" applyFont="1" applyFill="1" applyBorder="1"/>
    <xf numFmtId="0" fontId="14" fillId="3" borderId="12" xfId="0" applyFont="1" applyFill="1" applyBorder="1"/>
    <xf numFmtId="0" fontId="11" fillId="3" borderId="18" xfId="0" applyFont="1" applyFill="1" applyBorder="1"/>
    <xf numFmtId="0" fontId="11" fillId="3" borderId="19" xfId="0" applyFont="1" applyFill="1" applyBorder="1"/>
    <xf numFmtId="0" fontId="11" fillId="3" borderId="19" xfId="0" applyFont="1" applyFill="1" applyBorder="1" applyAlignment="1">
      <alignment horizontal="center"/>
    </xf>
    <xf numFmtId="0" fontId="11" fillId="3" borderId="20" xfId="0" applyFont="1" applyFill="1" applyBorder="1" applyAlignment="1">
      <alignment horizontal="center"/>
    </xf>
    <xf numFmtId="9" fontId="0" fillId="0" borderId="0" xfId="0" applyNumberFormat="1" applyAlignment="1">
      <alignment horizontal="right"/>
    </xf>
    <xf numFmtId="4" fontId="0" fillId="0" borderId="0" xfId="0" applyNumberFormat="1" applyFill="1" applyAlignment="1">
      <alignment horizontal="right"/>
    </xf>
    <xf numFmtId="0" fontId="15" fillId="3" borderId="11" xfId="0" applyFont="1" applyFill="1" applyBorder="1" applyAlignment="1">
      <alignment horizontal="center"/>
    </xf>
    <xf numFmtId="0" fontId="10" fillId="0" borderId="0" xfId="0" applyFont="1" applyFill="1" applyAlignment="1">
      <alignment horizontal="left"/>
    </xf>
    <xf numFmtId="0" fontId="4" fillId="2" borderId="3" xfId="0" applyFont="1" applyFill="1" applyBorder="1" applyAlignment="1">
      <alignment horizontal="right" vertical="center" wrapText="1"/>
    </xf>
    <xf numFmtId="0" fontId="4" fillId="2" borderId="4" xfId="0" applyFont="1" applyFill="1" applyBorder="1" applyAlignment="1">
      <alignment horizontal="right" vertical="center" wrapText="1"/>
    </xf>
    <xf numFmtId="0" fontId="0" fillId="0" borderId="0" xfId="0" applyFill="1"/>
    <xf numFmtId="0" fontId="4" fillId="0" borderId="0" xfId="0" applyFont="1" applyFill="1" applyAlignment="1">
      <alignment horizontal="right"/>
    </xf>
    <xf numFmtId="0" fontId="10" fillId="0" borderId="0" xfId="0" applyFont="1" applyFill="1"/>
    <xf numFmtId="0" fontId="0" fillId="0" borderId="0" xfId="0" applyBorder="1"/>
    <xf numFmtId="4" fontId="4" fillId="0" borderId="0" xfId="0" applyNumberFormat="1" applyFont="1" applyBorder="1" applyAlignment="1">
      <alignment horizontal="right"/>
    </xf>
    <xf numFmtId="4" fontId="0" fillId="0" borderId="0" xfId="0" applyNumberFormat="1" applyBorder="1" applyAlignment="1">
      <alignment horizontal="right"/>
    </xf>
    <xf numFmtId="0" fontId="0" fillId="2" borderId="3" xfId="0" applyFill="1" applyBorder="1" applyAlignment="1">
      <alignment horizontal="center"/>
    </xf>
    <xf numFmtId="4" fontId="0" fillId="2" borderId="3" xfId="0" applyNumberFormat="1" applyFill="1" applyBorder="1" applyAlignment="1">
      <alignment horizontal="right"/>
    </xf>
    <xf numFmtId="0" fontId="0" fillId="0" borderId="23" xfId="0" applyBorder="1"/>
    <xf numFmtId="0" fontId="0" fillId="0" borderId="24" xfId="0" applyBorder="1"/>
    <xf numFmtId="0" fontId="4" fillId="2" borderId="2" xfId="0" applyFont="1" applyFill="1" applyBorder="1" applyAlignment="1">
      <alignment horizontal="right" vertical="center"/>
    </xf>
    <xf numFmtId="4" fontId="0" fillId="4" borderId="23" xfId="0" applyNumberFormat="1" applyFill="1" applyBorder="1" applyAlignment="1">
      <alignment horizontal="right"/>
    </xf>
    <xf numFmtId="4" fontId="0" fillId="5" borderId="24" xfId="0" applyNumberFormat="1" applyFill="1" applyBorder="1" applyAlignment="1">
      <alignment horizontal="right"/>
    </xf>
    <xf numFmtId="4" fontId="0" fillId="0" borderId="23" xfId="0" applyNumberFormat="1" applyFill="1" applyBorder="1" applyAlignment="1">
      <alignment horizontal="right"/>
    </xf>
    <xf numFmtId="4" fontId="0" fillId="0" borderId="24" xfId="0" applyNumberFormat="1" applyFill="1" applyBorder="1" applyAlignment="1">
      <alignment horizontal="right"/>
    </xf>
    <xf numFmtId="4" fontId="0" fillId="2" borderId="2" xfId="0" applyNumberFormat="1" applyFill="1" applyBorder="1" applyAlignment="1">
      <alignment horizontal="right"/>
    </xf>
    <xf numFmtId="4" fontId="0" fillId="2" borderId="4" xfId="0" applyNumberFormat="1" applyFill="1" applyBorder="1" applyAlignment="1">
      <alignment horizontal="right"/>
    </xf>
    <xf numFmtId="4" fontId="4" fillId="0" borderId="25" xfId="0" applyNumberFormat="1" applyFont="1" applyBorder="1" applyAlignment="1">
      <alignment horizontal="right"/>
    </xf>
    <xf numFmtId="4" fontId="4" fillId="0" borderId="26" xfId="0" applyNumberFormat="1" applyFont="1" applyBorder="1" applyAlignment="1">
      <alignment horizontal="right"/>
    </xf>
    <xf numFmtId="0" fontId="4" fillId="2" borderId="2" xfId="0" applyFont="1" applyFill="1" applyBorder="1" applyAlignment="1">
      <alignment horizontal="center" vertical="center" wrapText="1"/>
    </xf>
    <xf numFmtId="4" fontId="0" fillId="7" borderId="24" xfId="0" applyNumberFormat="1" applyFill="1" applyBorder="1" applyAlignment="1">
      <alignment horizontal="right"/>
    </xf>
    <xf numFmtId="165" fontId="5" fillId="0" borderId="0" xfId="0" applyNumberFormat="1" applyFont="1" applyFill="1" applyAlignment="1">
      <alignment horizontal="left"/>
    </xf>
    <xf numFmtId="0" fontId="0" fillId="4" borderId="23" xfId="0" applyFill="1" applyBorder="1"/>
    <xf numFmtId="0" fontId="0" fillId="0" borderId="23" xfId="0" applyFill="1" applyBorder="1"/>
    <xf numFmtId="0" fontId="0" fillId="2" borderId="2" xfId="0" applyFill="1" applyBorder="1"/>
    <xf numFmtId="0" fontId="4" fillId="6" borderId="3" xfId="0" applyFont="1" applyFill="1" applyBorder="1" applyAlignment="1">
      <alignment horizontal="center" vertical="center" wrapText="1"/>
    </xf>
    <xf numFmtId="0" fontId="4" fillId="6" borderId="3" xfId="0" applyFont="1" applyFill="1" applyBorder="1" applyAlignment="1">
      <alignment horizontal="right" vertical="center" wrapText="1"/>
    </xf>
    <xf numFmtId="0" fontId="5" fillId="0" borderId="0" xfId="0" applyFont="1" applyFill="1"/>
    <xf numFmtId="0" fontId="9" fillId="4" borderId="23" xfId="0" applyFont="1" applyFill="1" applyBorder="1"/>
    <xf numFmtId="0" fontId="9" fillId="0" borderId="5" xfId="0" applyFont="1" applyBorder="1"/>
    <xf numFmtId="0" fontId="5" fillId="0" borderId="0" xfId="0" applyFont="1" applyFill="1" applyAlignment="1">
      <alignment horizontal="left"/>
    </xf>
    <xf numFmtId="0" fontId="9" fillId="0" borderId="23" xfId="0" applyFont="1" applyFill="1" applyBorder="1"/>
    <xf numFmtId="4" fontId="0" fillId="0" borderId="0" xfId="0" applyNumberFormat="1" applyFill="1" applyBorder="1" applyAlignment="1">
      <alignment horizontal="right"/>
    </xf>
    <xf numFmtId="4" fontId="4" fillId="0" borderId="27" xfId="0" applyNumberFormat="1" applyFont="1" applyBorder="1" applyAlignment="1">
      <alignment horizontal="right"/>
    </xf>
    <xf numFmtId="4" fontId="0" fillId="0" borderId="26" xfId="0" applyNumberFormat="1" applyFill="1" applyBorder="1" applyAlignment="1">
      <alignment horizontal="right"/>
    </xf>
    <xf numFmtId="4" fontId="4" fillId="0" borderId="2" xfId="0" applyNumberFormat="1" applyFont="1" applyBorder="1" applyAlignment="1">
      <alignment horizontal="right"/>
    </xf>
    <xf numFmtId="4" fontId="16" fillId="5" borderId="24" xfId="0" applyNumberFormat="1" applyFont="1" applyFill="1" applyBorder="1" applyAlignment="1">
      <alignment horizontal="right"/>
    </xf>
    <xf numFmtId="0" fontId="10" fillId="0" borderId="0" xfId="0" applyFont="1" applyBorder="1"/>
    <xf numFmtId="0" fontId="5" fillId="0" borderId="0" xfId="0" applyFont="1" applyBorder="1"/>
    <xf numFmtId="4" fontId="9" fillId="4" borderId="23" xfId="0" applyNumberFormat="1" applyFont="1" applyFill="1" applyBorder="1" applyAlignment="1">
      <alignment horizontal="right"/>
    </xf>
    <xf numFmtId="4" fontId="9" fillId="8" borderId="23" xfId="0" applyNumberFormat="1" applyFont="1" applyFill="1" applyBorder="1" applyAlignment="1">
      <alignment horizontal="right"/>
    </xf>
    <xf numFmtId="0" fontId="17" fillId="0" borderId="0" xfId="0" applyFont="1"/>
    <xf numFmtId="0" fontId="0" fillId="0" borderId="1" xfId="0" applyBorder="1" applyAlignment="1">
      <alignment horizontal="right"/>
    </xf>
    <xf numFmtId="0" fontId="10" fillId="0" borderId="0" xfId="0" applyFont="1" applyAlignment="1">
      <alignment horizontal="right"/>
    </xf>
    <xf numFmtId="0" fontId="10" fillId="0" borderId="0" xfId="0" applyFont="1" applyFill="1" applyAlignment="1">
      <alignment horizontal="right"/>
    </xf>
    <xf numFmtId="165" fontId="5" fillId="0" borderId="0" xfId="0" applyNumberFormat="1" applyFont="1" applyFill="1" applyAlignment="1">
      <alignment horizontal="right"/>
    </xf>
    <xf numFmtId="0" fontId="5" fillId="0" borderId="0" xfId="0" applyFont="1" applyFill="1" applyAlignment="1">
      <alignment horizontal="left"/>
    </xf>
    <xf numFmtId="0" fontId="5" fillId="0" borderId="0" xfId="0" applyFont="1" applyFill="1" applyAlignment="1">
      <alignment horizontal="left"/>
    </xf>
    <xf numFmtId="0" fontId="5" fillId="0" borderId="0" xfId="0" applyFont="1" applyFill="1" applyAlignment="1">
      <alignment horizontal="left"/>
    </xf>
    <xf numFmtId="0" fontId="4" fillId="6" borderId="21" xfId="0" applyFont="1" applyFill="1" applyBorder="1" applyAlignment="1">
      <alignment horizontal="center" wrapText="1"/>
    </xf>
    <xf numFmtId="0" fontId="4" fillId="2" borderId="3" xfId="0" applyFont="1" applyFill="1" applyBorder="1" applyAlignment="1">
      <alignment horizontal="right" vertical="center"/>
    </xf>
    <xf numFmtId="4" fontId="0" fillId="5" borderId="0" xfId="0" applyNumberFormat="1" applyFill="1" applyBorder="1" applyAlignment="1">
      <alignment horizontal="right"/>
    </xf>
    <xf numFmtId="4" fontId="16" fillId="5" borderId="0" xfId="0" applyNumberFormat="1" applyFont="1" applyFill="1" applyBorder="1" applyAlignment="1">
      <alignment horizontal="right"/>
    </xf>
    <xf numFmtId="0" fontId="4" fillId="9" borderId="0" xfId="0" applyFont="1" applyFill="1" applyBorder="1" applyAlignment="1">
      <alignment horizontal="center" wrapText="1"/>
    </xf>
    <xf numFmtId="0" fontId="4" fillId="6" borderId="5" xfId="0" applyFont="1" applyFill="1" applyBorder="1" applyAlignment="1">
      <alignment horizontal="center" wrapText="1"/>
    </xf>
    <xf numFmtId="4" fontId="16" fillId="4" borderId="23" xfId="0" applyNumberFormat="1" applyFont="1" applyFill="1" applyBorder="1" applyAlignment="1">
      <alignment horizontal="right"/>
    </xf>
    <xf numFmtId="0" fontId="18" fillId="0" borderId="0" xfId="0" applyFont="1"/>
    <xf numFmtId="4" fontId="18" fillId="0" borderId="0" xfId="0" applyNumberFormat="1" applyFont="1" applyAlignment="1">
      <alignment horizontal="right"/>
    </xf>
    <xf numFmtId="0" fontId="18" fillId="0" borderId="0" xfId="0" applyFont="1" applyAlignment="1"/>
    <xf numFmtId="4" fontId="18" fillId="0" borderId="0" xfId="0" applyNumberFormat="1" applyFont="1" applyAlignment="1"/>
    <xf numFmtId="0" fontId="9" fillId="0" borderId="0" xfId="0" applyFont="1" applyAlignment="1"/>
    <xf numFmtId="4" fontId="0" fillId="0" borderId="0" xfId="0" applyNumberFormat="1" applyAlignment="1"/>
    <xf numFmtId="0" fontId="0" fillId="0" borderId="0" xfId="0" applyAlignment="1"/>
    <xf numFmtId="0" fontId="4" fillId="2" borderId="5" xfId="0" applyFont="1" applyFill="1" applyBorder="1" applyAlignment="1">
      <alignment horizontal="center" vertical="center" wrapText="1"/>
    </xf>
    <xf numFmtId="0" fontId="5" fillId="0" borderId="0" xfId="0" applyFont="1" applyFill="1" applyAlignment="1">
      <alignment horizontal="left"/>
    </xf>
    <xf numFmtId="0" fontId="0" fillId="0" borderId="0" xfId="0" applyBorder="1" applyAlignment="1">
      <alignment vertical="top"/>
    </xf>
    <xf numFmtId="0" fontId="0" fillId="0" borderId="0" xfId="0" applyAlignment="1">
      <alignment vertical="top"/>
    </xf>
    <xf numFmtId="0" fontId="4" fillId="6" borderId="22" xfId="0" applyFont="1" applyFill="1" applyBorder="1" applyAlignment="1">
      <alignment horizontal="center" vertical="top" wrapText="1"/>
    </xf>
    <xf numFmtId="0" fontId="4" fillId="2" borderId="29" xfId="0" applyFont="1" applyFill="1" applyBorder="1" applyAlignment="1">
      <alignment horizontal="right" vertical="center" wrapText="1"/>
    </xf>
    <xf numFmtId="0" fontId="0" fillId="6" borderId="30" xfId="0" applyFill="1" applyBorder="1" applyAlignment="1">
      <alignment vertical="top"/>
    </xf>
    <xf numFmtId="0" fontId="4" fillId="6" borderId="29" xfId="0" applyFont="1" applyFill="1" applyBorder="1" applyAlignment="1">
      <alignment wrapText="1"/>
    </xf>
    <xf numFmtId="0" fontId="4" fillId="6" borderId="30" xfId="0" applyFont="1" applyFill="1" applyBorder="1" applyAlignment="1">
      <alignment vertical="top" wrapText="1"/>
    </xf>
    <xf numFmtId="0" fontId="4" fillId="6" borderId="0" xfId="0" applyFont="1" applyFill="1" applyAlignment="1">
      <alignment horizontal="center"/>
    </xf>
    <xf numFmtId="0" fontId="4" fillId="6" borderId="25" xfId="0" applyFont="1" applyFill="1" applyBorder="1" applyAlignment="1">
      <alignment horizontal="center"/>
    </xf>
    <xf numFmtId="4" fontId="9" fillId="9" borderId="0" xfId="0" applyNumberFormat="1" applyFont="1" applyFill="1"/>
    <xf numFmtId="0" fontId="0" fillId="0" borderId="5" xfId="0" applyBorder="1"/>
    <xf numFmtId="4" fontId="0" fillId="7" borderId="22" xfId="0" applyNumberFormat="1" applyFill="1" applyBorder="1"/>
    <xf numFmtId="4" fontId="0" fillId="7" borderId="24" xfId="0" applyNumberFormat="1" applyFill="1" applyBorder="1"/>
    <xf numFmtId="0" fontId="0" fillId="0" borderId="29" xfId="0" applyFill="1" applyBorder="1"/>
    <xf numFmtId="4" fontId="0" fillId="0" borderId="0" xfId="0" applyNumberFormat="1"/>
    <xf numFmtId="4" fontId="0" fillId="0" borderId="0" xfId="0" applyNumberFormat="1" applyFill="1"/>
    <xf numFmtId="4" fontId="0" fillId="9" borderId="0" xfId="0" applyNumberFormat="1" applyFill="1" applyAlignment="1">
      <alignment horizontal="right"/>
    </xf>
    <xf numFmtId="4" fontId="0" fillId="9" borderId="25" xfId="0" applyNumberFormat="1" applyFill="1" applyBorder="1" applyAlignment="1">
      <alignment horizontal="right"/>
    </xf>
    <xf numFmtId="4" fontId="0" fillId="0" borderId="2" xfId="0" applyNumberFormat="1" applyBorder="1" applyAlignment="1">
      <alignment horizontal="right"/>
    </xf>
    <xf numFmtId="4" fontId="4" fillId="0" borderId="4" xfId="0" applyNumberFormat="1" applyFont="1" applyBorder="1" applyAlignment="1">
      <alignment horizontal="right"/>
    </xf>
    <xf numFmtId="4" fontId="9" fillId="7" borderId="24" xfId="0" applyNumberFormat="1" applyFont="1" applyFill="1" applyBorder="1"/>
    <xf numFmtId="4" fontId="9" fillId="7" borderId="26" xfId="0" applyNumberFormat="1" applyFont="1" applyFill="1" applyBorder="1"/>
    <xf numFmtId="4" fontId="9" fillId="9" borderId="4" xfId="0" applyNumberFormat="1" applyFont="1" applyFill="1" applyBorder="1"/>
    <xf numFmtId="4" fontId="16" fillId="7" borderId="24" xfId="0" applyNumberFormat="1" applyFont="1" applyFill="1" applyBorder="1" applyAlignment="1">
      <alignment horizontal="right"/>
    </xf>
    <xf numFmtId="0" fontId="16" fillId="0" borderId="0" xfId="0" applyFont="1"/>
    <xf numFmtId="4" fontId="16" fillId="0" borderId="0" xfId="0" applyNumberFormat="1" applyFont="1" applyAlignment="1">
      <alignment horizontal="right"/>
    </xf>
    <xf numFmtId="17" fontId="9" fillId="4" borderId="23" xfId="0" applyNumberFormat="1" applyFont="1" applyFill="1" applyBorder="1" applyAlignment="1">
      <alignment horizontal="left"/>
    </xf>
    <xf numFmtId="4" fontId="9" fillId="5" borderId="24" xfId="0" applyNumberFormat="1" applyFont="1" applyFill="1" applyBorder="1" applyAlignment="1">
      <alignment horizontal="right"/>
    </xf>
    <xf numFmtId="4" fontId="9" fillId="8" borderId="0" xfId="0" applyNumberFormat="1" applyFont="1" applyFill="1" applyBorder="1" applyAlignment="1">
      <alignment horizontal="right"/>
    </xf>
    <xf numFmtId="4" fontId="9" fillId="5" borderId="0" xfId="0" applyNumberFormat="1" applyFont="1" applyFill="1" applyBorder="1" applyAlignment="1">
      <alignment horizontal="right"/>
    </xf>
    <xf numFmtId="4" fontId="9" fillId="5" borderId="28" xfId="0" applyNumberFormat="1" applyFont="1" applyFill="1" applyBorder="1" applyAlignment="1">
      <alignment horizontal="right"/>
    </xf>
    <xf numFmtId="4" fontId="9" fillId="7" borderId="24" xfId="0" applyNumberFormat="1" applyFont="1" applyFill="1" applyBorder="1" applyAlignment="1">
      <alignment horizontal="right"/>
    </xf>
    <xf numFmtId="4" fontId="9" fillId="0" borderId="23" xfId="0" applyNumberFormat="1" applyFont="1" applyFill="1" applyBorder="1" applyAlignment="1">
      <alignment horizontal="right"/>
    </xf>
    <xf numFmtId="4" fontId="9" fillId="0" borderId="24" xfId="0" applyNumberFormat="1" applyFont="1" applyFill="1" applyBorder="1" applyAlignment="1">
      <alignment horizontal="right"/>
    </xf>
    <xf numFmtId="4" fontId="9" fillId="0" borderId="0" xfId="0" applyNumberFormat="1" applyFont="1" applyFill="1" applyBorder="1" applyAlignment="1">
      <alignment horizontal="right"/>
    </xf>
    <xf numFmtId="4" fontId="9" fillId="0" borderId="26" xfId="0" applyNumberFormat="1" applyFont="1" applyFill="1" applyBorder="1" applyAlignment="1">
      <alignment horizontal="right"/>
    </xf>
    <xf numFmtId="4" fontId="9" fillId="0" borderId="28" xfId="0" applyNumberFormat="1" applyFont="1" applyFill="1" applyBorder="1" applyAlignment="1">
      <alignment horizontal="right"/>
    </xf>
    <xf numFmtId="0" fontId="9" fillId="0" borderId="0" xfId="0" applyFont="1" applyFill="1"/>
    <xf numFmtId="0" fontId="9" fillId="2" borderId="2" xfId="0" applyFont="1" applyFill="1" applyBorder="1"/>
    <xf numFmtId="4" fontId="9" fillId="2" borderId="2" xfId="0" applyNumberFormat="1" applyFont="1" applyFill="1" applyBorder="1" applyAlignment="1">
      <alignment horizontal="right"/>
    </xf>
    <xf numFmtId="4" fontId="9" fillId="2" borderId="4" xfId="0" applyNumberFormat="1" applyFont="1" applyFill="1" applyBorder="1" applyAlignment="1">
      <alignment horizontal="right"/>
    </xf>
    <xf numFmtId="4" fontId="9" fillId="2" borderId="3" xfId="0" applyNumberFormat="1" applyFont="1" applyFill="1" applyBorder="1" applyAlignment="1">
      <alignment horizontal="right"/>
    </xf>
    <xf numFmtId="4" fontId="9" fillId="2" borderId="5" xfId="0" applyNumberFormat="1" applyFont="1" applyFill="1" applyBorder="1" applyAlignment="1">
      <alignment horizontal="right"/>
    </xf>
    <xf numFmtId="4" fontId="9" fillId="0" borderId="0" xfId="0" applyNumberFormat="1" applyFont="1" applyAlignment="1">
      <alignment horizontal="right"/>
    </xf>
    <xf numFmtId="0" fontId="9" fillId="0" borderId="0" xfId="0" applyFont="1" applyAlignment="1">
      <alignment horizontal="right"/>
    </xf>
    <xf numFmtId="4" fontId="9" fillId="0" borderId="0" xfId="0" applyNumberFormat="1" applyFont="1" applyAlignment="1"/>
    <xf numFmtId="4" fontId="9" fillId="10" borderId="23" xfId="0" applyNumberFormat="1" applyFont="1" applyFill="1" applyBorder="1" applyAlignment="1">
      <alignment horizontal="right"/>
    </xf>
    <xf numFmtId="4" fontId="0" fillId="4" borderId="0" xfId="0" applyNumberFormat="1" applyFill="1" applyBorder="1" applyAlignment="1">
      <alignment horizontal="right"/>
    </xf>
    <xf numFmtId="0" fontId="16" fillId="4" borderId="23" xfId="0" applyFont="1" applyFill="1" applyBorder="1"/>
    <xf numFmtId="0" fontId="16" fillId="0" borderId="0" xfId="0" applyFont="1" applyAlignment="1">
      <alignment horizontal="center"/>
    </xf>
    <xf numFmtId="4" fontId="16" fillId="3" borderId="0" xfId="0" applyNumberFormat="1" applyFont="1" applyFill="1" applyAlignment="1">
      <alignment horizontal="right"/>
    </xf>
    <xf numFmtId="4" fontId="16" fillId="4" borderId="0" xfId="0" applyNumberFormat="1" applyFont="1" applyFill="1" applyBorder="1" applyAlignment="1">
      <alignment horizontal="right"/>
    </xf>
    <xf numFmtId="4" fontId="16" fillId="7" borderId="24" xfId="0" applyNumberFormat="1" applyFont="1" applyFill="1" applyBorder="1"/>
    <xf numFmtId="4" fontId="16" fillId="0" borderId="0" xfId="0" applyNumberFormat="1" applyFont="1"/>
    <xf numFmtId="4" fontId="9" fillId="4" borderId="0" xfId="0" applyNumberFormat="1" applyFont="1" applyFill="1" applyBorder="1" applyAlignment="1">
      <alignment horizontal="right"/>
    </xf>
    <xf numFmtId="4" fontId="9" fillId="0" borderId="0" xfId="0" applyNumberFormat="1" applyFont="1"/>
    <xf numFmtId="0" fontId="4" fillId="2" borderId="26" xfId="0" applyFont="1" applyFill="1" applyBorder="1" applyAlignment="1">
      <alignment horizontal="center" vertical="center" wrapText="1"/>
    </xf>
    <xf numFmtId="0" fontId="4" fillId="2" borderId="29" xfId="0" applyFont="1" applyFill="1" applyBorder="1" applyAlignment="1">
      <alignment horizontal="center" vertical="center" wrapText="1"/>
    </xf>
    <xf numFmtId="4" fontId="4" fillId="0" borderId="5" xfId="0" applyNumberFormat="1" applyFont="1" applyBorder="1"/>
    <xf numFmtId="4" fontId="4" fillId="0" borderId="1" xfId="0" applyNumberFormat="1" applyFont="1" applyBorder="1"/>
    <xf numFmtId="4" fontId="4" fillId="9" borderId="0" xfId="0" applyNumberFormat="1" applyFont="1" applyFill="1"/>
    <xf numFmtId="0" fontId="4" fillId="6" borderId="29" xfId="0" applyFont="1" applyFill="1" applyBorder="1" applyAlignment="1">
      <alignment horizontal="center"/>
    </xf>
    <xf numFmtId="4" fontId="9" fillId="9" borderId="24" xfId="0" applyNumberFormat="1" applyFont="1" applyFill="1" applyBorder="1"/>
    <xf numFmtId="4" fontId="9" fillId="3" borderId="0" xfId="0" applyNumberFormat="1" applyFont="1" applyFill="1" applyAlignment="1">
      <alignment horizontal="right"/>
    </xf>
    <xf numFmtId="0" fontId="5" fillId="0" borderId="0" xfId="0" applyFont="1" applyFill="1" applyAlignment="1">
      <alignment horizontal="left"/>
    </xf>
    <xf numFmtId="0" fontId="4" fillId="6" borderId="22" xfId="0" applyFont="1" applyFill="1" applyBorder="1" applyAlignment="1">
      <alignment horizontal="center" vertical="top" wrapText="1"/>
    </xf>
    <xf numFmtId="0" fontId="9" fillId="0" borderId="0" xfId="0" applyFont="1" applyFill="1" applyBorder="1" applyAlignment="1"/>
    <xf numFmtId="4" fontId="0" fillId="0" borderId="25" xfId="0" applyNumberFormat="1" applyFill="1" applyBorder="1" applyAlignment="1">
      <alignment horizontal="right"/>
    </xf>
    <xf numFmtId="0" fontId="5" fillId="0" borderId="0" xfId="0" applyFont="1" applyFill="1" applyAlignment="1">
      <alignment horizontal="left"/>
    </xf>
    <xf numFmtId="0" fontId="4" fillId="6" borderId="22" xfId="0" applyFont="1" applyFill="1" applyBorder="1" applyAlignment="1">
      <alignment horizontal="center" vertical="top" wrapText="1"/>
    </xf>
    <xf numFmtId="0" fontId="5" fillId="0" borderId="0" xfId="0" applyFont="1" applyFill="1" applyAlignment="1">
      <alignment horizontal="left"/>
    </xf>
    <xf numFmtId="0" fontId="4" fillId="6" borderId="22" xfId="0" applyFont="1" applyFill="1" applyBorder="1" applyAlignment="1">
      <alignment horizontal="center" vertical="top" wrapText="1"/>
    </xf>
    <xf numFmtId="0" fontId="5" fillId="0" borderId="0" xfId="0" applyFont="1" applyFill="1" applyAlignment="1">
      <alignment horizontal="left"/>
    </xf>
    <xf numFmtId="4" fontId="9" fillId="9" borderId="0" xfId="0" applyNumberFormat="1" applyFont="1" applyFill="1" applyBorder="1" applyAlignment="1">
      <alignment horizontal="right"/>
    </xf>
    <xf numFmtId="4" fontId="4" fillId="9" borderId="27" xfId="0" applyNumberFormat="1" applyFont="1" applyFill="1" applyBorder="1" applyAlignment="1">
      <alignment horizontal="right"/>
    </xf>
    <xf numFmtId="4" fontId="9" fillId="5" borderId="22" xfId="0" applyNumberFormat="1" applyFont="1" applyFill="1" applyBorder="1" applyAlignment="1">
      <alignment horizontal="right"/>
    </xf>
    <xf numFmtId="0" fontId="5" fillId="0" borderId="0" xfId="0" applyFont="1" applyFill="1" applyAlignment="1">
      <alignment horizontal="left"/>
    </xf>
    <xf numFmtId="0" fontId="4" fillId="6" borderId="22" xfId="0" applyFont="1" applyFill="1" applyBorder="1" applyAlignment="1">
      <alignment horizontal="center" vertical="top" wrapText="1"/>
    </xf>
    <xf numFmtId="0" fontId="19" fillId="0" borderId="0" xfId="0" applyFont="1" applyAlignment="1"/>
    <xf numFmtId="4" fontId="19" fillId="0" borderId="0" xfId="0" applyNumberFormat="1" applyFont="1" applyAlignment="1"/>
    <xf numFmtId="0" fontId="5" fillId="0" borderId="0" xfId="0" applyFont="1" applyFill="1" applyAlignment="1">
      <alignment horizontal="left"/>
    </xf>
    <xf numFmtId="0" fontId="4" fillId="6" borderId="22" xfId="0" applyFont="1" applyFill="1" applyBorder="1" applyAlignment="1">
      <alignment horizontal="center" vertical="top" wrapText="1"/>
    </xf>
    <xf numFmtId="0" fontId="20" fillId="0" borderId="0" xfId="0" applyFont="1"/>
    <xf numFmtId="0" fontId="0" fillId="0" borderId="0" xfId="0" applyFill="1" applyAlignment="1">
      <alignment horizontal="right"/>
    </xf>
    <xf numFmtId="4" fontId="3" fillId="7" borderId="24" xfId="0" applyNumberFormat="1" applyFont="1" applyFill="1" applyBorder="1" applyAlignment="1">
      <alignment horizontal="right"/>
    </xf>
    <xf numFmtId="0" fontId="5" fillId="0" borderId="0" xfId="0" applyFont="1" applyFill="1" applyAlignment="1">
      <alignment horizontal="left"/>
    </xf>
    <xf numFmtId="0" fontId="4" fillId="6" borderId="22" xfId="0" applyFont="1" applyFill="1" applyBorder="1" applyAlignment="1">
      <alignment horizontal="center" vertical="top" wrapText="1"/>
    </xf>
    <xf numFmtId="4" fontId="21" fillId="0" borderId="4" xfId="0" applyNumberFormat="1" applyFont="1" applyBorder="1" applyAlignment="1">
      <alignment horizontal="right"/>
    </xf>
    <xf numFmtId="0" fontId="22" fillId="0" borderId="0" xfId="0" applyFont="1"/>
    <xf numFmtId="0" fontId="5" fillId="0" borderId="0" xfId="0" applyFont="1" applyFill="1" applyAlignment="1">
      <alignment horizontal="left"/>
    </xf>
    <xf numFmtId="0" fontId="4" fillId="6" borderId="22" xfId="0" applyFont="1" applyFill="1" applyBorder="1" applyAlignment="1">
      <alignment horizontal="center" vertical="top" wrapText="1"/>
    </xf>
    <xf numFmtId="0" fontId="5" fillId="0" borderId="0" xfId="0" applyFont="1" applyFill="1" applyAlignment="1">
      <alignment horizontal="left"/>
    </xf>
    <xf numFmtId="0" fontId="4" fillId="6" borderId="22" xfId="0" applyFont="1" applyFill="1" applyBorder="1" applyAlignment="1">
      <alignment horizontal="center" vertical="top" wrapText="1"/>
    </xf>
    <xf numFmtId="4" fontId="2" fillId="4" borderId="23" xfId="0" applyNumberFormat="1" applyFont="1" applyFill="1" applyBorder="1" applyAlignment="1">
      <alignment horizontal="right"/>
    </xf>
    <xf numFmtId="4" fontId="2" fillId="5" borderId="0" xfId="0" applyNumberFormat="1" applyFont="1" applyFill="1" applyBorder="1" applyAlignment="1">
      <alignment horizontal="right"/>
    </xf>
    <xf numFmtId="0" fontId="5" fillId="0" borderId="0" xfId="0" applyFont="1" applyFill="1" applyAlignment="1">
      <alignment horizontal="left"/>
    </xf>
    <xf numFmtId="0" fontId="4" fillId="6" borderId="22" xfId="0" applyFont="1" applyFill="1" applyBorder="1" applyAlignment="1">
      <alignment horizontal="center" vertical="top" wrapText="1"/>
    </xf>
    <xf numFmtId="0" fontId="1" fillId="0" borderId="0" xfId="0" applyFont="1" applyAlignment="1"/>
    <xf numFmtId="0" fontId="5" fillId="0" borderId="0" xfId="0" applyFont="1" applyFill="1" applyAlignment="1">
      <alignment horizontal="left"/>
    </xf>
    <xf numFmtId="0" fontId="4" fillId="6" borderId="22" xfId="0" applyFont="1" applyFill="1" applyBorder="1" applyAlignment="1">
      <alignment horizontal="center" vertical="top" wrapText="1"/>
    </xf>
    <xf numFmtId="4" fontId="0" fillId="11" borderId="23" xfId="0" applyNumberFormat="1" applyFill="1" applyBorder="1" applyAlignment="1">
      <alignment horizontal="right"/>
    </xf>
    <xf numFmtId="0" fontId="5" fillId="0" borderId="0" xfId="0" applyFont="1" applyFill="1" applyAlignment="1">
      <alignment horizontal="left"/>
    </xf>
    <xf numFmtId="0" fontId="4" fillId="6" borderId="22" xfId="0" applyFont="1" applyFill="1" applyBorder="1" applyAlignment="1">
      <alignment horizontal="center" vertical="top" wrapText="1"/>
    </xf>
    <xf numFmtId="0" fontId="5" fillId="0" borderId="0" xfId="0" applyFont="1" applyFill="1" applyAlignment="1">
      <alignment horizontal="left"/>
    </xf>
    <xf numFmtId="0" fontId="4" fillId="6" borderId="22" xfId="0" applyFont="1" applyFill="1" applyBorder="1" applyAlignment="1">
      <alignment horizontal="center" vertical="top" wrapText="1"/>
    </xf>
    <xf numFmtId="0" fontId="5" fillId="0" borderId="0" xfId="0" applyFont="1" applyFill="1" applyAlignment="1">
      <alignment horizontal="left"/>
    </xf>
    <xf numFmtId="0" fontId="4" fillId="6" borderId="22" xfId="0" applyFont="1" applyFill="1" applyBorder="1" applyAlignment="1">
      <alignment horizontal="center" vertical="top" wrapText="1"/>
    </xf>
    <xf numFmtId="4" fontId="9" fillId="9" borderId="2" xfId="0" applyNumberFormat="1" applyFont="1" applyFill="1" applyBorder="1"/>
    <xf numFmtId="0" fontId="5" fillId="0" borderId="0" xfId="0" applyFont="1" applyFill="1" applyAlignment="1">
      <alignment horizontal="left"/>
    </xf>
    <xf numFmtId="0" fontId="4" fillId="6" borderId="22" xfId="0" applyFont="1" applyFill="1" applyBorder="1" applyAlignment="1">
      <alignment horizontal="center" vertical="top" wrapText="1"/>
    </xf>
    <xf numFmtId="0" fontId="5" fillId="0" borderId="0" xfId="0" applyFont="1" applyFill="1" applyAlignment="1">
      <alignment horizontal="left"/>
    </xf>
    <xf numFmtId="0" fontId="4" fillId="6" borderId="22" xfId="0" applyFont="1" applyFill="1" applyBorder="1" applyAlignment="1">
      <alignment horizontal="center" vertical="top" wrapText="1"/>
    </xf>
    <xf numFmtId="4" fontId="17" fillId="0" borderId="27" xfId="0" applyNumberFormat="1" applyFont="1" applyBorder="1" applyAlignment="1">
      <alignment horizontal="right"/>
    </xf>
    <xf numFmtId="0" fontId="5" fillId="0" borderId="0" xfId="0" applyFont="1" applyFill="1" applyAlignment="1">
      <alignment horizontal="left"/>
    </xf>
    <xf numFmtId="0" fontId="4" fillId="6" borderId="22" xfId="0" applyFont="1" applyFill="1" applyBorder="1" applyAlignment="1">
      <alignment horizontal="center" vertical="top" wrapText="1"/>
    </xf>
    <xf numFmtId="0" fontId="5" fillId="0" borderId="0" xfId="0" applyFont="1" applyFill="1" applyAlignment="1">
      <alignment horizontal="left"/>
    </xf>
    <xf numFmtId="0" fontId="4" fillId="6" borderId="22" xfId="0" applyFont="1" applyFill="1" applyBorder="1" applyAlignment="1">
      <alignment horizontal="center" vertical="top" wrapText="1"/>
    </xf>
    <xf numFmtId="0" fontId="5" fillId="0" borderId="0" xfId="0" applyFont="1" applyFill="1" applyAlignment="1">
      <alignment horizontal="left"/>
    </xf>
    <xf numFmtId="0" fontId="4" fillId="6" borderId="22" xfId="0" applyFont="1" applyFill="1" applyBorder="1" applyAlignment="1">
      <alignment horizontal="center" vertical="top" wrapText="1"/>
    </xf>
    <xf numFmtId="0" fontId="5" fillId="0" borderId="0" xfId="0" applyFont="1" applyFill="1" applyAlignment="1">
      <alignment horizontal="left"/>
    </xf>
    <xf numFmtId="0" fontId="4" fillId="6" borderId="22" xfId="0" applyFont="1" applyFill="1" applyBorder="1" applyAlignment="1">
      <alignment horizontal="center" vertical="top" wrapText="1"/>
    </xf>
    <xf numFmtId="0" fontId="9" fillId="0" borderId="1" xfId="0" applyFont="1" applyBorder="1"/>
    <xf numFmtId="0" fontId="5" fillId="0" borderId="0" xfId="0" applyFont="1" applyFill="1" applyAlignment="1">
      <alignment horizontal="left"/>
    </xf>
    <xf numFmtId="0" fontId="4" fillId="6" borderId="22" xfId="0" applyFont="1" applyFill="1" applyBorder="1" applyAlignment="1">
      <alignment horizontal="center" vertical="top" wrapText="1"/>
    </xf>
    <xf numFmtId="0" fontId="16" fillId="0" borderId="0" xfId="0" applyFont="1" applyAlignment="1">
      <alignment horizontal="left"/>
    </xf>
    <xf numFmtId="0" fontId="5" fillId="0" borderId="0" xfId="0" applyFont="1" applyFill="1" applyAlignment="1">
      <alignment horizontal="left"/>
    </xf>
    <xf numFmtId="0" fontId="4" fillId="6" borderId="22" xfId="0" applyFont="1" applyFill="1" applyBorder="1" applyAlignment="1">
      <alignment horizontal="center" vertical="top" wrapText="1"/>
    </xf>
    <xf numFmtId="0" fontId="5" fillId="0" borderId="0" xfId="0" applyFont="1" applyFill="1" applyAlignment="1">
      <alignment horizontal="left"/>
    </xf>
    <xf numFmtId="0" fontId="4" fillId="6" borderId="22" xfId="0" applyFont="1" applyFill="1" applyBorder="1" applyAlignment="1">
      <alignment horizontal="center" vertical="top" wrapText="1"/>
    </xf>
    <xf numFmtId="0" fontId="5" fillId="0" borderId="0" xfId="0" applyFont="1" applyFill="1" applyAlignment="1">
      <alignment horizontal="left"/>
    </xf>
    <xf numFmtId="0" fontId="4" fillId="6" borderId="22" xfId="0" applyFont="1" applyFill="1" applyBorder="1" applyAlignment="1">
      <alignment horizontal="center" vertical="top" wrapText="1"/>
    </xf>
    <xf numFmtId="0" fontId="5" fillId="0" borderId="0" xfId="0" applyFont="1" applyFill="1" applyAlignment="1">
      <alignment horizontal="left"/>
    </xf>
    <xf numFmtId="0" fontId="4" fillId="6" borderId="22" xfId="0" applyFont="1" applyFill="1" applyBorder="1" applyAlignment="1">
      <alignment horizontal="center" vertical="top" wrapText="1"/>
    </xf>
    <xf numFmtId="0" fontId="5" fillId="0" borderId="0" xfId="0" applyFont="1" applyFill="1" applyAlignment="1">
      <alignment horizontal="left"/>
    </xf>
    <xf numFmtId="0" fontId="4" fillId="6" borderId="22" xfId="0" applyFont="1" applyFill="1" applyBorder="1" applyAlignment="1">
      <alignment horizontal="center" vertical="top" wrapText="1"/>
    </xf>
    <xf numFmtId="0" fontId="5" fillId="0" borderId="0" xfId="0" applyFont="1" applyFill="1" applyAlignment="1">
      <alignment horizontal="left"/>
    </xf>
    <xf numFmtId="0" fontId="4" fillId="6" borderId="22" xfId="0" applyFont="1" applyFill="1" applyBorder="1" applyAlignment="1">
      <alignment horizontal="center" vertical="top" wrapText="1"/>
    </xf>
    <xf numFmtId="0" fontId="5" fillId="0" borderId="0" xfId="0" applyFont="1" applyFill="1" applyAlignment="1">
      <alignment horizontal="left"/>
    </xf>
    <xf numFmtId="0" fontId="4" fillId="6" borderId="22" xfId="0" applyFont="1" applyFill="1" applyBorder="1" applyAlignment="1">
      <alignment horizontal="center" vertical="top" wrapText="1"/>
    </xf>
    <xf numFmtId="0" fontId="5" fillId="0" borderId="0" xfId="0" applyFont="1" applyFill="1" applyAlignment="1">
      <alignment horizontal="left"/>
    </xf>
    <xf numFmtId="0" fontId="4" fillId="6" borderId="22" xfId="0" applyFont="1" applyFill="1" applyBorder="1" applyAlignment="1">
      <alignment horizontal="center" vertical="top" wrapText="1"/>
    </xf>
    <xf numFmtId="0" fontId="5" fillId="0" borderId="0" xfId="0" applyFont="1" applyFill="1" applyAlignment="1">
      <alignment horizontal="left"/>
    </xf>
    <xf numFmtId="0" fontId="4" fillId="6" borderId="22" xfId="0" applyFont="1" applyFill="1" applyBorder="1" applyAlignment="1">
      <alignment horizontal="center" vertical="top" wrapText="1"/>
    </xf>
    <xf numFmtId="0" fontId="5" fillId="0" borderId="0" xfId="0" applyFont="1" applyFill="1" applyAlignment="1">
      <alignment horizontal="left"/>
    </xf>
    <xf numFmtId="0" fontId="4" fillId="6" borderId="22" xfId="0" applyFont="1" applyFill="1" applyBorder="1" applyAlignment="1">
      <alignment horizontal="center" vertical="top" wrapText="1"/>
    </xf>
    <xf numFmtId="0" fontId="5" fillId="0" borderId="0" xfId="0" applyFont="1" applyFill="1" applyAlignment="1">
      <alignment horizontal="left"/>
    </xf>
    <xf numFmtId="0" fontId="4" fillId="6" borderId="22" xfId="0" applyFont="1" applyFill="1" applyBorder="1" applyAlignment="1">
      <alignment horizontal="center" vertical="top" wrapText="1"/>
    </xf>
    <xf numFmtId="0" fontId="5" fillId="0" borderId="0" xfId="0" applyFont="1" applyFill="1" applyAlignment="1">
      <alignment horizontal="left"/>
    </xf>
    <xf numFmtId="0" fontId="4" fillId="6" borderId="22" xfId="0" applyFont="1" applyFill="1" applyBorder="1" applyAlignment="1">
      <alignment horizontal="center" vertical="top" wrapText="1"/>
    </xf>
    <xf numFmtId="0" fontId="5" fillId="11" borderId="0" xfId="0" applyFont="1" applyFill="1"/>
    <xf numFmtId="0" fontId="10" fillId="11" borderId="0" xfId="0" applyFont="1" applyFill="1"/>
    <xf numFmtId="4" fontId="4" fillId="10" borderId="27" xfId="0" applyNumberFormat="1" applyFont="1" applyFill="1" applyBorder="1" applyAlignment="1">
      <alignment horizontal="right"/>
    </xf>
    <xf numFmtId="0" fontId="5" fillId="0" borderId="0" xfId="0" applyFont="1" applyFill="1" applyAlignment="1">
      <alignment horizontal="left"/>
    </xf>
    <xf numFmtId="0" fontId="4" fillId="6" borderId="22" xfId="0" applyFont="1" applyFill="1" applyBorder="1" applyAlignment="1">
      <alignment horizontal="center" vertical="top" wrapText="1"/>
    </xf>
    <xf numFmtId="0" fontId="5" fillId="0" borderId="0" xfId="0" applyFont="1" applyFill="1" applyAlignment="1">
      <alignment horizontal="left"/>
    </xf>
    <xf numFmtId="0" fontId="4" fillId="6" borderId="22" xfId="0" applyFont="1" applyFill="1" applyBorder="1" applyAlignment="1">
      <alignment horizontal="center" vertical="top" wrapText="1"/>
    </xf>
    <xf numFmtId="0" fontId="5" fillId="0" borderId="0" xfId="0" applyFont="1" applyFill="1" applyAlignment="1">
      <alignment horizontal="left"/>
    </xf>
    <xf numFmtId="0" fontId="4" fillId="6" borderId="22" xfId="0" applyFont="1" applyFill="1" applyBorder="1" applyAlignment="1">
      <alignment horizontal="center" vertical="top" wrapText="1"/>
    </xf>
    <xf numFmtId="0" fontId="5" fillId="0" borderId="0" xfId="0" applyFont="1" applyFill="1" applyAlignment="1">
      <alignment horizontal="left"/>
    </xf>
    <xf numFmtId="0" fontId="4" fillId="6" borderId="22" xfId="0" applyFont="1" applyFill="1" applyBorder="1" applyAlignment="1">
      <alignment horizontal="center" vertical="top" wrapText="1"/>
    </xf>
    <xf numFmtId="0" fontId="5" fillId="0" borderId="0" xfId="0" applyFont="1" applyFill="1" applyAlignment="1">
      <alignment horizontal="left"/>
    </xf>
    <xf numFmtId="0" fontId="4" fillId="6" borderId="22" xfId="0" applyFont="1" applyFill="1" applyBorder="1" applyAlignment="1">
      <alignment horizontal="center" vertical="top" wrapText="1"/>
    </xf>
    <xf numFmtId="0" fontId="5" fillId="0" borderId="0" xfId="0" applyFont="1" applyFill="1" applyAlignment="1">
      <alignment horizontal="left"/>
    </xf>
    <xf numFmtId="0" fontId="4" fillId="6" borderId="22" xfId="0" applyFont="1" applyFill="1" applyBorder="1" applyAlignment="1">
      <alignment horizontal="center" vertical="top" wrapText="1"/>
    </xf>
    <xf numFmtId="0" fontId="5" fillId="0" borderId="0" xfId="0" applyFont="1" applyFill="1" applyAlignment="1">
      <alignment horizontal="left"/>
    </xf>
    <xf numFmtId="0" fontId="4" fillId="6" borderId="22" xfId="0" applyFont="1" applyFill="1" applyBorder="1" applyAlignment="1">
      <alignment horizontal="center" vertical="top" wrapText="1"/>
    </xf>
    <xf numFmtId="0" fontId="5" fillId="0" borderId="0" xfId="0" applyFont="1" applyFill="1" applyAlignment="1">
      <alignment horizontal="left"/>
    </xf>
    <xf numFmtId="0" fontId="4" fillId="6" borderId="22" xfId="0" applyFont="1" applyFill="1" applyBorder="1" applyAlignment="1">
      <alignment horizontal="center" vertical="top" wrapText="1"/>
    </xf>
    <xf numFmtId="0" fontId="5" fillId="0" borderId="0" xfId="0" applyFont="1" applyFill="1" applyAlignment="1">
      <alignment horizontal="left"/>
    </xf>
    <xf numFmtId="0" fontId="4" fillId="6" borderId="22" xfId="0" applyFont="1" applyFill="1" applyBorder="1" applyAlignment="1">
      <alignment horizontal="center" vertical="top" wrapText="1"/>
    </xf>
    <xf numFmtId="0" fontId="5" fillId="0" borderId="0" xfId="0" applyFont="1" applyFill="1" applyAlignment="1">
      <alignment horizontal="left"/>
    </xf>
    <xf numFmtId="0" fontId="4" fillId="6" borderId="22" xfId="0" applyFont="1" applyFill="1" applyBorder="1" applyAlignment="1">
      <alignment horizontal="center" vertical="top" wrapText="1"/>
    </xf>
    <xf numFmtId="0" fontId="5" fillId="0" borderId="0" xfId="0" applyFont="1" applyFill="1" applyAlignment="1">
      <alignment horizontal="left"/>
    </xf>
    <xf numFmtId="0" fontId="4" fillId="6" borderId="22" xfId="0" applyFont="1" applyFill="1" applyBorder="1" applyAlignment="1">
      <alignment horizontal="center" vertical="top" wrapText="1"/>
    </xf>
    <xf numFmtId="0" fontId="5" fillId="0" borderId="0" xfId="0" applyFont="1" applyFill="1" applyAlignment="1">
      <alignment horizontal="left"/>
    </xf>
    <xf numFmtId="0" fontId="4" fillId="6" borderId="22" xfId="0" applyFont="1" applyFill="1" applyBorder="1" applyAlignment="1">
      <alignment horizontal="center" vertical="top" wrapText="1"/>
    </xf>
    <xf numFmtId="0" fontId="5" fillId="0" borderId="0" xfId="0" applyFont="1" applyFill="1" applyAlignment="1">
      <alignment horizontal="left"/>
    </xf>
    <xf numFmtId="0" fontId="4" fillId="6" borderId="22" xfId="0" applyFont="1" applyFill="1" applyBorder="1" applyAlignment="1">
      <alignment horizontal="center" vertical="top" wrapText="1"/>
    </xf>
    <xf numFmtId="4" fontId="0" fillId="8" borderId="0" xfId="0" applyNumberFormat="1" applyFill="1" applyBorder="1" applyAlignment="1">
      <alignment horizontal="right"/>
    </xf>
    <xf numFmtId="4" fontId="9" fillId="8" borderId="21" xfId="0" applyNumberFormat="1" applyFont="1" applyFill="1" applyBorder="1" applyAlignment="1">
      <alignment horizontal="right"/>
    </xf>
    <xf numFmtId="0" fontId="9" fillId="0" borderId="0" xfId="0" applyFont="1" applyBorder="1"/>
    <xf numFmtId="4" fontId="9" fillId="0" borderId="0" xfId="0" applyNumberFormat="1" applyFont="1" applyBorder="1" applyAlignment="1">
      <alignment horizontal="right"/>
    </xf>
    <xf numFmtId="4" fontId="9" fillId="0" borderId="2" xfId="0" applyNumberFormat="1" applyFont="1" applyBorder="1" applyAlignment="1">
      <alignment horizontal="right"/>
    </xf>
    <xf numFmtId="0" fontId="5" fillId="0" borderId="0" xfId="0" applyFont="1" applyFill="1" applyAlignment="1">
      <alignment horizontal="left"/>
    </xf>
    <xf numFmtId="0" fontId="4" fillId="6" borderId="22" xfId="0" applyFont="1" applyFill="1" applyBorder="1" applyAlignment="1">
      <alignment horizontal="center" vertical="top" wrapText="1"/>
    </xf>
    <xf numFmtId="4" fontId="17" fillId="0" borderId="4" xfId="0" applyNumberFormat="1" applyFont="1" applyBorder="1" applyAlignment="1">
      <alignment horizontal="right"/>
    </xf>
    <xf numFmtId="0" fontId="0" fillId="12" borderId="0" xfId="0" applyFill="1"/>
    <xf numFmtId="0" fontId="4" fillId="12" borderId="3" xfId="0" applyFont="1" applyFill="1" applyBorder="1" applyAlignment="1">
      <alignment horizontal="right" vertical="center" wrapText="1"/>
    </xf>
    <xf numFmtId="0" fontId="0" fillId="12" borderId="0" xfId="0" applyFill="1" applyBorder="1"/>
    <xf numFmtId="0" fontId="4" fillId="12" borderId="3" xfId="0" applyFont="1" applyFill="1" applyBorder="1" applyAlignment="1">
      <alignment horizontal="right" vertical="center"/>
    </xf>
    <xf numFmtId="4" fontId="0" fillId="12" borderId="25" xfId="0" applyNumberFormat="1" applyFill="1" applyBorder="1" applyAlignment="1">
      <alignment horizontal="right"/>
    </xf>
    <xf numFmtId="4" fontId="0" fillId="12" borderId="0" xfId="0" applyNumberFormat="1" applyFill="1" applyBorder="1" applyAlignment="1">
      <alignment horizontal="right"/>
    </xf>
    <xf numFmtId="4" fontId="9" fillId="12" borderId="2" xfId="0" applyNumberFormat="1" applyFont="1" applyFill="1" applyBorder="1" applyAlignment="1">
      <alignment horizontal="right"/>
    </xf>
    <xf numFmtId="4" fontId="4" fillId="12" borderId="4" xfId="0" applyNumberFormat="1" applyFont="1" applyFill="1" applyBorder="1" applyAlignment="1">
      <alignment horizontal="right"/>
    </xf>
    <xf numFmtId="4" fontId="4" fillId="12" borderId="27" xfId="0" applyNumberFormat="1" applyFont="1" applyFill="1" applyBorder="1" applyAlignment="1">
      <alignment horizontal="right"/>
    </xf>
    <xf numFmtId="0" fontId="10" fillId="3" borderId="0" xfId="0" applyFont="1" applyFill="1" applyAlignment="1">
      <alignment horizontal="left"/>
    </xf>
    <xf numFmtId="164" fontId="10" fillId="3" borderId="0" xfId="0" applyNumberFormat="1" applyFont="1" applyFill="1" applyAlignment="1">
      <alignment horizontal="left"/>
    </xf>
    <xf numFmtId="0" fontId="7" fillId="3" borderId="0" xfId="0" applyFont="1" applyFill="1" applyAlignment="1">
      <alignment horizontal="left"/>
    </xf>
    <xf numFmtId="0" fontId="5" fillId="0" borderId="0" xfId="0" applyFont="1" applyFill="1" applyAlignment="1">
      <alignment horizontal="left"/>
    </xf>
    <xf numFmtId="0" fontId="4" fillId="6" borderId="21" xfId="0" applyFont="1" applyFill="1" applyBorder="1" applyAlignment="1">
      <alignment horizontal="center" vertical="top" wrapText="1"/>
    </xf>
    <xf numFmtId="0" fontId="0" fillId="0" borderId="1" xfId="0" applyBorder="1" applyAlignment="1">
      <alignment horizontal="center" vertical="top" wrapText="1"/>
    </xf>
    <xf numFmtId="166" fontId="7" fillId="4" borderId="0" xfId="0" quotePrefix="1" applyNumberFormat="1" applyFont="1" applyFill="1" applyAlignment="1">
      <alignment horizontal="left"/>
    </xf>
    <xf numFmtId="0" fontId="10" fillId="4" borderId="0" xfId="0" applyFont="1" applyFill="1" applyAlignment="1">
      <alignment horizontal="left"/>
    </xf>
    <xf numFmtId="0" fontId="4" fillId="6" borderId="22" xfId="0" applyFont="1" applyFill="1" applyBorder="1" applyAlignment="1">
      <alignment horizontal="center" vertical="top"/>
    </xf>
    <xf numFmtId="0" fontId="4" fillId="6" borderId="22" xfId="0" applyFont="1" applyFill="1" applyBorder="1" applyAlignment="1">
      <alignment horizontal="center" vertical="top" wrapText="1"/>
    </xf>
    <xf numFmtId="0" fontId="4" fillId="6" borderId="2" xfId="0" applyFont="1" applyFill="1" applyBorder="1" applyAlignment="1">
      <alignment horizontal="center" vertical="top" wrapText="1"/>
    </xf>
    <xf numFmtId="0" fontId="0" fillId="0" borderId="4" xfId="0" applyBorder="1" applyAlignment="1">
      <alignment horizontal="center" vertical="top" wrapText="1"/>
    </xf>
    <xf numFmtId="0" fontId="0" fillId="0" borderId="22" xfId="0" applyBorder="1" applyAlignment="1">
      <alignment horizontal="center" vertical="top" wrapText="1"/>
    </xf>
    <xf numFmtId="0" fontId="0" fillId="0" borderId="22" xfId="0" applyBorder="1" applyAlignment="1">
      <alignment horizontal="center" vertical="top"/>
    </xf>
    <xf numFmtId="0" fontId="4" fillId="12" borderId="21" xfId="0" applyFont="1" applyFill="1" applyBorder="1" applyAlignment="1">
      <alignment horizontal="center" vertical="top" wrapText="1"/>
    </xf>
    <xf numFmtId="0" fontId="4" fillId="12" borderId="22" xfId="0" applyFont="1" applyFill="1" applyBorder="1" applyAlignment="1">
      <alignment horizontal="center" vertical="top"/>
    </xf>
    <xf numFmtId="0" fontId="0" fillId="12" borderId="22" xfId="0" applyFill="1" applyBorder="1" applyAlignment="1">
      <alignment horizontal="center" vertical="top"/>
    </xf>
    <xf numFmtId="0" fontId="4" fillId="6" borderId="1" xfId="0" applyFont="1" applyFill="1" applyBorder="1" applyAlignment="1">
      <alignment horizontal="center" wrapText="1"/>
    </xf>
    <xf numFmtId="0" fontId="4" fillId="6" borderId="22" xfId="0" applyFont="1" applyFill="1" applyBorder="1" applyAlignment="1">
      <alignment horizontal="center" wrapText="1"/>
    </xf>
    <xf numFmtId="0" fontId="4" fillId="6" borderId="21" xfId="0" applyFont="1" applyFill="1" applyBorder="1" applyAlignment="1">
      <alignment horizontal="center" wrapText="1"/>
    </xf>
    <xf numFmtId="0" fontId="4" fillId="6" borderId="21" xfId="0" applyFont="1" applyFill="1" applyBorder="1" applyAlignment="1">
      <alignment horizontal="center"/>
    </xf>
    <xf numFmtId="0" fontId="4" fillId="0" borderId="22" xfId="0" applyFont="1" applyBorder="1" applyAlignment="1">
      <alignment horizontal="center"/>
    </xf>
    <xf numFmtId="0" fontId="4" fillId="6" borderId="22" xfId="0" applyFont="1" applyFill="1" applyBorder="1" applyAlignment="1">
      <alignment horizontal="center"/>
    </xf>
    <xf numFmtId="0" fontId="4" fillId="0" borderId="22" xfId="0" applyFont="1" applyBorder="1" applyAlignment="1">
      <alignment horizontal="center" wrapText="1"/>
    </xf>
    <xf numFmtId="0" fontId="4" fillId="6" borderId="1" xfId="0" applyFont="1" applyFill="1" applyBorder="1" applyAlignment="1">
      <alignment horizontal="center"/>
    </xf>
    <xf numFmtId="0" fontId="5" fillId="0" borderId="0" xfId="0" applyFont="1" applyAlignment="1">
      <alignment horizontal="left"/>
    </xf>
    <xf numFmtId="0" fontId="0" fillId="0" borderId="0" xfId="0" applyAlignment="1">
      <alignment horizontal="left"/>
    </xf>
    <xf numFmtId="0" fontId="4" fillId="0" borderId="1" xfId="0" applyFont="1" applyBorder="1" applyAlignment="1">
      <alignment horizontal="center"/>
    </xf>
    <xf numFmtId="0" fontId="0" fillId="0" borderId="22" xfId="0" applyBorder="1" applyAlignment="1">
      <alignment horizontal="center"/>
    </xf>
  </cellXfs>
  <cellStyles count="1">
    <cellStyle name="Standard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CC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FF66"/>
      <color rgb="FF00FF00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1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1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1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1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1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1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1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1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1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2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2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2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2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2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2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2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2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2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2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3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3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3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3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3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3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3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3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3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3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4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4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4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4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4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4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4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4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4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4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5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5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5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5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5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5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5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5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5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5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6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6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6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6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6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6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6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6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6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6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7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7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7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7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7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1.v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3.v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4.v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6.v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8.v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9.v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0.v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1.v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2.v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3.v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4.v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5.v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6.v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7.v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8.v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9.v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0.v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1.v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2.v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3.v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4.v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5.v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6.v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7.v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8.v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9.v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0.v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1.v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2.v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3.v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4.v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5.v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6.v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7.v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8.v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9.v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0.v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1.v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2.v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3.v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4.v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5.v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6.v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7.v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8.v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9.v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0.v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1.v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2.v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3.v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4.vml"/><Relationship Id="rId1" Type="http://schemas.openxmlformats.org/officeDocument/2006/relationships/printerSettings" Target="../printerSettings/printerSettings7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"/>
  <dimension ref="A1:L42"/>
  <sheetViews>
    <sheetView workbookViewId="0">
      <selection activeCell="B8" sqref="B8:F8"/>
    </sheetView>
  </sheetViews>
  <sheetFormatPr baseColWidth="10" defaultRowHeight="12.75" x14ac:dyDescent="0.2"/>
  <cols>
    <col min="1" max="1" width="17.85546875" customWidth="1"/>
    <col min="2" max="12" width="9.7109375" customWidth="1"/>
  </cols>
  <sheetData>
    <row r="1" spans="1:12" x14ac:dyDescent="0.2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</row>
    <row r="2" spans="1:12" ht="15.75" x14ac:dyDescent="0.25">
      <c r="A2" s="7" t="s">
        <v>0</v>
      </c>
    </row>
    <row r="3" spans="1:12" s="15" customFormat="1" ht="15" x14ac:dyDescent="0.25">
      <c r="A3" s="2"/>
    </row>
    <row r="4" spans="1:12" s="15" customFormat="1" ht="15" x14ac:dyDescent="0.25">
      <c r="A4" s="2" t="s">
        <v>21</v>
      </c>
    </row>
    <row r="5" spans="1:12" s="15" customFormat="1" ht="14.25" x14ac:dyDescent="0.2"/>
    <row r="6" spans="1:12" s="15" customFormat="1" ht="15" x14ac:dyDescent="0.25">
      <c r="A6" s="2" t="s">
        <v>1</v>
      </c>
      <c r="B6" s="324" t="s">
        <v>62</v>
      </c>
      <c r="C6" s="322"/>
      <c r="D6" s="322"/>
      <c r="E6" s="322"/>
      <c r="F6" s="322"/>
      <c r="G6" s="322"/>
      <c r="H6" s="322"/>
      <c r="I6" s="322"/>
      <c r="J6" s="322"/>
      <c r="K6" s="322"/>
    </row>
    <row r="7" spans="1:12" s="15" customFormat="1" ht="15" x14ac:dyDescent="0.25">
      <c r="A7" s="2"/>
    </row>
    <row r="8" spans="1:12" s="15" customFormat="1" ht="15" x14ac:dyDescent="0.25">
      <c r="A8" s="2" t="s">
        <v>10</v>
      </c>
      <c r="B8" s="324" t="s">
        <v>63</v>
      </c>
      <c r="C8" s="322"/>
      <c r="D8" s="322"/>
      <c r="E8" s="322"/>
      <c r="F8" s="322"/>
      <c r="G8" s="9" t="s">
        <v>11</v>
      </c>
      <c r="H8" s="323"/>
      <c r="I8" s="323"/>
      <c r="J8" s="323"/>
      <c r="K8" s="323"/>
    </row>
    <row r="9" spans="1:12" s="15" customFormat="1" ht="15" x14ac:dyDescent="0.25">
      <c r="A9" s="2"/>
      <c r="B9" s="322"/>
      <c r="C9" s="322"/>
      <c r="D9" s="322"/>
      <c r="E9" s="322"/>
      <c r="F9" s="322"/>
      <c r="H9" s="323"/>
      <c r="I9" s="323"/>
      <c r="J9" s="323"/>
      <c r="K9" s="323"/>
    </row>
    <row r="10" spans="1:12" s="15" customFormat="1" ht="15" x14ac:dyDescent="0.25">
      <c r="A10" s="2"/>
      <c r="B10" s="322"/>
      <c r="C10" s="322"/>
      <c r="D10" s="322"/>
      <c r="E10" s="322"/>
      <c r="F10" s="322"/>
      <c r="H10" s="323"/>
      <c r="I10" s="323"/>
      <c r="J10" s="323"/>
      <c r="K10" s="323"/>
    </row>
    <row r="11" spans="1:12" s="15" customFormat="1" ht="15" x14ac:dyDescent="0.25">
      <c r="A11" s="2"/>
      <c r="B11" s="322"/>
      <c r="C11" s="322"/>
      <c r="D11" s="322"/>
      <c r="E11" s="322"/>
      <c r="F11" s="322"/>
      <c r="H11" s="323"/>
      <c r="I11" s="323"/>
      <c r="J11" s="323"/>
      <c r="K11" s="323"/>
    </row>
    <row r="12" spans="1:12" s="15" customFormat="1" ht="15" x14ac:dyDescent="0.25">
      <c r="A12" s="2"/>
      <c r="B12" s="322"/>
      <c r="C12" s="322"/>
      <c r="D12" s="322"/>
      <c r="E12" s="322"/>
      <c r="F12" s="322"/>
      <c r="H12" s="323"/>
      <c r="I12" s="323"/>
      <c r="J12" s="323"/>
      <c r="K12" s="323"/>
    </row>
    <row r="13" spans="1:12" s="15" customFormat="1" ht="15" x14ac:dyDescent="0.25">
      <c r="A13" s="2"/>
    </row>
    <row r="14" spans="1:12" s="15" customFormat="1" ht="15" x14ac:dyDescent="0.25">
      <c r="A14" s="2"/>
    </row>
    <row r="15" spans="1:12" ht="24.75" customHeight="1" x14ac:dyDescent="0.2">
      <c r="A15" s="6" t="s">
        <v>2</v>
      </c>
      <c r="B15" s="47" t="s">
        <v>157</v>
      </c>
      <c r="C15" s="47" t="s">
        <v>26</v>
      </c>
      <c r="D15" s="47" t="s">
        <v>27</v>
      </c>
      <c r="E15" s="47" t="s">
        <v>28</v>
      </c>
      <c r="F15" s="47" t="s">
        <v>29</v>
      </c>
      <c r="G15" s="47" t="s">
        <v>30</v>
      </c>
      <c r="H15" s="5"/>
      <c r="I15" s="5"/>
      <c r="J15" s="5"/>
      <c r="K15" s="5"/>
      <c r="L15" s="5"/>
    </row>
    <row r="16" spans="1:12" x14ac:dyDescent="0.2">
      <c r="A16" t="s">
        <v>3</v>
      </c>
      <c r="B16" s="39">
        <v>150</v>
      </c>
      <c r="C16" s="39">
        <v>0</v>
      </c>
      <c r="D16" s="39">
        <v>0</v>
      </c>
      <c r="E16" s="39">
        <v>0</v>
      </c>
      <c r="F16" s="39">
        <v>0</v>
      </c>
      <c r="G16" s="39">
        <v>0</v>
      </c>
      <c r="H16" s="39"/>
      <c r="I16" s="39"/>
      <c r="J16" s="39"/>
      <c r="K16" s="39"/>
      <c r="L16" s="39"/>
    </row>
    <row r="17" spans="1:12" x14ac:dyDescent="0.2">
      <c r="A17" t="s">
        <v>4</v>
      </c>
      <c r="B17" s="39">
        <v>140</v>
      </c>
      <c r="C17" s="39">
        <v>0</v>
      </c>
      <c r="D17" s="39">
        <v>0</v>
      </c>
      <c r="E17" s="39">
        <v>0</v>
      </c>
      <c r="F17" s="39">
        <v>0</v>
      </c>
      <c r="G17" s="39">
        <v>0</v>
      </c>
      <c r="H17" s="39"/>
      <c r="I17" s="39"/>
      <c r="J17" s="39"/>
      <c r="K17" s="39"/>
      <c r="L17" s="39"/>
    </row>
    <row r="18" spans="1:12" x14ac:dyDescent="0.2">
      <c r="A18" t="s">
        <v>5</v>
      </c>
      <c r="B18" s="39">
        <v>118</v>
      </c>
      <c r="C18" s="39">
        <v>0</v>
      </c>
      <c r="D18" s="39">
        <v>0</v>
      </c>
      <c r="E18" s="39">
        <v>0</v>
      </c>
      <c r="F18" s="39">
        <v>0</v>
      </c>
      <c r="G18" s="39">
        <v>0</v>
      </c>
      <c r="H18" s="39"/>
      <c r="I18" s="39"/>
      <c r="J18" s="39"/>
      <c r="K18" s="39"/>
      <c r="L18" s="39"/>
    </row>
    <row r="19" spans="1:12" x14ac:dyDescent="0.2">
      <c r="A19" t="s">
        <v>6</v>
      </c>
      <c r="B19" s="39">
        <v>100</v>
      </c>
      <c r="C19" s="39">
        <v>0</v>
      </c>
      <c r="D19" s="39">
        <v>0</v>
      </c>
      <c r="E19" s="39">
        <v>0</v>
      </c>
      <c r="F19" s="39">
        <v>0</v>
      </c>
      <c r="G19" s="39">
        <v>0</v>
      </c>
      <c r="H19" s="39"/>
      <c r="I19" s="39"/>
      <c r="J19" s="39"/>
      <c r="K19" s="39"/>
      <c r="L19" s="39"/>
    </row>
    <row r="20" spans="1:12" x14ac:dyDescent="0.2">
      <c r="A20" t="s">
        <v>7</v>
      </c>
      <c r="B20" s="39">
        <v>75</v>
      </c>
      <c r="C20" s="39">
        <v>0</v>
      </c>
      <c r="D20" s="39">
        <v>0</v>
      </c>
      <c r="E20" s="39">
        <v>0</v>
      </c>
      <c r="F20" s="39">
        <v>0</v>
      </c>
      <c r="G20" s="39">
        <v>0</v>
      </c>
      <c r="H20" s="39"/>
      <c r="I20" s="39"/>
      <c r="J20" s="39"/>
      <c r="K20" s="39"/>
      <c r="L20" s="39"/>
    </row>
    <row r="21" spans="1:12" x14ac:dyDescent="0.2">
      <c r="A21" t="s">
        <v>8</v>
      </c>
      <c r="B21" s="39">
        <v>60</v>
      </c>
      <c r="C21" s="39">
        <v>0</v>
      </c>
      <c r="D21" s="39">
        <v>0</v>
      </c>
      <c r="E21" s="39">
        <v>0</v>
      </c>
      <c r="F21" s="39">
        <v>0</v>
      </c>
      <c r="G21" s="39">
        <v>0</v>
      </c>
      <c r="H21" s="39"/>
      <c r="I21" s="39"/>
      <c r="J21" s="39"/>
      <c r="K21" s="39"/>
      <c r="L21" s="39"/>
    </row>
    <row r="22" spans="1:12" x14ac:dyDescent="0.2">
      <c r="A22" t="s">
        <v>9</v>
      </c>
      <c r="B22" s="39">
        <v>35</v>
      </c>
      <c r="C22" s="39">
        <v>0</v>
      </c>
      <c r="D22" s="39">
        <v>0</v>
      </c>
      <c r="E22" s="39">
        <v>0</v>
      </c>
      <c r="F22" s="39">
        <v>0</v>
      </c>
      <c r="G22" s="39">
        <v>0</v>
      </c>
      <c r="H22" s="39"/>
      <c r="I22" s="39"/>
      <c r="J22" s="39"/>
      <c r="K22" s="39"/>
      <c r="L22" s="39"/>
    </row>
    <row r="23" spans="1:12" x14ac:dyDescent="0.2">
      <c r="A23" s="22" t="s">
        <v>46</v>
      </c>
      <c r="B23" s="39">
        <v>0</v>
      </c>
      <c r="C23" s="39">
        <v>0</v>
      </c>
      <c r="D23" s="39">
        <v>0</v>
      </c>
      <c r="E23" s="39">
        <v>0</v>
      </c>
      <c r="F23" s="39">
        <v>0</v>
      </c>
      <c r="G23" s="39">
        <v>0</v>
      </c>
      <c r="H23" s="39"/>
      <c r="I23" s="39"/>
      <c r="J23" s="39"/>
      <c r="K23" s="39"/>
      <c r="L23" s="39"/>
    </row>
    <row r="24" spans="1:12" x14ac:dyDescent="0.2">
      <c r="A24" s="22" t="s">
        <v>47</v>
      </c>
      <c r="B24" s="39">
        <v>0</v>
      </c>
      <c r="C24" s="39">
        <v>0</v>
      </c>
      <c r="D24" s="39">
        <v>0</v>
      </c>
      <c r="E24" s="39">
        <v>0</v>
      </c>
      <c r="F24" s="39">
        <v>0</v>
      </c>
      <c r="G24" s="39">
        <v>0</v>
      </c>
      <c r="H24" s="39"/>
      <c r="I24" s="39"/>
      <c r="J24" s="39"/>
      <c r="K24" s="39"/>
      <c r="L24" s="39"/>
    </row>
    <row r="25" spans="1:12" x14ac:dyDescent="0.2">
      <c r="A25" s="22" t="s">
        <v>38</v>
      </c>
      <c r="B25" s="39">
        <v>0</v>
      </c>
      <c r="C25" s="39">
        <v>0</v>
      </c>
      <c r="D25" s="39">
        <v>0</v>
      </c>
      <c r="E25" s="39">
        <v>0</v>
      </c>
      <c r="F25" s="39">
        <v>0</v>
      </c>
      <c r="G25" s="39">
        <v>0</v>
      </c>
      <c r="H25" s="39"/>
      <c r="I25" s="39"/>
      <c r="J25" s="39"/>
      <c r="K25" s="39"/>
      <c r="L25" s="39"/>
    </row>
    <row r="26" spans="1:12" x14ac:dyDescent="0.2">
      <c r="A26" s="22" t="s">
        <v>39</v>
      </c>
      <c r="B26" s="39">
        <v>0</v>
      </c>
      <c r="C26" s="39">
        <v>0</v>
      </c>
      <c r="D26" s="39">
        <v>0</v>
      </c>
      <c r="E26" s="39">
        <v>0</v>
      </c>
      <c r="F26" s="39">
        <v>0</v>
      </c>
      <c r="G26" s="39">
        <v>0</v>
      </c>
      <c r="H26" s="39"/>
      <c r="I26" s="39"/>
      <c r="J26" s="39"/>
      <c r="K26" s="39"/>
      <c r="L26" s="39"/>
    </row>
    <row r="27" spans="1:12" x14ac:dyDescent="0.2">
      <c r="A27" s="22" t="s">
        <v>40</v>
      </c>
      <c r="B27" s="39">
        <v>0</v>
      </c>
      <c r="C27" s="39">
        <v>0</v>
      </c>
      <c r="D27" s="39">
        <v>0</v>
      </c>
      <c r="E27" s="39">
        <v>0</v>
      </c>
      <c r="F27" s="39">
        <v>0</v>
      </c>
      <c r="G27" s="39">
        <v>0</v>
      </c>
      <c r="H27" s="39"/>
      <c r="I27" s="39"/>
      <c r="J27" s="39"/>
      <c r="K27" s="39"/>
      <c r="L27" s="39"/>
    </row>
    <row r="28" spans="1:12" x14ac:dyDescent="0.2">
      <c r="A28" s="22" t="s">
        <v>41</v>
      </c>
      <c r="B28" s="39">
        <v>0</v>
      </c>
      <c r="C28" s="39">
        <v>0</v>
      </c>
      <c r="D28" s="39">
        <v>0</v>
      </c>
      <c r="E28" s="39">
        <v>0</v>
      </c>
      <c r="F28" s="39">
        <v>0</v>
      </c>
      <c r="G28" s="39">
        <v>0</v>
      </c>
      <c r="H28" s="39"/>
      <c r="I28" s="39"/>
      <c r="J28" s="39"/>
      <c r="K28" s="39"/>
      <c r="L28" s="39"/>
    </row>
    <row r="29" spans="1:12" x14ac:dyDescent="0.2">
      <c r="A29" s="22"/>
      <c r="B29" s="39"/>
      <c r="C29" s="39"/>
      <c r="D29" s="39"/>
      <c r="E29" s="39"/>
      <c r="F29" s="39"/>
      <c r="G29" s="39"/>
      <c r="H29" s="39"/>
      <c r="I29" s="39"/>
      <c r="J29" s="39"/>
      <c r="K29" s="39"/>
      <c r="L29" s="39"/>
    </row>
    <row r="30" spans="1:12" x14ac:dyDescent="0.2">
      <c r="A30" s="22"/>
      <c r="B30" s="39"/>
      <c r="C30" s="39"/>
      <c r="D30" s="39"/>
      <c r="E30" s="39"/>
      <c r="F30" s="39"/>
      <c r="G30" s="39"/>
      <c r="H30" s="39"/>
      <c r="I30" s="39"/>
      <c r="J30" s="39"/>
      <c r="K30" s="39"/>
      <c r="L30" s="39"/>
    </row>
    <row r="31" spans="1:12" x14ac:dyDescent="0.2">
      <c r="A31" s="22"/>
      <c r="B31" s="39"/>
      <c r="C31" s="39"/>
      <c r="D31" s="39"/>
      <c r="E31" s="39"/>
      <c r="F31" s="39"/>
      <c r="G31" s="39"/>
      <c r="H31" s="39"/>
      <c r="I31" s="39"/>
      <c r="J31" s="39"/>
      <c r="K31" s="39"/>
      <c r="L31" s="39"/>
    </row>
    <row r="36" spans="1:2" hidden="1" x14ac:dyDescent="0.2">
      <c r="A36" s="1" t="s">
        <v>25</v>
      </c>
    </row>
    <row r="37" spans="1:2" hidden="1" x14ac:dyDescent="0.2">
      <c r="A37" t="str">
        <f>B15</f>
        <v>Ansatz</v>
      </c>
      <c r="B37">
        <v>2</v>
      </c>
    </row>
    <row r="38" spans="1:2" hidden="1" x14ac:dyDescent="0.2">
      <c r="A38" t="str">
        <f>C15</f>
        <v>Ansatz 2011</v>
      </c>
      <c r="B38">
        <v>3</v>
      </c>
    </row>
    <row r="39" spans="1:2" hidden="1" x14ac:dyDescent="0.2">
      <c r="A39" t="str">
        <f>D15</f>
        <v>Ansatz 2012</v>
      </c>
      <c r="B39">
        <v>4</v>
      </c>
    </row>
    <row r="40" spans="1:2" hidden="1" x14ac:dyDescent="0.2">
      <c r="A40" t="str">
        <f>E15</f>
        <v>Ansatz 2013</v>
      </c>
      <c r="B40">
        <v>5</v>
      </c>
    </row>
    <row r="41" spans="1:2" hidden="1" x14ac:dyDescent="0.2">
      <c r="A41" t="str">
        <f>F15</f>
        <v>Ansatz 2014</v>
      </c>
      <c r="B41">
        <v>6</v>
      </c>
    </row>
    <row r="42" spans="1:2" hidden="1" x14ac:dyDescent="0.2">
      <c r="A42" t="str">
        <f>G15</f>
        <v>Ansatz 2015</v>
      </c>
      <c r="B42">
        <v>7</v>
      </c>
    </row>
  </sheetData>
  <mergeCells count="11">
    <mergeCell ref="B6:K6"/>
    <mergeCell ref="H8:K8"/>
    <mergeCell ref="H9:K9"/>
    <mergeCell ref="B8:F8"/>
    <mergeCell ref="B9:F9"/>
    <mergeCell ref="B12:F12"/>
    <mergeCell ref="H10:K10"/>
    <mergeCell ref="H11:K11"/>
    <mergeCell ref="H12:K12"/>
    <mergeCell ref="B10:F10"/>
    <mergeCell ref="B11:F11"/>
  </mergeCells>
  <phoneticPr fontId="0" type="noConversion"/>
  <pageMargins left="0.70866141732283472" right="0.70866141732283472" top="0.78740157480314965" bottom="0.6692913385826772" header="0.39370078740157483" footer="0.35433070866141736"/>
  <pageSetup paperSize="9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legacyDrawingHF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97"/>
  <sheetViews>
    <sheetView topLeftCell="A87" zoomScale="130" workbookViewId="0">
      <selection activeCell="K118" sqref="K118"/>
    </sheetView>
  </sheetViews>
  <sheetFormatPr baseColWidth="10" defaultRowHeight="15" customHeight="1" x14ac:dyDescent="0.2"/>
  <cols>
    <col min="1" max="1" width="15.28515625" style="14" customWidth="1"/>
    <col min="2" max="2" width="13" style="14" customWidth="1"/>
    <col min="3" max="3" width="9.7109375" style="14" customWidth="1"/>
    <col min="4" max="4" width="22.7109375" style="14" customWidth="1"/>
    <col min="5" max="9" width="4" style="14" customWidth="1"/>
    <col min="10" max="10" width="9.7109375" style="14" customWidth="1"/>
    <col min="11" max="12" width="9.7109375" style="18" customWidth="1"/>
    <col min="13" max="13" width="22.28515625" bestFit="1" customWidth="1"/>
  </cols>
  <sheetData>
    <row r="1" spans="1:13" ht="12.75" x14ac:dyDescent="0.2">
      <c r="A1" s="3"/>
      <c r="B1" s="3"/>
      <c r="C1" s="3"/>
      <c r="D1" s="3"/>
      <c r="E1" s="3"/>
      <c r="F1" s="3"/>
      <c r="G1" s="3"/>
      <c r="H1" s="3"/>
      <c r="I1" s="3"/>
      <c r="J1" s="3"/>
      <c r="K1" s="17"/>
      <c r="L1" s="17"/>
    </row>
    <row r="2" spans="1:13" ht="15.75" x14ac:dyDescent="0.25">
      <c r="A2" s="7" t="s">
        <v>12</v>
      </c>
      <c r="B2"/>
      <c r="C2"/>
      <c r="D2"/>
      <c r="E2"/>
      <c r="F2"/>
      <c r="G2"/>
      <c r="H2"/>
      <c r="I2"/>
      <c r="J2"/>
      <c r="K2" s="4"/>
      <c r="L2" s="4"/>
    </row>
    <row r="3" spans="1:13" s="14" customFormat="1" ht="12.75" x14ac:dyDescent="0.2">
      <c r="A3" s="1"/>
      <c r="K3" s="18"/>
      <c r="L3" s="18"/>
    </row>
    <row r="4" spans="1:13" x14ac:dyDescent="0.25">
      <c r="A4" s="325" t="str">
        <f>IF(Vertragsdaten!B6="","",Vertragsdaten!B6)</f>
        <v>EP SIEP</v>
      </c>
      <c r="B4" s="325"/>
      <c r="C4" s="325"/>
      <c r="D4" s="325"/>
      <c r="E4" s="325"/>
      <c r="F4" s="325"/>
      <c r="G4" s="325"/>
      <c r="H4" s="325"/>
      <c r="I4" s="325"/>
      <c r="J4" s="325"/>
      <c r="K4" s="4"/>
      <c r="L4" s="4"/>
    </row>
    <row r="5" spans="1:13" x14ac:dyDescent="0.25">
      <c r="A5" s="43"/>
      <c r="B5" s="43"/>
      <c r="C5" s="43"/>
      <c r="D5" s="43"/>
      <c r="E5" s="43"/>
      <c r="F5" s="43"/>
      <c r="G5" s="43"/>
      <c r="H5" s="43"/>
      <c r="I5" s="43"/>
      <c r="J5" s="43"/>
      <c r="K5" s="4"/>
      <c r="L5" s="4"/>
    </row>
    <row r="6" spans="1:13" ht="12.75" x14ac:dyDescent="0.2">
      <c r="A6"/>
      <c r="B6"/>
      <c r="C6"/>
      <c r="D6"/>
      <c r="E6"/>
      <c r="F6"/>
      <c r="G6"/>
      <c r="H6"/>
      <c r="I6"/>
      <c r="J6"/>
      <c r="K6" s="4"/>
      <c r="L6" s="4"/>
    </row>
    <row r="7" spans="1:13" s="1" customFormat="1" ht="24.75" customHeight="1" x14ac:dyDescent="0.2">
      <c r="A7" s="10" t="s">
        <v>14</v>
      </c>
      <c r="B7" s="11" t="s">
        <v>15</v>
      </c>
      <c r="C7" s="11" t="s">
        <v>16</v>
      </c>
      <c r="D7" s="11" t="s">
        <v>18</v>
      </c>
      <c r="E7" s="11"/>
      <c r="F7" s="11"/>
      <c r="G7" s="11"/>
      <c r="H7" s="11"/>
      <c r="I7" s="11"/>
      <c r="J7" s="12" t="s">
        <v>17</v>
      </c>
      <c r="K7" s="12" t="s">
        <v>19</v>
      </c>
      <c r="L7" s="13" t="s">
        <v>20</v>
      </c>
      <c r="M7" s="16" t="s">
        <v>13</v>
      </c>
    </row>
    <row r="8" spans="1:13" ht="15" customHeight="1" x14ac:dyDescent="0.2">
      <c r="A8" s="23" t="s">
        <v>64</v>
      </c>
      <c r="B8" s="24" t="s">
        <v>50</v>
      </c>
      <c r="C8" s="24"/>
      <c r="D8" s="24" t="s">
        <v>65</v>
      </c>
      <c r="E8" s="24"/>
      <c r="F8" s="24"/>
      <c r="G8" s="24"/>
      <c r="H8" s="24"/>
      <c r="I8" s="24"/>
      <c r="J8" s="24"/>
      <c r="K8" s="25" t="s">
        <v>4</v>
      </c>
      <c r="L8" s="26"/>
      <c r="M8" s="14" t="str">
        <f t="shared" ref="M8:M115" si="0">A8&amp;" "&amp;B8</f>
        <v>Bäumle Michael</v>
      </c>
    </row>
    <row r="9" spans="1:13" ht="15" customHeight="1" x14ac:dyDescent="0.2">
      <c r="A9" s="52" t="s">
        <v>66</v>
      </c>
      <c r="B9" s="53" t="s">
        <v>42</v>
      </c>
      <c r="C9" s="53"/>
      <c r="D9" s="53" t="s">
        <v>65</v>
      </c>
      <c r="E9" s="53"/>
      <c r="F9" s="53"/>
      <c r="G9" s="53"/>
      <c r="H9" s="53"/>
      <c r="I9" s="53"/>
      <c r="J9" s="53"/>
      <c r="K9" s="54" t="s">
        <v>4</v>
      </c>
      <c r="L9" s="55"/>
      <c r="M9" s="14" t="str">
        <f>A9&amp;" "&amp;B9</f>
        <v>Beck Peter</v>
      </c>
    </row>
    <row r="10" spans="1:13" ht="15" customHeight="1" x14ac:dyDescent="0.2">
      <c r="A10" s="27" t="s">
        <v>67</v>
      </c>
      <c r="B10" s="28" t="s">
        <v>68</v>
      </c>
      <c r="C10" s="28"/>
      <c r="D10" s="53" t="s">
        <v>65</v>
      </c>
      <c r="E10" s="53"/>
      <c r="F10" s="53"/>
      <c r="G10" s="53"/>
      <c r="H10" s="53"/>
      <c r="I10" s="53"/>
      <c r="J10" s="28"/>
      <c r="K10" s="29" t="s">
        <v>4</v>
      </c>
      <c r="L10" s="30"/>
      <c r="M10" s="14" t="str">
        <f t="shared" si="0"/>
        <v>Chiaverio Flavio</v>
      </c>
    </row>
    <row r="11" spans="1:13" ht="15" customHeight="1" x14ac:dyDescent="0.2">
      <c r="A11" s="27" t="s">
        <v>69</v>
      </c>
      <c r="B11" s="28" t="s">
        <v>70</v>
      </c>
      <c r="C11" s="28"/>
      <c r="D11" s="53" t="s">
        <v>65</v>
      </c>
      <c r="E11" s="53"/>
      <c r="F11" s="53"/>
      <c r="G11" s="53"/>
      <c r="H11" s="53"/>
      <c r="I11" s="53"/>
      <c r="J11" s="28"/>
      <c r="K11" s="29" t="s">
        <v>4</v>
      </c>
      <c r="L11" s="30"/>
      <c r="M11" s="14" t="str">
        <f t="shared" si="0"/>
        <v>Falzone Lorenzo</v>
      </c>
    </row>
    <row r="12" spans="1:13" ht="15" customHeight="1" x14ac:dyDescent="0.2">
      <c r="A12" s="27" t="s">
        <v>45</v>
      </c>
      <c r="B12" s="28" t="s">
        <v>71</v>
      </c>
      <c r="C12" s="28"/>
      <c r="D12" s="53" t="s">
        <v>65</v>
      </c>
      <c r="E12" s="53"/>
      <c r="F12" s="53"/>
      <c r="G12" s="53"/>
      <c r="H12" s="53"/>
      <c r="I12" s="53"/>
      <c r="J12" s="28"/>
      <c r="K12" s="29" t="s">
        <v>4</v>
      </c>
      <c r="L12" s="30"/>
      <c r="M12" s="14" t="str">
        <f t="shared" si="0"/>
        <v>Giger Hans</v>
      </c>
    </row>
    <row r="13" spans="1:13" ht="15" customHeight="1" x14ac:dyDescent="0.2">
      <c r="A13" s="27" t="s">
        <v>72</v>
      </c>
      <c r="B13" s="28" t="s">
        <v>73</v>
      </c>
      <c r="C13" s="28"/>
      <c r="D13" s="53" t="s">
        <v>65</v>
      </c>
      <c r="E13" s="53"/>
      <c r="F13" s="53"/>
      <c r="G13" s="53"/>
      <c r="H13" s="53"/>
      <c r="I13" s="53"/>
      <c r="J13" s="28"/>
      <c r="K13" s="29" t="s">
        <v>4</v>
      </c>
      <c r="L13" s="30"/>
      <c r="M13" s="14" t="str">
        <f t="shared" si="0"/>
        <v>Raupp Daniela</v>
      </c>
    </row>
    <row r="14" spans="1:13" ht="15" customHeight="1" x14ac:dyDescent="0.2">
      <c r="A14" s="27" t="s">
        <v>74</v>
      </c>
      <c r="B14" s="28" t="s">
        <v>75</v>
      </c>
      <c r="C14" s="28"/>
      <c r="D14" s="53" t="s">
        <v>65</v>
      </c>
      <c r="E14" s="53"/>
      <c r="F14" s="53"/>
      <c r="G14" s="53"/>
      <c r="H14" s="53"/>
      <c r="I14" s="53"/>
      <c r="J14" s="28"/>
      <c r="K14" s="29" t="s">
        <v>4</v>
      </c>
      <c r="L14" s="30"/>
      <c r="M14" s="14" t="str">
        <f t="shared" si="0"/>
        <v>Rey Lionel</v>
      </c>
    </row>
    <row r="15" spans="1:13" ht="15" customHeight="1" x14ac:dyDescent="0.2">
      <c r="A15" s="27" t="s">
        <v>76</v>
      </c>
      <c r="B15" s="28" t="s">
        <v>77</v>
      </c>
      <c r="C15" s="28"/>
      <c r="D15" s="53" t="s">
        <v>65</v>
      </c>
      <c r="E15" s="53"/>
      <c r="F15" s="53"/>
      <c r="G15" s="53"/>
      <c r="H15" s="53"/>
      <c r="I15" s="53"/>
      <c r="J15" s="28"/>
      <c r="K15" s="29" t="s">
        <v>4</v>
      </c>
      <c r="L15" s="30"/>
      <c r="M15" s="14" t="str">
        <f t="shared" si="0"/>
        <v>Schädler Beat</v>
      </c>
    </row>
    <row r="16" spans="1:13" ht="15" customHeight="1" x14ac:dyDescent="0.2">
      <c r="A16" s="27" t="s">
        <v>78</v>
      </c>
      <c r="B16" s="28" t="s">
        <v>79</v>
      </c>
      <c r="C16" s="28"/>
      <c r="D16" s="53" t="s">
        <v>65</v>
      </c>
      <c r="E16" s="53"/>
      <c r="F16" s="53"/>
      <c r="G16" s="53"/>
      <c r="H16" s="53"/>
      <c r="I16" s="53"/>
      <c r="J16" s="28"/>
      <c r="K16" s="29" t="s">
        <v>5</v>
      </c>
      <c r="L16" s="30"/>
      <c r="M16" s="14" t="str">
        <f>A16&amp;" "&amp;B16</f>
        <v>Akdeniz Veysel</v>
      </c>
    </row>
    <row r="17" spans="1:13" ht="15" customHeight="1" x14ac:dyDescent="0.2">
      <c r="A17" s="27" t="s">
        <v>80</v>
      </c>
      <c r="B17" s="28" t="s">
        <v>81</v>
      </c>
      <c r="C17" s="28"/>
      <c r="D17" s="53" t="s">
        <v>65</v>
      </c>
      <c r="E17" s="53"/>
      <c r="F17" s="53"/>
      <c r="G17" s="53"/>
      <c r="H17" s="53"/>
      <c r="I17" s="53"/>
      <c r="J17" s="28"/>
      <c r="K17" s="29" t="s">
        <v>5</v>
      </c>
      <c r="L17" s="30"/>
      <c r="M17" s="14" t="str">
        <f>A17&amp;" "&amp;B17</f>
        <v>Bergmann Georg</v>
      </c>
    </row>
    <row r="18" spans="1:13" ht="15" customHeight="1" x14ac:dyDescent="0.2">
      <c r="A18" s="27" t="s">
        <v>54</v>
      </c>
      <c r="B18" s="28" t="s">
        <v>51</v>
      </c>
      <c r="C18" s="28"/>
      <c r="D18" s="53" t="s">
        <v>65</v>
      </c>
      <c r="E18" s="53"/>
      <c r="F18" s="53"/>
      <c r="G18" s="53"/>
      <c r="H18" s="53"/>
      <c r="I18" s="53"/>
      <c r="J18" s="28"/>
      <c r="K18" s="29" t="s">
        <v>5</v>
      </c>
      <c r="L18" s="30"/>
      <c r="M18" s="14" t="str">
        <f t="shared" si="0"/>
        <v>Breitenmoser Pascal</v>
      </c>
    </row>
    <row r="19" spans="1:13" ht="15" customHeight="1" x14ac:dyDescent="0.2">
      <c r="A19" s="27" t="s">
        <v>82</v>
      </c>
      <c r="B19" s="28" t="s">
        <v>83</v>
      </c>
      <c r="C19" s="28"/>
      <c r="D19" s="53" t="s">
        <v>65</v>
      </c>
      <c r="E19" s="53"/>
      <c r="F19" s="53"/>
      <c r="G19" s="53"/>
      <c r="H19" s="53"/>
      <c r="I19" s="53"/>
      <c r="J19" s="28"/>
      <c r="K19" s="29" t="s">
        <v>5</v>
      </c>
      <c r="L19" s="30"/>
      <c r="M19" s="14" t="str">
        <f t="shared" si="0"/>
        <v>Chroust Steffi</v>
      </c>
    </row>
    <row r="20" spans="1:13" ht="15" customHeight="1" x14ac:dyDescent="0.2">
      <c r="A20" s="27" t="s">
        <v>84</v>
      </c>
      <c r="B20" s="28" t="s">
        <v>61</v>
      </c>
      <c r="C20" s="28"/>
      <c r="D20" s="53" t="s">
        <v>65</v>
      </c>
      <c r="E20" s="53"/>
      <c r="F20" s="53"/>
      <c r="G20" s="53"/>
      <c r="H20" s="53"/>
      <c r="I20" s="53"/>
      <c r="J20" s="28"/>
      <c r="K20" s="29" t="s">
        <v>5</v>
      </c>
      <c r="L20" s="30"/>
      <c r="M20" s="14" t="str">
        <f t="shared" si="0"/>
        <v>Fuchs Christian</v>
      </c>
    </row>
    <row r="21" spans="1:13" ht="15" customHeight="1" x14ac:dyDescent="0.2">
      <c r="A21" s="27" t="s">
        <v>85</v>
      </c>
      <c r="B21" s="28" t="s">
        <v>86</v>
      </c>
      <c r="C21" s="28"/>
      <c r="D21" s="53" t="s">
        <v>65</v>
      </c>
      <c r="E21" s="53"/>
      <c r="F21" s="53"/>
      <c r="G21" s="53"/>
      <c r="H21" s="53"/>
      <c r="I21" s="53"/>
      <c r="J21" s="28"/>
      <c r="K21" s="29" t="s">
        <v>5</v>
      </c>
      <c r="L21" s="30"/>
      <c r="M21" s="14" t="str">
        <f t="shared" si="0"/>
        <v>Fuhl Waldemar</v>
      </c>
    </row>
    <row r="22" spans="1:13" ht="15" customHeight="1" x14ac:dyDescent="0.2">
      <c r="A22" s="27" t="s">
        <v>87</v>
      </c>
      <c r="B22" s="28" t="s">
        <v>60</v>
      </c>
      <c r="C22" s="28"/>
      <c r="D22" s="53" t="s">
        <v>65</v>
      </c>
      <c r="E22" s="53"/>
      <c r="F22" s="53"/>
      <c r="G22" s="53"/>
      <c r="H22" s="53"/>
      <c r="I22" s="53"/>
      <c r="J22" s="28"/>
      <c r="K22" s="29" t="s">
        <v>5</v>
      </c>
      <c r="L22" s="30"/>
      <c r="M22" s="14" t="str">
        <f t="shared" si="0"/>
        <v>Imesch Reto</v>
      </c>
    </row>
    <row r="23" spans="1:13" ht="15" customHeight="1" x14ac:dyDescent="0.2">
      <c r="A23" s="27" t="s">
        <v>88</v>
      </c>
      <c r="B23" s="28" t="s">
        <v>89</v>
      </c>
      <c r="C23" s="28"/>
      <c r="D23" s="53" t="s">
        <v>65</v>
      </c>
      <c r="E23" s="53"/>
      <c r="F23" s="53"/>
      <c r="G23" s="53"/>
      <c r="H23" s="53"/>
      <c r="I23" s="53"/>
      <c r="J23" s="28"/>
      <c r="K23" s="29" t="s">
        <v>5</v>
      </c>
      <c r="L23" s="30"/>
      <c r="M23" s="14" t="str">
        <f t="shared" si="0"/>
        <v>Kern Etienne</v>
      </c>
    </row>
    <row r="24" spans="1:13" ht="15" customHeight="1" x14ac:dyDescent="0.2">
      <c r="A24" s="27" t="s">
        <v>48</v>
      </c>
      <c r="B24" s="28" t="s">
        <v>56</v>
      </c>
      <c r="C24" s="28"/>
      <c r="D24" s="53" t="s">
        <v>65</v>
      </c>
      <c r="E24" s="53"/>
      <c r="F24" s="53"/>
      <c r="G24" s="53"/>
      <c r="H24" s="53"/>
      <c r="I24" s="53"/>
      <c r="J24" s="28"/>
      <c r="K24" s="29" t="s">
        <v>5</v>
      </c>
      <c r="L24" s="30"/>
      <c r="M24" s="14" t="str">
        <f t="shared" si="0"/>
        <v>Martin Dirk</v>
      </c>
    </row>
    <row r="25" spans="1:13" ht="15" customHeight="1" x14ac:dyDescent="0.2">
      <c r="A25" s="27" t="s">
        <v>175</v>
      </c>
      <c r="B25" s="28" t="s">
        <v>90</v>
      </c>
      <c r="C25" s="28"/>
      <c r="D25" s="53" t="s">
        <v>65</v>
      </c>
      <c r="E25" s="53"/>
      <c r="F25" s="53"/>
      <c r="G25" s="53"/>
      <c r="H25" s="53"/>
      <c r="I25" s="53"/>
      <c r="J25" s="28"/>
      <c r="K25" s="29" t="s">
        <v>5</v>
      </c>
      <c r="L25" s="30"/>
      <c r="M25" s="14" t="str">
        <f t="shared" si="0"/>
        <v>Noordam Philipp</v>
      </c>
    </row>
    <row r="26" spans="1:13" ht="15" customHeight="1" x14ac:dyDescent="0.2">
      <c r="A26" s="27" t="s">
        <v>91</v>
      </c>
      <c r="B26" s="28" t="s">
        <v>59</v>
      </c>
      <c r="C26" s="28"/>
      <c r="D26" s="53" t="s">
        <v>65</v>
      </c>
      <c r="E26" s="53"/>
      <c r="F26" s="53"/>
      <c r="G26" s="53"/>
      <c r="H26" s="53"/>
      <c r="I26" s="53"/>
      <c r="J26" s="28"/>
      <c r="K26" s="29" t="s">
        <v>5</v>
      </c>
      <c r="L26" s="30"/>
      <c r="M26" s="14" t="str">
        <f t="shared" si="0"/>
        <v>Spieler Daniel</v>
      </c>
    </row>
    <row r="27" spans="1:13" ht="15" customHeight="1" x14ac:dyDescent="0.2">
      <c r="A27" s="27" t="s">
        <v>57</v>
      </c>
      <c r="B27" s="28" t="s">
        <v>92</v>
      </c>
      <c r="C27" s="28"/>
      <c r="D27" s="53" t="s">
        <v>65</v>
      </c>
      <c r="E27" s="53"/>
      <c r="F27" s="53"/>
      <c r="G27" s="53"/>
      <c r="H27" s="53"/>
      <c r="I27" s="53"/>
      <c r="J27" s="28"/>
      <c r="K27" s="29" t="s">
        <v>5</v>
      </c>
      <c r="L27" s="30"/>
      <c r="M27" s="14" t="str">
        <f t="shared" si="0"/>
        <v>Weber Madeleine</v>
      </c>
    </row>
    <row r="28" spans="1:13" ht="15" customHeight="1" x14ac:dyDescent="0.2">
      <c r="A28" s="27" t="s">
        <v>93</v>
      </c>
      <c r="B28" s="28" t="s">
        <v>55</v>
      </c>
      <c r="C28" s="28"/>
      <c r="D28" s="53" t="s">
        <v>65</v>
      </c>
      <c r="E28" s="53"/>
      <c r="F28" s="53"/>
      <c r="G28" s="53"/>
      <c r="H28" s="53"/>
      <c r="I28" s="53"/>
      <c r="J28" s="28"/>
      <c r="K28" s="29" t="s">
        <v>5</v>
      </c>
      <c r="L28" s="30"/>
      <c r="M28" s="14" t="str">
        <f>A28&amp;" "&amp;B28</f>
        <v>Wieland Manuel</v>
      </c>
    </row>
    <row r="29" spans="1:13" ht="15" customHeight="1" x14ac:dyDescent="0.2">
      <c r="A29" s="27" t="s">
        <v>94</v>
      </c>
      <c r="B29" s="28" t="s">
        <v>95</v>
      </c>
      <c r="C29" s="28"/>
      <c r="D29" s="53" t="s">
        <v>65</v>
      </c>
      <c r="E29" s="53"/>
      <c r="F29" s="53"/>
      <c r="G29" s="53"/>
      <c r="H29" s="53"/>
      <c r="I29" s="53"/>
      <c r="J29" s="28"/>
      <c r="K29" s="29" t="s">
        <v>6</v>
      </c>
      <c r="L29" s="30"/>
      <c r="M29" s="14" t="str">
        <f>A29&amp;" "&amp;B29</f>
        <v>Benda Raymond</v>
      </c>
    </row>
    <row r="30" spans="1:13" ht="15" customHeight="1" x14ac:dyDescent="0.2">
      <c r="A30" s="27" t="s">
        <v>96</v>
      </c>
      <c r="B30" s="28" t="s">
        <v>97</v>
      </c>
      <c r="C30" s="28"/>
      <c r="D30" s="53" t="s">
        <v>65</v>
      </c>
      <c r="E30" s="53"/>
      <c r="F30" s="53"/>
      <c r="G30" s="53"/>
      <c r="H30" s="53"/>
      <c r="I30" s="53"/>
      <c r="J30" s="28"/>
      <c r="K30" s="29" t="s">
        <v>6</v>
      </c>
      <c r="L30" s="30"/>
      <c r="M30" s="14" t="str">
        <f t="shared" si="0"/>
        <v>Beuret Agnès</v>
      </c>
    </row>
    <row r="31" spans="1:13" ht="15" customHeight="1" x14ac:dyDescent="0.2">
      <c r="A31" s="27" t="s">
        <v>98</v>
      </c>
      <c r="B31" s="28" t="s">
        <v>99</v>
      </c>
      <c r="C31" s="28"/>
      <c r="D31" s="53" t="s">
        <v>65</v>
      </c>
      <c r="E31" s="53"/>
      <c r="F31" s="53"/>
      <c r="G31" s="53"/>
      <c r="H31" s="53"/>
      <c r="I31" s="53"/>
      <c r="J31" s="28"/>
      <c r="K31" s="29" t="s">
        <v>6</v>
      </c>
      <c r="L31" s="30"/>
      <c r="M31" s="14" t="str">
        <f t="shared" si="0"/>
        <v>Eichenberger Sylvia</v>
      </c>
    </row>
    <row r="32" spans="1:13" ht="15" customHeight="1" x14ac:dyDescent="0.2">
      <c r="A32" s="27" t="s">
        <v>100</v>
      </c>
      <c r="B32" s="28" t="s">
        <v>101</v>
      </c>
      <c r="C32" s="28"/>
      <c r="D32" s="53" t="s">
        <v>65</v>
      </c>
      <c r="E32" s="53"/>
      <c r="F32" s="53"/>
      <c r="G32" s="53"/>
      <c r="H32" s="53"/>
      <c r="I32" s="53"/>
      <c r="J32" s="28"/>
      <c r="K32" s="29" t="s">
        <v>6</v>
      </c>
      <c r="L32" s="30"/>
      <c r="M32" s="14" t="str">
        <f t="shared" si="0"/>
        <v>Frei Lukas</v>
      </c>
    </row>
    <row r="33" spans="1:13" ht="15" customHeight="1" x14ac:dyDescent="0.2">
      <c r="A33" s="27" t="s">
        <v>102</v>
      </c>
      <c r="B33" s="28" t="s">
        <v>61</v>
      </c>
      <c r="C33" s="28"/>
      <c r="D33" s="53" t="s">
        <v>65</v>
      </c>
      <c r="E33" s="53"/>
      <c r="F33" s="53"/>
      <c r="G33" s="53"/>
      <c r="H33" s="53"/>
      <c r="I33" s="53"/>
      <c r="J33" s="28"/>
      <c r="K33" s="29" t="s">
        <v>6</v>
      </c>
      <c r="L33" s="30"/>
      <c r="M33" s="14" t="str">
        <f t="shared" si="0"/>
        <v>Hardmeyer Christian</v>
      </c>
    </row>
    <row r="34" spans="1:13" ht="15" customHeight="1" x14ac:dyDescent="0.2">
      <c r="A34" s="27" t="s">
        <v>103</v>
      </c>
      <c r="B34" s="28" t="s">
        <v>104</v>
      </c>
      <c r="C34" s="28"/>
      <c r="D34" s="53" t="s">
        <v>65</v>
      </c>
      <c r="E34" s="53"/>
      <c r="F34" s="53"/>
      <c r="G34" s="53"/>
      <c r="H34" s="53"/>
      <c r="I34" s="53"/>
      <c r="J34" s="28"/>
      <c r="K34" s="29" t="s">
        <v>6</v>
      </c>
      <c r="L34" s="30"/>
      <c r="M34" s="14" t="str">
        <f t="shared" si="0"/>
        <v>Heiniger Christoph</v>
      </c>
    </row>
    <row r="35" spans="1:13" ht="15" customHeight="1" x14ac:dyDescent="0.2">
      <c r="A35" s="27" t="s">
        <v>105</v>
      </c>
      <c r="B35" s="28" t="s">
        <v>106</v>
      </c>
      <c r="C35" s="28"/>
      <c r="D35" s="53" t="s">
        <v>65</v>
      </c>
      <c r="E35" s="53"/>
      <c r="F35" s="53"/>
      <c r="G35" s="53"/>
      <c r="H35" s="53"/>
      <c r="I35" s="53"/>
      <c r="J35" s="28"/>
      <c r="K35" s="29" t="s">
        <v>6</v>
      </c>
      <c r="L35" s="30"/>
      <c r="M35" s="14" t="str">
        <f t="shared" si="0"/>
        <v>Humbel Sven</v>
      </c>
    </row>
    <row r="36" spans="1:13" ht="15" customHeight="1" x14ac:dyDescent="0.2">
      <c r="A36" s="27" t="s">
        <v>107</v>
      </c>
      <c r="B36" s="28" t="s">
        <v>53</v>
      </c>
      <c r="C36" s="28"/>
      <c r="D36" s="53" t="s">
        <v>65</v>
      </c>
      <c r="E36" s="53"/>
      <c r="F36" s="53"/>
      <c r="G36" s="53"/>
      <c r="H36" s="53"/>
      <c r="I36" s="53"/>
      <c r="J36" s="28"/>
      <c r="K36" s="29" t="s">
        <v>6</v>
      </c>
      <c r="L36" s="30"/>
      <c r="M36" s="14" t="str">
        <f t="shared" si="0"/>
        <v>Jung Roman</v>
      </c>
    </row>
    <row r="37" spans="1:13" ht="15" customHeight="1" x14ac:dyDescent="0.2">
      <c r="A37" s="27" t="s">
        <v>108</v>
      </c>
      <c r="B37" s="28" t="s">
        <v>49</v>
      </c>
      <c r="C37" s="28"/>
      <c r="D37" s="53" t="s">
        <v>65</v>
      </c>
      <c r="E37" s="53"/>
      <c r="F37" s="53"/>
      <c r="G37" s="53"/>
      <c r="H37" s="53"/>
      <c r="I37" s="53"/>
      <c r="J37" s="28"/>
      <c r="K37" s="29" t="s">
        <v>6</v>
      </c>
      <c r="L37" s="30"/>
      <c r="M37" s="14" t="str">
        <f>A37&amp;" "&amp;B37</f>
        <v>Meister Christine</v>
      </c>
    </row>
    <row r="38" spans="1:13" ht="15" customHeight="1" x14ac:dyDescent="0.2">
      <c r="A38" s="27" t="s">
        <v>109</v>
      </c>
      <c r="B38" s="28" t="s">
        <v>110</v>
      </c>
      <c r="C38" s="28"/>
      <c r="D38" s="53" t="s">
        <v>65</v>
      </c>
      <c r="E38" s="53"/>
      <c r="F38" s="53"/>
      <c r="G38" s="53"/>
      <c r="H38" s="53"/>
      <c r="I38" s="53"/>
      <c r="J38" s="28"/>
      <c r="K38" s="29" t="s">
        <v>6</v>
      </c>
      <c r="L38" s="30"/>
      <c r="M38" s="14" t="str">
        <f>A38&amp;" "&amp;B38</f>
        <v>Ortlieb Hans-Rudi</v>
      </c>
    </row>
    <row r="39" spans="1:13" ht="15" customHeight="1" x14ac:dyDescent="0.2">
      <c r="A39" s="27" t="s">
        <v>52</v>
      </c>
      <c r="B39" s="28" t="s">
        <v>48</v>
      </c>
      <c r="C39" s="28"/>
      <c r="D39" s="53" t="s">
        <v>65</v>
      </c>
      <c r="E39" s="53"/>
      <c r="F39" s="53"/>
      <c r="G39" s="53"/>
      <c r="H39" s="53"/>
      <c r="I39" s="53"/>
      <c r="J39" s="28"/>
      <c r="K39" s="29" t="s">
        <v>6</v>
      </c>
      <c r="L39" s="30"/>
      <c r="M39" s="14" t="str">
        <f t="shared" si="0"/>
        <v>Schneider Martin</v>
      </c>
    </row>
    <row r="40" spans="1:13" ht="15" customHeight="1" x14ac:dyDescent="0.2">
      <c r="A40" s="27" t="s">
        <v>111</v>
      </c>
      <c r="B40" s="28" t="s">
        <v>59</v>
      </c>
      <c r="C40" s="28"/>
      <c r="D40" s="53" t="s">
        <v>65</v>
      </c>
      <c r="E40" s="53"/>
      <c r="F40" s="53"/>
      <c r="G40" s="53"/>
      <c r="H40" s="53"/>
      <c r="I40" s="53"/>
      <c r="J40" s="28"/>
      <c r="K40" s="29" t="s">
        <v>6</v>
      </c>
      <c r="L40" s="30"/>
      <c r="M40" s="14" t="str">
        <f t="shared" si="0"/>
        <v>Schoeffel Daniel</v>
      </c>
    </row>
    <row r="41" spans="1:13" ht="15" customHeight="1" x14ac:dyDescent="0.2">
      <c r="A41" s="27" t="s">
        <v>112</v>
      </c>
      <c r="B41" s="28" t="s">
        <v>113</v>
      </c>
      <c r="C41" s="28"/>
      <c r="D41" s="53" t="s">
        <v>65</v>
      </c>
      <c r="E41" s="53"/>
      <c r="F41" s="53"/>
      <c r="G41" s="53"/>
      <c r="H41" s="53"/>
      <c r="I41" s="53"/>
      <c r="J41" s="28"/>
      <c r="K41" s="29" t="s">
        <v>6</v>
      </c>
      <c r="L41" s="30"/>
      <c r="M41" s="14" t="str">
        <f t="shared" si="0"/>
        <v>Ziegler Bruno</v>
      </c>
    </row>
    <row r="42" spans="1:13" ht="15" customHeight="1" x14ac:dyDescent="0.2">
      <c r="A42" s="27" t="s">
        <v>114</v>
      </c>
      <c r="B42" s="28" t="s">
        <v>115</v>
      </c>
      <c r="C42" s="28"/>
      <c r="D42" s="53" t="s">
        <v>65</v>
      </c>
      <c r="E42" s="53"/>
      <c r="F42" s="53"/>
      <c r="G42" s="53"/>
      <c r="H42" s="53"/>
      <c r="I42" s="53"/>
      <c r="J42" s="28"/>
      <c r="K42" s="29" t="s">
        <v>7</v>
      </c>
      <c r="L42" s="30"/>
      <c r="M42" s="14" t="str">
        <f t="shared" si="0"/>
        <v>Will Cédric</v>
      </c>
    </row>
    <row r="43" spans="1:13" ht="15" customHeight="1" x14ac:dyDescent="0.2">
      <c r="A43" s="27" t="s">
        <v>116</v>
      </c>
      <c r="B43" s="28" t="s">
        <v>117</v>
      </c>
      <c r="C43" s="28"/>
      <c r="D43" s="53" t="s">
        <v>65</v>
      </c>
      <c r="E43" s="53"/>
      <c r="F43" s="53"/>
      <c r="G43" s="53"/>
      <c r="H43" s="53"/>
      <c r="I43" s="53"/>
      <c r="J43" s="28"/>
      <c r="K43" s="29" t="s">
        <v>7</v>
      </c>
      <c r="L43" s="30"/>
      <c r="M43" s="14" t="str">
        <f t="shared" si="0"/>
        <v>Zeltner Viktor</v>
      </c>
    </row>
    <row r="44" spans="1:13" ht="15" customHeight="1" x14ac:dyDescent="0.2">
      <c r="A44" s="27" t="s">
        <v>118</v>
      </c>
      <c r="B44" s="28" t="s">
        <v>119</v>
      </c>
      <c r="C44" s="28"/>
      <c r="D44" s="53" t="s">
        <v>65</v>
      </c>
      <c r="E44" s="53"/>
      <c r="F44" s="53"/>
      <c r="G44" s="53"/>
      <c r="H44" s="53"/>
      <c r="I44" s="53"/>
      <c r="J44" s="28"/>
      <c r="K44" s="29" t="s">
        <v>8</v>
      </c>
      <c r="L44" s="30"/>
      <c r="M44" s="14" t="str">
        <f t="shared" si="0"/>
        <v>Barth Yanick</v>
      </c>
    </row>
    <row r="45" spans="1:13" ht="15" customHeight="1" x14ac:dyDescent="0.2">
      <c r="A45" s="27" t="s">
        <v>120</v>
      </c>
      <c r="B45" s="28" t="s">
        <v>50</v>
      </c>
      <c r="C45" s="28"/>
      <c r="D45" s="53" t="s">
        <v>65</v>
      </c>
      <c r="E45" s="53"/>
      <c r="F45" s="53"/>
      <c r="G45" s="53"/>
      <c r="H45" s="53"/>
      <c r="I45" s="53"/>
      <c r="J45" s="28"/>
      <c r="K45" s="29" t="s">
        <v>8</v>
      </c>
      <c r="L45" s="30"/>
      <c r="M45" s="14" t="str">
        <f>A45&amp;" "&amp;B45</f>
        <v>Breiter Michael</v>
      </c>
    </row>
    <row r="46" spans="1:13" ht="15" customHeight="1" x14ac:dyDescent="0.2">
      <c r="A46" s="27" t="s">
        <v>121</v>
      </c>
      <c r="B46" s="28" t="s">
        <v>122</v>
      </c>
      <c r="C46" s="28"/>
      <c r="D46" s="53" t="s">
        <v>65</v>
      </c>
      <c r="E46" s="53"/>
      <c r="F46" s="53"/>
      <c r="G46" s="53"/>
      <c r="H46" s="53"/>
      <c r="I46" s="53"/>
      <c r="J46" s="28"/>
      <c r="K46" s="29" t="s">
        <v>8</v>
      </c>
      <c r="L46" s="30"/>
      <c r="M46" s="14" t="str">
        <f t="shared" si="0"/>
        <v>Charmillot Stéphane</v>
      </c>
    </row>
    <row r="47" spans="1:13" ht="15" customHeight="1" x14ac:dyDescent="0.2">
      <c r="A47" s="27" t="s">
        <v>123</v>
      </c>
      <c r="B47" s="28" t="s">
        <v>43</v>
      </c>
      <c r="C47" s="28"/>
      <c r="D47" s="53" t="s">
        <v>65</v>
      </c>
      <c r="E47" s="53"/>
      <c r="F47" s="53"/>
      <c r="G47" s="53"/>
      <c r="H47" s="53"/>
      <c r="I47" s="53"/>
      <c r="J47" s="28"/>
      <c r="K47" s="29" t="s">
        <v>8</v>
      </c>
      <c r="L47" s="30"/>
      <c r="M47" s="14" t="str">
        <f t="shared" si="0"/>
        <v>Rüegsegger Stefan</v>
      </c>
    </row>
    <row r="48" spans="1:13" ht="15" customHeight="1" x14ac:dyDescent="0.2">
      <c r="A48" s="27" t="s">
        <v>124</v>
      </c>
      <c r="B48" s="28" t="s">
        <v>125</v>
      </c>
      <c r="C48" s="28"/>
      <c r="D48" s="53" t="s">
        <v>65</v>
      </c>
      <c r="E48" s="53"/>
      <c r="F48" s="53"/>
      <c r="G48" s="53"/>
      <c r="H48" s="53"/>
      <c r="I48" s="53"/>
      <c r="J48" s="28"/>
      <c r="K48" s="29" t="s">
        <v>8</v>
      </c>
      <c r="L48" s="30"/>
      <c r="M48" s="14" t="str">
        <f t="shared" si="0"/>
        <v>Schwyn Timm</v>
      </c>
    </row>
    <row r="49" spans="1:13" ht="15" customHeight="1" x14ac:dyDescent="0.2">
      <c r="A49" s="27" t="s">
        <v>126</v>
      </c>
      <c r="B49" s="28" t="s">
        <v>127</v>
      </c>
      <c r="C49" s="28"/>
      <c r="D49" s="53" t="s">
        <v>65</v>
      </c>
      <c r="E49" s="53"/>
      <c r="F49" s="53"/>
      <c r="G49" s="53"/>
      <c r="H49" s="53"/>
      <c r="I49" s="53"/>
      <c r="J49" s="28"/>
      <c r="K49" s="29" t="s">
        <v>9</v>
      </c>
      <c r="L49" s="30"/>
      <c r="M49" s="14" t="str">
        <f t="shared" si="0"/>
        <v>Kämpfer Dominik</v>
      </c>
    </row>
    <row r="50" spans="1:13" ht="15" customHeight="1" x14ac:dyDescent="0.2">
      <c r="A50" s="27" t="s">
        <v>128</v>
      </c>
      <c r="B50" s="28" t="s">
        <v>129</v>
      </c>
      <c r="C50" s="28"/>
      <c r="D50" s="53" t="s">
        <v>65</v>
      </c>
      <c r="E50" s="53"/>
      <c r="F50" s="53"/>
      <c r="G50" s="53"/>
      <c r="H50" s="53"/>
      <c r="I50" s="53"/>
      <c r="J50" s="28"/>
      <c r="K50" s="29" t="s">
        <v>9</v>
      </c>
      <c r="L50" s="58"/>
      <c r="M50" s="14" t="str">
        <f t="shared" si="0"/>
        <v>Schär Cedric</v>
      </c>
    </row>
    <row r="51" spans="1:13" ht="15" customHeight="1" x14ac:dyDescent="0.2">
      <c r="A51" s="27" t="s">
        <v>130</v>
      </c>
      <c r="B51" s="28" t="s">
        <v>131</v>
      </c>
      <c r="C51" s="28"/>
      <c r="D51" s="53" t="s">
        <v>65</v>
      </c>
      <c r="E51" s="53"/>
      <c r="F51" s="53"/>
      <c r="G51" s="53"/>
      <c r="H51" s="53"/>
      <c r="I51" s="53"/>
      <c r="J51" s="28"/>
      <c r="K51" s="29" t="s">
        <v>9</v>
      </c>
      <c r="L51" s="58"/>
      <c r="M51" s="14" t="str">
        <f t="shared" si="0"/>
        <v>Börlin Claudio</v>
      </c>
    </row>
    <row r="52" spans="1:13" ht="15" customHeight="1" x14ac:dyDescent="0.2">
      <c r="A52" s="27" t="s">
        <v>132</v>
      </c>
      <c r="B52" s="28" t="s">
        <v>133</v>
      </c>
      <c r="C52" s="28"/>
      <c r="D52" s="53" t="s">
        <v>65</v>
      </c>
      <c r="E52" s="53"/>
      <c r="F52" s="53"/>
      <c r="G52" s="53"/>
      <c r="H52" s="53"/>
      <c r="I52" s="53"/>
      <c r="J52" s="28"/>
      <c r="K52" s="29" t="s">
        <v>9</v>
      </c>
      <c r="L52" s="58"/>
      <c r="M52" s="14" t="str">
        <f t="shared" si="0"/>
        <v>Coray Cyrill</v>
      </c>
    </row>
    <row r="53" spans="1:13" ht="15" customHeight="1" x14ac:dyDescent="0.2">
      <c r="A53" s="27" t="s">
        <v>134</v>
      </c>
      <c r="B53" s="28" t="s">
        <v>58</v>
      </c>
      <c r="C53" s="28"/>
      <c r="D53" s="53" t="s">
        <v>65</v>
      </c>
      <c r="E53" s="53"/>
      <c r="F53" s="53"/>
      <c r="G53" s="53"/>
      <c r="H53" s="53"/>
      <c r="I53" s="53"/>
      <c r="J53" s="28"/>
      <c r="K53" s="29" t="s">
        <v>9</v>
      </c>
      <c r="L53" s="30"/>
      <c r="M53" s="14" t="str">
        <f t="shared" si="0"/>
        <v>Denzler Benjamin</v>
      </c>
    </row>
    <row r="54" spans="1:13" ht="15" customHeight="1" x14ac:dyDescent="0.2">
      <c r="A54" s="27" t="s">
        <v>135</v>
      </c>
      <c r="B54" s="28" t="s">
        <v>44</v>
      </c>
      <c r="C54" s="28"/>
      <c r="D54" s="53" t="s">
        <v>65</v>
      </c>
      <c r="E54" s="53"/>
      <c r="F54" s="53"/>
      <c r="G54" s="53"/>
      <c r="H54" s="53"/>
      <c r="I54" s="53"/>
      <c r="J54" s="28"/>
      <c r="K54" s="29" t="s">
        <v>9</v>
      </c>
      <c r="L54" s="30"/>
      <c r="M54" s="14" t="str">
        <f t="shared" si="0"/>
        <v>Räuftlin Thomas</v>
      </c>
    </row>
    <row r="55" spans="1:13" ht="15" customHeight="1" x14ac:dyDescent="0.2">
      <c r="A55" s="27" t="s">
        <v>136</v>
      </c>
      <c r="B55" s="28" t="s">
        <v>137</v>
      </c>
      <c r="C55" s="28"/>
      <c r="D55" s="53" t="s">
        <v>65</v>
      </c>
      <c r="E55" s="53"/>
      <c r="F55" s="53"/>
      <c r="G55" s="53"/>
      <c r="H55" s="53"/>
      <c r="I55" s="53"/>
      <c r="J55" s="28"/>
      <c r="K55" s="29" t="s">
        <v>9</v>
      </c>
      <c r="L55" s="30"/>
      <c r="M55" t="str">
        <f t="shared" si="0"/>
        <v>Boschung Jan</v>
      </c>
    </row>
    <row r="56" spans="1:13" ht="15" customHeight="1" x14ac:dyDescent="0.2">
      <c r="A56" s="27" t="s">
        <v>138</v>
      </c>
      <c r="B56" s="28" t="s">
        <v>139</v>
      </c>
      <c r="C56" s="28"/>
      <c r="D56" s="53" t="s">
        <v>65</v>
      </c>
      <c r="E56" s="53"/>
      <c r="F56" s="53"/>
      <c r="G56" s="53"/>
      <c r="H56" s="53"/>
      <c r="I56" s="53"/>
      <c r="J56" s="28"/>
      <c r="K56" s="29" t="s">
        <v>9</v>
      </c>
      <c r="L56" s="30"/>
      <c r="M56" t="str">
        <f t="shared" si="0"/>
        <v>Schmidlin Julian</v>
      </c>
    </row>
    <row r="57" spans="1:13" ht="15" customHeight="1" x14ac:dyDescent="0.2">
      <c r="A57" s="27" t="s">
        <v>165</v>
      </c>
      <c r="B57" s="28" t="s">
        <v>140</v>
      </c>
      <c r="C57" s="28"/>
      <c r="D57" s="53" t="s">
        <v>65</v>
      </c>
      <c r="E57" s="53"/>
      <c r="F57" s="53"/>
      <c r="G57" s="53"/>
      <c r="H57" s="53"/>
      <c r="I57" s="53"/>
      <c r="J57" s="28"/>
      <c r="K57" s="29" t="s">
        <v>6</v>
      </c>
      <c r="L57" s="30"/>
      <c r="M57" t="str">
        <f t="shared" si="0"/>
        <v>Vögtli Joëlle</v>
      </c>
    </row>
    <row r="58" spans="1:13" ht="15" customHeight="1" x14ac:dyDescent="0.2">
      <c r="A58" s="27" t="s">
        <v>141</v>
      </c>
      <c r="B58" s="28" t="s">
        <v>142</v>
      </c>
      <c r="C58" s="28"/>
      <c r="D58" s="53" t="s">
        <v>65</v>
      </c>
      <c r="E58" s="53"/>
      <c r="F58" s="53"/>
      <c r="G58" s="53"/>
      <c r="H58" s="53"/>
      <c r="I58" s="53"/>
      <c r="J58" s="28"/>
      <c r="K58" s="29" t="s">
        <v>6</v>
      </c>
      <c r="L58" s="30"/>
      <c r="M58" t="str">
        <f t="shared" si="0"/>
        <v>Weider Noëlle</v>
      </c>
    </row>
    <row r="59" spans="1:13" ht="15" customHeight="1" x14ac:dyDescent="0.2">
      <c r="A59" s="27" t="s">
        <v>172</v>
      </c>
      <c r="B59" s="28" t="s">
        <v>173</v>
      </c>
      <c r="C59" s="28"/>
      <c r="D59" s="28" t="s">
        <v>65</v>
      </c>
      <c r="E59" s="28"/>
      <c r="F59" s="28"/>
      <c r="G59" s="28"/>
      <c r="H59" s="28"/>
      <c r="I59" s="28"/>
      <c r="J59" s="28"/>
      <c r="K59" s="29" t="s">
        <v>6</v>
      </c>
      <c r="L59" s="30"/>
      <c r="M59" t="str">
        <f t="shared" si="0"/>
        <v>Bianchi Emmanuelle</v>
      </c>
    </row>
    <row r="60" spans="1:13" ht="15" customHeight="1" x14ac:dyDescent="0.2">
      <c r="A60" s="27" t="s">
        <v>178</v>
      </c>
      <c r="B60" s="28" t="s">
        <v>179</v>
      </c>
      <c r="C60" s="28"/>
      <c r="D60" s="28" t="s">
        <v>65</v>
      </c>
      <c r="E60" s="28"/>
      <c r="F60" s="28"/>
      <c r="G60" s="28"/>
      <c r="H60" s="28"/>
      <c r="I60" s="28"/>
      <c r="J60" s="28"/>
      <c r="K60" s="29" t="s">
        <v>8</v>
      </c>
      <c r="L60" s="30"/>
      <c r="M60" t="str">
        <f t="shared" si="0"/>
        <v>Schurrer Gabriel</v>
      </c>
    </row>
    <row r="61" spans="1:13" ht="15" customHeight="1" x14ac:dyDescent="0.2">
      <c r="A61" s="27" t="s">
        <v>180</v>
      </c>
      <c r="B61" s="28" t="s">
        <v>181</v>
      </c>
      <c r="C61" s="28"/>
      <c r="D61" s="28" t="s">
        <v>65</v>
      </c>
      <c r="E61" s="28"/>
      <c r="F61" s="28"/>
      <c r="G61" s="28"/>
      <c r="H61" s="28"/>
      <c r="I61" s="28"/>
      <c r="J61" s="28"/>
      <c r="K61" s="29" t="s">
        <v>9</v>
      </c>
      <c r="L61" s="30"/>
      <c r="M61" t="str">
        <f t="shared" si="0"/>
        <v>Zymeri Shaha</v>
      </c>
    </row>
    <row r="62" spans="1:13" ht="15" customHeight="1" x14ac:dyDescent="0.2">
      <c r="A62" s="27" t="s">
        <v>185</v>
      </c>
      <c r="B62" s="28" t="s">
        <v>186</v>
      </c>
      <c r="C62" s="28"/>
      <c r="D62" s="28" t="s">
        <v>65</v>
      </c>
      <c r="E62" s="28"/>
      <c r="F62" s="28"/>
      <c r="G62" s="28"/>
      <c r="H62" s="28"/>
      <c r="I62" s="28"/>
      <c r="J62" s="28"/>
      <c r="K62" s="29" t="s">
        <v>6</v>
      </c>
      <c r="L62" s="30"/>
      <c r="M62" t="str">
        <f>A62&amp;" "&amp;B62</f>
        <v>Gerber Rigert Beatrice</v>
      </c>
    </row>
    <row r="63" spans="1:13" ht="15" customHeight="1" x14ac:dyDescent="0.2">
      <c r="A63" s="27" t="s">
        <v>189</v>
      </c>
      <c r="B63" s="28" t="s">
        <v>190</v>
      </c>
      <c r="C63" s="28"/>
      <c r="D63" s="28" t="s">
        <v>65</v>
      </c>
      <c r="E63" s="28"/>
      <c r="F63" s="28"/>
      <c r="G63" s="28"/>
      <c r="H63" s="28"/>
      <c r="I63" s="28"/>
      <c r="J63" s="28"/>
      <c r="K63" s="29" t="s">
        <v>4</v>
      </c>
      <c r="L63" s="30"/>
      <c r="M63" t="str">
        <f t="shared" si="0"/>
        <v>Kalak Josef</v>
      </c>
    </row>
    <row r="64" spans="1:13" ht="15" customHeight="1" x14ac:dyDescent="0.2">
      <c r="A64" s="27" t="s">
        <v>192</v>
      </c>
      <c r="B64" s="28" t="s">
        <v>193</v>
      </c>
      <c r="C64" s="28"/>
      <c r="D64" s="28" t="s">
        <v>65</v>
      </c>
      <c r="E64" s="28"/>
      <c r="F64" s="28"/>
      <c r="G64" s="28"/>
      <c r="H64" s="28"/>
      <c r="I64" s="28"/>
      <c r="J64" s="28"/>
      <c r="K64" s="29" t="s">
        <v>6</v>
      </c>
      <c r="L64" s="30"/>
      <c r="M64" t="str">
        <f t="shared" si="0"/>
        <v>Wira Stephane</v>
      </c>
    </row>
    <row r="65" spans="1:13" ht="15" customHeight="1" x14ac:dyDescent="0.2">
      <c r="A65" s="27" t="s">
        <v>203</v>
      </c>
      <c r="B65" s="28" t="s">
        <v>204</v>
      </c>
      <c r="C65" s="28"/>
      <c r="D65" s="28" t="s">
        <v>65</v>
      </c>
      <c r="E65" s="28"/>
      <c r="F65" s="28"/>
      <c r="G65" s="28"/>
      <c r="H65" s="28"/>
      <c r="I65" s="28"/>
      <c r="J65" s="28"/>
      <c r="K65" s="29" t="s">
        <v>6</v>
      </c>
      <c r="L65" s="30"/>
      <c r="M65" t="str">
        <f t="shared" si="0"/>
        <v>Ehret-Kreutz Elke</v>
      </c>
    </row>
    <row r="66" spans="1:13" ht="15" customHeight="1" x14ac:dyDescent="0.2">
      <c r="A66" s="27" t="s">
        <v>206</v>
      </c>
      <c r="B66" s="28" t="s">
        <v>207</v>
      </c>
      <c r="C66" s="28"/>
      <c r="D66" s="28" t="s">
        <v>65</v>
      </c>
      <c r="E66" s="28"/>
      <c r="F66" s="28"/>
      <c r="G66" s="28"/>
      <c r="H66" s="28"/>
      <c r="I66" s="28"/>
      <c r="J66" s="28"/>
      <c r="K66" s="29" t="s">
        <v>6</v>
      </c>
      <c r="L66" s="30"/>
      <c r="M66" t="str">
        <f t="shared" si="0"/>
        <v>Stöhr  Jessica</v>
      </c>
    </row>
    <row r="67" spans="1:13" ht="15" customHeight="1" x14ac:dyDescent="0.2">
      <c r="A67" s="27" t="s">
        <v>209</v>
      </c>
      <c r="B67" s="28" t="s">
        <v>210</v>
      </c>
      <c r="C67" s="28"/>
      <c r="D67" s="28" t="s">
        <v>65</v>
      </c>
      <c r="E67" s="28"/>
      <c r="F67" s="28"/>
      <c r="G67" s="28"/>
      <c r="H67" s="28"/>
      <c r="I67" s="28"/>
      <c r="J67" s="28"/>
      <c r="K67" s="29" t="s">
        <v>6</v>
      </c>
      <c r="L67" s="30"/>
      <c r="M67" t="str">
        <f t="shared" si="0"/>
        <v>Bollhalder Angelika</v>
      </c>
    </row>
    <row r="68" spans="1:13" ht="15" customHeight="1" x14ac:dyDescent="0.2">
      <c r="A68" s="27" t="s">
        <v>218</v>
      </c>
      <c r="B68" s="28" t="s">
        <v>43</v>
      </c>
      <c r="C68" s="28"/>
      <c r="D68" s="28" t="s">
        <v>65</v>
      </c>
      <c r="E68" s="28"/>
      <c r="F68" s="28"/>
      <c r="G68" s="28"/>
      <c r="H68" s="28"/>
      <c r="I68" s="28"/>
      <c r="J68" s="28"/>
      <c r="K68" s="29" t="s">
        <v>6</v>
      </c>
      <c r="L68" s="30"/>
      <c r="M68" t="str">
        <f>A68&amp;" "&amp;B68</f>
        <v>Hagen Stefan</v>
      </c>
    </row>
    <row r="69" spans="1:13" ht="15" customHeight="1" x14ac:dyDescent="0.2">
      <c r="A69" s="27" t="s">
        <v>221</v>
      </c>
      <c r="B69" s="28" t="s">
        <v>222</v>
      </c>
      <c r="C69" s="28"/>
      <c r="D69" s="28" t="s">
        <v>65</v>
      </c>
      <c r="E69" s="28"/>
      <c r="F69" s="28"/>
      <c r="G69" s="28"/>
      <c r="H69" s="28"/>
      <c r="I69" s="28"/>
      <c r="J69" s="28"/>
      <c r="K69" s="29" t="s">
        <v>6</v>
      </c>
      <c r="L69" s="30"/>
      <c r="M69" t="str">
        <f t="shared" si="0"/>
        <v>Fischer Michel</v>
      </c>
    </row>
    <row r="70" spans="1:13" ht="15" customHeight="1" x14ac:dyDescent="0.2">
      <c r="A70" s="27" t="s">
        <v>223</v>
      </c>
      <c r="B70" s="28" t="s">
        <v>224</v>
      </c>
      <c r="C70" s="28"/>
      <c r="D70" s="28" t="s">
        <v>65</v>
      </c>
      <c r="E70" s="28"/>
      <c r="F70" s="28"/>
      <c r="G70" s="28"/>
      <c r="H70" s="28"/>
      <c r="I70" s="28"/>
      <c r="J70" s="28"/>
      <c r="K70" s="29" t="s">
        <v>6</v>
      </c>
      <c r="L70" s="30"/>
      <c r="M70" t="str">
        <f t="shared" si="0"/>
        <v>Hikel Harald</v>
      </c>
    </row>
    <row r="71" spans="1:13" ht="15" customHeight="1" x14ac:dyDescent="0.2">
      <c r="A71" s="27" t="s">
        <v>225</v>
      </c>
      <c r="B71" s="28" t="s">
        <v>59</v>
      </c>
      <c r="C71" s="28"/>
      <c r="D71" s="28" t="s">
        <v>65</v>
      </c>
      <c r="E71" s="28"/>
      <c r="F71" s="28"/>
      <c r="G71" s="28"/>
      <c r="H71" s="28"/>
      <c r="I71" s="28"/>
      <c r="J71" s="28"/>
      <c r="K71" s="29" t="s">
        <v>4</v>
      </c>
      <c r="L71" s="30"/>
      <c r="M71" t="str">
        <f t="shared" si="0"/>
        <v>Gysin Daniel</v>
      </c>
    </row>
    <row r="72" spans="1:13" ht="15" customHeight="1" x14ac:dyDescent="0.2">
      <c r="A72" s="27" t="s">
        <v>231</v>
      </c>
      <c r="B72" s="28" t="s">
        <v>232</v>
      </c>
      <c r="C72" s="28"/>
      <c r="D72" s="28" t="s">
        <v>65</v>
      </c>
      <c r="E72" s="28"/>
      <c r="F72" s="28"/>
      <c r="G72" s="28"/>
      <c r="H72" s="28"/>
      <c r="I72" s="28"/>
      <c r="J72" s="28"/>
      <c r="K72" s="29" t="s">
        <v>7</v>
      </c>
      <c r="L72" s="30"/>
      <c r="M72" t="str">
        <f>A72&amp;" "&amp;B72</f>
        <v>Wernli Sebastian</v>
      </c>
    </row>
    <row r="73" spans="1:13" ht="15" customHeight="1" x14ac:dyDescent="0.2">
      <c r="A73" s="27" t="s">
        <v>233</v>
      </c>
      <c r="B73" s="28" t="s">
        <v>115</v>
      </c>
      <c r="C73" s="28"/>
      <c r="D73" s="28" t="s">
        <v>65</v>
      </c>
      <c r="E73" s="28"/>
      <c r="F73" s="28"/>
      <c r="G73" s="28"/>
      <c r="H73" s="28"/>
      <c r="I73" s="28"/>
      <c r="J73" s="28"/>
      <c r="K73" s="29" t="s">
        <v>9</v>
      </c>
      <c r="L73" s="30"/>
      <c r="M73" t="str">
        <f>A73&amp;" "&amp;B73</f>
        <v>Kipfer Cédric</v>
      </c>
    </row>
    <row r="74" spans="1:13" ht="15" customHeight="1" x14ac:dyDescent="0.2">
      <c r="A74" s="27" t="s">
        <v>239</v>
      </c>
      <c r="B74" s="28" t="s">
        <v>240</v>
      </c>
      <c r="C74" s="28"/>
      <c r="D74" s="28" t="s">
        <v>65</v>
      </c>
      <c r="E74" s="28"/>
      <c r="F74" s="28"/>
      <c r="G74" s="28"/>
      <c r="H74" s="28"/>
      <c r="I74" s="28"/>
      <c r="J74" s="28"/>
      <c r="K74" s="29" t="s">
        <v>6</v>
      </c>
      <c r="L74" s="30"/>
      <c r="M74" t="str">
        <f t="shared" si="0"/>
        <v>Niedermeyer Friederike</v>
      </c>
    </row>
    <row r="75" spans="1:13" ht="15" customHeight="1" x14ac:dyDescent="0.2">
      <c r="A75" s="27" t="s">
        <v>242</v>
      </c>
      <c r="B75" s="28" t="s">
        <v>241</v>
      </c>
      <c r="C75" s="28"/>
      <c r="D75" s="28" t="s">
        <v>65</v>
      </c>
      <c r="E75" s="28"/>
      <c r="F75" s="28"/>
      <c r="G75" s="28"/>
      <c r="H75" s="28"/>
      <c r="I75" s="28"/>
      <c r="J75" s="28"/>
      <c r="K75" s="29" t="s">
        <v>6</v>
      </c>
      <c r="L75" s="30"/>
      <c r="M75" t="str">
        <f t="shared" si="0"/>
        <v>That Pueng</v>
      </c>
    </row>
    <row r="76" spans="1:13" ht="15" customHeight="1" x14ac:dyDescent="0.2">
      <c r="A76" s="27" t="s">
        <v>128</v>
      </c>
      <c r="B76" s="28" t="s">
        <v>245</v>
      </c>
      <c r="C76" s="28"/>
      <c r="D76" s="28" t="s">
        <v>65</v>
      </c>
      <c r="E76" s="28"/>
      <c r="F76" s="28"/>
      <c r="G76" s="28"/>
      <c r="H76" s="28"/>
      <c r="I76" s="28"/>
      <c r="J76" s="28"/>
      <c r="K76" s="29" t="s">
        <v>4</v>
      </c>
      <c r="L76" s="30"/>
      <c r="M76" t="str">
        <f t="shared" si="0"/>
        <v>Schär Robert</v>
      </c>
    </row>
    <row r="77" spans="1:13" ht="15" customHeight="1" x14ac:dyDescent="0.2">
      <c r="A77" s="27" t="s">
        <v>247</v>
      </c>
      <c r="B77" s="28" t="s">
        <v>248</v>
      </c>
      <c r="C77" s="28"/>
      <c r="D77" s="28" t="s">
        <v>65</v>
      </c>
      <c r="E77" s="28"/>
      <c r="F77" s="28"/>
      <c r="G77" s="28"/>
      <c r="H77" s="28"/>
      <c r="I77" s="28"/>
      <c r="J77" s="28"/>
      <c r="K77" s="29" t="s">
        <v>9</v>
      </c>
      <c r="L77" s="30"/>
      <c r="M77" t="str">
        <f t="shared" si="0"/>
        <v>Leubin Marco</v>
      </c>
    </row>
    <row r="78" spans="1:13" ht="15" customHeight="1" x14ac:dyDescent="0.2">
      <c r="A78" s="27" t="s">
        <v>251</v>
      </c>
      <c r="B78" s="28" t="s">
        <v>43</v>
      </c>
      <c r="C78" s="28"/>
      <c r="D78" s="28" t="s">
        <v>65</v>
      </c>
      <c r="E78" s="28"/>
      <c r="F78" s="28"/>
      <c r="G78" s="28"/>
      <c r="H78" s="28"/>
      <c r="I78" s="28"/>
      <c r="J78" s="28"/>
      <c r="K78" s="29" t="s">
        <v>5</v>
      </c>
      <c r="L78" s="30"/>
      <c r="M78" t="str">
        <f t="shared" si="0"/>
        <v>Albrecht Stefan</v>
      </c>
    </row>
    <row r="79" spans="1:13" ht="15" customHeight="1" x14ac:dyDescent="0.2">
      <c r="A79" s="27" t="s">
        <v>258</v>
      </c>
      <c r="B79" s="28" t="s">
        <v>259</v>
      </c>
      <c r="C79" s="28"/>
      <c r="D79" s="28" t="s">
        <v>65</v>
      </c>
      <c r="E79" s="28"/>
      <c r="F79" s="28"/>
      <c r="G79" s="28"/>
      <c r="H79" s="28"/>
      <c r="I79" s="28"/>
      <c r="J79" s="28"/>
      <c r="K79" s="29" t="s">
        <v>6</v>
      </c>
      <c r="L79" s="30"/>
      <c r="M79" t="str">
        <f>A79&amp;" "&amp;B79</f>
        <v>Canetti Rosmarie</v>
      </c>
    </row>
    <row r="80" spans="1:13" ht="15" customHeight="1" x14ac:dyDescent="0.2">
      <c r="A80" s="27" t="s">
        <v>261</v>
      </c>
      <c r="B80" s="28" t="s">
        <v>262</v>
      </c>
      <c r="C80" s="28"/>
      <c r="D80" s="28" t="s">
        <v>65</v>
      </c>
      <c r="E80" s="28"/>
      <c r="F80" s="28"/>
      <c r="G80" s="28"/>
      <c r="H80" s="28"/>
      <c r="I80" s="28"/>
      <c r="J80" s="28"/>
      <c r="K80" s="29" t="s">
        <v>6</v>
      </c>
      <c r="L80" s="30"/>
      <c r="M80" t="str">
        <f t="shared" si="0"/>
        <v>Allemann Bertrand</v>
      </c>
    </row>
    <row r="81" spans="1:13" ht="15" customHeight="1" x14ac:dyDescent="0.2">
      <c r="A81" s="27" t="s">
        <v>266</v>
      </c>
      <c r="B81" s="28" t="s">
        <v>267</v>
      </c>
      <c r="C81" s="28"/>
      <c r="D81" s="28" t="s">
        <v>65</v>
      </c>
      <c r="E81" s="28"/>
      <c r="F81" s="28"/>
      <c r="G81" s="28"/>
      <c r="H81" s="28"/>
      <c r="I81" s="28"/>
      <c r="J81" s="28"/>
      <c r="K81" s="29" t="s">
        <v>6</v>
      </c>
      <c r="L81" s="30"/>
      <c r="M81" t="str">
        <f t="shared" si="0"/>
        <v>Seehöfer Patrick</v>
      </c>
    </row>
    <row r="82" spans="1:13" ht="15" customHeight="1" x14ac:dyDescent="0.2">
      <c r="A82" s="27" t="s">
        <v>288</v>
      </c>
      <c r="B82" s="28" t="s">
        <v>53</v>
      </c>
      <c r="C82" s="28"/>
      <c r="D82" s="28" t="s">
        <v>65</v>
      </c>
      <c r="E82" s="28"/>
      <c r="F82" s="28"/>
      <c r="G82" s="28"/>
      <c r="H82" s="28"/>
      <c r="I82" s="28"/>
      <c r="J82" s="28"/>
      <c r="K82" s="29" t="s">
        <v>6</v>
      </c>
      <c r="L82" s="30"/>
      <c r="M82" t="str">
        <f t="shared" si="0"/>
        <v>Jung  Roman</v>
      </c>
    </row>
    <row r="83" spans="1:13" ht="15" customHeight="1" x14ac:dyDescent="0.2">
      <c r="A83" s="27" t="s">
        <v>290</v>
      </c>
      <c r="B83" s="28" t="s">
        <v>291</v>
      </c>
      <c r="C83" s="28"/>
      <c r="D83" s="28" t="s">
        <v>65</v>
      </c>
      <c r="E83" s="28"/>
      <c r="F83" s="28"/>
      <c r="G83" s="28"/>
      <c r="H83" s="28"/>
      <c r="I83" s="28"/>
      <c r="J83" s="28"/>
      <c r="K83" s="29" t="s">
        <v>9</v>
      </c>
      <c r="L83" s="30"/>
      <c r="M83" t="str">
        <f t="shared" si="0"/>
        <v>Berger Noah</v>
      </c>
    </row>
    <row r="84" spans="1:13" ht="15" customHeight="1" x14ac:dyDescent="0.2">
      <c r="A84" s="27" t="s">
        <v>294</v>
      </c>
      <c r="B84" s="28" t="s">
        <v>295</v>
      </c>
      <c r="C84" s="28"/>
      <c r="D84" s="28" t="s">
        <v>65</v>
      </c>
      <c r="E84" s="28"/>
      <c r="F84" s="28"/>
      <c r="G84" s="28"/>
      <c r="H84" s="28"/>
      <c r="I84" s="28"/>
      <c r="J84" s="28"/>
      <c r="K84" s="29" t="s">
        <v>6</v>
      </c>
      <c r="L84" s="30"/>
      <c r="M84" t="str">
        <f t="shared" si="0"/>
        <v>Delmas  Marc</v>
      </c>
    </row>
    <row r="85" spans="1:13" ht="15" customHeight="1" x14ac:dyDescent="0.2">
      <c r="A85" s="27" t="s">
        <v>296</v>
      </c>
      <c r="B85" s="28" t="s">
        <v>297</v>
      </c>
      <c r="C85" s="28"/>
      <c r="D85" s="28" t="s">
        <v>65</v>
      </c>
      <c r="E85" s="28"/>
      <c r="F85" s="28"/>
      <c r="G85" s="28"/>
      <c r="H85" s="28"/>
      <c r="I85" s="28"/>
      <c r="J85" s="28"/>
      <c r="K85" s="29" t="s">
        <v>9</v>
      </c>
      <c r="L85" s="30"/>
      <c r="M85" t="str">
        <f t="shared" si="0"/>
        <v>Christ  Florian</v>
      </c>
    </row>
    <row r="86" spans="1:13" ht="15" customHeight="1" x14ac:dyDescent="0.2">
      <c r="A86" s="27" t="s">
        <v>298</v>
      </c>
      <c r="B86" s="28" t="s">
        <v>299</v>
      </c>
      <c r="C86" s="28"/>
      <c r="D86" s="28" t="s">
        <v>65</v>
      </c>
      <c r="E86" s="28"/>
      <c r="F86" s="28"/>
      <c r="G86" s="28"/>
      <c r="H86" s="28"/>
      <c r="I86" s="28"/>
      <c r="J86" s="28"/>
      <c r="K86" s="29" t="s">
        <v>7</v>
      </c>
      <c r="L86" s="30"/>
      <c r="M86" t="str">
        <f t="shared" si="0"/>
        <v>Schaub Anja</v>
      </c>
    </row>
    <row r="87" spans="1:13" ht="15" customHeight="1" x14ac:dyDescent="0.2">
      <c r="A87" s="27" t="s">
        <v>120</v>
      </c>
      <c r="B87" s="28" t="s">
        <v>50</v>
      </c>
      <c r="C87" s="28"/>
      <c r="D87" s="28" t="s">
        <v>65</v>
      </c>
      <c r="E87" s="28"/>
      <c r="F87" s="28"/>
      <c r="G87" s="28"/>
      <c r="H87" s="28"/>
      <c r="I87" s="28"/>
      <c r="J87" s="28"/>
      <c r="K87" s="29" t="s">
        <v>8</v>
      </c>
      <c r="L87" s="30"/>
      <c r="M87" t="str">
        <f t="shared" si="0"/>
        <v>Breiter Michael</v>
      </c>
    </row>
    <row r="88" spans="1:13" ht="15" customHeight="1" x14ac:dyDescent="0.2">
      <c r="A88" s="27" t="s">
        <v>308</v>
      </c>
      <c r="B88" s="28" t="s">
        <v>309</v>
      </c>
      <c r="C88" s="28"/>
      <c r="D88" s="28" t="s">
        <v>65</v>
      </c>
      <c r="E88" s="28"/>
      <c r="F88" s="28"/>
      <c r="G88" s="28"/>
      <c r="H88" s="28"/>
      <c r="I88" s="28"/>
      <c r="J88" s="28"/>
      <c r="K88" s="29" t="s">
        <v>5</v>
      </c>
      <c r="L88" s="30"/>
      <c r="M88" t="str">
        <f t="shared" si="0"/>
        <v>Buser Edi</v>
      </c>
    </row>
    <row r="89" spans="1:13" ht="15" customHeight="1" x14ac:dyDescent="0.2">
      <c r="A89" s="27" t="s">
        <v>315</v>
      </c>
      <c r="B89" s="28" t="s">
        <v>316</v>
      </c>
      <c r="C89" s="28"/>
      <c r="D89" s="28" t="s">
        <v>65</v>
      </c>
      <c r="E89" s="28"/>
      <c r="F89" s="28"/>
      <c r="G89" s="28"/>
      <c r="H89" s="28"/>
      <c r="I89" s="28"/>
      <c r="J89" s="28"/>
      <c r="K89" s="29" t="s">
        <v>6</v>
      </c>
      <c r="L89" s="30"/>
      <c r="M89" t="str">
        <f t="shared" si="0"/>
        <v>Iten Vanessa</v>
      </c>
    </row>
    <row r="90" spans="1:13" ht="15" customHeight="1" x14ac:dyDescent="0.2">
      <c r="A90" s="27" t="s">
        <v>317</v>
      </c>
      <c r="B90" s="28" t="s">
        <v>318</v>
      </c>
      <c r="C90" s="28"/>
      <c r="D90" s="28" t="s">
        <v>65</v>
      </c>
      <c r="E90" s="28"/>
      <c r="F90" s="28"/>
      <c r="G90" s="28"/>
      <c r="H90" s="28"/>
      <c r="I90" s="28"/>
      <c r="J90" s="28"/>
      <c r="K90" s="29" t="s">
        <v>6</v>
      </c>
      <c r="L90" s="30"/>
      <c r="M90" t="str">
        <f t="shared" si="0"/>
        <v>Hochuli Antonina</v>
      </c>
    </row>
    <row r="91" spans="1:13" ht="15" customHeight="1" x14ac:dyDescent="0.2">
      <c r="A91" s="27" t="s">
        <v>319</v>
      </c>
      <c r="B91" s="28" t="s">
        <v>320</v>
      </c>
      <c r="C91" s="28"/>
      <c r="D91" s="28" t="s">
        <v>65</v>
      </c>
      <c r="E91" s="28"/>
      <c r="F91" s="28"/>
      <c r="G91" s="28"/>
      <c r="H91" s="28"/>
      <c r="I91" s="28"/>
      <c r="J91" s="28"/>
      <c r="K91" s="29" t="s">
        <v>9</v>
      </c>
      <c r="L91" s="30"/>
      <c r="M91" t="str">
        <f t="shared" si="0"/>
        <v>Bonetti Simon</v>
      </c>
    </row>
    <row r="92" spans="1:13" ht="15" customHeight="1" x14ac:dyDescent="0.2">
      <c r="A92" s="27" t="s">
        <v>330</v>
      </c>
      <c r="B92" s="28" t="s">
        <v>58</v>
      </c>
      <c r="C92" s="28"/>
      <c r="D92" s="28" t="s">
        <v>65</v>
      </c>
      <c r="E92" s="28"/>
      <c r="F92" s="28"/>
      <c r="G92" s="28"/>
      <c r="H92" s="28"/>
      <c r="I92" s="28"/>
      <c r="J92" s="28"/>
      <c r="K92" s="29" t="s">
        <v>7</v>
      </c>
      <c r="L92" s="30"/>
      <c r="M92" t="str">
        <f t="shared" si="0"/>
        <v>Niederberger Benjamin</v>
      </c>
    </row>
    <row r="93" spans="1:13" ht="15" customHeight="1" x14ac:dyDescent="0.2">
      <c r="A93" s="27" t="s">
        <v>64</v>
      </c>
      <c r="B93" s="28" t="s">
        <v>341</v>
      </c>
      <c r="C93" s="28"/>
      <c r="D93" s="28" t="s">
        <v>65</v>
      </c>
      <c r="E93" s="28"/>
      <c r="F93" s="28"/>
      <c r="G93" s="28"/>
      <c r="H93" s="28"/>
      <c r="I93" s="28"/>
      <c r="J93" s="28"/>
      <c r="K93" s="29" t="s">
        <v>9</v>
      </c>
      <c r="L93" s="30"/>
      <c r="M93" t="str">
        <f t="shared" si="0"/>
        <v>Bäumle Elena</v>
      </c>
    </row>
    <row r="94" spans="1:13" ht="15" customHeight="1" x14ac:dyDescent="0.2">
      <c r="A94" s="27" t="s">
        <v>346</v>
      </c>
      <c r="B94" s="28" t="s">
        <v>345</v>
      </c>
      <c r="C94" s="28"/>
      <c r="D94" s="28" t="s">
        <v>65</v>
      </c>
      <c r="E94" s="28"/>
      <c r="F94" s="28"/>
      <c r="G94" s="28"/>
      <c r="H94" s="28"/>
      <c r="I94" s="28"/>
      <c r="J94" s="28"/>
      <c r="K94" s="29" t="s">
        <v>9</v>
      </c>
      <c r="L94" s="30"/>
      <c r="M94" t="str">
        <f t="shared" si="0"/>
        <v>Leuch  Georges</v>
      </c>
    </row>
    <row r="95" spans="1:13" ht="15" customHeight="1" x14ac:dyDescent="0.2">
      <c r="A95" s="27" t="s">
        <v>348</v>
      </c>
      <c r="B95" s="28" t="s">
        <v>349</v>
      </c>
      <c r="C95" s="28"/>
      <c r="D95" s="28" t="s">
        <v>65</v>
      </c>
      <c r="E95" s="28"/>
      <c r="F95" s="28"/>
      <c r="G95" s="28"/>
      <c r="H95" s="28"/>
      <c r="I95" s="28"/>
      <c r="J95" s="28"/>
      <c r="K95" s="29" t="s">
        <v>9</v>
      </c>
      <c r="L95" s="30"/>
      <c r="M95" t="str">
        <f t="shared" si="0"/>
        <v>Hirsbrunner Nico</v>
      </c>
    </row>
    <row r="96" spans="1:13" ht="15" customHeight="1" x14ac:dyDescent="0.2">
      <c r="A96" s="27" t="s">
        <v>351</v>
      </c>
      <c r="B96" s="28" t="s">
        <v>352</v>
      </c>
      <c r="C96" s="28"/>
      <c r="D96" s="28" t="s">
        <v>65</v>
      </c>
      <c r="E96" s="28"/>
      <c r="F96" s="28"/>
      <c r="G96" s="28"/>
      <c r="H96" s="28"/>
      <c r="I96" s="28"/>
      <c r="J96" s="28"/>
      <c r="K96" s="29" t="s">
        <v>4</v>
      </c>
      <c r="L96" s="30"/>
      <c r="M96" t="str">
        <f t="shared" si="0"/>
        <v>Haas Gabrielle</v>
      </c>
    </row>
    <row r="97" spans="1:13" ht="15" customHeight="1" x14ac:dyDescent="0.2">
      <c r="A97" s="27" t="s">
        <v>356</v>
      </c>
      <c r="B97" s="28" t="s">
        <v>357</v>
      </c>
      <c r="C97" s="28"/>
      <c r="D97" s="28" t="s">
        <v>65</v>
      </c>
      <c r="E97" s="28"/>
      <c r="F97" s="28"/>
      <c r="G97" s="28"/>
      <c r="H97" s="28"/>
      <c r="I97" s="28"/>
      <c r="J97" s="28"/>
      <c r="K97" s="29" t="s">
        <v>9</v>
      </c>
      <c r="L97" s="30"/>
      <c r="M97" t="str">
        <f t="shared" si="0"/>
        <v>Davet Kilian</v>
      </c>
    </row>
    <row r="98" spans="1:13" ht="15" customHeight="1" x14ac:dyDescent="0.2">
      <c r="A98" s="27" t="s">
        <v>379</v>
      </c>
      <c r="B98" s="28" t="s">
        <v>361</v>
      </c>
      <c r="C98" s="28"/>
      <c r="D98" s="28" t="s">
        <v>65</v>
      </c>
      <c r="E98" s="28"/>
      <c r="F98" s="28"/>
      <c r="G98" s="28"/>
      <c r="H98" s="28"/>
      <c r="I98" s="28"/>
      <c r="J98" s="28"/>
      <c r="K98" s="29" t="s">
        <v>8</v>
      </c>
      <c r="L98" s="30"/>
      <c r="M98" t="str">
        <f t="shared" si="0"/>
        <v>Karabasoglu Emre</v>
      </c>
    </row>
    <row r="99" spans="1:13" ht="15" customHeight="1" x14ac:dyDescent="0.2">
      <c r="A99" s="27" t="s">
        <v>362</v>
      </c>
      <c r="B99" s="28" t="s">
        <v>115</v>
      </c>
      <c r="C99" s="28"/>
      <c r="D99" s="28" t="s">
        <v>65</v>
      </c>
      <c r="E99" s="28"/>
      <c r="F99" s="28"/>
      <c r="G99" s="28"/>
      <c r="H99" s="28"/>
      <c r="I99" s="28"/>
      <c r="J99" s="28"/>
      <c r="K99" s="29" t="s">
        <v>7</v>
      </c>
      <c r="L99" s="30"/>
      <c r="M99" t="str">
        <f t="shared" si="0"/>
        <v>Schär2 Cédric</v>
      </c>
    </row>
    <row r="100" spans="1:13" ht="15" customHeight="1" x14ac:dyDescent="0.2">
      <c r="A100" s="27" t="s">
        <v>364</v>
      </c>
      <c r="B100" s="28" t="s">
        <v>365</v>
      </c>
      <c r="C100" s="28"/>
      <c r="D100" s="28" t="s">
        <v>65</v>
      </c>
      <c r="E100" s="28"/>
      <c r="F100" s="28"/>
      <c r="G100" s="28"/>
      <c r="H100" s="28"/>
      <c r="I100" s="28"/>
      <c r="J100" s="28"/>
      <c r="K100" s="29" t="s">
        <v>7</v>
      </c>
      <c r="L100" s="30"/>
      <c r="M100" t="str">
        <f t="shared" si="0"/>
        <v>Suter Sarah</v>
      </c>
    </row>
    <row r="101" spans="1:13" ht="15" customHeight="1" x14ac:dyDescent="0.2">
      <c r="A101" s="27" t="s">
        <v>367</v>
      </c>
      <c r="B101" s="28" t="s">
        <v>368</v>
      </c>
      <c r="C101" s="28"/>
      <c r="D101" s="28" t="s">
        <v>65</v>
      </c>
      <c r="E101" s="28"/>
      <c r="F101" s="28"/>
      <c r="G101" s="28"/>
      <c r="H101" s="28"/>
      <c r="I101" s="28"/>
      <c r="J101" s="28"/>
      <c r="K101" s="29" t="s">
        <v>6</v>
      </c>
      <c r="L101" s="30"/>
      <c r="M101" t="str">
        <f t="shared" si="0"/>
        <v>Lüthi Tobias</v>
      </c>
    </row>
    <row r="102" spans="1:13" ht="15" customHeight="1" x14ac:dyDescent="0.2">
      <c r="A102" s="27" t="s">
        <v>370</v>
      </c>
      <c r="B102" s="28" t="s">
        <v>371</v>
      </c>
      <c r="C102" s="28"/>
      <c r="D102" s="28" t="s">
        <v>65</v>
      </c>
      <c r="E102" s="28"/>
      <c r="F102" s="28"/>
      <c r="G102" s="28"/>
      <c r="H102" s="28"/>
      <c r="I102" s="28"/>
      <c r="J102" s="28"/>
      <c r="K102" s="29" t="s">
        <v>9</v>
      </c>
      <c r="L102" s="30"/>
      <c r="M102" t="str">
        <f t="shared" si="0"/>
        <v>Manz Selena</v>
      </c>
    </row>
    <row r="103" spans="1:13" ht="15" customHeight="1" x14ac:dyDescent="0.2">
      <c r="A103" s="27" t="s">
        <v>373</v>
      </c>
      <c r="B103" s="28" t="s">
        <v>374</v>
      </c>
      <c r="C103" s="28"/>
      <c r="D103" s="28" t="s">
        <v>65</v>
      </c>
      <c r="E103" s="28"/>
      <c r="F103" s="28"/>
      <c r="G103" s="28"/>
      <c r="H103" s="28"/>
      <c r="I103" s="28"/>
      <c r="J103" s="28"/>
      <c r="K103" s="29" t="s">
        <v>7</v>
      </c>
      <c r="L103" s="30"/>
      <c r="M103" t="str">
        <f t="shared" si="0"/>
        <v>Nef Regula</v>
      </c>
    </row>
    <row r="104" spans="1:13" ht="15" customHeight="1" x14ac:dyDescent="0.2">
      <c r="A104" s="27" t="s">
        <v>377</v>
      </c>
      <c r="B104" s="28" t="s">
        <v>378</v>
      </c>
      <c r="C104" s="28"/>
      <c r="D104" s="28" t="s">
        <v>65</v>
      </c>
      <c r="E104" s="28"/>
      <c r="F104" s="28"/>
      <c r="G104" s="28"/>
      <c r="H104" s="28"/>
      <c r="I104" s="28"/>
      <c r="J104" s="28"/>
      <c r="K104" s="29" t="s">
        <v>9</v>
      </c>
      <c r="L104" s="30"/>
      <c r="M104" t="str">
        <f t="shared" si="0"/>
        <v>Wagner Mika</v>
      </c>
    </row>
    <row r="105" spans="1:13" ht="15" customHeight="1" x14ac:dyDescent="0.2">
      <c r="A105" s="27" t="s">
        <v>380</v>
      </c>
      <c r="B105" s="28" t="s">
        <v>368</v>
      </c>
      <c r="C105" s="28"/>
      <c r="D105" s="28" t="s">
        <v>65</v>
      </c>
      <c r="E105" s="28"/>
      <c r="F105" s="28"/>
      <c r="G105" s="28"/>
      <c r="H105" s="28"/>
      <c r="I105" s="28"/>
      <c r="J105" s="28"/>
      <c r="K105" s="29" t="s">
        <v>5</v>
      </c>
      <c r="L105" s="30"/>
      <c r="M105" t="str">
        <f t="shared" si="0"/>
        <v>Wiedenmann Tobias</v>
      </c>
    </row>
    <row r="106" spans="1:13" ht="15" customHeight="1" x14ac:dyDescent="0.2">
      <c r="A106" s="27" t="s">
        <v>393</v>
      </c>
      <c r="B106" s="28" t="s">
        <v>390</v>
      </c>
      <c r="C106" s="28"/>
      <c r="D106" s="28" t="s">
        <v>65</v>
      </c>
      <c r="E106" s="28"/>
      <c r="F106" s="28"/>
      <c r="G106" s="28"/>
      <c r="H106" s="28"/>
      <c r="I106" s="28"/>
      <c r="J106" s="28"/>
      <c r="K106" s="29" t="s">
        <v>9</v>
      </c>
      <c r="L106" s="30"/>
      <c r="M106" t="str">
        <f t="shared" si="0"/>
        <v>Zimmermann Alec</v>
      </c>
    </row>
    <row r="107" spans="1:13" ht="15" customHeight="1" x14ac:dyDescent="0.2">
      <c r="A107" s="27" t="s">
        <v>57</v>
      </c>
      <c r="B107" s="28" t="s">
        <v>391</v>
      </c>
      <c r="C107" s="28"/>
      <c r="D107" s="28" t="s">
        <v>65</v>
      </c>
      <c r="E107" s="28"/>
      <c r="F107" s="28"/>
      <c r="G107" s="28"/>
      <c r="H107" s="28"/>
      <c r="I107" s="28"/>
      <c r="J107" s="28"/>
      <c r="K107" s="29" t="s">
        <v>9</v>
      </c>
      <c r="L107" s="30"/>
      <c r="M107" t="str">
        <f t="shared" si="0"/>
        <v>Weber Fabian</v>
      </c>
    </row>
    <row r="108" spans="1:13" ht="15" customHeight="1" x14ac:dyDescent="0.2">
      <c r="A108" s="27" t="s">
        <v>394</v>
      </c>
      <c r="B108" s="28" t="s">
        <v>295</v>
      </c>
      <c r="C108" s="28"/>
      <c r="D108" s="28" t="s">
        <v>65</v>
      </c>
      <c r="E108" s="28"/>
      <c r="F108" s="28"/>
      <c r="G108" s="28"/>
      <c r="H108" s="28"/>
      <c r="I108" s="28"/>
      <c r="J108" s="28"/>
      <c r="K108" s="29" t="s">
        <v>9</v>
      </c>
      <c r="L108" s="30"/>
      <c r="M108" t="str">
        <f t="shared" si="0"/>
        <v>Honegger Marc</v>
      </c>
    </row>
    <row r="109" spans="1:13" ht="15" customHeight="1" x14ac:dyDescent="0.2">
      <c r="A109" s="27" t="s">
        <v>395</v>
      </c>
      <c r="B109" s="28" t="s">
        <v>392</v>
      </c>
      <c r="C109" s="28"/>
      <c r="D109" s="28" t="s">
        <v>65</v>
      </c>
      <c r="E109" s="28"/>
      <c r="F109" s="28"/>
      <c r="G109" s="28"/>
      <c r="H109" s="28"/>
      <c r="I109" s="28"/>
      <c r="J109" s="28"/>
      <c r="K109" s="29" t="s">
        <v>9</v>
      </c>
      <c r="L109" s="30"/>
      <c r="M109" t="str">
        <f t="shared" si="0"/>
        <v>Bätscher Basil</v>
      </c>
    </row>
    <row r="110" spans="1:13" ht="15" customHeight="1" x14ac:dyDescent="0.2">
      <c r="A110" s="27" t="s">
        <v>406</v>
      </c>
      <c r="B110" s="28" t="s">
        <v>407</v>
      </c>
      <c r="C110" s="28"/>
      <c r="D110" s="28" t="s">
        <v>65</v>
      </c>
      <c r="E110" s="28"/>
      <c r="F110" s="28"/>
      <c r="G110" s="28"/>
      <c r="H110" s="28"/>
      <c r="I110" s="28"/>
      <c r="J110" s="28"/>
      <c r="K110" s="29" t="s">
        <v>6</v>
      </c>
      <c r="L110" s="30"/>
      <c r="M110" t="str">
        <f t="shared" si="0"/>
        <v>Chrysopoulos Viktoriia</v>
      </c>
    </row>
    <row r="111" spans="1:13" ht="15" customHeight="1" x14ac:dyDescent="0.2">
      <c r="A111" s="27" t="s">
        <v>398</v>
      </c>
      <c r="B111" s="28" t="s">
        <v>399</v>
      </c>
      <c r="C111" s="28"/>
      <c r="D111" s="28" t="s">
        <v>65</v>
      </c>
      <c r="E111" s="28"/>
      <c r="F111" s="28"/>
      <c r="G111" s="28"/>
      <c r="H111" s="28"/>
      <c r="I111" s="28"/>
      <c r="J111" s="28"/>
      <c r="K111" s="29" t="s">
        <v>5</v>
      </c>
      <c r="L111" s="30"/>
      <c r="M111" t="str">
        <f t="shared" si="0"/>
        <v>Lange Stephanie</v>
      </c>
    </row>
    <row r="112" spans="1:13" ht="15" customHeight="1" x14ac:dyDescent="0.2">
      <c r="A112" s="27" t="s">
        <v>414</v>
      </c>
      <c r="B112" s="28" t="s">
        <v>415</v>
      </c>
      <c r="C112" s="28"/>
      <c r="D112" s="28" t="s">
        <v>65</v>
      </c>
      <c r="E112" s="28"/>
      <c r="F112" s="28"/>
      <c r="G112" s="28"/>
      <c r="H112" s="28"/>
      <c r="I112" s="28"/>
      <c r="J112" s="28"/>
      <c r="K112" s="29" t="s">
        <v>5</v>
      </c>
      <c r="L112" s="30"/>
      <c r="M112" t="str">
        <f t="shared" si="0"/>
        <v>Abdelhak Touilbi</v>
      </c>
    </row>
    <row r="113" spans="1:14" ht="15" customHeight="1" x14ac:dyDescent="0.2">
      <c r="A113" s="27" t="s">
        <v>423</v>
      </c>
      <c r="B113" s="28" t="s">
        <v>101</v>
      </c>
      <c r="C113" s="28"/>
      <c r="D113" s="28" t="s">
        <v>65</v>
      </c>
      <c r="E113" s="28"/>
      <c r="F113" s="28"/>
      <c r="G113" s="28"/>
      <c r="H113" s="28"/>
      <c r="I113" s="28"/>
      <c r="J113" s="28"/>
      <c r="K113" s="29" t="s">
        <v>6</v>
      </c>
      <c r="L113" s="30"/>
      <c r="M113" t="str">
        <f t="shared" si="0"/>
        <v>Meier  Lukas</v>
      </c>
    </row>
    <row r="114" spans="1:14" ht="15" customHeight="1" x14ac:dyDescent="0.2">
      <c r="A114" s="27" t="s">
        <v>424</v>
      </c>
      <c r="B114" s="28" t="s">
        <v>297</v>
      </c>
      <c r="C114" s="28"/>
      <c r="D114" s="28" t="s">
        <v>65</v>
      </c>
      <c r="E114" s="28"/>
      <c r="F114" s="28"/>
      <c r="G114" s="28"/>
      <c r="H114" s="28"/>
      <c r="I114" s="28"/>
      <c r="J114" s="28"/>
      <c r="K114" s="29" t="s">
        <v>8</v>
      </c>
      <c r="L114" s="30"/>
      <c r="M114" t="str">
        <f t="shared" si="0"/>
        <v>2Christ Florian</v>
      </c>
      <c r="N114" s="14" t="s">
        <v>425</v>
      </c>
    </row>
    <row r="115" spans="1:14" ht="15" customHeight="1" x14ac:dyDescent="0.2">
      <c r="A115" s="27" t="s">
        <v>428</v>
      </c>
      <c r="B115" s="28" t="s">
        <v>137</v>
      </c>
      <c r="C115" s="28"/>
      <c r="D115" s="28" t="s">
        <v>65</v>
      </c>
      <c r="E115" s="28"/>
      <c r="F115" s="28"/>
      <c r="G115" s="28"/>
      <c r="H115" s="28"/>
      <c r="I115" s="28"/>
      <c r="J115" s="28"/>
      <c r="K115" s="29" t="s">
        <v>8</v>
      </c>
      <c r="L115" s="30"/>
      <c r="M115" t="str">
        <f t="shared" si="0"/>
        <v>2Boschung Jan</v>
      </c>
      <c r="N115" s="14" t="s">
        <v>429</v>
      </c>
    </row>
    <row r="116" spans="1:14" s="14" customFormat="1" ht="15" customHeight="1" x14ac:dyDescent="0.2">
      <c r="A116" s="27" t="s">
        <v>431</v>
      </c>
      <c r="B116" s="28" t="s">
        <v>432</v>
      </c>
      <c r="C116" s="28"/>
      <c r="D116" s="28" t="s">
        <v>65</v>
      </c>
      <c r="E116" s="28"/>
      <c r="F116" s="28"/>
      <c r="G116" s="28"/>
      <c r="H116" s="28"/>
      <c r="I116" s="28"/>
      <c r="J116" s="28"/>
      <c r="K116" s="29" t="s">
        <v>6</v>
      </c>
      <c r="L116" s="30"/>
      <c r="M116" s="14" t="str">
        <f>A116&amp;" "&amp;B116</f>
        <v>Betz Monika</v>
      </c>
    </row>
    <row r="117" spans="1:14" s="14" customFormat="1" ht="15" customHeight="1" x14ac:dyDescent="0.2">
      <c r="A117" s="27" t="s">
        <v>434</v>
      </c>
      <c r="B117" s="28" t="s">
        <v>435</v>
      </c>
      <c r="C117" s="28"/>
      <c r="D117" s="28" t="s">
        <v>65</v>
      </c>
      <c r="E117" s="28"/>
      <c r="F117" s="28"/>
      <c r="G117" s="28"/>
      <c r="H117" s="28"/>
      <c r="I117" s="28"/>
      <c r="J117" s="28"/>
      <c r="K117" s="29" t="s">
        <v>5</v>
      </c>
      <c r="L117" s="30"/>
      <c r="M117" s="14" t="str">
        <f t="shared" ref="M117:M226" si="1">A117&amp;" "&amp;B117</f>
        <v>Mendoza del Mar Maria</v>
      </c>
    </row>
    <row r="118" spans="1:14" s="14" customFormat="1" ht="15" customHeight="1" x14ac:dyDescent="0.2">
      <c r="A118" s="27" t="s">
        <v>437</v>
      </c>
      <c r="B118" s="28" t="s">
        <v>438</v>
      </c>
      <c r="C118" s="28"/>
      <c r="D118" s="28" t="s">
        <v>65</v>
      </c>
      <c r="E118" s="28"/>
      <c r="F118" s="28"/>
      <c r="G118" s="28"/>
      <c r="H118" s="28"/>
      <c r="I118" s="28"/>
      <c r="J118" s="28"/>
      <c r="K118" s="29" t="s">
        <v>7</v>
      </c>
      <c r="L118" s="30"/>
      <c r="M118" s="14" t="str">
        <f t="shared" si="1"/>
        <v>Eilers Brigitte</v>
      </c>
    </row>
    <row r="119" spans="1:14" s="14" customFormat="1" ht="15" customHeight="1" x14ac:dyDescent="0.2">
      <c r="A119" s="27"/>
      <c r="B119" s="28"/>
      <c r="C119" s="28"/>
      <c r="D119" s="28"/>
      <c r="E119" s="28"/>
      <c r="F119" s="28"/>
      <c r="G119" s="28"/>
      <c r="H119" s="28"/>
      <c r="I119" s="28"/>
      <c r="J119" s="28"/>
      <c r="K119" s="29"/>
      <c r="L119" s="30"/>
      <c r="M119" s="14" t="str">
        <f t="shared" si="1"/>
        <v xml:space="preserve"> </v>
      </c>
    </row>
    <row r="120" spans="1:14" ht="15" customHeight="1" x14ac:dyDescent="0.2">
      <c r="A120" s="27"/>
      <c r="B120" s="28"/>
      <c r="C120" s="28"/>
      <c r="D120" s="28"/>
      <c r="E120" s="28"/>
      <c r="F120" s="28"/>
      <c r="G120" s="28"/>
      <c r="H120" s="28"/>
      <c r="I120" s="28"/>
      <c r="J120" s="28"/>
      <c r="K120" s="29"/>
      <c r="L120" s="30"/>
      <c r="M120" t="str">
        <f t="shared" si="1"/>
        <v xml:space="preserve"> </v>
      </c>
    </row>
    <row r="121" spans="1:14" ht="15" customHeight="1" x14ac:dyDescent="0.2">
      <c r="A121" s="27"/>
      <c r="B121" s="28"/>
      <c r="C121" s="28"/>
      <c r="D121" s="28"/>
      <c r="E121" s="28"/>
      <c r="F121" s="28"/>
      <c r="G121" s="28"/>
      <c r="H121" s="28"/>
      <c r="I121" s="28"/>
      <c r="J121" s="28"/>
      <c r="K121" s="29"/>
      <c r="L121" s="30"/>
      <c r="M121" t="str">
        <f t="shared" si="1"/>
        <v xml:space="preserve"> </v>
      </c>
    </row>
    <row r="122" spans="1:14" ht="15" customHeight="1" x14ac:dyDescent="0.2">
      <c r="A122" s="27"/>
      <c r="B122" s="28"/>
      <c r="C122" s="28"/>
      <c r="D122" s="28"/>
      <c r="E122" s="28"/>
      <c r="F122" s="28"/>
      <c r="G122" s="28"/>
      <c r="H122" s="28"/>
      <c r="I122" s="28"/>
      <c r="J122" s="28"/>
      <c r="K122" s="29"/>
      <c r="L122" s="30"/>
      <c r="M122" t="str">
        <f t="shared" si="1"/>
        <v xml:space="preserve"> </v>
      </c>
    </row>
    <row r="123" spans="1:14" ht="15" customHeight="1" x14ac:dyDescent="0.2">
      <c r="A123" s="27"/>
      <c r="B123" s="28"/>
      <c r="C123" s="28"/>
      <c r="D123" s="28"/>
      <c r="E123" s="28"/>
      <c r="F123" s="28"/>
      <c r="G123" s="28"/>
      <c r="H123" s="28"/>
      <c r="I123" s="28"/>
      <c r="J123" s="28"/>
      <c r="K123" s="29"/>
      <c r="L123" s="30"/>
    </row>
    <row r="124" spans="1:14" ht="15" customHeight="1" x14ac:dyDescent="0.2">
      <c r="A124" s="27"/>
      <c r="B124" s="28"/>
      <c r="C124" s="28"/>
      <c r="D124" s="28"/>
      <c r="E124" s="28"/>
      <c r="F124" s="28"/>
      <c r="G124" s="28"/>
      <c r="H124" s="28"/>
      <c r="I124" s="28"/>
      <c r="J124" s="28"/>
      <c r="K124" s="29"/>
      <c r="L124" s="30"/>
    </row>
    <row r="125" spans="1:14" ht="15" customHeight="1" x14ac:dyDescent="0.2">
      <c r="A125" s="27"/>
      <c r="B125" s="28"/>
      <c r="C125" s="28"/>
      <c r="D125" s="28"/>
      <c r="E125" s="28"/>
      <c r="F125" s="28"/>
      <c r="G125" s="28"/>
      <c r="H125" s="28"/>
      <c r="I125" s="28"/>
      <c r="J125" s="28"/>
      <c r="K125" s="29"/>
      <c r="L125" s="30"/>
      <c r="M125" t="str">
        <f t="shared" si="1"/>
        <v xml:space="preserve"> </v>
      </c>
    </row>
    <row r="126" spans="1:14" ht="15" customHeight="1" x14ac:dyDescent="0.2">
      <c r="A126" s="27"/>
      <c r="B126" s="28"/>
      <c r="C126" s="28"/>
      <c r="D126" s="28"/>
      <c r="E126" s="28"/>
      <c r="F126" s="28"/>
      <c r="G126" s="28"/>
      <c r="H126" s="28"/>
      <c r="I126" s="28"/>
      <c r="J126" s="28"/>
      <c r="K126" s="29"/>
      <c r="L126" s="30"/>
      <c r="M126" t="str">
        <f t="shared" si="1"/>
        <v xml:space="preserve"> </v>
      </c>
    </row>
    <row r="127" spans="1:14" ht="15" customHeight="1" x14ac:dyDescent="0.2">
      <c r="A127" s="27"/>
      <c r="B127" s="28"/>
      <c r="C127" s="28"/>
      <c r="D127" s="28"/>
      <c r="E127" s="28"/>
      <c r="F127" s="28"/>
      <c r="G127" s="28"/>
      <c r="H127" s="28"/>
      <c r="I127" s="28"/>
      <c r="J127" s="28"/>
      <c r="K127" s="29"/>
      <c r="L127" s="30"/>
      <c r="M127" t="str">
        <f t="shared" si="1"/>
        <v xml:space="preserve"> </v>
      </c>
    </row>
    <row r="128" spans="1:14" ht="15" customHeight="1" x14ac:dyDescent="0.2">
      <c r="A128" s="27"/>
      <c r="B128" s="28"/>
      <c r="C128" s="28"/>
      <c r="D128" s="28"/>
      <c r="E128" s="28"/>
      <c r="F128" s="28"/>
      <c r="G128" s="28"/>
      <c r="H128" s="28"/>
      <c r="I128" s="28"/>
      <c r="J128" s="28"/>
      <c r="K128" s="29"/>
      <c r="L128" s="30"/>
      <c r="M128" t="str">
        <f t="shared" si="1"/>
        <v xml:space="preserve"> </v>
      </c>
    </row>
    <row r="129" spans="1:13" ht="15" customHeight="1" x14ac:dyDescent="0.2">
      <c r="A129" s="27"/>
      <c r="B129" s="28"/>
      <c r="C129" s="28"/>
      <c r="D129" s="28"/>
      <c r="E129" s="28"/>
      <c r="F129" s="28"/>
      <c r="G129" s="28"/>
      <c r="H129" s="28"/>
      <c r="I129" s="28"/>
      <c r="J129" s="28"/>
      <c r="K129" s="29"/>
      <c r="L129" s="30"/>
      <c r="M129" t="str">
        <f t="shared" si="1"/>
        <v xml:space="preserve"> </v>
      </c>
    </row>
    <row r="130" spans="1:13" ht="15" customHeight="1" x14ac:dyDescent="0.2">
      <c r="A130" s="27"/>
      <c r="B130" s="28"/>
      <c r="C130" s="28"/>
      <c r="D130" s="28"/>
      <c r="E130" s="28"/>
      <c r="F130" s="28"/>
      <c r="G130" s="28"/>
      <c r="H130" s="28"/>
      <c r="I130" s="28"/>
      <c r="J130" s="28"/>
      <c r="K130" s="29"/>
      <c r="L130" s="30"/>
      <c r="M130" t="str">
        <f t="shared" si="1"/>
        <v xml:space="preserve"> </v>
      </c>
    </row>
    <row r="131" spans="1:13" ht="15" customHeight="1" x14ac:dyDescent="0.2">
      <c r="A131" s="27"/>
      <c r="B131" s="28"/>
      <c r="C131" s="28"/>
      <c r="D131" s="28"/>
      <c r="E131" s="28"/>
      <c r="F131" s="28"/>
      <c r="G131" s="28"/>
      <c r="H131" s="28"/>
      <c r="I131" s="28"/>
      <c r="J131" s="28"/>
      <c r="K131" s="29"/>
      <c r="L131" s="30"/>
      <c r="M131" t="str">
        <f t="shared" si="1"/>
        <v xml:space="preserve"> </v>
      </c>
    </row>
    <row r="132" spans="1:13" ht="15" customHeight="1" x14ac:dyDescent="0.2">
      <c r="A132" s="27"/>
      <c r="B132" s="28"/>
      <c r="C132" s="28"/>
      <c r="D132" s="28"/>
      <c r="E132" s="28"/>
      <c r="F132" s="28"/>
      <c r="G132" s="28"/>
      <c r="H132" s="28"/>
      <c r="I132" s="28"/>
      <c r="J132" s="28"/>
      <c r="K132" s="29"/>
      <c r="L132" s="30"/>
      <c r="M132" t="str">
        <f t="shared" si="1"/>
        <v xml:space="preserve"> </v>
      </c>
    </row>
    <row r="133" spans="1:13" ht="15" customHeight="1" x14ac:dyDescent="0.2">
      <c r="A133" s="27"/>
      <c r="B133" s="28"/>
      <c r="C133" s="28"/>
      <c r="D133" s="28"/>
      <c r="E133" s="28"/>
      <c r="F133" s="28"/>
      <c r="G133" s="28"/>
      <c r="H133" s="28"/>
      <c r="I133" s="28"/>
      <c r="J133" s="28"/>
      <c r="K133" s="29"/>
      <c r="L133" s="30"/>
      <c r="M133" t="str">
        <f t="shared" si="1"/>
        <v xml:space="preserve"> </v>
      </c>
    </row>
    <row r="134" spans="1:13" ht="15" customHeight="1" x14ac:dyDescent="0.2">
      <c r="A134" s="27"/>
      <c r="B134" s="28"/>
      <c r="C134" s="28"/>
      <c r="D134" s="28"/>
      <c r="E134" s="28"/>
      <c r="F134" s="28"/>
      <c r="G134" s="28"/>
      <c r="H134" s="28"/>
      <c r="I134" s="28"/>
      <c r="J134" s="28"/>
      <c r="K134" s="29"/>
      <c r="L134" s="30"/>
      <c r="M134" t="str">
        <f t="shared" si="1"/>
        <v xml:space="preserve"> </v>
      </c>
    </row>
    <row r="135" spans="1:13" ht="15" customHeight="1" x14ac:dyDescent="0.2">
      <c r="A135" s="27"/>
      <c r="B135" s="28"/>
      <c r="C135" s="28"/>
      <c r="D135" s="28"/>
      <c r="E135" s="28"/>
      <c r="F135" s="28"/>
      <c r="G135" s="28"/>
      <c r="H135" s="28"/>
      <c r="I135" s="28"/>
      <c r="J135" s="28"/>
      <c r="K135" s="29"/>
      <c r="L135" s="30"/>
      <c r="M135" t="str">
        <f t="shared" si="1"/>
        <v xml:space="preserve"> </v>
      </c>
    </row>
    <row r="136" spans="1:13" ht="15" customHeight="1" x14ac:dyDescent="0.2">
      <c r="A136" s="27"/>
      <c r="B136" s="28"/>
      <c r="C136" s="28"/>
      <c r="D136" s="28"/>
      <c r="E136" s="28"/>
      <c r="F136" s="28"/>
      <c r="G136" s="28"/>
      <c r="H136" s="28"/>
      <c r="I136" s="28"/>
      <c r="J136" s="28"/>
      <c r="K136" s="29"/>
      <c r="L136" s="30"/>
      <c r="M136" t="str">
        <f t="shared" si="1"/>
        <v xml:space="preserve"> </v>
      </c>
    </row>
    <row r="137" spans="1:13" ht="15" customHeight="1" x14ac:dyDescent="0.2">
      <c r="A137" s="50"/>
      <c r="B137" s="28"/>
      <c r="C137" s="28"/>
      <c r="D137" s="28"/>
      <c r="E137" s="28"/>
      <c r="F137" s="28"/>
      <c r="G137" s="28"/>
      <c r="H137" s="28"/>
      <c r="I137" s="28"/>
      <c r="J137" s="28"/>
      <c r="K137" s="29"/>
      <c r="L137" s="30"/>
      <c r="M137" t="str">
        <f t="shared" si="1"/>
        <v xml:space="preserve"> </v>
      </c>
    </row>
    <row r="138" spans="1:13" ht="15" customHeight="1" x14ac:dyDescent="0.2">
      <c r="A138" s="31"/>
      <c r="B138" s="32"/>
      <c r="C138" s="32"/>
      <c r="D138" s="32"/>
      <c r="E138" s="32"/>
      <c r="F138" s="32"/>
      <c r="G138" s="32"/>
      <c r="H138" s="32"/>
      <c r="I138" s="32"/>
      <c r="J138" s="32"/>
      <c r="K138" s="33"/>
      <c r="L138" s="34"/>
      <c r="M138" t="str">
        <f t="shared" si="1"/>
        <v xml:space="preserve"> </v>
      </c>
    </row>
    <row r="139" spans="1:13" ht="15" customHeight="1" x14ac:dyDescent="0.2">
      <c r="A139" s="27"/>
      <c r="B139" s="28"/>
      <c r="C139" s="28"/>
      <c r="D139" s="28"/>
      <c r="E139" s="28"/>
      <c r="F139" s="28"/>
      <c r="G139" s="28"/>
      <c r="H139" s="28"/>
      <c r="I139" s="28"/>
      <c r="J139" s="28"/>
      <c r="K139" s="29"/>
      <c r="L139" s="30"/>
      <c r="M139" t="str">
        <f t="shared" ref="M139:M172" si="2">A139&amp;" "&amp;B139</f>
        <v xml:space="preserve"> </v>
      </c>
    </row>
    <row r="140" spans="1:13" ht="15" customHeight="1" x14ac:dyDescent="0.2">
      <c r="A140" s="31"/>
      <c r="B140" s="32"/>
      <c r="C140" s="32"/>
      <c r="D140" s="32"/>
      <c r="E140" s="32"/>
      <c r="F140" s="32"/>
      <c r="G140" s="32"/>
      <c r="H140" s="32"/>
      <c r="I140" s="32"/>
      <c r="J140" s="32"/>
      <c r="K140" s="33"/>
      <c r="L140" s="34"/>
    </row>
    <row r="141" spans="1:13" ht="15" customHeight="1" x14ac:dyDescent="0.2">
      <c r="A141" s="31"/>
      <c r="B141" s="32"/>
      <c r="C141" s="32"/>
      <c r="D141" s="32"/>
      <c r="E141" s="32"/>
      <c r="F141" s="32"/>
      <c r="G141" s="32"/>
      <c r="H141" s="32"/>
      <c r="I141" s="32"/>
      <c r="J141" s="32"/>
      <c r="K141" s="33"/>
      <c r="L141" s="34"/>
      <c r="M141" t="str">
        <f t="shared" si="2"/>
        <v xml:space="preserve"> </v>
      </c>
    </row>
    <row r="142" spans="1:13" ht="15" customHeight="1" x14ac:dyDescent="0.2">
      <c r="A142" s="31"/>
      <c r="B142" s="32"/>
      <c r="C142" s="32"/>
      <c r="D142" s="32"/>
      <c r="E142" s="32"/>
      <c r="F142" s="32"/>
      <c r="G142" s="32"/>
      <c r="H142" s="32"/>
      <c r="I142" s="32"/>
      <c r="J142" s="32"/>
      <c r="K142" s="33"/>
      <c r="L142" s="34"/>
      <c r="M142" t="str">
        <f t="shared" si="2"/>
        <v xml:space="preserve"> </v>
      </c>
    </row>
    <row r="143" spans="1:13" ht="15" customHeight="1" x14ac:dyDescent="0.2">
      <c r="A143" s="51"/>
      <c r="B143" s="32"/>
      <c r="C143" s="32"/>
      <c r="D143" s="32"/>
      <c r="E143" s="32"/>
      <c r="F143" s="32"/>
      <c r="G143" s="32"/>
      <c r="H143" s="32"/>
      <c r="I143" s="32"/>
      <c r="J143" s="32"/>
      <c r="K143" s="33"/>
      <c r="L143" s="34"/>
      <c r="M143" t="str">
        <f>A143&amp;" "&amp;B143</f>
        <v xml:space="preserve"> </v>
      </c>
    </row>
    <row r="144" spans="1:13" ht="15" customHeight="1" x14ac:dyDescent="0.2">
      <c r="A144" s="51"/>
      <c r="B144" s="32"/>
      <c r="C144" s="32"/>
      <c r="D144" s="32"/>
      <c r="E144" s="32"/>
      <c r="F144" s="32"/>
      <c r="G144" s="32"/>
      <c r="H144" s="32"/>
      <c r="I144" s="32"/>
      <c r="J144" s="32"/>
      <c r="K144" s="33"/>
      <c r="L144" s="34"/>
      <c r="M144" t="str">
        <f t="shared" si="2"/>
        <v xml:space="preserve"> </v>
      </c>
    </row>
    <row r="145" spans="1:13" ht="15" customHeight="1" x14ac:dyDescent="0.2">
      <c r="A145" s="31"/>
      <c r="B145" s="32"/>
      <c r="C145" s="32"/>
      <c r="D145" s="32"/>
      <c r="E145" s="32"/>
      <c r="F145" s="32"/>
      <c r="G145" s="32"/>
      <c r="H145" s="32"/>
      <c r="I145" s="32"/>
      <c r="J145" s="32"/>
      <c r="K145" s="33"/>
      <c r="L145" s="34"/>
      <c r="M145" t="str">
        <f t="shared" si="2"/>
        <v xml:space="preserve"> </v>
      </c>
    </row>
    <row r="146" spans="1:13" ht="15" customHeight="1" x14ac:dyDescent="0.2">
      <c r="A146" s="31"/>
      <c r="B146" s="32"/>
      <c r="C146" s="32"/>
      <c r="D146" s="32"/>
      <c r="E146" s="32"/>
      <c r="F146" s="32"/>
      <c r="G146" s="32"/>
      <c r="H146" s="32"/>
      <c r="I146" s="32"/>
      <c r="J146" s="32"/>
      <c r="K146" s="33"/>
      <c r="L146" s="34"/>
      <c r="M146" t="str">
        <f t="shared" si="2"/>
        <v xml:space="preserve"> </v>
      </c>
    </row>
    <row r="147" spans="1:13" ht="15" customHeight="1" x14ac:dyDescent="0.2">
      <c r="A147" s="31"/>
      <c r="B147" s="32"/>
      <c r="C147" s="32"/>
      <c r="D147" s="32"/>
      <c r="E147" s="32"/>
      <c r="F147" s="32"/>
      <c r="G147" s="32"/>
      <c r="H147" s="32"/>
      <c r="I147" s="32"/>
      <c r="J147" s="32"/>
      <c r="K147" s="33"/>
      <c r="L147" s="34"/>
      <c r="M147" t="str">
        <f t="shared" si="2"/>
        <v xml:space="preserve"> </v>
      </c>
    </row>
    <row r="148" spans="1:13" ht="15" customHeight="1" x14ac:dyDescent="0.2">
      <c r="A148" s="31"/>
      <c r="B148" s="32"/>
      <c r="C148" s="32"/>
      <c r="D148" s="32"/>
      <c r="E148" s="32"/>
      <c r="F148" s="32"/>
      <c r="G148" s="32"/>
      <c r="H148" s="32"/>
      <c r="I148" s="32"/>
      <c r="J148" s="32"/>
      <c r="K148" s="33"/>
      <c r="L148" s="34"/>
      <c r="M148" t="str">
        <f t="shared" si="2"/>
        <v xml:space="preserve"> </v>
      </c>
    </row>
    <row r="149" spans="1:13" ht="15" customHeight="1" x14ac:dyDescent="0.2">
      <c r="A149" s="31"/>
      <c r="B149" s="32"/>
      <c r="C149" s="32"/>
      <c r="D149" s="32"/>
      <c r="E149" s="32"/>
      <c r="F149" s="32"/>
      <c r="G149" s="32"/>
      <c r="H149" s="32"/>
      <c r="I149" s="32"/>
      <c r="J149" s="32"/>
      <c r="K149" s="33"/>
      <c r="L149" s="34"/>
      <c r="M149" t="str">
        <f t="shared" si="2"/>
        <v xml:space="preserve"> </v>
      </c>
    </row>
    <row r="150" spans="1:13" ht="16.5" customHeight="1" x14ac:dyDescent="0.2">
      <c r="A150" s="31"/>
      <c r="B150" s="32"/>
      <c r="C150" s="32"/>
      <c r="D150" s="32"/>
      <c r="E150" s="32"/>
      <c r="F150" s="32"/>
      <c r="G150" s="32"/>
      <c r="H150" s="32"/>
      <c r="I150" s="32"/>
      <c r="J150" s="32"/>
      <c r="K150" s="33"/>
      <c r="L150" s="34"/>
      <c r="M150" t="str">
        <f t="shared" si="2"/>
        <v xml:space="preserve"> </v>
      </c>
    </row>
    <row r="151" spans="1:13" ht="16.5" customHeight="1" x14ac:dyDescent="0.2">
      <c r="A151" s="31"/>
      <c r="B151" s="32"/>
      <c r="C151" s="32"/>
      <c r="D151" s="32"/>
      <c r="E151" s="32"/>
      <c r="F151" s="32"/>
      <c r="G151" s="32"/>
      <c r="H151" s="32"/>
      <c r="I151" s="32"/>
      <c r="J151" s="32"/>
      <c r="K151" s="33"/>
      <c r="L151" s="34"/>
      <c r="M151" t="str">
        <f t="shared" si="2"/>
        <v xml:space="preserve"> </v>
      </c>
    </row>
    <row r="152" spans="1:13" ht="16.5" customHeight="1" x14ac:dyDescent="0.2">
      <c r="A152" s="31"/>
      <c r="B152" s="32"/>
      <c r="C152" s="32"/>
      <c r="D152" s="32"/>
      <c r="E152" s="32"/>
      <c r="F152" s="32"/>
      <c r="G152" s="32"/>
      <c r="H152" s="32"/>
      <c r="I152" s="32"/>
      <c r="J152" s="32"/>
      <c r="K152" s="33"/>
      <c r="L152" s="34"/>
      <c r="M152" t="str">
        <f t="shared" si="2"/>
        <v xml:space="preserve"> </v>
      </c>
    </row>
    <row r="153" spans="1:13" ht="15" customHeight="1" x14ac:dyDescent="0.2">
      <c r="A153" s="31"/>
      <c r="B153" s="32"/>
      <c r="C153" s="32"/>
      <c r="D153" s="32"/>
      <c r="E153" s="32"/>
      <c r="F153" s="32"/>
      <c r="G153" s="32"/>
      <c r="H153" s="32"/>
      <c r="I153" s="32"/>
      <c r="J153" s="32"/>
      <c r="K153" s="33"/>
      <c r="L153" s="34"/>
      <c r="M153" t="str">
        <f t="shared" si="2"/>
        <v xml:space="preserve"> </v>
      </c>
    </row>
    <row r="154" spans="1:13" ht="15" customHeight="1" x14ac:dyDescent="0.2">
      <c r="A154" s="31"/>
      <c r="B154" s="32"/>
      <c r="C154" s="32"/>
      <c r="D154" s="32"/>
      <c r="E154" s="32"/>
      <c r="F154" s="32"/>
      <c r="G154" s="32"/>
      <c r="H154" s="32"/>
      <c r="I154" s="32"/>
      <c r="J154" s="32"/>
      <c r="K154" s="33"/>
      <c r="L154" s="34"/>
      <c r="M154" t="str">
        <f t="shared" si="2"/>
        <v xml:space="preserve"> </v>
      </c>
    </row>
    <row r="155" spans="1:13" ht="15" customHeight="1" x14ac:dyDescent="0.2">
      <c r="A155" s="31"/>
      <c r="B155" s="32"/>
      <c r="C155" s="32"/>
      <c r="D155" s="32"/>
      <c r="E155" s="32"/>
      <c r="F155" s="32"/>
      <c r="G155" s="32"/>
      <c r="H155" s="32"/>
      <c r="I155" s="32"/>
      <c r="J155" s="32"/>
      <c r="K155" s="33"/>
      <c r="L155" s="34"/>
      <c r="M155" t="str">
        <f t="shared" si="2"/>
        <v xml:space="preserve"> </v>
      </c>
    </row>
    <row r="156" spans="1:13" ht="15" customHeight="1" x14ac:dyDescent="0.2">
      <c r="A156" s="31"/>
      <c r="B156" s="32"/>
      <c r="C156" s="32"/>
      <c r="D156" s="32"/>
      <c r="E156" s="32"/>
      <c r="F156" s="32"/>
      <c r="G156" s="32"/>
      <c r="H156" s="32"/>
      <c r="I156" s="32"/>
      <c r="J156" s="32"/>
      <c r="K156" s="33"/>
      <c r="L156" s="34"/>
      <c r="M156" t="str">
        <f t="shared" si="2"/>
        <v xml:space="preserve"> </v>
      </c>
    </row>
    <row r="157" spans="1:13" s="49" customFormat="1" ht="15" customHeight="1" x14ac:dyDescent="0.2">
      <c r="A157" s="31"/>
      <c r="B157" s="32"/>
      <c r="C157" s="32"/>
      <c r="D157" s="32"/>
      <c r="E157" s="32"/>
      <c r="F157" s="32"/>
      <c r="G157" s="32"/>
      <c r="H157" s="32"/>
      <c r="I157" s="32"/>
      <c r="J157" s="32"/>
      <c r="K157" s="33"/>
      <c r="L157" s="48"/>
      <c r="M157" s="49" t="str">
        <f t="shared" si="2"/>
        <v xml:space="preserve"> </v>
      </c>
    </row>
    <row r="158" spans="1:13" s="49" customFormat="1" ht="15" customHeight="1" x14ac:dyDescent="0.2">
      <c r="A158" s="31"/>
      <c r="B158" s="32"/>
      <c r="C158" s="32"/>
      <c r="D158" s="32"/>
      <c r="E158" s="32"/>
      <c r="F158" s="32"/>
      <c r="G158" s="32"/>
      <c r="H158" s="32"/>
      <c r="I158" s="32"/>
      <c r="J158" s="32"/>
      <c r="K158" s="33"/>
      <c r="L158" s="48"/>
      <c r="M158" s="49" t="str">
        <f t="shared" si="2"/>
        <v xml:space="preserve"> </v>
      </c>
    </row>
    <row r="159" spans="1:13" s="49" customFormat="1" ht="15" customHeight="1" x14ac:dyDescent="0.2">
      <c r="A159" s="31"/>
      <c r="B159" s="32"/>
      <c r="C159" s="32"/>
      <c r="D159" s="32"/>
      <c r="E159" s="32"/>
      <c r="F159" s="32"/>
      <c r="G159" s="32"/>
      <c r="H159" s="32"/>
      <c r="I159" s="32"/>
      <c r="J159" s="32"/>
      <c r="K159" s="33"/>
      <c r="L159" s="48"/>
      <c r="M159" s="49" t="str">
        <f t="shared" si="2"/>
        <v xml:space="preserve"> </v>
      </c>
    </row>
    <row r="160" spans="1:13" s="49" customFormat="1" ht="15" customHeight="1" x14ac:dyDescent="0.2">
      <c r="A160" s="31"/>
      <c r="B160" s="32"/>
      <c r="C160" s="32"/>
      <c r="D160" s="32"/>
      <c r="E160" s="32"/>
      <c r="F160" s="32"/>
      <c r="G160" s="32"/>
      <c r="H160" s="32"/>
      <c r="I160" s="32"/>
      <c r="J160" s="32"/>
      <c r="K160" s="33"/>
      <c r="L160" s="48"/>
      <c r="M160" s="49" t="str">
        <f t="shared" si="2"/>
        <v xml:space="preserve"> </v>
      </c>
    </row>
    <row r="161" spans="1:13" s="49" customFormat="1" ht="15" customHeight="1" x14ac:dyDescent="0.2">
      <c r="A161" s="31"/>
      <c r="B161" s="32"/>
      <c r="C161" s="32"/>
      <c r="D161" s="32"/>
      <c r="E161" s="32"/>
      <c r="F161" s="32"/>
      <c r="G161" s="32"/>
      <c r="H161" s="32"/>
      <c r="I161" s="32"/>
      <c r="J161" s="32"/>
      <c r="K161" s="33"/>
      <c r="L161" s="48"/>
      <c r="M161" s="49" t="str">
        <f t="shared" si="2"/>
        <v xml:space="preserve"> </v>
      </c>
    </row>
    <row r="162" spans="1:13" ht="15" customHeight="1" x14ac:dyDescent="0.2">
      <c r="A162" s="31"/>
      <c r="B162" s="32"/>
      <c r="C162" s="32"/>
      <c r="D162" s="32"/>
      <c r="E162" s="32"/>
      <c r="F162" s="32"/>
      <c r="G162" s="32"/>
      <c r="H162" s="32"/>
      <c r="I162" s="32"/>
      <c r="J162" s="32"/>
      <c r="K162" s="33"/>
      <c r="L162" s="34"/>
      <c r="M162" t="str">
        <f t="shared" si="2"/>
        <v xml:space="preserve"> </v>
      </c>
    </row>
    <row r="163" spans="1:13" ht="15" customHeight="1" x14ac:dyDescent="0.2">
      <c r="A163" s="31"/>
      <c r="B163" s="32"/>
      <c r="C163" s="32"/>
      <c r="D163" s="32"/>
      <c r="E163" s="32"/>
      <c r="F163" s="32"/>
      <c r="G163" s="32"/>
      <c r="H163" s="32"/>
      <c r="I163" s="32"/>
      <c r="J163" s="32"/>
      <c r="K163" s="33"/>
      <c r="L163" s="34"/>
      <c r="M163" t="str">
        <f t="shared" si="2"/>
        <v xml:space="preserve"> </v>
      </c>
    </row>
    <row r="164" spans="1:13" ht="15" customHeight="1" x14ac:dyDescent="0.2">
      <c r="A164" s="31"/>
      <c r="B164" s="32"/>
      <c r="C164" s="32"/>
      <c r="D164" s="32"/>
      <c r="E164" s="32"/>
      <c r="F164" s="32"/>
      <c r="G164" s="32"/>
      <c r="H164" s="32"/>
      <c r="I164" s="32"/>
      <c r="J164" s="32"/>
      <c r="K164" s="33"/>
      <c r="L164" s="34"/>
      <c r="M164" t="str">
        <f t="shared" si="2"/>
        <v xml:space="preserve"> </v>
      </c>
    </row>
    <row r="165" spans="1:13" ht="15" customHeight="1" x14ac:dyDescent="0.2">
      <c r="A165" s="31"/>
      <c r="B165" s="32"/>
      <c r="C165" s="32"/>
      <c r="D165" s="32"/>
      <c r="E165" s="32"/>
      <c r="F165" s="32"/>
      <c r="G165" s="32"/>
      <c r="H165" s="32"/>
      <c r="I165" s="32"/>
      <c r="J165" s="32"/>
      <c r="K165" s="33"/>
      <c r="L165" s="34"/>
      <c r="M165" t="str">
        <f t="shared" si="2"/>
        <v xml:space="preserve"> </v>
      </c>
    </row>
    <row r="166" spans="1:13" ht="15" customHeight="1" x14ac:dyDescent="0.2">
      <c r="A166" s="31"/>
      <c r="B166" s="32"/>
      <c r="C166" s="32"/>
      <c r="D166" s="32"/>
      <c r="E166" s="32"/>
      <c r="F166" s="32"/>
      <c r="G166" s="32"/>
      <c r="H166" s="32"/>
      <c r="I166" s="32"/>
      <c r="J166" s="32"/>
      <c r="K166" s="33"/>
      <c r="L166" s="34"/>
      <c r="M166" t="str">
        <f t="shared" si="2"/>
        <v xml:space="preserve"> </v>
      </c>
    </row>
    <row r="167" spans="1:13" ht="15" customHeight="1" x14ac:dyDescent="0.2">
      <c r="A167" s="31"/>
      <c r="B167" s="32"/>
      <c r="C167" s="32"/>
      <c r="D167" s="32"/>
      <c r="E167" s="32"/>
      <c r="F167" s="32"/>
      <c r="G167" s="32"/>
      <c r="H167" s="32"/>
      <c r="I167" s="32"/>
      <c r="J167" s="32"/>
      <c r="K167" s="33"/>
      <c r="L167" s="34"/>
      <c r="M167" t="str">
        <f t="shared" si="2"/>
        <v xml:space="preserve"> </v>
      </c>
    </row>
    <row r="168" spans="1:13" ht="15" customHeight="1" x14ac:dyDescent="0.2">
      <c r="A168" s="31"/>
      <c r="B168" s="32"/>
      <c r="C168" s="32"/>
      <c r="D168" s="32"/>
      <c r="E168" s="32"/>
      <c r="F168" s="32"/>
      <c r="G168" s="32"/>
      <c r="H168" s="32"/>
      <c r="I168" s="32"/>
      <c r="J168" s="32"/>
      <c r="K168" s="33"/>
      <c r="L168" s="34"/>
      <c r="M168" t="str">
        <f t="shared" si="2"/>
        <v xml:space="preserve"> </v>
      </c>
    </row>
    <row r="169" spans="1:13" ht="15" customHeight="1" x14ac:dyDescent="0.2">
      <c r="A169" s="31"/>
      <c r="B169" s="32"/>
      <c r="C169" s="32"/>
      <c r="D169" s="32"/>
      <c r="E169" s="32"/>
      <c r="F169" s="32"/>
      <c r="G169" s="32"/>
      <c r="H169" s="32"/>
      <c r="I169" s="32"/>
      <c r="J169" s="32"/>
      <c r="K169" s="33"/>
      <c r="L169" s="34"/>
      <c r="M169" t="str">
        <f t="shared" si="2"/>
        <v xml:space="preserve"> </v>
      </c>
    </row>
    <row r="170" spans="1:13" ht="15" customHeight="1" x14ac:dyDescent="0.2">
      <c r="A170" s="31"/>
      <c r="B170" s="32"/>
      <c r="C170" s="32"/>
      <c r="D170" s="32"/>
      <c r="E170" s="32"/>
      <c r="F170" s="32"/>
      <c r="G170" s="32"/>
      <c r="H170" s="32"/>
      <c r="I170" s="32"/>
      <c r="J170" s="32"/>
      <c r="K170" s="33"/>
      <c r="L170" s="34"/>
      <c r="M170" t="str">
        <f t="shared" si="2"/>
        <v xml:space="preserve"> </v>
      </c>
    </row>
    <row r="171" spans="1:13" ht="15" customHeight="1" x14ac:dyDescent="0.2">
      <c r="A171" s="31"/>
      <c r="B171" s="32"/>
      <c r="C171" s="32"/>
      <c r="D171" s="32"/>
      <c r="E171" s="32"/>
      <c r="F171" s="32"/>
      <c r="G171" s="32"/>
      <c r="H171" s="32"/>
      <c r="I171" s="32"/>
      <c r="J171" s="32"/>
      <c r="K171" s="33"/>
      <c r="L171" s="34"/>
      <c r="M171" t="str">
        <f t="shared" si="2"/>
        <v xml:space="preserve"> </v>
      </c>
    </row>
    <row r="172" spans="1:13" ht="15" customHeight="1" x14ac:dyDescent="0.2">
      <c r="A172" s="31"/>
      <c r="B172" s="32"/>
      <c r="C172" s="32"/>
      <c r="D172" s="32"/>
      <c r="E172" s="32"/>
      <c r="F172" s="32"/>
      <c r="G172" s="32"/>
      <c r="H172" s="32"/>
      <c r="I172" s="32"/>
      <c r="J172" s="32"/>
      <c r="K172" s="33"/>
      <c r="L172" s="34"/>
      <c r="M172" t="str">
        <f t="shared" si="2"/>
        <v xml:space="preserve"> </v>
      </c>
    </row>
    <row r="173" spans="1:13" ht="15" customHeight="1" x14ac:dyDescent="0.2">
      <c r="A173" s="27"/>
      <c r="B173" s="28"/>
      <c r="C173" s="28"/>
      <c r="D173" s="28"/>
      <c r="E173" s="28"/>
      <c r="F173" s="28"/>
      <c r="G173" s="28"/>
      <c r="H173" s="28"/>
      <c r="I173" s="28"/>
      <c r="J173" s="28"/>
      <c r="K173" s="29"/>
      <c r="L173" s="30"/>
      <c r="M173" t="str">
        <f>A173&amp;" "&amp;B173</f>
        <v xml:space="preserve"> </v>
      </c>
    </row>
    <row r="174" spans="1:13" ht="15" customHeight="1" x14ac:dyDescent="0.2">
      <c r="A174" s="35"/>
      <c r="B174" s="36"/>
      <c r="C174" s="36"/>
      <c r="D174" s="36"/>
      <c r="E174" s="36"/>
      <c r="F174" s="36"/>
      <c r="G174" s="36"/>
      <c r="H174" s="36"/>
      <c r="I174" s="36"/>
      <c r="J174" s="36"/>
      <c r="K174" s="37"/>
      <c r="L174" s="38"/>
    </row>
    <row r="176" spans="1:13" ht="15" customHeight="1" x14ac:dyDescent="0.2">
      <c r="M176" t="str">
        <f t="shared" si="1"/>
        <v xml:space="preserve"> </v>
      </c>
    </row>
    <row r="177" spans="1:13" ht="15" customHeight="1" x14ac:dyDescent="0.2">
      <c r="M177" t="str">
        <f t="shared" si="1"/>
        <v xml:space="preserve"> </v>
      </c>
    </row>
    <row r="178" spans="1:13" ht="15" customHeight="1" x14ac:dyDescent="0.2">
      <c r="M178" t="str">
        <f t="shared" si="1"/>
        <v xml:space="preserve"> </v>
      </c>
    </row>
    <row r="179" spans="1:13" ht="15" customHeight="1" x14ac:dyDescent="0.2">
      <c r="M179" t="str">
        <f t="shared" si="1"/>
        <v xml:space="preserve"> </v>
      </c>
    </row>
    <row r="180" spans="1:13" ht="15" customHeight="1" x14ac:dyDescent="0.2">
      <c r="M180" t="str">
        <f t="shared" si="1"/>
        <v xml:space="preserve"> </v>
      </c>
    </row>
    <row r="181" spans="1:13" ht="15" customHeight="1" x14ac:dyDescent="0.2">
      <c r="M181" t="str">
        <f t="shared" si="1"/>
        <v xml:space="preserve"> </v>
      </c>
    </row>
    <row r="182" spans="1:13" ht="15" customHeight="1" x14ac:dyDescent="0.2">
      <c r="M182" t="str">
        <f t="shared" si="1"/>
        <v xml:space="preserve"> </v>
      </c>
    </row>
    <row r="183" spans="1:13" ht="15" customHeight="1" x14ac:dyDescent="0.2">
      <c r="M183" t="str">
        <f t="shared" si="1"/>
        <v xml:space="preserve"> </v>
      </c>
    </row>
    <row r="184" spans="1:13" ht="15" customHeight="1" x14ac:dyDescent="0.2">
      <c r="M184" t="str">
        <f t="shared" si="1"/>
        <v xml:space="preserve"> </v>
      </c>
    </row>
    <row r="185" spans="1:13" ht="15" customHeight="1" x14ac:dyDescent="0.2">
      <c r="M185" t="str">
        <f t="shared" si="1"/>
        <v xml:space="preserve"> </v>
      </c>
    </row>
    <row r="186" spans="1:13" ht="15" customHeight="1" x14ac:dyDescent="0.2">
      <c r="M186" t="str">
        <f t="shared" si="1"/>
        <v xml:space="preserve"> </v>
      </c>
    </row>
    <row r="187" spans="1:13" ht="15" customHeight="1" x14ac:dyDescent="0.2">
      <c r="M187" t="str">
        <f t="shared" si="1"/>
        <v xml:space="preserve"> </v>
      </c>
    </row>
    <row r="188" spans="1:13" ht="15" customHeight="1" x14ac:dyDescent="0.2">
      <c r="M188" t="str">
        <f t="shared" si="1"/>
        <v xml:space="preserve"> </v>
      </c>
    </row>
    <row r="189" spans="1:13" ht="15" customHeight="1" x14ac:dyDescent="0.2">
      <c r="M189" t="str">
        <f t="shared" si="1"/>
        <v xml:space="preserve"> </v>
      </c>
    </row>
    <row r="190" spans="1:13" ht="15" customHeight="1" x14ac:dyDescent="0.2">
      <c r="M190" t="str">
        <f t="shared" si="1"/>
        <v xml:space="preserve"> </v>
      </c>
    </row>
    <row r="191" spans="1:13" ht="15" customHeight="1" x14ac:dyDescent="0.2">
      <c r="A191" s="1" t="s">
        <v>19</v>
      </c>
      <c r="M191" t="str">
        <f t="shared" si="1"/>
        <v xml:space="preserve">Kategorie </v>
      </c>
    </row>
    <row r="192" spans="1:13" ht="15" customHeight="1" x14ac:dyDescent="0.2">
      <c r="A192" s="14" t="e">
        <f>#REF!</f>
        <v>#REF!</v>
      </c>
      <c r="B192" t="s">
        <v>31</v>
      </c>
      <c r="M192" t="e">
        <f t="shared" si="1"/>
        <v>#REF!</v>
      </c>
    </row>
    <row r="193" spans="1:13" ht="15" customHeight="1" x14ac:dyDescent="0.2">
      <c r="A193" s="14" t="e">
        <f>#REF!</f>
        <v>#REF!</v>
      </c>
      <c r="B193" t="s">
        <v>32</v>
      </c>
      <c r="M193" t="e">
        <f t="shared" si="1"/>
        <v>#REF!</v>
      </c>
    </row>
    <row r="194" spans="1:13" ht="15" customHeight="1" x14ac:dyDescent="0.2">
      <c r="A194" s="14" t="e">
        <f>#REF!</f>
        <v>#REF!</v>
      </c>
      <c r="B194" s="14" t="s">
        <v>33</v>
      </c>
      <c r="M194" t="e">
        <f t="shared" si="1"/>
        <v>#REF!</v>
      </c>
    </row>
    <row r="195" spans="1:13" ht="15" customHeight="1" x14ac:dyDescent="0.2">
      <c r="A195" s="14" t="e">
        <f>#REF!</f>
        <v>#REF!</v>
      </c>
      <c r="B195" s="14" t="s">
        <v>34</v>
      </c>
      <c r="M195" t="e">
        <f t="shared" si="1"/>
        <v>#REF!</v>
      </c>
    </row>
    <row r="196" spans="1:13" ht="15" customHeight="1" x14ac:dyDescent="0.2">
      <c r="A196" s="14" t="e">
        <f>#REF!</f>
        <v>#REF!</v>
      </c>
      <c r="B196" s="14" t="s">
        <v>35</v>
      </c>
      <c r="M196" t="e">
        <f t="shared" si="1"/>
        <v>#REF!</v>
      </c>
    </row>
    <row r="197" spans="1:13" ht="15" customHeight="1" x14ac:dyDescent="0.2">
      <c r="A197" s="14" t="str">
        <f>K7</f>
        <v>Kategorie</v>
      </c>
      <c r="B197" s="14" t="s">
        <v>36</v>
      </c>
      <c r="M197" t="str">
        <f t="shared" si="1"/>
        <v>Kategorie $K:$K</v>
      </c>
    </row>
    <row r="198" spans="1:13" ht="15" customHeight="1" x14ac:dyDescent="0.2">
      <c r="A198" s="14" t="str">
        <f>L7</f>
        <v>Kategorie 7</v>
      </c>
      <c r="B198" s="14" t="s">
        <v>37</v>
      </c>
      <c r="M198" t="str">
        <f t="shared" si="1"/>
        <v>Kategorie 7 $L:$K</v>
      </c>
    </row>
    <row r="199" spans="1:13" ht="15" customHeight="1" x14ac:dyDescent="0.2">
      <c r="M199" t="str">
        <f t="shared" si="1"/>
        <v xml:space="preserve"> </v>
      </c>
    </row>
    <row r="200" spans="1:13" ht="15" customHeight="1" x14ac:dyDescent="0.2">
      <c r="M200" t="str">
        <f t="shared" si="1"/>
        <v xml:space="preserve"> </v>
      </c>
    </row>
    <row r="201" spans="1:13" ht="15" customHeight="1" x14ac:dyDescent="0.2">
      <c r="M201" t="str">
        <f t="shared" si="1"/>
        <v xml:space="preserve"> </v>
      </c>
    </row>
    <row r="202" spans="1:13" ht="15" customHeight="1" x14ac:dyDescent="0.2">
      <c r="M202" t="str">
        <f t="shared" si="1"/>
        <v xml:space="preserve"> </v>
      </c>
    </row>
    <row r="203" spans="1:13" ht="15" customHeight="1" x14ac:dyDescent="0.2">
      <c r="M203" t="str">
        <f t="shared" si="1"/>
        <v xml:space="preserve"> </v>
      </c>
    </row>
    <row r="204" spans="1:13" ht="15" customHeight="1" x14ac:dyDescent="0.2">
      <c r="M204" t="str">
        <f t="shared" si="1"/>
        <v xml:space="preserve"> </v>
      </c>
    </row>
    <row r="205" spans="1:13" ht="15" customHeight="1" x14ac:dyDescent="0.2">
      <c r="M205" t="str">
        <f t="shared" si="1"/>
        <v xml:space="preserve"> </v>
      </c>
    </row>
    <row r="206" spans="1:13" ht="15" customHeight="1" x14ac:dyDescent="0.2">
      <c r="M206" t="str">
        <f t="shared" si="1"/>
        <v xml:space="preserve"> </v>
      </c>
    </row>
    <row r="207" spans="1:13" ht="15" customHeight="1" x14ac:dyDescent="0.2">
      <c r="M207" t="str">
        <f t="shared" si="1"/>
        <v xml:space="preserve"> </v>
      </c>
    </row>
    <row r="208" spans="1:13" ht="15" customHeight="1" x14ac:dyDescent="0.2">
      <c r="M208" t="str">
        <f t="shared" si="1"/>
        <v xml:space="preserve"> </v>
      </c>
    </row>
    <row r="209" spans="13:13" ht="15" customHeight="1" x14ac:dyDescent="0.2">
      <c r="M209" t="str">
        <f t="shared" si="1"/>
        <v xml:space="preserve"> </v>
      </c>
    </row>
    <row r="210" spans="13:13" ht="15" customHeight="1" x14ac:dyDescent="0.2">
      <c r="M210" t="str">
        <f t="shared" si="1"/>
        <v xml:space="preserve"> </v>
      </c>
    </row>
    <row r="211" spans="13:13" ht="15" customHeight="1" x14ac:dyDescent="0.2">
      <c r="M211" t="str">
        <f t="shared" si="1"/>
        <v xml:space="preserve"> </v>
      </c>
    </row>
    <row r="212" spans="13:13" ht="15" customHeight="1" x14ac:dyDescent="0.2">
      <c r="M212" t="str">
        <f t="shared" si="1"/>
        <v xml:space="preserve"> </v>
      </c>
    </row>
    <row r="213" spans="13:13" ht="15" customHeight="1" x14ac:dyDescent="0.2">
      <c r="M213" t="str">
        <f t="shared" si="1"/>
        <v xml:space="preserve"> </v>
      </c>
    </row>
    <row r="214" spans="13:13" ht="15" customHeight="1" x14ac:dyDescent="0.2">
      <c r="M214" t="str">
        <f t="shared" si="1"/>
        <v xml:space="preserve"> </v>
      </c>
    </row>
    <row r="215" spans="13:13" ht="15" customHeight="1" x14ac:dyDescent="0.2">
      <c r="M215" t="str">
        <f t="shared" si="1"/>
        <v xml:space="preserve"> </v>
      </c>
    </row>
    <row r="216" spans="13:13" ht="15" customHeight="1" x14ac:dyDescent="0.2">
      <c r="M216" t="str">
        <f t="shared" si="1"/>
        <v xml:space="preserve"> </v>
      </c>
    </row>
    <row r="217" spans="13:13" ht="15" customHeight="1" x14ac:dyDescent="0.2">
      <c r="M217" t="str">
        <f t="shared" si="1"/>
        <v xml:space="preserve"> </v>
      </c>
    </row>
    <row r="218" spans="13:13" ht="15" customHeight="1" x14ac:dyDescent="0.2">
      <c r="M218" t="str">
        <f t="shared" si="1"/>
        <v xml:space="preserve"> </v>
      </c>
    </row>
    <row r="219" spans="13:13" ht="15" customHeight="1" x14ac:dyDescent="0.2">
      <c r="M219" t="str">
        <f t="shared" si="1"/>
        <v xml:space="preserve"> </v>
      </c>
    </row>
    <row r="220" spans="13:13" ht="15" customHeight="1" x14ac:dyDescent="0.2">
      <c r="M220" t="str">
        <f t="shared" si="1"/>
        <v xml:space="preserve"> </v>
      </c>
    </row>
    <row r="221" spans="13:13" ht="15" customHeight="1" x14ac:dyDescent="0.2">
      <c r="M221" t="str">
        <f t="shared" si="1"/>
        <v xml:space="preserve"> </v>
      </c>
    </row>
    <row r="222" spans="13:13" ht="15" customHeight="1" x14ac:dyDescent="0.2">
      <c r="M222" t="str">
        <f t="shared" si="1"/>
        <v xml:space="preserve"> </v>
      </c>
    </row>
    <row r="223" spans="13:13" ht="15" customHeight="1" x14ac:dyDescent="0.2">
      <c r="M223" t="str">
        <f t="shared" si="1"/>
        <v xml:space="preserve"> </v>
      </c>
    </row>
    <row r="224" spans="13:13" ht="15" customHeight="1" x14ac:dyDescent="0.2">
      <c r="M224" t="str">
        <f t="shared" si="1"/>
        <v xml:space="preserve"> </v>
      </c>
    </row>
    <row r="225" spans="13:13" ht="15" customHeight="1" x14ac:dyDescent="0.2">
      <c r="M225" t="str">
        <f t="shared" si="1"/>
        <v xml:space="preserve"> </v>
      </c>
    </row>
    <row r="226" spans="13:13" ht="15" customHeight="1" x14ac:dyDescent="0.2">
      <c r="M226" t="str">
        <f t="shared" si="1"/>
        <v xml:space="preserve"> </v>
      </c>
    </row>
    <row r="227" spans="13:13" ht="15" customHeight="1" x14ac:dyDescent="0.2">
      <c r="M227" t="str">
        <f t="shared" ref="M227:M290" si="3">A227&amp;" "&amp;B227</f>
        <v xml:space="preserve"> </v>
      </c>
    </row>
    <row r="228" spans="13:13" ht="15" customHeight="1" x14ac:dyDescent="0.2">
      <c r="M228" t="str">
        <f t="shared" si="3"/>
        <v xml:space="preserve"> </v>
      </c>
    </row>
    <row r="229" spans="13:13" ht="15" customHeight="1" x14ac:dyDescent="0.2">
      <c r="M229" t="str">
        <f t="shared" si="3"/>
        <v xml:space="preserve"> </v>
      </c>
    </row>
    <row r="230" spans="13:13" ht="15" customHeight="1" x14ac:dyDescent="0.2">
      <c r="M230" t="str">
        <f t="shared" si="3"/>
        <v xml:space="preserve"> </v>
      </c>
    </row>
    <row r="231" spans="13:13" ht="15" customHeight="1" x14ac:dyDescent="0.2">
      <c r="M231" t="str">
        <f t="shared" si="3"/>
        <v xml:space="preserve"> </v>
      </c>
    </row>
    <row r="232" spans="13:13" ht="15" customHeight="1" x14ac:dyDescent="0.2">
      <c r="M232" t="str">
        <f t="shared" si="3"/>
        <v xml:space="preserve"> </v>
      </c>
    </row>
    <row r="233" spans="13:13" ht="15" customHeight="1" x14ac:dyDescent="0.2">
      <c r="M233" t="str">
        <f t="shared" si="3"/>
        <v xml:space="preserve"> </v>
      </c>
    </row>
    <row r="234" spans="13:13" ht="15" customHeight="1" x14ac:dyDescent="0.2">
      <c r="M234" t="str">
        <f t="shared" si="3"/>
        <v xml:space="preserve"> </v>
      </c>
    </row>
    <row r="235" spans="13:13" ht="15" customHeight="1" x14ac:dyDescent="0.2">
      <c r="M235" t="str">
        <f t="shared" si="3"/>
        <v xml:space="preserve"> </v>
      </c>
    </row>
    <row r="236" spans="13:13" ht="15" customHeight="1" x14ac:dyDescent="0.2">
      <c r="M236" t="str">
        <f t="shared" si="3"/>
        <v xml:space="preserve"> </v>
      </c>
    </row>
    <row r="237" spans="13:13" ht="15" customHeight="1" x14ac:dyDescent="0.2">
      <c r="M237" t="str">
        <f t="shared" si="3"/>
        <v xml:space="preserve"> </v>
      </c>
    </row>
    <row r="238" spans="13:13" ht="15" customHeight="1" x14ac:dyDescent="0.2">
      <c r="M238" t="str">
        <f t="shared" si="3"/>
        <v xml:space="preserve"> </v>
      </c>
    </row>
    <row r="239" spans="13:13" ht="15" customHeight="1" x14ac:dyDescent="0.2">
      <c r="M239" t="str">
        <f t="shared" si="3"/>
        <v xml:space="preserve"> </v>
      </c>
    </row>
    <row r="240" spans="13:13" ht="15" customHeight="1" x14ac:dyDescent="0.2">
      <c r="M240" t="str">
        <f t="shared" si="3"/>
        <v xml:space="preserve"> </v>
      </c>
    </row>
    <row r="241" spans="13:13" ht="15" customHeight="1" x14ac:dyDescent="0.2">
      <c r="M241" t="str">
        <f t="shared" si="3"/>
        <v xml:space="preserve"> </v>
      </c>
    </row>
    <row r="242" spans="13:13" ht="15" customHeight="1" x14ac:dyDescent="0.2">
      <c r="M242" t="str">
        <f t="shared" si="3"/>
        <v xml:space="preserve"> </v>
      </c>
    </row>
    <row r="243" spans="13:13" ht="15" customHeight="1" x14ac:dyDescent="0.2">
      <c r="M243" t="str">
        <f t="shared" si="3"/>
        <v xml:space="preserve"> </v>
      </c>
    </row>
    <row r="244" spans="13:13" ht="15" customHeight="1" x14ac:dyDescent="0.2">
      <c r="M244" t="str">
        <f t="shared" si="3"/>
        <v xml:space="preserve"> </v>
      </c>
    </row>
    <row r="245" spans="13:13" ht="15" customHeight="1" x14ac:dyDescent="0.2">
      <c r="M245" t="str">
        <f t="shared" si="3"/>
        <v xml:space="preserve"> </v>
      </c>
    </row>
    <row r="246" spans="13:13" ht="15" customHeight="1" x14ac:dyDescent="0.2">
      <c r="M246" t="str">
        <f t="shared" si="3"/>
        <v xml:space="preserve"> </v>
      </c>
    </row>
    <row r="247" spans="13:13" ht="15" customHeight="1" x14ac:dyDescent="0.2">
      <c r="M247" t="str">
        <f t="shared" si="3"/>
        <v xml:space="preserve"> </v>
      </c>
    </row>
    <row r="248" spans="13:13" ht="15" customHeight="1" x14ac:dyDescent="0.2">
      <c r="M248" t="str">
        <f t="shared" si="3"/>
        <v xml:space="preserve"> </v>
      </c>
    </row>
    <row r="249" spans="13:13" ht="15" customHeight="1" x14ac:dyDescent="0.2">
      <c r="M249" t="str">
        <f t="shared" si="3"/>
        <v xml:space="preserve"> </v>
      </c>
    </row>
    <row r="250" spans="13:13" ht="15" customHeight="1" x14ac:dyDescent="0.2">
      <c r="M250" t="str">
        <f t="shared" si="3"/>
        <v xml:space="preserve"> </v>
      </c>
    </row>
    <row r="251" spans="13:13" ht="15" customHeight="1" x14ac:dyDescent="0.2">
      <c r="M251" t="str">
        <f t="shared" si="3"/>
        <v xml:space="preserve"> </v>
      </c>
    </row>
    <row r="252" spans="13:13" ht="15" customHeight="1" x14ac:dyDescent="0.2">
      <c r="M252" t="str">
        <f t="shared" si="3"/>
        <v xml:space="preserve"> </v>
      </c>
    </row>
    <row r="253" spans="13:13" ht="15" customHeight="1" x14ac:dyDescent="0.2">
      <c r="M253" t="str">
        <f t="shared" si="3"/>
        <v xml:space="preserve"> </v>
      </c>
    </row>
    <row r="254" spans="13:13" ht="15" customHeight="1" x14ac:dyDescent="0.2">
      <c r="M254" t="str">
        <f t="shared" si="3"/>
        <v xml:space="preserve"> </v>
      </c>
    </row>
    <row r="255" spans="13:13" ht="15" customHeight="1" x14ac:dyDescent="0.2">
      <c r="M255" t="str">
        <f t="shared" si="3"/>
        <v xml:space="preserve"> </v>
      </c>
    </row>
    <row r="256" spans="13:13" ht="15" customHeight="1" x14ac:dyDescent="0.2">
      <c r="M256" t="str">
        <f t="shared" si="3"/>
        <v xml:space="preserve"> </v>
      </c>
    </row>
    <row r="257" spans="13:13" ht="15" customHeight="1" x14ac:dyDescent="0.2">
      <c r="M257" t="str">
        <f t="shared" si="3"/>
        <v xml:space="preserve"> </v>
      </c>
    </row>
    <row r="258" spans="13:13" ht="15" customHeight="1" x14ac:dyDescent="0.2">
      <c r="M258" t="str">
        <f t="shared" si="3"/>
        <v xml:space="preserve"> </v>
      </c>
    </row>
    <row r="259" spans="13:13" ht="15" customHeight="1" x14ac:dyDescent="0.2">
      <c r="M259" t="str">
        <f t="shared" si="3"/>
        <v xml:space="preserve"> </v>
      </c>
    </row>
    <row r="260" spans="13:13" ht="15" customHeight="1" x14ac:dyDescent="0.2">
      <c r="M260" t="str">
        <f t="shared" si="3"/>
        <v xml:space="preserve"> </v>
      </c>
    </row>
    <row r="261" spans="13:13" ht="15" customHeight="1" x14ac:dyDescent="0.2">
      <c r="M261" t="str">
        <f t="shared" si="3"/>
        <v xml:space="preserve"> </v>
      </c>
    </row>
    <row r="262" spans="13:13" ht="15" customHeight="1" x14ac:dyDescent="0.2">
      <c r="M262" t="str">
        <f t="shared" si="3"/>
        <v xml:space="preserve"> </v>
      </c>
    </row>
    <row r="263" spans="13:13" ht="15" customHeight="1" x14ac:dyDescent="0.2">
      <c r="M263" t="str">
        <f t="shared" si="3"/>
        <v xml:space="preserve"> </v>
      </c>
    </row>
    <row r="264" spans="13:13" ht="15" customHeight="1" x14ac:dyDescent="0.2">
      <c r="M264" t="str">
        <f t="shared" si="3"/>
        <v xml:space="preserve"> </v>
      </c>
    </row>
    <row r="265" spans="13:13" ht="15" customHeight="1" x14ac:dyDescent="0.2">
      <c r="M265" t="str">
        <f t="shared" si="3"/>
        <v xml:space="preserve"> </v>
      </c>
    </row>
    <row r="266" spans="13:13" ht="15" customHeight="1" x14ac:dyDescent="0.2">
      <c r="M266" t="str">
        <f t="shared" si="3"/>
        <v xml:space="preserve"> </v>
      </c>
    </row>
    <row r="267" spans="13:13" ht="15" customHeight="1" x14ac:dyDescent="0.2">
      <c r="M267" t="str">
        <f t="shared" si="3"/>
        <v xml:space="preserve"> </v>
      </c>
    </row>
    <row r="268" spans="13:13" ht="15" customHeight="1" x14ac:dyDescent="0.2">
      <c r="M268" t="str">
        <f t="shared" si="3"/>
        <v xml:space="preserve"> </v>
      </c>
    </row>
    <row r="269" spans="13:13" ht="15" customHeight="1" x14ac:dyDescent="0.2">
      <c r="M269" t="str">
        <f t="shared" si="3"/>
        <v xml:space="preserve"> </v>
      </c>
    </row>
    <row r="270" spans="13:13" ht="15" customHeight="1" x14ac:dyDescent="0.2">
      <c r="M270" t="str">
        <f t="shared" si="3"/>
        <v xml:space="preserve"> </v>
      </c>
    </row>
    <row r="271" spans="13:13" ht="15" customHeight="1" x14ac:dyDescent="0.2">
      <c r="M271" t="str">
        <f t="shared" si="3"/>
        <v xml:space="preserve"> </v>
      </c>
    </row>
    <row r="272" spans="13:13" ht="15" customHeight="1" x14ac:dyDescent="0.2">
      <c r="M272" t="str">
        <f t="shared" si="3"/>
        <v xml:space="preserve"> </v>
      </c>
    </row>
    <row r="273" spans="13:13" ht="15" customHeight="1" x14ac:dyDescent="0.2">
      <c r="M273" t="str">
        <f t="shared" si="3"/>
        <v xml:space="preserve"> </v>
      </c>
    </row>
    <row r="274" spans="13:13" ht="15" customHeight="1" x14ac:dyDescent="0.2">
      <c r="M274" t="str">
        <f t="shared" si="3"/>
        <v xml:space="preserve"> </v>
      </c>
    </row>
    <row r="275" spans="13:13" ht="15" customHeight="1" x14ac:dyDescent="0.2">
      <c r="M275" t="str">
        <f t="shared" si="3"/>
        <v xml:space="preserve"> </v>
      </c>
    </row>
    <row r="276" spans="13:13" ht="15" customHeight="1" x14ac:dyDescent="0.2">
      <c r="M276" t="str">
        <f t="shared" si="3"/>
        <v xml:space="preserve"> </v>
      </c>
    </row>
    <row r="277" spans="13:13" ht="15" customHeight="1" x14ac:dyDescent="0.2">
      <c r="M277" t="str">
        <f t="shared" si="3"/>
        <v xml:space="preserve"> </v>
      </c>
    </row>
    <row r="278" spans="13:13" ht="15" customHeight="1" x14ac:dyDescent="0.2">
      <c r="M278" t="str">
        <f t="shared" si="3"/>
        <v xml:space="preserve"> </v>
      </c>
    </row>
    <row r="279" spans="13:13" ht="15" customHeight="1" x14ac:dyDescent="0.2">
      <c r="M279" t="str">
        <f t="shared" si="3"/>
        <v xml:space="preserve"> </v>
      </c>
    </row>
    <row r="280" spans="13:13" ht="15" customHeight="1" x14ac:dyDescent="0.2">
      <c r="M280" t="str">
        <f t="shared" si="3"/>
        <v xml:space="preserve"> </v>
      </c>
    </row>
    <row r="281" spans="13:13" ht="15" customHeight="1" x14ac:dyDescent="0.2">
      <c r="M281" t="str">
        <f t="shared" si="3"/>
        <v xml:space="preserve"> </v>
      </c>
    </row>
    <row r="282" spans="13:13" ht="15" customHeight="1" x14ac:dyDescent="0.2">
      <c r="M282" t="str">
        <f t="shared" si="3"/>
        <v xml:space="preserve"> </v>
      </c>
    </row>
    <row r="283" spans="13:13" ht="15" customHeight="1" x14ac:dyDescent="0.2">
      <c r="M283" t="str">
        <f t="shared" si="3"/>
        <v xml:space="preserve"> </v>
      </c>
    </row>
    <row r="284" spans="13:13" ht="15" customHeight="1" x14ac:dyDescent="0.2">
      <c r="M284" t="str">
        <f t="shared" si="3"/>
        <v xml:space="preserve"> </v>
      </c>
    </row>
    <row r="285" spans="13:13" ht="15" customHeight="1" x14ac:dyDescent="0.2">
      <c r="M285" t="str">
        <f t="shared" si="3"/>
        <v xml:space="preserve"> </v>
      </c>
    </row>
    <row r="286" spans="13:13" ht="15" customHeight="1" x14ac:dyDescent="0.2">
      <c r="M286" t="str">
        <f t="shared" si="3"/>
        <v xml:space="preserve"> </v>
      </c>
    </row>
    <row r="287" spans="13:13" ht="15" customHeight="1" x14ac:dyDescent="0.2">
      <c r="M287" t="str">
        <f t="shared" si="3"/>
        <v xml:space="preserve"> </v>
      </c>
    </row>
    <row r="288" spans="13:13" ht="15" customHeight="1" x14ac:dyDescent="0.2">
      <c r="M288" t="str">
        <f t="shared" si="3"/>
        <v xml:space="preserve"> </v>
      </c>
    </row>
    <row r="289" spans="13:13" ht="15" customHeight="1" x14ac:dyDescent="0.2">
      <c r="M289" t="str">
        <f t="shared" si="3"/>
        <v xml:space="preserve"> </v>
      </c>
    </row>
    <row r="290" spans="13:13" ht="15" customHeight="1" x14ac:dyDescent="0.2">
      <c r="M290" t="str">
        <f t="shared" si="3"/>
        <v xml:space="preserve"> </v>
      </c>
    </row>
    <row r="291" spans="13:13" ht="15" customHeight="1" x14ac:dyDescent="0.2">
      <c r="M291" t="str">
        <f t="shared" ref="M291:M354" si="4">A291&amp;" "&amp;B291</f>
        <v xml:space="preserve"> </v>
      </c>
    </row>
    <row r="292" spans="13:13" ht="15" customHeight="1" x14ac:dyDescent="0.2">
      <c r="M292" t="str">
        <f t="shared" si="4"/>
        <v xml:space="preserve"> </v>
      </c>
    </row>
    <row r="293" spans="13:13" ht="15" customHeight="1" x14ac:dyDescent="0.2">
      <c r="M293" t="str">
        <f t="shared" si="4"/>
        <v xml:space="preserve"> </v>
      </c>
    </row>
    <row r="294" spans="13:13" ht="15" customHeight="1" x14ac:dyDescent="0.2">
      <c r="M294" t="str">
        <f t="shared" si="4"/>
        <v xml:space="preserve"> </v>
      </c>
    </row>
    <row r="295" spans="13:13" ht="15" customHeight="1" x14ac:dyDescent="0.2">
      <c r="M295" t="str">
        <f t="shared" si="4"/>
        <v xml:space="preserve"> </v>
      </c>
    </row>
    <row r="296" spans="13:13" ht="15" customHeight="1" x14ac:dyDescent="0.2">
      <c r="M296" t="str">
        <f t="shared" si="4"/>
        <v xml:space="preserve"> </v>
      </c>
    </row>
    <row r="297" spans="13:13" ht="15" customHeight="1" x14ac:dyDescent="0.2">
      <c r="M297" t="str">
        <f t="shared" si="4"/>
        <v xml:space="preserve"> </v>
      </c>
    </row>
    <row r="298" spans="13:13" ht="15" customHeight="1" x14ac:dyDescent="0.2">
      <c r="M298" t="str">
        <f t="shared" si="4"/>
        <v xml:space="preserve"> </v>
      </c>
    </row>
    <row r="299" spans="13:13" ht="15" customHeight="1" x14ac:dyDescent="0.2">
      <c r="M299" t="str">
        <f t="shared" si="4"/>
        <v xml:space="preserve"> </v>
      </c>
    </row>
    <row r="300" spans="13:13" ht="15" customHeight="1" x14ac:dyDescent="0.2">
      <c r="M300" t="str">
        <f t="shared" si="4"/>
        <v xml:space="preserve"> </v>
      </c>
    </row>
    <row r="301" spans="13:13" ht="15" customHeight="1" x14ac:dyDescent="0.2">
      <c r="M301" t="str">
        <f t="shared" si="4"/>
        <v xml:space="preserve"> </v>
      </c>
    </row>
    <row r="302" spans="13:13" ht="15" customHeight="1" x14ac:dyDescent="0.2">
      <c r="M302" t="str">
        <f t="shared" si="4"/>
        <v xml:space="preserve"> </v>
      </c>
    </row>
    <row r="303" spans="13:13" ht="15" customHeight="1" x14ac:dyDescent="0.2">
      <c r="M303" t="str">
        <f t="shared" si="4"/>
        <v xml:space="preserve"> </v>
      </c>
    </row>
    <row r="304" spans="13:13" ht="15" customHeight="1" x14ac:dyDescent="0.2">
      <c r="M304" t="str">
        <f t="shared" si="4"/>
        <v xml:space="preserve"> </v>
      </c>
    </row>
    <row r="305" spans="13:13" ht="15" customHeight="1" x14ac:dyDescent="0.2">
      <c r="M305" t="str">
        <f t="shared" si="4"/>
        <v xml:space="preserve"> </v>
      </c>
    </row>
    <row r="306" spans="13:13" ht="15" customHeight="1" x14ac:dyDescent="0.2">
      <c r="M306" t="str">
        <f t="shared" si="4"/>
        <v xml:space="preserve"> </v>
      </c>
    </row>
    <row r="307" spans="13:13" ht="15" customHeight="1" x14ac:dyDescent="0.2">
      <c r="M307" t="str">
        <f t="shared" si="4"/>
        <v xml:space="preserve"> </v>
      </c>
    </row>
    <row r="308" spans="13:13" ht="15" customHeight="1" x14ac:dyDescent="0.2">
      <c r="M308" t="str">
        <f t="shared" si="4"/>
        <v xml:space="preserve"> </v>
      </c>
    </row>
    <row r="309" spans="13:13" ht="15" customHeight="1" x14ac:dyDescent="0.2">
      <c r="M309" t="str">
        <f t="shared" si="4"/>
        <v xml:space="preserve"> </v>
      </c>
    </row>
    <row r="310" spans="13:13" ht="15" customHeight="1" x14ac:dyDescent="0.2">
      <c r="M310" t="str">
        <f t="shared" si="4"/>
        <v xml:space="preserve"> </v>
      </c>
    </row>
    <row r="311" spans="13:13" ht="15" customHeight="1" x14ac:dyDescent="0.2">
      <c r="M311" t="str">
        <f t="shared" si="4"/>
        <v xml:space="preserve"> </v>
      </c>
    </row>
    <row r="312" spans="13:13" ht="15" customHeight="1" x14ac:dyDescent="0.2">
      <c r="M312" t="str">
        <f t="shared" si="4"/>
        <v xml:space="preserve"> </v>
      </c>
    </row>
    <row r="313" spans="13:13" ht="15" customHeight="1" x14ac:dyDescent="0.2">
      <c r="M313" t="str">
        <f t="shared" si="4"/>
        <v xml:space="preserve"> </v>
      </c>
    </row>
    <row r="314" spans="13:13" ht="15" customHeight="1" x14ac:dyDescent="0.2">
      <c r="M314" t="str">
        <f t="shared" si="4"/>
        <v xml:space="preserve"> </v>
      </c>
    </row>
    <row r="315" spans="13:13" ht="15" customHeight="1" x14ac:dyDescent="0.2">
      <c r="M315" t="str">
        <f t="shared" si="4"/>
        <v xml:space="preserve"> </v>
      </c>
    </row>
    <row r="316" spans="13:13" ht="15" customHeight="1" x14ac:dyDescent="0.2">
      <c r="M316" t="str">
        <f t="shared" si="4"/>
        <v xml:space="preserve"> </v>
      </c>
    </row>
    <row r="317" spans="13:13" ht="15" customHeight="1" x14ac:dyDescent="0.2">
      <c r="M317" t="str">
        <f t="shared" si="4"/>
        <v xml:space="preserve"> </v>
      </c>
    </row>
    <row r="318" spans="13:13" ht="15" customHeight="1" x14ac:dyDescent="0.2">
      <c r="M318" t="str">
        <f t="shared" si="4"/>
        <v xml:space="preserve"> </v>
      </c>
    </row>
    <row r="319" spans="13:13" ht="15" customHeight="1" x14ac:dyDescent="0.2">
      <c r="M319" t="str">
        <f t="shared" si="4"/>
        <v xml:space="preserve"> </v>
      </c>
    </row>
    <row r="320" spans="13:13" ht="15" customHeight="1" x14ac:dyDescent="0.2">
      <c r="M320" t="str">
        <f t="shared" si="4"/>
        <v xml:space="preserve"> </v>
      </c>
    </row>
    <row r="321" spans="13:13" ht="15" customHeight="1" x14ac:dyDescent="0.2">
      <c r="M321" t="str">
        <f t="shared" si="4"/>
        <v xml:space="preserve"> </v>
      </c>
    </row>
    <row r="322" spans="13:13" ht="15" customHeight="1" x14ac:dyDescent="0.2">
      <c r="M322" t="str">
        <f t="shared" si="4"/>
        <v xml:space="preserve"> </v>
      </c>
    </row>
    <row r="323" spans="13:13" ht="15" customHeight="1" x14ac:dyDescent="0.2">
      <c r="M323" t="str">
        <f t="shared" si="4"/>
        <v xml:space="preserve"> </v>
      </c>
    </row>
    <row r="324" spans="13:13" ht="15" customHeight="1" x14ac:dyDescent="0.2">
      <c r="M324" t="str">
        <f t="shared" si="4"/>
        <v xml:space="preserve"> </v>
      </c>
    </row>
    <row r="325" spans="13:13" ht="15" customHeight="1" x14ac:dyDescent="0.2">
      <c r="M325" t="str">
        <f t="shared" si="4"/>
        <v xml:space="preserve"> </v>
      </c>
    </row>
    <row r="326" spans="13:13" ht="15" customHeight="1" x14ac:dyDescent="0.2">
      <c r="M326" t="str">
        <f t="shared" si="4"/>
        <v xml:space="preserve"> </v>
      </c>
    </row>
    <row r="327" spans="13:13" ht="15" customHeight="1" x14ac:dyDescent="0.2">
      <c r="M327" t="str">
        <f t="shared" si="4"/>
        <v xml:space="preserve"> </v>
      </c>
    </row>
    <row r="328" spans="13:13" ht="15" customHeight="1" x14ac:dyDescent="0.2">
      <c r="M328" t="str">
        <f t="shared" si="4"/>
        <v xml:space="preserve"> </v>
      </c>
    </row>
    <row r="329" spans="13:13" ht="15" customHeight="1" x14ac:dyDescent="0.2">
      <c r="M329" t="str">
        <f t="shared" si="4"/>
        <v xml:space="preserve"> </v>
      </c>
    </row>
    <row r="330" spans="13:13" ht="15" customHeight="1" x14ac:dyDescent="0.2">
      <c r="M330" t="str">
        <f t="shared" si="4"/>
        <v xml:space="preserve"> </v>
      </c>
    </row>
    <row r="331" spans="13:13" ht="15" customHeight="1" x14ac:dyDescent="0.2">
      <c r="M331" t="str">
        <f t="shared" si="4"/>
        <v xml:space="preserve"> </v>
      </c>
    </row>
    <row r="332" spans="13:13" ht="15" customHeight="1" x14ac:dyDescent="0.2">
      <c r="M332" t="str">
        <f t="shared" si="4"/>
        <v xml:space="preserve"> </v>
      </c>
    </row>
    <row r="333" spans="13:13" ht="15" customHeight="1" x14ac:dyDescent="0.2">
      <c r="M333" t="str">
        <f t="shared" si="4"/>
        <v xml:space="preserve"> </v>
      </c>
    </row>
    <row r="334" spans="13:13" ht="15" customHeight="1" x14ac:dyDescent="0.2">
      <c r="M334" t="str">
        <f t="shared" si="4"/>
        <v xml:space="preserve"> </v>
      </c>
    </row>
    <row r="335" spans="13:13" ht="15" customHeight="1" x14ac:dyDescent="0.2">
      <c r="M335" t="str">
        <f t="shared" si="4"/>
        <v xml:space="preserve"> </v>
      </c>
    </row>
    <row r="336" spans="13:13" ht="15" customHeight="1" x14ac:dyDescent="0.2">
      <c r="M336" t="str">
        <f t="shared" si="4"/>
        <v xml:space="preserve"> </v>
      </c>
    </row>
    <row r="337" spans="13:13" ht="15" customHeight="1" x14ac:dyDescent="0.2">
      <c r="M337" t="str">
        <f t="shared" si="4"/>
        <v xml:space="preserve"> </v>
      </c>
    </row>
    <row r="338" spans="13:13" ht="15" customHeight="1" x14ac:dyDescent="0.2">
      <c r="M338" t="str">
        <f t="shared" si="4"/>
        <v xml:space="preserve"> </v>
      </c>
    </row>
    <row r="339" spans="13:13" ht="15" customHeight="1" x14ac:dyDescent="0.2">
      <c r="M339" t="str">
        <f t="shared" si="4"/>
        <v xml:space="preserve"> </v>
      </c>
    </row>
    <row r="340" spans="13:13" ht="15" customHeight="1" x14ac:dyDescent="0.2">
      <c r="M340" t="str">
        <f t="shared" si="4"/>
        <v xml:space="preserve"> </v>
      </c>
    </row>
    <row r="341" spans="13:13" ht="15" customHeight="1" x14ac:dyDescent="0.2">
      <c r="M341" t="str">
        <f t="shared" si="4"/>
        <v xml:space="preserve"> </v>
      </c>
    </row>
    <row r="342" spans="13:13" ht="15" customHeight="1" x14ac:dyDescent="0.2">
      <c r="M342" t="str">
        <f t="shared" si="4"/>
        <v xml:space="preserve"> </v>
      </c>
    </row>
    <row r="343" spans="13:13" ht="15" customHeight="1" x14ac:dyDescent="0.2">
      <c r="M343" t="str">
        <f t="shared" si="4"/>
        <v xml:space="preserve"> </v>
      </c>
    </row>
    <row r="344" spans="13:13" ht="15" customHeight="1" x14ac:dyDescent="0.2">
      <c r="M344" t="str">
        <f t="shared" si="4"/>
        <v xml:space="preserve"> </v>
      </c>
    </row>
    <row r="345" spans="13:13" ht="15" customHeight="1" x14ac:dyDescent="0.2">
      <c r="M345" t="str">
        <f t="shared" si="4"/>
        <v xml:space="preserve"> </v>
      </c>
    </row>
    <row r="346" spans="13:13" ht="15" customHeight="1" x14ac:dyDescent="0.2">
      <c r="M346" t="str">
        <f t="shared" si="4"/>
        <v xml:space="preserve"> </v>
      </c>
    </row>
    <row r="347" spans="13:13" ht="15" customHeight="1" x14ac:dyDescent="0.2">
      <c r="M347" t="str">
        <f t="shared" si="4"/>
        <v xml:space="preserve"> </v>
      </c>
    </row>
    <row r="348" spans="13:13" ht="15" customHeight="1" x14ac:dyDescent="0.2">
      <c r="M348" t="str">
        <f t="shared" si="4"/>
        <v xml:space="preserve"> </v>
      </c>
    </row>
    <row r="349" spans="13:13" ht="15" customHeight="1" x14ac:dyDescent="0.2">
      <c r="M349" t="str">
        <f t="shared" si="4"/>
        <v xml:space="preserve"> </v>
      </c>
    </row>
    <row r="350" spans="13:13" ht="15" customHeight="1" x14ac:dyDescent="0.2">
      <c r="M350" t="str">
        <f t="shared" si="4"/>
        <v xml:space="preserve"> </v>
      </c>
    </row>
    <row r="351" spans="13:13" ht="15" customHeight="1" x14ac:dyDescent="0.2">
      <c r="M351" t="str">
        <f t="shared" si="4"/>
        <v xml:space="preserve"> </v>
      </c>
    </row>
    <row r="352" spans="13:13" ht="15" customHeight="1" x14ac:dyDescent="0.2">
      <c r="M352" t="str">
        <f t="shared" si="4"/>
        <v xml:space="preserve"> </v>
      </c>
    </row>
    <row r="353" spans="13:13" ht="15" customHeight="1" x14ac:dyDescent="0.2">
      <c r="M353" t="str">
        <f t="shared" si="4"/>
        <v xml:space="preserve"> </v>
      </c>
    </row>
    <row r="354" spans="13:13" ht="15" customHeight="1" x14ac:dyDescent="0.2">
      <c r="M354" t="str">
        <f t="shared" si="4"/>
        <v xml:space="preserve"> </v>
      </c>
    </row>
    <row r="355" spans="13:13" ht="15" customHeight="1" x14ac:dyDescent="0.2">
      <c r="M355" t="str">
        <f t="shared" ref="M355:M418" si="5">A355&amp;" "&amp;B355</f>
        <v xml:space="preserve"> </v>
      </c>
    </row>
    <row r="356" spans="13:13" ht="15" customHeight="1" x14ac:dyDescent="0.2">
      <c r="M356" t="str">
        <f t="shared" si="5"/>
        <v xml:space="preserve"> </v>
      </c>
    </row>
    <row r="357" spans="13:13" ht="15" customHeight="1" x14ac:dyDescent="0.2">
      <c r="M357" t="str">
        <f t="shared" si="5"/>
        <v xml:space="preserve"> </v>
      </c>
    </row>
    <row r="358" spans="13:13" ht="15" customHeight="1" x14ac:dyDescent="0.2">
      <c r="M358" t="str">
        <f t="shared" si="5"/>
        <v xml:space="preserve"> </v>
      </c>
    </row>
    <row r="359" spans="13:13" ht="15" customHeight="1" x14ac:dyDescent="0.2">
      <c r="M359" t="str">
        <f t="shared" si="5"/>
        <v xml:space="preserve"> </v>
      </c>
    </row>
    <row r="360" spans="13:13" ht="15" customHeight="1" x14ac:dyDescent="0.2">
      <c r="M360" t="str">
        <f t="shared" si="5"/>
        <v xml:space="preserve"> </v>
      </c>
    </row>
    <row r="361" spans="13:13" ht="15" customHeight="1" x14ac:dyDescent="0.2">
      <c r="M361" t="str">
        <f t="shared" si="5"/>
        <v xml:space="preserve"> </v>
      </c>
    </row>
    <row r="362" spans="13:13" ht="15" customHeight="1" x14ac:dyDescent="0.2">
      <c r="M362" t="str">
        <f t="shared" si="5"/>
        <v xml:space="preserve"> </v>
      </c>
    </row>
    <row r="363" spans="13:13" ht="15" customHeight="1" x14ac:dyDescent="0.2">
      <c r="M363" t="str">
        <f t="shared" si="5"/>
        <v xml:space="preserve"> </v>
      </c>
    </row>
    <row r="364" spans="13:13" ht="15" customHeight="1" x14ac:dyDescent="0.2">
      <c r="M364" t="str">
        <f t="shared" si="5"/>
        <v xml:space="preserve"> </v>
      </c>
    </row>
    <row r="365" spans="13:13" ht="15" customHeight="1" x14ac:dyDescent="0.2">
      <c r="M365" t="str">
        <f t="shared" si="5"/>
        <v xml:space="preserve"> </v>
      </c>
    </row>
    <row r="366" spans="13:13" ht="15" customHeight="1" x14ac:dyDescent="0.2">
      <c r="M366" t="str">
        <f t="shared" si="5"/>
        <v xml:space="preserve"> </v>
      </c>
    </row>
    <row r="367" spans="13:13" ht="15" customHeight="1" x14ac:dyDescent="0.2">
      <c r="M367" t="str">
        <f t="shared" si="5"/>
        <v xml:space="preserve"> </v>
      </c>
    </row>
    <row r="368" spans="13:13" ht="15" customHeight="1" x14ac:dyDescent="0.2">
      <c r="M368" t="str">
        <f t="shared" si="5"/>
        <v xml:space="preserve"> </v>
      </c>
    </row>
    <row r="369" spans="13:13" ht="15" customHeight="1" x14ac:dyDescent="0.2">
      <c r="M369" t="str">
        <f t="shared" si="5"/>
        <v xml:space="preserve"> </v>
      </c>
    </row>
    <row r="370" spans="13:13" ht="15" customHeight="1" x14ac:dyDescent="0.2">
      <c r="M370" t="str">
        <f t="shared" si="5"/>
        <v xml:space="preserve"> </v>
      </c>
    </row>
    <row r="371" spans="13:13" ht="15" customHeight="1" x14ac:dyDescent="0.2">
      <c r="M371" t="str">
        <f t="shared" si="5"/>
        <v xml:space="preserve"> </v>
      </c>
    </row>
    <row r="372" spans="13:13" ht="15" customHeight="1" x14ac:dyDescent="0.2">
      <c r="M372" t="str">
        <f t="shared" si="5"/>
        <v xml:space="preserve"> </v>
      </c>
    </row>
    <row r="373" spans="13:13" ht="15" customHeight="1" x14ac:dyDescent="0.2">
      <c r="M373" t="str">
        <f t="shared" si="5"/>
        <v xml:space="preserve"> </v>
      </c>
    </row>
    <row r="374" spans="13:13" ht="15" customHeight="1" x14ac:dyDescent="0.2">
      <c r="M374" t="str">
        <f t="shared" si="5"/>
        <v xml:space="preserve"> </v>
      </c>
    </row>
    <row r="375" spans="13:13" ht="15" customHeight="1" x14ac:dyDescent="0.2">
      <c r="M375" t="str">
        <f t="shared" si="5"/>
        <v xml:space="preserve"> </v>
      </c>
    </row>
    <row r="376" spans="13:13" ht="15" customHeight="1" x14ac:dyDescent="0.2">
      <c r="M376" t="str">
        <f t="shared" si="5"/>
        <v xml:space="preserve"> </v>
      </c>
    </row>
    <row r="377" spans="13:13" ht="15" customHeight="1" x14ac:dyDescent="0.2">
      <c r="M377" t="str">
        <f t="shared" si="5"/>
        <v xml:space="preserve"> </v>
      </c>
    </row>
    <row r="378" spans="13:13" ht="15" customHeight="1" x14ac:dyDescent="0.2">
      <c r="M378" t="str">
        <f t="shared" si="5"/>
        <v xml:space="preserve"> </v>
      </c>
    </row>
    <row r="379" spans="13:13" ht="15" customHeight="1" x14ac:dyDescent="0.2">
      <c r="M379" t="str">
        <f t="shared" si="5"/>
        <v xml:space="preserve"> </v>
      </c>
    </row>
    <row r="380" spans="13:13" ht="15" customHeight="1" x14ac:dyDescent="0.2">
      <c r="M380" t="str">
        <f t="shared" si="5"/>
        <v xml:space="preserve"> </v>
      </c>
    </row>
    <row r="381" spans="13:13" ht="15" customHeight="1" x14ac:dyDescent="0.2">
      <c r="M381" t="str">
        <f t="shared" si="5"/>
        <v xml:space="preserve"> </v>
      </c>
    </row>
    <row r="382" spans="13:13" ht="15" customHeight="1" x14ac:dyDescent="0.2">
      <c r="M382" t="str">
        <f t="shared" si="5"/>
        <v xml:space="preserve"> </v>
      </c>
    </row>
    <row r="383" spans="13:13" ht="15" customHeight="1" x14ac:dyDescent="0.2">
      <c r="M383" t="str">
        <f t="shared" si="5"/>
        <v xml:space="preserve"> </v>
      </c>
    </row>
    <row r="384" spans="13:13" ht="15" customHeight="1" x14ac:dyDescent="0.2">
      <c r="M384" t="str">
        <f t="shared" si="5"/>
        <v xml:space="preserve"> </v>
      </c>
    </row>
    <row r="385" spans="13:13" ht="15" customHeight="1" x14ac:dyDescent="0.2">
      <c r="M385" t="str">
        <f t="shared" si="5"/>
        <v xml:space="preserve"> </v>
      </c>
    </row>
    <row r="386" spans="13:13" ht="15" customHeight="1" x14ac:dyDescent="0.2">
      <c r="M386" t="str">
        <f t="shared" si="5"/>
        <v xml:space="preserve"> </v>
      </c>
    </row>
    <row r="387" spans="13:13" ht="15" customHeight="1" x14ac:dyDescent="0.2">
      <c r="M387" t="str">
        <f t="shared" si="5"/>
        <v xml:space="preserve"> </v>
      </c>
    </row>
    <row r="388" spans="13:13" ht="15" customHeight="1" x14ac:dyDescent="0.2">
      <c r="M388" t="str">
        <f t="shared" si="5"/>
        <v xml:space="preserve"> </v>
      </c>
    </row>
    <row r="389" spans="13:13" ht="15" customHeight="1" x14ac:dyDescent="0.2">
      <c r="M389" t="str">
        <f t="shared" si="5"/>
        <v xml:space="preserve"> </v>
      </c>
    </row>
    <row r="390" spans="13:13" ht="15" customHeight="1" x14ac:dyDescent="0.2">
      <c r="M390" t="str">
        <f t="shared" si="5"/>
        <v xml:space="preserve"> </v>
      </c>
    </row>
    <row r="391" spans="13:13" ht="15" customHeight="1" x14ac:dyDescent="0.2">
      <c r="M391" t="str">
        <f t="shared" si="5"/>
        <v xml:space="preserve"> </v>
      </c>
    </row>
    <row r="392" spans="13:13" ht="15" customHeight="1" x14ac:dyDescent="0.2">
      <c r="M392" t="str">
        <f t="shared" si="5"/>
        <v xml:space="preserve"> </v>
      </c>
    </row>
    <row r="393" spans="13:13" ht="15" customHeight="1" x14ac:dyDescent="0.2">
      <c r="M393" t="str">
        <f t="shared" si="5"/>
        <v xml:space="preserve"> </v>
      </c>
    </row>
    <row r="394" spans="13:13" ht="15" customHeight="1" x14ac:dyDescent="0.2">
      <c r="M394" t="str">
        <f t="shared" si="5"/>
        <v xml:space="preserve"> </v>
      </c>
    </row>
    <row r="395" spans="13:13" ht="15" customHeight="1" x14ac:dyDescent="0.2">
      <c r="M395" t="str">
        <f t="shared" si="5"/>
        <v xml:space="preserve"> </v>
      </c>
    </row>
    <row r="396" spans="13:13" ht="15" customHeight="1" x14ac:dyDescent="0.2">
      <c r="M396" t="str">
        <f t="shared" si="5"/>
        <v xml:space="preserve"> </v>
      </c>
    </row>
    <row r="397" spans="13:13" ht="15" customHeight="1" x14ac:dyDescent="0.2">
      <c r="M397" t="str">
        <f t="shared" si="5"/>
        <v xml:space="preserve"> </v>
      </c>
    </row>
    <row r="398" spans="13:13" ht="15" customHeight="1" x14ac:dyDescent="0.2">
      <c r="M398" t="str">
        <f t="shared" si="5"/>
        <v xml:space="preserve"> </v>
      </c>
    </row>
    <row r="399" spans="13:13" ht="15" customHeight="1" x14ac:dyDescent="0.2">
      <c r="M399" t="str">
        <f t="shared" si="5"/>
        <v xml:space="preserve"> </v>
      </c>
    </row>
    <row r="400" spans="13:13" ht="15" customHeight="1" x14ac:dyDescent="0.2">
      <c r="M400" t="str">
        <f t="shared" si="5"/>
        <v xml:space="preserve"> </v>
      </c>
    </row>
    <row r="401" spans="13:13" ht="15" customHeight="1" x14ac:dyDescent="0.2">
      <c r="M401" t="str">
        <f t="shared" si="5"/>
        <v xml:space="preserve"> </v>
      </c>
    </row>
    <row r="402" spans="13:13" ht="15" customHeight="1" x14ac:dyDescent="0.2">
      <c r="M402" t="str">
        <f t="shared" si="5"/>
        <v xml:space="preserve"> </v>
      </c>
    </row>
    <row r="403" spans="13:13" ht="15" customHeight="1" x14ac:dyDescent="0.2">
      <c r="M403" t="str">
        <f t="shared" si="5"/>
        <v xml:space="preserve"> </v>
      </c>
    </row>
    <row r="404" spans="13:13" ht="15" customHeight="1" x14ac:dyDescent="0.2">
      <c r="M404" t="str">
        <f t="shared" si="5"/>
        <v xml:space="preserve"> </v>
      </c>
    </row>
    <row r="405" spans="13:13" ht="15" customHeight="1" x14ac:dyDescent="0.2">
      <c r="M405" t="str">
        <f t="shared" si="5"/>
        <v xml:space="preserve"> </v>
      </c>
    </row>
    <row r="406" spans="13:13" ht="15" customHeight="1" x14ac:dyDescent="0.2">
      <c r="M406" t="str">
        <f t="shared" si="5"/>
        <v xml:space="preserve"> </v>
      </c>
    </row>
    <row r="407" spans="13:13" ht="15" customHeight="1" x14ac:dyDescent="0.2">
      <c r="M407" t="str">
        <f t="shared" si="5"/>
        <v xml:space="preserve"> </v>
      </c>
    </row>
    <row r="408" spans="13:13" ht="15" customHeight="1" x14ac:dyDescent="0.2">
      <c r="M408" t="str">
        <f t="shared" si="5"/>
        <v xml:space="preserve"> </v>
      </c>
    </row>
    <row r="409" spans="13:13" ht="15" customHeight="1" x14ac:dyDescent="0.2">
      <c r="M409" t="str">
        <f t="shared" si="5"/>
        <v xml:space="preserve"> </v>
      </c>
    </row>
    <row r="410" spans="13:13" ht="15" customHeight="1" x14ac:dyDescent="0.2">
      <c r="M410" t="str">
        <f t="shared" si="5"/>
        <v xml:space="preserve"> </v>
      </c>
    </row>
    <row r="411" spans="13:13" ht="15" customHeight="1" x14ac:dyDescent="0.2">
      <c r="M411" t="str">
        <f t="shared" si="5"/>
        <v xml:space="preserve"> </v>
      </c>
    </row>
    <row r="412" spans="13:13" ht="15" customHeight="1" x14ac:dyDescent="0.2">
      <c r="M412" t="str">
        <f t="shared" si="5"/>
        <v xml:space="preserve"> </v>
      </c>
    </row>
    <row r="413" spans="13:13" ht="15" customHeight="1" x14ac:dyDescent="0.2">
      <c r="M413" t="str">
        <f t="shared" si="5"/>
        <v xml:space="preserve"> </v>
      </c>
    </row>
    <row r="414" spans="13:13" ht="15" customHeight="1" x14ac:dyDescent="0.2">
      <c r="M414" t="str">
        <f t="shared" si="5"/>
        <v xml:space="preserve"> </v>
      </c>
    </row>
    <row r="415" spans="13:13" ht="15" customHeight="1" x14ac:dyDescent="0.2">
      <c r="M415" t="str">
        <f t="shared" si="5"/>
        <v xml:space="preserve"> </v>
      </c>
    </row>
    <row r="416" spans="13:13" ht="15" customHeight="1" x14ac:dyDescent="0.2">
      <c r="M416" t="str">
        <f t="shared" si="5"/>
        <v xml:space="preserve"> </v>
      </c>
    </row>
    <row r="417" spans="13:13" ht="15" customHeight="1" x14ac:dyDescent="0.2">
      <c r="M417" t="str">
        <f t="shared" si="5"/>
        <v xml:space="preserve"> </v>
      </c>
    </row>
    <row r="418" spans="13:13" ht="15" customHeight="1" x14ac:dyDescent="0.2">
      <c r="M418" t="str">
        <f t="shared" si="5"/>
        <v xml:space="preserve"> </v>
      </c>
    </row>
    <row r="419" spans="13:13" ht="15" customHeight="1" x14ac:dyDescent="0.2">
      <c r="M419" t="str">
        <f t="shared" ref="M419:M482" si="6">A419&amp;" "&amp;B419</f>
        <v xml:space="preserve"> </v>
      </c>
    </row>
    <row r="420" spans="13:13" ht="15" customHeight="1" x14ac:dyDescent="0.2">
      <c r="M420" t="str">
        <f t="shared" si="6"/>
        <v xml:space="preserve"> </v>
      </c>
    </row>
    <row r="421" spans="13:13" ht="15" customHeight="1" x14ac:dyDescent="0.2">
      <c r="M421" t="str">
        <f t="shared" si="6"/>
        <v xml:space="preserve"> </v>
      </c>
    </row>
    <row r="422" spans="13:13" ht="15" customHeight="1" x14ac:dyDescent="0.2">
      <c r="M422" t="str">
        <f t="shared" si="6"/>
        <v xml:space="preserve"> </v>
      </c>
    </row>
    <row r="423" spans="13:13" ht="15" customHeight="1" x14ac:dyDescent="0.2">
      <c r="M423" t="str">
        <f t="shared" si="6"/>
        <v xml:space="preserve"> </v>
      </c>
    </row>
    <row r="424" spans="13:13" ht="15" customHeight="1" x14ac:dyDescent="0.2">
      <c r="M424" t="str">
        <f t="shared" si="6"/>
        <v xml:space="preserve"> </v>
      </c>
    </row>
    <row r="425" spans="13:13" ht="15" customHeight="1" x14ac:dyDescent="0.2">
      <c r="M425" t="str">
        <f t="shared" si="6"/>
        <v xml:space="preserve"> </v>
      </c>
    </row>
    <row r="426" spans="13:13" ht="15" customHeight="1" x14ac:dyDescent="0.2">
      <c r="M426" t="str">
        <f t="shared" si="6"/>
        <v xml:space="preserve"> </v>
      </c>
    </row>
    <row r="427" spans="13:13" ht="15" customHeight="1" x14ac:dyDescent="0.2">
      <c r="M427" t="str">
        <f t="shared" si="6"/>
        <v xml:space="preserve"> </v>
      </c>
    </row>
    <row r="428" spans="13:13" ht="15" customHeight="1" x14ac:dyDescent="0.2">
      <c r="M428" t="str">
        <f t="shared" si="6"/>
        <v xml:space="preserve"> </v>
      </c>
    </row>
    <row r="429" spans="13:13" ht="15" customHeight="1" x14ac:dyDescent="0.2">
      <c r="M429" t="str">
        <f t="shared" si="6"/>
        <v xml:space="preserve"> </v>
      </c>
    </row>
    <row r="430" spans="13:13" ht="15" customHeight="1" x14ac:dyDescent="0.2">
      <c r="M430" t="str">
        <f t="shared" si="6"/>
        <v xml:space="preserve"> </v>
      </c>
    </row>
    <row r="431" spans="13:13" ht="15" customHeight="1" x14ac:dyDescent="0.2">
      <c r="M431" t="str">
        <f t="shared" si="6"/>
        <v xml:space="preserve"> </v>
      </c>
    </row>
    <row r="432" spans="13:13" ht="15" customHeight="1" x14ac:dyDescent="0.2">
      <c r="M432" t="str">
        <f t="shared" si="6"/>
        <v xml:space="preserve"> </v>
      </c>
    </row>
    <row r="433" spans="13:13" ht="15" customHeight="1" x14ac:dyDescent="0.2">
      <c r="M433" t="str">
        <f t="shared" si="6"/>
        <v xml:space="preserve"> </v>
      </c>
    </row>
    <row r="434" spans="13:13" ht="15" customHeight="1" x14ac:dyDescent="0.2">
      <c r="M434" t="str">
        <f t="shared" si="6"/>
        <v xml:space="preserve"> </v>
      </c>
    </row>
    <row r="435" spans="13:13" ht="15" customHeight="1" x14ac:dyDescent="0.2">
      <c r="M435" t="str">
        <f t="shared" si="6"/>
        <v xml:space="preserve"> </v>
      </c>
    </row>
    <row r="436" spans="13:13" ht="15" customHeight="1" x14ac:dyDescent="0.2">
      <c r="M436" t="str">
        <f t="shared" si="6"/>
        <v xml:space="preserve"> </v>
      </c>
    </row>
    <row r="437" spans="13:13" ht="15" customHeight="1" x14ac:dyDescent="0.2">
      <c r="M437" t="str">
        <f t="shared" si="6"/>
        <v xml:space="preserve"> </v>
      </c>
    </row>
    <row r="438" spans="13:13" ht="15" customHeight="1" x14ac:dyDescent="0.2">
      <c r="M438" t="str">
        <f t="shared" si="6"/>
        <v xml:space="preserve"> </v>
      </c>
    </row>
    <row r="439" spans="13:13" ht="15" customHeight="1" x14ac:dyDescent="0.2">
      <c r="M439" t="str">
        <f t="shared" si="6"/>
        <v xml:space="preserve"> </v>
      </c>
    </row>
    <row r="440" spans="13:13" ht="15" customHeight="1" x14ac:dyDescent="0.2">
      <c r="M440" t="str">
        <f t="shared" si="6"/>
        <v xml:space="preserve"> </v>
      </c>
    </row>
    <row r="441" spans="13:13" ht="15" customHeight="1" x14ac:dyDescent="0.2">
      <c r="M441" t="str">
        <f t="shared" si="6"/>
        <v xml:space="preserve"> </v>
      </c>
    </row>
    <row r="442" spans="13:13" ht="15" customHeight="1" x14ac:dyDescent="0.2">
      <c r="M442" t="str">
        <f t="shared" si="6"/>
        <v xml:space="preserve"> </v>
      </c>
    </row>
    <row r="443" spans="13:13" ht="15" customHeight="1" x14ac:dyDescent="0.2">
      <c r="M443" t="str">
        <f t="shared" si="6"/>
        <v xml:space="preserve"> </v>
      </c>
    </row>
    <row r="444" spans="13:13" ht="15" customHeight="1" x14ac:dyDescent="0.2">
      <c r="M444" t="str">
        <f t="shared" si="6"/>
        <v xml:space="preserve"> </v>
      </c>
    </row>
    <row r="445" spans="13:13" ht="15" customHeight="1" x14ac:dyDescent="0.2">
      <c r="M445" t="str">
        <f t="shared" si="6"/>
        <v xml:space="preserve"> </v>
      </c>
    </row>
    <row r="446" spans="13:13" ht="15" customHeight="1" x14ac:dyDescent="0.2">
      <c r="M446" t="str">
        <f t="shared" si="6"/>
        <v xml:space="preserve"> </v>
      </c>
    </row>
    <row r="447" spans="13:13" ht="15" customHeight="1" x14ac:dyDescent="0.2">
      <c r="M447" t="str">
        <f t="shared" si="6"/>
        <v xml:space="preserve"> </v>
      </c>
    </row>
    <row r="448" spans="13:13" ht="15" customHeight="1" x14ac:dyDescent="0.2">
      <c r="M448" t="str">
        <f t="shared" si="6"/>
        <v xml:space="preserve"> </v>
      </c>
    </row>
    <row r="449" spans="13:13" ht="15" customHeight="1" x14ac:dyDescent="0.2">
      <c r="M449" t="str">
        <f t="shared" si="6"/>
        <v xml:space="preserve"> </v>
      </c>
    </row>
    <row r="450" spans="13:13" ht="15" customHeight="1" x14ac:dyDescent="0.2">
      <c r="M450" t="str">
        <f t="shared" si="6"/>
        <v xml:space="preserve"> </v>
      </c>
    </row>
    <row r="451" spans="13:13" ht="15" customHeight="1" x14ac:dyDescent="0.2">
      <c r="M451" t="str">
        <f t="shared" si="6"/>
        <v xml:space="preserve"> </v>
      </c>
    </row>
    <row r="452" spans="13:13" ht="15" customHeight="1" x14ac:dyDescent="0.2">
      <c r="M452" t="str">
        <f t="shared" si="6"/>
        <v xml:space="preserve"> </v>
      </c>
    </row>
    <row r="453" spans="13:13" ht="15" customHeight="1" x14ac:dyDescent="0.2">
      <c r="M453" t="str">
        <f t="shared" si="6"/>
        <v xml:space="preserve"> </v>
      </c>
    </row>
    <row r="454" spans="13:13" ht="15" customHeight="1" x14ac:dyDescent="0.2">
      <c r="M454" t="str">
        <f t="shared" si="6"/>
        <v xml:space="preserve"> </v>
      </c>
    </row>
    <row r="455" spans="13:13" ht="15" customHeight="1" x14ac:dyDescent="0.2">
      <c r="M455" t="str">
        <f t="shared" si="6"/>
        <v xml:space="preserve"> </v>
      </c>
    </row>
    <row r="456" spans="13:13" ht="15" customHeight="1" x14ac:dyDescent="0.2">
      <c r="M456" t="str">
        <f t="shared" si="6"/>
        <v xml:space="preserve"> </v>
      </c>
    </row>
    <row r="457" spans="13:13" ht="15" customHeight="1" x14ac:dyDescent="0.2">
      <c r="M457" t="str">
        <f t="shared" si="6"/>
        <v xml:space="preserve"> </v>
      </c>
    </row>
    <row r="458" spans="13:13" ht="15" customHeight="1" x14ac:dyDescent="0.2">
      <c r="M458" t="str">
        <f t="shared" si="6"/>
        <v xml:space="preserve"> </v>
      </c>
    </row>
    <row r="459" spans="13:13" ht="15" customHeight="1" x14ac:dyDescent="0.2">
      <c r="M459" t="str">
        <f t="shared" si="6"/>
        <v xml:space="preserve"> </v>
      </c>
    </row>
    <row r="460" spans="13:13" ht="15" customHeight="1" x14ac:dyDescent="0.2">
      <c r="M460" t="str">
        <f t="shared" si="6"/>
        <v xml:space="preserve"> </v>
      </c>
    </row>
    <row r="461" spans="13:13" ht="15" customHeight="1" x14ac:dyDescent="0.2">
      <c r="M461" t="str">
        <f t="shared" si="6"/>
        <v xml:space="preserve"> </v>
      </c>
    </row>
    <row r="462" spans="13:13" ht="15" customHeight="1" x14ac:dyDescent="0.2">
      <c r="M462" t="str">
        <f t="shared" si="6"/>
        <v xml:space="preserve"> </v>
      </c>
    </row>
    <row r="463" spans="13:13" ht="15" customHeight="1" x14ac:dyDescent="0.2">
      <c r="M463" t="str">
        <f t="shared" si="6"/>
        <v xml:space="preserve"> </v>
      </c>
    </row>
    <row r="464" spans="13:13" ht="15" customHeight="1" x14ac:dyDescent="0.2">
      <c r="M464" t="str">
        <f t="shared" si="6"/>
        <v xml:space="preserve"> </v>
      </c>
    </row>
    <row r="465" spans="13:13" ht="15" customHeight="1" x14ac:dyDescent="0.2">
      <c r="M465" t="str">
        <f t="shared" si="6"/>
        <v xml:space="preserve"> </v>
      </c>
    </row>
    <row r="466" spans="13:13" ht="15" customHeight="1" x14ac:dyDescent="0.2">
      <c r="M466" t="str">
        <f t="shared" si="6"/>
        <v xml:space="preserve"> </v>
      </c>
    </row>
    <row r="467" spans="13:13" ht="15" customHeight="1" x14ac:dyDescent="0.2">
      <c r="M467" t="str">
        <f t="shared" si="6"/>
        <v xml:space="preserve"> </v>
      </c>
    </row>
    <row r="468" spans="13:13" ht="15" customHeight="1" x14ac:dyDescent="0.2">
      <c r="M468" t="str">
        <f t="shared" si="6"/>
        <v xml:space="preserve"> </v>
      </c>
    </row>
    <row r="469" spans="13:13" ht="15" customHeight="1" x14ac:dyDescent="0.2">
      <c r="M469" t="str">
        <f t="shared" si="6"/>
        <v xml:space="preserve"> </v>
      </c>
    </row>
    <row r="470" spans="13:13" ht="15" customHeight="1" x14ac:dyDescent="0.2">
      <c r="M470" t="str">
        <f t="shared" si="6"/>
        <v xml:space="preserve"> </v>
      </c>
    </row>
    <row r="471" spans="13:13" ht="15" customHeight="1" x14ac:dyDescent="0.2">
      <c r="M471" t="str">
        <f t="shared" si="6"/>
        <v xml:space="preserve"> </v>
      </c>
    </row>
    <row r="472" spans="13:13" ht="15" customHeight="1" x14ac:dyDescent="0.2">
      <c r="M472" t="str">
        <f t="shared" si="6"/>
        <v xml:space="preserve"> </v>
      </c>
    </row>
    <row r="473" spans="13:13" ht="15" customHeight="1" x14ac:dyDescent="0.2">
      <c r="M473" t="str">
        <f t="shared" si="6"/>
        <v xml:space="preserve"> </v>
      </c>
    </row>
    <row r="474" spans="13:13" ht="15" customHeight="1" x14ac:dyDescent="0.2">
      <c r="M474" t="str">
        <f t="shared" si="6"/>
        <v xml:space="preserve"> </v>
      </c>
    </row>
    <row r="475" spans="13:13" ht="15" customHeight="1" x14ac:dyDescent="0.2">
      <c r="M475" t="str">
        <f t="shared" si="6"/>
        <v xml:space="preserve"> </v>
      </c>
    </row>
    <row r="476" spans="13:13" ht="15" customHeight="1" x14ac:dyDescent="0.2">
      <c r="M476" t="str">
        <f t="shared" si="6"/>
        <v xml:space="preserve"> </v>
      </c>
    </row>
    <row r="477" spans="13:13" ht="15" customHeight="1" x14ac:dyDescent="0.2">
      <c r="M477" t="str">
        <f t="shared" si="6"/>
        <v xml:space="preserve"> </v>
      </c>
    </row>
    <row r="478" spans="13:13" ht="15" customHeight="1" x14ac:dyDescent="0.2">
      <c r="M478" t="str">
        <f t="shared" si="6"/>
        <v xml:space="preserve"> </v>
      </c>
    </row>
    <row r="479" spans="13:13" ht="15" customHeight="1" x14ac:dyDescent="0.2">
      <c r="M479" t="str">
        <f t="shared" si="6"/>
        <v xml:space="preserve"> </v>
      </c>
    </row>
    <row r="480" spans="13:13" ht="15" customHeight="1" x14ac:dyDescent="0.2">
      <c r="M480" t="str">
        <f t="shared" si="6"/>
        <v xml:space="preserve"> </v>
      </c>
    </row>
    <row r="481" spans="13:13" ht="15" customHeight="1" x14ac:dyDescent="0.2">
      <c r="M481" t="str">
        <f t="shared" si="6"/>
        <v xml:space="preserve"> </v>
      </c>
    </row>
    <row r="482" spans="13:13" ht="15" customHeight="1" x14ac:dyDescent="0.2">
      <c r="M482" t="str">
        <f t="shared" si="6"/>
        <v xml:space="preserve"> </v>
      </c>
    </row>
    <row r="483" spans="13:13" ht="15" customHeight="1" x14ac:dyDescent="0.2">
      <c r="M483" t="str">
        <f t="shared" ref="M483:M546" si="7">A483&amp;" "&amp;B483</f>
        <v xml:space="preserve"> </v>
      </c>
    </row>
    <row r="484" spans="13:13" ht="15" customHeight="1" x14ac:dyDescent="0.2">
      <c r="M484" t="str">
        <f t="shared" si="7"/>
        <v xml:space="preserve"> </v>
      </c>
    </row>
    <row r="485" spans="13:13" ht="15" customHeight="1" x14ac:dyDescent="0.2">
      <c r="M485" t="str">
        <f t="shared" si="7"/>
        <v xml:space="preserve"> </v>
      </c>
    </row>
    <row r="486" spans="13:13" ht="15" customHeight="1" x14ac:dyDescent="0.2">
      <c r="M486" t="str">
        <f t="shared" si="7"/>
        <v xml:space="preserve"> </v>
      </c>
    </row>
    <row r="487" spans="13:13" ht="15" customHeight="1" x14ac:dyDescent="0.2">
      <c r="M487" t="str">
        <f t="shared" si="7"/>
        <v xml:space="preserve"> </v>
      </c>
    </row>
    <row r="488" spans="13:13" ht="15" customHeight="1" x14ac:dyDescent="0.2">
      <c r="M488" t="str">
        <f t="shared" si="7"/>
        <v xml:space="preserve"> </v>
      </c>
    </row>
    <row r="489" spans="13:13" ht="15" customHeight="1" x14ac:dyDescent="0.2">
      <c r="M489" t="str">
        <f t="shared" si="7"/>
        <v xml:space="preserve"> </v>
      </c>
    </row>
    <row r="490" spans="13:13" ht="15" customHeight="1" x14ac:dyDescent="0.2">
      <c r="M490" t="str">
        <f t="shared" si="7"/>
        <v xml:space="preserve"> </v>
      </c>
    </row>
    <row r="491" spans="13:13" ht="15" customHeight="1" x14ac:dyDescent="0.2">
      <c r="M491" t="str">
        <f t="shared" si="7"/>
        <v xml:space="preserve"> </v>
      </c>
    </row>
    <row r="492" spans="13:13" ht="15" customHeight="1" x14ac:dyDescent="0.2">
      <c r="M492" t="str">
        <f t="shared" si="7"/>
        <v xml:space="preserve"> </v>
      </c>
    </row>
    <row r="493" spans="13:13" ht="15" customHeight="1" x14ac:dyDescent="0.2">
      <c r="M493" t="str">
        <f t="shared" si="7"/>
        <v xml:space="preserve"> </v>
      </c>
    </row>
    <row r="494" spans="13:13" ht="15" customHeight="1" x14ac:dyDescent="0.2">
      <c r="M494" t="str">
        <f t="shared" si="7"/>
        <v xml:space="preserve"> </v>
      </c>
    </row>
    <row r="495" spans="13:13" ht="15" customHeight="1" x14ac:dyDescent="0.2">
      <c r="M495" t="str">
        <f t="shared" si="7"/>
        <v xml:space="preserve"> </v>
      </c>
    </row>
    <row r="496" spans="13:13" ht="15" customHeight="1" x14ac:dyDescent="0.2">
      <c r="M496" t="str">
        <f t="shared" si="7"/>
        <v xml:space="preserve"> </v>
      </c>
    </row>
    <row r="497" spans="13:13" ht="15" customHeight="1" x14ac:dyDescent="0.2">
      <c r="M497" t="str">
        <f t="shared" si="7"/>
        <v xml:space="preserve"> </v>
      </c>
    </row>
    <row r="498" spans="13:13" ht="15" customHeight="1" x14ac:dyDescent="0.2">
      <c r="M498" t="str">
        <f t="shared" si="7"/>
        <v xml:space="preserve"> </v>
      </c>
    </row>
    <row r="499" spans="13:13" ht="15" customHeight="1" x14ac:dyDescent="0.2">
      <c r="M499" t="str">
        <f t="shared" si="7"/>
        <v xml:space="preserve"> </v>
      </c>
    </row>
    <row r="500" spans="13:13" ht="15" customHeight="1" x14ac:dyDescent="0.2">
      <c r="M500" t="str">
        <f t="shared" si="7"/>
        <v xml:space="preserve"> </v>
      </c>
    </row>
    <row r="501" spans="13:13" ht="15" customHeight="1" x14ac:dyDescent="0.2">
      <c r="M501" t="str">
        <f t="shared" si="7"/>
        <v xml:space="preserve"> </v>
      </c>
    </row>
    <row r="502" spans="13:13" ht="15" customHeight="1" x14ac:dyDescent="0.2">
      <c r="M502" t="str">
        <f t="shared" si="7"/>
        <v xml:space="preserve"> </v>
      </c>
    </row>
    <row r="503" spans="13:13" ht="15" customHeight="1" x14ac:dyDescent="0.2">
      <c r="M503" t="str">
        <f t="shared" si="7"/>
        <v xml:space="preserve"> </v>
      </c>
    </row>
    <row r="504" spans="13:13" ht="15" customHeight="1" x14ac:dyDescent="0.2">
      <c r="M504" t="str">
        <f t="shared" si="7"/>
        <v xml:space="preserve"> </v>
      </c>
    </row>
    <row r="505" spans="13:13" ht="15" customHeight="1" x14ac:dyDescent="0.2">
      <c r="M505" t="str">
        <f t="shared" si="7"/>
        <v xml:space="preserve"> </v>
      </c>
    </row>
    <row r="506" spans="13:13" ht="15" customHeight="1" x14ac:dyDescent="0.2">
      <c r="M506" t="str">
        <f t="shared" si="7"/>
        <v xml:space="preserve"> </v>
      </c>
    </row>
    <row r="507" spans="13:13" ht="15" customHeight="1" x14ac:dyDescent="0.2">
      <c r="M507" t="str">
        <f t="shared" si="7"/>
        <v xml:space="preserve"> </v>
      </c>
    </row>
    <row r="508" spans="13:13" ht="15" customHeight="1" x14ac:dyDescent="0.2">
      <c r="M508" t="str">
        <f t="shared" si="7"/>
        <v xml:space="preserve"> </v>
      </c>
    </row>
    <row r="509" spans="13:13" ht="15" customHeight="1" x14ac:dyDescent="0.2">
      <c r="M509" t="str">
        <f t="shared" si="7"/>
        <v xml:space="preserve"> </v>
      </c>
    </row>
    <row r="510" spans="13:13" ht="15" customHeight="1" x14ac:dyDescent="0.2">
      <c r="M510" t="str">
        <f t="shared" si="7"/>
        <v xml:space="preserve"> </v>
      </c>
    </row>
    <row r="511" spans="13:13" ht="15" customHeight="1" x14ac:dyDescent="0.2">
      <c r="M511" t="str">
        <f t="shared" si="7"/>
        <v xml:space="preserve"> </v>
      </c>
    </row>
    <row r="512" spans="13:13" ht="15" customHeight="1" x14ac:dyDescent="0.2">
      <c r="M512" t="str">
        <f t="shared" si="7"/>
        <v xml:space="preserve"> </v>
      </c>
    </row>
    <row r="513" spans="13:13" ht="15" customHeight="1" x14ac:dyDescent="0.2">
      <c r="M513" t="str">
        <f t="shared" si="7"/>
        <v xml:space="preserve"> </v>
      </c>
    </row>
    <row r="514" spans="13:13" ht="15" customHeight="1" x14ac:dyDescent="0.2">
      <c r="M514" t="str">
        <f t="shared" si="7"/>
        <v xml:space="preserve"> </v>
      </c>
    </row>
    <row r="515" spans="13:13" ht="15" customHeight="1" x14ac:dyDescent="0.2">
      <c r="M515" t="str">
        <f t="shared" si="7"/>
        <v xml:space="preserve"> </v>
      </c>
    </row>
    <row r="516" spans="13:13" ht="15" customHeight="1" x14ac:dyDescent="0.2">
      <c r="M516" t="str">
        <f t="shared" si="7"/>
        <v xml:space="preserve"> </v>
      </c>
    </row>
    <row r="517" spans="13:13" ht="15" customHeight="1" x14ac:dyDescent="0.2">
      <c r="M517" t="str">
        <f t="shared" si="7"/>
        <v xml:space="preserve"> </v>
      </c>
    </row>
    <row r="518" spans="13:13" ht="15" customHeight="1" x14ac:dyDescent="0.2">
      <c r="M518" t="str">
        <f t="shared" si="7"/>
        <v xml:space="preserve"> </v>
      </c>
    </row>
    <row r="519" spans="13:13" ht="15" customHeight="1" x14ac:dyDescent="0.2">
      <c r="M519" t="str">
        <f t="shared" si="7"/>
        <v xml:space="preserve"> </v>
      </c>
    </row>
    <row r="520" spans="13:13" ht="15" customHeight="1" x14ac:dyDescent="0.2">
      <c r="M520" t="str">
        <f t="shared" si="7"/>
        <v xml:space="preserve"> </v>
      </c>
    </row>
    <row r="521" spans="13:13" ht="15" customHeight="1" x14ac:dyDescent="0.2">
      <c r="M521" t="str">
        <f t="shared" si="7"/>
        <v xml:space="preserve"> </v>
      </c>
    </row>
    <row r="522" spans="13:13" ht="15" customHeight="1" x14ac:dyDescent="0.2">
      <c r="M522" t="str">
        <f t="shared" si="7"/>
        <v xml:space="preserve"> </v>
      </c>
    </row>
    <row r="523" spans="13:13" ht="15" customHeight="1" x14ac:dyDescent="0.2">
      <c r="M523" t="str">
        <f t="shared" si="7"/>
        <v xml:space="preserve"> </v>
      </c>
    </row>
    <row r="524" spans="13:13" ht="15" customHeight="1" x14ac:dyDescent="0.2">
      <c r="M524" t="str">
        <f t="shared" si="7"/>
        <v xml:space="preserve"> </v>
      </c>
    </row>
    <row r="525" spans="13:13" ht="15" customHeight="1" x14ac:dyDescent="0.2">
      <c r="M525" t="str">
        <f t="shared" si="7"/>
        <v xml:space="preserve"> </v>
      </c>
    </row>
    <row r="526" spans="13:13" ht="15" customHeight="1" x14ac:dyDescent="0.2">
      <c r="M526" t="str">
        <f t="shared" si="7"/>
        <v xml:space="preserve"> </v>
      </c>
    </row>
    <row r="527" spans="13:13" ht="15" customHeight="1" x14ac:dyDescent="0.2">
      <c r="M527" t="str">
        <f t="shared" si="7"/>
        <v xml:space="preserve"> </v>
      </c>
    </row>
    <row r="528" spans="13:13" ht="15" customHeight="1" x14ac:dyDescent="0.2">
      <c r="M528" t="str">
        <f t="shared" si="7"/>
        <v xml:space="preserve"> </v>
      </c>
    </row>
    <row r="529" spans="13:13" ht="15" customHeight="1" x14ac:dyDescent="0.2">
      <c r="M529" t="str">
        <f t="shared" si="7"/>
        <v xml:space="preserve"> </v>
      </c>
    </row>
    <row r="530" spans="13:13" ht="15" customHeight="1" x14ac:dyDescent="0.2">
      <c r="M530" t="str">
        <f t="shared" si="7"/>
        <v xml:space="preserve"> </v>
      </c>
    </row>
    <row r="531" spans="13:13" ht="15" customHeight="1" x14ac:dyDescent="0.2">
      <c r="M531" t="str">
        <f t="shared" si="7"/>
        <v xml:space="preserve"> </v>
      </c>
    </row>
    <row r="532" spans="13:13" ht="15" customHeight="1" x14ac:dyDescent="0.2">
      <c r="M532" t="str">
        <f t="shared" si="7"/>
        <v xml:space="preserve"> </v>
      </c>
    </row>
    <row r="533" spans="13:13" ht="15" customHeight="1" x14ac:dyDescent="0.2">
      <c r="M533" t="str">
        <f t="shared" si="7"/>
        <v xml:space="preserve"> </v>
      </c>
    </row>
    <row r="534" spans="13:13" ht="15" customHeight="1" x14ac:dyDescent="0.2">
      <c r="M534" t="str">
        <f t="shared" si="7"/>
        <v xml:space="preserve"> </v>
      </c>
    </row>
    <row r="535" spans="13:13" ht="15" customHeight="1" x14ac:dyDescent="0.2">
      <c r="M535" t="str">
        <f t="shared" si="7"/>
        <v xml:space="preserve"> </v>
      </c>
    </row>
    <row r="536" spans="13:13" ht="15" customHeight="1" x14ac:dyDescent="0.2">
      <c r="M536" t="str">
        <f t="shared" si="7"/>
        <v xml:space="preserve"> </v>
      </c>
    </row>
    <row r="537" spans="13:13" ht="15" customHeight="1" x14ac:dyDescent="0.2">
      <c r="M537" t="str">
        <f t="shared" si="7"/>
        <v xml:space="preserve"> </v>
      </c>
    </row>
    <row r="538" spans="13:13" ht="15" customHeight="1" x14ac:dyDescent="0.2">
      <c r="M538" t="str">
        <f t="shared" si="7"/>
        <v xml:space="preserve"> </v>
      </c>
    </row>
    <row r="539" spans="13:13" ht="15" customHeight="1" x14ac:dyDescent="0.2">
      <c r="M539" t="str">
        <f t="shared" si="7"/>
        <v xml:space="preserve"> </v>
      </c>
    </row>
    <row r="540" spans="13:13" ht="15" customHeight="1" x14ac:dyDescent="0.2">
      <c r="M540" t="str">
        <f t="shared" si="7"/>
        <v xml:space="preserve"> </v>
      </c>
    </row>
    <row r="541" spans="13:13" ht="15" customHeight="1" x14ac:dyDescent="0.2">
      <c r="M541" t="str">
        <f t="shared" si="7"/>
        <v xml:space="preserve"> </v>
      </c>
    </row>
    <row r="542" spans="13:13" ht="15" customHeight="1" x14ac:dyDescent="0.2">
      <c r="M542" t="str">
        <f t="shared" si="7"/>
        <v xml:space="preserve"> </v>
      </c>
    </row>
    <row r="543" spans="13:13" ht="15" customHeight="1" x14ac:dyDescent="0.2">
      <c r="M543" t="str">
        <f t="shared" si="7"/>
        <v xml:space="preserve"> </v>
      </c>
    </row>
    <row r="544" spans="13:13" ht="15" customHeight="1" x14ac:dyDescent="0.2">
      <c r="M544" t="str">
        <f t="shared" si="7"/>
        <v xml:space="preserve"> </v>
      </c>
    </row>
    <row r="545" spans="13:13" ht="15" customHeight="1" x14ac:dyDescent="0.2">
      <c r="M545" t="str">
        <f t="shared" si="7"/>
        <v xml:space="preserve"> </v>
      </c>
    </row>
    <row r="546" spans="13:13" ht="15" customHeight="1" x14ac:dyDescent="0.2">
      <c r="M546" t="str">
        <f t="shared" si="7"/>
        <v xml:space="preserve"> </v>
      </c>
    </row>
    <row r="547" spans="13:13" ht="15" customHeight="1" x14ac:dyDescent="0.2">
      <c r="M547" t="str">
        <f t="shared" ref="M547:M610" si="8">A547&amp;" "&amp;B547</f>
        <v xml:space="preserve"> </v>
      </c>
    </row>
    <row r="548" spans="13:13" ht="15" customHeight="1" x14ac:dyDescent="0.2">
      <c r="M548" t="str">
        <f t="shared" si="8"/>
        <v xml:space="preserve"> </v>
      </c>
    </row>
    <row r="549" spans="13:13" ht="15" customHeight="1" x14ac:dyDescent="0.2">
      <c r="M549" t="str">
        <f t="shared" si="8"/>
        <v xml:space="preserve"> </v>
      </c>
    </row>
    <row r="550" spans="13:13" ht="15" customHeight="1" x14ac:dyDescent="0.2">
      <c r="M550" t="str">
        <f t="shared" si="8"/>
        <v xml:space="preserve"> </v>
      </c>
    </row>
    <row r="551" spans="13:13" ht="15" customHeight="1" x14ac:dyDescent="0.2">
      <c r="M551" t="str">
        <f t="shared" si="8"/>
        <v xml:space="preserve"> </v>
      </c>
    </row>
    <row r="552" spans="13:13" ht="15" customHeight="1" x14ac:dyDescent="0.2">
      <c r="M552" t="str">
        <f t="shared" si="8"/>
        <v xml:space="preserve"> </v>
      </c>
    </row>
    <row r="553" spans="13:13" ht="15" customHeight="1" x14ac:dyDescent="0.2">
      <c r="M553" t="str">
        <f t="shared" si="8"/>
        <v xml:space="preserve"> </v>
      </c>
    </row>
    <row r="554" spans="13:13" ht="15" customHeight="1" x14ac:dyDescent="0.2">
      <c r="M554" t="str">
        <f t="shared" si="8"/>
        <v xml:space="preserve"> </v>
      </c>
    </row>
    <row r="555" spans="13:13" ht="15" customHeight="1" x14ac:dyDescent="0.2">
      <c r="M555" t="str">
        <f t="shared" si="8"/>
        <v xml:space="preserve"> </v>
      </c>
    </row>
    <row r="556" spans="13:13" ht="15" customHeight="1" x14ac:dyDescent="0.2">
      <c r="M556" t="str">
        <f t="shared" si="8"/>
        <v xml:space="preserve"> </v>
      </c>
    </row>
    <row r="557" spans="13:13" ht="15" customHeight="1" x14ac:dyDescent="0.2">
      <c r="M557" t="str">
        <f t="shared" si="8"/>
        <v xml:space="preserve"> </v>
      </c>
    </row>
    <row r="558" spans="13:13" ht="15" customHeight="1" x14ac:dyDescent="0.2">
      <c r="M558" t="str">
        <f t="shared" si="8"/>
        <v xml:space="preserve"> </v>
      </c>
    </row>
    <row r="559" spans="13:13" ht="15" customHeight="1" x14ac:dyDescent="0.2">
      <c r="M559" t="str">
        <f t="shared" si="8"/>
        <v xml:space="preserve"> </v>
      </c>
    </row>
    <row r="560" spans="13:13" ht="15" customHeight="1" x14ac:dyDescent="0.2">
      <c r="M560" t="str">
        <f t="shared" si="8"/>
        <v xml:space="preserve"> </v>
      </c>
    </row>
    <row r="561" spans="13:13" ht="15" customHeight="1" x14ac:dyDescent="0.2">
      <c r="M561" t="str">
        <f t="shared" si="8"/>
        <v xml:space="preserve"> </v>
      </c>
    </row>
    <row r="562" spans="13:13" ht="15" customHeight="1" x14ac:dyDescent="0.2">
      <c r="M562" t="str">
        <f t="shared" si="8"/>
        <v xml:space="preserve"> </v>
      </c>
    </row>
    <row r="563" spans="13:13" ht="15" customHeight="1" x14ac:dyDescent="0.2">
      <c r="M563" t="str">
        <f t="shared" si="8"/>
        <v xml:space="preserve"> </v>
      </c>
    </row>
    <row r="564" spans="13:13" ht="15" customHeight="1" x14ac:dyDescent="0.2">
      <c r="M564" t="str">
        <f t="shared" si="8"/>
        <v xml:space="preserve"> </v>
      </c>
    </row>
    <row r="565" spans="13:13" ht="15" customHeight="1" x14ac:dyDescent="0.2">
      <c r="M565" t="str">
        <f t="shared" si="8"/>
        <v xml:space="preserve"> </v>
      </c>
    </row>
    <row r="566" spans="13:13" ht="15" customHeight="1" x14ac:dyDescent="0.2">
      <c r="M566" t="str">
        <f t="shared" si="8"/>
        <v xml:space="preserve"> </v>
      </c>
    </row>
    <row r="567" spans="13:13" ht="15" customHeight="1" x14ac:dyDescent="0.2">
      <c r="M567" t="str">
        <f t="shared" si="8"/>
        <v xml:space="preserve"> </v>
      </c>
    </row>
    <row r="568" spans="13:13" ht="15" customHeight="1" x14ac:dyDescent="0.2">
      <c r="M568" t="str">
        <f t="shared" si="8"/>
        <v xml:space="preserve"> </v>
      </c>
    </row>
    <row r="569" spans="13:13" ht="15" customHeight="1" x14ac:dyDescent="0.2">
      <c r="M569" t="str">
        <f t="shared" si="8"/>
        <v xml:space="preserve"> </v>
      </c>
    </row>
    <row r="570" spans="13:13" ht="15" customHeight="1" x14ac:dyDescent="0.2">
      <c r="M570" t="str">
        <f t="shared" si="8"/>
        <v xml:space="preserve"> </v>
      </c>
    </row>
    <row r="571" spans="13:13" ht="15" customHeight="1" x14ac:dyDescent="0.2">
      <c r="M571" t="str">
        <f t="shared" si="8"/>
        <v xml:space="preserve"> </v>
      </c>
    </row>
    <row r="572" spans="13:13" ht="15" customHeight="1" x14ac:dyDescent="0.2">
      <c r="M572" t="str">
        <f t="shared" si="8"/>
        <v xml:space="preserve"> </v>
      </c>
    </row>
    <row r="573" spans="13:13" ht="15" customHeight="1" x14ac:dyDescent="0.2">
      <c r="M573" t="str">
        <f t="shared" si="8"/>
        <v xml:space="preserve"> </v>
      </c>
    </row>
    <row r="574" spans="13:13" ht="15" customHeight="1" x14ac:dyDescent="0.2">
      <c r="M574" t="str">
        <f t="shared" si="8"/>
        <v xml:space="preserve"> </v>
      </c>
    </row>
    <row r="575" spans="13:13" ht="15" customHeight="1" x14ac:dyDescent="0.2">
      <c r="M575" t="str">
        <f t="shared" si="8"/>
        <v xml:space="preserve"> </v>
      </c>
    </row>
    <row r="576" spans="13:13" ht="15" customHeight="1" x14ac:dyDescent="0.2">
      <c r="M576" t="str">
        <f t="shared" si="8"/>
        <v xml:space="preserve"> </v>
      </c>
    </row>
    <row r="577" spans="13:13" ht="15" customHeight="1" x14ac:dyDescent="0.2">
      <c r="M577" t="str">
        <f t="shared" si="8"/>
        <v xml:space="preserve"> </v>
      </c>
    </row>
    <row r="578" spans="13:13" ht="15" customHeight="1" x14ac:dyDescent="0.2">
      <c r="M578" t="str">
        <f t="shared" si="8"/>
        <v xml:space="preserve"> </v>
      </c>
    </row>
    <row r="579" spans="13:13" ht="15" customHeight="1" x14ac:dyDescent="0.2">
      <c r="M579" t="str">
        <f t="shared" si="8"/>
        <v xml:space="preserve"> </v>
      </c>
    </row>
    <row r="580" spans="13:13" ht="15" customHeight="1" x14ac:dyDescent="0.2">
      <c r="M580" t="str">
        <f t="shared" si="8"/>
        <v xml:space="preserve"> </v>
      </c>
    </row>
    <row r="581" spans="13:13" ht="15" customHeight="1" x14ac:dyDescent="0.2">
      <c r="M581" t="str">
        <f t="shared" si="8"/>
        <v xml:space="preserve"> </v>
      </c>
    </row>
    <row r="582" spans="13:13" ht="15" customHeight="1" x14ac:dyDescent="0.2">
      <c r="M582" t="str">
        <f t="shared" si="8"/>
        <v xml:space="preserve"> </v>
      </c>
    </row>
    <row r="583" spans="13:13" ht="15" customHeight="1" x14ac:dyDescent="0.2">
      <c r="M583" t="str">
        <f t="shared" si="8"/>
        <v xml:space="preserve"> </v>
      </c>
    </row>
    <row r="584" spans="13:13" ht="15" customHeight="1" x14ac:dyDescent="0.2">
      <c r="M584" t="str">
        <f t="shared" si="8"/>
        <v xml:space="preserve"> </v>
      </c>
    </row>
    <row r="585" spans="13:13" ht="15" customHeight="1" x14ac:dyDescent="0.2">
      <c r="M585" t="str">
        <f t="shared" si="8"/>
        <v xml:space="preserve"> </v>
      </c>
    </row>
    <row r="586" spans="13:13" ht="15" customHeight="1" x14ac:dyDescent="0.2">
      <c r="M586" t="str">
        <f t="shared" si="8"/>
        <v xml:space="preserve"> </v>
      </c>
    </row>
    <row r="587" spans="13:13" ht="15" customHeight="1" x14ac:dyDescent="0.2">
      <c r="M587" t="str">
        <f t="shared" si="8"/>
        <v xml:space="preserve"> </v>
      </c>
    </row>
    <row r="588" spans="13:13" ht="15" customHeight="1" x14ac:dyDescent="0.2">
      <c r="M588" t="str">
        <f t="shared" si="8"/>
        <v xml:space="preserve"> </v>
      </c>
    </row>
    <row r="589" spans="13:13" ht="15" customHeight="1" x14ac:dyDescent="0.2">
      <c r="M589" t="str">
        <f t="shared" si="8"/>
        <v xml:space="preserve"> </v>
      </c>
    </row>
    <row r="590" spans="13:13" ht="15" customHeight="1" x14ac:dyDescent="0.2">
      <c r="M590" t="str">
        <f t="shared" si="8"/>
        <v xml:space="preserve"> </v>
      </c>
    </row>
    <row r="591" spans="13:13" ht="15" customHeight="1" x14ac:dyDescent="0.2">
      <c r="M591" t="str">
        <f t="shared" si="8"/>
        <v xml:space="preserve"> </v>
      </c>
    </row>
    <row r="592" spans="13:13" ht="15" customHeight="1" x14ac:dyDescent="0.2">
      <c r="M592" t="str">
        <f t="shared" si="8"/>
        <v xml:space="preserve"> </v>
      </c>
    </row>
    <row r="593" spans="13:13" ht="15" customHeight="1" x14ac:dyDescent="0.2">
      <c r="M593" t="str">
        <f t="shared" si="8"/>
        <v xml:space="preserve"> </v>
      </c>
    </row>
    <row r="594" spans="13:13" ht="15" customHeight="1" x14ac:dyDescent="0.2">
      <c r="M594" t="str">
        <f t="shared" si="8"/>
        <v xml:space="preserve"> </v>
      </c>
    </row>
    <row r="595" spans="13:13" ht="15" customHeight="1" x14ac:dyDescent="0.2">
      <c r="M595" t="str">
        <f t="shared" si="8"/>
        <v xml:space="preserve"> </v>
      </c>
    </row>
    <row r="596" spans="13:13" ht="15" customHeight="1" x14ac:dyDescent="0.2">
      <c r="M596" t="str">
        <f t="shared" si="8"/>
        <v xml:space="preserve"> </v>
      </c>
    </row>
    <row r="597" spans="13:13" ht="15" customHeight="1" x14ac:dyDescent="0.2">
      <c r="M597" t="str">
        <f t="shared" si="8"/>
        <v xml:space="preserve"> </v>
      </c>
    </row>
    <row r="598" spans="13:13" ht="15" customHeight="1" x14ac:dyDescent="0.2">
      <c r="M598" t="str">
        <f t="shared" si="8"/>
        <v xml:space="preserve"> </v>
      </c>
    </row>
    <row r="599" spans="13:13" ht="15" customHeight="1" x14ac:dyDescent="0.2">
      <c r="M599" t="str">
        <f t="shared" si="8"/>
        <v xml:space="preserve"> </v>
      </c>
    </row>
    <row r="600" spans="13:13" ht="15" customHeight="1" x14ac:dyDescent="0.2">
      <c r="M600" t="str">
        <f t="shared" si="8"/>
        <v xml:space="preserve"> </v>
      </c>
    </row>
    <row r="601" spans="13:13" ht="15" customHeight="1" x14ac:dyDescent="0.2">
      <c r="M601" t="str">
        <f t="shared" si="8"/>
        <v xml:space="preserve"> </v>
      </c>
    </row>
    <row r="602" spans="13:13" ht="15" customHeight="1" x14ac:dyDescent="0.2">
      <c r="M602" t="str">
        <f t="shared" si="8"/>
        <v xml:space="preserve"> </v>
      </c>
    </row>
    <row r="603" spans="13:13" ht="15" customHeight="1" x14ac:dyDescent="0.2">
      <c r="M603" t="str">
        <f t="shared" si="8"/>
        <v xml:space="preserve"> </v>
      </c>
    </row>
    <row r="604" spans="13:13" ht="15" customHeight="1" x14ac:dyDescent="0.2">
      <c r="M604" t="str">
        <f t="shared" si="8"/>
        <v xml:space="preserve"> </v>
      </c>
    </row>
    <row r="605" spans="13:13" ht="15" customHeight="1" x14ac:dyDescent="0.2">
      <c r="M605" t="str">
        <f t="shared" si="8"/>
        <v xml:space="preserve"> </v>
      </c>
    </row>
    <row r="606" spans="13:13" ht="15" customHeight="1" x14ac:dyDescent="0.2">
      <c r="M606" t="str">
        <f t="shared" si="8"/>
        <v xml:space="preserve"> </v>
      </c>
    </row>
    <row r="607" spans="13:13" ht="15" customHeight="1" x14ac:dyDescent="0.2">
      <c r="M607" t="str">
        <f t="shared" si="8"/>
        <v xml:space="preserve"> </v>
      </c>
    </row>
    <row r="608" spans="13:13" ht="15" customHeight="1" x14ac:dyDescent="0.2">
      <c r="M608" t="str">
        <f t="shared" si="8"/>
        <v xml:space="preserve"> </v>
      </c>
    </row>
    <row r="609" spans="13:13" ht="15" customHeight="1" x14ac:dyDescent="0.2">
      <c r="M609" t="str">
        <f t="shared" si="8"/>
        <v xml:space="preserve"> </v>
      </c>
    </row>
    <row r="610" spans="13:13" ht="15" customHeight="1" x14ac:dyDescent="0.2">
      <c r="M610" t="str">
        <f t="shared" si="8"/>
        <v xml:space="preserve"> </v>
      </c>
    </row>
    <row r="611" spans="13:13" ht="15" customHeight="1" x14ac:dyDescent="0.2">
      <c r="M611" t="str">
        <f t="shared" ref="M611:M674" si="9">A611&amp;" "&amp;B611</f>
        <v xml:space="preserve"> </v>
      </c>
    </row>
    <row r="612" spans="13:13" ht="15" customHeight="1" x14ac:dyDescent="0.2">
      <c r="M612" t="str">
        <f t="shared" si="9"/>
        <v xml:space="preserve"> </v>
      </c>
    </row>
    <row r="613" spans="13:13" ht="15" customHeight="1" x14ac:dyDescent="0.2">
      <c r="M613" t="str">
        <f t="shared" si="9"/>
        <v xml:space="preserve"> </v>
      </c>
    </row>
    <row r="614" spans="13:13" ht="15" customHeight="1" x14ac:dyDescent="0.2">
      <c r="M614" t="str">
        <f t="shared" si="9"/>
        <v xml:space="preserve"> </v>
      </c>
    </row>
    <row r="615" spans="13:13" ht="15" customHeight="1" x14ac:dyDescent="0.2">
      <c r="M615" t="str">
        <f t="shared" si="9"/>
        <v xml:space="preserve"> </v>
      </c>
    </row>
    <row r="616" spans="13:13" ht="15" customHeight="1" x14ac:dyDescent="0.2">
      <c r="M616" t="str">
        <f t="shared" si="9"/>
        <v xml:space="preserve"> </v>
      </c>
    </row>
    <row r="617" spans="13:13" ht="15" customHeight="1" x14ac:dyDescent="0.2">
      <c r="M617" t="str">
        <f t="shared" si="9"/>
        <v xml:space="preserve"> </v>
      </c>
    </row>
    <row r="618" spans="13:13" ht="15" customHeight="1" x14ac:dyDescent="0.2">
      <c r="M618" t="str">
        <f t="shared" si="9"/>
        <v xml:space="preserve"> </v>
      </c>
    </row>
    <row r="619" spans="13:13" ht="15" customHeight="1" x14ac:dyDescent="0.2">
      <c r="M619" t="str">
        <f t="shared" si="9"/>
        <v xml:space="preserve"> </v>
      </c>
    </row>
    <row r="620" spans="13:13" ht="15" customHeight="1" x14ac:dyDescent="0.2">
      <c r="M620" t="str">
        <f t="shared" si="9"/>
        <v xml:space="preserve"> </v>
      </c>
    </row>
    <row r="621" spans="13:13" ht="15" customHeight="1" x14ac:dyDescent="0.2">
      <c r="M621" t="str">
        <f t="shared" si="9"/>
        <v xml:space="preserve"> </v>
      </c>
    </row>
    <row r="622" spans="13:13" ht="15" customHeight="1" x14ac:dyDescent="0.2">
      <c r="M622" t="str">
        <f t="shared" si="9"/>
        <v xml:space="preserve"> </v>
      </c>
    </row>
    <row r="623" spans="13:13" ht="15" customHeight="1" x14ac:dyDescent="0.2">
      <c r="M623" t="str">
        <f t="shared" si="9"/>
        <v xml:space="preserve"> </v>
      </c>
    </row>
    <row r="624" spans="13:13" ht="15" customHeight="1" x14ac:dyDescent="0.2">
      <c r="M624" t="str">
        <f t="shared" si="9"/>
        <v xml:space="preserve"> </v>
      </c>
    </row>
    <row r="625" spans="13:13" ht="15" customHeight="1" x14ac:dyDescent="0.2">
      <c r="M625" t="str">
        <f t="shared" si="9"/>
        <v xml:space="preserve"> </v>
      </c>
    </row>
    <row r="626" spans="13:13" ht="15" customHeight="1" x14ac:dyDescent="0.2">
      <c r="M626" t="str">
        <f t="shared" si="9"/>
        <v xml:space="preserve"> </v>
      </c>
    </row>
    <row r="627" spans="13:13" ht="15" customHeight="1" x14ac:dyDescent="0.2">
      <c r="M627" t="str">
        <f t="shared" si="9"/>
        <v xml:space="preserve"> </v>
      </c>
    </row>
    <row r="628" spans="13:13" ht="15" customHeight="1" x14ac:dyDescent="0.2">
      <c r="M628" t="str">
        <f t="shared" si="9"/>
        <v xml:space="preserve"> </v>
      </c>
    </row>
    <row r="629" spans="13:13" ht="15" customHeight="1" x14ac:dyDescent="0.2">
      <c r="M629" t="str">
        <f t="shared" si="9"/>
        <v xml:space="preserve"> </v>
      </c>
    </row>
    <row r="630" spans="13:13" ht="15" customHeight="1" x14ac:dyDescent="0.2">
      <c r="M630" t="str">
        <f t="shared" si="9"/>
        <v xml:space="preserve"> </v>
      </c>
    </row>
    <row r="631" spans="13:13" ht="15" customHeight="1" x14ac:dyDescent="0.2">
      <c r="M631" t="str">
        <f t="shared" si="9"/>
        <v xml:space="preserve"> </v>
      </c>
    </row>
    <row r="632" spans="13:13" ht="15" customHeight="1" x14ac:dyDescent="0.2">
      <c r="M632" t="str">
        <f t="shared" si="9"/>
        <v xml:space="preserve"> </v>
      </c>
    </row>
    <row r="633" spans="13:13" ht="15" customHeight="1" x14ac:dyDescent="0.2">
      <c r="M633" t="str">
        <f t="shared" si="9"/>
        <v xml:space="preserve"> </v>
      </c>
    </row>
    <row r="634" spans="13:13" ht="15" customHeight="1" x14ac:dyDescent="0.2">
      <c r="M634" t="str">
        <f t="shared" si="9"/>
        <v xml:space="preserve"> </v>
      </c>
    </row>
    <row r="635" spans="13:13" ht="15" customHeight="1" x14ac:dyDescent="0.2">
      <c r="M635" t="str">
        <f t="shared" si="9"/>
        <v xml:space="preserve"> </v>
      </c>
    </row>
    <row r="636" spans="13:13" ht="15" customHeight="1" x14ac:dyDescent="0.2">
      <c r="M636" t="str">
        <f t="shared" si="9"/>
        <v xml:space="preserve"> </v>
      </c>
    </row>
    <row r="637" spans="13:13" ht="15" customHeight="1" x14ac:dyDescent="0.2">
      <c r="M637" t="str">
        <f t="shared" si="9"/>
        <v xml:space="preserve"> </v>
      </c>
    </row>
    <row r="638" spans="13:13" ht="15" customHeight="1" x14ac:dyDescent="0.2">
      <c r="M638" t="str">
        <f t="shared" si="9"/>
        <v xml:space="preserve"> </v>
      </c>
    </row>
    <row r="639" spans="13:13" ht="15" customHeight="1" x14ac:dyDescent="0.2">
      <c r="M639" t="str">
        <f t="shared" si="9"/>
        <v xml:space="preserve"> </v>
      </c>
    </row>
    <row r="640" spans="13:13" ht="15" customHeight="1" x14ac:dyDescent="0.2">
      <c r="M640" t="str">
        <f t="shared" si="9"/>
        <v xml:space="preserve"> </v>
      </c>
    </row>
    <row r="641" spans="13:13" ht="15" customHeight="1" x14ac:dyDescent="0.2">
      <c r="M641" t="str">
        <f t="shared" si="9"/>
        <v xml:space="preserve"> </v>
      </c>
    </row>
    <row r="642" spans="13:13" ht="15" customHeight="1" x14ac:dyDescent="0.2">
      <c r="M642" t="str">
        <f t="shared" si="9"/>
        <v xml:space="preserve"> </v>
      </c>
    </row>
    <row r="643" spans="13:13" ht="15" customHeight="1" x14ac:dyDescent="0.2">
      <c r="M643" t="str">
        <f t="shared" si="9"/>
        <v xml:space="preserve"> </v>
      </c>
    </row>
    <row r="644" spans="13:13" ht="15" customHeight="1" x14ac:dyDescent="0.2">
      <c r="M644" t="str">
        <f t="shared" si="9"/>
        <v xml:space="preserve"> </v>
      </c>
    </row>
    <row r="645" spans="13:13" ht="15" customHeight="1" x14ac:dyDescent="0.2">
      <c r="M645" t="str">
        <f t="shared" si="9"/>
        <v xml:space="preserve"> </v>
      </c>
    </row>
    <row r="646" spans="13:13" ht="15" customHeight="1" x14ac:dyDescent="0.2">
      <c r="M646" t="str">
        <f t="shared" si="9"/>
        <v xml:space="preserve"> </v>
      </c>
    </row>
    <row r="647" spans="13:13" ht="15" customHeight="1" x14ac:dyDescent="0.2">
      <c r="M647" t="str">
        <f t="shared" si="9"/>
        <v xml:space="preserve"> </v>
      </c>
    </row>
    <row r="648" spans="13:13" ht="15" customHeight="1" x14ac:dyDescent="0.2">
      <c r="M648" t="str">
        <f t="shared" si="9"/>
        <v xml:space="preserve"> </v>
      </c>
    </row>
    <row r="649" spans="13:13" ht="15" customHeight="1" x14ac:dyDescent="0.2">
      <c r="M649" t="str">
        <f t="shared" si="9"/>
        <v xml:space="preserve"> </v>
      </c>
    </row>
    <row r="650" spans="13:13" ht="15" customHeight="1" x14ac:dyDescent="0.2">
      <c r="M650" t="str">
        <f t="shared" si="9"/>
        <v xml:space="preserve"> </v>
      </c>
    </row>
    <row r="651" spans="13:13" ht="15" customHeight="1" x14ac:dyDescent="0.2">
      <c r="M651" t="str">
        <f t="shared" si="9"/>
        <v xml:space="preserve"> </v>
      </c>
    </row>
    <row r="652" spans="13:13" ht="15" customHeight="1" x14ac:dyDescent="0.2">
      <c r="M652" t="str">
        <f t="shared" si="9"/>
        <v xml:space="preserve"> </v>
      </c>
    </row>
    <row r="653" spans="13:13" ht="15" customHeight="1" x14ac:dyDescent="0.2">
      <c r="M653" t="str">
        <f t="shared" si="9"/>
        <v xml:space="preserve"> </v>
      </c>
    </row>
    <row r="654" spans="13:13" ht="15" customHeight="1" x14ac:dyDescent="0.2">
      <c r="M654" t="str">
        <f t="shared" si="9"/>
        <v xml:space="preserve"> </v>
      </c>
    </row>
    <row r="655" spans="13:13" ht="15" customHeight="1" x14ac:dyDescent="0.2">
      <c r="M655" t="str">
        <f t="shared" si="9"/>
        <v xml:space="preserve"> </v>
      </c>
    </row>
    <row r="656" spans="13:13" ht="15" customHeight="1" x14ac:dyDescent="0.2">
      <c r="M656" t="str">
        <f t="shared" si="9"/>
        <v xml:space="preserve"> </v>
      </c>
    </row>
    <row r="657" spans="13:13" ht="15" customHeight="1" x14ac:dyDescent="0.2">
      <c r="M657" t="str">
        <f t="shared" si="9"/>
        <v xml:space="preserve"> </v>
      </c>
    </row>
    <row r="658" spans="13:13" ht="15" customHeight="1" x14ac:dyDescent="0.2">
      <c r="M658" t="str">
        <f t="shared" si="9"/>
        <v xml:space="preserve"> </v>
      </c>
    </row>
    <row r="659" spans="13:13" ht="15" customHeight="1" x14ac:dyDescent="0.2">
      <c r="M659" t="str">
        <f t="shared" si="9"/>
        <v xml:space="preserve"> </v>
      </c>
    </row>
    <row r="660" spans="13:13" ht="15" customHeight="1" x14ac:dyDescent="0.2">
      <c r="M660" t="str">
        <f t="shared" si="9"/>
        <v xml:space="preserve"> </v>
      </c>
    </row>
    <row r="661" spans="13:13" ht="15" customHeight="1" x14ac:dyDescent="0.2">
      <c r="M661" t="str">
        <f t="shared" si="9"/>
        <v xml:space="preserve"> </v>
      </c>
    </row>
    <row r="662" spans="13:13" ht="15" customHeight="1" x14ac:dyDescent="0.2">
      <c r="M662" t="str">
        <f t="shared" si="9"/>
        <v xml:space="preserve"> </v>
      </c>
    </row>
    <row r="663" spans="13:13" ht="15" customHeight="1" x14ac:dyDescent="0.2">
      <c r="M663" t="str">
        <f t="shared" si="9"/>
        <v xml:space="preserve"> </v>
      </c>
    </row>
    <row r="664" spans="13:13" ht="15" customHeight="1" x14ac:dyDescent="0.2">
      <c r="M664" t="str">
        <f t="shared" si="9"/>
        <v xml:space="preserve"> </v>
      </c>
    </row>
    <row r="665" spans="13:13" ht="15" customHeight="1" x14ac:dyDescent="0.2">
      <c r="M665" t="str">
        <f t="shared" si="9"/>
        <v xml:space="preserve"> </v>
      </c>
    </row>
    <row r="666" spans="13:13" ht="15" customHeight="1" x14ac:dyDescent="0.2">
      <c r="M666" t="str">
        <f t="shared" si="9"/>
        <v xml:space="preserve"> </v>
      </c>
    </row>
    <row r="667" spans="13:13" ht="15" customHeight="1" x14ac:dyDescent="0.2">
      <c r="M667" t="str">
        <f t="shared" si="9"/>
        <v xml:space="preserve"> </v>
      </c>
    </row>
    <row r="668" spans="13:13" ht="15" customHeight="1" x14ac:dyDescent="0.2">
      <c r="M668" t="str">
        <f t="shared" si="9"/>
        <v xml:space="preserve"> </v>
      </c>
    </row>
    <row r="669" spans="13:13" ht="15" customHeight="1" x14ac:dyDescent="0.2">
      <c r="M669" t="str">
        <f t="shared" si="9"/>
        <v xml:space="preserve"> </v>
      </c>
    </row>
    <row r="670" spans="13:13" ht="15" customHeight="1" x14ac:dyDescent="0.2">
      <c r="M670" t="str">
        <f t="shared" si="9"/>
        <v xml:space="preserve"> </v>
      </c>
    </row>
    <row r="671" spans="13:13" ht="15" customHeight="1" x14ac:dyDescent="0.2">
      <c r="M671" t="str">
        <f t="shared" si="9"/>
        <v xml:space="preserve"> </v>
      </c>
    </row>
    <row r="672" spans="13:13" ht="15" customHeight="1" x14ac:dyDescent="0.2">
      <c r="M672" t="str">
        <f t="shared" si="9"/>
        <v xml:space="preserve"> </v>
      </c>
    </row>
    <row r="673" spans="13:13" ht="15" customHeight="1" x14ac:dyDescent="0.2">
      <c r="M673" t="str">
        <f t="shared" si="9"/>
        <v xml:space="preserve"> </v>
      </c>
    </row>
    <row r="674" spans="13:13" ht="15" customHeight="1" x14ac:dyDescent="0.2">
      <c r="M674" t="str">
        <f t="shared" si="9"/>
        <v xml:space="preserve"> </v>
      </c>
    </row>
    <row r="675" spans="13:13" ht="15" customHeight="1" x14ac:dyDescent="0.2">
      <c r="M675" t="str">
        <f t="shared" ref="M675:M738" si="10">A675&amp;" "&amp;B675</f>
        <v xml:space="preserve"> </v>
      </c>
    </row>
    <row r="676" spans="13:13" ht="15" customHeight="1" x14ac:dyDescent="0.2">
      <c r="M676" t="str">
        <f t="shared" si="10"/>
        <v xml:space="preserve"> </v>
      </c>
    </row>
    <row r="677" spans="13:13" ht="15" customHeight="1" x14ac:dyDescent="0.2">
      <c r="M677" t="str">
        <f t="shared" si="10"/>
        <v xml:space="preserve"> </v>
      </c>
    </row>
    <row r="678" spans="13:13" ht="15" customHeight="1" x14ac:dyDescent="0.2">
      <c r="M678" t="str">
        <f t="shared" si="10"/>
        <v xml:space="preserve"> </v>
      </c>
    </row>
    <row r="679" spans="13:13" ht="15" customHeight="1" x14ac:dyDescent="0.2">
      <c r="M679" t="str">
        <f t="shared" si="10"/>
        <v xml:space="preserve"> </v>
      </c>
    </row>
    <row r="680" spans="13:13" ht="15" customHeight="1" x14ac:dyDescent="0.2">
      <c r="M680" t="str">
        <f t="shared" si="10"/>
        <v xml:space="preserve"> </v>
      </c>
    </row>
    <row r="681" spans="13:13" ht="15" customHeight="1" x14ac:dyDescent="0.2">
      <c r="M681" t="str">
        <f t="shared" si="10"/>
        <v xml:space="preserve"> </v>
      </c>
    </row>
    <row r="682" spans="13:13" ht="15" customHeight="1" x14ac:dyDescent="0.2">
      <c r="M682" t="str">
        <f t="shared" si="10"/>
        <v xml:space="preserve"> </v>
      </c>
    </row>
    <row r="683" spans="13:13" ht="15" customHeight="1" x14ac:dyDescent="0.2">
      <c r="M683" t="str">
        <f t="shared" si="10"/>
        <v xml:space="preserve"> </v>
      </c>
    </row>
    <row r="684" spans="13:13" ht="15" customHeight="1" x14ac:dyDescent="0.2">
      <c r="M684" t="str">
        <f t="shared" si="10"/>
        <v xml:space="preserve"> </v>
      </c>
    </row>
    <row r="685" spans="13:13" ht="15" customHeight="1" x14ac:dyDescent="0.2">
      <c r="M685" t="str">
        <f t="shared" si="10"/>
        <v xml:space="preserve"> </v>
      </c>
    </row>
    <row r="686" spans="13:13" ht="15" customHeight="1" x14ac:dyDescent="0.2">
      <c r="M686" t="str">
        <f t="shared" si="10"/>
        <v xml:space="preserve"> </v>
      </c>
    </row>
    <row r="687" spans="13:13" ht="15" customHeight="1" x14ac:dyDescent="0.2">
      <c r="M687" t="str">
        <f t="shared" si="10"/>
        <v xml:space="preserve"> </v>
      </c>
    </row>
    <row r="688" spans="13:13" ht="15" customHeight="1" x14ac:dyDescent="0.2">
      <c r="M688" t="str">
        <f t="shared" si="10"/>
        <v xml:space="preserve"> </v>
      </c>
    </row>
    <row r="689" spans="13:13" ht="15" customHeight="1" x14ac:dyDescent="0.2">
      <c r="M689" t="str">
        <f t="shared" si="10"/>
        <v xml:space="preserve"> </v>
      </c>
    </row>
    <row r="690" spans="13:13" ht="15" customHeight="1" x14ac:dyDescent="0.2">
      <c r="M690" t="str">
        <f t="shared" si="10"/>
        <v xml:space="preserve"> </v>
      </c>
    </row>
    <row r="691" spans="13:13" ht="15" customHeight="1" x14ac:dyDescent="0.2">
      <c r="M691" t="str">
        <f t="shared" si="10"/>
        <v xml:space="preserve"> </v>
      </c>
    </row>
    <row r="692" spans="13:13" ht="15" customHeight="1" x14ac:dyDescent="0.2">
      <c r="M692" t="str">
        <f t="shared" si="10"/>
        <v xml:space="preserve"> </v>
      </c>
    </row>
    <row r="693" spans="13:13" ht="15" customHeight="1" x14ac:dyDescent="0.2">
      <c r="M693" t="str">
        <f t="shared" si="10"/>
        <v xml:space="preserve"> </v>
      </c>
    </row>
    <row r="694" spans="13:13" ht="15" customHeight="1" x14ac:dyDescent="0.2">
      <c r="M694" t="str">
        <f t="shared" si="10"/>
        <v xml:space="preserve"> </v>
      </c>
    </row>
    <row r="695" spans="13:13" ht="15" customHeight="1" x14ac:dyDescent="0.2">
      <c r="M695" t="str">
        <f t="shared" si="10"/>
        <v xml:space="preserve"> </v>
      </c>
    </row>
    <row r="696" spans="13:13" ht="15" customHeight="1" x14ac:dyDescent="0.2">
      <c r="M696" t="str">
        <f t="shared" si="10"/>
        <v xml:space="preserve"> </v>
      </c>
    </row>
    <row r="697" spans="13:13" ht="15" customHeight="1" x14ac:dyDescent="0.2">
      <c r="M697" t="str">
        <f t="shared" si="10"/>
        <v xml:space="preserve"> </v>
      </c>
    </row>
    <row r="698" spans="13:13" ht="15" customHeight="1" x14ac:dyDescent="0.2">
      <c r="M698" t="str">
        <f t="shared" si="10"/>
        <v xml:space="preserve"> </v>
      </c>
    </row>
    <row r="699" spans="13:13" ht="15" customHeight="1" x14ac:dyDescent="0.2">
      <c r="M699" t="str">
        <f t="shared" si="10"/>
        <v xml:space="preserve"> </v>
      </c>
    </row>
    <row r="700" spans="13:13" ht="15" customHeight="1" x14ac:dyDescent="0.2">
      <c r="M700" t="str">
        <f t="shared" si="10"/>
        <v xml:space="preserve"> </v>
      </c>
    </row>
    <row r="701" spans="13:13" ht="15" customHeight="1" x14ac:dyDescent="0.2">
      <c r="M701" t="str">
        <f t="shared" si="10"/>
        <v xml:space="preserve"> </v>
      </c>
    </row>
    <row r="702" spans="13:13" ht="15" customHeight="1" x14ac:dyDescent="0.2">
      <c r="M702" t="str">
        <f t="shared" si="10"/>
        <v xml:space="preserve"> </v>
      </c>
    </row>
    <row r="703" spans="13:13" ht="15" customHeight="1" x14ac:dyDescent="0.2">
      <c r="M703" t="str">
        <f t="shared" si="10"/>
        <v xml:space="preserve"> </v>
      </c>
    </row>
    <row r="704" spans="13:13" ht="15" customHeight="1" x14ac:dyDescent="0.2">
      <c r="M704" t="str">
        <f t="shared" si="10"/>
        <v xml:space="preserve"> </v>
      </c>
    </row>
    <row r="705" spans="13:13" ht="15" customHeight="1" x14ac:dyDescent="0.2">
      <c r="M705" t="str">
        <f t="shared" si="10"/>
        <v xml:space="preserve"> </v>
      </c>
    </row>
    <row r="706" spans="13:13" ht="15" customHeight="1" x14ac:dyDescent="0.2">
      <c r="M706" t="str">
        <f t="shared" si="10"/>
        <v xml:space="preserve"> </v>
      </c>
    </row>
    <row r="707" spans="13:13" ht="15" customHeight="1" x14ac:dyDescent="0.2">
      <c r="M707" t="str">
        <f t="shared" si="10"/>
        <v xml:space="preserve"> </v>
      </c>
    </row>
    <row r="708" spans="13:13" ht="15" customHeight="1" x14ac:dyDescent="0.2">
      <c r="M708" t="str">
        <f t="shared" si="10"/>
        <v xml:space="preserve"> </v>
      </c>
    </row>
    <row r="709" spans="13:13" ht="15" customHeight="1" x14ac:dyDescent="0.2">
      <c r="M709" t="str">
        <f t="shared" si="10"/>
        <v xml:space="preserve"> </v>
      </c>
    </row>
    <row r="710" spans="13:13" ht="15" customHeight="1" x14ac:dyDescent="0.2">
      <c r="M710" t="str">
        <f t="shared" si="10"/>
        <v xml:space="preserve"> </v>
      </c>
    </row>
    <row r="711" spans="13:13" ht="15" customHeight="1" x14ac:dyDescent="0.2">
      <c r="M711" t="str">
        <f t="shared" si="10"/>
        <v xml:space="preserve"> </v>
      </c>
    </row>
    <row r="712" spans="13:13" ht="15" customHeight="1" x14ac:dyDescent="0.2">
      <c r="M712" t="str">
        <f t="shared" si="10"/>
        <v xml:space="preserve"> </v>
      </c>
    </row>
    <row r="713" spans="13:13" ht="15" customHeight="1" x14ac:dyDescent="0.2">
      <c r="M713" t="str">
        <f t="shared" si="10"/>
        <v xml:space="preserve"> </v>
      </c>
    </row>
    <row r="714" spans="13:13" ht="15" customHeight="1" x14ac:dyDescent="0.2">
      <c r="M714" t="str">
        <f t="shared" si="10"/>
        <v xml:space="preserve"> </v>
      </c>
    </row>
    <row r="715" spans="13:13" ht="15" customHeight="1" x14ac:dyDescent="0.2">
      <c r="M715" t="str">
        <f t="shared" si="10"/>
        <v xml:space="preserve"> </v>
      </c>
    </row>
    <row r="716" spans="13:13" ht="15" customHeight="1" x14ac:dyDescent="0.2">
      <c r="M716" t="str">
        <f t="shared" si="10"/>
        <v xml:space="preserve"> </v>
      </c>
    </row>
    <row r="717" spans="13:13" ht="15" customHeight="1" x14ac:dyDescent="0.2">
      <c r="M717" t="str">
        <f t="shared" si="10"/>
        <v xml:space="preserve"> </v>
      </c>
    </row>
    <row r="718" spans="13:13" ht="15" customHeight="1" x14ac:dyDescent="0.2">
      <c r="M718" t="str">
        <f t="shared" si="10"/>
        <v xml:space="preserve"> </v>
      </c>
    </row>
    <row r="719" spans="13:13" ht="15" customHeight="1" x14ac:dyDescent="0.2">
      <c r="M719" t="str">
        <f t="shared" si="10"/>
        <v xml:space="preserve"> </v>
      </c>
    </row>
    <row r="720" spans="13:13" ht="15" customHeight="1" x14ac:dyDescent="0.2">
      <c r="M720" t="str">
        <f t="shared" si="10"/>
        <v xml:space="preserve"> </v>
      </c>
    </row>
    <row r="721" spans="13:13" ht="15" customHeight="1" x14ac:dyDescent="0.2">
      <c r="M721" t="str">
        <f t="shared" si="10"/>
        <v xml:space="preserve"> </v>
      </c>
    </row>
    <row r="722" spans="13:13" ht="15" customHeight="1" x14ac:dyDescent="0.2">
      <c r="M722" t="str">
        <f t="shared" si="10"/>
        <v xml:space="preserve"> </v>
      </c>
    </row>
    <row r="723" spans="13:13" ht="15" customHeight="1" x14ac:dyDescent="0.2">
      <c r="M723" t="str">
        <f t="shared" si="10"/>
        <v xml:space="preserve"> </v>
      </c>
    </row>
    <row r="724" spans="13:13" ht="15" customHeight="1" x14ac:dyDescent="0.2">
      <c r="M724" t="str">
        <f t="shared" si="10"/>
        <v xml:space="preserve"> </v>
      </c>
    </row>
    <row r="725" spans="13:13" ht="15" customHeight="1" x14ac:dyDescent="0.2">
      <c r="M725" t="str">
        <f t="shared" si="10"/>
        <v xml:space="preserve"> </v>
      </c>
    </row>
    <row r="726" spans="13:13" ht="15" customHeight="1" x14ac:dyDescent="0.2">
      <c r="M726" t="str">
        <f t="shared" si="10"/>
        <v xml:space="preserve"> </v>
      </c>
    </row>
    <row r="727" spans="13:13" ht="15" customHeight="1" x14ac:dyDescent="0.2">
      <c r="M727" t="str">
        <f t="shared" si="10"/>
        <v xml:space="preserve"> </v>
      </c>
    </row>
    <row r="728" spans="13:13" ht="15" customHeight="1" x14ac:dyDescent="0.2">
      <c r="M728" t="str">
        <f t="shared" si="10"/>
        <v xml:space="preserve"> </v>
      </c>
    </row>
    <row r="729" spans="13:13" ht="15" customHeight="1" x14ac:dyDescent="0.2">
      <c r="M729" t="str">
        <f t="shared" si="10"/>
        <v xml:space="preserve"> </v>
      </c>
    </row>
    <row r="730" spans="13:13" ht="15" customHeight="1" x14ac:dyDescent="0.2">
      <c r="M730" t="str">
        <f t="shared" si="10"/>
        <v xml:space="preserve"> </v>
      </c>
    </row>
    <row r="731" spans="13:13" ht="15" customHeight="1" x14ac:dyDescent="0.2">
      <c r="M731" t="str">
        <f t="shared" si="10"/>
        <v xml:space="preserve"> </v>
      </c>
    </row>
    <row r="732" spans="13:13" ht="15" customHeight="1" x14ac:dyDescent="0.2">
      <c r="M732" t="str">
        <f t="shared" si="10"/>
        <v xml:space="preserve"> </v>
      </c>
    </row>
    <row r="733" spans="13:13" ht="15" customHeight="1" x14ac:dyDescent="0.2">
      <c r="M733" t="str">
        <f t="shared" si="10"/>
        <v xml:space="preserve"> </v>
      </c>
    </row>
    <row r="734" spans="13:13" ht="15" customHeight="1" x14ac:dyDescent="0.2">
      <c r="M734" t="str">
        <f t="shared" si="10"/>
        <v xml:space="preserve"> </v>
      </c>
    </row>
    <row r="735" spans="13:13" ht="15" customHeight="1" x14ac:dyDescent="0.2">
      <c r="M735" t="str">
        <f t="shared" si="10"/>
        <v xml:space="preserve"> </v>
      </c>
    </row>
    <row r="736" spans="13:13" ht="15" customHeight="1" x14ac:dyDescent="0.2">
      <c r="M736" t="str">
        <f t="shared" si="10"/>
        <v xml:space="preserve"> </v>
      </c>
    </row>
    <row r="737" spans="13:13" ht="15" customHeight="1" x14ac:dyDescent="0.2">
      <c r="M737" t="str">
        <f t="shared" si="10"/>
        <v xml:space="preserve"> </v>
      </c>
    </row>
    <row r="738" spans="13:13" ht="15" customHeight="1" x14ac:dyDescent="0.2">
      <c r="M738" t="str">
        <f t="shared" si="10"/>
        <v xml:space="preserve"> </v>
      </c>
    </row>
    <row r="739" spans="13:13" ht="15" customHeight="1" x14ac:dyDescent="0.2">
      <c r="M739" t="str">
        <f t="shared" ref="M739:M802" si="11">A739&amp;" "&amp;B739</f>
        <v xml:space="preserve"> </v>
      </c>
    </row>
    <row r="740" spans="13:13" ht="15" customHeight="1" x14ac:dyDescent="0.2">
      <c r="M740" t="str">
        <f t="shared" si="11"/>
        <v xml:space="preserve"> </v>
      </c>
    </row>
    <row r="741" spans="13:13" ht="15" customHeight="1" x14ac:dyDescent="0.2">
      <c r="M741" t="str">
        <f t="shared" si="11"/>
        <v xml:space="preserve"> </v>
      </c>
    </row>
    <row r="742" spans="13:13" ht="15" customHeight="1" x14ac:dyDescent="0.2">
      <c r="M742" t="str">
        <f t="shared" si="11"/>
        <v xml:space="preserve"> </v>
      </c>
    </row>
    <row r="743" spans="13:13" ht="15" customHeight="1" x14ac:dyDescent="0.2">
      <c r="M743" t="str">
        <f t="shared" si="11"/>
        <v xml:space="preserve"> </v>
      </c>
    </row>
    <row r="744" spans="13:13" ht="15" customHeight="1" x14ac:dyDescent="0.2">
      <c r="M744" t="str">
        <f t="shared" si="11"/>
        <v xml:space="preserve"> </v>
      </c>
    </row>
    <row r="745" spans="13:13" ht="15" customHeight="1" x14ac:dyDescent="0.2">
      <c r="M745" t="str">
        <f t="shared" si="11"/>
        <v xml:space="preserve"> </v>
      </c>
    </row>
    <row r="746" spans="13:13" ht="15" customHeight="1" x14ac:dyDescent="0.2">
      <c r="M746" t="str">
        <f t="shared" si="11"/>
        <v xml:space="preserve"> </v>
      </c>
    </row>
    <row r="747" spans="13:13" ht="15" customHeight="1" x14ac:dyDescent="0.2">
      <c r="M747" t="str">
        <f t="shared" si="11"/>
        <v xml:space="preserve"> </v>
      </c>
    </row>
    <row r="748" spans="13:13" ht="15" customHeight="1" x14ac:dyDescent="0.2">
      <c r="M748" t="str">
        <f t="shared" si="11"/>
        <v xml:space="preserve"> </v>
      </c>
    </row>
    <row r="749" spans="13:13" ht="15" customHeight="1" x14ac:dyDescent="0.2">
      <c r="M749" t="str">
        <f t="shared" si="11"/>
        <v xml:space="preserve"> </v>
      </c>
    </row>
    <row r="750" spans="13:13" ht="15" customHeight="1" x14ac:dyDescent="0.2">
      <c r="M750" t="str">
        <f t="shared" si="11"/>
        <v xml:space="preserve"> </v>
      </c>
    </row>
    <row r="751" spans="13:13" ht="15" customHeight="1" x14ac:dyDescent="0.2">
      <c r="M751" t="str">
        <f t="shared" si="11"/>
        <v xml:space="preserve"> </v>
      </c>
    </row>
    <row r="752" spans="13:13" ht="15" customHeight="1" x14ac:dyDescent="0.2">
      <c r="M752" t="str">
        <f t="shared" si="11"/>
        <v xml:space="preserve"> </v>
      </c>
    </row>
    <row r="753" spans="13:13" ht="15" customHeight="1" x14ac:dyDescent="0.2">
      <c r="M753" t="str">
        <f t="shared" si="11"/>
        <v xml:space="preserve"> </v>
      </c>
    </row>
    <row r="754" spans="13:13" ht="15" customHeight="1" x14ac:dyDescent="0.2">
      <c r="M754" t="str">
        <f t="shared" si="11"/>
        <v xml:space="preserve"> </v>
      </c>
    </row>
    <row r="755" spans="13:13" ht="15" customHeight="1" x14ac:dyDescent="0.2">
      <c r="M755" t="str">
        <f t="shared" si="11"/>
        <v xml:space="preserve"> </v>
      </c>
    </row>
    <row r="756" spans="13:13" ht="15" customHeight="1" x14ac:dyDescent="0.2">
      <c r="M756" t="str">
        <f t="shared" si="11"/>
        <v xml:space="preserve"> </v>
      </c>
    </row>
    <row r="757" spans="13:13" ht="15" customHeight="1" x14ac:dyDescent="0.2">
      <c r="M757" t="str">
        <f t="shared" si="11"/>
        <v xml:space="preserve"> </v>
      </c>
    </row>
    <row r="758" spans="13:13" ht="15" customHeight="1" x14ac:dyDescent="0.2">
      <c r="M758" t="str">
        <f t="shared" si="11"/>
        <v xml:space="preserve"> </v>
      </c>
    </row>
    <row r="759" spans="13:13" ht="15" customHeight="1" x14ac:dyDescent="0.2">
      <c r="M759" t="str">
        <f t="shared" si="11"/>
        <v xml:space="preserve"> </v>
      </c>
    </row>
    <row r="760" spans="13:13" ht="15" customHeight="1" x14ac:dyDescent="0.2">
      <c r="M760" t="str">
        <f t="shared" si="11"/>
        <v xml:space="preserve"> </v>
      </c>
    </row>
    <row r="761" spans="13:13" ht="15" customHeight="1" x14ac:dyDescent="0.2">
      <c r="M761" t="str">
        <f t="shared" si="11"/>
        <v xml:space="preserve"> </v>
      </c>
    </row>
    <row r="762" spans="13:13" ht="15" customHeight="1" x14ac:dyDescent="0.2">
      <c r="M762" t="str">
        <f t="shared" si="11"/>
        <v xml:space="preserve"> </v>
      </c>
    </row>
    <row r="763" spans="13:13" ht="15" customHeight="1" x14ac:dyDescent="0.2">
      <c r="M763" t="str">
        <f t="shared" si="11"/>
        <v xml:space="preserve"> </v>
      </c>
    </row>
    <row r="764" spans="13:13" ht="15" customHeight="1" x14ac:dyDescent="0.2">
      <c r="M764" t="str">
        <f t="shared" si="11"/>
        <v xml:space="preserve"> </v>
      </c>
    </row>
    <row r="765" spans="13:13" ht="15" customHeight="1" x14ac:dyDescent="0.2">
      <c r="M765" t="str">
        <f t="shared" si="11"/>
        <v xml:space="preserve"> </v>
      </c>
    </row>
    <row r="766" spans="13:13" ht="15" customHeight="1" x14ac:dyDescent="0.2">
      <c r="M766" t="str">
        <f t="shared" si="11"/>
        <v xml:space="preserve"> </v>
      </c>
    </row>
    <row r="767" spans="13:13" ht="15" customHeight="1" x14ac:dyDescent="0.2">
      <c r="M767" t="str">
        <f t="shared" si="11"/>
        <v xml:space="preserve"> </v>
      </c>
    </row>
    <row r="768" spans="13:13" ht="15" customHeight="1" x14ac:dyDescent="0.2">
      <c r="M768" t="str">
        <f t="shared" si="11"/>
        <v xml:space="preserve"> </v>
      </c>
    </row>
    <row r="769" spans="13:13" ht="15" customHeight="1" x14ac:dyDescent="0.2">
      <c r="M769" t="str">
        <f t="shared" si="11"/>
        <v xml:space="preserve"> </v>
      </c>
    </row>
    <row r="770" spans="13:13" ht="15" customHeight="1" x14ac:dyDescent="0.2">
      <c r="M770" t="str">
        <f t="shared" si="11"/>
        <v xml:space="preserve"> </v>
      </c>
    </row>
    <row r="771" spans="13:13" ht="15" customHeight="1" x14ac:dyDescent="0.2">
      <c r="M771" t="str">
        <f t="shared" si="11"/>
        <v xml:space="preserve"> </v>
      </c>
    </row>
    <row r="772" spans="13:13" ht="15" customHeight="1" x14ac:dyDescent="0.2">
      <c r="M772" t="str">
        <f t="shared" si="11"/>
        <v xml:space="preserve"> </v>
      </c>
    </row>
    <row r="773" spans="13:13" ht="15" customHeight="1" x14ac:dyDescent="0.2">
      <c r="M773" t="str">
        <f t="shared" si="11"/>
        <v xml:space="preserve"> </v>
      </c>
    </row>
    <row r="774" spans="13:13" ht="15" customHeight="1" x14ac:dyDescent="0.2">
      <c r="M774" t="str">
        <f t="shared" si="11"/>
        <v xml:space="preserve"> </v>
      </c>
    </row>
    <row r="775" spans="13:13" ht="15" customHeight="1" x14ac:dyDescent="0.2">
      <c r="M775" t="str">
        <f t="shared" si="11"/>
        <v xml:space="preserve"> </v>
      </c>
    </row>
    <row r="776" spans="13:13" ht="15" customHeight="1" x14ac:dyDescent="0.2">
      <c r="M776" t="str">
        <f t="shared" si="11"/>
        <v xml:space="preserve"> </v>
      </c>
    </row>
    <row r="777" spans="13:13" ht="15" customHeight="1" x14ac:dyDescent="0.2">
      <c r="M777" t="str">
        <f t="shared" si="11"/>
        <v xml:space="preserve"> </v>
      </c>
    </row>
    <row r="778" spans="13:13" ht="15" customHeight="1" x14ac:dyDescent="0.2">
      <c r="M778" t="str">
        <f t="shared" si="11"/>
        <v xml:space="preserve"> </v>
      </c>
    </row>
    <row r="779" spans="13:13" ht="15" customHeight="1" x14ac:dyDescent="0.2">
      <c r="M779" t="str">
        <f t="shared" si="11"/>
        <v xml:space="preserve"> </v>
      </c>
    </row>
    <row r="780" spans="13:13" ht="15" customHeight="1" x14ac:dyDescent="0.2">
      <c r="M780" t="str">
        <f t="shared" si="11"/>
        <v xml:space="preserve"> </v>
      </c>
    </row>
    <row r="781" spans="13:13" ht="15" customHeight="1" x14ac:dyDescent="0.2">
      <c r="M781" t="str">
        <f t="shared" si="11"/>
        <v xml:space="preserve"> </v>
      </c>
    </row>
    <row r="782" spans="13:13" ht="15" customHeight="1" x14ac:dyDescent="0.2">
      <c r="M782" t="str">
        <f t="shared" si="11"/>
        <v xml:space="preserve"> </v>
      </c>
    </row>
    <row r="783" spans="13:13" ht="15" customHeight="1" x14ac:dyDescent="0.2">
      <c r="M783" t="str">
        <f t="shared" si="11"/>
        <v xml:space="preserve"> </v>
      </c>
    </row>
    <row r="784" spans="13:13" ht="15" customHeight="1" x14ac:dyDescent="0.2">
      <c r="M784" t="str">
        <f t="shared" si="11"/>
        <v xml:space="preserve"> </v>
      </c>
    </row>
    <row r="785" spans="13:13" ht="15" customHeight="1" x14ac:dyDescent="0.2">
      <c r="M785" t="str">
        <f t="shared" si="11"/>
        <v xml:space="preserve"> </v>
      </c>
    </row>
    <row r="786" spans="13:13" ht="15" customHeight="1" x14ac:dyDescent="0.2">
      <c r="M786" t="str">
        <f t="shared" si="11"/>
        <v xml:space="preserve"> </v>
      </c>
    </row>
    <row r="787" spans="13:13" ht="15" customHeight="1" x14ac:dyDescent="0.2">
      <c r="M787" t="str">
        <f t="shared" si="11"/>
        <v xml:space="preserve"> </v>
      </c>
    </row>
    <row r="788" spans="13:13" ht="15" customHeight="1" x14ac:dyDescent="0.2">
      <c r="M788" t="str">
        <f t="shared" si="11"/>
        <v xml:space="preserve"> </v>
      </c>
    </row>
    <row r="789" spans="13:13" ht="15" customHeight="1" x14ac:dyDescent="0.2">
      <c r="M789" t="str">
        <f t="shared" si="11"/>
        <v xml:space="preserve"> </v>
      </c>
    </row>
    <row r="790" spans="13:13" ht="15" customHeight="1" x14ac:dyDescent="0.2">
      <c r="M790" t="str">
        <f t="shared" si="11"/>
        <v xml:space="preserve"> </v>
      </c>
    </row>
    <row r="791" spans="13:13" ht="15" customHeight="1" x14ac:dyDescent="0.2">
      <c r="M791" t="str">
        <f t="shared" si="11"/>
        <v xml:space="preserve"> </v>
      </c>
    </row>
    <row r="792" spans="13:13" ht="15" customHeight="1" x14ac:dyDescent="0.2">
      <c r="M792" t="str">
        <f t="shared" si="11"/>
        <v xml:space="preserve"> </v>
      </c>
    </row>
    <row r="793" spans="13:13" ht="15" customHeight="1" x14ac:dyDescent="0.2">
      <c r="M793" t="str">
        <f t="shared" si="11"/>
        <v xml:space="preserve"> </v>
      </c>
    </row>
    <row r="794" spans="13:13" ht="15" customHeight="1" x14ac:dyDescent="0.2">
      <c r="M794" t="str">
        <f t="shared" si="11"/>
        <v xml:space="preserve"> </v>
      </c>
    </row>
    <row r="795" spans="13:13" ht="15" customHeight="1" x14ac:dyDescent="0.2">
      <c r="M795" t="str">
        <f t="shared" si="11"/>
        <v xml:space="preserve"> </v>
      </c>
    </row>
    <row r="796" spans="13:13" ht="15" customHeight="1" x14ac:dyDescent="0.2">
      <c r="M796" t="str">
        <f t="shared" si="11"/>
        <v xml:space="preserve"> </v>
      </c>
    </row>
    <row r="797" spans="13:13" ht="15" customHeight="1" x14ac:dyDescent="0.2">
      <c r="M797" t="str">
        <f t="shared" si="11"/>
        <v xml:space="preserve"> </v>
      </c>
    </row>
    <row r="798" spans="13:13" ht="15" customHeight="1" x14ac:dyDescent="0.2">
      <c r="M798" t="str">
        <f t="shared" si="11"/>
        <v xml:space="preserve"> </v>
      </c>
    </row>
    <row r="799" spans="13:13" ht="15" customHeight="1" x14ac:dyDescent="0.2">
      <c r="M799" t="str">
        <f t="shared" si="11"/>
        <v xml:space="preserve"> </v>
      </c>
    </row>
    <row r="800" spans="13:13" ht="15" customHeight="1" x14ac:dyDescent="0.2">
      <c r="M800" t="str">
        <f t="shared" si="11"/>
        <v xml:space="preserve"> </v>
      </c>
    </row>
    <row r="801" spans="13:13" ht="15" customHeight="1" x14ac:dyDescent="0.2">
      <c r="M801" t="str">
        <f t="shared" si="11"/>
        <v xml:space="preserve"> </v>
      </c>
    </row>
    <row r="802" spans="13:13" ht="15" customHeight="1" x14ac:dyDescent="0.2">
      <c r="M802" t="str">
        <f t="shared" si="11"/>
        <v xml:space="preserve"> </v>
      </c>
    </row>
    <row r="803" spans="13:13" ht="15" customHeight="1" x14ac:dyDescent="0.2">
      <c r="M803" t="str">
        <f t="shared" ref="M803:M866" si="12">A803&amp;" "&amp;B803</f>
        <v xml:space="preserve"> </v>
      </c>
    </row>
    <row r="804" spans="13:13" ht="15" customHeight="1" x14ac:dyDescent="0.2">
      <c r="M804" t="str">
        <f t="shared" si="12"/>
        <v xml:space="preserve"> </v>
      </c>
    </row>
    <row r="805" spans="13:13" ht="15" customHeight="1" x14ac:dyDescent="0.2">
      <c r="M805" t="str">
        <f t="shared" si="12"/>
        <v xml:space="preserve"> </v>
      </c>
    </row>
    <row r="806" spans="13:13" ht="15" customHeight="1" x14ac:dyDescent="0.2">
      <c r="M806" t="str">
        <f t="shared" si="12"/>
        <v xml:space="preserve"> </v>
      </c>
    </row>
    <row r="807" spans="13:13" ht="15" customHeight="1" x14ac:dyDescent="0.2">
      <c r="M807" t="str">
        <f t="shared" si="12"/>
        <v xml:space="preserve"> </v>
      </c>
    </row>
    <row r="808" spans="13:13" ht="15" customHeight="1" x14ac:dyDescent="0.2">
      <c r="M808" t="str">
        <f t="shared" si="12"/>
        <v xml:space="preserve"> </v>
      </c>
    </row>
    <row r="809" spans="13:13" ht="15" customHeight="1" x14ac:dyDescent="0.2">
      <c r="M809" t="str">
        <f t="shared" si="12"/>
        <v xml:space="preserve"> </v>
      </c>
    </row>
    <row r="810" spans="13:13" ht="15" customHeight="1" x14ac:dyDescent="0.2">
      <c r="M810" t="str">
        <f t="shared" si="12"/>
        <v xml:space="preserve"> </v>
      </c>
    </row>
    <row r="811" spans="13:13" ht="15" customHeight="1" x14ac:dyDescent="0.2">
      <c r="M811" t="str">
        <f t="shared" si="12"/>
        <v xml:space="preserve"> </v>
      </c>
    </row>
    <row r="812" spans="13:13" ht="15" customHeight="1" x14ac:dyDescent="0.2">
      <c r="M812" t="str">
        <f t="shared" si="12"/>
        <v xml:space="preserve"> </v>
      </c>
    </row>
    <row r="813" spans="13:13" ht="15" customHeight="1" x14ac:dyDescent="0.2">
      <c r="M813" t="str">
        <f t="shared" si="12"/>
        <v xml:space="preserve"> </v>
      </c>
    </row>
    <row r="814" spans="13:13" ht="15" customHeight="1" x14ac:dyDescent="0.2">
      <c r="M814" t="str">
        <f t="shared" si="12"/>
        <v xml:space="preserve"> </v>
      </c>
    </row>
    <row r="815" spans="13:13" ht="15" customHeight="1" x14ac:dyDescent="0.2">
      <c r="M815" t="str">
        <f t="shared" si="12"/>
        <v xml:space="preserve"> </v>
      </c>
    </row>
    <row r="816" spans="13:13" ht="15" customHeight="1" x14ac:dyDescent="0.2">
      <c r="M816" t="str">
        <f t="shared" si="12"/>
        <v xml:space="preserve"> </v>
      </c>
    </row>
    <row r="817" spans="13:13" ht="15" customHeight="1" x14ac:dyDescent="0.2">
      <c r="M817" t="str">
        <f t="shared" si="12"/>
        <v xml:space="preserve"> </v>
      </c>
    </row>
    <row r="818" spans="13:13" ht="15" customHeight="1" x14ac:dyDescent="0.2">
      <c r="M818" t="str">
        <f t="shared" si="12"/>
        <v xml:space="preserve"> </v>
      </c>
    </row>
    <row r="819" spans="13:13" ht="15" customHeight="1" x14ac:dyDescent="0.2">
      <c r="M819" t="str">
        <f t="shared" si="12"/>
        <v xml:space="preserve"> </v>
      </c>
    </row>
    <row r="820" spans="13:13" ht="15" customHeight="1" x14ac:dyDescent="0.2">
      <c r="M820" t="str">
        <f t="shared" si="12"/>
        <v xml:space="preserve"> </v>
      </c>
    </row>
    <row r="821" spans="13:13" ht="15" customHeight="1" x14ac:dyDescent="0.2">
      <c r="M821" t="str">
        <f t="shared" si="12"/>
        <v xml:space="preserve"> </v>
      </c>
    </row>
    <row r="822" spans="13:13" ht="15" customHeight="1" x14ac:dyDescent="0.2">
      <c r="M822" t="str">
        <f t="shared" si="12"/>
        <v xml:space="preserve"> </v>
      </c>
    </row>
    <row r="823" spans="13:13" ht="15" customHeight="1" x14ac:dyDescent="0.2">
      <c r="M823" t="str">
        <f t="shared" si="12"/>
        <v xml:space="preserve"> </v>
      </c>
    </row>
    <row r="824" spans="13:13" ht="15" customHeight="1" x14ac:dyDescent="0.2">
      <c r="M824" t="str">
        <f t="shared" si="12"/>
        <v xml:space="preserve"> </v>
      </c>
    </row>
    <row r="825" spans="13:13" ht="15" customHeight="1" x14ac:dyDescent="0.2">
      <c r="M825" t="str">
        <f t="shared" si="12"/>
        <v xml:space="preserve"> </v>
      </c>
    </row>
    <row r="826" spans="13:13" ht="15" customHeight="1" x14ac:dyDescent="0.2">
      <c r="M826" t="str">
        <f t="shared" si="12"/>
        <v xml:space="preserve"> </v>
      </c>
    </row>
    <row r="827" spans="13:13" ht="15" customHeight="1" x14ac:dyDescent="0.2">
      <c r="M827" t="str">
        <f t="shared" si="12"/>
        <v xml:space="preserve"> </v>
      </c>
    </row>
    <row r="828" spans="13:13" ht="15" customHeight="1" x14ac:dyDescent="0.2">
      <c r="M828" t="str">
        <f t="shared" si="12"/>
        <v xml:space="preserve"> </v>
      </c>
    </row>
    <row r="829" spans="13:13" ht="15" customHeight="1" x14ac:dyDescent="0.2">
      <c r="M829" t="str">
        <f t="shared" si="12"/>
        <v xml:space="preserve"> </v>
      </c>
    </row>
    <row r="830" spans="13:13" ht="15" customHeight="1" x14ac:dyDescent="0.2">
      <c r="M830" t="str">
        <f t="shared" si="12"/>
        <v xml:space="preserve"> </v>
      </c>
    </row>
    <row r="831" spans="13:13" ht="15" customHeight="1" x14ac:dyDescent="0.2">
      <c r="M831" t="str">
        <f t="shared" si="12"/>
        <v xml:space="preserve"> </v>
      </c>
    </row>
    <row r="832" spans="13:13" ht="15" customHeight="1" x14ac:dyDescent="0.2">
      <c r="M832" t="str">
        <f t="shared" si="12"/>
        <v xml:space="preserve"> </v>
      </c>
    </row>
    <row r="833" spans="13:13" ht="15" customHeight="1" x14ac:dyDescent="0.2">
      <c r="M833" t="str">
        <f t="shared" si="12"/>
        <v xml:space="preserve"> </v>
      </c>
    </row>
    <row r="834" spans="13:13" ht="15" customHeight="1" x14ac:dyDescent="0.2">
      <c r="M834" t="str">
        <f t="shared" si="12"/>
        <v xml:space="preserve"> </v>
      </c>
    </row>
    <row r="835" spans="13:13" ht="15" customHeight="1" x14ac:dyDescent="0.2">
      <c r="M835" t="str">
        <f t="shared" si="12"/>
        <v xml:space="preserve"> </v>
      </c>
    </row>
    <row r="836" spans="13:13" ht="15" customHeight="1" x14ac:dyDescent="0.2">
      <c r="M836" t="str">
        <f t="shared" si="12"/>
        <v xml:space="preserve"> </v>
      </c>
    </row>
    <row r="837" spans="13:13" ht="15" customHeight="1" x14ac:dyDescent="0.2">
      <c r="M837" t="str">
        <f t="shared" si="12"/>
        <v xml:space="preserve"> </v>
      </c>
    </row>
    <row r="838" spans="13:13" ht="15" customHeight="1" x14ac:dyDescent="0.2">
      <c r="M838" t="str">
        <f t="shared" si="12"/>
        <v xml:space="preserve"> </v>
      </c>
    </row>
    <row r="839" spans="13:13" ht="15" customHeight="1" x14ac:dyDescent="0.2">
      <c r="M839" t="str">
        <f t="shared" si="12"/>
        <v xml:space="preserve"> </v>
      </c>
    </row>
    <row r="840" spans="13:13" ht="15" customHeight="1" x14ac:dyDescent="0.2">
      <c r="M840" t="str">
        <f t="shared" si="12"/>
        <v xml:space="preserve"> </v>
      </c>
    </row>
    <row r="841" spans="13:13" ht="15" customHeight="1" x14ac:dyDescent="0.2">
      <c r="M841" t="str">
        <f t="shared" si="12"/>
        <v xml:space="preserve"> </v>
      </c>
    </row>
    <row r="842" spans="13:13" ht="15" customHeight="1" x14ac:dyDescent="0.2">
      <c r="M842" t="str">
        <f t="shared" si="12"/>
        <v xml:space="preserve"> </v>
      </c>
    </row>
    <row r="843" spans="13:13" ht="15" customHeight="1" x14ac:dyDescent="0.2">
      <c r="M843" t="str">
        <f t="shared" si="12"/>
        <v xml:space="preserve"> </v>
      </c>
    </row>
    <row r="844" spans="13:13" ht="15" customHeight="1" x14ac:dyDescent="0.2">
      <c r="M844" t="str">
        <f t="shared" si="12"/>
        <v xml:space="preserve"> </v>
      </c>
    </row>
    <row r="845" spans="13:13" ht="15" customHeight="1" x14ac:dyDescent="0.2">
      <c r="M845" t="str">
        <f t="shared" si="12"/>
        <v xml:space="preserve"> </v>
      </c>
    </row>
    <row r="846" spans="13:13" ht="15" customHeight="1" x14ac:dyDescent="0.2">
      <c r="M846" t="str">
        <f t="shared" si="12"/>
        <v xml:space="preserve"> </v>
      </c>
    </row>
    <row r="847" spans="13:13" ht="15" customHeight="1" x14ac:dyDescent="0.2">
      <c r="M847" t="str">
        <f t="shared" si="12"/>
        <v xml:space="preserve"> </v>
      </c>
    </row>
    <row r="848" spans="13:13" ht="15" customHeight="1" x14ac:dyDescent="0.2">
      <c r="M848" t="str">
        <f t="shared" si="12"/>
        <v xml:space="preserve"> </v>
      </c>
    </row>
    <row r="849" spans="13:13" ht="15" customHeight="1" x14ac:dyDescent="0.2">
      <c r="M849" t="str">
        <f t="shared" si="12"/>
        <v xml:space="preserve"> </v>
      </c>
    </row>
    <row r="850" spans="13:13" ht="15" customHeight="1" x14ac:dyDescent="0.2">
      <c r="M850" t="str">
        <f t="shared" si="12"/>
        <v xml:space="preserve"> </v>
      </c>
    </row>
    <row r="851" spans="13:13" ht="15" customHeight="1" x14ac:dyDescent="0.2">
      <c r="M851" t="str">
        <f t="shared" si="12"/>
        <v xml:space="preserve"> </v>
      </c>
    </row>
    <row r="852" spans="13:13" ht="15" customHeight="1" x14ac:dyDescent="0.2">
      <c r="M852" t="str">
        <f t="shared" si="12"/>
        <v xml:space="preserve"> </v>
      </c>
    </row>
    <row r="853" spans="13:13" ht="15" customHeight="1" x14ac:dyDescent="0.2">
      <c r="M853" t="str">
        <f t="shared" si="12"/>
        <v xml:space="preserve"> </v>
      </c>
    </row>
    <row r="854" spans="13:13" ht="15" customHeight="1" x14ac:dyDescent="0.2">
      <c r="M854" t="str">
        <f t="shared" si="12"/>
        <v xml:space="preserve"> </v>
      </c>
    </row>
    <row r="855" spans="13:13" ht="15" customHeight="1" x14ac:dyDescent="0.2">
      <c r="M855" t="str">
        <f t="shared" si="12"/>
        <v xml:space="preserve"> </v>
      </c>
    </row>
    <row r="856" spans="13:13" ht="15" customHeight="1" x14ac:dyDescent="0.2">
      <c r="M856" t="str">
        <f t="shared" si="12"/>
        <v xml:space="preserve"> </v>
      </c>
    </row>
    <row r="857" spans="13:13" ht="15" customHeight="1" x14ac:dyDescent="0.2">
      <c r="M857" t="str">
        <f t="shared" si="12"/>
        <v xml:space="preserve"> </v>
      </c>
    </row>
    <row r="858" spans="13:13" ht="15" customHeight="1" x14ac:dyDescent="0.2">
      <c r="M858" t="str">
        <f t="shared" si="12"/>
        <v xml:space="preserve"> </v>
      </c>
    </row>
    <row r="859" spans="13:13" ht="15" customHeight="1" x14ac:dyDescent="0.2">
      <c r="M859" t="str">
        <f t="shared" si="12"/>
        <v xml:space="preserve"> </v>
      </c>
    </row>
    <row r="860" spans="13:13" ht="15" customHeight="1" x14ac:dyDescent="0.2">
      <c r="M860" t="str">
        <f t="shared" si="12"/>
        <v xml:space="preserve"> </v>
      </c>
    </row>
    <row r="861" spans="13:13" ht="15" customHeight="1" x14ac:dyDescent="0.2">
      <c r="M861" t="str">
        <f t="shared" si="12"/>
        <v xml:space="preserve"> </v>
      </c>
    </row>
    <row r="862" spans="13:13" ht="15" customHeight="1" x14ac:dyDescent="0.2">
      <c r="M862" t="str">
        <f t="shared" si="12"/>
        <v xml:space="preserve"> </v>
      </c>
    </row>
    <row r="863" spans="13:13" ht="15" customHeight="1" x14ac:dyDescent="0.2">
      <c r="M863" t="str">
        <f t="shared" si="12"/>
        <v xml:space="preserve"> </v>
      </c>
    </row>
    <row r="864" spans="13:13" ht="15" customHeight="1" x14ac:dyDescent="0.2">
      <c r="M864" t="str">
        <f t="shared" si="12"/>
        <v xml:space="preserve"> </v>
      </c>
    </row>
    <row r="865" spans="13:13" ht="15" customHeight="1" x14ac:dyDescent="0.2">
      <c r="M865" t="str">
        <f t="shared" si="12"/>
        <v xml:space="preserve"> </v>
      </c>
    </row>
    <row r="866" spans="13:13" ht="15" customHeight="1" x14ac:dyDescent="0.2">
      <c r="M866" t="str">
        <f t="shared" si="12"/>
        <v xml:space="preserve"> </v>
      </c>
    </row>
    <row r="867" spans="13:13" ht="15" customHeight="1" x14ac:dyDescent="0.2">
      <c r="M867" t="str">
        <f t="shared" ref="M867:M897" si="13">A867&amp;" "&amp;B867</f>
        <v xml:space="preserve"> </v>
      </c>
    </row>
    <row r="868" spans="13:13" ht="15" customHeight="1" x14ac:dyDescent="0.2">
      <c r="M868" t="str">
        <f t="shared" si="13"/>
        <v xml:space="preserve"> </v>
      </c>
    </row>
    <row r="869" spans="13:13" ht="15" customHeight="1" x14ac:dyDescent="0.2">
      <c r="M869" t="str">
        <f t="shared" si="13"/>
        <v xml:space="preserve"> </v>
      </c>
    </row>
    <row r="870" spans="13:13" ht="15" customHeight="1" x14ac:dyDescent="0.2">
      <c r="M870" t="str">
        <f t="shared" si="13"/>
        <v xml:space="preserve"> </v>
      </c>
    </row>
    <row r="871" spans="13:13" ht="15" customHeight="1" x14ac:dyDescent="0.2">
      <c r="M871" t="str">
        <f t="shared" si="13"/>
        <v xml:space="preserve"> </v>
      </c>
    </row>
    <row r="872" spans="13:13" ht="15" customHeight="1" x14ac:dyDescent="0.2">
      <c r="M872" t="str">
        <f t="shared" si="13"/>
        <v xml:space="preserve"> </v>
      </c>
    </row>
    <row r="873" spans="13:13" ht="15" customHeight="1" x14ac:dyDescent="0.2">
      <c r="M873" t="str">
        <f t="shared" si="13"/>
        <v xml:space="preserve"> </v>
      </c>
    </row>
    <row r="874" spans="13:13" ht="15" customHeight="1" x14ac:dyDescent="0.2">
      <c r="M874" t="str">
        <f t="shared" si="13"/>
        <v xml:space="preserve"> </v>
      </c>
    </row>
    <row r="875" spans="13:13" ht="15" customHeight="1" x14ac:dyDescent="0.2">
      <c r="M875" t="str">
        <f t="shared" si="13"/>
        <v xml:space="preserve"> </v>
      </c>
    </row>
    <row r="876" spans="13:13" ht="15" customHeight="1" x14ac:dyDescent="0.2">
      <c r="M876" t="str">
        <f t="shared" si="13"/>
        <v xml:space="preserve"> </v>
      </c>
    </row>
    <row r="877" spans="13:13" ht="15" customHeight="1" x14ac:dyDescent="0.2">
      <c r="M877" t="str">
        <f t="shared" si="13"/>
        <v xml:space="preserve"> </v>
      </c>
    </row>
    <row r="878" spans="13:13" ht="15" customHeight="1" x14ac:dyDescent="0.2">
      <c r="M878" t="str">
        <f t="shared" si="13"/>
        <v xml:space="preserve"> </v>
      </c>
    </row>
    <row r="879" spans="13:13" ht="15" customHeight="1" x14ac:dyDescent="0.2">
      <c r="M879" t="str">
        <f t="shared" si="13"/>
        <v xml:space="preserve"> </v>
      </c>
    </row>
    <row r="880" spans="13:13" ht="15" customHeight="1" x14ac:dyDescent="0.2">
      <c r="M880" t="str">
        <f t="shared" si="13"/>
        <v xml:space="preserve"> </v>
      </c>
    </row>
    <row r="881" spans="13:13" ht="15" customHeight="1" x14ac:dyDescent="0.2">
      <c r="M881" t="str">
        <f t="shared" si="13"/>
        <v xml:space="preserve"> </v>
      </c>
    </row>
    <row r="882" spans="13:13" ht="15" customHeight="1" x14ac:dyDescent="0.2">
      <c r="M882" t="str">
        <f t="shared" si="13"/>
        <v xml:space="preserve"> </v>
      </c>
    </row>
    <row r="883" spans="13:13" ht="15" customHeight="1" x14ac:dyDescent="0.2">
      <c r="M883" t="str">
        <f t="shared" si="13"/>
        <v xml:space="preserve"> </v>
      </c>
    </row>
    <row r="884" spans="13:13" ht="15" customHeight="1" x14ac:dyDescent="0.2">
      <c r="M884" t="str">
        <f t="shared" si="13"/>
        <v xml:space="preserve"> </v>
      </c>
    </row>
    <row r="885" spans="13:13" ht="15" customHeight="1" x14ac:dyDescent="0.2">
      <c r="M885" t="str">
        <f t="shared" si="13"/>
        <v xml:space="preserve"> </v>
      </c>
    </row>
    <row r="886" spans="13:13" ht="15" customHeight="1" x14ac:dyDescent="0.2">
      <c r="M886" t="str">
        <f t="shared" si="13"/>
        <v xml:space="preserve"> </v>
      </c>
    </row>
    <row r="887" spans="13:13" ht="15" customHeight="1" x14ac:dyDescent="0.2">
      <c r="M887" t="str">
        <f t="shared" si="13"/>
        <v xml:space="preserve"> </v>
      </c>
    </row>
    <row r="888" spans="13:13" ht="15" customHeight="1" x14ac:dyDescent="0.2">
      <c r="M888" t="str">
        <f t="shared" si="13"/>
        <v xml:space="preserve"> </v>
      </c>
    </row>
    <row r="889" spans="13:13" ht="15" customHeight="1" x14ac:dyDescent="0.2">
      <c r="M889" t="str">
        <f t="shared" si="13"/>
        <v xml:space="preserve"> </v>
      </c>
    </row>
    <row r="890" spans="13:13" ht="15" customHeight="1" x14ac:dyDescent="0.2">
      <c r="M890" t="str">
        <f t="shared" si="13"/>
        <v xml:space="preserve"> </v>
      </c>
    </row>
    <row r="891" spans="13:13" ht="15" customHeight="1" x14ac:dyDescent="0.2">
      <c r="M891" t="str">
        <f t="shared" si="13"/>
        <v xml:space="preserve"> </v>
      </c>
    </row>
    <row r="892" spans="13:13" ht="15" customHeight="1" x14ac:dyDescent="0.2">
      <c r="M892" t="str">
        <f t="shared" si="13"/>
        <v xml:space="preserve"> </v>
      </c>
    </row>
    <row r="893" spans="13:13" ht="15" customHeight="1" x14ac:dyDescent="0.2">
      <c r="M893" t="str">
        <f t="shared" si="13"/>
        <v xml:space="preserve"> </v>
      </c>
    </row>
    <row r="894" spans="13:13" ht="15" customHeight="1" x14ac:dyDescent="0.2">
      <c r="M894" t="str">
        <f t="shared" si="13"/>
        <v xml:space="preserve"> </v>
      </c>
    </row>
    <row r="895" spans="13:13" ht="15" customHeight="1" x14ac:dyDescent="0.2">
      <c r="M895" t="str">
        <f t="shared" si="13"/>
        <v xml:space="preserve"> </v>
      </c>
    </row>
    <row r="896" spans="13:13" ht="15" customHeight="1" x14ac:dyDescent="0.2">
      <c r="M896" t="str">
        <f t="shared" si="13"/>
        <v xml:space="preserve"> </v>
      </c>
    </row>
    <row r="897" spans="13:13" ht="15" customHeight="1" x14ac:dyDescent="0.2">
      <c r="M897" t="str">
        <f t="shared" si="13"/>
        <v xml:space="preserve"> </v>
      </c>
    </row>
  </sheetData>
  <autoFilter ref="A7:D62"/>
  <mergeCells count="1">
    <mergeCell ref="A4:J4"/>
  </mergeCells>
  <phoneticPr fontId="8" type="noConversion"/>
  <dataValidations count="1">
    <dataValidation type="list" allowBlank="1" showInputMessage="1" showErrorMessage="1" sqref="A106:A110">
      <formula1>Name</formula1>
    </dataValidation>
  </dataValidations>
  <pageMargins left="0.70866141732283472" right="0.39370078740157483" top="0.78740157480314965" bottom="0.6692913385826772" header="0.39370078740157483" footer="0.35433070866141736"/>
  <pageSetup paperSize="9" scale="95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legacyDrawingHF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C92"/>
  <sheetViews>
    <sheetView topLeftCell="L52" zoomScale="110" zoomScaleNormal="110" zoomScaleSheetLayoutView="110" workbookViewId="0">
      <selection activeCell="AA81" sqref="AA81"/>
    </sheetView>
  </sheetViews>
  <sheetFormatPr baseColWidth="10" defaultRowHeight="12.75" x14ac:dyDescent="0.2"/>
  <cols>
    <col min="1" max="1" width="19.7109375" customWidth="1"/>
    <col min="2" max="2" width="9.7109375" customWidth="1"/>
    <col min="3" max="3" width="10" style="4" customWidth="1"/>
    <col min="4" max="25" width="9.7109375" style="21" customWidth="1"/>
    <col min="26" max="26" width="11.85546875" style="21" customWidth="1"/>
    <col min="27" max="27" width="9.7109375" customWidth="1"/>
  </cols>
  <sheetData>
    <row r="1" spans="1:28" x14ac:dyDescent="0.2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 spans="1:28" s="15" customFormat="1" ht="15" customHeight="1" x14ac:dyDescent="0.25">
      <c r="A2" s="100" t="s">
        <v>282</v>
      </c>
    </row>
    <row r="3" spans="1:28" s="15" customFormat="1" ht="14.25" x14ac:dyDescent="0.2">
      <c r="A3" s="99"/>
    </row>
    <row r="4" spans="1:28" s="15" customFormat="1" ht="15" x14ac:dyDescent="0.25">
      <c r="A4" s="100" t="s">
        <v>158</v>
      </c>
      <c r="B4" s="108" t="str">
        <f>IF(Vertragsdaten!B6="","",Vertragsdaten!B6)</f>
        <v>EP SIEP</v>
      </c>
      <c r="C4" s="108"/>
      <c r="D4" s="108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</row>
    <row r="5" spans="1:28" s="15" customFormat="1" ht="8.25" customHeight="1" x14ac:dyDescent="0.25">
      <c r="A5" s="100"/>
      <c r="B5" s="89"/>
      <c r="C5" s="89"/>
      <c r="D5" s="89"/>
    </row>
    <row r="6" spans="1:28" s="15" customFormat="1" ht="15" x14ac:dyDescent="0.25">
      <c r="A6" s="100" t="s">
        <v>159</v>
      </c>
      <c r="B6" s="325" t="str">
        <f>Vertragsdaten!B8</f>
        <v>070017/000025</v>
      </c>
      <c r="C6" s="325"/>
      <c r="D6" s="325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83"/>
      <c r="AA6" s="83"/>
    </row>
    <row r="7" spans="1:28" s="15" customFormat="1" ht="15" customHeight="1" x14ac:dyDescent="0.25">
      <c r="A7" s="100"/>
      <c r="Z7" s="64"/>
      <c r="AA7" s="64"/>
    </row>
    <row r="8" spans="1:28" s="8" customFormat="1" ht="15" x14ac:dyDescent="0.25">
      <c r="A8" s="100" t="s">
        <v>160</v>
      </c>
      <c r="B8" s="328">
        <v>42370</v>
      </c>
      <c r="C8" s="329"/>
      <c r="D8" s="32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83"/>
      <c r="AA8" s="83"/>
    </row>
    <row r="9" spans="1:28" x14ac:dyDescent="0.2">
      <c r="A9" s="65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</row>
    <row r="10" spans="1:28" s="128" customFormat="1" ht="27.75" customHeight="1" x14ac:dyDescent="0.2">
      <c r="A10" s="127"/>
      <c r="F10" s="326" t="s">
        <v>284</v>
      </c>
      <c r="G10" s="330"/>
      <c r="H10" s="326" t="s">
        <v>276</v>
      </c>
      <c r="I10" s="330"/>
      <c r="J10" s="326" t="s">
        <v>277</v>
      </c>
      <c r="K10" s="330"/>
      <c r="L10" s="326" t="s">
        <v>274</v>
      </c>
      <c r="M10" s="330"/>
      <c r="N10" s="326" t="s">
        <v>279</v>
      </c>
      <c r="O10" s="330"/>
      <c r="P10" s="326" t="s">
        <v>275</v>
      </c>
      <c r="Q10" s="330"/>
      <c r="R10" s="326" t="s">
        <v>278</v>
      </c>
      <c r="S10" s="330"/>
      <c r="T10" s="326" t="s">
        <v>199</v>
      </c>
      <c r="U10" s="331"/>
      <c r="V10" s="326" t="s">
        <v>200</v>
      </c>
      <c r="W10" s="327"/>
      <c r="X10" s="326" t="s">
        <v>201</v>
      </c>
      <c r="Y10" s="327"/>
      <c r="Z10" s="131"/>
      <c r="AA10" s="133" t="s">
        <v>280</v>
      </c>
      <c r="AB10" s="129" t="s">
        <v>281</v>
      </c>
    </row>
    <row r="11" spans="1:28" ht="3.75" hidden="1" customHeight="1" x14ac:dyDescent="0.2">
      <c r="C11" s="4" t="str">
        <f>VLOOKUP(C12,'MA-Liste'!A192:B198,2,FALSE)</f>
        <v>$K:$K</v>
      </c>
      <c r="D11">
        <f>VLOOKUP(D12,Vertragsdaten!A37:B42,2,FALSE)</f>
        <v>2</v>
      </c>
      <c r="E11"/>
      <c r="F11"/>
      <c r="G11"/>
      <c r="H11" s="70"/>
      <c r="I11" s="71"/>
      <c r="J11" s="65"/>
      <c r="K11" s="65"/>
      <c r="L11" s="70"/>
      <c r="M11" s="71"/>
      <c r="N11" s="65"/>
      <c r="O11" s="65"/>
      <c r="P11" s="70"/>
      <c r="Q11" s="71"/>
      <c r="R11" s="65"/>
      <c r="S11" s="65"/>
      <c r="T11" s="70"/>
      <c r="U11" s="71"/>
      <c r="V11" s="70"/>
      <c r="W11" s="71"/>
      <c r="X11" s="70"/>
      <c r="Y11" s="71"/>
      <c r="Z11"/>
      <c r="AA11" s="1"/>
      <c r="AB11" s="134"/>
    </row>
    <row r="12" spans="1:28" s="1" customFormat="1" ht="31.5" customHeight="1" x14ac:dyDescent="0.2">
      <c r="A12" s="44" t="s">
        <v>23</v>
      </c>
      <c r="B12" s="45" t="s">
        <v>18</v>
      </c>
      <c r="C12" s="87" t="str">
        <f>'MA-Liste'!K7</f>
        <v>Kategorie</v>
      </c>
      <c r="D12" s="88" t="s">
        <v>157</v>
      </c>
      <c r="E12" s="60" t="s">
        <v>152</v>
      </c>
      <c r="F12" s="60" t="s">
        <v>22</v>
      </c>
      <c r="G12" s="60" t="s">
        <v>156</v>
      </c>
      <c r="H12" s="72" t="s">
        <v>22</v>
      </c>
      <c r="I12" s="46" t="s">
        <v>156</v>
      </c>
      <c r="J12" s="112" t="s">
        <v>22</v>
      </c>
      <c r="K12" s="112" t="s">
        <v>156</v>
      </c>
      <c r="L12" s="72" t="s">
        <v>22</v>
      </c>
      <c r="M12" s="46" t="s">
        <v>156</v>
      </c>
      <c r="N12" s="112" t="s">
        <v>22</v>
      </c>
      <c r="O12" s="112" t="s">
        <v>156</v>
      </c>
      <c r="P12" s="72" t="s">
        <v>22</v>
      </c>
      <c r="Q12" s="46" t="s">
        <v>156</v>
      </c>
      <c r="R12" s="112" t="s">
        <v>22</v>
      </c>
      <c r="S12" s="112" t="s">
        <v>156</v>
      </c>
      <c r="T12" s="81" t="s">
        <v>22</v>
      </c>
      <c r="U12" s="13" t="s">
        <v>156</v>
      </c>
      <c r="V12" s="81" t="s">
        <v>22</v>
      </c>
      <c r="W12" s="13" t="s">
        <v>156</v>
      </c>
      <c r="X12" s="81" t="s">
        <v>22</v>
      </c>
      <c r="Y12" s="13" t="s">
        <v>156</v>
      </c>
      <c r="Z12" s="130" t="s">
        <v>153</v>
      </c>
      <c r="AA12" s="132" t="s">
        <v>285</v>
      </c>
      <c r="AB12" s="188"/>
    </row>
    <row r="13" spans="1:28" ht="15" customHeight="1" x14ac:dyDescent="0.2">
      <c r="A13" s="90" t="s">
        <v>145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66" ca="1" si="0">IF(OR($C13="",$C13=0),"",VLOOKUP($C13,Ansätze,$D$11,FALSE))</f>
        <v>140</v>
      </c>
      <c r="E13" s="20">
        <f>SUM(H13+J13+L13+N13+P13+R13+T13+V13)</f>
        <v>10.5</v>
      </c>
      <c r="F13" s="73"/>
      <c r="G13" s="74">
        <f>1335</f>
        <v>1335</v>
      </c>
      <c r="H13" s="73">
        <v>1</v>
      </c>
      <c r="I13" s="74">
        <f t="shared" ref="I13:I43" ca="1" si="1">IF(D13="",0,D13*H13)</f>
        <v>140</v>
      </c>
      <c r="J13" s="73"/>
      <c r="K13" s="113">
        <f ca="1">IF($D13="",0,$D13*J13)</f>
        <v>0</v>
      </c>
      <c r="L13" s="73">
        <v>8</v>
      </c>
      <c r="M13" s="74">
        <f ca="1">IF($D13="",0,$D13*L13)</f>
        <v>1120</v>
      </c>
      <c r="N13" s="73"/>
      <c r="O13" s="113">
        <f t="shared" ref="O13:Q75" ca="1" si="2">IF($D13="",0,$D13*N13)</f>
        <v>0</v>
      </c>
      <c r="P13" s="101">
        <v>1.5</v>
      </c>
      <c r="Q13" s="74">
        <f t="shared" ca="1" si="2"/>
        <v>210</v>
      </c>
      <c r="R13" s="73"/>
      <c r="S13" s="113">
        <f ca="1">IF($D13="",0,$D13*R13)</f>
        <v>0</v>
      </c>
      <c r="T13" s="73"/>
      <c r="U13" s="74">
        <f t="shared" ref="U13:U41" ca="1" si="3">IF(D13="",0,D13*T13)</f>
        <v>0</v>
      </c>
      <c r="V13" s="73"/>
      <c r="W13" s="74">
        <f t="shared" ref="W13:W41" ca="1" si="4">IF(D13="",0,D13*V13)</f>
        <v>0</v>
      </c>
      <c r="X13" s="73"/>
      <c r="Y13" s="74">
        <f t="shared" ref="Y13:Y43" ca="1" si="5">IF(D13="",0,D13*X13)</f>
        <v>0</v>
      </c>
      <c r="Z13" s="82">
        <f ca="1">IF(D13="",0,D13*E13)+1335</f>
        <v>2805</v>
      </c>
      <c r="AA13" s="74"/>
      <c r="AB13" s="138">
        <f ca="1">SUM(Z13+AA13)</f>
        <v>2805</v>
      </c>
    </row>
    <row r="14" spans="1:28" ht="15" customHeight="1" x14ac:dyDescent="0.2">
      <c r="A14" s="90" t="s">
        <v>162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76" si="6">SUM(H14+J14+L14+N14+P14+R14+T14+V14)</f>
        <v>0</v>
      </c>
      <c r="F14" s="73"/>
      <c r="G14" s="74">
        <f t="shared" ref="G14:G76" ca="1" si="7">IF(D14="",0,F14*F14)</f>
        <v>0</v>
      </c>
      <c r="H14" s="73"/>
      <c r="I14" s="74">
        <f t="shared" ca="1" si="1"/>
        <v>0</v>
      </c>
      <c r="J14" s="73"/>
      <c r="K14" s="113">
        <f t="shared" ref="K14:K75" ca="1" si="8">IF($D14="",0,$D14*J14)</f>
        <v>0</v>
      </c>
      <c r="L14" s="73"/>
      <c r="M14" s="74">
        <f t="shared" ref="M14:M76" ca="1" si="9">IF($D14="",0,$D14*L14)</f>
        <v>0</v>
      </c>
      <c r="N14" s="73"/>
      <c r="O14" s="113">
        <f t="shared" ca="1" si="2"/>
        <v>0</v>
      </c>
      <c r="P14" s="101"/>
      <c r="Q14" s="74">
        <f t="shared" ca="1" si="2"/>
        <v>0</v>
      </c>
      <c r="R14" s="73"/>
      <c r="S14" s="113">
        <f t="shared" ref="S14:S76" ca="1" si="10">IF($D14="",0,$D14*R14)</f>
        <v>0</v>
      </c>
      <c r="T14" s="73"/>
      <c r="U14" s="74">
        <f t="shared" ca="1" si="3"/>
        <v>0</v>
      </c>
      <c r="V14" s="73"/>
      <c r="W14" s="74">
        <f t="shared" ca="1" si="4"/>
        <v>0</v>
      </c>
      <c r="X14" s="73"/>
      <c r="Y14" s="74">
        <f t="shared" ca="1" si="5"/>
        <v>0</v>
      </c>
      <c r="Z14" s="82">
        <f t="shared" ref="Z14:Z43" ca="1" si="11">IF(D14="",0,D14*E14)</f>
        <v>0</v>
      </c>
      <c r="AA14" s="74"/>
      <c r="AB14" s="139">
        <f t="shared" ref="AB14:AB76" ca="1" si="12">SUM(Z14+AA14)</f>
        <v>0</v>
      </c>
    </row>
    <row r="15" spans="1:28" ht="15" customHeight="1" x14ac:dyDescent="0.2">
      <c r="A15" s="90" t="s">
        <v>146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6"/>
        <v>2.25</v>
      </c>
      <c r="F15" s="73"/>
      <c r="G15" s="74">
        <f t="shared" ca="1" si="7"/>
        <v>0</v>
      </c>
      <c r="H15" s="73"/>
      <c r="I15" s="74">
        <f t="shared" ca="1" si="1"/>
        <v>0</v>
      </c>
      <c r="J15" s="73">
        <v>2.25</v>
      </c>
      <c r="K15" s="113">
        <f t="shared" ca="1" si="8"/>
        <v>265.5</v>
      </c>
      <c r="L15" s="73"/>
      <c r="M15" s="74">
        <f t="shared" ca="1" si="9"/>
        <v>0</v>
      </c>
      <c r="N15" s="73"/>
      <c r="O15" s="113">
        <f t="shared" ca="1" si="2"/>
        <v>0</v>
      </c>
      <c r="P15" s="101"/>
      <c r="Q15" s="74">
        <f t="shared" ca="1" si="2"/>
        <v>0</v>
      </c>
      <c r="R15" s="73"/>
      <c r="S15" s="113">
        <f t="shared" ca="1" si="10"/>
        <v>0</v>
      </c>
      <c r="T15" s="73"/>
      <c r="U15" s="74">
        <f t="shared" ca="1" si="3"/>
        <v>0</v>
      </c>
      <c r="V15" s="73"/>
      <c r="W15" s="74">
        <f t="shared" ca="1" si="4"/>
        <v>0</v>
      </c>
      <c r="X15" s="73"/>
      <c r="Y15" s="74">
        <f t="shared" ca="1" si="5"/>
        <v>0</v>
      </c>
      <c r="Z15" s="82">
        <f t="shared" ca="1" si="11"/>
        <v>265.5</v>
      </c>
      <c r="AA15" s="74"/>
      <c r="AB15" s="139">
        <f t="shared" ca="1" si="12"/>
        <v>265.5</v>
      </c>
    </row>
    <row r="16" spans="1:28" ht="15" customHeight="1" x14ac:dyDescent="0.2">
      <c r="A16" s="90" t="s">
        <v>149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6"/>
        <v>0</v>
      </c>
      <c r="F16" s="73"/>
      <c r="G16" s="74">
        <f t="shared" ca="1" si="7"/>
        <v>0</v>
      </c>
      <c r="H16" s="73"/>
      <c r="I16" s="74">
        <f t="shared" ca="1" si="1"/>
        <v>0</v>
      </c>
      <c r="J16" s="73"/>
      <c r="K16" s="113">
        <f t="shared" ca="1" si="8"/>
        <v>0</v>
      </c>
      <c r="L16" s="73"/>
      <c r="M16" s="74">
        <f t="shared" ca="1" si="9"/>
        <v>0</v>
      </c>
      <c r="N16" s="73"/>
      <c r="O16" s="113">
        <f t="shared" ca="1" si="2"/>
        <v>0</v>
      </c>
      <c r="P16" s="101"/>
      <c r="Q16" s="74">
        <f t="shared" ca="1" si="2"/>
        <v>0</v>
      </c>
      <c r="R16" s="73"/>
      <c r="S16" s="113">
        <f t="shared" ca="1" si="10"/>
        <v>0</v>
      </c>
      <c r="T16" s="73"/>
      <c r="U16" s="74">
        <f t="shared" ca="1" si="3"/>
        <v>0</v>
      </c>
      <c r="V16" s="73"/>
      <c r="W16" s="74">
        <f t="shared" ca="1" si="4"/>
        <v>0</v>
      </c>
      <c r="X16" s="73"/>
      <c r="Y16" s="74">
        <f t="shared" ca="1" si="5"/>
        <v>0</v>
      </c>
      <c r="Z16" s="82">
        <f t="shared" ca="1" si="11"/>
        <v>0</v>
      </c>
      <c r="AA16" s="74"/>
      <c r="AB16" s="139">
        <f t="shared" ca="1" si="12"/>
        <v>0</v>
      </c>
    </row>
    <row r="17" spans="1:28" ht="15" customHeight="1" x14ac:dyDescent="0.2">
      <c r="A17" s="90" t="s">
        <v>236</v>
      </c>
      <c r="B17" t="s">
        <v>65</v>
      </c>
      <c r="C17" s="4" t="s">
        <v>4</v>
      </c>
      <c r="D17" s="19">
        <f t="shared" si="0"/>
        <v>140</v>
      </c>
      <c r="E17" s="20">
        <f t="shared" si="6"/>
        <v>0</v>
      </c>
      <c r="F17" s="73"/>
      <c r="G17" s="74">
        <f t="shared" si="7"/>
        <v>0</v>
      </c>
      <c r="H17" s="73"/>
      <c r="I17" s="74">
        <f t="shared" si="1"/>
        <v>0</v>
      </c>
      <c r="J17" s="73"/>
      <c r="K17" s="113">
        <f t="shared" si="8"/>
        <v>0</v>
      </c>
      <c r="L17" s="73"/>
      <c r="M17" s="74">
        <f t="shared" si="9"/>
        <v>0</v>
      </c>
      <c r="N17" s="73"/>
      <c r="O17" s="113">
        <f t="shared" si="2"/>
        <v>0</v>
      </c>
      <c r="P17" s="101"/>
      <c r="Q17" s="74">
        <f t="shared" si="2"/>
        <v>0</v>
      </c>
      <c r="R17" s="73"/>
      <c r="S17" s="113">
        <f t="shared" si="10"/>
        <v>0</v>
      </c>
      <c r="T17" s="73"/>
      <c r="U17" s="74">
        <f t="shared" si="3"/>
        <v>0</v>
      </c>
      <c r="V17" s="73"/>
      <c r="W17" s="74">
        <f t="shared" si="4"/>
        <v>0</v>
      </c>
      <c r="X17" s="73"/>
      <c r="Y17" s="74">
        <f t="shared" si="5"/>
        <v>0</v>
      </c>
      <c r="Z17" s="82">
        <f t="shared" si="11"/>
        <v>0</v>
      </c>
      <c r="AA17" s="74"/>
      <c r="AB17" s="139">
        <f t="shared" si="12"/>
        <v>0</v>
      </c>
    </row>
    <row r="18" spans="1:28" ht="15" customHeight="1" x14ac:dyDescent="0.2">
      <c r="A18" s="90" t="s">
        <v>151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 t="shared" si="6"/>
        <v>13.5</v>
      </c>
      <c r="F18" s="73"/>
      <c r="G18" s="74">
        <f t="shared" ca="1" si="7"/>
        <v>0</v>
      </c>
      <c r="H18" s="73"/>
      <c r="I18" s="74">
        <f t="shared" ca="1" si="1"/>
        <v>0</v>
      </c>
      <c r="J18" s="73"/>
      <c r="K18" s="113">
        <f t="shared" ca="1" si="8"/>
        <v>0</v>
      </c>
      <c r="L18" s="73"/>
      <c r="M18" s="74">
        <f t="shared" ca="1" si="9"/>
        <v>0</v>
      </c>
      <c r="N18" s="73">
        <v>13.5</v>
      </c>
      <c r="O18" s="113">
        <f t="shared" ca="1" si="2"/>
        <v>1890</v>
      </c>
      <c r="P18" s="101"/>
      <c r="Q18" s="74">
        <f t="shared" ca="1" si="2"/>
        <v>0</v>
      </c>
      <c r="R18" s="73"/>
      <c r="S18" s="113">
        <f t="shared" ca="1" si="10"/>
        <v>0</v>
      </c>
      <c r="T18" s="73"/>
      <c r="U18" s="74">
        <f t="shared" ca="1" si="3"/>
        <v>0</v>
      </c>
      <c r="V18" s="73"/>
      <c r="W18" s="74">
        <f t="shared" ca="1" si="4"/>
        <v>0</v>
      </c>
      <c r="X18" s="73"/>
      <c r="Y18" s="74">
        <f t="shared" ca="1" si="5"/>
        <v>0</v>
      </c>
      <c r="Z18" s="82">
        <f t="shared" ca="1" si="11"/>
        <v>1890</v>
      </c>
      <c r="AA18" s="74"/>
      <c r="AB18" s="139">
        <f t="shared" ca="1" si="12"/>
        <v>1890</v>
      </c>
    </row>
    <row r="19" spans="1:28" ht="15" customHeight="1" x14ac:dyDescent="0.2">
      <c r="A19" s="90" t="s">
        <v>164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si="6"/>
        <v>0</v>
      </c>
      <c r="F19" s="73"/>
      <c r="G19" s="74">
        <f t="shared" ca="1" si="7"/>
        <v>0</v>
      </c>
      <c r="H19" s="73"/>
      <c r="I19" s="74">
        <f t="shared" ca="1" si="1"/>
        <v>0</v>
      </c>
      <c r="J19" s="73"/>
      <c r="K19" s="113">
        <f t="shared" ca="1" si="8"/>
        <v>0</v>
      </c>
      <c r="L19" s="73"/>
      <c r="M19" s="74">
        <f t="shared" ca="1" si="9"/>
        <v>0</v>
      </c>
      <c r="N19" s="73"/>
      <c r="O19" s="113">
        <f t="shared" ca="1" si="2"/>
        <v>0</v>
      </c>
      <c r="P19" s="101"/>
      <c r="Q19" s="74">
        <f t="shared" ca="1" si="2"/>
        <v>0</v>
      </c>
      <c r="R19" s="73"/>
      <c r="S19" s="113">
        <f t="shared" ca="1" si="10"/>
        <v>0</v>
      </c>
      <c r="T19" s="73"/>
      <c r="U19" s="74">
        <f t="shared" ca="1" si="3"/>
        <v>0</v>
      </c>
      <c r="V19" s="73"/>
      <c r="W19" s="74">
        <f t="shared" ca="1" si="4"/>
        <v>0</v>
      </c>
      <c r="X19" s="73"/>
      <c r="Y19" s="74">
        <f t="shared" ca="1" si="5"/>
        <v>0</v>
      </c>
      <c r="Z19" s="82">
        <f t="shared" ca="1" si="11"/>
        <v>0</v>
      </c>
      <c r="AA19" s="74"/>
      <c r="AB19" s="139">
        <f t="shared" ca="1" si="12"/>
        <v>0</v>
      </c>
    </row>
    <row r="20" spans="1:28" ht="15" customHeight="1" x14ac:dyDescent="0.2">
      <c r="A20" s="90" t="s">
        <v>168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6"/>
        <v>0</v>
      </c>
      <c r="F20" s="73"/>
      <c r="G20" s="74">
        <f t="shared" ca="1" si="7"/>
        <v>0</v>
      </c>
      <c r="H20" s="73"/>
      <c r="I20" s="74">
        <f t="shared" ca="1" si="1"/>
        <v>0</v>
      </c>
      <c r="J20" s="73"/>
      <c r="K20" s="113">
        <f t="shared" ca="1" si="8"/>
        <v>0</v>
      </c>
      <c r="L20" s="73"/>
      <c r="M20" s="74">
        <f t="shared" ca="1" si="9"/>
        <v>0</v>
      </c>
      <c r="N20" s="73"/>
      <c r="O20" s="113">
        <f t="shared" ca="1" si="2"/>
        <v>0</v>
      </c>
      <c r="P20" s="101"/>
      <c r="Q20" s="74">
        <f t="shared" ca="1" si="2"/>
        <v>0</v>
      </c>
      <c r="R20" s="73"/>
      <c r="S20" s="113">
        <f t="shared" ca="1" si="10"/>
        <v>0</v>
      </c>
      <c r="T20" s="73"/>
      <c r="U20" s="74">
        <f t="shared" ca="1" si="3"/>
        <v>0</v>
      </c>
      <c r="V20" s="73"/>
      <c r="W20" s="74">
        <f t="shared" ca="1" si="4"/>
        <v>0</v>
      </c>
      <c r="X20" s="73"/>
      <c r="Y20" s="74">
        <f t="shared" ca="1" si="5"/>
        <v>0</v>
      </c>
      <c r="Z20" s="82">
        <f t="shared" ca="1" si="11"/>
        <v>0</v>
      </c>
      <c r="AA20" s="74"/>
      <c r="AB20" s="139">
        <f t="shared" ca="1" si="12"/>
        <v>0</v>
      </c>
    </row>
    <row r="21" spans="1:28" ht="15" customHeight="1" x14ac:dyDescent="0.2">
      <c r="A21" s="90" t="s">
        <v>169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6"/>
        <v>0.5</v>
      </c>
      <c r="F21" s="73"/>
      <c r="G21" s="74">
        <f t="shared" ca="1" si="7"/>
        <v>0</v>
      </c>
      <c r="H21" s="73"/>
      <c r="I21" s="74">
        <f t="shared" ca="1" si="1"/>
        <v>0</v>
      </c>
      <c r="J21" s="73"/>
      <c r="K21" s="113">
        <f t="shared" ca="1" si="8"/>
        <v>0</v>
      </c>
      <c r="L21" s="73">
        <v>0.5</v>
      </c>
      <c r="M21" s="74">
        <f t="shared" ca="1" si="9"/>
        <v>50</v>
      </c>
      <c r="N21" s="73"/>
      <c r="O21" s="113">
        <f t="shared" ca="1" si="2"/>
        <v>0</v>
      </c>
      <c r="P21" s="101"/>
      <c r="Q21" s="74">
        <f t="shared" ca="1" si="2"/>
        <v>0</v>
      </c>
      <c r="R21" s="73"/>
      <c r="S21" s="113">
        <f t="shared" ca="1" si="10"/>
        <v>0</v>
      </c>
      <c r="T21" s="73"/>
      <c r="U21" s="74">
        <f t="shared" ca="1" si="3"/>
        <v>0</v>
      </c>
      <c r="V21" s="73"/>
      <c r="W21" s="74">
        <f t="shared" ca="1" si="4"/>
        <v>0</v>
      </c>
      <c r="X21" s="73"/>
      <c r="Y21" s="74">
        <f t="shared" ca="1" si="5"/>
        <v>0</v>
      </c>
      <c r="Z21" s="82">
        <f t="shared" ca="1" si="11"/>
        <v>50</v>
      </c>
      <c r="AA21" s="74"/>
      <c r="AB21" s="139">
        <f t="shared" ca="1" si="12"/>
        <v>50</v>
      </c>
    </row>
    <row r="22" spans="1:28" ht="15" customHeight="1" x14ac:dyDescent="0.2">
      <c r="A22" s="90" t="s">
        <v>170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6"/>
        <v>0</v>
      </c>
      <c r="F22" s="73"/>
      <c r="G22" s="74">
        <f t="shared" ca="1" si="7"/>
        <v>0</v>
      </c>
      <c r="H22" s="73"/>
      <c r="I22" s="74">
        <f t="shared" ca="1" si="1"/>
        <v>0</v>
      </c>
      <c r="J22" s="73"/>
      <c r="K22" s="113">
        <f t="shared" ca="1" si="8"/>
        <v>0</v>
      </c>
      <c r="L22" s="73"/>
      <c r="M22" s="74">
        <f t="shared" ca="1" si="9"/>
        <v>0</v>
      </c>
      <c r="N22" s="73"/>
      <c r="O22" s="113">
        <f t="shared" ca="1" si="2"/>
        <v>0</v>
      </c>
      <c r="P22" s="101"/>
      <c r="Q22" s="74">
        <f t="shared" ca="1" si="2"/>
        <v>0</v>
      </c>
      <c r="R22" s="73"/>
      <c r="S22" s="113">
        <f t="shared" ca="1" si="10"/>
        <v>0</v>
      </c>
      <c r="T22" s="73"/>
      <c r="U22" s="74">
        <f t="shared" ca="1" si="3"/>
        <v>0</v>
      </c>
      <c r="V22" s="73"/>
      <c r="W22" s="74">
        <f t="shared" ca="1" si="4"/>
        <v>0</v>
      </c>
      <c r="X22" s="73"/>
      <c r="Y22" s="74">
        <f t="shared" ca="1" si="5"/>
        <v>0</v>
      </c>
      <c r="Z22" s="82">
        <f t="shared" ca="1" si="11"/>
        <v>0</v>
      </c>
      <c r="AA22" s="74"/>
      <c r="AB22" s="139">
        <f t="shared" ca="1" si="12"/>
        <v>0</v>
      </c>
    </row>
    <row r="23" spans="1:28" ht="15" customHeight="1" x14ac:dyDescent="0.2">
      <c r="A23" s="90" t="s">
        <v>171</v>
      </c>
      <c r="B23" t="str">
        <f>IF($A23="","",INDEX('MA-Liste'!$D:$D,MATCH($A23,'MA-Liste'!$M:$M,FALSE)))</f>
        <v>AeBo</v>
      </c>
      <c r="C23" s="18" t="s">
        <v>8</v>
      </c>
      <c r="D23" s="19">
        <f t="shared" si="0"/>
        <v>60</v>
      </c>
      <c r="E23" s="20">
        <f t="shared" si="6"/>
        <v>0</v>
      </c>
      <c r="F23" s="73"/>
      <c r="G23" s="74">
        <f t="shared" si="7"/>
        <v>0</v>
      </c>
      <c r="H23" s="73"/>
      <c r="I23" s="74">
        <f t="shared" si="1"/>
        <v>0</v>
      </c>
      <c r="J23" s="73"/>
      <c r="K23" s="113">
        <f t="shared" si="8"/>
        <v>0</v>
      </c>
      <c r="L23" s="73"/>
      <c r="M23" s="74">
        <f t="shared" si="9"/>
        <v>0</v>
      </c>
      <c r="N23" s="73"/>
      <c r="O23" s="113">
        <f t="shared" si="2"/>
        <v>0</v>
      </c>
      <c r="P23" s="101"/>
      <c r="Q23" s="74">
        <f t="shared" si="2"/>
        <v>0</v>
      </c>
      <c r="R23" s="73"/>
      <c r="S23" s="113">
        <f t="shared" si="10"/>
        <v>0</v>
      </c>
      <c r="T23" s="73"/>
      <c r="U23" s="74">
        <f t="shared" si="3"/>
        <v>0</v>
      </c>
      <c r="V23" s="73"/>
      <c r="W23" s="74">
        <f t="shared" si="4"/>
        <v>0</v>
      </c>
      <c r="X23" s="73"/>
      <c r="Y23" s="74">
        <f t="shared" si="5"/>
        <v>0</v>
      </c>
      <c r="Z23" s="82">
        <f t="shared" si="11"/>
        <v>0</v>
      </c>
      <c r="AA23" s="74"/>
      <c r="AB23" s="139">
        <f t="shared" si="12"/>
        <v>0</v>
      </c>
    </row>
    <row r="24" spans="1:28" ht="15" customHeight="1" x14ac:dyDescent="0.2">
      <c r="A24" s="90" t="s">
        <v>150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B</v>
      </c>
      <c r="D24" s="19">
        <f t="shared" ca="1" si="0"/>
        <v>140</v>
      </c>
      <c r="E24" s="20">
        <f t="shared" si="6"/>
        <v>8</v>
      </c>
      <c r="F24" s="73"/>
      <c r="G24" s="74">
        <f t="shared" ca="1" si="7"/>
        <v>0</v>
      </c>
      <c r="H24" s="73"/>
      <c r="I24" s="74">
        <f t="shared" ca="1" si="1"/>
        <v>0</v>
      </c>
      <c r="J24" s="73"/>
      <c r="K24" s="113">
        <f t="shared" ca="1" si="8"/>
        <v>0</v>
      </c>
      <c r="L24" s="73"/>
      <c r="M24" s="74">
        <f t="shared" ca="1" si="9"/>
        <v>0</v>
      </c>
      <c r="N24" s="73"/>
      <c r="O24" s="113">
        <f t="shared" ca="1" si="2"/>
        <v>0</v>
      </c>
      <c r="P24" s="101"/>
      <c r="Q24" s="74">
        <f t="shared" ca="1" si="2"/>
        <v>0</v>
      </c>
      <c r="R24" s="73">
        <v>8</v>
      </c>
      <c r="S24" s="113">
        <f t="shared" ca="1" si="10"/>
        <v>1120</v>
      </c>
      <c r="T24" s="73"/>
      <c r="U24" s="74">
        <f t="shared" ca="1" si="3"/>
        <v>0</v>
      </c>
      <c r="V24" s="73"/>
      <c r="W24" s="74">
        <f t="shared" ca="1" si="4"/>
        <v>0</v>
      </c>
      <c r="X24" s="73"/>
      <c r="Y24" s="74">
        <f t="shared" ca="1" si="5"/>
        <v>0</v>
      </c>
      <c r="Z24" s="82">
        <f t="shared" ca="1" si="11"/>
        <v>1120</v>
      </c>
      <c r="AA24" s="74"/>
      <c r="AB24" s="139">
        <f t="shared" ca="1" si="12"/>
        <v>1120</v>
      </c>
    </row>
    <row r="25" spans="1:28" ht="15" customHeight="1" x14ac:dyDescent="0.2">
      <c r="A25" s="90" t="s">
        <v>174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C</v>
      </c>
      <c r="D25" s="19">
        <f t="shared" ca="1" si="0"/>
        <v>118</v>
      </c>
      <c r="E25" s="20">
        <f t="shared" si="6"/>
        <v>0</v>
      </c>
      <c r="F25" s="73"/>
      <c r="G25" s="74">
        <f t="shared" ca="1" si="7"/>
        <v>0</v>
      </c>
      <c r="H25" s="73"/>
      <c r="I25" s="74">
        <f t="shared" ca="1" si="1"/>
        <v>0</v>
      </c>
      <c r="J25" s="73"/>
      <c r="K25" s="113">
        <f t="shared" ca="1" si="8"/>
        <v>0</v>
      </c>
      <c r="L25" s="73"/>
      <c r="M25" s="74">
        <f t="shared" ca="1" si="9"/>
        <v>0</v>
      </c>
      <c r="N25" s="73"/>
      <c r="O25" s="113">
        <f t="shared" ca="1" si="2"/>
        <v>0</v>
      </c>
      <c r="P25" s="101"/>
      <c r="Q25" s="74">
        <f t="shared" ca="1" si="2"/>
        <v>0</v>
      </c>
      <c r="R25" s="73"/>
      <c r="S25" s="113">
        <f t="shared" ca="1" si="10"/>
        <v>0</v>
      </c>
      <c r="T25" s="73"/>
      <c r="U25" s="74">
        <f t="shared" ca="1" si="3"/>
        <v>0</v>
      </c>
      <c r="V25" s="73"/>
      <c r="W25" s="74">
        <f t="shared" ca="1" si="4"/>
        <v>0</v>
      </c>
      <c r="X25" s="73"/>
      <c r="Y25" s="74">
        <f t="shared" ca="1" si="5"/>
        <v>0</v>
      </c>
      <c r="Z25" s="82">
        <f t="shared" ca="1" si="11"/>
        <v>0</v>
      </c>
      <c r="AA25" s="74"/>
      <c r="AB25" s="139">
        <f t="shared" ca="1" si="12"/>
        <v>0</v>
      </c>
    </row>
    <row r="26" spans="1:28" ht="15" customHeight="1" x14ac:dyDescent="0.2">
      <c r="A26" s="90" t="s">
        <v>202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6"/>
        <v>0</v>
      </c>
      <c r="F26" s="73"/>
      <c r="G26" s="74">
        <f t="shared" ca="1" si="7"/>
        <v>0</v>
      </c>
      <c r="H26" s="73"/>
      <c r="I26" s="74">
        <f t="shared" ca="1" si="1"/>
        <v>0</v>
      </c>
      <c r="J26" s="73"/>
      <c r="K26" s="113">
        <f t="shared" ca="1" si="8"/>
        <v>0</v>
      </c>
      <c r="L26" s="73"/>
      <c r="M26" s="74">
        <f t="shared" ca="1" si="9"/>
        <v>0</v>
      </c>
      <c r="N26" s="73"/>
      <c r="O26" s="113">
        <f t="shared" ca="1" si="2"/>
        <v>0</v>
      </c>
      <c r="P26" s="101"/>
      <c r="Q26" s="74">
        <f t="shared" ca="1" si="2"/>
        <v>0</v>
      </c>
      <c r="R26" s="73"/>
      <c r="S26" s="113">
        <f t="shared" ca="1" si="10"/>
        <v>0</v>
      </c>
      <c r="T26" s="73"/>
      <c r="U26" s="74">
        <f t="shared" ca="1" si="3"/>
        <v>0</v>
      </c>
      <c r="V26" s="73"/>
      <c r="W26" s="74">
        <f t="shared" ca="1" si="4"/>
        <v>0</v>
      </c>
      <c r="X26" s="73"/>
      <c r="Y26" s="74">
        <f t="shared" ca="1" si="5"/>
        <v>0</v>
      </c>
      <c r="Z26" s="82">
        <f t="shared" ca="1" si="11"/>
        <v>0</v>
      </c>
      <c r="AA26" s="74"/>
      <c r="AB26" s="139">
        <f t="shared" ca="1" si="12"/>
        <v>0</v>
      </c>
    </row>
    <row r="27" spans="1:28" ht="15" customHeight="1" x14ac:dyDescent="0.2">
      <c r="A27" s="90" t="s">
        <v>166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D</v>
      </c>
      <c r="D27" s="19">
        <f t="shared" ca="1" si="0"/>
        <v>100</v>
      </c>
      <c r="E27" s="20">
        <f t="shared" si="6"/>
        <v>0</v>
      </c>
      <c r="F27" s="73"/>
      <c r="G27" s="74">
        <f t="shared" ca="1" si="7"/>
        <v>0</v>
      </c>
      <c r="H27" s="73"/>
      <c r="I27" s="74">
        <f t="shared" ca="1" si="1"/>
        <v>0</v>
      </c>
      <c r="J27" s="73"/>
      <c r="K27" s="113">
        <f t="shared" ca="1" si="8"/>
        <v>0</v>
      </c>
      <c r="L27" s="73"/>
      <c r="M27" s="74">
        <f t="shared" ca="1" si="9"/>
        <v>0</v>
      </c>
      <c r="N27" s="73"/>
      <c r="O27" s="113">
        <f t="shared" ca="1" si="2"/>
        <v>0</v>
      </c>
      <c r="P27" s="101"/>
      <c r="Q27" s="74">
        <f t="shared" ca="1" si="2"/>
        <v>0</v>
      </c>
      <c r="R27" s="73"/>
      <c r="S27" s="113">
        <f t="shared" ca="1" si="10"/>
        <v>0</v>
      </c>
      <c r="T27" s="73"/>
      <c r="U27" s="74">
        <f t="shared" ca="1" si="3"/>
        <v>0</v>
      </c>
      <c r="V27" s="73"/>
      <c r="W27" s="74">
        <f t="shared" ca="1" si="4"/>
        <v>0</v>
      </c>
      <c r="X27" s="73"/>
      <c r="Y27" s="74">
        <f t="shared" ca="1" si="5"/>
        <v>0</v>
      </c>
      <c r="Z27" s="82">
        <f t="shared" ca="1" si="11"/>
        <v>0</v>
      </c>
      <c r="AA27" s="74"/>
      <c r="AB27" s="139">
        <f t="shared" ca="1" si="12"/>
        <v>0</v>
      </c>
    </row>
    <row r="28" spans="1:28" ht="15" customHeight="1" x14ac:dyDescent="0.2">
      <c r="A28" s="90" t="s">
        <v>167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F</v>
      </c>
      <c r="D28" s="19">
        <f t="shared" ca="1" si="0"/>
        <v>60</v>
      </c>
      <c r="E28" s="20">
        <f t="shared" si="6"/>
        <v>0</v>
      </c>
      <c r="F28" s="73"/>
      <c r="G28" s="74">
        <f t="shared" ca="1" si="7"/>
        <v>0</v>
      </c>
      <c r="H28" s="73"/>
      <c r="I28" s="74">
        <f t="shared" ca="1" si="1"/>
        <v>0</v>
      </c>
      <c r="J28" s="73"/>
      <c r="K28" s="113">
        <f t="shared" ca="1" si="8"/>
        <v>0</v>
      </c>
      <c r="L28" s="73"/>
      <c r="M28" s="74">
        <f t="shared" ca="1" si="9"/>
        <v>0</v>
      </c>
      <c r="N28" s="73"/>
      <c r="O28" s="113">
        <f t="shared" ca="1" si="2"/>
        <v>0</v>
      </c>
      <c r="P28" s="101"/>
      <c r="Q28" s="74">
        <f t="shared" ca="1" si="2"/>
        <v>0</v>
      </c>
      <c r="R28" s="73"/>
      <c r="S28" s="113">
        <f t="shared" ca="1" si="10"/>
        <v>0</v>
      </c>
      <c r="T28" s="73"/>
      <c r="U28" s="74">
        <f t="shared" ca="1" si="3"/>
        <v>0</v>
      </c>
      <c r="V28" s="73"/>
      <c r="W28" s="74">
        <f t="shared" ca="1" si="4"/>
        <v>0</v>
      </c>
      <c r="X28" s="73"/>
      <c r="Y28" s="74">
        <f t="shared" ca="1" si="5"/>
        <v>0</v>
      </c>
      <c r="Z28" s="82">
        <f t="shared" ca="1" si="11"/>
        <v>0</v>
      </c>
      <c r="AA28" s="74"/>
      <c r="AB28" s="139">
        <f t="shared" ca="1" si="12"/>
        <v>0</v>
      </c>
    </row>
    <row r="29" spans="1:28" ht="15" customHeight="1" x14ac:dyDescent="0.2">
      <c r="A29" s="90" t="s">
        <v>176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G</v>
      </c>
      <c r="D29" s="19">
        <f t="shared" ca="1" si="0"/>
        <v>35</v>
      </c>
      <c r="E29" s="20">
        <f t="shared" si="6"/>
        <v>0</v>
      </c>
      <c r="F29" s="73"/>
      <c r="G29" s="74">
        <f t="shared" ca="1" si="7"/>
        <v>0</v>
      </c>
      <c r="H29" s="73"/>
      <c r="I29" s="74">
        <f t="shared" ca="1" si="1"/>
        <v>0</v>
      </c>
      <c r="J29" s="73"/>
      <c r="K29" s="113">
        <f t="shared" ca="1" si="8"/>
        <v>0</v>
      </c>
      <c r="L29" s="73"/>
      <c r="M29" s="74">
        <f t="shared" ca="1" si="9"/>
        <v>0</v>
      </c>
      <c r="N29" s="73"/>
      <c r="O29" s="113">
        <f t="shared" ca="1" si="2"/>
        <v>0</v>
      </c>
      <c r="P29" s="101"/>
      <c r="Q29" s="74">
        <f t="shared" ca="1" si="2"/>
        <v>0</v>
      </c>
      <c r="R29" s="73"/>
      <c r="S29" s="113">
        <f t="shared" ca="1" si="10"/>
        <v>0</v>
      </c>
      <c r="T29" s="73"/>
      <c r="U29" s="74">
        <f t="shared" ca="1" si="3"/>
        <v>0</v>
      </c>
      <c r="V29" s="73"/>
      <c r="W29" s="74">
        <f t="shared" ca="1" si="4"/>
        <v>0</v>
      </c>
      <c r="X29" s="73"/>
      <c r="Y29" s="74">
        <f t="shared" ca="1" si="5"/>
        <v>0</v>
      </c>
      <c r="Z29" s="82">
        <f t="shared" ca="1" si="11"/>
        <v>0</v>
      </c>
      <c r="AA29" s="74"/>
      <c r="AB29" s="139">
        <f t="shared" ca="1" si="12"/>
        <v>0</v>
      </c>
    </row>
    <row r="30" spans="1:28" ht="15" customHeight="1" x14ac:dyDescent="0.2">
      <c r="A30" s="84" t="s">
        <v>143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D</v>
      </c>
      <c r="D30" s="19">
        <f t="shared" ca="1" si="0"/>
        <v>100</v>
      </c>
      <c r="E30" s="20">
        <f t="shared" si="6"/>
        <v>0</v>
      </c>
      <c r="F30" s="73"/>
      <c r="G30" s="74">
        <f t="shared" ca="1" si="7"/>
        <v>0</v>
      </c>
      <c r="H30" s="73"/>
      <c r="I30" s="74">
        <f t="shared" ca="1" si="1"/>
        <v>0</v>
      </c>
      <c r="J30" s="73"/>
      <c r="K30" s="113">
        <f t="shared" ca="1" si="8"/>
        <v>0</v>
      </c>
      <c r="L30" s="73"/>
      <c r="M30" s="74">
        <f t="shared" ca="1" si="9"/>
        <v>0</v>
      </c>
      <c r="N30" s="73"/>
      <c r="O30" s="113">
        <f t="shared" ca="1" si="2"/>
        <v>0</v>
      </c>
      <c r="P30" s="101"/>
      <c r="Q30" s="74">
        <f t="shared" ca="1" si="2"/>
        <v>0</v>
      </c>
      <c r="R30" s="73"/>
      <c r="S30" s="113">
        <f t="shared" ca="1" si="10"/>
        <v>0</v>
      </c>
      <c r="T30" s="73"/>
      <c r="U30" s="74">
        <f t="shared" ca="1" si="3"/>
        <v>0</v>
      </c>
      <c r="V30" s="73"/>
      <c r="W30" s="74">
        <f t="shared" ca="1" si="4"/>
        <v>0</v>
      </c>
      <c r="X30" s="73"/>
      <c r="Y30" s="74">
        <f t="shared" ca="1" si="5"/>
        <v>0</v>
      </c>
      <c r="Z30" s="82">
        <f t="shared" ca="1" si="11"/>
        <v>0</v>
      </c>
      <c r="AA30" s="74"/>
      <c r="AB30" s="139">
        <f t="shared" ca="1" si="12"/>
        <v>0</v>
      </c>
    </row>
    <row r="31" spans="1:28" ht="15" customHeight="1" x14ac:dyDescent="0.2">
      <c r="A31" s="84" t="s">
        <v>182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G</v>
      </c>
      <c r="D31" s="19">
        <f t="shared" ca="1" si="0"/>
        <v>35</v>
      </c>
      <c r="E31" s="20">
        <f t="shared" si="6"/>
        <v>0</v>
      </c>
      <c r="F31" s="73"/>
      <c r="G31" s="74">
        <f t="shared" ca="1" si="7"/>
        <v>0</v>
      </c>
      <c r="H31" s="73"/>
      <c r="I31" s="74">
        <f t="shared" ca="1" si="1"/>
        <v>0</v>
      </c>
      <c r="J31" s="73"/>
      <c r="K31" s="113">
        <f t="shared" ca="1" si="8"/>
        <v>0</v>
      </c>
      <c r="L31" s="73"/>
      <c r="M31" s="74">
        <f t="shared" ca="1" si="9"/>
        <v>0</v>
      </c>
      <c r="N31" s="73"/>
      <c r="O31" s="113">
        <f t="shared" ca="1" si="2"/>
        <v>0</v>
      </c>
      <c r="P31" s="101"/>
      <c r="Q31" s="74">
        <f t="shared" ca="1" si="2"/>
        <v>0</v>
      </c>
      <c r="R31" s="73"/>
      <c r="S31" s="113">
        <f t="shared" ca="1" si="10"/>
        <v>0</v>
      </c>
      <c r="T31" s="73"/>
      <c r="U31" s="74">
        <f t="shared" ca="1" si="3"/>
        <v>0</v>
      </c>
      <c r="V31" s="73"/>
      <c r="W31" s="74">
        <f t="shared" ca="1" si="4"/>
        <v>0</v>
      </c>
      <c r="X31" s="73"/>
      <c r="Y31" s="74">
        <f t="shared" ca="1" si="5"/>
        <v>0</v>
      </c>
      <c r="Z31" s="82">
        <f t="shared" ca="1" si="11"/>
        <v>0</v>
      </c>
      <c r="AA31" s="74"/>
      <c r="AB31" s="139">
        <f t="shared" ca="1" si="12"/>
        <v>0</v>
      </c>
    </row>
    <row r="32" spans="1:28" ht="15" customHeight="1" x14ac:dyDescent="0.2">
      <c r="A32" s="84" t="s">
        <v>147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B</v>
      </c>
      <c r="D32" s="19">
        <f t="shared" ca="1" si="0"/>
        <v>140</v>
      </c>
      <c r="E32" s="20">
        <f t="shared" si="6"/>
        <v>0</v>
      </c>
      <c r="F32" s="73"/>
      <c r="G32" s="74">
        <f t="shared" ca="1" si="7"/>
        <v>0</v>
      </c>
      <c r="H32" s="73"/>
      <c r="I32" s="74">
        <f t="shared" ca="1" si="1"/>
        <v>0</v>
      </c>
      <c r="J32" s="73"/>
      <c r="K32" s="113">
        <f t="shared" ca="1" si="8"/>
        <v>0</v>
      </c>
      <c r="L32" s="73"/>
      <c r="M32" s="74">
        <f t="shared" ca="1" si="9"/>
        <v>0</v>
      </c>
      <c r="N32" s="73"/>
      <c r="O32" s="113">
        <f t="shared" ca="1" si="2"/>
        <v>0</v>
      </c>
      <c r="P32" s="101"/>
      <c r="Q32" s="74">
        <f t="shared" ca="1" si="2"/>
        <v>0</v>
      </c>
      <c r="R32" s="73"/>
      <c r="S32" s="113">
        <f t="shared" ca="1" si="10"/>
        <v>0</v>
      </c>
      <c r="T32" s="73"/>
      <c r="U32" s="74">
        <f t="shared" ca="1" si="3"/>
        <v>0</v>
      </c>
      <c r="V32" s="73"/>
      <c r="W32" s="74">
        <f t="shared" ca="1" si="4"/>
        <v>0</v>
      </c>
      <c r="X32" s="73"/>
      <c r="Y32" s="74">
        <f t="shared" ca="1" si="5"/>
        <v>0</v>
      </c>
      <c r="Z32" s="82">
        <f t="shared" ca="1" si="11"/>
        <v>0</v>
      </c>
      <c r="AA32" s="74"/>
      <c r="AB32" s="139">
        <f t="shared" ca="1" si="12"/>
        <v>0</v>
      </c>
    </row>
    <row r="33" spans="1:28" ht="15" customHeight="1" x14ac:dyDescent="0.2">
      <c r="A33" s="84" t="s">
        <v>205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D</v>
      </c>
      <c r="D33" s="19">
        <f t="shared" ca="1" si="0"/>
        <v>100</v>
      </c>
      <c r="E33" s="20">
        <f t="shared" si="6"/>
        <v>0</v>
      </c>
      <c r="F33" s="73"/>
      <c r="G33" s="74">
        <f t="shared" ca="1" si="7"/>
        <v>0</v>
      </c>
      <c r="H33" s="73"/>
      <c r="I33" s="74">
        <f t="shared" ca="1" si="1"/>
        <v>0</v>
      </c>
      <c r="J33" s="73"/>
      <c r="K33" s="113">
        <f t="shared" ca="1" si="8"/>
        <v>0</v>
      </c>
      <c r="L33" s="73"/>
      <c r="M33" s="74">
        <f t="shared" ca="1" si="9"/>
        <v>0</v>
      </c>
      <c r="N33" s="73"/>
      <c r="O33" s="113">
        <f t="shared" ca="1" si="2"/>
        <v>0</v>
      </c>
      <c r="P33" s="101"/>
      <c r="Q33" s="74">
        <f t="shared" ca="1" si="2"/>
        <v>0</v>
      </c>
      <c r="R33" s="73"/>
      <c r="S33" s="113">
        <f t="shared" ca="1" si="10"/>
        <v>0</v>
      </c>
      <c r="T33" s="73"/>
      <c r="U33" s="74">
        <f t="shared" ca="1" si="3"/>
        <v>0</v>
      </c>
      <c r="V33" s="73"/>
      <c r="W33" s="74">
        <f t="shared" ca="1" si="4"/>
        <v>0</v>
      </c>
      <c r="X33" s="73"/>
      <c r="Y33" s="74">
        <f t="shared" ca="1" si="5"/>
        <v>0</v>
      </c>
      <c r="Z33" s="82">
        <f t="shared" ca="1" si="11"/>
        <v>0</v>
      </c>
      <c r="AA33" s="74"/>
      <c r="AB33" s="139">
        <f t="shared" ca="1" si="12"/>
        <v>0</v>
      </c>
    </row>
    <row r="34" spans="1:28" ht="15" customHeight="1" x14ac:dyDescent="0.2">
      <c r="A34" s="84" t="s">
        <v>208</v>
      </c>
      <c r="B34" t="s">
        <v>65</v>
      </c>
      <c r="C34" s="4" t="s">
        <v>6</v>
      </c>
      <c r="D34" s="19">
        <f t="shared" si="0"/>
        <v>100</v>
      </c>
      <c r="E34" s="20">
        <f t="shared" si="6"/>
        <v>48</v>
      </c>
      <c r="F34" s="73"/>
      <c r="G34" s="74">
        <f t="shared" si="7"/>
        <v>0</v>
      </c>
      <c r="H34" s="73"/>
      <c r="I34" s="74">
        <f t="shared" si="1"/>
        <v>0</v>
      </c>
      <c r="J34" s="73"/>
      <c r="K34" s="113">
        <f t="shared" si="8"/>
        <v>0</v>
      </c>
      <c r="L34" s="73">
        <v>15</v>
      </c>
      <c r="M34" s="74">
        <f t="shared" si="9"/>
        <v>1500</v>
      </c>
      <c r="N34" s="73">
        <v>33</v>
      </c>
      <c r="O34" s="113">
        <f t="shared" si="2"/>
        <v>3300</v>
      </c>
      <c r="P34" s="101"/>
      <c r="Q34" s="74">
        <f t="shared" si="2"/>
        <v>0</v>
      </c>
      <c r="R34" s="73"/>
      <c r="S34" s="113">
        <f t="shared" si="10"/>
        <v>0</v>
      </c>
      <c r="T34" s="73"/>
      <c r="U34" s="74">
        <f t="shared" si="3"/>
        <v>0</v>
      </c>
      <c r="V34" s="73"/>
      <c r="W34" s="74">
        <f t="shared" si="4"/>
        <v>0</v>
      </c>
      <c r="X34" s="73"/>
      <c r="Y34" s="74">
        <f t="shared" si="5"/>
        <v>0</v>
      </c>
      <c r="Z34" s="82">
        <f t="shared" si="11"/>
        <v>4800</v>
      </c>
      <c r="AA34" s="74"/>
      <c r="AB34" s="139">
        <f t="shared" si="12"/>
        <v>4800</v>
      </c>
    </row>
    <row r="35" spans="1:28" ht="15" customHeight="1" x14ac:dyDescent="0.2">
      <c r="A35" s="84" t="s">
        <v>148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D</v>
      </c>
      <c r="D35" s="19">
        <f t="shared" ca="1" si="0"/>
        <v>100</v>
      </c>
      <c r="E35" s="20">
        <f t="shared" si="6"/>
        <v>0</v>
      </c>
      <c r="F35" s="73"/>
      <c r="G35" s="74">
        <f t="shared" ca="1" si="7"/>
        <v>0</v>
      </c>
      <c r="H35" s="73"/>
      <c r="I35" s="74">
        <f t="shared" ca="1" si="1"/>
        <v>0</v>
      </c>
      <c r="J35" s="73"/>
      <c r="K35" s="113">
        <f t="shared" ca="1" si="8"/>
        <v>0</v>
      </c>
      <c r="L35" s="73"/>
      <c r="M35" s="74">
        <f t="shared" ca="1" si="9"/>
        <v>0</v>
      </c>
      <c r="N35" s="73"/>
      <c r="O35" s="113">
        <f t="shared" ca="1" si="2"/>
        <v>0</v>
      </c>
      <c r="P35" s="101"/>
      <c r="Q35" s="74">
        <f t="shared" ca="1" si="2"/>
        <v>0</v>
      </c>
      <c r="R35" s="73"/>
      <c r="S35" s="113">
        <f t="shared" ca="1" si="10"/>
        <v>0</v>
      </c>
      <c r="T35" s="73"/>
      <c r="U35" s="74">
        <f t="shared" ca="1" si="3"/>
        <v>0</v>
      </c>
      <c r="V35" s="73"/>
      <c r="W35" s="74">
        <f t="shared" ca="1" si="4"/>
        <v>0</v>
      </c>
      <c r="X35" s="73"/>
      <c r="Y35" s="74">
        <f t="shared" ca="1" si="5"/>
        <v>0</v>
      </c>
      <c r="Z35" s="82">
        <f t="shared" ca="1" si="11"/>
        <v>0</v>
      </c>
      <c r="AA35" s="74"/>
      <c r="AB35" s="139">
        <f t="shared" ca="1" si="12"/>
        <v>0</v>
      </c>
    </row>
    <row r="36" spans="1:28" ht="15" customHeight="1" x14ac:dyDescent="0.2">
      <c r="A36" s="84" t="s">
        <v>214</v>
      </c>
      <c r="B36" s="14" t="s">
        <v>65</v>
      </c>
      <c r="C36" s="4" t="str">
        <f ca="1">IF($A36="","",INDEX(INDIRECT("'MA-Liste'!"&amp;$C$11),MATCH($A36,'MA-Liste'!$M:$M,FALSE)))</f>
        <v>D</v>
      </c>
      <c r="D36" s="19">
        <f t="shared" ca="1" si="0"/>
        <v>100</v>
      </c>
      <c r="E36" s="20">
        <f t="shared" si="6"/>
        <v>0</v>
      </c>
      <c r="F36" s="73"/>
      <c r="G36" s="74">
        <f t="shared" ca="1" si="7"/>
        <v>0</v>
      </c>
      <c r="H36" s="73"/>
      <c r="I36" s="74">
        <f t="shared" ca="1" si="1"/>
        <v>0</v>
      </c>
      <c r="J36" s="73"/>
      <c r="K36" s="113">
        <f t="shared" ca="1" si="8"/>
        <v>0</v>
      </c>
      <c r="L36" s="73"/>
      <c r="M36" s="74">
        <f t="shared" ca="1" si="9"/>
        <v>0</v>
      </c>
      <c r="N36" s="73"/>
      <c r="O36" s="113">
        <f t="shared" ca="1" si="2"/>
        <v>0</v>
      </c>
      <c r="P36" s="101"/>
      <c r="Q36" s="74">
        <f t="shared" ca="1" si="2"/>
        <v>0</v>
      </c>
      <c r="R36" s="73"/>
      <c r="S36" s="113">
        <f t="shared" ca="1" si="10"/>
        <v>0</v>
      </c>
      <c r="T36" s="73"/>
      <c r="U36" s="74">
        <f t="shared" ca="1" si="3"/>
        <v>0</v>
      </c>
      <c r="V36" s="73"/>
      <c r="W36" s="74">
        <f t="shared" ca="1" si="4"/>
        <v>0</v>
      </c>
      <c r="X36" s="73"/>
      <c r="Y36" s="74">
        <f t="shared" ca="1" si="5"/>
        <v>0</v>
      </c>
      <c r="Z36" s="82">
        <f t="shared" ca="1" si="11"/>
        <v>0</v>
      </c>
      <c r="AA36" s="74"/>
      <c r="AB36" s="139">
        <f t="shared" ca="1" si="12"/>
        <v>0</v>
      </c>
    </row>
    <row r="37" spans="1:28" ht="15" customHeight="1" x14ac:dyDescent="0.2">
      <c r="A37" s="84" t="s">
        <v>183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F</v>
      </c>
      <c r="D37" s="19">
        <f t="shared" ca="1" si="0"/>
        <v>60</v>
      </c>
      <c r="E37" s="20">
        <f t="shared" si="6"/>
        <v>0</v>
      </c>
      <c r="F37" s="73"/>
      <c r="G37" s="74">
        <f t="shared" ca="1" si="7"/>
        <v>0</v>
      </c>
      <c r="H37" s="73"/>
      <c r="I37" s="74">
        <f t="shared" ca="1" si="1"/>
        <v>0</v>
      </c>
      <c r="J37" s="73"/>
      <c r="K37" s="113">
        <f t="shared" ca="1" si="8"/>
        <v>0</v>
      </c>
      <c r="L37" s="73"/>
      <c r="M37" s="74">
        <f t="shared" ca="1" si="9"/>
        <v>0</v>
      </c>
      <c r="N37" s="73"/>
      <c r="O37" s="113">
        <f t="shared" ca="1" si="2"/>
        <v>0</v>
      </c>
      <c r="P37" s="101"/>
      <c r="Q37" s="74">
        <f t="shared" ca="1" si="2"/>
        <v>0</v>
      </c>
      <c r="R37" s="73"/>
      <c r="S37" s="113">
        <f t="shared" ca="1" si="10"/>
        <v>0</v>
      </c>
      <c r="T37" s="73"/>
      <c r="U37" s="74">
        <f t="shared" ca="1" si="3"/>
        <v>0</v>
      </c>
      <c r="V37" s="73"/>
      <c r="W37" s="74">
        <f t="shared" ca="1" si="4"/>
        <v>0</v>
      </c>
      <c r="X37" s="73"/>
      <c r="Y37" s="74">
        <f t="shared" ca="1" si="5"/>
        <v>0</v>
      </c>
      <c r="Z37" s="82">
        <f t="shared" ca="1" si="11"/>
        <v>0</v>
      </c>
      <c r="AA37" s="74"/>
      <c r="AB37" s="139">
        <f t="shared" ca="1" si="12"/>
        <v>0</v>
      </c>
    </row>
    <row r="38" spans="1:28" ht="15" customHeight="1" x14ac:dyDescent="0.2">
      <c r="A38" s="84" t="s">
        <v>184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B</v>
      </c>
      <c r="D38" s="19">
        <f t="shared" ca="1" si="0"/>
        <v>140</v>
      </c>
      <c r="E38" s="20">
        <f t="shared" si="6"/>
        <v>0</v>
      </c>
      <c r="F38" s="73"/>
      <c r="G38" s="74">
        <f t="shared" ca="1" si="7"/>
        <v>0</v>
      </c>
      <c r="H38" s="73"/>
      <c r="I38" s="74">
        <f t="shared" ca="1" si="1"/>
        <v>0</v>
      </c>
      <c r="J38" s="73"/>
      <c r="K38" s="113">
        <f t="shared" ca="1" si="8"/>
        <v>0</v>
      </c>
      <c r="L38" s="73"/>
      <c r="M38" s="74">
        <f t="shared" ca="1" si="9"/>
        <v>0</v>
      </c>
      <c r="N38" s="73"/>
      <c r="O38" s="113">
        <f t="shared" ca="1" si="2"/>
        <v>0</v>
      </c>
      <c r="P38" s="101"/>
      <c r="Q38" s="74">
        <f t="shared" ca="1" si="2"/>
        <v>0</v>
      </c>
      <c r="R38" s="73"/>
      <c r="S38" s="113">
        <f t="shared" ca="1" si="10"/>
        <v>0</v>
      </c>
      <c r="T38" s="73"/>
      <c r="U38" s="74">
        <f t="shared" ca="1" si="3"/>
        <v>0</v>
      </c>
      <c r="V38" s="73"/>
      <c r="W38" s="74">
        <f t="shared" ca="1" si="4"/>
        <v>0</v>
      </c>
      <c r="X38" s="73"/>
      <c r="Y38" s="74">
        <f t="shared" ca="1" si="5"/>
        <v>0</v>
      </c>
      <c r="Z38" s="82">
        <f t="shared" ca="1" si="11"/>
        <v>0</v>
      </c>
      <c r="AA38" s="74"/>
      <c r="AB38" s="139">
        <f t="shared" ca="1" si="12"/>
        <v>0</v>
      </c>
    </row>
    <row r="39" spans="1:28" ht="15" customHeight="1" x14ac:dyDescent="0.2">
      <c r="A39" s="84" t="s">
        <v>147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B</v>
      </c>
      <c r="D39" s="19">
        <f t="shared" ca="1" si="0"/>
        <v>140</v>
      </c>
      <c r="E39" s="20">
        <f t="shared" si="6"/>
        <v>0</v>
      </c>
      <c r="F39" s="73"/>
      <c r="G39" s="74">
        <f t="shared" ca="1" si="7"/>
        <v>0</v>
      </c>
      <c r="H39" s="73"/>
      <c r="I39" s="74">
        <f t="shared" ca="1" si="1"/>
        <v>0</v>
      </c>
      <c r="J39" s="73"/>
      <c r="K39" s="113">
        <f t="shared" ca="1" si="8"/>
        <v>0</v>
      </c>
      <c r="L39" s="73"/>
      <c r="M39" s="74">
        <f t="shared" ca="1" si="9"/>
        <v>0</v>
      </c>
      <c r="N39" s="73"/>
      <c r="O39" s="113">
        <f t="shared" ca="1" si="2"/>
        <v>0</v>
      </c>
      <c r="P39" s="101"/>
      <c r="Q39" s="74">
        <f t="shared" ca="1" si="2"/>
        <v>0</v>
      </c>
      <c r="R39" s="73"/>
      <c r="S39" s="113">
        <f t="shared" ca="1" si="10"/>
        <v>0</v>
      </c>
      <c r="T39" s="73"/>
      <c r="U39" s="74">
        <f t="shared" ca="1" si="3"/>
        <v>0</v>
      </c>
      <c r="V39" s="73"/>
      <c r="W39" s="74">
        <f t="shared" ca="1" si="4"/>
        <v>0</v>
      </c>
      <c r="X39" s="73"/>
      <c r="Y39" s="74">
        <f t="shared" ca="1" si="5"/>
        <v>0</v>
      </c>
      <c r="Z39" s="82">
        <f t="shared" ca="1" si="11"/>
        <v>0</v>
      </c>
      <c r="AA39" s="74"/>
      <c r="AB39" s="139">
        <f t="shared" ca="1" si="12"/>
        <v>0</v>
      </c>
    </row>
    <row r="40" spans="1:28" ht="15" customHeight="1" x14ac:dyDescent="0.2">
      <c r="A40" s="84" t="s">
        <v>211</v>
      </c>
      <c r="B40" t="str">
        <f>IF($A40="","",INDEX('MA-Liste'!$D:$D,MATCH($A40,'MA-Liste'!$M:$M,FALSE)))</f>
        <v>AeBo</v>
      </c>
      <c r="C40" s="4" t="str">
        <f ca="1">IF($A40="","",INDEX(INDIRECT("'MA-Liste'!"&amp;$C$11),MATCH($A40,'MA-Liste'!$M:$M,FALSE)))</f>
        <v>D</v>
      </c>
      <c r="D40" s="19">
        <f t="shared" ca="1" si="0"/>
        <v>100</v>
      </c>
      <c r="E40" s="20">
        <f t="shared" si="6"/>
        <v>0</v>
      </c>
      <c r="F40" s="73"/>
      <c r="G40" s="74">
        <f t="shared" ca="1" si="7"/>
        <v>0</v>
      </c>
      <c r="H40" s="73"/>
      <c r="I40" s="74">
        <f t="shared" ca="1" si="1"/>
        <v>0</v>
      </c>
      <c r="J40" s="73"/>
      <c r="K40" s="113">
        <f t="shared" ca="1" si="8"/>
        <v>0</v>
      </c>
      <c r="L40" s="73"/>
      <c r="M40" s="74">
        <f t="shared" ca="1" si="9"/>
        <v>0</v>
      </c>
      <c r="N40" s="73"/>
      <c r="O40" s="113">
        <f t="shared" ca="1" si="2"/>
        <v>0</v>
      </c>
      <c r="P40" s="101"/>
      <c r="Q40" s="74">
        <f t="shared" ca="1" si="2"/>
        <v>0</v>
      </c>
      <c r="R40" s="73"/>
      <c r="S40" s="113">
        <f t="shared" ca="1" si="10"/>
        <v>0</v>
      </c>
      <c r="T40" s="73"/>
      <c r="U40" s="74">
        <f t="shared" ca="1" si="3"/>
        <v>0</v>
      </c>
      <c r="V40" s="73"/>
      <c r="W40" s="74">
        <f t="shared" ca="1" si="4"/>
        <v>0</v>
      </c>
      <c r="X40" s="73"/>
      <c r="Y40" s="74">
        <f t="shared" ca="1" si="5"/>
        <v>0</v>
      </c>
      <c r="Z40" s="82">
        <f t="shared" ca="1" si="11"/>
        <v>0</v>
      </c>
      <c r="AA40" s="74"/>
      <c r="AB40" s="139">
        <f t="shared" ca="1" si="12"/>
        <v>0</v>
      </c>
    </row>
    <row r="41" spans="1:28" ht="15" customHeight="1" x14ac:dyDescent="0.2">
      <c r="A41" s="84" t="s">
        <v>237</v>
      </c>
      <c r="B41" t="s">
        <v>65</v>
      </c>
      <c r="C41" s="4" t="s">
        <v>7</v>
      </c>
      <c r="D41" s="19">
        <f t="shared" si="0"/>
        <v>75</v>
      </c>
      <c r="E41" s="20">
        <f t="shared" si="6"/>
        <v>0</v>
      </c>
      <c r="F41" s="73"/>
      <c r="G41" s="74">
        <f t="shared" si="7"/>
        <v>0</v>
      </c>
      <c r="H41" s="73"/>
      <c r="I41" s="74">
        <f t="shared" si="1"/>
        <v>0</v>
      </c>
      <c r="J41" s="73"/>
      <c r="K41" s="113">
        <f t="shared" si="8"/>
        <v>0</v>
      </c>
      <c r="L41" s="73"/>
      <c r="M41" s="74">
        <f t="shared" si="9"/>
        <v>0</v>
      </c>
      <c r="N41" s="73"/>
      <c r="O41" s="113">
        <f t="shared" si="2"/>
        <v>0</v>
      </c>
      <c r="P41" s="101"/>
      <c r="Q41" s="74">
        <f t="shared" si="2"/>
        <v>0</v>
      </c>
      <c r="R41" s="73"/>
      <c r="S41" s="113">
        <f t="shared" si="10"/>
        <v>0</v>
      </c>
      <c r="T41" s="73"/>
      <c r="U41" s="74">
        <f t="shared" si="3"/>
        <v>0</v>
      </c>
      <c r="V41" s="73"/>
      <c r="W41" s="74">
        <f t="shared" si="4"/>
        <v>0</v>
      </c>
      <c r="X41" s="73"/>
      <c r="Y41" s="74">
        <f t="shared" si="5"/>
        <v>0</v>
      </c>
      <c r="Z41" s="82">
        <f t="shared" si="11"/>
        <v>0</v>
      </c>
      <c r="AA41" s="74"/>
      <c r="AB41" s="139">
        <f t="shared" si="12"/>
        <v>0</v>
      </c>
    </row>
    <row r="42" spans="1:28" ht="15" customHeight="1" x14ac:dyDescent="0.2">
      <c r="A42" s="84" t="s">
        <v>212</v>
      </c>
      <c r="B42" t="s">
        <v>65</v>
      </c>
      <c r="C42" s="4" t="s">
        <v>5</v>
      </c>
      <c r="D42" s="19">
        <v>118</v>
      </c>
      <c r="E42" s="20">
        <f t="shared" si="6"/>
        <v>5</v>
      </c>
      <c r="F42" s="73"/>
      <c r="G42" s="74">
        <f t="shared" si="7"/>
        <v>0</v>
      </c>
      <c r="H42" s="73"/>
      <c r="I42" s="74">
        <f t="shared" si="1"/>
        <v>0</v>
      </c>
      <c r="J42" s="73"/>
      <c r="K42" s="113">
        <f t="shared" si="8"/>
        <v>0</v>
      </c>
      <c r="L42" s="73">
        <v>5</v>
      </c>
      <c r="M42" s="74">
        <f t="shared" si="9"/>
        <v>590</v>
      </c>
      <c r="N42" s="73"/>
      <c r="O42" s="113">
        <f t="shared" si="2"/>
        <v>0</v>
      </c>
      <c r="P42" s="101"/>
      <c r="Q42" s="74">
        <f t="shared" si="2"/>
        <v>0</v>
      </c>
      <c r="R42" s="73"/>
      <c r="S42" s="113">
        <f t="shared" si="10"/>
        <v>0</v>
      </c>
      <c r="T42" s="73"/>
      <c r="U42" s="74">
        <v>0</v>
      </c>
      <c r="V42" s="73"/>
      <c r="W42" s="74">
        <v>0</v>
      </c>
      <c r="X42" s="73"/>
      <c r="Y42" s="74">
        <f t="shared" si="5"/>
        <v>0</v>
      </c>
      <c r="Z42" s="82">
        <f t="shared" si="11"/>
        <v>590</v>
      </c>
      <c r="AA42" s="74"/>
      <c r="AB42" s="139">
        <f t="shared" si="12"/>
        <v>590</v>
      </c>
    </row>
    <row r="43" spans="1:28" ht="15.75" customHeight="1" x14ac:dyDescent="0.2">
      <c r="A43" s="90" t="s">
        <v>187</v>
      </c>
      <c r="B43" t="str">
        <f>IF($A43="","",INDEX('MA-Liste'!$D:$D,MATCH($A43,'MA-Liste'!$M:$M,FALSE)))</f>
        <v>AeBo</v>
      </c>
      <c r="C43" s="4" t="str">
        <f ca="1">IF($A43="","",INDEX(INDIRECT("'MA-Liste'!"&amp;$C$11),MATCH($A43,'MA-Liste'!$M:$M,FALSE)))</f>
        <v>D</v>
      </c>
      <c r="D43" s="19">
        <f t="shared" ca="1" si="0"/>
        <v>100</v>
      </c>
      <c r="E43" s="20">
        <f t="shared" si="6"/>
        <v>0</v>
      </c>
      <c r="F43" s="73"/>
      <c r="G43" s="74">
        <f t="shared" ca="1" si="7"/>
        <v>0</v>
      </c>
      <c r="H43" s="73"/>
      <c r="I43" s="74">
        <f t="shared" ca="1" si="1"/>
        <v>0</v>
      </c>
      <c r="J43" s="73"/>
      <c r="K43" s="113">
        <f t="shared" ca="1" si="8"/>
        <v>0</v>
      </c>
      <c r="L43" s="73"/>
      <c r="M43" s="74">
        <f t="shared" ca="1" si="9"/>
        <v>0</v>
      </c>
      <c r="N43" s="73"/>
      <c r="O43" s="113">
        <f t="shared" ca="1" si="2"/>
        <v>0</v>
      </c>
      <c r="P43" s="101"/>
      <c r="Q43" s="74">
        <f t="shared" ca="1" si="2"/>
        <v>0</v>
      </c>
      <c r="R43" s="73"/>
      <c r="S43" s="113">
        <f t="shared" ca="1" si="10"/>
        <v>0</v>
      </c>
      <c r="T43" s="73"/>
      <c r="U43" s="74">
        <f t="shared" ref="U43:U50" ca="1" si="13">IF(D43="",0,D43*T43)</f>
        <v>0</v>
      </c>
      <c r="V43" s="73"/>
      <c r="W43" s="74">
        <f t="shared" ref="W43:W50" ca="1" si="14">IF(D43="",0,D43*V43)</f>
        <v>0</v>
      </c>
      <c r="X43" s="73"/>
      <c r="Y43" s="74">
        <f t="shared" ca="1" si="5"/>
        <v>0</v>
      </c>
      <c r="Z43" s="82">
        <f t="shared" ca="1" si="11"/>
        <v>0</v>
      </c>
      <c r="AA43" s="74"/>
      <c r="AB43" s="139">
        <f t="shared" ca="1" si="12"/>
        <v>0</v>
      </c>
    </row>
    <row r="44" spans="1:28" ht="15.75" customHeight="1" x14ac:dyDescent="0.2">
      <c r="A44" s="90" t="s">
        <v>144</v>
      </c>
      <c r="B44" t="s">
        <v>65</v>
      </c>
      <c r="C44" s="4" t="s">
        <v>6</v>
      </c>
      <c r="D44" s="19">
        <v>100</v>
      </c>
      <c r="E44" s="20">
        <f t="shared" si="6"/>
        <v>0</v>
      </c>
      <c r="F44" s="73"/>
      <c r="G44" s="74">
        <f t="shared" si="7"/>
        <v>0</v>
      </c>
      <c r="H44" s="73"/>
      <c r="I44" s="74">
        <f t="shared" ref="I44:I75" si="15">IF(D44="",0,D44*H44)</f>
        <v>0</v>
      </c>
      <c r="J44" s="73"/>
      <c r="K44" s="113">
        <f t="shared" si="8"/>
        <v>0</v>
      </c>
      <c r="L44" s="73"/>
      <c r="M44" s="74">
        <f t="shared" si="9"/>
        <v>0</v>
      </c>
      <c r="N44" s="73"/>
      <c r="O44" s="113">
        <f t="shared" si="2"/>
        <v>0</v>
      </c>
      <c r="P44" s="101"/>
      <c r="Q44" s="74">
        <f t="shared" si="2"/>
        <v>0</v>
      </c>
      <c r="R44" s="73"/>
      <c r="S44" s="113">
        <f t="shared" si="10"/>
        <v>0</v>
      </c>
      <c r="T44" s="73"/>
      <c r="U44" s="74">
        <f t="shared" si="13"/>
        <v>0</v>
      </c>
      <c r="V44" s="73"/>
      <c r="W44" s="74">
        <f t="shared" si="14"/>
        <v>0</v>
      </c>
      <c r="X44" s="73"/>
      <c r="Y44" s="74">
        <f t="shared" ref="Y44:Y75" si="16">IF(D44="",0,D44*X44)</f>
        <v>0</v>
      </c>
      <c r="Z44" s="82">
        <f t="shared" ref="Z44:Z77" si="17">IF(D44="",0,D44*E44)</f>
        <v>0</v>
      </c>
      <c r="AA44" s="74"/>
      <c r="AB44" s="139">
        <f t="shared" si="12"/>
        <v>0</v>
      </c>
    </row>
    <row r="45" spans="1:28" ht="15" customHeight="1" x14ac:dyDescent="0.2">
      <c r="A45" s="84" t="s">
        <v>188</v>
      </c>
      <c r="B45" t="str">
        <f>IF($A45="","",INDEX('MA-Liste'!$D:$D,MATCH($A45,'MA-Liste'!$M:$M,FALSE)))</f>
        <v>AeBo</v>
      </c>
      <c r="C45" s="4" t="str">
        <f ca="1">IF($A45="","",INDEX(INDIRECT("'MA-Liste'!"&amp;$C$11),MATCH($A45,'MA-Liste'!$M:$M,FALSE)))</f>
        <v>C</v>
      </c>
      <c r="D45" s="19">
        <f t="shared" ca="1" si="0"/>
        <v>118</v>
      </c>
      <c r="E45" s="20">
        <f t="shared" si="6"/>
        <v>0</v>
      </c>
      <c r="F45" s="73"/>
      <c r="G45" s="74">
        <f t="shared" ca="1" si="7"/>
        <v>0</v>
      </c>
      <c r="H45" s="73"/>
      <c r="I45" s="74">
        <f t="shared" ca="1" si="15"/>
        <v>0</v>
      </c>
      <c r="J45" s="73"/>
      <c r="K45" s="113">
        <f t="shared" ca="1" si="8"/>
        <v>0</v>
      </c>
      <c r="L45" s="73"/>
      <c r="M45" s="74">
        <f t="shared" ca="1" si="9"/>
        <v>0</v>
      </c>
      <c r="N45" s="73"/>
      <c r="O45" s="113">
        <f t="shared" ca="1" si="2"/>
        <v>0</v>
      </c>
      <c r="P45" s="101"/>
      <c r="Q45" s="74">
        <f t="shared" ca="1" si="2"/>
        <v>0</v>
      </c>
      <c r="R45" s="73"/>
      <c r="S45" s="113">
        <f t="shared" ca="1" si="10"/>
        <v>0</v>
      </c>
      <c r="T45" s="73"/>
      <c r="U45" s="74">
        <f t="shared" ca="1" si="13"/>
        <v>0</v>
      </c>
      <c r="V45" s="73"/>
      <c r="W45" s="74">
        <f t="shared" ca="1" si="14"/>
        <v>0</v>
      </c>
      <c r="X45" s="73"/>
      <c r="Y45" s="74">
        <f t="shared" ca="1" si="16"/>
        <v>0</v>
      </c>
      <c r="Z45" s="82">
        <f t="shared" ca="1" si="17"/>
        <v>0</v>
      </c>
      <c r="AA45" s="74"/>
      <c r="AB45" s="139">
        <f t="shared" ca="1" si="12"/>
        <v>0</v>
      </c>
    </row>
    <row r="46" spans="1:28" ht="15" customHeight="1" x14ac:dyDescent="0.2">
      <c r="A46" s="84" t="s">
        <v>213</v>
      </c>
      <c r="B46" t="s">
        <v>65</v>
      </c>
      <c r="C46" s="4" t="s">
        <v>7</v>
      </c>
      <c r="D46" s="19">
        <v>75</v>
      </c>
      <c r="E46" s="20">
        <f t="shared" si="6"/>
        <v>0</v>
      </c>
      <c r="F46" s="73"/>
      <c r="G46" s="74">
        <f t="shared" si="7"/>
        <v>0</v>
      </c>
      <c r="H46" s="73"/>
      <c r="I46" s="74">
        <f t="shared" si="15"/>
        <v>0</v>
      </c>
      <c r="J46" s="73"/>
      <c r="K46" s="113">
        <f t="shared" si="8"/>
        <v>0</v>
      </c>
      <c r="L46" s="73"/>
      <c r="M46" s="74">
        <f t="shared" si="9"/>
        <v>0</v>
      </c>
      <c r="N46" s="73"/>
      <c r="O46" s="113">
        <f t="shared" si="2"/>
        <v>0</v>
      </c>
      <c r="P46" s="101"/>
      <c r="Q46" s="74">
        <f t="shared" si="2"/>
        <v>0</v>
      </c>
      <c r="R46" s="73"/>
      <c r="S46" s="113">
        <f t="shared" si="10"/>
        <v>0</v>
      </c>
      <c r="T46" s="73"/>
      <c r="U46" s="74">
        <f t="shared" si="13"/>
        <v>0</v>
      </c>
      <c r="V46" s="73"/>
      <c r="W46" s="74">
        <f t="shared" si="14"/>
        <v>0</v>
      </c>
      <c r="X46" s="73"/>
      <c r="Y46" s="74">
        <f t="shared" si="16"/>
        <v>0</v>
      </c>
      <c r="Z46" s="82">
        <f t="shared" si="17"/>
        <v>0</v>
      </c>
      <c r="AA46" s="74"/>
      <c r="AB46" s="139">
        <f t="shared" si="12"/>
        <v>0</v>
      </c>
    </row>
    <row r="47" spans="1:28" ht="15" customHeight="1" x14ac:dyDescent="0.2">
      <c r="A47" s="84" t="s">
        <v>216</v>
      </c>
      <c r="B47" t="s">
        <v>65</v>
      </c>
      <c r="C47" s="4" t="s">
        <v>6</v>
      </c>
      <c r="D47" s="19">
        <v>100</v>
      </c>
      <c r="E47" s="20">
        <f t="shared" si="6"/>
        <v>0</v>
      </c>
      <c r="F47" s="73"/>
      <c r="G47" s="74">
        <f t="shared" si="7"/>
        <v>0</v>
      </c>
      <c r="H47" s="73"/>
      <c r="I47" s="74">
        <f t="shared" si="15"/>
        <v>0</v>
      </c>
      <c r="J47" s="73"/>
      <c r="K47" s="113">
        <f t="shared" si="8"/>
        <v>0</v>
      </c>
      <c r="L47" s="73"/>
      <c r="M47" s="74">
        <f t="shared" si="9"/>
        <v>0</v>
      </c>
      <c r="N47" s="73"/>
      <c r="O47" s="113">
        <f t="shared" si="2"/>
        <v>0</v>
      </c>
      <c r="P47" s="101"/>
      <c r="Q47" s="74">
        <f t="shared" si="2"/>
        <v>0</v>
      </c>
      <c r="R47" s="73"/>
      <c r="S47" s="113">
        <f t="shared" si="10"/>
        <v>0</v>
      </c>
      <c r="T47" s="73"/>
      <c r="U47" s="74">
        <f t="shared" si="13"/>
        <v>0</v>
      </c>
      <c r="V47" s="73"/>
      <c r="W47" s="74">
        <f t="shared" si="14"/>
        <v>0</v>
      </c>
      <c r="X47" s="73"/>
      <c r="Y47" s="74">
        <f t="shared" si="16"/>
        <v>0</v>
      </c>
      <c r="Z47" s="82">
        <f t="shared" si="17"/>
        <v>0</v>
      </c>
      <c r="AA47" s="74"/>
      <c r="AB47" s="139">
        <f t="shared" si="12"/>
        <v>0</v>
      </c>
    </row>
    <row r="48" spans="1:28" ht="15" customHeight="1" x14ac:dyDescent="0.2">
      <c r="A48" s="84" t="s">
        <v>191</v>
      </c>
      <c r="B48" t="str">
        <f>IF($A48="","",INDEX('MA-Liste'!$D:$D,MATCH($A48,'MA-Liste'!$M:$M,FALSE)))</f>
        <v>AeBo</v>
      </c>
      <c r="C48" s="4" t="str">
        <f ca="1">IF($A48="","",INDEX(INDIRECT("'MA-Liste'!"&amp;$C$11),MATCH($A48,'MA-Liste'!$M:$M,FALSE)))</f>
        <v>B</v>
      </c>
      <c r="D48" s="19">
        <f t="shared" ca="1" si="0"/>
        <v>140</v>
      </c>
      <c r="E48" s="20">
        <f t="shared" si="6"/>
        <v>0</v>
      </c>
      <c r="F48" s="73"/>
      <c r="G48" s="74">
        <f t="shared" ca="1" si="7"/>
        <v>0</v>
      </c>
      <c r="H48" s="73"/>
      <c r="I48" s="74">
        <f t="shared" ca="1" si="15"/>
        <v>0</v>
      </c>
      <c r="J48" s="73"/>
      <c r="K48" s="113">
        <f t="shared" ca="1" si="8"/>
        <v>0</v>
      </c>
      <c r="L48" s="73"/>
      <c r="M48" s="74">
        <f t="shared" ca="1" si="9"/>
        <v>0</v>
      </c>
      <c r="N48" s="73"/>
      <c r="O48" s="113">
        <f t="shared" ca="1" si="2"/>
        <v>0</v>
      </c>
      <c r="P48" s="101"/>
      <c r="Q48" s="74">
        <f t="shared" ca="1" si="2"/>
        <v>0</v>
      </c>
      <c r="R48" s="73"/>
      <c r="S48" s="113">
        <f t="shared" ca="1" si="10"/>
        <v>0</v>
      </c>
      <c r="T48" s="73"/>
      <c r="U48" s="74">
        <f t="shared" ca="1" si="13"/>
        <v>0</v>
      </c>
      <c r="V48" s="73"/>
      <c r="W48" s="74">
        <f t="shared" ca="1" si="14"/>
        <v>0</v>
      </c>
      <c r="X48" s="73"/>
      <c r="Y48" s="74">
        <f t="shared" ca="1" si="16"/>
        <v>0</v>
      </c>
      <c r="Z48" s="82">
        <f t="shared" ca="1" si="17"/>
        <v>0</v>
      </c>
      <c r="AA48" s="74"/>
      <c r="AB48" s="139">
        <f t="shared" ca="1" si="12"/>
        <v>0</v>
      </c>
    </row>
    <row r="49" spans="1:28" ht="15" customHeight="1" x14ac:dyDescent="0.2">
      <c r="A49" s="84" t="s">
        <v>219</v>
      </c>
      <c r="B49" s="14" t="s">
        <v>65</v>
      </c>
      <c r="C49" s="18" t="s">
        <v>6</v>
      </c>
      <c r="D49" s="19">
        <v>100</v>
      </c>
      <c r="E49" s="20">
        <f t="shared" si="6"/>
        <v>0</v>
      </c>
      <c r="F49" s="73"/>
      <c r="G49" s="74">
        <f t="shared" si="7"/>
        <v>0</v>
      </c>
      <c r="H49" s="73"/>
      <c r="I49" s="74">
        <f t="shared" si="15"/>
        <v>0</v>
      </c>
      <c r="J49" s="73"/>
      <c r="K49" s="113">
        <f t="shared" si="8"/>
        <v>0</v>
      </c>
      <c r="L49" s="73"/>
      <c r="M49" s="74">
        <f t="shared" si="9"/>
        <v>0</v>
      </c>
      <c r="N49" s="73"/>
      <c r="O49" s="113">
        <f t="shared" si="2"/>
        <v>0</v>
      </c>
      <c r="P49" s="101"/>
      <c r="Q49" s="74">
        <f t="shared" si="2"/>
        <v>0</v>
      </c>
      <c r="R49" s="73"/>
      <c r="S49" s="113">
        <f t="shared" si="10"/>
        <v>0</v>
      </c>
      <c r="T49" s="73"/>
      <c r="U49" s="74">
        <f t="shared" si="13"/>
        <v>0</v>
      </c>
      <c r="V49" s="73"/>
      <c r="W49" s="74">
        <f t="shared" si="14"/>
        <v>0</v>
      </c>
      <c r="X49" s="73"/>
      <c r="Y49" s="74">
        <f t="shared" si="16"/>
        <v>0</v>
      </c>
      <c r="Z49" s="82">
        <f t="shared" si="17"/>
        <v>0</v>
      </c>
      <c r="AA49" s="74"/>
      <c r="AB49" s="139">
        <f t="shared" si="12"/>
        <v>0</v>
      </c>
    </row>
    <row r="50" spans="1:28" ht="15" customHeight="1" x14ac:dyDescent="0.2">
      <c r="A50" s="84" t="s">
        <v>220</v>
      </c>
      <c r="B50" s="14" t="s">
        <v>65</v>
      </c>
      <c r="C50" s="18" t="s">
        <v>8</v>
      </c>
      <c r="D50" s="19">
        <v>60</v>
      </c>
      <c r="E50" s="20">
        <f t="shared" si="6"/>
        <v>0</v>
      </c>
      <c r="F50" s="73"/>
      <c r="G50" s="74">
        <f t="shared" si="7"/>
        <v>0</v>
      </c>
      <c r="H50" s="73"/>
      <c r="I50" s="74">
        <f t="shared" si="15"/>
        <v>0</v>
      </c>
      <c r="J50" s="73"/>
      <c r="K50" s="113">
        <f t="shared" si="8"/>
        <v>0</v>
      </c>
      <c r="L50" s="73"/>
      <c r="M50" s="74">
        <f t="shared" si="9"/>
        <v>0</v>
      </c>
      <c r="N50" s="73"/>
      <c r="O50" s="113">
        <f t="shared" si="2"/>
        <v>0</v>
      </c>
      <c r="P50" s="101"/>
      <c r="Q50" s="74">
        <f t="shared" si="2"/>
        <v>0</v>
      </c>
      <c r="R50" s="73"/>
      <c r="S50" s="113">
        <f t="shared" si="10"/>
        <v>0</v>
      </c>
      <c r="T50" s="73"/>
      <c r="U50" s="74">
        <f t="shared" si="13"/>
        <v>0</v>
      </c>
      <c r="V50" s="73"/>
      <c r="W50" s="74">
        <f t="shared" si="14"/>
        <v>0</v>
      </c>
      <c r="X50" s="73"/>
      <c r="Y50" s="74">
        <f t="shared" si="16"/>
        <v>0</v>
      </c>
      <c r="Z50" s="82">
        <f t="shared" si="17"/>
        <v>0</v>
      </c>
      <c r="AA50" s="74"/>
      <c r="AB50" s="139">
        <f t="shared" si="12"/>
        <v>0</v>
      </c>
    </row>
    <row r="51" spans="1:28" ht="15" customHeight="1" x14ac:dyDescent="0.2">
      <c r="A51" s="84" t="s">
        <v>217</v>
      </c>
      <c r="B51" s="14" t="s">
        <v>65</v>
      </c>
      <c r="C51" s="18" t="s">
        <v>9</v>
      </c>
      <c r="D51" s="19">
        <v>35</v>
      </c>
      <c r="E51" s="20">
        <f t="shared" si="6"/>
        <v>0</v>
      </c>
      <c r="F51" s="73"/>
      <c r="G51" s="74">
        <f t="shared" si="7"/>
        <v>0</v>
      </c>
      <c r="H51" s="73"/>
      <c r="I51" s="74">
        <f t="shared" si="15"/>
        <v>0</v>
      </c>
      <c r="J51" s="73"/>
      <c r="K51" s="113">
        <f t="shared" si="8"/>
        <v>0</v>
      </c>
      <c r="L51" s="73"/>
      <c r="M51" s="74">
        <f t="shared" si="9"/>
        <v>0</v>
      </c>
      <c r="N51" s="73"/>
      <c r="O51" s="113">
        <f t="shared" si="2"/>
        <v>0</v>
      </c>
      <c r="P51" s="101"/>
      <c r="Q51" s="74">
        <f t="shared" si="2"/>
        <v>0</v>
      </c>
      <c r="R51" s="73"/>
      <c r="S51" s="113">
        <f t="shared" si="10"/>
        <v>0</v>
      </c>
      <c r="T51" s="73"/>
      <c r="U51" s="74">
        <v>0</v>
      </c>
      <c r="V51" s="73"/>
      <c r="W51" s="74">
        <v>0</v>
      </c>
      <c r="X51" s="73"/>
      <c r="Y51" s="74">
        <f t="shared" si="16"/>
        <v>0</v>
      </c>
      <c r="Z51" s="82">
        <f t="shared" si="17"/>
        <v>0</v>
      </c>
      <c r="AA51" s="74"/>
      <c r="AB51" s="139">
        <f t="shared" si="12"/>
        <v>0</v>
      </c>
    </row>
    <row r="52" spans="1:28" ht="15" customHeight="1" x14ac:dyDescent="0.2">
      <c r="A52" s="84" t="s">
        <v>194</v>
      </c>
      <c r="B52" t="str">
        <f>IF($A52="","",INDEX('MA-Liste'!$D:$D,MATCH($A52,'MA-Liste'!$M:$M,FALSE)))</f>
        <v>AeBo</v>
      </c>
      <c r="C52" s="4" t="str">
        <f ca="1">IF($A52="","",INDEX(INDIRECT("'MA-Liste'!"&amp;$C$11),MATCH($A52,'MA-Liste'!$M:$M,FALSE)))</f>
        <v>D</v>
      </c>
      <c r="D52" s="19">
        <f t="shared" ca="1" si="0"/>
        <v>100</v>
      </c>
      <c r="E52" s="20">
        <f t="shared" si="6"/>
        <v>0</v>
      </c>
      <c r="F52" s="73"/>
      <c r="G52" s="74">
        <f t="shared" ca="1" si="7"/>
        <v>0</v>
      </c>
      <c r="H52" s="73"/>
      <c r="I52" s="74">
        <f t="shared" ca="1" si="15"/>
        <v>0</v>
      </c>
      <c r="J52" s="73"/>
      <c r="K52" s="113">
        <f t="shared" ca="1" si="8"/>
        <v>0</v>
      </c>
      <c r="L52" s="73"/>
      <c r="M52" s="74">
        <f t="shared" ca="1" si="9"/>
        <v>0</v>
      </c>
      <c r="N52" s="73"/>
      <c r="O52" s="113">
        <f t="shared" ca="1" si="2"/>
        <v>0</v>
      </c>
      <c r="P52" s="101"/>
      <c r="Q52" s="74">
        <f t="shared" ca="1" si="2"/>
        <v>0</v>
      </c>
      <c r="R52" s="73"/>
      <c r="S52" s="113">
        <f t="shared" ca="1" si="10"/>
        <v>0</v>
      </c>
      <c r="T52" s="73"/>
      <c r="U52" s="74">
        <v>0</v>
      </c>
      <c r="V52" s="73"/>
      <c r="W52" s="74">
        <f t="shared" ref="W52:W77" ca="1" si="18">IF(D52="",0,D52*V52)</f>
        <v>0</v>
      </c>
      <c r="X52" s="73"/>
      <c r="Y52" s="74">
        <f t="shared" ca="1" si="16"/>
        <v>0</v>
      </c>
      <c r="Z52" s="82">
        <f t="shared" ca="1" si="17"/>
        <v>0</v>
      </c>
      <c r="AA52" s="74"/>
      <c r="AB52" s="139">
        <f t="shared" ca="1" si="12"/>
        <v>0</v>
      </c>
    </row>
    <row r="53" spans="1:28" ht="15" customHeight="1" x14ac:dyDescent="0.2">
      <c r="A53" s="84" t="s">
        <v>215</v>
      </c>
      <c r="B53" t="str">
        <f>IF($A53="","",INDEX('MA-Liste'!$D:$D,MATCH($A53,'MA-Liste'!$M:$M,FALSE)))</f>
        <v>AeBo</v>
      </c>
      <c r="C53" s="4" t="str">
        <f ca="1">IF($A53="","",INDEX(INDIRECT("'MA-Liste'!"&amp;$C$11),MATCH($A53,'MA-Liste'!$M:$M,FALSE)))</f>
        <v>D</v>
      </c>
      <c r="D53" s="19">
        <f t="shared" ca="1" si="0"/>
        <v>100</v>
      </c>
      <c r="E53" s="20">
        <f t="shared" si="6"/>
        <v>0</v>
      </c>
      <c r="F53" s="73"/>
      <c r="G53" s="74">
        <f t="shared" ca="1" si="7"/>
        <v>0</v>
      </c>
      <c r="H53" s="73"/>
      <c r="I53" s="74">
        <f t="shared" ca="1" si="15"/>
        <v>0</v>
      </c>
      <c r="J53" s="73"/>
      <c r="K53" s="113">
        <f t="shared" ca="1" si="8"/>
        <v>0</v>
      </c>
      <c r="L53" s="73"/>
      <c r="M53" s="74">
        <f t="shared" ca="1" si="9"/>
        <v>0</v>
      </c>
      <c r="N53" s="73"/>
      <c r="O53" s="113">
        <f t="shared" ca="1" si="2"/>
        <v>0</v>
      </c>
      <c r="P53" s="101"/>
      <c r="Q53" s="74">
        <f t="shared" ca="1" si="2"/>
        <v>0</v>
      </c>
      <c r="R53" s="73"/>
      <c r="S53" s="113">
        <f t="shared" ca="1" si="10"/>
        <v>0</v>
      </c>
      <c r="T53" s="73"/>
      <c r="U53" s="74">
        <v>0</v>
      </c>
      <c r="V53" s="73"/>
      <c r="W53" s="74">
        <f t="shared" ca="1" si="18"/>
        <v>0</v>
      </c>
      <c r="X53" s="73"/>
      <c r="Y53" s="74">
        <f t="shared" ca="1" si="16"/>
        <v>0</v>
      </c>
      <c r="Z53" s="82">
        <f t="shared" ca="1" si="17"/>
        <v>0</v>
      </c>
      <c r="AA53" s="74"/>
      <c r="AB53" s="139">
        <f t="shared" ca="1" si="12"/>
        <v>0</v>
      </c>
    </row>
    <row r="54" spans="1:28" ht="15" customHeight="1" x14ac:dyDescent="0.2">
      <c r="A54" s="84" t="s">
        <v>226</v>
      </c>
      <c r="B54" t="str">
        <f>IF($A54="","",INDEX('MA-Liste'!$D:$D,MATCH($A54,'MA-Liste'!$M:$M,FALSE)))</f>
        <v>AeBo</v>
      </c>
      <c r="C54" s="4" t="str">
        <f ca="1">IF($A54="","",INDEX(INDIRECT("'MA-Liste'!"&amp;$C$11),MATCH($A54,'MA-Liste'!$M:$M,FALSE)))</f>
        <v>B</v>
      </c>
      <c r="D54" s="19">
        <f t="shared" ca="1" si="0"/>
        <v>140</v>
      </c>
      <c r="E54" s="20">
        <f t="shared" si="6"/>
        <v>0</v>
      </c>
      <c r="F54" s="73"/>
      <c r="G54" s="74">
        <f t="shared" ca="1" si="7"/>
        <v>0</v>
      </c>
      <c r="H54" s="73"/>
      <c r="I54" s="74">
        <f t="shared" ca="1" si="15"/>
        <v>0</v>
      </c>
      <c r="J54" s="73"/>
      <c r="K54" s="113">
        <f t="shared" ca="1" si="8"/>
        <v>0</v>
      </c>
      <c r="L54" s="73"/>
      <c r="M54" s="74">
        <f t="shared" ca="1" si="9"/>
        <v>0</v>
      </c>
      <c r="N54" s="73"/>
      <c r="O54" s="113">
        <f t="shared" ca="1" si="2"/>
        <v>0</v>
      </c>
      <c r="P54" s="101"/>
      <c r="Q54" s="74">
        <f t="shared" ca="1" si="2"/>
        <v>0</v>
      </c>
      <c r="R54" s="73"/>
      <c r="S54" s="113">
        <f t="shared" ca="1" si="10"/>
        <v>0</v>
      </c>
      <c r="T54" s="73"/>
      <c r="U54" s="74">
        <v>0</v>
      </c>
      <c r="V54" s="73"/>
      <c r="W54" s="74">
        <f t="shared" ca="1" si="18"/>
        <v>0</v>
      </c>
      <c r="X54" s="73"/>
      <c r="Y54" s="74">
        <f t="shared" ca="1" si="16"/>
        <v>0</v>
      </c>
      <c r="Z54" s="82">
        <f t="shared" ca="1" si="17"/>
        <v>0</v>
      </c>
      <c r="AA54" s="74"/>
      <c r="AB54" s="139">
        <f t="shared" ca="1" si="12"/>
        <v>0</v>
      </c>
    </row>
    <row r="55" spans="1:28" ht="15" customHeight="1" x14ac:dyDescent="0.2">
      <c r="A55" s="84" t="s">
        <v>163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B</v>
      </c>
      <c r="D55" s="19">
        <f t="shared" ca="1" si="0"/>
        <v>140</v>
      </c>
      <c r="E55" s="20">
        <f t="shared" si="6"/>
        <v>0</v>
      </c>
      <c r="F55" s="73"/>
      <c r="G55" s="74">
        <f t="shared" ca="1" si="7"/>
        <v>0</v>
      </c>
      <c r="H55" s="73"/>
      <c r="I55" s="74">
        <f t="shared" ca="1" si="15"/>
        <v>0</v>
      </c>
      <c r="J55" s="73"/>
      <c r="K55" s="113">
        <f t="shared" ca="1" si="8"/>
        <v>0</v>
      </c>
      <c r="L55" s="73"/>
      <c r="M55" s="74">
        <f t="shared" ca="1" si="9"/>
        <v>0</v>
      </c>
      <c r="N55" s="73"/>
      <c r="O55" s="113">
        <f t="shared" ca="1" si="2"/>
        <v>0</v>
      </c>
      <c r="P55" s="101"/>
      <c r="Q55" s="74">
        <f t="shared" ca="1" si="2"/>
        <v>0</v>
      </c>
      <c r="R55" s="73"/>
      <c r="S55" s="113">
        <f t="shared" ca="1" si="10"/>
        <v>0</v>
      </c>
      <c r="T55" s="73"/>
      <c r="U55" s="74">
        <v>0</v>
      </c>
      <c r="V55" s="73"/>
      <c r="W55" s="74">
        <f t="shared" ca="1" si="18"/>
        <v>0</v>
      </c>
      <c r="X55" s="73"/>
      <c r="Y55" s="74">
        <f t="shared" ca="1" si="16"/>
        <v>0</v>
      </c>
      <c r="Z55" s="82">
        <f t="shared" ca="1" si="17"/>
        <v>0</v>
      </c>
      <c r="AA55" s="74"/>
      <c r="AB55" s="139">
        <f t="shared" ca="1" si="12"/>
        <v>0</v>
      </c>
    </row>
    <row r="56" spans="1:28" ht="15" customHeight="1" x14ac:dyDescent="0.2">
      <c r="A56" s="84" t="s">
        <v>227</v>
      </c>
      <c r="B56" t="str">
        <f>IF($A56="","",INDEX('MA-Liste'!$D:$D,MATCH($A56,'MA-Liste'!$M:$M,FALSE)))</f>
        <v>AeBo</v>
      </c>
      <c r="C56" s="4" t="str">
        <f ca="1">IF($A56="","",INDEX(INDIRECT("'MA-Liste'!"&amp;$C$11),MATCH($A56,'MA-Liste'!$M:$M,FALSE)))</f>
        <v>C</v>
      </c>
      <c r="D56" s="19">
        <f t="shared" ca="1" si="0"/>
        <v>118</v>
      </c>
      <c r="E56" s="20">
        <f t="shared" si="6"/>
        <v>0</v>
      </c>
      <c r="F56" s="73"/>
      <c r="G56" s="74">
        <f t="shared" ca="1" si="7"/>
        <v>0</v>
      </c>
      <c r="H56" s="73"/>
      <c r="I56" s="74">
        <f t="shared" ca="1" si="15"/>
        <v>0</v>
      </c>
      <c r="J56" s="73"/>
      <c r="K56" s="113">
        <f t="shared" ca="1" si="8"/>
        <v>0</v>
      </c>
      <c r="L56" s="73"/>
      <c r="M56" s="74">
        <f t="shared" ca="1" si="9"/>
        <v>0</v>
      </c>
      <c r="N56" s="73"/>
      <c r="O56" s="113">
        <f t="shared" ca="1" si="2"/>
        <v>0</v>
      </c>
      <c r="P56" s="101"/>
      <c r="Q56" s="74">
        <f t="shared" ca="1" si="2"/>
        <v>0</v>
      </c>
      <c r="R56" s="73"/>
      <c r="S56" s="113">
        <f t="shared" ca="1" si="10"/>
        <v>0</v>
      </c>
      <c r="T56" s="73"/>
      <c r="U56" s="74">
        <v>0</v>
      </c>
      <c r="V56" s="73"/>
      <c r="W56" s="74">
        <f t="shared" ca="1" si="18"/>
        <v>0</v>
      </c>
      <c r="X56" s="73"/>
      <c r="Y56" s="74">
        <f t="shared" ca="1" si="16"/>
        <v>0</v>
      </c>
      <c r="Z56" s="82">
        <f t="shared" ca="1" si="17"/>
        <v>0</v>
      </c>
      <c r="AA56" s="74"/>
      <c r="AB56" s="139">
        <f t="shared" ca="1" si="12"/>
        <v>0</v>
      </c>
    </row>
    <row r="57" spans="1:28" ht="15" customHeight="1" x14ac:dyDescent="0.2">
      <c r="A57" s="84" t="s">
        <v>238</v>
      </c>
      <c r="B57" t="s">
        <v>65</v>
      </c>
      <c r="C57" s="4" t="str">
        <f ca="1">IF($A57="","",INDEX(INDIRECT("'MA-Liste'!"&amp;$C$11),MATCH($A57,'MA-Liste'!$M:$M,FALSE)))</f>
        <v>G</v>
      </c>
      <c r="D57" s="19">
        <f t="shared" ca="1" si="0"/>
        <v>35</v>
      </c>
      <c r="E57" s="20">
        <f t="shared" si="6"/>
        <v>0</v>
      </c>
      <c r="F57" s="73"/>
      <c r="G57" s="74">
        <f t="shared" ca="1" si="7"/>
        <v>0</v>
      </c>
      <c r="H57" s="73"/>
      <c r="I57" s="74">
        <f t="shared" ca="1" si="15"/>
        <v>0</v>
      </c>
      <c r="J57" s="73"/>
      <c r="K57" s="113">
        <f t="shared" ca="1" si="8"/>
        <v>0</v>
      </c>
      <c r="L57" s="73"/>
      <c r="M57" s="74">
        <f t="shared" ca="1" si="9"/>
        <v>0</v>
      </c>
      <c r="N57" s="73"/>
      <c r="O57" s="113">
        <f t="shared" ca="1" si="2"/>
        <v>0</v>
      </c>
      <c r="P57" s="101"/>
      <c r="Q57" s="74">
        <f t="shared" ca="1" si="2"/>
        <v>0</v>
      </c>
      <c r="R57" s="73"/>
      <c r="S57" s="113">
        <f t="shared" ca="1" si="10"/>
        <v>0</v>
      </c>
      <c r="T57" s="73"/>
      <c r="U57" s="74">
        <v>0</v>
      </c>
      <c r="V57" s="73"/>
      <c r="W57" s="74">
        <f t="shared" ca="1" si="18"/>
        <v>0</v>
      </c>
      <c r="X57" s="73"/>
      <c r="Y57" s="74">
        <f t="shared" ca="1" si="16"/>
        <v>0</v>
      </c>
      <c r="Z57" s="82">
        <f t="shared" ca="1" si="17"/>
        <v>0</v>
      </c>
      <c r="AA57" s="74"/>
      <c r="AB57" s="139">
        <f t="shared" ca="1" si="12"/>
        <v>0</v>
      </c>
    </row>
    <row r="58" spans="1:28" ht="15" customHeight="1" x14ac:dyDescent="0.2">
      <c r="A58" s="84" t="s">
        <v>229</v>
      </c>
      <c r="B58" t="str">
        <f>IF($A58="","",INDEX('MA-Liste'!$D:$D,MATCH($A58,'MA-Liste'!$M:$M,FALSE)))</f>
        <v>AeBo</v>
      </c>
      <c r="C58" s="4" t="str">
        <f ca="1">IF($A58="","",INDEX(INDIRECT("'MA-Liste'!"&amp;$C$11),MATCH($A58,'MA-Liste'!$M:$M,FALSE)))</f>
        <v>G</v>
      </c>
      <c r="D58" s="19">
        <f t="shared" ca="1" si="0"/>
        <v>35</v>
      </c>
      <c r="E58" s="20">
        <f t="shared" si="6"/>
        <v>0</v>
      </c>
      <c r="F58" s="73"/>
      <c r="G58" s="74">
        <f t="shared" ca="1" si="7"/>
        <v>0</v>
      </c>
      <c r="H58" s="73"/>
      <c r="I58" s="74">
        <f t="shared" ca="1" si="15"/>
        <v>0</v>
      </c>
      <c r="J58" s="73"/>
      <c r="K58" s="113">
        <f t="shared" ca="1" si="8"/>
        <v>0</v>
      </c>
      <c r="L58" s="73"/>
      <c r="M58" s="74">
        <f t="shared" ca="1" si="9"/>
        <v>0</v>
      </c>
      <c r="N58" s="73"/>
      <c r="O58" s="113">
        <f t="shared" ca="1" si="2"/>
        <v>0</v>
      </c>
      <c r="P58" s="101"/>
      <c r="Q58" s="74">
        <f t="shared" ca="1" si="2"/>
        <v>0</v>
      </c>
      <c r="R58" s="73"/>
      <c r="S58" s="113">
        <f t="shared" ca="1" si="10"/>
        <v>0</v>
      </c>
      <c r="T58" s="73"/>
      <c r="U58" s="74">
        <v>0</v>
      </c>
      <c r="V58" s="73"/>
      <c r="W58" s="74">
        <f t="shared" ca="1" si="18"/>
        <v>0</v>
      </c>
      <c r="X58" s="73"/>
      <c r="Y58" s="74">
        <f t="shared" ca="1" si="16"/>
        <v>0</v>
      </c>
      <c r="Z58" s="82">
        <f t="shared" ca="1" si="17"/>
        <v>0</v>
      </c>
      <c r="AA58" s="74"/>
      <c r="AB58" s="139">
        <f t="shared" ca="1" si="12"/>
        <v>0</v>
      </c>
    </row>
    <row r="59" spans="1:28" ht="15" customHeight="1" x14ac:dyDescent="0.2">
      <c r="A59" s="84" t="s">
        <v>234</v>
      </c>
      <c r="B59" t="s">
        <v>65</v>
      </c>
      <c r="C59" s="4" t="s">
        <v>7</v>
      </c>
      <c r="D59" s="19">
        <f t="shared" si="0"/>
        <v>75</v>
      </c>
      <c r="E59" s="20">
        <f t="shared" si="6"/>
        <v>0</v>
      </c>
      <c r="F59" s="73"/>
      <c r="G59" s="74">
        <f t="shared" si="7"/>
        <v>0</v>
      </c>
      <c r="H59" s="73"/>
      <c r="I59" s="74">
        <f t="shared" si="15"/>
        <v>0</v>
      </c>
      <c r="J59" s="73"/>
      <c r="K59" s="113">
        <f t="shared" si="8"/>
        <v>0</v>
      </c>
      <c r="L59" s="73"/>
      <c r="M59" s="74">
        <f t="shared" si="9"/>
        <v>0</v>
      </c>
      <c r="N59" s="73"/>
      <c r="O59" s="113">
        <f t="shared" si="2"/>
        <v>0</v>
      </c>
      <c r="P59" s="101"/>
      <c r="Q59" s="74">
        <f t="shared" si="2"/>
        <v>0</v>
      </c>
      <c r="R59" s="73"/>
      <c r="S59" s="113">
        <f t="shared" si="10"/>
        <v>0</v>
      </c>
      <c r="T59" s="73"/>
      <c r="U59" s="74">
        <v>0</v>
      </c>
      <c r="V59" s="73"/>
      <c r="W59" s="74">
        <f t="shared" si="18"/>
        <v>0</v>
      </c>
      <c r="X59" s="73"/>
      <c r="Y59" s="74">
        <f t="shared" si="16"/>
        <v>0</v>
      </c>
      <c r="Z59" s="82">
        <f t="shared" si="17"/>
        <v>0</v>
      </c>
      <c r="AA59" s="74"/>
      <c r="AB59" s="139">
        <f t="shared" si="12"/>
        <v>0</v>
      </c>
    </row>
    <row r="60" spans="1:28" ht="15" customHeight="1" x14ac:dyDescent="0.2">
      <c r="A60" s="84" t="s">
        <v>235</v>
      </c>
      <c r="B60" t="s">
        <v>65</v>
      </c>
      <c r="C60" s="4" t="s">
        <v>9</v>
      </c>
      <c r="D60" s="19">
        <f t="shared" si="0"/>
        <v>35</v>
      </c>
      <c r="E60" s="20">
        <f t="shared" si="6"/>
        <v>0</v>
      </c>
      <c r="F60" s="73"/>
      <c r="G60" s="74">
        <f t="shared" si="7"/>
        <v>0</v>
      </c>
      <c r="H60" s="73"/>
      <c r="I60" s="74">
        <f t="shared" si="15"/>
        <v>0</v>
      </c>
      <c r="J60" s="73"/>
      <c r="K60" s="113">
        <f t="shared" si="8"/>
        <v>0</v>
      </c>
      <c r="L60" s="73"/>
      <c r="M60" s="74">
        <f t="shared" si="9"/>
        <v>0</v>
      </c>
      <c r="N60" s="73"/>
      <c r="O60" s="113">
        <f t="shared" si="2"/>
        <v>0</v>
      </c>
      <c r="P60" s="101"/>
      <c r="Q60" s="74">
        <f t="shared" si="2"/>
        <v>0</v>
      </c>
      <c r="R60" s="73"/>
      <c r="S60" s="113">
        <f t="shared" si="10"/>
        <v>0</v>
      </c>
      <c r="T60" s="73"/>
      <c r="U60" s="74">
        <v>0</v>
      </c>
      <c r="V60" s="73"/>
      <c r="W60" s="74">
        <f t="shared" si="18"/>
        <v>0</v>
      </c>
      <c r="X60" s="73"/>
      <c r="Y60" s="74">
        <f t="shared" si="16"/>
        <v>0</v>
      </c>
      <c r="Z60" s="82">
        <f t="shared" si="17"/>
        <v>0</v>
      </c>
      <c r="AA60" s="74"/>
      <c r="AB60" s="139">
        <f t="shared" si="12"/>
        <v>0</v>
      </c>
    </row>
    <row r="61" spans="1:28" ht="15" customHeight="1" x14ac:dyDescent="0.2">
      <c r="A61" s="84" t="s">
        <v>230</v>
      </c>
      <c r="B61" t="str">
        <f>IF($A61="","",INDEX('MA-Liste'!$D:$D,MATCH($A61,'MA-Liste'!$M:$M,FALSE)))</f>
        <v>AeBo</v>
      </c>
      <c r="C61" s="4" t="str">
        <f ca="1">IF($A61="","",INDEX(INDIRECT("'MA-Liste'!"&amp;$C$11),MATCH($A61,'MA-Liste'!$M:$M,FALSE)))</f>
        <v>G</v>
      </c>
      <c r="D61" s="19">
        <f t="shared" ca="1" si="0"/>
        <v>35</v>
      </c>
      <c r="E61" s="20">
        <f t="shared" si="6"/>
        <v>0</v>
      </c>
      <c r="F61" s="73"/>
      <c r="G61" s="74">
        <f t="shared" ca="1" si="7"/>
        <v>0</v>
      </c>
      <c r="H61" s="73"/>
      <c r="I61" s="74">
        <f t="shared" ca="1" si="15"/>
        <v>0</v>
      </c>
      <c r="J61" s="73"/>
      <c r="K61" s="113">
        <f t="shared" ca="1" si="8"/>
        <v>0</v>
      </c>
      <c r="L61" s="73"/>
      <c r="M61" s="74">
        <f t="shared" ca="1" si="9"/>
        <v>0</v>
      </c>
      <c r="N61" s="73"/>
      <c r="O61" s="113">
        <f t="shared" ca="1" si="2"/>
        <v>0</v>
      </c>
      <c r="P61" s="101"/>
      <c r="Q61" s="74">
        <f t="shared" ca="1" si="2"/>
        <v>0</v>
      </c>
      <c r="R61" s="73"/>
      <c r="S61" s="113">
        <f t="shared" ca="1" si="10"/>
        <v>0</v>
      </c>
      <c r="T61" s="73"/>
      <c r="U61" s="74">
        <v>0</v>
      </c>
      <c r="V61" s="73"/>
      <c r="W61" s="74">
        <f t="shared" ca="1" si="18"/>
        <v>0</v>
      </c>
      <c r="X61" s="73"/>
      <c r="Y61" s="74">
        <f t="shared" ca="1" si="16"/>
        <v>0</v>
      </c>
      <c r="Z61" s="82">
        <f t="shared" ca="1" si="17"/>
        <v>0</v>
      </c>
      <c r="AA61" s="74"/>
      <c r="AB61" s="139">
        <f t="shared" ca="1" si="12"/>
        <v>0</v>
      </c>
    </row>
    <row r="62" spans="1:28" ht="15" customHeight="1" x14ac:dyDescent="0.2">
      <c r="A62" s="84" t="s">
        <v>243</v>
      </c>
      <c r="B62" t="s">
        <v>65</v>
      </c>
      <c r="C62" s="4" t="s">
        <v>6</v>
      </c>
      <c r="D62" s="19">
        <v>100</v>
      </c>
      <c r="E62" s="20">
        <f t="shared" si="6"/>
        <v>6.5</v>
      </c>
      <c r="F62" s="73"/>
      <c r="G62" s="74">
        <f t="shared" si="7"/>
        <v>0</v>
      </c>
      <c r="H62" s="73"/>
      <c r="I62" s="74">
        <f t="shared" si="15"/>
        <v>0</v>
      </c>
      <c r="J62" s="73"/>
      <c r="K62" s="113">
        <f t="shared" si="8"/>
        <v>0</v>
      </c>
      <c r="L62" s="73">
        <v>6.5</v>
      </c>
      <c r="M62" s="74">
        <f t="shared" si="9"/>
        <v>650</v>
      </c>
      <c r="N62" s="73"/>
      <c r="O62" s="113">
        <f t="shared" si="2"/>
        <v>0</v>
      </c>
      <c r="P62" s="101"/>
      <c r="Q62" s="74">
        <f t="shared" si="2"/>
        <v>0</v>
      </c>
      <c r="R62" s="73"/>
      <c r="S62" s="113">
        <f t="shared" si="10"/>
        <v>0</v>
      </c>
      <c r="T62" s="73"/>
      <c r="U62" s="74">
        <v>0</v>
      </c>
      <c r="V62" s="73"/>
      <c r="W62" s="74">
        <f t="shared" si="18"/>
        <v>0</v>
      </c>
      <c r="X62" s="73"/>
      <c r="Y62" s="74">
        <f t="shared" si="16"/>
        <v>0</v>
      </c>
      <c r="Z62" s="82">
        <f t="shared" si="17"/>
        <v>650</v>
      </c>
      <c r="AA62" s="74"/>
      <c r="AB62" s="139">
        <f t="shared" si="12"/>
        <v>650</v>
      </c>
    </row>
    <row r="63" spans="1:28" ht="15" customHeight="1" x14ac:dyDescent="0.2">
      <c r="A63" s="84" t="s">
        <v>244</v>
      </c>
      <c r="B63" t="s">
        <v>65</v>
      </c>
      <c r="C63" s="4" t="s">
        <v>6</v>
      </c>
      <c r="D63" s="19">
        <v>100</v>
      </c>
      <c r="E63" s="20">
        <f t="shared" si="6"/>
        <v>0</v>
      </c>
      <c r="F63" s="73"/>
      <c r="G63" s="74">
        <f t="shared" si="7"/>
        <v>0</v>
      </c>
      <c r="H63" s="73"/>
      <c r="I63" s="74">
        <f t="shared" si="15"/>
        <v>0</v>
      </c>
      <c r="J63" s="73"/>
      <c r="K63" s="113">
        <f t="shared" si="8"/>
        <v>0</v>
      </c>
      <c r="L63" s="73"/>
      <c r="M63" s="74">
        <f t="shared" si="9"/>
        <v>0</v>
      </c>
      <c r="N63" s="73"/>
      <c r="O63" s="113">
        <f t="shared" si="2"/>
        <v>0</v>
      </c>
      <c r="P63" s="101"/>
      <c r="Q63" s="74">
        <f t="shared" si="2"/>
        <v>0</v>
      </c>
      <c r="R63" s="73"/>
      <c r="S63" s="113">
        <f t="shared" si="10"/>
        <v>0</v>
      </c>
      <c r="T63" s="73"/>
      <c r="U63" s="74">
        <v>0</v>
      </c>
      <c r="V63" s="73"/>
      <c r="W63" s="74">
        <f t="shared" si="18"/>
        <v>0</v>
      </c>
      <c r="X63" s="73"/>
      <c r="Y63" s="74">
        <f t="shared" si="16"/>
        <v>0</v>
      </c>
      <c r="Z63" s="82">
        <f t="shared" si="17"/>
        <v>0</v>
      </c>
      <c r="AA63" s="74"/>
      <c r="AB63" s="139">
        <f t="shared" si="12"/>
        <v>0</v>
      </c>
    </row>
    <row r="64" spans="1:28" ht="15" customHeight="1" x14ac:dyDescent="0.2">
      <c r="A64" s="84" t="s">
        <v>249</v>
      </c>
      <c r="B64" t="s">
        <v>250</v>
      </c>
      <c r="C64" s="4" t="s">
        <v>9</v>
      </c>
      <c r="D64" s="19">
        <v>35</v>
      </c>
      <c r="E64" s="20">
        <f t="shared" si="6"/>
        <v>0</v>
      </c>
      <c r="F64" s="73"/>
      <c r="G64" s="74">
        <f t="shared" si="7"/>
        <v>0</v>
      </c>
      <c r="H64" s="73"/>
      <c r="I64" s="74">
        <f t="shared" si="15"/>
        <v>0</v>
      </c>
      <c r="J64" s="73"/>
      <c r="K64" s="113">
        <f t="shared" si="8"/>
        <v>0</v>
      </c>
      <c r="L64" s="73"/>
      <c r="M64" s="74">
        <f t="shared" si="9"/>
        <v>0</v>
      </c>
      <c r="N64" s="73"/>
      <c r="O64" s="113">
        <f t="shared" si="2"/>
        <v>0</v>
      </c>
      <c r="P64" s="101"/>
      <c r="Q64" s="74">
        <f t="shared" si="2"/>
        <v>0</v>
      </c>
      <c r="R64" s="73"/>
      <c r="S64" s="113">
        <f t="shared" si="10"/>
        <v>0</v>
      </c>
      <c r="T64" s="73"/>
      <c r="U64" s="74">
        <v>0</v>
      </c>
      <c r="V64" s="73"/>
      <c r="W64" s="74">
        <f t="shared" si="18"/>
        <v>0</v>
      </c>
      <c r="X64" s="73"/>
      <c r="Y64" s="74">
        <f t="shared" si="16"/>
        <v>0</v>
      </c>
      <c r="Z64" s="82">
        <f t="shared" si="17"/>
        <v>0</v>
      </c>
      <c r="AA64" s="74"/>
      <c r="AB64" s="139">
        <f t="shared" si="12"/>
        <v>0</v>
      </c>
    </row>
    <row r="65" spans="1:29" ht="15" customHeight="1" x14ac:dyDescent="0.2">
      <c r="A65" s="84" t="s">
        <v>246</v>
      </c>
      <c r="B65" t="s">
        <v>65</v>
      </c>
      <c r="C65" s="4" t="s">
        <v>4</v>
      </c>
      <c r="D65" s="19">
        <v>140</v>
      </c>
      <c r="E65" s="20">
        <f t="shared" si="6"/>
        <v>0</v>
      </c>
      <c r="F65" s="73"/>
      <c r="G65" s="74">
        <f t="shared" si="7"/>
        <v>0</v>
      </c>
      <c r="H65" s="73"/>
      <c r="I65" s="74">
        <f t="shared" si="15"/>
        <v>0</v>
      </c>
      <c r="J65" s="73"/>
      <c r="K65" s="113">
        <f t="shared" si="8"/>
        <v>0</v>
      </c>
      <c r="L65" s="73"/>
      <c r="M65" s="74">
        <f t="shared" si="9"/>
        <v>0</v>
      </c>
      <c r="N65" s="73"/>
      <c r="O65" s="113">
        <f t="shared" si="2"/>
        <v>0</v>
      </c>
      <c r="P65" s="101"/>
      <c r="Q65" s="74">
        <f t="shared" si="2"/>
        <v>0</v>
      </c>
      <c r="R65" s="73"/>
      <c r="S65" s="113">
        <f t="shared" si="10"/>
        <v>0</v>
      </c>
      <c r="T65" s="73"/>
      <c r="U65" s="74">
        <v>0</v>
      </c>
      <c r="V65" s="73"/>
      <c r="W65" s="74">
        <f t="shared" si="18"/>
        <v>0</v>
      </c>
      <c r="X65" s="73"/>
      <c r="Y65" s="74">
        <f t="shared" si="16"/>
        <v>0</v>
      </c>
      <c r="Z65" s="82">
        <f t="shared" si="17"/>
        <v>0</v>
      </c>
      <c r="AA65" s="74"/>
      <c r="AB65" s="139">
        <f t="shared" si="12"/>
        <v>0</v>
      </c>
    </row>
    <row r="66" spans="1:29" ht="15" customHeight="1" x14ac:dyDescent="0.2">
      <c r="A66" s="84" t="s">
        <v>228</v>
      </c>
      <c r="B66" t="str">
        <f>IF($A66="","",INDEX('MA-Liste'!$D:$D,MATCH($A66,'MA-Liste'!$M:$M,FALSE)))</f>
        <v>AeBo</v>
      </c>
      <c r="C66" s="4" t="str">
        <f ca="1">IF($A66="","",INDEX(INDIRECT("'MA-Liste'!"&amp;$C$11),MATCH($A66,'MA-Liste'!$M:$M,FALSE)))</f>
        <v>D</v>
      </c>
      <c r="D66" s="19">
        <f t="shared" ca="1" si="0"/>
        <v>100</v>
      </c>
      <c r="E66" s="20">
        <f t="shared" si="6"/>
        <v>0</v>
      </c>
      <c r="F66" s="73"/>
      <c r="G66" s="74">
        <f t="shared" ca="1" si="7"/>
        <v>0</v>
      </c>
      <c r="H66" s="73"/>
      <c r="I66" s="74">
        <f t="shared" ca="1" si="15"/>
        <v>0</v>
      </c>
      <c r="J66" s="73"/>
      <c r="K66" s="113">
        <f t="shared" ca="1" si="8"/>
        <v>0</v>
      </c>
      <c r="L66" s="73"/>
      <c r="M66" s="74">
        <f t="shared" ca="1" si="9"/>
        <v>0</v>
      </c>
      <c r="N66" s="73"/>
      <c r="O66" s="113">
        <f t="shared" ca="1" si="2"/>
        <v>0</v>
      </c>
      <c r="P66" s="101"/>
      <c r="Q66" s="74">
        <f t="shared" ca="1" si="2"/>
        <v>0</v>
      </c>
      <c r="R66" s="73"/>
      <c r="S66" s="113">
        <f t="shared" ca="1" si="10"/>
        <v>0</v>
      </c>
      <c r="T66" s="73"/>
      <c r="U66" s="74">
        <v>0</v>
      </c>
      <c r="V66" s="73"/>
      <c r="W66" s="74">
        <f t="shared" ca="1" si="18"/>
        <v>0</v>
      </c>
      <c r="X66" s="73"/>
      <c r="Y66" s="74">
        <f t="shared" ca="1" si="16"/>
        <v>0</v>
      </c>
      <c r="Z66" s="82">
        <f t="shared" ca="1" si="17"/>
        <v>0</v>
      </c>
      <c r="AA66" s="74"/>
      <c r="AB66" s="139">
        <f t="shared" ca="1" si="12"/>
        <v>0</v>
      </c>
    </row>
    <row r="67" spans="1:29" ht="15" customHeight="1" x14ac:dyDescent="0.2">
      <c r="A67" s="84" t="s">
        <v>252</v>
      </c>
      <c r="B67" s="14" t="s">
        <v>65</v>
      </c>
      <c r="C67" s="18" t="s">
        <v>8</v>
      </c>
      <c r="D67" s="19">
        <v>60</v>
      </c>
      <c r="E67" s="20">
        <f t="shared" si="6"/>
        <v>26.5</v>
      </c>
      <c r="F67" s="73"/>
      <c r="G67" s="74">
        <f t="shared" si="7"/>
        <v>0</v>
      </c>
      <c r="H67" s="73"/>
      <c r="I67" s="74">
        <f t="shared" si="15"/>
        <v>0</v>
      </c>
      <c r="J67" s="73"/>
      <c r="K67" s="113">
        <f t="shared" si="8"/>
        <v>0</v>
      </c>
      <c r="L67" s="73">
        <v>21</v>
      </c>
      <c r="M67" s="74">
        <f t="shared" si="9"/>
        <v>1260</v>
      </c>
      <c r="N67" s="73"/>
      <c r="O67" s="113">
        <f t="shared" si="2"/>
        <v>0</v>
      </c>
      <c r="P67" s="101">
        <v>5.5</v>
      </c>
      <c r="Q67" s="74">
        <f t="shared" si="2"/>
        <v>330</v>
      </c>
      <c r="R67" s="73"/>
      <c r="S67" s="113">
        <f t="shared" si="10"/>
        <v>0</v>
      </c>
      <c r="T67" s="73"/>
      <c r="U67" s="74">
        <v>0</v>
      </c>
      <c r="V67" s="73"/>
      <c r="W67" s="74">
        <f t="shared" si="18"/>
        <v>0</v>
      </c>
      <c r="X67" s="73"/>
      <c r="Y67" s="74">
        <f t="shared" si="16"/>
        <v>0</v>
      </c>
      <c r="Z67" s="82">
        <f t="shared" si="17"/>
        <v>1590</v>
      </c>
      <c r="AA67" s="74"/>
      <c r="AB67" s="139">
        <f t="shared" si="12"/>
        <v>1590</v>
      </c>
    </row>
    <row r="68" spans="1:29" ht="15" customHeight="1" x14ac:dyDescent="0.2">
      <c r="A68" s="90" t="s">
        <v>253</v>
      </c>
      <c r="B68" s="14" t="s">
        <v>65</v>
      </c>
      <c r="C68" s="18" t="s">
        <v>6</v>
      </c>
      <c r="D68" s="19">
        <v>100</v>
      </c>
      <c r="E68" s="20">
        <f t="shared" si="6"/>
        <v>0</v>
      </c>
      <c r="F68" s="73"/>
      <c r="G68" s="74">
        <f t="shared" si="7"/>
        <v>0</v>
      </c>
      <c r="H68" s="73"/>
      <c r="I68" s="74">
        <f t="shared" si="15"/>
        <v>0</v>
      </c>
      <c r="J68" s="73"/>
      <c r="K68" s="113">
        <f t="shared" si="8"/>
        <v>0</v>
      </c>
      <c r="L68" s="73"/>
      <c r="M68" s="74">
        <f t="shared" si="9"/>
        <v>0</v>
      </c>
      <c r="N68" s="73"/>
      <c r="O68" s="113">
        <f t="shared" si="2"/>
        <v>0</v>
      </c>
      <c r="P68" s="101"/>
      <c r="Q68" s="74">
        <f t="shared" si="2"/>
        <v>0</v>
      </c>
      <c r="R68" s="73"/>
      <c r="S68" s="113">
        <f t="shared" si="10"/>
        <v>0</v>
      </c>
      <c r="T68" s="73"/>
      <c r="U68" s="74">
        <v>0</v>
      </c>
      <c r="V68" s="73"/>
      <c r="W68" s="74">
        <f t="shared" si="18"/>
        <v>0</v>
      </c>
      <c r="X68" s="73"/>
      <c r="Y68" s="74">
        <f t="shared" si="16"/>
        <v>0</v>
      </c>
      <c r="Z68" s="82">
        <f t="shared" si="17"/>
        <v>0</v>
      </c>
      <c r="AA68" s="74"/>
      <c r="AB68" s="139">
        <f t="shared" si="12"/>
        <v>0</v>
      </c>
    </row>
    <row r="69" spans="1:29" ht="15" customHeight="1" x14ac:dyDescent="0.2">
      <c r="A69" s="90" t="s">
        <v>254</v>
      </c>
      <c r="B69" s="14" t="s">
        <v>65</v>
      </c>
      <c r="C69" s="18" t="s">
        <v>8</v>
      </c>
      <c r="D69" s="19">
        <v>60</v>
      </c>
      <c r="E69" s="20">
        <f t="shared" si="6"/>
        <v>0</v>
      </c>
      <c r="F69" s="73"/>
      <c r="G69" s="74">
        <f t="shared" si="7"/>
        <v>0</v>
      </c>
      <c r="H69" s="73"/>
      <c r="I69" s="74">
        <f t="shared" si="15"/>
        <v>0</v>
      </c>
      <c r="J69" s="73"/>
      <c r="K69" s="113">
        <f t="shared" si="8"/>
        <v>0</v>
      </c>
      <c r="L69" s="73"/>
      <c r="M69" s="74">
        <f t="shared" si="9"/>
        <v>0</v>
      </c>
      <c r="N69" s="73"/>
      <c r="O69" s="113">
        <f t="shared" si="2"/>
        <v>0</v>
      </c>
      <c r="P69" s="101"/>
      <c r="Q69" s="74">
        <f t="shared" si="2"/>
        <v>0</v>
      </c>
      <c r="R69" s="73"/>
      <c r="S69" s="113">
        <f t="shared" si="10"/>
        <v>0</v>
      </c>
      <c r="T69" s="73"/>
      <c r="U69" s="74">
        <v>0</v>
      </c>
      <c r="V69" s="73"/>
      <c r="W69" s="74">
        <f t="shared" si="18"/>
        <v>0</v>
      </c>
      <c r="X69" s="73"/>
      <c r="Y69" s="74">
        <f t="shared" si="16"/>
        <v>0</v>
      </c>
      <c r="Z69" s="82">
        <f t="shared" si="17"/>
        <v>0</v>
      </c>
      <c r="AA69" s="74"/>
      <c r="AB69" s="147">
        <f t="shared" si="12"/>
        <v>0</v>
      </c>
    </row>
    <row r="70" spans="1:29" ht="15" customHeight="1" x14ac:dyDescent="0.2">
      <c r="A70" s="90" t="s">
        <v>255</v>
      </c>
      <c r="B70" s="14" t="s">
        <v>65</v>
      </c>
      <c r="C70" s="18" t="s">
        <v>5</v>
      </c>
      <c r="D70" s="19">
        <v>118</v>
      </c>
      <c r="E70" s="20">
        <f t="shared" si="6"/>
        <v>14.5</v>
      </c>
      <c r="F70" s="73"/>
      <c r="G70" s="74">
        <f t="shared" si="7"/>
        <v>0</v>
      </c>
      <c r="H70" s="73"/>
      <c r="I70" s="74">
        <f t="shared" si="15"/>
        <v>0</v>
      </c>
      <c r="J70" s="73"/>
      <c r="K70" s="113">
        <f t="shared" si="8"/>
        <v>0</v>
      </c>
      <c r="L70" s="73"/>
      <c r="M70" s="74">
        <f t="shared" si="9"/>
        <v>0</v>
      </c>
      <c r="N70" s="73"/>
      <c r="O70" s="113">
        <f t="shared" si="2"/>
        <v>0</v>
      </c>
      <c r="P70" s="101">
        <v>14.5</v>
      </c>
      <c r="Q70" s="74">
        <f t="shared" si="2"/>
        <v>1711</v>
      </c>
      <c r="R70" s="73"/>
      <c r="S70" s="113">
        <f t="shared" si="10"/>
        <v>0</v>
      </c>
      <c r="T70" s="73"/>
      <c r="U70" s="74">
        <v>0</v>
      </c>
      <c r="V70" s="73"/>
      <c r="W70" s="74">
        <f t="shared" si="18"/>
        <v>0</v>
      </c>
      <c r="X70" s="73"/>
      <c r="Y70" s="74">
        <f t="shared" si="16"/>
        <v>0</v>
      </c>
      <c r="Z70" s="82">
        <f t="shared" si="17"/>
        <v>1711</v>
      </c>
      <c r="AA70" s="74"/>
      <c r="AB70" s="147">
        <f t="shared" si="12"/>
        <v>1711</v>
      </c>
    </row>
    <row r="71" spans="1:29" ht="15" customHeight="1" x14ac:dyDescent="0.2">
      <c r="A71" s="90" t="s">
        <v>256</v>
      </c>
      <c r="B71" s="14" t="s">
        <v>65</v>
      </c>
      <c r="C71" s="18" t="s">
        <v>5</v>
      </c>
      <c r="D71" s="19">
        <v>118</v>
      </c>
      <c r="E71" s="20">
        <f t="shared" si="6"/>
        <v>0</v>
      </c>
      <c r="F71" s="73"/>
      <c r="G71" s="74">
        <f t="shared" si="7"/>
        <v>0</v>
      </c>
      <c r="H71" s="73"/>
      <c r="I71" s="74">
        <f t="shared" si="15"/>
        <v>0</v>
      </c>
      <c r="J71" s="73"/>
      <c r="K71" s="113">
        <f t="shared" si="8"/>
        <v>0</v>
      </c>
      <c r="L71" s="73"/>
      <c r="M71" s="74">
        <f t="shared" si="9"/>
        <v>0</v>
      </c>
      <c r="N71" s="73"/>
      <c r="O71" s="113">
        <f t="shared" si="2"/>
        <v>0</v>
      </c>
      <c r="P71" s="101"/>
      <c r="Q71" s="74">
        <f t="shared" si="2"/>
        <v>0</v>
      </c>
      <c r="R71" s="73"/>
      <c r="S71" s="113">
        <f t="shared" si="10"/>
        <v>0</v>
      </c>
      <c r="T71" s="73"/>
      <c r="U71" s="74">
        <v>0</v>
      </c>
      <c r="V71" s="73"/>
      <c r="W71" s="74">
        <f t="shared" si="18"/>
        <v>0</v>
      </c>
      <c r="X71" s="73"/>
      <c r="Y71" s="74">
        <f t="shared" si="16"/>
        <v>0</v>
      </c>
      <c r="Z71" s="82">
        <f t="shared" si="17"/>
        <v>0</v>
      </c>
      <c r="AA71" s="74"/>
      <c r="AB71" s="147">
        <f t="shared" si="12"/>
        <v>0</v>
      </c>
    </row>
    <row r="72" spans="1:29" ht="15" customHeight="1" x14ac:dyDescent="0.2">
      <c r="A72" s="90" t="s">
        <v>257</v>
      </c>
      <c r="B72" s="14" t="s">
        <v>65</v>
      </c>
      <c r="C72" s="18" t="s">
        <v>5</v>
      </c>
      <c r="D72" s="19">
        <v>118</v>
      </c>
      <c r="E72" s="20">
        <f t="shared" si="6"/>
        <v>0</v>
      </c>
      <c r="F72" s="73"/>
      <c r="G72" s="74">
        <f t="shared" si="7"/>
        <v>0</v>
      </c>
      <c r="H72" s="73"/>
      <c r="I72" s="74">
        <f t="shared" si="15"/>
        <v>0</v>
      </c>
      <c r="J72" s="73"/>
      <c r="K72" s="113">
        <f t="shared" si="8"/>
        <v>0</v>
      </c>
      <c r="L72" s="73"/>
      <c r="M72" s="74">
        <f t="shared" si="9"/>
        <v>0</v>
      </c>
      <c r="N72" s="73"/>
      <c r="O72" s="113">
        <f t="shared" si="2"/>
        <v>0</v>
      </c>
      <c r="P72" s="101"/>
      <c r="Q72" s="74">
        <f t="shared" si="2"/>
        <v>0</v>
      </c>
      <c r="R72" s="73"/>
      <c r="S72" s="113">
        <f t="shared" si="10"/>
        <v>0</v>
      </c>
      <c r="T72" s="73"/>
      <c r="U72" s="74">
        <v>0</v>
      </c>
      <c r="V72" s="73"/>
      <c r="W72" s="74">
        <f t="shared" si="18"/>
        <v>0</v>
      </c>
      <c r="X72" s="73"/>
      <c r="Y72" s="74">
        <f t="shared" si="16"/>
        <v>0</v>
      </c>
      <c r="Z72" s="82">
        <f t="shared" si="17"/>
        <v>0</v>
      </c>
      <c r="AA72" s="74"/>
      <c r="AB72" s="147">
        <f t="shared" si="12"/>
        <v>0</v>
      </c>
    </row>
    <row r="73" spans="1:29" ht="15" customHeight="1" x14ac:dyDescent="0.2">
      <c r="A73" s="90" t="s">
        <v>264</v>
      </c>
      <c r="B73" s="14" t="s">
        <v>65</v>
      </c>
      <c r="C73" s="18" t="s">
        <v>6</v>
      </c>
      <c r="D73" s="19">
        <v>100</v>
      </c>
      <c r="E73" s="20">
        <f t="shared" si="6"/>
        <v>0</v>
      </c>
      <c r="F73" s="73"/>
      <c r="G73" s="74">
        <f t="shared" si="7"/>
        <v>0</v>
      </c>
      <c r="H73" s="73"/>
      <c r="I73" s="74">
        <f t="shared" si="15"/>
        <v>0</v>
      </c>
      <c r="J73" s="73"/>
      <c r="K73" s="113">
        <f t="shared" si="8"/>
        <v>0</v>
      </c>
      <c r="L73" s="73"/>
      <c r="M73" s="74">
        <f t="shared" si="9"/>
        <v>0</v>
      </c>
      <c r="N73" s="73"/>
      <c r="O73" s="113">
        <f t="shared" si="2"/>
        <v>0</v>
      </c>
      <c r="P73" s="101"/>
      <c r="Q73" s="74">
        <f t="shared" si="2"/>
        <v>0</v>
      </c>
      <c r="R73" s="73"/>
      <c r="S73" s="113">
        <f t="shared" si="10"/>
        <v>0</v>
      </c>
      <c r="T73" s="73"/>
      <c r="U73" s="74">
        <v>0</v>
      </c>
      <c r="V73" s="73"/>
      <c r="W73" s="74">
        <f t="shared" si="18"/>
        <v>0</v>
      </c>
      <c r="X73" s="73"/>
      <c r="Y73" s="74">
        <f t="shared" si="16"/>
        <v>0</v>
      </c>
      <c r="Z73" s="82">
        <f t="shared" si="17"/>
        <v>0</v>
      </c>
      <c r="AA73" s="74"/>
      <c r="AB73" s="147">
        <f t="shared" si="12"/>
        <v>0</v>
      </c>
    </row>
    <row r="74" spans="1:29" ht="15" customHeight="1" x14ac:dyDescent="0.2">
      <c r="A74" s="90" t="s">
        <v>260</v>
      </c>
      <c r="B74" s="14" t="s">
        <v>65</v>
      </c>
      <c r="C74" s="18" t="s">
        <v>6</v>
      </c>
      <c r="D74" s="19">
        <v>100</v>
      </c>
      <c r="E74" s="20">
        <f t="shared" si="6"/>
        <v>32.5</v>
      </c>
      <c r="F74" s="73"/>
      <c r="G74" s="74">
        <f t="shared" si="7"/>
        <v>0</v>
      </c>
      <c r="H74" s="73"/>
      <c r="I74" s="74">
        <f t="shared" si="15"/>
        <v>0</v>
      </c>
      <c r="J74" s="73"/>
      <c r="K74" s="113">
        <f t="shared" si="8"/>
        <v>0</v>
      </c>
      <c r="L74" s="73"/>
      <c r="M74" s="74">
        <f t="shared" si="9"/>
        <v>0</v>
      </c>
      <c r="N74" s="73">
        <v>32.5</v>
      </c>
      <c r="O74" s="113">
        <f t="shared" si="2"/>
        <v>3250</v>
      </c>
      <c r="P74" s="73"/>
      <c r="Q74" s="74">
        <f t="shared" si="2"/>
        <v>0</v>
      </c>
      <c r="R74" s="73"/>
      <c r="S74" s="113">
        <f t="shared" si="10"/>
        <v>0</v>
      </c>
      <c r="T74" s="73"/>
      <c r="U74" s="74">
        <v>0</v>
      </c>
      <c r="V74" s="73"/>
      <c r="W74" s="74">
        <f t="shared" si="18"/>
        <v>0</v>
      </c>
      <c r="X74" s="73"/>
      <c r="Y74" s="74">
        <f t="shared" si="16"/>
        <v>0</v>
      </c>
      <c r="Z74" s="82">
        <f t="shared" si="17"/>
        <v>3250</v>
      </c>
      <c r="AA74" s="74"/>
      <c r="AB74" s="147">
        <f t="shared" si="12"/>
        <v>3250</v>
      </c>
    </row>
    <row r="75" spans="1:29" ht="15" customHeight="1" x14ac:dyDescent="0.2">
      <c r="A75" s="90" t="s">
        <v>265</v>
      </c>
      <c r="B75" t="str">
        <f>IF($A75="","",INDEX('MA-Liste'!$D:$D,MATCH($A75,'MA-Liste'!$M:$M,FALSE)))</f>
        <v>AeBo</v>
      </c>
      <c r="C75" s="4" t="str">
        <f ca="1">IF($A75="","",INDEX(INDIRECT("'MA-Liste'!"&amp;$C$11),MATCH($A75,'MA-Liste'!$M:$M,FALSE)))</f>
        <v>D</v>
      </c>
      <c r="D75" s="19">
        <f ca="1">IF(OR($C75="",$C75=0),"",VLOOKUP($C75,Ansätze,$D$11,FALSE))</f>
        <v>100</v>
      </c>
      <c r="E75" s="20">
        <f t="shared" si="6"/>
        <v>0</v>
      </c>
      <c r="F75" s="73"/>
      <c r="G75" s="74">
        <f t="shared" ca="1" si="7"/>
        <v>0</v>
      </c>
      <c r="H75" s="73"/>
      <c r="I75" s="74">
        <f t="shared" ca="1" si="15"/>
        <v>0</v>
      </c>
      <c r="J75" s="73"/>
      <c r="K75" s="113">
        <f t="shared" ca="1" si="8"/>
        <v>0</v>
      </c>
      <c r="L75" s="73"/>
      <c r="M75" s="74">
        <f t="shared" ca="1" si="9"/>
        <v>0</v>
      </c>
      <c r="N75" s="73"/>
      <c r="O75" s="113">
        <f t="shared" ca="1" si="2"/>
        <v>0</v>
      </c>
      <c r="P75" s="73"/>
      <c r="Q75" s="74">
        <f t="shared" ca="1" si="2"/>
        <v>0</v>
      </c>
      <c r="R75" s="73"/>
      <c r="S75" s="113">
        <f t="shared" ca="1" si="10"/>
        <v>0</v>
      </c>
      <c r="T75" s="73"/>
      <c r="U75" s="74">
        <v>0</v>
      </c>
      <c r="V75" s="73"/>
      <c r="W75" s="74">
        <f t="shared" ca="1" si="18"/>
        <v>0</v>
      </c>
      <c r="X75" s="73"/>
      <c r="Y75" s="74">
        <f t="shared" ca="1" si="16"/>
        <v>0</v>
      </c>
      <c r="Z75" s="82">
        <f t="shared" ca="1" si="17"/>
        <v>0</v>
      </c>
      <c r="AA75" s="74"/>
      <c r="AB75" s="147">
        <f t="shared" ca="1" si="12"/>
        <v>0</v>
      </c>
    </row>
    <row r="76" spans="1:29" ht="15" customHeight="1" x14ac:dyDescent="0.2">
      <c r="A76" s="90" t="s">
        <v>263</v>
      </c>
      <c r="B76" s="14" t="s">
        <v>65</v>
      </c>
      <c r="C76" s="18" t="s">
        <v>6</v>
      </c>
      <c r="D76" s="19">
        <v>100</v>
      </c>
      <c r="E76" s="20">
        <f t="shared" si="6"/>
        <v>0</v>
      </c>
      <c r="F76" s="73"/>
      <c r="G76" s="74">
        <f t="shared" si="7"/>
        <v>0</v>
      </c>
      <c r="H76" s="73"/>
      <c r="I76" s="74">
        <f>IF(D76="",0,D76*H76)</f>
        <v>0</v>
      </c>
      <c r="J76" s="73"/>
      <c r="K76" s="113">
        <f>IF($D76="",0,$D76*J76)</f>
        <v>0</v>
      </c>
      <c r="L76" s="73"/>
      <c r="M76" s="74">
        <f t="shared" si="9"/>
        <v>0</v>
      </c>
      <c r="N76" s="73"/>
      <c r="O76" s="113">
        <f>IF($D76="",0,$D76*N76)</f>
        <v>0</v>
      </c>
      <c r="P76" s="73"/>
      <c r="Q76" s="74">
        <f>IF($D76="",0,$D76*P76)</f>
        <v>0</v>
      </c>
      <c r="R76" s="73"/>
      <c r="S76" s="113">
        <f t="shared" si="10"/>
        <v>0</v>
      </c>
      <c r="T76" s="73"/>
      <c r="U76" s="74">
        <v>0</v>
      </c>
      <c r="V76" s="73"/>
      <c r="W76" s="74">
        <f t="shared" si="18"/>
        <v>0</v>
      </c>
      <c r="X76" s="73"/>
      <c r="Y76" s="74">
        <f>IF(D76="",0,D76*X76)</f>
        <v>0</v>
      </c>
      <c r="Z76" s="82">
        <f t="shared" si="17"/>
        <v>0</v>
      </c>
      <c r="AA76" s="74"/>
      <c r="AB76" s="147">
        <f t="shared" si="12"/>
        <v>0</v>
      </c>
      <c r="AC76" s="141">
        <v>18721.5</v>
      </c>
    </row>
    <row r="77" spans="1:29" ht="15" customHeight="1" x14ac:dyDescent="0.2">
      <c r="A77" s="84"/>
      <c r="D77" s="19"/>
      <c r="E77" s="20">
        <f>SUM(H77+J77+L77+N77+P77+R77+T77+V77)</f>
        <v>0</v>
      </c>
      <c r="F77" s="73"/>
      <c r="G77" s="74">
        <f>IF(D77="",0,F77*F77)</f>
        <v>0</v>
      </c>
      <c r="H77" s="73"/>
      <c r="I77" s="74">
        <f>IF(D77="",0,D77*H77)</f>
        <v>0</v>
      </c>
      <c r="J77" s="73"/>
      <c r="K77" s="113">
        <f>IF($D77="",0,$D77*J77)</f>
        <v>0</v>
      </c>
      <c r="L77" s="73"/>
      <c r="M77" s="74">
        <f>IF($D77="",0,$D77*L77)</f>
        <v>0</v>
      </c>
      <c r="N77" s="73"/>
      <c r="O77" s="113">
        <f>IF($D77="",0,$D77*N77)</f>
        <v>0</v>
      </c>
      <c r="P77" s="73"/>
      <c r="Q77" s="74">
        <f>IF($D77="",0,$D77*P77)</f>
        <v>0</v>
      </c>
      <c r="R77" s="73"/>
      <c r="S77" s="113">
        <f>IF($D77="",0,$D77*R77)</f>
        <v>0</v>
      </c>
      <c r="T77" s="73"/>
      <c r="U77" s="74">
        <f>IF(D77="",0,D77*T77)</f>
        <v>0</v>
      </c>
      <c r="V77" s="73"/>
      <c r="W77" s="74">
        <f t="shared" si="18"/>
        <v>0</v>
      </c>
      <c r="X77" s="73"/>
      <c r="Y77" s="74">
        <f>IF(D77="",0,D77*X77)</f>
        <v>0</v>
      </c>
      <c r="Z77" s="82">
        <f t="shared" si="17"/>
        <v>0</v>
      </c>
      <c r="AA77" s="74"/>
      <c r="AB77" s="147">
        <f>SUM(Z77+AA77)</f>
        <v>0</v>
      </c>
      <c r="AC77" s="141">
        <v>17386.5</v>
      </c>
    </row>
    <row r="78" spans="1:29" s="62" customFormat="1" ht="15" customHeight="1" x14ac:dyDescent="0.2">
      <c r="A78" s="85"/>
      <c r="C78" s="63" t="s">
        <v>154</v>
      </c>
      <c r="D78" s="57"/>
      <c r="E78" s="20">
        <f>SUM(H78+J78+L78+N78+P78+R78+T78+V78)</f>
        <v>167.75</v>
      </c>
      <c r="F78" s="144">
        <f>SUM(F13:F77)</f>
        <v>0</v>
      </c>
      <c r="G78" s="143"/>
      <c r="H78" s="75">
        <f>SUM(H13:H77)</f>
        <v>1</v>
      </c>
      <c r="I78" s="76"/>
      <c r="J78" s="94">
        <f>SUM(J12:J77)</f>
        <v>2.25</v>
      </c>
      <c r="K78" s="94"/>
      <c r="L78" s="75">
        <f>SUM(L13:L77)</f>
        <v>56</v>
      </c>
      <c r="M78" s="76"/>
      <c r="N78" s="94">
        <f>SUM(N12:N77)</f>
        <v>79</v>
      </c>
      <c r="O78" s="94"/>
      <c r="P78" s="75">
        <f>SUM(P13:P77)</f>
        <v>21.5</v>
      </c>
      <c r="Q78" s="76"/>
      <c r="R78" s="94">
        <f>SUM(R12:R77)</f>
        <v>8</v>
      </c>
      <c r="S78" s="94"/>
      <c r="T78" s="75">
        <f>SUM(T13:T77)</f>
        <v>0</v>
      </c>
      <c r="U78" s="76">
        <f ca="1">SUM(U13:U77)</f>
        <v>0</v>
      </c>
      <c r="V78" s="75">
        <f>SUM(V13:V77)</f>
        <v>0</v>
      </c>
      <c r="W78" s="76">
        <f ca="1">SUM(W13:W77)</f>
        <v>0</v>
      </c>
      <c r="X78" s="75">
        <f>SUM(X13:X77)</f>
        <v>0</v>
      </c>
      <c r="Y78" s="76"/>
      <c r="Z78" s="76"/>
      <c r="AA78" s="140"/>
      <c r="AB78" s="148">
        <f>SUM(Z78+AA78)</f>
        <v>0</v>
      </c>
      <c r="AC78" s="142">
        <f>SUM(AC76-AC77)</f>
        <v>1335</v>
      </c>
    </row>
    <row r="79" spans="1:29" ht="4.5" customHeight="1" x14ac:dyDescent="0.2">
      <c r="A79" s="86"/>
      <c r="B79" s="40"/>
      <c r="C79" s="68"/>
      <c r="D79" s="69"/>
      <c r="E79" s="69"/>
      <c r="F79" s="69"/>
      <c r="G79" s="69"/>
      <c r="H79" s="77"/>
      <c r="I79" s="78"/>
      <c r="J79" s="69"/>
      <c r="K79" s="69"/>
      <c r="L79" s="77"/>
      <c r="M79" s="78"/>
      <c r="N79" s="69"/>
      <c r="O79" s="69"/>
      <c r="P79" s="77"/>
      <c r="Q79" s="78"/>
      <c r="R79" s="69"/>
      <c r="S79" s="69"/>
      <c r="T79" s="77"/>
      <c r="U79" s="78"/>
      <c r="V79" s="77"/>
      <c r="W79" s="78"/>
      <c r="X79" s="77"/>
      <c r="Y79" s="78"/>
      <c r="Z79" s="69"/>
      <c r="AA79" s="69"/>
      <c r="AB79" s="78"/>
    </row>
    <row r="80" spans="1:29" ht="15" customHeight="1" x14ac:dyDescent="0.2">
      <c r="A80" s="65"/>
      <c r="B80" s="65"/>
      <c r="C80" s="66" t="s">
        <v>155</v>
      </c>
      <c r="D80" s="67"/>
      <c r="E80" s="19"/>
      <c r="F80" s="145"/>
      <c r="G80" s="146">
        <f ca="1">SUM(G13:G79)</f>
        <v>1335</v>
      </c>
      <c r="H80" s="79"/>
      <c r="I80" s="80">
        <f ca="1">SUM(I13:I79)</f>
        <v>140</v>
      </c>
      <c r="J80" s="95"/>
      <c r="K80" s="95">
        <f ca="1">SUM(K12:K79)</f>
        <v>265.5</v>
      </c>
      <c r="L80" s="79"/>
      <c r="M80" s="80">
        <f ca="1">SUM(M13:M79)</f>
        <v>5170</v>
      </c>
      <c r="N80" s="95"/>
      <c r="O80" s="95">
        <f ca="1">SUM(O12:O79)</f>
        <v>8440</v>
      </c>
      <c r="P80" s="79"/>
      <c r="Q80" s="80">
        <f ca="1">SUM(Q13:Q79)</f>
        <v>2251</v>
      </c>
      <c r="R80" s="95"/>
      <c r="S80" s="95">
        <f ca="1">SUM(S12:S79)</f>
        <v>1120</v>
      </c>
      <c r="T80" s="79"/>
      <c r="U80" s="80">
        <f ca="1">SUM(U13:U79)</f>
        <v>0</v>
      </c>
      <c r="V80" s="79"/>
      <c r="W80" s="80">
        <f ca="1">SUM(W13:W79)</f>
        <v>0</v>
      </c>
      <c r="X80" s="79"/>
      <c r="Y80" s="80">
        <f ca="1">SUM(Y13:Y79)</f>
        <v>0</v>
      </c>
      <c r="Z80" s="80">
        <f ca="1">SUM(G80+I80+K80+M80+O80+Q80+S80+U80+W80+Y80)</f>
        <v>18721.5</v>
      </c>
      <c r="AA80" s="137"/>
      <c r="AB80" s="149"/>
    </row>
    <row r="81" spans="1:28" x14ac:dyDescent="0.2">
      <c r="C81" s="41" t="s">
        <v>24</v>
      </c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2">
        <f ca="1">SUM(Z13:Z77)</f>
        <v>18721.5</v>
      </c>
      <c r="AA81" s="71">
        <f>SUBTOTAL(9,AA13:AA79)</f>
        <v>0</v>
      </c>
      <c r="AB81" s="189">
        <f ca="1">SUM(Z81+AA81)</f>
        <v>18721.5</v>
      </c>
    </row>
    <row r="82" spans="1:28" x14ac:dyDescent="0.2">
      <c r="C82" s="56"/>
      <c r="H82" s="56"/>
      <c r="I82" s="56"/>
      <c r="J82" s="56"/>
      <c r="K82" s="56"/>
      <c r="L82" s="56"/>
      <c r="M82" s="56"/>
      <c r="N82" s="56"/>
      <c r="O82" s="56"/>
      <c r="P82" s="56"/>
      <c r="Q82" s="56"/>
      <c r="R82" s="56"/>
      <c r="S82" s="56"/>
      <c r="T82" s="56"/>
      <c r="U82" s="56"/>
      <c r="V82" s="56"/>
      <c r="W82" s="56"/>
      <c r="X82" s="56"/>
      <c r="Y82" s="56"/>
    </row>
    <row r="83" spans="1:28" x14ac:dyDescent="0.2">
      <c r="A83" s="103"/>
      <c r="Z83" s="19"/>
    </row>
    <row r="92" spans="1:28" x14ac:dyDescent="0.2">
      <c r="Z92" s="21">
        <f>SUM(Z90-Z89)</f>
        <v>0</v>
      </c>
      <c r="AA92">
        <f>SUM(AA90-AA89)</f>
        <v>0</v>
      </c>
    </row>
  </sheetData>
  <autoFilter ref="A12:Z80"/>
  <mergeCells count="12">
    <mergeCell ref="V10:W10"/>
    <mergeCell ref="X10:Y10"/>
    <mergeCell ref="B6:D6"/>
    <mergeCell ref="B8:D8"/>
    <mergeCell ref="L10:M10"/>
    <mergeCell ref="H10:I10"/>
    <mergeCell ref="T10:U10"/>
    <mergeCell ref="J10:K10"/>
    <mergeCell ref="P10:Q10"/>
    <mergeCell ref="N10:O10"/>
    <mergeCell ref="R10:S10"/>
    <mergeCell ref="F10:G10"/>
  </mergeCells>
  <dataValidations count="3">
    <dataValidation type="list" allowBlank="1" showInputMessage="1" showErrorMessage="1" sqref="D12">
      <formula1>Jahr</formula1>
    </dataValidation>
    <dataValidation type="list" allowBlank="1" showInputMessage="1" showErrorMessage="1" sqref="C12">
      <formula1>Kategorie</formula1>
    </dataValidation>
    <dataValidation type="list" allowBlank="1" showInputMessage="1" showErrorMessage="1" sqref="A13:A80">
      <formula1>Name</formula1>
    </dataValidation>
  </dataValidations>
  <pageMargins left="0.70866141732283472" right="0.70866141732283472" top="0.78740157480314965" bottom="0.6692913385826772" header="0.39370078740157483" footer="0.35433070866141736"/>
  <pageSetup paperSize="9" scale="63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legacyDrawingHF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C93"/>
  <sheetViews>
    <sheetView topLeftCell="A49" zoomScale="110" zoomScaleNormal="110" zoomScaleSheetLayoutView="110" workbookViewId="0">
      <pane xSplit="1" topLeftCell="E1" activePane="topRight" state="frozen"/>
      <selection activeCell="A54" sqref="A54"/>
      <selection pane="topRight" activeCell="H72" sqref="H72"/>
    </sheetView>
  </sheetViews>
  <sheetFormatPr baseColWidth="10" defaultRowHeight="12.75" x14ac:dyDescent="0.2"/>
  <cols>
    <col min="1" max="1" width="19.7109375" customWidth="1"/>
    <col min="2" max="2" width="9.7109375" customWidth="1"/>
    <col min="3" max="3" width="10" style="4" customWidth="1"/>
    <col min="4" max="25" width="9.7109375" style="21" customWidth="1"/>
    <col min="26" max="26" width="11.85546875" style="21" customWidth="1"/>
    <col min="27" max="27" width="9.7109375" customWidth="1"/>
  </cols>
  <sheetData>
    <row r="1" spans="1:28" x14ac:dyDescent="0.2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 spans="1:28" s="15" customFormat="1" ht="15" customHeight="1" x14ac:dyDescent="0.25">
      <c r="A2" s="100" t="s">
        <v>282</v>
      </c>
    </row>
    <row r="3" spans="1:28" s="15" customFormat="1" ht="14.25" x14ac:dyDescent="0.2">
      <c r="A3" s="99"/>
    </row>
    <row r="4" spans="1:28" s="15" customFormat="1" ht="15" x14ac:dyDescent="0.25">
      <c r="A4" s="100" t="s">
        <v>158</v>
      </c>
      <c r="B4" s="126" t="str">
        <f>IF(Vertragsdaten!B6="","",Vertragsdaten!B6)</f>
        <v>EP SIEP</v>
      </c>
      <c r="C4" s="126"/>
      <c r="D4" s="126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</row>
    <row r="5" spans="1:28" s="15" customFormat="1" ht="8.25" customHeight="1" x14ac:dyDescent="0.25">
      <c r="A5" s="100"/>
      <c r="B5" s="89"/>
      <c r="C5" s="89"/>
      <c r="D5" s="89"/>
    </row>
    <row r="6" spans="1:28" s="15" customFormat="1" ht="15" x14ac:dyDescent="0.25">
      <c r="A6" s="100" t="s">
        <v>159</v>
      </c>
      <c r="B6" s="325" t="str">
        <f>Vertragsdaten!B8</f>
        <v>070017/000025</v>
      </c>
      <c r="C6" s="325"/>
      <c r="D6" s="325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83"/>
      <c r="AA6" s="83"/>
    </row>
    <row r="7" spans="1:28" s="15" customFormat="1" ht="15" customHeight="1" x14ac:dyDescent="0.25">
      <c r="A7" s="100"/>
      <c r="Z7" s="64"/>
      <c r="AA7" s="64"/>
    </row>
    <row r="8" spans="1:28" s="8" customFormat="1" ht="15" x14ac:dyDescent="0.25">
      <c r="A8" s="100" t="s">
        <v>160</v>
      </c>
      <c r="B8" s="328">
        <v>42401</v>
      </c>
      <c r="C8" s="329"/>
      <c r="D8" s="32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83"/>
      <c r="AA8" s="83"/>
    </row>
    <row r="9" spans="1:28" x14ac:dyDescent="0.2">
      <c r="A9" s="65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</row>
    <row r="10" spans="1:28" s="128" customFormat="1" ht="27.75" customHeight="1" x14ac:dyDescent="0.2">
      <c r="A10" s="127"/>
      <c r="F10" s="326" t="s">
        <v>284</v>
      </c>
      <c r="G10" s="330"/>
      <c r="H10" s="326" t="s">
        <v>276</v>
      </c>
      <c r="I10" s="330"/>
      <c r="J10" s="326" t="s">
        <v>277</v>
      </c>
      <c r="K10" s="330"/>
      <c r="L10" s="326" t="s">
        <v>274</v>
      </c>
      <c r="M10" s="330"/>
      <c r="N10" s="326" t="s">
        <v>279</v>
      </c>
      <c r="O10" s="330"/>
      <c r="P10" s="326" t="s">
        <v>275</v>
      </c>
      <c r="Q10" s="330"/>
      <c r="R10" s="326" t="s">
        <v>278</v>
      </c>
      <c r="S10" s="330"/>
      <c r="T10" s="326" t="s">
        <v>199</v>
      </c>
      <c r="U10" s="331"/>
      <c r="V10" s="326" t="s">
        <v>200</v>
      </c>
      <c r="W10" s="327"/>
      <c r="X10" s="326" t="s">
        <v>201</v>
      </c>
      <c r="Y10" s="327"/>
      <c r="Z10" s="131"/>
      <c r="AA10" s="133" t="s">
        <v>280</v>
      </c>
      <c r="AB10" s="129" t="s">
        <v>281</v>
      </c>
    </row>
    <row r="11" spans="1:28" ht="3.75" hidden="1" customHeight="1" x14ac:dyDescent="0.2">
      <c r="C11" s="4" t="str">
        <f>VLOOKUP(C12,'MA-Liste'!A192:B198,2,FALSE)</f>
        <v>$K:$K</v>
      </c>
      <c r="D11">
        <f>VLOOKUP(D12,Vertragsdaten!A37:B42,2,FALSE)</f>
        <v>2</v>
      </c>
      <c r="E11"/>
      <c r="F11"/>
      <c r="G11"/>
      <c r="H11" s="70"/>
      <c r="I11" s="71"/>
      <c r="J11" s="65"/>
      <c r="K11" s="65"/>
      <c r="L11" s="70"/>
      <c r="M11" s="71"/>
      <c r="N11" s="65"/>
      <c r="O11" s="65"/>
      <c r="P11" s="70"/>
      <c r="Q11" s="71"/>
      <c r="R11" s="65"/>
      <c r="S11" s="65"/>
      <c r="T11" s="70"/>
      <c r="U11" s="71"/>
      <c r="V11" s="70"/>
      <c r="W11" s="71"/>
      <c r="X11" s="70"/>
      <c r="Y11" s="71"/>
      <c r="Z11"/>
      <c r="AA11" s="1"/>
      <c r="AB11" s="134"/>
    </row>
    <row r="12" spans="1:28" s="1" customFormat="1" ht="31.5" customHeight="1" x14ac:dyDescent="0.2">
      <c r="A12" s="44" t="s">
        <v>23</v>
      </c>
      <c r="B12" s="45" t="s">
        <v>18</v>
      </c>
      <c r="C12" s="87" t="str">
        <f>'MA-Liste'!K7</f>
        <v>Kategorie</v>
      </c>
      <c r="D12" s="88" t="s">
        <v>157</v>
      </c>
      <c r="E12" s="60" t="s">
        <v>152</v>
      </c>
      <c r="F12" s="60" t="s">
        <v>22</v>
      </c>
      <c r="G12" s="60" t="s">
        <v>156</v>
      </c>
      <c r="H12" s="72" t="s">
        <v>22</v>
      </c>
      <c r="I12" s="46" t="s">
        <v>156</v>
      </c>
      <c r="J12" s="112" t="s">
        <v>22</v>
      </c>
      <c r="K12" s="112" t="s">
        <v>156</v>
      </c>
      <c r="L12" s="72" t="s">
        <v>22</v>
      </c>
      <c r="M12" s="46" t="s">
        <v>156</v>
      </c>
      <c r="N12" s="112" t="s">
        <v>22</v>
      </c>
      <c r="O12" s="112" t="s">
        <v>156</v>
      </c>
      <c r="P12" s="72" t="s">
        <v>22</v>
      </c>
      <c r="Q12" s="46" t="s">
        <v>156</v>
      </c>
      <c r="R12" s="112" t="s">
        <v>22</v>
      </c>
      <c r="S12" s="112" t="s">
        <v>156</v>
      </c>
      <c r="T12" s="81" t="s">
        <v>22</v>
      </c>
      <c r="U12" s="13" t="s">
        <v>156</v>
      </c>
      <c r="V12" s="81" t="s">
        <v>22</v>
      </c>
      <c r="W12" s="13" t="s">
        <v>156</v>
      </c>
      <c r="X12" s="81" t="s">
        <v>22</v>
      </c>
      <c r="Y12" s="13" t="s">
        <v>156</v>
      </c>
      <c r="Z12" s="130" t="s">
        <v>153</v>
      </c>
      <c r="AA12" s="132" t="s">
        <v>285</v>
      </c>
      <c r="AB12" s="188"/>
    </row>
    <row r="13" spans="1:28" ht="15" customHeight="1" x14ac:dyDescent="0.2">
      <c r="A13" s="90" t="s">
        <v>145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66" ca="1" si="0">IF(OR($C13="",$C13=0),"",VLOOKUP($C13,Ansätze,$D$11,FALSE))</f>
        <v>140</v>
      </c>
      <c r="E13" s="20">
        <f>SUM(H13+J13+L13+N13+P13+R13+T13+V13+X13)</f>
        <v>0</v>
      </c>
      <c r="F13" s="73"/>
      <c r="G13" s="74">
        <v>0</v>
      </c>
      <c r="H13" s="73"/>
      <c r="I13" s="74">
        <f t="shared" ref="I13:I76" ca="1" si="1">IF(D13="",0,D13*H13)</f>
        <v>0</v>
      </c>
      <c r="J13" s="73"/>
      <c r="K13" s="113">
        <f ca="1">IF($D13="",0,$D13*J13)</f>
        <v>0</v>
      </c>
      <c r="L13" s="73"/>
      <c r="M13" s="74">
        <f ca="1">IF($D13="",0,$D13*L13)</f>
        <v>0</v>
      </c>
      <c r="N13" s="73"/>
      <c r="O13" s="113">
        <f t="shared" ref="O13:Q76" ca="1" si="2">IF($D13="",0,$D13*N13)</f>
        <v>0</v>
      </c>
      <c r="P13" s="101"/>
      <c r="Q13" s="74">
        <f t="shared" ca="1" si="2"/>
        <v>0</v>
      </c>
      <c r="R13" s="73"/>
      <c r="S13" s="113">
        <f ca="1">IF($D13="",0,$D13*R13)</f>
        <v>0</v>
      </c>
      <c r="T13" s="73"/>
      <c r="U13" s="74">
        <f t="shared" ref="U13:U41" ca="1" si="3">IF(D13="",0,D13*T13)</f>
        <v>0</v>
      </c>
      <c r="V13" s="73"/>
      <c r="W13" s="74">
        <f t="shared" ref="W13:W41" ca="1" si="4">IF(D13="",0,D13*V13)</f>
        <v>0</v>
      </c>
      <c r="X13" s="73"/>
      <c r="Y13" s="74">
        <f t="shared" ref="Y13:Y76" ca="1" si="5">IF(D13="",0,D13*X13)</f>
        <v>0</v>
      </c>
      <c r="Z13" s="82">
        <f ca="1">IF(D13="",0,D13*E13)</f>
        <v>0</v>
      </c>
      <c r="AA13" s="74"/>
      <c r="AB13" s="138">
        <f ca="1">SUM(Z13+AA13)</f>
        <v>0</v>
      </c>
    </row>
    <row r="14" spans="1:28" ht="15" customHeight="1" x14ac:dyDescent="0.2">
      <c r="A14" s="90" t="s">
        <v>162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76" si="6">SUM(H14+J14+L14+N14+P14+R14+T14+V14+X14)</f>
        <v>0</v>
      </c>
      <c r="F14" s="73"/>
      <c r="G14" s="74">
        <f t="shared" ref="G14:G76" ca="1" si="7">IF(D14="",0,F14*F14)</f>
        <v>0</v>
      </c>
      <c r="H14" s="73"/>
      <c r="I14" s="74">
        <f t="shared" ca="1" si="1"/>
        <v>0</v>
      </c>
      <c r="J14" s="73"/>
      <c r="K14" s="113">
        <f t="shared" ref="K14:K77" ca="1" si="8">IF($D14="",0,$D14*J14)</f>
        <v>0</v>
      </c>
      <c r="L14" s="73"/>
      <c r="M14" s="74">
        <f t="shared" ref="M14:M77" ca="1" si="9">IF($D14="",0,$D14*L14)</f>
        <v>0</v>
      </c>
      <c r="N14" s="73"/>
      <c r="O14" s="113">
        <f t="shared" ca="1" si="2"/>
        <v>0</v>
      </c>
      <c r="P14" s="101"/>
      <c r="Q14" s="74">
        <f t="shared" ca="1" si="2"/>
        <v>0</v>
      </c>
      <c r="R14" s="73"/>
      <c r="S14" s="113">
        <f t="shared" ref="S14:S77" ca="1" si="10">IF($D14="",0,$D14*R14)</f>
        <v>0</v>
      </c>
      <c r="T14" s="73"/>
      <c r="U14" s="74">
        <f t="shared" ca="1" si="3"/>
        <v>0</v>
      </c>
      <c r="V14" s="73"/>
      <c r="W14" s="74">
        <f t="shared" ca="1" si="4"/>
        <v>0</v>
      </c>
      <c r="X14" s="73"/>
      <c r="Y14" s="74">
        <f t="shared" ca="1" si="5"/>
        <v>0</v>
      </c>
      <c r="Z14" s="82">
        <f t="shared" ref="Z14:Z76" ca="1" si="11">IF(D14="",0,D14*E14)</f>
        <v>0</v>
      </c>
      <c r="AA14" s="74"/>
      <c r="AB14" s="139">
        <f t="shared" ref="AB14:AB77" ca="1" si="12">SUM(Z14+AA14)</f>
        <v>0</v>
      </c>
    </row>
    <row r="15" spans="1:28" ht="15" customHeight="1" x14ac:dyDescent="0.2">
      <c r="A15" s="90" t="s">
        <v>146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6"/>
        <v>0</v>
      </c>
      <c r="F15" s="73"/>
      <c r="G15" s="74">
        <f t="shared" ca="1" si="7"/>
        <v>0</v>
      </c>
      <c r="H15" s="73"/>
      <c r="I15" s="74">
        <f t="shared" ca="1" si="1"/>
        <v>0</v>
      </c>
      <c r="J15" s="73"/>
      <c r="K15" s="113">
        <f t="shared" ca="1" si="8"/>
        <v>0</v>
      </c>
      <c r="L15" s="73"/>
      <c r="M15" s="74">
        <f t="shared" ca="1" si="9"/>
        <v>0</v>
      </c>
      <c r="N15" s="73"/>
      <c r="O15" s="113">
        <f t="shared" ca="1" si="2"/>
        <v>0</v>
      </c>
      <c r="P15" s="101"/>
      <c r="Q15" s="74">
        <f t="shared" ca="1" si="2"/>
        <v>0</v>
      </c>
      <c r="R15" s="73"/>
      <c r="S15" s="113">
        <f t="shared" ca="1" si="10"/>
        <v>0</v>
      </c>
      <c r="T15" s="73"/>
      <c r="U15" s="74">
        <f t="shared" ca="1" si="3"/>
        <v>0</v>
      </c>
      <c r="V15" s="73"/>
      <c r="W15" s="74">
        <f t="shared" ca="1" si="4"/>
        <v>0</v>
      </c>
      <c r="X15" s="73"/>
      <c r="Y15" s="74">
        <f t="shared" ca="1" si="5"/>
        <v>0</v>
      </c>
      <c r="Z15" s="82">
        <f t="shared" ca="1" si="11"/>
        <v>0</v>
      </c>
      <c r="AA15" s="74"/>
      <c r="AB15" s="139">
        <f t="shared" ca="1" si="12"/>
        <v>0</v>
      </c>
    </row>
    <row r="16" spans="1:28" ht="15" customHeight="1" x14ac:dyDescent="0.2">
      <c r="A16" s="90" t="s">
        <v>149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6"/>
        <v>0</v>
      </c>
      <c r="F16" s="73"/>
      <c r="G16" s="74">
        <f t="shared" ca="1" si="7"/>
        <v>0</v>
      </c>
      <c r="H16" s="73"/>
      <c r="I16" s="74">
        <f t="shared" ca="1" si="1"/>
        <v>0</v>
      </c>
      <c r="J16" s="73"/>
      <c r="K16" s="113">
        <f t="shared" ca="1" si="8"/>
        <v>0</v>
      </c>
      <c r="L16" s="73"/>
      <c r="M16" s="74">
        <f t="shared" ca="1" si="9"/>
        <v>0</v>
      </c>
      <c r="N16" s="73"/>
      <c r="O16" s="113">
        <f t="shared" ca="1" si="2"/>
        <v>0</v>
      </c>
      <c r="P16" s="101"/>
      <c r="Q16" s="74">
        <f t="shared" ca="1" si="2"/>
        <v>0</v>
      </c>
      <c r="R16" s="73"/>
      <c r="S16" s="113">
        <f t="shared" ca="1" si="10"/>
        <v>0</v>
      </c>
      <c r="T16" s="73"/>
      <c r="U16" s="74">
        <f t="shared" ca="1" si="3"/>
        <v>0</v>
      </c>
      <c r="V16" s="73"/>
      <c r="W16" s="74">
        <f t="shared" ca="1" si="4"/>
        <v>0</v>
      </c>
      <c r="X16" s="73"/>
      <c r="Y16" s="74">
        <f t="shared" ca="1" si="5"/>
        <v>0</v>
      </c>
      <c r="Z16" s="82">
        <f t="shared" ca="1" si="11"/>
        <v>0</v>
      </c>
      <c r="AA16" s="74"/>
      <c r="AB16" s="139">
        <f t="shared" ca="1" si="12"/>
        <v>0</v>
      </c>
    </row>
    <row r="17" spans="1:28" ht="15" customHeight="1" x14ac:dyDescent="0.2">
      <c r="A17" s="90" t="s">
        <v>236</v>
      </c>
      <c r="B17" t="s">
        <v>65</v>
      </c>
      <c r="C17" s="4" t="s">
        <v>4</v>
      </c>
      <c r="D17" s="19">
        <f t="shared" si="0"/>
        <v>140</v>
      </c>
      <c r="E17" s="20">
        <f t="shared" si="6"/>
        <v>0</v>
      </c>
      <c r="F17" s="73"/>
      <c r="G17" s="74">
        <f t="shared" si="7"/>
        <v>0</v>
      </c>
      <c r="H17" s="73"/>
      <c r="I17" s="74">
        <f t="shared" si="1"/>
        <v>0</v>
      </c>
      <c r="J17" s="73"/>
      <c r="K17" s="113">
        <f t="shared" si="8"/>
        <v>0</v>
      </c>
      <c r="L17" s="73"/>
      <c r="M17" s="74">
        <f t="shared" si="9"/>
        <v>0</v>
      </c>
      <c r="N17" s="73"/>
      <c r="O17" s="113">
        <f t="shared" si="2"/>
        <v>0</v>
      </c>
      <c r="P17" s="101"/>
      <c r="Q17" s="74">
        <f t="shared" si="2"/>
        <v>0</v>
      </c>
      <c r="R17" s="73"/>
      <c r="S17" s="113">
        <f t="shared" si="10"/>
        <v>0</v>
      </c>
      <c r="T17" s="73"/>
      <c r="U17" s="74">
        <f t="shared" si="3"/>
        <v>0</v>
      </c>
      <c r="V17" s="73"/>
      <c r="W17" s="74">
        <f t="shared" si="4"/>
        <v>0</v>
      </c>
      <c r="X17" s="73"/>
      <c r="Y17" s="74">
        <f t="shared" si="5"/>
        <v>0</v>
      </c>
      <c r="Z17" s="82">
        <f t="shared" si="11"/>
        <v>0</v>
      </c>
      <c r="AA17" s="74"/>
      <c r="AB17" s="139">
        <f t="shared" si="12"/>
        <v>0</v>
      </c>
    </row>
    <row r="18" spans="1:28" ht="15" customHeight="1" x14ac:dyDescent="0.2">
      <c r="A18" s="90" t="s">
        <v>151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 t="shared" si="6"/>
        <v>5</v>
      </c>
      <c r="F18" s="73"/>
      <c r="G18" s="74">
        <f t="shared" ca="1" si="7"/>
        <v>0</v>
      </c>
      <c r="H18" s="73"/>
      <c r="I18" s="74">
        <f t="shared" ca="1" si="1"/>
        <v>0</v>
      </c>
      <c r="J18" s="73"/>
      <c r="K18" s="113">
        <f t="shared" ca="1" si="8"/>
        <v>0</v>
      </c>
      <c r="L18" s="73">
        <v>5</v>
      </c>
      <c r="M18" s="74">
        <f t="shared" ca="1" si="9"/>
        <v>700</v>
      </c>
      <c r="N18" s="73"/>
      <c r="O18" s="113">
        <f t="shared" ca="1" si="2"/>
        <v>0</v>
      </c>
      <c r="P18" s="101"/>
      <c r="Q18" s="74">
        <f t="shared" ca="1" si="2"/>
        <v>0</v>
      </c>
      <c r="R18" s="73"/>
      <c r="S18" s="113">
        <f t="shared" ca="1" si="10"/>
        <v>0</v>
      </c>
      <c r="T18" s="73"/>
      <c r="U18" s="74">
        <f t="shared" ca="1" si="3"/>
        <v>0</v>
      </c>
      <c r="V18" s="73"/>
      <c r="W18" s="74">
        <f t="shared" ca="1" si="4"/>
        <v>0</v>
      </c>
      <c r="X18" s="73"/>
      <c r="Y18" s="74">
        <f t="shared" ca="1" si="5"/>
        <v>0</v>
      </c>
      <c r="Z18" s="82">
        <f t="shared" ca="1" si="11"/>
        <v>700</v>
      </c>
      <c r="AA18" s="74"/>
      <c r="AB18" s="139">
        <f t="shared" ca="1" si="12"/>
        <v>700</v>
      </c>
    </row>
    <row r="19" spans="1:28" ht="15" customHeight="1" x14ac:dyDescent="0.2">
      <c r="A19" s="90" t="s">
        <v>164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si="6"/>
        <v>0</v>
      </c>
      <c r="F19" s="73"/>
      <c r="G19" s="74">
        <f t="shared" ca="1" si="7"/>
        <v>0</v>
      </c>
      <c r="H19" s="73"/>
      <c r="I19" s="74">
        <f t="shared" ca="1" si="1"/>
        <v>0</v>
      </c>
      <c r="J19" s="73"/>
      <c r="K19" s="113">
        <f t="shared" ca="1" si="8"/>
        <v>0</v>
      </c>
      <c r="L19" s="73"/>
      <c r="M19" s="74">
        <f t="shared" ca="1" si="9"/>
        <v>0</v>
      </c>
      <c r="N19" s="73"/>
      <c r="O19" s="113">
        <f t="shared" ca="1" si="2"/>
        <v>0</v>
      </c>
      <c r="P19" s="101"/>
      <c r="Q19" s="74">
        <f t="shared" ca="1" si="2"/>
        <v>0</v>
      </c>
      <c r="R19" s="73"/>
      <c r="S19" s="113">
        <f t="shared" ca="1" si="10"/>
        <v>0</v>
      </c>
      <c r="T19" s="73"/>
      <c r="U19" s="74">
        <f t="shared" ca="1" si="3"/>
        <v>0</v>
      </c>
      <c r="V19" s="73"/>
      <c r="W19" s="74">
        <f t="shared" ca="1" si="4"/>
        <v>0</v>
      </c>
      <c r="X19" s="73"/>
      <c r="Y19" s="74">
        <f t="shared" ca="1" si="5"/>
        <v>0</v>
      </c>
      <c r="Z19" s="82">
        <f t="shared" ca="1" si="11"/>
        <v>0</v>
      </c>
      <c r="AA19" s="74"/>
      <c r="AB19" s="139">
        <f t="shared" ca="1" si="12"/>
        <v>0</v>
      </c>
    </row>
    <row r="20" spans="1:28" ht="15" customHeight="1" x14ac:dyDescent="0.2">
      <c r="A20" s="90" t="s">
        <v>168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6"/>
        <v>0</v>
      </c>
      <c r="F20" s="73"/>
      <c r="G20" s="74">
        <f t="shared" ca="1" si="7"/>
        <v>0</v>
      </c>
      <c r="H20" s="73"/>
      <c r="I20" s="74">
        <f t="shared" ca="1" si="1"/>
        <v>0</v>
      </c>
      <c r="J20" s="73"/>
      <c r="K20" s="113">
        <f t="shared" ca="1" si="8"/>
        <v>0</v>
      </c>
      <c r="L20" s="73"/>
      <c r="M20" s="74">
        <f t="shared" ca="1" si="9"/>
        <v>0</v>
      </c>
      <c r="N20" s="73"/>
      <c r="O20" s="113">
        <f t="shared" ca="1" si="2"/>
        <v>0</v>
      </c>
      <c r="P20" s="101"/>
      <c r="Q20" s="74">
        <f t="shared" ca="1" si="2"/>
        <v>0</v>
      </c>
      <c r="R20" s="73"/>
      <c r="S20" s="113">
        <f t="shared" ca="1" si="10"/>
        <v>0</v>
      </c>
      <c r="T20" s="73"/>
      <c r="U20" s="74">
        <f t="shared" ca="1" si="3"/>
        <v>0</v>
      </c>
      <c r="V20" s="73"/>
      <c r="W20" s="74">
        <f t="shared" ca="1" si="4"/>
        <v>0</v>
      </c>
      <c r="X20" s="73"/>
      <c r="Y20" s="74">
        <f t="shared" ca="1" si="5"/>
        <v>0</v>
      </c>
      <c r="Z20" s="82">
        <f t="shared" ca="1" si="11"/>
        <v>0</v>
      </c>
      <c r="AA20" s="74"/>
      <c r="AB20" s="139">
        <f t="shared" ca="1" si="12"/>
        <v>0</v>
      </c>
    </row>
    <row r="21" spans="1:28" ht="15" customHeight="1" x14ac:dyDescent="0.2">
      <c r="A21" s="90" t="s">
        <v>169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6"/>
        <v>12.75</v>
      </c>
      <c r="F21" s="73"/>
      <c r="G21" s="74">
        <f t="shared" ca="1" si="7"/>
        <v>0</v>
      </c>
      <c r="H21" s="73"/>
      <c r="I21" s="74">
        <f t="shared" ca="1" si="1"/>
        <v>0</v>
      </c>
      <c r="J21" s="73"/>
      <c r="K21" s="113">
        <f t="shared" ca="1" si="8"/>
        <v>0</v>
      </c>
      <c r="L21" s="73"/>
      <c r="M21" s="74">
        <f t="shared" ca="1" si="9"/>
        <v>0</v>
      </c>
      <c r="N21" s="73"/>
      <c r="O21" s="113">
        <f t="shared" ca="1" si="2"/>
        <v>0</v>
      </c>
      <c r="P21" s="101">
        <v>12.75</v>
      </c>
      <c r="Q21" s="74">
        <f t="shared" ca="1" si="2"/>
        <v>1275</v>
      </c>
      <c r="R21" s="73"/>
      <c r="S21" s="113">
        <f t="shared" ca="1" si="10"/>
        <v>0</v>
      </c>
      <c r="T21" s="73"/>
      <c r="U21" s="74">
        <f t="shared" ca="1" si="3"/>
        <v>0</v>
      </c>
      <c r="V21" s="73"/>
      <c r="W21" s="74">
        <f t="shared" ca="1" si="4"/>
        <v>0</v>
      </c>
      <c r="X21" s="73"/>
      <c r="Y21" s="74">
        <f t="shared" ca="1" si="5"/>
        <v>0</v>
      </c>
      <c r="Z21" s="82">
        <f t="shared" ca="1" si="11"/>
        <v>1275</v>
      </c>
      <c r="AA21" s="74"/>
      <c r="AB21" s="139">
        <f t="shared" ca="1" si="12"/>
        <v>1275</v>
      </c>
    </row>
    <row r="22" spans="1:28" ht="15" customHeight="1" x14ac:dyDescent="0.2">
      <c r="A22" s="90" t="s">
        <v>170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6"/>
        <v>0</v>
      </c>
      <c r="F22" s="73"/>
      <c r="G22" s="74">
        <f t="shared" ca="1" si="7"/>
        <v>0</v>
      </c>
      <c r="H22" s="73"/>
      <c r="I22" s="74">
        <f t="shared" ca="1" si="1"/>
        <v>0</v>
      </c>
      <c r="J22" s="73"/>
      <c r="K22" s="113">
        <f t="shared" ca="1" si="8"/>
        <v>0</v>
      </c>
      <c r="L22" s="73"/>
      <c r="M22" s="74">
        <f t="shared" ca="1" si="9"/>
        <v>0</v>
      </c>
      <c r="N22" s="73"/>
      <c r="O22" s="113">
        <f t="shared" ca="1" si="2"/>
        <v>0</v>
      </c>
      <c r="P22" s="101"/>
      <c r="Q22" s="74">
        <f t="shared" ca="1" si="2"/>
        <v>0</v>
      </c>
      <c r="R22" s="73"/>
      <c r="S22" s="113">
        <f t="shared" ca="1" si="10"/>
        <v>0</v>
      </c>
      <c r="T22" s="73"/>
      <c r="U22" s="74">
        <f t="shared" ca="1" si="3"/>
        <v>0</v>
      </c>
      <c r="V22" s="73"/>
      <c r="W22" s="74">
        <f t="shared" ca="1" si="4"/>
        <v>0</v>
      </c>
      <c r="X22" s="73"/>
      <c r="Y22" s="74">
        <f t="shared" ca="1" si="5"/>
        <v>0</v>
      </c>
      <c r="Z22" s="82">
        <f t="shared" ca="1" si="11"/>
        <v>0</v>
      </c>
      <c r="AA22" s="74"/>
      <c r="AB22" s="139">
        <f t="shared" ca="1" si="12"/>
        <v>0</v>
      </c>
    </row>
    <row r="23" spans="1:28" ht="15" customHeight="1" x14ac:dyDescent="0.2">
      <c r="A23" s="90" t="s">
        <v>171</v>
      </c>
      <c r="B23" t="str">
        <f>IF($A23="","",INDEX('MA-Liste'!$D:$D,MATCH($A23,'MA-Liste'!$M:$M,FALSE)))</f>
        <v>AeBo</v>
      </c>
      <c r="C23" s="18" t="s">
        <v>8</v>
      </c>
      <c r="D23" s="19">
        <f t="shared" si="0"/>
        <v>60</v>
      </c>
      <c r="E23" s="20">
        <f t="shared" si="6"/>
        <v>0</v>
      </c>
      <c r="F23" s="73"/>
      <c r="G23" s="74">
        <f t="shared" si="7"/>
        <v>0</v>
      </c>
      <c r="H23" s="73"/>
      <c r="I23" s="74">
        <f t="shared" si="1"/>
        <v>0</v>
      </c>
      <c r="J23" s="73"/>
      <c r="K23" s="113">
        <f t="shared" si="8"/>
        <v>0</v>
      </c>
      <c r="L23" s="73"/>
      <c r="M23" s="74">
        <f t="shared" si="9"/>
        <v>0</v>
      </c>
      <c r="N23" s="73"/>
      <c r="O23" s="113">
        <f t="shared" si="2"/>
        <v>0</v>
      </c>
      <c r="P23" s="101"/>
      <c r="Q23" s="74">
        <f t="shared" si="2"/>
        <v>0</v>
      </c>
      <c r="R23" s="73"/>
      <c r="S23" s="113">
        <f t="shared" si="10"/>
        <v>0</v>
      </c>
      <c r="T23" s="73"/>
      <c r="U23" s="74">
        <f t="shared" si="3"/>
        <v>0</v>
      </c>
      <c r="V23" s="73"/>
      <c r="W23" s="74">
        <f t="shared" si="4"/>
        <v>0</v>
      </c>
      <c r="X23" s="73"/>
      <c r="Y23" s="74">
        <f t="shared" si="5"/>
        <v>0</v>
      </c>
      <c r="Z23" s="82">
        <f t="shared" si="11"/>
        <v>0</v>
      </c>
      <c r="AA23" s="74"/>
      <c r="AB23" s="139">
        <f t="shared" si="12"/>
        <v>0</v>
      </c>
    </row>
    <row r="24" spans="1:28" ht="15" customHeight="1" x14ac:dyDescent="0.2">
      <c r="A24" s="90" t="s">
        <v>150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B</v>
      </c>
      <c r="D24" s="19">
        <f t="shared" ca="1" si="0"/>
        <v>140</v>
      </c>
      <c r="E24" s="20">
        <f t="shared" si="6"/>
        <v>2.5</v>
      </c>
      <c r="F24" s="73"/>
      <c r="G24" s="74">
        <f t="shared" ca="1" si="7"/>
        <v>0</v>
      </c>
      <c r="H24" s="73"/>
      <c r="I24" s="74">
        <f t="shared" ca="1" si="1"/>
        <v>0</v>
      </c>
      <c r="J24" s="73"/>
      <c r="K24" s="113">
        <f t="shared" ca="1" si="8"/>
        <v>0</v>
      </c>
      <c r="L24" s="73"/>
      <c r="M24" s="74">
        <f t="shared" ca="1" si="9"/>
        <v>0</v>
      </c>
      <c r="N24" s="73"/>
      <c r="O24" s="113">
        <f t="shared" ca="1" si="2"/>
        <v>0</v>
      </c>
      <c r="P24" s="101">
        <v>2.5</v>
      </c>
      <c r="Q24" s="74">
        <f t="shared" ca="1" si="2"/>
        <v>350</v>
      </c>
      <c r="R24" s="73"/>
      <c r="S24" s="113">
        <f t="shared" ca="1" si="10"/>
        <v>0</v>
      </c>
      <c r="T24" s="73"/>
      <c r="U24" s="74">
        <f t="shared" ca="1" si="3"/>
        <v>0</v>
      </c>
      <c r="V24" s="73"/>
      <c r="W24" s="74">
        <f t="shared" ca="1" si="4"/>
        <v>0</v>
      </c>
      <c r="X24" s="73"/>
      <c r="Y24" s="74">
        <f t="shared" ca="1" si="5"/>
        <v>0</v>
      </c>
      <c r="Z24" s="82">
        <f t="shared" ca="1" si="11"/>
        <v>350</v>
      </c>
      <c r="AA24" s="74"/>
      <c r="AB24" s="139">
        <f t="shared" ca="1" si="12"/>
        <v>350</v>
      </c>
    </row>
    <row r="25" spans="1:28" ht="15" customHeight="1" x14ac:dyDescent="0.2">
      <c r="A25" s="90" t="s">
        <v>174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C</v>
      </c>
      <c r="D25" s="19">
        <f t="shared" ca="1" si="0"/>
        <v>118</v>
      </c>
      <c r="E25" s="20">
        <f t="shared" si="6"/>
        <v>0</v>
      </c>
      <c r="F25" s="73"/>
      <c r="G25" s="74">
        <f t="shared" ca="1" si="7"/>
        <v>0</v>
      </c>
      <c r="H25" s="73"/>
      <c r="I25" s="74">
        <f t="shared" ca="1" si="1"/>
        <v>0</v>
      </c>
      <c r="J25" s="73"/>
      <c r="K25" s="113">
        <f t="shared" ca="1" si="8"/>
        <v>0</v>
      </c>
      <c r="L25" s="73"/>
      <c r="M25" s="74">
        <f t="shared" ca="1" si="9"/>
        <v>0</v>
      </c>
      <c r="N25" s="73"/>
      <c r="O25" s="113">
        <f t="shared" ca="1" si="2"/>
        <v>0</v>
      </c>
      <c r="P25" s="101"/>
      <c r="Q25" s="74">
        <f t="shared" ca="1" si="2"/>
        <v>0</v>
      </c>
      <c r="R25" s="73"/>
      <c r="S25" s="113">
        <f t="shared" ca="1" si="10"/>
        <v>0</v>
      </c>
      <c r="T25" s="73"/>
      <c r="U25" s="74">
        <f t="shared" ca="1" si="3"/>
        <v>0</v>
      </c>
      <c r="V25" s="73"/>
      <c r="W25" s="74">
        <f t="shared" ca="1" si="4"/>
        <v>0</v>
      </c>
      <c r="X25" s="73"/>
      <c r="Y25" s="74">
        <f t="shared" ca="1" si="5"/>
        <v>0</v>
      </c>
      <c r="Z25" s="82">
        <f t="shared" ca="1" si="11"/>
        <v>0</v>
      </c>
      <c r="AA25" s="74"/>
      <c r="AB25" s="139">
        <f t="shared" ca="1" si="12"/>
        <v>0</v>
      </c>
    </row>
    <row r="26" spans="1:28" ht="15" customHeight="1" x14ac:dyDescent="0.2">
      <c r="A26" s="90" t="s">
        <v>202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6"/>
        <v>0</v>
      </c>
      <c r="F26" s="73"/>
      <c r="G26" s="74">
        <f t="shared" ca="1" si="7"/>
        <v>0</v>
      </c>
      <c r="H26" s="73"/>
      <c r="I26" s="74">
        <f t="shared" ca="1" si="1"/>
        <v>0</v>
      </c>
      <c r="J26" s="73"/>
      <c r="K26" s="113">
        <f t="shared" ca="1" si="8"/>
        <v>0</v>
      </c>
      <c r="L26" s="73"/>
      <c r="M26" s="74">
        <f t="shared" ca="1" si="9"/>
        <v>0</v>
      </c>
      <c r="N26" s="73"/>
      <c r="O26" s="113">
        <f t="shared" ca="1" si="2"/>
        <v>0</v>
      </c>
      <c r="P26" s="101"/>
      <c r="Q26" s="74">
        <f t="shared" ca="1" si="2"/>
        <v>0</v>
      </c>
      <c r="R26" s="73"/>
      <c r="S26" s="113">
        <f t="shared" ca="1" si="10"/>
        <v>0</v>
      </c>
      <c r="T26" s="73"/>
      <c r="U26" s="74">
        <f t="shared" ca="1" si="3"/>
        <v>0</v>
      </c>
      <c r="V26" s="73"/>
      <c r="W26" s="74">
        <f t="shared" ca="1" si="4"/>
        <v>0</v>
      </c>
      <c r="X26" s="73"/>
      <c r="Y26" s="74">
        <f t="shared" ca="1" si="5"/>
        <v>0</v>
      </c>
      <c r="Z26" s="82">
        <f t="shared" ca="1" si="11"/>
        <v>0</v>
      </c>
      <c r="AA26" s="74"/>
      <c r="AB26" s="139">
        <f t="shared" ca="1" si="12"/>
        <v>0</v>
      </c>
    </row>
    <row r="27" spans="1:28" ht="15" customHeight="1" x14ac:dyDescent="0.2">
      <c r="A27" s="90" t="s">
        <v>166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D</v>
      </c>
      <c r="D27" s="19">
        <f t="shared" ca="1" si="0"/>
        <v>100</v>
      </c>
      <c r="E27" s="20">
        <f t="shared" si="6"/>
        <v>0</v>
      </c>
      <c r="F27" s="73"/>
      <c r="G27" s="74">
        <f t="shared" ca="1" si="7"/>
        <v>0</v>
      </c>
      <c r="H27" s="73"/>
      <c r="I27" s="74">
        <f t="shared" ca="1" si="1"/>
        <v>0</v>
      </c>
      <c r="J27" s="73"/>
      <c r="K27" s="113">
        <f t="shared" ca="1" si="8"/>
        <v>0</v>
      </c>
      <c r="L27" s="73"/>
      <c r="M27" s="74">
        <f t="shared" ca="1" si="9"/>
        <v>0</v>
      </c>
      <c r="N27" s="73"/>
      <c r="O27" s="113">
        <f t="shared" ca="1" si="2"/>
        <v>0</v>
      </c>
      <c r="P27" s="101"/>
      <c r="Q27" s="74">
        <f t="shared" ca="1" si="2"/>
        <v>0</v>
      </c>
      <c r="R27" s="73"/>
      <c r="S27" s="113">
        <f t="shared" ca="1" si="10"/>
        <v>0</v>
      </c>
      <c r="T27" s="73"/>
      <c r="U27" s="74">
        <f t="shared" ca="1" si="3"/>
        <v>0</v>
      </c>
      <c r="V27" s="73"/>
      <c r="W27" s="74">
        <f t="shared" ca="1" si="4"/>
        <v>0</v>
      </c>
      <c r="X27" s="73"/>
      <c r="Y27" s="74">
        <f t="shared" ca="1" si="5"/>
        <v>0</v>
      </c>
      <c r="Z27" s="82">
        <f t="shared" ca="1" si="11"/>
        <v>0</v>
      </c>
      <c r="AA27" s="74"/>
      <c r="AB27" s="139">
        <f t="shared" ca="1" si="12"/>
        <v>0</v>
      </c>
    </row>
    <row r="28" spans="1:28" ht="15" customHeight="1" x14ac:dyDescent="0.2">
      <c r="A28" s="90" t="s">
        <v>167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F</v>
      </c>
      <c r="D28" s="19">
        <f t="shared" ca="1" si="0"/>
        <v>60</v>
      </c>
      <c r="E28" s="20">
        <f t="shared" si="6"/>
        <v>0</v>
      </c>
      <c r="F28" s="73"/>
      <c r="G28" s="74">
        <f t="shared" ca="1" si="7"/>
        <v>0</v>
      </c>
      <c r="H28" s="73"/>
      <c r="I28" s="74">
        <f t="shared" ca="1" si="1"/>
        <v>0</v>
      </c>
      <c r="J28" s="73"/>
      <c r="K28" s="113">
        <f t="shared" ca="1" si="8"/>
        <v>0</v>
      </c>
      <c r="L28" s="73"/>
      <c r="M28" s="74">
        <f t="shared" ca="1" si="9"/>
        <v>0</v>
      </c>
      <c r="N28" s="73"/>
      <c r="O28" s="113">
        <f t="shared" ca="1" si="2"/>
        <v>0</v>
      </c>
      <c r="P28" s="101"/>
      <c r="Q28" s="74">
        <f t="shared" ca="1" si="2"/>
        <v>0</v>
      </c>
      <c r="R28" s="73"/>
      <c r="S28" s="113">
        <f t="shared" ca="1" si="10"/>
        <v>0</v>
      </c>
      <c r="T28" s="73"/>
      <c r="U28" s="74">
        <f t="shared" ca="1" si="3"/>
        <v>0</v>
      </c>
      <c r="V28" s="73"/>
      <c r="W28" s="74">
        <f t="shared" ca="1" si="4"/>
        <v>0</v>
      </c>
      <c r="X28" s="73"/>
      <c r="Y28" s="74">
        <f t="shared" ca="1" si="5"/>
        <v>0</v>
      </c>
      <c r="Z28" s="82">
        <f t="shared" ca="1" si="11"/>
        <v>0</v>
      </c>
      <c r="AA28" s="74"/>
      <c r="AB28" s="139">
        <f t="shared" ca="1" si="12"/>
        <v>0</v>
      </c>
    </row>
    <row r="29" spans="1:28" ht="15" customHeight="1" x14ac:dyDescent="0.2">
      <c r="A29" s="90" t="s">
        <v>176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G</v>
      </c>
      <c r="D29" s="19">
        <f t="shared" ca="1" si="0"/>
        <v>35</v>
      </c>
      <c r="E29" s="20">
        <f t="shared" si="6"/>
        <v>0</v>
      </c>
      <c r="F29" s="73"/>
      <c r="G29" s="74">
        <f t="shared" ca="1" si="7"/>
        <v>0</v>
      </c>
      <c r="H29" s="73"/>
      <c r="I29" s="74">
        <f t="shared" ca="1" si="1"/>
        <v>0</v>
      </c>
      <c r="J29" s="73"/>
      <c r="K29" s="113">
        <f t="shared" ca="1" si="8"/>
        <v>0</v>
      </c>
      <c r="L29" s="73"/>
      <c r="M29" s="74">
        <f t="shared" ca="1" si="9"/>
        <v>0</v>
      </c>
      <c r="N29" s="73"/>
      <c r="O29" s="113">
        <f t="shared" ca="1" si="2"/>
        <v>0</v>
      </c>
      <c r="P29" s="101"/>
      <c r="Q29" s="74">
        <f t="shared" ca="1" si="2"/>
        <v>0</v>
      </c>
      <c r="R29" s="73"/>
      <c r="S29" s="113">
        <f t="shared" ca="1" si="10"/>
        <v>0</v>
      </c>
      <c r="T29" s="73"/>
      <c r="U29" s="74">
        <f t="shared" ca="1" si="3"/>
        <v>0</v>
      </c>
      <c r="V29" s="73"/>
      <c r="W29" s="74">
        <f t="shared" ca="1" si="4"/>
        <v>0</v>
      </c>
      <c r="X29" s="73"/>
      <c r="Y29" s="74">
        <f t="shared" ca="1" si="5"/>
        <v>0</v>
      </c>
      <c r="Z29" s="82">
        <f t="shared" ca="1" si="11"/>
        <v>0</v>
      </c>
      <c r="AA29" s="74"/>
      <c r="AB29" s="139">
        <f t="shared" ca="1" si="12"/>
        <v>0</v>
      </c>
    </row>
    <row r="30" spans="1:28" ht="15" customHeight="1" x14ac:dyDescent="0.2">
      <c r="A30" s="84" t="s">
        <v>143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D</v>
      </c>
      <c r="D30" s="19">
        <f t="shared" ca="1" si="0"/>
        <v>100</v>
      </c>
      <c r="E30" s="20">
        <f t="shared" si="6"/>
        <v>0</v>
      </c>
      <c r="F30" s="73"/>
      <c r="G30" s="74">
        <f t="shared" ca="1" si="7"/>
        <v>0</v>
      </c>
      <c r="H30" s="73"/>
      <c r="I30" s="74">
        <f t="shared" ca="1" si="1"/>
        <v>0</v>
      </c>
      <c r="J30" s="73"/>
      <c r="K30" s="113">
        <f t="shared" ca="1" si="8"/>
        <v>0</v>
      </c>
      <c r="L30" s="73"/>
      <c r="M30" s="74">
        <f t="shared" ca="1" si="9"/>
        <v>0</v>
      </c>
      <c r="N30" s="73"/>
      <c r="O30" s="113">
        <f t="shared" ca="1" si="2"/>
        <v>0</v>
      </c>
      <c r="P30" s="101"/>
      <c r="Q30" s="74">
        <f t="shared" ca="1" si="2"/>
        <v>0</v>
      </c>
      <c r="R30" s="73"/>
      <c r="S30" s="113">
        <f t="shared" ca="1" si="10"/>
        <v>0</v>
      </c>
      <c r="T30" s="73"/>
      <c r="U30" s="74">
        <f t="shared" ca="1" si="3"/>
        <v>0</v>
      </c>
      <c r="V30" s="73"/>
      <c r="W30" s="74">
        <f t="shared" ca="1" si="4"/>
        <v>0</v>
      </c>
      <c r="X30" s="73"/>
      <c r="Y30" s="74">
        <f t="shared" ca="1" si="5"/>
        <v>0</v>
      </c>
      <c r="Z30" s="82">
        <f t="shared" ca="1" si="11"/>
        <v>0</v>
      </c>
      <c r="AA30" s="74"/>
      <c r="AB30" s="139">
        <f t="shared" ca="1" si="12"/>
        <v>0</v>
      </c>
    </row>
    <row r="31" spans="1:28" ht="15" customHeight="1" x14ac:dyDescent="0.2">
      <c r="A31" s="84" t="s">
        <v>182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G</v>
      </c>
      <c r="D31" s="19">
        <f t="shared" ca="1" si="0"/>
        <v>35</v>
      </c>
      <c r="E31" s="20">
        <f t="shared" si="6"/>
        <v>0</v>
      </c>
      <c r="F31" s="73"/>
      <c r="G31" s="74">
        <f t="shared" ca="1" si="7"/>
        <v>0</v>
      </c>
      <c r="H31" s="73"/>
      <c r="I31" s="74">
        <f t="shared" ca="1" si="1"/>
        <v>0</v>
      </c>
      <c r="J31" s="73"/>
      <c r="K31" s="113">
        <f t="shared" ca="1" si="8"/>
        <v>0</v>
      </c>
      <c r="L31" s="73"/>
      <c r="M31" s="74">
        <f t="shared" ca="1" si="9"/>
        <v>0</v>
      </c>
      <c r="N31" s="73"/>
      <c r="O31" s="113">
        <f t="shared" ca="1" si="2"/>
        <v>0</v>
      </c>
      <c r="P31" s="101"/>
      <c r="Q31" s="74">
        <f t="shared" ca="1" si="2"/>
        <v>0</v>
      </c>
      <c r="R31" s="73"/>
      <c r="S31" s="113">
        <f t="shared" ca="1" si="10"/>
        <v>0</v>
      </c>
      <c r="T31" s="73"/>
      <c r="U31" s="74">
        <f t="shared" ca="1" si="3"/>
        <v>0</v>
      </c>
      <c r="V31" s="73"/>
      <c r="W31" s="74">
        <f t="shared" ca="1" si="4"/>
        <v>0</v>
      </c>
      <c r="X31" s="73"/>
      <c r="Y31" s="74">
        <f t="shared" ca="1" si="5"/>
        <v>0</v>
      </c>
      <c r="Z31" s="82">
        <f t="shared" ca="1" si="11"/>
        <v>0</v>
      </c>
      <c r="AA31" s="74"/>
      <c r="AB31" s="139">
        <f t="shared" ca="1" si="12"/>
        <v>0</v>
      </c>
    </row>
    <row r="32" spans="1:28" ht="15" customHeight="1" x14ac:dyDescent="0.2">
      <c r="A32" s="84" t="s">
        <v>147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B</v>
      </c>
      <c r="D32" s="19">
        <f t="shared" ca="1" si="0"/>
        <v>140</v>
      </c>
      <c r="E32" s="20">
        <f t="shared" si="6"/>
        <v>20.5</v>
      </c>
      <c r="F32" s="73"/>
      <c r="G32" s="74">
        <f t="shared" ca="1" si="7"/>
        <v>0</v>
      </c>
      <c r="H32" s="73"/>
      <c r="I32" s="74">
        <f t="shared" ca="1" si="1"/>
        <v>0</v>
      </c>
      <c r="J32" s="73"/>
      <c r="K32" s="113">
        <f t="shared" ca="1" si="8"/>
        <v>0</v>
      </c>
      <c r="L32" s="73"/>
      <c r="M32" s="74">
        <f t="shared" ca="1" si="9"/>
        <v>0</v>
      </c>
      <c r="N32" s="73"/>
      <c r="O32" s="113">
        <f t="shared" ca="1" si="2"/>
        <v>0</v>
      </c>
      <c r="P32" s="101"/>
      <c r="Q32" s="74">
        <f t="shared" ca="1" si="2"/>
        <v>0</v>
      </c>
      <c r="R32" s="73"/>
      <c r="S32" s="113">
        <f t="shared" ca="1" si="10"/>
        <v>0</v>
      </c>
      <c r="T32" s="73"/>
      <c r="U32" s="74">
        <f t="shared" ca="1" si="3"/>
        <v>0</v>
      </c>
      <c r="V32" s="73"/>
      <c r="W32" s="74">
        <f t="shared" ca="1" si="4"/>
        <v>0</v>
      </c>
      <c r="X32" s="73">
        <v>20.5</v>
      </c>
      <c r="Y32" s="74">
        <f t="shared" ca="1" si="5"/>
        <v>2870</v>
      </c>
      <c r="Z32" s="82">
        <f t="shared" ca="1" si="11"/>
        <v>2870</v>
      </c>
      <c r="AA32" s="74"/>
      <c r="AB32" s="139">
        <f t="shared" ca="1" si="12"/>
        <v>2870</v>
      </c>
    </row>
    <row r="33" spans="1:28" ht="15" customHeight="1" x14ac:dyDescent="0.2">
      <c r="A33" s="84" t="s">
        <v>205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D</v>
      </c>
      <c r="D33" s="19">
        <f t="shared" ca="1" si="0"/>
        <v>100</v>
      </c>
      <c r="E33" s="20">
        <f t="shared" si="6"/>
        <v>0</v>
      </c>
      <c r="F33" s="73"/>
      <c r="G33" s="74">
        <f t="shared" ca="1" si="7"/>
        <v>0</v>
      </c>
      <c r="H33" s="73"/>
      <c r="I33" s="74">
        <f t="shared" ca="1" si="1"/>
        <v>0</v>
      </c>
      <c r="J33" s="73"/>
      <c r="K33" s="113">
        <f t="shared" ca="1" si="8"/>
        <v>0</v>
      </c>
      <c r="L33" s="73"/>
      <c r="M33" s="74">
        <f t="shared" ca="1" si="9"/>
        <v>0</v>
      </c>
      <c r="N33" s="73"/>
      <c r="O33" s="113">
        <f t="shared" ca="1" si="2"/>
        <v>0</v>
      </c>
      <c r="P33" s="101"/>
      <c r="Q33" s="74">
        <f t="shared" ca="1" si="2"/>
        <v>0</v>
      </c>
      <c r="R33" s="73"/>
      <c r="S33" s="113">
        <f t="shared" ca="1" si="10"/>
        <v>0</v>
      </c>
      <c r="T33" s="73"/>
      <c r="U33" s="74">
        <f t="shared" ca="1" si="3"/>
        <v>0</v>
      </c>
      <c r="V33" s="73"/>
      <c r="W33" s="74">
        <f t="shared" ca="1" si="4"/>
        <v>0</v>
      </c>
      <c r="X33" s="73"/>
      <c r="Y33" s="74">
        <f t="shared" ca="1" si="5"/>
        <v>0</v>
      </c>
      <c r="Z33" s="82">
        <f t="shared" ca="1" si="11"/>
        <v>0</v>
      </c>
      <c r="AA33" s="74"/>
      <c r="AB33" s="139">
        <f t="shared" ca="1" si="12"/>
        <v>0</v>
      </c>
    </row>
    <row r="34" spans="1:28" ht="15" customHeight="1" x14ac:dyDescent="0.2">
      <c r="A34" s="84" t="s">
        <v>208</v>
      </c>
      <c r="B34" t="s">
        <v>65</v>
      </c>
      <c r="C34" s="4" t="s">
        <v>6</v>
      </c>
      <c r="D34" s="19">
        <f t="shared" si="0"/>
        <v>100</v>
      </c>
      <c r="E34" s="20">
        <f t="shared" si="6"/>
        <v>42.5</v>
      </c>
      <c r="F34" s="73"/>
      <c r="G34" s="74">
        <f t="shared" si="7"/>
        <v>0</v>
      </c>
      <c r="H34" s="73"/>
      <c r="I34" s="74">
        <f t="shared" si="1"/>
        <v>0</v>
      </c>
      <c r="J34" s="73"/>
      <c r="K34" s="113">
        <f t="shared" si="8"/>
        <v>0</v>
      </c>
      <c r="L34" s="73">
        <v>42.5</v>
      </c>
      <c r="M34" s="74">
        <f t="shared" si="9"/>
        <v>4250</v>
      </c>
      <c r="N34" s="73"/>
      <c r="O34" s="113">
        <f t="shared" si="2"/>
        <v>0</v>
      </c>
      <c r="P34" s="101"/>
      <c r="Q34" s="74">
        <f t="shared" si="2"/>
        <v>0</v>
      </c>
      <c r="R34" s="73"/>
      <c r="S34" s="113">
        <f t="shared" si="10"/>
        <v>0</v>
      </c>
      <c r="T34" s="73"/>
      <c r="U34" s="74">
        <f t="shared" si="3"/>
        <v>0</v>
      </c>
      <c r="V34" s="73"/>
      <c r="W34" s="74">
        <f t="shared" si="4"/>
        <v>0</v>
      </c>
      <c r="X34" s="73"/>
      <c r="Y34" s="74">
        <f t="shared" si="5"/>
        <v>0</v>
      </c>
      <c r="Z34" s="82">
        <f t="shared" si="11"/>
        <v>4250</v>
      </c>
      <c r="AA34" s="74"/>
      <c r="AB34" s="139">
        <f t="shared" si="12"/>
        <v>4250</v>
      </c>
    </row>
    <row r="35" spans="1:28" ht="15" customHeight="1" x14ac:dyDescent="0.2">
      <c r="A35" s="84" t="s">
        <v>148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D</v>
      </c>
      <c r="D35" s="19">
        <f t="shared" ca="1" si="0"/>
        <v>100</v>
      </c>
      <c r="E35" s="20">
        <f t="shared" si="6"/>
        <v>0</v>
      </c>
      <c r="F35" s="73"/>
      <c r="G35" s="74">
        <f t="shared" ca="1" si="7"/>
        <v>0</v>
      </c>
      <c r="H35" s="73"/>
      <c r="I35" s="74">
        <f t="shared" ca="1" si="1"/>
        <v>0</v>
      </c>
      <c r="J35" s="73"/>
      <c r="K35" s="113">
        <f t="shared" ca="1" si="8"/>
        <v>0</v>
      </c>
      <c r="L35" s="73"/>
      <c r="M35" s="74">
        <f t="shared" ca="1" si="9"/>
        <v>0</v>
      </c>
      <c r="N35" s="73"/>
      <c r="O35" s="113">
        <f t="shared" ca="1" si="2"/>
        <v>0</v>
      </c>
      <c r="P35" s="101"/>
      <c r="Q35" s="74">
        <f t="shared" ca="1" si="2"/>
        <v>0</v>
      </c>
      <c r="R35" s="73"/>
      <c r="S35" s="113">
        <f t="shared" ca="1" si="10"/>
        <v>0</v>
      </c>
      <c r="T35" s="73"/>
      <c r="U35" s="74">
        <f t="shared" ca="1" si="3"/>
        <v>0</v>
      </c>
      <c r="V35" s="73"/>
      <c r="W35" s="74">
        <f t="shared" ca="1" si="4"/>
        <v>0</v>
      </c>
      <c r="X35" s="73"/>
      <c r="Y35" s="74">
        <f t="shared" ca="1" si="5"/>
        <v>0</v>
      </c>
      <c r="Z35" s="82">
        <f t="shared" ca="1" si="11"/>
        <v>0</v>
      </c>
      <c r="AA35" s="74"/>
      <c r="AB35" s="139">
        <f t="shared" ca="1" si="12"/>
        <v>0</v>
      </c>
    </row>
    <row r="36" spans="1:28" ht="15" customHeight="1" x14ac:dyDescent="0.2">
      <c r="A36" s="84" t="s">
        <v>214</v>
      </c>
      <c r="B36" s="14" t="s">
        <v>65</v>
      </c>
      <c r="C36" s="4" t="str">
        <f ca="1">IF($A36="","",INDEX(INDIRECT("'MA-Liste'!"&amp;$C$11),MATCH($A36,'MA-Liste'!$M:$M,FALSE)))</f>
        <v>D</v>
      </c>
      <c r="D36" s="19">
        <f t="shared" ca="1" si="0"/>
        <v>100</v>
      </c>
      <c r="E36" s="20">
        <f t="shared" si="6"/>
        <v>0</v>
      </c>
      <c r="F36" s="73"/>
      <c r="G36" s="74">
        <f t="shared" ca="1" si="7"/>
        <v>0</v>
      </c>
      <c r="H36" s="73"/>
      <c r="I36" s="74">
        <f t="shared" ca="1" si="1"/>
        <v>0</v>
      </c>
      <c r="J36" s="73"/>
      <c r="K36" s="113">
        <f t="shared" ca="1" si="8"/>
        <v>0</v>
      </c>
      <c r="L36" s="73"/>
      <c r="M36" s="74">
        <f t="shared" ca="1" si="9"/>
        <v>0</v>
      </c>
      <c r="N36" s="73"/>
      <c r="O36" s="113">
        <f t="shared" ca="1" si="2"/>
        <v>0</v>
      </c>
      <c r="P36" s="101"/>
      <c r="Q36" s="74">
        <f t="shared" ca="1" si="2"/>
        <v>0</v>
      </c>
      <c r="R36" s="73"/>
      <c r="S36" s="113">
        <f t="shared" ca="1" si="10"/>
        <v>0</v>
      </c>
      <c r="T36" s="73"/>
      <c r="U36" s="74">
        <f t="shared" ca="1" si="3"/>
        <v>0</v>
      </c>
      <c r="V36" s="73"/>
      <c r="W36" s="74">
        <f t="shared" ca="1" si="4"/>
        <v>0</v>
      </c>
      <c r="X36" s="73"/>
      <c r="Y36" s="74">
        <f t="shared" ca="1" si="5"/>
        <v>0</v>
      </c>
      <c r="Z36" s="82">
        <f t="shared" ca="1" si="11"/>
        <v>0</v>
      </c>
      <c r="AA36" s="74"/>
      <c r="AB36" s="139">
        <f t="shared" ca="1" si="12"/>
        <v>0</v>
      </c>
    </row>
    <row r="37" spans="1:28" ht="15" customHeight="1" x14ac:dyDescent="0.2">
      <c r="A37" s="84" t="s">
        <v>183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F</v>
      </c>
      <c r="D37" s="19">
        <f t="shared" ca="1" si="0"/>
        <v>60</v>
      </c>
      <c r="E37" s="20">
        <f t="shared" si="6"/>
        <v>0</v>
      </c>
      <c r="F37" s="73"/>
      <c r="G37" s="74">
        <f t="shared" ca="1" si="7"/>
        <v>0</v>
      </c>
      <c r="H37" s="73"/>
      <c r="I37" s="74">
        <f t="shared" ca="1" si="1"/>
        <v>0</v>
      </c>
      <c r="J37" s="73"/>
      <c r="K37" s="113">
        <f t="shared" ca="1" si="8"/>
        <v>0</v>
      </c>
      <c r="L37" s="73"/>
      <c r="M37" s="74">
        <f t="shared" ca="1" si="9"/>
        <v>0</v>
      </c>
      <c r="N37" s="73"/>
      <c r="O37" s="113">
        <f t="shared" ca="1" si="2"/>
        <v>0</v>
      </c>
      <c r="P37" s="101"/>
      <c r="Q37" s="74">
        <f t="shared" ca="1" si="2"/>
        <v>0</v>
      </c>
      <c r="R37" s="73"/>
      <c r="S37" s="113">
        <f t="shared" ca="1" si="10"/>
        <v>0</v>
      </c>
      <c r="T37" s="73"/>
      <c r="U37" s="74">
        <f t="shared" ca="1" si="3"/>
        <v>0</v>
      </c>
      <c r="V37" s="73"/>
      <c r="W37" s="74">
        <f t="shared" ca="1" si="4"/>
        <v>0</v>
      </c>
      <c r="X37" s="73"/>
      <c r="Y37" s="74">
        <f t="shared" ca="1" si="5"/>
        <v>0</v>
      </c>
      <c r="Z37" s="82">
        <f t="shared" ca="1" si="11"/>
        <v>0</v>
      </c>
      <c r="AA37" s="74"/>
      <c r="AB37" s="139">
        <f t="shared" ca="1" si="12"/>
        <v>0</v>
      </c>
    </row>
    <row r="38" spans="1:28" ht="15" customHeight="1" x14ac:dyDescent="0.2">
      <c r="A38" s="84" t="s">
        <v>184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B</v>
      </c>
      <c r="D38" s="19">
        <f t="shared" ca="1" si="0"/>
        <v>140</v>
      </c>
      <c r="E38" s="20">
        <f t="shared" si="6"/>
        <v>0</v>
      </c>
      <c r="F38" s="73"/>
      <c r="G38" s="74">
        <f t="shared" ca="1" si="7"/>
        <v>0</v>
      </c>
      <c r="H38" s="73"/>
      <c r="I38" s="74">
        <f t="shared" ca="1" si="1"/>
        <v>0</v>
      </c>
      <c r="J38" s="73"/>
      <c r="K38" s="113">
        <f t="shared" ca="1" si="8"/>
        <v>0</v>
      </c>
      <c r="L38" s="73"/>
      <c r="M38" s="74">
        <f t="shared" ca="1" si="9"/>
        <v>0</v>
      </c>
      <c r="N38" s="73"/>
      <c r="O38" s="113">
        <f t="shared" ca="1" si="2"/>
        <v>0</v>
      </c>
      <c r="P38" s="101"/>
      <c r="Q38" s="74">
        <f t="shared" ca="1" si="2"/>
        <v>0</v>
      </c>
      <c r="R38" s="73"/>
      <c r="S38" s="113">
        <f t="shared" ca="1" si="10"/>
        <v>0</v>
      </c>
      <c r="T38" s="73"/>
      <c r="U38" s="74">
        <f t="shared" ca="1" si="3"/>
        <v>0</v>
      </c>
      <c r="V38" s="73"/>
      <c r="W38" s="74">
        <f t="shared" ca="1" si="4"/>
        <v>0</v>
      </c>
      <c r="X38" s="73"/>
      <c r="Y38" s="74">
        <f t="shared" ca="1" si="5"/>
        <v>0</v>
      </c>
      <c r="Z38" s="82">
        <f t="shared" ca="1" si="11"/>
        <v>0</v>
      </c>
      <c r="AA38" s="74"/>
      <c r="AB38" s="139">
        <f t="shared" ca="1" si="12"/>
        <v>0</v>
      </c>
    </row>
    <row r="39" spans="1:28" ht="15" customHeight="1" x14ac:dyDescent="0.2">
      <c r="A39" s="84" t="s">
        <v>147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B</v>
      </c>
      <c r="D39" s="19">
        <f t="shared" ca="1" si="0"/>
        <v>140</v>
      </c>
      <c r="E39" s="20">
        <f t="shared" si="6"/>
        <v>0</v>
      </c>
      <c r="F39" s="73"/>
      <c r="G39" s="74">
        <f t="shared" ca="1" si="7"/>
        <v>0</v>
      </c>
      <c r="H39" s="73"/>
      <c r="I39" s="74">
        <f t="shared" ca="1" si="1"/>
        <v>0</v>
      </c>
      <c r="J39" s="73"/>
      <c r="K39" s="113">
        <f t="shared" ca="1" si="8"/>
        <v>0</v>
      </c>
      <c r="L39" s="73"/>
      <c r="M39" s="74">
        <f t="shared" ca="1" si="9"/>
        <v>0</v>
      </c>
      <c r="N39" s="73"/>
      <c r="O39" s="113">
        <f t="shared" ca="1" si="2"/>
        <v>0</v>
      </c>
      <c r="P39" s="101"/>
      <c r="Q39" s="74">
        <f t="shared" ca="1" si="2"/>
        <v>0</v>
      </c>
      <c r="R39" s="73"/>
      <c r="S39" s="113">
        <f t="shared" ca="1" si="10"/>
        <v>0</v>
      </c>
      <c r="T39" s="73"/>
      <c r="U39" s="74">
        <f t="shared" ca="1" si="3"/>
        <v>0</v>
      </c>
      <c r="V39" s="73"/>
      <c r="W39" s="74">
        <f t="shared" ca="1" si="4"/>
        <v>0</v>
      </c>
      <c r="X39" s="73"/>
      <c r="Y39" s="74">
        <f t="shared" ca="1" si="5"/>
        <v>0</v>
      </c>
      <c r="Z39" s="82">
        <f t="shared" ca="1" si="11"/>
        <v>0</v>
      </c>
      <c r="AA39" s="74"/>
      <c r="AB39" s="139">
        <f t="shared" ca="1" si="12"/>
        <v>0</v>
      </c>
    </row>
    <row r="40" spans="1:28" ht="15" customHeight="1" x14ac:dyDescent="0.2">
      <c r="A40" s="84" t="s">
        <v>211</v>
      </c>
      <c r="B40" t="str">
        <f>IF($A40="","",INDEX('MA-Liste'!$D:$D,MATCH($A40,'MA-Liste'!$M:$M,FALSE)))</f>
        <v>AeBo</v>
      </c>
      <c r="C40" s="4" t="str">
        <f ca="1">IF($A40="","",INDEX(INDIRECT("'MA-Liste'!"&amp;$C$11),MATCH($A40,'MA-Liste'!$M:$M,FALSE)))</f>
        <v>D</v>
      </c>
      <c r="D40" s="19">
        <f t="shared" ca="1" si="0"/>
        <v>100</v>
      </c>
      <c r="E40" s="20">
        <f t="shared" si="6"/>
        <v>0</v>
      </c>
      <c r="F40" s="73"/>
      <c r="G40" s="74">
        <f t="shared" ca="1" si="7"/>
        <v>0</v>
      </c>
      <c r="H40" s="73"/>
      <c r="I40" s="74">
        <f t="shared" ca="1" si="1"/>
        <v>0</v>
      </c>
      <c r="J40" s="73"/>
      <c r="K40" s="113">
        <f t="shared" ca="1" si="8"/>
        <v>0</v>
      </c>
      <c r="L40" s="73"/>
      <c r="M40" s="74">
        <f t="shared" ca="1" si="9"/>
        <v>0</v>
      </c>
      <c r="N40" s="73"/>
      <c r="O40" s="113">
        <f t="shared" ca="1" si="2"/>
        <v>0</v>
      </c>
      <c r="P40" s="101"/>
      <c r="Q40" s="74">
        <f t="shared" ca="1" si="2"/>
        <v>0</v>
      </c>
      <c r="R40" s="73"/>
      <c r="S40" s="113">
        <f t="shared" ca="1" si="10"/>
        <v>0</v>
      </c>
      <c r="T40" s="73"/>
      <c r="U40" s="74">
        <f t="shared" ca="1" si="3"/>
        <v>0</v>
      </c>
      <c r="V40" s="73"/>
      <c r="W40" s="74">
        <f t="shared" ca="1" si="4"/>
        <v>0</v>
      </c>
      <c r="X40" s="73"/>
      <c r="Y40" s="74">
        <f t="shared" ca="1" si="5"/>
        <v>0</v>
      </c>
      <c r="Z40" s="82">
        <f t="shared" ca="1" si="11"/>
        <v>0</v>
      </c>
      <c r="AA40" s="74"/>
      <c r="AB40" s="139">
        <f t="shared" ca="1" si="12"/>
        <v>0</v>
      </c>
    </row>
    <row r="41" spans="1:28" ht="15" customHeight="1" x14ac:dyDescent="0.2">
      <c r="A41" s="84" t="s">
        <v>237</v>
      </c>
      <c r="B41" t="s">
        <v>65</v>
      </c>
      <c r="C41" s="4" t="s">
        <v>7</v>
      </c>
      <c r="D41" s="19">
        <f t="shared" si="0"/>
        <v>75</v>
      </c>
      <c r="E41" s="20">
        <f t="shared" si="6"/>
        <v>0</v>
      </c>
      <c r="F41" s="73"/>
      <c r="G41" s="74">
        <f t="shared" si="7"/>
        <v>0</v>
      </c>
      <c r="H41" s="73"/>
      <c r="I41" s="74">
        <f t="shared" si="1"/>
        <v>0</v>
      </c>
      <c r="J41" s="73"/>
      <c r="K41" s="113">
        <f t="shared" si="8"/>
        <v>0</v>
      </c>
      <c r="L41" s="73"/>
      <c r="M41" s="74">
        <f t="shared" si="9"/>
        <v>0</v>
      </c>
      <c r="N41" s="73"/>
      <c r="O41" s="113">
        <f t="shared" si="2"/>
        <v>0</v>
      </c>
      <c r="P41" s="101"/>
      <c r="Q41" s="74">
        <f t="shared" si="2"/>
        <v>0</v>
      </c>
      <c r="R41" s="73"/>
      <c r="S41" s="113">
        <f t="shared" si="10"/>
        <v>0</v>
      </c>
      <c r="T41" s="73"/>
      <c r="U41" s="74">
        <f t="shared" si="3"/>
        <v>0</v>
      </c>
      <c r="V41" s="73"/>
      <c r="W41" s="74">
        <f t="shared" si="4"/>
        <v>0</v>
      </c>
      <c r="X41" s="73"/>
      <c r="Y41" s="74">
        <f t="shared" si="5"/>
        <v>0</v>
      </c>
      <c r="Z41" s="82">
        <f t="shared" si="11"/>
        <v>0</v>
      </c>
      <c r="AA41" s="74"/>
      <c r="AB41" s="139">
        <f t="shared" si="12"/>
        <v>0</v>
      </c>
    </row>
    <row r="42" spans="1:28" ht="15" customHeight="1" x14ac:dyDescent="0.2">
      <c r="A42" s="84" t="s">
        <v>212</v>
      </c>
      <c r="B42" t="s">
        <v>65</v>
      </c>
      <c r="C42" s="4" t="s">
        <v>5</v>
      </c>
      <c r="D42" s="19">
        <v>118</v>
      </c>
      <c r="E42" s="20">
        <f t="shared" si="6"/>
        <v>0</v>
      </c>
      <c r="F42" s="73"/>
      <c r="G42" s="74">
        <f t="shared" si="7"/>
        <v>0</v>
      </c>
      <c r="H42" s="73"/>
      <c r="I42" s="74">
        <f t="shared" si="1"/>
        <v>0</v>
      </c>
      <c r="J42" s="73"/>
      <c r="K42" s="113">
        <f t="shared" si="8"/>
        <v>0</v>
      </c>
      <c r="L42" s="73"/>
      <c r="M42" s="74">
        <f t="shared" si="9"/>
        <v>0</v>
      </c>
      <c r="N42" s="73"/>
      <c r="O42" s="113">
        <f t="shared" si="2"/>
        <v>0</v>
      </c>
      <c r="P42" s="101"/>
      <c r="Q42" s="74">
        <f t="shared" si="2"/>
        <v>0</v>
      </c>
      <c r="R42" s="73"/>
      <c r="S42" s="113">
        <f t="shared" si="10"/>
        <v>0</v>
      </c>
      <c r="T42" s="73"/>
      <c r="U42" s="74">
        <v>0</v>
      </c>
      <c r="V42" s="73"/>
      <c r="W42" s="74">
        <v>0</v>
      </c>
      <c r="X42" s="73"/>
      <c r="Y42" s="74">
        <f t="shared" si="5"/>
        <v>0</v>
      </c>
      <c r="Z42" s="82">
        <f t="shared" si="11"/>
        <v>0</v>
      </c>
      <c r="AA42" s="74"/>
      <c r="AB42" s="139">
        <f t="shared" si="12"/>
        <v>0</v>
      </c>
    </row>
    <row r="43" spans="1:28" ht="15.75" customHeight="1" x14ac:dyDescent="0.2">
      <c r="A43" s="90" t="s">
        <v>187</v>
      </c>
      <c r="B43" t="str">
        <f>IF($A43="","",INDEX('MA-Liste'!$D:$D,MATCH($A43,'MA-Liste'!$M:$M,FALSE)))</f>
        <v>AeBo</v>
      </c>
      <c r="C43" s="4" t="str">
        <f ca="1">IF($A43="","",INDEX(INDIRECT("'MA-Liste'!"&amp;$C$11),MATCH($A43,'MA-Liste'!$M:$M,FALSE)))</f>
        <v>D</v>
      </c>
      <c r="D43" s="19">
        <f t="shared" ca="1" si="0"/>
        <v>100</v>
      </c>
      <c r="E43" s="20">
        <f t="shared" si="6"/>
        <v>0</v>
      </c>
      <c r="F43" s="73"/>
      <c r="G43" s="74">
        <f t="shared" ca="1" si="7"/>
        <v>0</v>
      </c>
      <c r="H43" s="73"/>
      <c r="I43" s="74">
        <f t="shared" ca="1" si="1"/>
        <v>0</v>
      </c>
      <c r="J43" s="73"/>
      <c r="K43" s="113">
        <f t="shared" ca="1" si="8"/>
        <v>0</v>
      </c>
      <c r="L43" s="73"/>
      <c r="M43" s="74">
        <f t="shared" ca="1" si="9"/>
        <v>0</v>
      </c>
      <c r="N43" s="73"/>
      <c r="O43" s="113">
        <f t="shared" ca="1" si="2"/>
        <v>0</v>
      </c>
      <c r="P43" s="101"/>
      <c r="Q43" s="74">
        <f t="shared" ca="1" si="2"/>
        <v>0</v>
      </c>
      <c r="R43" s="73"/>
      <c r="S43" s="113">
        <f t="shared" ca="1" si="10"/>
        <v>0</v>
      </c>
      <c r="T43" s="73"/>
      <c r="U43" s="74">
        <f t="shared" ref="U43:U50" ca="1" si="13">IF(D43="",0,D43*T43)</f>
        <v>0</v>
      </c>
      <c r="V43" s="73"/>
      <c r="W43" s="74">
        <f t="shared" ref="W43:W50" ca="1" si="14">IF(D43="",0,D43*V43)</f>
        <v>0</v>
      </c>
      <c r="X43" s="73"/>
      <c r="Y43" s="74">
        <f t="shared" ca="1" si="5"/>
        <v>0</v>
      </c>
      <c r="Z43" s="82">
        <f t="shared" ca="1" si="11"/>
        <v>0</v>
      </c>
      <c r="AA43" s="74"/>
      <c r="AB43" s="139">
        <f t="shared" ca="1" si="12"/>
        <v>0</v>
      </c>
    </row>
    <row r="44" spans="1:28" ht="15.75" customHeight="1" x14ac:dyDescent="0.2">
      <c r="A44" s="90" t="s">
        <v>144</v>
      </c>
      <c r="B44" t="s">
        <v>65</v>
      </c>
      <c r="C44" s="4" t="s">
        <v>6</v>
      </c>
      <c r="D44" s="19">
        <v>100</v>
      </c>
      <c r="E44" s="20">
        <f t="shared" si="6"/>
        <v>0</v>
      </c>
      <c r="F44" s="73"/>
      <c r="G44" s="74">
        <f t="shared" si="7"/>
        <v>0</v>
      </c>
      <c r="H44" s="73"/>
      <c r="I44" s="74">
        <f t="shared" si="1"/>
        <v>0</v>
      </c>
      <c r="J44" s="73"/>
      <c r="K44" s="113">
        <f t="shared" si="8"/>
        <v>0</v>
      </c>
      <c r="L44" s="73"/>
      <c r="M44" s="74">
        <f t="shared" si="9"/>
        <v>0</v>
      </c>
      <c r="N44" s="73"/>
      <c r="O44" s="113">
        <f t="shared" si="2"/>
        <v>0</v>
      </c>
      <c r="P44" s="101"/>
      <c r="Q44" s="74">
        <f t="shared" si="2"/>
        <v>0</v>
      </c>
      <c r="R44" s="73"/>
      <c r="S44" s="113">
        <f t="shared" si="10"/>
        <v>0</v>
      </c>
      <c r="T44" s="73"/>
      <c r="U44" s="74">
        <f t="shared" si="13"/>
        <v>0</v>
      </c>
      <c r="V44" s="73"/>
      <c r="W44" s="74">
        <f t="shared" si="14"/>
        <v>0</v>
      </c>
      <c r="X44" s="73"/>
      <c r="Y44" s="74">
        <f t="shared" si="5"/>
        <v>0</v>
      </c>
      <c r="Z44" s="82">
        <f t="shared" si="11"/>
        <v>0</v>
      </c>
      <c r="AA44" s="74"/>
      <c r="AB44" s="139">
        <f t="shared" si="12"/>
        <v>0</v>
      </c>
    </row>
    <row r="45" spans="1:28" ht="15" customHeight="1" x14ac:dyDescent="0.2">
      <c r="A45" s="84" t="s">
        <v>188</v>
      </c>
      <c r="B45" t="str">
        <f>IF($A45="","",INDEX('MA-Liste'!$D:$D,MATCH($A45,'MA-Liste'!$M:$M,FALSE)))</f>
        <v>AeBo</v>
      </c>
      <c r="C45" s="4" t="str">
        <f ca="1">IF($A45="","",INDEX(INDIRECT("'MA-Liste'!"&amp;$C$11),MATCH($A45,'MA-Liste'!$M:$M,FALSE)))</f>
        <v>C</v>
      </c>
      <c r="D45" s="19">
        <f t="shared" ca="1" si="0"/>
        <v>118</v>
      </c>
      <c r="E45" s="20">
        <f t="shared" si="6"/>
        <v>0</v>
      </c>
      <c r="F45" s="73"/>
      <c r="G45" s="74">
        <f t="shared" ca="1" si="7"/>
        <v>0</v>
      </c>
      <c r="H45" s="73"/>
      <c r="I45" s="74">
        <f t="shared" ca="1" si="1"/>
        <v>0</v>
      </c>
      <c r="J45" s="73"/>
      <c r="K45" s="113">
        <f t="shared" ca="1" si="8"/>
        <v>0</v>
      </c>
      <c r="L45" s="73"/>
      <c r="M45" s="74">
        <f t="shared" ca="1" si="9"/>
        <v>0</v>
      </c>
      <c r="N45" s="73"/>
      <c r="O45" s="113">
        <f t="shared" ca="1" si="2"/>
        <v>0</v>
      </c>
      <c r="P45" s="101"/>
      <c r="Q45" s="74">
        <f t="shared" ca="1" si="2"/>
        <v>0</v>
      </c>
      <c r="R45" s="73"/>
      <c r="S45" s="113">
        <f t="shared" ca="1" si="10"/>
        <v>0</v>
      </c>
      <c r="T45" s="73"/>
      <c r="U45" s="74">
        <f t="shared" ca="1" si="13"/>
        <v>0</v>
      </c>
      <c r="V45" s="73"/>
      <c r="W45" s="74">
        <f t="shared" ca="1" si="14"/>
        <v>0</v>
      </c>
      <c r="X45" s="73"/>
      <c r="Y45" s="74">
        <f t="shared" ca="1" si="5"/>
        <v>0</v>
      </c>
      <c r="Z45" s="82">
        <f t="shared" ca="1" si="11"/>
        <v>0</v>
      </c>
      <c r="AA45" s="74"/>
      <c r="AB45" s="139">
        <f t="shared" ca="1" si="12"/>
        <v>0</v>
      </c>
    </row>
    <row r="46" spans="1:28" ht="15" customHeight="1" x14ac:dyDescent="0.2">
      <c r="A46" s="84" t="s">
        <v>213</v>
      </c>
      <c r="B46" t="s">
        <v>65</v>
      </c>
      <c r="C46" s="4" t="s">
        <v>7</v>
      </c>
      <c r="D46" s="19">
        <v>75</v>
      </c>
      <c r="E46" s="20">
        <f t="shared" si="6"/>
        <v>7.5</v>
      </c>
      <c r="F46" s="73"/>
      <c r="G46" s="74">
        <f t="shared" si="7"/>
        <v>0</v>
      </c>
      <c r="H46" s="73"/>
      <c r="I46" s="74">
        <f t="shared" si="1"/>
        <v>0</v>
      </c>
      <c r="J46" s="73"/>
      <c r="K46" s="113">
        <f t="shared" si="8"/>
        <v>0</v>
      </c>
      <c r="L46" s="73"/>
      <c r="M46" s="74">
        <f t="shared" si="9"/>
        <v>0</v>
      </c>
      <c r="N46" s="73"/>
      <c r="O46" s="113">
        <f t="shared" si="2"/>
        <v>0</v>
      </c>
      <c r="P46" s="101"/>
      <c r="Q46" s="74">
        <f t="shared" si="2"/>
        <v>0</v>
      </c>
      <c r="R46" s="73"/>
      <c r="S46" s="113">
        <f t="shared" si="10"/>
        <v>0</v>
      </c>
      <c r="T46" s="73"/>
      <c r="U46" s="74">
        <f t="shared" si="13"/>
        <v>0</v>
      </c>
      <c r="V46" s="73"/>
      <c r="W46" s="74">
        <f t="shared" si="14"/>
        <v>0</v>
      </c>
      <c r="X46" s="73">
        <v>7.5</v>
      </c>
      <c r="Y46" s="74">
        <f t="shared" si="5"/>
        <v>562.5</v>
      </c>
      <c r="Z46" s="82">
        <f t="shared" si="11"/>
        <v>562.5</v>
      </c>
      <c r="AA46" s="74"/>
      <c r="AB46" s="139">
        <f t="shared" si="12"/>
        <v>562.5</v>
      </c>
    </row>
    <row r="47" spans="1:28" ht="15" customHeight="1" x14ac:dyDescent="0.2">
      <c r="A47" s="84" t="s">
        <v>216</v>
      </c>
      <c r="B47" t="s">
        <v>65</v>
      </c>
      <c r="C47" s="4" t="s">
        <v>6</v>
      </c>
      <c r="D47" s="19">
        <v>100</v>
      </c>
      <c r="E47" s="20">
        <f t="shared" si="6"/>
        <v>0</v>
      </c>
      <c r="F47" s="73"/>
      <c r="G47" s="74">
        <f t="shared" si="7"/>
        <v>0</v>
      </c>
      <c r="H47" s="73"/>
      <c r="I47" s="74">
        <f t="shared" si="1"/>
        <v>0</v>
      </c>
      <c r="J47" s="73"/>
      <c r="K47" s="113">
        <f t="shared" si="8"/>
        <v>0</v>
      </c>
      <c r="L47" s="73"/>
      <c r="M47" s="74">
        <f t="shared" si="9"/>
        <v>0</v>
      </c>
      <c r="N47" s="73"/>
      <c r="O47" s="113">
        <f t="shared" si="2"/>
        <v>0</v>
      </c>
      <c r="P47" s="101"/>
      <c r="Q47" s="74">
        <f t="shared" si="2"/>
        <v>0</v>
      </c>
      <c r="R47" s="73"/>
      <c r="S47" s="113">
        <f t="shared" si="10"/>
        <v>0</v>
      </c>
      <c r="T47" s="73"/>
      <c r="U47" s="74">
        <f t="shared" si="13"/>
        <v>0</v>
      </c>
      <c r="V47" s="73"/>
      <c r="W47" s="74">
        <f t="shared" si="14"/>
        <v>0</v>
      </c>
      <c r="X47" s="73"/>
      <c r="Y47" s="74">
        <f t="shared" si="5"/>
        <v>0</v>
      </c>
      <c r="Z47" s="82">
        <f t="shared" si="11"/>
        <v>0</v>
      </c>
      <c r="AA47" s="74"/>
      <c r="AB47" s="139">
        <f t="shared" si="12"/>
        <v>0</v>
      </c>
    </row>
    <row r="48" spans="1:28" ht="15" customHeight="1" x14ac:dyDescent="0.2">
      <c r="A48" s="84" t="s">
        <v>191</v>
      </c>
      <c r="B48" t="str">
        <f>IF($A48="","",INDEX('MA-Liste'!$D:$D,MATCH($A48,'MA-Liste'!$M:$M,FALSE)))</f>
        <v>AeBo</v>
      </c>
      <c r="C48" s="4" t="str">
        <f ca="1">IF($A48="","",INDEX(INDIRECT("'MA-Liste'!"&amp;$C$11),MATCH($A48,'MA-Liste'!$M:$M,FALSE)))</f>
        <v>B</v>
      </c>
      <c r="D48" s="19">
        <f t="shared" ca="1" si="0"/>
        <v>140</v>
      </c>
      <c r="E48" s="20">
        <f t="shared" si="6"/>
        <v>0</v>
      </c>
      <c r="F48" s="73"/>
      <c r="G48" s="74">
        <f t="shared" ca="1" si="7"/>
        <v>0</v>
      </c>
      <c r="H48" s="73"/>
      <c r="I48" s="74">
        <f t="shared" ca="1" si="1"/>
        <v>0</v>
      </c>
      <c r="J48" s="73"/>
      <c r="K48" s="113">
        <f t="shared" ca="1" si="8"/>
        <v>0</v>
      </c>
      <c r="L48" s="73"/>
      <c r="M48" s="74">
        <f t="shared" ca="1" si="9"/>
        <v>0</v>
      </c>
      <c r="N48" s="73"/>
      <c r="O48" s="113">
        <f t="shared" ca="1" si="2"/>
        <v>0</v>
      </c>
      <c r="P48" s="101"/>
      <c r="Q48" s="74">
        <f t="shared" ca="1" si="2"/>
        <v>0</v>
      </c>
      <c r="R48" s="73"/>
      <c r="S48" s="113">
        <f t="shared" ca="1" si="10"/>
        <v>0</v>
      </c>
      <c r="T48" s="73"/>
      <c r="U48" s="74">
        <f t="shared" ca="1" si="13"/>
        <v>0</v>
      </c>
      <c r="V48" s="73"/>
      <c r="W48" s="74">
        <f t="shared" ca="1" si="14"/>
        <v>0</v>
      </c>
      <c r="X48" s="73"/>
      <c r="Y48" s="74">
        <f t="shared" ca="1" si="5"/>
        <v>0</v>
      </c>
      <c r="Z48" s="82">
        <f t="shared" ca="1" si="11"/>
        <v>0</v>
      </c>
      <c r="AA48" s="74"/>
      <c r="AB48" s="139">
        <f t="shared" ca="1" si="12"/>
        <v>0</v>
      </c>
    </row>
    <row r="49" spans="1:28" ht="15" customHeight="1" x14ac:dyDescent="0.2">
      <c r="A49" s="84" t="s">
        <v>219</v>
      </c>
      <c r="B49" s="14" t="s">
        <v>65</v>
      </c>
      <c r="C49" s="18" t="s">
        <v>6</v>
      </c>
      <c r="D49" s="19">
        <v>100</v>
      </c>
      <c r="E49" s="20">
        <f t="shared" si="6"/>
        <v>0</v>
      </c>
      <c r="F49" s="73"/>
      <c r="G49" s="74">
        <f t="shared" si="7"/>
        <v>0</v>
      </c>
      <c r="H49" s="73"/>
      <c r="I49" s="74">
        <f t="shared" si="1"/>
        <v>0</v>
      </c>
      <c r="J49" s="73"/>
      <c r="K49" s="113">
        <f t="shared" si="8"/>
        <v>0</v>
      </c>
      <c r="L49" s="73"/>
      <c r="M49" s="74">
        <f t="shared" si="9"/>
        <v>0</v>
      </c>
      <c r="N49" s="73"/>
      <c r="O49" s="113">
        <f t="shared" si="2"/>
        <v>0</v>
      </c>
      <c r="P49" s="101"/>
      <c r="Q49" s="74">
        <f t="shared" si="2"/>
        <v>0</v>
      </c>
      <c r="R49" s="73"/>
      <c r="S49" s="113">
        <f t="shared" si="10"/>
        <v>0</v>
      </c>
      <c r="T49" s="73"/>
      <c r="U49" s="74">
        <f t="shared" si="13"/>
        <v>0</v>
      </c>
      <c r="V49" s="73"/>
      <c r="W49" s="74">
        <f t="shared" si="14"/>
        <v>0</v>
      </c>
      <c r="X49" s="73"/>
      <c r="Y49" s="74">
        <f t="shared" si="5"/>
        <v>0</v>
      </c>
      <c r="Z49" s="82">
        <f t="shared" si="11"/>
        <v>0</v>
      </c>
      <c r="AA49" s="74"/>
      <c r="AB49" s="139">
        <f t="shared" si="12"/>
        <v>0</v>
      </c>
    </row>
    <row r="50" spans="1:28" ht="15" customHeight="1" x14ac:dyDescent="0.2">
      <c r="A50" s="84" t="s">
        <v>220</v>
      </c>
      <c r="B50" s="14" t="s">
        <v>65</v>
      </c>
      <c r="C50" s="18" t="s">
        <v>8</v>
      </c>
      <c r="D50" s="19">
        <v>60</v>
      </c>
      <c r="E50" s="20">
        <f t="shared" si="6"/>
        <v>0</v>
      </c>
      <c r="F50" s="73"/>
      <c r="G50" s="74">
        <f t="shared" si="7"/>
        <v>0</v>
      </c>
      <c r="H50" s="73"/>
      <c r="I50" s="74">
        <f t="shared" si="1"/>
        <v>0</v>
      </c>
      <c r="J50" s="73"/>
      <c r="K50" s="113">
        <f t="shared" si="8"/>
        <v>0</v>
      </c>
      <c r="L50" s="73"/>
      <c r="M50" s="74">
        <f t="shared" si="9"/>
        <v>0</v>
      </c>
      <c r="N50" s="73"/>
      <c r="O50" s="113">
        <f t="shared" si="2"/>
        <v>0</v>
      </c>
      <c r="P50" s="101"/>
      <c r="Q50" s="74">
        <f t="shared" si="2"/>
        <v>0</v>
      </c>
      <c r="R50" s="73"/>
      <c r="S50" s="113">
        <f t="shared" si="10"/>
        <v>0</v>
      </c>
      <c r="T50" s="73"/>
      <c r="U50" s="74">
        <f t="shared" si="13"/>
        <v>0</v>
      </c>
      <c r="V50" s="73"/>
      <c r="W50" s="74">
        <f t="shared" si="14"/>
        <v>0</v>
      </c>
      <c r="X50" s="73"/>
      <c r="Y50" s="74">
        <f t="shared" si="5"/>
        <v>0</v>
      </c>
      <c r="Z50" s="82">
        <f t="shared" si="11"/>
        <v>0</v>
      </c>
      <c r="AA50" s="74"/>
      <c r="AB50" s="139">
        <f t="shared" si="12"/>
        <v>0</v>
      </c>
    </row>
    <row r="51" spans="1:28" ht="15" customHeight="1" x14ac:dyDescent="0.2">
      <c r="A51" s="84" t="s">
        <v>217</v>
      </c>
      <c r="B51" s="14" t="s">
        <v>65</v>
      </c>
      <c r="C51" s="18" t="s">
        <v>9</v>
      </c>
      <c r="D51" s="19">
        <v>35</v>
      </c>
      <c r="E51" s="20">
        <f t="shared" si="6"/>
        <v>0</v>
      </c>
      <c r="F51" s="73"/>
      <c r="G51" s="74">
        <f t="shared" si="7"/>
        <v>0</v>
      </c>
      <c r="H51" s="73"/>
      <c r="I51" s="74">
        <f t="shared" si="1"/>
        <v>0</v>
      </c>
      <c r="J51" s="73"/>
      <c r="K51" s="113">
        <f t="shared" si="8"/>
        <v>0</v>
      </c>
      <c r="L51" s="73"/>
      <c r="M51" s="74">
        <f t="shared" si="9"/>
        <v>0</v>
      </c>
      <c r="N51" s="73"/>
      <c r="O51" s="113">
        <f t="shared" si="2"/>
        <v>0</v>
      </c>
      <c r="P51" s="101"/>
      <c r="Q51" s="74">
        <f t="shared" si="2"/>
        <v>0</v>
      </c>
      <c r="R51" s="73"/>
      <c r="S51" s="113">
        <f t="shared" si="10"/>
        <v>0</v>
      </c>
      <c r="T51" s="73"/>
      <c r="U51" s="74">
        <v>0</v>
      </c>
      <c r="V51" s="73"/>
      <c r="W51" s="74">
        <v>0</v>
      </c>
      <c r="X51" s="73"/>
      <c r="Y51" s="74">
        <f t="shared" si="5"/>
        <v>0</v>
      </c>
      <c r="Z51" s="82">
        <f t="shared" si="11"/>
        <v>0</v>
      </c>
      <c r="AA51" s="74"/>
      <c r="AB51" s="139">
        <f t="shared" si="12"/>
        <v>0</v>
      </c>
    </row>
    <row r="52" spans="1:28" ht="15" customHeight="1" x14ac:dyDescent="0.2">
      <c r="A52" s="84" t="s">
        <v>194</v>
      </c>
      <c r="B52" t="str">
        <f>IF($A52="","",INDEX('MA-Liste'!$D:$D,MATCH($A52,'MA-Liste'!$M:$M,FALSE)))</f>
        <v>AeBo</v>
      </c>
      <c r="C52" s="4" t="str">
        <f ca="1">IF($A52="","",INDEX(INDIRECT("'MA-Liste'!"&amp;$C$11),MATCH($A52,'MA-Liste'!$M:$M,FALSE)))</f>
        <v>D</v>
      </c>
      <c r="D52" s="19">
        <f t="shared" ca="1" si="0"/>
        <v>100</v>
      </c>
      <c r="E52" s="20">
        <f t="shared" si="6"/>
        <v>0</v>
      </c>
      <c r="F52" s="73"/>
      <c r="G52" s="74">
        <f t="shared" ca="1" si="7"/>
        <v>0</v>
      </c>
      <c r="H52" s="73"/>
      <c r="I52" s="74">
        <f t="shared" ca="1" si="1"/>
        <v>0</v>
      </c>
      <c r="J52" s="73"/>
      <c r="K52" s="113">
        <f t="shared" ca="1" si="8"/>
        <v>0</v>
      </c>
      <c r="L52" s="73"/>
      <c r="M52" s="74">
        <f t="shared" ca="1" si="9"/>
        <v>0</v>
      </c>
      <c r="N52" s="73"/>
      <c r="O52" s="113">
        <f t="shared" ca="1" si="2"/>
        <v>0</v>
      </c>
      <c r="P52" s="101"/>
      <c r="Q52" s="74">
        <f t="shared" ca="1" si="2"/>
        <v>0</v>
      </c>
      <c r="R52" s="73"/>
      <c r="S52" s="113">
        <f t="shared" ca="1" si="10"/>
        <v>0</v>
      </c>
      <c r="T52" s="73"/>
      <c r="U52" s="74">
        <v>0</v>
      </c>
      <c r="V52" s="73"/>
      <c r="W52" s="74">
        <f t="shared" ref="W52:W78" ca="1" si="15">IF(D52="",0,D52*V52)</f>
        <v>0</v>
      </c>
      <c r="X52" s="73"/>
      <c r="Y52" s="74">
        <f t="shared" ca="1" si="5"/>
        <v>0</v>
      </c>
      <c r="Z52" s="82">
        <f t="shared" ca="1" si="11"/>
        <v>0</v>
      </c>
      <c r="AA52" s="74"/>
      <c r="AB52" s="139">
        <f t="shared" ca="1" si="12"/>
        <v>0</v>
      </c>
    </row>
    <row r="53" spans="1:28" ht="15" customHeight="1" x14ac:dyDescent="0.2">
      <c r="A53" s="84" t="s">
        <v>215</v>
      </c>
      <c r="B53" t="str">
        <f>IF($A53="","",INDEX('MA-Liste'!$D:$D,MATCH($A53,'MA-Liste'!$M:$M,FALSE)))</f>
        <v>AeBo</v>
      </c>
      <c r="C53" s="4" t="str">
        <f ca="1">IF($A53="","",INDEX(INDIRECT("'MA-Liste'!"&amp;$C$11),MATCH($A53,'MA-Liste'!$M:$M,FALSE)))</f>
        <v>D</v>
      </c>
      <c r="D53" s="19">
        <f t="shared" ca="1" si="0"/>
        <v>100</v>
      </c>
      <c r="E53" s="20">
        <f t="shared" si="6"/>
        <v>0</v>
      </c>
      <c r="F53" s="73"/>
      <c r="G53" s="74">
        <f t="shared" ca="1" si="7"/>
        <v>0</v>
      </c>
      <c r="H53" s="73"/>
      <c r="I53" s="74">
        <f t="shared" ca="1" si="1"/>
        <v>0</v>
      </c>
      <c r="J53" s="73"/>
      <c r="K53" s="113">
        <f t="shared" ca="1" si="8"/>
        <v>0</v>
      </c>
      <c r="L53" s="73"/>
      <c r="M53" s="74">
        <f t="shared" ca="1" si="9"/>
        <v>0</v>
      </c>
      <c r="N53" s="73"/>
      <c r="O53" s="113">
        <f t="shared" ca="1" si="2"/>
        <v>0</v>
      </c>
      <c r="P53" s="101"/>
      <c r="Q53" s="74">
        <f t="shared" ca="1" si="2"/>
        <v>0</v>
      </c>
      <c r="R53" s="73"/>
      <c r="S53" s="113">
        <f t="shared" ca="1" si="10"/>
        <v>0</v>
      </c>
      <c r="T53" s="73"/>
      <c r="U53" s="74">
        <v>0</v>
      </c>
      <c r="V53" s="73"/>
      <c r="W53" s="74">
        <f t="shared" ca="1" si="15"/>
        <v>0</v>
      </c>
      <c r="X53" s="73"/>
      <c r="Y53" s="74">
        <f t="shared" ca="1" si="5"/>
        <v>0</v>
      </c>
      <c r="Z53" s="82">
        <f t="shared" ca="1" si="11"/>
        <v>0</v>
      </c>
      <c r="AA53" s="74"/>
      <c r="AB53" s="139">
        <f t="shared" ca="1" si="12"/>
        <v>0</v>
      </c>
    </row>
    <row r="54" spans="1:28" ht="15" customHeight="1" x14ac:dyDescent="0.2">
      <c r="A54" s="84" t="s">
        <v>226</v>
      </c>
      <c r="B54" t="str">
        <f>IF($A54="","",INDEX('MA-Liste'!$D:$D,MATCH($A54,'MA-Liste'!$M:$M,FALSE)))</f>
        <v>AeBo</v>
      </c>
      <c r="C54" s="4" t="str">
        <f ca="1">IF($A54="","",INDEX(INDIRECT("'MA-Liste'!"&amp;$C$11),MATCH($A54,'MA-Liste'!$M:$M,FALSE)))</f>
        <v>B</v>
      </c>
      <c r="D54" s="19">
        <f t="shared" ca="1" si="0"/>
        <v>140</v>
      </c>
      <c r="E54" s="20">
        <f t="shared" si="6"/>
        <v>0</v>
      </c>
      <c r="F54" s="73"/>
      <c r="G54" s="74">
        <f t="shared" ca="1" si="7"/>
        <v>0</v>
      </c>
      <c r="H54" s="73"/>
      <c r="I54" s="74">
        <f t="shared" ca="1" si="1"/>
        <v>0</v>
      </c>
      <c r="J54" s="73"/>
      <c r="K54" s="113">
        <f t="shared" ca="1" si="8"/>
        <v>0</v>
      </c>
      <c r="L54" s="73"/>
      <c r="M54" s="74">
        <f t="shared" ca="1" si="9"/>
        <v>0</v>
      </c>
      <c r="N54" s="73"/>
      <c r="O54" s="113">
        <f t="shared" ca="1" si="2"/>
        <v>0</v>
      </c>
      <c r="P54" s="101"/>
      <c r="Q54" s="74">
        <f t="shared" ca="1" si="2"/>
        <v>0</v>
      </c>
      <c r="R54" s="73"/>
      <c r="S54" s="113">
        <f t="shared" ca="1" si="10"/>
        <v>0</v>
      </c>
      <c r="T54" s="73"/>
      <c r="U54" s="74">
        <v>0</v>
      </c>
      <c r="V54" s="73"/>
      <c r="W54" s="74">
        <f t="shared" ca="1" si="15"/>
        <v>0</v>
      </c>
      <c r="X54" s="73"/>
      <c r="Y54" s="74">
        <f t="shared" ca="1" si="5"/>
        <v>0</v>
      </c>
      <c r="Z54" s="82">
        <f t="shared" ca="1" si="11"/>
        <v>0</v>
      </c>
      <c r="AA54" s="74"/>
      <c r="AB54" s="139">
        <f t="shared" ca="1" si="12"/>
        <v>0</v>
      </c>
    </row>
    <row r="55" spans="1:28" ht="15" customHeight="1" x14ac:dyDescent="0.2">
      <c r="A55" s="84" t="s">
        <v>163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B</v>
      </c>
      <c r="D55" s="19">
        <f t="shared" ca="1" si="0"/>
        <v>140</v>
      </c>
      <c r="E55" s="20">
        <f t="shared" si="6"/>
        <v>0</v>
      </c>
      <c r="F55" s="73"/>
      <c r="G55" s="74">
        <f t="shared" ca="1" si="7"/>
        <v>0</v>
      </c>
      <c r="H55" s="73"/>
      <c r="I55" s="74">
        <f t="shared" ca="1" si="1"/>
        <v>0</v>
      </c>
      <c r="J55" s="73"/>
      <c r="K55" s="113">
        <f t="shared" ca="1" si="8"/>
        <v>0</v>
      </c>
      <c r="L55" s="73"/>
      <c r="M55" s="74">
        <f t="shared" ca="1" si="9"/>
        <v>0</v>
      </c>
      <c r="N55" s="73"/>
      <c r="O55" s="113">
        <f t="shared" ca="1" si="2"/>
        <v>0</v>
      </c>
      <c r="P55" s="101"/>
      <c r="Q55" s="74">
        <f t="shared" ca="1" si="2"/>
        <v>0</v>
      </c>
      <c r="R55" s="73"/>
      <c r="S55" s="113">
        <f t="shared" ca="1" si="10"/>
        <v>0</v>
      </c>
      <c r="T55" s="73"/>
      <c r="U55" s="74">
        <v>0</v>
      </c>
      <c r="V55" s="73"/>
      <c r="W55" s="74">
        <f t="shared" ca="1" si="15"/>
        <v>0</v>
      </c>
      <c r="X55" s="73"/>
      <c r="Y55" s="74">
        <f t="shared" ca="1" si="5"/>
        <v>0</v>
      </c>
      <c r="Z55" s="82">
        <f t="shared" ca="1" si="11"/>
        <v>0</v>
      </c>
      <c r="AA55" s="74"/>
      <c r="AB55" s="139">
        <f t="shared" ca="1" si="12"/>
        <v>0</v>
      </c>
    </row>
    <row r="56" spans="1:28" ht="15" customHeight="1" x14ac:dyDescent="0.2">
      <c r="A56" s="84" t="s">
        <v>227</v>
      </c>
      <c r="B56" t="str">
        <f>IF($A56="","",INDEX('MA-Liste'!$D:$D,MATCH($A56,'MA-Liste'!$M:$M,FALSE)))</f>
        <v>AeBo</v>
      </c>
      <c r="C56" s="4" t="str">
        <f ca="1">IF($A56="","",INDEX(INDIRECT("'MA-Liste'!"&amp;$C$11),MATCH($A56,'MA-Liste'!$M:$M,FALSE)))</f>
        <v>C</v>
      </c>
      <c r="D56" s="19">
        <f t="shared" ca="1" si="0"/>
        <v>118</v>
      </c>
      <c r="E56" s="20">
        <f t="shared" si="6"/>
        <v>0</v>
      </c>
      <c r="F56" s="73"/>
      <c r="G56" s="74">
        <f t="shared" ca="1" si="7"/>
        <v>0</v>
      </c>
      <c r="H56" s="73"/>
      <c r="I56" s="74">
        <f t="shared" ca="1" si="1"/>
        <v>0</v>
      </c>
      <c r="J56" s="73"/>
      <c r="K56" s="113">
        <f t="shared" ca="1" si="8"/>
        <v>0</v>
      </c>
      <c r="L56" s="73"/>
      <c r="M56" s="74">
        <f t="shared" ca="1" si="9"/>
        <v>0</v>
      </c>
      <c r="N56" s="73"/>
      <c r="O56" s="113">
        <f t="shared" ca="1" si="2"/>
        <v>0</v>
      </c>
      <c r="P56" s="101"/>
      <c r="Q56" s="74">
        <f t="shared" ca="1" si="2"/>
        <v>0</v>
      </c>
      <c r="R56" s="73"/>
      <c r="S56" s="113">
        <f t="shared" ca="1" si="10"/>
        <v>0</v>
      </c>
      <c r="T56" s="73"/>
      <c r="U56" s="74">
        <v>0</v>
      </c>
      <c r="V56" s="73"/>
      <c r="W56" s="74">
        <f t="shared" ca="1" si="15"/>
        <v>0</v>
      </c>
      <c r="X56" s="73"/>
      <c r="Y56" s="74">
        <f t="shared" ca="1" si="5"/>
        <v>0</v>
      </c>
      <c r="Z56" s="82">
        <f t="shared" ca="1" si="11"/>
        <v>0</v>
      </c>
      <c r="AA56" s="74"/>
      <c r="AB56" s="139">
        <f t="shared" ca="1" si="12"/>
        <v>0</v>
      </c>
    </row>
    <row r="57" spans="1:28" ht="15" customHeight="1" x14ac:dyDescent="0.2">
      <c r="A57" s="84" t="s">
        <v>238</v>
      </c>
      <c r="B57" t="s">
        <v>65</v>
      </c>
      <c r="C57" s="4" t="str">
        <f ca="1">IF($A57="","",INDEX(INDIRECT("'MA-Liste'!"&amp;$C$11),MATCH($A57,'MA-Liste'!$M:$M,FALSE)))</f>
        <v>G</v>
      </c>
      <c r="D57" s="19">
        <f t="shared" ca="1" si="0"/>
        <v>35</v>
      </c>
      <c r="E57" s="20">
        <f t="shared" si="6"/>
        <v>0</v>
      </c>
      <c r="F57" s="73"/>
      <c r="G57" s="74">
        <f t="shared" ca="1" si="7"/>
        <v>0</v>
      </c>
      <c r="H57" s="73"/>
      <c r="I57" s="74">
        <f t="shared" ca="1" si="1"/>
        <v>0</v>
      </c>
      <c r="J57" s="73"/>
      <c r="K57" s="113">
        <f t="shared" ca="1" si="8"/>
        <v>0</v>
      </c>
      <c r="L57" s="73"/>
      <c r="M57" s="74">
        <f t="shared" ca="1" si="9"/>
        <v>0</v>
      </c>
      <c r="N57" s="73"/>
      <c r="O57" s="113">
        <f t="shared" ca="1" si="2"/>
        <v>0</v>
      </c>
      <c r="P57" s="101"/>
      <c r="Q57" s="74">
        <f t="shared" ca="1" si="2"/>
        <v>0</v>
      </c>
      <c r="R57" s="73"/>
      <c r="S57" s="113">
        <f t="shared" ca="1" si="10"/>
        <v>0</v>
      </c>
      <c r="T57" s="73"/>
      <c r="U57" s="74">
        <v>0</v>
      </c>
      <c r="V57" s="73"/>
      <c r="W57" s="74">
        <f t="shared" ca="1" si="15"/>
        <v>0</v>
      </c>
      <c r="X57" s="73"/>
      <c r="Y57" s="74">
        <f t="shared" ca="1" si="5"/>
        <v>0</v>
      </c>
      <c r="Z57" s="82">
        <f t="shared" ca="1" si="11"/>
        <v>0</v>
      </c>
      <c r="AA57" s="74"/>
      <c r="AB57" s="139">
        <f t="shared" ca="1" si="12"/>
        <v>0</v>
      </c>
    </row>
    <row r="58" spans="1:28" ht="15" customHeight="1" x14ac:dyDescent="0.2">
      <c r="A58" s="84" t="s">
        <v>229</v>
      </c>
      <c r="B58" t="str">
        <f>IF($A58="","",INDEX('MA-Liste'!$D:$D,MATCH($A58,'MA-Liste'!$M:$M,FALSE)))</f>
        <v>AeBo</v>
      </c>
      <c r="C58" s="4" t="str">
        <f ca="1">IF($A58="","",INDEX(INDIRECT("'MA-Liste'!"&amp;$C$11),MATCH($A58,'MA-Liste'!$M:$M,FALSE)))</f>
        <v>G</v>
      </c>
      <c r="D58" s="19">
        <f t="shared" ca="1" si="0"/>
        <v>35</v>
      </c>
      <c r="E58" s="20">
        <f t="shared" si="6"/>
        <v>0</v>
      </c>
      <c r="F58" s="73"/>
      <c r="G58" s="74">
        <f t="shared" ca="1" si="7"/>
        <v>0</v>
      </c>
      <c r="H58" s="73"/>
      <c r="I58" s="74">
        <f t="shared" ca="1" si="1"/>
        <v>0</v>
      </c>
      <c r="J58" s="73"/>
      <c r="K58" s="113">
        <f t="shared" ca="1" si="8"/>
        <v>0</v>
      </c>
      <c r="L58" s="73"/>
      <c r="M58" s="74">
        <f t="shared" ca="1" si="9"/>
        <v>0</v>
      </c>
      <c r="N58" s="73"/>
      <c r="O58" s="113">
        <f t="shared" ca="1" si="2"/>
        <v>0</v>
      </c>
      <c r="P58" s="101"/>
      <c r="Q58" s="74">
        <f t="shared" ca="1" si="2"/>
        <v>0</v>
      </c>
      <c r="R58" s="73"/>
      <c r="S58" s="113">
        <f t="shared" ca="1" si="10"/>
        <v>0</v>
      </c>
      <c r="T58" s="73"/>
      <c r="U58" s="74">
        <v>0</v>
      </c>
      <c r="V58" s="73"/>
      <c r="W58" s="74">
        <f t="shared" ca="1" si="15"/>
        <v>0</v>
      </c>
      <c r="X58" s="73"/>
      <c r="Y58" s="74">
        <f t="shared" ca="1" si="5"/>
        <v>0</v>
      </c>
      <c r="Z58" s="82">
        <f t="shared" ca="1" si="11"/>
        <v>0</v>
      </c>
      <c r="AA58" s="74"/>
      <c r="AB58" s="139">
        <f t="shared" ca="1" si="12"/>
        <v>0</v>
      </c>
    </row>
    <row r="59" spans="1:28" ht="15" customHeight="1" x14ac:dyDescent="0.2">
      <c r="A59" s="84" t="s">
        <v>234</v>
      </c>
      <c r="B59" t="s">
        <v>65</v>
      </c>
      <c r="C59" s="4" t="s">
        <v>7</v>
      </c>
      <c r="D59" s="19">
        <f t="shared" si="0"/>
        <v>75</v>
      </c>
      <c r="E59" s="20">
        <f t="shared" si="6"/>
        <v>0</v>
      </c>
      <c r="F59" s="73"/>
      <c r="G59" s="74">
        <f t="shared" si="7"/>
        <v>0</v>
      </c>
      <c r="H59" s="73"/>
      <c r="I59" s="74">
        <f t="shared" si="1"/>
        <v>0</v>
      </c>
      <c r="J59" s="73"/>
      <c r="K59" s="113">
        <f t="shared" si="8"/>
        <v>0</v>
      </c>
      <c r="L59" s="73"/>
      <c r="M59" s="74">
        <f t="shared" si="9"/>
        <v>0</v>
      </c>
      <c r="N59" s="73"/>
      <c r="O59" s="113">
        <f t="shared" si="2"/>
        <v>0</v>
      </c>
      <c r="P59" s="101"/>
      <c r="Q59" s="74">
        <f t="shared" si="2"/>
        <v>0</v>
      </c>
      <c r="R59" s="73"/>
      <c r="S59" s="113">
        <f t="shared" si="10"/>
        <v>0</v>
      </c>
      <c r="T59" s="73"/>
      <c r="U59" s="74">
        <v>0</v>
      </c>
      <c r="V59" s="73"/>
      <c r="W59" s="74">
        <f t="shared" si="15"/>
        <v>0</v>
      </c>
      <c r="X59" s="73"/>
      <c r="Y59" s="74">
        <f t="shared" si="5"/>
        <v>0</v>
      </c>
      <c r="Z59" s="82">
        <f t="shared" si="11"/>
        <v>0</v>
      </c>
      <c r="AA59" s="74"/>
      <c r="AB59" s="139">
        <f t="shared" si="12"/>
        <v>0</v>
      </c>
    </row>
    <row r="60" spans="1:28" ht="15" customHeight="1" x14ac:dyDescent="0.2">
      <c r="A60" s="84" t="s">
        <v>235</v>
      </c>
      <c r="B60" t="s">
        <v>65</v>
      </c>
      <c r="C60" s="4" t="s">
        <v>9</v>
      </c>
      <c r="D60" s="19">
        <f t="shared" si="0"/>
        <v>35</v>
      </c>
      <c r="E60" s="20">
        <f t="shared" si="6"/>
        <v>0</v>
      </c>
      <c r="F60" s="73"/>
      <c r="G60" s="74">
        <f t="shared" si="7"/>
        <v>0</v>
      </c>
      <c r="H60" s="73"/>
      <c r="I60" s="74">
        <f t="shared" si="1"/>
        <v>0</v>
      </c>
      <c r="J60" s="73"/>
      <c r="K60" s="113">
        <f t="shared" si="8"/>
        <v>0</v>
      </c>
      <c r="L60" s="73"/>
      <c r="M60" s="74">
        <f t="shared" si="9"/>
        <v>0</v>
      </c>
      <c r="N60" s="73"/>
      <c r="O60" s="113">
        <f t="shared" si="2"/>
        <v>0</v>
      </c>
      <c r="P60" s="101"/>
      <c r="Q60" s="74">
        <f t="shared" si="2"/>
        <v>0</v>
      </c>
      <c r="R60" s="73"/>
      <c r="S60" s="113">
        <f t="shared" si="10"/>
        <v>0</v>
      </c>
      <c r="T60" s="73"/>
      <c r="U60" s="74">
        <v>0</v>
      </c>
      <c r="V60" s="73"/>
      <c r="W60" s="74">
        <f t="shared" si="15"/>
        <v>0</v>
      </c>
      <c r="X60" s="73"/>
      <c r="Y60" s="74">
        <f t="shared" si="5"/>
        <v>0</v>
      </c>
      <c r="Z60" s="82">
        <f t="shared" si="11"/>
        <v>0</v>
      </c>
      <c r="AA60" s="74"/>
      <c r="AB60" s="139">
        <f t="shared" si="12"/>
        <v>0</v>
      </c>
    </row>
    <row r="61" spans="1:28" ht="15" customHeight="1" x14ac:dyDescent="0.2">
      <c r="A61" s="84" t="s">
        <v>230</v>
      </c>
      <c r="B61" t="str">
        <f>IF($A61="","",INDEX('MA-Liste'!$D:$D,MATCH($A61,'MA-Liste'!$M:$M,FALSE)))</f>
        <v>AeBo</v>
      </c>
      <c r="C61" s="4" t="str">
        <f ca="1">IF($A61="","",INDEX(INDIRECT("'MA-Liste'!"&amp;$C$11),MATCH($A61,'MA-Liste'!$M:$M,FALSE)))</f>
        <v>G</v>
      </c>
      <c r="D61" s="19">
        <f t="shared" ca="1" si="0"/>
        <v>35</v>
      </c>
      <c r="E61" s="20">
        <f t="shared" si="6"/>
        <v>0</v>
      </c>
      <c r="F61" s="73"/>
      <c r="G61" s="74">
        <f t="shared" ca="1" si="7"/>
        <v>0</v>
      </c>
      <c r="H61" s="73"/>
      <c r="I61" s="74">
        <f t="shared" ca="1" si="1"/>
        <v>0</v>
      </c>
      <c r="J61" s="73"/>
      <c r="K61" s="113">
        <f t="shared" ca="1" si="8"/>
        <v>0</v>
      </c>
      <c r="L61" s="73"/>
      <c r="M61" s="74">
        <f t="shared" ca="1" si="9"/>
        <v>0</v>
      </c>
      <c r="N61" s="73"/>
      <c r="O61" s="113">
        <f t="shared" ca="1" si="2"/>
        <v>0</v>
      </c>
      <c r="P61" s="101"/>
      <c r="Q61" s="74">
        <f t="shared" ca="1" si="2"/>
        <v>0</v>
      </c>
      <c r="R61" s="73"/>
      <c r="S61" s="113">
        <f t="shared" ca="1" si="10"/>
        <v>0</v>
      </c>
      <c r="T61" s="73"/>
      <c r="U61" s="74">
        <v>0</v>
      </c>
      <c r="V61" s="73"/>
      <c r="W61" s="74">
        <f t="shared" ca="1" si="15"/>
        <v>0</v>
      </c>
      <c r="X61" s="73"/>
      <c r="Y61" s="74">
        <f t="shared" ca="1" si="5"/>
        <v>0</v>
      </c>
      <c r="Z61" s="82">
        <f t="shared" ca="1" si="11"/>
        <v>0</v>
      </c>
      <c r="AA61" s="74"/>
      <c r="AB61" s="139">
        <f t="shared" ca="1" si="12"/>
        <v>0</v>
      </c>
    </row>
    <row r="62" spans="1:28" ht="15" customHeight="1" x14ac:dyDescent="0.2">
      <c r="A62" s="84" t="s">
        <v>243</v>
      </c>
      <c r="B62" t="s">
        <v>65</v>
      </c>
      <c r="C62" s="4" t="s">
        <v>6</v>
      </c>
      <c r="D62" s="19">
        <v>100</v>
      </c>
      <c r="E62" s="20">
        <f t="shared" si="6"/>
        <v>6.75</v>
      </c>
      <c r="F62" s="73"/>
      <c r="G62" s="74">
        <f t="shared" si="7"/>
        <v>0</v>
      </c>
      <c r="H62" s="73">
        <v>1.5</v>
      </c>
      <c r="I62" s="74">
        <f t="shared" si="1"/>
        <v>150</v>
      </c>
      <c r="J62" s="73"/>
      <c r="K62" s="113">
        <f t="shared" si="8"/>
        <v>0</v>
      </c>
      <c r="L62" s="73">
        <v>0.5</v>
      </c>
      <c r="M62" s="74">
        <f t="shared" si="9"/>
        <v>50</v>
      </c>
      <c r="N62" s="73"/>
      <c r="O62" s="113">
        <f t="shared" si="2"/>
        <v>0</v>
      </c>
      <c r="P62" s="101">
        <v>4.75</v>
      </c>
      <c r="Q62" s="74">
        <f t="shared" si="2"/>
        <v>475</v>
      </c>
      <c r="R62" s="73"/>
      <c r="S62" s="113">
        <f t="shared" si="10"/>
        <v>0</v>
      </c>
      <c r="T62" s="73"/>
      <c r="U62" s="74">
        <v>0</v>
      </c>
      <c r="V62" s="73"/>
      <c r="W62" s="74">
        <f t="shared" si="15"/>
        <v>0</v>
      </c>
      <c r="X62" s="73"/>
      <c r="Y62" s="74">
        <f t="shared" si="5"/>
        <v>0</v>
      </c>
      <c r="Z62" s="82">
        <f t="shared" si="11"/>
        <v>675</v>
      </c>
      <c r="AA62" s="74"/>
      <c r="AB62" s="139">
        <f t="shared" si="12"/>
        <v>675</v>
      </c>
    </row>
    <row r="63" spans="1:28" ht="15" customHeight="1" x14ac:dyDescent="0.2">
      <c r="A63" s="84" t="s">
        <v>244</v>
      </c>
      <c r="B63" t="s">
        <v>65</v>
      </c>
      <c r="C63" s="4" t="s">
        <v>6</v>
      </c>
      <c r="D63" s="19">
        <v>100</v>
      </c>
      <c r="E63" s="20">
        <f t="shared" si="6"/>
        <v>0</v>
      </c>
      <c r="F63" s="73"/>
      <c r="G63" s="74">
        <f t="shared" si="7"/>
        <v>0</v>
      </c>
      <c r="H63" s="73"/>
      <c r="I63" s="74">
        <f t="shared" si="1"/>
        <v>0</v>
      </c>
      <c r="J63" s="73"/>
      <c r="K63" s="113">
        <f t="shared" si="8"/>
        <v>0</v>
      </c>
      <c r="L63" s="73"/>
      <c r="M63" s="74">
        <f t="shared" si="9"/>
        <v>0</v>
      </c>
      <c r="N63" s="73"/>
      <c r="O63" s="113">
        <f t="shared" si="2"/>
        <v>0</v>
      </c>
      <c r="P63" s="101"/>
      <c r="Q63" s="74">
        <f t="shared" si="2"/>
        <v>0</v>
      </c>
      <c r="R63" s="73"/>
      <c r="S63" s="113">
        <f t="shared" si="10"/>
        <v>0</v>
      </c>
      <c r="T63" s="73"/>
      <c r="U63" s="74">
        <v>0</v>
      </c>
      <c r="V63" s="73"/>
      <c r="W63" s="74">
        <f t="shared" si="15"/>
        <v>0</v>
      </c>
      <c r="X63" s="73"/>
      <c r="Y63" s="74">
        <f t="shared" si="5"/>
        <v>0</v>
      </c>
      <c r="Z63" s="82">
        <f t="shared" si="11"/>
        <v>0</v>
      </c>
      <c r="AA63" s="74"/>
      <c r="AB63" s="139">
        <f t="shared" si="12"/>
        <v>0</v>
      </c>
    </row>
    <row r="64" spans="1:28" ht="15" customHeight="1" x14ac:dyDescent="0.2">
      <c r="A64" s="84" t="s">
        <v>249</v>
      </c>
      <c r="B64" t="s">
        <v>250</v>
      </c>
      <c r="C64" s="4" t="s">
        <v>9</v>
      </c>
      <c r="D64" s="19">
        <v>35</v>
      </c>
      <c r="E64" s="20">
        <f t="shared" si="6"/>
        <v>0</v>
      </c>
      <c r="F64" s="73"/>
      <c r="G64" s="74">
        <f t="shared" si="7"/>
        <v>0</v>
      </c>
      <c r="H64" s="73"/>
      <c r="I64" s="74">
        <f t="shared" si="1"/>
        <v>0</v>
      </c>
      <c r="J64" s="73"/>
      <c r="K64" s="113">
        <f t="shared" si="8"/>
        <v>0</v>
      </c>
      <c r="L64" s="73"/>
      <c r="M64" s="74">
        <f t="shared" si="9"/>
        <v>0</v>
      </c>
      <c r="N64" s="73"/>
      <c r="O64" s="113">
        <f t="shared" si="2"/>
        <v>0</v>
      </c>
      <c r="P64" s="101"/>
      <c r="Q64" s="74">
        <f t="shared" si="2"/>
        <v>0</v>
      </c>
      <c r="R64" s="73"/>
      <c r="S64" s="113">
        <f t="shared" si="10"/>
        <v>0</v>
      </c>
      <c r="T64" s="73"/>
      <c r="U64" s="74">
        <v>0</v>
      </c>
      <c r="V64" s="73"/>
      <c r="W64" s="74">
        <f t="shared" si="15"/>
        <v>0</v>
      </c>
      <c r="X64" s="73"/>
      <c r="Y64" s="74">
        <f t="shared" si="5"/>
        <v>0</v>
      </c>
      <c r="Z64" s="82">
        <f t="shared" si="11"/>
        <v>0</v>
      </c>
      <c r="AA64" s="74"/>
      <c r="AB64" s="139">
        <f t="shared" si="12"/>
        <v>0</v>
      </c>
    </row>
    <row r="65" spans="1:29" ht="15" customHeight="1" x14ac:dyDescent="0.2">
      <c r="A65" s="84" t="s">
        <v>246</v>
      </c>
      <c r="B65" t="s">
        <v>65</v>
      </c>
      <c r="C65" s="4" t="s">
        <v>4</v>
      </c>
      <c r="D65" s="19">
        <v>140</v>
      </c>
      <c r="E65" s="20">
        <f t="shared" si="6"/>
        <v>0</v>
      </c>
      <c r="F65" s="73"/>
      <c r="G65" s="74">
        <f t="shared" si="7"/>
        <v>0</v>
      </c>
      <c r="H65" s="73"/>
      <c r="I65" s="74">
        <f t="shared" si="1"/>
        <v>0</v>
      </c>
      <c r="J65" s="73"/>
      <c r="K65" s="113">
        <f t="shared" si="8"/>
        <v>0</v>
      </c>
      <c r="L65" s="73"/>
      <c r="M65" s="74">
        <f t="shared" si="9"/>
        <v>0</v>
      </c>
      <c r="N65" s="73"/>
      <c r="O65" s="113">
        <f t="shared" si="2"/>
        <v>0</v>
      </c>
      <c r="P65" s="101"/>
      <c r="Q65" s="74">
        <f t="shared" si="2"/>
        <v>0</v>
      </c>
      <c r="R65" s="73"/>
      <c r="S65" s="113">
        <f t="shared" si="10"/>
        <v>0</v>
      </c>
      <c r="T65" s="73"/>
      <c r="U65" s="74">
        <v>0</v>
      </c>
      <c r="V65" s="73"/>
      <c r="W65" s="74">
        <f t="shared" si="15"/>
        <v>0</v>
      </c>
      <c r="X65" s="73"/>
      <c r="Y65" s="74">
        <f t="shared" si="5"/>
        <v>0</v>
      </c>
      <c r="Z65" s="82">
        <f t="shared" si="11"/>
        <v>0</v>
      </c>
      <c r="AA65" s="74"/>
      <c r="AB65" s="139">
        <f t="shared" si="12"/>
        <v>0</v>
      </c>
    </row>
    <row r="66" spans="1:29" ht="15" customHeight="1" x14ac:dyDescent="0.2">
      <c r="A66" s="84" t="s">
        <v>228</v>
      </c>
      <c r="B66" t="str">
        <f>IF($A66="","",INDEX('MA-Liste'!$D:$D,MATCH($A66,'MA-Liste'!$M:$M,FALSE)))</f>
        <v>AeBo</v>
      </c>
      <c r="C66" s="4" t="str">
        <f ca="1">IF($A66="","",INDEX(INDIRECT("'MA-Liste'!"&amp;$C$11),MATCH($A66,'MA-Liste'!$M:$M,FALSE)))</f>
        <v>D</v>
      </c>
      <c r="D66" s="19">
        <f t="shared" ca="1" si="0"/>
        <v>100</v>
      </c>
      <c r="E66" s="20">
        <f t="shared" si="6"/>
        <v>0</v>
      </c>
      <c r="F66" s="73"/>
      <c r="G66" s="74">
        <f t="shared" ca="1" si="7"/>
        <v>0</v>
      </c>
      <c r="H66" s="73"/>
      <c r="I66" s="74">
        <f t="shared" ca="1" si="1"/>
        <v>0</v>
      </c>
      <c r="J66" s="73"/>
      <c r="K66" s="113">
        <f t="shared" ca="1" si="8"/>
        <v>0</v>
      </c>
      <c r="L66" s="73"/>
      <c r="M66" s="74">
        <f t="shared" ca="1" si="9"/>
        <v>0</v>
      </c>
      <c r="N66" s="73"/>
      <c r="O66" s="113">
        <f t="shared" ca="1" si="2"/>
        <v>0</v>
      </c>
      <c r="P66" s="101"/>
      <c r="Q66" s="74">
        <f t="shared" ca="1" si="2"/>
        <v>0</v>
      </c>
      <c r="R66" s="73"/>
      <c r="S66" s="113">
        <f t="shared" ca="1" si="10"/>
        <v>0</v>
      </c>
      <c r="T66" s="73"/>
      <c r="U66" s="74">
        <v>0</v>
      </c>
      <c r="V66" s="73"/>
      <c r="W66" s="74">
        <f t="shared" ca="1" si="15"/>
        <v>0</v>
      </c>
      <c r="X66" s="73"/>
      <c r="Y66" s="74">
        <f t="shared" ca="1" si="5"/>
        <v>0</v>
      </c>
      <c r="Z66" s="82">
        <f t="shared" ca="1" si="11"/>
        <v>0</v>
      </c>
      <c r="AA66" s="74"/>
      <c r="AB66" s="139">
        <f t="shared" ca="1" si="12"/>
        <v>0</v>
      </c>
    </row>
    <row r="67" spans="1:29" ht="15" customHeight="1" x14ac:dyDescent="0.2">
      <c r="A67" s="84" t="s">
        <v>252</v>
      </c>
      <c r="B67" s="14" t="s">
        <v>65</v>
      </c>
      <c r="C67" s="18" t="s">
        <v>8</v>
      </c>
      <c r="D67" s="19">
        <v>60</v>
      </c>
      <c r="E67" s="20">
        <f t="shared" si="6"/>
        <v>2.5</v>
      </c>
      <c r="F67" s="73"/>
      <c r="G67" s="74">
        <f t="shared" si="7"/>
        <v>0</v>
      </c>
      <c r="H67" s="73"/>
      <c r="I67" s="74">
        <f t="shared" si="1"/>
        <v>0</v>
      </c>
      <c r="J67" s="73"/>
      <c r="K67" s="113">
        <f t="shared" si="8"/>
        <v>0</v>
      </c>
      <c r="L67" s="73">
        <v>1</v>
      </c>
      <c r="M67" s="74">
        <f t="shared" si="9"/>
        <v>60</v>
      </c>
      <c r="N67" s="73"/>
      <c r="O67" s="113">
        <f t="shared" si="2"/>
        <v>0</v>
      </c>
      <c r="P67" s="101">
        <v>1.5</v>
      </c>
      <c r="Q67" s="74">
        <f t="shared" si="2"/>
        <v>90</v>
      </c>
      <c r="R67" s="73"/>
      <c r="S67" s="113">
        <f t="shared" si="10"/>
        <v>0</v>
      </c>
      <c r="T67" s="73"/>
      <c r="U67" s="74">
        <v>0</v>
      </c>
      <c r="V67" s="73"/>
      <c r="W67" s="74">
        <f t="shared" si="15"/>
        <v>0</v>
      </c>
      <c r="X67" s="73"/>
      <c r="Y67" s="74">
        <f t="shared" si="5"/>
        <v>0</v>
      </c>
      <c r="Z67" s="82">
        <f t="shared" si="11"/>
        <v>150</v>
      </c>
      <c r="AA67" s="74"/>
      <c r="AB67" s="139">
        <f t="shared" si="12"/>
        <v>150</v>
      </c>
    </row>
    <row r="68" spans="1:29" ht="15" customHeight="1" x14ac:dyDescent="0.2">
      <c r="A68" s="90" t="s">
        <v>253</v>
      </c>
      <c r="B68" s="14" t="s">
        <v>65</v>
      </c>
      <c r="C68" s="18" t="s">
        <v>6</v>
      </c>
      <c r="D68" s="19">
        <v>100</v>
      </c>
      <c r="E68" s="20">
        <f t="shared" si="6"/>
        <v>0</v>
      </c>
      <c r="F68" s="73"/>
      <c r="G68" s="74">
        <f t="shared" si="7"/>
        <v>0</v>
      </c>
      <c r="H68" s="73"/>
      <c r="I68" s="74">
        <f t="shared" si="1"/>
        <v>0</v>
      </c>
      <c r="J68" s="73"/>
      <c r="K68" s="113">
        <f t="shared" si="8"/>
        <v>0</v>
      </c>
      <c r="L68" s="73"/>
      <c r="M68" s="74">
        <f t="shared" si="9"/>
        <v>0</v>
      </c>
      <c r="N68" s="73"/>
      <c r="O68" s="113">
        <f t="shared" si="2"/>
        <v>0</v>
      </c>
      <c r="P68" s="101"/>
      <c r="Q68" s="74">
        <f t="shared" si="2"/>
        <v>0</v>
      </c>
      <c r="R68" s="73"/>
      <c r="S68" s="113">
        <f t="shared" si="10"/>
        <v>0</v>
      </c>
      <c r="T68" s="73"/>
      <c r="U68" s="74">
        <v>0</v>
      </c>
      <c r="V68" s="73"/>
      <c r="W68" s="74">
        <f t="shared" si="15"/>
        <v>0</v>
      </c>
      <c r="X68" s="73"/>
      <c r="Y68" s="74">
        <f t="shared" si="5"/>
        <v>0</v>
      </c>
      <c r="Z68" s="82">
        <f t="shared" si="11"/>
        <v>0</v>
      </c>
      <c r="AA68" s="74"/>
      <c r="AB68" s="139">
        <f t="shared" si="12"/>
        <v>0</v>
      </c>
    </row>
    <row r="69" spans="1:29" ht="15" customHeight="1" x14ac:dyDescent="0.2">
      <c r="A69" s="90" t="s">
        <v>254</v>
      </c>
      <c r="B69" s="14" t="s">
        <v>65</v>
      </c>
      <c r="C69" s="18" t="s">
        <v>8</v>
      </c>
      <c r="D69" s="19">
        <v>60</v>
      </c>
      <c r="E69" s="20">
        <f t="shared" si="6"/>
        <v>0</v>
      </c>
      <c r="F69" s="73"/>
      <c r="G69" s="74">
        <f t="shared" si="7"/>
        <v>0</v>
      </c>
      <c r="H69" s="73"/>
      <c r="I69" s="74">
        <f t="shared" si="1"/>
        <v>0</v>
      </c>
      <c r="J69" s="73"/>
      <c r="K69" s="113">
        <f t="shared" si="8"/>
        <v>0</v>
      </c>
      <c r="L69" s="73"/>
      <c r="M69" s="74">
        <f t="shared" si="9"/>
        <v>0</v>
      </c>
      <c r="N69" s="73"/>
      <c r="O69" s="113">
        <f t="shared" si="2"/>
        <v>0</v>
      </c>
      <c r="P69" s="101"/>
      <c r="Q69" s="74">
        <f t="shared" si="2"/>
        <v>0</v>
      </c>
      <c r="R69" s="73"/>
      <c r="S69" s="113">
        <f t="shared" si="10"/>
        <v>0</v>
      </c>
      <c r="T69" s="73"/>
      <c r="U69" s="74">
        <v>0</v>
      </c>
      <c r="V69" s="73"/>
      <c r="W69" s="74">
        <f t="shared" si="15"/>
        <v>0</v>
      </c>
      <c r="X69" s="73"/>
      <c r="Y69" s="74">
        <f t="shared" si="5"/>
        <v>0</v>
      </c>
      <c r="Z69" s="82">
        <f t="shared" si="11"/>
        <v>0</v>
      </c>
      <c r="AA69" s="74"/>
      <c r="AB69" s="147">
        <f t="shared" si="12"/>
        <v>0</v>
      </c>
    </row>
    <row r="70" spans="1:29" ht="15" customHeight="1" x14ac:dyDescent="0.2">
      <c r="A70" s="90" t="s">
        <v>255</v>
      </c>
      <c r="B70" s="14" t="s">
        <v>65</v>
      </c>
      <c r="C70" s="18" t="s">
        <v>5</v>
      </c>
      <c r="D70" s="19">
        <v>118</v>
      </c>
      <c r="E70" s="20">
        <f t="shared" si="6"/>
        <v>19.5</v>
      </c>
      <c r="F70" s="73"/>
      <c r="G70" s="74">
        <f t="shared" si="7"/>
        <v>0</v>
      </c>
      <c r="H70" s="73"/>
      <c r="I70" s="74">
        <f t="shared" si="1"/>
        <v>0</v>
      </c>
      <c r="J70" s="73"/>
      <c r="K70" s="113">
        <f t="shared" si="8"/>
        <v>0</v>
      </c>
      <c r="L70" s="73"/>
      <c r="M70" s="74">
        <f t="shared" si="9"/>
        <v>0</v>
      </c>
      <c r="N70" s="73"/>
      <c r="O70" s="113">
        <f t="shared" si="2"/>
        <v>0</v>
      </c>
      <c r="P70" s="101">
        <v>19.5</v>
      </c>
      <c r="Q70" s="74">
        <f t="shared" si="2"/>
        <v>2301</v>
      </c>
      <c r="R70" s="73"/>
      <c r="S70" s="113">
        <f t="shared" si="10"/>
        <v>0</v>
      </c>
      <c r="T70" s="73"/>
      <c r="U70" s="74">
        <v>0</v>
      </c>
      <c r="V70" s="73"/>
      <c r="W70" s="74">
        <f t="shared" si="15"/>
        <v>0</v>
      </c>
      <c r="X70" s="73"/>
      <c r="Y70" s="74">
        <f t="shared" si="5"/>
        <v>0</v>
      </c>
      <c r="Z70" s="82">
        <f t="shared" si="11"/>
        <v>2301</v>
      </c>
      <c r="AA70" s="74"/>
      <c r="AB70" s="147">
        <f t="shared" si="12"/>
        <v>2301</v>
      </c>
    </row>
    <row r="71" spans="1:29" ht="15" customHeight="1" x14ac:dyDescent="0.2">
      <c r="A71" s="90" t="s">
        <v>256</v>
      </c>
      <c r="B71" s="14" t="s">
        <v>65</v>
      </c>
      <c r="C71" s="18" t="s">
        <v>5</v>
      </c>
      <c r="D71" s="19">
        <v>118</v>
      </c>
      <c r="E71" s="20">
        <f t="shared" si="6"/>
        <v>0</v>
      </c>
      <c r="F71" s="73"/>
      <c r="G71" s="74">
        <f t="shared" si="7"/>
        <v>0</v>
      </c>
      <c r="H71" s="73"/>
      <c r="I71" s="74">
        <f t="shared" si="1"/>
        <v>0</v>
      </c>
      <c r="J71" s="73"/>
      <c r="K71" s="113">
        <f t="shared" si="8"/>
        <v>0</v>
      </c>
      <c r="L71" s="73"/>
      <c r="M71" s="74">
        <f t="shared" si="9"/>
        <v>0</v>
      </c>
      <c r="N71" s="73"/>
      <c r="O71" s="113">
        <f t="shared" si="2"/>
        <v>0</v>
      </c>
      <c r="P71" s="101"/>
      <c r="Q71" s="74">
        <f t="shared" si="2"/>
        <v>0</v>
      </c>
      <c r="R71" s="73"/>
      <c r="S71" s="113">
        <f t="shared" si="10"/>
        <v>0</v>
      </c>
      <c r="T71" s="73"/>
      <c r="U71" s="74">
        <v>0</v>
      </c>
      <c r="V71" s="73"/>
      <c r="W71" s="74">
        <f t="shared" si="15"/>
        <v>0</v>
      </c>
      <c r="X71" s="73"/>
      <c r="Y71" s="74">
        <f t="shared" si="5"/>
        <v>0</v>
      </c>
      <c r="Z71" s="82">
        <f t="shared" si="11"/>
        <v>0</v>
      </c>
      <c r="AA71" s="74"/>
      <c r="AB71" s="147">
        <f t="shared" si="12"/>
        <v>0</v>
      </c>
    </row>
    <row r="72" spans="1:29" ht="15" customHeight="1" x14ac:dyDescent="0.2">
      <c r="A72" s="90" t="s">
        <v>257</v>
      </c>
      <c r="B72" s="14" t="s">
        <v>65</v>
      </c>
      <c r="C72" s="18" t="s">
        <v>5</v>
      </c>
      <c r="D72" s="19">
        <v>118</v>
      </c>
      <c r="E72" s="20">
        <f t="shared" si="6"/>
        <v>5.25</v>
      </c>
      <c r="F72" s="73"/>
      <c r="G72" s="74">
        <f t="shared" si="7"/>
        <v>0</v>
      </c>
      <c r="H72" s="73">
        <v>5.25</v>
      </c>
      <c r="I72" s="74">
        <f t="shared" si="1"/>
        <v>619.5</v>
      </c>
      <c r="J72" s="73"/>
      <c r="K72" s="113">
        <f t="shared" si="8"/>
        <v>0</v>
      </c>
      <c r="L72" s="73"/>
      <c r="M72" s="74">
        <f t="shared" si="9"/>
        <v>0</v>
      </c>
      <c r="N72" s="73"/>
      <c r="O72" s="113">
        <f t="shared" si="2"/>
        <v>0</v>
      </c>
      <c r="P72" s="101"/>
      <c r="Q72" s="74">
        <f t="shared" si="2"/>
        <v>0</v>
      </c>
      <c r="R72" s="73"/>
      <c r="S72" s="113">
        <f t="shared" si="10"/>
        <v>0</v>
      </c>
      <c r="T72" s="73"/>
      <c r="U72" s="74">
        <v>0</v>
      </c>
      <c r="V72" s="73"/>
      <c r="W72" s="74">
        <f t="shared" si="15"/>
        <v>0</v>
      </c>
      <c r="X72" s="73"/>
      <c r="Y72" s="74">
        <f t="shared" si="5"/>
        <v>0</v>
      </c>
      <c r="Z72" s="82">
        <f t="shared" si="11"/>
        <v>619.5</v>
      </c>
      <c r="AA72" s="74"/>
      <c r="AB72" s="147">
        <f t="shared" si="12"/>
        <v>619.5</v>
      </c>
    </row>
    <row r="73" spans="1:29" ht="15" customHeight="1" x14ac:dyDescent="0.2">
      <c r="A73" s="90" t="s">
        <v>264</v>
      </c>
      <c r="B73" s="14" t="s">
        <v>65</v>
      </c>
      <c r="C73" s="18" t="s">
        <v>6</v>
      </c>
      <c r="D73" s="19">
        <v>100</v>
      </c>
      <c r="E73" s="20">
        <f t="shared" si="6"/>
        <v>0</v>
      </c>
      <c r="F73" s="73"/>
      <c r="G73" s="74">
        <f t="shared" si="7"/>
        <v>0</v>
      </c>
      <c r="H73" s="73"/>
      <c r="I73" s="74">
        <f t="shared" si="1"/>
        <v>0</v>
      </c>
      <c r="J73" s="73"/>
      <c r="K73" s="113">
        <f t="shared" si="8"/>
        <v>0</v>
      </c>
      <c r="L73" s="73"/>
      <c r="M73" s="74">
        <f t="shared" si="9"/>
        <v>0</v>
      </c>
      <c r="N73" s="73"/>
      <c r="O73" s="113">
        <f t="shared" si="2"/>
        <v>0</v>
      </c>
      <c r="P73" s="101"/>
      <c r="Q73" s="74">
        <f t="shared" si="2"/>
        <v>0</v>
      </c>
      <c r="R73" s="73"/>
      <c r="S73" s="113">
        <f t="shared" si="10"/>
        <v>0</v>
      </c>
      <c r="T73" s="73"/>
      <c r="U73" s="74">
        <v>0</v>
      </c>
      <c r="V73" s="73"/>
      <c r="W73" s="74">
        <f t="shared" si="15"/>
        <v>0</v>
      </c>
      <c r="X73" s="73"/>
      <c r="Y73" s="74">
        <f t="shared" si="5"/>
        <v>0</v>
      </c>
      <c r="Z73" s="82">
        <f t="shared" si="11"/>
        <v>0</v>
      </c>
      <c r="AA73" s="74"/>
      <c r="AB73" s="147">
        <f t="shared" si="12"/>
        <v>0</v>
      </c>
    </row>
    <row r="74" spans="1:29" ht="15" customHeight="1" x14ac:dyDescent="0.2">
      <c r="A74" s="90" t="s">
        <v>260</v>
      </c>
      <c r="B74" s="14" t="s">
        <v>65</v>
      </c>
      <c r="C74" s="18" t="s">
        <v>6</v>
      </c>
      <c r="D74" s="19">
        <v>100</v>
      </c>
      <c r="E74" s="20">
        <f t="shared" si="6"/>
        <v>0</v>
      </c>
      <c r="F74" s="73"/>
      <c r="G74" s="74">
        <f t="shared" si="7"/>
        <v>0</v>
      </c>
      <c r="H74" s="73"/>
      <c r="I74" s="74">
        <f t="shared" si="1"/>
        <v>0</v>
      </c>
      <c r="J74" s="73"/>
      <c r="K74" s="113">
        <f t="shared" si="8"/>
        <v>0</v>
      </c>
      <c r="L74" s="73"/>
      <c r="M74" s="74">
        <f t="shared" si="9"/>
        <v>0</v>
      </c>
      <c r="N74" s="73"/>
      <c r="O74" s="113">
        <f t="shared" si="2"/>
        <v>0</v>
      </c>
      <c r="P74" s="73"/>
      <c r="Q74" s="74">
        <f t="shared" si="2"/>
        <v>0</v>
      </c>
      <c r="R74" s="73"/>
      <c r="S74" s="113">
        <f t="shared" si="10"/>
        <v>0</v>
      </c>
      <c r="T74" s="73"/>
      <c r="U74" s="74">
        <v>0</v>
      </c>
      <c r="V74" s="73"/>
      <c r="W74" s="74">
        <f t="shared" si="15"/>
        <v>0</v>
      </c>
      <c r="X74" s="73"/>
      <c r="Y74" s="74">
        <f t="shared" si="5"/>
        <v>0</v>
      </c>
      <c r="Z74" s="82">
        <f t="shared" si="11"/>
        <v>0</v>
      </c>
      <c r="AA74" s="74"/>
      <c r="AB74" s="147">
        <f t="shared" si="12"/>
        <v>0</v>
      </c>
    </row>
    <row r="75" spans="1:29" ht="15" customHeight="1" x14ac:dyDescent="0.2">
      <c r="A75" s="90" t="s">
        <v>265</v>
      </c>
      <c r="B75" t="str">
        <f>IF($A75="","",INDEX('MA-Liste'!$D:$D,MATCH($A75,'MA-Liste'!$M:$M,FALSE)))</f>
        <v>AeBo</v>
      </c>
      <c r="C75" s="4" t="str">
        <f ca="1">IF($A75="","",INDEX(INDIRECT("'MA-Liste'!"&amp;$C$11),MATCH($A75,'MA-Liste'!$M:$M,FALSE)))</f>
        <v>D</v>
      </c>
      <c r="D75" s="19">
        <f ca="1">IF(OR($C75="",$C75=0),"",VLOOKUP($C75,Ansätze,$D$11,FALSE))</f>
        <v>100</v>
      </c>
      <c r="E75" s="20">
        <f t="shared" si="6"/>
        <v>0</v>
      </c>
      <c r="F75" s="73"/>
      <c r="G75" s="74">
        <f t="shared" ca="1" si="7"/>
        <v>0</v>
      </c>
      <c r="H75" s="73"/>
      <c r="I75" s="74">
        <f t="shared" ca="1" si="1"/>
        <v>0</v>
      </c>
      <c r="J75" s="73"/>
      <c r="K75" s="113">
        <f t="shared" ca="1" si="8"/>
        <v>0</v>
      </c>
      <c r="L75" s="73"/>
      <c r="M75" s="74">
        <f t="shared" ca="1" si="9"/>
        <v>0</v>
      </c>
      <c r="N75" s="73"/>
      <c r="O75" s="113">
        <f t="shared" ca="1" si="2"/>
        <v>0</v>
      </c>
      <c r="P75" s="73"/>
      <c r="Q75" s="74">
        <f t="shared" ca="1" si="2"/>
        <v>0</v>
      </c>
      <c r="R75" s="73"/>
      <c r="S75" s="113">
        <f t="shared" ca="1" si="10"/>
        <v>0</v>
      </c>
      <c r="T75" s="73"/>
      <c r="U75" s="74">
        <v>0</v>
      </c>
      <c r="V75" s="73"/>
      <c r="W75" s="74">
        <f t="shared" ca="1" si="15"/>
        <v>0</v>
      </c>
      <c r="X75" s="73"/>
      <c r="Y75" s="74">
        <f t="shared" ca="1" si="5"/>
        <v>0</v>
      </c>
      <c r="Z75" s="82">
        <f t="shared" ca="1" si="11"/>
        <v>0</v>
      </c>
      <c r="AA75" s="74"/>
      <c r="AB75" s="147">
        <f t="shared" ca="1" si="12"/>
        <v>0</v>
      </c>
    </row>
    <row r="76" spans="1:29" ht="15" customHeight="1" x14ac:dyDescent="0.2">
      <c r="A76" s="90" t="s">
        <v>289</v>
      </c>
      <c r="B76" s="14" t="s">
        <v>65</v>
      </c>
      <c r="C76" s="18" t="s">
        <v>6</v>
      </c>
      <c r="D76" s="19">
        <v>100</v>
      </c>
      <c r="E76" s="20">
        <f t="shared" si="6"/>
        <v>1.75</v>
      </c>
      <c r="F76" s="73"/>
      <c r="G76" s="74">
        <f t="shared" si="7"/>
        <v>0</v>
      </c>
      <c r="H76" s="73"/>
      <c r="I76" s="74">
        <f t="shared" si="1"/>
        <v>0</v>
      </c>
      <c r="J76" s="73"/>
      <c r="K76" s="113">
        <f t="shared" si="8"/>
        <v>0</v>
      </c>
      <c r="L76" s="73">
        <v>1.75</v>
      </c>
      <c r="M76" s="74">
        <f t="shared" si="9"/>
        <v>175</v>
      </c>
      <c r="N76" s="73"/>
      <c r="O76" s="113">
        <f t="shared" si="2"/>
        <v>0</v>
      </c>
      <c r="P76" s="73"/>
      <c r="Q76" s="74">
        <f t="shared" si="2"/>
        <v>0</v>
      </c>
      <c r="R76" s="73"/>
      <c r="S76" s="113">
        <f t="shared" si="10"/>
        <v>0</v>
      </c>
      <c r="T76" s="73"/>
      <c r="U76" s="74">
        <v>0</v>
      </c>
      <c r="V76" s="73"/>
      <c r="W76" s="74">
        <f t="shared" si="15"/>
        <v>0</v>
      </c>
      <c r="X76" s="73"/>
      <c r="Y76" s="74">
        <f t="shared" si="5"/>
        <v>0</v>
      </c>
      <c r="Z76" s="82">
        <f t="shared" si="11"/>
        <v>175</v>
      </c>
      <c r="AA76" s="74"/>
      <c r="AB76" s="147">
        <f t="shared" si="12"/>
        <v>175</v>
      </c>
    </row>
    <row r="77" spans="1:29" ht="15" customHeight="1" x14ac:dyDescent="0.2">
      <c r="A77" s="90" t="s">
        <v>263</v>
      </c>
      <c r="B77" s="14" t="s">
        <v>65</v>
      </c>
      <c r="C77" s="18" t="s">
        <v>6</v>
      </c>
      <c r="D77" s="19">
        <v>100</v>
      </c>
      <c r="E77" s="20">
        <f>SUM(H77+J77+L77+N77+P77+R77+T77+V77+X77)</f>
        <v>0</v>
      </c>
      <c r="F77" s="73"/>
      <c r="G77" s="74">
        <f>IF(D77="",0,F77*F77)</f>
        <v>0</v>
      </c>
      <c r="H77" s="73"/>
      <c r="I77" s="74">
        <f>IF(D77="",0,D77*H77)</f>
        <v>0</v>
      </c>
      <c r="J77" s="73"/>
      <c r="K77" s="113">
        <f t="shared" si="8"/>
        <v>0</v>
      </c>
      <c r="L77" s="73"/>
      <c r="M77" s="74">
        <f t="shared" si="9"/>
        <v>0</v>
      </c>
      <c r="N77" s="73"/>
      <c r="O77" s="113">
        <f>IF($D77="",0,$D77*N77)</f>
        <v>0</v>
      </c>
      <c r="P77" s="73"/>
      <c r="Q77" s="74">
        <f>IF($D77="",0,$D77*P77)</f>
        <v>0</v>
      </c>
      <c r="R77" s="73"/>
      <c r="S77" s="113">
        <f t="shared" si="10"/>
        <v>0</v>
      </c>
      <c r="T77" s="73"/>
      <c r="U77" s="74">
        <v>0</v>
      </c>
      <c r="V77" s="73"/>
      <c r="W77" s="74">
        <f t="shared" si="15"/>
        <v>0</v>
      </c>
      <c r="X77" s="73"/>
      <c r="Y77" s="74">
        <f>IF(D77="",0,D77*X77)</f>
        <v>0</v>
      </c>
      <c r="Z77" s="82">
        <f>IF(D77="",0,D77*E77)</f>
        <v>0</v>
      </c>
      <c r="AA77" s="74"/>
      <c r="AB77" s="147">
        <f t="shared" si="12"/>
        <v>0</v>
      </c>
      <c r="AC77" s="141"/>
    </row>
    <row r="78" spans="1:29" ht="15" customHeight="1" x14ac:dyDescent="0.2">
      <c r="A78" s="84"/>
      <c r="D78" s="19"/>
      <c r="E78" s="20">
        <f>SUM(H78+J78+L78+N78+P78+R78+T78+V78+X78)</f>
        <v>0</v>
      </c>
      <c r="F78" s="73"/>
      <c r="G78" s="74">
        <f>IF(D78="",0,F78*F78)</f>
        <v>0</v>
      </c>
      <c r="H78" s="73"/>
      <c r="I78" s="74">
        <f>IF(D78="",0,D78*H78)</f>
        <v>0</v>
      </c>
      <c r="J78" s="73"/>
      <c r="K78" s="113">
        <f>IF($D78="",0,$D78*J78)</f>
        <v>0</v>
      </c>
      <c r="L78" s="73"/>
      <c r="M78" s="74">
        <f>IF($D78="",0,$D78*L78)</f>
        <v>0</v>
      </c>
      <c r="N78" s="73"/>
      <c r="O78" s="113">
        <f>IF($D78="",0,$D78*N78)</f>
        <v>0</v>
      </c>
      <c r="P78" s="73"/>
      <c r="Q78" s="74">
        <f>IF($D78="",0,$D78*P78)</f>
        <v>0</v>
      </c>
      <c r="R78" s="73"/>
      <c r="S78" s="113">
        <f>IF($D78="",0,$D78*R78)</f>
        <v>0</v>
      </c>
      <c r="T78" s="73"/>
      <c r="U78" s="74">
        <f>IF(D78="",0,D78*T78)</f>
        <v>0</v>
      </c>
      <c r="V78" s="73"/>
      <c r="W78" s="74">
        <f t="shared" si="15"/>
        <v>0</v>
      </c>
      <c r="X78" s="73"/>
      <c r="Y78" s="74">
        <f>IF(D78="",0,D78*X78)</f>
        <v>0</v>
      </c>
      <c r="Z78" s="82">
        <f>IF(D78="",0,D78*E78)</f>
        <v>0</v>
      </c>
      <c r="AA78" s="74"/>
      <c r="AB78" s="147">
        <f>SUM(Z78+AA78)</f>
        <v>0</v>
      </c>
      <c r="AC78" s="141"/>
    </row>
    <row r="79" spans="1:29" s="62" customFormat="1" ht="15" customHeight="1" x14ac:dyDescent="0.2">
      <c r="A79" s="85"/>
      <c r="C79" s="63" t="s">
        <v>154</v>
      </c>
      <c r="D79" s="57"/>
      <c r="E79" s="20">
        <f>SUM(H79+J79+L79+N79+P79+R79+T79+V79)</f>
        <v>98.5</v>
      </c>
      <c r="F79" s="144">
        <f>SUM(F13:F78)</f>
        <v>0</v>
      </c>
      <c r="G79" s="143"/>
      <c r="H79" s="75">
        <f>SUM(H13:H78)</f>
        <v>6.75</v>
      </c>
      <c r="I79" s="76"/>
      <c r="J79" s="94">
        <f>SUM(J12:J78)</f>
        <v>0</v>
      </c>
      <c r="K79" s="94"/>
      <c r="L79" s="75">
        <f>SUM(L13:L78)</f>
        <v>50.75</v>
      </c>
      <c r="M79" s="76"/>
      <c r="N79" s="94">
        <f>SUM(N12:N78)</f>
        <v>0</v>
      </c>
      <c r="O79" s="94"/>
      <c r="P79" s="75">
        <f>SUM(P13:P78)</f>
        <v>41</v>
      </c>
      <c r="Q79" s="76"/>
      <c r="R79" s="94">
        <f>SUM(R12:R78)</f>
        <v>0</v>
      </c>
      <c r="S79" s="94"/>
      <c r="T79" s="75">
        <f>SUM(T13:T78)</f>
        <v>0</v>
      </c>
      <c r="U79" s="76">
        <f ca="1">SUM(U13:U78)</f>
        <v>0</v>
      </c>
      <c r="V79" s="75">
        <f>SUM(V13:V78)</f>
        <v>0</v>
      </c>
      <c r="W79" s="76">
        <f ca="1">SUM(W13:W78)</f>
        <v>0</v>
      </c>
      <c r="X79" s="75">
        <f>SUM(X13:X78)</f>
        <v>28</v>
      </c>
      <c r="Y79" s="76"/>
      <c r="Z79" s="76"/>
      <c r="AA79" s="140"/>
      <c r="AB79" s="148">
        <f>SUM(Z79+AA79)</f>
        <v>0</v>
      </c>
      <c r="AC79" s="142"/>
    </row>
    <row r="80" spans="1:29" ht="4.5" customHeight="1" x14ac:dyDescent="0.2">
      <c r="A80" s="86"/>
      <c r="B80" s="40"/>
      <c r="C80" s="68"/>
      <c r="D80" s="69"/>
      <c r="E80" s="69"/>
      <c r="F80" s="69"/>
      <c r="G80" s="69"/>
      <c r="H80" s="77"/>
      <c r="I80" s="78"/>
      <c r="J80" s="69"/>
      <c r="K80" s="69"/>
      <c r="L80" s="77"/>
      <c r="M80" s="78"/>
      <c r="N80" s="69"/>
      <c r="O80" s="69"/>
      <c r="P80" s="77"/>
      <c r="Q80" s="78"/>
      <c r="R80" s="69"/>
      <c r="S80" s="69"/>
      <c r="T80" s="77"/>
      <c r="U80" s="78"/>
      <c r="V80" s="77"/>
      <c r="W80" s="78"/>
      <c r="X80" s="77"/>
      <c r="Y80" s="78"/>
      <c r="Z80" s="69"/>
      <c r="AA80" s="69"/>
      <c r="AB80" s="78"/>
    </row>
    <row r="81" spans="1:28" ht="15" customHeight="1" x14ac:dyDescent="0.2">
      <c r="A81" s="65"/>
      <c r="B81" s="65"/>
      <c r="C81" s="66" t="s">
        <v>155</v>
      </c>
      <c r="D81" s="67"/>
      <c r="E81" s="19"/>
      <c r="F81" s="145"/>
      <c r="G81" s="146">
        <f ca="1">SUM(G13:G80)</f>
        <v>0</v>
      </c>
      <c r="H81" s="79"/>
      <c r="I81" s="80">
        <f ca="1">SUM(I13:I80)</f>
        <v>769.5</v>
      </c>
      <c r="J81" s="95"/>
      <c r="K81" s="95">
        <f ca="1">SUM(K12:K80)</f>
        <v>0</v>
      </c>
      <c r="L81" s="79"/>
      <c r="M81" s="80">
        <f ca="1">SUM(M13:M80)</f>
        <v>5235</v>
      </c>
      <c r="N81" s="95"/>
      <c r="O81" s="95">
        <f ca="1">SUM(O12:O80)</f>
        <v>0</v>
      </c>
      <c r="P81" s="79"/>
      <c r="Q81" s="80">
        <f ca="1">SUM(Q13:Q80)</f>
        <v>4491</v>
      </c>
      <c r="R81" s="95"/>
      <c r="S81" s="95">
        <f ca="1">SUM(S12:S80)</f>
        <v>0</v>
      </c>
      <c r="T81" s="79"/>
      <c r="U81" s="80">
        <f ca="1">SUM(U13:U80)</f>
        <v>0</v>
      </c>
      <c r="V81" s="79"/>
      <c r="W81" s="80">
        <f ca="1">SUM(W13:W80)</f>
        <v>0</v>
      </c>
      <c r="X81" s="79"/>
      <c r="Y81" s="80">
        <f ca="1">SUM(Y13:Y80)</f>
        <v>3432.5</v>
      </c>
      <c r="Z81" s="80">
        <f ca="1">SUM(G81+I81+K81+M81+O81+Q81+S81+U81+W81+Y81)</f>
        <v>13928</v>
      </c>
      <c r="AA81" s="185">
        <v>103</v>
      </c>
      <c r="AB81" s="149"/>
    </row>
    <row r="82" spans="1:28" x14ac:dyDescent="0.2">
      <c r="C82" s="41" t="s">
        <v>24</v>
      </c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2">
        <f ca="1">SUM(Z13:Z78)</f>
        <v>13928</v>
      </c>
      <c r="AA82" s="186">
        <f>SUBTOTAL(9,AA13:AA81)</f>
        <v>103</v>
      </c>
      <c r="AB82" s="187">
        <f ca="1">SUM(Z82+AA82)</f>
        <v>14031</v>
      </c>
    </row>
    <row r="83" spans="1:28" x14ac:dyDescent="0.2">
      <c r="C83" s="56"/>
      <c r="H83" s="56"/>
      <c r="I83" s="56"/>
      <c r="J83" s="56"/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  <c r="V83" s="56"/>
      <c r="W83" s="56"/>
      <c r="X83" s="56"/>
      <c r="Y83" s="56"/>
    </row>
    <row r="84" spans="1:28" x14ac:dyDescent="0.2">
      <c r="A84" s="103"/>
      <c r="Z84" s="19"/>
    </row>
    <row r="93" spans="1:28" x14ac:dyDescent="0.2">
      <c r="Z93" s="21">
        <f>SUM(Z91-Z90)</f>
        <v>0</v>
      </c>
      <c r="AA93">
        <f>SUM(AA91-AA90)</f>
        <v>0</v>
      </c>
    </row>
  </sheetData>
  <autoFilter ref="A12:Z81"/>
  <mergeCells count="12">
    <mergeCell ref="X10:Y10"/>
    <mergeCell ref="B6:D6"/>
    <mergeCell ref="B8:D8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</mergeCells>
  <dataValidations count="3">
    <dataValidation type="list" allowBlank="1" showInputMessage="1" showErrorMessage="1" sqref="C12">
      <formula1>Kategorie</formula1>
    </dataValidation>
    <dataValidation type="list" allowBlank="1" showInputMessage="1" showErrorMessage="1" sqref="D12">
      <formula1>Jahr</formula1>
    </dataValidation>
    <dataValidation type="list" allowBlank="1" showInputMessage="1" showErrorMessage="1" sqref="A13:A81">
      <formula1>Name</formula1>
    </dataValidation>
  </dataValidations>
  <pageMargins left="0.70866141732283472" right="0.70866141732283472" top="0.78740157480314965" bottom="0.6692913385826772" header="0.39370078740157483" footer="0.35433070866141736"/>
  <pageSetup paperSize="9" scale="63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legacyDrawingHF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C92"/>
  <sheetViews>
    <sheetView topLeftCell="A52" zoomScale="110" zoomScaleNormal="110" zoomScaleSheetLayoutView="110" workbookViewId="0">
      <pane xSplit="1" topLeftCell="N1" activePane="topRight" state="frozen"/>
      <selection pane="topRight" activeCell="A25" sqref="A25:XFD25"/>
    </sheetView>
  </sheetViews>
  <sheetFormatPr baseColWidth="10" defaultRowHeight="12.75" x14ac:dyDescent="0.2"/>
  <cols>
    <col min="1" max="1" width="19.7109375" customWidth="1"/>
    <col min="2" max="2" width="9.7109375" customWidth="1"/>
    <col min="3" max="3" width="10" style="4" customWidth="1"/>
    <col min="4" max="25" width="9.7109375" style="21" customWidth="1"/>
    <col min="26" max="26" width="11.85546875" style="21" customWidth="1"/>
    <col min="27" max="27" width="9.7109375" customWidth="1"/>
  </cols>
  <sheetData>
    <row r="1" spans="1:28" x14ac:dyDescent="0.2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 spans="1:28" s="15" customFormat="1" ht="15" customHeight="1" x14ac:dyDescent="0.25">
      <c r="A2" s="100" t="s">
        <v>282</v>
      </c>
    </row>
    <row r="3" spans="1:28" s="15" customFormat="1" ht="14.25" x14ac:dyDescent="0.2">
      <c r="A3" s="99"/>
    </row>
    <row r="4" spans="1:28" s="15" customFormat="1" ht="15" x14ac:dyDescent="0.25">
      <c r="A4" s="100" t="s">
        <v>158</v>
      </c>
      <c r="B4" s="126" t="str">
        <f>IF(Vertragsdaten!B6="","",Vertragsdaten!B6)</f>
        <v>EP SIEP</v>
      </c>
      <c r="C4" s="126"/>
      <c r="D4" s="126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</row>
    <row r="5" spans="1:28" s="15" customFormat="1" ht="8.25" customHeight="1" x14ac:dyDescent="0.25">
      <c r="A5" s="100"/>
      <c r="B5" s="89"/>
      <c r="C5" s="89"/>
      <c r="D5" s="89"/>
    </row>
    <row r="6" spans="1:28" s="15" customFormat="1" ht="15" x14ac:dyDescent="0.25">
      <c r="A6" s="100" t="s">
        <v>159</v>
      </c>
      <c r="B6" s="325" t="str">
        <f>Vertragsdaten!B8</f>
        <v>070017/000025</v>
      </c>
      <c r="C6" s="325"/>
      <c r="D6" s="325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83"/>
      <c r="AA6" s="83"/>
    </row>
    <row r="7" spans="1:28" s="15" customFormat="1" ht="15" customHeight="1" x14ac:dyDescent="0.25">
      <c r="A7" s="100"/>
      <c r="Z7" s="64"/>
      <c r="AA7" s="64"/>
    </row>
    <row r="8" spans="1:28" s="8" customFormat="1" ht="15" x14ac:dyDescent="0.25">
      <c r="A8" s="100" t="s">
        <v>160</v>
      </c>
      <c r="B8" s="328">
        <v>42430</v>
      </c>
      <c r="C8" s="329"/>
      <c r="D8" s="32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83"/>
      <c r="AA8" s="83"/>
    </row>
    <row r="9" spans="1:28" x14ac:dyDescent="0.2">
      <c r="A9" s="65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</row>
    <row r="10" spans="1:28" s="128" customFormat="1" ht="27.75" customHeight="1" x14ac:dyDescent="0.2">
      <c r="A10" s="127"/>
      <c r="F10" s="326" t="s">
        <v>284</v>
      </c>
      <c r="G10" s="330"/>
      <c r="H10" s="326" t="s">
        <v>276</v>
      </c>
      <c r="I10" s="330"/>
      <c r="J10" s="326" t="s">
        <v>277</v>
      </c>
      <c r="K10" s="330"/>
      <c r="L10" s="326" t="s">
        <v>274</v>
      </c>
      <c r="M10" s="330"/>
      <c r="N10" s="326" t="s">
        <v>279</v>
      </c>
      <c r="O10" s="330"/>
      <c r="P10" s="326" t="s">
        <v>275</v>
      </c>
      <c r="Q10" s="330"/>
      <c r="R10" s="326" t="s">
        <v>278</v>
      </c>
      <c r="S10" s="330"/>
      <c r="T10" s="326" t="s">
        <v>199</v>
      </c>
      <c r="U10" s="331"/>
      <c r="V10" s="326" t="s">
        <v>200</v>
      </c>
      <c r="W10" s="327"/>
      <c r="X10" s="326" t="s">
        <v>201</v>
      </c>
      <c r="Y10" s="327"/>
      <c r="Z10" s="131"/>
      <c r="AA10" s="133" t="s">
        <v>280</v>
      </c>
      <c r="AB10" s="129" t="s">
        <v>281</v>
      </c>
    </row>
    <row r="11" spans="1:28" ht="3.75" hidden="1" customHeight="1" x14ac:dyDescent="0.2">
      <c r="C11" s="4" t="str">
        <f>VLOOKUP(C12,'MA-Liste'!A192:B198,2,FALSE)</f>
        <v>$K:$K</v>
      </c>
      <c r="D11">
        <f>VLOOKUP(D12,Vertragsdaten!A37:B42,2,FALSE)</f>
        <v>2</v>
      </c>
      <c r="E11"/>
      <c r="F11"/>
      <c r="G11"/>
      <c r="H11" s="70"/>
      <c r="I11" s="71"/>
      <c r="J11" s="65"/>
      <c r="K11" s="65"/>
      <c r="L11" s="70"/>
      <c r="M11" s="71"/>
      <c r="N11" s="65"/>
      <c r="O11" s="65"/>
      <c r="P11" s="70"/>
      <c r="Q11" s="71"/>
      <c r="R11" s="65"/>
      <c r="S11" s="65"/>
      <c r="T11" s="70"/>
      <c r="U11" s="71"/>
      <c r="V11" s="70"/>
      <c r="W11" s="71"/>
      <c r="X11" s="70"/>
      <c r="Y11" s="71"/>
      <c r="Z11"/>
      <c r="AA11" s="1"/>
      <c r="AB11" s="134"/>
    </row>
    <row r="12" spans="1:28" s="1" customFormat="1" ht="31.5" customHeight="1" x14ac:dyDescent="0.2">
      <c r="A12" s="44" t="s">
        <v>23</v>
      </c>
      <c r="B12" s="45" t="s">
        <v>18</v>
      </c>
      <c r="C12" s="87" t="str">
        <f>'MA-Liste'!K7</f>
        <v>Kategorie</v>
      </c>
      <c r="D12" s="88" t="s">
        <v>157</v>
      </c>
      <c r="E12" s="60" t="s">
        <v>152</v>
      </c>
      <c r="F12" s="60" t="s">
        <v>22</v>
      </c>
      <c r="G12" s="60" t="s">
        <v>156</v>
      </c>
      <c r="H12" s="72" t="s">
        <v>22</v>
      </c>
      <c r="I12" s="46" t="s">
        <v>156</v>
      </c>
      <c r="J12" s="112" t="s">
        <v>22</v>
      </c>
      <c r="K12" s="112" t="s">
        <v>156</v>
      </c>
      <c r="L12" s="72" t="s">
        <v>22</v>
      </c>
      <c r="M12" s="46" t="s">
        <v>156</v>
      </c>
      <c r="N12" s="112" t="s">
        <v>22</v>
      </c>
      <c r="O12" s="112" t="s">
        <v>156</v>
      </c>
      <c r="P12" s="72" t="s">
        <v>22</v>
      </c>
      <c r="Q12" s="46" t="s">
        <v>156</v>
      </c>
      <c r="R12" s="112" t="s">
        <v>22</v>
      </c>
      <c r="S12" s="112" t="s">
        <v>156</v>
      </c>
      <c r="T12" s="81" t="s">
        <v>22</v>
      </c>
      <c r="U12" s="13" t="s">
        <v>156</v>
      </c>
      <c r="V12" s="81" t="s">
        <v>22</v>
      </c>
      <c r="W12" s="13" t="s">
        <v>156</v>
      </c>
      <c r="X12" s="81" t="s">
        <v>22</v>
      </c>
      <c r="Y12" s="13" t="s">
        <v>156</v>
      </c>
      <c r="Z12" s="130" t="s">
        <v>153</v>
      </c>
      <c r="AA12" s="132" t="s">
        <v>285</v>
      </c>
      <c r="AB12" s="135"/>
    </row>
    <row r="13" spans="1:28" ht="15" customHeight="1" x14ac:dyDescent="0.2">
      <c r="A13" s="90" t="s">
        <v>145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66" ca="1" si="0">IF(OR($C13="",$C13=0),"",VLOOKUP($C13,Ansätze,$D$11,FALSE))</f>
        <v>140</v>
      </c>
      <c r="E13" s="20">
        <f>SUM(H13+J13+L13+N13+P13+R13+T13+V13+X13)</f>
        <v>0</v>
      </c>
      <c r="F13" s="73"/>
      <c r="G13" s="74">
        <f ca="1">IF(D13="",D,F13*F13)</f>
        <v>0</v>
      </c>
      <c r="H13" s="73"/>
      <c r="I13" s="74">
        <f t="shared" ref="I13:I75" ca="1" si="1">IF(D13="",0,D13*H13)</f>
        <v>0</v>
      </c>
      <c r="J13" s="73"/>
      <c r="K13" s="113">
        <f ca="1">IF($D13="",0,$D13*J13)</f>
        <v>0</v>
      </c>
      <c r="L13" s="73"/>
      <c r="M13" s="74">
        <f ca="1">IF($D13="",0,$D13*L13)</f>
        <v>0</v>
      </c>
      <c r="N13" s="73"/>
      <c r="O13" s="113">
        <f t="shared" ref="O13:Q75" ca="1" si="2">IF($D13="",0,$D13*N13)</f>
        <v>0</v>
      </c>
      <c r="P13" s="101"/>
      <c r="Q13" s="74">
        <f t="shared" ca="1" si="2"/>
        <v>0</v>
      </c>
      <c r="R13" s="73"/>
      <c r="S13" s="113">
        <f ca="1">IF($D13="",0,$D13*R13)</f>
        <v>0</v>
      </c>
      <c r="T13" s="73"/>
      <c r="U13" s="74">
        <f t="shared" ref="U13:U41" ca="1" si="3">IF(D13="",0,D13*T13)</f>
        <v>0</v>
      </c>
      <c r="V13" s="73"/>
      <c r="W13" s="74">
        <f t="shared" ref="W13:W41" ca="1" si="4">IF(D13="",0,D13*V13)</f>
        <v>0</v>
      </c>
      <c r="X13" s="73"/>
      <c r="Y13" s="74">
        <f t="shared" ref="Y13:Y75" ca="1" si="5">IF(D13="",0,D13*X13)</f>
        <v>0</v>
      </c>
      <c r="Z13" s="82">
        <f t="shared" ref="Z13:Z75" ca="1" si="6">IF(D13="",0,D13*E13)</f>
        <v>0</v>
      </c>
      <c r="AA13" s="74"/>
      <c r="AB13" s="138">
        <f ca="1">SUM(Z13+AA13)</f>
        <v>0</v>
      </c>
    </row>
    <row r="14" spans="1:28" ht="15" customHeight="1" x14ac:dyDescent="0.2">
      <c r="A14" s="90" t="s">
        <v>162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76" si="7">SUM(H14+J14+L14+N14+P14+R14+T14+V14+X14)</f>
        <v>0</v>
      </c>
      <c r="F14" s="73"/>
      <c r="G14" s="74">
        <f>IF(B14="",D,F14*F14)</f>
        <v>0</v>
      </c>
      <c r="H14" s="73"/>
      <c r="I14" s="74">
        <f t="shared" ca="1" si="1"/>
        <v>0</v>
      </c>
      <c r="J14" s="73"/>
      <c r="K14" s="113">
        <f t="shared" ref="K14:K76" ca="1" si="8">IF($D14="",0,$D14*J14)</f>
        <v>0</v>
      </c>
      <c r="L14" s="73"/>
      <c r="M14" s="74">
        <f t="shared" ref="M14:M76" ca="1" si="9">IF($D14="",0,$D14*L14)</f>
        <v>0</v>
      </c>
      <c r="N14" s="73"/>
      <c r="O14" s="113">
        <f t="shared" ca="1" si="2"/>
        <v>0</v>
      </c>
      <c r="P14" s="101"/>
      <c r="Q14" s="74">
        <f t="shared" ca="1" si="2"/>
        <v>0</v>
      </c>
      <c r="R14" s="73"/>
      <c r="S14" s="113">
        <f t="shared" ref="S14:S76" ca="1" si="10">IF($D14="",0,$D14*R14)</f>
        <v>0</v>
      </c>
      <c r="T14" s="73"/>
      <c r="U14" s="74">
        <f t="shared" ca="1" si="3"/>
        <v>0</v>
      </c>
      <c r="V14" s="73"/>
      <c r="W14" s="74">
        <f t="shared" ca="1" si="4"/>
        <v>0</v>
      </c>
      <c r="X14" s="73"/>
      <c r="Y14" s="74">
        <f t="shared" ca="1" si="5"/>
        <v>0</v>
      </c>
      <c r="Z14" s="82">
        <f t="shared" ca="1" si="6"/>
        <v>0</v>
      </c>
      <c r="AA14" s="74"/>
      <c r="AB14" s="139">
        <f t="shared" ref="AB14:AB76" ca="1" si="11">SUM(Z14+AA14)</f>
        <v>0</v>
      </c>
    </row>
    <row r="15" spans="1:28" ht="15" customHeight="1" x14ac:dyDescent="0.2">
      <c r="A15" s="90" t="s">
        <v>146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7"/>
        <v>0</v>
      </c>
      <c r="F15" s="73"/>
      <c r="G15" s="74">
        <f>IF(B15="",D,F15*F15)</f>
        <v>0</v>
      </c>
      <c r="H15" s="73"/>
      <c r="I15" s="74">
        <f t="shared" ca="1" si="1"/>
        <v>0</v>
      </c>
      <c r="J15" s="73"/>
      <c r="K15" s="113">
        <f t="shared" ca="1" si="8"/>
        <v>0</v>
      </c>
      <c r="L15" s="73"/>
      <c r="M15" s="74">
        <f t="shared" ca="1" si="9"/>
        <v>0</v>
      </c>
      <c r="N15" s="73"/>
      <c r="O15" s="113">
        <f t="shared" ca="1" si="2"/>
        <v>0</v>
      </c>
      <c r="P15" s="101"/>
      <c r="Q15" s="74">
        <f t="shared" ca="1" si="2"/>
        <v>0</v>
      </c>
      <c r="R15" s="73"/>
      <c r="S15" s="113">
        <f t="shared" ca="1" si="10"/>
        <v>0</v>
      </c>
      <c r="T15" s="73"/>
      <c r="U15" s="74">
        <f t="shared" ca="1" si="3"/>
        <v>0</v>
      </c>
      <c r="V15" s="73"/>
      <c r="W15" s="74">
        <f t="shared" ca="1" si="4"/>
        <v>0</v>
      </c>
      <c r="X15" s="73"/>
      <c r="Y15" s="74">
        <f t="shared" ca="1" si="5"/>
        <v>0</v>
      </c>
      <c r="Z15" s="82">
        <f t="shared" ca="1" si="6"/>
        <v>0</v>
      </c>
      <c r="AA15" s="74"/>
      <c r="AB15" s="139">
        <f t="shared" ca="1" si="11"/>
        <v>0</v>
      </c>
    </row>
    <row r="16" spans="1:28" ht="15" customHeight="1" x14ac:dyDescent="0.2">
      <c r="A16" s="90" t="s">
        <v>149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7"/>
        <v>0</v>
      </c>
      <c r="F16" s="73"/>
      <c r="G16" s="74">
        <f>IF(B16="",D,F16*F16)</f>
        <v>0</v>
      </c>
      <c r="H16" s="73"/>
      <c r="I16" s="74">
        <f t="shared" ca="1" si="1"/>
        <v>0</v>
      </c>
      <c r="J16" s="73"/>
      <c r="K16" s="113">
        <f t="shared" ca="1" si="8"/>
        <v>0</v>
      </c>
      <c r="L16" s="73"/>
      <c r="M16" s="74">
        <f t="shared" ca="1" si="9"/>
        <v>0</v>
      </c>
      <c r="N16" s="73"/>
      <c r="O16" s="113">
        <f t="shared" ca="1" si="2"/>
        <v>0</v>
      </c>
      <c r="P16" s="101"/>
      <c r="Q16" s="74">
        <f t="shared" ca="1" si="2"/>
        <v>0</v>
      </c>
      <c r="R16" s="73"/>
      <c r="S16" s="113">
        <f t="shared" ca="1" si="10"/>
        <v>0</v>
      </c>
      <c r="T16" s="73"/>
      <c r="U16" s="74">
        <f t="shared" ca="1" si="3"/>
        <v>0</v>
      </c>
      <c r="V16" s="73"/>
      <c r="W16" s="74">
        <f t="shared" ca="1" si="4"/>
        <v>0</v>
      </c>
      <c r="X16" s="73"/>
      <c r="Y16" s="74">
        <f t="shared" ca="1" si="5"/>
        <v>0</v>
      </c>
      <c r="Z16" s="82">
        <f t="shared" ca="1" si="6"/>
        <v>0</v>
      </c>
      <c r="AA16" s="74"/>
      <c r="AB16" s="139">
        <f t="shared" ca="1" si="11"/>
        <v>0</v>
      </c>
    </row>
    <row r="17" spans="1:28" ht="15" customHeight="1" x14ac:dyDescent="0.2">
      <c r="A17" s="90" t="s">
        <v>236</v>
      </c>
      <c r="B17" t="s">
        <v>65</v>
      </c>
      <c r="C17" s="4" t="s">
        <v>4</v>
      </c>
      <c r="D17" s="19">
        <f t="shared" si="0"/>
        <v>140</v>
      </c>
      <c r="E17" s="20">
        <f t="shared" si="7"/>
        <v>0</v>
      </c>
      <c r="F17" s="73"/>
      <c r="G17" s="74">
        <f>IF(B17="",D,F17*F17)</f>
        <v>0</v>
      </c>
      <c r="H17" s="73"/>
      <c r="I17" s="74">
        <f t="shared" si="1"/>
        <v>0</v>
      </c>
      <c r="J17" s="73"/>
      <c r="K17" s="113">
        <f t="shared" si="8"/>
        <v>0</v>
      </c>
      <c r="L17" s="73"/>
      <c r="M17" s="74">
        <f t="shared" si="9"/>
        <v>0</v>
      </c>
      <c r="N17" s="73"/>
      <c r="O17" s="113">
        <f t="shared" si="2"/>
        <v>0</v>
      </c>
      <c r="P17" s="101"/>
      <c r="Q17" s="74">
        <f t="shared" si="2"/>
        <v>0</v>
      </c>
      <c r="R17" s="73"/>
      <c r="S17" s="113">
        <f t="shared" si="10"/>
        <v>0</v>
      </c>
      <c r="T17" s="73"/>
      <c r="U17" s="74">
        <f t="shared" si="3"/>
        <v>0</v>
      </c>
      <c r="V17" s="73"/>
      <c r="W17" s="74">
        <f t="shared" si="4"/>
        <v>0</v>
      </c>
      <c r="X17" s="73"/>
      <c r="Y17" s="74">
        <f t="shared" si="5"/>
        <v>0</v>
      </c>
      <c r="Z17" s="82">
        <f t="shared" si="6"/>
        <v>0</v>
      </c>
      <c r="AA17" s="74"/>
      <c r="AB17" s="139">
        <f t="shared" si="11"/>
        <v>0</v>
      </c>
    </row>
    <row r="18" spans="1:28" ht="15" customHeight="1" x14ac:dyDescent="0.2">
      <c r="A18" s="90" t="s">
        <v>151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 t="shared" si="7"/>
        <v>4.5</v>
      </c>
      <c r="F18" s="73"/>
      <c r="G18" s="74">
        <f>IF(B18="",D,F18*F18)</f>
        <v>0</v>
      </c>
      <c r="H18" s="73"/>
      <c r="I18" s="74">
        <f t="shared" ca="1" si="1"/>
        <v>0</v>
      </c>
      <c r="J18" s="73"/>
      <c r="K18" s="113">
        <f t="shared" ca="1" si="8"/>
        <v>0</v>
      </c>
      <c r="L18" s="73"/>
      <c r="M18" s="74">
        <f t="shared" ca="1" si="9"/>
        <v>0</v>
      </c>
      <c r="N18" s="73">
        <v>4.5</v>
      </c>
      <c r="O18" s="113">
        <f t="shared" ca="1" si="2"/>
        <v>630</v>
      </c>
      <c r="P18" s="101"/>
      <c r="Q18" s="74">
        <f t="shared" ca="1" si="2"/>
        <v>0</v>
      </c>
      <c r="R18" s="73"/>
      <c r="S18" s="113">
        <f t="shared" ca="1" si="10"/>
        <v>0</v>
      </c>
      <c r="T18" s="73"/>
      <c r="U18" s="74">
        <f t="shared" ca="1" si="3"/>
        <v>0</v>
      </c>
      <c r="V18" s="73"/>
      <c r="W18" s="74">
        <f t="shared" ca="1" si="4"/>
        <v>0</v>
      </c>
      <c r="X18" s="73"/>
      <c r="Y18" s="74">
        <f t="shared" ca="1" si="5"/>
        <v>0</v>
      </c>
      <c r="Z18" s="82">
        <f t="shared" ca="1" si="6"/>
        <v>630</v>
      </c>
      <c r="AA18" s="74"/>
      <c r="AB18" s="139">
        <f t="shared" ca="1" si="11"/>
        <v>630</v>
      </c>
    </row>
    <row r="19" spans="1:28" ht="15" customHeight="1" x14ac:dyDescent="0.2">
      <c r="A19" s="90" t="s">
        <v>164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si="7"/>
        <v>0</v>
      </c>
      <c r="F19" s="73"/>
      <c r="G19" s="74">
        <f>IF(B19="",D,F19*F19)</f>
        <v>0</v>
      </c>
      <c r="H19" s="73"/>
      <c r="I19" s="74">
        <f t="shared" ca="1" si="1"/>
        <v>0</v>
      </c>
      <c r="J19" s="73"/>
      <c r="K19" s="113">
        <f t="shared" ca="1" si="8"/>
        <v>0</v>
      </c>
      <c r="L19" s="73"/>
      <c r="M19" s="74">
        <f t="shared" ca="1" si="9"/>
        <v>0</v>
      </c>
      <c r="N19" s="73"/>
      <c r="O19" s="113">
        <f t="shared" ca="1" si="2"/>
        <v>0</v>
      </c>
      <c r="P19" s="101"/>
      <c r="Q19" s="74">
        <f t="shared" ca="1" si="2"/>
        <v>0</v>
      </c>
      <c r="R19" s="73"/>
      <c r="S19" s="113">
        <f t="shared" ca="1" si="10"/>
        <v>0</v>
      </c>
      <c r="T19" s="73"/>
      <c r="U19" s="74">
        <f t="shared" ca="1" si="3"/>
        <v>0</v>
      </c>
      <c r="V19" s="73"/>
      <c r="W19" s="74">
        <f t="shared" ca="1" si="4"/>
        <v>0</v>
      </c>
      <c r="X19" s="73"/>
      <c r="Y19" s="74">
        <f t="shared" ca="1" si="5"/>
        <v>0</v>
      </c>
      <c r="Z19" s="82">
        <f t="shared" ca="1" si="6"/>
        <v>0</v>
      </c>
      <c r="AA19" s="74"/>
      <c r="AB19" s="139">
        <f t="shared" ca="1" si="11"/>
        <v>0</v>
      </c>
    </row>
    <row r="20" spans="1:28" ht="15" customHeight="1" x14ac:dyDescent="0.2">
      <c r="A20" s="90" t="s">
        <v>168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7"/>
        <v>0</v>
      </c>
      <c r="F20" s="73"/>
      <c r="G20" s="74">
        <f>IF(B20="",D,F20*F20)</f>
        <v>0</v>
      </c>
      <c r="H20" s="73"/>
      <c r="I20" s="74">
        <f t="shared" ca="1" si="1"/>
        <v>0</v>
      </c>
      <c r="J20" s="73"/>
      <c r="K20" s="113">
        <f t="shared" ca="1" si="8"/>
        <v>0</v>
      </c>
      <c r="L20" s="73"/>
      <c r="M20" s="74">
        <f t="shared" ca="1" si="9"/>
        <v>0</v>
      </c>
      <c r="N20" s="73"/>
      <c r="O20" s="113">
        <f t="shared" ca="1" si="2"/>
        <v>0</v>
      </c>
      <c r="P20" s="101"/>
      <c r="Q20" s="74">
        <f t="shared" ca="1" si="2"/>
        <v>0</v>
      </c>
      <c r="R20" s="73"/>
      <c r="S20" s="113">
        <f t="shared" ca="1" si="10"/>
        <v>0</v>
      </c>
      <c r="T20" s="73"/>
      <c r="U20" s="74">
        <f t="shared" ca="1" si="3"/>
        <v>0</v>
      </c>
      <c r="V20" s="73"/>
      <c r="W20" s="74">
        <f t="shared" ca="1" si="4"/>
        <v>0</v>
      </c>
      <c r="X20" s="73"/>
      <c r="Y20" s="74">
        <f t="shared" ca="1" si="5"/>
        <v>0</v>
      </c>
      <c r="Z20" s="82">
        <f t="shared" ca="1" si="6"/>
        <v>0</v>
      </c>
      <c r="AA20" s="74"/>
      <c r="AB20" s="139">
        <f t="shared" ca="1" si="11"/>
        <v>0</v>
      </c>
    </row>
    <row r="21" spans="1:28" ht="15" customHeight="1" x14ac:dyDescent="0.2">
      <c r="A21" s="90" t="s">
        <v>169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7"/>
        <v>3.5</v>
      </c>
      <c r="F21" s="73"/>
      <c r="G21" s="74">
        <f>IF(B21="",D,F21*F21)</f>
        <v>0</v>
      </c>
      <c r="H21" s="73"/>
      <c r="I21" s="74">
        <f t="shared" ca="1" si="1"/>
        <v>0</v>
      </c>
      <c r="J21" s="73"/>
      <c r="K21" s="113">
        <f t="shared" ca="1" si="8"/>
        <v>0</v>
      </c>
      <c r="L21" s="73"/>
      <c r="M21" s="74">
        <f t="shared" ca="1" si="9"/>
        <v>0</v>
      </c>
      <c r="N21" s="73">
        <v>2.5</v>
      </c>
      <c r="O21" s="113">
        <f t="shared" ca="1" si="2"/>
        <v>250</v>
      </c>
      <c r="P21" s="101"/>
      <c r="Q21" s="74">
        <f t="shared" ca="1" si="2"/>
        <v>0</v>
      </c>
      <c r="R21" s="73">
        <v>1</v>
      </c>
      <c r="S21" s="113">
        <f t="shared" ca="1" si="10"/>
        <v>100</v>
      </c>
      <c r="T21" s="73"/>
      <c r="U21" s="74">
        <f t="shared" ca="1" si="3"/>
        <v>0</v>
      </c>
      <c r="V21" s="73"/>
      <c r="W21" s="74">
        <f t="shared" ca="1" si="4"/>
        <v>0</v>
      </c>
      <c r="X21" s="73"/>
      <c r="Y21" s="74">
        <f t="shared" ca="1" si="5"/>
        <v>0</v>
      </c>
      <c r="Z21" s="82">
        <f t="shared" ca="1" si="6"/>
        <v>350</v>
      </c>
      <c r="AA21" s="74"/>
      <c r="AB21" s="139">
        <f t="shared" ca="1" si="11"/>
        <v>350</v>
      </c>
    </row>
    <row r="22" spans="1:28" ht="15" customHeight="1" x14ac:dyDescent="0.2">
      <c r="A22" s="90" t="s">
        <v>170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7"/>
        <v>0</v>
      </c>
      <c r="F22" s="73"/>
      <c r="G22" s="74">
        <f>IF(B22="",D,F22*F22)</f>
        <v>0</v>
      </c>
      <c r="H22" s="73"/>
      <c r="I22" s="74">
        <f t="shared" ca="1" si="1"/>
        <v>0</v>
      </c>
      <c r="J22" s="73"/>
      <c r="K22" s="113">
        <f t="shared" ca="1" si="8"/>
        <v>0</v>
      </c>
      <c r="L22" s="73"/>
      <c r="M22" s="74">
        <f t="shared" ca="1" si="9"/>
        <v>0</v>
      </c>
      <c r="N22" s="73"/>
      <c r="O22" s="113">
        <f t="shared" ca="1" si="2"/>
        <v>0</v>
      </c>
      <c r="P22" s="101"/>
      <c r="Q22" s="74">
        <f t="shared" ca="1" si="2"/>
        <v>0</v>
      </c>
      <c r="R22" s="73"/>
      <c r="S22" s="113">
        <f t="shared" ca="1" si="10"/>
        <v>0</v>
      </c>
      <c r="T22" s="73"/>
      <c r="U22" s="74">
        <f t="shared" ca="1" si="3"/>
        <v>0</v>
      </c>
      <c r="V22" s="73"/>
      <c r="W22" s="74">
        <f t="shared" ca="1" si="4"/>
        <v>0</v>
      </c>
      <c r="X22" s="73"/>
      <c r="Y22" s="74">
        <f t="shared" ca="1" si="5"/>
        <v>0</v>
      </c>
      <c r="Z22" s="82">
        <f t="shared" ca="1" si="6"/>
        <v>0</v>
      </c>
      <c r="AA22" s="74"/>
      <c r="AB22" s="139">
        <f t="shared" ca="1" si="11"/>
        <v>0</v>
      </c>
    </row>
    <row r="23" spans="1:28" ht="15" customHeight="1" x14ac:dyDescent="0.2">
      <c r="A23" s="90" t="s">
        <v>171</v>
      </c>
      <c r="B23" t="str">
        <f>IF($A23="","",INDEX('MA-Liste'!$D:$D,MATCH($A23,'MA-Liste'!$M:$M,FALSE)))</f>
        <v>AeBo</v>
      </c>
      <c r="C23" s="4" t="str">
        <f ca="1">IF($A23="","",INDEX(INDIRECT("'MA-Liste'!"&amp;$C$11),MATCH($A23,'MA-Liste'!$M:$M,FALSE)))</f>
        <v>F</v>
      </c>
      <c r="D23" s="19">
        <f t="shared" ca="1" si="0"/>
        <v>60</v>
      </c>
      <c r="E23" s="20">
        <f t="shared" si="7"/>
        <v>0</v>
      </c>
      <c r="F23" s="73"/>
      <c r="G23" s="74">
        <f>IF(B23="",D,F23*F23)</f>
        <v>0</v>
      </c>
      <c r="H23" s="73"/>
      <c r="I23" s="74">
        <f t="shared" ca="1" si="1"/>
        <v>0</v>
      </c>
      <c r="J23" s="73"/>
      <c r="K23" s="113">
        <f t="shared" ca="1" si="8"/>
        <v>0</v>
      </c>
      <c r="L23" s="73"/>
      <c r="M23" s="74">
        <f t="shared" ca="1" si="9"/>
        <v>0</v>
      </c>
      <c r="N23" s="73"/>
      <c r="O23" s="113">
        <f t="shared" ca="1" si="2"/>
        <v>0</v>
      </c>
      <c r="P23" s="101"/>
      <c r="Q23" s="74">
        <f t="shared" ca="1" si="2"/>
        <v>0</v>
      </c>
      <c r="R23" s="73"/>
      <c r="S23" s="113">
        <f t="shared" ca="1" si="10"/>
        <v>0</v>
      </c>
      <c r="T23" s="73"/>
      <c r="U23" s="74">
        <f t="shared" ca="1" si="3"/>
        <v>0</v>
      </c>
      <c r="V23" s="73"/>
      <c r="W23" s="74">
        <f t="shared" ca="1" si="4"/>
        <v>0</v>
      </c>
      <c r="X23" s="73"/>
      <c r="Y23" s="74">
        <f t="shared" ca="1" si="5"/>
        <v>0</v>
      </c>
      <c r="Z23" s="82">
        <f t="shared" ca="1" si="6"/>
        <v>0</v>
      </c>
      <c r="AA23" s="74"/>
      <c r="AB23" s="139">
        <f t="shared" ca="1" si="11"/>
        <v>0</v>
      </c>
    </row>
    <row r="24" spans="1:28" ht="15" customHeight="1" x14ac:dyDescent="0.2">
      <c r="A24" s="90" t="s">
        <v>150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B</v>
      </c>
      <c r="D24" s="19">
        <f t="shared" ca="1" si="0"/>
        <v>140</v>
      </c>
      <c r="E24" s="20">
        <f t="shared" si="7"/>
        <v>24.25</v>
      </c>
      <c r="F24" s="73"/>
      <c r="G24" s="74">
        <f>IF(B24="",D,F24*F24)</f>
        <v>0</v>
      </c>
      <c r="H24" s="73"/>
      <c r="I24" s="74">
        <f t="shared" ca="1" si="1"/>
        <v>0</v>
      </c>
      <c r="J24" s="73"/>
      <c r="K24" s="113">
        <f t="shared" ca="1" si="8"/>
        <v>0</v>
      </c>
      <c r="L24" s="73"/>
      <c r="M24" s="74">
        <f t="shared" ca="1" si="9"/>
        <v>0</v>
      </c>
      <c r="N24" s="73"/>
      <c r="O24" s="113">
        <f t="shared" ca="1" si="2"/>
        <v>0</v>
      </c>
      <c r="P24" s="101"/>
      <c r="Q24" s="74">
        <f t="shared" ca="1" si="2"/>
        <v>0</v>
      </c>
      <c r="R24" s="73">
        <v>24.25</v>
      </c>
      <c r="S24" s="113">
        <f t="shared" ca="1" si="10"/>
        <v>3395</v>
      </c>
      <c r="T24" s="73"/>
      <c r="U24" s="74">
        <f t="shared" ca="1" si="3"/>
        <v>0</v>
      </c>
      <c r="V24" s="73"/>
      <c r="W24" s="74">
        <f t="shared" ca="1" si="4"/>
        <v>0</v>
      </c>
      <c r="X24" s="73"/>
      <c r="Y24" s="74">
        <f t="shared" ca="1" si="5"/>
        <v>0</v>
      </c>
      <c r="Z24" s="82">
        <f t="shared" ca="1" si="6"/>
        <v>3395</v>
      </c>
      <c r="AA24" s="74"/>
      <c r="AB24" s="139">
        <f t="shared" ca="1" si="11"/>
        <v>3395</v>
      </c>
    </row>
    <row r="25" spans="1:28" ht="15" customHeight="1" x14ac:dyDescent="0.2">
      <c r="A25" s="90" t="s">
        <v>174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C</v>
      </c>
      <c r="D25" s="19">
        <f t="shared" ca="1" si="0"/>
        <v>118</v>
      </c>
      <c r="E25" s="20">
        <f t="shared" si="7"/>
        <v>1</v>
      </c>
      <c r="F25" s="73"/>
      <c r="G25" s="74">
        <f>IF(B25="",D,F25*F25)</f>
        <v>0</v>
      </c>
      <c r="H25" s="73"/>
      <c r="I25" s="74">
        <f t="shared" ca="1" si="1"/>
        <v>0</v>
      </c>
      <c r="J25" s="73"/>
      <c r="K25" s="113">
        <f t="shared" ca="1" si="8"/>
        <v>0</v>
      </c>
      <c r="L25" s="73"/>
      <c r="M25" s="74">
        <f t="shared" ca="1" si="9"/>
        <v>0</v>
      </c>
      <c r="N25" s="73"/>
      <c r="O25" s="113">
        <f t="shared" ca="1" si="2"/>
        <v>0</v>
      </c>
      <c r="P25" s="101"/>
      <c r="Q25" s="74">
        <f t="shared" ca="1" si="2"/>
        <v>0</v>
      </c>
      <c r="R25" s="73">
        <v>1</v>
      </c>
      <c r="S25" s="113">
        <f t="shared" ca="1" si="10"/>
        <v>118</v>
      </c>
      <c r="T25" s="73"/>
      <c r="U25" s="74">
        <f t="shared" ca="1" si="3"/>
        <v>0</v>
      </c>
      <c r="V25" s="73"/>
      <c r="W25" s="74">
        <f t="shared" ca="1" si="4"/>
        <v>0</v>
      </c>
      <c r="X25" s="73"/>
      <c r="Y25" s="74">
        <f t="shared" ca="1" si="5"/>
        <v>0</v>
      </c>
      <c r="Z25" s="82">
        <f t="shared" ca="1" si="6"/>
        <v>118</v>
      </c>
      <c r="AA25" s="74"/>
      <c r="AB25" s="139">
        <f t="shared" ca="1" si="11"/>
        <v>118</v>
      </c>
    </row>
    <row r="26" spans="1:28" ht="15" customHeight="1" x14ac:dyDescent="0.2">
      <c r="A26" s="90" t="s">
        <v>202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7"/>
        <v>0</v>
      </c>
      <c r="F26" s="73"/>
      <c r="G26" s="74">
        <f>IF(B26="",D,F26*F26)</f>
        <v>0</v>
      </c>
      <c r="H26" s="73"/>
      <c r="I26" s="74">
        <f t="shared" ca="1" si="1"/>
        <v>0</v>
      </c>
      <c r="J26" s="73"/>
      <c r="K26" s="113">
        <f t="shared" ca="1" si="8"/>
        <v>0</v>
      </c>
      <c r="L26" s="73"/>
      <c r="M26" s="74">
        <f t="shared" ca="1" si="9"/>
        <v>0</v>
      </c>
      <c r="N26" s="73"/>
      <c r="O26" s="113">
        <f t="shared" ca="1" si="2"/>
        <v>0</v>
      </c>
      <c r="P26" s="101"/>
      <c r="Q26" s="74">
        <f t="shared" ca="1" si="2"/>
        <v>0</v>
      </c>
      <c r="R26" s="73"/>
      <c r="S26" s="113">
        <f t="shared" ca="1" si="10"/>
        <v>0</v>
      </c>
      <c r="T26" s="73"/>
      <c r="U26" s="74">
        <f t="shared" ca="1" si="3"/>
        <v>0</v>
      </c>
      <c r="V26" s="73"/>
      <c r="W26" s="74">
        <f t="shared" ca="1" si="4"/>
        <v>0</v>
      </c>
      <c r="X26" s="73"/>
      <c r="Y26" s="74">
        <f t="shared" ca="1" si="5"/>
        <v>0</v>
      </c>
      <c r="Z26" s="82">
        <f t="shared" ca="1" si="6"/>
        <v>0</v>
      </c>
      <c r="AA26" s="74"/>
      <c r="AB26" s="139">
        <f t="shared" ca="1" si="11"/>
        <v>0</v>
      </c>
    </row>
    <row r="27" spans="1:28" ht="15" customHeight="1" x14ac:dyDescent="0.2">
      <c r="A27" s="90" t="s">
        <v>166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D</v>
      </c>
      <c r="D27" s="19">
        <f t="shared" ca="1" si="0"/>
        <v>100</v>
      </c>
      <c r="E27" s="20">
        <f t="shared" si="7"/>
        <v>0</v>
      </c>
      <c r="F27" s="73"/>
      <c r="G27" s="74">
        <f>IF(B27="",D,F27*F27)</f>
        <v>0</v>
      </c>
      <c r="H27" s="73"/>
      <c r="I27" s="74">
        <f t="shared" ca="1" si="1"/>
        <v>0</v>
      </c>
      <c r="J27" s="73"/>
      <c r="K27" s="113">
        <f t="shared" ca="1" si="8"/>
        <v>0</v>
      </c>
      <c r="L27" s="73"/>
      <c r="M27" s="74">
        <f t="shared" ca="1" si="9"/>
        <v>0</v>
      </c>
      <c r="N27" s="73"/>
      <c r="O27" s="113">
        <f t="shared" ca="1" si="2"/>
        <v>0</v>
      </c>
      <c r="P27" s="101"/>
      <c r="Q27" s="74">
        <f t="shared" ca="1" si="2"/>
        <v>0</v>
      </c>
      <c r="R27" s="73"/>
      <c r="S27" s="113">
        <f t="shared" ca="1" si="10"/>
        <v>0</v>
      </c>
      <c r="T27" s="73"/>
      <c r="U27" s="74">
        <f t="shared" ca="1" si="3"/>
        <v>0</v>
      </c>
      <c r="V27" s="73"/>
      <c r="W27" s="74">
        <f t="shared" ca="1" si="4"/>
        <v>0</v>
      </c>
      <c r="X27" s="73"/>
      <c r="Y27" s="74">
        <f t="shared" ca="1" si="5"/>
        <v>0</v>
      </c>
      <c r="Z27" s="82">
        <f t="shared" ca="1" si="6"/>
        <v>0</v>
      </c>
      <c r="AA27" s="74"/>
      <c r="AB27" s="139">
        <f t="shared" ca="1" si="11"/>
        <v>0</v>
      </c>
    </row>
    <row r="28" spans="1:28" ht="15" customHeight="1" x14ac:dyDescent="0.2">
      <c r="A28" s="90" t="s">
        <v>167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F</v>
      </c>
      <c r="D28" s="19">
        <f t="shared" ca="1" si="0"/>
        <v>60</v>
      </c>
      <c r="E28" s="20">
        <f t="shared" si="7"/>
        <v>0</v>
      </c>
      <c r="F28" s="73"/>
      <c r="G28" s="74">
        <f>IF(B28="",D,F28*F28)</f>
        <v>0</v>
      </c>
      <c r="H28" s="73"/>
      <c r="I28" s="74">
        <f t="shared" ca="1" si="1"/>
        <v>0</v>
      </c>
      <c r="J28" s="73"/>
      <c r="K28" s="113">
        <f t="shared" ca="1" si="8"/>
        <v>0</v>
      </c>
      <c r="L28" s="73"/>
      <c r="M28" s="74">
        <f t="shared" ca="1" si="9"/>
        <v>0</v>
      </c>
      <c r="N28" s="73"/>
      <c r="O28" s="113">
        <f t="shared" ca="1" si="2"/>
        <v>0</v>
      </c>
      <c r="P28" s="101"/>
      <c r="Q28" s="74">
        <f t="shared" ca="1" si="2"/>
        <v>0</v>
      </c>
      <c r="R28" s="73"/>
      <c r="S28" s="113">
        <f t="shared" ca="1" si="10"/>
        <v>0</v>
      </c>
      <c r="T28" s="73"/>
      <c r="U28" s="74">
        <f t="shared" ca="1" si="3"/>
        <v>0</v>
      </c>
      <c r="V28" s="73"/>
      <c r="W28" s="74">
        <f t="shared" ca="1" si="4"/>
        <v>0</v>
      </c>
      <c r="X28" s="73"/>
      <c r="Y28" s="74">
        <f t="shared" ca="1" si="5"/>
        <v>0</v>
      </c>
      <c r="Z28" s="82">
        <f t="shared" ca="1" si="6"/>
        <v>0</v>
      </c>
      <c r="AA28" s="74"/>
      <c r="AB28" s="139">
        <f t="shared" ca="1" si="11"/>
        <v>0</v>
      </c>
    </row>
    <row r="29" spans="1:28" ht="15" customHeight="1" x14ac:dyDescent="0.2">
      <c r="A29" s="90" t="s">
        <v>176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G</v>
      </c>
      <c r="D29" s="19">
        <f t="shared" ca="1" si="0"/>
        <v>35</v>
      </c>
      <c r="E29" s="20">
        <f t="shared" si="7"/>
        <v>0</v>
      </c>
      <c r="F29" s="73"/>
      <c r="G29" s="74">
        <f>IF(B29="",D,F29*F29)</f>
        <v>0</v>
      </c>
      <c r="H29" s="73"/>
      <c r="I29" s="74">
        <f t="shared" ca="1" si="1"/>
        <v>0</v>
      </c>
      <c r="J29" s="73"/>
      <c r="K29" s="113">
        <f t="shared" ca="1" si="8"/>
        <v>0</v>
      </c>
      <c r="L29" s="73"/>
      <c r="M29" s="74">
        <f t="shared" ca="1" si="9"/>
        <v>0</v>
      </c>
      <c r="N29" s="73"/>
      <c r="O29" s="113">
        <f t="shared" ca="1" si="2"/>
        <v>0</v>
      </c>
      <c r="P29" s="101"/>
      <c r="Q29" s="74">
        <f t="shared" ca="1" si="2"/>
        <v>0</v>
      </c>
      <c r="R29" s="73"/>
      <c r="S29" s="113">
        <f t="shared" ca="1" si="10"/>
        <v>0</v>
      </c>
      <c r="T29" s="73"/>
      <c r="U29" s="74">
        <f t="shared" ca="1" si="3"/>
        <v>0</v>
      </c>
      <c r="V29" s="73"/>
      <c r="W29" s="74">
        <f t="shared" ca="1" si="4"/>
        <v>0</v>
      </c>
      <c r="X29" s="73"/>
      <c r="Y29" s="74">
        <f t="shared" ca="1" si="5"/>
        <v>0</v>
      </c>
      <c r="Z29" s="82">
        <f t="shared" ca="1" si="6"/>
        <v>0</v>
      </c>
      <c r="AA29" s="74"/>
      <c r="AB29" s="139">
        <f t="shared" ca="1" si="11"/>
        <v>0</v>
      </c>
    </row>
    <row r="30" spans="1:28" ht="15" customHeight="1" x14ac:dyDescent="0.2">
      <c r="A30" s="84" t="s">
        <v>143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D</v>
      </c>
      <c r="D30" s="19">
        <f t="shared" ca="1" si="0"/>
        <v>100</v>
      </c>
      <c r="E30" s="20">
        <f t="shared" si="7"/>
        <v>0</v>
      </c>
      <c r="F30" s="73"/>
      <c r="G30" s="74">
        <f>IF(B30="",D,F30*F30)</f>
        <v>0</v>
      </c>
      <c r="H30" s="73"/>
      <c r="I30" s="74">
        <f t="shared" ca="1" si="1"/>
        <v>0</v>
      </c>
      <c r="J30" s="73"/>
      <c r="K30" s="113">
        <f t="shared" ca="1" si="8"/>
        <v>0</v>
      </c>
      <c r="L30" s="73"/>
      <c r="M30" s="74">
        <f t="shared" ca="1" si="9"/>
        <v>0</v>
      </c>
      <c r="N30" s="73"/>
      <c r="O30" s="113">
        <f t="shared" ca="1" si="2"/>
        <v>0</v>
      </c>
      <c r="P30" s="101"/>
      <c r="Q30" s="74">
        <f t="shared" ca="1" si="2"/>
        <v>0</v>
      </c>
      <c r="R30" s="73"/>
      <c r="S30" s="113">
        <f t="shared" ca="1" si="10"/>
        <v>0</v>
      </c>
      <c r="T30" s="73"/>
      <c r="U30" s="74">
        <f t="shared" ca="1" si="3"/>
        <v>0</v>
      </c>
      <c r="V30" s="73"/>
      <c r="W30" s="74">
        <f t="shared" ca="1" si="4"/>
        <v>0</v>
      </c>
      <c r="X30" s="73"/>
      <c r="Y30" s="74">
        <f t="shared" ca="1" si="5"/>
        <v>0</v>
      </c>
      <c r="Z30" s="82">
        <f t="shared" ca="1" si="6"/>
        <v>0</v>
      </c>
      <c r="AA30" s="74"/>
      <c r="AB30" s="139">
        <f t="shared" ca="1" si="11"/>
        <v>0</v>
      </c>
    </row>
    <row r="31" spans="1:28" ht="15" customHeight="1" x14ac:dyDescent="0.2">
      <c r="A31" s="84" t="s">
        <v>182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G</v>
      </c>
      <c r="D31" s="19">
        <f t="shared" ca="1" si="0"/>
        <v>35</v>
      </c>
      <c r="E31" s="20">
        <f t="shared" si="7"/>
        <v>0</v>
      </c>
      <c r="F31" s="73"/>
      <c r="G31" s="74">
        <f>IF(B31="",D,F31*F31)</f>
        <v>0</v>
      </c>
      <c r="H31" s="73"/>
      <c r="I31" s="74">
        <f t="shared" ca="1" si="1"/>
        <v>0</v>
      </c>
      <c r="J31" s="73"/>
      <c r="K31" s="113">
        <f t="shared" ca="1" si="8"/>
        <v>0</v>
      </c>
      <c r="L31" s="73"/>
      <c r="M31" s="74">
        <f t="shared" ca="1" si="9"/>
        <v>0</v>
      </c>
      <c r="N31" s="73"/>
      <c r="O31" s="113">
        <f t="shared" ca="1" si="2"/>
        <v>0</v>
      </c>
      <c r="P31" s="101"/>
      <c r="Q31" s="74">
        <f t="shared" ca="1" si="2"/>
        <v>0</v>
      </c>
      <c r="R31" s="73"/>
      <c r="S31" s="113">
        <f t="shared" ca="1" si="10"/>
        <v>0</v>
      </c>
      <c r="T31" s="73"/>
      <c r="U31" s="74">
        <f t="shared" ca="1" si="3"/>
        <v>0</v>
      </c>
      <c r="V31" s="73"/>
      <c r="W31" s="74">
        <f t="shared" ca="1" si="4"/>
        <v>0</v>
      </c>
      <c r="X31" s="73"/>
      <c r="Y31" s="74">
        <f t="shared" ca="1" si="5"/>
        <v>0</v>
      </c>
      <c r="Z31" s="82">
        <f t="shared" ca="1" si="6"/>
        <v>0</v>
      </c>
      <c r="AA31" s="74"/>
      <c r="AB31" s="139">
        <f t="shared" ca="1" si="11"/>
        <v>0</v>
      </c>
    </row>
    <row r="32" spans="1:28" ht="15" customHeight="1" x14ac:dyDescent="0.2">
      <c r="A32" s="84" t="s">
        <v>147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B</v>
      </c>
      <c r="D32" s="19">
        <f t="shared" ca="1" si="0"/>
        <v>140</v>
      </c>
      <c r="E32" s="20">
        <f t="shared" si="7"/>
        <v>0</v>
      </c>
      <c r="F32" s="73"/>
      <c r="G32" s="74">
        <f>IF(B32="",D,F32*F32)</f>
        <v>0</v>
      </c>
      <c r="H32" s="73"/>
      <c r="I32" s="74">
        <f t="shared" ca="1" si="1"/>
        <v>0</v>
      </c>
      <c r="J32" s="73"/>
      <c r="K32" s="113">
        <f t="shared" ca="1" si="8"/>
        <v>0</v>
      </c>
      <c r="L32" s="73"/>
      <c r="M32" s="74">
        <f t="shared" ca="1" si="9"/>
        <v>0</v>
      </c>
      <c r="N32" s="73"/>
      <c r="O32" s="113">
        <f t="shared" ca="1" si="2"/>
        <v>0</v>
      </c>
      <c r="P32" s="101"/>
      <c r="Q32" s="74">
        <f t="shared" ca="1" si="2"/>
        <v>0</v>
      </c>
      <c r="R32" s="73"/>
      <c r="S32" s="113">
        <f t="shared" ca="1" si="10"/>
        <v>0</v>
      </c>
      <c r="T32" s="73"/>
      <c r="U32" s="74">
        <f t="shared" ca="1" si="3"/>
        <v>0</v>
      </c>
      <c r="V32" s="73"/>
      <c r="W32" s="74">
        <f t="shared" ca="1" si="4"/>
        <v>0</v>
      </c>
      <c r="X32" s="73"/>
      <c r="Y32" s="74">
        <f t="shared" ca="1" si="5"/>
        <v>0</v>
      </c>
      <c r="Z32" s="82">
        <f t="shared" ca="1" si="6"/>
        <v>0</v>
      </c>
      <c r="AA32" s="74"/>
      <c r="AB32" s="139">
        <f t="shared" ca="1" si="11"/>
        <v>0</v>
      </c>
    </row>
    <row r="33" spans="1:28" ht="15" customHeight="1" x14ac:dyDescent="0.2">
      <c r="A33" s="84" t="s">
        <v>205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D</v>
      </c>
      <c r="D33" s="19">
        <f t="shared" ca="1" si="0"/>
        <v>100</v>
      </c>
      <c r="E33" s="20">
        <f t="shared" si="7"/>
        <v>0</v>
      </c>
      <c r="F33" s="73"/>
      <c r="G33" s="74">
        <f>IF(B33="",D,F33*F33)</f>
        <v>0</v>
      </c>
      <c r="H33" s="73"/>
      <c r="I33" s="74">
        <f t="shared" ca="1" si="1"/>
        <v>0</v>
      </c>
      <c r="J33" s="73"/>
      <c r="K33" s="113">
        <f t="shared" ca="1" si="8"/>
        <v>0</v>
      </c>
      <c r="L33" s="73"/>
      <c r="M33" s="74">
        <f t="shared" ca="1" si="9"/>
        <v>0</v>
      </c>
      <c r="N33" s="73"/>
      <c r="O33" s="113">
        <f t="shared" ca="1" si="2"/>
        <v>0</v>
      </c>
      <c r="P33" s="101"/>
      <c r="Q33" s="74">
        <f t="shared" ca="1" si="2"/>
        <v>0</v>
      </c>
      <c r="R33" s="73"/>
      <c r="S33" s="113">
        <f t="shared" ca="1" si="10"/>
        <v>0</v>
      </c>
      <c r="T33" s="73"/>
      <c r="U33" s="74">
        <f t="shared" ca="1" si="3"/>
        <v>0</v>
      </c>
      <c r="V33" s="73"/>
      <c r="W33" s="74">
        <f t="shared" ca="1" si="4"/>
        <v>0</v>
      </c>
      <c r="X33" s="73"/>
      <c r="Y33" s="74">
        <f t="shared" ca="1" si="5"/>
        <v>0</v>
      </c>
      <c r="Z33" s="82">
        <f t="shared" ca="1" si="6"/>
        <v>0</v>
      </c>
      <c r="AA33" s="74"/>
      <c r="AB33" s="139">
        <f t="shared" ca="1" si="11"/>
        <v>0</v>
      </c>
    </row>
    <row r="34" spans="1:28" ht="15" customHeight="1" x14ac:dyDescent="0.2">
      <c r="A34" s="84" t="s">
        <v>208</v>
      </c>
      <c r="B34" t="s">
        <v>65</v>
      </c>
      <c r="C34" s="4" t="s">
        <v>6</v>
      </c>
      <c r="D34" s="19">
        <f t="shared" si="0"/>
        <v>100</v>
      </c>
      <c r="E34" s="20">
        <f t="shared" si="7"/>
        <v>23.25</v>
      </c>
      <c r="F34" s="73"/>
      <c r="G34" s="74">
        <f>IF(B34="",D,F34*F34)</f>
        <v>0</v>
      </c>
      <c r="H34" s="73"/>
      <c r="I34" s="74">
        <f t="shared" si="1"/>
        <v>0</v>
      </c>
      <c r="J34" s="73"/>
      <c r="K34" s="113">
        <f t="shared" si="8"/>
        <v>0</v>
      </c>
      <c r="L34" s="73"/>
      <c r="M34" s="74">
        <f t="shared" si="9"/>
        <v>0</v>
      </c>
      <c r="N34" s="73">
        <v>23.25</v>
      </c>
      <c r="O34" s="113">
        <f t="shared" si="2"/>
        <v>2325</v>
      </c>
      <c r="P34" s="101"/>
      <c r="Q34" s="74">
        <f t="shared" si="2"/>
        <v>0</v>
      </c>
      <c r="R34" s="73"/>
      <c r="S34" s="113">
        <f t="shared" si="10"/>
        <v>0</v>
      </c>
      <c r="T34" s="73"/>
      <c r="U34" s="74">
        <f t="shared" si="3"/>
        <v>0</v>
      </c>
      <c r="V34" s="73"/>
      <c r="W34" s="74">
        <f t="shared" si="4"/>
        <v>0</v>
      </c>
      <c r="X34" s="73"/>
      <c r="Y34" s="74">
        <f t="shared" si="5"/>
        <v>0</v>
      </c>
      <c r="Z34" s="82">
        <f t="shared" si="6"/>
        <v>2325</v>
      </c>
      <c r="AA34" s="74"/>
      <c r="AB34" s="139">
        <f t="shared" si="11"/>
        <v>2325</v>
      </c>
    </row>
    <row r="35" spans="1:28" ht="15" customHeight="1" x14ac:dyDescent="0.2">
      <c r="A35" s="84" t="s">
        <v>148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D</v>
      </c>
      <c r="D35" s="19">
        <f t="shared" ca="1" si="0"/>
        <v>100</v>
      </c>
      <c r="E35" s="20">
        <f t="shared" si="7"/>
        <v>0</v>
      </c>
      <c r="F35" s="73"/>
      <c r="G35" s="74">
        <f>IF(B35="",D,F35*F35)</f>
        <v>0</v>
      </c>
      <c r="H35" s="73"/>
      <c r="I35" s="74">
        <f t="shared" ca="1" si="1"/>
        <v>0</v>
      </c>
      <c r="J35" s="73"/>
      <c r="K35" s="113">
        <f t="shared" ca="1" si="8"/>
        <v>0</v>
      </c>
      <c r="L35" s="73"/>
      <c r="M35" s="74">
        <f t="shared" ca="1" si="9"/>
        <v>0</v>
      </c>
      <c r="N35" s="73"/>
      <c r="O35" s="113">
        <f t="shared" ca="1" si="2"/>
        <v>0</v>
      </c>
      <c r="P35" s="101"/>
      <c r="Q35" s="74">
        <f t="shared" ca="1" si="2"/>
        <v>0</v>
      </c>
      <c r="R35" s="73"/>
      <c r="S35" s="113">
        <f t="shared" ca="1" si="10"/>
        <v>0</v>
      </c>
      <c r="T35" s="73"/>
      <c r="U35" s="74">
        <f t="shared" ca="1" si="3"/>
        <v>0</v>
      </c>
      <c r="V35" s="73"/>
      <c r="W35" s="74">
        <f t="shared" ca="1" si="4"/>
        <v>0</v>
      </c>
      <c r="X35" s="73"/>
      <c r="Y35" s="74">
        <f t="shared" ca="1" si="5"/>
        <v>0</v>
      </c>
      <c r="Z35" s="82">
        <f t="shared" ca="1" si="6"/>
        <v>0</v>
      </c>
      <c r="AA35" s="74"/>
      <c r="AB35" s="139">
        <f t="shared" ca="1" si="11"/>
        <v>0</v>
      </c>
    </row>
    <row r="36" spans="1:28" ht="15" customHeight="1" x14ac:dyDescent="0.2">
      <c r="A36" s="84" t="s">
        <v>214</v>
      </c>
      <c r="B36" s="14" t="s">
        <v>65</v>
      </c>
      <c r="C36" s="4" t="str">
        <f ca="1">IF($A36="","",INDEX(INDIRECT("'MA-Liste'!"&amp;$C$11),MATCH($A36,'MA-Liste'!$M:$M,FALSE)))</f>
        <v>D</v>
      </c>
      <c r="D36" s="19">
        <f t="shared" ca="1" si="0"/>
        <v>100</v>
      </c>
      <c r="E36" s="20">
        <f t="shared" si="7"/>
        <v>0</v>
      </c>
      <c r="F36" s="73"/>
      <c r="G36" s="74">
        <f>IF(B36="",D,F36*F36)</f>
        <v>0</v>
      </c>
      <c r="H36" s="73"/>
      <c r="I36" s="74">
        <f t="shared" ca="1" si="1"/>
        <v>0</v>
      </c>
      <c r="J36" s="73"/>
      <c r="K36" s="113">
        <f t="shared" ca="1" si="8"/>
        <v>0</v>
      </c>
      <c r="L36" s="73"/>
      <c r="M36" s="74">
        <f t="shared" ca="1" si="9"/>
        <v>0</v>
      </c>
      <c r="N36" s="73"/>
      <c r="O36" s="113">
        <f t="shared" ca="1" si="2"/>
        <v>0</v>
      </c>
      <c r="P36" s="101"/>
      <c r="Q36" s="74">
        <f t="shared" ca="1" si="2"/>
        <v>0</v>
      </c>
      <c r="R36" s="73"/>
      <c r="S36" s="113">
        <f t="shared" ca="1" si="10"/>
        <v>0</v>
      </c>
      <c r="T36" s="73"/>
      <c r="U36" s="74">
        <f t="shared" ca="1" si="3"/>
        <v>0</v>
      </c>
      <c r="V36" s="73"/>
      <c r="W36" s="74">
        <f t="shared" ca="1" si="4"/>
        <v>0</v>
      </c>
      <c r="X36" s="73"/>
      <c r="Y36" s="74">
        <f t="shared" ca="1" si="5"/>
        <v>0</v>
      </c>
      <c r="Z36" s="82">
        <f t="shared" ca="1" si="6"/>
        <v>0</v>
      </c>
      <c r="AA36" s="74"/>
      <c r="AB36" s="139">
        <f t="shared" ca="1" si="11"/>
        <v>0</v>
      </c>
    </row>
    <row r="37" spans="1:28" ht="15" customHeight="1" x14ac:dyDescent="0.2">
      <c r="A37" s="84" t="s">
        <v>183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F</v>
      </c>
      <c r="D37" s="19">
        <f t="shared" ca="1" si="0"/>
        <v>60</v>
      </c>
      <c r="E37" s="20">
        <f t="shared" si="7"/>
        <v>0</v>
      </c>
      <c r="F37" s="73"/>
      <c r="G37" s="74">
        <f>IF(B37="",D,F37*F37)</f>
        <v>0</v>
      </c>
      <c r="H37" s="73"/>
      <c r="I37" s="74">
        <f t="shared" ca="1" si="1"/>
        <v>0</v>
      </c>
      <c r="J37" s="73"/>
      <c r="K37" s="113">
        <f t="shared" ca="1" si="8"/>
        <v>0</v>
      </c>
      <c r="L37" s="73"/>
      <c r="M37" s="74">
        <f t="shared" ca="1" si="9"/>
        <v>0</v>
      </c>
      <c r="N37" s="73"/>
      <c r="O37" s="113">
        <f t="shared" ca="1" si="2"/>
        <v>0</v>
      </c>
      <c r="P37" s="101"/>
      <c r="Q37" s="74">
        <f t="shared" ca="1" si="2"/>
        <v>0</v>
      </c>
      <c r="R37" s="73"/>
      <c r="S37" s="113">
        <f t="shared" ca="1" si="10"/>
        <v>0</v>
      </c>
      <c r="T37" s="73"/>
      <c r="U37" s="74">
        <f t="shared" ca="1" si="3"/>
        <v>0</v>
      </c>
      <c r="V37" s="73"/>
      <c r="W37" s="74">
        <f t="shared" ca="1" si="4"/>
        <v>0</v>
      </c>
      <c r="X37" s="73"/>
      <c r="Y37" s="74">
        <f t="shared" ca="1" si="5"/>
        <v>0</v>
      </c>
      <c r="Z37" s="82">
        <f t="shared" ca="1" si="6"/>
        <v>0</v>
      </c>
      <c r="AA37" s="74"/>
      <c r="AB37" s="139">
        <f t="shared" ca="1" si="11"/>
        <v>0</v>
      </c>
    </row>
    <row r="38" spans="1:28" ht="15" customHeight="1" x14ac:dyDescent="0.2">
      <c r="A38" s="84" t="s">
        <v>184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B</v>
      </c>
      <c r="D38" s="19">
        <f t="shared" ca="1" si="0"/>
        <v>140</v>
      </c>
      <c r="E38" s="20">
        <f t="shared" si="7"/>
        <v>0</v>
      </c>
      <c r="F38" s="73"/>
      <c r="G38" s="74">
        <f>IF(B38="",D,F38*F38)</f>
        <v>0</v>
      </c>
      <c r="H38" s="73"/>
      <c r="I38" s="74">
        <f t="shared" ca="1" si="1"/>
        <v>0</v>
      </c>
      <c r="J38" s="73"/>
      <c r="K38" s="113">
        <f t="shared" ca="1" si="8"/>
        <v>0</v>
      </c>
      <c r="L38" s="73"/>
      <c r="M38" s="74">
        <f t="shared" ca="1" si="9"/>
        <v>0</v>
      </c>
      <c r="N38" s="73"/>
      <c r="O38" s="113">
        <f t="shared" ca="1" si="2"/>
        <v>0</v>
      </c>
      <c r="P38" s="101"/>
      <c r="Q38" s="74">
        <f t="shared" ca="1" si="2"/>
        <v>0</v>
      </c>
      <c r="R38" s="73"/>
      <c r="S38" s="113">
        <f t="shared" ca="1" si="10"/>
        <v>0</v>
      </c>
      <c r="T38" s="73"/>
      <c r="U38" s="74">
        <f t="shared" ca="1" si="3"/>
        <v>0</v>
      </c>
      <c r="V38" s="73"/>
      <c r="W38" s="74">
        <f t="shared" ca="1" si="4"/>
        <v>0</v>
      </c>
      <c r="X38" s="73"/>
      <c r="Y38" s="74">
        <f t="shared" ca="1" si="5"/>
        <v>0</v>
      </c>
      <c r="Z38" s="82">
        <f t="shared" ca="1" si="6"/>
        <v>0</v>
      </c>
      <c r="AA38" s="74"/>
      <c r="AB38" s="139">
        <f t="shared" ca="1" si="11"/>
        <v>0</v>
      </c>
    </row>
    <row r="39" spans="1:28" ht="15" customHeight="1" x14ac:dyDescent="0.2">
      <c r="A39" s="84" t="s">
        <v>147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B</v>
      </c>
      <c r="D39" s="19">
        <f t="shared" ca="1" si="0"/>
        <v>140</v>
      </c>
      <c r="E39" s="20">
        <f t="shared" si="7"/>
        <v>1</v>
      </c>
      <c r="F39" s="73"/>
      <c r="G39" s="74">
        <f>IF(B39="",D,F39*F39)</f>
        <v>0</v>
      </c>
      <c r="H39" s="73"/>
      <c r="I39" s="74">
        <f t="shared" ca="1" si="1"/>
        <v>0</v>
      </c>
      <c r="J39" s="73"/>
      <c r="K39" s="113">
        <f t="shared" ca="1" si="8"/>
        <v>0</v>
      </c>
      <c r="L39" s="73"/>
      <c r="M39" s="74">
        <f t="shared" ca="1" si="9"/>
        <v>0</v>
      </c>
      <c r="N39" s="73"/>
      <c r="O39" s="113">
        <f t="shared" ca="1" si="2"/>
        <v>0</v>
      </c>
      <c r="P39" s="101"/>
      <c r="Q39" s="74">
        <f t="shared" ca="1" si="2"/>
        <v>0</v>
      </c>
      <c r="R39" s="73"/>
      <c r="S39" s="113">
        <f t="shared" ca="1" si="10"/>
        <v>0</v>
      </c>
      <c r="T39" s="73"/>
      <c r="U39" s="74">
        <f t="shared" ca="1" si="3"/>
        <v>0</v>
      </c>
      <c r="V39" s="73"/>
      <c r="W39" s="74">
        <f t="shared" ca="1" si="4"/>
        <v>0</v>
      </c>
      <c r="X39" s="73">
        <v>1</v>
      </c>
      <c r="Y39" s="74">
        <f t="shared" ca="1" si="5"/>
        <v>140</v>
      </c>
      <c r="Z39" s="82">
        <f t="shared" ca="1" si="6"/>
        <v>140</v>
      </c>
      <c r="AA39" s="74"/>
      <c r="AB39" s="139">
        <f t="shared" ca="1" si="11"/>
        <v>140</v>
      </c>
    </row>
    <row r="40" spans="1:28" ht="15" customHeight="1" x14ac:dyDescent="0.2">
      <c r="A40" s="84" t="s">
        <v>211</v>
      </c>
      <c r="B40" t="str">
        <f>IF($A40="","",INDEX('MA-Liste'!$D:$D,MATCH($A40,'MA-Liste'!$M:$M,FALSE)))</f>
        <v>AeBo</v>
      </c>
      <c r="C40" s="4" t="str">
        <f ca="1">IF($A40="","",INDEX(INDIRECT("'MA-Liste'!"&amp;$C$11),MATCH($A40,'MA-Liste'!$M:$M,FALSE)))</f>
        <v>D</v>
      </c>
      <c r="D40" s="19">
        <f t="shared" ca="1" si="0"/>
        <v>100</v>
      </c>
      <c r="E40" s="20">
        <f t="shared" si="7"/>
        <v>0</v>
      </c>
      <c r="F40" s="73"/>
      <c r="G40" s="74">
        <f>IF(B40="",D,F40*F40)</f>
        <v>0</v>
      </c>
      <c r="H40" s="73"/>
      <c r="I40" s="74">
        <f t="shared" ca="1" si="1"/>
        <v>0</v>
      </c>
      <c r="J40" s="73"/>
      <c r="K40" s="113">
        <f t="shared" ca="1" si="8"/>
        <v>0</v>
      </c>
      <c r="L40" s="73"/>
      <c r="M40" s="74">
        <f t="shared" ca="1" si="9"/>
        <v>0</v>
      </c>
      <c r="N40" s="73"/>
      <c r="O40" s="113">
        <f t="shared" ca="1" si="2"/>
        <v>0</v>
      </c>
      <c r="P40" s="101"/>
      <c r="Q40" s="74">
        <f t="shared" ca="1" si="2"/>
        <v>0</v>
      </c>
      <c r="R40" s="73"/>
      <c r="S40" s="113">
        <f t="shared" ca="1" si="10"/>
        <v>0</v>
      </c>
      <c r="T40" s="73"/>
      <c r="U40" s="74">
        <f t="shared" ca="1" si="3"/>
        <v>0</v>
      </c>
      <c r="V40" s="73"/>
      <c r="W40" s="74">
        <f t="shared" ca="1" si="4"/>
        <v>0</v>
      </c>
      <c r="X40" s="73"/>
      <c r="Y40" s="74">
        <f t="shared" ca="1" si="5"/>
        <v>0</v>
      </c>
      <c r="Z40" s="82">
        <f t="shared" ca="1" si="6"/>
        <v>0</v>
      </c>
      <c r="AA40" s="74"/>
      <c r="AB40" s="139">
        <f t="shared" ca="1" si="11"/>
        <v>0</v>
      </c>
    </row>
    <row r="41" spans="1:28" ht="15" customHeight="1" x14ac:dyDescent="0.2">
      <c r="A41" s="84" t="s">
        <v>237</v>
      </c>
      <c r="B41" t="s">
        <v>65</v>
      </c>
      <c r="C41" s="4" t="s">
        <v>7</v>
      </c>
      <c r="D41" s="19">
        <f t="shared" si="0"/>
        <v>75</v>
      </c>
      <c r="E41" s="20">
        <f t="shared" si="7"/>
        <v>0</v>
      </c>
      <c r="F41" s="73"/>
      <c r="G41" s="74">
        <f>IF(B41="",D,F41*F41)</f>
        <v>0</v>
      </c>
      <c r="H41" s="73"/>
      <c r="I41" s="74">
        <f t="shared" si="1"/>
        <v>0</v>
      </c>
      <c r="J41" s="73"/>
      <c r="K41" s="113">
        <f t="shared" si="8"/>
        <v>0</v>
      </c>
      <c r="L41" s="73"/>
      <c r="M41" s="74">
        <f t="shared" si="9"/>
        <v>0</v>
      </c>
      <c r="N41" s="73"/>
      <c r="O41" s="113">
        <f t="shared" si="2"/>
        <v>0</v>
      </c>
      <c r="P41" s="101"/>
      <c r="Q41" s="74">
        <f t="shared" si="2"/>
        <v>0</v>
      </c>
      <c r="R41" s="73"/>
      <c r="S41" s="113">
        <f t="shared" si="10"/>
        <v>0</v>
      </c>
      <c r="T41" s="73"/>
      <c r="U41" s="74">
        <f t="shared" si="3"/>
        <v>0</v>
      </c>
      <c r="V41" s="73"/>
      <c r="W41" s="74">
        <f t="shared" si="4"/>
        <v>0</v>
      </c>
      <c r="X41" s="73"/>
      <c r="Y41" s="74">
        <f t="shared" si="5"/>
        <v>0</v>
      </c>
      <c r="Z41" s="82">
        <f t="shared" si="6"/>
        <v>0</v>
      </c>
      <c r="AA41" s="74"/>
      <c r="AB41" s="139">
        <f t="shared" si="11"/>
        <v>0</v>
      </c>
    </row>
    <row r="42" spans="1:28" ht="15" customHeight="1" x14ac:dyDescent="0.2">
      <c r="A42" s="84" t="s">
        <v>212</v>
      </c>
      <c r="B42" t="s">
        <v>65</v>
      </c>
      <c r="C42" s="4" t="s">
        <v>5</v>
      </c>
      <c r="D42" s="19">
        <v>118</v>
      </c>
      <c r="E42" s="20">
        <f t="shared" si="7"/>
        <v>0</v>
      </c>
      <c r="F42" s="73"/>
      <c r="G42" s="74">
        <f>IF(B42="",D,F42*F42)</f>
        <v>0</v>
      </c>
      <c r="H42" s="73"/>
      <c r="I42" s="74">
        <f t="shared" si="1"/>
        <v>0</v>
      </c>
      <c r="J42" s="73"/>
      <c r="K42" s="113">
        <f t="shared" si="8"/>
        <v>0</v>
      </c>
      <c r="L42" s="73"/>
      <c r="M42" s="74">
        <f t="shared" si="9"/>
        <v>0</v>
      </c>
      <c r="N42" s="73"/>
      <c r="O42" s="113">
        <f t="shared" si="2"/>
        <v>0</v>
      </c>
      <c r="P42" s="101"/>
      <c r="Q42" s="74">
        <f t="shared" si="2"/>
        <v>0</v>
      </c>
      <c r="R42" s="73"/>
      <c r="S42" s="113">
        <f t="shared" si="10"/>
        <v>0</v>
      </c>
      <c r="T42" s="73"/>
      <c r="U42" s="74">
        <v>0</v>
      </c>
      <c r="V42" s="73"/>
      <c r="W42" s="74">
        <v>0</v>
      </c>
      <c r="X42" s="73"/>
      <c r="Y42" s="74">
        <f t="shared" si="5"/>
        <v>0</v>
      </c>
      <c r="Z42" s="82">
        <f t="shared" si="6"/>
        <v>0</v>
      </c>
      <c r="AA42" s="74"/>
      <c r="AB42" s="139">
        <f t="shared" si="11"/>
        <v>0</v>
      </c>
    </row>
    <row r="43" spans="1:28" ht="15.75" customHeight="1" x14ac:dyDescent="0.2">
      <c r="A43" s="90" t="s">
        <v>187</v>
      </c>
      <c r="B43" t="str">
        <f>IF($A43="","",INDEX('MA-Liste'!$D:$D,MATCH($A43,'MA-Liste'!$M:$M,FALSE)))</f>
        <v>AeBo</v>
      </c>
      <c r="C43" s="4" t="str">
        <f ca="1">IF($A43="","",INDEX(INDIRECT("'MA-Liste'!"&amp;$C$11),MATCH($A43,'MA-Liste'!$M:$M,FALSE)))</f>
        <v>D</v>
      </c>
      <c r="D43" s="19">
        <f t="shared" ca="1" si="0"/>
        <v>100</v>
      </c>
      <c r="E43" s="20">
        <f t="shared" si="7"/>
        <v>0</v>
      </c>
      <c r="F43" s="73"/>
      <c r="G43" s="74">
        <f>IF(B43="",D,F43*F43)</f>
        <v>0</v>
      </c>
      <c r="H43" s="73"/>
      <c r="I43" s="74">
        <f t="shared" ca="1" si="1"/>
        <v>0</v>
      </c>
      <c r="J43" s="73"/>
      <c r="K43" s="113">
        <f t="shared" ca="1" si="8"/>
        <v>0</v>
      </c>
      <c r="L43" s="73"/>
      <c r="M43" s="74">
        <f t="shared" ca="1" si="9"/>
        <v>0</v>
      </c>
      <c r="N43" s="73"/>
      <c r="O43" s="113">
        <f t="shared" ca="1" si="2"/>
        <v>0</v>
      </c>
      <c r="P43" s="101"/>
      <c r="Q43" s="74">
        <f t="shared" ca="1" si="2"/>
        <v>0</v>
      </c>
      <c r="R43" s="73"/>
      <c r="S43" s="113">
        <f t="shared" ca="1" si="10"/>
        <v>0</v>
      </c>
      <c r="T43" s="73"/>
      <c r="U43" s="74">
        <f t="shared" ref="U43:U50" ca="1" si="12">IF(D43="",0,D43*T43)</f>
        <v>0</v>
      </c>
      <c r="V43" s="73"/>
      <c r="W43" s="74">
        <f t="shared" ref="W43:W50" ca="1" si="13">IF(D43="",0,D43*V43)</f>
        <v>0</v>
      </c>
      <c r="X43" s="73"/>
      <c r="Y43" s="74">
        <f t="shared" ca="1" si="5"/>
        <v>0</v>
      </c>
      <c r="Z43" s="82">
        <f t="shared" ca="1" si="6"/>
        <v>0</v>
      </c>
      <c r="AA43" s="74"/>
      <c r="AB43" s="139">
        <f t="shared" ca="1" si="11"/>
        <v>0</v>
      </c>
    </row>
    <row r="44" spans="1:28" ht="15.75" customHeight="1" x14ac:dyDescent="0.2">
      <c r="A44" s="90" t="s">
        <v>144</v>
      </c>
      <c r="B44" t="s">
        <v>65</v>
      </c>
      <c r="C44" s="4" t="s">
        <v>6</v>
      </c>
      <c r="D44" s="19">
        <v>100</v>
      </c>
      <c r="E44" s="20">
        <f t="shared" si="7"/>
        <v>0.75</v>
      </c>
      <c r="F44" s="73"/>
      <c r="G44" s="74">
        <f>IF(B44="",D,F44*F44)</f>
        <v>0</v>
      </c>
      <c r="H44" s="73"/>
      <c r="I44" s="74">
        <f t="shared" si="1"/>
        <v>0</v>
      </c>
      <c r="J44" s="73"/>
      <c r="K44" s="113">
        <f t="shared" si="8"/>
        <v>0</v>
      </c>
      <c r="L44" s="73"/>
      <c r="M44" s="74">
        <f t="shared" si="9"/>
        <v>0</v>
      </c>
      <c r="N44" s="73"/>
      <c r="O44" s="113">
        <f t="shared" si="2"/>
        <v>0</v>
      </c>
      <c r="P44" s="101"/>
      <c r="Q44" s="74">
        <f t="shared" si="2"/>
        <v>0</v>
      </c>
      <c r="R44" s="73">
        <v>0.75</v>
      </c>
      <c r="S44" s="113">
        <f t="shared" si="10"/>
        <v>75</v>
      </c>
      <c r="T44" s="73"/>
      <c r="U44" s="74">
        <f t="shared" si="12"/>
        <v>0</v>
      </c>
      <c r="V44" s="73"/>
      <c r="W44" s="74">
        <f t="shared" si="13"/>
        <v>0</v>
      </c>
      <c r="X44" s="73"/>
      <c r="Y44" s="74">
        <f t="shared" si="5"/>
        <v>0</v>
      </c>
      <c r="Z44" s="82">
        <f t="shared" si="6"/>
        <v>75</v>
      </c>
      <c r="AA44" s="74"/>
      <c r="AB44" s="139">
        <f t="shared" si="11"/>
        <v>75</v>
      </c>
    </row>
    <row r="45" spans="1:28" ht="15" customHeight="1" x14ac:dyDescent="0.2">
      <c r="A45" s="84" t="s">
        <v>188</v>
      </c>
      <c r="B45" t="str">
        <f>IF($A45="","",INDEX('MA-Liste'!$D:$D,MATCH($A45,'MA-Liste'!$M:$M,FALSE)))</f>
        <v>AeBo</v>
      </c>
      <c r="C45" s="4" t="str">
        <f ca="1">IF($A45="","",INDEX(INDIRECT("'MA-Liste'!"&amp;$C$11),MATCH($A45,'MA-Liste'!$M:$M,FALSE)))</f>
        <v>C</v>
      </c>
      <c r="D45" s="19">
        <f t="shared" ca="1" si="0"/>
        <v>118</v>
      </c>
      <c r="E45" s="20">
        <f t="shared" si="7"/>
        <v>0</v>
      </c>
      <c r="F45" s="73"/>
      <c r="G45" s="74">
        <f>IF(B45="",D,F45*F45)</f>
        <v>0</v>
      </c>
      <c r="H45" s="73"/>
      <c r="I45" s="74">
        <f t="shared" ca="1" si="1"/>
        <v>0</v>
      </c>
      <c r="J45" s="73"/>
      <c r="K45" s="113">
        <f t="shared" ca="1" si="8"/>
        <v>0</v>
      </c>
      <c r="L45" s="73"/>
      <c r="M45" s="74">
        <f t="shared" ca="1" si="9"/>
        <v>0</v>
      </c>
      <c r="N45" s="73"/>
      <c r="O45" s="113">
        <f t="shared" ca="1" si="2"/>
        <v>0</v>
      </c>
      <c r="P45" s="101"/>
      <c r="Q45" s="74">
        <f t="shared" ca="1" si="2"/>
        <v>0</v>
      </c>
      <c r="R45" s="73"/>
      <c r="S45" s="113">
        <f t="shared" ca="1" si="10"/>
        <v>0</v>
      </c>
      <c r="T45" s="73"/>
      <c r="U45" s="74">
        <f t="shared" ca="1" si="12"/>
        <v>0</v>
      </c>
      <c r="V45" s="73"/>
      <c r="W45" s="74">
        <f t="shared" ca="1" si="13"/>
        <v>0</v>
      </c>
      <c r="X45" s="73"/>
      <c r="Y45" s="74">
        <f t="shared" ca="1" si="5"/>
        <v>0</v>
      </c>
      <c r="Z45" s="82">
        <f t="shared" ca="1" si="6"/>
        <v>0</v>
      </c>
      <c r="AA45" s="74"/>
      <c r="AB45" s="139">
        <f t="shared" ca="1" si="11"/>
        <v>0</v>
      </c>
    </row>
    <row r="46" spans="1:28" ht="15" customHeight="1" x14ac:dyDescent="0.2">
      <c r="A46" s="84" t="s">
        <v>213</v>
      </c>
      <c r="B46" t="s">
        <v>65</v>
      </c>
      <c r="C46" s="4" t="s">
        <v>7</v>
      </c>
      <c r="D46" s="19">
        <v>75</v>
      </c>
      <c r="E46" s="20">
        <f t="shared" si="7"/>
        <v>0</v>
      </c>
      <c r="F46" s="73"/>
      <c r="G46" s="74">
        <f>IF(B46="",D,F46*F46)</f>
        <v>0</v>
      </c>
      <c r="H46" s="73"/>
      <c r="I46" s="74">
        <f t="shared" si="1"/>
        <v>0</v>
      </c>
      <c r="J46" s="73"/>
      <c r="K46" s="113">
        <f t="shared" si="8"/>
        <v>0</v>
      </c>
      <c r="L46" s="73"/>
      <c r="M46" s="74">
        <f t="shared" si="9"/>
        <v>0</v>
      </c>
      <c r="N46" s="73"/>
      <c r="O46" s="113">
        <f t="shared" si="2"/>
        <v>0</v>
      </c>
      <c r="P46" s="101"/>
      <c r="Q46" s="74">
        <f t="shared" si="2"/>
        <v>0</v>
      </c>
      <c r="R46" s="73"/>
      <c r="S46" s="113">
        <f t="shared" si="10"/>
        <v>0</v>
      </c>
      <c r="T46" s="73"/>
      <c r="U46" s="74">
        <f t="shared" si="12"/>
        <v>0</v>
      </c>
      <c r="V46" s="73"/>
      <c r="W46" s="74">
        <f t="shared" si="13"/>
        <v>0</v>
      </c>
      <c r="X46" s="73"/>
      <c r="Y46" s="74">
        <f t="shared" si="5"/>
        <v>0</v>
      </c>
      <c r="Z46" s="82">
        <f t="shared" si="6"/>
        <v>0</v>
      </c>
      <c r="AA46" s="74"/>
      <c r="AB46" s="139">
        <f t="shared" si="11"/>
        <v>0</v>
      </c>
    </row>
    <row r="47" spans="1:28" ht="15" customHeight="1" x14ac:dyDescent="0.2">
      <c r="A47" s="84" t="s">
        <v>216</v>
      </c>
      <c r="B47" t="s">
        <v>65</v>
      </c>
      <c r="C47" s="4" t="s">
        <v>6</v>
      </c>
      <c r="D47" s="19">
        <v>100</v>
      </c>
      <c r="E47" s="20">
        <f t="shared" si="7"/>
        <v>0</v>
      </c>
      <c r="F47" s="73"/>
      <c r="G47" s="74">
        <f>IF(B47="",D,F47*F47)</f>
        <v>0</v>
      </c>
      <c r="H47" s="73"/>
      <c r="I47" s="74">
        <f t="shared" si="1"/>
        <v>0</v>
      </c>
      <c r="J47" s="73"/>
      <c r="K47" s="113">
        <f t="shared" si="8"/>
        <v>0</v>
      </c>
      <c r="L47" s="73"/>
      <c r="M47" s="74">
        <f t="shared" si="9"/>
        <v>0</v>
      </c>
      <c r="N47" s="73"/>
      <c r="O47" s="113">
        <f t="shared" si="2"/>
        <v>0</v>
      </c>
      <c r="P47" s="101"/>
      <c r="Q47" s="74">
        <f t="shared" si="2"/>
        <v>0</v>
      </c>
      <c r="R47" s="73"/>
      <c r="S47" s="113">
        <f t="shared" si="10"/>
        <v>0</v>
      </c>
      <c r="T47" s="73"/>
      <c r="U47" s="74">
        <f t="shared" si="12"/>
        <v>0</v>
      </c>
      <c r="V47" s="73"/>
      <c r="W47" s="74">
        <f t="shared" si="13"/>
        <v>0</v>
      </c>
      <c r="X47" s="73"/>
      <c r="Y47" s="74">
        <f t="shared" si="5"/>
        <v>0</v>
      </c>
      <c r="Z47" s="82">
        <f t="shared" si="6"/>
        <v>0</v>
      </c>
      <c r="AA47" s="74"/>
      <c r="AB47" s="139">
        <f t="shared" si="11"/>
        <v>0</v>
      </c>
    </row>
    <row r="48" spans="1:28" ht="15" customHeight="1" x14ac:dyDescent="0.2">
      <c r="A48" s="84" t="s">
        <v>191</v>
      </c>
      <c r="B48" t="str">
        <f>IF($A48="","",INDEX('MA-Liste'!$D:$D,MATCH($A48,'MA-Liste'!$M:$M,FALSE)))</f>
        <v>AeBo</v>
      </c>
      <c r="C48" s="4" t="str">
        <f ca="1">IF($A48="","",INDEX(INDIRECT("'MA-Liste'!"&amp;$C$11),MATCH($A48,'MA-Liste'!$M:$M,FALSE)))</f>
        <v>B</v>
      </c>
      <c r="D48" s="19">
        <f t="shared" ca="1" si="0"/>
        <v>140</v>
      </c>
      <c r="E48" s="20">
        <f t="shared" si="7"/>
        <v>4.5</v>
      </c>
      <c r="F48" s="73"/>
      <c r="G48" s="74">
        <f>IF(B48="",D,F48*F48)</f>
        <v>0</v>
      </c>
      <c r="H48" s="73"/>
      <c r="I48" s="74">
        <f t="shared" ca="1" si="1"/>
        <v>0</v>
      </c>
      <c r="J48" s="73"/>
      <c r="K48" s="113">
        <f t="shared" ca="1" si="8"/>
        <v>0</v>
      </c>
      <c r="L48" s="73"/>
      <c r="M48" s="74">
        <f t="shared" ca="1" si="9"/>
        <v>0</v>
      </c>
      <c r="N48" s="73">
        <v>4.5</v>
      </c>
      <c r="O48" s="113">
        <f t="shared" ca="1" si="2"/>
        <v>630</v>
      </c>
      <c r="P48" s="101"/>
      <c r="Q48" s="74">
        <f t="shared" ca="1" si="2"/>
        <v>0</v>
      </c>
      <c r="R48" s="73"/>
      <c r="S48" s="113">
        <f t="shared" ca="1" si="10"/>
        <v>0</v>
      </c>
      <c r="T48" s="73"/>
      <c r="U48" s="74">
        <f t="shared" ca="1" si="12"/>
        <v>0</v>
      </c>
      <c r="V48" s="73"/>
      <c r="W48" s="74">
        <f t="shared" ca="1" si="13"/>
        <v>0</v>
      </c>
      <c r="X48" s="73"/>
      <c r="Y48" s="74">
        <f t="shared" ca="1" si="5"/>
        <v>0</v>
      </c>
      <c r="Z48" s="82">
        <f t="shared" ca="1" si="6"/>
        <v>630</v>
      </c>
      <c r="AA48" s="74"/>
      <c r="AB48" s="139">
        <f t="shared" ca="1" si="11"/>
        <v>630</v>
      </c>
    </row>
    <row r="49" spans="1:28" ht="15" customHeight="1" x14ac:dyDescent="0.2">
      <c r="A49" s="84" t="s">
        <v>219</v>
      </c>
      <c r="B49" s="14" t="s">
        <v>65</v>
      </c>
      <c r="C49" s="18" t="s">
        <v>6</v>
      </c>
      <c r="D49" s="19">
        <v>100</v>
      </c>
      <c r="E49" s="20">
        <f t="shared" si="7"/>
        <v>0</v>
      </c>
      <c r="F49" s="73"/>
      <c r="G49" s="74">
        <f>IF(B49="",D,F49*F49)</f>
        <v>0</v>
      </c>
      <c r="H49" s="73"/>
      <c r="I49" s="74">
        <f t="shared" si="1"/>
        <v>0</v>
      </c>
      <c r="J49" s="73"/>
      <c r="K49" s="113">
        <f t="shared" si="8"/>
        <v>0</v>
      </c>
      <c r="L49" s="73"/>
      <c r="M49" s="74">
        <f t="shared" si="9"/>
        <v>0</v>
      </c>
      <c r="N49" s="73"/>
      <c r="O49" s="113">
        <f t="shared" si="2"/>
        <v>0</v>
      </c>
      <c r="P49" s="101"/>
      <c r="Q49" s="74">
        <f t="shared" si="2"/>
        <v>0</v>
      </c>
      <c r="R49" s="73"/>
      <c r="S49" s="113">
        <f t="shared" si="10"/>
        <v>0</v>
      </c>
      <c r="T49" s="73"/>
      <c r="U49" s="74">
        <f t="shared" si="12"/>
        <v>0</v>
      </c>
      <c r="V49" s="73"/>
      <c r="W49" s="74">
        <f t="shared" si="13"/>
        <v>0</v>
      </c>
      <c r="X49" s="73"/>
      <c r="Y49" s="74">
        <f t="shared" si="5"/>
        <v>0</v>
      </c>
      <c r="Z49" s="82">
        <f t="shared" si="6"/>
        <v>0</v>
      </c>
      <c r="AA49" s="74"/>
      <c r="AB49" s="139">
        <f t="shared" si="11"/>
        <v>0</v>
      </c>
    </row>
    <row r="50" spans="1:28" ht="15" customHeight="1" x14ac:dyDescent="0.2">
      <c r="A50" s="84" t="s">
        <v>220</v>
      </c>
      <c r="B50" s="14" t="s">
        <v>65</v>
      </c>
      <c r="C50" s="18" t="s">
        <v>8</v>
      </c>
      <c r="D50" s="19">
        <v>60</v>
      </c>
      <c r="E50" s="20">
        <f t="shared" si="7"/>
        <v>0</v>
      </c>
      <c r="F50" s="73"/>
      <c r="G50" s="74">
        <f>IF(B50="",D,F50*F50)</f>
        <v>0</v>
      </c>
      <c r="H50" s="73"/>
      <c r="I50" s="74">
        <f t="shared" si="1"/>
        <v>0</v>
      </c>
      <c r="J50" s="73"/>
      <c r="K50" s="113">
        <f t="shared" si="8"/>
        <v>0</v>
      </c>
      <c r="L50" s="73"/>
      <c r="M50" s="74">
        <f t="shared" si="9"/>
        <v>0</v>
      </c>
      <c r="N50" s="73"/>
      <c r="O50" s="113">
        <f t="shared" si="2"/>
        <v>0</v>
      </c>
      <c r="P50" s="101"/>
      <c r="Q50" s="74">
        <f t="shared" si="2"/>
        <v>0</v>
      </c>
      <c r="R50" s="73"/>
      <c r="S50" s="113">
        <f t="shared" si="10"/>
        <v>0</v>
      </c>
      <c r="T50" s="73"/>
      <c r="U50" s="74">
        <f t="shared" si="12"/>
        <v>0</v>
      </c>
      <c r="V50" s="73"/>
      <c r="W50" s="74">
        <f t="shared" si="13"/>
        <v>0</v>
      </c>
      <c r="X50" s="73"/>
      <c r="Y50" s="74">
        <f t="shared" si="5"/>
        <v>0</v>
      </c>
      <c r="Z50" s="82">
        <f t="shared" si="6"/>
        <v>0</v>
      </c>
      <c r="AA50" s="74"/>
      <c r="AB50" s="139">
        <f t="shared" si="11"/>
        <v>0</v>
      </c>
    </row>
    <row r="51" spans="1:28" ht="15" customHeight="1" x14ac:dyDescent="0.2">
      <c r="A51" s="84" t="s">
        <v>217</v>
      </c>
      <c r="B51" s="14" t="s">
        <v>65</v>
      </c>
      <c r="C51" s="18" t="s">
        <v>9</v>
      </c>
      <c r="D51" s="19">
        <v>35</v>
      </c>
      <c r="E51" s="20">
        <f t="shared" si="7"/>
        <v>0</v>
      </c>
      <c r="F51" s="73"/>
      <c r="G51" s="74">
        <f>IF(B51="",D,F51*F51)</f>
        <v>0</v>
      </c>
      <c r="H51" s="73"/>
      <c r="I51" s="74">
        <f t="shared" si="1"/>
        <v>0</v>
      </c>
      <c r="J51" s="73"/>
      <c r="K51" s="113">
        <f t="shared" si="8"/>
        <v>0</v>
      </c>
      <c r="L51" s="73"/>
      <c r="M51" s="74">
        <f t="shared" si="9"/>
        <v>0</v>
      </c>
      <c r="N51" s="73"/>
      <c r="O51" s="113">
        <f t="shared" si="2"/>
        <v>0</v>
      </c>
      <c r="P51" s="101"/>
      <c r="Q51" s="74">
        <f t="shared" si="2"/>
        <v>0</v>
      </c>
      <c r="R51" s="73"/>
      <c r="S51" s="113">
        <f t="shared" si="10"/>
        <v>0</v>
      </c>
      <c r="T51" s="73"/>
      <c r="U51" s="74">
        <v>0</v>
      </c>
      <c r="V51" s="73"/>
      <c r="W51" s="74">
        <v>0</v>
      </c>
      <c r="X51" s="73"/>
      <c r="Y51" s="74">
        <f t="shared" si="5"/>
        <v>0</v>
      </c>
      <c r="Z51" s="82">
        <f t="shared" si="6"/>
        <v>0</v>
      </c>
      <c r="AA51" s="74"/>
      <c r="AB51" s="139">
        <f t="shared" si="11"/>
        <v>0</v>
      </c>
    </row>
    <row r="52" spans="1:28" ht="15" customHeight="1" x14ac:dyDescent="0.2">
      <c r="A52" s="84" t="s">
        <v>194</v>
      </c>
      <c r="B52" t="str">
        <f>IF($A52="","",INDEX('MA-Liste'!$D:$D,MATCH($A52,'MA-Liste'!$M:$M,FALSE)))</f>
        <v>AeBo</v>
      </c>
      <c r="C52" s="4" t="str">
        <f ca="1">IF($A52="","",INDEX(INDIRECT("'MA-Liste'!"&amp;$C$11),MATCH($A52,'MA-Liste'!$M:$M,FALSE)))</f>
        <v>D</v>
      </c>
      <c r="D52" s="19">
        <f t="shared" ca="1" si="0"/>
        <v>100</v>
      </c>
      <c r="E52" s="20">
        <f t="shared" si="7"/>
        <v>0</v>
      </c>
      <c r="F52" s="73"/>
      <c r="G52" s="74">
        <f>IF(B52="",D,F52*F52)</f>
        <v>0</v>
      </c>
      <c r="H52" s="73"/>
      <c r="I52" s="74">
        <f t="shared" ca="1" si="1"/>
        <v>0</v>
      </c>
      <c r="J52" s="73"/>
      <c r="K52" s="113">
        <f t="shared" ca="1" si="8"/>
        <v>0</v>
      </c>
      <c r="L52" s="73"/>
      <c r="M52" s="74">
        <f t="shared" ca="1" si="9"/>
        <v>0</v>
      </c>
      <c r="N52" s="73"/>
      <c r="O52" s="113">
        <f t="shared" ca="1" si="2"/>
        <v>0</v>
      </c>
      <c r="P52" s="101"/>
      <c r="Q52" s="74">
        <f t="shared" ca="1" si="2"/>
        <v>0</v>
      </c>
      <c r="R52" s="73"/>
      <c r="S52" s="113">
        <f t="shared" ca="1" si="10"/>
        <v>0</v>
      </c>
      <c r="T52" s="73"/>
      <c r="U52" s="74">
        <v>0</v>
      </c>
      <c r="V52" s="73"/>
      <c r="W52" s="74">
        <f t="shared" ref="W52:W77" ca="1" si="14">IF(D52="",0,D52*V52)</f>
        <v>0</v>
      </c>
      <c r="X52" s="73"/>
      <c r="Y52" s="74">
        <f t="shared" ca="1" si="5"/>
        <v>0</v>
      </c>
      <c r="Z52" s="82">
        <f t="shared" ca="1" si="6"/>
        <v>0</v>
      </c>
      <c r="AA52" s="74"/>
      <c r="AB52" s="139">
        <f t="shared" ca="1" si="11"/>
        <v>0</v>
      </c>
    </row>
    <row r="53" spans="1:28" ht="15" customHeight="1" x14ac:dyDescent="0.2">
      <c r="A53" s="84" t="s">
        <v>215</v>
      </c>
      <c r="B53" t="str">
        <f>IF($A53="","",INDEX('MA-Liste'!$D:$D,MATCH($A53,'MA-Liste'!$M:$M,FALSE)))</f>
        <v>AeBo</v>
      </c>
      <c r="C53" s="4" t="str">
        <f ca="1">IF($A53="","",INDEX(INDIRECT("'MA-Liste'!"&amp;$C$11),MATCH($A53,'MA-Liste'!$M:$M,FALSE)))</f>
        <v>D</v>
      </c>
      <c r="D53" s="19">
        <f t="shared" ca="1" si="0"/>
        <v>100</v>
      </c>
      <c r="E53" s="20">
        <f t="shared" si="7"/>
        <v>0</v>
      </c>
      <c r="F53" s="73"/>
      <c r="G53" s="74">
        <f>IF(B53="",D,F53*F53)</f>
        <v>0</v>
      </c>
      <c r="H53" s="73"/>
      <c r="I53" s="74">
        <f t="shared" ca="1" si="1"/>
        <v>0</v>
      </c>
      <c r="J53" s="73"/>
      <c r="K53" s="113">
        <f t="shared" ca="1" si="8"/>
        <v>0</v>
      </c>
      <c r="L53" s="73"/>
      <c r="M53" s="74">
        <f t="shared" ca="1" si="9"/>
        <v>0</v>
      </c>
      <c r="N53" s="73"/>
      <c r="O53" s="113">
        <f t="shared" ca="1" si="2"/>
        <v>0</v>
      </c>
      <c r="P53" s="101"/>
      <c r="Q53" s="74">
        <f t="shared" ca="1" si="2"/>
        <v>0</v>
      </c>
      <c r="R53" s="73"/>
      <c r="S53" s="113">
        <f t="shared" ca="1" si="10"/>
        <v>0</v>
      </c>
      <c r="T53" s="73"/>
      <c r="U53" s="74">
        <v>0</v>
      </c>
      <c r="V53" s="73"/>
      <c r="W53" s="74">
        <f t="shared" ca="1" si="14"/>
        <v>0</v>
      </c>
      <c r="X53" s="73"/>
      <c r="Y53" s="74">
        <f t="shared" ca="1" si="5"/>
        <v>0</v>
      </c>
      <c r="Z53" s="82">
        <f t="shared" ca="1" si="6"/>
        <v>0</v>
      </c>
      <c r="AA53" s="74"/>
      <c r="AB53" s="139">
        <f t="shared" ca="1" si="11"/>
        <v>0</v>
      </c>
    </row>
    <row r="54" spans="1:28" ht="15" customHeight="1" x14ac:dyDescent="0.2">
      <c r="A54" s="84" t="s">
        <v>226</v>
      </c>
      <c r="B54" t="str">
        <f>IF($A54="","",INDEX('MA-Liste'!$D:$D,MATCH($A54,'MA-Liste'!$M:$M,FALSE)))</f>
        <v>AeBo</v>
      </c>
      <c r="C54" s="4" t="str">
        <f ca="1">IF($A54="","",INDEX(INDIRECT("'MA-Liste'!"&amp;$C$11),MATCH($A54,'MA-Liste'!$M:$M,FALSE)))</f>
        <v>B</v>
      </c>
      <c r="D54" s="19">
        <f t="shared" ca="1" si="0"/>
        <v>140</v>
      </c>
      <c r="E54" s="20">
        <f t="shared" si="7"/>
        <v>0</v>
      </c>
      <c r="F54" s="73"/>
      <c r="G54" s="74">
        <f>IF(B54="",D,F54*F54)</f>
        <v>0</v>
      </c>
      <c r="H54" s="73"/>
      <c r="I54" s="74">
        <f t="shared" ca="1" si="1"/>
        <v>0</v>
      </c>
      <c r="J54" s="73"/>
      <c r="K54" s="113">
        <f t="shared" ca="1" si="8"/>
        <v>0</v>
      </c>
      <c r="L54" s="73"/>
      <c r="M54" s="74">
        <f t="shared" ca="1" si="9"/>
        <v>0</v>
      </c>
      <c r="N54" s="73"/>
      <c r="O54" s="113">
        <f t="shared" ca="1" si="2"/>
        <v>0</v>
      </c>
      <c r="P54" s="101"/>
      <c r="Q54" s="74">
        <f t="shared" ca="1" si="2"/>
        <v>0</v>
      </c>
      <c r="R54" s="73"/>
      <c r="S54" s="113">
        <f t="shared" ca="1" si="10"/>
        <v>0</v>
      </c>
      <c r="T54" s="73"/>
      <c r="U54" s="74">
        <v>0</v>
      </c>
      <c r="V54" s="73"/>
      <c r="W54" s="74">
        <f t="shared" ca="1" si="14"/>
        <v>0</v>
      </c>
      <c r="X54" s="73"/>
      <c r="Y54" s="74">
        <f t="shared" ca="1" si="5"/>
        <v>0</v>
      </c>
      <c r="Z54" s="82">
        <f t="shared" ca="1" si="6"/>
        <v>0</v>
      </c>
      <c r="AA54" s="74"/>
      <c r="AB54" s="139">
        <f t="shared" ca="1" si="11"/>
        <v>0</v>
      </c>
    </row>
    <row r="55" spans="1:28" ht="15" customHeight="1" x14ac:dyDescent="0.2">
      <c r="A55" s="84" t="s">
        <v>163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B</v>
      </c>
      <c r="D55" s="19">
        <f t="shared" ca="1" si="0"/>
        <v>140</v>
      </c>
      <c r="E55" s="20">
        <f t="shared" si="7"/>
        <v>0</v>
      </c>
      <c r="F55" s="73"/>
      <c r="G55" s="74">
        <f>IF(B55="",D,F55*F55)</f>
        <v>0</v>
      </c>
      <c r="H55" s="73"/>
      <c r="I55" s="74">
        <f t="shared" ca="1" si="1"/>
        <v>0</v>
      </c>
      <c r="J55" s="73"/>
      <c r="K55" s="113">
        <f t="shared" ca="1" si="8"/>
        <v>0</v>
      </c>
      <c r="L55" s="73"/>
      <c r="M55" s="74">
        <f t="shared" ca="1" si="9"/>
        <v>0</v>
      </c>
      <c r="N55" s="73"/>
      <c r="O55" s="113">
        <f t="shared" ca="1" si="2"/>
        <v>0</v>
      </c>
      <c r="P55" s="101"/>
      <c r="Q55" s="74">
        <f t="shared" ca="1" si="2"/>
        <v>0</v>
      </c>
      <c r="R55" s="73"/>
      <c r="S55" s="113">
        <f t="shared" ca="1" si="10"/>
        <v>0</v>
      </c>
      <c r="T55" s="73"/>
      <c r="U55" s="74">
        <v>0</v>
      </c>
      <c r="V55" s="73"/>
      <c r="W55" s="74">
        <f t="shared" ca="1" si="14"/>
        <v>0</v>
      </c>
      <c r="X55" s="73"/>
      <c r="Y55" s="74">
        <f t="shared" ca="1" si="5"/>
        <v>0</v>
      </c>
      <c r="Z55" s="82">
        <f t="shared" ca="1" si="6"/>
        <v>0</v>
      </c>
      <c r="AA55" s="74"/>
      <c r="AB55" s="139">
        <f t="shared" ca="1" si="11"/>
        <v>0</v>
      </c>
    </row>
    <row r="56" spans="1:28" ht="15" customHeight="1" x14ac:dyDescent="0.2">
      <c r="A56" s="84" t="s">
        <v>227</v>
      </c>
      <c r="B56" t="str">
        <f>IF($A56="","",INDEX('MA-Liste'!$D:$D,MATCH($A56,'MA-Liste'!$M:$M,FALSE)))</f>
        <v>AeBo</v>
      </c>
      <c r="C56" s="4" t="str">
        <f ca="1">IF($A56="","",INDEX(INDIRECT("'MA-Liste'!"&amp;$C$11),MATCH($A56,'MA-Liste'!$M:$M,FALSE)))</f>
        <v>C</v>
      </c>
      <c r="D56" s="19">
        <f t="shared" ca="1" si="0"/>
        <v>118</v>
      </c>
      <c r="E56" s="20">
        <f t="shared" si="7"/>
        <v>0</v>
      </c>
      <c r="F56" s="73"/>
      <c r="G56" s="74">
        <f>IF(B56="",D,F56*F56)</f>
        <v>0</v>
      </c>
      <c r="H56" s="73"/>
      <c r="I56" s="74">
        <f t="shared" ca="1" si="1"/>
        <v>0</v>
      </c>
      <c r="J56" s="73"/>
      <c r="K56" s="113">
        <f t="shared" ca="1" si="8"/>
        <v>0</v>
      </c>
      <c r="L56" s="73"/>
      <c r="M56" s="74">
        <f t="shared" ca="1" si="9"/>
        <v>0</v>
      </c>
      <c r="N56" s="73"/>
      <c r="O56" s="113">
        <f t="shared" ca="1" si="2"/>
        <v>0</v>
      </c>
      <c r="P56" s="101"/>
      <c r="Q56" s="74">
        <f t="shared" ca="1" si="2"/>
        <v>0</v>
      </c>
      <c r="R56" s="73"/>
      <c r="S56" s="113">
        <f t="shared" ca="1" si="10"/>
        <v>0</v>
      </c>
      <c r="T56" s="73"/>
      <c r="U56" s="74">
        <v>0</v>
      </c>
      <c r="V56" s="73"/>
      <c r="W56" s="74">
        <f t="shared" ca="1" si="14"/>
        <v>0</v>
      </c>
      <c r="X56" s="73"/>
      <c r="Y56" s="74">
        <f t="shared" ca="1" si="5"/>
        <v>0</v>
      </c>
      <c r="Z56" s="82">
        <f t="shared" ca="1" si="6"/>
        <v>0</v>
      </c>
      <c r="AA56" s="74"/>
      <c r="AB56" s="139">
        <f t="shared" ca="1" si="11"/>
        <v>0</v>
      </c>
    </row>
    <row r="57" spans="1:28" ht="15" customHeight="1" x14ac:dyDescent="0.2">
      <c r="A57" s="84" t="s">
        <v>238</v>
      </c>
      <c r="B57" t="s">
        <v>65</v>
      </c>
      <c r="C57" s="4" t="str">
        <f ca="1">IF($A57="","",INDEX(INDIRECT("'MA-Liste'!"&amp;$C$11),MATCH($A57,'MA-Liste'!$M:$M,FALSE)))</f>
        <v>G</v>
      </c>
      <c r="D57" s="19">
        <f t="shared" ca="1" si="0"/>
        <v>35</v>
      </c>
      <c r="E57" s="20">
        <f t="shared" si="7"/>
        <v>0</v>
      </c>
      <c r="F57" s="73"/>
      <c r="G57" s="74">
        <f>IF(B57="",D,F57*F57)</f>
        <v>0</v>
      </c>
      <c r="H57" s="73"/>
      <c r="I57" s="74">
        <f t="shared" ca="1" si="1"/>
        <v>0</v>
      </c>
      <c r="J57" s="73"/>
      <c r="K57" s="113">
        <f t="shared" ca="1" si="8"/>
        <v>0</v>
      </c>
      <c r="L57" s="73"/>
      <c r="M57" s="74">
        <f t="shared" ca="1" si="9"/>
        <v>0</v>
      </c>
      <c r="N57" s="73"/>
      <c r="O57" s="113">
        <f t="shared" ca="1" si="2"/>
        <v>0</v>
      </c>
      <c r="P57" s="101"/>
      <c r="Q57" s="74">
        <f t="shared" ca="1" si="2"/>
        <v>0</v>
      </c>
      <c r="R57" s="73"/>
      <c r="S57" s="113">
        <f t="shared" ca="1" si="10"/>
        <v>0</v>
      </c>
      <c r="T57" s="73"/>
      <c r="U57" s="74">
        <v>0</v>
      </c>
      <c r="V57" s="73"/>
      <c r="W57" s="74">
        <f t="shared" ca="1" si="14"/>
        <v>0</v>
      </c>
      <c r="X57" s="73"/>
      <c r="Y57" s="74">
        <f t="shared" ca="1" si="5"/>
        <v>0</v>
      </c>
      <c r="Z57" s="82">
        <f t="shared" ca="1" si="6"/>
        <v>0</v>
      </c>
      <c r="AA57" s="74"/>
      <c r="AB57" s="139">
        <f t="shared" ca="1" si="11"/>
        <v>0</v>
      </c>
    </row>
    <row r="58" spans="1:28" ht="15" customHeight="1" x14ac:dyDescent="0.2">
      <c r="A58" s="84" t="s">
        <v>229</v>
      </c>
      <c r="B58" t="str">
        <f>IF($A58="","",INDEX('MA-Liste'!$D:$D,MATCH($A58,'MA-Liste'!$M:$M,FALSE)))</f>
        <v>AeBo</v>
      </c>
      <c r="C58" s="4" t="str">
        <f ca="1">IF($A58="","",INDEX(INDIRECT("'MA-Liste'!"&amp;$C$11),MATCH($A58,'MA-Liste'!$M:$M,FALSE)))</f>
        <v>G</v>
      </c>
      <c r="D58" s="19">
        <f t="shared" ca="1" si="0"/>
        <v>35</v>
      </c>
      <c r="E58" s="20">
        <f t="shared" si="7"/>
        <v>0</v>
      </c>
      <c r="F58" s="73"/>
      <c r="G58" s="74">
        <f>IF(B58="",D,F58*F58)</f>
        <v>0</v>
      </c>
      <c r="H58" s="73"/>
      <c r="I58" s="74">
        <f t="shared" ca="1" si="1"/>
        <v>0</v>
      </c>
      <c r="J58" s="73"/>
      <c r="K58" s="113">
        <f t="shared" ca="1" si="8"/>
        <v>0</v>
      </c>
      <c r="L58" s="73"/>
      <c r="M58" s="74">
        <f t="shared" ca="1" si="9"/>
        <v>0</v>
      </c>
      <c r="N58" s="73"/>
      <c r="O58" s="113">
        <f t="shared" ca="1" si="2"/>
        <v>0</v>
      </c>
      <c r="P58" s="101"/>
      <c r="Q58" s="74">
        <f t="shared" ca="1" si="2"/>
        <v>0</v>
      </c>
      <c r="R58" s="73"/>
      <c r="S58" s="113">
        <f t="shared" ca="1" si="10"/>
        <v>0</v>
      </c>
      <c r="T58" s="73"/>
      <c r="U58" s="74">
        <v>0</v>
      </c>
      <c r="V58" s="73"/>
      <c r="W58" s="74">
        <f t="shared" ca="1" si="14"/>
        <v>0</v>
      </c>
      <c r="X58" s="73"/>
      <c r="Y58" s="74">
        <f t="shared" ca="1" si="5"/>
        <v>0</v>
      </c>
      <c r="Z58" s="82">
        <f t="shared" ca="1" si="6"/>
        <v>0</v>
      </c>
      <c r="AA58" s="74"/>
      <c r="AB58" s="139">
        <f t="shared" ca="1" si="11"/>
        <v>0</v>
      </c>
    </row>
    <row r="59" spans="1:28" ht="15" customHeight="1" x14ac:dyDescent="0.2">
      <c r="A59" s="84" t="s">
        <v>234</v>
      </c>
      <c r="B59" t="s">
        <v>65</v>
      </c>
      <c r="C59" s="4" t="s">
        <v>7</v>
      </c>
      <c r="D59" s="19">
        <f t="shared" si="0"/>
        <v>75</v>
      </c>
      <c r="E59" s="20">
        <f t="shared" si="7"/>
        <v>0</v>
      </c>
      <c r="F59" s="73"/>
      <c r="G59" s="74">
        <f>IF(B59="",D,F59*F59)</f>
        <v>0</v>
      </c>
      <c r="H59" s="73"/>
      <c r="I59" s="74">
        <f t="shared" si="1"/>
        <v>0</v>
      </c>
      <c r="J59" s="73"/>
      <c r="K59" s="113">
        <f t="shared" si="8"/>
        <v>0</v>
      </c>
      <c r="L59" s="73"/>
      <c r="M59" s="74">
        <f t="shared" si="9"/>
        <v>0</v>
      </c>
      <c r="N59" s="73"/>
      <c r="O59" s="113">
        <f t="shared" si="2"/>
        <v>0</v>
      </c>
      <c r="P59" s="101"/>
      <c r="Q59" s="74">
        <f t="shared" si="2"/>
        <v>0</v>
      </c>
      <c r="R59" s="73"/>
      <c r="S59" s="113">
        <f t="shared" si="10"/>
        <v>0</v>
      </c>
      <c r="T59" s="73"/>
      <c r="U59" s="74">
        <v>0</v>
      </c>
      <c r="V59" s="73"/>
      <c r="W59" s="74">
        <f t="shared" si="14"/>
        <v>0</v>
      </c>
      <c r="X59" s="73"/>
      <c r="Y59" s="74">
        <f t="shared" si="5"/>
        <v>0</v>
      </c>
      <c r="Z59" s="82">
        <f t="shared" si="6"/>
        <v>0</v>
      </c>
      <c r="AA59" s="74"/>
      <c r="AB59" s="139">
        <f t="shared" si="11"/>
        <v>0</v>
      </c>
    </row>
    <row r="60" spans="1:28" ht="15" customHeight="1" x14ac:dyDescent="0.2">
      <c r="A60" s="84" t="s">
        <v>235</v>
      </c>
      <c r="B60" t="s">
        <v>65</v>
      </c>
      <c r="C60" s="4" t="s">
        <v>9</v>
      </c>
      <c r="D60" s="19">
        <f t="shared" si="0"/>
        <v>35</v>
      </c>
      <c r="E60" s="20">
        <f t="shared" si="7"/>
        <v>0</v>
      </c>
      <c r="F60" s="73"/>
      <c r="G60" s="74">
        <f>IF(B60="",D,F60*F60)</f>
        <v>0</v>
      </c>
      <c r="H60" s="73"/>
      <c r="I60" s="74">
        <f t="shared" si="1"/>
        <v>0</v>
      </c>
      <c r="J60" s="73"/>
      <c r="K60" s="113">
        <f t="shared" si="8"/>
        <v>0</v>
      </c>
      <c r="L60" s="73"/>
      <c r="M60" s="74">
        <f t="shared" si="9"/>
        <v>0</v>
      </c>
      <c r="N60" s="73"/>
      <c r="O60" s="113">
        <f t="shared" si="2"/>
        <v>0</v>
      </c>
      <c r="P60" s="101"/>
      <c r="Q60" s="74">
        <f t="shared" si="2"/>
        <v>0</v>
      </c>
      <c r="R60" s="73"/>
      <c r="S60" s="113">
        <f t="shared" si="10"/>
        <v>0</v>
      </c>
      <c r="T60" s="73"/>
      <c r="U60" s="74">
        <v>0</v>
      </c>
      <c r="V60" s="73"/>
      <c r="W60" s="74">
        <f t="shared" si="14"/>
        <v>0</v>
      </c>
      <c r="X60" s="73"/>
      <c r="Y60" s="74">
        <f t="shared" si="5"/>
        <v>0</v>
      </c>
      <c r="Z60" s="82">
        <f t="shared" si="6"/>
        <v>0</v>
      </c>
      <c r="AA60" s="74"/>
      <c r="AB60" s="139">
        <f t="shared" si="11"/>
        <v>0</v>
      </c>
    </row>
    <row r="61" spans="1:28" ht="15" customHeight="1" x14ac:dyDescent="0.2">
      <c r="A61" s="84" t="s">
        <v>230</v>
      </c>
      <c r="B61" t="str">
        <f>IF($A61="","",INDEX('MA-Liste'!$D:$D,MATCH($A61,'MA-Liste'!$M:$M,FALSE)))</f>
        <v>AeBo</v>
      </c>
      <c r="C61" s="4" t="str">
        <f ca="1">IF($A61="","",INDEX(INDIRECT("'MA-Liste'!"&amp;$C$11),MATCH($A61,'MA-Liste'!$M:$M,FALSE)))</f>
        <v>G</v>
      </c>
      <c r="D61" s="19">
        <f t="shared" ca="1" si="0"/>
        <v>35</v>
      </c>
      <c r="E61" s="20">
        <f t="shared" si="7"/>
        <v>0</v>
      </c>
      <c r="F61" s="73"/>
      <c r="G61" s="74">
        <f>IF(B61="",D,F61*F61)</f>
        <v>0</v>
      </c>
      <c r="H61" s="73"/>
      <c r="I61" s="74">
        <f t="shared" ca="1" si="1"/>
        <v>0</v>
      </c>
      <c r="J61" s="73"/>
      <c r="K61" s="113">
        <f t="shared" ca="1" si="8"/>
        <v>0</v>
      </c>
      <c r="L61" s="73"/>
      <c r="M61" s="74">
        <f t="shared" ca="1" si="9"/>
        <v>0</v>
      </c>
      <c r="N61" s="73"/>
      <c r="O61" s="113">
        <f t="shared" ca="1" si="2"/>
        <v>0</v>
      </c>
      <c r="P61" s="101"/>
      <c r="Q61" s="74">
        <f t="shared" ca="1" si="2"/>
        <v>0</v>
      </c>
      <c r="R61" s="73"/>
      <c r="S61" s="113">
        <f t="shared" ca="1" si="10"/>
        <v>0</v>
      </c>
      <c r="T61" s="73"/>
      <c r="U61" s="74">
        <v>0</v>
      </c>
      <c r="V61" s="73"/>
      <c r="W61" s="74">
        <f t="shared" ca="1" si="14"/>
        <v>0</v>
      </c>
      <c r="X61" s="73"/>
      <c r="Y61" s="74">
        <f t="shared" ca="1" si="5"/>
        <v>0</v>
      </c>
      <c r="Z61" s="82">
        <f t="shared" ca="1" si="6"/>
        <v>0</v>
      </c>
      <c r="AA61" s="74"/>
      <c r="AB61" s="139">
        <f t="shared" ca="1" si="11"/>
        <v>0</v>
      </c>
    </row>
    <row r="62" spans="1:28" ht="15" customHeight="1" x14ac:dyDescent="0.2">
      <c r="A62" s="84" t="s">
        <v>243</v>
      </c>
      <c r="B62" t="s">
        <v>65</v>
      </c>
      <c r="C62" s="4" t="s">
        <v>6</v>
      </c>
      <c r="D62" s="19">
        <v>100</v>
      </c>
      <c r="E62" s="20">
        <f t="shared" si="7"/>
        <v>1.75</v>
      </c>
      <c r="F62" s="73"/>
      <c r="G62" s="74">
        <f>IF(B62="",D,F62*F62)</f>
        <v>0</v>
      </c>
      <c r="H62" s="73"/>
      <c r="I62" s="74">
        <f t="shared" si="1"/>
        <v>0</v>
      </c>
      <c r="J62" s="73">
        <v>1.75</v>
      </c>
      <c r="K62" s="113">
        <f t="shared" si="8"/>
        <v>175</v>
      </c>
      <c r="L62" s="73"/>
      <c r="M62" s="74">
        <f t="shared" si="9"/>
        <v>0</v>
      </c>
      <c r="N62" s="73"/>
      <c r="O62" s="113">
        <f t="shared" si="2"/>
        <v>0</v>
      </c>
      <c r="P62" s="101"/>
      <c r="Q62" s="74">
        <f t="shared" si="2"/>
        <v>0</v>
      </c>
      <c r="R62" s="73"/>
      <c r="S62" s="113">
        <f t="shared" si="10"/>
        <v>0</v>
      </c>
      <c r="T62" s="73"/>
      <c r="U62" s="74">
        <v>0</v>
      </c>
      <c r="V62" s="73"/>
      <c r="W62" s="74">
        <f t="shared" si="14"/>
        <v>0</v>
      </c>
      <c r="X62" s="73"/>
      <c r="Y62" s="74">
        <f t="shared" si="5"/>
        <v>0</v>
      </c>
      <c r="Z62" s="82">
        <f t="shared" si="6"/>
        <v>175</v>
      </c>
      <c r="AA62" s="74"/>
      <c r="AB62" s="139">
        <f t="shared" si="11"/>
        <v>175</v>
      </c>
    </row>
    <row r="63" spans="1:28" ht="15" customHeight="1" x14ac:dyDescent="0.2">
      <c r="A63" s="84" t="s">
        <v>244</v>
      </c>
      <c r="B63" t="s">
        <v>65</v>
      </c>
      <c r="C63" s="4" t="s">
        <v>6</v>
      </c>
      <c r="D63" s="19">
        <v>100</v>
      </c>
      <c r="E63" s="20">
        <f t="shared" si="7"/>
        <v>0</v>
      </c>
      <c r="F63" s="73"/>
      <c r="G63" s="74">
        <f>IF(B63="",D,F63*F63)</f>
        <v>0</v>
      </c>
      <c r="H63" s="73"/>
      <c r="I63" s="74">
        <f t="shared" si="1"/>
        <v>0</v>
      </c>
      <c r="J63" s="73"/>
      <c r="K63" s="113">
        <f t="shared" si="8"/>
        <v>0</v>
      </c>
      <c r="L63" s="73"/>
      <c r="M63" s="74">
        <f t="shared" si="9"/>
        <v>0</v>
      </c>
      <c r="N63" s="73"/>
      <c r="O63" s="113">
        <f t="shared" si="2"/>
        <v>0</v>
      </c>
      <c r="P63" s="101"/>
      <c r="Q63" s="74">
        <f t="shared" si="2"/>
        <v>0</v>
      </c>
      <c r="R63" s="73"/>
      <c r="S63" s="113">
        <f t="shared" si="10"/>
        <v>0</v>
      </c>
      <c r="T63" s="73"/>
      <c r="U63" s="74">
        <v>0</v>
      </c>
      <c r="V63" s="73"/>
      <c r="W63" s="74">
        <f t="shared" si="14"/>
        <v>0</v>
      </c>
      <c r="X63" s="73"/>
      <c r="Y63" s="74">
        <f t="shared" si="5"/>
        <v>0</v>
      </c>
      <c r="Z63" s="82">
        <f t="shared" si="6"/>
        <v>0</v>
      </c>
      <c r="AA63" s="74"/>
      <c r="AB63" s="139">
        <f t="shared" si="11"/>
        <v>0</v>
      </c>
    </row>
    <row r="64" spans="1:28" ht="15" customHeight="1" x14ac:dyDescent="0.2">
      <c r="A64" s="84" t="s">
        <v>249</v>
      </c>
      <c r="B64" t="s">
        <v>250</v>
      </c>
      <c r="C64" s="4" t="s">
        <v>9</v>
      </c>
      <c r="D64" s="19">
        <v>35</v>
      </c>
      <c r="E64" s="20">
        <f t="shared" si="7"/>
        <v>0</v>
      </c>
      <c r="F64" s="73"/>
      <c r="G64" s="74">
        <f>IF(B64="",D,F64*F64)</f>
        <v>0</v>
      </c>
      <c r="H64" s="73"/>
      <c r="I64" s="74">
        <f t="shared" si="1"/>
        <v>0</v>
      </c>
      <c r="J64" s="73"/>
      <c r="K64" s="113">
        <f t="shared" si="8"/>
        <v>0</v>
      </c>
      <c r="L64" s="73"/>
      <c r="M64" s="74">
        <f t="shared" si="9"/>
        <v>0</v>
      </c>
      <c r="N64" s="73"/>
      <c r="O64" s="113">
        <f t="shared" si="2"/>
        <v>0</v>
      </c>
      <c r="P64" s="101"/>
      <c r="Q64" s="74">
        <f t="shared" si="2"/>
        <v>0</v>
      </c>
      <c r="R64" s="73"/>
      <c r="S64" s="113">
        <f t="shared" si="10"/>
        <v>0</v>
      </c>
      <c r="T64" s="73"/>
      <c r="U64" s="74">
        <v>0</v>
      </c>
      <c r="V64" s="73"/>
      <c r="W64" s="74">
        <f t="shared" si="14"/>
        <v>0</v>
      </c>
      <c r="X64" s="73"/>
      <c r="Y64" s="74">
        <f t="shared" si="5"/>
        <v>0</v>
      </c>
      <c r="Z64" s="82">
        <f t="shared" si="6"/>
        <v>0</v>
      </c>
      <c r="AA64" s="74"/>
      <c r="AB64" s="139">
        <f t="shared" si="11"/>
        <v>0</v>
      </c>
    </row>
    <row r="65" spans="1:29" ht="15" customHeight="1" x14ac:dyDescent="0.2">
      <c r="A65" s="84" t="s">
        <v>246</v>
      </c>
      <c r="B65" t="s">
        <v>65</v>
      </c>
      <c r="C65" s="4" t="s">
        <v>4</v>
      </c>
      <c r="D65" s="19">
        <v>140</v>
      </c>
      <c r="E65" s="20">
        <f t="shared" si="7"/>
        <v>0</v>
      </c>
      <c r="F65" s="73"/>
      <c r="G65" s="74">
        <f>IF(B65="",D,F65*F65)</f>
        <v>0</v>
      </c>
      <c r="H65" s="73"/>
      <c r="I65" s="74">
        <f t="shared" si="1"/>
        <v>0</v>
      </c>
      <c r="J65" s="73"/>
      <c r="K65" s="113">
        <f t="shared" si="8"/>
        <v>0</v>
      </c>
      <c r="L65" s="73"/>
      <c r="M65" s="74">
        <f t="shared" si="9"/>
        <v>0</v>
      </c>
      <c r="N65" s="73"/>
      <c r="O65" s="113">
        <f t="shared" si="2"/>
        <v>0</v>
      </c>
      <c r="P65" s="101"/>
      <c r="Q65" s="74">
        <f t="shared" si="2"/>
        <v>0</v>
      </c>
      <c r="R65" s="73"/>
      <c r="S65" s="113">
        <f t="shared" si="10"/>
        <v>0</v>
      </c>
      <c r="T65" s="73"/>
      <c r="U65" s="74">
        <v>0</v>
      </c>
      <c r="V65" s="73"/>
      <c r="W65" s="74">
        <f t="shared" si="14"/>
        <v>0</v>
      </c>
      <c r="X65" s="73"/>
      <c r="Y65" s="74">
        <f t="shared" si="5"/>
        <v>0</v>
      </c>
      <c r="Z65" s="82">
        <f t="shared" si="6"/>
        <v>0</v>
      </c>
      <c r="AA65" s="74"/>
      <c r="AB65" s="139">
        <f t="shared" si="11"/>
        <v>0</v>
      </c>
    </row>
    <row r="66" spans="1:29" ht="15" customHeight="1" x14ac:dyDescent="0.2">
      <c r="A66" s="84" t="s">
        <v>228</v>
      </c>
      <c r="B66" t="str">
        <f>IF($A66="","",INDEX('MA-Liste'!$D:$D,MATCH($A66,'MA-Liste'!$M:$M,FALSE)))</f>
        <v>AeBo</v>
      </c>
      <c r="C66" s="4" t="str">
        <f ca="1">IF($A66="","",INDEX(INDIRECT("'MA-Liste'!"&amp;$C$11),MATCH($A66,'MA-Liste'!$M:$M,FALSE)))</f>
        <v>D</v>
      </c>
      <c r="D66" s="19">
        <f t="shared" ca="1" si="0"/>
        <v>100</v>
      </c>
      <c r="E66" s="20">
        <f t="shared" si="7"/>
        <v>0</v>
      </c>
      <c r="F66" s="73"/>
      <c r="G66" s="74">
        <f>IF(B66="",D,F66*F66)</f>
        <v>0</v>
      </c>
      <c r="H66" s="73"/>
      <c r="I66" s="74">
        <f t="shared" ca="1" si="1"/>
        <v>0</v>
      </c>
      <c r="J66" s="73"/>
      <c r="K66" s="113">
        <f t="shared" ca="1" si="8"/>
        <v>0</v>
      </c>
      <c r="L66" s="73"/>
      <c r="M66" s="74">
        <f t="shared" ca="1" si="9"/>
        <v>0</v>
      </c>
      <c r="N66" s="73"/>
      <c r="O66" s="113">
        <f t="shared" ca="1" si="2"/>
        <v>0</v>
      </c>
      <c r="P66" s="101"/>
      <c r="Q66" s="74">
        <f t="shared" ca="1" si="2"/>
        <v>0</v>
      </c>
      <c r="R66" s="73"/>
      <c r="S66" s="113">
        <f t="shared" ca="1" si="10"/>
        <v>0</v>
      </c>
      <c r="T66" s="73"/>
      <c r="U66" s="74">
        <v>0</v>
      </c>
      <c r="V66" s="73"/>
      <c r="W66" s="74">
        <f t="shared" ca="1" si="14"/>
        <v>0</v>
      </c>
      <c r="X66" s="73"/>
      <c r="Y66" s="74">
        <f t="shared" ca="1" si="5"/>
        <v>0</v>
      </c>
      <c r="Z66" s="82">
        <f t="shared" ca="1" si="6"/>
        <v>0</v>
      </c>
      <c r="AA66" s="74"/>
      <c r="AB66" s="139">
        <f t="shared" ca="1" si="11"/>
        <v>0</v>
      </c>
    </row>
    <row r="67" spans="1:29" ht="15" customHeight="1" x14ac:dyDescent="0.2">
      <c r="A67" s="84" t="s">
        <v>252</v>
      </c>
      <c r="B67" s="14" t="s">
        <v>65</v>
      </c>
      <c r="C67" s="18" t="s">
        <v>8</v>
      </c>
      <c r="D67" s="19">
        <v>60</v>
      </c>
      <c r="E67" s="20">
        <f t="shared" si="7"/>
        <v>0</v>
      </c>
      <c r="F67" s="73"/>
      <c r="G67" s="74">
        <f>IF(B67="",D,F67*F67)</f>
        <v>0</v>
      </c>
      <c r="H67" s="73"/>
      <c r="I67" s="74">
        <f t="shared" si="1"/>
        <v>0</v>
      </c>
      <c r="J67" s="73"/>
      <c r="K67" s="113">
        <f t="shared" si="8"/>
        <v>0</v>
      </c>
      <c r="L67" s="73"/>
      <c r="M67" s="74">
        <f t="shared" si="9"/>
        <v>0</v>
      </c>
      <c r="N67" s="73"/>
      <c r="O67" s="113">
        <f t="shared" si="2"/>
        <v>0</v>
      </c>
      <c r="P67" s="101"/>
      <c r="Q67" s="74">
        <f t="shared" si="2"/>
        <v>0</v>
      </c>
      <c r="R67" s="73"/>
      <c r="S67" s="113">
        <f t="shared" si="10"/>
        <v>0</v>
      </c>
      <c r="T67" s="73"/>
      <c r="U67" s="74">
        <v>0</v>
      </c>
      <c r="V67" s="73"/>
      <c r="W67" s="74">
        <f t="shared" si="14"/>
        <v>0</v>
      </c>
      <c r="X67" s="73"/>
      <c r="Y67" s="74">
        <f t="shared" si="5"/>
        <v>0</v>
      </c>
      <c r="Z67" s="82">
        <f t="shared" si="6"/>
        <v>0</v>
      </c>
      <c r="AA67" s="74"/>
      <c r="AB67" s="139">
        <f t="shared" si="11"/>
        <v>0</v>
      </c>
    </row>
    <row r="68" spans="1:29" ht="15" customHeight="1" x14ac:dyDescent="0.2">
      <c r="A68" s="90" t="s">
        <v>253</v>
      </c>
      <c r="B68" s="14" t="s">
        <v>65</v>
      </c>
      <c r="C68" s="18" t="s">
        <v>6</v>
      </c>
      <c r="D68" s="19">
        <v>100</v>
      </c>
      <c r="E68" s="20">
        <f t="shared" si="7"/>
        <v>0</v>
      </c>
      <c r="F68" s="73"/>
      <c r="G68" s="74">
        <f>IF(B68="",D,F68*F68)</f>
        <v>0</v>
      </c>
      <c r="H68" s="73"/>
      <c r="I68" s="74">
        <f t="shared" si="1"/>
        <v>0</v>
      </c>
      <c r="J68" s="73"/>
      <c r="K68" s="113">
        <f t="shared" si="8"/>
        <v>0</v>
      </c>
      <c r="L68" s="73"/>
      <c r="M68" s="74">
        <f t="shared" si="9"/>
        <v>0</v>
      </c>
      <c r="N68" s="73"/>
      <c r="O68" s="113">
        <f t="shared" si="2"/>
        <v>0</v>
      </c>
      <c r="P68" s="101"/>
      <c r="Q68" s="74">
        <f t="shared" si="2"/>
        <v>0</v>
      </c>
      <c r="R68" s="73"/>
      <c r="S68" s="113">
        <f t="shared" si="10"/>
        <v>0</v>
      </c>
      <c r="T68" s="73"/>
      <c r="U68" s="74">
        <v>0</v>
      </c>
      <c r="V68" s="73"/>
      <c r="W68" s="74">
        <f t="shared" si="14"/>
        <v>0</v>
      </c>
      <c r="X68" s="73"/>
      <c r="Y68" s="74">
        <f t="shared" si="5"/>
        <v>0</v>
      </c>
      <c r="Z68" s="82">
        <f t="shared" si="6"/>
        <v>0</v>
      </c>
      <c r="AA68" s="74"/>
      <c r="AB68" s="139">
        <f t="shared" si="11"/>
        <v>0</v>
      </c>
    </row>
    <row r="69" spans="1:29" ht="15" customHeight="1" x14ac:dyDescent="0.2">
      <c r="A69" s="90" t="s">
        <v>254</v>
      </c>
      <c r="B69" s="14" t="s">
        <v>65</v>
      </c>
      <c r="C69" s="18" t="s">
        <v>8</v>
      </c>
      <c r="D69" s="19">
        <v>60</v>
      </c>
      <c r="E69" s="20">
        <f t="shared" si="7"/>
        <v>0</v>
      </c>
      <c r="F69" s="73"/>
      <c r="G69" s="74">
        <f>IF(B69="",D,F69*F69)</f>
        <v>0</v>
      </c>
      <c r="H69" s="73"/>
      <c r="I69" s="74">
        <f t="shared" si="1"/>
        <v>0</v>
      </c>
      <c r="J69" s="73"/>
      <c r="K69" s="113">
        <f t="shared" si="8"/>
        <v>0</v>
      </c>
      <c r="L69" s="73"/>
      <c r="M69" s="74">
        <f t="shared" si="9"/>
        <v>0</v>
      </c>
      <c r="N69" s="73"/>
      <c r="O69" s="113">
        <f t="shared" si="2"/>
        <v>0</v>
      </c>
      <c r="P69" s="101"/>
      <c r="Q69" s="74">
        <f t="shared" si="2"/>
        <v>0</v>
      </c>
      <c r="R69" s="73"/>
      <c r="S69" s="113">
        <f t="shared" si="10"/>
        <v>0</v>
      </c>
      <c r="T69" s="73"/>
      <c r="U69" s="74">
        <v>0</v>
      </c>
      <c r="V69" s="73"/>
      <c r="W69" s="74">
        <f t="shared" si="14"/>
        <v>0</v>
      </c>
      <c r="X69" s="73"/>
      <c r="Y69" s="74">
        <f t="shared" si="5"/>
        <v>0</v>
      </c>
      <c r="Z69" s="82">
        <f t="shared" si="6"/>
        <v>0</v>
      </c>
      <c r="AA69" s="74"/>
      <c r="AB69" s="147">
        <f t="shared" si="11"/>
        <v>0</v>
      </c>
    </row>
    <row r="70" spans="1:29" ht="15" customHeight="1" x14ac:dyDescent="0.2">
      <c r="A70" s="90" t="s">
        <v>255</v>
      </c>
      <c r="B70" s="14" t="s">
        <v>65</v>
      </c>
      <c r="C70" s="18" t="s">
        <v>5</v>
      </c>
      <c r="D70" s="19">
        <v>118</v>
      </c>
      <c r="E70" s="20">
        <f t="shared" si="7"/>
        <v>20.25</v>
      </c>
      <c r="F70" s="73"/>
      <c r="G70" s="74">
        <f>IF(B70="",D,F70*F70)</f>
        <v>0</v>
      </c>
      <c r="H70" s="73"/>
      <c r="I70" s="74">
        <f t="shared" si="1"/>
        <v>0</v>
      </c>
      <c r="J70" s="73"/>
      <c r="K70" s="113">
        <f t="shared" si="8"/>
        <v>0</v>
      </c>
      <c r="L70" s="73"/>
      <c r="M70" s="74">
        <f t="shared" si="9"/>
        <v>0</v>
      </c>
      <c r="N70" s="73"/>
      <c r="O70" s="113">
        <f t="shared" si="2"/>
        <v>0</v>
      </c>
      <c r="P70" s="101"/>
      <c r="Q70" s="74">
        <f t="shared" si="2"/>
        <v>0</v>
      </c>
      <c r="R70" s="73">
        <v>20.25</v>
      </c>
      <c r="S70" s="113">
        <f t="shared" si="10"/>
        <v>2389.5</v>
      </c>
      <c r="T70" s="73"/>
      <c r="U70" s="74">
        <v>0</v>
      </c>
      <c r="V70" s="73"/>
      <c r="W70" s="74">
        <f t="shared" si="14"/>
        <v>0</v>
      </c>
      <c r="X70" s="73"/>
      <c r="Y70" s="74">
        <f t="shared" si="5"/>
        <v>0</v>
      </c>
      <c r="Z70" s="82">
        <f t="shared" si="6"/>
        <v>2389.5</v>
      </c>
      <c r="AA70" s="74"/>
      <c r="AB70" s="147">
        <f t="shared" si="11"/>
        <v>2389.5</v>
      </c>
    </row>
    <row r="71" spans="1:29" ht="15" customHeight="1" x14ac:dyDescent="0.2">
      <c r="A71" s="90" t="s">
        <v>256</v>
      </c>
      <c r="B71" s="14" t="s">
        <v>65</v>
      </c>
      <c r="C71" s="18" t="s">
        <v>5</v>
      </c>
      <c r="D71" s="19">
        <v>118</v>
      </c>
      <c r="E71" s="20">
        <f t="shared" si="7"/>
        <v>0</v>
      </c>
      <c r="F71" s="73"/>
      <c r="G71" s="74">
        <f>IF(B71="",D,F71*F71)</f>
        <v>0</v>
      </c>
      <c r="H71" s="73"/>
      <c r="I71" s="74">
        <f t="shared" si="1"/>
        <v>0</v>
      </c>
      <c r="J71" s="73"/>
      <c r="K71" s="113">
        <f t="shared" si="8"/>
        <v>0</v>
      </c>
      <c r="L71" s="73"/>
      <c r="M71" s="74">
        <f t="shared" si="9"/>
        <v>0</v>
      </c>
      <c r="N71" s="73"/>
      <c r="O71" s="113">
        <f t="shared" si="2"/>
        <v>0</v>
      </c>
      <c r="P71" s="101"/>
      <c r="Q71" s="74">
        <f t="shared" si="2"/>
        <v>0</v>
      </c>
      <c r="R71" s="73"/>
      <c r="S71" s="113">
        <f t="shared" si="10"/>
        <v>0</v>
      </c>
      <c r="T71" s="73"/>
      <c r="U71" s="74">
        <v>0</v>
      </c>
      <c r="V71" s="73"/>
      <c r="W71" s="74">
        <f t="shared" si="14"/>
        <v>0</v>
      </c>
      <c r="X71" s="73"/>
      <c r="Y71" s="74">
        <f t="shared" si="5"/>
        <v>0</v>
      </c>
      <c r="Z71" s="82">
        <f t="shared" si="6"/>
        <v>0</v>
      </c>
      <c r="AA71" s="74"/>
      <c r="AB71" s="147">
        <f t="shared" si="11"/>
        <v>0</v>
      </c>
    </row>
    <row r="72" spans="1:29" ht="15" customHeight="1" x14ac:dyDescent="0.2">
      <c r="A72" s="90" t="s">
        <v>257</v>
      </c>
      <c r="B72" s="14" t="s">
        <v>65</v>
      </c>
      <c r="C72" s="18" t="s">
        <v>5</v>
      </c>
      <c r="D72" s="19">
        <v>118</v>
      </c>
      <c r="E72" s="20">
        <f t="shared" si="7"/>
        <v>0</v>
      </c>
      <c r="F72" s="73"/>
      <c r="G72" s="74">
        <f>IF(B72="",D,F72*F72)</f>
        <v>0</v>
      </c>
      <c r="H72" s="73"/>
      <c r="I72" s="74">
        <f t="shared" si="1"/>
        <v>0</v>
      </c>
      <c r="J72" s="73"/>
      <c r="K72" s="113">
        <f t="shared" si="8"/>
        <v>0</v>
      </c>
      <c r="L72" s="73"/>
      <c r="M72" s="74">
        <f t="shared" si="9"/>
        <v>0</v>
      </c>
      <c r="N72" s="73"/>
      <c r="O72" s="113">
        <f t="shared" si="2"/>
        <v>0</v>
      </c>
      <c r="P72" s="101"/>
      <c r="Q72" s="74">
        <f t="shared" si="2"/>
        <v>0</v>
      </c>
      <c r="R72" s="73"/>
      <c r="S72" s="113">
        <f t="shared" si="10"/>
        <v>0</v>
      </c>
      <c r="T72" s="73"/>
      <c r="U72" s="74">
        <v>0</v>
      </c>
      <c r="V72" s="73"/>
      <c r="W72" s="74">
        <f t="shared" si="14"/>
        <v>0</v>
      </c>
      <c r="X72" s="73"/>
      <c r="Y72" s="74">
        <f t="shared" si="5"/>
        <v>0</v>
      </c>
      <c r="Z72" s="82">
        <f t="shared" si="6"/>
        <v>0</v>
      </c>
      <c r="AA72" s="74"/>
      <c r="AB72" s="147">
        <f t="shared" si="11"/>
        <v>0</v>
      </c>
    </row>
    <row r="73" spans="1:29" ht="15" customHeight="1" x14ac:dyDescent="0.2">
      <c r="A73" s="90" t="s">
        <v>264</v>
      </c>
      <c r="B73" s="14" t="s">
        <v>65</v>
      </c>
      <c r="C73" s="18" t="s">
        <v>6</v>
      </c>
      <c r="D73" s="19">
        <v>100</v>
      </c>
      <c r="E73" s="20">
        <f t="shared" si="7"/>
        <v>0</v>
      </c>
      <c r="F73" s="73"/>
      <c r="G73" s="74">
        <f>IF(B73="",D,F73*F73)</f>
        <v>0</v>
      </c>
      <c r="H73" s="73"/>
      <c r="I73" s="74">
        <f t="shared" si="1"/>
        <v>0</v>
      </c>
      <c r="J73" s="73"/>
      <c r="K73" s="113">
        <f t="shared" si="8"/>
        <v>0</v>
      </c>
      <c r="L73" s="73"/>
      <c r="M73" s="74">
        <f t="shared" si="9"/>
        <v>0</v>
      </c>
      <c r="N73" s="73"/>
      <c r="O73" s="113">
        <f t="shared" si="2"/>
        <v>0</v>
      </c>
      <c r="P73" s="101"/>
      <c r="Q73" s="74">
        <f t="shared" si="2"/>
        <v>0</v>
      </c>
      <c r="R73" s="73"/>
      <c r="S73" s="113">
        <f t="shared" si="10"/>
        <v>0</v>
      </c>
      <c r="T73" s="73"/>
      <c r="U73" s="74">
        <v>0</v>
      </c>
      <c r="V73" s="73"/>
      <c r="W73" s="74">
        <f t="shared" si="14"/>
        <v>0</v>
      </c>
      <c r="X73" s="73"/>
      <c r="Y73" s="74">
        <f t="shared" si="5"/>
        <v>0</v>
      </c>
      <c r="Z73" s="82">
        <f t="shared" si="6"/>
        <v>0</v>
      </c>
      <c r="AA73" s="74"/>
      <c r="AB73" s="147">
        <f t="shared" si="11"/>
        <v>0</v>
      </c>
    </row>
    <row r="74" spans="1:29" ht="15" customHeight="1" x14ac:dyDescent="0.2">
      <c r="A74" s="90" t="s">
        <v>260</v>
      </c>
      <c r="B74" s="14" t="s">
        <v>65</v>
      </c>
      <c r="C74" s="18" t="s">
        <v>6</v>
      </c>
      <c r="D74" s="19">
        <v>100</v>
      </c>
      <c r="E74" s="20">
        <f t="shared" si="7"/>
        <v>0</v>
      </c>
      <c r="F74" s="73"/>
      <c r="G74" s="74">
        <f>IF(B74="",D,F74*F74)</f>
        <v>0</v>
      </c>
      <c r="H74" s="73"/>
      <c r="I74" s="74">
        <f t="shared" si="1"/>
        <v>0</v>
      </c>
      <c r="J74" s="73"/>
      <c r="K74" s="113">
        <f t="shared" si="8"/>
        <v>0</v>
      </c>
      <c r="L74" s="73"/>
      <c r="M74" s="74">
        <f t="shared" si="9"/>
        <v>0</v>
      </c>
      <c r="N74" s="73"/>
      <c r="O74" s="113">
        <f t="shared" si="2"/>
        <v>0</v>
      </c>
      <c r="P74" s="73"/>
      <c r="Q74" s="74">
        <f t="shared" si="2"/>
        <v>0</v>
      </c>
      <c r="R74" s="73"/>
      <c r="S74" s="113">
        <f t="shared" si="10"/>
        <v>0</v>
      </c>
      <c r="T74" s="73"/>
      <c r="U74" s="74">
        <v>0</v>
      </c>
      <c r="V74" s="73"/>
      <c r="W74" s="74">
        <f t="shared" si="14"/>
        <v>0</v>
      </c>
      <c r="X74" s="73"/>
      <c r="Y74" s="74">
        <f t="shared" si="5"/>
        <v>0</v>
      </c>
      <c r="Z74" s="82">
        <f t="shared" si="6"/>
        <v>0</v>
      </c>
      <c r="AA74" s="74"/>
      <c r="AB74" s="147">
        <f t="shared" si="11"/>
        <v>0</v>
      </c>
    </row>
    <row r="75" spans="1:29" ht="15" customHeight="1" x14ac:dyDescent="0.2">
      <c r="A75" s="90" t="s">
        <v>265</v>
      </c>
      <c r="B75" t="str">
        <f>IF($A75="","",INDEX('MA-Liste'!$D:$D,MATCH($A75,'MA-Liste'!$M:$M,FALSE)))</f>
        <v>AeBo</v>
      </c>
      <c r="C75" s="4" t="str">
        <f ca="1">IF($A75="","",INDEX(INDIRECT("'MA-Liste'!"&amp;$C$11),MATCH($A75,'MA-Liste'!$M:$M,FALSE)))</f>
        <v>D</v>
      </c>
      <c r="D75" s="19">
        <f ca="1">IF(OR($C75="",$C75=0),"",VLOOKUP($C75,Ansätze,$D$11,FALSE))</f>
        <v>100</v>
      </c>
      <c r="E75" s="20">
        <f t="shared" si="7"/>
        <v>0</v>
      </c>
      <c r="F75" s="73"/>
      <c r="G75" s="74">
        <f>IF(B75="",D,F75*F75)</f>
        <v>0</v>
      </c>
      <c r="H75" s="73"/>
      <c r="I75" s="74">
        <f t="shared" ca="1" si="1"/>
        <v>0</v>
      </c>
      <c r="J75" s="73"/>
      <c r="K75" s="113">
        <f t="shared" ca="1" si="8"/>
        <v>0</v>
      </c>
      <c r="L75" s="73"/>
      <c r="M75" s="74">
        <f t="shared" ca="1" si="9"/>
        <v>0</v>
      </c>
      <c r="N75" s="73"/>
      <c r="O75" s="113">
        <f t="shared" ca="1" si="2"/>
        <v>0</v>
      </c>
      <c r="P75" s="73"/>
      <c r="Q75" s="74">
        <f t="shared" ca="1" si="2"/>
        <v>0</v>
      </c>
      <c r="R75" s="73"/>
      <c r="S75" s="113">
        <f t="shared" ca="1" si="10"/>
        <v>0</v>
      </c>
      <c r="T75" s="73"/>
      <c r="U75" s="74">
        <v>0</v>
      </c>
      <c r="V75" s="73"/>
      <c r="W75" s="74">
        <f t="shared" ca="1" si="14"/>
        <v>0</v>
      </c>
      <c r="X75" s="73"/>
      <c r="Y75" s="74">
        <f t="shared" ca="1" si="5"/>
        <v>0</v>
      </c>
      <c r="Z75" s="82">
        <f t="shared" ca="1" si="6"/>
        <v>0</v>
      </c>
      <c r="AA75" s="74"/>
      <c r="AB75" s="147">
        <f t="shared" ca="1" si="11"/>
        <v>0</v>
      </c>
    </row>
    <row r="76" spans="1:29" ht="15" customHeight="1" x14ac:dyDescent="0.2">
      <c r="A76" s="90" t="s">
        <v>263</v>
      </c>
      <c r="B76" s="14" t="s">
        <v>65</v>
      </c>
      <c r="C76" s="18" t="s">
        <v>6</v>
      </c>
      <c r="D76" s="19">
        <v>100</v>
      </c>
      <c r="E76" s="20">
        <f t="shared" si="7"/>
        <v>0</v>
      </c>
      <c r="F76" s="73"/>
      <c r="G76" s="74">
        <f>IF(B76="",D,F76*F76)</f>
        <v>0</v>
      </c>
      <c r="H76" s="73"/>
      <c r="I76" s="74">
        <f>IF(D76="",0,D76*H76)</f>
        <v>0</v>
      </c>
      <c r="J76" s="73"/>
      <c r="K76" s="113">
        <f t="shared" si="8"/>
        <v>0</v>
      </c>
      <c r="L76" s="73"/>
      <c r="M76" s="74">
        <f t="shared" si="9"/>
        <v>0</v>
      </c>
      <c r="N76" s="73"/>
      <c r="O76" s="113">
        <f>IF($D76="",0,$D76*N76)</f>
        <v>0</v>
      </c>
      <c r="P76" s="73"/>
      <c r="Q76" s="74">
        <f>IF($D76="",0,$D76*P76)</f>
        <v>0</v>
      </c>
      <c r="R76" s="73"/>
      <c r="S76" s="113">
        <f t="shared" si="10"/>
        <v>0</v>
      </c>
      <c r="T76" s="73"/>
      <c r="U76" s="74">
        <v>0</v>
      </c>
      <c r="V76" s="73"/>
      <c r="W76" s="74">
        <f t="shared" si="14"/>
        <v>0</v>
      </c>
      <c r="X76" s="73"/>
      <c r="Y76" s="74">
        <f>IF(D76="",0,D76*X76)</f>
        <v>0</v>
      </c>
      <c r="Z76" s="82">
        <f>IF(D76="",0,D76*E76)</f>
        <v>0</v>
      </c>
      <c r="AA76" s="74"/>
      <c r="AB76" s="147">
        <f t="shared" si="11"/>
        <v>0</v>
      </c>
      <c r="AC76" s="141">
        <v>10227.5</v>
      </c>
    </row>
    <row r="77" spans="1:29" ht="15" customHeight="1" x14ac:dyDescent="0.2">
      <c r="A77" s="84"/>
      <c r="D77" s="19"/>
      <c r="E77" s="20">
        <f>SUM(H77+J77+L77+N77+P77+R77+T77+V77+X77)</f>
        <v>0</v>
      </c>
      <c r="F77" s="73"/>
      <c r="G77" s="74"/>
      <c r="H77" s="73"/>
      <c r="I77" s="74">
        <f>IF(D77="",0,D77*H77)</f>
        <v>0</v>
      </c>
      <c r="J77" s="73"/>
      <c r="K77" s="113">
        <f>IF($D77="",0,$D77*J77)</f>
        <v>0</v>
      </c>
      <c r="L77" s="73"/>
      <c r="M77" s="74">
        <f>IF($D77="",0,$D77*L77)</f>
        <v>0</v>
      </c>
      <c r="N77" s="73"/>
      <c r="O77" s="113">
        <f>IF($D77="",0,$D77*N77)</f>
        <v>0</v>
      </c>
      <c r="P77" s="73"/>
      <c r="Q77" s="74">
        <f>IF($D77="",0,$D77*P77)</f>
        <v>0</v>
      </c>
      <c r="R77" s="73"/>
      <c r="S77" s="113">
        <f>IF($D77="",0,$D77*R77)</f>
        <v>0</v>
      </c>
      <c r="T77" s="73"/>
      <c r="U77" s="74">
        <f>IF(D77="",0,D77*T77)</f>
        <v>0</v>
      </c>
      <c r="V77" s="73"/>
      <c r="W77" s="74">
        <f t="shared" si="14"/>
        <v>0</v>
      </c>
      <c r="X77" s="73"/>
      <c r="Y77" s="74">
        <f>IF(D77="",0,D77*X77)</f>
        <v>0</v>
      </c>
      <c r="Z77" s="82">
        <f>IF(D77="",0,D77*E77)</f>
        <v>0</v>
      </c>
      <c r="AA77" s="74"/>
      <c r="AB77" s="147">
        <f>SUM(Z77+AA77)</f>
        <v>0</v>
      </c>
      <c r="AC77" s="141">
        <v>10088.5</v>
      </c>
    </row>
    <row r="78" spans="1:29" s="62" customFormat="1" ht="15" customHeight="1" x14ac:dyDescent="0.2">
      <c r="A78" s="85"/>
      <c r="C78" s="63" t="s">
        <v>154</v>
      </c>
      <c r="D78" s="57"/>
      <c r="E78" s="20">
        <f>SUM(H78+J78+L78+N78+P78+R78+T78+V78+X78)</f>
        <v>84.75</v>
      </c>
      <c r="F78" s="144">
        <f>SUM(F13:F77)</f>
        <v>0</v>
      </c>
      <c r="G78" s="143"/>
      <c r="H78" s="75">
        <f>SUM(H13:H77)</f>
        <v>0</v>
      </c>
      <c r="I78" s="76"/>
      <c r="J78" s="94">
        <f>SUM(J12:J77)</f>
        <v>1.75</v>
      </c>
      <c r="K78" s="94"/>
      <c r="L78" s="75">
        <f>SUM(L13:L77)</f>
        <v>0</v>
      </c>
      <c r="M78" s="76"/>
      <c r="N78" s="94">
        <f>SUM(N12:N77)</f>
        <v>34.75</v>
      </c>
      <c r="O78" s="94"/>
      <c r="P78" s="75">
        <f>SUM(P13:P77)</f>
        <v>0</v>
      </c>
      <c r="Q78" s="76"/>
      <c r="R78" s="94">
        <f>SUM(R12:R77)</f>
        <v>47.25</v>
      </c>
      <c r="S78" s="94"/>
      <c r="T78" s="75">
        <f>SUM(T13:T77)</f>
        <v>0</v>
      </c>
      <c r="U78" s="76">
        <f ca="1">SUM(U13:U77)</f>
        <v>0</v>
      </c>
      <c r="V78" s="75">
        <f>SUM(V13:V77)</f>
        <v>0</v>
      </c>
      <c r="W78" s="76">
        <f ca="1">SUM(W13:W77)</f>
        <v>0</v>
      </c>
      <c r="X78" s="75">
        <f>SUM(X13:X77)</f>
        <v>1</v>
      </c>
      <c r="Y78" s="76"/>
      <c r="Z78" s="76"/>
      <c r="AA78" s="140"/>
      <c r="AB78" s="148">
        <f>SUM(Z78+AA78)</f>
        <v>0</v>
      </c>
      <c r="AC78" s="142">
        <f>SUM(AC76-AC77)</f>
        <v>139</v>
      </c>
    </row>
    <row r="79" spans="1:29" ht="4.5" customHeight="1" x14ac:dyDescent="0.2">
      <c r="A79" s="86"/>
      <c r="B79" s="40"/>
      <c r="C79" s="68"/>
      <c r="D79" s="69"/>
      <c r="E79" s="69"/>
      <c r="F79" s="69"/>
      <c r="G79" s="69"/>
      <c r="H79" s="77"/>
      <c r="I79" s="78"/>
      <c r="J79" s="69"/>
      <c r="K79" s="69"/>
      <c r="L79" s="77"/>
      <c r="M79" s="78"/>
      <c r="N79" s="69"/>
      <c r="O79" s="69"/>
      <c r="P79" s="77"/>
      <c r="Q79" s="78"/>
      <c r="R79" s="69"/>
      <c r="S79" s="69"/>
      <c r="T79" s="77"/>
      <c r="U79" s="78"/>
      <c r="V79" s="77"/>
      <c r="W79" s="78"/>
      <c r="X79" s="77"/>
      <c r="Y79" s="78"/>
      <c r="Z79" s="69"/>
      <c r="AA79" s="69"/>
      <c r="AB79" s="78"/>
    </row>
    <row r="80" spans="1:29" ht="15" customHeight="1" x14ac:dyDescent="0.2">
      <c r="A80" s="65"/>
      <c r="B80" s="65"/>
      <c r="C80" s="66" t="s">
        <v>155</v>
      </c>
      <c r="D80" s="67"/>
      <c r="E80" s="19"/>
      <c r="F80" s="145"/>
      <c r="G80" s="146">
        <f ca="1">SUM(G13:G79)</f>
        <v>0</v>
      </c>
      <c r="H80" s="79"/>
      <c r="I80" s="80">
        <f ca="1">SUM(I13:I79)</f>
        <v>0</v>
      </c>
      <c r="J80" s="95"/>
      <c r="K80" s="95">
        <f ca="1">SUM(K12:K79)</f>
        <v>175</v>
      </c>
      <c r="L80" s="79"/>
      <c r="M80" s="80">
        <f ca="1">SUM(M13:M79)</f>
        <v>0</v>
      </c>
      <c r="N80" s="95"/>
      <c r="O80" s="95">
        <f ca="1">SUM(O13:O79)</f>
        <v>3835</v>
      </c>
      <c r="P80" s="79"/>
      <c r="Q80" s="80">
        <f ca="1">SUM(Q13:Q79)</f>
        <v>0</v>
      </c>
      <c r="R80" s="95"/>
      <c r="S80" s="95">
        <f ca="1">SUM(S12:S79)</f>
        <v>6077.5</v>
      </c>
      <c r="T80" s="79"/>
      <c r="U80" s="80">
        <f ca="1">SUM(U13:U79)</f>
        <v>0</v>
      </c>
      <c r="V80" s="79"/>
      <c r="W80" s="80">
        <f ca="1">SUM(W13:W79)</f>
        <v>0</v>
      </c>
      <c r="X80" s="79"/>
      <c r="Y80" s="80">
        <f ca="1">SUM(Y13:Y79)</f>
        <v>140</v>
      </c>
      <c r="Z80" s="80">
        <f ca="1">SUM(G80+I80+K80+M80+O80+Q80+S80+U80+W80+Y80)</f>
        <v>10227.5</v>
      </c>
      <c r="AA80" s="137"/>
      <c r="AB80" s="149"/>
    </row>
    <row r="81" spans="1:28" x14ac:dyDescent="0.2">
      <c r="C81" s="41" t="s">
        <v>24</v>
      </c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2">
        <f ca="1">SUM(Z13:Z77)</f>
        <v>10227.5</v>
      </c>
      <c r="AA81" s="3">
        <f>SUBTOTAL(9,AA13:AA79)</f>
        <v>0</v>
      </c>
      <c r="AB81" s="136">
        <f ca="1">SUM(Z81+AA81)</f>
        <v>10227.5</v>
      </c>
    </row>
    <row r="82" spans="1:28" x14ac:dyDescent="0.2">
      <c r="C82" s="56"/>
      <c r="H82" s="56"/>
      <c r="I82" s="56"/>
      <c r="J82" s="56"/>
      <c r="K82" s="56"/>
      <c r="L82" s="56"/>
      <c r="M82" s="56"/>
      <c r="N82" s="56"/>
      <c r="O82" s="56"/>
      <c r="P82" s="56"/>
      <c r="Q82" s="56"/>
      <c r="R82" s="56"/>
      <c r="S82" s="56"/>
      <c r="T82" s="56"/>
      <c r="U82" s="56"/>
      <c r="V82" s="56"/>
      <c r="W82" s="56"/>
      <c r="X82" s="56"/>
      <c r="Y82" s="56"/>
    </row>
    <row r="83" spans="1:28" x14ac:dyDescent="0.2">
      <c r="A83" s="103"/>
      <c r="Z83" s="19"/>
    </row>
    <row r="92" spans="1:28" x14ac:dyDescent="0.2">
      <c r="Z92" s="21">
        <f>SUM(Z90-Z89)</f>
        <v>0</v>
      </c>
      <c r="AA92">
        <f>SUM(AA90-AA89)</f>
        <v>0</v>
      </c>
    </row>
  </sheetData>
  <autoFilter ref="A12:Z80"/>
  <mergeCells count="12">
    <mergeCell ref="X10:Y10"/>
    <mergeCell ref="B6:D6"/>
    <mergeCell ref="B8:D8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</mergeCells>
  <dataValidations count="3">
    <dataValidation type="list" allowBlank="1" showInputMessage="1" showErrorMessage="1" sqref="D12">
      <formula1>Jahr</formula1>
    </dataValidation>
    <dataValidation type="list" allowBlank="1" showInputMessage="1" showErrorMessage="1" sqref="C12">
      <formula1>Kategorie</formula1>
    </dataValidation>
    <dataValidation type="list" allowBlank="1" showInputMessage="1" showErrorMessage="1" sqref="A13:A80">
      <formula1>Name</formula1>
    </dataValidation>
  </dataValidations>
  <pageMargins left="0.70866141732283472" right="0.70866141732283472" top="0.78740157480314965" bottom="0.6692913385826772" header="0.39370078740157483" footer="0.35433070866141736"/>
  <pageSetup paperSize="9" scale="63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C92"/>
  <sheetViews>
    <sheetView topLeftCell="A54" zoomScale="110" zoomScaleNormal="110" zoomScaleSheetLayoutView="110" workbookViewId="0">
      <pane xSplit="1" topLeftCell="R1" activePane="topRight" state="frozen"/>
      <selection activeCell="A61" sqref="A61"/>
      <selection pane="topRight" activeCell="AF40" sqref="AF40"/>
    </sheetView>
  </sheetViews>
  <sheetFormatPr baseColWidth="10" defaultRowHeight="12.75" x14ac:dyDescent="0.2"/>
  <cols>
    <col min="1" max="1" width="19.7109375" customWidth="1"/>
    <col min="2" max="2" width="9.7109375" customWidth="1"/>
    <col min="3" max="3" width="10" style="4" customWidth="1"/>
    <col min="4" max="25" width="9.7109375" style="21" customWidth="1"/>
    <col min="26" max="26" width="11.85546875" style="21" customWidth="1"/>
    <col min="27" max="27" width="9.7109375" customWidth="1"/>
  </cols>
  <sheetData>
    <row r="1" spans="1:28" x14ac:dyDescent="0.2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 spans="1:28" s="15" customFormat="1" ht="15" customHeight="1" x14ac:dyDescent="0.25">
      <c r="A2" s="100" t="s">
        <v>282</v>
      </c>
    </row>
    <row r="3" spans="1:28" s="15" customFormat="1" ht="14.25" x14ac:dyDescent="0.2">
      <c r="A3" s="99"/>
    </row>
    <row r="4" spans="1:28" s="15" customFormat="1" ht="15" x14ac:dyDescent="0.25">
      <c r="A4" s="100" t="s">
        <v>158</v>
      </c>
      <c r="B4" s="126" t="str">
        <f>IF(Vertragsdaten!B6="","",Vertragsdaten!B6)</f>
        <v>EP SIEP</v>
      </c>
      <c r="C4" s="126"/>
      <c r="D4" s="126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</row>
    <row r="5" spans="1:28" s="15" customFormat="1" ht="8.25" customHeight="1" x14ac:dyDescent="0.25">
      <c r="A5" s="100"/>
      <c r="B5" s="89"/>
      <c r="C5" s="89"/>
      <c r="D5" s="89"/>
    </row>
    <row r="6" spans="1:28" s="15" customFormat="1" ht="15" x14ac:dyDescent="0.25">
      <c r="A6" s="100" t="s">
        <v>159</v>
      </c>
      <c r="B6" s="325" t="str">
        <f>Vertragsdaten!B8</f>
        <v>070017/000025</v>
      </c>
      <c r="C6" s="325"/>
      <c r="D6" s="325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83"/>
      <c r="AA6" s="83"/>
    </row>
    <row r="7" spans="1:28" s="15" customFormat="1" ht="15" customHeight="1" x14ac:dyDescent="0.25">
      <c r="A7" s="100"/>
      <c r="Z7" s="64"/>
      <c r="AA7" s="64"/>
    </row>
    <row r="8" spans="1:28" s="8" customFormat="1" ht="15" x14ac:dyDescent="0.25">
      <c r="A8" s="100" t="s">
        <v>160</v>
      </c>
      <c r="B8" s="328">
        <v>42461</v>
      </c>
      <c r="C8" s="329"/>
      <c r="D8" s="32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83"/>
      <c r="AA8" s="83"/>
    </row>
    <row r="9" spans="1:28" x14ac:dyDescent="0.2">
      <c r="A9" s="65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</row>
    <row r="10" spans="1:28" s="128" customFormat="1" ht="27.75" customHeight="1" x14ac:dyDescent="0.2">
      <c r="A10" s="127"/>
      <c r="F10" s="326" t="s">
        <v>284</v>
      </c>
      <c r="G10" s="330"/>
      <c r="H10" s="326" t="s">
        <v>276</v>
      </c>
      <c r="I10" s="330"/>
      <c r="J10" s="326" t="s">
        <v>277</v>
      </c>
      <c r="K10" s="330"/>
      <c r="L10" s="326" t="s">
        <v>274</v>
      </c>
      <c r="M10" s="330"/>
      <c r="N10" s="326" t="s">
        <v>279</v>
      </c>
      <c r="O10" s="330"/>
      <c r="P10" s="326" t="s">
        <v>275</v>
      </c>
      <c r="Q10" s="330"/>
      <c r="R10" s="326" t="s">
        <v>278</v>
      </c>
      <c r="S10" s="330"/>
      <c r="T10" s="326" t="s">
        <v>199</v>
      </c>
      <c r="U10" s="331"/>
      <c r="V10" s="326" t="s">
        <v>200</v>
      </c>
      <c r="W10" s="327"/>
      <c r="X10" s="326" t="s">
        <v>201</v>
      </c>
      <c r="Y10" s="327"/>
      <c r="Z10" s="131"/>
      <c r="AA10" s="133" t="s">
        <v>280</v>
      </c>
      <c r="AB10" s="129" t="s">
        <v>281</v>
      </c>
    </row>
    <row r="11" spans="1:28" ht="3.75" hidden="1" customHeight="1" x14ac:dyDescent="0.2">
      <c r="C11" s="4" t="str">
        <f>VLOOKUP(C12,'MA-Liste'!A192:B198,2,FALSE)</f>
        <v>$K:$K</v>
      </c>
      <c r="D11">
        <f>VLOOKUP(D12,Vertragsdaten!A37:B42,2,FALSE)</f>
        <v>2</v>
      </c>
      <c r="E11"/>
      <c r="F11"/>
      <c r="G11"/>
      <c r="H11" s="70"/>
      <c r="I11" s="71"/>
      <c r="J11" s="65"/>
      <c r="K11" s="65"/>
      <c r="L11" s="70"/>
      <c r="M11" s="71"/>
      <c r="N11" s="65"/>
      <c r="O11" s="65"/>
      <c r="P11" s="70"/>
      <c r="Q11" s="71"/>
      <c r="R11" s="65"/>
      <c r="S11" s="65"/>
      <c r="T11" s="70"/>
      <c r="U11" s="71"/>
      <c r="V11" s="70"/>
      <c r="W11" s="71"/>
      <c r="X11" s="70"/>
      <c r="Y11" s="71"/>
      <c r="Z11"/>
      <c r="AA11" s="1"/>
      <c r="AB11" s="134"/>
    </row>
    <row r="12" spans="1:28" s="1" customFormat="1" ht="31.5" customHeight="1" x14ac:dyDescent="0.2">
      <c r="A12" s="44" t="s">
        <v>23</v>
      </c>
      <c r="B12" s="45" t="s">
        <v>18</v>
      </c>
      <c r="C12" s="87" t="str">
        <f>'MA-Liste'!K7</f>
        <v>Kategorie</v>
      </c>
      <c r="D12" s="88" t="s">
        <v>157</v>
      </c>
      <c r="E12" s="60" t="s">
        <v>152</v>
      </c>
      <c r="F12" s="60" t="s">
        <v>22</v>
      </c>
      <c r="G12" s="60" t="s">
        <v>156</v>
      </c>
      <c r="H12" s="72" t="s">
        <v>22</v>
      </c>
      <c r="I12" s="46" t="s">
        <v>156</v>
      </c>
      <c r="J12" s="112" t="s">
        <v>22</v>
      </c>
      <c r="K12" s="112" t="s">
        <v>156</v>
      </c>
      <c r="L12" s="72" t="s">
        <v>22</v>
      </c>
      <c r="M12" s="46" t="s">
        <v>156</v>
      </c>
      <c r="N12" s="112" t="s">
        <v>22</v>
      </c>
      <c r="O12" s="112" t="s">
        <v>156</v>
      </c>
      <c r="P12" s="72" t="s">
        <v>22</v>
      </c>
      <c r="Q12" s="46" t="s">
        <v>156</v>
      </c>
      <c r="R12" s="112" t="s">
        <v>22</v>
      </c>
      <c r="S12" s="112" t="s">
        <v>156</v>
      </c>
      <c r="T12" s="81" t="s">
        <v>22</v>
      </c>
      <c r="U12" s="13" t="s">
        <v>156</v>
      </c>
      <c r="V12" s="81" t="s">
        <v>22</v>
      </c>
      <c r="W12" s="13" t="s">
        <v>156</v>
      </c>
      <c r="X12" s="81" t="s">
        <v>22</v>
      </c>
      <c r="Y12" s="13" t="s">
        <v>156</v>
      </c>
      <c r="Z12" s="130" t="s">
        <v>153</v>
      </c>
      <c r="AA12" s="132" t="s">
        <v>285</v>
      </c>
      <c r="AB12" s="135"/>
    </row>
    <row r="13" spans="1:28" ht="15" customHeight="1" x14ac:dyDescent="0.2">
      <c r="A13" s="90" t="s">
        <v>145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66" ca="1" si="0">IF(OR($C13="",$C13=0),"",VLOOKUP($C13,Ansätze,$D$11,FALSE))</f>
        <v>140</v>
      </c>
      <c r="E13" s="20">
        <f>SUM(H13+J13+L13+N13+P13+R13+T13+V13+X13)</f>
        <v>3.5</v>
      </c>
      <c r="F13" s="73"/>
      <c r="G13" s="74">
        <f ca="1">IF(D13="",0,D13*F13)</f>
        <v>0</v>
      </c>
      <c r="H13" s="73"/>
      <c r="I13" s="74">
        <f t="shared" ref="I13:I75" ca="1" si="1">IF(D13="",0,D13*H13)</f>
        <v>0</v>
      </c>
      <c r="J13" s="73">
        <v>1</v>
      </c>
      <c r="K13" s="113">
        <f ca="1">IF($D13="",0,$D13*J13)</f>
        <v>140</v>
      </c>
      <c r="L13" s="73"/>
      <c r="M13" s="74">
        <f ca="1">IF($D13="",0,$D13*L13)</f>
        <v>0</v>
      </c>
      <c r="N13" s="73">
        <v>1</v>
      </c>
      <c r="O13" s="113">
        <f t="shared" ref="O13:Q75" ca="1" si="2">IF($D13="",0,$D13*N13)</f>
        <v>140</v>
      </c>
      <c r="P13" s="101"/>
      <c r="Q13" s="74">
        <f t="shared" ca="1" si="2"/>
        <v>0</v>
      </c>
      <c r="R13" s="73">
        <v>1.5</v>
      </c>
      <c r="S13" s="113">
        <f ca="1">IF($D13="",0,$D13*R13)</f>
        <v>210</v>
      </c>
      <c r="T13" s="73"/>
      <c r="U13" s="74">
        <f t="shared" ref="U13:U41" ca="1" si="3">IF(D13="",0,D13*T13)</f>
        <v>0</v>
      </c>
      <c r="V13" s="73"/>
      <c r="W13" s="74">
        <f t="shared" ref="W13:W41" ca="1" si="4">IF(D13="",0,D13*V13)</f>
        <v>0</v>
      </c>
      <c r="X13" s="73"/>
      <c r="Y13" s="74">
        <f t="shared" ref="Y13:Y75" ca="1" si="5">IF(D13="",0,D13*X13)</f>
        <v>0</v>
      </c>
      <c r="Z13" s="82">
        <f t="shared" ref="Z13:Z75" ca="1" si="6">IF(D13="",0,D13*E13)</f>
        <v>490</v>
      </c>
      <c r="AA13" s="74"/>
      <c r="AB13" s="138">
        <f ca="1">SUM(Z13+AA13)</f>
        <v>490</v>
      </c>
    </row>
    <row r="14" spans="1:28" ht="15" customHeight="1" x14ac:dyDescent="0.2">
      <c r="A14" s="90" t="s">
        <v>162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76" si="7">SUM(H14+J14+L14+N14+P14+R14+T14+V14+X14)</f>
        <v>0</v>
      </c>
      <c r="F14" s="73"/>
      <c r="G14" s="74">
        <f t="shared" ref="G14:G76" ca="1" si="8">IF(D14="",0,D14*F14)</f>
        <v>0</v>
      </c>
      <c r="H14" s="73"/>
      <c r="I14" s="74">
        <f t="shared" ca="1" si="1"/>
        <v>0</v>
      </c>
      <c r="J14" s="73"/>
      <c r="K14" s="113">
        <f t="shared" ref="K14:K76" ca="1" si="9">IF($D14="",0,$D14*J14)</f>
        <v>0</v>
      </c>
      <c r="L14" s="73"/>
      <c r="M14" s="74">
        <f t="shared" ref="M14:M76" ca="1" si="10">IF($D14="",0,$D14*L14)</f>
        <v>0</v>
      </c>
      <c r="N14" s="73"/>
      <c r="O14" s="113">
        <f t="shared" ca="1" si="2"/>
        <v>0</v>
      </c>
      <c r="P14" s="101"/>
      <c r="Q14" s="74">
        <f t="shared" ca="1" si="2"/>
        <v>0</v>
      </c>
      <c r="R14" s="73"/>
      <c r="S14" s="113">
        <f t="shared" ref="S14:S76" ca="1" si="11">IF($D14="",0,$D14*R14)</f>
        <v>0</v>
      </c>
      <c r="T14" s="73"/>
      <c r="U14" s="74">
        <f t="shared" ca="1" si="3"/>
        <v>0</v>
      </c>
      <c r="V14" s="73"/>
      <c r="W14" s="74">
        <f t="shared" ca="1" si="4"/>
        <v>0</v>
      </c>
      <c r="X14" s="73"/>
      <c r="Y14" s="74">
        <f t="shared" ca="1" si="5"/>
        <v>0</v>
      </c>
      <c r="Z14" s="82">
        <f t="shared" ca="1" si="6"/>
        <v>0</v>
      </c>
      <c r="AA14" s="74"/>
      <c r="AB14" s="139">
        <f t="shared" ref="AB14:AB76" ca="1" si="12">SUM(Z14+AA14)</f>
        <v>0</v>
      </c>
    </row>
    <row r="15" spans="1:28" ht="15" customHeight="1" x14ac:dyDescent="0.2">
      <c r="A15" s="90" t="s">
        <v>146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7"/>
        <v>0</v>
      </c>
      <c r="F15" s="73"/>
      <c r="G15" s="74">
        <f t="shared" ca="1" si="8"/>
        <v>0</v>
      </c>
      <c r="H15" s="73"/>
      <c r="I15" s="74">
        <f t="shared" ca="1" si="1"/>
        <v>0</v>
      </c>
      <c r="J15" s="73"/>
      <c r="K15" s="113">
        <f t="shared" ca="1" si="9"/>
        <v>0</v>
      </c>
      <c r="L15" s="73"/>
      <c r="M15" s="74">
        <f t="shared" ca="1" si="10"/>
        <v>0</v>
      </c>
      <c r="N15" s="73"/>
      <c r="O15" s="113">
        <f t="shared" ca="1" si="2"/>
        <v>0</v>
      </c>
      <c r="P15" s="101"/>
      <c r="Q15" s="74">
        <f t="shared" ca="1" si="2"/>
        <v>0</v>
      </c>
      <c r="R15" s="73"/>
      <c r="S15" s="113">
        <f t="shared" ca="1" si="11"/>
        <v>0</v>
      </c>
      <c r="T15" s="73"/>
      <c r="U15" s="74">
        <f t="shared" ca="1" si="3"/>
        <v>0</v>
      </c>
      <c r="V15" s="73"/>
      <c r="W15" s="74">
        <f t="shared" ca="1" si="4"/>
        <v>0</v>
      </c>
      <c r="X15" s="73"/>
      <c r="Y15" s="74">
        <f t="shared" ca="1" si="5"/>
        <v>0</v>
      </c>
      <c r="Z15" s="82">
        <f t="shared" ca="1" si="6"/>
        <v>0</v>
      </c>
      <c r="AA15" s="74"/>
      <c r="AB15" s="139">
        <f t="shared" ca="1" si="12"/>
        <v>0</v>
      </c>
    </row>
    <row r="16" spans="1:28" ht="15" customHeight="1" x14ac:dyDescent="0.2">
      <c r="A16" s="90" t="s">
        <v>149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7"/>
        <v>0</v>
      </c>
      <c r="F16" s="73"/>
      <c r="G16" s="74">
        <f t="shared" ca="1" si="8"/>
        <v>0</v>
      </c>
      <c r="H16" s="73"/>
      <c r="I16" s="74">
        <f t="shared" ca="1" si="1"/>
        <v>0</v>
      </c>
      <c r="J16" s="73"/>
      <c r="K16" s="113">
        <f t="shared" ca="1" si="9"/>
        <v>0</v>
      </c>
      <c r="L16" s="73"/>
      <c r="M16" s="74">
        <f t="shared" ca="1" si="10"/>
        <v>0</v>
      </c>
      <c r="N16" s="73"/>
      <c r="O16" s="113">
        <f t="shared" ca="1" si="2"/>
        <v>0</v>
      </c>
      <c r="P16" s="101"/>
      <c r="Q16" s="74">
        <f t="shared" ca="1" si="2"/>
        <v>0</v>
      </c>
      <c r="R16" s="73"/>
      <c r="S16" s="113">
        <f t="shared" ca="1" si="11"/>
        <v>0</v>
      </c>
      <c r="T16" s="73"/>
      <c r="U16" s="74">
        <f t="shared" ca="1" si="3"/>
        <v>0</v>
      </c>
      <c r="V16" s="73"/>
      <c r="W16" s="74">
        <f t="shared" ca="1" si="4"/>
        <v>0</v>
      </c>
      <c r="X16" s="73"/>
      <c r="Y16" s="74">
        <f t="shared" ca="1" si="5"/>
        <v>0</v>
      </c>
      <c r="Z16" s="82">
        <f t="shared" ca="1" si="6"/>
        <v>0</v>
      </c>
      <c r="AA16" s="74"/>
      <c r="AB16" s="139">
        <f t="shared" ca="1" si="12"/>
        <v>0</v>
      </c>
    </row>
    <row r="17" spans="1:28" ht="15" customHeight="1" x14ac:dyDescent="0.2">
      <c r="A17" s="90" t="s">
        <v>236</v>
      </c>
      <c r="B17" t="s">
        <v>65</v>
      </c>
      <c r="C17" s="4" t="s">
        <v>4</v>
      </c>
      <c r="D17" s="19">
        <f t="shared" si="0"/>
        <v>140</v>
      </c>
      <c r="E17" s="20">
        <f t="shared" si="7"/>
        <v>0</v>
      </c>
      <c r="F17" s="73"/>
      <c r="G17" s="74">
        <f t="shared" si="8"/>
        <v>0</v>
      </c>
      <c r="H17" s="73"/>
      <c r="I17" s="74">
        <f t="shared" si="1"/>
        <v>0</v>
      </c>
      <c r="J17" s="73"/>
      <c r="K17" s="113">
        <f t="shared" si="9"/>
        <v>0</v>
      </c>
      <c r="L17" s="73"/>
      <c r="M17" s="74">
        <f t="shared" si="10"/>
        <v>0</v>
      </c>
      <c r="N17" s="73"/>
      <c r="O17" s="113">
        <f t="shared" si="2"/>
        <v>0</v>
      </c>
      <c r="P17" s="101"/>
      <c r="Q17" s="74">
        <f t="shared" si="2"/>
        <v>0</v>
      </c>
      <c r="R17" s="73"/>
      <c r="S17" s="113">
        <f t="shared" si="11"/>
        <v>0</v>
      </c>
      <c r="T17" s="73"/>
      <c r="U17" s="74">
        <f t="shared" si="3"/>
        <v>0</v>
      </c>
      <c r="V17" s="73"/>
      <c r="W17" s="74">
        <f t="shared" si="4"/>
        <v>0</v>
      </c>
      <c r="X17" s="73"/>
      <c r="Y17" s="74">
        <f t="shared" si="5"/>
        <v>0</v>
      </c>
      <c r="Z17" s="82">
        <f t="shared" si="6"/>
        <v>0</v>
      </c>
      <c r="AA17" s="74"/>
      <c r="AB17" s="139">
        <f t="shared" si="12"/>
        <v>0</v>
      </c>
    </row>
    <row r="18" spans="1:28" ht="15" customHeight="1" x14ac:dyDescent="0.2">
      <c r="A18" s="90" t="s">
        <v>151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 t="shared" si="7"/>
        <v>0</v>
      </c>
      <c r="F18" s="73"/>
      <c r="G18" s="74">
        <f t="shared" ca="1" si="8"/>
        <v>0</v>
      </c>
      <c r="H18" s="73"/>
      <c r="I18" s="74">
        <f t="shared" ca="1" si="1"/>
        <v>0</v>
      </c>
      <c r="J18" s="73"/>
      <c r="K18" s="113">
        <f t="shared" ca="1" si="9"/>
        <v>0</v>
      </c>
      <c r="L18" s="73"/>
      <c r="M18" s="74">
        <f t="shared" ca="1" si="10"/>
        <v>0</v>
      </c>
      <c r="N18" s="73"/>
      <c r="O18" s="113">
        <f t="shared" ca="1" si="2"/>
        <v>0</v>
      </c>
      <c r="P18" s="101"/>
      <c r="Q18" s="74">
        <f t="shared" ca="1" si="2"/>
        <v>0</v>
      </c>
      <c r="R18" s="73"/>
      <c r="S18" s="113">
        <f t="shared" ca="1" si="11"/>
        <v>0</v>
      </c>
      <c r="T18" s="73"/>
      <c r="U18" s="74">
        <f t="shared" ca="1" si="3"/>
        <v>0</v>
      </c>
      <c r="V18" s="73"/>
      <c r="W18" s="74">
        <f t="shared" ca="1" si="4"/>
        <v>0</v>
      </c>
      <c r="X18" s="73"/>
      <c r="Y18" s="74">
        <f t="shared" ca="1" si="5"/>
        <v>0</v>
      </c>
      <c r="Z18" s="82">
        <f t="shared" ca="1" si="6"/>
        <v>0</v>
      </c>
      <c r="AA18" s="74"/>
      <c r="AB18" s="139">
        <f t="shared" ca="1" si="12"/>
        <v>0</v>
      </c>
    </row>
    <row r="19" spans="1:28" ht="15" customHeight="1" x14ac:dyDescent="0.2">
      <c r="A19" s="90" t="s">
        <v>164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si="7"/>
        <v>0</v>
      </c>
      <c r="F19" s="73"/>
      <c r="G19" s="74">
        <f t="shared" ca="1" si="8"/>
        <v>0</v>
      </c>
      <c r="H19" s="73"/>
      <c r="I19" s="74">
        <f t="shared" ca="1" si="1"/>
        <v>0</v>
      </c>
      <c r="J19" s="73"/>
      <c r="K19" s="113">
        <f t="shared" ca="1" si="9"/>
        <v>0</v>
      </c>
      <c r="L19" s="73"/>
      <c r="M19" s="74">
        <f t="shared" ca="1" si="10"/>
        <v>0</v>
      </c>
      <c r="N19" s="73"/>
      <c r="O19" s="113">
        <f t="shared" ca="1" si="2"/>
        <v>0</v>
      </c>
      <c r="P19" s="101"/>
      <c r="Q19" s="74">
        <f t="shared" ca="1" si="2"/>
        <v>0</v>
      </c>
      <c r="R19" s="73"/>
      <c r="S19" s="113">
        <f t="shared" ca="1" si="11"/>
        <v>0</v>
      </c>
      <c r="T19" s="73"/>
      <c r="U19" s="74">
        <f t="shared" ca="1" si="3"/>
        <v>0</v>
      </c>
      <c r="V19" s="73"/>
      <c r="W19" s="74">
        <f t="shared" ca="1" si="4"/>
        <v>0</v>
      </c>
      <c r="X19" s="73"/>
      <c r="Y19" s="74">
        <f t="shared" ca="1" si="5"/>
        <v>0</v>
      </c>
      <c r="Z19" s="82">
        <f t="shared" ca="1" si="6"/>
        <v>0</v>
      </c>
      <c r="AA19" s="74"/>
      <c r="AB19" s="139">
        <f t="shared" ca="1" si="12"/>
        <v>0</v>
      </c>
    </row>
    <row r="20" spans="1:28" ht="15" customHeight="1" x14ac:dyDescent="0.2">
      <c r="A20" s="90" t="s">
        <v>168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7"/>
        <v>0</v>
      </c>
      <c r="F20" s="73"/>
      <c r="G20" s="74">
        <f t="shared" ca="1" si="8"/>
        <v>0</v>
      </c>
      <c r="H20" s="73"/>
      <c r="I20" s="74">
        <f t="shared" ca="1" si="1"/>
        <v>0</v>
      </c>
      <c r="J20" s="73"/>
      <c r="K20" s="113">
        <f t="shared" ca="1" si="9"/>
        <v>0</v>
      </c>
      <c r="L20" s="73"/>
      <c r="M20" s="74">
        <f t="shared" ca="1" si="10"/>
        <v>0</v>
      </c>
      <c r="N20" s="73"/>
      <c r="O20" s="113">
        <f t="shared" ca="1" si="2"/>
        <v>0</v>
      </c>
      <c r="P20" s="101"/>
      <c r="Q20" s="74">
        <f t="shared" ca="1" si="2"/>
        <v>0</v>
      </c>
      <c r="R20" s="73"/>
      <c r="S20" s="113">
        <f t="shared" ca="1" si="11"/>
        <v>0</v>
      </c>
      <c r="T20" s="73"/>
      <c r="U20" s="74">
        <f t="shared" ca="1" si="3"/>
        <v>0</v>
      </c>
      <c r="V20" s="73"/>
      <c r="W20" s="74">
        <f t="shared" ca="1" si="4"/>
        <v>0</v>
      </c>
      <c r="X20" s="73"/>
      <c r="Y20" s="74">
        <f t="shared" ca="1" si="5"/>
        <v>0</v>
      </c>
      <c r="Z20" s="82">
        <f t="shared" ca="1" si="6"/>
        <v>0</v>
      </c>
      <c r="AA20" s="74"/>
      <c r="AB20" s="139">
        <f t="shared" ca="1" si="12"/>
        <v>0</v>
      </c>
    </row>
    <row r="21" spans="1:28" ht="15" customHeight="1" x14ac:dyDescent="0.2">
      <c r="A21" s="90" t="s">
        <v>169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7"/>
        <v>0</v>
      </c>
      <c r="F21" s="73"/>
      <c r="G21" s="74">
        <f t="shared" ca="1" si="8"/>
        <v>0</v>
      </c>
      <c r="H21" s="73"/>
      <c r="I21" s="74">
        <f t="shared" ca="1" si="1"/>
        <v>0</v>
      </c>
      <c r="J21" s="73"/>
      <c r="K21" s="113">
        <f t="shared" ca="1" si="9"/>
        <v>0</v>
      </c>
      <c r="L21" s="73"/>
      <c r="M21" s="74">
        <f t="shared" ca="1" si="10"/>
        <v>0</v>
      </c>
      <c r="N21" s="73"/>
      <c r="O21" s="113">
        <f t="shared" ca="1" si="2"/>
        <v>0</v>
      </c>
      <c r="P21" s="101"/>
      <c r="Q21" s="74">
        <f t="shared" ca="1" si="2"/>
        <v>0</v>
      </c>
      <c r="R21" s="73"/>
      <c r="S21" s="113">
        <f t="shared" ca="1" si="11"/>
        <v>0</v>
      </c>
      <c r="T21" s="73"/>
      <c r="U21" s="74">
        <f t="shared" ca="1" si="3"/>
        <v>0</v>
      </c>
      <c r="V21" s="73"/>
      <c r="W21" s="74">
        <f t="shared" ca="1" si="4"/>
        <v>0</v>
      </c>
      <c r="X21" s="73"/>
      <c r="Y21" s="74">
        <f t="shared" ca="1" si="5"/>
        <v>0</v>
      </c>
      <c r="Z21" s="82">
        <f t="shared" ca="1" si="6"/>
        <v>0</v>
      </c>
      <c r="AA21" s="74"/>
      <c r="AB21" s="139">
        <f t="shared" ca="1" si="12"/>
        <v>0</v>
      </c>
    </row>
    <row r="22" spans="1:28" ht="15" customHeight="1" x14ac:dyDescent="0.2">
      <c r="A22" s="90" t="s">
        <v>170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7"/>
        <v>0</v>
      </c>
      <c r="F22" s="73"/>
      <c r="G22" s="74">
        <f t="shared" ca="1" si="8"/>
        <v>0</v>
      </c>
      <c r="H22" s="73"/>
      <c r="I22" s="74">
        <f t="shared" ca="1" si="1"/>
        <v>0</v>
      </c>
      <c r="J22" s="73"/>
      <c r="K22" s="113">
        <f t="shared" ca="1" si="9"/>
        <v>0</v>
      </c>
      <c r="L22" s="73"/>
      <c r="M22" s="74">
        <f t="shared" ca="1" si="10"/>
        <v>0</v>
      </c>
      <c r="N22" s="73"/>
      <c r="O22" s="113">
        <f t="shared" ca="1" si="2"/>
        <v>0</v>
      </c>
      <c r="P22" s="101"/>
      <c r="Q22" s="74">
        <f t="shared" ca="1" si="2"/>
        <v>0</v>
      </c>
      <c r="R22" s="73"/>
      <c r="S22" s="113">
        <f t="shared" ca="1" si="11"/>
        <v>0</v>
      </c>
      <c r="T22" s="73"/>
      <c r="U22" s="74">
        <f t="shared" ca="1" si="3"/>
        <v>0</v>
      </c>
      <c r="V22" s="73"/>
      <c r="W22" s="74">
        <f t="shared" ca="1" si="4"/>
        <v>0</v>
      </c>
      <c r="X22" s="73"/>
      <c r="Y22" s="74">
        <f t="shared" ca="1" si="5"/>
        <v>0</v>
      </c>
      <c r="Z22" s="82">
        <f t="shared" ca="1" si="6"/>
        <v>0</v>
      </c>
      <c r="AA22" s="74"/>
      <c r="AB22" s="139">
        <f t="shared" ca="1" si="12"/>
        <v>0</v>
      </c>
    </row>
    <row r="23" spans="1:28" ht="15" customHeight="1" x14ac:dyDescent="0.2">
      <c r="A23" s="90" t="s">
        <v>171</v>
      </c>
      <c r="B23" t="str">
        <f>IF($A23="","",INDEX('MA-Liste'!$D:$D,MATCH($A23,'MA-Liste'!$M:$M,FALSE)))</f>
        <v>AeBo</v>
      </c>
      <c r="C23" s="4" t="str">
        <f ca="1">IF($A23="","",INDEX(INDIRECT("'MA-Liste'!"&amp;$C$11),MATCH($A23,'MA-Liste'!$M:$M,FALSE)))</f>
        <v>F</v>
      </c>
      <c r="D23" s="19">
        <f t="shared" ca="1" si="0"/>
        <v>60</v>
      </c>
      <c r="E23" s="20">
        <f t="shared" si="7"/>
        <v>0</v>
      </c>
      <c r="F23" s="73"/>
      <c r="G23" s="74">
        <f t="shared" ca="1" si="8"/>
        <v>0</v>
      </c>
      <c r="H23" s="73"/>
      <c r="I23" s="74">
        <f t="shared" ca="1" si="1"/>
        <v>0</v>
      </c>
      <c r="J23" s="73"/>
      <c r="K23" s="113">
        <f t="shared" ca="1" si="9"/>
        <v>0</v>
      </c>
      <c r="L23" s="73"/>
      <c r="M23" s="74">
        <f t="shared" ca="1" si="10"/>
        <v>0</v>
      </c>
      <c r="N23" s="73"/>
      <c r="O23" s="113">
        <f t="shared" ca="1" si="2"/>
        <v>0</v>
      </c>
      <c r="P23" s="101"/>
      <c r="Q23" s="74">
        <f t="shared" ca="1" si="2"/>
        <v>0</v>
      </c>
      <c r="R23" s="73"/>
      <c r="S23" s="113">
        <f t="shared" ca="1" si="11"/>
        <v>0</v>
      </c>
      <c r="T23" s="73"/>
      <c r="U23" s="74">
        <f t="shared" ca="1" si="3"/>
        <v>0</v>
      </c>
      <c r="V23" s="73"/>
      <c r="W23" s="74">
        <f t="shared" ca="1" si="4"/>
        <v>0</v>
      </c>
      <c r="X23" s="73"/>
      <c r="Y23" s="74">
        <f t="shared" ca="1" si="5"/>
        <v>0</v>
      </c>
      <c r="Z23" s="82">
        <f t="shared" ca="1" si="6"/>
        <v>0</v>
      </c>
      <c r="AA23" s="74"/>
      <c r="AB23" s="139">
        <f t="shared" ca="1" si="12"/>
        <v>0</v>
      </c>
    </row>
    <row r="24" spans="1:28" ht="15" customHeight="1" x14ac:dyDescent="0.2">
      <c r="A24" s="90" t="s">
        <v>150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B</v>
      </c>
      <c r="D24" s="19">
        <f t="shared" ca="1" si="0"/>
        <v>140</v>
      </c>
      <c r="E24" s="20">
        <f t="shared" si="7"/>
        <v>13.75</v>
      </c>
      <c r="F24" s="73"/>
      <c r="G24" s="74">
        <f t="shared" ca="1" si="8"/>
        <v>0</v>
      </c>
      <c r="H24" s="73"/>
      <c r="I24" s="74">
        <f t="shared" ca="1" si="1"/>
        <v>0</v>
      </c>
      <c r="J24" s="73"/>
      <c r="K24" s="113">
        <f t="shared" ca="1" si="9"/>
        <v>0</v>
      </c>
      <c r="L24" s="73"/>
      <c r="M24" s="74">
        <f t="shared" ca="1" si="10"/>
        <v>0</v>
      </c>
      <c r="N24" s="73"/>
      <c r="O24" s="113">
        <f t="shared" ca="1" si="2"/>
        <v>0</v>
      </c>
      <c r="P24" s="101"/>
      <c r="Q24" s="74">
        <f t="shared" ca="1" si="2"/>
        <v>0</v>
      </c>
      <c r="R24" s="73">
        <v>13.75</v>
      </c>
      <c r="S24" s="113">
        <f t="shared" ca="1" si="11"/>
        <v>1925</v>
      </c>
      <c r="T24" s="73"/>
      <c r="U24" s="74">
        <f t="shared" ca="1" si="3"/>
        <v>0</v>
      </c>
      <c r="V24" s="73"/>
      <c r="W24" s="74">
        <f t="shared" ca="1" si="4"/>
        <v>0</v>
      </c>
      <c r="X24" s="73"/>
      <c r="Y24" s="74">
        <f t="shared" ca="1" si="5"/>
        <v>0</v>
      </c>
      <c r="Z24" s="82">
        <f t="shared" ca="1" si="6"/>
        <v>1925</v>
      </c>
      <c r="AA24" s="74"/>
      <c r="AB24" s="139">
        <f t="shared" ca="1" si="12"/>
        <v>1925</v>
      </c>
    </row>
    <row r="25" spans="1:28" ht="15" customHeight="1" x14ac:dyDescent="0.2">
      <c r="A25" s="90" t="s">
        <v>174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C</v>
      </c>
      <c r="D25" s="19">
        <f t="shared" ca="1" si="0"/>
        <v>118</v>
      </c>
      <c r="E25" s="20">
        <f t="shared" si="7"/>
        <v>0</v>
      </c>
      <c r="F25" s="73"/>
      <c r="G25" s="74">
        <f t="shared" ca="1" si="8"/>
        <v>0</v>
      </c>
      <c r="H25" s="73"/>
      <c r="I25" s="74">
        <f t="shared" ca="1" si="1"/>
        <v>0</v>
      </c>
      <c r="J25" s="73"/>
      <c r="K25" s="113">
        <f t="shared" ca="1" si="9"/>
        <v>0</v>
      </c>
      <c r="L25" s="73"/>
      <c r="M25" s="74">
        <f t="shared" ca="1" si="10"/>
        <v>0</v>
      </c>
      <c r="N25" s="73"/>
      <c r="O25" s="113">
        <f t="shared" ca="1" si="2"/>
        <v>0</v>
      </c>
      <c r="P25" s="101"/>
      <c r="Q25" s="74">
        <f t="shared" ca="1" si="2"/>
        <v>0</v>
      </c>
      <c r="R25" s="73"/>
      <c r="S25" s="113">
        <f t="shared" ca="1" si="11"/>
        <v>0</v>
      </c>
      <c r="T25" s="73"/>
      <c r="U25" s="74">
        <f t="shared" ca="1" si="3"/>
        <v>0</v>
      </c>
      <c r="V25" s="73"/>
      <c r="W25" s="74">
        <f t="shared" ca="1" si="4"/>
        <v>0</v>
      </c>
      <c r="X25" s="73"/>
      <c r="Y25" s="74">
        <f t="shared" ca="1" si="5"/>
        <v>0</v>
      </c>
      <c r="Z25" s="82">
        <f t="shared" ca="1" si="6"/>
        <v>0</v>
      </c>
      <c r="AA25" s="74"/>
      <c r="AB25" s="139">
        <f t="shared" ca="1" si="12"/>
        <v>0</v>
      </c>
    </row>
    <row r="26" spans="1:28" ht="15" customHeight="1" x14ac:dyDescent="0.2">
      <c r="A26" s="90" t="s">
        <v>202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7"/>
        <v>0</v>
      </c>
      <c r="F26" s="73"/>
      <c r="G26" s="74">
        <f t="shared" ca="1" si="8"/>
        <v>0</v>
      </c>
      <c r="H26" s="73"/>
      <c r="I26" s="74">
        <f t="shared" ca="1" si="1"/>
        <v>0</v>
      </c>
      <c r="J26" s="73"/>
      <c r="K26" s="113">
        <f t="shared" ca="1" si="9"/>
        <v>0</v>
      </c>
      <c r="L26" s="73"/>
      <c r="M26" s="74">
        <f t="shared" ca="1" si="10"/>
        <v>0</v>
      </c>
      <c r="N26" s="73"/>
      <c r="O26" s="113">
        <f t="shared" ca="1" si="2"/>
        <v>0</v>
      </c>
      <c r="P26" s="101"/>
      <c r="Q26" s="74">
        <f t="shared" ca="1" si="2"/>
        <v>0</v>
      </c>
      <c r="R26" s="73"/>
      <c r="S26" s="113">
        <f t="shared" ca="1" si="11"/>
        <v>0</v>
      </c>
      <c r="T26" s="73"/>
      <c r="U26" s="74">
        <f t="shared" ca="1" si="3"/>
        <v>0</v>
      </c>
      <c r="V26" s="73"/>
      <c r="W26" s="74">
        <f t="shared" ca="1" si="4"/>
        <v>0</v>
      </c>
      <c r="X26" s="73"/>
      <c r="Y26" s="74">
        <f t="shared" ca="1" si="5"/>
        <v>0</v>
      </c>
      <c r="Z26" s="82">
        <f t="shared" ca="1" si="6"/>
        <v>0</v>
      </c>
      <c r="AA26" s="74"/>
      <c r="AB26" s="139">
        <f t="shared" ca="1" si="12"/>
        <v>0</v>
      </c>
    </row>
    <row r="27" spans="1:28" ht="15" customHeight="1" x14ac:dyDescent="0.2">
      <c r="A27" s="90" t="s">
        <v>166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D</v>
      </c>
      <c r="D27" s="19">
        <f t="shared" ca="1" si="0"/>
        <v>100</v>
      </c>
      <c r="E27" s="20">
        <f t="shared" si="7"/>
        <v>0</v>
      </c>
      <c r="F27" s="73"/>
      <c r="G27" s="74">
        <f t="shared" ca="1" si="8"/>
        <v>0</v>
      </c>
      <c r="H27" s="73"/>
      <c r="I27" s="74">
        <f t="shared" ca="1" si="1"/>
        <v>0</v>
      </c>
      <c r="J27" s="73"/>
      <c r="K27" s="113">
        <f t="shared" ca="1" si="9"/>
        <v>0</v>
      </c>
      <c r="L27" s="73"/>
      <c r="M27" s="74">
        <f t="shared" ca="1" si="10"/>
        <v>0</v>
      </c>
      <c r="N27" s="73"/>
      <c r="O27" s="113">
        <f t="shared" ca="1" si="2"/>
        <v>0</v>
      </c>
      <c r="P27" s="101"/>
      <c r="Q27" s="74">
        <f t="shared" ca="1" si="2"/>
        <v>0</v>
      </c>
      <c r="R27" s="73"/>
      <c r="S27" s="113">
        <f t="shared" ca="1" si="11"/>
        <v>0</v>
      </c>
      <c r="T27" s="73"/>
      <c r="U27" s="74">
        <f t="shared" ca="1" si="3"/>
        <v>0</v>
      </c>
      <c r="V27" s="73"/>
      <c r="W27" s="74">
        <f t="shared" ca="1" si="4"/>
        <v>0</v>
      </c>
      <c r="X27" s="73"/>
      <c r="Y27" s="74">
        <f t="shared" ca="1" si="5"/>
        <v>0</v>
      </c>
      <c r="Z27" s="82">
        <f t="shared" ca="1" si="6"/>
        <v>0</v>
      </c>
      <c r="AA27" s="74"/>
      <c r="AB27" s="139">
        <f t="shared" ca="1" si="12"/>
        <v>0</v>
      </c>
    </row>
    <row r="28" spans="1:28" ht="15" customHeight="1" x14ac:dyDescent="0.2">
      <c r="A28" s="90" t="s">
        <v>167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F</v>
      </c>
      <c r="D28" s="19">
        <f t="shared" ca="1" si="0"/>
        <v>60</v>
      </c>
      <c r="E28" s="20">
        <f t="shared" si="7"/>
        <v>0</v>
      </c>
      <c r="F28" s="73"/>
      <c r="G28" s="74">
        <f t="shared" ca="1" si="8"/>
        <v>0</v>
      </c>
      <c r="H28" s="73"/>
      <c r="I28" s="74">
        <f t="shared" ca="1" si="1"/>
        <v>0</v>
      </c>
      <c r="J28" s="73"/>
      <c r="K28" s="113">
        <f t="shared" ca="1" si="9"/>
        <v>0</v>
      </c>
      <c r="L28" s="73"/>
      <c r="M28" s="74">
        <f t="shared" ca="1" si="10"/>
        <v>0</v>
      </c>
      <c r="N28" s="73"/>
      <c r="O28" s="113">
        <f t="shared" ca="1" si="2"/>
        <v>0</v>
      </c>
      <c r="P28" s="101"/>
      <c r="Q28" s="74">
        <f t="shared" ca="1" si="2"/>
        <v>0</v>
      </c>
      <c r="R28" s="73"/>
      <c r="S28" s="113">
        <f t="shared" ca="1" si="11"/>
        <v>0</v>
      </c>
      <c r="T28" s="73"/>
      <c r="U28" s="74">
        <f t="shared" ca="1" si="3"/>
        <v>0</v>
      </c>
      <c r="V28" s="73"/>
      <c r="W28" s="74">
        <f t="shared" ca="1" si="4"/>
        <v>0</v>
      </c>
      <c r="X28" s="73"/>
      <c r="Y28" s="74">
        <f t="shared" ca="1" si="5"/>
        <v>0</v>
      </c>
      <c r="Z28" s="82">
        <f t="shared" ca="1" si="6"/>
        <v>0</v>
      </c>
      <c r="AA28" s="74"/>
      <c r="AB28" s="139">
        <f t="shared" ca="1" si="12"/>
        <v>0</v>
      </c>
    </row>
    <row r="29" spans="1:28" ht="15" customHeight="1" x14ac:dyDescent="0.2">
      <c r="A29" s="90" t="s">
        <v>176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G</v>
      </c>
      <c r="D29" s="19">
        <f t="shared" ca="1" si="0"/>
        <v>35</v>
      </c>
      <c r="E29" s="20">
        <f t="shared" si="7"/>
        <v>0</v>
      </c>
      <c r="F29" s="73"/>
      <c r="G29" s="74">
        <f t="shared" ca="1" si="8"/>
        <v>0</v>
      </c>
      <c r="H29" s="73"/>
      <c r="I29" s="74">
        <f t="shared" ca="1" si="1"/>
        <v>0</v>
      </c>
      <c r="J29" s="73"/>
      <c r="K29" s="113">
        <f t="shared" ca="1" si="9"/>
        <v>0</v>
      </c>
      <c r="L29" s="73"/>
      <c r="M29" s="74">
        <f t="shared" ca="1" si="10"/>
        <v>0</v>
      </c>
      <c r="N29" s="73"/>
      <c r="O29" s="113">
        <f t="shared" ca="1" si="2"/>
        <v>0</v>
      </c>
      <c r="P29" s="101"/>
      <c r="Q29" s="74">
        <f t="shared" ca="1" si="2"/>
        <v>0</v>
      </c>
      <c r="R29" s="73"/>
      <c r="S29" s="113">
        <f t="shared" ca="1" si="11"/>
        <v>0</v>
      </c>
      <c r="T29" s="73"/>
      <c r="U29" s="74">
        <f t="shared" ca="1" si="3"/>
        <v>0</v>
      </c>
      <c r="V29" s="73"/>
      <c r="W29" s="74">
        <f t="shared" ca="1" si="4"/>
        <v>0</v>
      </c>
      <c r="X29" s="73"/>
      <c r="Y29" s="74">
        <f t="shared" ca="1" si="5"/>
        <v>0</v>
      </c>
      <c r="Z29" s="82">
        <f t="shared" ca="1" si="6"/>
        <v>0</v>
      </c>
      <c r="AA29" s="74"/>
      <c r="AB29" s="139">
        <f t="shared" ca="1" si="12"/>
        <v>0</v>
      </c>
    </row>
    <row r="30" spans="1:28" ht="15" customHeight="1" x14ac:dyDescent="0.2">
      <c r="A30" s="84" t="s">
        <v>143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D</v>
      </c>
      <c r="D30" s="19">
        <f t="shared" ca="1" si="0"/>
        <v>100</v>
      </c>
      <c r="E30" s="20">
        <f t="shared" si="7"/>
        <v>0</v>
      </c>
      <c r="F30" s="73"/>
      <c r="G30" s="74">
        <f t="shared" ca="1" si="8"/>
        <v>0</v>
      </c>
      <c r="H30" s="73"/>
      <c r="I30" s="74">
        <f t="shared" ca="1" si="1"/>
        <v>0</v>
      </c>
      <c r="J30" s="73"/>
      <c r="K30" s="113">
        <f t="shared" ca="1" si="9"/>
        <v>0</v>
      </c>
      <c r="L30" s="73"/>
      <c r="M30" s="74">
        <f t="shared" ca="1" si="10"/>
        <v>0</v>
      </c>
      <c r="N30" s="73"/>
      <c r="O30" s="113">
        <f t="shared" ca="1" si="2"/>
        <v>0</v>
      </c>
      <c r="P30" s="101"/>
      <c r="Q30" s="74">
        <f t="shared" ca="1" si="2"/>
        <v>0</v>
      </c>
      <c r="R30" s="73"/>
      <c r="S30" s="113">
        <f t="shared" ca="1" si="11"/>
        <v>0</v>
      </c>
      <c r="T30" s="73"/>
      <c r="U30" s="74">
        <f t="shared" ca="1" si="3"/>
        <v>0</v>
      </c>
      <c r="V30" s="73"/>
      <c r="W30" s="74">
        <f t="shared" ca="1" si="4"/>
        <v>0</v>
      </c>
      <c r="X30" s="73"/>
      <c r="Y30" s="74">
        <f t="shared" ca="1" si="5"/>
        <v>0</v>
      </c>
      <c r="Z30" s="82">
        <f t="shared" ca="1" si="6"/>
        <v>0</v>
      </c>
      <c r="AA30" s="74"/>
      <c r="AB30" s="139">
        <f t="shared" ca="1" si="12"/>
        <v>0</v>
      </c>
    </row>
    <row r="31" spans="1:28" ht="15" customHeight="1" x14ac:dyDescent="0.2">
      <c r="A31" s="84" t="s">
        <v>182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G</v>
      </c>
      <c r="D31" s="19">
        <f t="shared" ca="1" si="0"/>
        <v>35</v>
      </c>
      <c r="E31" s="20">
        <f t="shared" si="7"/>
        <v>0</v>
      </c>
      <c r="F31" s="73"/>
      <c r="G31" s="74">
        <f t="shared" ca="1" si="8"/>
        <v>0</v>
      </c>
      <c r="H31" s="73"/>
      <c r="I31" s="74">
        <f t="shared" ca="1" si="1"/>
        <v>0</v>
      </c>
      <c r="J31" s="73"/>
      <c r="K31" s="113">
        <f t="shared" ca="1" si="9"/>
        <v>0</v>
      </c>
      <c r="L31" s="73"/>
      <c r="M31" s="74">
        <f t="shared" ca="1" si="10"/>
        <v>0</v>
      </c>
      <c r="N31" s="73"/>
      <c r="O31" s="113">
        <f t="shared" ca="1" si="2"/>
        <v>0</v>
      </c>
      <c r="P31" s="101"/>
      <c r="Q31" s="74">
        <f t="shared" ca="1" si="2"/>
        <v>0</v>
      </c>
      <c r="R31" s="73"/>
      <c r="S31" s="113">
        <f t="shared" ca="1" si="11"/>
        <v>0</v>
      </c>
      <c r="T31" s="73"/>
      <c r="U31" s="74">
        <f t="shared" ca="1" si="3"/>
        <v>0</v>
      </c>
      <c r="V31" s="73"/>
      <c r="W31" s="74">
        <f t="shared" ca="1" si="4"/>
        <v>0</v>
      </c>
      <c r="X31" s="73"/>
      <c r="Y31" s="74">
        <f t="shared" ca="1" si="5"/>
        <v>0</v>
      </c>
      <c r="Z31" s="82">
        <f t="shared" ca="1" si="6"/>
        <v>0</v>
      </c>
      <c r="AA31" s="74"/>
      <c r="AB31" s="139">
        <f t="shared" ca="1" si="12"/>
        <v>0</v>
      </c>
    </row>
    <row r="32" spans="1:28" ht="15" customHeight="1" x14ac:dyDescent="0.2">
      <c r="A32" s="84" t="s">
        <v>147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B</v>
      </c>
      <c r="D32" s="19">
        <f t="shared" ca="1" si="0"/>
        <v>140</v>
      </c>
      <c r="E32" s="20">
        <f t="shared" si="7"/>
        <v>2</v>
      </c>
      <c r="F32" s="73"/>
      <c r="G32" s="74">
        <f t="shared" ca="1" si="8"/>
        <v>0</v>
      </c>
      <c r="H32" s="73"/>
      <c r="I32" s="74">
        <f t="shared" ca="1" si="1"/>
        <v>0</v>
      </c>
      <c r="J32" s="73"/>
      <c r="K32" s="113">
        <f t="shared" ca="1" si="9"/>
        <v>0</v>
      </c>
      <c r="L32" s="73"/>
      <c r="M32" s="74">
        <f t="shared" ca="1" si="10"/>
        <v>0</v>
      </c>
      <c r="N32" s="73">
        <v>2</v>
      </c>
      <c r="O32" s="113">
        <f t="shared" ca="1" si="2"/>
        <v>280</v>
      </c>
      <c r="P32" s="101"/>
      <c r="Q32" s="74">
        <f t="shared" ca="1" si="2"/>
        <v>0</v>
      </c>
      <c r="R32" s="73"/>
      <c r="S32" s="113">
        <f t="shared" ca="1" si="11"/>
        <v>0</v>
      </c>
      <c r="T32" s="73"/>
      <c r="U32" s="74">
        <f t="shared" ca="1" si="3"/>
        <v>0</v>
      </c>
      <c r="V32" s="73"/>
      <c r="W32" s="74">
        <f t="shared" ca="1" si="4"/>
        <v>0</v>
      </c>
      <c r="X32" s="73"/>
      <c r="Y32" s="74">
        <f t="shared" ca="1" si="5"/>
        <v>0</v>
      </c>
      <c r="Z32" s="82">
        <f t="shared" ca="1" si="6"/>
        <v>280</v>
      </c>
      <c r="AA32" s="74"/>
      <c r="AB32" s="139">
        <f t="shared" ca="1" si="12"/>
        <v>280</v>
      </c>
    </row>
    <row r="33" spans="1:28" ht="15" customHeight="1" x14ac:dyDescent="0.2">
      <c r="A33" s="84" t="s">
        <v>205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D</v>
      </c>
      <c r="D33" s="19">
        <f t="shared" ca="1" si="0"/>
        <v>100</v>
      </c>
      <c r="E33" s="20">
        <f t="shared" si="7"/>
        <v>0</v>
      </c>
      <c r="F33" s="73"/>
      <c r="G33" s="74">
        <f t="shared" ca="1" si="8"/>
        <v>0</v>
      </c>
      <c r="H33" s="73"/>
      <c r="I33" s="74">
        <f t="shared" ca="1" si="1"/>
        <v>0</v>
      </c>
      <c r="J33" s="73"/>
      <c r="K33" s="113">
        <f t="shared" ca="1" si="9"/>
        <v>0</v>
      </c>
      <c r="L33" s="73"/>
      <c r="M33" s="74">
        <f t="shared" ca="1" si="10"/>
        <v>0</v>
      </c>
      <c r="N33" s="73"/>
      <c r="O33" s="113">
        <f t="shared" ca="1" si="2"/>
        <v>0</v>
      </c>
      <c r="P33" s="101"/>
      <c r="Q33" s="74">
        <f t="shared" ca="1" si="2"/>
        <v>0</v>
      </c>
      <c r="R33" s="73"/>
      <c r="S33" s="113">
        <f t="shared" ca="1" si="11"/>
        <v>0</v>
      </c>
      <c r="T33" s="73"/>
      <c r="U33" s="74">
        <f t="shared" ca="1" si="3"/>
        <v>0</v>
      </c>
      <c r="V33" s="73"/>
      <c r="W33" s="74">
        <f t="shared" ca="1" si="4"/>
        <v>0</v>
      </c>
      <c r="X33" s="73"/>
      <c r="Y33" s="74">
        <f t="shared" ca="1" si="5"/>
        <v>0</v>
      </c>
      <c r="Z33" s="82">
        <f t="shared" ca="1" si="6"/>
        <v>0</v>
      </c>
      <c r="AA33" s="74"/>
      <c r="AB33" s="139">
        <f t="shared" ca="1" si="12"/>
        <v>0</v>
      </c>
    </row>
    <row r="34" spans="1:28" ht="15" customHeight="1" x14ac:dyDescent="0.2">
      <c r="A34" s="84" t="s">
        <v>208</v>
      </c>
      <c r="B34" t="s">
        <v>65</v>
      </c>
      <c r="C34" s="4" t="s">
        <v>6</v>
      </c>
      <c r="D34" s="19">
        <f t="shared" si="0"/>
        <v>100</v>
      </c>
      <c r="E34" s="20">
        <f t="shared" si="7"/>
        <v>15.25</v>
      </c>
      <c r="F34" s="73"/>
      <c r="G34" s="74">
        <f t="shared" si="8"/>
        <v>0</v>
      </c>
      <c r="H34" s="73"/>
      <c r="I34" s="74">
        <f t="shared" si="1"/>
        <v>0</v>
      </c>
      <c r="J34" s="73"/>
      <c r="K34" s="113">
        <f t="shared" si="9"/>
        <v>0</v>
      </c>
      <c r="L34" s="73"/>
      <c r="M34" s="74">
        <f t="shared" si="10"/>
        <v>0</v>
      </c>
      <c r="N34" s="73">
        <v>15.25</v>
      </c>
      <c r="O34" s="113">
        <f t="shared" si="2"/>
        <v>1525</v>
      </c>
      <c r="P34" s="101"/>
      <c r="Q34" s="74">
        <f t="shared" si="2"/>
        <v>0</v>
      </c>
      <c r="R34" s="73"/>
      <c r="S34" s="113">
        <f t="shared" si="11"/>
        <v>0</v>
      </c>
      <c r="T34" s="73"/>
      <c r="U34" s="74">
        <f t="shared" si="3"/>
        <v>0</v>
      </c>
      <c r="V34" s="73"/>
      <c r="W34" s="74">
        <f t="shared" si="4"/>
        <v>0</v>
      </c>
      <c r="X34" s="73"/>
      <c r="Y34" s="74">
        <f t="shared" si="5"/>
        <v>0</v>
      </c>
      <c r="Z34" s="82">
        <f t="shared" si="6"/>
        <v>1525</v>
      </c>
      <c r="AA34" s="74"/>
      <c r="AB34" s="139">
        <f t="shared" si="12"/>
        <v>1525</v>
      </c>
    </row>
    <row r="35" spans="1:28" ht="15" customHeight="1" x14ac:dyDescent="0.2">
      <c r="A35" s="84" t="s">
        <v>148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D</v>
      </c>
      <c r="D35" s="19">
        <f t="shared" ca="1" si="0"/>
        <v>100</v>
      </c>
      <c r="E35" s="20">
        <f t="shared" si="7"/>
        <v>0</v>
      </c>
      <c r="F35" s="73"/>
      <c r="G35" s="74">
        <f t="shared" ca="1" si="8"/>
        <v>0</v>
      </c>
      <c r="H35" s="73"/>
      <c r="I35" s="74">
        <f t="shared" ca="1" si="1"/>
        <v>0</v>
      </c>
      <c r="J35" s="73"/>
      <c r="K35" s="113">
        <f t="shared" ca="1" si="9"/>
        <v>0</v>
      </c>
      <c r="L35" s="73"/>
      <c r="M35" s="74">
        <f t="shared" ca="1" si="10"/>
        <v>0</v>
      </c>
      <c r="N35" s="73"/>
      <c r="O35" s="113">
        <f t="shared" ca="1" si="2"/>
        <v>0</v>
      </c>
      <c r="P35" s="101"/>
      <c r="Q35" s="74">
        <f t="shared" ca="1" si="2"/>
        <v>0</v>
      </c>
      <c r="R35" s="73"/>
      <c r="S35" s="113">
        <f t="shared" ca="1" si="11"/>
        <v>0</v>
      </c>
      <c r="T35" s="73"/>
      <c r="U35" s="74">
        <f t="shared" ca="1" si="3"/>
        <v>0</v>
      </c>
      <c r="V35" s="73"/>
      <c r="W35" s="74">
        <f t="shared" ca="1" si="4"/>
        <v>0</v>
      </c>
      <c r="X35" s="73"/>
      <c r="Y35" s="74">
        <f t="shared" ca="1" si="5"/>
        <v>0</v>
      </c>
      <c r="Z35" s="82">
        <f t="shared" ca="1" si="6"/>
        <v>0</v>
      </c>
      <c r="AA35" s="74"/>
      <c r="AB35" s="139">
        <f t="shared" ca="1" si="12"/>
        <v>0</v>
      </c>
    </row>
    <row r="36" spans="1:28" ht="15" customHeight="1" x14ac:dyDescent="0.2">
      <c r="A36" s="84" t="s">
        <v>214</v>
      </c>
      <c r="B36" s="14" t="s">
        <v>65</v>
      </c>
      <c r="C36" s="4" t="str">
        <f ca="1">IF($A36="","",INDEX(INDIRECT("'MA-Liste'!"&amp;$C$11),MATCH($A36,'MA-Liste'!$M:$M,FALSE)))</f>
        <v>D</v>
      </c>
      <c r="D36" s="19">
        <f t="shared" ca="1" si="0"/>
        <v>100</v>
      </c>
      <c r="E36" s="20">
        <f t="shared" si="7"/>
        <v>0</v>
      </c>
      <c r="F36" s="73"/>
      <c r="G36" s="74">
        <f t="shared" ca="1" si="8"/>
        <v>0</v>
      </c>
      <c r="H36" s="73"/>
      <c r="I36" s="74">
        <f t="shared" ca="1" si="1"/>
        <v>0</v>
      </c>
      <c r="J36" s="73"/>
      <c r="K36" s="113">
        <f t="shared" ca="1" si="9"/>
        <v>0</v>
      </c>
      <c r="L36" s="73"/>
      <c r="M36" s="74">
        <f t="shared" ca="1" si="10"/>
        <v>0</v>
      </c>
      <c r="N36" s="73"/>
      <c r="O36" s="113">
        <f t="shared" ca="1" si="2"/>
        <v>0</v>
      </c>
      <c r="P36" s="101"/>
      <c r="Q36" s="74">
        <f t="shared" ca="1" si="2"/>
        <v>0</v>
      </c>
      <c r="R36" s="73"/>
      <c r="S36" s="113">
        <f t="shared" ca="1" si="11"/>
        <v>0</v>
      </c>
      <c r="T36" s="73"/>
      <c r="U36" s="74">
        <f t="shared" ca="1" si="3"/>
        <v>0</v>
      </c>
      <c r="V36" s="73"/>
      <c r="W36" s="74">
        <f t="shared" ca="1" si="4"/>
        <v>0</v>
      </c>
      <c r="X36" s="73"/>
      <c r="Y36" s="74">
        <f t="shared" ca="1" si="5"/>
        <v>0</v>
      </c>
      <c r="Z36" s="82">
        <f t="shared" ca="1" si="6"/>
        <v>0</v>
      </c>
      <c r="AA36" s="74"/>
      <c r="AB36" s="139">
        <f t="shared" ca="1" si="12"/>
        <v>0</v>
      </c>
    </row>
    <row r="37" spans="1:28" ht="15" customHeight="1" x14ac:dyDescent="0.2">
      <c r="A37" s="84" t="s">
        <v>183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F</v>
      </c>
      <c r="D37" s="19">
        <f t="shared" ca="1" si="0"/>
        <v>60</v>
      </c>
      <c r="E37" s="20">
        <f t="shared" si="7"/>
        <v>0</v>
      </c>
      <c r="F37" s="73"/>
      <c r="G37" s="74">
        <f t="shared" ca="1" si="8"/>
        <v>0</v>
      </c>
      <c r="H37" s="73"/>
      <c r="I37" s="74">
        <f t="shared" ca="1" si="1"/>
        <v>0</v>
      </c>
      <c r="J37" s="73"/>
      <c r="K37" s="113">
        <f t="shared" ca="1" si="9"/>
        <v>0</v>
      </c>
      <c r="L37" s="73"/>
      <c r="M37" s="74">
        <f t="shared" ca="1" si="10"/>
        <v>0</v>
      </c>
      <c r="N37" s="73"/>
      <c r="O37" s="113">
        <f t="shared" ca="1" si="2"/>
        <v>0</v>
      </c>
      <c r="P37" s="101"/>
      <c r="Q37" s="74">
        <f t="shared" ca="1" si="2"/>
        <v>0</v>
      </c>
      <c r="R37" s="73"/>
      <c r="S37" s="113">
        <f t="shared" ca="1" si="11"/>
        <v>0</v>
      </c>
      <c r="T37" s="73"/>
      <c r="U37" s="74">
        <f t="shared" ca="1" si="3"/>
        <v>0</v>
      </c>
      <c r="V37" s="73"/>
      <c r="W37" s="74">
        <f t="shared" ca="1" si="4"/>
        <v>0</v>
      </c>
      <c r="X37" s="73"/>
      <c r="Y37" s="74">
        <f t="shared" ca="1" si="5"/>
        <v>0</v>
      </c>
      <c r="Z37" s="82">
        <f t="shared" ca="1" si="6"/>
        <v>0</v>
      </c>
      <c r="AA37" s="74"/>
      <c r="AB37" s="139">
        <f t="shared" ca="1" si="12"/>
        <v>0</v>
      </c>
    </row>
    <row r="38" spans="1:28" ht="15" customHeight="1" x14ac:dyDescent="0.2">
      <c r="A38" s="84" t="s">
        <v>184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B</v>
      </c>
      <c r="D38" s="19">
        <f t="shared" ca="1" si="0"/>
        <v>140</v>
      </c>
      <c r="E38" s="20">
        <f t="shared" si="7"/>
        <v>0</v>
      </c>
      <c r="F38" s="73"/>
      <c r="G38" s="74">
        <f t="shared" ca="1" si="8"/>
        <v>0</v>
      </c>
      <c r="H38" s="73"/>
      <c r="I38" s="74">
        <f t="shared" ca="1" si="1"/>
        <v>0</v>
      </c>
      <c r="J38" s="73"/>
      <c r="K38" s="113">
        <f t="shared" ca="1" si="9"/>
        <v>0</v>
      </c>
      <c r="L38" s="73"/>
      <c r="M38" s="74">
        <f t="shared" ca="1" si="10"/>
        <v>0</v>
      </c>
      <c r="N38" s="73"/>
      <c r="O38" s="113">
        <f t="shared" ca="1" si="2"/>
        <v>0</v>
      </c>
      <c r="P38" s="101"/>
      <c r="Q38" s="74">
        <f t="shared" ca="1" si="2"/>
        <v>0</v>
      </c>
      <c r="R38" s="73"/>
      <c r="S38" s="113">
        <f t="shared" ca="1" si="11"/>
        <v>0</v>
      </c>
      <c r="T38" s="73"/>
      <c r="U38" s="74">
        <f t="shared" ca="1" si="3"/>
        <v>0</v>
      </c>
      <c r="V38" s="73"/>
      <c r="W38" s="74">
        <f t="shared" ca="1" si="4"/>
        <v>0</v>
      </c>
      <c r="X38" s="73"/>
      <c r="Y38" s="74">
        <f t="shared" ca="1" si="5"/>
        <v>0</v>
      </c>
      <c r="Z38" s="82">
        <f t="shared" ca="1" si="6"/>
        <v>0</v>
      </c>
      <c r="AA38" s="74"/>
      <c r="AB38" s="139">
        <f t="shared" ca="1" si="12"/>
        <v>0</v>
      </c>
    </row>
    <row r="39" spans="1:28" ht="15" customHeight="1" x14ac:dyDescent="0.2">
      <c r="A39" s="84" t="s">
        <v>147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B</v>
      </c>
      <c r="D39" s="19">
        <f t="shared" ca="1" si="0"/>
        <v>140</v>
      </c>
      <c r="E39" s="20">
        <f t="shared" si="7"/>
        <v>0</v>
      </c>
      <c r="F39" s="73"/>
      <c r="G39" s="74">
        <f t="shared" ca="1" si="8"/>
        <v>0</v>
      </c>
      <c r="H39" s="73"/>
      <c r="I39" s="74">
        <f t="shared" ca="1" si="1"/>
        <v>0</v>
      </c>
      <c r="J39" s="73"/>
      <c r="K39" s="113">
        <f t="shared" ca="1" si="9"/>
        <v>0</v>
      </c>
      <c r="L39" s="73"/>
      <c r="M39" s="74">
        <f t="shared" ca="1" si="10"/>
        <v>0</v>
      </c>
      <c r="N39" s="73"/>
      <c r="O39" s="113">
        <f t="shared" ca="1" si="2"/>
        <v>0</v>
      </c>
      <c r="P39" s="101"/>
      <c r="Q39" s="74">
        <f t="shared" ca="1" si="2"/>
        <v>0</v>
      </c>
      <c r="R39" s="73"/>
      <c r="S39" s="113">
        <f t="shared" ca="1" si="11"/>
        <v>0</v>
      </c>
      <c r="T39" s="73"/>
      <c r="U39" s="74">
        <f t="shared" ca="1" si="3"/>
        <v>0</v>
      </c>
      <c r="V39" s="73"/>
      <c r="W39" s="74">
        <f t="shared" ca="1" si="4"/>
        <v>0</v>
      </c>
      <c r="X39" s="73"/>
      <c r="Y39" s="74">
        <f t="shared" ca="1" si="5"/>
        <v>0</v>
      </c>
      <c r="Z39" s="82">
        <f t="shared" ca="1" si="6"/>
        <v>0</v>
      </c>
      <c r="AA39" s="74"/>
      <c r="AB39" s="139">
        <f t="shared" ca="1" si="12"/>
        <v>0</v>
      </c>
    </row>
    <row r="40" spans="1:28" ht="15" customHeight="1" x14ac:dyDescent="0.2">
      <c r="A40" s="84" t="s">
        <v>211</v>
      </c>
      <c r="B40" t="str">
        <f>IF($A40="","",INDEX('MA-Liste'!$D:$D,MATCH($A40,'MA-Liste'!$M:$M,FALSE)))</f>
        <v>AeBo</v>
      </c>
      <c r="C40" s="4" t="str">
        <f ca="1">IF($A40="","",INDEX(INDIRECT("'MA-Liste'!"&amp;$C$11),MATCH($A40,'MA-Liste'!$M:$M,FALSE)))</f>
        <v>D</v>
      </c>
      <c r="D40" s="19">
        <f t="shared" ca="1" si="0"/>
        <v>100</v>
      </c>
      <c r="E40" s="20">
        <f t="shared" si="7"/>
        <v>0</v>
      </c>
      <c r="F40" s="73"/>
      <c r="G40" s="74">
        <f t="shared" ca="1" si="8"/>
        <v>0</v>
      </c>
      <c r="H40" s="73"/>
      <c r="I40" s="74">
        <f t="shared" ca="1" si="1"/>
        <v>0</v>
      </c>
      <c r="J40" s="73"/>
      <c r="K40" s="113">
        <f t="shared" ca="1" si="9"/>
        <v>0</v>
      </c>
      <c r="L40" s="73"/>
      <c r="M40" s="74">
        <f t="shared" ca="1" si="10"/>
        <v>0</v>
      </c>
      <c r="N40" s="73"/>
      <c r="O40" s="113">
        <f t="shared" ca="1" si="2"/>
        <v>0</v>
      </c>
      <c r="P40" s="101"/>
      <c r="Q40" s="74">
        <f t="shared" ca="1" si="2"/>
        <v>0</v>
      </c>
      <c r="R40" s="73"/>
      <c r="S40" s="113">
        <f t="shared" ca="1" si="11"/>
        <v>0</v>
      </c>
      <c r="T40" s="73"/>
      <c r="U40" s="74">
        <f t="shared" ca="1" si="3"/>
        <v>0</v>
      </c>
      <c r="V40" s="73"/>
      <c r="W40" s="74">
        <f t="shared" ca="1" si="4"/>
        <v>0</v>
      </c>
      <c r="X40" s="73"/>
      <c r="Y40" s="74">
        <f t="shared" ca="1" si="5"/>
        <v>0</v>
      </c>
      <c r="Z40" s="82">
        <f t="shared" ca="1" si="6"/>
        <v>0</v>
      </c>
      <c r="AA40" s="74"/>
      <c r="AB40" s="139">
        <f t="shared" ca="1" si="12"/>
        <v>0</v>
      </c>
    </row>
    <row r="41" spans="1:28" ht="15" customHeight="1" x14ac:dyDescent="0.2">
      <c r="A41" s="84" t="s">
        <v>237</v>
      </c>
      <c r="B41" t="s">
        <v>65</v>
      </c>
      <c r="C41" s="4" t="s">
        <v>7</v>
      </c>
      <c r="D41" s="19">
        <f t="shared" si="0"/>
        <v>75</v>
      </c>
      <c r="E41" s="20">
        <f t="shared" si="7"/>
        <v>0</v>
      </c>
      <c r="F41" s="73"/>
      <c r="G41" s="74">
        <f t="shared" si="8"/>
        <v>0</v>
      </c>
      <c r="H41" s="73"/>
      <c r="I41" s="74">
        <f t="shared" si="1"/>
        <v>0</v>
      </c>
      <c r="J41" s="73"/>
      <c r="K41" s="113">
        <f t="shared" si="9"/>
        <v>0</v>
      </c>
      <c r="L41" s="73"/>
      <c r="M41" s="74">
        <f t="shared" si="10"/>
        <v>0</v>
      </c>
      <c r="N41" s="73"/>
      <c r="O41" s="113">
        <f t="shared" si="2"/>
        <v>0</v>
      </c>
      <c r="P41" s="101"/>
      <c r="Q41" s="74">
        <f t="shared" si="2"/>
        <v>0</v>
      </c>
      <c r="R41" s="73"/>
      <c r="S41" s="113">
        <f t="shared" si="11"/>
        <v>0</v>
      </c>
      <c r="T41" s="73"/>
      <c r="U41" s="74">
        <f t="shared" si="3"/>
        <v>0</v>
      </c>
      <c r="V41" s="73"/>
      <c r="W41" s="74">
        <f t="shared" si="4"/>
        <v>0</v>
      </c>
      <c r="X41" s="73"/>
      <c r="Y41" s="74">
        <f t="shared" si="5"/>
        <v>0</v>
      </c>
      <c r="Z41" s="82">
        <f t="shared" si="6"/>
        <v>0</v>
      </c>
      <c r="AA41" s="74"/>
      <c r="AB41" s="139">
        <f t="shared" si="12"/>
        <v>0</v>
      </c>
    </row>
    <row r="42" spans="1:28" ht="15" customHeight="1" x14ac:dyDescent="0.2">
      <c r="A42" s="84" t="s">
        <v>212</v>
      </c>
      <c r="B42" t="s">
        <v>65</v>
      </c>
      <c r="C42" s="4" t="s">
        <v>5</v>
      </c>
      <c r="D42" s="19">
        <v>118</v>
      </c>
      <c r="E42" s="20">
        <f t="shared" si="7"/>
        <v>0</v>
      </c>
      <c r="F42" s="73"/>
      <c r="G42" s="74">
        <f t="shared" si="8"/>
        <v>0</v>
      </c>
      <c r="H42" s="73"/>
      <c r="I42" s="74">
        <f t="shared" si="1"/>
        <v>0</v>
      </c>
      <c r="J42" s="73"/>
      <c r="K42" s="113">
        <f t="shared" si="9"/>
        <v>0</v>
      </c>
      <c r="L42" s="73"/>
      <c r="M42" s="74">
        <f t="shared" si="10"/>
        <v>0</v>
      </c>
      <c r="N42" s="73"/>
      <c r="O42" s="113">
        <f t="shared" si="2"/>
        <v>0</v>
      </c>
      <c r="P42" s="101"/>
      <c r="Q42" s="74">
        <f t="shared" si="2"/>
        <v>0</v>
      </c>
      <c r="R42" s="73"/>
      <c r="S42" s="113">
        <f t="shared" si="11"/>
        <v>0</v>
      </c>
      <c r="T42" s="73"/>
      <c r="U42" s="74">
        <v>0</v>
      </c>
      <c r="V42" s="73"/>
      <c r="W42" s="74">
        <v>0</v>
      </c>
      <c r="X42" s="73"/>
      <c r="Y42" s="74">
        <f t="shared" si="5"/>
        <v>0</v>
      </c>
      <c r="Z42" s="82">
        <f t="shared" si="6"/>
        <v>0</v>
      </c>
      <c r="AA42" s="74"/>
      <c r="AB42" s="139">
        <f t="shared" si="12"/>
        <v>0</v>
      </c>
    </row>
    <row r="43" spans="1:28" ht="15.75" customHeight="1" x14ac:dyDescent="0.2">
      <c r="A43" s="90" t="s">
        <v>187</v>
      </c>
      <c r="B43" t="str">
        <f>IF($A43="","",INDEX('MA-Liste'!$D:$D,MATCH($A43,'MA-Liste'!$M:$M,FALSE)))</f>
        <v>AeBo</v>
      </c>
      <c r="C43" s="4" t="str">
        <f ca="1">IF($A43="","",INDEX(INDIRECT("'MA-Liste'!"&amp;$C$11),MATCH($A43,'MA-Liste'!$M:$M,FALSE)))</f>
        <v>D</v>
      </c>
      <c r="D43" s="19">
        <f t="shared" ca="1" si="0"/>
        <v>100</v>
      </c>
      <c r="E43" s="20">
        <f t="shared" si="7"/>
        <v>0</v>
      </c>
      <c r="F43" s="73"/>
      <c r="G43" s="74">
        <f t="shared" ca="1" si="8"/>
        <v>0</v>
      </c>
      <c r="H43" s="73"/>
      <c r="I43" s="74">
        <f t="shared" ca="1" si="1"/>
        <v>0</v>
      </c>
      <c r="J43" s="73"/>
      <c r="K43" s="113">
        <f t="shared" ca="1" si="9"/>
        <v>0</v>
      </c>
      <c r="L43" s="73"/>
      <c r="M43" s="74">
        <f t="shared" ca="1" si="10"/>
        <v>0</v>
      </c>
      <c r="N43" s="73"/>
      <c r="O43" s="113">
        <f t="shared" ca="1" si="2"/>
        <v>0</v>
      </c>
      <c r="P43" s="101"/>
      <c r="Q43" s="74">
        <f t="shared" ca="1" si="2"/>
        <v>0</v>
      </c>
      <c r="R43" s="73"/>
      <c r="S43" s="113">
        <f t="shared" ca="1" si="11"/>
        <v>0</v>
      </c>
      <c r="T43" s="73"/>
      <c r="U43" s="74">
        <f t="shared" ref="U43:U50" ca="1" si="13">IF(D43="",0,D43*T43)</f>
        <v>0</v>
      </c>
      <c r="V43" s="73"/>
      <c r="W43" s="74">
        <f t="shared" ref="W43:W50" ca="1" si="14">IF(D43="",0,D43*V43)</f>
        <v>0</v>
      </c>
      <c r="X43" s="73"/>
      <c r="Y43" s="74">
        <f t="shared" ca="1" si="5"/>
        <v>0</v>
      </c>
      <c r="Z43" s="82">
        <f t="shared" ca="1" si="6"/>
        <v>0</v>
      </c>
      <c r="AA43" s="74"/>
      <c r="AB43" s="139">
        <f t="shared" ca="1" si="12"/>
        <v>0</v>
      </c>
    </row>
    <row r="44" spans="1:28" ht="15.75" customHeight="1" x14ac:dyDescent="0.2">
      <c r="A44" s="90" t="s">
        <v>144</v>
      </c>
      <c r="B44" t="s">
        <v>65</v>
      </c>
      <c r="C44" s="4" t="s">
        <v>6</v>
      </c>
      <c r="D44" s="19">
        <v>100</v>
      </c>
      <c r="E44" s="20">
        <f t="shared" si="7"/>
        <v>0</v>
      </c>
      <c r="F44" s="73"/>
      <c r="G44" s="74">
        <f t="shared" si="8"/>
        <v>0</v>
      </c>
      <c r="H44" s="73"/>
      <c r="I44" s="74">
        <f t="shared" si="1"/>
        <v>0</v>
      </c>
      <c r="J44" s="73"/>
      <c r="K44" s="113">
        <f t="shared" si="9"/>
        <v>0</v>
      </c>
      <c r="L44" s="73"/>
      <c r="M44" s="74">
        <f t="shared" si="10"/>
        <v>0</v>
      </c>
      <c r="N44" s="73"/>
      <c r="O44" s="113">
        <f t="shared" si="2"/>
        <v>0</v>
      </c>
      <c r="P44" s="101"/>
      <c r="Q44" s="74">
        <f t="shared" si="2"/>
        <v>0</v>
      </c>
      <c r="R44" s="73"/>
      <c r="S44" s="113">
        <f t="shared" si="11"/>
        <v>0</v>
      </c>
      <c r="T44" s="73"/>
      <c r="U44" s="74">
        <f t="shared" si="13"/>
        <v>0</v>
      </c>
      <c r="V44" s="73"/>
      <c r="W44" s="74">
        <f t="shared" si="14"/>
        <v>0</v>
      </c>
      <c r="X44" s="73"/>
      <c r="Y44" s="74">
        <f t="shared" si="5"/>
        <v>0</v>
      </c>
      <c r="Z44" s="82">
        <f t="shared" si="6"/>
        <v>0</v>
      </c>
      <c r="AA44" s="74"/>
      <c r="AB44" s="139">
        <f t="shared" si="12"/>
        <v>0</v>
      </c>
    </row>
    <row r="45" spans="1:28" ht="15" customHeight="1" x14ac:dyDescent="0.2">
      <c r="A45" s="84" t="s">
        <v>188</v>
      </c>
      <c r="B45" t="str">
        <f>IF($A45="","",INDEX('MA-Liste'!$D:$D,MATCH($A45,'MA-Liste'!$M:$M,FALSE)))</f>
        <v>AeBo</v>
      </c>
      <c r="C45" s="4" t="str">
        <f ca="1">IF($A45="","",INDEX(INDIRECT("'MA-Liste'!"&amp;$C$11),MATCH($A45,'MA-Liste'!$M:$M,FALSE)))</f>
        <v>C</v>
      </c>
      <c r="D45" s="19">
        <f t="shared" ca="1" si="0"/>
        <v>118</v>
      </c>
      <c r="E45" s="20">
        <f t="shared" si="7"/>
        <v>0</v>
      </c>
      <c r="F45" s="73"/>
      <c r="G45" s="74">
        <f t="shared" ca="1" si="8"/>
        <v>0</v>
      </c>
      <c r="H45" s="73"/>
      <c r="I45" s="74">
        <f t="shared" ca="1" si="1"/>
        <v>0</v>
      </c>
      <c r="J45" s="73"/>
      <c r="K45" s="113">
        <f t="shared" ca="1" si="9"/>
        <v>0</v>
      </c>
      <c r="L45" s="73"/>
      <c r="M45" s="74">
        <f t="shared" ca="1" si="10"/>
        <v>0</v>
      </c>
      <c r="N45" s="73"/>
      <c r="O45" s="113">
        <f t="shared" ca="1" si="2"/>
        <v>0</v>
      </c>
      <c r="P45" s="101"/>
      <c r="Q45" s="74">
        <f t="shared" ca="1" si="2"/>
        <v>0</v>
      </c>
      <c r="R45" s="73"/>
      <c r="S45" s="113">
        <f t="shared" ca="1" si="11"/>
        <v>0</v>
      </c>
      <c r="T45" s="73"/>
      <c r="U45" s="74">
        <f t="shared" ca="1" si="13"/>
        <v>0</v>
      </c>
      <c r="V45" s="73"/>
      <c r="W45" s="74">
        <f t="shared" ca="1" si="14"/>
        <v>0</v>
      </c>
      <c r="X45" s="73"/>
      <c r="Y45" s="74">
        <f t="shared" ca="1" si="5"/>
        <v>0</v>
      </c>
      <c r="Z45" s="82">
        <f t="shared" ca="1" si="6"/>
        <v>0</v>
      </c>
      <c r="AA45" s="74"/>
      <c r="AB45" s="139">
        <f t="shared" ca="1" si="12"/>
        <v>0</v>
      </c>
    </row>
    <row r="46" spans="1:28" ht="15" customHeight="1" x14ac:dyDescent="0.2">
      <c r="A46" s="84" t="s">
        <v>213</v>
      </c>
      <c r="B46" t="s">
        <v>65</v>
      </c>
      <c r="C46" s="4" t="s">
        <v>7</v>
      </c>
      <c r="D46" s="19">
        <v>75</v>
      </c>
      <c r="E46" s="20">
        <f t="shared" si="7"/>
        <v>0</v>
      </c>
      <c r="F46" s="73"/>
      <c r="G46" s="74">
        <f t="shared" si="8"/>
        <v>0</v>
      </c>
      <c r="H46" s="73"/>
      <c r="I46" s="74">
        <f t="shared" si="1"/>
        <v>0</v>
      </c>
      <c r="J46" s="73"/>
      <c r="K46" s="113">
        <f t="shared" si="9"/>
        <v>0</v>
      </c>
      <c r="L46" s="73"/>
      <c r="M46" s="74">
        <f t="shared" si="10"/>
        <v>0</v>
      </c>
      <c r="N46" s="73"/>
      <c r="O46" s="113">
        <f t="shared" si="2"/>
        <v>0</v>
      </c>
      <c r="P46" s="101"/>
      <c r="Q46" s="74">
        <f t="shared" si="2"/>
        <v>0</v>
      </c>
      <c r="R46" s="73"/>
      <c r="S46" s="113">
        <f t="shared" si="11"/>
        <v>0</v>
      </c>
      <c r="T46" s="73"/>
      <c r="U46" s="74">
        <f t="shared" si="13"/>
        <v>0</v>
      </c>
      <c r="V46" s="73"/>
      <c r="W46" s="74">
        <f t="shared" si="14"/>
        <v>0</v>
      </c>
      <c r="X46" s="73"/>
      <c r="Y46" s="74">
        <f t="shared" si="5"/>
        <v>0</v>
      </c>
      <c r="Z46" s="82">
        <f t="shared" si="6"/>
        <v>0</v>
      </c>
      <c r="AA46" s="74"/>
      <c r="AB46" s="139">
        <f t="shared" si="12"/>
        <v>0</v>
      </c>
    </row>
    <row r="47" spans="1:28" ht="15" customHeight="1" x14ac:dyDescent="0.2">
      <c r="A47" s="84" t="s">
        <v>216</v>
      </c>
      <c r="B47" t="s">
        <v>65</v>
      </c>
      <c r="C47" s="4" t="s">
        <v>6</v>
      </c>
      <c r="D47" s="19">
        <v>100</v>
      </c>
      <c r="E47" s="20">
        <f t="shared" si="7"/>
        <v>28</v>
      </c>
      <c r="F47" s="73"/>
      <c r="G47" s="74">
        <f t="shared" si="8"/>
        <v>0</v>
      </c>
      <c r="H47" s="73"/>
      <c r="I47" s="74">
        <f t="shared" si="1"/>
        <v>0</v>
      </c>
      <c r="J47" s="73"/>
      <c r="K47" s="113">
        <f t="shared" si="9"/>
        <v>0</v>
      </c>
      <c r="L47" s="73"/>
      <c r="M47" s="74">
        <f t="shared" si="10"/>
        <v>0</v>
      </c>
      <c r="N47" s="73"/>
      <c r="O47" s="113">
        <f t="shared" si="2"/>
        <v>0</v>
      </c>
      <c r="P47" s="101"/>
      <c r="Q47" s="74">
        <f t="shared" si="2"/>
        <v>0</v>
      </c>
      <c r="R47" s="73">
        <v>28</v>
      </c>
      <c r="S47" s="113">
        <f t="shared" si="11"/>
        <v>2800</v>
      </c>
      <c r="T47" s="73"/>
      <c r="U47" s="74">
        <f t="shared" si="13"/>
        <v>0</v>
      </c>
      <c r="V47" s="73"/>
      <c r="W47" s="74">
        <f t="shared" si="14"/>
        <v>0</v>
      </c>
      <c r="X47" s="73"/>
      <c r="Y47" s="74">
        <f t="shared" si="5"/>
        <v>0</v>
      </c>
      <c r="Z47" s="82">
        <f t="shared" si="6"/>
        <v>2800</v>
      </c>
      <c r="AA47" s="74"/>
      <c r="AB47" s="139">
        <f t="shared" si="12"/>
        <v>2800</v>
      </c>
    </row>
    <row r="48" spans="1:28" ht="15" customHeight="1" x14ac:dyDescent="0.2">
      <c r="A48" s="84" t="s">
        <v>191</v>
      </c>
      <c r="B48" t="str">
        <f>IF($A48="","",INDEX('MA-Liste'!$D:$D,MATCH($A48,'MA-Liste'!$M:$M,FALSE)))</f>
        <v>AeBo</v>
      </c>
      <c r="C48" s="4" t="str">
        <f ca="1">IF($A48="","",INDEX(INDIRECT("'MA-Liste'!"&amp;$C$11),MATCH($A48,'MA-Liste'!$M:$M,FALSE)))</f>
        <v>B</v>
      </c>
      <c r="D48" s="19">
        <f t="shared" ca="1" si="0"/>
        <v>140</v>
      </c>
      <c r="E48" s="20">
        <f t="shared" si="7"/>
        <v>1.5</v>
      </c>
      <c r="F48" s="73"/>
      <c r="G48" s="74">
        <f t="shared" ca="1" si="8"/>
        <v>0</v>
      </c>
      <c r="H48" s="73"/>
      <c r="I48" s="74">
        <f t="shared" ca="1" si="1"/>
        <v>0</v>
      </c>
      <c r="J48" s="73"/>
      <c r="K48" s="113">
        <f t="shared" ca="1" si="9"/>
        <v>0</v>
      </c>
      <c r="L48" s="73"/>
      <c r="M48" s="74">
        <f t="shared" ca="1" si="10"/>
        <v>0</v>
      </c>
      <c r="N48" s="73">
        <v>1.5</v>
      </c>
      <c r="O48" s="113">
        <f t="shared" ca="1" si="2"/>
        <v>210</v>
      </c>
      <c r="P48" s="101"/>
      <c r="Q48" s="74">
        <f t="shared" ca="1" si="2"/>
        <v>0</v>
      </c>
      <c r="R48" s="73"/>
      <c r="S48" s="113">
        <f t="shared" ca="1" si="11"/>
        <v>0</v>
      </c>
      <c r="T48" s="73"/>
      <c r="U48" s="74">
        <f t="shared" ca="1" si="13"/>
        <v>0</v>
      </c>
      <c r="V48" s="73"/>
      <c r="W48" s="74">
        <f t="shared" ca="1" si="14"/>
        <v>0</v>
      </c>
      <c r="X48" s="73"/>
      <c r="Y48" s="74">
        <f t="shared" ca="1" si="5"/>
        <v>0</v>
      </c>
      <c r="Z48" s="82">
        <f t="shared" ca="1" si="6"/>
        <v>210</v>
      </c>
      <c r="AA48" s="74"/>
      <c r="AB48" s="139">
        <f t="shared" ca="1" si="12"/>
        <v>210</v>
      </c>
    </row>
    <row r="49" spans="1:28" ht="15" customHeight="1" x14ac:dyDescent="0.2">
      <c r="A49" s="84" t="s">
        <v>219</v>
      </c>
      <c r="B49" s="14" t="s">
        <v>65</v>
      </c>
      <c r="C49" s="18" t="s">
        <v>6</v>
      </c>
      <c r="D49" s="19">
        <v>100</v>
      </c>
      <c r="E49" s="20">
        <f t="shared" si="7"/>
        <v>0</v>
      </c>
      <c r="F49" s="73"/>
      <c r="G49" s="74">
        <f t="shared" si="8"/>
        <v>0</v>
      </c>
      <c r="H49" s="73"/>
      <c r="I49" s="74">
        <f t="shared" si="1"/>
        <v>0</v>
      </c>
      <c r="J49" s="73"/>
      <c r="K49" s="113">
        <f t="shared" si="9"/>
        <v>0</v>
      </c>
      <c r="L49" s="73"/>
      <c r="M49" s="74">
        <f t="shared" si="10"/>
        <v>0</v>
      </c>
      <c r="N49" s="73"/>
      <c r="O49" s="113">
        <f t="shared" si="2"/>
        <v>0</v>
      </c>
      <c r="P49" s="101"/>
      <c r="Q49" s="74">
        <f t="shared" si="2"/>
        <v>0</v>
      </c>
      <c r="R49" s="73"/>
      <c r="S49" s="113">
        <f t="shared" si="11"/>
        <v>0</v>
      </c>
      <c r="T49" s="73"/>
      <c r="U49" s="74">
        <f t="shared" si="13"/>
        <v>0</v>
      </c>
      <c r="V49" s="73"/>
      <c r="W49" s="74">
        <f t="shared" si="14"/>
        <v>0</v>
      </c>
      <c r="X49" s="73"/>
      <c r="Y49" s="74">
        <f t="shared" si="5"/>
        <v>0</v>
      </c>
      <c r="Z49" s="82">
        <f t="shared" si="6"/>
        <v>0</v>
      </c>
      <c r="AA49" s="74"/>
      <c r="AB49" s="139">
        <f t="shared" si="12"/>
        <v>0</v>
      </c>
    </row>
    <row r="50" spans="1:28" ht="15" customHeight="1" x14ac:dyDescent="0.2">
      <c r="A50" s="84" t="s">
        <v>220</v>
      </c>
      <c r="B50" s="14" t="s">
        <v>65</v>
      </c>
      <c r="C50" s="18" t="s">
        <v>8</v>
      </c>
      <c r="D50" s="19">
        <v>60</v>
      </c>
      <c r="E50" s="20">
        <f t="shared" si="7"/>
        <v>0</v>
      </c>
      <c r="F50" s="73"/>
      <c r="G50" s="74">
        <f t="shared" si="8"/>
        <v>0</v>
      </c>
      <c r="H50" s="73"/>
      <c r="I50" s="74">
        <f t="shared" si="1"/>
        <v>0</v>
      </c>
      <c r="J50" s="73"/>
      <c r="K50" s="113">
        <f t="shared" si="9"/>
        <v>0</v>
      </c>
      <c r="L50" s="73"/>
      <c r="M50" s="74">
        <f t="shared" si="10"/>
        <v>0</v>
      </c>
      <c r="N50" s="73"/>
      <c r="O50" s="113">
        <f t="shared" si="2"/>
        <v>0</v>
      </c>
      <c r="P50" s="101"/>
      <c r="Q50" s="74">
        <f t="shared" si="2"/>
        <v>0</v>
      </c>
      <c r="R50" s="73"/>
      <c r="S50" s="113">
        <f t="shared" si="11"/>
        <v>0</v>
      </c>
      <c r="T50" s="73"/>
      <c r="U50" s="74">
        <f t="shared" si="13"/>
        <v>0</v>
      </c>
      <c r="V50" s="73"/>
      <c r="W50" s="74">
        <f t="shared" si="14"/>
        <v>0</v>
      </c>
      <c r="X50" s="73"/>
      <c r="Y50" s="74">
        <f t="shared" si="5"/>
        <v>0</v>
      </c>
      <c r="Z50" s="82">
        <f t="shared" si="6"/>
        <v>0</v>
      </c>
      <c r="AA50" s="74"/>
      <c r="AB50" s="139">
        <f t="shared" si="12"/>
        <v>0</v>
      </c>
    </row>
    <row r="51" spans="1:28" ht="15" customHeight="1" x14ac:dyDescent="0.2">
      <c r="A51" s="84" t="s">
        <v>217</v>
      </c>
      <c r="B51" s="14" t="s">
        <v>65</v>
      </c>
      <c r="C51" s="18" t="s">
        <v>9</v>
      </c>
      <c r="D51" s="19">
        <v>35</v>
      </c>
      <c r="E51" s="20">
        <f t="shared" si="7"/>
        <v>0</v>
      </c>
      <c r="F51" s="73"/>
      <c r="G51" s="74">
        <f t="shared" si="8"/>
        <v>0</v>
      </c>
      <c r="H51" s="73"/>
      <c r="I51" s="74">
        <f t="shared" si="1"/>
        <v>0</v>
      </c>
      <c r="J51" s="73"/>
      <c r="K51" s="113">
        <f t="shared" si="9"/>
        <v>0</v>
      </c>
      <c r="L51" s="73"/>
      <c r="M51" s="74">
        <f t="shared" si="10"/>
        <v>0</v>
      </c>
      <c r="N51" s="73"/>
      <c r="O51" s="113">
        <f t="shared" si="2"/>
        <v>0</v>
      </c>
      <c r="P51" s="101"/>
      <c r="Q51" s="74">
        <f t="shared" si="2"/>
        <v>0</v>
      </c>
      <c r="R51" s="73"/>
      <c r="S51" s="113">
        <f t="shared" si="11"/>
        <v>0</v>
      </c>
      <c r="T51" s="73"/>
      <c r="U51" s="74">
        <v>0</v>
      </c>
      <c r="V51" s="73"/>
      <c r="W51" s="74">
        <v>0</v>
      </c>
      <c r="X51" s="73"/>
      <c r="Y51" s="74">
        <f t="shared" si="5"/>
        <v>0</v>
      </c>
      <c r="Z51" s="82">
        <f t="shared" si="6"/>
        <v>0</v>
      </c>
      <c r="AA51" s="74"/>
      <c r="AB51" s="139">
        <f t="shared" si="12"/>
        <v>0</v>
      </c>
    </row>
    <row r="52" spans="1:28" ht="15" customHeight="1" x14ac:dyDescent="0.2">
      <c r="A52" s="84" t="s">
        <v>194</v>
      </c>
      <c r="B52" t="str">
        <f>IF($A52="","",INDEX('MA-Liste'!$D:$D,MATCH($A52,'MA-Liste'!$M:$M,FALSE)))</f>
        <v>AeBo</v>
      </c>
      <c r="C52" s="4" t="str">
        <f ca="1">IF($A52="","",INDEX(INDIRECT("'MA-Liste'!"&amp;$C$11),MATCH($A52,'MA-Liste'!$M:$M,FALSE)))</f>
        <v>D</v>
      </c>
      <c r="D52" s="19">
        <f t="shared" ca="1" si="0"/>
        <v>100</v>
      </c>
      <c r="E52" s="20">
        <f t="shared" si="7"/>
        <v>0</v>
      </c>
      <c r="F52" s="73"/>
      <c r="G52" s="74">
        <f t="shared" ca="1" si="8"/>
        <v>0</v>
      </c>
      <c r="H52" s="73"/>
      <c r="I52" s="74">
        <f t="shared" ca="1" si="1"/>
        <v>0</v>
      </c>
      <c r="J52" s="73"/>
      <c r="K52" s="113">
        <f t="shared" ca="1" si="9"/>
        <v>0</v>
      </c>
      <c r="L52" s="73"/>
      <c r="M52" s="74">
        <f t="shared" ca="1" si="10"/>
        <v>0</v>
      </c>
      <c r="N52" s="73"/>
      <c r="O52" s="113">
        <f t="shared" ca="1" si="2"/>
        <v>0</v>
      </c>
      <c r="P52" s="101"/>
      <c r="Q52" s="74">
        <f t="shared" ca="1" si="2"/>
        <v>0</v>
      </c>
      <c r="R52" s="73"/>
      <c r="S52" s="113">
        <f t="shared" ca="1" si="11"/>
        <v>0</v>
      </c>
      <c r="T52" s="73"/>
      <c r="U52" s="74">
        <v>0</v>
      </c>
      <c r="V52" s="73"/>
      <c r="W52" s="74">
        <f t="shared" ref="W52:W77" ca="1" si="15">IF(D52="",0,D52*V52)</f>
        <v>0</v>
      </c>
      <c r="X52" s="73"/>
      <c r="Y52" s="74">
        <f t="shared" ca="1" si="5"/>
        <v>0</v>
      </c>
      <c r="Z52" s="82">
        <f t="shared" ca="1" si="6"/>
        <v>0</v>
      </c>
      <c r="AA52" s="74"/>
      <c r="AB52" s="139">
        <f t="shared" ca="1" si="12"/>
        <v>0</v>
      </c>
    </row>
    <row r="53" spans="1:28" ht="15" customHeight="1" x14ac:dyDescent="0.2">
      <c r="A53" s="84" t="s">
        <v>215</v>
      </c>
      <c r="B53" t="str">
        <f>IF($A53="","",INDEX('MA-Liste'!$D:$D,MATCH($A53,'MA-Liste'!$M:$M,FALSE)))</f>
        <v>AeBo</v>
      </c>
      <c r="C53" s="4" t="str">
        <f ca="1">IF($A53="","",INDEX(INDIRECT("'MA-Liste'!"&amp;$C$11),MATCH($A53,'MA-Liste'!$M:$M,FALSE)))</f>
        <v>D</v>
      </c>
      <c r="D53" s="19">
        <f t="shared" ca="1" si="0"/>
        <v>100</v>
      </c>
      <c r="E53" s="20">
        <f t="shared" si="7"/>
        <v>0</v>
      </c>
      <c r="F53" s="73"/>
      <c r="G53" s="74">
        <f t="shared" ca="1" si="8"/>
        <v>0</v>
      </c>
      <c r="H53" s="73"/>
      <c r="I53" s="74">
        <f t="shared" ca="1" si="1"/>
        <v>0</v>
      </c>
      <c r="J53" s="73"/>
      <c r="K53" s="113">
        <f t="shared" ca="1" si="9"/>
        <v>0</v>
      </c>
      <c r="L53" s="73"/>
      <c r="M53" s="74">
        <f t="shared" ca="1" si="10"/>
        <v>0</v>
      </c>
      <c r="N53" s="73"/>
      <c r="O53" s="113">
        <f t="shared" ca="1" si="2"/>
        <v>0</v>
      </c>
      <c r="P53" s="101"/>
      <c r="Q53" s="74">
        <f t="shared" ca="1" si="2"/>
        <v>0</v>
      </c>
      <c r="R53" s="73"/>
      <c r="S53" s="113">
        <f t="shared" ca="1" si="11"/>
        <v>0</v>
      </c>
      <c r="T53" s="73"/>
      <c r="U53" s="74">
        <v>0</v>
      </c>
      <c r="V53" s="73"/>
      <c r="W53" s="74">
        <f t="shared" ca="1" si="15"/>
        <v>0</v>
      </c>
      <c r="X53" s="73"/>
      <c r="Y53" s="74">
        <f t="shared" ca="1" si="5"/>
        <v>0</v>
      </c>
      <c r="Z53" s="82">
        <f t="shared" ca="1" si="6"/>
        <v>0</v>
      </c>
      <c r="AA53" s="74"/>
      <c r="AB53" s="139">
        <f t="shared" ca="1" si="12"/>
        <v>0</v>
      </c>
    </row>
    <row r="54" spans="1:28" ht="15" customHeight="1" x14ac:dyDescent="0.2">
      <c r="A54" s="84" t="s">
        <v>226</v>
      </c>
      <c r="B54" t="str">
        <f>IF($A54="","",INDEX('MA-Liste'!$D:$D,MATCH($A54,'MA-Liste'!$M:$M,FALSE)))</f>
        <v>AeBo</v>
      </c>
      <c r="C54" s="4" t="str">
        <f ca="1">IF($A54="","",INDEX(INDIRECT("'MA-Liste'!"&amp;$C$11),MATCH($A54,'MA-Liste'!$M:$M,FALSE)))</f>
        <v>B</v>
      </c>
      <c r="D54" s="19">
        <f t="shared" ca="1" si="0"/>
        <v>140</v>
      </c>
      <c r="E54" s="20">
        <f t="shared" si="7"/>
        <v>0</v>
      </c>
      <c r="F54" s="73"/>
      <c r="G54" s="74">
        <f t="shared" ca="1" si="8"/>
        <v>0</v>
      </c>
      <c r="H54" s="73"/>
      <c r="I54" s="74">
        <f t="shared" ca="1" si="1"/>
        <v>0</v>
      </c>
      <c r="J54" s="73"/>
      <c r="K54" s="113">
        <f t="shared" ca="1" si="9"/>
        <v>0</v>
      </c>
      <c r="L54" s="73"/>
      <c r="M54" s="74">
        <f t="shared" ca="1" si="10"/>
        <v>0</v>
      </c>
      <c r="N54" s="73"/>
      <c r="O54" s="113">
        <f t="shared" ca="1" si="2"/>
        <v>0</v>
      </c>
      <c r="P54" s="101"/>
      <c r="Q54" s="74">
        <f t="shared" ca="1" si="2"/>
        <v>0</v>
      </c>
      <c r="R54" s="73"/>
      <c r="S54" s="113">
        <f t="shared" ca="1" si="11"/>
        <v>0</v>
      </c>
      <c r="T54" s="73"/>
      <c r="U54" s="74">
        <v>0</v>
      </c>
      <c r="V54" s="73"/>
      <c r="W54" s="74">
        <f t="shared" ca="1" si="15"/>
        <v>0</v>
      </c>
      <c r="X54" s="73"/>
      <c r="Y54" s="74">
        <f t="shared" ca="1" si="5"/>
        <v>0</v>
      </c>
      <c r="Z54" s="82">
        <f t="shared" ca="1" si="6"/>
        <v>0</v>
      </c>
      <c r="AA54" s="74"/>
      <c r="AB54" s="139">
        <f t="shared" ca="1" si="12"/>
        <v>0</v>
      </c>
    </row>
    <row r="55" spans="1:28" ht="15" customHeight="1" x14ac:dyDescent="0.2">
      <c r="A55" s="84" t="s">
        <v>163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B</v>
      </c>
      <c r="D55" s="19">
        <f t="shared" ca="1" si="0"/>
        <v>140</v>
      </c>
      <c r="E55" s="20">
        <f t="shared" si="7"/>
        <v>0</v>
      </c>
      <c r="F55" s="73"/>
      <c r="G55" s="74">
        <f t="shared" ca="1" si="8"/>
        <v>0</v>
      </c>
      <c r="H55" s="73"/>
      <c r="I55" s="74">
        <f t="shared" ca="1" si="1"/>
        <v>0</v>
      </c>
      <c r="J55" s="73"/>
      <c r="K55" s="113">
        <f t="shared" ca="1" si="9"/>
        <v>0</v>
      </c>
      <c r="L55" s="73"/>
      <c r="M55" s="74">
        <f t="shared" ca="1" si="10"/>
        <v>0</v>
      </c>
      <c r="N55" s="73"/>
      <c r="O55" s="113">
        <f t="shared" ca="1" si="2"/>
        <v>0</v>
      </c>
      <c r="P55" s="101"/>
      <c r="Q55" s="74">
        <f t="shared" ca="1" si="2"/>
        <v>0</v>
      </c>
      <c r="R55" s="73"/>
      <c r="S55" s="113">
        <f t="shared" ca="1" si="11"/>
        <v>0</v>
      </c>
      <c r="T55" s="73"/>
      <c r="U55" s="74">
        <v>0</v>
      </c>
      <c r="V55" s="73"/>
      <c r="W55" s="74">
        <f t="shared" ca="1" si="15"/>
        <v>0</v>
      </c>
      <c r="X55" s="73"/>
      <c r="Y55" s="74">
        <f t="shared" ca="1" si="5"/>
        <v>0</v>
      </c>
      <c r="Z55" s="82">
        <f t="shared" ca="1" si="6"/>
        <v>0</v>
      </c>
      <c r="AA55" s="74"/>
      <c r="AB55" s="139">
        <f t="shared" ca="1" si="12"/>
        <v>0</v>
      </c>
    </row>
    <row r="56" spans="1:28" ht="15" customHeight="1" x14ac:dyDescent="0.2">
      <c r="A56" s="84" t="s">
        <v>227</v>
      </c>
      <c r="B56" t="str">
        <f>IF($A56="","",INDEX('MA-Liste'!$D:$D,MATCH($A56,'MA-Liste'!$M:$M,FALSE)))</f>
        <v>AeBo</v>
      </c>
      <c r="C56" s="4" t="str">
        <f ca="1">IF($A56="","",INDEX(INDIRECT("'MA-Liste'!"&amp;$C$11),MATCH($A56,'MA-Liste'!$M:$M,FALSE)))</f>
        <v>C</v>
      </c>
      <c r="D56" s="19">
        <f t="shared" ca="1" si="0"/>
        <v>118</v>
      </c>
      <c r="E56" s="20">
        <f t="shared" si="7"/>
        <v>0</v>
      </c>
      <c r="F56" s="73"/>
      <c r="G56" s="74">
        <f t="shared" ca="1" si="8"/>
        <v>0</v>
      </c>
      <c r="H56" s="73"/>
      <c r="I56" s="74">
        <f t="shared" ca="1" si="1"/>
        <v>0</v>
      </c>
      <c r="J56" s="73"/>
      <c r="K56" s="113">
        <f t="shared" ca="1" si="9"/>
        <v>0</v>
      </c>
      <c r="L56" s="73"/>
      <c r="M56" s="74">
        <f t="shared" ca="1" si="10"/>
        <v>0</v>
      </c>
      <c r="N56" s="73"/>
      <c r="O56" s="113">
        <f t="shared" ca="1" si="2"/>
        <v>0</v>
      </c>
      <c r="P56" s="101"/>
      <c r="Q56" s="74">
        <f t="shared" ca="1" si="2"/>
        <v>0</v>
      </c>
      <c r="R56" s="73"/>
      <c r="S56" s="113">
        <f t="shared" ca="1" si="11"/>
        <v>0</v>
      </c>
      <c r="T56" s="73"/>
      <c r="U56" s="74">
        <v>0</v>
      </c>
      <c r="V56" s="73"/>
      <c r="W56" s="74">
        <f t="shared" ca="1" si="15"/>
        <v>0</v>
      </c>
      <c r="X56" s="73"/>
      <c r="Y56" s="74">
        <f t="shared" ca="1" si="5"/>
        <v>0</v>
      </c>
      <c r="Z56" s="82">
        <f t="shared" ca="1" si="6"/>
        <v>0</v>
      </c>
      <c r="AA56" s="74"/>
      <c r="AB56" s="139">
        <f t="shared" ca="1" si="12"/>
        <v>0</v>
      </c>
    </row>
    <row r="57" spans="1:28" ht="15" customHeight="1" x14ac:dyDescent="0.2">
      <c r="A57" s="84" t="s">
        <v>238</v>
      </c>
      <c r="B57" t="s">
        <v>65</v>
      </c>
      <c r="C57" s="4" t="str">
        <f ca="1">IF($A57="","",INDEX(INDIRECT("'MA-Liste'!"&amp;$C$11),MATCH($A57,'MA-Liste'!$M:$M,FALSE)))</f>
        <v>G</v>
      </c>
      <c r="D57" s="19">
        <f t="shared" ca="1" si="0"/>
        <v>35</v>
      </c>
      <c r="E57" s="20">
        <f t="shared" si="7"/>
        <v>0</v>
      </c>
      <c r="F57" s="73"/>
      <c r="G57" s="74">
        <f t="shared" ca="1" si="8"/>
        <v>0</v>
      </c>
      <c r="H57" s="73"/>
      <c r="I57" s="74">
        <f t="shared" ca="1" si="1"/>
        <v>0</v>
      </c>
      <c r="J57" s="73"/>
      <c r="K57" s="113">
        <f t="shared" ca="1" si="9"/>
        <v>0</v>
      </c>
      <c r="L57" s="73"/>
      <c r="M57" s="74">
        <f t="shared" ca="1" si="10"/>
        <v>0</v>
      </c>
      <c r="N57" s="73"/>
      <c r="O57" s="113">
        <f t="shared" ca="1" si="2"/>
        <v>0</v>
      </c>
      <c r="P57" s="101"/>
      <c r="Q57" s="74">
        <f t="shared" ca="1" si="2"/>
        <v>0</v>
      </c>
      <c r="R57" s="73"/>
      <c r="S57" s="113">
        <f t="shared" ca="1" si="11"/>
        <v>0</v>
      </c>
      <c r="T57" s="73"/>
      <c r="U57" s="74">
        <v>0</v>
      </c>
      <c r="V57" s="73"/>
      <c r="W57" s="74">
        <f t="shared" ca="1" si="15"/>
        <v>0</v>
      </c>
      <c r="X57" s="73"/>
      <c r="Y57" s="74">
        <f t="shared" ca="1" si="5"/>
        <v>0</v>
      </c>
      <c r="Z57" s="82">
        <f t="shared" ca="1" si="6"/>
        <v>0</v>
      </c>
      <c r="AA57" s="74"/>
      <c r="AB57" s="139">
        <f t="shared" ca="1" si="12"/>
        <v>0</v>
      </c>
    </row>
    <row r="58" spans="1:28" ht="15" customHeight="1" x14ac:dyDescent="0.2">
      <c r="A58" s="84" t="s">
        <v>229</v>
      </c>
      <c r="B58" t="str">
        <f>IF($A58="","",INDEX('MA-Liste'!$D:$D,MATCH($A58,'MA-Liste'!$M:$M,FALSE)))</f>
        <v>AeBo</v>
      </c>
      <c r="C58" s="4" t="str">
        <f ca="1">IF($A58="","",INDEX(INDIRECT("'MA-Liste'!"&amp;$C$11),MATCH($A58,'MA-Liste'!$M:$M,FALSE)))</f>
        <v>G</v>
      </c>
      <c r="D58" s="19">
        <f t="shared" ca="1" si="0"/>
        <v>35</v>
      </c>
      <c r="E58" s="20">
        <f t="shared" si="7"/>
        <v>0</v>
      </c>
      <c r="F58" s="73"/>
      <c r="G58" s="74">
        <f t="shared" ca="1" si="8"/>
        <v>0</v>
      </c>
      <c r="H58" s="73"/>
      <c r="I58" s="74">
        <f t="shared" ca="1" si="1"/>
        <v>0</v>
      </c>
      <c r="J58" s="73"/>
      <c r="K58" s="113">
        <f t="shared" ca="1" si="9"/>
        <v>0</v>
      </c>
      <c r="L58" s="73"/>
      <c r="M58" s="74">
        <f t="shared" ca="1" si="10"/>
        <v>0</v>
      </c>
      <c r="N58" s="73"/>
      <c r="O58" s="113">
        <f t="shared" ca="1" si="2"/>
        <v>0</v>
      </c>
      <c r="P58" s="101"/>
      <c r="Q58" s="74">
        <f t="shared" ca="1" si="2"/>
        <v>0</v>
      </c>
      <c r="R58" s="73"/>
      <c r="S58" s="113">
        <f t="shared" ca="1" si="11"/>
        <v>0</v>
      </c>
      <c r="T58" s="73"/>
      <c r="U58" s="74">
        <v>0</v>
      </c>
      <c r="V58" s="73"/>
      <c r="W58" s="74">
        <f t="shared" ca="1" si="15"/>
        <v>0</v>
      </c>
      <c r="X58" s="73"/>
      <c r="Y58" s="74">
        <f t="shared" ca="1" si="5"/>
        <v>0</v>
      </c>
      <c r="Z58" s="82">
        <f t="shared" ca="1" si="6"/>
        <v>0</v>
      </c>
      <c r="AA58" s="74"/>
      <c r="AB58" s="139">
        <f t="shared" ca="1" si="12"/>
        <v>0</v>
      </c>
    </row>
    <row r="59" spans="1:28" ht="15" customHeight="1" x14ac:dyDescent="0.2">
      <c r="A59" s="84" t="s">
        <v>234</v>
      </c>
      <c r="B59" t="s">
        <v>65</v>
      </c>
      <c r="C59" s="4" t="s">
        <v>7</v>
      </c>
      <c r="D59" s="19">
        <f t="shared" si="0"/>
        <v>75</v>
      </c>
      <c r="E59" s="20">
        <f t="shared" si="7"/>
        <v>0</v>
      </c>
      <c r="F59" s="73"/>
      <c r="G59" s="74">
        <f t="shared" si="8"/>
        <v>0</v>
      </c>
      <c r="H59" s="73"/>
      <c r="I59" s="74">
        <f t="shared" si="1"/>
        <v>0</v>
      </c>
      <c r="J59" s="73"/>
      <c r="K59" s="113">
        <f t="shared" si="9"/>
        <v>0</v>
      </c>
      <c r="L59" s="73"/>
      <c r="M59" s="74">
        <f t="shared" si="10"/>
        <v>0</v>
      </c>
      <c r="N59" s="73"/>
      <c r="O59" s="113">
        <f t="shared" si="2"/>
        <v>0</v>
      </c>
      <c r="P59" s="101"/>
      <c r="Q59" s="74">
        <f t="shared" si="2"/>
        <v>0</v>
      </c>
      <c r="R59" s="73"/>
      <c r="S59" s="113">
        <f t="shared" si="11"/>
        <v>0</v>
      </c>
      <c r="T59" s="73"/>
      <c r="U59" s="74">
        <v>0</v>
      </c>
      <c r="V59" s="73"/>
      <c r="W59" s="74">
        <f t="shared" si="15"/>
        <v>0</v>
      </c>
      <c r="X59" s="73"/>
      <c r="Y59" s="74">
        <f t="shared" si="5"/>
        <v>0</v>
      </c>
      <c r="Z59" s="82">
        <f t="shared" si="6"/>
        <v>0</v>
      </c>
      <c r="AA59" s="74"/>
      <c r="AB59" s="139">
        <f t="shared" si="12"/>
        <v>0</v>
      </c>
    </row>
    <row r="60" spans="1:28" ht="15" customHeight="1" x14ac:dyDescent="0.2">
      <c r="A60" s="84" t="s">
        <v>235</v>
      </c>
      <c r="B60" t="s">
        <v>65</v>
      </c>
      <c r="C60" s="4" t="s">
        <v>9</v>
      </c>
      <c r="D60" s="19">
        <f t="shared" si="0"/>
        <v>35</v>
      </c>
      <c r="E60" s="20">
        <f t="shared" si="7"/>
        <v>0</v>
      </c>
      <c r="F60" s="73"/>
      <c r="G60" s="74">
        <f t="shared" si="8"/>
        <v>0</v>
      </c>
      <c r="H60" s="73"/>
      <c r="I60" s="74">
        <f t="shared" si="1"/>
        <v>0</v>
      </c>
      <c r="J60" s="73"/>
      <c r="K60" s="113">
        <f t="shared" si="9"/>
        <v>0</v>
      </c>
      <c r="L60" s="73"/>
      <c r="M60" s="74">
        <f t="shared" si="10"/>
        <v>0</v>
      </c>
      <c r="N60" s="73"/>
      <c r="O60" s="113">
        <f t="shared" si="2"/>
        <v>0</v>
      </c>
      <c r="P60" s="101"/>
      <c r="Q60" s="74">
        <f t="shared" si="2"/>
        <v>0</v>
      </c>
      <c r="R60" s="73"/>
      <c r="S60" s="113">
        <f t="shared" si="11"/>
        <v>0</v>
      </c>
      <c r="T60" s="73"/>
      <c r="U60" s="74">
        <v>0</v>
      </c>
      <c r="V60" s="73"/>
      <c r="W60" s="74">
        <f t="shared" si="15"/>
        <v>0</v>
      </c>
      <c r="X60" s="73"/>
      <c r="Y60" s="74">
        <f t="shared" si="5"/>
        <v>0</v>
      </c>
      <c r="Z60" s="82">
        <f t="shared" si="6"/>
        <v>0</v>
      </c>
      <c r="AA60" s="74"/>
      <c r="AB60" s="139">
        <f t="shared" si="12"/>
        <v>0</v>
      </c>
    </row>
    <row r="61" spans="1:28" ht="15" customHeight="1" x14ac:dyDescent="0.2">
      <c r="A61" s="84" t="s">
        <v>230</v>
      </c>
      <c r="B61" t="str">
        <f>IF($A61="","",INDEX('MA-Liste'!$D:$D,MATCH($A61,'MA-Liste'!$M:$M,FALSE)))</f>
        <v>AeBo</v>
      </c>
      <c r="C61" s="4" t="str">
        <f ca="1">IF($A61="","",INDEX(INDIRECT("'MA-Liste'!"&amp;$C$11),MATCH($A61,'MA-Liste'!$M:$M,FALSE)))</f>
        <v>G</v>
      </c>
      <c r="D61" s="19">
        <f t="shared" ca="1" si="0"/>
        <v>35</v>
      </c>
      <c r="E61" s="20">
        <f t="shared" si="7"/>
        <v>0</v>
      </c>
      <c r="F61" s="73"/>
      <c r="G61" s="74">
        <f t="shared" ca="1" si="8"/>
        <v>0</v>
      </c>
      <c r="H61" s="73"/>
      <c r="I61" s="74">
        <f t="shared" ca="1" si="1"/>
        <v>0</v>
      </c>
      <c r="J61" s="73"/>
      <c r="K61" s="113">
        <f t="shared" ca="1" si="9"/>
        <v>0</v>
      </c>
      <c r="L61" s="73"/>
      <c r="M61" s="74">
        <f t="shared" ca="1" si="10"/>
        <v>0</v>
      </c>
      <c r="N61" s="73"/>
      <c r="O61" s="113">
        <f t="shared" ca="1" si="2"/>
        <v>0</v>
      </c>
      <c r="P61" s="101"/>
      <c r="Q61" s="74">
        <f t="shared" ca="1" si="2"/>
        <v>0</v>
      </c>
      <c r="R61" s="73"/>
      <c r="S61" s="113">
        <f t="shared" ca="1" si="11"/>
        <v>0</v>
      </c>
      <c r="T61" s="73"/>
      <c r="U61" s="74">
        <v>0</v>
      </c>
      <c r="V61" s="73"/>
      <c r="W61" s="74">
        <f t="shared" ca="1" si="15"/>
        <v>0</v>
      </c>
      <c r="X61" s="73"/>
      <c r="Y61" s="74">
        <f t="shared" ca="1" si="5"/>
        <v>0</v>
      </c>
      <c r="Z61" s="82">
        <f t="shared" ca="1" si="6"/>
        <v>0</v>
      </c>
      <c r="AA61" s="74"/>
      <c r="AB61" s="139">
        <f t="shared" ca="1" si="12"/>
        <v>0</v>
      </c>
    </row>
    <row r="62" spans="1:28" ht="15" customHeight="1" x14ac:dyDescent="0.2">
      <c r="A62" s="84" t="s">
        <v>243</v>
      </c>
      <c r="B62" t="s">
        <v>65</v>
      </c>
      <c r="C62" s="4" t="s">
        <v>6</v>
      </c>
      <c r="D62" s="19">
        <v>100</v>
      </c>
      <c r="E62" s="20">
        <f t="shared" si="7"/>
        <v>0</v>
      </c>
      <c r="F62" s="73"/>
      <c r="G62" s="74">
        <f t="shared" si="8"/>
        <v>0</v>
      </c>
      <c r="H62" s="73"/>
      <c r="I62" s="74">
        <f t="shared" si="1"/>
        <v>0</v>
      </c>
      <c r="J62" s="73"/>
      <c r="K62" s="113">
        <f t="shared" si="9"/>
        <v>0</v>
      </c>
      <c r="L62" s="73"/>
      <c r="M62" s="74">
        <f t="shared" si="10"/>
        <v>0</v>
      </c>
      <c r="N62" s="73"/>
      <c r="O62" s="113">
        <f t="shared" si="2"/>
        <v>0</v>
      </c>
      <c r="P62" s="101"/>
      <c r="Q62" s="74">
        <f t="shared" si="2"/>
        <v>0</v>
      </c>
      <c r="R62" s="73"/>
      <c r="S62" s="113">
        <f t="shared" si="11"/>
        <v>0</v>
      </c>
      <c r="T62" s="73"/>
      <c r="U62" s="74">
        <v>0</v>
      </c>
      <c r="V62" s="73"/>
      <c r="W62" s="74">
        <f t="shared" si="15"/>
        <v>0</v>
      </c>
      <c r="X62" s="73"/>
      <c r="Y62" s="74">
        <f t="shared" si="5"/>
        <v>0</v>
      </c>
      <c r="Z62" s="82">
        <f t="shared" si="6"/>
        <v>0</v>
      </c>
      <c r="AA62" s="74"/>
      <c r="AB62" s="139">
        <f t="shared" si="12"/>
        <v>0</v>
      </c>
    </row>
    <row r="63" spans="1:28" ht="15" customHeight="1" x14ac:dyDescent="0.2">
      <c r="A63" s="84" t="s">
        <v>244</v>
      </c>
      <c r="B63" t="s">
        <v>65</v>
      </c>
      <c r="C63" s="4" t="s">
        <v>6</v>
      </c>
      <c r="D63" s="19">
        <v>100</v>
      </c>
      <c r="E63" s="20">
        <f t="shared" si="7"/>
        <v>0</v>
      </c>
      <c r="F63" s="73"/>
      <c r="G63" s="74">
        <f t="shared" si="8"/>
        <v>0</v>
      </c>
      <c r="H63" s="73"/>
      <c r="I63" s="74">
        <f t="shared" si="1"/>
        <v>0</v>
      </c>
      <c r="J63" s="73"/>
      <c r="K63" s="113">
        <f t="shared" si="9"/>
        <v>0</v>
      </c>
      <c r="L63" s="73"/>
      <c r="M63" s="74">
        <f t="shared" si="10"/>
        <v>0</v>
      </c>
      <c r="N63" s="73"/>
      <c r="O63" s="113">
        <f t="shared" si="2"/>
        <v>0</v>
      </c>
      <c r="P63" s="101"/>
      <c r="Q63" s="74">
        <f t="shared" si="2"/>
        <v>0</v>
      </c>
      <c r="R63" s="73"/>
      <c r="S63" s="113">
        <f t="shared" si="11"/>
        <v>0</v>
      </c>
      <c r="T63" s="73"/>
      <c r="U63" s="74">
        <v>0</v>
      </c>
      <c r="V63" s="73"/>
      <c r="W63" s="74">
        <f t="shared" si="15"/>
        <v>0</v>
      </c>
      <c r="X63" s="73"/>
      <c r="Y63" s="74">
        <f t="shared" si="5"/>
        <v>0</v>
      </c>
      <c r="Z63" s="82">
        <f t="shared" si="6"/>
        <v>0</v>
      </c>
      <c r="AA63" s="74"/>
      <c r="AB63" s="139">
        <f t="shared" si="12"/>
        <v>0</v>
      </c>
    </row>
    <row r="64" spans="1:28" ht="15" customHeight="1" x14ac:dyDescent="0.2">
      <c r="A64" s="84" t="s">
        <v>249</v>
      </c>
      <c r="B64" t="s">
        <v>250</v>
      </c>
      <c r="C64" s="4" t="s">
        <v>9</v>
      </c>
      <c r="D64" s="19">
        <v>35</v>
      </c>
      <c r="E64" s="20">
        <f t="shared" si="7"/>
        <v>0</v>
      </c>
      <c r="F64" s="73"/>
      <c r="G64" s="74">
        <f t="shared" si="8"/>
        <v>0</v>
      </c>
      <c r="H64" s="73"/>
      <c r="I64" s="74">
        <f t="shared" si="1"/>
        <v>0</v>
      </c>
      <c r="J64" s="73"/>
      <c r="K64" s="113">
        <f t="shared" si="9"/>
        <v>0</v>
      </c>
      <c r="L64" s="73"/>
      <c r="M64" s="74">
        <f t="shared" si="10"/>
        <v>0</v>
      </c>
      <c r="N64" s="73"/>
      <c r="O64" s="113">
        <f t="shared" si="2"/>
        <v>0</v>
      </c>
      <c r="P64" s="101"/>
      <c r="Q64" s="74">
        <f t="shared" si="2"/>
        <v>0</v>
      </c>
      <c r="R64" s="73"/>
      <c r="S64" s="113">
        <f t="shared" si="11"/>
        <v>0</v>
      </c>
      <c r="T64" s="73"/>
      <c r="U64" s="74">
        <v>0</v>
      </c>
      <c r="V64" s="73"/>
      <c r="W64" s="74">
        <f t="shared" si="15"/>
        <v>0</v>
      </c>
      <c r="X64" s="73"/>
      <c r="Y64" s="74">
        <f t="shared" si="5"/>
        <v>0</v>
      </c>
      <c r="Z64" s="82">
        <f t="shared" si="6"/>
        <v>0</v>
      </c>
      <c r="AA64" s="74"/>
      <c r="AB64" s="139">
        <f t="shared" si="12"/>
        <v>0</v>
      </c>
    </row>
    <row r="65" spans="1:29" ht="15" customHeight="1" x14ac:dyDescent="0.2">
      <c r="A65" s="84" t="s">
        <v>246</v>
      </c>
      <c r="B65" t="s">
        <v>65</v>
      </c>
      <c r="C65" s="4" t="s">
        <v>4</v>
      </c>
      <c r="D65" s="19">
        <v>140</v>
      </c>
      <c r="E65" s="20">
        <f t="shared" si="7"/>
        <v>0</v>
      </c>
      <c r="F65" s="73"/>
      <c r="G65" s="74">
        <f t="shared" si="8"/>
        <v>0</v>
      </c>
      <c r="H65" s="73"/>
      <c r="I65" s="74">
        <f t="shared" si="1"/>
        <v>0</v>
      </c>
      <c r="J65" s="73"/>
      <c r="K65" s="113">
        <f t="shared" si="9"/>
        <v>0</v>
      </c>
      <c r="L65" s="73"/>
      <c r="M65" s="74">
        <f t="shared" si="10"/>
        <v>0</v>
      </c>
      <c r="N65" s="73"/>
      <c r="O65" s="113">
        <f t="shared" si="2"/>
        <v>0</v>
      </c>
      <c r="P65" s="101"/>
      <c r="Q65" s="74">
        <f t="shared" si="2"/>
        <v>0</v>
      </c>
      <c r="R65" s="73"/>
      <c r="S65" s="113">
        <f t="shared" si="11"/>
        <v>0</v>
      </c>
      <c r="T65" s="73"/>
      <c r="U65" s="74">
        <v>0</v>
      </c>
      <c r="V65" s="73"/>
      <c r="W65" s="74">
        <f t="shared" si="15"/>
        <v>0</v>
      </c>
      <c r="X65" s="73"/>
      <c r="Y65" s="74">
        <f t="shared" si="5"/>
        <v>0</v>
      </c>
      <c r="Z65" s="82">
        <f t="shared" si="6"/>
        <v>0</v>
      </c>
      <c r="AA65" s="74"/>
      <c r="AB65" s="139">
        <f t="shared" si="12"/>
        <v>0</v>
      </c>
    </row>
    <row r="66" spans="1:29" ht="15" customHeight="1" x14ac:dyDescent="0.2">
      <c r="A66" s="84" t="s">
        <v>228</v>
      </c>
      <c r="B66" t="str">
        <f>IF($A66="","",INDEX('MA-Liste'!$D:$D,MATCH($A66,'MA-Liste'!$M:$M,FALSE)))</f>
        <v>AeBo</v>
      </c>
      <c r="C66" s="4" t="str">
        <f ca="1">IF($A66="","",INDEX(INDIRECT("'MA-Liste'!"&amp;$C$11),MATCH($A66,'MA-Liste'!$M:$M,FALSE)))</f>
        <v>D</v>
      </c>
      <c r="D66" s="19">
        <f t="shared" ca="1" si="0"/>
        <v>100</v>
      </c>
      <c r="E66" s="20">
        <f t="shared" si="7"/>
        <v>0</v>
      </c>
      <c r="F66" s="73"/>
      <c r="G66" s="74">
        <f t="shared" ca="1" si="8"/>
        <v>0</v>
      </c>
      <c r="H66" s="73"/>
      <c r="I66" s="74">
        <f t="shared" ca="1" si="1"/>
        <v>0</v>
      </c>
      <c r="J66" s="73"/>
      <c r="K66" s="113">
        <f t="shared" ca="1" si="9"/>
        <v>0</v>
      </c>
      <c r="L66" s="73"/>
      <c r="M66" s="74">
        <f t="shared" ca="1" si="10"/>
        <v>0</v>
      </c>
      <c r="N66" s="73"/>
      <c r="O66" s="113">
        <f t="shared" ca="1" si="2"/>
        <v>0</v>
      </c>
      <c r="P66" s="101"/>
      <c r="Q66" s="74">
        <f t="shared" ca="1" si="2"/>
        <v>0</v>
      </c>
      <c r="R66" s="73"/>
      <c r="S66" s="113">
        <f t="shared" ca="1" si="11"/>
        <v>0</v>
      </c>
      <c r="T66" s="73"/>
      <c r="U66" s="74">
        <v>0</v>
      </c>
      <c r="V66" s="73"/>
      <c r="W66" s="74">
        <f t="shared" ca="1" si="15"/>
        <v>0</v>
      </c>
      <c r="X66" s="73"/>
      <c r="Y66" s="74">
        <f t="shared" ca="1" si="5"/>
        <v>0</v>
      </c>
      <c r="Z66" s="82">
        <f t="shared" ca="1" si="6"/>
        <v>0</v>
      </c>
      <c r="AA66" s="74"/>
      <c r="AB66" s="139">
        <f t="shared" ca="1" si="12"/>
        <v>0</v>
      </c>
    </row>
    <row r="67" spans="1:29" ht="15" customHeight="1" x14ac:dyDescent="0.2">
      <c r="A67" s="84" t="s">
        <v>252</v>
      </c>
      <c r="B67" s="14" t="s">
        <v>65</v>
      </c>
      <c r="C67" s="18" t="s">
        <v>8</v>
      </c>
      <c r="D67" s="19">
        <v>60</v>
      </c>
      <c r="E67" s="20">
        <f t="shared" si="7"/>
        <v>0</v>
      </c>
      <c r="F67" s="73"/>
      <c r="G67" s="74">
        <f t="shared" si="8"/>
        <v>0</v>
      </c>
      <c r="H67" s="73"/>
      <c r="I67" s="74">
        <f t="shared" si="1"/>
        <v>0</v>
      </c>
      <c r="J67" s="73"/>
      <c r="K67" s="113">
        <f t="shared" si="9"/>
        <v>0</v>
      </c>
      <c r="L67" s="73"/>
      <c r="M67" s="74">
        <f t="shared" si="10"/>
        <v>0</v>
      </c>
      <c r="N67" s="73"/>
      <c r="O67" s="113">
        <f t="shared" si="2"/>
        <v>0</v>
      </c>
      <c r="P67" s="101"/>
      <c r="Q67" s="74">
        <f t="shared" si="2"/>
        <v>0</v>
      </c>
      <c r="R67" s="73"/>
      <c r="S67" s="113">
        <f t="shared" si="11"/>
        <v>0</v>
      </c>
      <c r="T67" s="73"/>
      <c r="U67" s="74">
        <v>0</v>
      </c>
      <c r="V67" s="73"/>
      <c r="W67" s="74">
        <f t="shared" si="15"/>
        <v>0</v>
      </c>
      <c r="X67" s="73"/>
      <c r="Y67" s="74">
        <f t="shared" si="5"/>
        <v>0</v>
      </c>
      <c r="Z67" s="82">
        <f t="shared" si="6"/>
        <v>0</v>
      </c>
      <c r="AA67" s="74"/>
      <c r="AB67" s="139">
        <f t="shared" si="12"/>
        <v>0</v>
      </c>
    </row>
    <row r="68" spans="1:29" ht="15" customHeight="1" x14ac:dyDescent="0.2">
      <c r="A68" s="90" t="s">
        <v>253</v>
      </c>
      <c r="B68" s="14" t="s">
        <v>65</v>
      </c>
      <c r="C68" s="18" t="s">
        <v>6</v>
      </c>
      <c r="D68" s="19">
        <v>100</v>
      </c>
      <c r="E68" s="20">
        <f t="shared" si="7"/>
        <v>0</v>
      </c>
      <c r="F68" s="73"/>
      <c r="G68" s="74">
        <f t="shared" si="8"/>
        <v>0</v>
      </c>
      <c r="H68" s="73"/>
      <c r="I68" s="74">
        <f t="shared" si="1"/>
        <v>0</v>
      </c>
      <c r="J68" s="73"/>
      <c r="K68" s="113">
        <f t="shared" si="9"/>
        <v>0</v>
      </c>
      <c r="L68" s="73"/>
      <c r="M68" s="74">
        <f t="shared" si="10"/>
        <v>0</v>
      </c>
      <c r="N68" s="73"/>
      <c r="O68" s="113">
        <f t="shared" si="2"/>
        <v>0</v>
      </c>
      <c r="P68" s="101"/>
      <c r="Q68" s="74">
        <f t="shared" si="2"/>
        <v>0</v>
      </c>
      <c r="R68" s="73"/>
      <c r="S68" s="113">
        <f t="shared" si="11"/>
        <v>0</v>
      </c>
      <c r="T68" s="73"/>
      <c r="U68" s="74">
        <v>0</v>
      </c>
      <c r="V68" s="73"/>
      <c r="W68" s="74">
        <f t="shared" si="15"/>
        <v>0</v>
      </c>
      <c r="X68" s="73"/>
      <c r="Y68" s="74">
        <f t="shared" si="5"/>
        <v>0</v>
      </c>
      <c r="Z68" s="82">
        <f t="shared" si="6"/>
        <v>0</v>
      </c>
      <c r="AA68" s="74"/>
      <c r="AB68" s="139">
        <f t="shared" si="12"/>
        <v>0</v>
      </c>
    </row>
    <row r="69" spans="1:29" ht="15" customHeight="1" x14ac:dyDescent="0.2">
      <c r="A69" s="90" t="s">
        <v>254</v>
      </c>
      <c r="B69" s="14" t="s">
        <v>65</v>
      </c>
      <c r="C69" s="18" t="s">
        <v>8</v>
      </c>
      <c r="D69" s="19">
        <v>60</v>
      </c>
      <c r="E69" s="20">
        <f t="shared" si="7"/>
        <v>0</v>
      </c>
      <c r="F69" s="73"/>
      <c r="G69" s="74">
        <f t="shared" si="8"/>
        <v>0</v>
      </c>
      <c r="H69" s="73"/>
      <c r="I69" s="74">
        <f t="shared" si="1"/>
        <v>0</v>
      </c>
      <c r="J69" s="73"/>
      <c r="K69" s="113">
        <f t="shared" si="9"/>
        <v>0</v>
      </c>
      <c r="L69" s="73"/>
      <c r="M69" s="74">
        <f t="shared" si="10"/>
        <v>0</v>
      </c>
      <c r="N69" s="73"/>
      <c r="O69" s="113">
        <f t="shared" si="2"/>
        <v>0</v>
      </c>
      <c r="P69" s="101"/>
      <c r="Q69" s="74">
        <f t="shared" si="2"/>
        <v>0</v>
      </c>
      <c r="R69" s="73"/>
      <c r="S69" s="113">
        <f t="shared" si="11"/>
        <v>0</v>
      </c>
      <c r="T69" s="73"/>
      <c r="U69" s="74">
        <v>0</v>
      </c>
      <c r="V69" s="73"/>
      <c r="W69" s="74">
        <f t="shared" si="15"/>
        <v>0</v>
      </c>
      <c r="X69" s="73"/>
      <c r="Y69" s="74">
        <f t="shared" si="5"/>
        <v>0</v>
      </c>
      <c r="Z69" s="82">
        <f t="shared" si="6"/>
        <v>0</v>
      </c>
      <c r="AA69" s="74"/>
      <c r="AB69" s="147">
        <f t="shared" si="12"/>
        <v>0</v>
      </c>
    </row>
    <row r="70" spans="1:29" ht="15" customHeight="1" x14ac:dyDescent="0.2">
      <c r="A70" s="90" t="s">
        <v>255</v>
      </c>
      <c r="B70" s="14" t="s">
        <v>65</v>
      </c>
      <c r="C70" s="18" t="s">
        <v>5</v>
      </c>
      <c r="D70" s="19">
        <v>118</v>
      </c>
      <c r="E70" s="20">
        <f t="shared" si="7"/>
        <v>5.5</v>
      </c>
      <c r="F70" s="73"/>
      <c r="G70" s="74">
        <f t="shared" si="8"/>
        <v>0</v>
      </c>
      <c r="H70" s="73"/>
      <c r="I70" s="74">
        <f t="shared" si="1"/>
        <v>0</v>
      </c>
      <c r="J70" s="73"/>
      <c r="K70" s="113">
        <f t="shared" si="9"/>
        <v>0</v>
      </c>
      <c r="L70" s="73"/>
      <c r="M70" s="74">
        <f t="shared" si="10"/>
        <v>0</v>
      </c>
      <c r="N70" s="73"/>
      <c r="O70" s="113">
        <f t="shared" si="2"/>
        <v>0</v>
      </c>
      <c r="P70" s="101"/>
      <c r="Q70" s="74">
        <f t="shared" si="2"/>
        <v>0</v>
      </c>
      <c r="R70" s="73">
        <v>5.5</v>
      </c>
      <c r="S70" s="113">
        <f t="shared" si="11"/>
        <v>649</v>
      </c>
      <c r="T70" s="73"/>
      <c r="U70" s="74">
        <v>0</v>
      </c>
      <c r="V70" s="73"/>
      <c r="W70" s="74">
        <f t="shared" si="15"/>
        <v>0</v>
      </c>
      <c r="X70" s="73"/>
      <c r="Y70" s="74">
        <f t="shared" si="5"/>
        <v>0</v>
      </c>
      <c r="Z70" s="82">
        <f t="shared" si="6"/>
        <v>649</v>
      </c>
      <c r="AA70" s="74"/>
      <c r="AB70" s="147">
        <f t="shared" si="12"/>
        <v>649</v>
      </c>
    </row>
    <row r="71" spans="1:29" ht="15" customHeight="1" x14ac:dyDescent="0.2">
      <c r="A71" s="90" t="s">
        <v>256</v>
      </c>
      <c r="B71" s="14" t="s">
        <v>65</v>
      </c>
      <c r="C71" s="18" t="s">
        <v>5</v>
      </c>
      <c r="D71" s="19">
        <v>118</v>
      </c>
      <c r="E71" s="20">
        <f t="shared" si="7"/>
        <v>0</v>
      </c>
      <c r="F71" s="73"/>
      <c r="G71" s="74">
        <f t="shared" si="8"/>
        <v>0</v>
      </c>
      <c r="H71" s="73"/>
      <c r="I71" s="74">
        <f t="shared" si="1"/>
        <v>0</v>
      </c>
      <c r="J71" s="73"/>
      <c r="K71" s="113">
        <f t="shared" si="9"/>
        <v>0</v>
      </c>
      <c r="L71" s="73"/>
      <c r="M71" s="74">
        <f t="shared" si="10"/>
        <v>0</v>
      </c>
      <c r="N71" s="73"/>
      <c r="O71" s="113">
        <f t="shared" si="2"/>
        <v>0</v>
      </c>
      <c r="P71" s="101"/>
      <c r="Q71" s="74">
        <f t="shared" si="2"/>
        <v>0</v>
      </c>
      <c r="R71" s="73"/>
      <c r="S71" s="113">
        <f t="shared" si="11"/>
        <v>0</v>
      </c>
      <c r="T71" s="73"/>
      <c r="U71" s="74">
        <v>0</v>
      </c>
      <c r="V71" s="73"/>
      <c r="W71" s="74">
        <f t="shared" si="15"/>
        <v>0</v>
      </c>
      <c r="X71" s="73"/>
      <c r="Y71" s="74">
        <f t="shared" si="5"/>
        <v>0</v>
      </c>
      <c r="Z71" s="82">
        <f t="shared" si="6"/>
        <v>0</v>
      </c>
      <c r="AA71" s="74"/>
      <c r="AB71" s="147">
        <f t="shared" si="12"/>
        <v>0</v>
      </c>
    </row>
    <row r="72" spans="1:29" ht="15" customHeight="1" x14ac:dyDescent="0.2">
      <c r="A72" s="90" t="s">
        <v>257</v>
      </c>
      <c r="B72" s="14" t="s">
        <v>65</v>
      </c>
      <c r="C72" s="18" t="s">
        <v>5</v>
      </c>
      <c r="D72" s="19">
        <v>118</v>
      </c>
      <c r="E72" s="20">
        <f t="shared" si="7"/>
        <v>0</v>
      </c>
      <c r="F72" s="73"/>
      <c r="G72" s="74">
        <f t="shared" si="8"/>
        <v>0</v>
      </c>
      <c r="H72" s="73"/>
      <c r="I72" s="74">
        <f t="shared" si="1"/>
        <v>0</v>
      </c>
      <c r="J72" s="73"/>
      <c r="K72" s="113">
        <f t="shared" si="9"/>
        <v>0</v>
      </c>
      <c r="L72" s="73"/>
      <c r="M72" s="74">
        <f t="shared" si="10"/>
        <v>0</v>
      </c>
      <c r="N72" s="73"/>
      <c r="O72" s="113">
        <f t="shared" si="2"/>
        <v>0</v>
      </c>
      <c r="P72" s="101"/>
      <c r="Q72" s="74">
        <f t="shared" si="2"/>
        <v>0</v>
      </c>
      <c r="R72" s="73"/>
      <c r="S72" s="113">
        <f t="shared" si="11"/>
        <v>0</v>
      </c>
      <c r="T72" s="73"/>
      <c r="U72" s="74">
        <v>0</v>
      </c>
      <c r="V72" s="73"/>
      <c r="W72" s="74">
        <f t="shared" si="15"/>
        <v>0</v>
      </c>
      <c r="X72" s="73"/>
      <c r="Y72" s="74">
        <f t="shared" si="5"/>
        <v>0</v>
      </c>
      <c r="Z72" s="82">
        <f t="shared" si="6"/>
        <v>0</v>
      </c>
      <c r="AA72" s="74"/>
      <c r="AB72" s="147">
        <f t="shared" si="12"/>
        <v>0</v>
      </c>
    </row>
    <row r="73" spans="1:29" ht="15" customHeight="1" x14ac:dyDescent="0.2">
      <c r="A73" s="90" t="s">
        <v>264</v>
      </c>
      <c r="B73" s="14" t="s">
        <v>65</v>
      </c>
      <c r="C73" s="18" t="s">
        <v>6</v>
      </c>
      <c r="D73" s="19">
        <v>100</v>
      </c>
      <c r="E73" s="20">
        <f t="shared" si="7"/>
        <v>0</v>
      </c>
      <c r="F73" s="73"/>
      <c r="G73" s="74">
        <f t="shared" si="8"/>
        <v>0</v>
      </c>
      <c r="H73" s="73"/>
      <c r="I73" s="74">
        <f t="shared" si="1"/>
        <v>0</v>
      </c>
      <c r="J73" s="73"/>
      <c r="K73" s="113">
        <f t="shared" si="9"/>
        <v>0</v>
      </c>
      <c r="L73" s="73"/>
      <c r="M73" s="74">
        <f t="shared" si="10"/>
        <v>0</v>
      </c>
      <c r="N73" s="73"/>
      <c r="O73" s="113">
        <f t="shared" si="2"/>
        <v>0</v>
      </c>
      <c r="P73" s="101"/>
      <c r="Q73" s="74">
        <f t="shared" si="2"/>
        <v>0</v>
      </c>
      <c r="R73" s="73"/>
      <c r="S73" s="113">
        <f t="shared" si="11"/>
        <v>0</v>
      </c>
      <c r="T73" s="73"/>
      <c r="U73" s="74">
        <v>0</v>
      </c>
      <c r="V73" s="73"/>
      <c r="W73" s="74">
        <f t="shared" si="15"/>
        <v>0</v>
      </c>
      <c r="X73" s="73"/>
      <c r="Y73" s="74">
        <f t="shared" si="5"/>
        <v>0</v>
      </c>
      <c r="Z73" s="82">
        <f t="shared" si="6"/>
        <v>0</v>
      </c>
      <c r="AA73" s="74"/>
      <c r="AB73" s="147">
        <f t="shared" si="12"/>
        <v>0</v>
      </c>
    </row>
    <row r="74" spans="1:29" ht="15" customHeight="1" x14ac:dyDescent="0.2">
      <c r="A74" s="90" t="s">
        <v>260</v>
      </c>
      <c r="B74" s="14" t="s">
        <v>65</v>
      </c>
      <c r="C74" s="18" t="s">
        <v>6</v>
      </c>
      <c r="D74" s="19">
        <v>100</v>
      </c>
      <c r="E74" s="20">
        <f t="shared" si="7"/>
        <v>0</v>
      </c>
      <c r="F74" s="73"/>
      <c r="G74" s="74">
        <f t="shared" si="8"/>
        <v>0</v>
      </c>
      <c r="H74" s="73"/>
      <c r="I74" s="74">
        <f t="shared" si="1"/>
        <v>0</v>
      </c>
      <c r="J74" s="73"/>
      <c r="K74" s="113">
        <f t="shared" si="9"/>
        <v>0</v>
      </c>
      <c r="L74" s="73"/>
      <c r="M74" s="74">
        <f t="shared" si="10"/>
        <v>0</v>
      </c>
      <c r="N74" s="73"/>
      <c r="O74" s="113">
        <f t="shared" si="2"/>
        <v>0</v>
      </c>
      <c r="P74" s="73"/>
      <c r="Q74" s="74">
        <f t="shared" si="2"/>
        <v>0</v>
      </c>
      <c r="R74" s="73"/>
      <c r="S74" s="113">
        <f t="shared" si="11"/>
        <v>0</v>
      </c>
      <c r="T74" s="73"/>
      <c r="U74" s="74">
        <v>0</v>
      </c>
      <c r="V74" s="73"/>
      <c r="W74" s="74">
        <f t="shared" si="15"/>
        <v>0</v>
      </c>
      <c r="X74" s="73"/>
      <c r="Y74" s="74">
        <f t="shared" si="5"/>
        <v>0</v>
      </c>
      <c r="Z74" s="82">
        <f t="shared" si="6"/>
        <v>0</v>
      </c>
      <c r="AA74" s="74"/>
      <c r="AB74" s="147">
        <f t="shared" si="12"/>
        <v>0</v>
      </c>
    </row>
    <row r="75" spans="1:29" ht="15" customHeight="1" x14ac:dyDescent="0.2">
      <c r="A75" s="90" t="s">
        <v>265</v>
      </c>
      <c r="B75" t="str">
        <f>IF($A75="","",INDEX('MA-Liste'!$D:$D,MATCH($A75,'MA-Liste'!$M:$M,FALSE)))</f>
        <v>AeBo</v>
      </c>
      <c r="C75" s="4" t="str">
        <f ca="1">IF($A75="","",INDEX(INDIRECT("'MA-Liste'!"&amp;$C$11),MATCH($A75,'MA-Liste'!$M:$M,FALSE)))</f>
        <v>D</v>
      </c>
      <c r="D75" s="19">
        <f ca="1">IF(OR($C75="",$C75=0),"",VLOOKUP($C75,Ansätze,$D$11,FALSE))</f>
        <v>100</v>
      </c>
      <c r="E75" s="20">
        <f t="shared" si="7"/>
        <v>0</v>
      </c>
      <c r="F75" s="73"/>
      <c r="G75" s="74">
        <f t="shared" ca="1" si="8"/>
        <v>0</v>
      </c>
      <c r="H75" s="73"/>
      <c r="I75" s="74">
        <f t="shared" ca="1" si="1"/>
        <v>0</v>
      </c>
      <c r="J75" s="73"/>
      <c r="K75" s="113">
        <f t="shared" ca="1" si="9"/>
        <v>0</v>
      </c>
      <c r="L75" s="73"/>
      <c r="M75" s="74">
        <f t="shared" ca="1" si="10"/>
        <v>0</v>
      </c>
      <c r="N75" s="73"/>
      <c r="O75" s="113">
        <f t="shared" ca="1" si="2"/>
        <v>0</v>
      </c>
      <c r="P75" s="73"/>
      <c r="Q75" s="74">
        <f t="shared" ca="1" si="2"/>
        <v>0</v>
      </c>
      <c r="R75" s="73"/>
      <c r="S75" s="113">
        <f t="shared" ca="1" si="11"/>
        <v>0</v>
      </c>
      <c r="T75" s="73"/>
      <c r="U75" s="74">
        <v>0</v>
      </c>
      <c r="V75" s="73"/>
      <c r="W75" s="74">
        <f t="shared" ca="1" si="15"/>
        <v>0</v>
      </c>
      <c r="X75" s="73"/>
      <c r="Y75" s="74">
        <f t="shared" ca="1" si="5"/>
        <v>0</v>
      </c>
      <c r="Z75" s="82">
        <f t="shared" ca="1" si="6"/>
        <v>0</v>
      </c>
      <c r="AA75" s="74"/>
      <c r="AB75" s="147">
        <f t="shared" ca="1" si="12"/>
        <v>0</v>
      </c>
    </row>
    <row r="76" spans="1:29" ht="15" customHeight="1" x14ac:dyDescent="0.2">
      <c r="A76" s="90" t="s">
        <v>263</v>
      </c>
      <c r="B76" s="14" t="s">
        <v>65</v>
      </c>
      <c r="C76" s="18" t="s">
        <v>6</v>
      </c>
      <c r="D76" s="19">
        <v>100</v>
      </c>
      <c r="E76" s="20">
        <f t="shared" si="7"/>
        <v>0</v>
      </c>
      <c r="F76" s="73"/>
      <c r="G76" s="74">
        <f t="shared" si="8"/>
        <v>0</v>
      </c>
      <c r="H76" s="73"/>
      <c r="I76" s="74">
        <f>IF(D76="",0,D76*H76)</f>
        <v>0</v>
      </c>
      <c r="J76" s="73"/>
      <c r="K76" s="113">
        <f t="shared" si="9"/>
        <v>0</v>
      </c>
      <c r="L76" s="73"/>
      <c r="M76" s="74">
        <f t="shared" si="10"/>
        <v>0</v>
      </c>
      <c r="N76" s="73"/>
      <c r="O76" s="113">
        <f>IF($D76="",0,$D76*N76)</f>
        <v>0</v>
      </c>
      <c r="P76" s="73"/>
      <c r="Q76" s="74">
        <f>IF($D76="",0,$D76*P76)</f>
        <v>0</v>
      </c>
      <c r="R76" s="73"/>
      <c r="S76" s="113">
        <f t="shared" si="11"/>
        <v>0</v>
      </c>
      <c r="T76" s="73"/>
      <c r="U76" s="74">
        <v>0</v>
      </c>
      <c r="V76" s="73"/>
      <c r="W76" s="74">
        <f t="shared" si="15"/>
        <v>0</v>
      </c>
      <c r="X76" s="73"/>
      <c r="Y76" s="74">
        <f>IF(D76="",0,D76*X76)</f>
        <v>0</v>
      </c>
      <c r="Z76" s="82">
        <f>IF(D76="",0,D76*E76)</f>
        <v>0</v>
      </c>
      <c r="AA76" s="74"/>
      <c r="AB76" s="147">
        <f t="shared" si="12"/>
        <v>0</v>
      </c>
      <c r="AC76" s="141"/>
    </row>
    <row r="77" spans="1:29" ht="15" customHeight="1" x14ac:dyDescent="0.2">
      <c r="A77" s="84"/>
      <c r="D77" s="19"/>
      <c r="E77" s="20">
        <f>SUM(H77+J77+L77+N77+P77+R77+T77+V77+X77)</f>
        <v>0</v>
      </c>
      <c r="F77" s="73"/>
      <c r="G77" s="74">
        <f>IF(D77="",0,D77*F77)</f>
        <v>0</v>
      </c>
      <c r="H77" s="73"/>
      <c r="I77" s="74">
        <f>IF(D77="",0,D77*H77)</f>
        <v>0</v>
      </c>
      <c r="J77" s="73"/>
      <c r="K77" s="113">
        <f>IF($D77="",0,$D77*J77)</f>
        <v>0</v>
      </c>
      <c r="L77" s="73"/>
      <c r="M77" s="74">
        <f>IF($D77="",0,$D77*L77)</f>
        <v>0</v>
      </c>
      <c r="N77" s="73"/>
      <c r="O77" s="113">
        <f>IF($D77="",0,$D77*N77)</f>
        <v>0</v>
      </c>
      <c r="P77" s="73"/>
      <c r="Q77" s="74">
        <f>IF($D77="",0,$D77*P77)</f>
        <v>0</v>
      </c>
      <c r="R77" s="73"/>
      <c r="S77" s="113">
        <f>IF($D77="",0,$D77*R77)</f>
        <v>0</v>
      </c>
      <c r="T77" s="73"/>
      <c r="U77" s="74">
        <f>IF(D77="",0,D77*T77)</f>
        <v>0</v>
      </c>
      <c r="V77" s="73"/>
      <c r="W77" s="74">
        <f t="shared" si="15"/>
        <v>0</v>
      </c>
      <c r="X77" s="73"/>
      <c r="Y77" s="74">
        <f>IF(D77="",0,D77*X77)</f>
        <v>0</v>
      </c>
      <c r="Z77" s="82">
        <f>IF(D77="",0,D77*E77)</f>
        <v>0</v>
      </c>
      <c r="AA77" s="74"/>
      <c r="AB77" s="147">
        <f>SUM(Z77+AA77)</f>
        <v>0</v>
      </c>
      <c r="AC77" s="141"/>
    </row>
    <row r="78" spans="1:29" s="62" customFormat="1" ht="15" customHeight="1" x14ac:dyDescent="0.2">
      <c r="A78" s="85"/>
      <c r="C78" s="63" t="s">
        <v>154</v>
      </c>
      <c r="D78" s="57"/>
      <c r="E78" s="20">
        <f>SUM(H78+J78+L78+N78+P78+R78+T78+V78+X78)</f>
        <v>69.5</v>
      </c>
      <c r="F78" s="144">
        <f>SUM(F13:F77)</f>
        <v>0</v>
      </c>
      <c r="G78" s="143"/>
      <c r="H78" s="75">
        <f>SUM(H13:H77)</f>
        <v>0</v>
      </c>
      <c r="I78" s="76"/>
      <c r="J78" s="94">
        <f>SUM(J12:J77)</f>
        <v>1</v>
      </c>
      <c r="K78" s="94"/>
      <c r="L78" s="75">
        <f>SUM(L13:L77)</f>
        <v>0</v>
      </c>
      <c r="M78" s="76"/>
      <c r="N78" s="94">
        <f>SUM(N12:N77)</f>
        <v>19.75</v>
      </c>
      <c r="O78" s="94"/>
      <c r="P78" s="75">
        <f>SUM(P13:P77)</f>
        <v>0</v>
      </c>
      <c r="Q78" s="76"/>
      <c r="R78" s="94">
        <f>SUM(R12:R77)</f>
        <v>48.75</v>
      </c>
      <c r="S78" s="94"/>
      <c r="T78" s="75">
        <f>SUM(T13:T77)</f>
        <v>0</v>
      </c>
      <c r="U78" s="76">
        <f ca="1">SUM(U13:U77)</f>
        <v>0</v>
      </c>
      <c r="V78" s="75">
        <f>SUM(V13:V77)</f>
        <v>0</v>
      </c>
      <c r="W78" s="76">
        <f ca="1">SUM(W13:W77)</f>
        <v>0</v>
      </c>
      <c r="X78" s="75">
        <f>SUM(X13:X77)</f>
        <v>0</v>
      </c>
      <c r="Y78" s="76"/>
      <c r="Z78" s="76"/>
      <c r="AA78" s="140"/>
      <c r="AB78" s="148">
        <f>SUM(Z78+AA78)</f>
        <v>0</v>
      </c>
      <c r="AC78" s="142"/>
    </row>
    <row r="79" spans="1:29" ht="4.5" customHeight="1" x14ac:dyDescent="0.2">
      <c r="A79" s="86"/>
      <c r="B79" s="40"/>
      <c r="C79" s="68"/>
      <c r="D79" s="69"/>
      <c r="E79" s="69"/>
      <c r="F79" s="69"/>
      <c r="G79" s="69"/>
      <c r="H79" s="77"/>
      <c r="I79" s="78"/>
      <c r="J79" s="69"/>
      <c r="K79" s="69"/>
      <c r="L79" s="77"/>
      <c r="M79" s="78"/>
      <c r="N79" s="69"/>
      <c r="O79" s="69"/>
      <c r="P79" s="77"/>
      <c r="Q79" s="78"/>
      <c r="R79" s="69"/>
      <c r="S79" s="69"/>
      <c r="T79" s="77"/>
      <c r="U79" s="78"/>
      <c r="V79" s="77"/>
      <c r="W79" s="78"/>
      <c r="X79" s="77"/>
      <c r="Y79" s="78"/>
      <c r="Z79" s="69"/>
      <c r="AA79" s="69"/>
      <c r="AB79" s="78"/>
    </row>
    <row r="80" spans="1:29" ht="15" customHeight="1" x14ac:dyDescent="0.2">
      <c r="A80" s="65"/>
      <c r="B80" s="65"/>
      <c r="C80" s="66" t="s">
        <v>155</v>
      </c>
      <c r="D80" s="67"/>
      <c r="E80" s="19"/>
      <c r="F80" s="145"/>
      <c r="G80" s="146">
        <f ca="1">SUM(G13:G79)</f>
        <v>0</v>
      </c>
      <c r="H80" s="79"/>
      <c r="I80" s="80">
        <f ca="1">SUM(I13:I79)</f>
        <v>0</v>
      </c>
      <c r="J80" s="95"/>
      <c r="K80" s="95">
        <f ca="1">SUM(K12:K79)</f>
        <v>140</v>
      </c>
      <c r="L80" s="79"/>
      <c r="M80" s="80">
        <f ca="1">SUM(M13:M79)</f>
        <v>0</v>
      </c>
      <c r="N80" s="95"/>
      <c r="O80" s="95">
        <f ca="1">SUM(O12:O79)</f>
        <v>2155</v>
      </c>
      <c r="P80" s="79"/>
      <c r="Q80" s="80">
        <f ca="1">SUM(Q13:Q79)</f>
        <v>0</v>
      </c>
      <c r="R80" s="95"/>
      <c r="S80" s="95">
        <f ca="1">SUM(S12:S79)</f>
        <v>5584</v>
      </c>
      <c r="T80" s="79"/>
      <c r="U80" s="80">
        <f ca="1">SUM(U13:U79)</f>
        <v>0</v>
      </c>
      <c r="V80" s="79"/>
      <c r="W80" s="80">
        <f ca="1">SUM(W13:W79)</f>
        <v>0</v>
      </c>
      <c r="X80" s="79"/>
      <c r="Y80" s="80">
        <f ca="1">SUM(Y13:Y79)</f>
        <v>0</v>
      </c>
      <c r="Z80" s="80">
        <f ca="1">SUM(G80+I80+K80+M80+O80+Q80+S80+U80+W80+Y80)</f>
        <v>7879</v>
      </c>
      <c r="AA80" s="137"/>
      <c r="AB80" s="149"/>
    </row>
    <row r="81" spans="1:28" x14ac:dyDescent="0.2">
      <c r="C81" s="41" t="s">
        <v>24</v>
      </c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2">
        <f ca="1">SUM(Z13:Z77)</f>
        <v>7879</v>
      </c>
      <c r="AA81" s="3">
        <f>SUBTOTAL(9,AA13:AA79)</f>
        <v>0</v>
      </c>
      <c r="AB81" s="136">
        <f ca="1">SUM(Z81+AA81)</f>
        <v>7879</v>
      </c>
    </row>
    <row r="82" spans="1:28" x14ac:dyDescent="0.2">
      <c r="C82" s="56"/>
      <c r="H82" s="56"/>
      <c r="I82" s="56"/>
      <c r="J82" s="56"/>
      <c r="K82" s="56"/>
      <c r="L82" s="56"/>
      <c r="M82" s="56"/>
      <c r="N82" s="56"/>
      <c r="O82" s="56"/>
      <c r="P82" s="56"/>
      <c r="Q82" s="56"/>
      <c r="R82" s="56"/>
      <c r="S82" s="56"/>
      <c r="T82" s="56"/>
      <c r="U82" s="56"/>
      <c r="V82" s="56"/>
      <c r="W82" s="56"/>
      <c r="X82" s="56"/>
      <c r="Y82" s="56"/>
    </row>
    <row r="83" spans="1:28" x14ac:dyDescent="0.2">
      <c r="A83" s="103"/>
      <c r="Z83" s="19"/>
    </row>
    <row r="92" spans="1:28" x14ac:dyDescent="0.2">
      <c r="Z92" s="21">
        <f>SUM(Z90-Z89)</f>
        <v>0</v>
      </c>
      <c r="AA92">
        <f>SUM(AA90-AA89)</f>
        <v>0</v>
      </c>
    </row>
  </sheetData>
  <autoFilter ref="A12:Z80"/>
  <mergeCells count="12">
    <mergeCell ref="X10:Y10"/>
    <mergeCell ref="B6:D6"/>
    <mergeCell ref="B8:D8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</mergeCells>
  <dataValidations count="3">
    <dataValidation type="list" allowBlank="1" showInputMessage="1" showErrorMessage="1" sqref="C12">
      <formula1>Kategorie</formula1>
    </dataValidation>
    <dataValidation type="list" allowBlank="1" showInputMessage="1" showErrorMessage="1" sqref="D12">
      <formula1>Jahr</formula1>
    </dataValidation>
    <dataValidation type="list" allowBlank="1" showInputMessage="1" showErrorMessage="1" sqref="A13:A80">
      <formula1>Name</formula1>
    </dataValidation>
  </dataValidations>
  <pageMargins left="0.70866141732283472" right="0.70866141732283472" top="0.78740157480314965" bottom="0.6692913385826772" header="0.39370078740157483" footer="0.35433070866141736"/>
  <pageSetup paperSize="9" scale="63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C93"/>
  <sheetViews>
    <sheetView topLeftCell="A49" zoomScaleNormal="100" zoomScaleSheetLayoutView="110" workbookViewId="0">
      <pane xSplit="1" topLeftCell="M1" activePane="topRight" state="frozen"/>
      <selection activeCell="A61" sqref="A61"/>
      <selection pane="topRight" activeCell="A25" sqref="A25:XFD25"/>
    </sheetView>
  </sheetViews>
  <sheetFormatPr baseColWidth="10" defaultRowHeight="12.75" x14ac:dyDescent="0.2"/>
  <cols>
    <col min="1" max="1" width="19.7109375" customWidth="1"/>
    <col min="2" max="2" width="9.7109375" customWidth="1"/>
    <col min="3" max="3" width="10" style="4" customWidth="1"/>
    <col min="4" max="25" width="9.7109375" style="21" customWidth="1"/>
    <col min="26" max="26" width="11.85546875" style="21" customWidth="1"/>
    <col min="27" max="27" width="9.7109375" customWidth="1"/>
  </cols>
  <sheetData>
    <row r="1" spans="1:28" x14ac:dyDescent="0.2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 spans="1:28" s="15" customFormat="1" ht="15" customHeight="1" x14ac:dyDescent="0.25">
      <c r="A2" s="100" t="s">
        <v>282</v>
      </c>
    </row>
    <row r="3" spans="1:28" s="15" customFormat="1" ht="14.25" x14ac:dyDescent="0.2">
      <c r="A3" s="99"/>
    </row>
    <row r="4" spans="1:28" s="15" customFormat="1" ht="15" x14ac:dyDescent="0.25">
      <c r="A4" s="100" t="s">
        <v>158</v>
      </c>
      <c r="B4" s="126" t="str">
        <f>IF(Vertragsdaten!B6="","",Vertragsdaten!B6)</f>
        <v>EP SIEP</v>
      </c>
      <c r="C4" s="126"/>
      <c r="D4" s="126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</row>
    <row r="5" spans="1:28" s="15" customFormat="1" ht="8.25" customHeight="1" x14ac:dyDescent="0.25">
      <c r="A5" s="100"/>
      <c r="B5" s="89"/>
      <c r="C5" s="89"/>
      <c r="D5" s="89"/>
    </row>
    <row r="6" spans="1:28" s="15" customFormat="1" ht="15" x14ac:dyDescent="0.25">
      <c r="A6" s="100" t="s">
        <v>159</v>
      </c>
      <c r="B6" s="325" t="str">
        <f>Vertragsdaten!B8</f>
        <v>070017/000025</v>
      </c>
      <c r="C6" s="325"/>
      <c r="D6" s="325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83"/>
      <c r="AA6" s="83"/>
    </row>
    <row r="7" spans="1:28" s="15" customFormat="1" ht="15" customHeight="1" x14ac:dyDescent="0.25">
      <c r="A7" s="100"/>
      <c r="Z7" s="64"/>
      <c r="AA7" s="64"/>
    </row>
    <row r="8" spans="1:28" s="8" customFormat="1" ht="15" x14ac:dyDescent="0.25">
      <c r="A8" s="100" t="s">
        <v>160</v>
      </c>
      <c r="B8" s="328">
        <v>42491</v>
      </c>
      <c r="C8" s="329"/>
      <c r="D8" s="32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83"/>
      <c r="AA8" s="83"/>
    </row>
    <row r="9" spans="1:28" x14ac:dyDescent="0.2">
      <c r="A9" s="65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</row>
    <row r="10" spans="1:28" s="128" customFormat="1" ht="27.75" customHeight="1" x14ac:dyDescent="0.2">
      <c r="A10" s="127"/>
      <c r="F10" s="326" t="s">
        <v>284</v>
      </c>
      <c r="G10" s="330"/>
      <c r="H10" s="326" t="s">
        <v>276</v>
      </c>
      <c r="I10" s="330"/>
      <c r="J10" s="326" t="s">
        <v>277</v>
      </c>
      <c r="K10" s="330"/>
      <c r="L10" s="326" t="s">
        <v>274</v>
      </c>
      <c r="M10" s="330"/>
      <c r="N10" s="326" t="s">
        <v>279</v>
      </c>
      <c r="O10" s="330"/>
      <c r="P10" s="326" t="s">
        <v>275</v>
      </c>
      <c r="Q10" s="330"/>
      <c r="R10" s="326" t="s">
        <v>278</v>
      </c>
      <c r="S10" s="330"/>
      <c r="T10" s="326" t="s">
        <v>199</v>
      </c>
      <c r="U10" s="331"/>
      <c r="V10" s="326" t="s">
        <v>200</v>
      </c>
      <c r="W10" s="327"/>
      <c r="X10" s="326" t="s">
        <v>201</v>
      </c>
      <c r="Y10" s="327"/>
      <c r="Z10" s="131"/>
      <c r="AA10" s="133" t="s">
        <v>280</v>
      </c>
      <c r="AB10" s="129" t="s">
        <v>281</v>
      </c>
    </row>
    <row r="11" spans="1:28" ht="3.75" hidden="1" customHeight="1" x14ac:dyDescent="0.2">
      <c r="C11" s="4" t="str">
        <f>VLOOKUP(C12,'MA-Liste'!A192:B198,2,FALSE)</f>
        <v>$K:$K</v>
      </c>
      <c r="D11">
        <f>VLOOKUP(D12,Vertragsdaten!A37:B42,2,FALSE)</f>
        <v>2</v>
      </c>
      <c r="E11"/>
      <c r="F11"/>
      <c r="G11"/>
      <c r="H11" s="70"/>
      <c r="I11" s="71"/>
      <c r="J11" s="65"/>
      <c r="K11" s="65"/>
      <c r="L11" s="70"/>
      <c r="M11" s="71"/>
      <c r="N11" s="65"/>
      <c r="O11" s="65"/>
      <c r="P11" s="70"/>
      <c r="Q11" s="71"/>
      <c r="R11" s="65"/>
      <c r="S11" s="65"/>
      <c r="T11" s="70"/>
      <c r="U11" s="71"/>
      <c r="V11" s="70"/>
      <c r="W11" s="71"/>
      <c r="X11" s="70"/>
      <c r="Y11" s="71"/>
      <c r="Z11"/>
      <c r="AA11" s="1"/>
      <c r="AB11" s="134"/>
    </row>
    <row r="12" spans="1:28" s="1" customFormat="1" ht="31.5" customHeight="1" x14ac:dyDescent="0.2">
      <c r="A12" s="44" t="s">
        <v>23</v>
      </c>
      <c r="B12" s="45" t="s">
        <v>18</v>
      </c>
      <c r="C12" s="87" t="str">
        <f>'MA-Liste'!K7</f>
        <v>Kategorie</v>
      </c>
      <c r="D12" s="88" t="s">
        <v>157</v>
      </c>
      <c r="E12" s="60" t="s">
        <v>152</v>
      </c>
      <c r="F12" s="60" t="s">
        <v>22</v>
      </c>
      <c r="G12" s="60" t="s">
        <v>156</v>
      </c>
      <c r="H12" s="72" t="s">
        <v>22</v>
      </c>
      <c r="I12" s="46" t="s">
        <v>156</v>
      </c>
      <c r="J12" s="112" t="s">
        <v>22</v>
      </c>
      <c r="K12" s="112" t="s">
        <v>156</v>
      </c>
      <c r="L12" s="72" t="s">
        <v>22</v>
      </c>
      <c r="M12" s="46" t="s">
        <v>156</v>
      </c>
      <c r="N12" s="112" t="s">
        <v>22</v>
      </c>
      <c r="O12" s="112" t="s">
        <v>156</v>
      </c>
      <c r="P12" s="72" t="s">
        <v>22</v>
      </c>
      <c r="Q12" s="46" t="s">
        <v>156</v>
      </c>
      <c r="R12" s="112" t="s">
        <v>22</v>
      </c>
      <c r="S12" s="112" t="s">
        <v>156</v>
      </c>
      <c r="T12" s="81" t="s">
        <v>22</v>
      </c>
      <c r="U12" s="13" t="s">
        <v>156</v>
      </c>
      <c r="V12" s="81" t="s">
        <v>22</v>
      </c>
      <c r="W12" s="13" t="s">
        <v>156</v>
      </c>
      <c r="X12" s="81" t="s">
        <v>22</v>
      </c>
      <c r="Y12" s="13" t="s">
        <v>156</v>
      </c>
      <c r="Z12" s="130" t="s">
        <v>153</v>
      </c>
      <c r="AA12" s="132" t="s">
        <v>285</v>
      </c>
      <c r="AB12" s="135"/>
    </row>
    <row r="13" spans="1:28" ht="15" customHeight="1" x14ac:dyDescent="0.2">
      <c r="A13" s="90" t="s">
        <v>145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66" ca="1" si="0">IF(OR($C13="",$C13=0),"",VLOOKUP($C13,Ansätze,$D$11,FALSE))</f>
        <v>140</v>
      </c>
      <c r="E13" s="20">
        <f>SUM(H13+J13+L13+N13+P13+R13+T13+V13+X13)</f>
        <v>7.5</v>
      </c>
      <c r="F13" s="73"/>
      <c r="G13" s="74">
        <f ca="1">IF(D13="",0,D13*F13)</f>
        <v>0</v>
      </c>
      <c r="H13" s="73">
        <v>1.25</v>
      </c>
      <c r="I13" s="74">
        <f t="shared" ref="I13:I75" ca="1" si="1">IF(D13="",0,D13*H13)</f>
        <v>175</v>
      </c>
      <c r="J13" s="73"/>
      <c r="K13" s="113">
        <f ca="1">IF($D13="",0,$D13*J13)</f>
        <v>0</v>
      </c>
      <c r="L13" s="73">
        <v>3.25</v>
      </c>
      <c r="M13" s="74">
        <f ca="1">IF($D13="",0,$D13*L13)</f>
        <v>455</v>
      </c>
      <c r="N13" s="73">
        <v>1</v>
      </c>
      <c r="O13" s="113">
        <f t="shared" ref="O13:Q75" ca="1" si="2">IF($D13="",0,$D13*N13)</f>
        <v>140</v>
      </c>
      <c r="P13" s="101">
        <v>2</v>
      </c>
      <c r="Q13" s="74">
        <f t="shared" ca="1" si="2"/>
        <v>280</v>
      </c>
      <c r="R13" s="73"/>
      <c r="S13" s="113">
        <f ca="1">IF($D13="",0,$D13*R13)</f>
        <v>0</v>
      </c>
      <c r="T13" s="73"/>
      <c r="U13" s="74">
        <f t="shared" ref="U13:U41" ca="1" si="3">IF(D13="",0,D13*T13)</f>
        <v>0</v>
      </c>
      <c r="V13" s="73"/>
      <c r="W13" s="74">
        <f t="shared" ref="W13:W41" ca="1" si="4">IF(D13="",0,D13*V13)</f>
        <v>0</v>
      </c>
      <c r="X13" s="73"/>
      <c r="Y13" s="74">
        <f t="shared" ref="Y13:Y75" ca="1" si="5">IF(D13="",0,D13*X13)</f>
        <v>0</v>
      </c>
      <c r="Z13" s="82">
        <f t="shared" ref="Z13:Z75" ca="1" si="6">IF(D13="",0,D13*E13)</f>
        <v>1050</v>
      </c>
      <c r="AA13" s="74"/>
      <c r="AB13" s="138">
        <f ca="1">SUM(Z13+AA13)</f>
        <v>1050</v>
      </c>
    </row>
    <row r="14" spans="1:28" ht="15" customHeight="1" x14ac:dyDescent="0.2">
      <c r="A14" s="90" t="s">
        <v>162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76" si="7">SUM(H14+J14+L14+N14+P14+R14+T14+V14+X14)</f>
        <v>0</v>
      </c>
      <c r="F14" s="73"/>
      <c r="G14" s="74">
        <f t="shared" ref="G14:G76" ca="1" si="8">IF(B14="",0,D14*F14)</f>
        <v>0</v>
      </c>
      <c r="H14" s="73"/>
      <c r="I14" s="74">
        <f t="shared" ca="1" si="1"/>
        <v>0</v>
      </c>
      <c r="J14" s="73"/>
      <c r="K14" s="113">
        <f t="shared" ref="K14:K76" ca="1" si="9">IF($D14="",0,$D14*J14)</f>
        <v>0</v>
      </c>
      <c r="L14" s="73"/>
      <c r="M14" s="74">
        <f t="shared" ref="M14:M76" ca="1" si="10">IF($D14="",0,$D14*L14)</f>
        <v>0</v>
      </c>
      <c r="N14" s="73"/>
      <c r="O14" s="113">
        <f t="shared" ca="1" si="2"/>
        <v>0</v>
      </c>
      <c r="P14" s="101"/>
      <c r="Q14" s="74">
        <f t="shared" ca="1" si="2"/>
        <v>0</v>
      </c>
      <c r="R14" s="73"/>
      <c r="S14" s="113">
        <f t="shared" ref="S14:S76" ca="1" si="11">IF($D14="",0,$D14*R14)</f>
        <v>0</v>
      </c>
      <c r="T14" s="73"/>
      <c r="U14" s="74">
        <f t="shared" ca="1" si="3"/>
        <v>0</v>
      </c>
      <c r="V14" s="73"/>
      <c r="W14" s="74">
        <f t="shared" ca="1" si="4"/>
        <v>0</v>
      </c>
      <c r="X14" s="73"/>
      <c r="Y14" s="74">
        <f t="shared" ca="1" si="5"/>
        <v>0</v>
      </c>
      <c r="Z14" s="82">
        <f t="shared" ca="1" si="6"/>
        <v>0</v>
      </c>
      <c r="AA14" s="74"/>
      <c r="AB14" s="139">
        <f t="shared" ref="AB14:AB76" ca="1" si="12">SUM(Z14+AA14)</f>
        <v>0</v>
      </c>
    </row>
    <row r="15" spans="1:28" ht="15" customHeight="1" x14ac:dyDescent="0.2">
      <c r="A15" s="90" t="s">
        <v>146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7"/>
        <v>7</v>
      </c>
      <c r="F15" s="73"/>
      <c r="G15" s="74">
        <f t="shared" ca="1" si="8"/>
        <v>0</v>
      </c>
      <c r="H15" s="73"/>
      <c r="I15" s="74">
        <f t="shared" ca="1" si="1"/>
        <v>0</v>
      </c>
      <c r="J15" s="73">
        <v>7</v>
      </c>
      <c r="K15" s="113">
        <f t="shared" ca="1" si="9"/>
        <v>826</v>
      </c>
      <c r="L15" s="73"/>
      <c r="M15" s="74">
        <f t="shared" ca="1" si="10"/>
        <v>0</v>
      </c>
      <c r="N15" s="73"/>
      <c r="O15" s="113">
        <f t="shared" ca="1" si="2"/>
        <v>0</v>
      </c>
      <c r="P15" s="101"/>
      <c r="Q15" s="74">
        <f t="shared" ca="1" si="2"/>
        <v>0</v>
      </c>
      <c r="R15" s="73"/>
      <c r="S15" s="113">
        <f t="shared" ca="1" si="11"/>
        <v>0</v>
      </c>
      <c r="T15" s="73"/>
      <c r="U15" s="74">
        <f t="shared" ca="1" si="3"/>
        <v>0</v>
      </c>
      <c r="V15" s="73"/>
      <c r="W15" s="74">
        <f t="shared" ca="1" si="4"/>
        <v>0</v>
      </c>
      <c r="X15" s="73"/>
      <c r="Y15" s="74">
        <f t="shared" ca="1" si="5"/>
        <v>0</v>
      </c>
      <c r="Z15" s="82">
        <f t="shared" ca="1" si="6"/>
        <v>826</v>
      </c>
      <c r="AA15" s="74"/>
      <c r="AB15" s="139">
        <f t="shared" ca="1" si="12"/>
        <v>826</v>
      </c>
    </row>
    <row r="16" spans="1:28" ht="15" customHeight="1" x14ac:dyDescent="0.2">
      <c r="A16" s="90" t="s">
        <v>149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7"/>
        <v>0</v>
      </c>
      <c r="F16" s="73"/>
      <c r="G16" s="74">
        <f t="shared" ca="1" si="8"/>
        <v>0</v>
      </c>
      <c r="H16" s="73"/>
      <c r="I16" s="74">
        <f t="shared" ca="1" si="1"/>
        <v>0</v>
      </c>
      <c r="J16" s="73"/>
      <c r="K16" s="113">
        <f t="shared" ca="1" si="9"/>
        <v>0</v>
      </c>
      <c r="L16" s="73"/>
      <c r="M16" s="74">
        <f t="shared" ca="1" si="10"/>
        <v>0</v>
      </c>
      <c r="N16" s="73"/>
      <c r="O16" s="113">
        <f t="shared" ca="1" si="2"/>
        <v>0</v>
      </c>
      <c r="P16" s="101"/>
      <c r="Q16" s="74">
        <f t="shared" ca="1" si="2"/>
        <v>0</v>
      </c>
      <c r="R16" s="73"/>
      <c r="S16" s="113">
        <f t="shared" ca="1" si="11"/>
        <v>0</v>
      </c>
      <c r="T16" s="73"/>
      <c r="U16" s="74">
        <f t="shared" ca="1" si="3"/>
        <v>0</v>
      </c>
      <c r="V16" s="73"/>
      <c r="W16" s="74">
        <f t="shared" ca="1" si="4"/>
        <v>0</v>
      </c>
      <c r="X16" s="73"/>
      <c r="Y16" s="74">
        <f t="shared" ca="1" si="5"/>
        <v>0</v>
      </c>
      <c r="Z16" s="82">
        <f t="shared" ca="1" si="6"/>
        <v>0</v>
      </c>
      <c r="AA16" s="74"/>
      <c r="AB16" s="139">
        <f t="shared" ca="1" si="12"/>
        <v>0</v>
      </c>
    </row>
    <row r="17" spans="1:28" ht="15" customHeight="1" x14ac:dyDescent="0.2">
      <c r="A17" s="90" t="s">
        <v>236</v>
      </c>
      <c r="B17" t="s">
        <v>65</v>
      </c>
      <c r="C17" s="4" t="s">
        <v>4</v>
      </c>
      <c r="D17" s="19">
        <f t="shared" si="0"/>
        <v>140</v>
      </c>
      <c r="E17" s="20">
        <f t="shared" si="7"/>
        <v>0</v>
      </c>
      <c r="F17" s="73"/>
      <c r="G17" s="74">
        <f t="shared" si="8"/>
        <v>0</v>
      </c>
      <c r="H17" s="73"/>
      <c r="I17" s="74">
        <f t="shared" si="1"/>
        <v>0</v>
      </c>
      <c r="J17" s="73"/>
      <c r="K17" s="113">
        <f t="shared" si="9"/>
        <v>0</v>
      </c>
      <c r="L17" s="73"/>
      <c r="M17" s="74">
        <f t="shared" si="10"/>
        <v>0</v>
      </c>
      <c r="N17" s="73"/>
      <c r="O17" s="113">
        <f t="shared" si="2"/>
        <v>0</v>
      </c>
      <c r="P17" s="101"/>
      <c r="Q17" s="74">
        <f t="shared" si="2"/>
        <v>0</v>
      </c>
      <c r="R17" s="73"/>
      <c r="S17" s="113">
        <f t="shared" si="11"/>
        <v>0</v>
      </c>
      <c r="T17" s="73"/>
      <c r="U17" s="74">
        <f t="shared" si="3"/>
        <v>0</v>
      </c>
      <c r="V17" s="73"/>
      <c r="W17" s="74">
        <f t="shared" si="4"/>
        <v>0</v>
      </c>
      <c r="X17" s="73"/>
      <c r="Y17" s="74">
        <f t="shared" si="5"/>
        <v>0</v>
      </c>
      <c r="Z17" s="82">
        <f t="shared" si="6"/>
        <v>0</v>
      </c>
      <c r="AA17" s="74"/>
      <c r="AB17" s="139">
        <f t="shared" si="12"/>
        <v>0</v>
      </c>
    </row>
    <row r="18" spans="1:28" ht="15" customHeight="1" x14ac:dyDescent="0.2">
      <c r="A18" s="90" t="s">
        <v>151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 t="shared" si="7"/>
        <v>6.5</v>
      </c>
      <c r="F18" s="73"/>
      <c r="G18" s="74">
        <f t="shared" ca="1" si="8"/>
        <v>0</v>
      </c>
      <c r="H18" s="73"/>
      <c r="I18" s="74">
        <f t="shared" ca="1" si="1"/>
        <v>0</v>
      </c>
      <c r="J18" s="73"/>
      <c r="K18" s="113">
        <f t="shared" ca="1" si="9"/>
        <v>0</v>
      </c>
      <c r="L18" s="73"/>
      <c r="M18" s="74">
        <f t="shared" ca="1" si="10"/>
        <v>0</v>
      </c>
      <c r="N18" s="73">
        <v>6.5</v>
      </c>
      <c r="O18" s="113">
        <f t="shared" ca="1" si="2"/>
        <v>910</v>
      </c>
      <c r="P18" s="101"/>
      <c r="Q18" s="74">
        <f t="shared" ca="1" si="2"/>
        <v>0</v>
      </c>
      <c r="R18" s="73"/>
      <c r="S18" s="113">
        <f t="shared" ca="1" si="11"/>
        <v>0</v>
      </c>
      <c r="T18" s="73"/>
      <c r="U18" s="74">
        <f t="shared" ca="1" si="3"/>
        <v>0</v>
      </c>
      <c r="V18" s="73"/>
      <c r="W18" s="74">
        <f t="shared" ca="1" si="4"/>
        <v>0</v>
      </c>
      <c r="X18" s="73"/>
      <c r="Y18" s="74">
        <f t="shared" ca="1" si="5"/>
        <v>0</v>
      </c>
      <c r="Z18" s="82">
        <f t="shared" ca="1" si="6"/>
        <v>910</v>
      </c>
      <c r="AA18" s="74"/>
      <c r="AB18" s="139">
        <f t="shared" ca="1" si="12"/>
        <v>910</v>
      </c>
    </row>
    <row r="19" spans="1:28" ht="15" customHeight="1" x14ac:dyDescent="0.2">
      <c r="A19" s="90" t="s">
        <v>164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si="7"/>
        <v>0</v>
      </c>
      <c r="F19" s="73"/>
      <c r="G19" s="74">
        <f t="shared" ca="1" si="8"/>
        <v>0</v>
      </c>
      <c r="H19" s="73"/>
      <c r="I19" s="74">
        <f t="shared" ca="1" si="1"/>
        <v>0</v>
      </c>
      <c r="J19" s="73"/>
      <c r="K19" s="113">
        <f t="shared" ca="1" si="9"/>
        <v>0</v>
      </c>
      <c r="L19" s="73"/>
      <c r="M19" s="74">
        <f t="shared" ca="1" si="10"/>
        <v>0</v>
      </c>
      <c r="N19" s="73"/>
      <c r="O19" s="113">
        <f t="shared" ca="1" si="2"/>
        <v>0</v>
      </c>
      <c r="P19" s="101"/>
      <c r="Q19" s="74">
        <f t="shared" ca="1" si="2"/>
        <v>0</v>
      </c>
      <c r="R19" s="73"/>
      <c r="S19" s="113">
        <f t="shared" ca="1" si="11"/>
        <v>0</v>
      </c>
      <c r="T19" s="73"/>
      <c r="U19" s="74">
        <f t="shared" ca="1" si="3"/>
        <v>0</v>
      </c>
      <c r="V19" s="73"/>
      <c r="W19" s="74">
        <f t="shared" ca="1" si="4"/>
        <v>0</v>
      </c>
      <c r="X19" s="73"/>
      <c r="Y19" s="74">
        <f t="shared" ca="1" si="5"/>
        <v>0</v>
      </c>
      <c r="Z19" s="82">
        <f t="shared" ca="1" si="6"/>
        <v>0</v>
      </c>
      <c r="AA19" s="74"/>
      <c r="AB19" s="139">
        <f t="shared" ca="1" si="12"/>
        <v>0</v>
      </c>
    </row>
    <row r="20" spans="1:28" ht="15" customHeight="1" x14ac:dyDescent="0.2">
      <c r="A20" s="90" t="s">
        <v>168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7"/>
        <v>0</v>
      </c>
      <c r="F20" s="73"/>
      <c r="G20" s="74">
        <f t="shared" ca="1" si="8"/>
        <v>0</v>
      </c>
      <c r="H20" s="73"/>
      <c r="I20" s="74">
        <f t="shared" ca="1" si="1"/>
        <v>0</v>
      </c>
      <c r="J20" s="73"/>
      <c r="K20" s="113">
        <f t="shared" ca="1" si="9"/>
        <v>0</v>
      </c>
      <c r="L20" s="73"/>
      <c r="M20" s="74">
        <f t="shared" ca="1" si="10"/>
        <v>0</v>
      </c>
      <c r="N20" s="73"/>
      <c r="O20" s="113">
        <f t="shared" ca="1" si="2"/>
        <v>0</v>
      </c>
      <c r="P20" s="101"/>
      <c r="Q20" s="74">
        <f t="shared" ca="1" si="2"/>
        <v>0</v>
      </c>
      <c r="R20" s="73"/>
      <c r="S20" s="113">
        <f t="shared" ca="1" si="11"/>
        <v>0</v>
      </c>
      <c r="T20" s="73"/>
      <c r="U20" s="74">
        <f t="shared" ca="1" si="3"/>
        <v>0</v>
      </c>
      <c r="V20" s="73"/>
      <c r="W20" s="74">
        <f t="shared" ca="1" si="4"/>
        <v>0</v>
      </c>
      <c r="X20" s="73"/>
      <c r="Y20" s="74">
        <f t="shared" ca="1" si="5"/>
        <v>0</v>
      </c>
      <c r="Z20" s="82">
        <f t="shared" ca="1" si="6"/>
        <v>0</v>
      </c>
      <c r="AA20" s="74"/>
      <c r="AB20" s="139">
        <f t="shared" ca="1" si="12"/>
        <v>0</v>
      </c>
    </row>
    <row r="21" spans="1:28" ht="15" customHeight="1" x14ac:dyDescent="0.2">
      <c r="A21" s="90" t="s">
        <v>169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7"/>
        <v>2</v>
      </c>
      <c r="F21" s="73"/>
      <c r="G21" s="74">
        <f t="shared" ca="1" si="8"/>
        <v>0</v>
      </c>
      <c r="H21" s="73"/>
      <c r="I21" s="74">
        <f t="shared" ca="1" si="1"/>
        <v>0</v>
      </c>
      <c r="J21" s="73"/>
      <c r="K21" s="113">
        <f t="shared" ca="1" si="9"/>
        <v>0</v>
      </c>
      <c r="L21" s="73"/>
      <c r="M21" s="74">
        <f t="shared" ca="1" si="10"/>
        <v>0</v>
      </c>
      <c r="N21" s="73">
        <v>2</v>
      </c>
      <c r="O21" s="113">
        <f t="shared" ca="1" si="2"/>
        <v>200</v>
      </c>
      <c r="P21" s="101"/>
      <c r="Q21" s="74">
        <f t="shared" ca="1" si="2"/>
        <v>0</v>
      </c>
      <c r="R21" s="73"/>
      <c r="S21" s="113">
        <f t="shared" ca="1" si="11"/>
        <v>0</v>
      </c>
      <c r="T21" s="73"/>
      <c r="U21" s="74">
        <f t="shared" ca="1" si="3"/>
        <v>0</v>
      </c>
      <c r="V21" s="73"/>
      <c r="W21" s="74">
        <f t="shared" ca="1" si="4"/>
        <v>0</v>
      </c>
      <c r="X21" s="73"/>
      <c r="Y21" s="74">
        <f t="shared" ca="1" si="5"/>
        <v>0</v>
      </c>
      <c r="Z21" s="82">
        <f t="shared" ca="1" si="6"/>
        <v>200</v>
      </c>
      <c r="AA21" s="74"/>
      <c r="AB21" s="139">
        <f t="shared" ca="1" si="12"/>
        <v>200</v>
      </c>
    </row>
    <row r="22" spans="1:28" ht="15" customHeight="1" x14ac:dyDescent="0.2">
      <c r="A22" s="90" t="s">
        <v>170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7"/>
        <v>8</v>
      </c>
      <c r="F22" s="73"/>
      <c r="G22" s="74">
        <f t="shared" ca="1" si="8"/>
        <v>0</v>
      </c>
      <c r="H22" s="73"/>
      <c r="I22" s="74">
        <f t="shared" ca="1" si="1"/>
        <v>0</v>
      </c>
      <c r="J22" s="73">
        <v>2</v>
      </c>
      <c r="K22" s="113">
        <f t="shared" ca="1" si="9"/>
        <v>200</v>
      </c>
      <c r="L22" s="73"/>
      <c r="M22" s="74">
        <f t="shared" ca="1" si="10"/>
        <v>0</v>
      </c>
      <c r="N22" s="73"/>
      <c r="O22" s="113">
        <f t="shared" ca="1" si="2"/>
        <v>0</v>
      </c>
      <c r="P22" s="101"/>
      <c r="Q22" s="74">
        <f t="shared" ca="1" si="2"/>
        <v>0</v>
      </c>
      <c r="R22" s="73">
        <v>6</v>
      </c>
      <c r="S22" s="113">
        <f t="shared" ca="1" si="11"/>
        <v>600</v>
      </c>
      <c r="T22" s="73"/>
      <c r="U22" s="74">
        <f t="shared" ca="1" si="3"/>
        <v>0</v>
      </c>
      <c r="V22" s="73"/>
      <c r="W22" s="74">
        <f t="shared" ca="1" si="4"/>
        <v>0</v>
      </c>
      <c r="X22" s="73"/>
      <c r="Y22" s="74">
        <f t="shared" ca="1" si="5"/>
        <v>0</v>
      </c>
      <c r="Z22" s="82">
        <f t="shared" ca="1" si="6"/>
        <v>800</v>
      </c>
      <c r="AA22" s="74"/>
      <c r="AB22" s="139">
        <f t="shared" ca="1" si="12"/>
        <v>800</v>
      </c>
    </row>
    <row r="23" spans="1:28" ht="15" customHeight="1" x14ac:dyDescent="0.2">
      <c r="A23" s="90" t="s">
        <v>171</v>
      </c>
      <c r="B23" t="str">
        <f>IF($A23="","",INDEX('MA-Liste'!$D:$D,MATCH($A23,'MA-Liste'!$M:$M,FALSE)))</f>
        <v>AeBo</v>
      </c>
      <c r="C23" s="18" t="s">
        <v>8</v>
      </c>
      <c r="D23" s="19">
        <f t="shared" si="0"/>
        <v>60</v>
      </c>
      <c r="E23" s="20">
        <f t="shared" si="7"/>
        <v>10</v>
      </c>
      <c r="F23" s="73"/>
      <c r="G23" s="74">
        <f t="shared" si="8"/>
        <v>0</v>
      </c>
      <c r="H23" s="73"/>
      <c r="I23" s="74">
        <f t="shared" si="1"/>
        <v>0</v>
      </c>
      <c r="J23" s="73"/>
      <c r="K23" s="113">
        <f t="shared" si="9"/>
        <v>0</v>
      </c>
      <c r="L23" s="73"/>
      <c r="M23" s="74">
        <f t="shared" si="10"/>
        <v>0</v>
      </c>
      <c r="N23" s="73"/>
      <c r="O23" s="113">
        <f t="shared" si="2"/>
        <v>0</v>
      </c>
      <c r="P23" s="101"/>
      <c r="Q23" s="74">
        <f t="shared" si="2"/>
        <v>0</v>
      </c>
      <c r="R23" s="73">
        <v>10</v>
      </c>
      <c r="S23" s="113">
        <f t="shared" si="11"/>
        <v>600</v>
      </c>
      <c r="T23" s="73"/>
      <c r="U23" s="74">
        <f t="shared" si="3"/>
        <v>0</v>
      </c>
      <c r="V23" s="73"/>
      <c r="W23" s="74">
        <f t="shared" si="4"/>
        <v>0</v>
      </c>
      <c r="X23" s="73"/>
      <c r="Y23" s="74">
        <f t="shared" si="5"/>
        <v>0</v>
      </c>
      <c r="Z23" s="82">
        <f t="shared" si="6"/>
        <v>600</v>
      </c>
      <c r="AA23" s="74"/>
      <c r="AB23" s="139">
        <f t="shared" si="12"/>
        <v>600</v>
      </c>
    </row>
    <row r="24" spans="1:28" ht="15" customHeight="1" x14ac:dyDescent="0.2">
      <c r="A24" s="90" t="s">
        <v>150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B</v>
      </c>
      <c r="D24" s="19">
        <f t="shared" ca="1" si="0"/>
        <v>140</v>
      </c>
      <c r="E24" s="20">
        <f t="shared" si="7"/>
        <v>9</v>
      </c>
      <c r="F24" s="73"/>
      <c r="G24" s="74">
        <f t="shared" ca="1" si="8"/>
        <v>0</v>
      </c>
      <c r="H24" s="73"/>
      <c r="I24" s="74">
        <f t="shared" ca="1" si="1"/>
        <v>0</v>
      </c>
      <c r="J24" s="73"/>
      <c r="K24" s="113">
        <f t="shared" ca="1" si="9"/>
        <v>0</v>
      </c>
      <c r="L24" s="73"/>
      <c r="M24" s="74">
        <f t="shared" ca="1" si="10"/>
        <v>0</v>
      </c>
      <c r="N24" s="73"/>
      <c r="O24" s="113">
        <f t="shared" ca="1" si="2"/>
        <v>0</v>
      </c>
      <c r="P24" s="101"/>
      <c r="Q24" s="74">
        <f t="shared" ca="1" si="2"/>
        <v>0</v>
      </c>
      <c r="R24" s="73">
        <v>9</v>
      </c>
      <c r="S24" s="113">
        <f t="shared" ca="1" si="11"/>
        <v>1260</v>
      </c>
      <c r="T24" s="73"/>
      <c r="U24" s="74">
        <f t="shared" ca="1" si="3"/>
        <v>0</v>
      </c>
      <c r="V24" s="73"/>
      <c r="W24" s="74">
        <f t="shared" ca="1" si="4"/>
        <v>0</v>
      </c>
      <c r="X24" s="73"/>
      <c r="Y24" s="74">
        <f t="shared" ca="1" si="5"/>
        <v>0</v>
      </c>
      <c r="Z24" s="82">
        <f t="shared" ca="1" si="6"/>
        <v>1260</v>
      </c>
      <c r="AA24" s="74"/>
      <c r="AB24" s="139">
        <f t="shared" ca="1" si="12"/>
        <v>1260</v>
      </c>
    </row>
    <row r="25" spans="1:28" ht="15" customHeight="1" x14ac:dyDescent="0.2">
      <c r="A25" s="90" t="s">
        <v>174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C</v>
      </c>
      <c r="D25" s="19">
        <f t="shared" ca="1" si="0"/>
        <v>118</v>
      </c>
      <c r="E25" s="20">
        <f t="shared" si="7"/>
        <v>0</v>
      </c>
      <c r="F25" s="73"/>
      <c r="G25" s="74">
        <f t="shared" ca="1" si="8"/>
        <v>0</v>
      </c>
      <c r="H25" s="73"/>
      <c r="I25" s="74">
        <f t="shared" ca="1" si="1"/>
        <v>0</v>
      </c>
      <c r="J25" s="73"/>
      <c r="K25" s="113">
        <f t="shared" ca="1" si="9"/>
        <v>0</v>
      </c>
      <c r="L25" s="73"/>
      <c r="M25" s="74">
        <f t="shared" ca="1" si="10"/>
        <v>0</v>
      </c>
      <c r="N25" s="73"/>
      <c r="O25" s="113">
        <f t="shared" ca="1" si="2"/>
        <v>0</v>
      </c>
      <c r="P25" s="101"/>
      <c r="Q25" s="74">
        <f t="shared" ca="1" si="2"/>
        <v>0</v>
      </c>
      <c r="R25" s="73"/>
      <c r="S25" s="113">
        <f t="shared" ca="1" si="11"/>
        <v>0</v>
      </c>
      <c r="T25" s="73"/>
      <c r="U25" s="74">
        <f t="shared" ca="1" si="3"/>
        <v>0</v>
      </c>
      <c r="V25" s="73"/>
      <c r="W25" s="74">
        <f t="shared" ca="1" si="4"/>
        <v>0</v>
      </c>
      <c r="X25" s="73"/>
      <c r="Y25" s="74">
        <f t="shared" ca="1" si="5"/>
        <v>0</v>
      </c>
      <c r="Z25" s="82">
        <f t="shared" ca="1" si="6"/>
        <v>0</v>
      </c>
      <c r="AA25" s="74"/>
      <c r="AB25" s="139">
        <f t="shared" ca="1" si="12"/>
        <v>0</v>
      </c>
    </row>
    <row r="26" spans="1:28" ht="15" customHeight="1" x14ac:dyDescent="0.2">
      <c r="A26" s="90" t="s">
        <v>202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7"/>
        <v>0</v>
      </c>
      <c r="F26" s="73"/>
      <c r="G26" s="74">
        <f t="shared" ca="1" si="8"/>
        <v>0</v>
      </c>
      <c r="H26" s="73"/>
      <c r="I26" s="74">
        <f t="shared" ca="1" si="1"/>
        <v>0</v>
      </c>
      <c r="J26" s="73"/>
      <c r="K26" s="113">
        <f t="shared" ca="1" si="9"/>
        <v>0</v>
      </c>
      <c r="L26" s="73"/>
      <c r="M26" s="74">
        <f t="shared" ca="1" si="10"/>
        <v>0</v>
      </c>
      <c r="N26" s="73"/>
      <c r="O26" s="113">
        <f t="shared" ca="1" si="2"/>
        <v>0</v>
      </c>
      <c r="P26" s="101"/>
      <c r="Q26" s="74">
        <f t="shared" ca="1" si="2"/>
        <v>0</v>
      </c>
      <c r="R26" s="73"/>
      <c r="S26" s="113">
        <f t="shared" ca="1" si="11"/>
        <v>0</v>
      </c>
      <c r="T26" s="73"/>
      <c r="U26" s="74">
        <f t="shared" ca="1" si="3"/>
        <v>0</v>
      </c>
      <c r="V26" s="73"/>
      <c r="W26" s="74">
        <f t="shared" ca="1" si="4"/>
        <v>0</v>
      </c>
      <c r="X26" s="73"/>
      <c r="Y26" s="74">
        <f t="shared" ca="1" si="5"/>
        <v>0</v>
      </c>
      <c r="Z26" s="82">
        <f t="shared" ca="1" si="6"/>
        <v>0</v>
      </c>
      <c r="AA26" s="74"/>
      <c r="AB26" s="139">
        <f t="shared" ca="1" si="12"/>
        <v>0</v>
      </c>
    </row>
    <row r="27" spans="1:28" ht="15" customHeight="1" x14ac:dyDescent="0.2">
      <c r="A27" s="90" t="s">
        <v>166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D</v>
      </c>
      <c r="D27" s="19">
        <f t="shared" ca="1" si="0"/>
        <v>100</v>
      </c>
      <c r="E27" s="20">
        <f t="shared" si="7"/>
        <v>0</v>
      </c>
      <c r="F27" s="73"/>
      <c r="G27" s="74">
        <f t="shared" ca="1" si="8"/>
        <v>0</v>
      </c>
      <c r="H27" s="73"/>
      <c r="I27" s="74">
        <f t="shared" ca="1" si="1"/>
        <v>0</v>
      </c>
      <c r="J27" s="73"/>
      <c r="K27" s="113">
        <f t="shared" ca="1" si="9"/>
        <v>0</v>
      </c>
      <c r="L27" s="73"/>
      <c r="M27" s="74">
        <f t="shared" ca="1" si="10"/>
        <v>0</v>
      </c>
      <c r="N27" s="73"/>
      <c r="O27" s="113">
        <f t="shared" ca="1" si="2"/>
        <v>0</v>
      </c>
      <c r="P27" s="101"/>
      <c r="Q27" s="74">
        <f t="shared" ca="1" si="2"/>
        <v>0</v>
      </c>
      <c r="R27" s="73"/>
      <c r="S27" s="113">
        <f t="shared" ca="1" si="11"/>
        <v>0</v>
      </c>
      <c r="T27" s="73"/>
      <c r="U27" s="74">
        <f t="shared" ca="1" si="3"/>
        <v>0</v>
      </c>
      <c r="V27" s="73"/>
      <c r="W27" s="74">
        <f t="shared" ca="1" si="4"/>
        <v>0</v>
      </c>
      <c r="X27" s="73"/>
      <c r="Y27" s="74">
        <f t="shared" ca="1" si="5"/>
        <v>0</v>
      </c>
      <c r="Z27" s="82">
        <f t="shared" ca="1" si="6"/>
        <v>0</v>
      </c>
      <c r="AA27" s="74"/>
      <c r="AB27" s="139">
        <f t="shared" ca="1" si="12"/>
        <v>0</v>
      </c>
    </row>
    <row r="28" spans="1:28" ht="15" customHeight="1" x14ac:dyDescent="0.2">
      <c r="A28" s="90" t="s">
        <v>167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F</v>
      </c>
      <c r="D28" s="19">
        <f t="shared" ca="1" si="0"/>
        <v>60</v>
      </c>
      <c r="E28" s="20">
        <f t="shared" si="7"/>
        <v>0</v>
      </c>
      <c r="F28" s="73"/>
      <c r="G28" s="74">
        <f t="shared" ca="1" si="8"/>
        <v>0</v>
      </c>
      <c r="H28" s="73"/>
      <c r="I28" s="74">
        <f t="shared" ca="1" si="1"/>
        <v>0</v>
      </c>
      <c r="J28" s="73"/>
      <c r="K28" s="113">
        <f t="shared" ca="1" si="9"/>
        <v>0</v>
      </c>
      <c r="L28" s="73"/>
      <c r="M28" s="74">
        <f t="shared" ca="1" si="10"/>
        <v>0</v>
      </c>
      <c r="N28" s="73"/>
      <c r="O28" s="113">
        <f t="shared" ca="1" si="2"/>
        <v>0</v>
      </c>
      <c r="P28" s="101"/>
      <c r="Q28" s="74">
        <f t="shared" ca="1" si="2"/>
        <v>0</v>
      </c>
      <c r="R28" s="73"/>
      <c r="S28" s="113">
        <f t="shared" ca="1" si="11"/>
        <v>0</v>
      </c>
      <c r="T28" s="73"/>
      <c r="U28" s="74">
        <f t="shared" ca="1" si="3"/>
        <v>0</v>
      </c>
      <c r="V28" s="73"/>
      <c r="W28" s="74">
        <f t="shared" ca="1" si="4"/>
        <v>0</v>
      </c>
      <c r="X28" s="73"/>
      <c r="Y28" s="74">
        <f t="shared" ca="1" si="5"/>
        <v>0</v>
      </c>
      <c r="Z28" s="82">
        <f t="shared" ca="1" si="6"/>
        <v>0</v>
      </c>
      <c r="AA28" s="74"/>
      <c r="AB28" s="139">
        <f t="shared" ca="1" si="12"/>
        <v>0</v>
      </c>
    </row>
    <row r="29" spans="1:28" ht="15" customHeight="1" x14ac:dyDescent="0.2">
      <c r="A29" s="90" t="s">
        <v>176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G</v>
      </c>
      <c r="D29" s="19">
        <f t="shared" ca="1" si="0"/>
        <v>35</v>
      </c>
      <c r="E29" s="20">
        <f t="shared" si="7"/>
        <v>0</v>
      </c>
      <c r="F29" s="73"/>
      <c r="G29" s="74">
        <f t="shared" ca="1" si="8"/>
        <v>0</v>
      </c>
      <c r="H29" s="73"/>
      <c r="I29" s="74">
        <f t="shared" ca="1" si="1"/>
        <v>0</v>
      </c>
      <c r="J29" s="73"/>
      <c r="K29" s="113">
        <f t="shared" ca="1" si="9"/>
        <v>0</v>
      </c>
      <c r="L29" s="73"/>
      <c r="M29" s="74">
        <f t="shared" ca="1" si="10"/>
        <v>0</v>
      </c>
      <c r="N29" s="73"/>
      <c r="O29" s="113">
        <f t="shared" ca="1" si="2"/>
        <v>0</v>
      </c>
      <c r="P29" s="101"/>
      <c r="Q29" s="74">
        <f t="shared" ca="1" si="2"/>
        <v>0</v>
      </c>
      <c r="R29" s="73"/>
      <c r="S29" s="113">
        <f t="shared" ca="1" si="11"/>
        <v>0</v>
      </c>
      <c r="T29" s="73"/>
      <c r="U29" s="74">
        <f t="shared" ca="1" si="3"/>
        <v>0</v>
      </c>
      <c r="V29" s="73"/>
      <c r="W29" s="74">
        <f t="shared" ca="1" si="4"/>
        <v>0</v>
      </c>
      <c r="X29" s="73"/>
      <c r="Y29" s="74">
        <f t="shared" ca="1" si="5"/>
        <v>0</v>
      </c>
      <c r="Z29" s="82">
        <f t="shared" ca="1" si="6"/>
        <v>0</v>
      </c>
      <c r="AA29" s="74"/>
      <c r="AB29" s="139">
        <f t="shared" ca="1" si="12"/>
        <v>0</v>
      </c>
    </row>
    <row r="30" spans="1:28" ht="15" customHeight="1" x14ac:dyDescent="0.2">
      <c r="A30" s="84" t="s">
        <v>143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D</v>
      </c>
      <c r="D30" s="19">
        <f t="shared" ca="1" si="0"/>
        <v>100</v>
      </c>
      <c r="E30" s="20">
        <f t="shared" si="7"/>
        <v>0</v>
      </c>
      <c r="F30" s="73"/>
      <c r="G30" s="74">
        <f t="shared" ca="1" si="8"/>
        <v>0</v>
      </c>
      <c r="H30" s="73"/>
      <c r="I30" s="74">
        <f t="shared" ca="1" si="1"/>
        <v>0</v>
      </c>
      <c r="J30" s="73"/>
      <c r="K30" s="113">
        <f t="shared" ca="1" si="9"/>
        <v>0</v>
      </c>
      <c r="L30" s="73"/>
      <c r="M30" s="74">
        <f t="shared" ca="1" si="10"/>
        <v>0</v>
      </c>
      <c r="N30" s="73"/>
      <c r="O30" s="113">
        <f t="shared" ca="1" si="2"/>
        <v>0</v>
      </c>
      <c r="P30" s="101"/>
      <c r="Q30" s="74">
        <f t="shared" ca="1" si="2"/>
        <v>0</v>
      </c>
      <c r="R30" s="73"/>
      <c r="S30" s="113">
        <f t="shared" ca="1" si="11"/>
        <v>0</v>
      </c>
      <c r="T30" s="73"/>
      <c r="U30" s="74">
        <f t="shared" ca="1" si="3"/>
        <v>0</v>
      </c>
      <c r="V30" s="73"/>
      <c r="W30" s="74">
        <f t="shared" ca="1" si="4"/>
        <v>0</v>
      </c>
      <c r="X30" s="73"/>
      <c r="Y30" s="74">
        <f t="shared" ca="1" si="5"/>
        <v>0</v>
      </c>
      <c r="Z30" s="82">
        <f t="shared" ca="1" si="6"/>
        <v>0</v>
      </c>
      <c r="AA30" s="74"/>
      <c r="AB30" s="139">
        <f t="shared" ca="1" si="12"/>
        <v>0</v>
      </c>
    </row>
    <row r="31" spans="1:28" ht="15" customHeight="1" x14ac:dyDescent="0.2">
      <c r="A31" s="84" t="s">
        <v>182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G</v>
      </c>
      <c r="D31" s="19">
        <f t="shared" ca="1" si="0"/>
        <v>35</v>
      </c>
      <c r="E31" s="20">
        <f t="shared" si="7"/>
        <v>0</v>
      </c>
      <c r="F31" s="73"/>
      <c r="G31" s="74">
        <f t="shared" ca="1" si="8"/>
        <v>0</v>
      </c>
      <c r="H31" s="73"/>
      <c r="I31" s="74">
        <f t="shared" ca="1" si="1"/>
        <v>0</v>
      </c>
      <c r="J31" s="73"/>
      <c r="K31" s="113">
        <f t="shared" ca="1" si="9"/>
        <v>0</v>
      </c>
      <c r="L31" s="73"/>
      <c r="M31" s="74">
        <f t="shared" ca="1" si="10"/>
        <v>0</v>
      </c>
      <c r="N31" s="73"/>
      <c r="O31" s="113">
        <f t="shared" ca="1" si="2"/>
        <v>0</v>
      </c>
      <c r="P31" s="101"/>
      <c r="Q31" s="74">
        <f t="shared" ca="1" si="2"/>
        <v>0</v>
      </c>
      <c r="R31" s="73"/>
      <c r="S31" s="113">
        <f t="shared" ca="1" si="11"/>
        <v>0</v>
      </c>
      <c r="T31" s="73"/>
      <c r="U31" s="74">
        <f t="shared" ca="1" si="3"/>
        <v>0</v>
      </c>
      <c r="V31" s="73"/>
      <c r="W31" s="74">
        <f t="shared" ca="1" si="4"/>
        <v>0</v>
      </c>
      <c r="X31" s="73"/>
      <c r="Y31" s="74">
        <f t="shared" ca="1" si="5"/>
        <v>0</v>
      </c>
      <c r="Z31" s="82">
        <f t="shared" ca="1" si="6"/>
        <v>0</v>
      </c>
      <c r="AA31" s="74"/>
      <c r="AB31" s="139">
        <f t="shared" ca="1" si="12"/>
        <v>0</v>
      </c>
    </row>
    <row r="32" spans="1:28" ht="15" customHeight="1" x14ac:dyDescent="0.2">
      <c r="A32" s="84" t="s">
        <v>147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B</v>
      </c>
      <c r="D32" s="19">
        <f t="shared" ca="1" si="0"/>
        <v>140</v>
      </c>
      <c r="E32" s="20">
        <f t="shared" si="7"/>
        <v>2</v>
      </c>
      <c r="F32" s="73"/>
      <c r="G32" s="74">
        <f t="shared" ca="1" si="8"/>
        <v>0</v>
      </c>
      <c r="H32" s="73"/>
      <c r="I32" s="74">
        <f t="shared" ca="1" si="1"/>
        <v>0</v>
      </c>
      <c r="J32" s="73"/>
      <c r="K32" s="113">
        <f t="shared" ca="1" si="9"/>
        <v>0</v>
      </c>
      <c r="L32" s="73"/>
      <c r="M32" s="74">
        <f t="shared" ca="1" si="10"/>
        <v>0</v>
      </c>
      <c r="N32" s="73"/>
      <c r="O32" s="113">
        <f t="shared" ca="1" si="2"/>
        <v>0</v>
      </c>
      <c r="P32" s="101"/>
      <c r="Q32" s="74">
        <f t="shared" ca="1" si="2"/>
        <v>0</v>
      </c>
      <c r="R32" s="73"/>
      <c r="S32" s="113">
        <f t="shared" ca="1" si="11"/>
        <v>0</v>
      </c>
      <c r="T32" s="73"/>
      <c r="U32" s="74">
        <f t="shared" ca="1" si="3"/>
        <v>0</v>
      </c>
      <c r="V32" s="73"/>
      <c r="W32" s="74">
        <f t="shared" ca="1" si="4"/>
        <v>0</v>
      </c>
      <c r="X32" s="73">
        <v>2</v>
      </c>
      <c r="Y32" s="74">
        <f t="shared" ca="1" si="5"/>
        <v>280</v>
      </c>
      <c r="Z32" s="82">
        <f t="shared" ca="1" si="6"/>
        <v>280</v>
      </c>
      <c r="AA32" s="74"/>
      <c r="AB32" s="139">
        <f t="shared" ca="1" si="12"/>
        <v>280</v>
      </c>
    </row>
    <row r="33" spans="1:28" ht="15" customHeight="1" x14ac:dyDescent="0.2">
      <c r="A33" s="84" t="s">
        <v>205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D</v>
      </c>
      <c r="D33" s="19">
        <f t="shared" ca="1" si="0"/>
        <v>100</v>
      </c>
      <c r="E33" s="20">
        <f t="shared" si="7"/>
        <v>0</v>
      </c>
      <c r="F33" s="73"/>
      <c r="G33" s="74">
        <f t="shared" ca="1" si="8"/>
        <v>0</v>
      </c>
      <c r="H33" s="73"/>
      <c r="I33" s="74">
        <f t="shared" ca="1" si="1"/>
        <v>0</v>
      </c>
      <c r="J33" s="73"/>
      <c r="K33" s="113">
        <f t="shared" ca="1" si="9"/>
        <v>0</v>
      </c>
      <c r="L33" s="73"/>
      <c r="M33" s="74">
        <f t="shared" ca="1" si="10"/>
        <v>0</v>
      </c>
      <c r="N33" s="73"/>
      <c r="O33" s="113">
        <f t="shared" ca="1" si="2"/>
        <v>0</v>
      </c>
      <c r="P33" s="101"/>
      <c r="Q33" s="74">
        <f t="shared" ca="1" si="2"/>
        <v>0</v>
      </c>
      <c r="R33" s="73"/>
      <c r="S33" s="113">
        <f t="shared" ca="1" si="11"/>
        <v>0</v>
      </c>
      <c r="T33" s="73"/>
      <c r="U33" s="74">
        <f t="shared" ca="1" si="3"/>
        <v>0</v>
      </c>
      <c r="V33" s="73"/>
      <c r="W33" s="74">
        <f t="shared" ca="1" si="4"/>
        <v>0</v>
      </c>
      <c r="X33" s="73"/>
      <c r="Y33" s="74">
        <f t="shared" ca="1" si="5"/>
        <v>0</v>
      </c>
      <c r="Z33" s="82">
        <f t="shared" ca="1" si="6"/>
        <v>0</v>
      </c>
      <c r="AA33" s="74"/>
      <c r="AB33" s="139">
        <f t="shared" ca="1" si="12"/>
        <v>0</v>
      </c>
    </row>
    <row r="34" spans="1:28" ht="15" customHeight="1" x14ac:dyDescent="0.2">
      <c r="A34" s="84" t="s">
        <v>208</v>
      </c>
      <c r="B34" t="s">
        <v>65</v>
      </c>
      <c r="C34" s="4" t="s">
        <v>6</v>
      </c>
      <c r="D34" s="19">
        <f t="shared" si="0"/>
        <v>100</v>
      </c>
      <c r="E34" s="20">
        <f t="shared" si="7"/>
        <v>26.75</v>
      </c>
      <c r="F34" s="73"/>
      <c r="G34" s="74">
        <f t="shared" si="8"/>
        <v>0</v>
      </c>
      <c r="H34" s="73"/>
      <c r="I34" s="74">
        <f t="shared" si="1"/>
        <v>0</v>
      </c>
      <c r="J34" s="73"/>
      <c r="K34" s="113">
        <f t="shared" si="9"/>
        <v>0</v>
      </c>
      <c r="L34" s="73">
        <v>4.5</v>
      </c>
      <c r="M34" s="74">
        <f t="shared" si="10"/>
        <v>450</v>
      </c>
      <c r="N34" s="73">
        <v>22.25</v>
      </c>
      <c r="O34" s="113">
        <f t="shared" si="2"/>
        <v>2225</v>
      </c>
      <c r="P34" s="101"/>
      <c r="Q34" s="74">
        <f t="shared" si="2"/>
        <v>0</v>
      </c>
      <c r="R34" s="73"/>
      <c r="S34" s="113">
        <f t="shared" si="11"/>
        <v>0</v>
      </c>
      <c r="T34" s="73"/>
      <c r="U34" s="74">
        <f t="shared" si="3"/>
        <v>0</v>
      </c>
      <c r="V34" s="73"/>
      <c r="W34" s="74">
        <f t="shared" si="4"/>
        <v>0</v>
      </c>
      <c r="X34" s="73"/>
      <c r="Y34" s="74">
        <f t="shared" si="5"/>
        <v>0</v>
      </c>
      <c r="Z34" s="82">
        <f t="shared" si="6"/>
        <v>2675</v>
      </c>
      <c r="AA34" s="74"/>
      <c r="AB34" s="139">
        <f t="shared" si="12"/>
        <v>2675</v>
      </c>
    </row>
    <row r="35" spans="1:28" ht="15" customHeight="1" x14ac:dyDescent="0.2">
      <c r="A35" s="84" t="s">
        <v>148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D</v>
      </c>
      <c r="D35" s="19">
        <f t="shared" ca="1" si="0"/>
        <v>100</v>
      </c>
      <c r="E35" s="20">
        <f t="shared" si="7"/>
        <v>0</v>
      </c>
      <c r="F35" s="73"/>
      <c r="G35" s="74">
        <f t="shared" ca="1" si="8"/>
        <v>0</v>
      </c>
      <c r="H35" s="73"/>
      <c r="I35" s="74">
        <f t="shared" ca="1" si="1"/>
        <v>0</v>
      </c>
      <c r="J35" s="73"/>
      <c r="K35" s="113">
        <f t="shared" ca="1" si="9"/>
        <v>0</v>
      </c>
      <c r="L35" s="73"/>
      <c r="M35" s="74">
        <f t="shared" ca="1" si="10"/>
        <v>0</v>
      </c>
      <c r="N35" s="73"/>
      <c r="O35" s="113">
        <f t="shared" ca="1" si="2"/>
        <v>0</v>
      </c>
      <c r="P35" s="101"/>
      <c r="Q35" s="74">
        <f t="shared" ca="1" si="2"/>
        <v>0</v>
      </c>
      <c r="R35" s="73"/>
      <c r="S35" s="113">
        <f t="shared" ca="1" si="11"/>
        <v>0</v>
      </c>
      <c r="T35" s="73"/>
      <c r="U35" s="74">
        <f t="shared" ca="1" si="3"/>
        <v>0</v>
      </c>
      <c r="V35" s="73"/>
      <c r="W35" s="74">
        <f t="shared" ca="1" si="4"/>
        <v>0</v>
      </c>
      <c r="X35" s="73"/>
      <c r="Y35" s="74">
        <f t="shared" ca="1" si="5"/>
        <v>0</v>
      </c>
      <c r="Z35" s="82">
        <f t="shared" ca="1" si="6"/>
        <v>0</v>
      </c>
      <c r="AA35" s="74"/>
      <c r="AB35" s="139">
        <f t="shared" ca="1" si="12"/>
        <v>0</v>
      </c>
    </row>
    <row r="36" spans="1:28" ht="15" customHeight="1" x14ac:dyDescent="0.2">
      <c r="A36" s="84" t="s">
        <v>214</v>
      </c>
      <c r="B36" s="14" t="s">
        <v>65</v>
      </c>
      <c r="C36" s="4" t="str">
        <f ca="1">IF($A36="","",INDEX(INDIRECT("'MA-Liste'!"&amp;$C$11),MATCH($A36,'MA-Liste'!$M:$M,FALSE)))</f>
        <v>D</v>
      </c>
      <c r="D36" s="19">
        <f t="shared" ca="1" si="0"/>
        <v>100</v>
      </c>
      <c r="E36" s="20">
        <f t="shared" si="7"/>
        <v>0</v>
      </c>
      <c r="F36" s="73"/>
      <c r="G36" s="74">
        <f t="shared" ca="1" si="8"/>
        <v>0</v>
      </c>
      <c r="H36" s="73"/>
      <c r="I36" s="74">
        <f t="shared" ca="1" si="1"/>
        <v>0</v>
      </c>
      <c r="J36" s="73"/>
      <c r="K36" s="113">
        <f t="shared" ca="1" si="9"/>
        <v>0</v>
      </c>
      <c r="L36" s="73"/>
      <c r="M36" s="74">
        <f t="shared" ca="1" si="10"/>
        <v>0</v>
      </c>
      <c r="N36" s="73"/>
      <c r="O36" s="113">
        <f t="shared" ca="1" si="2"/>
        <v>0</v>
      </c>
      <c r="P36" s="101"/>
      <c r="Q36" s="74">
        <f t="shared" ca="1" si="2"/>
        <v>0</v>
      </c>
      <c r="R36" s="73"/>
      <c r="S36" s="113">
        <f t="shared" ca="1" si="11"/>
        <v>0</v>
      </c>
      <c r="T36" s="73"/>
      <c r="U36" s="74">
        <f t="shared" ca="1" si="3"/>
        <v>0</v>
      </c>
      <c r="V36" s="73"/>
      <c r="W36" s="74">
        <f t="shared" ca="1" si="4"/>
        <v>0</v>
      </c>
      <c r="X36" s="73"/>
      <c r="Y36" s="74">
        <f t="shared" ca="1" si="5"/>
        <v>0</v>
      </c>
      <c r="Z36" s="82">
        <f t="shared" ca="1" si="6"/>
        <v>0</v>
      </c>
      <c r="AA36" s="74"/>
      <c r="AB36" s="139">
        <f t="shared" ca="1" si="12"/>
        <v>0</v>
      </c>
    </row>
    <row r="37" spans="1:28" ht="15" customHeight="1" x14ac:dyDescent="0.2">
      <c r="A37" s="84" t="s">
        <v>183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F</v>
      </c>
      <c r="D37" s="19">
        <f t="shared" ca="1" si="0"/>
        <v>60</v>
      </c>
      <c r="E37" s="20">
        <f t="shared" si="7"/>
        <v>0</v>
      </c>
      <c r="F37" s="73"/>
      <c r="G37" s="74">
        <f t="shared" ca="1" si="8"/>
        <v>0</v>
      </c>
      <c r="H37" s="73"/>
      <c r="I37" s="74">
        <f t="shared" ca="1" si="1"/>
        <v>0</v>
      </c>
      <c r="J37" s="73"/>
      <c r="K37" s="113">
        <f t="shared" ca="1" si="9"/>
        <v>0</v>
      </c>
      <c r="L37" s="73"/>
      <c r="M37" s="74">
        <f t="shared" ca="1" si="10"/>
        <v>0</v>
      </c>
      <c r="N37" s="73"/>
      <c r="O37" s="113">
        <f t="shared" ca="1" si="2"/>
        <v>0</v>
      </c>
      <c r="P37" s="101"/>
      <c r="Q37" s="74">
        <f t="shared" ca="1" si="2"/>
        <v>0</v>
      </c>
      <c r="R37" s="73"/>
      <c r="S37" s="113">
        <f t="shared" ca="1" si="11"/>
        <v>0</v>
      </c>
      <c r="T37" s="73"/>
      <c r="U37" s="74">
        <f t="shared" ca="1" si="3"/>
        <v>0</v>
      </c>
      <c r="V37" s="73"/>
      <c r="W37" s="74">
        <f t="shared" ca="1" si="4"/>
        <v>0</v>
      </c>
      <c r="X37" s="73"/>
      <c r="Y37" s="74">
        <f t="shared" ca="1" si="5"/>
        <v>0</v>
      </c>
      <c r="Z37" s="82">
        <f t="shared" ca="1" si="6"/>
        <v>0</v>
      </c>
      <c r="AA37" s="74"/>
      <c r="AB37" s="139">
        <f t="shared" ca="1" si="12"/>
        <v>0</v>
      </c>
    </row>
    <row r="38" spans="1:28" ht="15" customHeight="1" x14ac:dyDescent="0.2">
      <c r="A38" s="84" t="s">
        <v>184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B</v>
      </c>
      <c r="D38" s="19">
        <f t="shared" ca="1" si="0"/>
        <v>140</v>
      </c>
      <c r="E38" s="20">
        <f t="shared" si="7"/>
        <v>0</v>
      </c>
      <c r="F38" s="73"/>
      <c r="G38" s="74">
        <f t="shared" ca="1" si="8"/>
        <v>0</v>
      </c>
      <c r="H38" s="73"/>
      <c r="I38" s="74">
        <f t="shared" ca="1" si="1"/>
        <v>0</v>
      </c>
      <c r="J38" s="73"/>
      <c r="K38" s="113">
        <f t="shared" ca="1" si="9"/>
        <v>0</v>
      </c>
      <c r="L38" s="73"/>
      <c r="M38" s="74">
        <f t="shared" ca="1" si="10"/>
        <v>0</v>
      </c>
      <c r="N38" s="73"/>
      <c r="O38" s="113">
        <f t="shared" ca="1" si="2"/>
        <v>0</v>
      </c>
      <c r="P38" s="101"/>
      <c r="Q38" s="74">
        <f t="shared" ca="1" si="2"/>
        <v>0</v>
      </c>
      <c r="R38" s="73"/>
      <c r="S38" s="113">
        <f t="shared" ca="1" si="11"/>
        <v>0</v>
      </c>
      <c r="T38" s="73"/>
      <c r="U38" s="74">
        <f t="shared" ca="1" si="3"/>
        <v>0</v>
      </c>
      <c r="V38" s="73"/>
      <c r="W38" s="74">
        <f t="shared" ca="1" si="4"/>
        <v>0</v>
      </c>
      <c r="X38" s="73"/>
      <c r="Y38" s="74">
        <f t="shared" ca="1" si="5"/>
        <v>0</v>
      </c>
      <c r="Z38" s="82">
        <f t="shared" ca="1" si="6"/>
        <v>0</v>
      </c>
      <c r="AA38" s="74"/>
      <c r="AB38" s="139">
        <f t="shared" ca="1" si="12"/>
        <v>0</v>
      </c>
    </row>
    <row r="39" spans="1:28" ht="15" customHeight="1" x14ac:dyDescent="0.2">
      <c r="A39" s="84" t="s">
        <v>147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B</v>
      </c>
      <c r="D39" s="19">
        <f t="shared" ca="1" si="0"/>
        <v>140</v>
      </c>
      <c r="E39" s="20">
        <f t="shared" si="7"/>
        <v>0</v>
      </c>
      <c r="F39" s="73"/>
      <c r="G39" s="74">
        <f t="shared" ca="1" si="8"/>
        <v>0</v>
      </c>
      <c r="H39" s="73"/>
      <c r="I39" s="74">
        <f t="shared" ca="1" si="1"/>
        <v>0</v>
      </c>
      <c r="J39" s="73"/>
      <c r="K39" s="113">
        <f t="shared" ca="1" si="9"/>
        <v>0</v>
      </c>
      <c r="L39" s="73"/>
      <c r="M39" s="74">
        <f t="shared" ca="1" si="10"/>
        <v>0</v>
      </c>
      <c r="N39" s="73"/>
      <c r="O39" s="113">
        <f t="shared" ca="1" si="2"/>
        <v>0</v>
      </c>
      <c r="P39" s="101"/>
      <c r="Q39" s="74">
        <f t="shared" ca="1" si="2"/>
        <v>0</v>
      </c>
      <c r="R39" s="73"/>
      <c r="S39" s="113">
        <f t="shared" ca="1" si="11"/>
        <v>0</v>
      </c>
      <c r="T39" s="73"/>
      <c r="U39" s="74">
        <f t="shared" ca="1" si="3"/>
        <v>0</v>
      </c>
      <c r="V39" s="73"/>
      <c r="W39" s="74">
        <f t="shared" ca="1" si="4"/>
        <v>0</v>
      </c>
      <c r="X39" s="73"/>
      <c r="Y39" s="74">
        <f t="shared" ca="1" si="5"/>
        <v>0</v>
      </c>
      <c r="Z39" s="82">
        <f t="shared" ca="1" si="6"/>
        <v>0</v>
      </c>
      <c r="AA39" s="74"/>
      <c r="AB39" s="139">
        <f t="shared" ca="1" si="12"/>
        <v>0</v>
      </c>
    </row>
    <row r="40" spans="1:28" ht="15" customHeight="1" x14ac:dyDescent="0.2">
      <c r="A40" s="84" t="s">
        <v>211</v>
      </c>
      <c r="B40" t="str">
        <f>IF($A40="","",INDEX('MA-Liste'!$D:$D,MATCH($A40,'MA-Liste'!$M:$M,FALSE)))</f>
        <v>AeBo</v>
      </c>
      <c r="C40" s="4" t="str">
        <f ca="1">IF($A40="","",INDEX(INDIRECT("'MA-Liste'!"&amp;$C$11),MATCH($A40,'MA-Liste'!$M:$M,FALSE)))</f>
        <v>D</v>
      </c>
      <c r="D40" s="19">
        <f t="shared" ca="1" si="0"/>
        <v>100</v>
      </c>
      <c r="E40" s="20">
        <f t="shared" si="7"/>
        <v>0</v>
      </c>
      <c r="F40" s="73"/>
      <c r="G40" s="74">
        <f t="shared" ca="1" si="8"/>
        <v>0</v>
      </c>
      <c r="H40" s="73"/>
      <c r="I40" s="74">
        <f t="shared" ca="1" si="1"/>
        <v>0</v>
      </c>
      <c r="J40" s="73"/>
      <c r="K40" s="113">
        <f t="shared" ca="1" si="9"/>
        <v>0</v>
      </c>
      <c r="L40" s="73"/>
      <c r="M40" s="74">
        <f t="shared" ca="1" si="10"/>
        <v>0</v>
      </c>
      <c r="N40" s="73"/>
      <c r="O40" s="113">
        <f t="shared" ca="1" si="2"/>
        <v>0</v>
      </c>
      <c r="P40" s="101"/>
      <c r="Q40" s="74">
        <f t="shared" ca="1" si="2"/>
        <v>0</v>
      </c>
      <c r="R40" s="73"/>
      <c r="S40" s="113">
        <f t="shared" ca="1" si="11"/>
        <v>0</v>
      </c>
      <c r="T40" s="73"/>
      <c r="U40" s="74">
        <f t="shared" ca="1" si="3"/>
        <v>0</v>
      </c>
      <c r="V40" s="73"/>
      <c r="W40" s="74">
        <f t="shared" ca="1" si="4"/>
        <v>0</v>
      </c>
      <c r="X40" s="73"/>
      <c r="Y40" s="74">
        <f t="shared" ca="1" si="5"/>
        <v>0</v>
      </c>
      <c r="Z40" s="82">
        <f t="shared" ca="1" si="6"/>
        <v>0</v>
      </c>
      <c r="AA40" s="74"/>
      <c r="AB40" s="139">
        <f t="shared" ca="1" si="12"/>
        <v>0</v>
      </c>
    </row>
    <row r="41" spans="1:28" ht="15" customHeight="1" x14ac:dyDescent="0.2">
      <c r="A41" s="84" t="s">
        <v>237</v>
      </c>
      <c r="B41" t="s">
        <v>65</v>
      </c>
      <c r="C41" s="4" t="s">
        <v>7</v>
      </c>
      <c r="D41" s="19">
        <f t="shared" si="0"/>
        <v>75</v>
      </c>
      <c r="E41" s="20">
        <f t="shared" si="7"/>
        <v>0</v>
      </c>
      <c r="F41" s="73"/>
      <c r="G41" s="74">
        <f t="shared" si="8"/>
        <v>0</v>
      </c>
      <c r="H41" s="73"/>
      <c r="I41" s="74">
        <f t="shared" si="1"/>
        <v>0</v>
      </c>
      <c r="J41" s="73"/>
      <c r="K41" s="113">
        <f t="shared" si="9"/>
        <v>0</v>
      </c>
      <c r="L41" s="73"/>
      <c r="M41" s="74">
        <f t="shared" si="10"/>
        <v>0</v>
      </c>
      <c r="N41" s="73"/>
      <c r="O41" s="113">
        <f t="shared" si="2"/>
        <v>0</v>
      </c>
      <c r="P41" s="101"/>
      <c r="Q41" s="74">
        <f t="shared" si="2"/>
        <v>0</v>
      </c>
      <c r="R41" s="73"/>
      <c r="S41" s="113">
        <f t="shared" si="11"/>
        <v>0</v>
      </c>
      <c r="T41" s="73"/>
      <c r="U41" s="74">
        <f t="shared" si="3"/>
        <v>0</v>
      </c>
      <c r="V41" s="73"/>
      <c r="W41" s="74">
        <f t="shared" si="4"/>
        <v>0</v>
      </c>
      <c r="X41" s="73"/>
      <c r="Y41" s="74">
        <f t="shared" si="5"/>
        <v>0</v>
      </c>
      <c r="Z41" s="82">
        <f t="shared" si="6"/>
        <v>0</v>
      </c>
      <c r="AA41" s="74"/>
      <c r="AB41" s="139">
        <f t="shared" si="12"/>
        <v>0</v>
      </c>
    </row>
    <row r="42" spans="1:28" ht="15" customHeight="1" x14ac:dyDescent="0.2">
      <c r="A42" s="84" t="s">
        <v>212</v>
      </c>
      <c r="B42" t="s">
        <v>65</v>
      </c>
      <c r="C42" s="4" t="s">
        <v>5</v>
      </c>
      <c r="D42" s="19">
        <v>118</v>
      </c>
      <c r="E42" s="20">
        <f t="shared" si="7"/>
        <v>1</v>
      </c>
      <c r="F42" s="73"/>
      <c r="G42" s="74">
        <f t="shared" si="8"/>
        <v>0</v>
      </c>
      <c r="H42" s="73"/>
      <c r="I42" s="74">
        <f t="shared" si="1"/>
        <v>0</v>
      </c>
      <c r="J42" s="73"/>
      <c r="K42" s="113">
        <f t="shared" si="9"/>
        <v>0</v>
      </c>
      <c r="L42" s="73">
        <v>1</v>
      </c>
      <c r="M42" s="74">
        <f t="shared" si="10"/>
        <v>118</v>
      </c>
      <c r="N42" s="73"/>
      <c r="O42" s="113">
        <f t="shared" si="2"/>
        <v>0</v>
      </c>
      <c r="P42" s="101"/>
      <c r="Q42" s="74">
        <f t="shared" si="2"/>
        <v>0</v>
      </c>
      <c r="R42" s="73"/>
      <c r="S42" s="113">
        <f t="shared" si="11"/>
        <v>0</v>
      </c>
      <c r="T42" s="73"/>
      <c r="U42" s="74">
        <v>0</v>
      </c>
      <c r="V42" s="73"/>
      <c r="W42" s="74">
        <v>0</v>
      </c>
      <c r="X42" s="73"/>
      <c r="Y42" s="74">
        <f t="shared" si="5"/>
        <v>0</v>
      </c>
      <c r="Z42" s="82">
        <f t="shared" si="6"/>
        <v>118</v>
      </c>
      <c r="AA42" s="74"/>
      <c r="AB42" s="139">
        <f t="shared" si="12"/>
        <v>118</v>
      </c>
    </row>
    <row r="43" spans="1:28" ht="15.75" customHeight="1" x14ac:dyDescent="0.2">
      <c r="A43" s="90" t="s">
        <v>187</v>
      </c>
      <c r="B43" t="str">
        <f>IF($A43="","",INDEX('MA-Liste'!$D:$D,MATCH($A43,'MA-Liste'!$M:$M,FALSE)))</f>
        <v>AeBo</v>
      </c>
      <c r="C43" s="4" t="str">
        <f ca="1">IF($A43="","",INDEX(INDIRECT("'MA-Liste'!"&amp;$C$11),MATCH($A43,'MA-Liste'!$M:$M,FALSE)))</f>
        <v>D</v>
      </c>
      <c r="D43" s="19">
        <f t="shared" ca="1" si="0"/>
        <v>100</v>
      </c>
      <c r="E43" s="20">
        <f t="shared" si="7"/>
        <v>0</v>
      </c>
      <c r="F43" s="73"/>
      <c r="G43" s="74">
        <f t="shared" ca="1" si="8"/>
        <v>0</v>
      </c>
      <c r="H43" s="73"/>
      <c r="I43" s="74">
        <f t="shared" ca="1" si="1"/>
        <v>0</v>
      </c>
      <c r="J43" s="73"/>
      <c r="K43" s="113">
        <f t="shared" ca="1" si="9"/>
        <v>0</v>
      </c>
      <c r="L43" s="73"/>
      <c r="M43" s="74">
        <f t="shared" ca="1" si="10"/>
        <v>0</v>
      </c>
      <c r="N43" s="73"/>
      <c r="O43" s="113">
        <f t="shared" ca="1" si="2"/>
        <v>0</v>
      </c>
      <c r="P43" s="101"/>
      <c r="Q43" s="74">
        <f t="shared" ca="1" si="2"/>
        <v>0</v>
      </c>
      <c r="R43" s="73"/>
      <c r="S43" s="113">
        <f t="shared" ca="1" si="11"/>
        <v>0</v>
      </c>
      <c r="T43" s="73"/>
      <c r="U43" s="74">
        <f t="shared" ref="U43:U50" ca="1" si="13">IF(D43="",0,D43*T43)</f>
        <v>0</v>
      </c>
      <c r="V43" s="73"/>
      <c r="W43" s="74">
        <f t="shared" ref="W43:W50" ca="1" si="14">IF(D43="",0,D43*V43)</f>
        <v>0</v>
      </c>
      <c r="X43" s="73"/>
      <c r="Y43" s="74">
        <f t="shared" ca="1" si="5"/>
        <v>0</v>
      </c>
      <c r="Z43" s="82">
        <f t="shared" ca="1" si="6"/>
        <v>0</v>
      </c>
      <c r="AA43" s="74"/>
      <c r="AB43" s="139">
        <f t="shared" ca="1" si="12"/>
        <v>0</v>
      </c>
    </row>
    <row r="44" spans="1:28" ht="15.75" customHeight="1" x14ac:dyDescent="0.2">
      <c r="A44" s="90" t="s">
        <v>144</v>
      </c>
      <c r="B44" t="s">
        <v>65</v>
      </c>
      <c r="C44" s="4" t="s">
        <v>6</v>
      </c>
      <c r="D44" s="19">
        <v>100</v>
      </c>
      <c r="E44" s="20">
        <f t="shared" si="7"/>
        <v>0</v>
      </c>
      <c r="F44" s="73"/>
      <c r="G44" s="74">
        <f t="shared" si="8"/>
        <v>0</v>
      </c>
      <c r="H44" s="73"/>
      <c r="I44" s="74">
        <f t="shared" si="1"/>
        <v>0</v>
      </c>
      <c r="J44" s="73"/>
      <c r="K44" s="113">
        <f t="shared" si="9"/>
        <v>0</v>
      </c>
      <c r="L44" s="73"/>
      <c r="M44" s="74">
        <f t="shared" si="10"/>
        <v>0</v>
      </c>
      <c r="N44" s="73"/>
      <c r="O44" s="113">
        <f t="shared" si="2"/>
        <v>0</v>
      </c>
      <c r="P44" s="101"/>
      <c r="Q44" s="74">
        <f t="shared" si="2"/>
        <v>0</v>
      </c>
      <c r="R44" s="73"/>
      <c r="S44" s="113">
        <f t="shared" si="11"/>
        <v>0</v>
      </c>
      <c r="T44" s="73"/>
      <c r="U44" s="74">
        <f t="shared" si="13"/>
        <v>0</v>
      </c>
      <c r="V44" s="73"/>
      <c r="W44" s="74">
        <f t="shared" si="14"/>
        <v>0</v>
      </c>
      <c r="X44" s="73"/>
      <c r="Y44" s="74">
        <f t="shared" si="5"/>
        <v>0</v>
      </c>
      <c r="Z44" s="82">
        <f t="shared" si="6"/>
        <v>0</v>
      </c>
      <c r="AA44" s="74"/>
      <c r="AB44" s="139">
        <f t="shared" si="12"/>
        <v>0</v>
      </c>
    </row>
    <row r="45" spans="1:28" ht="15" customHeight="1" x14ac:dyDescent="0.2">
      <c r="A45" s="84" t="s">
        <v>188</v>
      </c>
      <c r="B45" t="str">
        <f>IF($A45="","",INDEX('MA-Liste'!$D:$D,MATCH($A45,'MA-Liste'!$M:$M,FALSE)))</f>
        <v>AeBo</v>
      </c>
      <c r="C45" s="4" t="str">
        <f ca="1">IF($A45="","",INDEX(INDIRECT("'MA-Liste'!"&amp;$C$11),MATCH($A45,'MA-Liste'!$M:$M,FALSE)))</f>
        <v>C</v>
      </c>
      <c r="D45" s="19">
        <f t="shared" ca="1" si="0"/>
        <v>118</v>
      </c>
      <c r="E45" s="20">
        <f t="shared" si="7"/>
        <v>0</v>
      </c>
      <c r="F45" s="73"/>
      <c r="G45" s="74">
        <f t="shared" ca="1" si="8"/>
        <v>0</v>
      </c>
      <c r="H45" s="73"/>
      <c r="I45" s="74">
        <f t="shared" ca="1" si="1"/>
        <v>0</v>
      </c>
      <c r="J45" s="73"/>
      <c r="K45" s="113">
        <f t="shared" ca="1" si="9"/>
        <v>0</v>
      </c>
      <c r="L45" s="73"/>
      <c r="M45" s="74">
        <f t="shared" ca="1" si="10"/>
        <v>0</v>
      </c>
      <c r="N45" s="73"/>
      <c r="O45" s="113">
        <f t="shared" ca="1" si="2"/>
        <v>0</v>
      </c>
      <c r="P45" s="101"/>
      <c r="Q45" s="74">
        <f t="shared" ca="1" si="2"/>
        <v>0</v>
      </c>
      <c r="R45" s="73"/>
      <c r="S45" s="113">
        <f t="shared" ca="1" si="11"/>
        <v>0</v>
      </c>
      <c r="T45" s="73"/>
      <c r="U45" s="74">
        <f t="shared" ca="1" si="13"/>
        <v>0</v>
      </c>
      <c r="V45" s="73"/>
      <c r="W45" s="74">
        <f t="shared" ca="1" si="14"/>
        <v>0</v>
      </c>
      <c r="X45" s="73"/>
      <c r="Y45" s="74">
        <f t="shared" ca="1" si="5"/>
        <v>0</v>
      </c>
      <c r="Z45" s="82">
        <f t="shared" ca="1" si="6"/>
        <v>0</v>
      </c>
      <c r="AA45" s="74"/>
      <c r="AB45" s="139">
        <f t="shared" ca="1" si="12"/>
        <v>0</v>
      </c>
    </row>
    <row r="46" spans="1:28" ht="15" customHeight="1" x14ac:dyDescent="0.2">
      <c r="A46" s="84" t="s">
        <v>213</v>
      </c>
      <c r="B46" t="s">
        <v>65</v>
      </c>
      <c r="C46" s="4" t="s">
        <v>7</v>
      </c>
      <c r="D46" s="19">
        <v>75</v>
      </c>
      <c r="E46" s="20">
        <f t="shared" si="7"/>
        <v>0</v>
      </c>
      <c r="F46" s="73"/>
      <c r="G46" s="74">
        <f t="shared" si="8"/>
        <v>0</v>
      </c>
      <c r="H46" s="73"/>
      <c r="I46" s="74">
        <f t="shared" si="1"/>
        <v>0</v>
      </c>
      <c r="J46" s="73"/>
      <c r="K46" s="113">
        <f t="shared" si="9"/>
        <v>0</v>
      </c>
      <c r="L46" s="73"/>
      <c r="M46" s="74">
        <f t="shared" si="10"/>
        <v>0</v>
      </c>
      <c r="N46" s="73"/>
      <c r="O46" s="113">
        <f t="shared" si="2"/>
        <v>0</v>
      </c>
      <c r="P46" s="101"/>
      <c r="Q46" s="74">
        <f t="shared" si="2"/>
        <v>0</v>
      </c>
      <c r="R46" s="73"/>
      <c r="S46" s="113">
        <f t="shared" si="11"/>
        <v>0</v>
      </c>
      <c r="T46" s="73"/>
      <c r="U46" s="74">
        <f t="shared" si="13"/>
        <v>0</v>
      </c>
      <c r="V46" s="73"/>
      <c r="W46" s="74">
        <f t="shared" si="14"/>
        <v>0</v>
      </c>
      <c r="X46" s="73"/>
      <c r="Y46" s="74">
        <f t="shared" si="5"/>
        <v>0</v>
      </c>
      <c r="Z46" s="82">
        <f t="shared" si="6"/>
        <v>0</v>
      </c>
      <c r="AA46" s="74"/>
      <c r="AB46" s="139">
        <f t="shared" si="12"/>
        <v>0</v>
      </c>
    </row>
    <row r="47" spans="1:28" ht="15" customHeight="1" x14ac:dyDescent="0.2">
      <c r="A47" s="84" t="s">
        <v>216</v>
      </c>
      <c r="B47" t="s">
        <v>65</v>
      </c>
      <c r="C47" s="4" t="s">
        <v>6</v>
      </c>
      <c r="D47" s="19">
        <v>100</v>
      </c>
      <c r="E47" s="20">
        <f t="shared" si="7"/>
        <v>29</v>
      </c>
      <c r="F47" s="73"/>
      <c r="G47" s="74">
        <f t="shared" si="8"/>
        <v>0</v>
      </c>
      <c r="H47" s="73"/>
      <c r="I47" s="74">
        <f t="shared" si="1"/>
        <v>0</v>
      </c>
      <c r="J47" s="73"/>
      <c r="K47" s="113">
        <f t="shared" si="9"/>
        <v>0</v>
      </c>
      <c r="L47" s="73"/>
      <c r="M47" s="74">
        <f t="shared" si="10"/>
        <v>0</v>
      </c>
      <c r="N47" s="73"/>
      <c r="O47" s="113">
        <f t="shared" si="2"/>
        <v>0</v>
      </c>
      <c r="P47" s="101"/>
      <c r="Q47" s="74">
        <f t="shared" si="2"/>
        <v>0</v>
      </c>
      <c r="R47" s="73">
        <v>29</v>
      </c>
      <c r="S47" s="113">
        <f t="shared" si="11"/>
        <v>2900</v>
      </c>
      <c r="T47" s="73"/>
      <c r="U47" s="74">
        <f t="shared" si="13"/>
        <v>0</v>
      </c>
      <c r="V47" s="73"/>
      <c r="W47" s="74">
        <f t="shared" si="14"/>
        <v>0</v>
      </c>
      <c r="X47" s="73"/>
      <c r="Y47" s="74">
        <f t="shared" si="5"/>
        <v>0</v>
      </c>
      <c r="Z47" s="82">
        <f t="shared" si="6"/>
        <v>2900</v>
      </c>
      <c r="AA47" s="74"/>
      <c r="AB47" s="139">
        <f t="shared" si="12"/>
        <v>2900</v>
      </c>
    </row>
    <row r="48" spans="1:28" ht="15" customHeight="1" x14ac:dyDescent="0.2">
      <c r="A48" s="84" t="s">
        <v>191</v>
      </c>
      <c r="B48" t="str">
        <f>IF($A48="","",INDEX('MA-Liste'!$D:$D,MATCH($A48,'MA-Liste'!$M:$M,FALSE)))</f>
        <v>AeBo</v>
      </c>
      <c r="C48" s="4" t="str">
        <f ca="1">IF($A48="","",INDEX(INDIRECT("'MA-Liste'!"&amp;$C$11),MATCH($A48,'MA-Liste'!$M:$M,FALSE)))</f>
        <v>B</v>
      </c>
      <c r="D48" s="19">
        <f t="shared" ca="1" si="0"/>
        <v>140</v>
      </c>
      <c r="E48" s="20">
        <f t="shared" si="7"/>
        <v>8.5</v>
      </c>
      <c r="F48" s="73"/>
      <c r="G48" s="74">
        <f t="shared" ca="1" si="8"/>
        <v>0</v>
      </c>
      <c r="H48" s="73"/>
      <c r="I48" s="74">
        <f t="shared" ca="1" si="1"/>
        <v>0</v>
      </c>
      <c r="J48" s="73"/>
      <c r="K48" s="113">
        <f t="shared" ca="1" si="9"/>
        <v>0</v>
      </c>
      <c r="L48" s="73"/>
      <c r="M48" s="74">
        <f t="shared" ca="1" si="10"/>
        <v>0</v>
      </c>
      <c r="N48" s="73">
        <v>8.5</v>
      </c>
      <c r="O48" s="113">
        <f t="shared" ca="1" si="2"/>
        <v>1190</v>
      </c>
      <c r="P48" s="101"/>
      <c r="Q48" s="74">
        <f t="shared" ca="1" si="2"/>
        <v>0</v>
      </c>
      <c r="R48" s="73"/>
      <c r="S48" s="113">
        <f t="shared" ca="1" si="11"/>
        <v>0</v>
      </c>
      <c r="T48" s="73"/>
      <c r="U48" s="74">
        <f t="shared" ca="1" si="13"/>
        <v>0</v>
      </c>
      <c r="V48" s="73"/>
      <c r="W48" s="74">
        <f t="shared" ca="1" si="14"/>
        <v>0</v>
      </c>
      <c r="X48" s="73"/>
      <c r="Y48" s="74">
        <f t="shared" ca="1" si="5"/>
        <v>0</v>
      </c>
      <c r="Z48" s="82">
        <f t="shared" ca="1" si="6"/>
        <v>1190</v>
      </c>
      <c r="AA48" s="74"/>
      <c r="AB48" s="139">
        <f t="shared" ca="1" si="12"/>
        <v>1190</v>
      </c>
    </row>
    <row r="49" spans="1:28" ht="15" customHeight="1" x14ac:dyDescent="0.2">
      <c r="A49" s="84" t="s">
        <v>219</v>
      </c>
      <c r="B49" s="14" t="s">
        <v>65</v>
      </c>
      <c r="C49" s="18" t="s">
        <v>6</v>
      </c>
      <c r="D49" s="19">
        <v>100</v>
      </c>
      <c r="E49" s="20">
        <f t="shared" si="7"/>
        <v>0</v>
      </c>
      <c r="F49" s="73"/>
      <c r="G49" s="74">
        <f t="shared" si="8"/>
        <v>0</v>
      </c>
      <c r="H49" s="73"/>
      <c r="I49" s="74">
        <f t="shared" si="1"/>
        <v>0</v>
      </c>
      <c r="J49" s="73"/>
      <c r="K49" s="113">
        <f t="shared" si="9"/>
        <v>0</v>
      </c>
      <c r="L49" s="73"/>
      <c r="M49" s="74">
        <f t="shared" si="10"/>
        <v>0</v>
      </c>
      <c r="N49" s="73"/>
      <c r="O49" s="113">
        <f t="shared" si="2"/>
        <v>0</v>
      </c>
      <c r="P49" s="101"/>
      <c r="Q49" s="74">
        <f t="shared" si="2"/>
        <v>0</v>
      </c>
      <c r="R49" s="73"/>
      <c r="S49" s="113">
        <f t="shared" si="11"/>
        <v>0</v>
      </c>
      <c r="T49" s="73"/>
      <c r="U49" s="74">
        <f t="shared" si="13"/>
        <v>0</v>
      </c>
      <c r="V49" s="73"/>
      <c r="W49" s="74">
        <f t="shared" si="14"/>
        <v>0</v>
      </c>
      <c r="X49" s="73"/>
      <c r="Y49" s="74">
        <f t="shared" si="5"/>
        <v>0</v>
      </c>
      <c r="Z49" s="82">
        <f t="shared" si="6"/>
        <v>0</v>
      </c>
      <c r="AA49" s="74"/>
      <c r="AB49" s="139">
        <f t="shared" si="12"/>
        <v>0</v>
      </c>
    </row>
    <row r="50" spans="1:28" ht="15" customHeight="1" x14ac:dyDescent="0.2">
      <c r="A50" s="84" t="s">
        <v>220</v>
      </c>
      <c r="B50" s="14" t="s">
        <v>65</v>
      </c>
      <c r="C50" s="18" t="s">
        <v>8</v>
      </c>
      <c r="D50" s="19">
        <v>60</v>
      </c>
      <c r="E50" s="20">
        <f t="shared" si="7"/>
        <v>0</v>
      </c>
      <c r="F50" s="73"/>
      <c r="G50" s="74">
        <f t="shared" si="8"/>
        <v>0</v>
      </c>
      <c r="H50" s="73"/>
      <c r="I50" s="74">
        <f t="shared" si="1"/>
        <v>0</v>
      </c>
      <c r="J50" s="73"/>
      <c r="K50" s="113">
        <f t="shared" si="9"/>
        <v>0</v>
      </c>
      <c r="L50" s="73"/>
      <c r="M50" s="74">
        <f t="shared" si="10"/>
        <v>0</v>
      </c>
      <c r="N50" s="73"/>
      <c r="O50" s="113">
        <f t="shared" si="2"/>
        <v>0</v>
      </c>
      <c r="P50" s="101"/>
      <c r="Q50" s="74">
        <f t="shared" si="2"/>
        <v>0</v>
      </c>
      <c r="R50" s="73"/>
      <c r="S50" s="113">
        <f t="shared" si="11"/>
        <v>0</v>
      </c>
      <c r="T50" s="73"/>
      <c r="U50" s="74">
        <f t="shared" si="13"/>
        <v>0</v>
      </c>
      <c r="V50" s="73"/>
      <c r="W50" s="74">
        <f t="shared" si="14"/>
        <v>0</v>
      </c>
      <c r="X50" s="73"/>
      <c r="Y50" s="74">
        <f t="shared" si="5"/>
        <v>0</v>
      </c>
      <c r="Z50" s="82">
        <f t="shared" si="6"/>
        <v>0</v>
      </c>
      <c r="AA50" s="74"/>
      <c r="AB50" s="139">
        <f t="shared" si="12"/>
        <v>0</v>
      </c>
    </row>
    <row r="51" spans="1:28" ht="15" customHeight="1" x14ac:dyDescent="0.2">
      <c r="A51" s="84" t="s">
        <v>217</v>
      </c>
      <c r="B51" s="14" t="s">
        <v>65</v>
      </c>
      <c r="C51" s="18" t="s">
        <v>9</v>
      </c>
      <c r="D51" s="19">
        <v>35</v>
      </c>
      <c r="E51" s="20">
        <f t="shared" si="7"/>
        <v>0</v>
      </c>
      <c r="F51" s="73"/>
      <c r="G51" s="74">
        <f t="shared" si="8"/>
        <v>0</v>
      </c>
      <c r="H51" s="73"/>
      <c r="I51" s="74">
        <f t="shared" si="1"/>
        <v>0</v>
      </c>
      <c r="J51" s="73"/>
      <c r="K51" s="113">
        <f t="shared" si="9"/>
        <v>0</v>
      </c>
      <c r="L51" s="73"/>
      <c r="M51" s="74">
        <f t="shared" si="10"/>
        <v>0</v>
      </c>
      <c r="N51" s="73"/>
      <c r="O51" s="113">
        <f t="shared" si="2"/>
        <v>0</v>
      </c>
      <c r="P51" s="101"/>
      <c r="Q51" s="74">
        <f t="shared" si="2"/>
        <v>0</v>
      </c>
      <c r="R51" s="73"/>
      <c r="S51" s="113">
        <f t="shared" si="11"/>
        <v>0</v>
      </c>
      <c r="T51" s="73"/>
      <c r="U51" s="74">
        <v>0</v>
      </c>
      <c r="V51" s="73"/>
      <c r="W51" s="74">
        <v>0</v>
      </c>
      <c r="X51" s="73"/>
      <c r="Y51" s="74">
        <f t="shared" si="5"/>
        <v>0</v>
      </c>
      <c r="Z51" s="82">
        <f t="shared" si="6"/>
        <v>0</v>
      </c>
      <c r="AA51" s="74"/>
      <c r="AB51" s="139">
        <f t="shared" si="12"/>
        <v>0</v>
      </c>
    </row>
    <row r="52" spans="1:28" ht="15" customHeight="1" x14ac:dyDescent="0.2">
      <c r="A52" s="84" t="s">
        <v>194</v>
      </c>
      <c r="B52" t="str">
        <f>IF($A52="","",INDEX('MA-Liste'!$D:$D,MATCH($A52,'MA-Liste'!$M:$M,FALSE)))</f>
        <v>AeBo</v>
      </c>
      <c r="C52" s="4" t="str">
        <f ca="1">IF($A52="","",INDEX(INDIRECT("'MA-Liste'!"&amp;$C$11),MATCH($A52,'MA-Liste'!$M:$M,FALSE)))</f>
        <v>D</v>
      </c>
      <c r="D52" s="19">
        <f t="shared" ca="1" si="0"/>
        <v>100</v>
      </c>
      <c r="E52" s="20">
        <f t="shared" si="7"/>
        <v>0</v>
      </c>
      <c r="F52" s="73"/>
      <c r="G52" s="74">
        <f t="shared" ca="1" si="8"/>
        <v>0</v>
      </c>
      <c r="H52" s="73"/>
      <c r="I52" s="74">
        <f t="shared" ca="1" si="1"/>
        <v>0</v>
      </c>
      <c r="J52" s="73"/>
      <c r="K52" s="113">
        <f t="shared" ca="1" si="9"/>
        <v>0</v>
      </c>
      <c r="L52" s="73"/>
      <c r="M52" s="74">
        <f t="shared" ca="1" si="10"/>
        <v>0</v>
      </c>
      <c r="N52" s="73"/>
      <c r="O52" s="113">
        <f t="shared" ca="1" si="2"/>
        <v>0</v>
      </c>
      <c r="P52" s="101"/>
      <c r="Q52" s="74">
        <f t="shared" ca="1" si="2"/>
        <v>0</v>
      </c>
      <c r="R52" s="73"/>
      <c r="S52" s="113">
        <f t="shared" ca="1" si="11"/>
        <v>0</v>
      </c>
      <c r="T52" s="73"/>
      <c r="U52" s="74">
        <v>0</v>
      </c>
      <c r="V52" s="73"/>
      <c r="W52" s="74">
        <f t="shared" ref="W52:W78" ca="1" si="15">IF(D52="",0,D52*V52)</f>
        <v>0</v>
      </c>
      <c r="X52" s="73"/>
      <c r="Y52" s="74">
        <f t="shared" ca="1" si="5"/>
        <v>0</v>
      </c>
      <c r="Z52" s="82">
        <f t="shared" ca="1" si="6"/>
        <v>0</v>
      </c>
      <c r="AA52" s="74"/>
      <c r="AB52" s="139">
        <f t="shared" ca="1" si="12"/>
        <v>0</v>
      </c>
    </row>
    <row r="53" spans="1:28" ht="15" customHeight="1" x14ac:dyDescent="0.2">
      <c r="A53" s="84" t="s">
        <v>215</v>
      </c>
      <c r="B53" t="str">
        <f>IF($A53="","",INDEX('MA-Liste'!$D:$D,MATCH($A53,'MA-Liste'!$M:$M,FALSE)))</f>
        <v>AeBo</v>
      </c>
      <c r="C53" s="4" t="str">
        <f ca="1">IF($A53="","",INDEX(INDIRECT("'MA-Liste'!"&amp;$C$11),MATCH($A53,'MA-Liste'!$M:$M,FALSE)))</f>
        <v>D</v>
      </c>
      <c r="D53" s="19">
        <f t="shared" ca="1" si="0"/>
        <v>100</v>
      </c>
      <c r="E53" s="20">
        <f t="shared" si="7"/>
        <v>0</v>
      </c>
      <c r="F53" s="73"/>
      <c r="G53" s="74">
        <f t="shared" ca="1" si="8"/>
        <v>0</v>
      </c>
      <c r="H53" s="73"/>
      <c r="I53" s="74">
        <f t="shared" ca="1" si="1"/>
        <v>0</v>
      </c>
      <c r="J53" s="73"/>
      <c r="K53" s="113">
        <f t="shared" ca="1" si="9"/>
        <v>0</v>
      </c>
      <c r="L53" s="73"/>
      <c r="M53" s="74">
        <f t="shared" ca="1" si="10"/>
        <v>0</v>
      </c>
      <c r="N53" s="73"/>
      <c r="O53" s="113">
        <f t="shared" ca="1" si="2"/>
        <v>0</v>
      </c>
      <c r="P53" s="101"/>
      <c r="Q53" s="74">
        <f t="shared" ca="1" si="2"/>
        <v>0</v>
      </c>
      <c r="R53" s="73"/>
      <c r="S53" s="113">
        <f t="shared" ca="1" si="11"/>
        <v>0</v>
      </c>
      <c r="T53" s="73"/>
      <c r="U53" s="74">
        <v>0</v>
      </c>
      <c r="V53" s="73"/>
      <c r="W53" s="74">
        <f t="shared" ca="1" si="15"/>
        <v>0</v>
      </c>
      <c r="X53" s="73"/>
      <c r="Y53" s="74">
        <f t="shared" ca="1" si="5"/>
        <v>0</v>
      </c>
      <c r="Z53" s="82">
        <f t="shared" ca="1" si="6"/>
        <v>0</v>
      </c>
      <c r="AA53" s="74"/>
      <c r="AB53" s="139">
        <f t="shared" ca="1" si="12"/>
        <v>0</v>
      </c>
    </row>
    <row r="54" spans="1:28" ht="15" customHeight="1" x14ac:dyDescent="0.2">
      <c r="A54" s="84" t="s">
        <v>226</v>
      </c>
      <c r="B54" t="str">
        <f>IF($A54="","",INDEX('MA-Liste'!$D:$D,MATCH($A54,'MA-Liste'!$M:$M,FALSE)))</f>
        <v>AeBo</v>
      </c>
      <c r="C54" s="4" t="str">
        <f ca="1">IF($A54="","",INDEX(INDIRECT("'MA-Liste'!"&amp;$C$11),MATCH($A54,'MA-Liste'!$M:$M,FALSE)))</f>
        <v>B</v>
      </c>
      <c r="D54" s="19">
        <f t="shared" ca="1" si="0"/>
        <v>140</v>
      </c>
      <c r="E54" s="20">
        <f t="shared" si="7"/>
        <v>0</v>
      </c>
      <c r="F54" s="73"/>
      <c r="G54" s="74">
        <f t="shared" ca="1" si="8"/>
        <v>0</v>
      </c>
      <c r="H54" s="73"/>
      <c r="I54" s="74">
        <f t="shared" ca="1" si="1"/>
        <v>0</v>
      </c>
      <c r="J54" s="73"/>
      <c r="K54" s="113">
        <f t="shared" ca="1" si="9"/>
        <v>0</v>
      </c>
      <c r="L54" s="73"/>
      <c r="M54" s="74">
        <f t="shared" ca="1" si="10"/>
        <v>0</v>
      </c>
      <c r="N54" s="73"/>
      <c r="O54" s="113">
        <f t="shared" ca="1" si="2"/>
        <v>0</v>
      </c>
      <c r="P54" s="101"/>
      <c r="Q54" s="74">
        <f t="shared" ca="1" si="2"/>
        <v>0</v>
      </c>
      <c r="R54" s="73"/>
      <c r="S54" s="113">
        <f t="shared" ca="1" si="11"/>
        <v>0</v>
      </c>
      <c r="T54" s="73"/>
      <c r="U54" s="74">
        <v>0</v>
      </c>
      <c r="V54" s="73"/>
      <c r="W54" s="74">
        <f t="shared" ca="1" si="15"/>
        <v>0</v>
      </c>
      <c r="X54" s="73"/>
      <c r="Y54" s="74">
        <f t="shared" ca="1" si="5"/>
        <v>0</v>
      </c>
      <c r="Z54" s="82">
        <f t="shared" ca="1" si="6"/>
        <v>0</v>
      </c>
      <c r="AA54" s="74"/>
      <c r="AB54" s="139">
        <f t="shared" ca="1" si="12"/>
        <v>0</v>
      </c>
    </row>
    <row r="55" spans="1:28" ht="15" customHeight="1" x14ac:dyDescent="0.2">
      <c r="A55" s="84" t="s">
        <v>163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B</v>
      </c>
      <c r="D55" s="19">
        <f t="shared" ca="1" si="0"/>
        <v>140</v>
      </c>
      <c r="E55" s="20">
        <f t="shared" si="7"/>
        <v>0</v>
      </c>
      <c r="F55" s="73"/>
      <c r="G55" s="74">
        <f t="shared" ca="1" si="8"/>
        <v>0</v>
      </c>
      <c r="H55" s="73"/>
      <c r="I55" s="74">
        <f t="shared" ca="1" si="1"/>
        <v>0</v>
      </c>
      <c r="J55" s="73"/>
      <c r="K55" s="113">
        <f t="shared" ca="1" si="9"/>
        <v>0</v>
      </c>
      <c r="L55" s="73"/>
      <c r="M55" s="74">
        <f t="shared" ca="1" si="10"/>
        <v>0</v>
      </c>
      <c r="N55" s="73"/>
      <c r="O55" s="113">
        <f t="shared" ca="1" si="2"/>
        <v>0</v>
      </c>
      <c r="P55" s="101"/>
      <c r="Q55" s="74">
        <f t="shared" ca="1" si="2"/>
        <v>0</v>
      </c>
      <c r="R55" s="73"/>
      <c r="S55" s="113">
        <f t="shared" ca="1" si="11"/>
        <v>0</v>
      </c>
      <c r="T55" s="73"/>
      <c r="U55" s="74">
        <v>0</v>
      </c>
      <c r="V55" s="73"/>
      <c r="W55" s="74">
        <f t="shared" ca="1" si="15"/>
        <v>0</v>
      </c>
      <c r="X55" s="73"/>
      <c r="Y55" s="74">
        <f t="shared" ca="1" si="5"/>
        <v>0</v>
      </c>
      <c r="Z55" s="82">
        <f t="shared" ca="1" si="6"/>
        <v>0</v>
      </c>
      <c r="AA55" s="74"/>
      <c r="AB55" s="139">
        <f t="shared" ca="1" si="12"/>
        <v>0</v>
      </c>
    </row>
    <row r="56" spans="1:28" ht="15" customHeight="1" x14ac:dyDescent="0.2">
      <c r="A56" s="84" t="s">
        <v>227</v>
      </c>
      <c r="B56" t="str">
        <f>IF($A56="","",INDEX('MA-Liste'!$D:$D,MATCH($A56,'MA-Liste'!$M:$M,FALSE)))</f>
        <v>AeBo</v>
      </c>
      <c r="C56" s="4" t="str">
        <f ca="1">IF($A56="","",INDEX(INDIRECT("'MA-Liste'!"&amp;$C$11),MATCH($A56,'MA-Liste'!$M:$M,FALSE)))</f>
        <v>C</v>
      </c>
      <c r="D56" s="19">
        <f t="shared" ca="1" si="0"/>
        <v>118</v>
      </c>
      <c r="E56" s="20">
        <f t="shared" si="7"/>
        <v>0</v>
      </c>
      <c r="F56" s="73"/>
      <c r="G56" s="74">
        <f t="shared" ca="1" si="8"/>
        <v>0</v>
      </c>
      <c r="H56" s="73"/>
      <c r="I56" s="74">
        <f t="shared" ca="1" si="1"/>
        <v>0</v>
      </c>
      <c r="J56" s="73"/>
      <c r="K56" s="113">
        <f t="shared" ca="1" si="9"/>
        <v>0</v>
      </c>
      <c r="L56" s="73"/>
      <c r="M56" s="74">
        <f t="shared" ca="1" si="10"/>
        <v>0</v>
      </c>
      <c r="N56" s="73"/>
      <c r="O56" s="113">
        <f t="shared" ca="1" si="2"/>
        <v>0</v>
      </c>
      <c r="P56" s="101"/>
      <c r="Q56" s="74">
        <f t="shared" ca="1" si="2"/>
        <v>0</v>
      </c>
      <c r="R56" s="73"/>
      <c r="S56" s="113">
        <f t="shared" ca="1" si="11"/>
        <v>0</v>
      </c>
      <c r="T56" s="73"/>
      <c r="U56" s="74">
        <v>0</v>
      </c>
      <c r="V56" s="73"/>
      <c r="W56" s="74">
        <f t="shared" ca="1" si="15"/>
        <v>0</v>
      </c>
      <c r="X56" s="73"/>
      <c r="Y56" s="74">
        <f t="shared" ca="1" si="5"/>
        <v>0</v>
      </c>
      <c r="Z56" s="82">
        <f t="shared" ca="1" si="6"/>
        <v>0</v>
      </c>
      <c r="AA56" s="74"/>
      <c r="AB56" s="139">
        <f t="shared" ca="1" si="12"/>
        <v>0</v>
      </c>
    </row>
    <row r="57" spans="1:28" ht="15" customHeight="1" x14ac:dyDescent="0.2">
      <c r="A57" s="84" t="s">
        <v>238</v>
      </c>
      <c r="B57" t="s">
        <v>65</v>
      </c>
      <c r="C57" s="4" t="str">
        <f ca="1">IF($A57="","",INDEX(INDIRECT("'MA-Liste'!"&amp;$C$11),MATCH($A57,'MA-Liste'!$M:$M,FALSE)))</f>
        <v>G</v>
      </c>
      <c r="D57" s="19">
        <f t="shared" ca="1" si="0"/>
        <v>35</v>
      </c>
      <c r="E57" s="20">
        <f t="shared" si="7"/>
        <v>0</v>
      </c>
      <c r="F57" s="73"/>
      <c r="G57" s="74">
        <f t="shared" ca="1" si="8"/>
        <v>0</v>
      </c>
      <c r="H57" s="73"/>
      <c r="I57" s="74">
        <f t="shared" ca="1" si="1"/>
        <v>0</v>
      </c>
      <c r="J57" s="73"/>
      <c r="K57" s="113">
        <f t="shared" ca="1" si="9"/>
        <v>0</v>
      </c>
      <c r="L57" s="73"/>
      <c r="M57" s="74">
        <f t="shared" ca="1" si="10"/>
        <v>0</v>
      </c>
      <c r="N57" s="73"/>
      <c r="O57" s="113">
        <f t="shared" ca="1" si="2"/>
        <v>0</v>
      </c>
      <c r="P57" s="101"/>
      <c r="Q57" s="74">
        <f t="shared" ca="1" si="2"/>
        <v>0</v>
      </c>
      <c r="R57" s="73"/>
      <c r="S57" s="113">
        <f t="shared" ca="1" si="11"/>
        <v>0</v>
      </c>
      <c r="T57" s="73"/>
      <c r="U57" s="74">
        <v>0</v>
      </c>
      <c r="V57" s="73"/>
      <c r="W57" s="74">
        <f t="shared" ca="1" si="15"/>
        <v>0</v>
      </c>
      <c r="X57" s="73"/>
      <c r="Y57" s="74">
        <f t="shared" ca="1" si="5"/>
        <v>0</v>
      </c>
      <c r="Z57" s="82">
        <f t="shared" ca="1" si="6"/>
        <v>0</v>
      </c>
      <c r="AA57" s="74"/>
      <c r="AB57" s="139">
        <f t="shared" ca="1" si="12"/>
        <v>0</v>
      </c>
    </row>
    <row r="58" spans="1:28" ht="15" customHeight="1" x14ac:dyDescent="0.2">
      <c r="A58" s="84" t="s">
        <v>229</v>
      </c>
      <c r="B58" t="str">
        <f>IF($A58="","",INDEX('MA-Liste'!$D:$D,MATCH($A58,'MA-Liste'!$M:$M,FALSE)))</f>
        <v>AeBo</v>
      </c>
      <c r="C58" s="4" t="str">
        <f ca="1">IF($A58="","",INDEX(INDIRECT("'MA-Liste'!"&amp;$C$11),MATCH($A58,'MA-Liste'!$M:$M,FALSE)))</f>
        <v>G</v>
      </c>
      <c r="D58" s="19">
        <f t="shared" ca="1" si="0"/>
        <v>35</v>
      </c>
      <c r="E58" s="20">
        <f t="shared" si="7"/>
        <v>0</v>
      </c>
      <c r="F58" s="73"/>
      <c r="G58" s="74">
        <f t="shared" ca="1" si="8"/>
        <v>0</v>
      </c>
      <c r="H58" s="73"/>
      <c r="I58" s="74">
        <f t="shared" ca="1" si="1"/>
        <v>0</v>
      </c>
      <c r="J58" s="73"/>
      <c r="K58" s="113">
        <f t="shared" ca="1" si="9"/>
        <v>0</v>
      </c>
      <c r="L58" s="73"/>
      <c r="M58" s="74">
        <f t="shared" ca="1" si="10"/>
        <v>0</v>
      </c>
      <c r="N58" s="73"/>
      <c r="O58" s="113">
        <f t="shared" ca="1" si="2"/>
        <v>0</v>
      </c>
      <c r="P58" s="101"/>
      <c r="Q58" s="74">
        <f t="shared" ca="1" si="2"/>
        <v>0</v>
      </c>
      <c r="R58" s="73"/>
      <c r="S58" s="113">
        <f t="shared" ca="1" si="11"/>
        <v>0</v>
      </c>
      <c r="T58" s="73"/>
      <c r="U58" s="74">
        <v>0</v>
      </c>
      <c r="V58" s="73"/>
      <c r="W58" s="74">
        <f t="shared" ca="1" si="15"/>
        <v>0</v>
      </c>
      <c r="X58" s="73"/>
      <c r="Y58" s="74">
        <f t="shared" ca="1" si="5"/>
        <v>0</v>
      </c>
      <c r="Z58" s="82">
        <f t="shared" ca="1" si="6"/>
        <v>0</v>
      </c>
      <c r="AA58" s="74"/>
      <c r="AB58" s="139">
        <f t="shared" ca="1" si="12"/>
        <v>0</v>
      </c>
    </row>
    <row r="59" spans="1:28" ht="15" customHeight="1" x14ac:dyDescent="0.2">
      <c r="A59" s="84" t="s">
        <v>234</v>
      </c>
      <c r="B59" t="s">
        <v>65</v>
      </c>
      <c r="C59" s="4" t="s">
        <v>7</v>
      </c>
      <c r="D59" s="19">
        <f t="shared" si="0"/>
        <v>75</v>
      </c>
      <c r="E59" s="20">
        <f t="shared" si="7"/>
        <v>0</v>
      </c>
      <c r="F59" s="73"/>
      <c r="G59" s="74">
        <f t="shared" si="8"/>
        <v>0</v>
      </c>
      <c r="H59" s="73"/>
      <c r="I59" s="74">
        <f t="shared" si="1"/>
        <v>0</v>
      </c>
      <c r="J59" s="73"/>
      <c r="K59" s="113">
        <f t="shared" si="9"/>
        <v>0</v>
      </c>
      <c r="L59" s="73"/>
      <c r="M59" s="74">
        <f t="shared" si="10"/>
        <v>0</v>
      </c>
      <c r="N59" s="73"/>
      <c r="O59" s="113">
        <f t="shared" si="2"/>
        <v>0</v>
      </c>
      <c r="P59" s="101"/>
      <c r="Q59" s="74">
        <f t="shared" si="2"/>
        <v>0</v>
      </c>
      <c r="R59" s="73"/>
      <c r="S59" s="113">
        <f t="shared" si="11"/>
        <v>0</v>
      </c>
      <c r="T59" s="73"/>
      <c r="U59" s="74">
        <v>0</v>
      </c>
      <c r="V59" s="73"/>
      <c r="W59" s="74">
        <f t="shared" si="15"/>
        <v>0</v>
      </c>
      <c r="X59" s="73"/>
      <c r="Y59" s="74">
        <f t="shared" si="5"/>
        <v>0</v>
      </c>
      <c r="Z59" s="82">
        <f t="shared" si="6"/>
        <v>0</v>
      </c>
      <c r="AA59" s="74"/>
      <c r="AB59" s="139">
        <f t="shared" si="12"/>
        <v>0</v>
      </c>
    </row>
    <row r="60" spans="1:28" ht="15" customHeight="1" x14ac:dyDescent="0.2">
      <c r="A60" s="84" t="s">
        <v>235</v>
      </c>
      <c r="B60" t="s">
        <v>65</v>
      </c>
      <c r="C60" s="4" t="s">
        <v>9</v>
      </c>
      <c r="D60" s="19">
        <f t="shared" si="0"/>
        <v>35</v>
      </c>
      <c r="E60" s="20">
        <f t="shared" si="7"/>
        <v>0</v>
      </c>
      <c r="F60" s="73"/>
      <c r="G60" s="74">
        <f t="shared" si="8"/>
        <v>0</v>
      </c>
      <c r="H60" s="73"/>
      <c r="I60" s="74">
        <f t="shared" si="1"/>
        <v>0</v>
      </c>
      <c r="J60" s="73"/>
      <c r="K60" s="113">
        <f t="shared" si="9"/>
        <v>0</v>
      </c>
      <c r="L60" s="73"/>
      <c r="M60" s="74">
        <f t="shared" si="10"/>
        <v>0</v>
      </c>
      <c r="N60" s="73"/>
      <c r="O60" s="113">
        <f t="shared" si="2"/>
        <v>0</v>
      </c>
      <c r="P60" s="101"/>
      <c r="Q60" s="74">
        <f t="shared" si="2"/>
        <v>0</v>
      </c>
      <c r="R60" s="73"/>
      <c r="S60" s="113">
        <f t="shared" si="11"/>
        <v>0</v>
      </c>
      <c r="T60" s="73"/>
      <c r="U60" s="74">
        <v>0</v>
      </c>
      <c r="V60" s="73"/>
      <c r="W60" s="74">
        <f t="shared" si="15"/>
        <v>0</v>
      </c>
      <c r="X60" s="73"/>
      <c r="Y60" s="74">
        <f t="shared" si="5"/>
        <v>0</v>
      </c>
      <c r="Z60" s="82">
        <f t="shared" si="6"/>
        <v>0</v>
      </c>
      <c r="AA60" s="74"/>
      <c r="AB60" s="139">
        <f t="shared" si="12"/>
        <v>0</v>
      </c>
    </row>
    <row r="61" spans="1:28" ht="15" customHeight="1" x14ac:dyDescent="0.2">
      <c r="A61" s="84" t="s">
        <v>230</v>
      </c>
      <c r="B61" t="str">
        <f>IF($A61="","",INDEX('MA-Liste'!$D:$D,MATCH($A61,'MA-Liste'!$M:$M,FALSE)))</f>
        <v>AeBo</v>
      </c>
      <c r="C61" s="4" t="str">
        <f ca="1">IF($A61="","",INDEX(INDIRECT("'MA-Liste'!"&amp;$C$11),MATCH($A61,'MA-Liste'!$M:$M,FALSE)))</f>
        <v>G</v>
      </c>
      <c r="D61" s="19">
        <f t="shared" ca="1" si="0"/>
        <v>35</v>
      </c>
      <c r="E61" s="20">
        <f t="shared" si="7"/>
        <v>0</v>
      </c>
      <c r="F61" s="73"/>
      <c r="G61" s="74">
        <f t="shared" ca="1" si="8"/>
        <v>0</v>
      </c>
      <c r="H61" s="73"/>
      <c r="I61" s="74">
        <f t="shared" ca="1" si="1"/>
        <v>0</v>
      </c>
      <c r="J61" s="73"/>
      <c r="K61" s="113">
        <f t="shared" ca="1" si="9"/>
        <v>0</v>
      </c>
      <c r="L61" s="73"/>
      <c r="M61" s="74">
        <f t="shared" ca="1" si="10"/>
        <v>0</v>
      </c>
      <c r="N61" s="73"/>
      <c r="O61" s="113">
        <f t="shared" ca="1" si="2"/>
        <v>0</v>
      </c>
      <c r="P61" s="101"/>
      <c r="Q61" s="74">
        <f t="shared" ca="1" si="2"/>
        <v>0</v>
      </c>
      <c r="R61" s="73"/>
      <c r="S61" s="113">
        <f t="shared" ca="1" si="11"/>
        <v>0</v>
      </c>
      <c r="T61" s="73"/>
      <c r="U61" s="74">
        <v>0</v>
      </c>
      <c r="V61" s="73"/>
      <c r="W61" s="74">
        <f t="shared" ca="1" si="15"/>
        <v>0</v>
      </c>
      <c r="X61" s="73"/>
      <c r="Y61" s="74">
        <f t="shared" ca="1" si="5"/>
        <v>0</v>
      </c>
      <c r="Z61" s="82">
        <f t="shared" ca="1" si="6"/>
        <v>0</v>
      </c>
      <c r="AA61" s="74"/>
      <c r="AB61" s="139">
        <f t="shared" ca="1" si="12"/>
        <v>0</v>
      </c>
    </row>
    <row r="62" spans="1:28" ht="15" customHeight="1" x14ac:dyDescent="0.2">
      <c r="A62" s="84" t="s">
        <v>243</v>
      </c>
      <c r="B62" t="s">
        <v>65</v>
      </c>
      <c r="C62" s="4" t="s">
        <v>6</v>
      </c>
      <c r="D62" s="19">
        <v>100</v>
      </c>
      <c r="E62" s="20">
        <f t="shared" si="7"/>
        <v>3.5</v>
      </c>
      <c r="F62" s="73"/>
      <c r="G62" s="74">
        <f t="shared" si="8"/>
        <v>0</v>
      </c>
      <c r="H62" s="73">
        <v>3.5</v>
      </c>
      <c r="I62" s="74">
        <f t="shared" si="1"/>
        <v>350</v>
      </c>
      <c r="J62" s="73"/>
      <c r="K62" s="113">
        <f t="shared" si="9"/>
        <v>0</v>
      </c>
      <c r="L62" s="73"/>
      <c r="M62" s="74">
        <f t="shared" si="10"/>
        <v>0</v>
      </c>
      <c r="N62" s="73"/>
      <c r="O62" s="113">
        <f t="shared" si="2"/>
        <v>0</v>
      </c>
      <c r="P62" s="101"/>
      <c r="Q62" s="74">
        <f t="shared" si="2"/>
        <v>0</v>
      </c>
      <c r="R62" s="73"/>
      <c r="S62" s="113">
        <f t="shared" si="11"/>
        <v>0</v>
      </c>
      <c r="T62" s="73"/>
      <c r="U62" s="74">
        <v>0</v>
      </c>
      <c r="V62" s="73"/>
      <c r="W62" s="74">
        <f t="shared" si="15"/>
        <v>0</v>
      </c>
      <c r="X62" s="73"/>
      <c r="Y62" s="74">
        <f t="shared" si="5"/>
        <v>0</v>
      </c>
      <c r="Z62" s="82">
        <f t="shared" si="6"/>
        <v>350</v>
      </c>
      <c r="AA62" s="74"/>
      <c r="AB62" s="139">
        <f t="shared" si="12"/>
        <v>350</v>
      </c>
    </row>
    <row r="63" spans="1:28" ht="15" customHeight="1" x14ac:dyDescent="0.2">
      <c r="A63" s="84" t="s">
        <v>244</v>
      </c>
      <c r="B63" t="s">
        <v>65</v>
      </c>
      <c r="C63" s="4" t="s">
        <v>6</v>
      </c>
      <c r="D63" s="19">
        <v>100</v>
      </c>
      <c r="E63" s="20">
        <f t="shared" si="7"/>
        <v>0</v>
      </c>
      <c r="F63" s="73"/>
      <c r="G63" s="74">
        <f t="shared" si="8"/>
        <v>0</v>
      </c>
      <c r="H63" s="73"/>
      <c r="I63" s="74">
        <f t="shared" si="1"/>
        <v>0</v>
      </c>
      <c r="J63" s="73"/>
      <c r="K63" s="113">
        <f t="shared" si="9"/>
        <v>0</v>
      </c>
      <c r="L63" s="73"/>
      <c r="M63" s="74">
        <f t="shared" si="10"/>
        <v>0</v>
      </c>
      <c r="N63" s="73"/>
      <c r="O63" s="113">
        <f t="shared" si="2"/>
        <v>0</v>
      </c>
      <c r="P63" s="101"/>
      <c r="Q63" s="74">
        <f t="shared" si="2"/>
        <v>0</v>
      </c>
      <c r="R63" s="73"/>
      <c r="S63" s="113">
        <f t="shared" si="11"/>
        <v>0</v>
      </c>
      <c r="T63" s="73"/>
      <c r="U63" s="74">
        <v>0</v>
      </c>
      <c r="V63" s="73"/>
      <c r="W63" s="74">
        <f t="shared" si="15"/>
        <v>0</v>
      </c>
      <c r="X63" s="73"/>
      <c r="Y63" s="74">
        <f t="shared" si="5"/>
        <v>0</v>
      </c>
      <c r="Z63" s="82">
        <f t="shared" si="6"/>
        <v>0</v>
      </c>
      <c r="AA63" s="74"/>
      <c r="AB63" s="139">
        <f t="shared" si="12"/>
        <v>0</v>
      </c>
    </row>
    <row r="64" spans="1:28" ht="15" customHeight="1" x14ac:dyDescent="0.2">
      <c r="A64" s="84" t="s">
        <v>249</v>
      </c>
      <c r="B64" t="s">
        <v>250</v>
      </c>
      <c r="C64" s="4" t="s">
        <v>9</v>
      </c>
      <c r="D64" s="19">
        <v>35</v>
      </c>
      <c r="E64" s="20">
        <f t="shared" si="7"/>
        <v>0</v>
      </c>
      <c r="F64" s="73"/>
      <c r="G64" s="74">
        <f t="shared" si="8"/>
        <v>0</v>
      </c>
      <c r="H64" s="73"/>
      <c r="I64" s="74">
        <f t="shared" si="1"/>
        <v>0</v>
      </c>
      <c r="J64" s="73"/>
      <c r="K64" s="113">
        <f t="shared" si="9"/>
        <v>0</v>
      </c>
      <c r="L64" s="73"/>
      <c r="M64" s="74">
        <f t="shared" si="10"/>
        <v>0</v>
      </c>
      <c r="N64" s="73"/>
      <c r="O64" s="113">
        <f t="shared" si="2"/>
        <v>0</v>
      </c>
      <c r="P64" s="101"/>
      <c r="Q64" s="74">
        <f t="shared" si="2"/>
        <v>0</v>
      </c>
      <c r="R64" s="73"/>
      <c r="S64" s="113">
        <f t="shared" si="11"/>
        <v>0</v>
      </c>
      <c r="T64" s="73"/>
      <c r="U64" s="74">
        <v>0</v>
      </c>
      <c r="V64" s="73"/>
      <c r="W64" s="74">
        <f t="shared" si="15"/>
        <v>0</v>
      </c>
      <c r="X64" s="73"/>
      <c r="Y64" s="74">
        <f t="shared" si="5"/>
        <v>0</v>
      </c>
      <c r="Z64" s="82">
        <f t="shared" si="6"/>
        <v>0</v>
      </c>
      <c r="AA64" s="74"/>
      <c r="AB64" s="139">
        <f t="shared" si="12"/>
        <v>0</v>
      </c>
    </row>
    <row r="65" spans="1:29" ht="15" customHeight="1" x14ac:dyDescent="0.2">
      <c r="A65" s="84" t="s">
        <v>246</v>
      </c>
      <c r="B65" t="s">
        <v>65</v>
      </c>
      <c r="C65" s="4" t="s">
        <v>4</v>
      </c>
      <c r="D65" s="19">
        <v>140</v>
      </c>
      <c r="E65" s="20">
        <f t="shared" si="7"/>
        <v>0</v>
      </c>
      <c r="F65" s="73"/>
      <c r="G65" s="74">
        <f t="shared" si="8"/>
        <v>0</v>
      </c>
      <c r="H65" s="73"/>
      <c r="I65" s="74">
        <f t="shared" si="1"/>
        <v>0</v>
      </c>
      <c r="J65" s="73"/>
      <c r="K65" s="113">
        <f t="shared" si="9"/>
        <v>0</v>
      </c>
      <c r="L65" s="73"/>
      <c r="M65" s="74">
        <f t="shared" si="10"/>
        <v>0</v>
      </c>
      <c r="N65" s="73"/>
      <c r="O65" s="113">
        <f t="shared" si="2"/>
        <v>0</v>
      </c>
      <c r="P65" s="101"/>
      <c r="Q65" s="74">
        <f t="shared" si="2"/>
        <v>0</v>
      </c>
      <c r="R65" s="73"/>
      <c r="S65" s="113">
        <f t="shared" si="11"/>
        <v>0</v>
      </c>
      <c r="T65" s="73"/>
      <c r="U65" s="74">
        <v>0</v>
      </c>
      <c r="V65" s="73"/>
      <c r="W65" s="74">
        <f t="shared" si="15"/>
        <v>0</v>
      </c>
      <c r="X65" s="73"/>
      <c r="Y65" s="74">
        <f t="shared" si="5"/>
        <v>0</v>
      </c>
      <c r="Z65" s="82">
        <f t="shared" si="6"/>
        <v>0</v>
      </c>
      <c r="AA65" s="74"/>
      <c r="AB65" s="139">
        <f t="shared" si="12"/>
        <v>0</v>
      </c>
    </row>
    <row r="66" spans="1:29" ht="15" customHeight="1" x14ac:dyDescent="0.2">
      <c r="A66" s="84" t="s">
        <v>228</v>
      </c>
      <c r="B66" t="str">
        <f>IF($A66="","",INDEX('MA-Liste'!$D:$D,MATCH($A66,'MA-Liste'!$M:$M,FALSE)))</f>
        <v>AeBo</v>
      </c>
      <c r="C66" s="4" t="str">
        <f ca="1">IF($A66="","",INDEX(INDIRECT("'MA-Liste'!"&amp;$C$11),MATCH($A66,'MA-Liste'!$M:$M,FALSE)))</f>
        <v>D</v>
      </c>
      <c r="D66" s="19">
        <f t="shared" ca="1" si="0"/>
        <v>100</v>
      </c>
      <c r="E66" s="20">
        <f t="shared" si="7"/>
        <v>0</v>
      </c>
      <c r="F66" s="73"/>
      <c r="G66" s="74">
        <f t="shared" ca="1" si="8"/>
        <v>0</v>
      </c>
      <c r="H66" s="73"/>
      <c r="I66" s="74">
        <f t="shared" ca="1" si="1"/>
        <v>0</v>
      </c>
      <c r="J66" s="73"/>
      <c r="K66" s="113">
        <f t="shared" ca="1" si="9"/>
        <v>0</v>
      </c>
      <c r="L66" s="73"/>
      <c r="M66" s="74">
        <f t="shared" ca="1" si="10"/>
        <v>0</v>
      </c>
      <c r="N66" s="73"/>
      <c r="O66" s="113">
        <f t="shared" ca="1" si="2"/>
        <v>0</v>
      </c>
      <c r="P66" s="101"/>
      <c r="Q66" s="74">
        <f t="shared" ca="1" si="2"/>
        <v>0</v>
      </c>
      <c r="R66" s="73"/>
      <c r="S66" s="113">
        <f t="shared" ca="1" si="11"/>
        <v>0</v>
      </c>
      <c r="T66" s="73"/>
      <c r="U66" s="74">
        <v>0</v>
      </c>
      <c r="V66" s="73"/>
      <c r="W66" s="74">
        <f t="shared" ca="1" si="15"/>
        <v>0</v>
      </c>
      <c r="X66" s="73"/>
      <c r="Y66" s="74">
        <f t="shared" ca="1" si="5"/>
        <v>0</v>
      </c>
      <c r="Z66" s="82">
        <f t="shared" ca="1" si="6"/>
        <v>0</v>
      </c>
      <c r="AA66" s="74"/>
      <c r="AB66" s="139">
        <f t="shared" ca="1" si="12"/>
        <v>0</v>
      </c>
    </row>
    <row r="67" spans="1:29" ht="15" customHeight="1" x14ac:dyDescent="0.2">
      <c r="A67" s="84" t="s">
        <v>252</v>
      </c>
      <c r="B67" s="14" t="s">
        <v>65</v>
      </c>
      <c r="C67" s="18" t="s">
        <v>8</v>
      </c>
      <c r="D67" s="19">
        <v>60</v>
      </c>
      <c r="E67" s="20">
        <f t="shared" si="7"/>
        <v>0</v>
      </c>
      <c r="F67" s="73"/>
      <c r="G67" s="74">
        <f t="shared" si="8"/>
        <v>0</v>
      </c>
      <c r="H67" s="73"/>
      <c r="I67" s="74">
        <f t="shared" si="1"/>
        <v>0</v>
      </c>
      <c r="J67" s="73"/>
      <c r="K67" s="113">
        <f t="shared" si="9"/>
        <v>0</v>
      </c>
      <c r="L67" s="73"/>
      <c r="M67" s="74">
        <f t="shared" si="10"/>
        <v>0</v>
      </c>
      <c r="N67" s="73"/>
      <c r="O67" s="113">
        <f t="shared" si="2"/>
        <v>0</v>
      </c>
      <c r="P67" s="101"/>
      <c r="Q67" s="74">
        <f t="shared" si="2"/>
        <v>0</v>
      </c>
      <c r="R67" s="73"/>
      <c r="S67" s="113">
        <f t="shared" si="11"/>
        <v>0</v>
      </c>
      <c r="T67" s="73"/>
      <c r="U67" s="74">
        <v>0</v>
      </c>
      <c r="V67" s="73"/>
      <c r="W67" s="74">
        <f t="shared" si="15"/>
        <v>0</v>
      </c>
      <c r="X67" s="73"/>
      <c r="Y67" s="74">
        <f t="shared" si="5"/>
        <v>0</v>
      </c>
      <c r="Z67" s="82">
        <f t="shared" si="6"/>
        <v>0</v>
      </c>
      <c r="AA67" s="74"/>
      <c r="AB67" s="139">
        <f t="shared" si="12"/>
        <v>0</v>
      </c>
    </row>
    <row r="68" spans="1:29" ht="15" customHeight="1" x14ac:dyDescent="0.2">
      <c r="A68" s="90" t="s">
        <v>253</v>
      </c>
      <c r="B68" s="14" t="s">
        <v>65</v>
      </c>
      <c r="C68" s="18" t="s">
        <v>6</v>
      </c>
      <c r="D68" s="19">
        <v>100</v>
      </c>
      <c r="E68" s="20">
        <f t="shared" si="7"/>
        <v>0</v>
      </c>
      <c r="F68" s="73"/>
      <c r="G68" s="74">
        <f t="shared" si="8"/>
        <v>0</v>
      </c>
      <c r="H68" s="73"/>
      <c r="I68" s="74">
        <f t="shared" si="1"/>
        <v>0</v>
      </c>
      <c r="J68" s="73"/>
      <c r="K68" s="113">
        <f t="shared" si="9"/>
        <v>0</v>
      </c>
      <c r="L68" s="73"/>
      <c r="M68" s="74">
        <f t="shared" si="10"/>
        <v>0</v>
      </c>
      <c r="N68" s="73"/>
      <c r="O68" s="113">
        <f t="shared" si="2"/>
        <v>0</v>
      </c>
      <c r="P68" s="101"/>
      <c r="Q68" s="74">
        <f t="shared" si="2"/>
        <v>0</v>
      </c>
      <c r="R68" s="73"/>
      <c r="S68" s="113">
        <f t="shared" si="11"/>
        <v>0</v>
      </c>
      <c r="T68" s="73"/>
      <c r="U68" s="74">
        <v>0</v>
      </c>
      <c r="V68" s="73"/>
      <c r="W68" s="74">
        <f t="shared" si="15"/>
        <v>0</v>
      </c>
      <c r="X68" s="73"/>
      <c r="Y68" s="74">
        <f t="shared" si="5"/>
        <v>0</v>
      </c>
      <c r="Z68" s="82">
        <f t="shared" si="6"/>
        <v>0</v>
      </c>
      <c r="AA68" s="74"/>
      <c r="AB68" s="139">
        <f t="shared" si="12"/>
        <v>0</v>
      </c>
    </row>
    <row r="69" spans="1:29" ht="15" customHeight="1" x14ac:dyDescent="0.2">
      <c r="A69" s="90" t="s">
        <v>254</v>
      </c>
      <c r="B69" s="14" t="s">
        <v>65</v>
      </c>
      <c r="C69" s="18" t="s">
        <v>8</v>
      </c>
      <c r="D69" s="19">
        <v>60</v>
      </c>
      <c r="E69" s="20">
        <f t="shared" si="7"/>
        <v>0</v>
      </c>
      <c r="F69" s="73"/>
      <c r="G69" s="74">
        <f t="shared" si="8"/>
        <v>0</v>
      </c>
      <c r="H69" s="73"/>
      <c r="I69" s="74">
        <f t="shared" si="1"/>
        <v>0</v>
      </c>
      <c r="J69" s="73"/>
      <c r="K69" s="113">
        <f t="shared" si="9"/>
        <v>0</v>
      </c>
      <c r="L69" s="73"/>
      <c r="M69" s="74">
        <f t="shared" si="10"/>
        <v>0</v>
      </c>
      <c r="N69" s="73"/>
      <c r="O69" s="113">
        <f t="shared" si="2"/>
        <v>0</v>
      </c>
      <c r="P69" s="101"/>
      <c r="Q69" s="74">
        <f t="shared" si="2"/>
        <v>0</v>
      </c>
      <c r="R69" s="73"/>
      <c r="S69" s="113">
        <f t="shared" si="11"/>
        <v>0</v>
      </c>
      <c r="T69" s="73"/>
      <c r="U69" s="74">
        <v>0</v>
      </c>
      <c r="V69" s="73"/>
      <c r="W69" s="74">
        <f t="shared" si="15"/>
        <v>0</v>
      </c>
      <c r="X69" s="73"/>
      <c r="Y69" s="74">
        <f t="shared" si="5"/>
        <v>0</v>
      </c>
      <c r="Z69" s="82">
        <f t="shared" si="6"/>
        <v>0</v>
      </c>
      <c r="AA69" s="74"/>
      <c r="AB69" s="147">
        <f t="shared" si="12"/>
        <v>0</v>
      </c>
    </row>
    <row r="70" spans="1:29" ht="15" customHeight="1" x14ac:dyDescent="0.2">
      <c r="A70" s="90" t="s">
        <v>255</v>
      </c>
      <c r="B70" s="14" t="s">
        <v>65</v>
      </c>
      <c r="C70" s="18" t="s">
        <v>5</v>
      </c>
      <c r="D70" s="19">
        <v>118</v>
      </c>
      <c r="E70" s="20">
        <f t="shared" si="7"/>
        <v>39.25</v>
      </c>
      <c r="F70" s="73"/>
      <c r="G70" s="74">
        <f t="shared" si="8"/>
        <v>0</v>
      </c>
      <c r="H70" s="73"/>
      <c r="I70" s="74">
        <f t="shared" si="1"/>
        <v>0</v>
      </c>
      <c r="J70" s="73"/>
      <c r="K70" s="113">
        <f t="shared" si="9"/>
        <v>0</v>
      </c>
      <c r="L70" s="73"/>
      <c r="M70" s="74">
        <f t="shared" si="10"/>
        <v>0</v>
      </c>
      <c r="N70" s="73"/>
      <c r="O70" s="113">
        <f t="shared" si="2"/>
        <v>0</v>
      </c>
      <c r="P70" s="101"/>
      <c r="Q70" s="74">
        <f t="shared" si="2"/>
        <v>0</v>
      </c>
      <c r="R70" s="73">
        <v>39.25</v>
      </c>
      <c r="S70" s="113">
        <f t="shared" si="11"/>
        <v>4631.5</v>
      </c>
      <c r="T70" s="73"/>
      <c r="U70" s="74">
        <v>0</v>
      </c>
      <c r="V70" s="73"/>
      <c r="W70" s="74">
        <f t="shared" si="15"/>
        <v>0</v>
      </c>
      <c r="X70" s="73"/>
      <c r="Y70" s="74">
        <f t="shared" si="5"/>
        <v>0</v>
      </c>
      <c r="Z70" s="82">
        <f t="shared" si="6"/>
        <v>4631.5</v>
      </c>
      <c r="AA70" s="74"/>
      <c r="AB70" s="147">
        <f t="shared" si="12"/>
        <v>4631.5</v>
      </c>
    </row>
    <row r="71" spans="1:29" ht="15" customHeight="1" x14ac:dyDescent="0.2">
      <c r="A71" s="90" t="s">
        <v>256</v>
      </c>
      <c r="B71" s="14" t="s">
        <v>65</v>
      </c>
      <c r="C71" s="18" t="s">
        <v>5</v>
      </c>
      <c r="D71" s="19">
        <v>118</v>
      </c>
      <c r="E71" s="20">
        <f t="shared" si="7"/>
        <v>0</v>
      </c>
      <c r="F71" s="73"/>
      <c r="G71" s="74">
        <f t="shared" si="8"/>
        <v>0</v>
      </c>
      <c r="H71" s="73"/>
      <c r="I71" s="74">
        <f t="shared" si="1"/>
        <v>0</v>
      </c>
      <c r="J71" s="73"/>
      <c r="K71" s="113">
        <f t="shared" si="9"/>
        <v>0</v>
      </c>
      <c r="L71" s="73"/>
      <c r="M71" s="74">
        <f t="shared" si="10"/>
        <v>0</v>
      </c>
      <c r="N71" s="73"/>
      <c r="O71" s="113">
        <f t="shared" si="2"/>
        <v>0</v>
      </c>
      <c r="P71" s="101"/>
      <c r="Q71" s="74">
        <f t="shared" si="2"/>
        <v>0</v>
      </c>
      <c r="R71" s="73"/>
      <c r="S71" s="113">
        <f t="shared" si="11"/>
        <v>0</v>
      </c>
      <c r="T71" s="73"/>
      <c r="U71" s="74">
        <v>0</v>
      </c>
      <c r="V71" s="73"/>
      <c r="W71" s="74">
        <f t="shared" si="15"/>
        <v>0</v>
      </c>
      <c r="X71" s="73"/>
      <c r="Y71" s="74">
        <f t="shared" si="5"/>
        <v>0</v>
      </c>
      <c r="Z71" s="82">
        <f t="shared" si="6"/>
        <v>0</v>
      </c>
      <c r="AA71" s="74"/>
      <c r="AB71" s="147">
        <f t="shared" si="12"/>
        <v>0</v>
      </c>
    </row>
    <row r="72" spans="1:29" ht="15" customHeight="1" x14ac:dyDescent="0.2">
      <c r="A72" s="90" t="s">
        <v>257</v>
      </c>
      <c r="B72" s="14" t="s">
        <v>65</v>
      </c>
      <c r="C72" s="18" t="s">
        <v>5</v>
      </c>
      <c r="D72" s="19">
        <v>118</v>
      </c>
      <c r="E72" s="20">
        <f t="shared" si="7"/>
        <v>0</v>
      </c>
      <c r="F72" s="73"/>
      <c r="G72" s="74">
        <f t="shared" si="8"/>
        <v>0</v>
      </c>
      <c r="H72" s="73"/>
      <c r="I72" s="74">
        <f t="shared" si="1"/>
        <v>0</v>
      </c>
      <c r="J72" s="73"/>
      <c r="K72" s="113">
        <f t="shared" si="9"/>
        <v>0</v>
      </c>
      <c r="L72" s="73"/>
      <c r="M72" s="74">
        <f t="shared" si="10"/>
        <v>0</v>
      </c>
      <c r="N72" s="73"/>
      <c r="O72" s="113">
        <f t="shared" si="2"/>
        <v>0</v>
      </c>
      <c r="P72" s="101"/>
      <c r="Q72" s="74">
        <f t="shared" si="2"/>
        <v>0</v>
      </c>
      <c r="R72" s="73"/>
      <c r="S72" s="113">
        <f t="shared" si="11"/>
        <v>0</v>
      </c>
      <c r="T72" s="73"/>
      <c r="U72" s="74">
        <v>0</v>
      </c>
      <c r="V72" s="73"/>
      <c r="W72" s="74">
        <f t="shared" si="15"/>
        <v>0</v>
      </c>
      <c r="X72" s="73"/>
      <c r="Y72" s="74">
        <f t="shared" si="5"/>
        <v>0</v>
      </c>
      <c r="Z72" s="82">
        <f t="shared" si="6"/>
        <v>0</v>
      </c>
      <c r="AA72" s="74"/>
      <c r="AB72" s="147">
        <f t="shared" si="12"/>
        <v>0</v>
      </c>
    </row>
    <row r="73" spans="1:29" ht="15" customHeight="1" x14ac:dyDescent="0.2">
      <c r="A73" s="90" t="s">
        <v>264</v>
      </c>
      <c r="B73" s="14" t="s">
        <v>65</v>
      </c>
      <c r="C73" s="18" t="s">
        <v>6</v>
      </c>
      <c r="D73" s="19">
        <v>100</v>
      </c>
      <c r="E73" s="20">
        <f t="shared" si="7"/>
        <v>0</v>
      </c>
      <c r="F73" s="73"/>
      <c r="G73" s="74">
        <f t="shared" si="8"/>
        <v>0</v>
      </c>
      <c r="H73" s="73"/>
      <c r="I73" s="74">
        <f t="shared" si="1"/>
        <v>0</v>
      </c>
      <c r="J73" s="73"/>
      <c r="K73" s="113">
        <f t="shared" si="9"/>
        <v>0</v>
      </c>
      <c r="L73" s="73"/>
      <c r="M73" s="74">
        <f t="shared" si="10"/>
        <v>0</v>
      </c>
      <c r="N73" s="73"/>
      <c r="O73" s="113">
        <f t="shared" si="2"/>
        <v>0</v>
      </c>
      <c r="P73" s="101"/>
      <c r="Q73" s="74">
        <f t="shared" si="2"/>
        <v>0</v>
      </c>
      <c r="R73" s="73"/>
      <c r="S73" s="113">
        <f t="shared" si="11"/>
        <v>0</v>
      </c>
      <c r="T73" s="73"/>
      <c r="U73" s="74">
        <v>0</v>
      </c>
      <c r="V73" s="73"/>
      <c r="W73" s="74">
        <f t="shared" si="15"/>
        <v>0</v>
      </c>
      <c r="X73" s="73"/>
      <c r="Y73" s="74">
        <f t="shared" si="5"/>
        <v>0</v>
      </c>
      <c r="Z73" s="82">
        <f t="shared" si="6"/>
        <v>0</v>
      </c>
      <c r="AA73" s="74"/>
      <c r="AB73" s="147">
        <f t="shared" si="12"/>
        <v>0</v>
      </c>
    </row>
    <row r="74" spans="1:29" ht="15" customHeight="1" x14ac:dyDescent="0.2">
      <c r="A74" s="90" t="s">
        <v>260</v>
      </c>
      <c r="B74" s="14" t="s">
        <v>65</v>
      </c>
      <c r="C74" s="18" t="s">
        <v>6</v>
      </c>
      <c r="D74" s="19">
        <v>100</v>
      </c>
      <c r="E74" s="20">
        <f t="shared" si="7"/>
        <v>0</v>
      </c>
      <c r="F74" s="73"/>
      <c r="G74" s="74">
        <f t="shared" si="8"/>
        <v>0</v>
      </c>
      <c r="H74" s="73"/>
      <c r="I74" s="74">
        <f t="shared" si="1"/>
        <v>0</v>
      </c>
      <c r="J74" s="73"/>
      <c r="K74" s="113">
        <f t="shared" si="9"/>
        <v>0</v>
      </c>
      <c r="L74" s="73"/>
      <c r="M74" s="74">
        <f t="shared" si="10"/>
        <v>0</v>
      </c>
      <c r="N74" s="73"/>
      <c r="O74" s="113">
        <f t="shared" si="2"/>
        <v>0</v>
      </c>
      <c r="P74" s="73"/>
      <c r="Q74" s="74">
        <f t="shared" si="2"/>
        <v>0</v>
      </c>
      <c r="R74" s="73"/>
      <c r="S74" s="113">
        <f t="shared" si="11"/>
        <v>0</v>
      </c>
      <c r="T74" s="73"/>
      <c r="U74" s="74">
        <v>0</v>
      </c>
      <c r="V74" s="73"/>
      <c r="W74" s="74">
        <f t="shared" si="15"/>
        <v>0</v>
      </c>
      <c r="X74" s="73"/>
      <c r="Y74" s="74">
        <f t="shared" si="5"/>
        <v>0</v>
      </c>
      <c r="Z74" s="82">
        <f t="shared" si="6"/>
        <v>0</v>
      </c>
      <c r="AA74" s="74"/>
      <c r="AB74" s="147">
        <f t="shared" si="12"/>
        <v>0</v>
      </c>
    </row>
    <row r="75" spans="1:29" ht="15" customHeight="1" x14ac:dyDescent="0.2">
      <c r="A75" s="90" t="s">
        <v>265</v>
      </c>
      <c r="B75" t="str">
        <f>IF($A75="","",INDEX('MA-Liste'!$D:$D,MATCH($A75,'MA-Liste'!$M:$M,FALSE)))</f>
        <v>AeBo</v>
      </c>
      <c r="C75" s="4" t="str">
        <f ca="1">IF($A75="","",INDEX(INDIRECT("'MA-Liste'!"&amp;$C$11),MATCH($A75,'MA-Liste'!$M:$M,FALSE)))</f>
        <v>D</v>
      </c>
      <c r="D75" s="19">
        <f ca="1">IF(OR($C75="",$C75=0),"",VLOOKUP($C75,Ansätze,$D$11,FALSE))</f>
        <v>100</v>
      </c>
      <c r="E75" s="20">
        <f t="shared" si="7"/>
        <v>0</v>
      </c>
      <c r="F75" s="73"/>
      <c r="G75" s="74">
        <f t="shared" ca="1" si="8"/>
        <v>0</v>
      </c>
      <c r="H75" s="73"/>
      <c r="I75" s="74">
        <f t="shared" ca="1" si="1"/>
        <v>0</v>
      </c>
      <c r="J75" s="73"/>
      <c r="K75" s="113">
        <f t="shared" ca="1" si="9"/>
        <v>0</v>
      </c>
      <c r="L75" s="73"/>
      <c r="M75" s="74">
        <f t="shared" ca="1" si="10"/>
        <v>0</v>
      </c>
      <c r="N75" s="73"/>
      <c r="O75" s="113">
        <f t="shared" ca="1" si="2"/>
        <v>0</v>
      </c>
      <c r="P75" s="73"/>
      <c r="Q75" s="74">
        <f t="shared" ca="1" si="2"/>
        <v>0</v>
      </c>
      <c r="R75" s="73"/>
      <c r="S75" s="113">
        <f t="shared" ca="1" si="11"/>
        <v>0</v>
      </c>
      <c r="T75" s="73"/>
      <c r="U75" s="74">
        <v>0</v>
      </c>
      <c r="V75" s="73"/>
      <c r="W75" s="74">
        <f t="shared" ca="1" si="15"/>
        <v>0</v>
      </c>
      <c r="X75" s="73"/>
      <c r="Y75" s="74">
        <f t="shared" ca="1" si="5"/>
        <v>0</v>
      </c>
      <c r="Z75" s="82">
        <f t="shared" ca="1" si="6"/>
        <v>0</v>
      </c>
      <c r="AA75" s="74"/>
      <c r="AB75" s="147">
        <f t="shared" ca="1" si="12"/>
        <v>0</v>
      </c>
    </row>
    <row r="76" spans="1:29" ht="15" customHeight="1" x14ac:dyDescent="0.2">
      <c r="A76" s="90" t="s">
        <v>263</v>
      </c>
      <c r="B76" s="14" t="s">
        <v>65</v>
      </c>
      <c r="C76" s="18" t="s">
        <v>6</v>
      </c>
      <c r="D76" s="19">
        <v>100</v>
      </c>
      <c r="E76" s="20">
        <f t="shared" si="7"/>
        <v>0</v>
      </c>
      <c r="F76" s="73"/>
      <c r="G76" s="74">
        <f t="shared" si="8"/>
        <v>0</v>
      </c>
      <c r="H76" s="73"/>
      <c r="I76" s="74">
        <f>IF(D76="",0,D76*H76)</f>
        <v>0</v>
      </c>
      <c r="J76" s="73"/>
      <c r="K76" s="113">
        <f t="shared" si="9"/>
        <v>0</v>
      </c>
      <c r="L76" s="73"/>
      <c r="M76" s="74">
        <f t="shared" si="10"/>
        <v>0</v>
      </c>
      <c r="N76" s="73"/>
      <c r="O76" s="113">
        <f>IF($D76="",0,$D76*N76)</f>
        <v>0</v>
      </c>
      <c r="P76" s="73"/>
      <c r="Q76" s="74">
        <f>IF($D76="",0,$D76*P76)</f>
        <v>0</v>
      </c>
      <c r="R76" s="73"/>
      <c r="S76" s="113">
        <f t="shared" si="11"/>
        <v>0</v>
      </c>
      <c r="T76" s="73"/>
      <c r="U76" s="74">
        <v>0</v>
      </c>
      <c r="V76" s="73"/>
      <c r="W76" s="74">
        <f t="shared" si="15"/>
        <v>0</v>
      </c>
      <c r="X76" s="73"/>
      <c r="Y76" s="74">
        <f>IF(D76="",0,D76*X76)</f>
        <v>0</v>
      </c>
      <c r="Z76" s="82">
        <f>IF(D76="",0,D76*E76)</f>
        <v>0</v>
      </c>
      <c r="AA76" s="74"/>
      <c r="AB76" s="147">
        <f t="shared" si="12"/>
        <v>0</v>
      </c>
      <c r="AC76" s="141"/>
    </row>
    <row r="77" spans="1:29" ht="15" customHeight="1" x14ac:dyDescent="0.2">
      <c r="A77" s="90" t="s">
        <v>292</v>
      </c>
      <c r="B77" s="14" t="s">
        <v>65</v>
      </c>
      <c r="C77" s="18" t="s">
        <v>9</v>
      </c>
      <c r="D77" s="19">
        <v>35</v>
      </c>
      <c r="E77" s="20">
        <f>SUM(H77+J77+L77+N77+P77+R77+T77+V77+X77)</f>
        <v>22.75</v>
      </c>
      <c r="F77" s="73"/>
      <c r="G77" s="74">
        <f>IF(B77="",0,D77*F77)</f>
        <v>0</v>
      </c>
      <c r="H77" s="73"/>
      <c r="I77" s="74">
        <f>IF(D77="",0,D77*H77)</f>
        <v>0</v>
      </c>
      <c r="J77" s="73">
        <v>22.75</v>
      </c>
      <c r="K77" s="113">
        <f>IF($D77="",0,$D77*J77)</f>
        <v>796.25</v>
      </c>
      <c r="L77" s="73"/>
      <c r="M77" s="74">
        <f>IF($D77="",0,$D77*L77)</f>
        <v>0</v>
      </c>
      <c r="N77" s="73"/>
      <c r="O77" s="113">
        <f>IF($D77="",0,$D77*N77)</f>
        <v>0</v>
      </c>
      <c r="P77" s="73"/>
      <c r="Q77" s="74">
        <f>IF($D77="",0,$D77*P77)</f>
        <v>0</v>
      </c>
      <c r="R77" s="73"/>
      <c r="S77" s="113">
        <f>IF($D77="",0,$D77*R77)</f>
        <v>0</v>
      </c>
      <c r="T77" s="73"/>
      <c r="U77" s="74">
        <v>0</v>
      </c>
      <c r="V77" s="73"/>
      <c r="W77" s="74">
        <f>IF(D77="",0,D77*V77)</f>
        <v>0</v>
      </c>
      <c r="X77" s="73"/>
      <c r="Y77" s="74">
        <f>IF(D77="",0,D77*X77)</f>
        <v>0</v>
      </c>
      <c r="Z77" s="82">
        <f>IF(D77="",0,D77*E77)</f>
        <v>796.25</v>
      </c>
      <c r="AA77" s="74"/>
      <c r="AB77" s="147">
        <f>SUM(Z77+AA77)</f>
        <v>796.25</v>
      </c>
      <c r="AC77" s="141"/>
    </row>
    <row r="78" spans="1:29" ht="15" customHeight="1" x14ac:dyDescent="0.2">
      <c r="A78" s="84"/>
      <c r="D78" s="19"/>
      <c r="E78" s="20">
        <f>SUM(H78+J78+L78+N78+P78+R78+T78+V78+X78)</f>
        <v>0</v>
      </c>
      <c r="F78" s="73"/>
      <c r="G78" s="74">
        <f>IF(B78="",0,D78*F78)</f>
        <v>0</v>
      </c>
      <c r="H78" s="73"/>
      <c r="I78" s="74">
        <f>IF(D78="",0,D78*H78)</f>
        <v>0</v>
      </c>
      <c r="J78" s="73"/>
      <c r="K78" s="113">
        <f>IF($D78="",0,$D78*J78)</f>
        <v>0</v>
      </c>
      <c r="L78" s="73"/>
      <c r="M78" s="74">
        <f>IF($D78="",0,$D78*L78)</f>
        <v>0</v>
      </c>
      <c r="N78" s="73"/>
      <c r="O78" s="113">
        <f>IF($D78="",0,$D78*N78)</f>
        <v>0</v>
      </c>
      <c r="P78" s="73"/>
      <c r="Q78" s="74">
        <f>IF($D78="",0,$D78*P78)</f>
        <v>0</v>
      </c>
      <c r="R78" s="73"/>
      <c r="S78" s="113">
        <f>IF($D78="",0,$D78*R78)</f>
        <v>0</v>
      </c>
      <c r="T78" s="73"/>
      <c r="U78" s="74">
        <f>IF(D78="",0,D78*T78)</f>
        <v>0</v>
      </c>
      <c r="V78" s="73"/>
      <c r="W78" s="74">
        <f t="shared" si="15"/>
        <v>0</v>
      </c>
      <c r="X78" s="73"/>
      <c r="Y78" s="74">
        <f>IF(D78="",0,D78*X78)</f>
        <v>0</v>
      </c>
      <c r="Z78" s="82">
        <f>IF(D78="",0,D78*E78)</f>
        <v>0</v>
      </c>
      <c r="AA78" s="74"/>
      <c r="AB78" s="147">
        <f>SUM(Z78+AA78)</f>
        <v>0</v>
      </c>
      <c r="AC78" s="141"/>
    </row>
    <row r="79" spans="1:29" s="62" customFormat="1" ht="15" customHeight="1" x14ac:dyDescent="0.2">
      <c r="A79" s="85"/>
      <c r="C79" s="63" t="s">
        <v>154</v>
      </c>
      <c r="D79" s="57"/>
      <c r="E79" s="20">
        <f>SUM(H79+J79+L79+N79+P79+R79+T79+V79+X79)</f>
        <v>182.75</v>
      </c>
      <c r="F79" s="144">
        <f>SUM(F13:F78)</f>
        <v>0</v>
      </c>
      <c r="G79" s="143"/>
      <c r="H79" s="75">
        <f>SUM(H13:H78)</f>
        <v>4.75</v>
      </c>
      <c r="I79" s="76"/>
      <c r="J79" s="94">
        <f>SUM(J12:J78)</f>
        <v>31.75</v>
      </c>
      <c r="K79" s="94"/>
      <c r="L79" s="75">
        <f>SUM(L13:L78)</f>
        <v>8.75</v>
      </c>
      <c r="M79" s="76"/>
      <c r="N79" s="94">
        <f>SUM(N12:N78)</f>
        <v>40.25</v>
      </c>
      <c r="O79" s="94"/>
      <c r="P79" s="75">
        <f>SUM(P13:P78)</f>
        <v>2</v>
      </c>
      <c r="Q79" s="76"/>
      <c r="R79" s="94">
        <f>SUM(R12:R78)</f>
        <v>93.25</v>
      </c>
      <c r="S79" s="94"/>
      <c r="T79" s="75">
        <f>SUM(T13:T78)</f>
        <v>0</v>
      </c>
      <c r="U79" s="76">
        <f ca="1">SUM(U13:U78)</f>
        <v>0</v>
      </c>
      <c r="V79" s="75">
        <f>SUM(V13:V78)</f>
        <v>0</v>
      </c>
      <c r="W79" s="76">
        <f ca="1">SUM(W13:W78)</f>
        <v>0</v>
      </c>
      <c r="X79" s="75">
        <f>SUM(X13:X78)</f>
        <v>2</v>
      </c>
      <c r="Y79" s="76"/>
      <c r="Z79" s="76"/>
      <c r="AA79" s="140"/>
      <c r="AB79" s="148">
        <f>SUM(Z79+AA79)</f>
        <v>0</v>
      </c>
      <c r="AC79" s="142"/>
    </row>
    <row r="80" spans="1:29" ht="4.5" customHeight="1" x14ac:dyDescent="0.2">
      <c r="A80" s="86"/>
      <c r="B80" s="40"/>
      <c r="C80" s="68"/>
      <c r="D80" s="69"/>
      <c r="E80" s="69"/>
      <c r="F80" s="69"/>
      <c r="G80" s="69"/>
      <c r="H80" s="77"/>
      <c r="I80" s="78"/>
      <c r="J80" s="69"/>
      <c r="K80" s="69"/>
      <c r="L80" s="77"/>
      <c r="M80" s="78"/>
      <c r="N80" s="69"/>
      <c r="O80" s="69"/>
      <c r="P80" s="77"/>
      <c r="Q80" s="78"/>
      <c r="R80" s="69"/>
      <c r="S80" s="69"/>
      <c r="T80" s="77"/>
      <c r="U80" s="78"/>
      <c r="V80" s="77"/>
      <c r="W80" s="78"/>
      <c r="X80" s="77"/>
      <c r="Y80" s="78"/>
      <c r="Z80" s="69"/>
      <c r="AA80" s="69"/>
      <c r="AB80" s="78"/>
    </row>
    <row r="81" spans="1:28" ht="15" customHeight="1" x14ac:dyDescent="0.2">
      <c r="A81" s="65"/>
      <c r="B81" s="65"/>
      <c r="C81" s="66" t="s">
        <v>155</v>
      </c>
      <c r="D81" s="67"/>
      <c r="E81" s="19"/>
      <c r="F81" s="145"/>
      <c r="G81" s="146">
        <f ca="1">SUM(G13:G80)</f>
        <v>0</v>
      </c>
      <c r="H81" s="79"/>
      <c r="I81" s="80">
        <f ca="1">SUM(I13:I80)</f>
        <v>525</v>
      </c>
      <c r="J81" s="95"/>
      <c r="K81" s="95">
        <f ca="1">SUM(K12:K80)</f>
        <v>1822.25</v>
      </c>
      <c r="L81" s="79"/>
      <c r="M81" s="80">
        <f ca="1">SUM(M13:M80)</f>
        <v>1023</v>
      </c>
      <c r="N81" s="95"/>
      <c r="O81" s="95">
        <f ca="1">SUM(O12:O80)</f>
        <v>4665</v>
      </c>
      <c r="P81" s="79"/>
      <c r="Q81" s="80">
        <f ca="1">SUM(Q13:Q80)</f>
        <v>280</v>
      </c>
      <c r="R81" s="95"/>
      <c r="S81" s="95">
        <f ca="1">SUM(S12:S80)</f>
        <v>9991.5</v>
      </c>
      <c r="T81" s="79"/>
      <c r="U81" s="80">
        <f ca="1">SUM(U13:U80)</f>
        <v>0</v>
      </c>
      <c r="V81" s="79"/>
      <c r="W81" s="80">
        <f ca="1">SUM(W13:W80)</f>
        <v>0</v>
      </c>
      <c r="X81" s="79"/>
      <c r="Y81" s="80">
        <f ca="1">SUM(Y13:Y80)</f>
        <v>280</v>
      </c>
      <c r="Z81" s="80">
        <f ca="1">SUM(G81+I81+K81+M81+O81+Q81+S81+U81+W81+Y81)</f>
        <v>18586.75</v>
      </c>
      <c r="AA81" s="137"/>
      <c r="AB81" s="149"/>
    </row>
    <row r="82" spans="1:28" x14ac:dyDescent="0.2">
      <c r="C82" s="41" t="s">
        <v>24</v>
      </c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2">
        <f ca="1">SUM(Z13:Z78)</f>
        <v>18586.75</v>
      </c>
      <c r="AA82" s="3">
        <f>SUBTOTAL(9,AA13:AA80)</f>
        <v>0</v>
      </c>
      <c r="AB82" s="136">
        <f ca="1">SUM(Z82+AA82)</f>
        <v>18586.75</v>
      </c>
    </row>
    <row r="83" spans="1:28" x14ac:dyDescent="0.2">
      <c r="C83" s="56"/>
      <c r="H83" s="56"/>
      <c r="I83" s="56"/>
      <c r="J83" s="56"/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  <c r="V83" s="56"/>
      <c r="W83" s="56"/>
      <c r="X83" s="56"/>
      <c r="Y83" s="56"/>
    </row>
    <row r="84" spans="1:28" x14ac:dyDescent="0.2">
      <c r="A84" s="103"/>
      <c r="Z84" s="19"/>
    </row>
    <row r="93" spans="1:28" x14ac:dyDescent="0.2">
      <c r="Z93" s="21">
        <f>SUM(Z91-Z90)</f>
        <v>0</v>
      </c>
      <c r="AA93">
        <f>SUM(AA91-AA90)</f>
        <v>0</v>
      </c>
    </row>
  </sheetData>
  <autoFilter ref="A12:Z81"/>
  <mergeCells count="12">
    <mergeCell ref="X10:Y10"/>
    <mergeCell ref="B6:D6"/>
    <mergeCell ref="B8:D8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</mergeCells>
  <dataValidations count="3">
    <dataValidation type="list" allowBlank="1" showInputMessage="1" showErrorMessage="1" sqref="D12">
      <formula1>Jahr</formula1>
    </dataValidation>
    <dataValidation type="list" allowBlank="1" showInputMessage="1" showErrorMessage="1" sqref="C12">
      <formula1>Kategorie</formula1>
    </dataValidation>
    <dataValidation type="list" allowBlank="1" showInputMessage="1" showErrorMessage="1" sqref="A13:A81">
      <formula1>Name</formula1>
    </dataValidation>
  </dataValidations>
  <pageMargins left="0.70866141732283472" right="0.70866141732283472" top="0.78740157480314965" bottom="0.6692913385826772" header="0.39370078740157483" footer="0.35433070866141736"/>
  <pageSetup paperSize="9" scale="63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legacyDrawingHF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C93"/>
  <sheetViews>
    <sheetView topLeftCell="F1" zoomScale="110" zoomScaleNormal="110" zoomScaleSheetLayoutView="110" workbookViewId="0">
      <selection sqref="A1:A1048576"/>
    </sheetView>
  </sheetViews>
  <sheetFormatPr baseColWidth="10" defaultRowHeight="12.75" x14ac:dyDescent="0.2"/>
  <cols>
    <col min="1" max="1" width="19.7109375" customWidth="1"/>
    <col min="2" max="2" width="9.7109375" customWidth="1"/>
    <col min="3" max="3" width="10" style="4" customWidth="1"/>
    <col min="4" max="25" width="9.7109375" style="21" customWidth="1"/>
    <col min="26" max="26" width="11.85546875" style="21" customWidth="1"/>
    <col min="27" max="27" width="9.7109375" customWidth="1"/>
  </cols>
  <sheetData>
    <row r="1" spans="1:28" x14ac:dyDescent="0.2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 spans="1:28" s="15" customFormat="1" ht="15" customHeight="1" x14ac:dyDescent="0.25">
      <c r="A2" s="100" t="s">
        <v>282</v>
      </c>
    </row>
    <row r="3" spans="1:28" s="15" customFormat="1" ht="14.25" x14ac:dyDescent="0.2">
      <c r="A3" s="99"/>
    </row>
    <row r="4" spans="1:28" s="15" customFormat="1" ht="15" x14ac:dyDescent="0.25">
      <c r="A4" s="100" t="s">
        <v>158</v>
      </c>
      <c r="B4" s="126" t="str">
        <f>IF(Vertragsdaten!B6="","",Vertragsdaten!B6)</f>
        <v>EP SIEP</v>
      </c>
      <c r="C4" s="126"/>
      <c r="D4" s="126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</row>
    <row r="5" spans="1:28" s="15" customFormat="1" ht="8.25" customHeight="1" x14ac:dyDescent="0.25">
      <c r="A5" s="100"/>
      <c r="B5" s="89"/>
      <c r="C5" s="89"/>
      <c r="D5" s="89"/>
    </row>
    <row r="6" spans="1:28" s="15" customFormat="1" ht="15" x14ac:dyDescent="0.25">
      <c r="A6" s="100" t="s">
        <v>159</v>
      </c>
      <c r="B6" s="325" t="str">
        <f>Vertragsdaten!B8</f>
        <v>070017/000025</v>
      </c>
      <c r="C6" s="325"/>
      <c r="D6" s="325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83"/>
      <c r="AA6" s="83"/>
    </row>
    <row r="7" spans="1:28" s="15" customFormat="1" ht="15" customHeight="1" x14ac:dyDescent="0.25">
      <c r="A7" s="100"/>
      <c r="Z7" s="64"/>
      <c r="AA7" s="64"/>
    </row>
    <row r="8" spans="1:28" s="8" customFormat="1" ht="15" x14ac:dyDescent="0.25">
      <c r="A8" s="100" t="s">
        <v>160</v>
      </c>
      <c r="B8" s="328">
        <v>42522</v>
      </c>
      <c r="C8" s="329"/>
      <c r="D8" s="32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83"/>
      <c r="AA8" s="83"/>
    </row>
    <row r="9" spans="1:28" x14ac:dyDescent="0.2">
      <c r="A9" s="65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</row>
    <row r="10" spans="1:28" s="128" customFormat="1" ht="27.75" customHeight="1" x14ac:dyDescent="0.2">
      <c r="A10" s="127"/>
      <c r="F10" s="326" t="s">
        <v>284</v>
      </c>
      <c r="G10" s="330"/>
      <c r="H10" s="326" t="s">
        <v>276</v>
      </c>
      <c r="I10" s="330"/>
      <c r="J10" s="326" t="s">
        <v>277</v>
      </c>
      <c r="K10" s="330"/>
      <c r="L10" s="326" t="s">
        <v>274</v>
      </c>
      <c r="M10" s="330"/>
      <c r="N10" s="326" t="s">
        <v>279</v>
      </c>
      <c r="O10" s="330"/>
      <c r="P10" s="326" t="s">
        <v>275</v>
      </c>
      <c r="Q10" s="330"/>
      <c r="R10" s="326" t="s">
        <v>278</v>
      </c>
      <c r="S10" s="330"/>
      <c r="T10" s="326" t="s">
        <v>199</v>
      </c>
      <c r="U10" s="331"/>
      <c r="V10" s="326" t="s">
        <v>200</v>
      </c>
      <c r="W10" s="327"/>
      <c r="X10" s="326" t="s">
        <v>201</v>
      </c>
      <c r="Y10" s="327"/>
      <c r="Z10" s="131"/>
      <c r="AA10" s="133" t="s">
        <v>280</v>
      </c>
      <c r="AB10" s="129" t="s">
        <v>281</v>
      </c>
    </row>
    <row r="11" spans="1:28" ht="3.75" hidden="1" customHeight="1" x14ac:dyDescent="0.2">
      <c r="C11" s="4" t="str">
        <f>VLOOKUP(C12,'MA-Liste'!A192:B198,2,FALSE)</f>
        <v>$K:$K</v>
      </c>
      <c r="D11">
        <f>VLOOKUP(D12,Vertragsdaten!A37:B42,2,FALSE)</f>
        <v>2</v>
      </c>
      <c r="E11"/>
      <c r="F11"/>
      <c r="G11"/>
      <c r="H11" s="70"/>
      <c r="I11" s="71"/>
      <c r="J11" s="65"/>
      <c r="K11" s="65"/>
      <c r="L11" s="70"/>
      <c r="M11" s="71"/>
      <c r="N11" s="65"/>
      <c r="O11" s="65"/>
      <c r="P11" s="70"/>
      <c r="Q11" s="71"/>
      <c r="R11" s="65"/>
      <c r="S11" s="65"/>
      <c r="T11" s="70"/>
      <c r="U11" s="71"/>
      <c r="V11" s="70"/>
      <c r="W11" s="71"/>
      <c r="X11" s="70"/>
      <c r="Y11" s="71"/>
      <c r="Z11"/>
      <c r="AA11" s="1"/>
      <c r="AB11" s="134"/>
    </row>
    <row r="12" spans="1:28" s="1" customFormat="1" ht="31.5" customHeight="1" x14ac:dyDescent="0.2">
      <c r="A12" s="44" t="s">
        <v>23</v>
      </c>
      <c r="B12" s="45" t="s">
        <v>18</v>
      </c>
      <c r="C12" s="87" t="str">
        <f>'MA-Liste'!K7</f>
        <v>Kategorie</v>
      </c>
      <c r="D12" s="88" t="s">
        <v>157</v>
      </c>
      <c r="E12" s="60" t="s">
        <v>152</v>
      </c>
      <c r="F12" s="60" t="s">
        <v>22</v>
      </c>
      <c r="G12" s="60" t="s">
        <v>156</v>
      </c>
      <c r="H12" s="72" t="s">
        <v>22</v>
      </c>
      <c r="I12" s="46" t="s">
        <v>156</v>
      </c>
      <c r="J12" s="112" t="s">
        <v>22</v>
      </c>
      <c r="K12" s="112" t="s">
        <v>156</v>
      </c>
      <c r="L12" s="72" t="s">
        <v>22</v>
      </c>
      <c r="M12" s="46" t="s">
        <v>156</v>
      </c>
      <c r="N12" s="112" t="s">
        <v>22</v>
      </c>
      <c r="O12" s="112" t="s">
        <v>156</v>
      </c>
      <c r="P12" s="72" t="s">
        <v>22</v>
      </c>
      <c r="Q12" s="46" t="s">
        <v>156</v>
      </c>
      <c r="R12" s="112" t="s">
        <v>22</v>
      </c>
      <c r="S12" s="112" t="s">
        <v>156</v>
      </c>
      <c r="T12" s="81" t="s">
        <v>22</v>
      </c>
      <c r="U12" s="13" t="s">
        <v>156</v>
      </c>
      <c r="V12" s="81" t="s">
        <v>22</v>
      </c>
      <c r="W12" s="13" t="s">
        <v>156</v>
      </c>
      <c r="X12" s="81" t="s">
        <v>22</v>
      </c>
      <c r="Y12" s="13" t="s">
        <v>156</v>
      </c>
      <c r="Z12" s="130" t="s">
        <v>153</v>
      </c>
      <c r="AA12" s="132" t="s">
        <v>285</v>
      </c>
      <c r="AB12" s="135"/>
    </row>
    <row r="13" spans="1:28" ht="15" customHeight="1" x14ac:dyDescent="0.2">
      <c r="A13" s="90" t="s">
        <v>145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66" ca="1" si="0">IF(OR($C13="",$C13=0),"",VLOOKUP($C13,Ansätze,$D$11,FALSE))</f>
        <v>140</v>
      </c>
      <c r="E13" s="20">
        <f>SUM(H13+J13+L13+N13+P13+R13+T13+V13+X13)</f>
        <v>24.75</v>
      </c>
      <c r="F13" s="73"/>
      <c r="G13" s="74">
        <f ca="1">IF(D13="",0,D13*F13)</f>
        <v>0</v>
      </c>
      <c r="H13" s="73">
        <v>0.5</v>
      </c>
      <c r="I13" s="74">
        <f t="shared" ref="I13:I75" ca="1" si="1">IF(D13="",0,D13*H13)</f>
        <v>70</v>
      </c>
      <c r="J13" s="73">
        <v>3</v>
      </c>
      <c r="K13" s="113">
        <f ca="1">IF($D13="",0,$D13*J13)</f>
        <v>420</v>
      </c>
      <c r="L13" s="73">
        <v>8.5</v>
      </c>
      <c r="M13" s="74">
        <f ca="1">IF($D13="",0,$D13*L13)</f>
        <v>1190</v>
      </c>
      <c r="N13" s="73">
        <v>5</v>
      </c>
      <c r="O13" s="113">
        <f t="shared" ref="O13:Q75" ca="1" si="2">IF($D13="",0,$D13*N13)</f>
        <v>700</v>
      </c>
      <c r="P13" s="101">
        <v>1.25</v>
      </c>
      <c r="Q13" s="74">
        <f t="shared" ca="1" si="2"/>
        <v>175</v>
      </c>
      <c r="R13" s="73">
        <v>6.5</v>
      </c>
      <c r="S13" s="113">
        <f ca="1">IF($D13="",0,$D13*R13)</f>
        <v>910</v>
      </c>
      <c r="T13" s="73"/>
      <c r="U13" s="74">
        <f t="shared" ref="U13:U41" ca="1" si="3">IF(D13="",0,D13*T13)</f>
        <v>0</v>
      </c>
      <c r="V13" s="73"/>
      <c r="W13" s="74">
        <f t="shared" ref="W13:W41" ca="1" si="4">IF(D13="",0,D13*V13)</f>
        <v>0</v>
      </c>
      <c r="X13" s="73"/>
      <c r="Y13" s="74">
        <f t="shared" ref="Y13:Y75" ca="1" si="5">IF(D13="",0,D13*X13)</f>
        <v>0</v>
      </c>
      <c r="Z13" s="82">
        <f t="shared" ref="Z13:Z75" ca="1" si="6">IF(D13="",0,D13*E13)</f>
        <v>3465</v>
      </c>
      <c r="AA13" s="74"/>
      <c r="AB13" s="138">
        <f ca="1">SUM(Z13+AA13)</f>
        <v>3465</v>
      </c>
    </row>
    <row r="14" spans="1:28" ht="15" customHeight="1" x14ac:dyDescent="0.2">
      <c r="A14" s="90" t="s">
        <v>162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76" si="7">SUM(H14+J14+L14+N14+P14+R14+T14+V14+X14)</f>
        <v>0</v>
      </c>
      <c r="F14" s="73"/>
      <c r="G14" s="74">
        <f t="shared" ref="G14:G76" ca="1" si="8">IF(D14="",0,D14*F14)</f>
        <v>0</v>
      </c>
      <c r="H14" s="73"/>
      <c r="I14" s="74">
        <f t="shared" ca="1" si="1"/>
        <v>0</v>
      </c>
      <c r="J14" s="73"/>
      <c r="K14" s="113">
        <f t="shared" ref="K14:K76" ca="1" si="9">IF($D14="",0,$D14*J14)</f>
        <v>0</v>
      </c>
      <c r="L14" s="73"/>
      <c r="M14" s="74">
        <f t="shared" ref="M14:M76" ca="1" si="10">IF($D14="",0,$D14*L14)</f>
        <v>0</v>
      </c>
      <c r="N14" s="73"/>
      <c r="O14" s="113">
        <f t="shared" ca="1" si="2"/>
        <v>0</v>
      </c>
      <c r="P14" s="101"/>
      <c r="Q14" s="74">
        <f t="shared" ca="1" si="2"/>
        <v>0</v>
      </c>
      <c r="R14" s="73"/>
      <c r="S14" s="113">
        <f t="shared" ref="S14:S76" ca="1" si="11">IF($D14="",0,$D14*R14)</f>
        <v>0</v>
      </c>
      <c r="T14" s="73"/>
      <c r="U14" s="74">
        <f t="shared" ca="1" si="3"/>
        <v>0</v>
      </c>
      <c r="V14" s="73"/>
      <c r="W14" s="74">
        <f t="shared" ca="1" si="4"/>
        <v>0</v>
      </c>
      <c r="X14" s="73"/>
      <c r="Y14" s="74">
        <f t="shared" ca="1" si="5"/>
        <v>0</v>
      </c>
      <c r="Z14" s="82">
        <f t="shared" ca="1" si="6"/>
        <v>0</v>
      </c>
      <c r="AA14" s="74"/>
      <c r="AB14" s="139">
        <f t="shared" ref="AB14:AB76" ca="1" si="12">SUM(Z14+AA14)</f>
        <v>0</v>
      </c>
    </row>
    <row r="15" spans="1:28" ht="15" customHeight="1" x14ac:dyDescent="0.2">
      <c r="A15" s="90" t="s">
        <v>146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7"/>
        <v>7.25</v>
      </c>
      <c r="F15" s="73"/>
      <c r="G15" s="74">
        <f t="shared" ca="1" si="8"/>
        <v>0</v>
      </c>
      <c r="H15" s="73"/>
      <c r="I15" s="74">
        <f t="shared" ca="1" si="1"/>
        <v>0</v>
      </c>
      <c r="J15" s="73">
        <v>7.25</v>
      </c>
      <c r="K15" s="113">
        <f t="shared" ca="1" si="9"/>
        <v>855.5</v>
      </c>
      <c r="L15" s="73"/>
      <c r="M15" s="74">
        <f t="shared" ca="1" si="10"/>
        <v>0</v>
      </c>
      <c r="N15" s="73"/>
      <c r="O15" s="113">
        <f t="shared" ca="1" si="2"/>
        <v>0</v>
      </c>
      <c r="P15" s="101"/>
      <c r="Q15" s="74">
        <f t="shared" ca="1" si="2"/>
        <v>0</v>
      </c>
      <c r="R15" s="73"/>
      <c r="S15" s="113">
        <f t="shared" ca="1" si="11"/>
        <v>0</v>
      </c>
      <c r="T15" s="73"/>
      <c r="U15" s="74">
        <f t="shared" ca="1" si="3"/>
        <v>0</v>
      </c>
      <c r="V15" s="73"/>
      <c r="W15" s="74">
        <f t="shared" ca="1" si="4"/>
        <v>0</v>
      </c>
      <c r="X15" s="73"/>
      <c r="Y15" s="74">
        <f t="shared" ca="1" si="5"/>
        <v>0</v>
      </c>
      <c r="Z15" s="82">
        <f t="shared" ca="1" si="6"/>
        <v>855.5</v>
      </c>
      <c r="AA15" s="74"/>
      <c r="AB15" s="139">
        <f t="shared" ca="1" si="12"/>
        <v>855.5</v>
      </c>
    </row>
    <row r="16" spans="1:28" ht="15" customHeight="1" x14ac:dyDescent="0.2">
      <c r="A16" s="90" t="s">
        <v>149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7"/>
        <v>0</v>
      </c>
      <c r="F16" s="73"/>
      <c r="G16" s="74">
        <f t="shared" ca="1" si="8"/>
        <v>0</v>
      </c>
      <c r="H16" s="73"/>
      <c r="I16" s="74">
        <f t="shared" ca="1" si="1"/>
        <v>0</v>
      </c>
      <c r="J16" s="73"/>
      <c r="K16" s="113">
        <f t="shared" ca="1" si="9"/>
        <v>0</v>
      </c>
      <c r="L16" s="73"/>
      <c r="M16" s="74">
        <f t="shared" ca="1" si="10"/>
        <v>0</v>
      </c>
      <c r="N16" s="73"/>
      <c r="O16" s="113">
        <f t="shared" ca="1" si="2"/>
        <v>0</v>
      </c>
      <c r="P16" s="101"/>
      <c r="Q16" s="74">
        <f t="shared" ca="1" si="2"/>
        <v>0</v>
      </c>
      <c r="R16" s="73"/>
      <c r="S16" s="113">
        <f t="shared" ca="1" si="11"/>
        <v>0</v>
      </c>
      <c r="T16" s="73"/>
      <c r="U16" s="74">
        <f t="shared" ca="1" si="3"/>
        <v>0</v>
      </c>
      <c r="V16" s="73"/>
      <c r="W16" s="74">
        <f t="shared" ca="1" si="4"/>
        <v>0</v>
      </c>
      <c r="X16" s="73"/>
      <c r="Y16" s="74">
        <f t="shared" ca="1" si="5"/>
        <v>0</v>
      </c>
      <c r="Z16" s="82">
        <f t="shared" ca="1" si="6"/>
        <v>0</v>
      </c>
      <c r="AA16" s="74"/>
      <c r="AB16" s="139">
        <f t="shared" ca="1" si="12"/>
        <v>0</v>
      </c>
    </row>
    <row r="17" spans="1:28" ht="15" customHeight="1" x14ac:dyDescent="0.2">
      <c r="A17" s="90" t="s">
        <v>236</v>
      </c>
      <c r="B17" t="s">
        <v>65</v>
      </c>
      <c r="C17" s="4" t="s">
        <v>4</v>
      </c>
      <c r="D17" s="19">
        <f t="shared" si="0"/>
        <v>140</v>
      </c>
      <c r="E17" s="20">
        <f t="shared" si="7"/>
        <v>0</v>
      </c>
      <c r="F17" s="73"/>
      <c r="G17" s="74">
        <f t="shared" si="8"/>
        <v>0</v>
      </c>
      <c r="H17" s="73"/>
      <c r="I17" s="74">
        <f t="shared" si="1"/>
        <v>0</v>
      </c>
      <c r="J17" s="73"/>
      <c r="K17" s="113">
        <f t="shared" si="9"/>
        <v>0</v>
      </c>
      <c r="L17" s="73"/>
      <c r="M17" s="74">
        <f t="shared" si="10"/>
        <v>0</v>
      </c>
      <c r="N17" s="73"/>
      <c r="O17" s="113">
        <f t="shared" si="2"/>
        <v>0</v>
      </c>
      <c r="P17" s="101"/>
      <c r="Q17" s="74">
        <f t="shared" si="2"/>
        <v>0</v>
      </c>
      <c r="R17" s="73"/>
      <c r="S17" s="113">
        <f t="shared" si="11"/>
        <v>0</v>
      </c>
      <c r="T17" s="73"/>
      <c r="U17" s="74">
        <f t="shared" si="3"/>
        <v>0</v>
      </c>
      <c r="V17" s="73"/>
      <c r="W17" s="74">
        <f t="shared" si="4"/>
        <v>0</v>
      </c>
      <c r="X17" s="73"/>
      <c r="Y17" s="74">
        <f t="shared" si="5"/>
        <v>0</v>
      </c>
      <c r="Z17" s="82">
        <f t="shared" si="6"/>
        <v>0</v>
      </c>
      <c r="AA17" s="74"/>
      <c r="AB17" s="139">
        <f t="shared" si="12"/>
        <v>0</v>
      </c>
    </row>
    <row r="18" spans="1:28" ht="15" customHeight="1" x14ac:dyDescent="0.2">
      <c r="A18" s="90" t="s">
        <v>151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 t="shared" si="7"/>
        <v>0</v>
      </c>
      <c r="F18" s="73"/>
      <c r="G18" s="74">
        <f t="shared" ca="1" si="8"/>
        <v>0</v>
      </c>
      <c r="H18" s="73"/>
      <c r="I18" s="74">
        <f t="shared" ca="1" si="1"/>
        <v>0</v>
      </c>
      <c r="J18" s="73"/>
      <c r="K18" s="113">
        <f t="shared" ca="1" si="9"/>
        <v>0</v>
      </c>
      <c r="L18" s="73"/>
      <c r="M18" s="74">
        <f t="shared" ca="1" si="10"/>
        <v>0</v>
      </c>
      <c r="N18" s="73"/>
      <c r="O18" s="113">
        <f t="shared" ca="1" si="2"/>
        <v>0</v>
      </c>
      <c r="P18" s="101"/>
      <c r="Q18" s="74">
        <f t="shared" ca="1" si="2"/>
        <v>0</v>
      </c>
      <c r="R18" s="73"/>
      <c r="S18" s="113">
        <f t="shared" ca="1" si="11"/>
        <v>0</v>
      </c>
      <c r="T18" s="73"/>
      <c r="U18" s="74">
        <f t="shared" ca="1" si="3"/>
        <v>0</v>
      </c>
      <c r="V18" s="73"/>
      <c r="W18" s="74">
        <f t="shared" ca="1" si="4"/>
        <v>0</v>
      </c>
      <c r="X18" s="73"/>
      <c r="Y18" s="74">
        <f t="shared" ca="1" si="5"/>
        <v>0</v>
      </c>
      <c r="Z18" s="82">
        <f t="shared" ca="1" si="6"/>
        <v>0</v>
      </c>
      <c r="AA18" s="74"/>
      <c r="AB18" s="139">
        <f t="shared" ca="1" si="12"/>
        <v>0</v>
      </c>
    </row>
    <row r="19" spans="1:28" ht="15" customHeight="1" x14ac:dyDescent="0.2">
      <c r="A19" s="90" t="s">
        <v>164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si="7"/>
        <v>0</v>
      </c>
      <c r="F19" s="73"/>
      <c r="G19" s="74">
        <f t="shared" ca="1" si="8"/>
        <v>0</v>
      </c>
      <c r="H19" s="73"/>
      <c r="I19" s="74">
        <f t="shared" ca="1" si="1"/>
        <v>0</v>
      </c>
      <c r="J19" s="73"/>
      <c r="K19" s="113">
        <f t="shared" ca="1" si="9"/>
        <v>0</v>
      </c>
      <c r="L19" s="73"/>
      <c r="M19" s="74">
        <f t="shared" ca="1" si="10"/>
        <v>0</v>
      </c>
      <c r="N19" s="73"/>
      <c r="O19" s="113">
        <f t="shared" ca="1" si="2"/>
        <v>0</v>
      </c>
      <c r="P19" s="101"/>
      <c r="Q19" s="74">
        <f t="shared" ca="1" si="2"/>
        <v>0</v>
      </c>
      <c r="R19" s="73"/>
      <c r="S19" s="113">
        <f t="shared" ca="1" si="11"/>
        <v>0</v>
      </c>
      <c r="T19" s="73"/>
      <c r="U19" s="74">
        <f t="shared" ca="1" si="3"/>
        <v>0</v>
      </c>
      <c r="V19" s="73"/>
      <c r="W19" s="74">
        <f t="shared" ca="1" si="4"/>
        <v>0</v>
      </c>
      <c r="X19" s="73"/>
      <c r="Y19" s="74">
        <f t="shared" ca="1" si="5"/>
        <v>0</v>
      </c>
      <c r="Z19" s="82">
        <f t="shared" ca="1" si="6"/>
        <v>0</v>
      </c>
      <c r="AA19" s="74"/>
      <c r="AB19" s="139">
        <f t="shared" ca="1" si="12"/>
        <v>0</v>
      </c>
    </row>
    <row r="20" spans="1:28" ht="15" customHeight="1" x14ac:dyDescent="0.2">
      <c r="A20" s="90" t="s">
        <v>168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7"/>
        <v>0</v>
      </c>
      <c r="F20" s="73"/>
      <c r="G20" s="74">
        <f t="shared" ca="1" si="8"/>
        <v>0</v>
      </c>
      <c r="H20" s="73"/>
      <c r="I20" s="74">
        <f t="shared" ca="1" si="1"/>
        <v>0</v>
      </c>
      <c r="J20" s="73"/>
      <c r="K20" s="113">
        <f t="shared" ca="1" si="9"/>
        <v>0</v>
      </c>
      <c r="L20" s="73"/>
      <c r="M20" s="74">
        <f t="shared" ca="1" si="10"/>
        <v>0</v>
      </c>
      <c r="N20" s="73"/>
      <c r="O20" s="113">
        <f t="shared" ca="1" si="2"/>
        <v>0</v>
      </c>
      <c r="P20" s="101"/>
      <c r="Q20" s="74">
        <f t="shared" ca="1" si="2"/>
        <v>0</v>
      </c>
      <c r="R20" s="73"/>
      <c r="S20" s="113">
        <f t="shared" ca="1" si="11"/>
        <v>0</v>
      </c>
      <c r="T20" s="73"/>
      <c r="U20" s="74">
        <f t="shared" ca="1" si="3"/>
        <v>0</v>
      </c>
      <c r="V20" s="73"/>
      <c r="W20" s="74">
        <f t="shared" ca="1" si="4"/>
        <v>0</v>
      </c>
      <c r="X20" s="73"/>
      <c r="Y20" s="74">
        <f t="shared" ca="1" si="5"/>
        <v>0</v>
      </c>
      <c r="Z20" s="82">
        <f t="shared" ca="1" si="6"/>
        <v>0</v>
      </c>
      <c r="AA20" s="74"/>
      <c r="AB20" s="139">
        <f t="shared" ca="1" si="12"/>
        <v>0</v>
      </c>
    </row>
    <row r="21" spans="1:28" ht="15" customHeight="1" x14ac:dyDescent="0.2">
      <c r="A21" s="90" t="s">
        <v>169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7"/>
        <v>0</v>
      </c>
      <c r="F21" s="73"/>
      <c r="G21" s="74">
        <f t="shared" ca="1" si="8"/>
        <v>0</v>
      </c>
      <c r="H21" s="73"/>
      <c r="I21" s="74">
        <f t="shared" ca="1" si="1"/>
        <v>0</v>
      </c>
      <c r="J21" s="73"/>
      <c r="K21" s="113">
        <f t="shared" ca="1" si="9"/>
        <v>0</v>
      </c>
      <c r="L21" s="73"/>
      <c r="M21" s="74">
        <f t="shared" ca="1" si="10"/>
        <v>0</v>
      </c>
      <c r="N21" s="73"/>
      <c r="O21" s="113">
        <f t="shared" ca="1" si="2"/>
        <v>0</v>
      </c>
      <c r="P21" s="101"/>
      <c r="Q21" s="74">
        <f t="shared" ca="1" si="2"/>
        <v>0</v>
      </c>
      <c r="R21" s="73"/>
      <c r="S21" s="113">
        <f t="shared" ca="1" si="11"/>
        <v>0</v>
      </c>
      <c r="T21" s="73"/>
      <c r="U21" s="74">
        <f t="shared" ca="1" si="3"/>
        <v>0</v>
      </c>
      <c r="V21" s="73"/>
      <c r="W21" s="74">
        <f t="shared" ca="1" si="4"/>
        <v>0</v>
      </c>
      <c r="X21" s="73"/>
      <c r="Y21" s="74">
        <f t="shared" ca="1" si="5"/>
        <v>0</v>
      </c>
      <c r="Z21" s="82">
        <f t="shared" ca="1" si="6"/>
        <v>0</v>
      </c>
      <c r="AA21" s="74"/>
      <c r="AB21" s="139">
        <f t="shared" ca="1" si="12"/>
        <v>0</v>
      </c>
    </row>
    <row r="22" spans="1:28" ht="15" customHeight="1" x14ac:dyDescent="0.2">
      <c r="A22" s="90" t="s">
        <v>170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7"/>
        <v>0</v>
      </c>
      <c r="F22" s="73"/>
      <c r="G22" s="74">
        <f t="shared" ca="1" si="8"/>
        <v>0</v>
      </c>
      <c r="H22" s="73"/>
      <c r="I22" s="74">
        <f t="shared" ca="1" si="1"/>
        <v>0</v>
      </c>
      <c r="J22" s="73"/>
      <c r="K22" s="113">
        <f t="shared" ca="1" si="9"/>
        <v>0</v>
      </c>
      <c r="L22" s="73"/>
      <c r="M22" s="74">
        <f t="shared" ca="1" si="10"/>
        <v>0</v>
      </c>
      <c r="N22" s="73"/>
      <c r="O22" s="113">
        <f t="shared" ca="1" si="2"/>
        <v>0</v>
      </c>
      <c r="P22" s="101"/>
      <c r="Q22" s="74">
        <f t="shared" ca="1" si="2"/>
        <v>0</v>
      </c>
      <c r="R22" s="73"/>
      <c r="S22" s="113">
        <f t="shared" ca="1" si="11"/>
        <v>0</v>
      </c>
      <c r="T22" s="73"/>
      <c r="U22" s="74">
        <f t="shared" ca="1" si="3"/>
        <v>0</v>
      </c>
      <c r="V22" s="73"/>
      <c r="W22" s="74">
        <f t="shared" ca="1" si="4"/>
        <v>0</v>
      </c>
      <c r="X22" s="73"/>
      <c r="Y22" s="74">
        <f t="shared" ca="1" si="5"/>
        <v>0</v>
      </c>
      <c r="Z22" s="82">
        <f t="shared" ca="1" si="6"/>
        <v>0</v>
      </c>
      <c r="AA22" s="74"/>
      <c r="AB22" s="139">
        <f t="shared" ca="1" si="12"/>
        <v>0</v>
      </c>
    </row>
    <row r="23" spans="1:28" ht="15" customHeight="1" x14ac:dyDescent="0.2">
      <c r="A23" s="90" t="s">
        <v>171</v>
      </c>
      <c r="B23" t="str">
        <f>IF($A23="","",INDEX('MA-Liste'!$D:$D,MATCH($A23,'MA-Liste'!$M:$M,FALSE)))</f>
        <v>AeBo</v>
      </c>
      <c r="C23" s="4" t="str">
        <f ca="1">IF($A23="","",INDEX(INDIRECT("'MA-Liste'!"&amp;$C$11),MATCH($A23,'MA-Liste'!$M:$M,FALSE)))</f>
        <v>F</v>
      </c>
      <c r="D23" s="19">
        <f t="shared" ca="1" si="0"/>
        <v>60</v>
      </c>
      <c r="E23" s="20">
        <f t="shared" si="7"/>
        <v>36.75</v>
      </c>
      <c r="F23" s="73"/>
      <c r="G23" s="74">
        <f t="shared" ca="1" si="8"/>
        <v>0</v>
      </c>
      <c r="H23" s="73"/>
      <c r="I23" s="74">
        <f t="shared" ca="1" si="1"/>
        <v>0</v>
      </c>
      <c r="J23" s="73"/>
      <c r="K23" s="113">
        <f t="shared" ca="1" si="9"/>
        <v>0</v>
      </c>
      <c r="L23" s="73"/>
      <c r="M23" s="74">
        <f t="shared" ca="1" si="10"/>
        <v>0</v>
      </c>
      <c r="N23" s="73"/>
      <c r="O23" s="113">
        <f t="shared" ca="1" si="2"/>
        <v>0</v>
      </c>
      <c r="P23" s="101"/>
      <c r="Q23" s="74">
        <f t="shared" ca="1" si="2"/>
        <v>0</v>
      </c>
      <c r="R23" s="73">
        <v>36.75</v>
      </c>
      <c r="S23" s="113">
        <f t="shared" ca="1" si="11"/>
        <v>2205</v>
      </c>
      <c r="T23" s="73"/>
      <c r="U23" s="74">
        <f t="shared" ca="1" si="3"/>
        <v>0</v>
      </c>
      <c r="V23" s="73"/>
      <c r="W23" s="74">
        <f t="shared" ca="1" si="4"/>
        <v>0</v>
      </c>
      <c r="X23" s="73"/>
      <c r="Y23" s="74">
        <f t="shared" ca="1" si="5"/>
        <v>0</v>
      </c>
      <c r="Z23" s="82">
        <f t="shared" ca="1" si="6"/>
        <v>2205</v>
      </c>
      <c r="AA23" s="74"/>
      <c r="AB23" s="139">
        <f t="shared" ca="1" si="12"/>
        <v>2205</v>
      </c>
    </row>
    <row r="24" spans="1:28" ht="15" customHeight="1" x14ac:dyDescent="0.2">
      <c r="A24" s="90" t="s">
        <v>150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B</v>
      </c>
      <c r="D24" s="19">
        <f t="shared" ca="1" si="0"/>
        <v>140</v>
      </c>
      <c r="E24" s="20">
        <f t="shared" si="7"/>
        <v>4.75</v>
      </c>
      <c r="F24" s="73"/>
      <c r="G24" s="74">
        <f t="shared" ca="1" si="8"/>
        <v>0</v>
      </c>
      <c r="H24" s="73"/>
      <c r="I24" s="74">
        <f t="shared" ca="1" si="1"/>
        <v>0</v>
      </c>
      <c r="J24" s="73"/>
      <c r="K24" s="113">
        <f t="shared" ca="1" si="9"/>
        <v>0</v>
      </c>
      <c r="L24" s="73"/>
      <c r="M24" s="74">
        <f t="shared" ca="1" si="10"/>
        <v>0</v>
      </c>
      <c r="N24" s="73"/>
      <c r="O24" s="113">
        <f t="shared" ca="1" si="2"/>
        <v>0</v>
      </c>
      <c r="P24" s="101"/>
      <c r="Q24" s="74">
        <f t="shared" ca="1" si="2"/>
        <v>0</v>
      </c>
      <c r="R24" s="73">
        <v>4.75</v>
      </c>
      <c r="S24" s="113">
        <f t="shared" ca="1" si="11"/>
        <v>665</v>
      </c>
      <c r="T24" s="73"/>
      <c r="U24" s="74">
        <f t="shared" ca="1" si="3"/>
        <v>0</v>
      </c>
      <c r="V24" s="73"/>
      <c r="W24" s="74">
        <f t="shared" ca="1" si="4"/>
        <v>0</v>
      </c>
      <c r="X24" s="73"/>
      <c r="Y24" s="74">
        <f t="shared" ca="1" si="5"/>
        <v>0</v>
      </c>
      <c r="Z24" s="82">
        <f t="shared" ca="1" si="6"/>
        <v>665</v>
      </c>
      <c r="AA24" s="74"/>
      <c r="AB24" s="139">
        <f t="shared" ca="1" si="12"/>
        <v>665</v>
      </c>
    </row>
    <row r="25" spans="1:28" ht="15" customHeight="1" x14ac:dyDescent="0.2">
      <c r="A25" s="90" t="s">
        <v>174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C</v>
      </c>
      <c r="D25" s="19">
        <f t="shared" ca="1" si="0"/>
        <v>118</v>
      </c>
      <c r="E25" s="20">
        <f t="shared" si="7"/>
        <v>0</v>
      </c>
      <c r="F25" s="73"/>
      <c r="G25" s="74">
        <f t="shared" ca="1" si="8"/>
        <v>0</v>
      </c>
      <c r="H25" s="73"/>
      <c r="I25" s="74">
        <f t="shared" ca="1" si="1"/>
        <v>0</v>
      </c>
      <c r="J25" s="73"/>
      <c r="K25" s="113">
        <f t="shared" ca="1" si="9"/>
        <v>0</v>
      </c>
      <c r="L25" s="73"/>
      <c r="M25" s="74">
        <f t="shared" ca="1" si="10"/>
        <v>0</v>
      </c>
      <c r="N25" s="73"/>
      <c r="O25" s="113">
        <f t="shared" ca="1" si="2"/>
        <v>0</v>
      </c>
      <c r="P25" s="101"/>
      <c r="Q25" s="74">
        <f t="shared" ca="1" si="2"/>
        <v>0</v>
      </c>
      <c r="R25" s="73"/>
      <c r="S25" s="113">
        <f t="shared" ca="1" si="11"/>
        <v>0</v>
      </c>
      <c r="T25" s="73"/>
      <c r="U25" s="74">
        <f t="shared" ca="1" si="3"/>
        <v>0</v>
      </c>
      <c r="V25" s="73"/>
      <c r="W25" s="74">
        <f t="shared" ca="1" si="4"/>
        <v>0</v>
      </c>
      <c r="X25" s="73"/>
      <c r="Y25" s="74">
        <f t="shared" ca="1" si="5"/>
        <v>0</v>
      </c>
      <c r="Z25" s="82">
        <f t="shared" ca="1" si="6"/>
        <v>0</v>
      </c>
      <c r="AA25" s="74"/>
      <c r="AB25" s="139">
        <f t="shared" ca="1" si="12"/>
        <v>0</v>
      </c>
    </row>
    <row r="26" spans="1:28" ht="15" customHeight="1" x14ac:dyDescent="0.2">
      <c r="A26" s="90" t="s">
        <v>202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7"/>
        <v>0</v>
      </c>
      <c r="F26" s="73"/>
      <c r="G26" s="74">
        <f t="shared" ca="1" si="8"/>
        <v>0</v>
      </c>
      <c r="H26" s="73"/>
      <c r="I26" s="74">
        <f t="shared" ca="1" si="1"/>
        <v>0</v>
      </c>
      <c r="J26" s="73"/>
      <c r="K26" s="113">
        <f t="shared" ca="1" si="9"/>
        <v>0</v>
      </c>
      <c r="L26" s="73"/>
      <c r="M26" s="74">
        <f t="shared" ca="1" si="10"/>
        <v>0</v>
      </c>
      <c r="N26" s="73"/>
      <c r="O26" s="113">
        <f t="shared" ca="1" si="2"/>
        <v>0</v>
      </c>
      <c r="P26" s="101"/>
      <c r="Q26" s="74">
        <f t="shared" ca="1" si="2"/>
        <v>0</v>
      </c>
      <c r="R26" s="73"/>
      <c r="S26" s="113">
        <f t="shared" ca="1" si="11"/>
        <v>0</v>
      </c>
      <c r="T26" s="73"/>
      <c r="U26" s="74">
        <f t="shared" ca="1" si="3"/>
        <v>0</v>
      </c>
      <c r="V26" s="73"/>
      <c r="W26" s="74">
        <f t="shared" ca="1" si="4"/>
        <v>0</v>
      </c>
      <c r="X26" s="73"/>
      <c r="Y26" s="74">
        <f t="shared" ca="1" si="5"/>
        <v>0</v>
      </c>
      <c r="Z26" s="82">
        <f t="shared" ca="1" si="6"/>
        <v>0</v>
      </c>
      <c r="AA26" s="74"/>
      <c r="AB26" s="139">
        <f t="shared" ca="1" si="12"/>
        <v>0</v>
      </c>
    </row>
    <row r="27" spans="1:28" ht="15" customHeight="1" x14ac:dyDescent="0.2">
      <c r="A27" s="90" t="s">
        <v>166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D</v>
      </c>
      <c r="D27" s="19">
        <f t="shared" ca="1" si="0"/>
        <v>100</v>
      </c>
      <c r="E27" s="20">
        <f t="shared" si="7"/>
        <v>0</v>
      </c>
      <c r="F27" s="73"/>
      <c r="G27" s="74">
        <f t="shared" ca="1" si="8"/>
        <v>0</v>
      </c>
      <c r="H27" s="73"/>
      <c r="I27" s="74">
        <f t="shared" ca="1" si="1"/>
        <v>0</v>
      </c>
      <c r="J27" s="73"/>
      <c r="K27" s="113">
        <f t="shared" ca="1" si="9"/>
        <v>0</v>
      </c>
      <c r="L27" s="73"/>
      <c r="M27" s="74">
        <f t="shared" ca="1" si="10"/>
        <v>0</v>
      </c>
      <c r="N27" s="73"/>
      <c r="O27" s="113">
        <f t="shared" ca="1" si="2"/>
        <v>0</v>
      </c>
      <c r="P27" s="101"/>
      <c r="Q27" s="74">
        <f t="shared" ca="1" si="2"/>
        <v>0</v>
      </c>
      <c r="R27" s="73"/>
      <c r="S27" s="113">
        <f t="shared" ca="1" si="11"/>
        <v>0</v>
      </c>
      <c r="T27" s="73"/>
      <c r="U27" s="74">
        <f t="shared" ca="1" si="3"/>
        <v>0</v>
      </c>
      <c r="V27" s="73"/>
      <c r="W27" s="74">
        <f t="shared" ca="1" si="4"/>
        <v>0</v>
      </c>
      <c r="X27" s="73"/>
      <c r="Y27" s="74">
        <f t="shared" ca="1" si="5"/>
        <v>0</v>
      </c>
      <c r="Z27" s="82">
        <f t="shared" ca="1" si="6"/>
        <v>0</v>
      </c>
      <c r="AA27" s="74"/>
      <c r="AB27" s="139">
        <f t="shared" ca="1" si="12"/>
        <v>0</v>
      </c>
    </row>
    <row r="28" spans="1:28" ht="15" customHeight="1" x14ac:dyDescent="0.2">
      <c r="A28" s="90" t="s">
        <v>167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F</v>
      </c>
      <c r="D28" s="19">
        <f t="shared" ca="1" si="0"/>
        <v>60</v>
      </c>
      <c r="E28" s="20">
        <f t="shared" si="7"/>
        <v>0</v>
      </c>
      <c r="F28" s="73"/>
      <c r="G28" s="74">
        <f t="shared" ca="1" si="8"/>
        <v>0</v>
      </c>
      <c r="H28" s="73"/>
      <c r="I28" s="74">
        <f t="shared" ca="1" si="1"/>
        <v>0</v>
      </c>
      <c r="J28" s="73"/>
      <c r="K28" s="113">
        <f t="shared" ca="1" si="9"/>
        <v>0</v>
      </c>
      <c r="L28" s="73"/>
      <c r="M28" s="74">
        <f t="shared" ca="1" si="10"/>
        <v>0</v>
      </c>
      <c r="N28" s="73"/>
      <c r="O28" s="113">
        <f t="shared" ca="1" si="2"/>
        <v>0</v>
      </c>
      <c r="P28" s="101"/>
      <c r="Q28" s="74">
        <f t="shared" ca="1" si="2"/>
        <v>0</v>
      </c>
      <c r="R28" s="73"/>
      <c r="S28" s="113">
        <f t="shared" ca="1" si="11"/>
        <v>0</v>
      </c>
      <c r="T28" s="73"/>
      <c r="U28" s="74">
        <f t="shared" ca="1" si="3"/>
        <v>0</v>
      </c>
      <c r="V28" s="73"/>
      <c r="W28" s="74">
        <f t="shared" ca="1" si="4"/>
        <v>0</v>
      </c>
      <c r="X28" s="73"/>
      <c r="Y28" s="74">
        <f t="shared" ca="1" si="5"/>
        <v>0</v>
      </c>
      <c r="Z28" s="82">
        <f t="shared" ca="1" si="6"/>
        <v>0</v>
      </c>
      <c r="AA28" s="74"/>
      <c r="AB28" s="139">
        <f t="shared" ca="1" si="12"/>
        <v>0</v>
      </c>
    </row>
    <row r="29" spans="1:28" ht="15" customHeight="1" x14ac:dyDescent="0.2">
      <c r="A29" s="90" t="s">
        <v>176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G</v>
      </c>
      <c r="D29" s="19">
        <f t="shared" ca="1" si="0"/>
        <v>35</v>
      </c>
      <c r="E29" s="20">
        <f t="shared" si="7"/>
        <v>0</v>
      </c>
      <c r="F29" s="73"/>
      <c r="G29" s="74">
        <f t="shared" ca="1" si="8"/>
        <v>0</v>
      </c>
      <c r="H29" s="73"/>
      <c r="I29" s="74">
        <f t="shared" ca="1" si="1"/>
        <v>0</v>
      </c>
      <c r="J29" s="73"/>
      <c r="K29" s="113">
        <f t="shared" ca="1" si="9"/>
        <v>0</v>
      </c>
      <c r="L29" s="73"/>
      <c r="M29" s="74">
        <f t="shared" ca="1" si="10"/>
        <v>0</v>
      </c>
      <c r="N29" s="73"/>
      <c r="O29" s="113">
        <f t="shared" ca="1" si="2"/>
        <v>0</v>
      </c>
      <c r="P29" s="101"/>
      <c r="Q29" s="74">
        <f t="shared" ca="1" si="2"/>
        <v>0</v>
      </c>
      <c r="R29" s="73"/>
      <c r="S29" s="113">
        <f t="shared" ca="1" si="11"/>
        <v>0</v>
      </c>
      <c r="T29" s="73"/>
      <c r="U29" s="74">
        <f t="shared" ca="1" si="3"/>
        <v>0</v>
      </c>
      <c r="V29" s="73"/>
      <c r="W29" s="74">
        <f t="shared" ca="1" si="4"/>
        <v>0</v>
      </c>
      <c r="X29" s="73"/>
      <c r="Y29" s="74">
        <f t="shared" ca="1" si="5"/>
        <v>0</v>
      </c>
      <c r="Z29" s="82">
        <f t="shared" ca="1" si="6"/>
        <v>0</v>
      </c>
      <c r="AA29" s="74"/>
      <c r="AB29" s="139">
        <f t="shared" ca="1" si="12"/>
        <v>0</v>
      </c>
    </row>
    <row r="30" spans="1:28" ht="15" customHeight="1" x14ac:dyDescent="0.2">
      <c r="A30" s="84" t="s">
        <v>143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D</v>
      </c>
      <c r="D30" s="19">
        <f t="shared" ca="1" si="0"/>
        <v>100</v>
      </c>
      <c r="E30" s="20">
        <f t="shared" si="7"/>
        <v>0</v>
      </c>
      <c r="F30" s="73"/>
      <c r="G30" s="74">
        <f t="shared" ca="1" si="8"/>
        <v>0</v>
      </c>
      <c r="H30" s="73"/>
      <c r="I30" s="74">
        <f t="shared" ca="1" si="1"/>
        <v>0</v>
      </c>
      <c r="J30" s="73"/>
      <c r="K30" s="113">
        <f t="shared" ca="1" si="9"/>
        <v>0</v>
      </c>
      <c r="L30" s="73"/>
      <c r="M30" s="74">
        <f t="shared" ca="1" si="10"/>
        <v>0</v>
      </c>
      <c r="N30" s="73"/>
      <c r="O30" s="113">
        <f t="shared" ca="1" si="2"/>
        <v>0</v>
      </c>
      <c r="P30" s="101"/>
      <c r="Q30" s="74">
        <f t="shared" ca="1" si="2"/>
        <v>0</v>
      </c>
      <c r="R30" s="73"/>
      <c r="S30" s="113">
        <f t="shared" ca="1" si="11"/>
        <v>0</v>
      </c>
      <c r="T30" s="73"/>
      <c r="U30" s="74">
        <f t="shared" ca="1" si="3"/>
        <v>0</v>
      </c>
      <c r="V30" s="73"/>
      <c r="W30" s="74">
        <f t="shared" ca="1" si="4"/>
        <v>0</v>
      </c>
      <c r="X30" s="73"/>
      <c r="Y30" s="74">
        <f t="shared" ca="1" si="5"/>
        <v>0</v>
      </c>
      <c r="Z30" s="82">
        <f t="shared" ca="1" si="6"/>
        <v>0</v>
      </c>
      <c r="AA30" s="74"/>
      <c r="AB30" s="139">
        <f t="shared" ca="1" si="12"/>
        <v>0</v>
      </c>
    </row>
    <row r="31" spans="1:28" ht="15" customHeight="1" x14ac:dyDescent="0.2">
      <c r="A31" s="84" t="s">
        <v>182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G</v>
      </c>
      <c r="D31" s="19">
        <f t="shared" ca="1" si="0"/>
        <v>35</v>
      </c>
      <c r="E31" s="20">
        <f t="shared" si="7"/>
        <v>0</v>
      </c>
      <c r="F31" s="73"/>
      <c r="G31" s="74">
        <f t="shared" ca="1" si="8"/>
        <v>0</v>
      </c>
      <c r="H31" s="73"/>
      <c r="I31" s="74">
        <f t="shared" ca="1" si="1"/>
        <v>0</v>
      </c>
      <c r="J31" s="73"/>
      <c r="K31" s="113">
        <f t="shared" ca="1" si="9"/>
        <v>0</v>
      </c>
      <c r="L31" s="73"/>
      <c r="M31" s="74">
        <f t="shared" ca="1" si="10"/>
        <v>0</v>
      </c>
      <c r="N31" s="73"/>
      <c r="O31" s="113">
        <f t="shared" ca="1" si="2"/>
        <v>0</v>
      </c>
      <c r="P31" s="101"/>
      <c r="Q31" s="74">
        <f t="shared" ca="1" si="2"/>
        <v>0</v>
      </c>
      <c r="R31" s="73"/>
      <c r="S31" s="113">
        <f t="shared" ca="1" si="11"/>
        <v>0</v>
      </c>
      <c r="T31" s="73"/>
      <c r="U31" s="74">
        <f t="shared" ca="1" si="3"/>
        <v>0</v>
      </c>
      <c r="V31" s="73"/>
      <c r="W31" s="74">
        <f t="shared" ca="1" si="4"/>
        <v>0</v>
      </c>
      <c r="X31" s="73"/>
      <c r="Y31" s="74">
        <f t="shared" ca="1" si="5"/>
        <v>0</v>
      </c>
      <c r="Z31" s="82">
        <f t="shared" ca="1" si="6"/>
        <v>0</v>
      </c>
      <c r="AA31" s="74"/>
      <c r="AB31" s="139">
        <f t="shared" ca="1" si="12"/>
        <v>0</v>
      </c>
    </row>
    <row r="32" spans="1:28" ht="15" customHeight="1" x14ac:dyDescent="0.2">
      <c r="A32" s="84" t="s">
        <v>147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B</v>
      </c>
      <c r="D32" s="19">
        <f t="shared" ca="1" si="0"/>
        <v>140</v>
      </c>
      <c r="E32" s="20">
        <f t="shared" si="7"/>
        <v>12</v>
      </c>
      <c r="F32" s="73"/>
      <c r="G32" s="74">
        <f t="shared" ca="1" si="8"/>
        <v>0</v>
      </c>
      <c r="H32" s="73"/>
      <c r="I32" s="74">
        <f t="shared" ca="1" si="1"/>
        <v>0</v>
      </c>
      <c r="J32" s="73">
        <v>2</v>
      </c>
      <c r="K32" s="113">
        <f t="shared" ca="1" si="9"/>
        <v>280</v>
      </c>
      <c r="L32" s="73"/>
      <c r="M32" s="74">
        <f t="shared" ca="1" si="10"/>
        <v>0</v>
      </c>
      <c r="N32" s="73"/>
      <c r="O32" s="113">
        <f t="shared" ca="1" si="2"/>
        <v>0</v>
      </c>
      <c r="P32" s="101"/>
      <c r="Q32" s="74">
        <f t="shared" ca="1" si="2"/>
        <v>0</v>
      </c>
      <c r="R32" s="73"/>
      <c r="S32" s="113">
        <f t="shared" ca="1" si="11"/>
        <v>0</v>
      </c>
      <c r="T32" s="73"/>
      <c r="U32" s="74">
        <f t="shared" ca="1" si="3"/>
        <v>0</v>
      </c>
      <c r="V32" s="73"/>
      <c r="W32" s="74">
        <f t="shared" ca="1" si="4"/>
        <v>0</v>
      </c>
      <c r="X32" s="73">
        <v>10</v>
      </c>
      <c r="Y32" s="74">
        <f t="shared" ca="1" si="5"/>
        <v>1400</v>
      </c>
      <c r="Z32" s="82">
        <f t="shared" ca="1" si="6"/>
        <v>1680</v>
      </c>
      <c r="AA32" s="74"/>
      <c r="AB32" s="139">
        <f t="shared" ca="1" si="12"/>
        <v>1680</v>
      </c>
    </row>
    <row r="33" spans="1:28" ht="15" customHeight="1" x14ac:dyDescent="0.2">
      <c r="A33" s="84" t="s">
        <v>205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D</v>
      </c>
      <c r="D33" s="19">
        <f t="shared" ca="1" si="0"/>
        <v>100</v>
      </c>
      <c r="E33" s="20">
        <f t="shared" si="7"/>
        <v>0</v>
      </c>
      <c r="F33" s="73"/>
      <c r="G33" s="74">
        <f t="shared" ca="1" si="8"/>
        <v>0</v>
      </c>
      <c r="H33" s="73"/>
      <c r="I33" s="74">
        <f t="shared" ca="1" si="1"/>
        <v>0</v>
      </c>
      <c r="J33" s="73"/>
      <c r="K33" s="113">
        <f t="shared" ca="1" si="9"/>
        <v>0</v>
      </c>
      <c r="L33" s="73"/>
      <c r="M33" s="74">
        <f t="shared" ca="1" si="10"/>
        <v>0</v>
      </c>
      <c r="N33" s="73"/>
      <c r="O33" s="113">
        <f t="shared" ca="1" si="2"/>
        <v>0</v>
      </c>
      <c r="P33" s="101"/>
      <c r="Q33" s="74">
        <f t="shared" ca="1" si="2"/>
        <v>0</v>
      </c>
      <c r="R33" s="73"/>
      <c r="S33" s="113">
        <f t="shared" ca="1" si="11"/>
        <v>0</v>
      </c>
      <c r="T33" s="73"/>
      <c r="U33" s="74">
        <f t="shared" ca="1" si="3"/>
        <v>0</v>
      </c>
      <c r="V33" s="73"/>
      <c r="W33" s="74">
        <f t="shared" ca="1" si="4"/>
        <v>0</v>
      </c>
      <c r="X33" s="73"/>
      <c r="Y33" s="74">
        <f t="shared" ca="1" si="5"/>
        <v>0</v>
      </c>
      <c r="Z33" s="82">
        <f t="shared" ca="1" si="6"/>
        <v>0</v>
      </c>
      <c r="AA33" s="74"/>
      <c r="AB33" s="139">
        <f t="shared" ca="1" si="12"/>
        <v>0</v>
      </c>
    </row>
    <row r="34" spans="1:28" ht="15" customHeight="1" x14ac:dyDescent="0.2">
      <c r="A34" s="84" t="s">
        <v>208</v>
      </c>
      <c r="B34" t="s">
        <v>65</v>
      </c>
      <c r="C34" s="4" t="s">
        <v>6</v>
      </c>
      <c r="D34" s="19">
        <f t="shared" si="0"/>
        <v>100</v>
      </c>
      <c r="E34" s="20">
        <f t="shared" si="7"/>
        <v>33</v>
      </c>
      <c r="F34" s="73"/>
      <c r="G34" s="74">
        <f t="shared" si="8"/>
        <v>0</v>
      </c>
      <c r="H34" s="73"/>
      <c r="I34" s="74">
        <f t="shared" si="1"/>
        <v>0</v>
      </c>
      <c r="J34" s="73"/>
      <c r="K34" s="113">
        <f t="shared" si="9"/>
        <v>0</v>
      </c>
      <c r="L34" s="73"/>
      <c r="M34" s="74">
        <f t="shared" si="10"/>
        <v>0</v>
      </c>
      <c r="N34" s="73">
        <v>33</v>
      </c>
      <c r="O34" s="113">
        <f t="shared" si="2"/>
        <v>3300</v>
      </c>
      <c r="P34" s="101"/>
      <c r="Q34" s="74">
        <f t="shared" si="2"/>
        <v>0</v>
      </c>
      <c r="R34" s="73"/>
      <c r="S34" s="113">
        <f t="shared" si="11"/>
        <v>0</v>
      </c>
      <c r="T34" s="73"/>
      <c r="U34" s="74">
        <f t="shared" si="3"/>
        <v>0</v>
      </c>
      <c r="V34" s="73"/>
      <c r="W34" s="74">
        <f t="shared" si="4"/>
        <v>0</v>
      </c>
      <c r="X34" s="73"/>
      <c r="Y34" s="74">
        <f t="shared" si="5"/>
        <v>0</v>
      </c>
      <c r="Z34" s="82">
        <f t="shared" si="6"/>
        <v>3300</v>
      </c>
      <c r="AA34" s="74"/>
      <c r="AB34" s="139">
        <f t="shared" si="12"/>
        <v>3300</v>
      </c>
    </row>
    <row r="35" spans="1:28" ht="15" customHeight="1" x14ac:dyDescent="0.2">
      <c r="A35" s="84" t="s">
        <v>148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D</v>
      </c>
      <c r="D35" s="19">
        <f t="shared" ca="1" si="0"/>
        <v>100</v>
      </c>
      <c r="E35" s="20">
        <f t="shared" si="7"/>
        <v>0</v>
      </c>
      <c r="F35" s="73"/>
      <c r="G35" s="74">
        <f t="shared" ca="1" si="8"/>
        <v>0</v>
      </c>
      <c r="H35" s="73"/>
      <c r="I35" s="74">
        <f t="shared" ca="1" si="1"/>
        <v>0</v>
      </c>
      <c r="J35" s="73"/>
      <c r="K35" s="113">
        <f t="shared" ca="1" si="9"/>
        <v>0</v>
      </c>
      <c r="L35" s="73"/>
      <c r="M35" s="74">
        <f t="shared" ca="1" si="10"/>
        <v>0</v>
      </c>
      <c r="N35" s="73"/>
      <c r="O35" s="113">
        <f t="shared" ca="1" si="2"/>
        <v>0</v>
      </c>
      <c r="P35" s="101"/>
      <c r="Q35" s="74">
        <f t="shared" ca="1" si="2"/>
        <v>0</v>
      </c>
      <c r="R35" s="73"/>
      <c r="S35" s="113">
        <f t="shared" ca="1" si="11"/>
        <v>0</v>
      </c>
      <c r="T35" s="73"/>
      <c r="U35" s="74">
        <f t="shared" ca="1" si="3"/>
        <v>0</v>
      </c>
      <c r="V35" s="73"/>
      <c r="W35" s="74">
        <f t="shared" ca="1" si="4"/>
        <v>0</v>
      </c>
      <c r="X35" s="73"/>
      <c r="Y35" s="74">
        <f t="shared" ca="1" si="5"/>
        <v>0</v>
      </c>
      <c r="Z35" s="82">
        <f t="shared" ca="1" si="6"/>
        <v>0</v>
      </c>
      <c r="AA35" s="74"/>
      <c r="AB35" s="139">
        <f t="shared" ca="1" si="12"/>
        <v>0</v>
      </c>
    </row>
    <row r="36" spans="1:28" ht="15" customHeight="1" x14ac:dyDescent="0.2">
      <c r="A36" s="84" t="s">
        <v>214</v>
      </c>
      <c r="B36" s="14" t="s">
        <v>65</v>
      </c>
      <c r="C36" s="4" t="str">
        <f ca="1">IF($A36="","",INDEX(INDIRECT("'MA-Liste'!"&amp;$C$11),MATCH($A36,'MA-Liste'!$M:$M,FALSE)))</f>
        <v>D</v>
      </c>
      <c r="D36" s="19">
        <f t="shared" ca="1" si="0"/>
        <v>100</v>
      </c>
      <c r="E36" s="20">
        <f t="shared" si="7"/>
        <v>0</v>
      </c>
      <c r="F36" s="73"/>
      <c r="G36" s="74">
        <f t="shared" ca="1" si="8"/>
        <v>0</v>
      </c>
      <c r="H36" s="73"/>
      <c r="I36" s="74">
        <f t="shared" ca="1" si="1"/>
        <v>0</v>
      </c>
      <c r="J36" s="73"/>
      <c r="K36" s="113">
        <f t="shared" ca="1" si="9"/>
        <v>0</v>
      </c>
      <c r="L36" s="73"/>
      <c r="M36" s="74">
        <f t="shared" ca="1" si="10"/>
        <v>0</v>
      </c>
      <c r="N36" s="73"/>
      <c r="O36" s="113">
        <f t="shared" ca="1" si="2"/>
        <v>0</v>
      </c>
      <c r="P36" s="101"/>
      <c r="Q36" s="74">
        <f t="shared" ca="1" si="2"/>
        <v>0</v>
      </c>
      <c r="R36" s="73"/>
      <c r="S36" s="113">
        <f t="shared" ca="1" si="11"/>
        <v>0</v>
      </c>
      <c r="T36" s="73"/>
      <c r="U36" s="74">
        <f t="shared" ca="1" si="3"/>
        <v>0</v>
      </c>
      <c r="V36" s="73"/>
      <c r="W36" s="74">
        <f t="shared" ca="1" si="4"/>
        <v>0</v>
      </c>
      <c r="X36" s="73"/>
      <c r="Y36" s="74">
        <f t="shared" ca="1" si="5"/>
        <v>0</v>
      </c>
      <c r="Z36" s="82">
        <f t="shared" ca="1" si="6"/>
        <v>0</v>
      </c>
      <c r="AA36" s="74"/>
      <c r="AB36" s="139">
        <f t="shared" ca="1" si="12"/>
        <v>0</v>
      </c>
    </row>
    <row r="37" spans="1:28" ht="15" customHeight="1" x14ac:dyDescent="0.2">
      <c r="A37" s="84" t="s">
        <v>183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F</v>
      </c>
      <c r="D37" s="19">
        <f t="shared" ca="1" si="0"/>
        <v>60</v>
      </c>
      <c r="E37" s="20">
        <f t="shared" si="7"/>
        <v>0</v>
      </c>
      <c r="F37" s="73"/>
      <c r="G37" s="74">
        <f t="shared" ca="1" si="8"/>
        <v>0</v>
      </c>
      <c r="H37" s="73"/>
      <c r="I37" s="74">
        <f t="shared" ca="1" si="1"/>
        <v>0</v>
      </c>
      <c r="J37" s="73"/>
      <c r="K37" s="113">
        <f t="shared" ca="1" si="9"/>
        <v>0</v>
      </c>
      <c r="L37" s="73"/>
      <c r="M37" s="74">
        <f t="shared" ca="1" si="10"/>
        <v>0</v>
      </c>
      <c r="N37" s="73"/>
      <c r="O37" s="113">
        <f t="shared" ca="1" si="2"/>
        <v>0</v>
      </c>
      <c r="P37" s="101"/>
      <c r="Q37" s="74">
        <f t="shared" ca="1" si="2"/>
        <v>0</v>
      </c>
      <c r="R37" s="73"/>
      <c r="S37" s="113">
        <f t="shared" ca="1" si="11"/>
        <v>0</v>
      </c>
      <c r="T37" s="73"/>
      <c r="U37" s="74">
        <f t="shared" ca="1" si="3"/>
        <v>0</v>
      </c>
      <c r="V37" s="73"/>
      <c r="W37" s="74">
        <f t="shared" ca="1" si="4"/>
        <v>0</v>
      </c>
      <c r="X37" s="73"/>
      <c r="Y37" s="74">
        <f t="shared" ca="1" si="5"/>
        <v>0</v>
      </c>
      <c r="Z37" s="82">
        <f t="shared" ca="1" si="6"/>
        <v>0</v>
      </c>
      <c r="AA37" s="74"/>
      <c r="AB37" s="139">
        <f t="shared" ca="1" si="12"/>
        <v>0</v>
      </c>
    </row>
    <row r="38" spans="1:28" ht="15" customHeight="1" x14ac:dyDescent="0.2">
      <c r="A38" s="84" t="s">
        <v>184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B</v>
      </c>
      <c r="D38" s="19">
        <f t="shared" ca="1" si="0"/>
        <v>140</v>
      </c>
      <c r="E38" s="20">
        <f t="shared" si="7"/>
        <v>3</v>
      </c>
      <c r="F38" s="73"/>
      <c r="G38" s="74">
        <f t="shared" ca="1" si="8"/>
        <v>0</v>
      </c>
      <c r="H38" s="73"/>
      <c r="I38" s="74">
        <f t="shared" ca="1" si="1"/>
        <v>0</v>
      </c>
      <c r="J38" s="73"/>
      <c r="K38" s="113">
        <f t="shared" ca="1" si="9"/>
        <v>0</v>
      </c>
      <c r="L38" s="73"/>
      <c r="M38" s="74">
        <f t="shared" ca="1" si="10"/>
        <v>0</v>
      </c>
      <c r="N38" s="73"/>
      <c r="O38" s="113">
        <f t="shared" ca="1" si="2"/>
        <v>0</v>
      </c>
      <c r="P38" s="101"/>
      <c r="Q38" s="74">
        <f t="shared" ca="1" si="2"/>
        <v>0</v>
      </c>
      <c r="R38" s="73">
        <v>3</v>
      </c>
      <c r="S38" s="113">
        <f t="shared" ca="1" si="11"/>
        <v>420</v>
      </c>
      <c r="T38" s="73"/>
      <c r="U38" s="74">
        <f t="shared" ca="1" si="3"/>
        <v>0</v>
      </c>
      <c r="V38" s="73"/>
      <c r="W38" s="74">
        <f t="shared" ca="1" si="4"/>
        <v>0</v>
      </c>
      <c r="X38" s="73"/>
      <c r="Y38" s="74">
        <f t="shared" ca="1" si="5"/>
        <v>0</v>
      </c>
      <c r="Z38" s="82">
        <f t="shared" ca="1" si="6"/>
        <v>420</v>
      </c>
      <c r="AA38" s="74"/>
      <c r="AB38" s="139">
        <f t="shared" ca="1" si="12"/>
        <v>420</v>
      </c>
    </row>
    <row r="39" spans="1:28" ht="15" customHeight="1" x14ac:dyDescent="0.2">
      <c r="A39" s="84" t="s">
        <v>147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B</v>
      </c>
      <c r="D39" s="19">
        <f t="shared" ca="1" si="0"/>
        <v>140</v>
      </c>
      <c r="E39" s="20">
        <f t="shared" si="7"/>
        <v>0</v>
      </c>
      <c r="F39" s="73"/>
      <c r="G39" s="74">
        <f t="shared" ca="1" si="8"/>
        <v>0</v>
      </c>
      <c r="H39" s="73"/>
      <c r="I39" s="74">
        <f t="shared" ca="1" si="1"/>
        <v>0</v>
      </c>
      <c r="J39" s="73"/>
      <c r="K39" s="113">
        <f t="shared" ca="1" si="9"/>
        <v>0</v>
      </c>
      <c r="L39" s="73"/>
      <c r="M39" s="74">
        <f t="shared" ca="1" si="10"/>
        <v>0</v>
      </c>
      <c r="N39" s="73"/>
      <c r="O39" s="113">
        <f t="shared" ca="1" si="2"/>
        <v>0</v>
      </c>
      <c r="P39" s="101"/>
      <c r="Q39" s="74">
        <f t="shared" ca="1" si="2"/>
        <v>0</v>
      </c>
      <c r="R39" s="73"/>
      <c r="S39" s="113">
        <f t="shared" ca="1" si="11"/>
        <v>0</v>
      </c>
      <c r="T39" s="73"/>
      <c r="U39" s="74">
        <f t="shared" ca="1" si="3"/>
        <v>0</v>
      </c>
      <c r="V39" s="73"/>
      <c r="W39" s="74">
        <f t="shared" ca="1" si="4"/>
        <v>0</v>
      </c>
      <c r="X39" s="73"/>
      <c r="Y39" s="74">
        <f t="shared" ca="1" si="5"/>
        <v>0</v>
      </c>
      <c r="Z39" s="82">
        <f t="shared" ca="1" si="6"/>
        <v>0</v>
      </c>
      <c r="AA39" s="74"/>
      <c r="AB39" s="139">
        <f t="shared" ca="1" si="12"/>
        <v>0</v>
      </c>
    </row>
    <row r="40" spans="1:28" ht="15" customHeight="1" x14ac:dyDescent="0.2">
      <c r="A40" s="84" t="s">
        <v>211</v>
      </c>
      <c r="B40" t="str">
        <f>IF($A40="","",INDEX('MA-Liste'!$D:$D,MATCH($A40,'MA-Liste'!$M:$M,FALSE)))</f>
        <v>AeBo</v>
      </c>
      <c r="C40" s="4" t="str">
        <f ca="1">IF($A40="","",INDEX(INDIRECT("'MA-Liste'!"&amp;$C$11),MATCH($A40,'MA-Liste'!$M:$M,FALSE)))</f>
        <v>D</v>
      </c>
      <c r="D40" s="19">
        <f t="shared" ca="1" si="0"/>
        <v>100</v>
      </c>
      <c r="E40" s="20">
        <f t="shared" si="7"/>
        <v>0</v>
      </c>
      <c r="F40" s="73"/>
      <c r="G40" s="74">
        <f t="shared" ca="1" si="8"/>
        <v>0</v>
      </c>
      <c r="H40" s="73"/>
      <c r="I40" s="74">
        <f t="shared" ca="1" si="1"/>
        <v>0</v>
      </c>
      <c r="J40" s="73"/>
      <c r="K40" s="113">
        <f t="shared" ca="1" si="9"/>
        <v>0</v>
      </c>
      <c r="L40" s="73"/>
      <c r="M40" s="74">
        <f t="shared" ca="1" si="10"/>
        <v>0</v>
      </c>
      <c r="N40" s="73"/>
      <c r="O40" s="113">
        <f t="shared" ca="1" si="2"/>
        <v>0</v>
      </c>
      <c r="P40" s="101"/>
      <c r="Q40" s="74">
        <f t="shared" ca="1" si="2"/>
        <v>0</v>
      </c>
      <c r="R40" s="73"/>
      <c r="S40" s="113">
        <f t="shared" ca="1" si="11"/>
        <v>0</v>
      </c>
      <c r="T40" s="73"/>
      <c r="U40" s="74">
        <f t="shared" ca="1" si="3"/>
        <v>0</v>
      </c>
      <c r="V40" s="73"/>
      <c r="W40" s="74">
        <f t="shared" ca="1" si="4"/>
        <v>0</v>
      </c>
      <c r="X40" s="73"/>
      <c r="Y40" s="74">
        <f t="shared" ca="1" si="5"/>
        <v>0</v>
      </c>
      <c r="Z40" s="82">
        <f t="shared" ca="1" si="6"/>
        <v>0</v>
      </c>
      <c r="AA40" s="74"/>
      <c r="AB40" s="139">
        <f t="shared" ca="1" si="12"/>
        <v>0</v>
      </c>
    </row>
    <row r="41" spans="1:28" ht="15" customHeight="1" x14ac:dyDescent="0.2">
      <c r="A41" s="84" t="s">
        <v>237</v>
      </c>
      <c r="B41" t="s">
        <v>65</v>
      </c>
      <c r="C41" s="4" t="s">
        <v>7</v>
      </c>
      <c r="D41" s="19">
        <f t="shared" si="0"/>
        <v>75</v>
      </c>
      <c r="E41" s="20">
        <f t="shared" si="7"/>
        <v>0</v>
      </c>
      <c r="F41" s="73"/>
      <c r="G41" s="74">
        <f t="shared" si="8"/>
        <v>0</v>
      </c>
      <c r="H41" s="73"/>
      <c r="I41" s="74">
        <f t="shared" si="1"/>
        <v>0</v>
      </c>
      <c r="J41" s="73"/>
      <c r="K41" s="113">
        <f t="shared" si="9"/>
        <v>0</v>
      </c>
      <c r="L41" s="73"/>
      <c r="M41" s="74">
        <f t="shared" si="10"/>
        <v>0</v>
      </c>
      <c r="N41" s="73"/>
      <c r="O41" s="113">
        <f t="shared" si="2"/>
        <v>0</v>
      </c>
      <c r="P41" s="101"/>
      <c r="Q41" s="74">
        <f t="shared" si="2"/>
        <v>0</v>
      </c>
      <c r="R41" s="73"/>
      <c r="S41" s="113">
        <f t="shared" si="11"/>
        <v>0</v>
      </c>
      <c r="T41" s="73"/>
      <c r="U41" s="74">
        <f t="shared" si="3"/>
        <v>0</v>
      </c>
      <c r="V41" s="73"/>
      <c r="W41" s="74">
        <f t="shared" si="4"/>
        <v>0</v>
      </c>
      <c r="X41" s="73"/>
      <c r="Y41" s="74">
        <f t="shared" si="5"/>
        <v>0</v>
      </c>
      <c r="Z41" s="82">
        <f t="shared" si="6"/>
        <v>0</v>
      </c>
      <c r="AA41" s="74"/>
      <c r="AB41" s="139">
        <f t="shared" si="12"/>
        <v>0</v>
      </c>
    </row>
    <row r="42" spans="1:28" ht="15" customHeight="1" x14ac:dyDescent="0.2">
      <c r="A42" s="84" t="s">
        <v>212</v>
      </c>
      <c r="B42" t="s">
        <v>65</v>
      </c>
      <c r="C42" s="4" t="s">
        <v>5</v>
      </c>
      <c r="D42" s="19">
        <v>118</v>
      </c>
      <c r="E42" s="20">
        <f t="shared" si="7"/>
        <v>0</v>
      </c>
      <c r="F42" s="73"/>
      <c r="G42" s="74">
        <f t="shared" si="8"/>
        <v>0</v>
      </c>
      <c r="H42" s="73"/>
      <c r="I42" s="74">
        <f t="shared" si="1"/>
        <v>0</v>
      </c>
      <c r="J42" s="73"/>
      <c r="K42" s="113">
        <f t="shared" si="9"/>
        <v>0</v>
      </c>
      <c r="L42" s="73"/>
      <c r="M42" s="74">
        <f t="shared" si="10"/>
        <v>0</v>
      </c>
      <c r="N42" s="73"/>
      <c r="O42" s="113">
        <f t="shared" si="2"/>
        <v>0</v>
      </c>
      <c r="P42" s="101"/>
      <c r="Q42" s="74">
        <f t="shared" si="2"/>
        <v>0</v>
      </c>
      <c r="R42" s="73"/>
      <c r="S42" s="113">
        <f t="shared" si="11"/>
        <v>0</v>
      </c>
      <c r="T42" s="73"/>
      <c r="U42" s="74">
        <v>0</v>
      </c>
      <c r="V42" s="73"/>
      <c r="W42" s="74">
        <v>0</v>
      </c>
      <c r="X42" s="73"/>
      <c r="Y42" s="74">
        <f t="shared" si="5"/>
        <v>0</v>
      </c>
      <c r="Z42" s="82">
        <f t="shared" si="6"/>
        <v>0</v>
      </c>
      <c r="AA42" s="74"/>
      <c r="AB42" s="139">
        <f t="shared" si="12"/>
        <v>0</v>
      </c>
    </row>
    <row r="43" spans="1:28" ht="15.75" customHeight="1" x14ac:dyDescent="0.2">
      <c r="A43" s="90" t="s">
        <v>187</v>
      </c>
      <c r="B43" t="str">
        <f>IF($A43="","",INDEX('MA-Liste'!$D:$D,MATCH($A43,'MA-Liste'!$M:$M,FALSE)))</f>
        <v>AeBo</v>
      </c>
      <c r="C43" s="4" t="str">
        <f ca="1">IF($A43="","",INDEX(INDIRECT("'MA-Liste'!"&amp;$C$11),MATCH($A43,'MA-Liste'!$M:$M,FALSE)))</f>
        <v>D</v>
      </c>
      <c r="D43" s="19">
        <f t="shared" ca="1" si="0"/>
        <v>100</v>
      </c>
      <c r="E43" s="20">
        <f t="shared" si="7"/>
        <v>0</v>
      </c>
      <c r="F43" s="73"/>
      <c r="G43" s="74">
        <f t="shared" ca="1" si="8"/>
        <v>0</v>
      </c>
      <c r="H43" s="73"/>
      <c r="I43" s="74">
        <f t="shared" ca="1" si="1"/>
        <v>0</v>
      </c>
      <c r="J43" s="73"/>
      <c r="K43" s="113">
        <f t="shared" ca="1" si="9"/>
        <v>0</v>
      </c>
      <c r="L43" s="73"/>
      <c r="M43" s="74">
        <f t="shared" ca="1" si="10"/>
        <v>0</v>
      </c>
      <c r="N43" s="73"/>
      <c r="O43" s="113">
        <f t="shared" ca="1" si="2"/>
        <v>0</v>
      </c>
      <c r="P43" s="101"/>
      <c r="Q43" s="74">
        <f t="shared" ca="1" si="2"/>
        <v>0</v>
      </c>
      <c r="R43" s="73"/>
      <c r="S43" s="113">
        <f t="shared" ca="1" si="11"/>
        <v>0</v>
      </c>
      <c r="T43" s="73"/>
      <c r="U43" s="74">
        <f t="shared" ref="U43:U50" ca="1" si="13">IF(D43="",0,D43*T43)</f>
        <v>0</v>
      </c>
      <c r="V43" s="73"/>
      <c r="W43" s="74">
        <f t="shared" ref="W43:W50" ca="1" si="14">IF(D43="",0,D43*V43)</f>
        <v>0</v>
      </c>
      <c r="X43" s="73"/>
      <c r="Y43" s="74">
        <f t="shared" ca="1" si="5"/>
        <v>0</v>
      </c>
      <c r="Z43" s="82">
        <f t="shared" ca="1" si="6"/>
        <v>0</v>
      </c>
      <c r="AA43" s="74"/>
      <c r="AB43" s="139">
        <f t="shared" ca="1" si="12"/>
        <v>0</v>
      </c>
    </row>
    <row r="44" spans="1:28" ht="15.75" customHeight="1" x14ac:dyDescent="0.2">
      <c r="A44" s="90" t="s">
        <v>144</v>
      </c>
      <c r="B44" t="s">
        <v>65</v>
      </c>
      <c r="C44" s="4" t="s">
        <v>6</v>
      </c>
      <c r="D44" s="19">
        <v>100</v>
      </c>
      <c r="E44" s="20">
        <f t="shared" si="7"/>
        <v>0</v>
      </c>
      <c r="F44" s="73"/>
      <c r="G44" s="74">
        <f t="shared" si="8"/>
        <v>0</v>
      </c>
      <c r="H44" s="73"/>
      <c r="I44" s="74">
        <f t="shared" si="1"/>
        <v>0</v>
      </c>
      <c r="J44" s="73"/>
      <c r="K44" s="113">
        <f t="shared" si="9"/>
        <v>0</v>
      </c>
      <c r="L44" s="73"/>
      <c r="M44" s="74">
        <f t="shared" si="10"/>
        <v>0</v>
      </c>
      <c r="N44" s="73"/>
      <c r="O44" s="113">
        <f t="shared" si="2"/>
        <v>0</v>
      </c>
      <c r="P44" s="101"/>
      <c r="Q44" s="74">
        <f t="shared" si="2"/>
        <v>0</v>
      </c>
      <c r="R44" s="73"/>
      <c r="S44" s="113">
        <f t="shared" si="11"/>
        <v>0</v>
      </c>
      <c r="T44" s="73"/>
      <c r="U44" s="74">
        <f t="shared" si="13"/>
        <v>0</v>
      </c>
      <c r="V44" s="73"/>
      <c r="W44" s="74">
        <f t="shared" si="14"/>
        <v>0</v>
      </c>
      <c r="X44" s="73"/>
      <c r="Y44" s="74">
        <f t="shared" si="5"/>
        <v>0</v>
      </c>
      <c r="Z44" s="82">
        <f t="shared" si="6"/>
        <v>0</v>
      </c>
      <c r="AA44" s="74"/>
      <c r="AB44" s="139">
        <f t="shared" si="12"/>
        <v>0</v>
      </c>
    </row>
    <row r="45" spans="1:28" ht="15" customHeight="1" x14ac:dyDescent="0.2">
      <c r="A45" s="84" t="s">
        <v>188</v>
      </c>
      <c r="B45" t="str">
        <f>IF($A45="","",INDEX('MA-Liste'!$D:$D,MATCH($A45,'MA-Liste'!$M:$M,FALSE)))</f>
        <v>AeBo</v>
      </c>
      <c r="C45" s="4" t="str">
        <f ca="1">IF($A45="","",INDEX(INDIRECT("'MA-Liste'!"&amp;$C$11),MATCH($A45,'MA-Liste'!$M:$M,FALSE)))</f>
        <v>C</v>
      </c>
      <c r="D45" s="19">
        <f t="shared" ca="1" si="0"/>
        <v>118</v>
      </c>
      <c r="E45" s="20">
        <f t="shared" si="7"/>
        <v>0</v>
      </c>
      <c r="F45" s="73"/>
      <c r="G45" s="74">
        <f t="shared" ca="1" si="8"/>
        <v>0</v>
      </c>
      <c r="H45" s="73"/>
      <c r="I45" s="74">
        <f t="shared" ca="1" si="1"/>
        <v>0</v>
      </c>
      <c r="J45" s="73"/>
      <c r="K45" s="113">
        <f t="shared" ca="1" si="9"/>
        <v>0</v>
      </c>
      <c r="L45" s="73"/>
      <c r="M45" s="74">
        <f t="shared" ca="1" si="10"/>
        <v>0</v>
      </c>
      <c r="N45" s="73"/>
      <c r="O45" s="113">
        <f t="shared" ca="1" si="2"/>
        <v>0</v>
      </c>
      <c r="P45" s="101"/>
      <c r="Q45" s="74">
        <f t="shared" ca="1" si="2"/>
        <v>0</v>
      </c>
      <c r="R45" s="73"/>
      <c r="S45" s="113">
        <f t="shared" ca="1" si="11"/>
        <v>0</v>
      </c>
      <c r="T45" s="73"/>
      <c r="U45" s="74">
        <f t="shared" ca="1" si="13"/>
        <v>0</v>
      </c>
      <c r="V45" s="73"/>
      <c r="W45" s="74">
        <f t="shared" ca="1" si="14"/>
        <v>0</v>
      </c>
      <c r="X45" s="73"/>
      <c r="Y45" s="74">
        <f t="shared" ca="1" si="5"/>
        <v>0</v>
      </c>
      <c r="Z45" s="82">
        <f t="shared" ca="1" si="6"/>
        <v>0</v>
      </c>
      <c r="AA45" s="74"/>
      <c r="AB45" s="139">
        <f t="shared" ca="1" si="12"/>
        <v>0</v>
      </c>
    </row>
    <row r="46" spans="1:28" ht="15" customHeight="1" x14ac:dyDescent="0.2">
      <c r="A46" s="84" t="s">
        <v>213</v>
      </c>
      <c r="B46" t="s">
        <v>65</v>
      </c>
      <c r="C46" s="4" t="s">
        <v>7</v>
      </c>
      <c r="D46" s="19">
        <v>75</v>
      </c>
      <c r="E46" s="20">
        <f t="shared" si="7"/>
        <v>0</v>
      </c>
      <c r="F46" s="73"/>
      <c r="G46" s="74">
        <f t="shared" si="8"/>
        <v>0</v>
      </c>
      <c r="H46" s="73"/>
      <c r="I46" s="74">
        <f t="shared" si="1"/>
        <v>0</v>
      </c>
      <c r="J46" s="73"/>
      <c r="K46" s="113">
        <f t="shared" si="9"/>
        <v>0</v>
      </c>
      <c r="L46" s="73"/>
      <c r="M46" s="74">
        <f t="shared" si="10"/>
        <v>0</v>
      </c>
      <c r="N46" s="73"/>
      <c r="O46" s="113">
        <f t="shared" si="2"/>
        <v>0</v>
      </c>
      <c r="P46" s="101"/>
      <c r="Q46" s="74">
        <f t="shared" si="2"/>
        <v>0</v>
      </c>
      <c r="R46" s="73"/>
      <c r="S46" s="113">
        <f t="shared" si="11"/>
        <v>0</v>
      </c>
      <c r="T46" s="73"/>
      <c r="U46" s="74">
        <f t="shared" si="13"/>
        <v>0</v>
      </c>
      <c r="V46" s="73"/>
      <c r="W46" s="74">
        <f t="shared" si="14"/>
        <v>0</v>
      </c>
      <c r="X46" s="73"/>
      <c r="Y46" s="74">
        <f t="shared" si="5"/>
        <v>0</v>
      </c>
      <c r="Z46" s="82">
        <f t="shared" si="6"/>
        <v>0</v>
      </c>
      <c r="AA46" s="74"/>
      <c r="AB46" s="139">
        <f t="shared" si="12"/>
        <v>0</v>
      </c>
    </row>
    <row r="47" spans="1:28" ht="15" customHeight="1" x14ac:dyDescent="0.2">
      <c r="A47" s="84" t="s">
        <v>216</v>
      </c>
      <c r="B47" t="s">
        <v>65</v>
      </c>
      <c r="C47" s="4" t="s">
        <v>6</v>
      </c>
      <c r="D47" s="19">
        <v>100</v>
      </c>
      <c r="E47" s="20">
        <f t="shared" si="7"/>
        <v>91.5</v>
      </c>
      <c r="F47" s="73"/>
      <c r="G47" s="74">
        <f t="shared" si="8"/>
        <v>0</v>
      </c>
      <c r="H47" s="73"/>
      <c r="I47" s="74">
        <f t="shared" si="1"/>
        <v>0</v>
      </c>
      <c r="J47" s="73"/>
      <c r="K47" s="113">
        <f t="shared" si="9"/>
        <v>0</v>
      </c>
      <c r="L47" s="73"/>
      <c r="M47" s="74">
        <f t="shared" si="10"/>
        <v>0</v>
      </c>
      <c r="N47" s="73"/>
      <c r="O47" s="113">
        <f t="shared" si="2"/>
        <v>0</v>
      </c>
      <c r="P47" s="101"/>
      <c r="Q47" s="74">
        <f t="shared" si="2"/>
        <v>0</v>
      </c>
      <c r="R47" s="73">
        <v>91.5</v>
      </c>
      <c r="S47" s="113">
        <f t="shared" si="11"/>
        <v>9150</v>
      </c>
      <c r="T47" s="73"/>
      <c r="U47" s="74">
        <f t="shared" si="13"/>
        <v>0</v>
      </c>
      <c r="V47" s="73"/>
      <c r="W47" s="74">
        <f t="shared" si="14"/>
        <v>0</v>
      </c>
      <c r="X47" s="73"/>
      <c r="Y47" s="74">
        <f t="shared" si="5"/>
        <v>0</v>
      </c>
      <c r="Z47" s="82">
        <f t="shared" si="6"/>
        <v>9150</v>
      </c>
      <c r="AA47" s="74"/>
      <c r="AB47" s="139">
        <f t="shared" si="12"/>
        <v>9150</v>
      </c>
    </row>
    <row r="48" spans="1:28" ht="15" customHeight="1" x14ac:dyDescent="0.2">
      <c r="A48" s="84" t="s">
        <v>191</v>
      </c>
      <c r="B48" t="str">
        <f>IF($A48="","",INDEX('MA-Liste'!$D:$D,MATCH($A48,'MA-Liste'!$M:$M,FALSE)))</f>
        <v>AeBo</v>
      </c>
      <c r="C48" s="4" t="str">
        <f ca="1">IF($A48="","",INDEX(INDIRECT("'MA-Liste'!"&amp;$C$11),MATCH($A48,'MA-Liste'!$M:$M,FALSE)))</f>
        <v>B</v>
      </c>
      <c r="D48" s="19">
        <f t="shared" ca="1" si="0"/>
        <v>140</v>
      </c>
      <c r="E48" s="20">
        <f t="shared" si="7"/>
        <v>0</v>
      </c>
      <c r="F48" s="73"/>
      <c r="G48" s="74">
        <f t="shared" ca="1" si="8"/>
        <v>0</v>
      </c>
      <c r="H48" s="73"/>
      <c r="I48" s="74">
        <f t="shared" ca="1" si="1"/>
        <v>0</v>
      </c>
      <c r="J48" s="73"/>
      <c r="K48" s="113">
        <f t="shared" ca="1" si="9"/>
        <v>0</v>
      </c>
      <c r="L48" s="73"/>
      <c r="M48" s="74">
        <f t="shared" ca="1" si="10"/>
        <v>0</v>
      </c>
      <c r="N48" s="73"/>
      <c r="O48" s="113">
        <f t="shared" ca="1" si="2"/>
        <v>0</v>
      </c>
      <c r="P48" s="101"/>
      <c r="Q48" s="74">
        <f t="shared" ca="1" si="2"/>
        <v>0</v>
      </c>
      <c r="R48" s="73"/>
      <c r="S48" s="113">
        <f t="shared" ca="1" si="11"/>
        <v>0</v>
      </c>
      <c r="T48" s="73"/>
      <c r="U48" s="74">
        <f t="shared" ca="1" si="13"/>
        <v>0</v>
      </c>
      <c r="V48" s="73"/>
      <c r="W48" s="74">
        <f t="shared" ca="1" si="14"/>
        <v>0</v>
      </c>
      <c r="X48" s="73"/>
      <c r="Y48" s="74">
        <f t="shared" ca="1" si="5"/>
        <v>0</v>
      </c>
      <c r="Z48" s="82">
        <f t="shared" ca="1" si="6"/>
        <v>0</v>
      </c>
      <c r="AA48" s="74"/>
      <c r="AB48" s="139">
        <f t="shared" ca="1" si="12"/>
        <v>0</v>
      </c>
    </row>
    <row r="49" spans="1:28" ht="15" customHeight="1" x14ac:dyDescent="0.2">
      <c r="A49" s="84" t="s">
        <v>219</v>
      </c>
      <c r="B49" s="14" t="s">
        <v>65</v>
      </c>
      <c r="C49" s="18" t="s">
        <v>6</v>
      </c>
      <c r="D49" s="19">
        <v>100</v>
      </c>
      <c r="E49" s="20">
        <f t="shared" si="7"/>
        <v>0</v>
      </c>
      <c r="F49" s="73"/>
      <c r="G49" s="74">
        <f t="shared" si="8"/>
        <v>0</v>
      </c>
      <c r="H49" s="73"/>
      <c r="I49" s="74">
        <f t="shared" si="1"/>
        <v>0</v>
      </c>
      <c r="J49" s="73"/>
      <c r="K49" s="113">
        <f t="shared" si="9"/>
        <v>0</v>
      </c>
      <c r="L49" s="73"/>
      <c r="M49" s="74">
        <f t="shared" si="10"/>
        <v>0</v>
      </c>
      <c r="N49" s="73"/>
      <c r="O49" s="113">
        <f t="shared" si="2"/>
        <v>0</v>
      </c>
      <c r="P49" s="101"/>
      <c r="Q49" s="74">
        <f t="shared" si="2"/>
        <v>0</v>
      </c>
      <c r="R49" s="73"/>
      <c r="S49" s="113">
        <f t="shared" si="11"/>
        <v>0</v>
      </c>
      <c r="T49" s="73"/>
      <c r="U49" s="74">
        <f t="shared" si="13"/>
        <v>0</v>
      </c>
      <c r="V49" s="73"/>
      <c r="W49" s="74">
        <f t="shared" si="14"/>
        <v>0</v>
      </c>
      <c r="X49" s="73"/>
      <c r="Y49" s="74">
        <f t="shared" si="5"/>
        <v>0</v>
      </c>
      <c r="Z49" s="82">
        <f t="shared" si="6"/>
        <v>0</v>
      </c>
      <c r="AA49" s="74"/>
      <c r="AB49" s="139">
        <f t="shared" si="12"/>
        <v>0</v>
      </c>
    </row>
    <row r="50" spans="1:28" ht="15" customHeight="1" x14ac:dyDescent="0.2">
      <c r="A50" s="84" t="s">
        <v>220</v>
      </c>
      <c r="B50" s="14" t="s">
        <v>65</v>
      </c>
      <c r="C50" s="18" t="s">
        <v>8</v>
      </c>
      <c r="D50" s="19">
        <v>60</v>
      </c>
      <c r="E50" s="20">
        <f t="shared" si="7"/>
        <v>0</v>
      </c>
      <c r="F50" s="73"/>
      <c r="G50" s="74">
        <f t="shared" si="8"/>
        <v>0</v>
      </c>
      <c r="H50" s="73"/>
      <c r="I50" s="74">
        <f t="shared" si="1"/>
        <v>0</v>
      </c>
      <c r="J50" s="73"/>
      <c r="K50" s="113">
        <f t="shared" si="9"/>
        <v>0</v>
      </c>
      <c r="L50" s="73"/>
      <c r="M50" s="74">
        <f t="shared" si="10"/>
        <v>0</v>
      </c>
      <c r="N50" s="73"/>
      <c r="O50" s="113">
        <f t="shared" si="2"/>
        <v>0</v>
      </c>
      <c r="P50" s="101"/>
      <c r="Q50" s="74">
        <f t="shared" si="2"/>
        <v>0</v>
      </c>
      <c r="R50" s="73"/>
      <c r="S50" s="113">
        <f t="shared" si="11"/>
        <v>0</v>
      </c>
      <c r="T50" s="73"/>
      <c r="U50" s="74">
        <f t="shared" si="13"/>
        <v>0</v>
      </c>
      <c r="V50" s="73"/>
      <c r="W50" s="74">
        <f t="shared" si="14"/>
        <v>0</v>
      </c>
      <c r="X50" s="73"/>
      <c r="Y50" s="74">
        <f t="shared" si="5"/>
        <v>0</v>
      </c>
      <c r="Z50" s="82">
        <f t="shared" si="6"/>
        <v>0</v>
      </c>
      <c r="AA50" s="74"/>
      <c r="AB50" s="139">
        <f t="shared" si="12"/>
        <v>0</v>
      </c>
    </row>
    <row r="51" spans="1:28" ht="15" customHeight="1" x14ac:dyDescent="0.2">
      <c r="A51" s="84" t="s">
        <v>217</v>
      </c>
      <c r="B51" s="14" t="s">
        <v>65</v>
      </c>
      <c r="C51" s="18" t="s">
        <v>9</v>
      </c>
      <c r="D51" s="19">
        <v>35</v>
      </c>
      <c r="E51" s="20">
        <f t="shared" si="7"/>
        <v>41.25</v>
      </c>
      <c r="F51" s="73"/>
      <c r="G51" s="74">
        <f t="shared" si="8"/>
        <v>0</v>
      </c>
      <c r="H51" s="73"/>
      <c r="I51" s="74">
        <f t="shared" si="1"/>
        <v>0</v>
      </c>
      <c r="J51" s="73"/>
      <c r="K51" s="113">
        <f t="shared" si="9"/>
        <v>0</v>
      </c>
      <c r="L51" s="73"/>
      <c r="M51" s="74">
        <f t="shared" si="10"/>
        <v>0</v>
      </c>
      <c r="N51" s="73"/>
      <c r="O51" s="113">
        <f t="shared" si="2"/>
        <v>0</v>
      </c>
      <c r="P51" s="101"/>
      <c r="Q51" s="74">
        <f t="shared" si="2"/>
        <v>0</v>
      </c>
      <c r="R51" s="73">
        <v>41.25</v>
      </c>
      <c r="S51" s="113">
        <f t="shared" si="11"/>
        <v>1443.75</v>
      </c>
      <c r="T51" s="73"/>
      <c r="U51" s="74">
        <v>0</v>
      </c>
      <c r="V51" s="73"/>
      <c r="W51" s="74">
        <v>0</v>
      </c>
      <c r="X51" s="73"/>
      <c r="Y51" s="74">
        <f t="shared" si="5"/>
        <v>0</v>
      </c>
      <c r="Z51" s="82">
        <f t="shared" si="6"/>
        <v>1443.75</v>
      </c>
      <c r="AA51" s="74"/>
      <c r="AB51" s="139">
        <f t="shared" si="12"/>
        <v>1443.75</v>
      </c>
    </row>
    <row r="52" spans="1:28" ht="15" customHeight="1" x14ac:dyDescent="0.2">
      <c r="A52" s="84" t="s">
        <v>194</v>
      </c>
      <c r="B52" t="str">
        <f>IF($A52="","",INDEX('MA-Liste'!$D:$D,MATCH($A52,'MA-Liste'!$M:$M,FALSE)))</f>
        <v>AeBo</v>
      </c>
      <c r="C52" s="4" t="str">
        <f ca="1">IF($A52="","",INDEX(INDIRECT("'MA-Liste'!"&amp;$C$11),MATCH($A52,'MA-Liste'!$M:$M,FALSE)))</f>
        <v>D</v>
      </c>
      <c r="D52" s="19">
        <f t="shared" ca="1" si="0"/>
        <v>100</v>
      </c>
      <c r="E52" s="20">
        <f t="shared" si="7"/>
        <v>0</v>
      </c>
      <c r="F52" s="73"/>
      <c r="G52" s="74">
        <f t="shared" ca="1" si="8"/>
        <v>0</v>
      </c>
      <c r="H52" s="73"/>
      <c r="I52" s="74">
        <f t="shared" ca="1" si="1"/>
        <v>0</v>
      </c>
      <c r="J52" s="73"/>
      <c r="K52" s="113">
        <f t="shared" ca="1" si="9"/>
        <v>0</v>
      </c>
      <c r="L52" s="73"/>
      <c r="M52" s="74">
        <f t="shared" ca="1" si="10"/>
        <v>0</v>
      </c>
      <c r="N52" s="73"/>
      <c r="O52" s="113">
        <f t="shared" ca="1" si="2"/>
        <v>0</v>
      </c>
      <c r="P52" s="101"/>
      <c r="Q52" s="74">
        <f t="shared" ca="1" si="2"/>
        <v>0</v>
      </c>
      <c r="R52" s="73"/>
      <c r="S52" s="113">
        <f t="shared" ca="1" si="11"/>
        <v>0</v>
      </c>
      <c r="T52" s="73"/>
      <c r="U52" s="74">
        <v>0</v>
      </c>
      <c r="V52" s="73"/>
      <c r="W52" s="74">
        <f t="shared" ref="W52:W78" ca="1" si="15">IF(D52="",0,D52*V52)</f>
        <v>0</v>
      </c>
      <c r="X52" s="73"/>
      <c r="Y52" s="74">
        <f t="shared" ca="1" si="5"/>
        <v>0</v>
      </c>
      <c r="Z52" s="82">
        <f t="shared" ca="1" si="6"/>
        <v>0</v>
      </c>
      <c r="AA52" s="74"/>
      <c r="AB52" s="139">
        <f t="shared" ca="1" si="12"/>
        <v>0</v>
      </c>
    </row>
    <row r="53" spans="1:28" ht="15" customHeight="1" x14ac:dyDescent="0.2">
      <c r="A53" s="84" t="s">
        <v>215</v>
      </c>
      <c r="B53" t="str">
        <f>IF($A53="","",INDEX('MA-Liste'!$D:$D,MATCH($A53,'MA-Liste'!$M:$M,FALSE)))</f>
        <v>AeBo</v>
      </c>
      <c r="C53" s="4" t="str">
        <f ca="1">IF($A53="","",INDEX(INDIRECT("'MA-Liste'!"&amp;$C$11),MATCH($A53,'MA-Liste'!$M:$M,FALSE)))</f>
        <v>D</v>
      </c>
      <c r="D53" s="19">
        <f t="shared" ca="1" si="0"/>
        <v>100</v>
      </c>
      <c r="E53" s="20">
        <f t="shared" si="7"/>
        <v>0</v>
      </c>
      <c r="F53" s="73"/>
      <c r="G53" s="74">
        <f t="shared" ca="1" si="8"/>
        <v>0</v>
      </c>
      <c r="H53" s="73"/>
      <c r="I53" s="74">
        <f t="shared" ca="1" si="1"/>
        <v>0</v>
      </c>
      <c r="J53" s="73"/>
      <c r="K53" s="113">
        <f t="shared" ca="1" si="9"/>
        <v>0</v>
      </c>
      <c r="L53" s="73"/>
      <c r="M53" s="74">
        <f t="shared" ca="1" si="10"/>
        <v>0</v>
      </c>
      <c r="N53" s="73"/>
      <c r="O53" s="113">
        <f t="shared" ca="1" si="2"/>
        <v>0</v>
      </c>
      <c r="P53" s="101"/>
      <c r="Q53" s="74">
        <f t="shared" ca="1" si="2"/>
        <v>0</v>
      </c>
      <c r="R53" s="73"/>
      <c r="S53" s="113">
        <f t="shared" ca="1" si="11"/>
        <v>0</v>
      </c>
      <c r="T53" s="73"/>
      <c r="U53" s="74">
        <v>0</v>
      </c>
      <c r="V53" s="73"/>
      <c r="W53" s="74">
        <f t="shared" ca="1" si="15"/>
        <v>0</v>
      </c>
      <c r="X53" s="73"/>
      <c r="Y53" s="74">
        <f t="shared" ca="1" si="5"/>
        <v>0</v>
      </c>
      <c r="Z53" s="82">
        <f t="shared" ca="1" si="6"/>
        <v>0</v>
      </c>
      <c r="AA53" s="74"/>
      <c r="AB53" s="139">
        <f t="shared" ca="1" si="12"/>
        <v>0</v>
      </c>
    </row>
    <row r="54" spans="1:28" ht="15" customHeight="1" x14ac:dyDescent="0.2">
      <c r="A54" s="84" t="s">
        <v>226</v>
      </c>
      <c r="B54" t="str">
        <f>IF($A54="","",INDEX('MA-Liste'!$D:$D,MATCH($A54,'MA-Liste'!$M:$M,FALSE)))</f>
        <v>AeBo</v>
      </c>
      <c r="C54" s="4" t="str">
        <f ca="1">IF($A54="","",INDEX(INDIRECT("'MA-Liste'!"&amp;$C$11),MATCH($A54,'MA-Liste'!$M:$M,FALSE)))</f>
        <v>B</v>
      </c>
      <c r="D54" s="19">
        <f t="shared" ca="1" si="0"/>
        <v>140</v>
      </c>
      <c r="E54" s="20">
        <f t="shared" si="7"/>
        <v>0</v>
      </c>
      <c r="F54" s="73"/>
      <c r="G54" s="74">
        <f t="shared" ca="1" si="8"/>
        <v>0</v>
      </c>
      <c r="H54" s="73"/>
      <c r="I54" s="74">
        <f t="shared" ca="1" si="1"/>
        <v>0</v>
      </c>
      <c r="J54" s="73"/>
      <c r="K54" s="113">
        <f t="shared" ca="1" si="9"/>
        <v>0</v>
      </c>
      <c r="L54" s="73"/>
      <c r="M54" s="74">
        <f t="shared" ca="1" si="10"/>
        <v>0</v>
      </c>
      <c r="N54" s="73"/>
      <c r="O54" s="113">
        <f t="shared" ca="1" si="2"/>
        <v>0</v>
      </c>
      <c r="P54" s="101"/>
      <c r="Q54" s="74">
        <f t="shared" ca="1" si="2"/>
        <v>0</v>
      </c>
      <c r="R54" s="73"/>
      <c r="S54" s="113">
        <f t="shared" ca="1" si="11"/>
        <v>0</v>
      </c>
      <c r="T54" s="73"/>
      <c r="U54" s="74">
        <v>0</v>
      </c>
      <c r="V54" s="73"/>
      <c r="W54" s="74">
        <f t="shared" ca="1" si="15"/>
        <v>0</v>
      </c>
      <c r="X54" s="73"/>
      <c r="Y54" s="74">
        <f t="shared" ca="1" si="5"/>
        <v>0</v>
      </c>
      <c r="Z54" s="82">
        <f t="shared" ca="1" si="6"/>
        <v>0</v>
      </c>
      <c r="AA54" s="74"/>
      <c r="AB54" s="139">
        <f t="shared" ca="1" si="12"/>
        <v>0</v>
      </c>
    </row>
    <row r="55" spans="1:28" ht="15" customHeight="1" x14ac:dyDescent="0.2">
      <c r="A55" s="84" t="s">
        <v>163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B</v>
      </c>
      <c r="D55" s="19">
        <f t="shared" ca="1" si="0"/>
        <v>140</v>
      </c>
      <c r="E55" s="20">
        <f t="shared" si="7"/>
        <v>0</v>
      </c>
      <c r="F55" s="73"/>
      <c r="G55" s="74">
        <f t="shared" ca="1" si="8"/>
        <v>0</v>
      </c>
      <c r="H55" s="73"/>
      <c r="I55" s="74">
        <f t="shared" ca="1" si="1"/>
        <v>0</v>
      </c>
      <c r="J55" s="73"/>
      <c r="K55" s="113">
        <f t="shared" ca="1" si="9"/>
        <v>0</v>
      </c>
      <c r="L55" s="73"/>
      <c r="M55" s="74">
        <f t="shared" ca="1" si="10"/>
        <v>0</v>
      </c>
      <c r="N55" s="73"/>
      <c r="O55" s="113">
        <f t="shared" ca="1" si="2"/>
        <v>0</v>
      </c>
      <c r="P55" s="101"/>
      <c r="Q55" s="74">
        <f t="shared" ca="1" si="2"/>
        <v>0</v>
      </c>
      <c r="R55" s="73"/>
      <c r="S55" s="113">
        <f t="shared" ca="1" si="11"/>
        <v>0</v>
      </c>
      <c r="T55" s="73"/>
      <c r="U55" s="74">
        <v>0</v>
      </c>
      <c r="V55" s="73"/>
      <c r="W55" s="74">
        <f t="shared" ca="1" si="15"/>
        <v>0</v>
      </c>
      <c r="X55" s="73"/>
      <c r="Y55" s="74">
        <f t="shared" ca="1" si="5"/>
        <v>0</v>
      </c>
      <c r="Z55" s="82">
        <f t="shared" ca="1" si="6"/>
        <v>0</v>
      </c>
      <c r="AA55" s="74"/>
      <c r="AB55" s="139">
        <f t="shared" ca="1" si="12"/>
        <v>0</v>
      </c>
    </row>
    <row r="56" spans="1:28" ht="15" customHeight="1" x14ac:dyDescent="0.2">
      <c r="A56" s="84" t="s">
        <v>227</v>
      </c>
      <c r="B56" t="str">
        <f>IF($A56="","",INDEX('MA-Liste'!$D:$D,MATCH($A56,'MA-Liste'!$M:$M,FALSE)))</f>
        <v>AeBo</v>
      </c>
      <c r="C56" s="4" t="str">
        <f ca="1">IF($A56="","",INDEX(INDIRECT("'MA-Liste'!"&amp;$C$11),MATCH($A56,'MA-Liste'!$M:$M,FALSE)))</f>
        <v>C</v>
      </c>
      <c r="D56" s="19">
        <f t="shared" ca="1" si="0"/>
        <v>118</v>
      </c>
      <c r="E56" s="20">
        <f t="shared" si="7"/>
        <v>0</v>
      </c>
      <c r="F56" s="73"/>
      <c r="G56" s="74">
        <f t="shared" ca="1" si="8"/>
        <v>0</v>
      </c>
      <c r="H56" s="73"/>
      <c r="I56" s="74">
        <f t="shared" ca="1" si="1"/>
        <v>0</v>
      </c>
      <c r="J56" s="73"/>
      <c r="K56" s="113">
        <f t="shared" ca="1" si="9"/>
        <v>0</v>
      </c>
      <c r="L56" s="73"/>
      <c r="M56" s="74">
        <f t="shared" ca="1" si="10"/>
        <v>0</v>
      </c>
      <c r="N56" s="73"/>
      <c r="O56" s="113">
        <f t="shared" ca="1" si="2"/>
        <v>0</v>
      </c>
      <c r="P56" s="101"/>
      <c r="Q56" s="74">
        <f t="shared" ca="1" si="2"/>
        <v>0</v>
      </c>
      <c r="R56" s="73"/>
      <c r="S56" s="113">
        <f t="shared" ca="1" si="11"/>
        <v>0</v>
      </c>
      <c r="T56" s="73"/>
      <c r="U56" s="74">
        <v>0</v>
      </c>
      <c r="V56" s="73"/>
      <c r="W56" s="74">
        <f t="shared" ca="1" si="15"/>
        <v>0</v>
      </c>
      <c r="X56" s="73"/>
      <c r="Y56" s="74">
        <f t="shared" ca="1" si="5"/>
        <v>0</v>
      </c>
      <c r="Z56" s="82">
        <f t="shared" ca="1" si="6"/>
        <v>0</v>
      </c>
      <c r="AA56" s="74"/>
      <c r="AB56" s="139">
        <f t="shared" ca="1" si="12"/>
        <v>0</v>
      </c>
    </row>
    <row r="57" spans="1:28" ht="15" customHeight="1" x14ac:dyDescent="0.2">
      <c r="A57" s="84" t="s">
        <v>238</v>
      </c>
      <c r="B57" t="s">
        <v>65</v>
      </c>
      <c r="C57" s="4" t="str">
        <f ca="1">IF($A57="","",INDEX(INDIRECT("'MA-Liste'!"&amp;$C$11),MATCH($A57,'MA-Liste'!$M:$M,FALSE)))</f>
        <v>G</v>
      </c>
      <c r="D57" s="19">
        <f t="shared" ca="1" si="0"/>
        <v>35</v>
      </c>
      <c r="E57" s="20">
        <f t="shared" si="7"/>
        <v>0</v>
      </c>
      <c r="F57" s="73"/>
      <c r="G57" s="74">
        <f t="shared" ca="1" si="8"/>
        <v>0</v>
      </c>
      <c r="H57" s="73"/>
      <c r="I57" s="74">
        <f t="shared" ca="1" si="1"/>
        <v>0</v>
      </c>
      <c r="J57" s="73"/>
      <c r="K57" s="113">
        <f t="shared" ca="1" si="9"/>
        <v>0</v>
      </c>
      <c r="L57" s="73"/>
      <c r="M57" s="74">
        <f t="shared" ca="1" si="10"/>
        <v>0</v>
      </c>
      <c r="N57" s="73"/>
      <c r="O57" s="113">
        <f t="shared" ca="1" si="2"/>
        <v>0</v>
      </c>
      <c r="P57" s="101"/>
      <c r="Q57" s="74">
        <f t="shared" ca="1" si="2"/>
        <v>0</v>
      </c>
      <c r="R57" s="73"/>
      <c r="S57" s="113">
        <f t="shared" ca="1" si="11"/>
        <v>0</v>
      </c>
      <c r="T57" s="73"/>
      <c r="U57" s="74">
        <v>0</v>
      </c>
      <c r="V57" s="73"/>
      <c r="W57" s="74">
        <f t="shared" ca="1" si="15"/>
        <v>0</v>
      </c>
      <c r="X57" s="73"/>
      <c r="Y57" s="74">
        <f t="shared" ca="1" si="5"/>
        <v>0</v>
      </c>
      <c r="Z57" s="82">
        <f t="shared" ca="1" si="6"/>
        <v>0</v>
      </c>
      <c r="AA57" s="74"/>
      <c r="AB57" s="139">
        <f t="shared" ca="1" si="12"/>
        <v>0</v>
      </c>
    </row>
    <row r="58" spans="1:28" ht="15" customHeight="1" x14ac:dyDescent="0.2">
      <c r="A58" s="84" t="s">
        <v>229</v>
      </c>
      <c r="B58" t="str">
        <f>IF($A58="","",INDEX('MA-Liste'!$D:$D,MATCH($A58,'MA-Liste'!$M:$M,FALSE)))</f>
        <v>AeBo</v>
      </c>
      <c r="C58" s="4" t="str">
        <f ca="1">IF($A58="","",INDEX(INDIRECT("'MA-Liste'!"&amp;$C$11),MATCH($A58,'MA-Liste'!$M:$M,FALSE)))</f>
        <v>G</v>
      </c>
      <c r="D58" s="19">
        <f t="shared" ca="1" si="0"/>
        <v>35</v>
      </c>
      <c r="E58" s="20">
        <f t="shared" si="7"/>
        <v>0</v>
      </c>
      <c r="F58" s="73"/>
      <c r="G58" s="74">
        <f t="shared" ca="1" si="8"/>
        <v>0</v>
      </c>
      <c r="H58" s="73"/>
      <c r="I58" s="74">
        <f t="shared" ca="1" si="1"/>
        <v>0</v>
      </c>
      <c r="J58" s="73"/>
      <c r="K58" s="113">
        <f t="shared" ca="1" si="9"/>
        <v>0</v>
      </c>
      <c r="L58" s="73"/>
      <c r="M58" s="74">
        <f t="shared" ca="1" si="10"/>
        <v>0</v>
      </c>
      <c r="N58" s="73"/>
      <c r="O58" s="113">
        <f t="shared" ca="1" si="2"/>
        <v>0</v>
      </c>
      <c r="P58" s="101"/>
      <c r="Q58" s="74">
        <f t="shared" ca="1" si="2"/>
        <v>0</v>
      </c>
      <c r="R58" s="73"/>
      <c r="S58" s="113">
        <f t="shared" ca="1" si="11"/>
        <v>0</v>
      </c>
      <c r="T58" s="73"/>
      <c r="U58" s="74">
        <v>0</v>
      </c>
      <c r="V58" s="73"/>
      <c r="W58" s="74">
        <f t="shared" ca="1" si="15"/>
        <v>0</v>
      </c>
      <c r="X58" s="73"/>
      <c r="Y58" s="74">
        <f t="shared" ca="1" si="5"/>
        <v>0</v>
      </c>
      <c r="Z58" s="82">
        <f t="shared" ca="1" si="6"/>
        <v>0</v>
      </c>
      <c r="AA58" s="74"/>
      <c r="AB58" s="139">
        <f t="shared" ca="1" si="12"/>
        <v>0</v>
      </c>
    </row>
    <row r="59" spans="1:28" ht="15" customHeight="1" x14ac:dyDescent="0.2">
      <c r="A59" s="84" t="s">
        <v>234</v>
      </c>
      <c r="B59" t="s">
        <v>65</v>
      </c>
      <c r="C59" s="4" t="s">
        <v>7</v>
      </c>
      <c r="D59" s="19">
        <f t="shared" si="0"/>
        <v>75</v>
      </c>
      <c r="E59" s="20">
        <f t="shared" si="7"/>
        <v>0</v>
      </c>
      <c r="F59" s="73"/>
      <c r="G59" s="74">
        <f t="shared" si="8"/>
        <v>0</v>
      </c>
      <c r="H59" s="73"/>
      <c r="I59" s="74">
        <f t="shared" si="1"/>
        <v>0</v>
      </c>
      <c r="J59" s="73"/>
      <c r="K59" s="113">
        <f t="shared" si="9"/>
        <v>0</v>
      </c>
      <c r="L59" s="73"/>
      <c r="M59" s="74">
        <f t="shared" si="10"/>
        <v>0</v>
      </c>
      <c r="N59" s="73"/>
      <c r="O59" s="113">
        <f t="shared" si="2"/>
        <v>0</v>
      </c>
      <c r="P59" s="101"/>
      <c r="Q59" s="74">
        <f t="shared" si="2"/>
        <v>0</v>
      </c>
      <c r="R59" s="73"/>
      <c r="S59" s="113">
        <f t="shared" si="11"/>
        <v>0</v>
      </c>
      <c r="T59" s="73"/>
      <c r="U59" s="74">
        <v>0</v>
      </c>
      <c r="V59" s="73"/>
      <c r="W59" s="74">
        <f t="shared" si="15"/>
        <v>0</v>
      </c>
      <c r="X59" s="73"/>
      <c r="Y59" s="74">
        <f t="shared" si="5"/>
        <v>0</v>
      </c>
      <c r="Z59" s="82">
        <f t="shared" si="6"/>
        <v>0</v>
      </c>
      <c r="AA59" s="74"/>
      <c r="AB59" s="139">
        <f t="shared" si="12"/>
        <v>0</v>
      </c>
    </row>
    <row r="60" spans="1:28" ht="15" customHeight="1" x14ac:dyDescent="0.2">
      <c r="A60" s="84" t="s">
        <v>235</v>
      </c>
      <c r="B60" t="s">
        <v>65</v>
      </c>
      <c r="C60" s="4" t="s">
        <v>9</v>
      </c>
      <c r="D60" s="19">
        <f t="shared" si="0"/>
        <v>35</v>
      </c>
      <c r="E60" s="20">
        <f t="shared" si="7"/>
        <v>0</v>
      </c>
      <c r="F60" s="73"/>
      <c r="G60" s="74">
        <f t="shared" si="8"/>
        <v>0</v>
      </c>
      <c r="H60" s="73"/>
      <c r="I60" s="74">
        <f t="shared" si="1"/>
        <v>0</v>
      </c>
      <c r="J60" s="73"/>
      <c r="K60" s="113">
        <f t="shared" si="9"/>
        <v>0</v>
      </c>
      <c r="L60" s="73"/>
      <c r="M60" s="74">
        <f t="shared" si="10"/>
        <v>0</v>
      </c>
      <c r="N60" s="73"/>
      <c r="O60" s="113">
        <f t="shared" si="2"/>
        <v>0</v>
      </c>
      <c r="P60" s="101"/>
      <c r="Q60" s="74">
        <f t="shared" si="2"/>
        <v>0</v>
      </c>
      <c r="R60" s="73"/>
      <c r="S60" s="113">
        <f t="shared" si="11"/>
        <v>0</v>
      </c>
      <c r="T60" s="73"/>
      <c r="U60" s="74">
        <v>0</v>
      </c>
      <c r="V60" s="73"/>
      <c r="W60" s="74">
        <f t="shared" si="15"/>
        <v>0</v>
      </c>
      <c r="X60" s="73"/>
      <c r="Y60" s="74">
        <f t="shared" si="5"/>
        <v>0</v>
      </c>
      <c r="Z60" s="82">
        <f t="shared" si="6"/>
        <v>0</v>
      </c>
      <c r="AA60" s="74"/>
      <c r="AB60" s="139">
        <f t="shared" si="12"/>
        <v>0</v>
      </c>
    </row>
    <row r="61" spans="1:28" ht="15" customHeight="1" x14ac:dyDescent="0.2">
      <c r="A61" s="84" t="s">
        <v>230</v>
      </c>
      <c r="B61" t="str">
        <f>IF($A61="","",INDEX('MA-Liste'!$D:$D,MATCH($A61,'MA-Liste'!$M:$M,FALSE)))</f>
        <v>AeBo</v>
      </c>
      <c r="C61" s="4" t="str">
        <f ca="1">IF($A61="","",INDEX(INDIRECT("'MA-Liste'!"&amp;$C$11),MATCH($A61,'MA-Liste'!$M:$M,FALSE)))</f>
        <v>G</v>
      </c>
      <c r="D61" s="19">
        <f t="shared" ca="1" si="0"/>
        <v>35</v>
      </c>
      <c r="E61" s="20">
        <f t="shared" si="7"/>
        <v>0</v>
      </c>
      <c r="F61" s="73"/>
      <c r="G61" s="74">
        <f t="shared" ca="1" si="8"/>
        <v>0</v>
      </c>
      <c r="H61" s="73"/>
      <c r="I61" s="74">
        <f t="shared" ca="1" si="1"/>
        <v>0</v>
      </c>
      <c r="J61" s="73"/>
      <c r="K61" s="113">
        <f t="shared" ca="1" si="9"/>
        <v>0</v>
      </c>
      <c r="L61" s="73"/>
      <c r="M61" s="74">
        <f t="shared" ca="1" si="10"/>
        <v>0</v>
      </c>
      <c r="N61" s="73"/>
      <c r="O61" s="113">
        <f t="shared" ca="1" si="2"/>
        <v>0</v>
      </c>
      <c r="P61" s="101"/>
      <c r="Q61" s="74">
        <f t="shared" ca="1" si="2"/>
        <v>0</v>
      </c>
      <c r="R61" s="73"/>
      <c r="S61" s="113">
        <f t="shared" ca="1" si="11"/>
        <v>0</v>
      </c>
      <c r="T61" s="73"/>
      <c r="U61" s="74">
        <v>0</v>
      </c>
      <c r="V61" s="73"/>
      <c r="W61" s="74">
        <f t="shared" ca="1" si="15"/>
        <v>0</v>
      </c>
      <c r="X61" s="73"/>
      <c r="Y61" s="74">
        <f t="shared" ca="1" si="5"/>
        <v>0</v>
      </c>
      <c r="Z61" s="82">
        <f t="shared" ca="1" si="6"/>
        <v>0</v>
      </c>
      <c r="AA61" s="74"/>
      <c r="AB61" s="139">
        <f t="shared" ca="1" si="12"/>
        <v>0</v>
      </c>
    </row>
    <row r="62" spans="1:28" ht="15" customHeight="1" x14ac:dyDescent="0.2">
      <c r="A62" s="84" t="s">
        <v>243</v>
      </c>
      <c r="B62" t="s">
        <v>65</v>
      </c>
      <c r="C62" s="4" t="s">
        <v>6</v>
      </c>
      <c r="D62" s="19">
        <v>100</v>
      </c>
      <c r="E62" s="20">
        <f t="shared" si="7"/>
        <v>11.5</v>
      </c>
      <c r="F62" s="73"/>
      <c r="G62" s="74">
        <f t="shared" si="8"/>
        <v>0</v>
      </c>
      <c r="H62" s="73">
        <v>11.5</v>
      </c>
      <c r="I62" s="74">
        <f t="shared" si="1"/>
        <v>1150</v>
      </c>
      <c r="J62" s="73"/>
      <c r="K62" s="113">
        <f t="shared" si="9"/>
        <v>0</v>
      </c>
      <c r="L62" s="73"/>
      <c r="M62" s="74">
        <f t="shared" si="10"/>
        <v>0</v>
      </c>
      <c r="N62" s="73"/>
      <c r="O62" s="113">
        <f t="shared" si="2"/>
        <v>0</v>
      </c>
      <c r="P62" s="101"/>
      <c r="Q62" s="74">
        <f t="shared" si="2"/>
        <v>0</v>
      </c>
      <c r="R62" s="73"/>
      <c r="S62" s="113">
        <f t="shared" si="11"/>
        <v>0</v>
      </c>
      <c r="T62" s="73"/>
      <c r="U62" s="74">
        <v>0</v>
      </c>
      <c r="V62" s="73"/>
      <c r="W62" s="74">
        <f t="shared" si="15"/>
        <v>0</v>
      </c>
      <c r="X62" s="73"/>
      <c r="Y62" s="74">
        <f t="shared" si="5"/>
        <v>0</v>
      </c>
      <c r="Z62" s="82">
        <f t="shared" si="6"/>
        <v>1150</v>
      </c>
      <c r="AA62" s="74"/>
      <c r="AB62" s="139">
        <f t="shared" si="12"/>
        <v>1150</v>
      </c>
    </row>
    <row r="63" spans="1:28" ht="15" customHeight="1" x14ac:dyDescent="0.2">
      <c r="A63" s="84" t="s">
        <v>244</v>
      </c>
      <c r="B63" t="s">
        <v>65</v>
      </c>
      <c r="C63" s="4" t="s">
        <v>6</v>
      </c>
      <c r="D63" s="19">
        <v>100</v>
      </c>
      <c r="E63" s="20">
        <f t="shared" si="7"/>
        <v>0</v>
      </c>
      <c r="F63" s="73"/>
      <c r="G63" s="74">
        <f t="shared" si="8"/>
        <v>0</v>
      </c>
      <c r="H63" s="73"/>
      <c r="I63" s="74">
        <f t="shared" si="1"/>
        <v>0</v>
      </c>
      <c r="J63" s="73"/>
      <c r="K63" s="113">
        <f t="shared" si="9"/>
        <v>0</v>
      </c>
      <c r="L63" s="73"/>
      <c r="M63" s="74">
        <f t="shared" si="10"/>
        <v>0</v>
      </c>
      <c r="N63" s="73"/>
      <c r="O63" s="113">
        <f t="shared" si="2"/>
        <v>0</v>
      </c>
      <c r="P63" s="101"/>
      <c r="Q63" s="74">
        <f t="shared" si="2"/>
        <v>0</v>
      </c>
      <c r="R63" s="73"/>
      <c r="S63" s="113">
        <f t="shared" si="11"/>
        <v>0</v>
      </c>
      <c r="T63" s="73"/>
      <c r="U63" s="74">
        <v>0</v>
      </c>
      <c r="V63" s="73"/>
      <c r="W63" s="74">
        <f t="shared" si="15"/>
        <v>0</v>
      </c>
      <c r="X63" s="73"/>
      <c r="Y63" s="74">
        <f t="shared" si="5"/>
        <v>0</v>
      </c>
      <c r="Z63" s="82">
        <f t="shared" si="6"/>
        <v>0</v>
      </c>
      <c r="AA63" s="74"/>
      <c r="AB63" s="139">
        <f t="shared" si="12"/>
        <v>0</v>
      </c>
    </row>
    <row r="64" spans="1:28" ht="15" customHeight="1" x14ac:dyDescent="0.2">
      <c r="A64" s="84" t="s">
        <v>249</v>
      </c>
      <c r="B64" t="s">
        <v>250</v>
      </c>
      <c r="C64" s="4" t="s">
        <v>9</v>
      </c>
      <c r="D64" s="19">
        <v>35</v>
      </c>
      <c r="E64" s="20">
        <f t="shared" si="7"/>
        <v>0</v>
      </c>
      <c r="F64" s="73"/>
      <c r="G64" s="74">
        <f t="shared" si="8"/>
        <v>0</v>
      </c>
      <c r="H64" s="73"/>
      <c r="I64" s="74">
        <f t="shared" si="1"/>
        <v>0</v>
      </c>
      <c r="J64" s="73"/>
      <c r="K64" s="113">
        <f t="shared" si="9"/>
        <v>0</v>
      </c>
      <c r="L64" s="73"/>
      <c r="M64" s="74">
        <f t="shared" si="10"/>
        <v>0</v>
      </c>
      <c r="N64" s="73"/>
      <c r="O64" s="113">
        <f t="shared" si="2"/>
        <v>0</v>
      </c>
      <c r="P64" s="101"/>
      <c r="Q64" s="74">
        <f t="shared" si="2"/>
        <v>0</v>
      </c>
      <c r="R64" s="73"/>
      <c r="S64" s="113">
        <f t="shared" si="11"/>
        <v>0</v>
      </c>
      <c r="T64" s="73"/>
      <c r="U64" s="74">
        <v>0</v>
      </c>
      <c r="V64" s="73"/>
      <c r="W64" s="74">
        <f t="shared" si="15"/>
        <v>0</v>
      </c>
      <c r="X64" s="73"/>
      <c r="Y64" s="74">
        <f t="shared" si="5"/>
        <v>0</v>
      </c>
      <c r="Z64" s="82">
        <f t="shared" si="6"/>
        <v>0</v>
      </c>
      <c r="AA64" s="74"/>
      <c r="AB64" s="139">
        <f t="shared" si="12"/>
        <v>0</v>
      </c>
    </row>
    <row r="65" spans="1:29" ht="15" customHeight="1" x14ac:dyDescent="0.2">
      <c r="A65" s="84" t="s">
        <v>246</v>
      </c>
      <c r="B65" t="s">
        <v>65</v>
      </c>
      <c r="C65" s="4" t="s">
        <v>4</v>
      </c>
      <c r="D65" s="19">
        <v>140</v>
      </c>
      <c r="E65" s="20">
        <f t="shared" si="7"/>
        <v>0</v>
      </c>
      <c r="F65" s="73"/>
      <c r="G65" s="74">
        <f t="shared" si="8"/>
        <v>0</v>
      </c>
      <c r="H65" s="73"/>
      <c r="I65" s="74">
        <f t="shared" si="1"/>
        <v>0</v>
      </c>
      <c r="J65" s="73"/>
      <c r="K65" s="113">
        <f t="shared" si="9"/>
        <v>0</v>
      </c>
      <c r="L65" s="73"/>
      <c r="M65" s="74">
        <f t="shared" si="10"/>
        <v>0</v>
      </c>
      <c r="N65" s="73"/>
      <c r="O65" s="113">
        <f t="shared" si="2"/>
        <v>0</v>
      </c>
      <c r="P65" s="101"/>
      <c r="Q65" s="74">
        <f t="shared" si="2"/>
        <v>0</v>
      </c>
      <c r="R65" s="73"/>
      <c r="S65" s="113">
        <f t="shared" si="11"/>
        <v>0</v>
      </c>
      <c r="T65" s="73"/>
      <c r="U65" s="74">
        <v>0</v>
      </c>
      <c r="V65" s="73"/>
      <c r="W65" s="74">
        <f t="shared" si="15"/>
        <v>0</v>
      </c>
      <c r="X65" s="73"/>
      <c r="Y65" s="74">
        <f t="shared" si="5"/>
        <v>0</v>
      </c>
      <c r="Z65" s="82">
        <f t="shared" si="6"/>
        <v>0</v>
      </c>
      <c r="AA65" s="74"/>
      <c r="AB65" s="139">
        <f t="shared" si="12"/>
        <v>0</v>
      </c>
    </row>
    <row r="66" spans="1:29" ht="15" customHeight="1" x14ac:dyDescent="0.2">
      <c r="A66" s="84" t="s">
        <v>228</v>
      </c>
      <c r="B66" t="str">
        <f>IF($A66="","",INDEX('MA-Liste'!$D:$D,MATCH($A66,'MA-Liste'!$M:$M,FALSE)))</f>
        <v>AeBo</v>
      </c>
      <c r="C66" s="4" t="str">
        <f ca="1">IF($A66="","",INDEX(INDIRECT("'MA-Liste'!"&amp;$C$11),MATCH($A66,'MA-Liste'!$M:$M,FALSE)))</f>
        <v>D</v>
      </c>
      <c r="D66" s="19">
        <f t="shared" ca="1" si="0"/>
        <v>100</v>
      </c>
      <c r="E66" s="20">
        <f t="shared" si="7"/>
        <v>0</v>
      </c>
      <c r="F66" s="73"/>
      <c r="G66" s="74">
        <f t="shared" ca="1" si="8"/>
        <v>0</v>
      </c>
      <c r="H66" s="73"/>
      <c r="I66" s="74">
        <f t="shared" ca="1" si="1"/>
        <v>0</v>
      </c>
      <c r="J66" s="73"/>
      <c r="K66" s="113">
        <f t="shared" ca="1" si="9"/>
        <v>0</v>
      </c>
      <c r="L66" s="73"/>
      <c r="M66" s="74">
        <f t="shared" ca="1" si="10"/>
        <v>0</v>
      </c>
      <c r="N66" s="73"/>
      <c r="O66" s="113">
        <f t="shared" ca="1" si="2"/>
        <v>0</v>
      </c>
      <c r="P66" s="101"/>
      <c r="Q66" s="74">
        <f t="shared" ca="1" si="2"/>
        <v>0</v>
      </c>
      <c r="R66" s="73"/>
      <c r="S66" s="113">
        <f t="shared" ca="1" si="11"/>
        <v>0</v>
      </c>
      <c r="T66" s="73"/>
      <c r="U66" s="74">
        <v>0</v>
      </c>
      <c r="V66" s="73"/>
      <c r="W66" s="74">
        <f t="shared" ca="1" si="15"/>
        <v>0</v>
      </c>
      <c r="X66" s="73"/>
      <c r="Y66" s="74">
        <f t="shared" ca="1" si="5"/>
        <v>0</v>
      </c>
      <c r="Z66" s="82">
        <f t="shared" ca="1" si="6"/>
        <v>0</v>
      </c>
      <c r="AA66" s="74"/>
      <c r="AB66" s="139">
        <f t="shared" ca="1" si="12"/>
        <v>0</v>
      </c>
    </row>
    <row r="67" spans="1:29" ht="15" customHeight="1" x14ac:dyDescent="0.2">
      <c r="A67" s="84" t="s">
        <v>252</v>
      </c>
      <c r="B67" s="14" t="s">
        <v>65</v>
      </c>
      <c r="C67" s="18" t="s">
        <v>8</v>
      </c>
      <c r="D67" s="19">
        <v>60</v>
      </c>
      <c r="E67" s="20">
        <f t="shared" si="7"/>
        <v>0</v>
      </c>
      <c r="F67" s="73"/>
      <c r="G67" s="74">
        <f t="shared" si="8"/>
        <v>0</v>
      </c>
      <c r="H67" s="73"/>
      <c r="I67" s="74">
        <f t="shared" si="1"/>
        <v>0</v>
      </c>
      <c r="J67" s="73"/>
      <c r="K67" s="113">
        <f t="shared" si="9"/>
        <v>0</v>
      </c>
      <c r="L67" s="73"/>
      <c r="M67" s="74">
        <f t="shared" si="10"/>
        <v>0</v>
      </c>
      <c r="N67" s="73"/>
      <c r="O67" s="113">
        <f t="shared" si="2"/>
        <v>0</v>
      </c>
      <c r="P67" s="101"/>
      <c r="Q67" s="74">
        <f t="shared" si="2"/>
        <v>0</v>
      </c>
      <c r="R67" s="73"/>
      <c r="S67" s="113">
        <f t="shared" si="11"/>
        <v>0</v>
      </c>
      <c r="T67" s="73"/>
      <c r="U67" s="74">
        <v>0</v>
      </c>
      <c r="V67" s="73"/>
      <c r="W67" s="74">
        <f t="shared" si="15"/>
        <v>0</v>
      </c>
      <c r="X67" s="73"/>
      <c r="Y67" s="74">
        <f t="shared" si="5"/>
        <v>0</v>
      </c>
      <c r="Z67" s="82">
        <f t="shared" si="6"/>
        <v>0</v>
      </c>
      <c r="AA67" s="74"/>
      <c r="AB67" s="139">
        <f t="shared" si="12"/>
        <v>0</v>
      </c>
    </row>
    <row r="68" spans="1:29" ht="15" customHeight="1" x14ac:dyDescent="0.2">
      <c r="A68" s="90" t="s">
        <v>253</v>
      </c>
      <c r="B68" s="14" t="s">
        <v>65</v>
      </c>
      <c r="C68" s="18" t="s">
        <v>6</v>
      </c>
      <c r="D68" s="19">
        <v>100</v>
      </c>
      <c r="E68" s="20">
        <f t="shared" si="7"/>
        <v>0</v>
      </c>
      <c r="F68" s="73"/>
      <c r="G68" s="74">
        <f t="shared" si="8"/>
        <v>0</v>
      </c>
      <c r="H68" s="73"/>
      <c r="I68" s="74">
        <f t="shared" si="1"/>
        <v>0</v>
      </c>
      <c r="J68" s="73"/>
      <c r="K68" s="113">
        <f t="shared" si="9"/>
        <v>0</v>
      </c>
      <c r="L68" s="73"/>
      <c r="M68" s="74">
        <f t="shared" si="10"/>
        <v>0</v>
      </c>
      <c r="N68" s="73"/>
      <c r="O68" s="113">
        <f t="shared" si="2"/>
        <v>0</v>
      </c>
      <c r="P68" s="101"/>
      <c r="Q68" s="74">
        <f t="shared" si="2"/>
        <v>0</v>
      </c>
      <c r="R68" s="73"/>
      <c r="S68" s="113">
        <f t="shared" si="11"/>
        <v>0</v>
      </c>
      <c r="T68" s="73"/>
      <c r="U68" s="74">
        <v>0</v>
      </c>
      <c r="V68" s="73"/>
      <c r="W68" s="74">
        <f t="shared" si="15"/>
        <v>0</v>
      </c>
      <c r="X68" s="73"/>
      <c r="Y68" s="74">
        <f t="shared" si="5"/>
        <v>0</v>
      </c>
      <c r="Z68" s="82">
        <f t="shared" si="6"/>
        <v>0</v>
      </c>
      <c r="AA68" s="74"/>
      <c r="AB68" s="139">
        <f t="shared" si="12"/>
        <v>0</v>
      </c>
    </row>
    <row r="69" spans="1:29" ht="15" customHeight="1" x14ac:dyDescent="0.2">
      <c r="A69" s="90" t="s">
        <v>254</v>
      </c>
      <c r="B69" s="14" t="s">
        <v>65</v>
      </c>
      <c r="C69" s="18" t="s">
        <v>8</v>
      </c>
      <c r="D69" s="19">
        <v>60</v>
      </c>
      <c r="E69" s="20">
        <f t="shared" si="7"/>
        <v>0</v>
      </c>
      <c r="F69" s="73"/>
      <c r="G69" s="74">
        <f t="shared" si="8"/>
        <v>0</v>
      </c>
      <c r="H69" s="73"/>
      <c r="I69" s="74">
        <f t="shared" si="1"/>
        <v>0</v>
      </c>
      <c r="J69" s="73"/>
      <c r="K69" s="113">
        <f t="shared" si="9"/>
        <v>0</v>
      </c>
      <c r="L69" s="73"/>
      <c r="M69" s="74">
        <f t="shared" si="10"/>
        <v>0</v>
      </c>
      <c r="N69" s="73"/>
      <c r="O69" s="113">
        <f t="shared" si="2"/>
        <v>0</v>
      </c>
      <c r="P69" s="101"/>
      <c r="Q69" s="74">
        <f t="shared" si="2"/>
        <v>0</v>
      </c>
      <c r="R69" s="73"/>
      <c r="S69" s="113">
        <f t="shared" si="11"/>
        <v>0</v>
      </c>
      <c r="T69" s="73"/>
      <c r="U69" s="74">
        <v>0</v>
      </c>
      <c r="V69" s="73"/>
      <c r="W69" s="74">
        <f t="shared" si="15"/>
        <v>0</v>
      </c>
      <c r="X69" s="73"/>
      <c r="Y69" s="74">
        <f t="shared" si="5"/>
        <v>0</v>
      </c>
      <c r="Z69" s="82">
        <f t="shared" si="6"/>
        <v>0</v>
      </c>
      <c r="AA69" s="74"/>
      <c r="AB69" s="147">
        <f t="shared" si="12"/>
        <v>0</v>
      </c>
    </row>
    <row r="70" spans="1:29" ht="15" customHeight="1" x14ac:dyDescent="0.2">
      <c r="A70" s="90" t="s">
        <v>255</v>
      </c>
      <c r="B70" s="14" t="s">
        <v>65</v>
      </c>
      <c r="C70" s="18" t="s">
        <v>5</v>
      </c>
      <c r="D70" s="19">
        <v>118</v>
      </c>
      <c r="E70" s="20">
        <f t="shared" si="7"/>
        <v>66.25</v>
      </c>
      <c r="F70" s="73"/>
      <c r="G70" s="74">
        <f t="shared" si="8"/>
        <v>0</v>
      </c>
      <c r="H70" s="73"/>
      <c r="I70" s="74">
        <f t="shared" si="1"/>
        <v>0</v>
      </c>
      <c r="J70" s="73"/>
      <c r="K70" s="113">
        <f t="shared" si="9"/>
        <v>0</v>
      </c>
      <c r="L70" s="73"/>
      <c r="M70" s="74">
        <f t="shared" si="10"/>
        <v>0</v>
      </c>
      <c r="N70" s="73"/>
      <c r="O70" s="113">
        <f t="shared" si="2"/>
        <v>0</v>
      </c>
      <c r="P70" s="101"/>
      <c r="Q70" s="74">
        <f t="shared" si="2"/>
        <v>0</v>
      </c>
      <c r="R70" s="73">
        <v>66.25</v>
      </c>
      <c r="S70" s="113">
        <f t="shared" si="11"/>
        <v>7817.5</v>
      </c>
      <c r="T70" s="73"/>
      <c r="U70" s="74">
        <v>0</v>
      </c>
      <c r="V70" s="73"/>
      <c r="W70" s="74">
        <f t="shared" si="15"/>
        <v>0</v>
      </c>
      <c r="X70" s="73"/>
      <c r="Y70" s="74">
        <f t="shared" si="5"/>
        <v>0</v>
      </c>
      <c r="Z70" s="82">
        <f t="shared" si="6"/>
        <v>7817.5</v>
      </c>
      <c r="AA70" s="74"/>
      <c r="AB70" s="147">
        <f t="shared" si="12"/>
        <v>7817.5</v>
      </c>
    </row>
    <row r="71" spans="1:29" ht="15" customHeight="1" x14ac:dyDescent="0.2">
      <c r="A71" s="90" t="s">
        <v>256</v>
      </c>
      <c r="B71" s="14" t="s">
        <v>65</v>
      </c>
      <c r="C71" s="18" t="s">
        <v>5</v>
      </c>
      <c r="D71" s="19">
        <v>118</v>
      </c>
      <c r="E71" s="20">
        <f t="shared" si="7"/>
        <v>0</v>
      </c>
      <c r="F71" s="73"/>
      <c r="G71" s="74">
        <f t="shared" si="8"/>
        <v>0</v>
      </c>
      <c r="H71" s="73"/>
      <c r="I71" s="74">
        <f t="shared" si="1"/>
        <v>0</v>
      </c>
      <c r="J71" s="73"/>
      <c r="K71" s="113">
        <f t="shared" si="9"/>
        <v>0</v>
      </c>
      <c r="L71" s="73"/>
      <c r="M71" s="74">
        <f t="shared" si="10"/>
        <v>0</v>
      </c>
      <c r="N71" s="73"/>
      <c r="O71" s="113">
        <f t="shared" si="2"/>
        <v>0</v>
      </c>
      <c r="P71" s="101"/>
      <c r="Q71" s="74">
        <f t="shared" si="2"/>
        <v>0</v>
      </c>
      <c r="R71" s="73"/>
      <c r="S71" s="113">
        <f t="shared" si="11"/>
        <v>0</v>
      </c>
      <c r="T71" s="73"/>
      <c r="U71" s="74">
        <v>0</v>
      </c>
      <c r="V71" s="73"/>
      <c r="W71" s="74">
        <f t="shared" si="15"/>
        <v>0</v>
      </c>
      <c r="X71" s="73"/>
      <c r="Y71" s="74">
        <f t="shared" si="5"/>
        <v>0</v>
      </c>
      <c r="Z71" s="82">
        <f t="shared" si="6"/>
        <v>0</v>
      </c>
      <c r="AA71" s="74"/>
      <c r="AB71" s="147">
        <f t="shared" si="12"/>
        <v>0</v>
      </c>
    </row>
    <row r="72" spans="1:29" ht="15" customHeight="1" x14ac:dyDescent="0.2">
      <c r="A72" s="90" t="s">
        <v>257</v>
      </c>
      <c r="B72" s="14" t="s">
        <v>65</v>
      </c>
      <c r="C72" s="18" t="s">
        <v>5</v>
      </c>
      <c r="D72" s="19">
        <v>118</v>
      </c>
      <c r="E72" s="20">
        <f t="shared" si="7"/>
        <v>0</v>
      </c>
      <c r="F72" s="73"/>
      <c r="G72" s="74">
        <f t="shared" si="8"/>
        <v>0</v>
      </c>
      <c r="H72" s="73"/>
      <c r="I72" s="74">
        <f t="shared" si="1"/>
        <v>0</v>
      </c>
      <c r="J72" s="73"/>
      <c r="K72" s="113">
        <f t="shared" si="9"/>
        <v>0</v>
      </c>
      <c r="L72" s="73"/>
      <c r="M72" s="74">
        <f t="shared" si="10"/>
        <v>0</v>
      </c>
      <c r="N72" s="73"/>
      <c r="O72" s="113">
        <f t="shared" si="2"/>
        <v>0</v>
      </c>
      <c r="P72" s="101"/>
      <c r="Q72" s="74">
        <f t="shared" si="2"/>
        <v>0</v>
      </c>
      <c r="R72" s="73"/>
      <c r="S72" s="113">
        <f t="shared" si="11"/>
        <v>0</v>
      </c>
      <c r="T72" s="73"/>
      <c r="U72" s="74">
        <v>0</v>
      </c>
      <c r="V72" s="73"/>
      <c r="W72" s="74">
        <f t="shared" si="15"/>
        <v>0</v>
      </c>
      <c r="X72" s="73"/>
      <c r="Y72" s="74">
        <f t="shared" si="5"/>
        <v>0</v>
      </c>
      <c r="Z72" s="82">
        <f t="shared" si="6"/>
        <v>0</v>
      </c>
      <c r="AA72" s="74"/>
      <c r="AB72" s="147">
        <f t="shared" si="12"/>
        <v>0</v>
      </c>
    </row>
    <row r="73" spans="1:29" ht="15" customHeight="1" x14ac:dyDescent="0.2">
      <c r="A73" s="90" t="s">
        <v>264</v>
      </c>
      <c r="B73" s="14" t="s">
        <v>65</v>
      </c>
      <c r="C73" s="18" t="s">
        <v>6</v>
      </c>
      <c r="D73" s="19">
        <v>100</v>
      </c>
      <c r="E73" s="20">
        <f t="shared" si="7"/>
        <v>0</v>
      </c>
      <c r="F73" s="73"/>
      <c r="G73" s="74">
        <f t="shared" si="8"/>
        <v>0</v>
      </c>
      <c r="H73" s="73"/>
      <c r="I73" s="74">
        <f t="shared" si="1"/>
        <v>0</v>
      </c>
      <c r="J73" s="73"/>
      <c r="K73" s="113">
        <f t="shared" si="9"/>
        <v>0</v>
      </c>
      <c r="L73" s="73"/>
      <c r="M73" s="74">
        <f t="shared" si="10"/>
        <v>0</v>
      </c>
      <c r="N73" s="73"/>
      <c r="O73" s="113">
        <f t="shared" si="2"/>
        <v>0</v>
      </c>
      <c r="P73" s="101"/>
      <c r="Q73" s="74">
        <f t="shared" si="2"/>
        <v>0</v>
      </c>
      <c r="R73" s="73"/>
      <c r="S73" s="113">
        <f t="shared" si="11"/>
        <v>0</v>
      </c>
      <c r="T73" s="73"/>
      <c r="U73" s="74">
        <v>0</v>
      </c>
      <c r="V73" s="73"/>
      <c r="W73" s="74">
        <f t="shared" si="15"/>
        <v>0</v>
      </c>
      <c r="X73" s="73"/>
      <c r="Y73" s="74">
        <f t="shared" si="5"/>
        <v>0</v>
      </c>
      <c r="Z73" s="82">
        <f t="shared" si="6"/>
        <v>0</v>
      </c>
      <c r="AA73" s="74"/>
      <c r="AB73" s="147">
        <f t="shared" si="12"/>
        <v>0</v>
      </c>
    </row>
    <row r="74" spans="1:29" ht="15" customHeight="1" x14ac:dyDescent="0.2">
      <c r="A74" s="90" t="s">
        <v>260</v>
      </c>
      <c r="B74" s="14" t="s">
        <v>65</v>
      </c>
      <c r="C74" s="18" t="s">
        <v>6</v>
      </c>
      <c r="D74" s="19">
        <v>100</v>
      </c>
      <c r="E74" s="20">
        <f t="shared" si="7"/>
        <v>0</v>
      </c>
      <c r="F74" s="73"/>
      <c r="G74" s="74">
        <f t="shared" si="8"/>
        <v>0</v>
      </c>
      <c r="H74" s="73"/>
      <c r="I74" s="74">
        <f t="shared" si="1"/>
        <v>0</v>
      </c>
      <c r="J74" s="73"/>
      <c r="K74" s="113">
        <f t="shared" si="9"/>
        <v>0</v>
      </c>
      <c r="L74" s="73"/>
      <c r="M74" s="74">
        <f t="shared" si="10"/>
        <v>0</v>
      </c>
      <c r="N74" s="73"/>
      <c r="O74" s="113">
        <f t="shared" si="2"/>
        <v>0</v>
      </c>
      <c r="P74" s="73"/>
      <c r="Q74" s="74">
        <f t="shared" si="2"/>
        <v>0</v>
      </c>
      <c r="R74" s="73"/>
      <c r="S74" s="113">
        <f t="shared" si="11"/>
        <v>0</v>
      </c>
      <c r="T74" s="73"/>
      <c r="U74" s="74">
        <v>0</v>
      </c>
      <c r="V74" s="73"/>
      <c r="W74" s="74">
        <f t="shared" si="15"/>
        <v>0</v>
      </c>
      <c r="X74" s="73"/>
      <c r="Y74" s="74">
        <f t="shared" si="5"/>
        <v>0</v>
      </c>
      <c r="Z74" s="82">
        <f t="shared" si="6"/>
        <v>0</v>
      </c>
      <c r="AA74" s="74"/>
      <c r="AB74" s="147">
        <f t="shared" si="12"/>
        <v>0</v>
      </c>
    </row>
    <row r="75" spans="1:29" ht="15" customHeight="1" x14ac:dyDescent="0.2">
      <c r="A75" s="90" t="s">
        <v>265</v>
      </c>
      <c r="B75" t="str">
        <f>IF($A75="","",INDEX('MA-Liste'!$D:$D,MATCH($A75,'MA-Liste'!$M:$M,FALSE)))</f>
        <v>AeBo</v>
      </c>
      <c r="C75" s="4" t="str">
        <f ca="1">IF($A75="","",INDEX(INDIRECT("'MA-Liste'!"&amp;$C$11),MATCH($A75,'MA-Liste'!$M:$M,FALSE)))</f>
        <v>D</v>
      </c>
      <c r="D75" s="19">
        <f ca="1">IF(OR($C75="",$C75=0),"",VLOOKUP($C75,Ansätze,$D$11,FALSE))</f>
        <v>100</v>
      </c>
      <c r="E75" s="20">
        <f t="shared" si="7"/>
        <v>0</v>
      </c>
      <c r="F75" s="73"/>
      <c r="G75" s="74">
        <f t="shared" ca="1" si="8"/>
        <v>0</v>
      </c>
      <c r="H75" s="73"/>
      <c r="I75" s="74">
        <f t="shared" ca="1" si="1"/>
        <v>0</v>
      </c>
      <c r="J75" s="73"/>
      <c r="K75" s="113">
        <f t="shared" ca="1" si="9"/>
        <v>0</v>
      </c>
      <c r="L75" s="73"/>
      <c r="M75" s="74">
        <f t="shared" ca="1" si="10"/>
        <v>0</v>
      </c>
      <c r="N75" s="73"/>
      <c r="O75" s="113">
        <f t="shared" ca="1" si="2"/>
        <v>0</v>
      </c>
      <c r="P75" s="73"/>
      <c r="Q75" s="74">
        <f t="shared" ca="1" si="2"/>
        <v>0</v>
      </c>
      <c r="R75" s="73"/>
      <c r="S75" s="113">
        <f t="shared" ca="1" si="11"/>
        <v>0</v>
      </c>
      <c r="T75" s="73"/>
      <c r="U75" s="74">
        <v>0</v>
      </c>
      <c r="V75" s="73"/>
      <c r="W75" s="74">
        <f t="shared" ca="1" si="15"/>
        <v>0</v>
      </c>
      <c r="X75" s="73"/>
      <c r="Y75" s="74">
        <f t="shared" ca="1" si="5"/>
        <v>0</v>
      </c>
      <c r="Z75" s="82">
        <f t="shared" ca="1" si="6"/>
        <v>0</v>
      </c>
      <c r="AA75" s="74"/>
      <c r="AB75" s="147">
        <f t="shared" ca="1" si="12"/>
        <v>0</v>
      </c>
    </row>
    <row r="76" spans="1:29" ht="15" customHeight="1" x14ac:dyDescent="0.2">
      <c r="A76" s="90" t="s">
        <v>263</v>
      </c>
      <c r="B76" s="14" t="s">
        <v>65</v>
      </c>
      <c r="C76" s="18" t="s">
        <v>6</v>
      </c>
      <c r="D76" s="19">
        <v>100</v>
      </c>
      <c r="E76" s="20">
        <f t="shared" si="7"/>
        <v>0</v>
      </c>
      <c r="F76" s="73"/>
      <c r="G76" s="74">
        <f t="shared" si="8"/>
        <v>0</v>
      </c>
      <c r="H76" s="73"/>
      <c r="I76" s="74">
        <f>IF(D76="",0,D76*H76)</f>
        <v>0</v>
      </c>
      <c r="J76" s="73"/>
      <c r="K76" s="113">
        <f t="shared" si="9"/>
        <v>0</v>
      </c>
      <c r="L76" s="73"/>
      <c r="M76" s="74">
        <f t="shared" si="10"/>
        <v>0</v>
      </c>
      <c r="N76" s="73"/>
      <c r="O76" s="113">
        <f>IF($D76="",0,$D76*N76)</f>
        <v>0</v>
      </c>
      <c r="P76" s="73"/>
      <c r="Q76" s="74">
        <f>IF($D76="",0,$D76*P76)</f>
        <v>0</v>
      </c>
      <c r="R76" s="73"/>
      <c r="S76" s="113">
        <f t="shared" si="11"/>
        <v>0</v>
      </c>
      <c r="T76" s="73"/>
      <c r="U76" s="74">
        <v>0</v>
      </c>
      <c r="V76" s="73"/>
      <c r="W76" s="74">
        <f t="shared" si="15"/>
        <v>0</v>
      </c>
      <c r="X76" s="73"/>
      <c r="Y76" s="74">
        <f>IF(D76="",0,D76*X76)</f>
        <v>0</v>
      </c>
      <c r="Z76" s="82">
        <f>IF(D76="",0,D76*E76)</f>
        <v>0</v>
      </c>
      <c r="AA76" s="74"/>
      <c r="AB76" s="147">
        <f t="shared" si="12"/>
        <v>0</v>
      </c>
      <c r="AC76" s="141"/>
    </row>
    <row r="77" spans="1:29" ht="15" customHeight="1" x14ac:dyDescent="0.2">
      <c r="A77" s="90" t="s">
        <v>292</v>
      </c>
      <c r="B77" s="14" t="s">
        <v>65</v>
      </c>
      <c r="C77" s="18" t="s">
        <v>9</v>
      </c>
      <c r="D77" s="19">
        <v>35</v>
      </c>
      <c r="E77" s="20">
        <f>SUM(H77+J77+L77+N77+P77+R77+T77+V77+X77)</f>
        <v>82</v>
      </c>
      <c r="F77" s="73"/>
      <c r="G77" s="74">
        <f>IF(D77="",0,D77*F77)</f>
        <v>0</v>
      </c>
      <c r="H77" s="73"/>
      <c r="I77" s="74">
        <f>IF(D77="",0,D77*H77)</f>
        <v>0</v>
      </c>
      <c r="J77" s="73">
        <v>24</v>
      </c>
      <c r="K77" s="113">
        <f>IF($D77="",0,$D77*J77)</f>
        <v>840</v>
      </c>
      <c r="L77" s="73"/>
      <c r="M77" s="74">
        <f>IF($D77="",0,$D77*L77)</f>
        <v>0</v>
      </c>
      <c r="N77" s="73">
        <v>58</v>
      </c>
      <c r="O77" s="113">
        <f>IF($D77="",0,$D77*N77)</f>
        <v>2030</v>
      </c>
      <c r="P77" s="73"/>
      <c r="Q77" s="74">
        <f>IF($D77="",0,$D77*P77)</f>
        <v>0</v>
      </c>
      <c r="R77" s="73"/>
      <c r="S77" s="113">
        <f>IF($D77="",0,$D77*R77)</f>
        <v>0</v>
      </c>
      <c r="T77" s="73"/>
      <c r="U77" s="74">
        <v>0</v>
      </c>
      <c r="V77" s="73"/>
      <c r="W77" s="74">
        <f>IF(D77="",0,D77*V77)</f>
        <v>0</v>
      </c>
      <c r="X77" s="73"/>
      <c r="Y77" s="74">
        <f>IF(D77="",0,D77*X77)</f>
        <v>0</v>
      </c>
      <c r="Z77" s="82">
        <f>IF(D77="",0,D77*E77)</f>
        <v>2870</v>
      </c>
      <c r="AA77" s="74"/>
      <c r="AB77" s="147">
        <f>SUM(Z77+AA77)</f>
        <v>2870</v>
      </c>
      <c r="AC77" s="141"/>
    </row>
    <row r="78" spans="1:29" ht="15" customHeight="1" x14ac:dyDescent="0.2">
      <c r="A78" s="84"/>
      <c r="D78" s="19"/>
      <c r="E78" s="20">
        <f>SUM(H78+J78+L78+N78+P78+R78+T78+V78+X78)</f>
        <v>0</v>
      </c>
      <c r="F78" s="73"/>
      <c r="G78" s="74">
        <f>IF(D78="",0,D78*F78)</f>
        <v>0</v>
      </c>
      <c r="H78" s="73"/>
      <c r="I78" s="74">
        <f>IF(D78="",0,D78*H78)</f>
        <v>0</v>
      </c>
      <c r="J78" s="73"/>
      <c r="K78" s="113">
        <f>IF($D78="",0,$D78*J78)</f>
        <v>0</v>
      </c>
      <c r="L78" s="73"/>
      <c r="M78" s="74">
        <f>IF($D78="",0,$D78*L78)</f>
        <v>0</v>
      </c>
      <c r="N78" s="73"/>
      <c r="O78" s="113">
        <f>IF($D78="",0,$D78*N78)</f>
        <v>0</v>
      </c>
      <c r="P78" s="73"/>
      <c r="Q78" s="74">
        <f>IF($D78="",0,$D78*P78)</f>
        <v>0</v>
      </c>
      <c r="R78" s="73"/>
      <c r="S78" s="113">
        <f>IF($D78="",0,$D78*R78)</f>
        <v>0</v>
      </c>
      <c r="T78" s="73"/>
      <c r="U78" s="74">
        <f>IF(D78="",0,D78*T78)</f>
        <v>0</v>
      </c>
      <c r="V78" s="73"/>
      <c r="W78" s="74">
        <f t="shared" si="15"/>
        <v>0</v>
      </c>
      <c r="X78" s="73"/>
      <c r="Y78" s="74">
        <f>IF(D78="",0,D78*X78)</f>
        <v>0</v>
      </c>
      <c r="Z78" s="82">
        <f>IF(D78="",0,D78*E78)</f>
        <v>0</v>
      </c>
      <c r="AA78" s="74"/>
      <c r="AB78" s="147">
        <f>SUM(Z78+AA78)</f>
        <v>0</v>
      </c>
      <c r="AC78" s="141"/>
    </row>
    <row r="79" spans="1:29" s="62" customFormat="1" ht="15" customHeight="1" x14ac:dyDescent="0.2">
      <c r="A79" s="85"/>
      <c r="C79" s="63" t="s">
        <v>154</v>
      </c>
      <c r="D79" s="57"/>
      <c r="E79" s="20">
        <f>SUM(H79+J79+L79+N79+P79+R79+T79+V79+X79)</f>
        <v>414</v>
      </c>
      <c r="F79" s="144">
        <f>SUM(F13:F78)</f>
        <v>0</v>
      </c>
      <c r="G79" s="143"/>
      <c r="H79" s="75">
        <f>SUM(H13:H78)</f>
        <v>12</v>
      </c>
      <c r="I79" s="76"/>
      <c r="J79" s="94">
        <f>SUM(J12:J78)</f>
        <v>36.25</v>
      </c>
      <c r="K79" s="94"/>
      <c r="L79" s="75">
        <f>SUM(L13:L78)</f>
        <v>8.5</v>
      </c>
      <c r="M79" s="76"/>
      <c r="N79" s="94">
        <f>SUM(N12:N78)</f>
        <v>96</v>
      </c>
      <c r="O79" s="94"/>
      <c r="P79" s="75">
        <f>SUM(P13:P78)</f>
        <v>1.25</v>
      </c>
      <c r="Q79" s="76"/>
      <c r="R79" s="94">
        <f>SUM(R12:R78)</f>
        <v>250</v>
      </c>
      <c r="S79" s="94"/>
      <c r="T79" s="75">
        <f>SUM(T13:T78)</f>
        <v>0</v>
      </c>
      <c r="U79" s="76">
        <f ca="1">SUM(U13:U78)</f>
        <v>0</v>
      </c>
      <c r="V79" s="75">
        <f>SUM(V13:V78)</f>
        <v>0</v>
      </c>
      <c r="W79" s="76">
        <f ca="1">SUM(W13:W78)</f>
        <v>0</v>
      </c>
      <c r="X79" s="75">
        <f>SUM(X13:X78)</f>
        <v>10</v>
      </c>
      <c r="Y79" s="76"/>
      <c r="Z79" s="76"/>
      <c r="AA79" s="140"/>
      <c r="AB79" s="148">
        <f>SUM(Z79+AA79)</f>
        <v>0</v>
      </c>
      <c r="AC79" s="142"/>
    </row>
    <row r="80" spans="1:29" ht="4.5" customHeight="1" x14ac:dyDescent="0.2">
      <c r="A80" s="86"/>
      <c r="B80" s="40"/>
      <c r="C80" s="68"/>
      <c r="D80" s="69"/>
      <c r="E80" s="69"/>
      <c r="F80" s="69"/>
      <c r="G80" s="69"/>
      <c r="H80" s="77"/>
      <c r="I80" s="78"/>
      <c r="J80" s="69"/>
      <c r="K80" s="69"/>
      <c r="L80" s="77"/>
      <c r="M80" s="78"/>
      <c r="N80" s="69"/>
      <c r="O80" s="69"/>
      <c r="P80" s="77"/>
      <c r="Q80" s="78"/>
      <c r="R80" s="69"/>
      <c r="S80" s="69"/>
      <c r="T80" s="77"/>
      <c r="U80" s="78"/>
      <c r="V80" s="77"/>
      <c r="W80" s="78"/>
      <c r="X80" s="77"/>
      <c r="Y80" s="78"/>
      <c r="Z80" s="69"/>
      <c r="AA80" s="69"/>
      <c r="AB80" s="78"/>
    </row>
    <row r="81" spans="1:28" ht="15" customHeight="1" x14ac:dyDescent="0.2">
      <c r="A81" s="65"/>
      <c r="B81" s="65"/>
      <c r="C81" s="66" t="s">
        <v>155</v>
      </c>
      <c r="D81" s="67"/>
      <c r="E81" s="19"/>
      <c r="F81" s="145"/>
      <c r="G81" s="146">
        <f ca="1">SUM(G13:G80)</f>
        <v>0</v>
      </c>
      <c r="H81" s="79"/>
      <c r="I81" s="80">
        <f ca="1">SUM(I13:I80)</f>
        <v>1220</v>
      </c>
      <c r="J81" s="95"/>
      <c r="K81" s="95">
        <f ca="1">SUM(K12:K80)</f>
        <v>2395.5</v>
      </c>
      <c r="L81" s="79"/>
      <c r="M81" s="80">
        <f ca="1">SUM(M13:M80)</f>
        <v>1190</v>
      </c>
      <c r="N81" s="95"/>
      <c r="O81" s="95">
        <f ca="1">SUM(O12:O80)</f>
        <v>6030</v>
      </c>
      <c r="P81" s="79"/>
      <c r="Q81" s="80">
        <f ca="1">SUM(Q13:Q80)</f>
        <v>175</v>
      </c>
      <c r="R81" s="95"/>
      <c r="S81" s="95">
        <f ca="1">SUM(S12:S80)</f>
        <v>22611.25</v>
      </c>
      <c r="T81" s="79"/>
      <c r="U81" s="80">
        <f ca="1">SUM(U13:U80)</f>
        <v>0</v>
      </c>
      <c r="V81" s="79"/>
      <c r="W81" s="80">
        <f ca="1">SUM(W13:W80)</f>
        <v>0</v>
      </c>
      <c r="X81" s="79"/>
      <c r="Y81" s="80">
        <f ca="1">SUM(Y13:Y80)</f>
        <v>1400</v>
      </c>
      <c r="Z81" s="80">
        <f ca="1">SUM(G81+I81+K81+M81+O81+Q81+S81+U81+W81+Y81)</f>
        <v>35021.75</v>
      </c>
      <c r="AA81" s="137"/>
      <c r="AB81" s="149"/>
    </row>
    <row r="82" spans="1:28" x14ac:dyDescent="0.2">
      <c r="C82" s="41" t="s">
        <v>24</v>
      </c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2">
        <f ca="1">SUM(Z13:Z78)</f>
        <v>35021.75</v>
      </c>
      <c r="AA82" s="3">
        <f>SUBTOTAL(9,AA13:AA80)</f>
        <v>0</v>
      </c>
      <c r="AB82" s="136">
        <f ca="1">SUM(Z82+AA82)</f>
        <v>35021.75</v>
      </c>
    </row>
    <row r="83" spans="1:28" x14ac:dyDescent="0.2">
      <c r="C83" s="56"/>
      <c r="H83" s="56"/>
      <c r="I83" s="56"/>
      <c r="J83" s="56"/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  <c r="V83" s="56"/>
      <c r="W83" s="56"/>
      <c r="X83" s="56"/>
      <c r="Y83" s="56"/>
    </row>
    <row r="84" spans="1:28" x14ac:dyDescent="0.2">
      <c r="A84" s="103"/>
      <c r="Z84" s="19"/>
    </row>
    <row r="93" spans="1:28" x14ac:dyDescent="0.2">
      <c r="Z93" s="21">
        <f>SUM(Z91-Z90)</f>
        <v>0</v>
      </c>
      <c r="AA93">
        <f>SUM(AA91-AA90)</f>
        <v>0</v>
      </c>
    </row>
  </sheetData>
  <autoFilter ref="A12:Z81"/>
  <mergeCells count="12">
    <mergeCell ref="X10:Y10"/>
    <mergeCell ref="B6:D6"/>
    <mergeCell ref="B8:D8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</mergeCells>
  <dataValidations count="3">
    <dataValidation type="list" allowBlank="1" showInputMessage="1" showErrorMessage="1" sqref="C12">
      <formula1>Kategorie</formula1>
    </dataValidation>
    <dataValidation type="list" allowBlank="1" showInputMessage="1" showErrorMessage="1" sqref="D12">
      <formula1>Jahr</formula1>
    </dataValidation>
    <dataValidation type="list" allowBlank="1" showInputMessage="1" showErrorMessage="1" sqref="A13:A81">
      <formula1>Name</formula1>
    </dataValidation>
  </dataValidations>
  <pageMargins left="0.70866141732283472" right="0.70866141732283472" top="0.78740157480314965" bottom="0.6692913385826772" header="0.39370078740157483" footer="0.35433070866141736"/>
  <pageSetup paperSize="9" scale="63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legacyDrawingHF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C93"/>
  <sheetViews>
    <sheetView topLeftCell="A22" zoomScale="110" zoomScaleNormal="110" zoomScaleSheetLayoutView="110" workbookViewId="0">
      <pane xSplit="1" topLeftCell="B1" activePane="topRight" state="frozen"/>
      <selection activeCell="A70" sqref="A70"/>
      <selection pane="topRight" activeCell="G57" sqref="G57"/>
    </sheetView>
  </sheetViews>
  <sheetFormatPr baseColWidth="10" defaultRowHeight="12.75" x14ac:dyDescent="0.2"/>
  <cols>
    <col min="1" max="1" width="19.7109375" customWidth="1"/>
    <col min="2" max="2" width="9.7109375" customWidth="1"/>
    <col min="3" max="3" width="10" style="4" customWidth="1"/>
    <col min="4" max="25" width="9.7109375" style="21" customWidth="1"/>
    <col min="26" max="26" width="11.85546875" style="21" customWidth="1"/>
    <col min="27" max="27" width="9.7109375" customWidth="1"/>
  </cols>
  <sheetData>
    <row r="1" spans="1:28" x14ac:dyDescent="0.2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 spans="1:28" s="15" customFormat="1" ht="15" customHeight="1" x14ac:dyDescent="0.25">
      <c r="A2" s="100" t="s">
        <v>282</v>
      </c>
    </row>
    <row r="3" spans="1:28" s="15" customFormat="1" ht="14.25" x14ac:dyDescent="0.2">
      <c r="A3" s="99"/>
    </row>
    <row r="4" spans="1:28" s="15" customFormat="1" ht="15" x14ac:dyDescent="0.25">
      <c r="A4" s="100" t="s">
        <v>158</v>
      </c>
      <c r="B4" s="126" t="str">
        <f>IF(Vertragsdaten!B6="","",Vertragsdaten!B6)</f>
        <v>EP SIEP</v>
      </c>
      <c r="C4" s="126"/>
      <c r="D4" s="126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</row>
    <row r="5" spans="1:28" s="15" customFormat="1" ht="8.25" customHeight="1" x14ac:dyDescent="0.25">
      <c r="A5" s="100"/>
      <c r="B5" s="89"/>
      <c r="C5" s="89"/>
      <c r="D5" s="89"/>
    </row>
    <row r="6" spans="1:28" s="15" customFormat="1" ht="15" x14ac:dyDescent="0.25">
      <c r="A6" s="100" t="s">
        <v>159</v>
      </c>
      <c r="B6" s="325" t="str">
        <f>Vertragsdaten!B8</f>
        <v>070017/000025</v>
      </c>
      <c r="C6" s="325"/>
      <c r="D6" s="325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83"/>
      <c r="AA6" s="83"/>
    </row>
    <row r="7" spans="1:28" s="15" customFormat="1" ht="15" customHeight="1" x14ac:dyDescent="0.25">
      <c r="A7" s="100"/>
      <c r="Z7" s="64"/>
      <c r="AA7" s="64"/>
    </row>
    <row r="8" spans="1:28" s="8" customFormat="1" ht="15" x14ac:dyDescent="0.25">
      <c r="A8" s="100" t="s">
        <v>160</v>
      </c>
      <c r="B8" s="328">
        <v>42552</v>
      </c>
      <c r="C8" s="329"/>
      <c r="D8" s="32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83"/>
      <c r="AA8" s="83"/>
    </row>
    <row r="9" spans="1:28" x14ac:dyDescent="0.2">
      <c r="A9" s="65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</row>
    <row r="10" spans="1:28" s="128" customFormat="1" ht="27.75" customHeight="1" x14ac:dyDescent="0.2">
      <c r="A10" s="127"/>
      <c r="F10" s="326" t="s">
        <v>284</v>
      </c>
      <c r="G10" s="330"/>
      <c r="H10" s="326" t="s">
        <v>276</v>
      </c>
      <c r="I10" s="330"/>
      <c r="J10" s="326" t="s">
        <v>277</v>
      </c>
      <c r="K10" s="330"/>
      <c r="L10" s="326" t="s">
        <v>274</v>
      </c>
      <c r="M10" s="330"/>
      <c r="N10" s="326" t="s">
        <v>279</v>
      </c>
      <c r="O10" s="330"/>
      <c r="P10" s="326" t="s">
        <v>275</v>
      </c>
      <c r="Q10" s="330"/>
      <c r="R10" s="326" t="s">
        <v>278</v>
      </c>
      <c r="S10" s="330"/>
      <c r="T10" s="326" t="s">
        <v>199</v>
      </c>
      <c r="U10" s="331"/>
      <c r="V10" s="326" t="s">
        <v>200</v>
      </c>
      <c r="W10" s="327"/>
      <c r="X10" s="326" t="s">
        <v>201</v>
      </c>
      <c r="Y10" s="327"/>
      <c r="Z10" s="131"/>
      <c r="AA10" s="133" t="s">
        <v>280</v>
      </c>
      <c r="AB10" s="129" t="s">
        <v>281</v>
      </c>
    </row>
    <row r="11" spans="1:28" ht="3.75" hidden="1" customHeight="1" x14ac:dyDescent="0.2">
      <c r="C11" s="4" t="str">
        <f>VLOOKUP(C12,'MA-Liste'!A192:B198,2,FALSE)</f>
        <v>$K:$K</v>
      </c>
      <c r="D11">
        <f>VLOOKUP(D12,Vertragsdaten!A37:B42,2,FALSE)</f>
        <v>2</v>
      </c>
      <c r="E11"/>
      <c r="F11"/>
      <c r="G11"/>
      <c r="H11" s="70"/>
      <c r="I11" s="71"/>
      <c r="J11" s="65"/>
      <c r="K11" s="65"/>
      <c r="L11" s="70"/>
      <c r="M11" s="71"/>
      <c r="N11" s="65"/>
      <c r="O11" s="65"/>
      <c r="P11" s="70"/>
      <c r="Q11" s="71"/>
      <c r="R11" s="65"/>
      <c r="S11" s="65"/>
      <c r="T11" s="70"/>
      <c r="U11" s="71"/>
      <c r="V11" s="70"/>
      <c r="W11" s="71"/>
      <c r="X11" s="70"/>
      <c r="Y11" s="71"/>
      <c r="Z11"/>
      <c r="AA11" s="1"/>
      <c r="AB11" s="134"/>
    </row>
    <row r="12" spans="1:28" s="1" customFormat="1" ht="31.5" customHeight="1" x14ac:dyDescent="0.2">
      <c r="A12" s="44" t="s">
        <v>23</v>
      </c>
      <c r="B12" s="45" t="s">
        <v>18</v>
      </c>
      <c r="C12" s="87" t="str">
        <f>'MA-Liste'!K7</f>
        <v>Kategorie</v>
      </c>
      <c r="D12" s="88" t="s">
        <v>157</v>
      </c>
      <c r="E12" s="60" t="s">
        <v>152</v>
      </c>
      <c r="F12" s="60" t="s">
        <v>22</v>
      </c>
      <c r="G12" s="60" t="s">
        <v>156</v>
      </c>
      <c r="H12" s="72" t="s">
        <v>22</v>
      </c>
      <c r="I12" s="46" t="s">
        <v>156</v>
      </c>
      <c r="J12" s="112" t="s">
        <v>22</v>
      </c>
      <c r="K12" s="112" t="s">
        <v>156</v>
      </c>
      <c r="L12" s="72" t="s">
        <v>22</v>
      </c>
      <c r="M12" s="46" t="s">
        <v>156</v>
      </c>
      <c r="N12" s="112" t="s">
        <v>22</v>
      </c>
      <c r="O12" s="112" t="s">
        <v>156</v>
      </c>
      <c r="P12" s="72" t="s">
        <v>22</v>
      </c>
      <c r="Q12" s="46" t="s">
        <v>156</v>
      </c>
      <c r="R12" s="112" t="s">
        <v>22</v>
      </c>
      <c r="S12" s="112" t="s">
        <v>156</v>
      </c>
      <c r="T12" s="81" t="s">
        <v>22</v>
      </c>
      <c r="U12" s="13" t="s">
        <v>156</v>
      </c>
      <c r="V12" s="81" t="s">
        <v>22</v>
      </c>
      <c r="W12" s="13" t="s">
        <v>156</v>
      </c>
      <c r="X12" s="81" t="s">
        <v>22</v>
      </c>
      <c r="Y12" s="13" t="s">
        <v>156</v>
      </c>
      <c r="Z12" s="130" t="s">
        <v>153</v>
      </c>
      <c r="AA12" s="132" t="s">
        <v>285</v>
      </c>
      <c r="AB12" s="135"/>
    </row>
    <row r="13" spans="1:28" ht="15" customHeight="1" x14ac:dyDescent="0.2">
      <c r="A13" s="90" t="s">
        <v>145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66" ca="1" si="0">IF(OR($C13="",$C13=0),"",VLOOKUP($C13,Ansätze,$D$11,FALSE))</f>
        <v>140</v>
      </c>
      <c r="E13" s="20">
        <f>SUM(F13+H13+J13+L13+N13+P13+R13+T13+V13+X13)</f>
        <v>23.25</v>
      </c>
      <c r="F13" s="73">
        <v>12.25</v>
      </c>
      <c r="G13" s="74">
        <f ca="1">IF(D13="",0,D13*F13)</f>
        <v>1715</v>
      </c>
      <c r="H13" s="73"/>
      <c r="I13" s="74">
        <f t="shared" ref="I13:I75" ca="1" si="1">IF(D13="",0,D13*H13)</f>
        <v>0</v>
      </c>
      <c r="J13" s="73"/>
      <c r="K13" s="113">
        <f ca="1">IF($D13="",0,$D13*J13)</f>
        <v>0</v>
      </c>
      <c r="L13" s="73"/>
      <c r="M13" s="74">
        <f ca="1">IF($D13="",0,$D13*L13)</f>
        <v>0</v>
      </c>
      <c r="N13" s="73">
        <v>1</v>
      </c>
      <c r="O13" s="113">
        <f t="shared" ref="O13:Q75" ca="1" si="2">IF($D13="",0,$D13*N13)</f>
        <v>140</v>
      </c>
      <c r="P13" s="101"/>
      <c r="Q13" s="74">
        <f t="shared" ca="1" si="2"/>
        <v>0</v>
      </c>
      <c r="R13" s="73">
        <v>10</v>
      </c>
      <c r="S13" s="113">
        <f ca="1">IF($D13="",0,$D13*R13)</f>
        <v>1400</v>
      </c>
      <c r="T13" s="73"/>
      <c r="U13" s="74">
        <f t="shared" ref="U13:U41" ca="1" si="3">IF(D13="",0,D13*T13)</f>
        <v>0</v>
      </c>
      <c r="V13" s="73"/>
      <c r="W13" s="74">
        <f t="shared" ref="W13:W41" ca="1" si="4">IF(D13="",0,D13*V13)</f>
        <v>0</v>
      </c>
      <c r="X13" s="73"/>
      <c r="Y13" s="74">
        <f t="shared" ref="Y13:Y75" ca="1" si="5">IF(D13="",0,D13*X13)</f>
        <v>0</v>
      </c>
      <c r="Z13" s="82">
        <f t="shared" ref="Z13:Z75" ca="1" si="6">IF(D13="",0,D13*E13)</f>
        <v>3255</v>
      </c>
      <c r="AA13" s="74"/>
      <c r="AB13" s="138">
        <f ca="1">SUM(Z13+AA13)</f>
        <v>3255</v>
      </c>
    </row>
    <row r="14" spans="1:28" ht="15" customHeight="1" x14ac:dyDescent="0.2">
      <c r="A14" s="90" t="s">
        <v>162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76" si="7">SUM(H14+J14+L14+N14+P14+R14+T14+V14+X14)</f>
        <v>0</v>
      </c>
      <c r="F14" s="73"/>
      <c r="G14" s="74">
        <f t="shared" ref="G14:G76" ca="1" si="8">IF(D14="",0,D14*F14)</f>
        <v>0</v>
      </c>
      <c r="H14" s="73"/>
      <c r="I14" s="74">
        <f t="shared" ca="1" si="1"/>
        <v>0</v>
      </c>
      <c r="J14" s="73"/>
      <c r="K14" s="113">
        <f t="shared" ref="K14:K76" ca="1" si="9">IF($D14="",0,$D14*J14)</f>
        <v>0</v>
      </c>
      <c r="L14" s="73"/>
      <c r="M14" s="74">
        <f t="shared" ref="M14:M76" ca="1" si="10">IF($D14="",0,$D14*L14)</f>
        <v>0</v>
      </c>
      <c r="N14" s="73"/>
      <c r="O14" s="113">
        <f t="shared" ca="1" si="2"/>
        <v>0</v>
      </c>
      <c r="P14" s="101"/>
      <c r="Q14" s="74">
        <f t="shared" ca="1" si="2"/>
        <v>0</v>
      </c>
      <c r="R14" s="73"/>
      <c r="S14" s="113">
        <f t="shared" ref="S14:S76" ca="1" si="11">IF($D14="",0,$D14*R14)</f>
        <v>0</v>
      </c>
      <c r="T14" s="73"/>
      <c r="U14" s="74">
        <f t="shared" ca="1" si="3"/>
        <v>0</v>
      </c>
      <c r="V14" s="73"/>
      <c r="W14" s="74">
        <f t="shared" ca="1" si="4"/>
        <v>0</v>
      </c>
      <c r="X14" s="73"/>
      <c r="Y14" s="74">
        <f t="shared" ca="1" si="5"/>
        <v>0</v>
      </c>
      <c r="Z14" s="82">
        <f t="shared" ca="1" si="6"/>
        <v>0</v>
      </c>
      <c r="AA14" s="74"/>
      <c r="AB14" s="139">
        <f t="shared" ref="AB14:AB76" ca="1" si="12">SUM(Z14+AA14)</f>
        <v>0</v>
      </c>
    </row>
    <row r="15" spans="1:28" ht="15" customHeight="1" x14ac:dyDescent="0.2">
      <c r="A15" s="90" t="s">
        <v>146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7"/>
        <v>14.5</v>
      </c>
      <c r="F15" s="73"/>
      <c r="G15" s="74">
        <f t="shared" ca="1" si="8"/>
        <v>0</v>
      </c>
      <c r="H15" s="73"/>
      <c r="I15" s="74">
        <f t="shared" ca="1" si="1"/>
        <v>0</v>
      </c>
      <c r="J15" s="73">
        <v>14.5</v>
      </c>
      <c r="K15" s="113">
        <f t="shared" ca="1" si="9"/>
        <v>1711</v>
      </c>
      <c r="L15" s="73"/>
      <c r="M15" s="74">
        <f t="shared" ca="1" si="10"/>
        <v>0</v>
      </c>
      <c r="N15" s="73"/>
      <c r="O15" s="113">
        <f t="shared" ca="1" si="2"/>
        <v>0</v>
      </c>
      <c r="P15" s="101"/>
      <c r="Q15" s="74">
        <f t="shared" ca="1" si="2"/>
        <v>0</v>
      </c>
      <c r="R15" s="73"/>
      <c r="S15" s="113">
        <f t="shared" ca="1" si="11"/>
        <v>0</v>
      </c>
      <c r="T15" s="73"/>
      <c r="U15" s="74">
        <f t="shared" ca="1" si="3"/>
        <v>0</v>
      </c>
      <c r="V15" s="73"/>
      <c r="W15" s="74">
        <f t="shared" ca="1" si="4"/>
        <v>0</v>
      </c>
      <c r="X15" s="73"/>
      <c r="Y15" s="74">
        <f t="shared" ca="1" si="5"/>
        <v>0</v>
      </c>
      <c r="Z15" s="82">
        <f t="shared" ca="1" si="6"/>
        <v>1711</v>
      </c>
      <c r="AA15" s="74"/>
      <c r="AB15" s="139">
        <f t="shared" ca="1" si="12"/>
        <v>1711</v>
      </c>
    </row>
    <row r="16" spans="1:28" ht="15" customHeight="1" x14ac:dyDescent="0.2">
      <c r="A16" s="90" t="s">
        <v>149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7"/>
        <v>0</v>
      </c>
      <c r="F16" s="73"/>
      <c r="G16" s="74">
        <f t="shared" ca="1" si="8"/>
        <v>0</v>
      </c>
      <c r="H16" s="73"/>
      <c r="I16" s="74">
        <f t="shared" ca="1" si="1"/>
        <v>0</v>
      </c>
      <c r="J16" s="73"/>
      <c r="K16" s="113">
        <f t="shared" ca="1" si="9"/>
        <v>0</v>
      </c>
      <c r="L16" s="73"/>
      <c r="M16" s="74">
        <f t="shared" ca="1" si="10"/>
        <v>0</v>
      </c>
      <c r="N16" s="73"/>
      <c r="O16" s="113">
        <f t="shared" ca="1" si="2"/>
        <v>0</v>
      </c>
      <c r="P16" s="101"/>
      <c r="Q16" s="74">
        <f t="shared" ca="1" si="2"/>
        <v>0</v>
      </c>
      <c r="R16" s="73"/>
      <c r="S16" s="113">
        <f t="shared" ca="1" si="11"/>
        <v>0</v>
      </c>
      <c r="T16" s="73"/>
      <c r="U16" s="74">
        <f t="shared" ca="1" si="3"/>
        <v>0</v>
      </c>
      <c r="V16" s="73"/>
      <c r="W16" s="74">
        <f t="shared" ca="1" si="4"/>
        <v>0</v>
      </c>
      <c r="X16" s="73"/>
      <c r="Y16" s="74">
        <f t="shared" ca="1" si="5"/>
        <v>0</v>
      </c>
      <c r="Z16" s="82">
        <f t="shared" ca="1" si="6"/>
        <v>0</v>
      </c>
      <c r="AA16" s="74"/>
      <c r="AB16" s="139">
        <f t="shared" ca="1" si="12"/>
        <v>0</v>
      </c>
    </row>
    <row r="17" spans="1:28" ht="15" customHeight="1" x14ac:dyDescent="0.2">
      <c r="A17" s="90" t="s">
        <v>236</v>
      </c>
      <c r="B17" t="s">
        <v>65</v>
      </c>
      <c r="C17" s="4" t="s">
        <v>4</v>
      </c>
      <c r="D17" s="19">
        <f t="shared" si="0"/>
        <v>140</v>
      </c>
      <c r="E17" s="20">
        <f t="shared" si="7"/>
        <v>0</v>
      </c>
      <c r="F17" s="73"/>
      <c r="G17" s="74">
        <f t="shared" si="8"/>
        <v>0</v>
      </c>
      <c r="H17" s="73"/>
      <c r="I17" s="74">
        <f t="shared" si="1"/>
        <v>0</v>
      </c>
      <c r="J17" s="73"/>
      <c r="K17" s="113">
        <f t="shared" si="9"/>
        <v>0</v>
      </c>
      <c r="L17" s="73"/>
      <c r="M17" s="74">
        <f t="shared" si="10"/>
        <v>0</v>
      </c>
      <c r="N17" s="73"/>
      <c r="O17" s="113">
        <f t="shared" si="2"/>
        <v>0</v>
      </c>
      <c r="P17" s="101"/>
      <c r="Q17" s="74">
        <f t="shared" si="2"/>
        <v>0</v>
      </c>
      <c r="R17" s="73"/>
      <c r="S17" s="113">
        <f t="shared" si="11"/>
        <v>0</v>
      </c>
      <c r="T17" s="73"/>
      <c r="U17" s="74">
        <f t="shared" si="3"/>
        <v>0</v>
      </c>
      <c r="V17" s="73"/>
      <c r="W17" s="74">
        <f t="shared" si="4"/>
        <v>0</v>
      </c>
      <c r="X17" s="73"/>
      <c r="Y17" s="74">
        <f t="shared" si="5"/>
        <v>0</v>
      </c>
      <c r="Z17" s="82">
        <f t="shared" si="6"/>
        <v>0</v>
      </c>
      <c r="AA17" s="74"/>
      <c r="AB17" s="139">
        <f t="shared" si="12"/>
        <v>0</v>
      </c>
    </row>
    <row r="18" spans="1:28" ht="15" customHeight="1" x14ac:dyDescent="0.2">
      <c r="A18" s="90" t="s">
        <v>151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 t="shared" si="7"/>
        <v>30.5</v>
      </c>
      <c r="F18" s="73"/>
      <c r="G18" s="74">
        <f t="shared" ca="1" si="8"/>
        <v>0</v>
      </c>
      <c r="H18" s="73"/>
      <c r="I18" s="74">
        <f t="shared" ca="1" si="1"/>
        <v>0</v>
      </c>
      <c r="J18" s="73"/>
      <c r="K18" s="113">
        <f t="shared" ca="1" si="9"/>
        <v>0</v>
      </c>
      <c r="L18" s="73"/>
      <c r="M18" s="74">
        <f t="shared" ca="1" si="10"/>
        <v>0</v>
      </c>
      <c r="N18" s="73">
        <v>30.5</v>
      </c>
      <c r="O18" s="113">
        <f t="shared" ca="1" si="2"/>
        <v>4270</v>
      </c>
      <c r="P18" s="101"/>
      <c r="Q18" s="74">
        <f t="shared" ca="1" si="2"/>
        <v>0</v>
      </c>
      <c r="R18" s="73"/>
      <c r="S18" s="113">
        <f t="shared" ca="1" si="11"/>
        <v>0</v>
      </c>
      <c r="T18" s="73"/>
      <c r="U18" s="74">
        <f t="shared" ca="1" si="3"/>
        <v>0</v>
      </c>
      <c r="V18" s="73"/>
      <c r="W18" s="74">
        <f t="shared" ca="1" si="4"/>
        <v>0</v>
      </c>
      <c r="X18" s="73"/>
      <c r="Y18" s="74">
        <f t="shared" ca="1" si="5"/>
        <v>0</v>
      </c>
      <c r="Z18" s="82">
        <f t="shared" ca="1" si="6"/>
        <v>4270</v>
      </c>
      <c r="AA18" s="74"/>
      <c r="AB18" s="139">
        <f t="shared" ca="1" si="12"/>
        <v>4270</v>
      </c>
    </row>
    <row r="19" spans="1:28" ht="15" customHeight="1" x14ac:dyDescent="0.2">
      <c r="A19" s="90" t="s">
        <v>164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si="7"/>
        <v>0</v>
      </c>
      <c r="F19" s="73"/>
      <c r="G19" s="74">
        <f t="shared" ca="1" si="8"/>
        <v>0</v>
      </c>
      <c r="H19" s="73"/>
      <c r="I19" s="74">
        <f t="shared" ca="1" si="1"/>
        <v>0</v>
      </c>
      <c r="J19" s="73"/>
      <c r="K19" s="113">
        <f t="shared" ca="1" si="9"/>
        <v>0</v>
      </c>
      <c r="L19" s="73"/>
      <c r="M19" s="74">
        <f t="shared" ca="1" si="10"/>
        <v>0</v>
      </c>
      <c r="N19" s="73"/>
      <c r="O19" s="113">
        <f t="shared" ca="1" si="2"/>
        <v>0</v>
      </c>
      <c r="P19" s="101"/>
      <c r="Q19" s="74">
        <f t="shared" ca="1" si="2"/>
        <v>0</v>
      </c>
      <c r="R19" s="73"/>
      <c r="S19" s="113">
        <f t="shared" ca="1" si="11"/>
        <v>0</v>
      </c>
      <c r="T19" s="73"/>
      <c r="U19" s="74">
        <f t="shared" ca="1" si="3"/>
        <v>0</v>
      </c>
      <c r="V19" s="73"/>
      <c r="W19" s="74">
        <f t="shared" ca="1" si="4"/>
        <v>0</v>
      </c>
      <c r="X19" s="73"/>
      <c r="Y19" s="74">
        <f t="shared" ca="1" si="5"/>
        <v>0</v>
      </c>
      <c r="Z19" s="82">
        <f t="shared" ca="1" si="6"/>
        <v>0</v>
      </c>
      <c r="AA19" s="74"/>
      <c r="AB19" s="139">
        <f t="shared" ca="1" si="12"/>
        <v>0</v>
      </c>
    </row>
    <row r="20" spans="1:28" ht="15" customHeight="1" x14ac:dyDescent="0.2">
      <c r="A20" s="90" t="s">
        <v>168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7"/>
        <v>0</v>
      </c>
      <c r="F20" s="73"/>
      <c r="G20" s="74">
        <f t="shared" ca="1" si="8"/>
        <v>0</v>
      </c>
      <c r="H20" s="73"/>
      <c r="I20" s="74">
        <f t="shared" ca="1" si="1"/>
        <v>0</v>
      </c>
      <c r="J20" s="73"/>
      <c r="K20" s="113">
        <f t="shared" ca="1" si="9"/>
        <v>0</v>
      </c>
      <c r="L20" s="73"/>
      <c r="M20" s="74">
        <f t="shared" ca="1" si="10"/>
        <v>0</v>
      </c>
      <c r="N20" s="73"/>
      <c r="O20" s="113">
        <f t="shared" ca="1" si="2"/>
        <v>0</v>
      </c>
      <c r="P20" s="101"/>
      <c r="Q20" s="74">
        <f t="shared" ca="1" si="2"/>
        <v>0</v>
      </c>
      <c r="R20" s="73"/>
      <c r="S20" s="113">
        <f t="shared" ca="1" si="11"/>
        <v>0</v>
      </c>
      <c r="T20" s="73"/>
      <c r="U20" s="74">
        <f t="shared" ca="1" si="3"/>
        <v>0</v>
      </c>
      <c r="V20" s="73"/>
      <c r="W20" s="74">
        <f t="shared" ca="1" si="4"/>
        <v>0</v>
      </c>
      <c r="X20" s="73"/>
      <c r="Y20" s="74">
        <f t="shared" ca="1" si="5"/>
        <v>0</v>
      </c>
      <c r="Z20" s="82">
        <f t="shared" ca="1" si="6"/>
        <v>0</v>
      </c>
      <c r="AA20" s="74"/>
      <c r="AB20" s="139">
        <f t="shared" ca="1" si="12"/>
        <v>0</v>
      </c>
    </row>
    <row r="21" spans="1:28" ht="15" customHeight="1" x14ac:dyDescent="0.2">
      <c r="A21" s="90" t="s">
        <v>169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7"/>
        <v>0</v>
      </c>
      <c r="F21" s="73"/>
      <c r="G21" s="74">
        <f t="shared" ca="1" si="8"/>
        <v>0</v>
      </c>
      <c r="H21" s="73"/>
      <c r="I21" s="74">
        <f t="shared" ca="1" si="1"/>
        <v>0</v>
      </c>
      <c r="J21" s="73"/>
      <c r="K21" s="113">
        <f t="shared" ca="1" si="9"/>
        <v>0</v>
      </c>
      <c r="L21" s="73"/>
      <c r="M21" s="74">
        <f t="shared" ca="1" si="10"/>
        <v>0</v>
      </c>
      <c r="N21" s="73"/>
      <c r="O21" s="113">
        <f t="shared" ca="1" si="2"/>
        <v>0</v>
      </c>
      <c r="P21" s="101"/>
      <c r="Q21" s="74">
        <f t="shared" ca="1" si="2"/>
        <v>0</v>
      </c>
      <c r="R21" s="73"/>
      <c r="S21" s="113">
        <f t="shared" ca="1" si="11"/>
        <v>0</v>
      </c>
      <c r="T21" s="73"/>
      <c r="U21" s="74">
        <f t="shared" ca="1" si="3"/>
        <v>0</v>
      </c>
      <c r="V21" s="73"/>
      <c r="W21" s="74">
        <f t="shared" ca="1" si="4"/>
        <v>0</v>
      </c>
      <c r="X21" s="73"/>
      <c r="Y21" s="74">
        <f t="shared" ca="1" si="5"/>
        <v>0</v>
      </c>
      <c r="Z21" s="82">
        <f t="shared" ca="1" si="6"/>
        <v>0</v>
      </c>
      <c r="AA21" s="74"/>
      <c r="AB21" s="139">
        <f t="shared" ca="1" si="12"/>
        <v>0</v>
      </c>
    </row>
    <row r="22" spans="1:28" ht="15" customHeight="1" x14ac:dyDescent="0.2">
      <c r="A22" s="90" t="s">
        <v>170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7"/>
        <v>0</v>
      </c>
      <c r="F22" s="73"/>
      <c r="G22" s="74">
        <f t="shared" ca="1" si="8"/>
        <v>0</v>
      </c>
      <c r="H22" s="73"/>
      <c r="I22" s="74">
        <f t="shared" ca="1" si="1"/>
        <v>0</v>
      </c>
      <c r="J22" s="73"/>
      <c r="K22" s="113">
        <f t="shared" ca="1" si="9"/>
        <v>0</v>
      </c>
      <c r="L22" s="73"/>
      <c r="M22" s="74">
        <f t="shared" ca="1" si="10"/>
        <v>0</v>
      </c>
      <c r="N22" s="73"/>
      <c r="O22" s="113">
        <f t="shared" ca="1" si="2"/>
        <v>0</v>
      </c>
      <c r="P22" s="101"/>
      <c r="Q22" s="74">
        <f t="shared" ca="1" si="2"/>
        <v>0</v>
      </c>
      <c r="R22" s="73"/>
      <c r="S22" s="113">
        <f t="shared" ca="1" si="11"/>
        <v>0</v>
      </c>
      <c r="T22" s="73"/>
      <c r="U22" s="74">
        <f t="shared" ca="1" si="3"/>
        <v>0</v>
      </c>
      <c r="V22" s="73"/>
      <c r="W22" s="74">
        <f t="shared" ca="1" si="4"/>
        <v>0</v>
      </c>
      <c r="X22" s="73"/>
      <c r="Y22" s="74">
        <f t="shared" ca="1" si="5"/>
        <v>0</v>
      </c>
      <c r="Z22" s="82">
        <f t="shared" ca="1" si="6"/>
        <v>0</v>
      </c>
      <c r="AA22" s="74"/>
      <c r="AB22" s="139">
        <f t="shared" ca="1" si="12"/>
        <v>0</v>
      </c>
    </row>
    <row r="23" spans="1:28" ht="15" customHeight="1" x14ac:dyDescent="0.2">
      <c r="A23" s="90" t="s">
        <v>171</v>
      </c>
      <c r="B23" t="str">
        <f>IF($A23="","",INDEX('MA-Liste'!$D:$D,MATCH($A23,'MA-Liste'!$M:$M,FALSE)))</f>
        <v>AeBo</v>
      </c>
      <c r="C23" s="4" t="str">
        <f ca="1">IF($A23="","",INDEX(INDIRECT("'MA-Liste'!"&amp;$C$11),MATCH($A23,'MA-Liste'!$M:$M,FALSE)))</f>
        <v>F</v>
      </c>
      <c r="D23" s="19">
        <f t="shared" ca="1" si="0"/>
        <v>60</v>
      </c>
      <c r="E23" s="20">
        <f t="shared" si="7"/>
        <v>62</v>
      </c>
      <c r="F23" s="73"/>
      <c r="G23" s="74">
        <f t="shared" ca="1" si="8"/>
        <v>0</v>
      </c>
      <c r="H23" s="73"/>
      <c r="I23" s="74">
        <f t="shared" ca="1" si="1"/>
        <v>0</v>
      </c>
      <c r="J23" s="73">
        <v>1.5</v>
      </c>
      <c r="K23" s="113">
        <f t="shared" ca="1" si="9"/>
        <v>90</v>
      </c>
      <c r="L23" s="73"/>
      <c r="M23" s="74">
        <f t="shared" ca="1" si="10"/>
        <v>0</v>
      </c>
      <c r="N23" s="73">
        <v>53.5</v>
      </c>
      <c r="O23" s="113">
        <f t="shared" ca="1" si="2"/>
        <v>3210</v>
      </c>
      <c r="P23" s="101"/>
      <c r="Q23" s="74">
        <f t="shared" ca="1" si="2"/>
        <v>0</v>
      </c>
      <c r="R23" s="73">
        <v>7</v>
      </c>
      <c r="S23" s="113">
        <f t="shared" ca="1" si="11"/>
        <v>420</v>
      </c>
      <c r="T23" s="73"/>
      <c r="U23" s="74">
        <f t="shared" ca="1" si="3"/>
        <v>0</v>
      </c>
      <c r="V23" s="73"/>
      <c r="W23" s="74">
        <f t="shared" ca="1" si="4"/>
        <v>0</v>
      </c>
      <c r="X23" s="73"/>
      <c r="Y23" s="74">
        <f t="shared" ca="1" si="5"/>
        <v>0</v>
      </c>
      <c r="Z23" s="82">
        <f t="shared" ca="1" si="6"/>
        <v>3720</v>
      </c>
      <c r="AA23" s="74"/>
      <c r="AB23" s="139">
        <f t="shared" ca="1" si="12"/>
        <v>3720</v>
      </c>
    </row>
    <row r="24" spans="1:28" ht="15" customHeight="1" x14ac:dyDescent="0.2">
      <c r="A24" s="90" t="s">
        <v>150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B</v>
      </c>
      <c r="D24" s="19">
        <f t="shared" ca="1" si="0"/>
        <v>140</v>
      </c>
      <c r="E24" s="20">
        <f t="shared" si="7"/>
        <v>55.25</v>
      </c>
      <c r="F24" s="73"/>
      <c r="G24" s="74">
        <f t="shared" ca="1" si="8"/>
        <v>0</v>
      </c>
      <c r="H24" s="73"/>
      <c r="I24" s="74">
        <f t="shared" ca="1" si="1"/>
        <v>0</v>
      </c>
      <c r="J24" s="73"/>
      <c r="K24" s="113">
        <f t="shared" ca="1" si="9"/>
        <v>0</v>
      </c>
      <c r="L24" s="73"/>
      <c r="M24" s="74">
        <f t="shared" ca="1" si="10"/>
        <v>0</v>
      </c>
      <c r="N24" s="73"/>
      <c r="O24" s="113">
        <f t="shared" ca="1" si="2"/>
        <v>0</v>
      </c>
      <c r="P24" s="101"/>
      <c r="Q24" s="74">
        <f t="shared" ca="1" si="2"/>
        <v>0</v>
      </c>
      <c r="R24" s="73">
        <v>55.25</v>
      </c>
      <c r="S24" s="113">
        <f t="shared" ca="1" si="11"/>
        <v>7735</v>
      </c>
      <c r="T24" s="73"/>
      <c r="U24" s="74">
        <f t="shared" ca="1" si="3"/>
        <v>0</v>
      </c>
      <c r="V24" s="73"/>
      <c r="W24" s="74">
        <f t="shared" ca="1" si="4"/>
        <v>0</v>
      </c>
      <c r="X24" s="73"/>
      <c r="Y24" s="74">
        <f t="shared" ca="1" si="5"/>
        <v>0</v>
      </c>
      <c r="Z24" s="82">
        <f t="shared" ca="1" si="6"/>
        <v>7735</v>
      </c>
      <c r="AA24" s="74"/>
      <c r="AB24" s="139">
        <f t="shared" ca="1" si="12"/>
        <v>7735</v>
      </c>
    </row>
    <row r="25" spans="1:28" ht="15" customHeight="1" x14ac:dyDescent="0.2">
      <c r="A25" s="90" t="s">
        <v>174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C</v>
      </c>
      <c r="D25" s="19">
        <f t="shared" ca="1" si="0"/>
        <v>118</v>
      </c>
      <c r="E25" s="20">
        <f t="shared" si="7"/>
        <v>0</v>
      </c>
      <c r="F25" s="73"/>
      <c r="G25" s="74">
        <f t="shared" ca="1" si="8"/>
        <v>0</v>
      </c>
      <c r="H25" s="73"/>
      <c r="I25" s="74">
        <f t="shared" ca="1" si="1"/>
        <v>0</v>
      </c>
      <c r="J25" s="73"/>
      <c r="K25" s="113">
        <f t="shared" ca="1" si="9"/>
        <v>0</v>
      </c>
      <c r="L25" s="73"/>
      <c r="M25" s="74">
        <f t="shared" ca="1" si="10"/>
        <v>0</v>
      </c>
      <c r="N25" s="73"/>
      <c r="O25" s="113">
        <f t="shared" ca="1" si="2"/>
        <v>0</v>
      </c>
      <c r="P25" s="101"/>
      <c r="Q25" s="74">
        <f t="shared" ca="1" si="2"/>
        <v>0</v>
      </c>
      <c r="R25" s="73"/>
      <c r="S25" s="113">
        <f t="shared" ca="1" si="11"/>
        <v>0</v>
      </c>
      <c r="T25" s="73"/>
      <c r="U25" s="74">
        <f t="shared" ca="1" si="3"/>
        <v>0</v>
      </c>
      <c r="V25" s="73"/>
      <c r="W25" s="74">
        <f t="shared" ca="1" si="4"/>
        <v>0</v>
      </c>
      <c r="X25" s="73"/>
      <c r="Y25" s="74">
        <f t="shared" ca="1" si="5"/>
        <v>0</v>
      </c>
      <c r="Z25" s="82">
        <f t="shared" ca="1" si="6"/>
        <v>0</v>
      </c>
      <c r="AA25" s="74"/>
      <c r="AB25" s="139">
        <f t="shared" ca="1" si="12"/>
        <v>0</v>
      </c>
    </row>
    <row r="26" spans="1:28" ht="15" customHeight="1" x14ac:dyDescent="0.2">
      <c r="A26" s="90" t="s">
        <v>202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7"/>
        <v>0</v>
      </c>
      <c r="F26" s="73"/>
      <c r="G26" s="74">
        <f t="shared" ca="1" si="8"/>
        <v>0</v>
      </c>
      <c r="H26" s="73"/>
      <c r="I26" s="74">
        <f t="shared" ca="1" si="1"/>
        <v>0</v>
      </c>
      <c r="J26" s="73"/>
      <c r="K26" s="113">
        <f t="shared" ca="1" si="9"/>
        <v>0</v>
      </c>
      <c r="L26" s="73"/>
      <c r="M26" s="74">
        <f t="shared" ca="1" si="10"/>
        <v>0</v>
      </c>
      <c r="N26" s="73"/>
      <c r="O26" s="113">
        <f t="shared" ca="1" si="2"/>
        <v>0</v>
      </c>
      <c r="P26" s="101"/>
      <c r="Q26" s="74">
        <f t="shared" ca="1" si="2"/>
        <v>0</v>
      </c>
      <c r="R26" s="73"/>
      <c r="S26" s="113">
        <f t="shared" ca="1" si="11"/>
        <v>0</v>
      </c>
      <c r="T26" s="73"/>
      <c r="U26" s="74">
        <f t="shared" ca="1" si="3"/>
        <v>0</v>
      </c>
      <c r="V26" s="73"/>
      <c r="W26" s="74">
        <f t="shared" ca="1" si="4"/>
        <v>0</v>
      </c>
      <c r="X26" s="73"/>
      <c r="Y26" s="74">
        <f t="shared" ca="1" si="5"/>
        <v>0</v>
      </c>
      <c r="Z26" s="82">
        <f t="shared" ca="1" si="6"/>
        <v>0</v>
      </c>
      <c r="AA26" s="74"/>
      <c r="AB26" s="139">
        <f t="shared" ca="1" si="12"/>
        <v>0</v>
      </c>
    </row>
    <row r="27" spans="1:28" ht="15" customHeight="1" x14ac:dyDescent="0.2">
      <c r="A27" s="90" t="s">
        <v>166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D</v>
      </c>
      <c r="D27" s="19">
        <f t="shared" ca="1" si="0"/>
        <v>100</v>
      </c>
      <c r="E27" s="20">
        <f t="shared" si="7"/>
        <v>0</v>
      </c>
      <c r="F27" s="73"/>
      <c r="G27" s="74">
        <f t="shared" ca="1" si="8"/>
        <v>0</v>
      </c>
      <c r="H27" s="73"/>
      <c r="I27" s="74">
        <f t="shared" ca="1" si="1"/>
        <v>0</v>
      </c>
      <c r="J27" s="73"/>
      <c r="K27" s="113">
        <f t="shared" ca="1" si="9"/>
        <v>0</v>
      </c>
      <c r="L27" s="73"/>
      <c r="M27" s="74">
        <f t="shared" ca="1" si="10"/>
        <v>0</v>
      </c>
      <c r="N27" s="73"/>
      <c r="O27" s="113">
        <f t="shared" ca="1" si="2"/>
        <v>0</v>
      </c>
      <c r="P27" s="101"/>
      <c r="Q27" s="74">
        <f t="shared" ca="1" si="2"/>
        <v>0</v>
      </c>
      <c r="R27" s="73"/>
      <c r="S27" s="113">
        <f t="shared" ca="1" si="11"/>
        <v>0</v>
      </c>
      <c r="T27" s="73"/>
      <c r="U27" s="74">
        <f t="shared" ca="1" si="3"/>
        <v>0</v>
      </c>
      <c r="V27" s="73"/>
      <c r="W27" s="74">
        <f t="shared" ca="1" si="4"/>
        <v>0</v>
      </c>
      <c r="X27" s="73"/>
      <c r="Y27" s="74">
        <f t="shared" ca="1" si="5"/>
        <v>0</v>
      </c>
      <c r="Z27" s="82">
        <f t="shared" ca="1" si="6"/>
        <v>0</v>
      </c>
      <c r="AA27" s="74"/>
      <c r="AB27" s="139">
        <f t="shared" ca="1" si="12"/>
        <v>0</v>
      </c>
    </row>
    <row r="28" spans="1:28" ht="15" customHeight="1" x14ac:dyDescent="0.2">
      <c r="A28" s="90" t="s">
        <v>167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F</v>
      </c>
      <c r="D28" s="19">
        <f t="shared" ca="1" si="0"/>
        <v>60</v>
      </c>
      <c r="E28" s="20">
        <f t="shared" si="7"/>
        <v>0</v>
      </c>
      <c r="F28" s="73"/>
      <c r="G28" s="74">
        <f t="shared" ca="1" si="8"/>
        <v>0</v>
      </c>
      <c r="H28" s="73"/>
      <c r="I28" s="74">
        <f t="shared" ca="1" si="1"/>
        <v>0</v>
      </c>
      <c r="J28" s="73"/>
      <c r="K28" s="113">
        <f t="shared" ca="1" si="9"/>
        <v>0</v>
      </c>
      <c r="L28" s="73"/>
      <c r="M28" s="74">
        <f t="shared" ca="1" si="10"/>
        <v>0</v>
      </c>
      <c r="N28" s="73"/>
      <c r="O28" s="113">
        <f t="shared" ca="1" si="2"/>
        <v>0</v>
      </c>
      <c r="P28" s="101"/>
      <c r="Q28" s="74">
        <f t="shared" ca="1" si="2"/>
        <v>0</v>
      </c>
      <c r="R28" s="73"/>
      <c r="S28" s="113">
        <f t="shared" ca="1" si="11"/>
        <v>0</v>
      </c>
      <c r="T28" s="73"/>
      <c r="U28" s="74">
        <f t="shared" ca="1" si="3"/>
        <v>0</v>
      </c>
      <c r="V28" s="73"/>
      <c r="W28" s="74">
        <f t="shared" ca="1" si="4"/>
        <v>0</v>
      </c>
      <c r="X28" s="73"/>
      <c r="Y28" s="74">
        <f t="shared" ca="1" si="5"/>
        <v>0</v>
      </c>
      <c r="Z28" s="82">
        <f t="shared" ca="1" si="6"/>
        <v>0</v>
      </c>
      <c r="AA28" s="74"/>
      <c r="AB28" s="139">
        <f t="shared" ca="1" si="12"/>
        <v>0</v>
      </c>
    </row>
    <row r="29" spans="1:28" ht="15" customHeight="1" x14ac:dyDescent="0.2">
      <c r="A29" s="90" t="s">
        <v>176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G</v>
      </c>
      <c r="D29" s="19">
        <f t="shared" ca="1" si="0"/>
        <v>35</v>
      </c>
      <c r="E29" s="20">
        <f t="shared" si="7"/>
        <v>0</v>
      </c>
      <c r="F29" s="73"/>
      <c r="G29" s="74">
        <f t="shared" ca="1" si="8"/>
        <v>0</v>
      </c>
      <c r="H29" s="73"/>
      <c r="I29" s="74">
        <f t="shared" ca="1" si="1"/>
        <v>0</v>
      </c>
      <c r="J29" s="73"/>
      <c r="K29" s="113">
        <f t="shared" ca="1" si="9"/>
        <v>0</v>
      </c>
      <c r="L29" s="73"/>
      <c r="M29" s="74">
        <f t="shared" ca="1" si="10"/>
        <v>0</v>
      </c>
      <c r="N29" s="73"/>
      <c r="O29" s="113">
        <f t="shared" ca="1" si="2"/>
        <v>0</v>
      </c>
      <c r="P29" s="101"/>
      <c r="Q29" s="74">
        <f t="shared" ca="1" si="2"/>
        <v>0</v>
      </c>
      <c r="R29" s="73"/>
      <c r="S29" s="113">
        <f t="shared" ca="1" si="11"/>
        <v>0</v>
      </c>
      <c r="T29" s="73"/>
      <c r="U29" s="74">
        <f t="shared" ca="1" si="3"/>
        <v>0</v>
      </c>
      <c r="V29" s="73"/>
      <c r="W29" s="74">
        <f t="shared" ca="1" si="4"/>
        <v>0</v>
      </c>
      <c r="X29" s="73"/>
      <c r="Y29" s="74">
        <f t="shared" ca="1" si="5"/>
        <v>0</v>
      </c>
      <c r="Z29" s="82">
        <f t="shared" ca="1" si="6"/>
        <v>0</v>
      </c>
      <c r="AA29" s="74"/>
      <c r="AB29" s="139">
        <f t="shared" ca="1" si="12"/>
        <v>0</v>
      </c>
    </row>
    <row r="30" spans="1:28" ht="15" customHeight="1" x14ac:dyDescent="0.2">
      <c r="A30" s="84" t="s">
        <v>143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D</v>
      </c>
      <c r="D30" s="19">
        <f t="shared" ca="1" si="0"/>
        <v>100</v>
      </c>
      <c r="E30" s="20">
        <f>SUM(F30+H30+J30+L30+N30+P30+R30+T30+V30+X30)</f>
        <v>0.5</v>
      </c>
      <c r="F30" s="73">
        <v>0.5</v>
      </c>
      <c r="G30" s="74">
        <f t="shared" ca="1" si="8"/>
        <v>50</v>
      </c>
      <c r="H30" s="73"/>
      <c r="I30" s="74">
        <f t="shared" ca="1" si="1"/>
        <v>0</v>
      </c>
      <c r="J30" s="73"/>
      <c r="K30" s="113">
        <f t="shared" ca="1" si="9"/>
        <v>0</v>
      </c>
      <c r="L30" s="73"/>
      <c r="M30" s="74">
        <f t="shared" ca="1" si="10"/>
        <v>0</v>
      </c>
      <c r="N30" s="73"/>
      <c r="O30" s="113">
        <f t="shared" ca="1" si="2"/>
        <v>0</v>
      </c>
      <c r="P30" s="101"/>
      <c r="Q30" s="74">
        <f t="shared" ca="1" si="2"/>
        <v>0</v>
      </c>
      <c r="R30" s="73"/>
      <c r="S30" s="113">
        <f t="shared" ca="1" si="11"/>
        <v>0</v>
      </c>
      <c r="T30" s="73"/>
      <c r="U30" s="74">
        <f t="shared" ca="1" si="3"/>
        <v>0</v>
      </c>
      <c r="V30" s="73"/>
      <c r="W30" s="74">
        <f t="shared" ca="1" si="4"/>
        <v>0</v>
      </c>
      <c r="X30" s="73"/>
      <c r="Y30" s="74">
        <f t="shared" ca="1" si="5"/>
        <v>0</v>
      </c>
      <c r="Z30" s="82">
        <f t="shared" ca="1" si="6"/>
        <v>50</v>
      </c>
      <c r="AA30" s="74"/>
      <c r="AB30" s="139">
        <f t="shared" ca="1" si="12"/>
        <v>50</v>
      </c>
    </row>
    <row r="31" spans="1:28" ht="15" customHeight="1" x14ac:dyDescent="0.2">
      <c r="A31" s="84" t="s">
        <v>182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G</v>
      </c>
      <c r="D31" s="19">
        <f t="shared" ca="1" si="0"/>
        <v>35</v>
      </c>
      <c r="E31" s="20">
        <f t="shared" si="7"/>
        <v>0</v>
      </c>
      <c r="F31" s="73"/>
      <c r="G31" s="74">
        <f t="shared" ca="1" si="8"/>
        <v>0</v>
      </c>
      <c r="H31" s="73"/>
      <c r="I31" s="74">
        <f t="shared" ca="1" si="1"/>
        <v>0</v>
      </c>
      <c r="J31" s="73"/>
      <c r="K31" s="113">
        <f t="shared" ca="1" si="9"/>
        <v>0</v>
      </c>
      <c r="L31" s="73"/>
      <c r="M31" s="74">
        <f t="shared" ca="1" si="10"/>
        <v>0</v>
      </c>
      <c r="N31" s="73"/>
      <c r="O31" s="113">
        <f t="shared" ca="1" si="2"/>
        <v>0</v>
      </c>
      <c r="P31" s="101"/>
      <c r="Q31" s="74">
        <f t="shared" ca="1" si="2"/>
        <v>0</v>
      </c>
      <c r="R31" s="73"/>
      <c r="S31" s="113">
        <f t="shared" ca="1" si="11"/>
        <v>0</v>
      </c>
      <c r="T31" s="73"/>
      <c r="U31" s="74">
        <f t="shared" ca="1" si="3"/>
        <v>0</v>
      </c>
      <c r="V31" s="73"/>
      <c r="W31" s="74">
        <f t="shared" ca="1" si="4"/>
        <v>0</v>
      </c>
      <c r="X31" s="73"/>
      <c r="Y31" s="74">
        <f t="shared" ca="1" si="5"/>
        <v>0</v>
      </c>
      <c r="Z31" s="82">
        <f t="shared" ca="1" si="6"/>
        <v>0</v>
      </c>
      <c r="AA31" s="74"/>
      <c r="AB31" s="139">
        <f t="shared" ca="1" si="12"/>
        <v>0</v>
      </c>
    </row>
    <row r="32" spans="1:28" ht="15" customHeight="1" x14ac:dyDescent="0.2">
      <c r="A32" s="84" t="s">
        <v>147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B</v>
      </c>
      <c r="D32" s="19">
        <f t="shared" ca="1" si="0"/>
        <v>140</v>
      </c>
      <c r="E32" s="20">
        <f t="shared" si="7"/>
        <v>3</v>
      </c>
      <c r="F32" s="73"/>
      <c r="G32" s="74">
        <f t="shared" ca="1" si="8"/>
        <v>0</v>
      </c>
      <c r="H32" s="73"/>
      <c r="I32" s="74">
        <f t="shared" ca="1" si="1"/>
        <v>0</v>
      </c>
      <c r="J32" s="73"/>
      <c r="K32" s="113">
        <f t="shared" ca="1" si="9"/>
        <v>0</v>
      </c>
      <c r="L32" s="73"/>
      <c r="M32" s="74">
        <f t="shared" ca="1" si="10"/>
        <v>0</v>
      </c>
      <c r="N32" s="73">
        <v>3</v>
      </c>
      <c r="O32" s="113">
        <f t="shared" ca="1" si="2"/>
        <v>420</v>
      </c>
      <c r="P32" s="101"/>
      <c r="Q32" s="74">
        <f t="shared" ca="1" si="2"/>
        <v>0</v>
      </c>
      <c r="R32" s="73"/>
      <c r="S32" s="113">
        <f t="shared" ca="1" si="11"/>
        <v>0</v>
      </c>
      <c r="T32" s="73"/>
      <c r="U32" s="74">
        <f t="shared" ca="1" si="3"/>
        <v>0</v>
      </c>
      <c r="V32" s="73"/>
      <c r="W32" s="74">
        <f t="shared" ca="1" si="4"/>
        <v>0</v>
      </c>
      <c r="X32" s="73"/>
      <c r="Y32" s="74">
        <f t="shared" ca="1" si="5"/>
        <v>0</v>
      </c>
      <c r="Z32" s="82">
        <f t="shared" ca="1" si="6"/>
        <v>420</v>
      </c>
      <c r="AA32" s="74"/>
      <c r="AB32" s="139">
        <f t="shared" ca="1" si="12"/>
        <v>420</v>
      </c>
    </row>
    <row r="33" spans="1:28" ht="15" customHeight="1" x14ac:dyDescent="0.2">
      <c r="A33" s="84" t="s">
        <v>205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D</v>
      </c>
      <c r="D33" s="19">
        <f t="shared" ca="1" si="0"/>
        <v>100</v>
      </c>
      <c r="E33" s="20">
        <f t="shared" si="7"/>
        <v>0</v>
      </c>
      <c r="F33" s="73"/>
      <c r="G33" s="74">
        <f t="shared" ca="1" si="8"/>
        <v>0</v>
      </c>
      <c r="H33" s="73"/>
      <c r="I33" s="74">
        <f t="shared" ca="1" si="1"/>
        <v>0</v>
      </c>
      <c r="J33" s="73"/>
      <c r="K33" s="113">
        <f t="shared" ca="1" si="9"/>
        <v>0</v>
      </c>
      <c r="L33" s="73"/>
      <c r="M33" s="74">
        <f t="shared" ca="1" si="10"/>
        <v>0</v>
      </c>
      <c r="N33" s="73"/>
      <c r="O33" s="113">
        <f t="shared" ca="1" si="2"/>
        <v>0</v>
      </c>
      <c r="P33" s="101"/>
      <c r="Q33" s="74">
        <f t="shared" ca="1" si="2"/>
        <v>0</v>
      </c>
      <c r="R33" s="73"/>
      <c r="S33" s="113">
        <f t="shared" ca="1" si="11"/>
        <v>0</v>
      </c>
      <c r="T33" s="73"/>
      <c r="U33" s="74">
        <f t="shared" ca="1" si="3"/>
        <v>0</v>
      </c>
      <c r="V33" s="73"/>
      <c r="W33" s="74">
        <f t="shared" ca="1" si="4"/>
        <v>0</v>
      </c>
      <c r="X33" s="73"/>
      <c r="Y33" s="74">
        <f t="shared" ca="1" si="5"/>
        <v>0</v>
      </c>
      <c r="Z33" s="82">
        <f t="shared" ca="1" si="6"/>
        <v>0</v>
      </c>
      <c r="AA33" s="74"/>
      <c r="AB33" s="139">
        <f t="shared" ca="1" si="12"/>
        <v>0</v>
      </c>
    </row>
    <row r="34" spans="1:28" ht="15" customHeight="1" x14ac:dyDescent="0.2">
      <c r="A34" s="84" t="s">
        <v>208</v>
      </c>
      <c r="B34" t="s">
        <v>65</v>
      </c>
      <c r="C34" s="4" t="s">
        <v>6</v>
      </c>
      <c r="D34" s="19">
        <f t="shared" si="0"/>
        <v>100</v>
      </c>
      <c r="E34" s="20">
        <f t="shared" si="7"/>
        <v>22</v>
      </c>
      <c r="F34" s="73"/>
      <c r="G34" s="74">
        <f t="shared" si="8"/>
        <v>0</v>
      </c>
      <c r="H34" s="73"/>
      <c r="I34" s="74">
        <f t="shared" si="1"/>
        <v>0</v>
      </c>
      <c r="J34" s="73"/>
      <c r="K34" s="113">
        <f t="shared" si="9"/>
        <v>0</v>
      </c>
      <c r="L34" s="73"/>
      <c r="M34" s="74">
        <f t="shared" si="10"/>
        <v>0</v>
      </c>
      <c r="N34" s="73">
        <v>22</v>
      </c>
      <c r="O34" s="113">
        <f t="shared" si="2"/>
        <v>2200</v>
      </c>
      <c r="P34" s="101"/>
      <c r="Q34" s="74">
        <f t="shared" si="2"/>
        <v>0</v>
      </c>
      <c r="R34" s="73"/>
      <c r="S34" s="113">
        <f t="shared" si="11"/>
        <v>0</v>
      </c>
      <c r="T34" s="73"/>
      <c r="U34" s="74">
        <f t="shared" si="3"/>
        <v>0</v>
      </c>
      <c r="V34" s="73"/>
      <c r="W34" s="74">
        <f t="shared" si="4"/>
        <v>0</v>
      </c>
      <c r="X34" s="73"/>
      <c r="Y34" s="74">
        <f t="shared" si="5"/>
        <v>0</v>
      </c>
      <c r="Z34" s="82">
        <f t="shared" si="6"/>
        <v>2200</v>
      </c>
      <c r="AA34" s="74"/>
      <c r="AB34" s="139">
        <f t="shared" si="12"/>
        <v>2200</v>
      </c>
    </row>
    <row r="35" spans="1:28" ht="15" customHeight="1" x14ac:dyDescent="0.2">
      <c r="A35" s="84" t="s">
        <v>148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D</v>
      </c>
      <c r="D35" s="19">
        <f t="shared" ca="1" si="0"/>
        <v>100</v>
      </c>
      <c r="E35" s="20">
        <f t="shared" si="7"/>
        <v>0</v>
      </c>
      <c r="F35" s="73"/>
      <c r="G35" s="74">
        <f t="shared" ca="1" si="8"/>
        <v>0</v>
      </c>
      <c r="H35" s="73"/>
      <c r="I35" s="74">
        <f t="shared" ca="1" si="1"/>
        <v>0</v>
      </c>
      <c r="J35" s="73"/>
      <c r="K35" s="113">
        <f t="shared" ca="1" si="9"/>
        <v>0</v>
      </c>
      <c r="L35" s="73"/>
      <c r="M35" s="74">
        <f t="shared" ca="1" si="10"/>
        <v>0</v>
      </c>
      <c r="N35" s="73"/>
      <c r="O35" s="113">
        <f t="shared" ca="1" si="2"/>
        <v>0</v>
      </c>
      <c r="P35" s="101"/>
      <c r="Q35" s="74">
        <f t="shared" ca="1" si="2"/>
        <v>0</v>
      </c>
      <c r="R35" s="73"/>
      <c r="S35" s="113">
        <f t="shared" ca="1" si="11"/>
        <v>0</v>
      </c>
      <c r="T35" s="73"/>
      <c r="U35" s="74">
        <f t="shared" ca="1" si="3"/>
        <v>0</v>
      </c>
      <c r="V35" s="73"/>
      <c r="W35" s="74">
        <f t="shared" ca="1" si="4"/>
        <v>0</v>
      </c>
      <c r="X35" s="73"/>
      <c r="Y35" s="74">
        <f t="shared" ca="1" si="5"/>
        <v>0</v>
      </c>
      <c r="Z35" s="82">
        <f t="shared" ca="1" si="6"/>
        <v>0</v>
      </c>
      <c r="AA35" s="74"/>
      <c r="AB35" s="139">
        <f t="shared" ca="1" si="12"/>
        <v>0</v>
      </c>
    </row>
    <row r="36" spans="1:28" ht="15" customHeight="1" x14ac:dyDescent="0.2">
      <c r="A36" s="84" t="s">
        <v>214</v>
      </c>
      <c r="B36" s="14" t="s">
        <v>65</v>
      </c>
      <c r="C36" s="4" t="str">
        <f ca="1">IF($A36="","",INDEX(INDIRECT("'MA-Liste'!"&amp;$C$11),MATCH($A36,'MA-Liste'!$M:$M,FALSE)))</f>
        <v>D</v>
      </c>
      <c r="D36" s="19">
        <f t="shared" ca="1" si="0"/>
        <v>100</v>
      </c>
      <c r="E36" s="20">
        <f t="shared" si="7"/>
        <v>0</v>
      </c>
      <c r="F36" s="73"/>
      <c r="G36" s="74">
        <f t="shared" ca="1" si="8"/>
        <v>0</v>
      </c>
      <c r="H36" s="73"/>
      <c r="I36" s="74">
        <f t="shared" ca="1" si="1"/>
        <v>0</v>
      </c>
      <c r="J36" s="73"/>
      <c r="K36" s="113">
        <f t="shared" ca="1" si="9"/>
        <v>0</v>
      </c>
      <c r="L36" s="73"/>
      <c r="M36" s="74">
        <f t="shared" ca="1" si="10"/>
        <v>0</v>
      </c>
      <c r="N36" s="73"/>
      <c r="O36" s="113">
        <f t="shared" ca="1" si="2"/>
        <v>0</v>
      </c>
      <c r="P36" s="101"/>
      <c r="Q36" s="74">
        <f t="shared" ca="1" si="2"/>
        <v>0</v>
      </c>
      <c r="R36" s="73"/>
      <c r="S36" s="113">
        <f t="shared" ca="1" si="11"/>
        <v>0</v>
      </c>
      <c r="T36" s="73"/>
      <c r="U36" s="74">
        <f t="shared" ca="1" si="3"/>
        <v>0</v>
      </c>
      <c r="V36" s="73"/>
      <c r="W36" s="74">
        <f t="shared" ca="1" si="4"/>
        <v>0</v>
      </c>
      <c r="X36" s="73"/>
      <c r="Y36" s="74">
        <f t="shared" ca="1" si="5"/>
        <v>0</v>
      </c>
      <c r="Z36" s="82">
        <f t="shared" ca="1" si="6"/>
        <v>0</v>
      </c>
      <c r="AA36" s="74"/>
      <c r="AB36" s="139">
        <f t="shared" ca="1" si="12"/>
        <v>0</v>
      </c>
    </row>
    <row r="37" spans="1:28" ht="15" customHeight="1" x14ac:dyDescent="0.2">
      <c r="A37" s="84" t="s">
        <v>183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F</v>
      </c>
      <c r="D37" s="19">
        <f t="shared" ca="1" si="0"/>
        <v>60</v>
      </c>
      <c r="E37" s="20">
        <f t="shared" si="7"/>
        <v>0</v>
      </c>
      <c r="F37" s="73"/>
      <c r="G37" s="74">
        <f t="shared" ca="1" si="8"/>
        <v>0</v>
      </c>
      <c r="H37" s="73"/>
      <c r="I37" s="74">
        <f t="shared" ca="1" si="1"/>
        <v>0</v>
      </c>
      <c r="J37" s="73"/>
      <c r="K37" s="113">
        <f t="shared" ca="1" si="9"/>
        <v>0</v>
      </c>
      <c r="L37" s="73"/>
      <c r="M37" s="74">
        <f t="shared" ca="1" si="10"/>
        <v>0</v>
      </c>
      <c r="N37" s="73"/>
      <c r="O37" s="113">
        <f t="shared" ca="1" si="2"/>
        <v>0</v>
      </c>
      <c r="P37" s="101"/>
      <c r="Q37" s="74">
        <f t="shared" ca="1" si="2"/>
        <v>0</v>
      </c>
      <c r="R37" s="73"/>
      <c r="S37" s="113">
        <f t="shared" ca="1" si="11"/>
        <v>0</v>
      </c>
      <c r="T37" s="73"/>
      <c r="U37" s="74">
        <f t="shared" ca="1" si="3"/>
        <v>0</v>
      </c>
      <c r="V37" s="73"/>
      <c r="W37" s="74">
        <f t="shared" ca="1" si="4"/>
        <v>0</v>
      </c>
      <c r="X37" s="73"/>
      <c r="Y37" s="74">
        <f t="shared" ca="1" si="5"/>
        <v>0</v>
      </c>
      <c r="Z37" s="82">
        <f t="shared" ca="1" si="6"/>
        <v>0</v>
      </c>
      <c r="AA37" s="74"/>
      <c r="AB37" s="139">
        <f t="shared" ca="1" si="12"/>
        <v>0</v>
      </c>
    </row>
    <row r="38" spans="1:28" ht="15" customHeight="1" x14ac:dyDescent="0.2">
      <c r="A38" s="84" t="s">
        <v>184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B</v>
      </c>
      <c r="D38" s="19">
        <f t="shared" ca="1" si="0"/>
        <v>140</v>
      </c>
      <c r="E38" s="20">
        <f t="shared" si="7"/>
        <v>0</v>
      </c>
      <c r="F38" s="73"/>
      <c r="G38" s="74">
        <f t="shared" ca="1" si="8"/>
        <v>0</v>
      </c>
      <c r="H38" s="73"/>
      <c r="I38" s="74">
        <f t="shared" ca="1" si="1"/>
        <v>0</v>
      </c>
      <c r="J38" s="73"/>
      <c r="K38" s="113">
        <f t="shared" ca="1" si="9"/>
        <v>0</v>
      </c>
      <c r="L38" s="73"/>
      <c r="M38" s="74">
        <f t="shared" ca="1" si="10"/>
        <v>0</v>
      </c>
      <c r="N38" s="73"/>
      <c r="O38" s="113">
        <f t="shared" ca="1" si="2"/>
        <v>0</v>
      </c>
      <c r="P38" s="101"/>
      <c r="Q38" s="74">
        <f t="shared" ca="1" si="2"/>
        <v>0</v>
      </c>
      <c r="R38" s="73"/>
      <c r="S38" s="113">
        <f t="shared" ca="1" si="11"/>
        <v>0</v>
      </c>
      <c r="T38" s="73"/>
      <c r="U38" s="74">
        <f t="shared" ca="1" si="3"/>
        <v>0</v>
      </c>
      <c r="V38" s="73"/>
      <c r="W38" s="74">
        <f t="shared" ca="1" si="4"/>
        <v>0</v>
      </c>
      <c r="X38" s="73"/>
      <c r="Y38" s="74">
        <f t="shared" ca="1" si="5"/>
        <v>0</v>
      </c>
      <c r="Z38" s="82">
        <f t="shared" ca="1" si="6"/>
        <v>0</v>
      </c>
      <c r="AA38" s="74"/>
      <c r="AB38" s="139">
        <f t="shared" ca="1" si="12"/>
        <v>0</v>
      </c>
    </row>
    <row r="39" spans="1:28" ht="15" customHeight="1" x14ac:dyDescent="0.2">
      <c r="A39" s="84" t="s">
        <v>147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B</v>
      </c>
      <c r="D39" s="19">
        <f t="shared" ca="1" si="0"/>
        <v>140</v>
      </c>
      <c r="E39" s="20">
        <f t="shared" si="7"/>
        <v>6</v>
      </c>
      <c r="F39" s="73"/>
      <c r="G39" s="74">
        <f t="shared" ca="1" si="8"/>
        <v>0</v>
      </c>
      <c r="H39" s="73"/>
      <c r="I39" s="74">
        <f t="shared" ca="1" si="1"/>
        <v>0</v>
      </c>
      <c r="J39" s="73"/>
      <c r="K39" s="113">
        <f t="shared" ca="1" si="9"/>
        <v>0</v>
      </c>
      <c r="L39" s="73"/>
      <c r="M39" s="74">
        <f t="shared" ca="1" si="10"/>
        <v>0</v>
      </c>
      <c r="N39" s="73"/>
      <c r="O39" s="113">
        <f t="shared" ca="1" si="2"/>
        <v>0</v>
      </c>
      <c r="P39" s="101"/>
      <c r="Q39" s="74">
        <f t="shared" ca="1" si="2"/>
        <v>0</v>
      </c>
      <c r="R39" s="73"/>
      <c r="S39" s="113">
        <f t="shared" ca="1" si="11"/>
        <v>0</v>
      </c>
      <c r="T39" s="73"/>
      <c r="U39" s="74">
        <f t="shared" ca="1" si="3"/>
        <v>0</v>
      </c>
      <c r="V39" s="73"/>
      <c r="W39" s="74">
        <f t="shared" ca="1" si="4"/>
        <v>0</v>
      </c>
      <c r="X39" s="73">
        <v>6</v>
      </c>
      <c r="Y39" s="74">
        <f ca="1">IF(D39="",0,D39*X39)</f>
        <v>840</v>
      </c>
      <c r="Z39" s="82">
        <f t="shared" ca="1" si="6"/>
        <v>840</v>
      </c>
      <c r="AA39" s="74"/>
      <c r="AB39" s="139">
        <f t="shared" ca="1" si="12"/>
        <v>840</v>
      </c>
    </row>
    <row r="40" spans="1:28" ht="15" customHeight="1" x14ac:dyDescent="0.2">
      <c r="A40" s="84" t="s">
        <v>211</v>
      </c>
      <c r="B40" t="str">
        <f>IF($A40="","",INDEX('MA-Liste'!$D:$D,MATCH($A40,'MA-Liste'!$M:$M,FALSE)))</f>
        <v>AeBo</v>
      </c>
      <c r="C40" s="4" t="str">
        <f ca="1">IF($A40="","",INDEX(INDIRECT("'MA-Liste'!"&amp;$C$11),MATCH($A40,'MA-Liste'!$M:$M,FALSE)))</f>
        <v>D</v>
      </c>
      <c r="D40" s="19">
        <f t="shared" ca="1" si="0"/>
        <v>100</v>
      </c>
      <c r="E40" s="20">
        <f t="shared" si="7"/>
        <v>0</v>
      </c>
      <c r="F40" s="73"/>
      <c r="G40" s="74">
        <f t="shared" ca="1" si="8"/>
        <v>0</v>
      </c>
      <c r="H40" s="73"/>
      <c r="I40" s="74">
        <f t="shared" ca="1" si="1"/>
        <v>0</v>
      </c>
      <c r="J40" s="73"/>
      <c r="K40" s="113">
        <f t="shared" ca="1" si="9"/>
        <v>0</v>
      </c>
      <c r="L40" s="73"/>
      <c r="M40" s="74">
        <f t="shared" ca="1" si="10"/>
        <v>0</v>
      </c>
      <c r="N40" s="73"/>
      <c r="O40" s="113">
        <f t="shared" ca="1" si="2"/>
        <v>0</v>
      </c>
      <c r="P40" s="101"/>
      <c r="Q40" s="74">
        <f t="shared" ca="1" si="2"/>
        <v>0</v>
      </c>
      <c r="R40" s="73"/>
      <c r="S40" s="113">
        <f t="shared" ca="1" si="11"/>
        <v>0</v>
      </c>
      <c r="T40" s="73"/>
      <c r="U40" s="74">
        <f t="shared" ca="1" si="3"/>
        <v>0</v>
      </c>
      <c r="V40" s="73"/>
      <c r="W40" s="74">
        <f t="shared" ca="1" si="4"/>
        <v>0</v>
      </c>
      <c r="X40" s="73"/>
      <c r="Y40" s="74">
        <f t="shared" ca="1" si="5"/>
        <v>0</v>
      </c>
      <c r="Z40" s="82">
        <f t="shared" ca="1" si="6"/>
        <v>0</v>
      </c>
      <c r="AA40" s="74"/>
      <c r="AB40" s="139">
        <f t="shared" ca="1" si="12"/>
        <v>0</v>
      </c>
    </row>
    <row r="41" spans="1:28" ht="15" customHeight="1" x14ac:dyDescent="0.2">
      <c r="A41" s="84" t="s">
        <v>237</v>
      </c>
      <c r="B41" t="s">
        <v>65</v>
      </c>
      <c r="C41" s="4" t="s">
        <v>7</v>
      </c>
      <c r="D41" s="19">
        <f t="shared" si="0"/>
        <v>75</v>
      </c>
      <c r="E41" s="20">
        <f t="shared" si="7"/>
        <v>0</v>
      </c>
      <c r="F41" s="73"/>
      <c r="G41" s="74">
        <f t="shared" si="8"/>
        <v>0</v>
      </c>
      <c r="H41" s="73"/>
      <c r="I41" s="74">
        <f t="shared" si="1"/>
        <v>0</v>
      </c>
      <c r="J41" s="73"/>
      <c r="K41" s="113">
        <f t="shared" si="9"/>
        <v>0</v>
      </c>
      <c r="L41" s="73"/>
      <c r="M41" s="74">
        <f t="shared" si="10"/>
        <v>0</v>
      </c>
      <c r="N41" s="73"/>
      <c r="O41" s="113">
        <f t="shared" si="2"/>
        <v>0</v>
      </c>
      <c r="P41" s="101"/>
      <c r="Q41" s="74">
        <f t="shared" si="2"/>
        <v>0</v>
      </c>
      <c r="R41" s="73"/>
      <c r="S41" s="113">
        <f t="shared" si="11"/>
        <v>0</v>
      </c>
      <c r="T41" s="73"/>
      <c r="U41" s="74">
        <f t="shared" si="3"/>
        <v>0</v>
      </c>
      <c r="V41" s="73"/>
      <c r="W41" s="74">
        <f t="shared" si="4"/>
        <v>0</v>
      </c>
      <c r="X41" s="73"/>
      <c r="Y41" s="74">
        <f t="shared" si="5"/>
        <v>0</v>
      </c>
      <c r="Z41" s="82">
        <f t="shared" si="6"/>
        <v>0</v>
      </c>
      <c r="AA41" s="74"/>
      <c r="AB41" s="139">
        <f t="shared" si="12"/>
        <v>0</v>
      </c>
    </row>
    <row r="42" spans="1:28" ht="15" customHeight="1" x14ac:dyDescent="0.2">
      <c r="A42" s="84" t="s">
        <v>212</v>
      </c>
      <c r="B42" t="s">
        <v>65</v>
      </c>
      <c r="C42" s="4" t="s">
        <v>5</v>
      </c>
      <c r="D42" s="19">
        <v>118</v>
      </c>
      <c r="E42" s="20">
        <f t="shared" si="7"/>
        <v>0</v>
      </c>
      <c r="F42" s="73"/>
      <c r="G42" s="74">
        <f t="shared" si="8"/>
        <v>0</v>
      </c>
      <c r="H42" s="73"/>
      <c r="I42" s="74">
        <f t="shared" si="1"/>
        <v>0</v>
      </c>
      <c r="J42" s="73"/>
      <c r="K42" s="113">
        <f t="shared" si="9"/>
        <v>0</v>
      </c>
      <c r="L42" s="73"/>
      <c r="M42" s="74">
        <f t="shared" si="10"/>
        <v>0</v>
      </c>
      <c r="N42" s="73"/>
      <c r="O42" s="113">
        <f t="shared" si="2"/>
        <v>0</v>
      </c>
      <c r="P42" s="101"/>
      <c r="Q42" s="74">
        <f t="shared" si="2"/>
        <v>0</v>
      </c>
      <c r="R42" s="73"/>
      <c r="S42" s="113">
        <f t="shared" si="11"/>
        <v>0</v>
      </c>
      <c r="T42" s="73"/>
      <c r="U42" s="74">
        <v>0</v>
      </c>
      <c r="V42" s="73"/>
      <c r="W42" s="74">
        <v>0</v>
      </c>
      <c r="X42" s="73"/>
      <c r="Y42" s="74">
        <f t="shared" si="5"/>
        <v>0</v>
      </c>
      <c r="Z42" s="82">
        <f t="shared" si="6"/>
        <v>0</v>
      </c>
      <c r="AA42" s="74"/>
      <c r="AB42" s="139">
        <f t="shared" si="12"/>
        <v>0</v>
      </c>
    </row>
    <row r="43" spans="1:28" ht="15.75" customHeight="1" x14ac:dyDescent="0.2">
      <c r="A43" s="90" t="s">
        <v>187</v>
      </c>
      <c r="B43" t="str">
        <f>IF($A43="","",INDEX('MA-Liste'!$D:$D,MATCH($A43,'MA-Liste'!$M:$M,FALSE)))</f>
        <v>AeBo</v>
      </c>
      <c r="C43" s="4" t="str">
        <f ca="1">IF($A43="","",INDEX(INDIRECT("'MA-Liste'!"&amp;$C$11),MATCH($A43,'MA-Liste'!$M:$M,FALSE)))</f>
        <v>D</v>
      </c>
      <c r="D43" s="19">
        <f t="shared" ca="1" si="0"/>
        <v>100</v>
      </c>
      <c r="E43" s="20">
        <f t="shared" si="7"/>
        <v>0</v>
      </c>
      <c r="F43" s="73"/>
      <c r="G43" s="74">
        <f t="shared" ca="1" si="8"/>
        <v>0</v>
      </c>
      <c r="H43" s="73"/>
      <c r="I43" s="74">
        <f t="shared" ca="1" si="1"/>
        <v>0</v>
      </c>
      <c r="J43" s="73"/>
      <c r="K43" s="113">
        <f t="shared" ca="1" si="9"/>
        <v>0</v>
      </c>
      <c r="L43" s="73"/>
      <c r="M43" s="74">
        <f t="shared" ca="1" si="10"/>
        <v>0</v>
      </c>
      <c r="N43" s="73"/>
      <c r="O43" s="113">
        <f t="shared" ca="1" si="2"/>
        <v>0</v>
      </c>
      <c r="P43" s="101"/>
      <c r="Q43" s="74">
        <f t="shared" ca="1" si="2"/>
        <v>0</v>
      </c>
      <c r="R43" s="73"/>
      <c r="S43" s="113">
        <f t="shared" ca="1" si="11"/>
        <v>0</v>
      </c>
      <c r="T43" s="73"/>
      <c r="U43" s="74">
        <f t="shared" ref="U43:U50" ca="1" si="13">IF(D43="",0,D43*T43)</f>
        <v>0</v>
      </c>
      <c r="V43" s="73"/>
      <c r="W43" s="74">
        <f t="shared" ref="W43:W50" ca="1" si="14">IF(D43="",0,D43*V43)</f>
        <v>0</v>
      </c>
      <c r="X43" s="73"/>
      <c r="Y43" s="74">
        <f t="shared" ca="1" si="5"/>
        <v>0</v>
      </c>
      <c r="Z43" s="82">
        <f t="shared" ca="1" si="6"/>
        <v>0</v>
      </c>
      <c r="AA43" s="74"/>
      <c r="AB43" s="139">
        <f t="shared" ca="1" si="12"/>
        <v>0</v>
      </c>
    </row>
    <row r="44" spans="1:28" ht="15.75" customHeight="1" x14ac:dyDescent="0.2">
      <c r="A44" s="90" t="s">
        <v>144</v>
      </c>
      <c r="B44" t="s">
        <v>65</v>
      </c>
      <c r="C44" s="4" t="s">
        <v>6</v>
      </c>
      <c r="D44" s="19">
        <v>100</v>
      </c>
      <c r="E44" s="20">
        <f>SUM(F44+H44+J44+L44+N44+P44+R44+T44+V44+X44)</f>
        <v>0.5</v>
      </c>
      <c r="F44" s="73">
        <v>0.5</v>
      </c>
      <c r="G44" s="74">
        <f t="shared" si="8"/>
        <v>50</v>
      </c>
      <c r="H44" s="73"/>
      <c r="I44" s="74">
        <f t="shared" si="1"/>
        <v>0</v>
      </c>
      <c r="J44" s="73"/>
      <c r="K44" s="113">
        <f t="shared" si="9"/>
        <v>0</v>
      </c>
      <c r="L44" s="73"/>
      <c r="M44" s="74">
        <f t="shared" si="10"/>
        <v>0</v>
      </c>
      <c r="N44" s="73"/>
      <c r="O44" s="113">
        <f t="shared" si="2"/>
        <v>0</v>
      </c>
      <c r="P44" s="101"/>
      <c r="Q44" s="74">
        <f t="shared" si="2"/>
        <v>0</v>
      </c>
      <c r="R44" s="73"/>
      <c r="S44" s="113">
        <f t="shared" si="11"/>
        <v>0</v>
      </c>
      <c r="T44" s="73"/>
      <c r="U44" s="74">
        <f t="shared" si="13"/>
        <v>0</v>
      </c>
      <c r="V44" s="73"/>
      <c r="W44" s="74">
        <f t="shared" si="14"/>
        <v>0</v>
      </c>
      <c r="X44" s="73"/>
      <c r="Y44" s="74">
        <f t="shared" si="5"/>
        <v>0</v>
      </c>
      <c r="Z44" s="82">
        <f t="shared" si="6"/>
        <v>50</v>
      </c>
      <c r="AA44" s="74"/>
      <c r="AB44" s="139">
        <f t="shared" si="12"/>
        <v>50</v>
      </c>
    </row>
    <row r="45" spans="1:28" ht="15" customHeight="1" x14ac:dyDescent="0.2">
      <c r="A45" s="84" t="s">
        <v>188</v>
      </c>
      <c r="B45" t="str">
        <f>IF($A45="","",INDEX('MA-Liste'!$D:$D,MATCH($A45,'MA-Liste'!$M:$M,FALSE)))</f>
        <v>AeBo</v>
      </c>
      <c r="C45" s="4" t="str">
        <f ca="1">IF($A45="","",INDEX(INDIRECT("'MA-Liste'!"&amp;$C$11),MATCH($A45,'MA-Liste'!$M:$M,FALSE)))</f>
        <v>C</v>
      </c>
      <c r="D45" s="19">
        <f t="shared" ca="1" si="0"/>
        <v>118</v>
      </c>
      <c r="E45" s="20">
        <f t="shared" si="7"/>
        <v>0</v>
      </c>
      <c r="F45" s="73"/>
      <c r="G45" s="74">
        <f t="shared" ca="1" si="8"/>
        <v>0</v>
      </c>
      <c r="H45" s="73"/>
      <c r="I45" s="74">
        <f t="shared" ca="1" si="1"/>
        <v>0</v>
      </c>
      <c r="J45" s="73"/>
      <c r="K45" s="113">
        <f t="shared" ca="1" si="9"/>
        <v>0</v>
      </c>
      <c r="L45" s="73"/>
      <c r="M45" s="74">
        <f t="shared" ca="1" si="10"/>
        <v>0</v>
      </c>
      <c r="N45" s="73"/>
      <c r="O45" s="113">
        <f t="shared" ca="1" si="2"/>
        <v>0</v>
      </c>
      <c r="P45" s="101"/>
      <c r="Q45" s="74">
        <f t="shared" ca="1" si="2"/>
        <v>0</v>
      </c>
      <c r="R45" s="73"/>
      <c r="S45" s="113">
        <f t="shared" ca="1" si="11"/>
        <v>0</v>
      </c>
      <c r="T45" s="73"/>
      <c r="U45" s="74">
        <f t="shared" ca="1" si="13"/>
        <v>0</v>
      </c>
      <c r="V45" s="73"/>
      <c r="W45" s="74">
        <f t="shared" ca="1" si="14"/>
        <v>0</v>
      </c>
      <c r="X45" s="73"/>
      <c r="Y45" s="74">
        <f t="shared" ca="1" si="5"/>
        <v>0</v>
      </c>
      <c r="Z45" s="82">
        <f t="shared" ca="1" si="6"/>
        <v>0</v>
      </c>
      <c r="AA45" s="74"/>
      <c r="AB45" s="139">
        <f t="shared" ca="1" si="12"/>
        <v>0</v>
      </c>
    </row>
    <row r="46" spans="1:28" ht="15" customHeight="1" x14ac:dyDescent="0.2">
      <c r="A46" s="84" t="s">
        <v>213</v>
      </c>
      <c r="B46" t="s">
        <v>65</v>
      </c>
      <c r="C46" s="4" t="s">
        <v>7</v>
      </c>
      <c r="D46" s="19">
        <v>75</v>
      </c>
      <c r="E46" s="20">
        <f t="shared" si="7"/>
        <v>0</v>
      </c>
      <c r="F46" s="73"/>
      <c r="G46" s="74">
        <f t="shared" si="8"/>
        <v>0</v>
      </c>
      <c r="H46" s="73"/>
      <c r="I46" s="74">
        <f t="shared" si="1"/>
        <v>0</v>
      </c>
      <c r="J46" s="73"/>
      <c r="K46" s="113">
        <f t="shared" si="9"/>
        <v>0</v>
      </c>
      <c r="L46" s="73"/>
      <c r="M46" s="74">
        <f t="shared" si="10"/>
        <v>0</v>
      </c>
      <c r="N46" s="73"/>
      <c r="O46" s="113">
        <f t="shared" si="2"/>
        <v>0</v>
      </c>
      <c r="P46" s="101"/>
      <c r="Q46" s="74">
        <f t="shared" si="2"/>
        <v>0</v>
      </c>
      <c r="R46" s="73"/>
      <c r="S46" s="113">
        <f t="shared" si="11"/>
        <v>0</v>
      </c>
      <c r="T46" s="73"/>
      <c r="U46" s="74">
        <f t="shared" si="13"/>
        <v>0</v>
      </c>
      <c r="V46" s="73"/>
      <c r="W46" s="74">
        <f t="shared" si="14"/>
        <v>0</v>
      </c>
      <c r="X46" s="73"/>
      <c r="Y46" s="74">
        <f t="shared" si="5"/>
        <v>0</v>
      </c>
      <c r="Z46" s="82">
        <f t="shared" si="6"/>
        <v>0</v>
      </c>
      <c r="AA46" s="74"/>
      <c r="AB46" s="139">
        <f t="shared" si="12"/>
        <v>0</v>
      </c>
    </row>
    <row r="47" spans="1:28" ht="15" customHeight="1" x14ac:dyDescent="0.2">
      <c r="A47" s="84" t="s">
        <v>216</v>
      </c>
      <c r="B47" t="s">
        <v>65</v>
      </c>
      <c r="C47" s="4" t="s">
        <v>6</v>
      </c>
      <c r="D47" s="19">
        <v>100</v>
      </c>
      <c r="E47" s="20">
        <f t="shared" si="7"/>
        <v>17</v>
      </c>
      <c r="F47" s="73"/>
      <c r="G47" s="74">
        <f t="shared" si="8"/>
        <v>0</v>
      </c>
      <c r="H47" s="73"/>
      <c r="I47" s="74">
        <f t="shared" si="1"/>
        <v>0</v>
      </c>
      <c r="J47" s="73"/>
      <c r="K47" s="113">
        <f t="shared" si="9"/>
        <v>0</v>
      </c>
      <c r="L47" s="73"/>
      <c r="M47" s="74">
        <f t="shared" si="10"/>
        <v>0</v>
      </c>
      <c r="N47" s="73"/>
      <c r="O47" s="113">
        <f t="shared" si="2"/>
        <v>0</v>
      </c>
      <c r="P47" s="101"/>
      <c r="Q47" s="74">
        <f t="shared" si="2"/>
        <v>0</v>
      </c>
      <c r="R47" s="73">
        <v>17</v>
      </c>
      <c r="S47" s="113">
        <f t="shared" si="11"/>
        <v>1700</v>
      </c>
      <c r="T47" s="73"/>
      <c r="U47" s="74">
        <f t="shared" si="13"/>
        <v>0</v>
      </c>
      <c r="V47" s="73"/>
      <c r="W47" s="74">
        <f t="shared" si="14"/>
        <v>0</v>
      </c>
      <c r="X47" s="73"/>
      <c r="Y47" s="74">
        <f t="shared" si="5"/>
        <v>0</v>
      </c>
      <c r="Z47" s="82">
        <f t="shared" si="6"/>
        <v>1700</v>
      </c>
      <c r="AA47" s="74"/>
      <c r="AB47" s="139">
        <f t="shared" si="12"/>
        <v>1700</v>
      </c>
    </row>
    <row r="48" spans="1:28" ht="15" customHeight="1" x14ac:dyDescent="0.2">
      <c r="A48" s="84" t="s">
        <v>191</v>
      </c>
      <c r="B48" t="str">
        <f>IF($A48="","",INDEX('MA-Liste'!$D:$D,MATCH($A48,'MA-Liste'!$M:$M,FALSE)))</f>
        <v>AeBo</v>
      </c>
      <c r="C48" s="4" t="str">
        <f ca="1">IF($A48="","",INDEX(INDIRECT("'MA-Liste'!"&amp;$C$11),MATCH($A48,'MA-Liste'!$M:$M,FALSE)))</f>
        <v>B</v>
      </c>
      <c r="D48" s="19">
        <f t="shared" ca="1" si="0"/>
        <v>140</v>
      </c>
      <c r="E48" s="20">
        <f t="shared" si="7"/>
        <v>0</v>
      </c>
      <c r="F48" s="73"/>
      <c r="G48" s="74">
        <f t="shared" ca="1" si="8"/>
        <v>0</v>
      </c>
      <c r="H48" s="73"/>
      <c r="I48" s="74">
        <f t="shared" ca="1" si="1"/>
        <v>0</v>
      </c>
      <c r="J48" s="73"/>
      <c r="K48" s="113">
        <f t="shared" ca="1" si="9"/>
        <v>0</v>
      </c>
      <c r="L48" s="73"/>
      <c r="M48" s="74">
        <f t="shared" ca="1" si="10"/>
        <v>0</v>
      </c>
      <c r="N48" s="73"/>
      <c r="O48" s="113">
        <f t="shared" ca="1" si="2"/>
        <v>0</v>
      </c>
      <c r="P48" s="101"/>
      <c r="Q48" s="74">
        <f t="shared" ca="1" si="2"/>
        <v>0</v>
      </c>
      <c r="R48" s="73"/>
      <c r="S48" s="113">
        <f t="shared" ca="1" si="11"/>
        <v>0</v>
      </c>
      <c r="T48" s="73"/>
      <c r="U48" s="74">
        <f t="shared" ca="1" si="13"/>
        <v>0</v>
      </c>
      <c r="V48" s="73"/>
      <c r="W48" s="74">
        <f t="shared" ca="1" si="14"/>
        <v>0</v>
      </c>
      <c r="X48" s="73"/>
      <c r="Y48" s="74">
        <f t="shared" ca="1" si="5"/>
        <v>0</v>
      </c>
      <c r="Z48" s="82">
        <f t="shared" ca="1" si="6"/>
        <v>0</v>
      </c>
      <c r="AA48" s="74"/>
      <c r="AB48" s="139">
        <f t="shared" ca="1" si="12"/>
        <v>0</v>
      </c>
    </row>
    <row r="49" spans="1:28" ht="15" customHeight="1" x14ac:dyDescent="0.2">
      <c r="A49" s="84" t="s">
        <v>219</v>
      </c>
      <c r="B49" s="14" t="s">
        <v>65</v>
      </c>
      <c r="C49" s="18" t="s">
        <v>6</v>
      </c>
      <c r="D49" s="19">
        <v>100</v>
      </c>
      <c r="E49" s="20">
        <f t="shared" si="7"/>
        <v>0</v>
      </c>
      <c r="F49" s="73"/>
      <c r="G49" s="74">
        <f t="shared" si="8"/>
        <v>0</v>
      </c>
      <c r="H49" s="73"/>
      <c r="I49" s="74">
        <f t="shared" si="1"/>
        <v>0</v>
      </c>
      <c r="J49" s="73"/>
      <c r="K49" s="113">
        <f t="shared" si="9"/>
        <v>0</v>
      </c>
      <c r="L49" s="73"/>
      <c r="M49" s="74">
        <f t="shared" si="10"/>
        <v>0</v>
      </c>
      <c r="N49" s="73"/>
      <c r="O49" s="113">
        <f t="shared" si="2"/>
        <v>0</v>
      </c>
      <c r="P49" s="101"/>
      <c r="Q49" s="74">
        <f t="shared" si="2"/>
        <v>0</v>
      </c>
      <c r="R49" s="73"/>
      <c r="S49" s="113">
        <f t="shared" si="11"/>
        <v>0</v>
      </c>
      <c r="T49" s="73"/>
      <c r="U49" s="74">
        <f t="shared" si="13"/>
        <v>0</v>
      </c>
      <c r="V49" s="73"/>
      <c r="W49" s="74">
        <f t="shared" si="14"/>
        <v>0</v>
      </c>
      <c r="X49" s="73"/>
      <c r="Y49" s="74">
        <f t="shared" si="5"/>
        <v>0</v>
      </c>
      <c r="Z49" s="82">
        <f t="shared" si="6"/>
        <v>0</v>
      </c>
      <c r="AA49" s="74"/>
      <c r="AB49" s="139">
        <f t="shared" si="12"/>
        <v>0</v>
      </c>
    </row>
    <row r="50" spans="1:28" ht="15" customHeight="1" x14ac:dyDescent="0.2">
      <c r="A50" s="84" t="s">
        <v>220</v>
      </c>
      <c r="B50" s="14" t="s">
        <v>65</v>
      </c>
      <c r="C50" s="18" t="s">
        <v>8</v>
      </c>
      <c r="D50" s="19">
        <v>60</v>
      </c>
      <c r="E50" s="20">
        <f t="shared" si="7"/>
        <v>0</v>
      </c>
      <c r="F50" s="73"/>
      <c r="G50" s="74">
        <f t="shared" si="8"/>
        <v>0</v>
      </c>
      <c r="H50" s="73"/>
      <c r="I50" s="74">
        <f t="shared" si="1"/>
        <v>0</v>
      </c>
      <c r="J50" s="73"/>
      <c r="K50" s="113">
        <f t="shared" si="9"/>
        <v>0</v>
      </c>
      <c r="L50" s="73"/>
      <c r="M50" s="74">
        <f t="shared" si="10"/>
        <v>0</v>
      </c>
      <c r="N50" s="73"/>
      <c r="O50" s="113">
        <f t="shared" si="2"/>
        <v>0</v>
      </c>
      <c r="P50" s="101"/>
      <c r="Q50" s="74">
        <f t="shared" si="2"/>
        <v>0</v>
      </c>
      <c r="R50" s="73"/>
      <c r="S50" s="113">
        <f t="shared" si="11"/>
        <v>0</v>
      </c>
      <c r="T50" s="73"/>
      <c r="U50" s="74">
        <f t="shared" si="13"/>
        <v>0</v>
      </c>
      <c r="V50" s="73"/>
      <c r="W50" s="74">
        <f t="shared" si="14"/>
        <v>0</v>
      </c>
      <c r="X50" s="73"/>
      <c r="Y50" s="74">
        <f t="shared" si="5"/>
        <v>0</v>
      </c>
      <c r="Z50" s="82">
        <f t="shared" si="6"/>
        <v>0</v>
      </c>
      <c r="AA50" s="74"/>
      <c r="AB50" s="139">
        <f t="shared" si="12"/>
        <v>0</v>
      </c>
    </row>
    <row r="51" spans="1:28" ht="15" customHeight="1" x14ac:dyDescent="0.2">
      <c r="A51" s="84" t="s">
        <v>217</v>
      </c>
      <c r="B51" s="14" t="s">
        <v>65</v>
      </c>
      <c r="C51" s="18" t="s">
        <v>9</v>
      </c>
      <c r="D51" s="19">
        <v>35</v>
      </c>
      <c r="E51" s="20">
        <f t="shared" si="7"/>
        <v>8</v>
      </c>
      <c r="F51" s="73"/>
      <c r="G51" s="74">
        <f t="shared" si="8"/>
        <v>0</v>
      </c>
      <c r="H51" s="73"/>
      <c r="I51" s="74">
        <f t="shared" si="1"/>
        <v>0</v>
      </c>
      <c r="J51" s="73"/>
      <c r="K51" s="113">
        <f t="shared" si="9"/>
        <v>0</v>
      </c>
      <c r="L51" s="73"/>
      <c r="M51" s="74">
        <f t="shared" si="10"/>
        <v>0</v>
      </c>
      <c r="N51" s="73"/>
      <c r="O51" s="113">
        <f t="shared" si="2"/>
        <v>0</v>
      </c>
      <c r="P51" s="101"/>
      <c r="Q51" s="74">
        <f t="shared" si="2"/>
        <v>0</v>
      </c>
      <c r="R51" s="73">
        <v>8</v>
      </c>
      <c r="S51" s="113">
        <f t="shared" si="11"/>
        <v>280</v>
      </c>
      <c r="T51" s="73"/>
      <c r="U51" s="74">
        <v>0</v>
      </c>
      <c r="V51" s="73"/>
      <c r="W51" s="74">
        <v>0</v>
      </c>
      <c r="X51" s="73"/>
      <c r="Y51" s="74">
        <f t="shared" si="5"/>
        <v>0</v>
      </c>
      <c r="Z51" s="82">
        <f t="shared" si="6"/>
        <v>280</v>
      </c>
      <c r="AA51" s="74"/>
      <c r="AB51" s="139">
        <f t="shared" si="12"/>
        <v>280</v>
      </c>
    </row>
    <row r="52" spans="1:28" ht="15" customHeight="1" x14ac:dyDescent="0.2">
      <c r="A52" s="84" t="s">
        <v>194</v>
      </c>
      <c r="B52" t="str">
        <f>IF($A52="","",INDEX('MA-Liste'!$D:$D,MATCH($A52,'MA-Liste'!$M:$M,FALSE)))</f>
        <v>AeBo</v>
      </c>
      <c r="C52" s="4" t="str">
        <f ca="1">IF($A52="","",INDEX(INDIRECT("'MA-Liste'!"&amp;$C$11),MATCH($A52,'MA-Liste'!$M:$M,FALSE)))</f>
        <v>D</v>
      </c>
      <c r="D52" s="19">
        <f t="shared" ca="1" si="0"/>
        <v>100</v>
      </c>
      <c r="E52" s="20">
        <f t="shared" si="7"/>
        <v>0</v>
      </c>
      <c r="F52" s="73"/>
      <c r="G52" s="74">
        <f t="shared" ca="1" si="8"/>
        <v>0</v>
      </c>
      <c r="H52" s="73"/>
      <c r="I52" s="74">
        <f t="shared" ca="1" si="1"/>
        <v>0</v>
      </c>
      <c r="J52" s="73"/>
      <c r="K52" s="113">
        <f t="shared" ca="1" si="9"/>
        <v>0</v>
      </c>
      <c r="L52" s="73"/>
      <c r="M52" s="74">
        <f t="shared" ca="1" si="10"/>
        <v>0</v>
      </c>
      <c r="N52" s="73"/>
      <c r="O52" s="113">
        <f t="shared" ca="1" si="2"/>
        <v>0</v>
      </c>
      <c r="P52" s="101"/>
      <c r="Q52" s="74">
        <f t="shared" ca="1" si="2"/>
        <v>0</v>
      </c>
      <c r="R52" s="73"/>
      <c r="S52" s="113">
        <f t="shared" ca="1" si="11"/>
        <v>0</v>
      </c>
      <c r="T52" s="73"/>
      <c r="U52" s="74">
        <v>0</v>
      </c>
      <c r="V52" s="73"/>
      <c r="W52" s="74">
        <f t="shared" ref="W52:W78" ca="1" si="15">IF(D52="",0,D52*V52)</f>
        <v>0</v>
      </c>
      <c r="X52" s="73"/>
      <c r="Y52" s="74">
        <f t="shared" ca="1" si="5"/>
        <v>0</v>
      </c>
      <c r="Z52" s="82">
        <f t="shared" ca="1" si="6"/>
        <v>0</v>
      </c>
      <c r="AA52" s="74"/>
      <c r="AB52" s="139">
        <f t="shared" ca="1" si="12"/>
        <v>0</v>
      </c>
    </row>
    <row r="53" spans="1:28" ht="15" customHeight="1" x14ac:dyDescent="0.2">
      <c r="A53" s="84" t="s">
        <v>215</v>
      </c>
      <c r="B53" t="str">
        <f>IF($A53="","",INDEX('MA-Liste'!$D:$D,MATCH($A53,'MA-Liste'!$M:$M,FALSE)))</f>
        <v>AeBo</v>
      </c>
      <c r="C53" s="4" t="str">
        <f ca="1">IF($A53="","",INDEX(INDIRECT("'MA-Liste'!"&amp;$C$11),MATCH($A53,'MA-Liste'!$M:$M,FALSE)))</f>
        <v>D</v>
      </c>
      <c r="D53" s="19">
        <f t="shared" ca="1" si="0"/>
        <v>100</v>
      </c>
      <c r="E53" s="20">
        <f t="shared" si="7"/>
        <v>0</v>
      </c>
      <c r="F53" s="73"/>
      <c r="G53" s="74">
        <f t="shared" ca="1" si="8"/>
        <v>0</v>
      </c>
      <c r="H53" s="73"/>
      <c r="I53" s="74">
        <f t="shared" ca="1" si="1"/>
        <v>0</v>
      </c>
      <c r="J53" s="73"/>
      <c r="K53" s="113">
        <f t="shared" ca="1" si="9"/>
        <v>0</v>
      </c>
      <c r="L53" s="73"/>
      <c r="M53" s="74">
        <f t="shared" ca="1" si="10"/>
        <v>0</v>
      </c>
      <c r="N53" s="73"/>
      <c r="O53" s="113">
        <f t="shared" ca="1" si="2"/>
        <v>0</v>
      </c>
      <c r="P53" s="101"/>
      <c r="Q53" s="74">
        <f t="shared" ca="1" si="2"/>
        <v>0</v>
      </c>
      <c r="R53" s="73"/>
      <c r="S53" s="113">
        <f t="shared" ca="1" si="11"/>
        <v>0</v>
      </c>
      <c r="T53" s="73"/>
      <c r="U53" s="74">
        <v>0</v>
      </c>
      <c r="V53" s="73"/>
      <c r="W53" s="74">
        <f t="shared" ca="1" si="15"/>
        <v>0</v>
      </c>
      <c r="X53" s="73"/>
      <c r="Y53" s="74">
        <f t="shared" ca="1" si="5"/>
        <v>0</v>
      </c>
      <c r="Z53" s="82">
        <f t="shared" ca="1" si="6"/>
        <v>0</v>
      </c>
      <c r="AA53" s="74"/>
      <c r="AB53" s="139">
        <f t="shared" ca="1" si="12"/>
        <v>0</v>
      </c>
    </row>
    <row r="54" spans="1:28" ht="15" customHeight="1" x14ac:dyDescent="0.2">
      <c r="A54" s="84" t="s">
        <v>226</v>
      </c>
      <c r="B54" t="str">
        <f>IF($A54="","",INDEX('MA-Liste'!$D:$D,MATCH($A54,'MA-Liste'!$M:$M,FALSE)))</f>
        <v>AeBo</v>
      </c>
      <c r="C54" s="4" t="str">
        <f ca="1">IF($A54="","",INDEX(INDIRECT("'MA-Liste'!"&amp;$C$11),MATCH($A54,'MA-Liste'!$M:$M,FALSE)))</f>
        <v>B</v>
      </c>
      <c r="D54" s="19">
        <f t="shared" ca="1" si="0"/>
        <v>140</v>
      </c>
      <c r="E54" s="20">
        <f t="shared" si="7"/>
        <v>0</v>
      </c>
      <c r="F54" s="73"/>
      <c r="G54" s="74">
        <f t="shared" ca="1" si="8"/>
        <v>0</v>
      </c>
      <c r="H54" s="73"/>
      <c r="I54" s="74">
        <f t="shared" ca="1" si="1"/>
        <v>0</v>
      </c>
      <c r="J54" s="73"/>
      <c r="K54" s="113">
        <f t="shared" ca="1" si="9"/>
        <v>0</v>
      </c>
      <c r="L54" s="73"/>
      <c r="M54" s="74">
        <f t="shared" ca="1" si="10"/>
        <v>0</v>
      </c>
      <c r="N54" s="73"/>
      <c r="O54" s="113">
        <f t="shared" ca="1" si="2"/>
        <v>0</v>
      </c>
      <c r="P54" s="101"/>
      <c r="Q54" s="74">
        <f t="shared" ca="1" si="2"/>
        <v>0</v>
      </c>
      <c r="R54" s="73"/>
      <c r="S54" s="113">
        <f t="shared" ca="1" si="11"/>
        <v>0</v>
      </c>
      <c r="T54" s="73"/>
      <c r="U54" s="74">
        <v>0</v>
      </c>
      <c r="V54" s="73"/>
      <c r="W54" s="74">
        <f t="shared" ca="1" si="15"/>
        <v>0</v>
      </c>
      <c r="X54" s="73"/>
      <c r="Y54" s="74">
        <f t="shared" ca="1" si="5"/>
        <v>0</v>
      </c>
      <c r="Z54" s="82">
        <f t="shared" ca="1" si="6"/>
        <v>0</v>
      </c>
      <c r="AA54" s="74"/>
      <c r="AB54" s="139">
        <f t="shared" ca="1" si="12"/>
        <v>0</v>
      </c>
    </row>
    <row r="55" spans="1:28" ht="15" customHeight="1" x14ac:dyDescent="0.2">
      <c r="A55" s="84" t="s">
        <v>163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B</v>
      </c>
      <c r="D55" s="19">
        <f t="shared" ca="1" si="0"/>
        <v>140</v>
      </c>
      <c r="E55" s="20">
        <f t="shared" si="7"/>
        <v>0</v>
      </c>
      <c r="F55" s="73"/>
      <c r="G55" s="74">
        <f t="shared" ca="1" si="8"/>
        <v>0</v>
      </c>
      <c r="H55" s="73"/>
      <c r="I55" s="74">
        <f t="shared" ca="1" si="1"/>
        <v>0</v>
      </c>
      <c r="J55" s="73"/>
      <c r="K55" s="113">
        <f t="shared" ca="1" si="9"/>
        <v>0</v>
      </c>
      <c r="L55" s="73"/>
      <c r="M55" s="74">
        <f t="shared" ca="1" si="10"/>
        <v>0</v>
      </c>
      <c r="N55" s="73"/>
      <c r="O55" s="113">
        <f t="shared" ca="1" si="2"/>
        <v>0</v>
      </c>
      <c r="P55" s="101"/>
      <c r="Q55" s="74">
        <f t="shared" ca="1" si="2"/>
        <v>0</v>
      </c>
      <c r="R55" s="73"/>
      <c r="S55" s="113">
        <f t="shared" ca="1" si="11"/>
        <v>0</v>
      </c>
      <c r="T55" s="73"/>
      <c r="U55" s="74">
        <v>0</v>
      </c>
      <c r="V55" s="73"/>
      <c r="W55" s="74">
        <f t="shared" ca="1" si="15"/>
        <v>0</v>
      </c>
      <c r="X55" s="73"/>
      <c r="Y55" s="74">
        <f t="shared" ca="1" si="5"/>
        <v>0</v>
      </c>
      <c r="Z55" s="82">
        <f t="shared" ca="1" si="6"/>
        <v>0</v>
      </c>
      <c r="AA55" s="74"/>
      <c r="AB55" s="139">
        <f t="shared" ca="1" si="12"/>
        <v>0</v>
      </c>
    </row>
    <row r="56" spans="1:28" ht="15" customHeight="1" x14ac:dyDescent="0.2">
      <c r="A56" s="84" t="s">
        <v>227</v>
      </c>
      <c r="B56" t="str">
        <f>IF($A56="","",INDEX('MA-Liste'!$D:$D,MATCH($A56,'MA-Liste'!$M:$M,FALSE)))</f>
        <v>AeBo</v>
      </c>
      <c r="C56" s="4" t="str">
        <f ca="1">IF($A56="","",INDEX(INDIRECT("'MA-Liste'!"&amp;$C$11),MATCH($A56,'MA-Liste'!$M:$M,FALSE)))</f>
        <v>C</v>
      </c>
      <c r="D56" s="19">
        <f t="shared" ca="1" si="0"/>
        <v>118</v>
      </c>
      <c r="E56" s="20">
        <f t="shared" si="7"/>
        <v>0</v>
      </c>
      <c r="F56" s="73"/>
      <c r="G56" s="74">
        <f t="shared" ca="1" si="8"/>
        <v>0</v>
      </c>
      <c r="H56" s="73"/>
      <c r="I56" s="74">
        <f t="shared" ca="1" si="1"/>
        <v>0</v>
      </c>
      <c r="J56" s="73"/>
      <c r="K56" s="113">
        <f t="shared" ca="1" si="9"/>
        <v>0</v>
      </c>
      <c r="L56" s="73"/>
      <c r="M56" s="74">
        <f t="shared" ca="1" si="10"/>
        <v>0</v>
      </c>
      <c r="N56" s="73"/>
      <c r="O56" s="113">
        <f t="shared" ca="1" si="2"/>
        <v>0</v>
      </c>
      <c r="P56" s="101"/>
      <c r="Q56" s="74">
        <f t="shared" ca="1" si="2"/>
        <v>0</v>
      </c>
      <c r="R56" s="73"/>
      <c r="S56" s="113">
        <f t="shared" ca="1" si="11"/>
        <v>0</v>
      </c>
      <c r="T56" s="73"/>
      <c r="U56" s="74">
        <v>0</v>
      </c>
      <c r="V56" s="73"/>
      <c r="W56" s="74">
        <f t="shared" ca="1" si="15"/>
        <v>0</v>
      </c>
      <c r="X56" s="73"/>
      <c r="Y56" s="74">
        <f t="shared" ca="1" si="5"/>
        <v>0</v>
      </c>
      <c r="Z56" s="82">
        <f t="shared" ca="1" si="6"/>
        <v>0</v>
      </c>
      <c r="AA56" s="74"/>
      <c r="AB56" s="139">
        <f t="shared" ca="1" si="12"/>
        <v>0</v>
      </c>
    </row>
    <row r="57" spans="1:28" ht="15" customHeight="1" x14ac:dyDescent="0.2">
      <c r="A57" s="84" t="s">
        <v>238</v>
      </c>
      <c r="B57" t="s">
        <v>65</v>
      </c>
      <c r="C57" s="4" t="str">
        <f ca="1">IF($A57="","",INDEX(INDIRECT("'MA-Liste'!"&amp;$C$11),MATCH($A57,'MA-Liste'!$M:$M,FALSE)))</f>
        <v>G</v>
      </c>
      <c r="D57" s="19">
        <f t="shared" ca="1" si="0"/>
        <v>35</v>
      </c>
      <c r="E57" s="20">
        <f t="shared" si="7"/>
        <v>0</v>
      </c>
      <c r="F57" s="73"/>
      <c r="G57" s="74">
        <f t="shared" ca="1" si="8"/>
        <v>0</v>
      </c>
      <c r="H57" s="73"/>
      <c r="I57" s="74">
        <f t="shared" ca="1" si="1"/>
        <v>0</v>
      </c>
      <c r="J57" s="73"/>
      <c r="K57" s="113">
        <f t="shared" ca="1" si="9"/>
        <v>0</v>
      </c>
      <c r="L57" s="73"/>
      <c r="M57" s="74">
        <f t="shared" ca="1" si="10"/>
        <v>0</v>
      </c>
      <c r="N57" s="73"/>
      <c r="O57" s="113">
        <f t="shared" ca="1" si="2"/>
        <v>0</v>
      </c>
      <c r="P57" s="101"/>
      <c r="Q57" s="74">
        <f t="shared" ca="1" si="2"/>
        <v>0</v>
      </c>
      <c r="R57" s="73"/>
      <c r="S57" s="113">
        <f t="shared" ca="1" si="11"/>
        <v>0</v>
      </c>
      <c r="T57" s="73"/>
      <c r="U57" s="74">
        <v>0</v>
      </c>
      <c r="V57" s="73"/>
      <c r="W57" s="74">
        <f t="shared" ca="1" si="15"/>
        <v>0</v>
      </c>
      <c r="X57" s="73"/>
      <c r="Y57" s="74">
        <f t="shared" ca="1" si="5"/>
        <v>0</v>
      </c>
      <c r="Z57" s="82">
        <f t="shared" ca="1" si="6"/>
        <v>0</v>
      </c>
      <c r="AA57" s="74"/>
      <c r="AB57" s="139">
        <f t="shared" ca="1" si="12"/>
        <v>0</v>
      </c>
    </row>
    <row r="58" spans="1:28" ht="15" customHeight="1" x14ac:dyDescent="0.2">
      <c r="A58" s="84" t="s">
        <v>229</v>
      </c>
      <c r="B58" t="str">
        <f>IF($A58="","",INDEX('MA-Liste'!$D:$D,MATCH($A58,'MA-Liste'!$M:$M,FALSE)))</f>
        <v>AeBo</v>
      </c>
      <c r="C58" s="4" t="str">
        <f ca="1">IF($A58="","",INDEX(INDIRECT("'MA-Liste'!"&amp;$C$11),MATCH($A58,'MA-Liste'!$M:$M,FALSE)))</f>
        <v>G</v>
      </c>
      <c r="D58" s="19">
        <f t="shared" ca="1" si="0"/>
        <v>35</v>
      </c>
      <c r="E58" s="20">
        <f t="shared" si="7"/>
        <v>0</v>
      </c>
      <c r="F58" s="73"/>
      <c r="G58" s="74">
        <f t="shared" ca="1" si="8"/>
        <v>0</v>
      </c>
      <c r="H58" s="73"/>
      <c r="I58" s="74">
        <f t="shared" ca="1" si="1"/>
        <v>0</v>
      </c>
      <c r="J58" s="73"/>
      <c r="K58" s="113">
        <f t="shared" ca="1" si="9"/>
        <v>0</v>
      </c>
      <c r="L58" s="73"/>
      <c r="M58" s="74">
        <f t="shared" ca="1" si="10"/>
        <v>0</v>
      </c>
      <c r="N58" s="73"/>
      <c r="O58" s="113">
        <f t="shared" ca="1" si="2"/>
        <v>0</v>
      </c>
      <c r="P58" s="101"/>
      <c r="Q58" s="74">
        <f t="shared" ca="1" si="2"/>
        <v>0</v>
      </c>
      <c r="R58" s="73"/>
      <c r="S58" s="113">
        <f t="shared" ca="1" si="11"/>
        <v>0</v>
      </c>
      <c r="T58" s="73"/>
      <c r="U58" s="74">
        <v>0</v>
      </c>
      <c r="V58" s="73"/>
      <c r="W58" s="74">
        <f t="shared" ca="1" si="15"/>
        <v>0</v>
      </c>
      <c r="X58" s="73"/>
      <c r="Y58" s="74">
        <f t="shared" ca="1" si="5"/>
        <v>0</v>
      </c>
      <c r="Z58" s="82">
        <f t="shared" ca="1" si="6"/>
        <v>0</v>
      </c>
      <c r="AA58" s="74"/>
      <c r="AB58" s="139">
        <f t="shared" ca="1" si="12"/>
        <v>0</v>
      </c>
    </row>
    <row r="59" spans="1:28" ht="15" customHeight="1" x14ac:dyDescent="0.2">
      <c r="A59" s="84" t="s">
        <v>234</v>
      </c>
      <c r="B59" t="s">
        <v>65</v>
      </c>
      <c r="C59" s="4" t="s">
        <v>7</v>
      </c>
      <c r="D59" s="19">
        <f t="shared" si="0"/>
        <v>75</v>
      </c>
      <c r="E59" s="20">
        <f t="shared" si="7"/>
        <v>0</v>
      </c>
      <c r="F59" s="73"/>
      <c r="G59" s="74">
        <f t="shared" si="8"/>
        <v>0</v>
      </c>
      <c r="H59" s="73"/>
      <c r="I59" s="74">
        <f t="shared" si="1"/>
        <v>0</v>
      </c>
      <c r="J59" s="73"/>
      <c r="K59" s="113">
        <f t="shared" si="9"/>
        <v>0</v>
      </c>
      <c r="L59" s="73"/>
      <c r="M59" s="74">
        <f t="shared" si="10"/>
        <v>0</v>
      </c>
      <c r="N59" s="73"/>
      <c r="O59" s="113">
        <f t="shared" si="2"/>
        <v>0</v>
      </c>
      <c r="P59" s="101"/>
      <c r="Q59" s="74">
        <f t="shared" si="2"/>
        <v>0</v>
      </c>
      <c r="R59" s="73"/>
      <c r="S59" s="113">
        <f t="shared" si="11"/>
        <v>0</v>
      </c>
      <c r="T59" s="73"/>
      <c r="U59" s="74">
        <v>0</v>
      </c>
      <c r="V59" s="73"/>
      <c r="W59" s="74">
        <f t="shared" si="15"/>
        <v>0</v>
      </c>
      <c r="X59" s="73"/>
      <c r="Y59" s="74">
        <f t="shared" si="5"/>
        <v>0</v>
      </c>
      <c r="Z59" s="82">
        <f t="shared" si="6"/>
        <v>0</v>
      </c>
      <c r="AA59" s="74"/>
      <c r="AB59" s="139">
        <f t="shared" si="12"/>
        <v>0</v>
      </c>
    </row>
    <row r="60" spans="1:28" ht="15" customHeight="1" x14ac:dyDescent="0.2">
      <c r="A60" s="84" t="s">
        <v>235</v>
      </c>
      <c r="B60" t="s">
        <v>65</v>
      </c>
      <c r="C60" s="4" t="s">
        <v>9</v>
      </c>
      <c r="D60" s="19">
        <f t="shared" si="0"/>
        <v>35</v>
      </c>
      <c r="E60" s="20">
        <f t="shared" si="7"/>
        <v>0</v>
      </c>
      <c r="F60" s="73"/>
      <c r="G60" s="74">
        <f t="shared" si="8"/>
        <v>0</v>
      </c>
      <c r="H60" s="73"/>
      <c r="I60" s="74">
        <f t="shared" si="1"/>
        <v>0</v>
      </c>
      <c r="J60" s="73"/>
      <c r="K60" s="113">
        <f t="shared" si="9"/>
        <v>0</v>
      </c>
      <c r="L60" s="73"/>
      <c r="M60" s="74">
        <f t="shared" si="10"/>
        <v>0</v>
      </c>
      <c r="N60" s="73"/>
      <c r="O60" s="113">
        <f t="shared" si="2"/>
        <v>0</v>
      </c>
      <c r="P60" s="101"/>
      <c r="Q60" s="74">
        <f t="shared" si="2"/>
        <v>0</v>
      </c>
      <c r="R60" s="73"/>
      <c r="S60" s="113">
        <f t="shared" si="11"/>
        <v>0</v>
      </c>
      <c r="T60" s="73"/>
      <c r="U60" s="74">
        <v>0</v>
      </c>
      <c r="V60" s="73"/>
      <c r="W60" s="74">
        <f t="shared" si="15"/>
        <v>0</v>
      </c>
      <c r="X60" s="73"/>
      <c r="Y60" s="74">
        <f t="shared" si="5"/>
        <v>0</v>
      </c>
      <c r="Z60" s="82">
        <f t="shared" si="6"/>
        <v>0</v>
      </c>
      <c r="AA60" s="74"/>
      <c r="AB60" s="139">
        <f t="shared" si="12"/>
        <v>0</v>
      </c>
    </row>
    <row r="61" spans="1:28" ht="15" customHeight="1" x14ac:dyDescent="0.2">
      <c r="A61" s="84" t="s">
        <v>230</v>
      </c>
      <c r="B61" t="str">
        <f>IF($A61="","",INDEX('MA-Liste'!$D:$D,MATCH($A61,'MA-Liste'!$M:$M,FALSE)))</f>
        <v>AeBo</v>
      </c>
      <c r="C61" s="4" t="str">
        <f ca="1">IF($A61="","",INDEX(INDIRECT("'MA-Liste'!"&amp;$C$11),MATCH($A61,'MA-Liste'!$M:$M,FALSE)))</f>
        <v>G</v>
      </c>
      <c r="D61" s="19">
        <f t="shared" ca="1" si="0"/>
        <v>35</v>
      </c>
      <c r="E61" s="20">
        <f t="shared" si="7"/>
        <v>0</v>
      </c>
      <c r="F61" s="73"/>
      <c r="G61" s="74">
        <f t="shared" ca="1" si="8"/>
        <v>0</v>
      </c>
      <c r="H61" s="73"/>
      <c r="I61" s="74">
        <f t="shared" ca="1" si="1"/>
        <v>0</v>
      </c>
      <c r="J61" s="73"/>
      <c r="K61" s="113">
        <f t="shared" ca="1" si="9"/>
        <v>0</v>
      </c>
      <c r="L61" s="73"/>
      <c r="M61" s="74">
        <f t="shared" ca="1" si="10"/>
        <v>0</v>
      </c>
      <c r="N61" s="73"/>
      <c r="O61" s="113">
        <f t="shared" ca="1" si="2"/>
        <v>0</v>
      </c>
      <c r="P61" s="101"/>
      <c r="Q61" s="74">
        <f t="shared" ca="1" si="2"/>
        <v>0</v>
      </c>
      <c r="R61" s="73"/>
      <c r="S61" s="113">
        <f t="shared" ca="1" si="11"/>
        <v>0</v>
      </c>
      <c r="T61" s="73"/>
      <c r="U61" s="74">
        <v>0</v>
      </c>
      <c r="V61" s="73"/>
      <c r="W61" s="74">
        <f t="shared" ca="1" si="15"/>
        <v>0</v>
      </c>
      <c r="X61" s="73"/>
      <c r="Y61" s="74">
        <f t="shared" ca="1" si="5"/>
        <v>0</v>
      </c>
      <c r="Z61" s="82">
        <f t="shared" ca="1" si="6"/>
        <v>0</v>
      </c>
      <c r="AA61" s="74"/>
      <c r="AB61" s="139">
        <f t="shared" ca="1" si="12"/>
        <v>0</v>
      </c>
    </row>
    <row r="62" spans="1:28" ht="15" customHeight="1" x14ac:dyDescent="0.2">
      <c r="A62" s="84" t="s">
        <v>243</v>
      </c>
      <c r="B62" t="s">
        <v>65</v>
      </c>
      <c r="C62" s="4" t="s">
        <v>6</v>
      </c>
      <c r="D62" s="19">
        <v>100</v>
      </c>
      <c r="E62" s="20">
        <f t="shared" si="7"/>
        <v>34</v>
      </c>
      <c r="F62" s="73"/>
      <c r="G62" s="74">
        <f t="shared" si="8"/>
        <v>0</v>
      </c>
      <c r="H62" s="73">
        <v>8.25</v>
      </c>
      <c r="I62" s="74">
        <f t="shared" si="1"/>
        <v>825</v>
      </c>
      <c r="J62" s="73">
        <v>25.75</v>
      </c>
      <c r="K62" s="113">
        <f t="shared" si="9"/>
        <v>2575</v>
      </c>
      <c r="L62" s="73"/>
      <c r="M62" s="74">
        <f t="shared" si="10"/>
        <v>0</v>
      </c>
      <c r="N62" s="73"/>
      <c r="O62" s="113">
        <f t="shared" si="2"/>
        <v>0</v>
      </c>
      <c r="P62" s="101"/>
      <c r="Q62" s="74">
        <f t="shared" si="2"/>
        <v>0</v>
      </c>
      <c r="R62" s="73"/>
      <c r="S62" s="113">
        <f t="shared" si="11"/>
        <v>0</v>
      </c>
      <c r="T62" s="73"/>
      <c r="U62" s="74">
        <v>0</v>
      </c>
      <c r="V62" s="73"/>
      <c r="W62" s="74">
        <f t="shared" si="15"/>
        <v>0</v>
      </c>
      <c r="X62" s="73"/>
      <c r="Y62" s="74">
        <f t="shared" si="5"/>
        <v>0</v>
      </c>
      <c r="Z62" s="82">
        <f t="shared" si="6"/>
        <v>3400</v>
      </c>
      <c r="AA62" s="74"/>
      <c r="AB62" s="139">
        <f t="shared" si="12"/>
        <v>3400</v>
      </c>
    </row>
    <row r="63" spans="1:28" ht="15" customHeight="1" x14ac:dyDescent="0.2">
      <c r="A63" s="84" t="s">
        <v>244</v>
      </c>
      <c r="B63" t="s">
        <v>65</v>
      </c>
      <c r="C63" s="4" t="s">
        <v>6</v>
      </c>
      <c r="D63" s="19">
        <v>100</v>
      </c>
      <c r="E63" s="20">
        <f t="shared" si="7"/>
        <v>0</v>
      </c>
      <c r="F63" s="73"/>
      <c r="G63" s="74">
        <f t="shared" si="8"/>
        <v>0</v>
      </c>
      <c r="H63" s="73"/>
      <c r="I63" s="74">
        <f t="shared" si="1"/>
        <v>0</v>
      </c>
      <c r="J63" s="73"/>
      <c r="K63" s="113">
        <f t="shared" si="9"/>
        <v>0</v>
      </c>
      <c r="L63" s="73"/>
      <c r="M63" s="74">
        <f t="shared" si="10"/>
        <v>0</v>
      </c>
      <c r="N63" s="73"/>
      <c r="O63" s="113">
        <f t="shared" si="2"/>
        <v>0</v>
      </c>
      <c r="P63" s="101"/>
      <c r="Q63" s="74">
        <f t="shared" si="2"/>
        <v>0</v>
      </c>
      <c r="R63" s="73"/>
      <c r="S63" s="113">
        <f t="shared" si="11"/>
        <v>0</v>
      </c>
      <c r="T63" s="73"/>
      <c r="U63" s="74">
        <v>0</v>
      </c>
      <c r="V63" s="73"/>
      <c r="W63" s="74">
        <f t="shared" si="15"/>
        <v>0</v>
      </c>
      <c r="X63" s="73"/>
      <c r="Y63" s="74">
        <f t="shared" si="5"/>
        <v>0</v>
      </c>
      <c r="Z63" s="82">
        <f t="shared" si="6"/>
        <v>0</v>
      </c>
      <c r="AA63" s="74"/>
      <c r="AB63" s="139">
        <f t="shared" si="12"/>
        <v>0</v>
      </c>
    </row>
    <row r="64" spans="1:28" ht="15" customHeight="1" x14ac:dyDescent="0.2">
      <c r="A64" s="84" t="s">
        <v>249</v>
      </c>
      <c r="B64" t="s">
        <v>250</v>
      </c>
      <c r="C64" s="4" t="s">
        <v>9</v>
      </c>
      <c r="D64" s="19">
        <v>35</v>
      </c>
      <c r="E64" s="20">
        <f t="shared" si="7"/>
        <v>0</v>
      </c>
      <c r="F64" s="73"/>
      <c r="G64" s="74">
        <f t="shared" si="8"/>
        <v>0</v>
      </c>
      <c r="H64" s="73"/>
      <c r="I64" s="74">
        <f t="shared" si="1"/>
        <v>0</v>
      </c>
      <c r="J64" s="73"/>
      <c r="K64" s="113">
        <f t="shared" si="9"/>
        <v>0</v>
      </c>
      <c r="L64" s="73"/>
      <c r="M64" s="74">
        <f t="shared" si="10"/>
        <v>0</v>
      </c>
      <c r="N64" s="73"/>
      <c r="O64" s="113">
        <f t="shared" si="2"/>
        <v>0</v>
      </c>
      <c r="P64" s="101"/>
      <c r="Q64" s="74">
        <f t="shared" si="2"/>
        <v>0</v>
      </c>
      <c r="R64" s="73"/>
      <c r="S64" s="113">
        <f t="shared" si="11"/>
        <v>0</v>
      </c>
      <c r="T64" s="73"/>
      <c r="U64" s="74">
        <v>0</v>
      </c>
      <c r="V64" s="73"/>
      <c r="W64" s="74">
        <f t="shared" si="15"/>
        <v>0</v>
      </c>
      <c r="X64" s="73"/>
      <c r="Y64" s="74">
        <f t="shared" si="5"/>
        <v>0</v>
      </c>
      <c r="Z64" s="82">
        <f t="shared" si="6"/>
        <v>0</v>
      </c>
      <c r="AA64" s="74"/>
      <c r="AB64" s="139">
        <f t="shared" si="12"/>
        <v>0</v>
      </c>
    </row>
    <row r="65" spans="1:29" ht="15" customHeight="1" x14ac:dyDescent="0.2">
      <c r="A65" s="84" t="s">
        <v>246</v>
      </c>
      <c r="B65" t="s">
        <v>65</v>
      </c>
      <c r="C65" s="4" t="s">
        <v>4</v>
      </c>
      <c r="D65" s="19">
        <v>140</v>
      </c>
      <c r="E65" s="20">
        <f t="shared" si="7"/>
        <v>0</v>
      </c>
      <c r="F65" s="73"/>
      <c r="G65" s="74">
        <f t="shared" si="8"/>
        <v>0</v>
      </c>
      <c r="H65" s="73"/>
      <c r="I65" s="74">
        <f t="shared" si="1"/>
        <v>0</v>
      </c>
      <c r="J65" s="73"/>
      <c r="K65" s="113">
        <f t="shared" si="9"/>
        <v>0</v>
      </c>
      <c r="L65" s="73"/>
      <c r="M65" s="74">
        <f t="shared" si="10"/>
        <v>0</v>
      </c>
      <c r="N65" s="73"/>
      <c r="O65" s="113">
        <f t="shared" si="2"/>
        <v>0</v>
      </c>
      <c r="P65" s="101"/>
      <c r="Q65" s="74">
        <f t="shared" si="2"/>
        <v>0</v>
      </c>
      <c r="R65" s="73"/>
      <c r="S65" s="113">
        <f t="shared" si="11"/>
        <v>0</v>
      </c>
      <c r="T65" s="73"/>
      <c r="U65" s="74">
        <v>0</v>
      </c>
      <c r="V65" s="73"/>
      <c r="W65" s="74">
        <f t="shared" si="15"/>
        <v>0</v>
      </c>
      <c r="X65" s="73"/>
      <c r="Y65" s="74">
        <f t="shared" si="5"/>
        <v>0</v>
      </c>
      <c r="Z65" s="82">
        <f t="shared" si="6"/>
        <v>0</v>
      </c>
      <c r="AA65" s="74"/>
      <c r="AB65" s="139">
        <f t="shared" si="12"/>
        <v>0</v>
      </c>
    </row>
    <row r="66" spans="1:29" ht="15" customHeight="1" x14ac:dyDescent="0.2">
      <c r="A66" s="84" t="s">
        <v>228</v>
      </c>
      <c r="B66" t="str">
        <f>IF($A66="","",INDEX('MA-Liste'!$D:$D,MATCH($A66,'MA-Liste'!$M:$M,FALSE)))</f>
        <v>AeBo</v>
      </c>
      <c r="C66" s="4" t="str">
        <f ca="1">IF($A66="","",INDEX(INDIRECT("'MA-Liste'!"&amp;$C$11),MATCH($A66,'MA-Liste'!$M:$M,FALSE)))</f>
        <v>D</v>
      </c>
      <c r="D66" s="19">
        <f t="shared" ca="1" si="0"/>
        <v>100</v>
      </c>
      <c r="E66" s="20">
        <f t="shared" si="7"/>
        <v>0</v>
      </c>
      <c r="F66" s="73"/>
      <c r="G66" s="74">
        <f t="shared" ca="1" si="8"/>
        <v>0</v>
      </c>
      <c r="H66" s="73"/>
      <c r="I66" s="74">
        <f t="shared" ca="1" si="1"/>
        <v>0</v>
      </c>
      <c r="J66" s="73"/>
      <c r="K66" s="113">
        <f t="shared" ca="1" si="9"/>
        <v>0</v>
      </c>
      <c r="L66" s="73"/>
      <c r="M66" s="74">
        <f t="shared" ca="1" si="10"/>
        <v>0</v>
      </c>
      <c r="N66" s="73"/>
      <c r="O66" s="113">
        <f t="shared" ca="1" si="2"/>
        <v>0</v>
      </c>
      <c r="P66" s="101"/>
      <c r="Q66" s="74">
        <f t="shared" ca="1" si="2"/>
        <v>0</v>
      </c>
      <c r="R66" s="73"/>
      <c r="S66" s="113">
        <f t="shared" ca="1" si="11"/>
        <v>0</v>
      </c>
      <c r="T66" s="73"/>
      <c r="U66" s="74">
        <v>0</v>
      </c>
      <c r="V66" s="73"/>
      <c r="W66" s="74">
        <f t="shared" ca="1" si="15"/>
        <v>0</v>
      </c>
      <c r="X66" s="73"/>
      <c r="Y66" s="74">
        <f t="shared" ca="1" si="5"/>
        <v>0</v>
      </c>
      <c r="Z66" s="82">
        <f t="shared" ca="1" si="6"/>
        <v>0</v>
      </c>
      <c r="AA66" s="74"/>
      <c r="AB66" s="139">
        <f t="shared" ca="1" si="12"/>
        <v>0</v>
      </c>
    </row>
    <row r="67" spans="1:29" ht="15" customHeight="1" x14ac:dyDescent="0.2">
      <c r="A67" s="84" t="s">
        <v>252</v>
      </c>
      <c r="B67" s="14" t="s">
        <v>65</v>
      </c>
      <c r="C67" s="18" t="s">
        <v>8</v>
      </c>
      <c r="D67" s="19">
        <v>60</v>
      </c>
      <c r="E67" s="20">
        <f t="shared" si="7"/>
        <v>55.75</v>
      </c>
      <c r="F67" s="73"/>
      <c r="G67" s="74">
        <f t="shared" si="8"/>
        <v>0</v>
      </c>
      <c r="H67" s="73"/>
      <c r="I67" s="74">
        <f t="shared" si="1"/>
        <v>0</v>
      </c>
      <c r="J67" s="73">
        <v>55.75</v>
      </c>
      <c r="K67" s="113">
        <f t="shared" si="9"/>
        <v>3345</v>
      </c>
      <c r="L67" s="73"/>
      <c r="M67" s="74">
        <f t="shared" si="10"/>
        <v>0</v>
      </c>
      <c r="N67" s="73"/>
      <c r="O67" s="113">
        <f t="shared" si="2"/>
        <v>0</v>
      </c>
      <c r="P67" s="101"/>
      <c r="Q67" s="74">
        <f t="shared" si="2"/>
        <v>0</v>
      </c>
      <c r="R67" s="73"/>
      <c r="S67" s="113">
        <f t="shared" si="11"/>
        <v>0</v>
      </c>
      <c r="T67" s="73"/>
      <c r="U67" s="74">
        <v>0</v>
      </c>
      <c r="V67" s="73"/>
      <c r="W67" s="74">
        <f t="shared" si="15"/>
        <v>0</v>
      </c>
      <c r="X67" s="73"/>
      <c r="Y67" s="74">
        <f t="shared" si="5"/>
        <v>0</v>
      </c>
      <c r="Z67" s="82">
        <f t="shared" si="6"/>
        <v>3345</v>
      </c>
      <c r="AA67" s="74"/>
      <c r="AB67" s="139">
        <f t="shared" si="12"/>
        <v>3345</v>
      </c>
    </row>
    <row r="68" spans="1:29" ht="15" customHeight="1" x14ac:dyDescent="0.2">
      <c r="A68" s="90" t="s">
        <v>253</v>
      </c>
      <c r="B68" s="14" t="s">
        <v>65</v>
      </c>
      <c r="C68" s="18" t="s">
        <v>6</v>
      </c>
      <c r="D68" s="19">
        <v>100</v>
      </c>
      <c r="E68" s="20">
        <f t="shared" si="7"/>
        <v>0</v>
      </c>
      <c r="F68" s="73"/>
      <c r="G68" s="74">
        <f t="shared" si="8"/>
        <v>0</v>
      </c>
      <c r="H68" s="73"/>
      <c r="I68" s="74">
        <f t="shared" si="1"/>
        <v>0</v>
      </c>
      <c r="J68" s="73"/>
      <c r="K68" s="113">
        <f t="shared" si="9"/>
        <v>0</v>
      </c>
      <c r="L68" s="73"/>
      <c r="M68" s="74">
        <f t="shared" si="10"/>
        <v>0</v>
      </c>
      <c r="N68" s="73"/>
      <c r="O68" s="113">
        <f t="shared" si="2"/>
        <v>0</v>
      </c>
      <c r="P68" s="101"/>
      <c r="Q68" s="74">
        <f t="shared" si="2"/>
        <v>0</v>
      </c>
      <c r="R68" s="73"/>
      <c r="S68" s="113">
        <f t="shared" si="11"/>
        <v>0</v>
      </c>
      <c r="T68" s="73"/>
      <c r="U68" s="74">
        <v>0</v>
      </c>
      <c r="V68" s="73"/>
      <c r="W68" s="74">
        <f t="shared" si="15"/>
        <v>0</v>
      </c>
      <c r="X68" s="73"/>
      <c r="Y68" s="74">
        <f t="shared" si="5"/>
        <v>0</v>
      </c>
      <c r="Z68" s="82">
        <f t="shared" si="6"/>
        <v>0</v>
      </c>
      <c r="AA68" s="74"/>
      <c r="AB68" s="139">
        <f t="shared" si="12"/>
        <v>0</v>
      </c>
    </row>
    <row r="69" spans="1:29" ht="15" customHeight="1" x14ac:dyDescent="0.2">
      <c r="A69" s="90" t="s">
        <v>254</v>
      </c>
      <c r="B69" s="14" t="s">
        <v>65</v>
      </c>
      <c r="C69" s="18" t="s">
        <v>8</v>
      </c>
      <c r="D69" s="19">
        <v>60</v>
      </c>
      <c r="E69" s="20">
        <f t="shared" si="7"/>
        <v>0</v>
      </c>
      <c r="F69" s="73"/>
      <c r="G69" s="74">
        <f t="shared" si="8"/>
        <v>0</v>
      </c>
      <c r="H69" s="73"/>
      <c r="I69" s="74">
        <f t="shared" si="1"/>
        <v>0</v>
      </c>
      <c r="J69" s="73"/>
      <c r="K69" s="113">
        <f t="shared" si="9"/>
        <v>0</v>
      </c>
      <c r="L69" s="73"/>
      <c r="M69" s="74">
        <f t="shared" si="10"/>
        <v>0</v>
      </c>
      <c r="N69" s="73"/>
      <c r="O69" s="113">
        <f t="shared" si="2"/>
        <v>0</v>
      </c>
      <c r="P69" s="101"/>
      <c r="Q69" s="74">
        <f t="shared" si="2"/>
        <v>0</v>
      </c>
      <c r="R69" s="73"/>
      <c r="S69" s="113">
        <f t="shared" si="11"/>
        <v>0</v>
      </c>
      <c r="T69" s="73"/>
      <c r="U69" s="74">
        <v>0</v>
      </c>
      <c r="V69" s="73"/>
      <c r="W69" s="74">
        <f t="shared" si="15"/>
        <v>0</v>
      </c>
      <c r="X69" s="73"/>
      <c r="Y69" s="74">
        <f t="shared" si="5"/>
        <v>0</v>
      </c>
      <c r="Z69" s="82">
        <f t="shared" si="6"/>
        <v>0</v>
      </c>
      <c r="AA69" s="74"/>
      <c r="AB69" s="147">
        <f t="shared" si="12"/>
        <v>0</v>
      </c>
    </row>
    <row r="70" spans="1:29" ht="15" customHeight="1" x14ac:dyDescent="0.2">
      <c r="A70" s="90" t="s">
        <v>255</v>
      </c>
      <c r="B70" s="14" t="s">
        <v>65</v>
      </c>
      <c r="C70" s="18" t="s">
        <v>5</v>
      </c>
      <c r="D70" s="19">
        <v>118</v>
      </c>
      <c r="E70" s="20">
        <f t="shared" si="7"/>
        <v>72.5</v>
      </c>
      <c r="F70" s="73"/>
      <c r="G70" s="74">
        <f t="shared" si="8"/>
        <v>0</v>
      </c>
      <c r="H70" s="73"/>
      <c r="I70" s="74">
        <f t="shared" si="1"/>
        <v>0</v>
      </c>
      <c r="J70" s="73"/>
      <c r="K70" s="113">
        <f t="shared" si="9"/>
        <v>0</v>
      </c>
      <c r="L70" s="73"/>
      <c r="M70" s="74">
        <f t="shared" si="10"/>
        <v>0</v>
      </c>
      <c r="N70" s="73"/>
      <c r="O70" s="113">
        <f t="shared" si="2"/>
        <v>0</v>
      </c>
      <c r="P70" s="101"/>
      <c r="Q70" s="74">
        <f t="shared" si="2"/>
        <v>0</v>
      </c>
      <c r="R70" s="73">
        <v>72.5</v>
      </c>
      <c r="S70" s="113">
        <f t="shared" si="11"/>
        <v>8555</v>
      </c>
      <c r="T70" s="73"/>
      <c r="U70" s="74">
        <v>0</v>
      </c>
      <c r="V70" s="73"/>
      <c r="W70" s="74">
        <f t="shared" si="15"/>
        <v>0</v>
      </c>
      <c r="X70" s="73"/>
      <c r="Y70" s="74">
        <f t="shared" si="5"/>
        <v>0</v>
      </c>
      <c r="Z70" s="82">
        <f t="shared" si="6"/>
        <v>8555</v>
      </c>
      <c r="AA70" s="74"/>
      <c r="AB70" s="147">
        <f t="shared" si="12"/>
        <v>8555</v>
      </c>
    </row>
    <row r="71" spans="1:29" ht="15" customHeight="1" x14ac:dyDescent="0.2">
      <c r="A71" s="90" t="s">
        <v>256</v>
      </c>
      <c r="B71" s="14" t="s">
        <v>65</v>
      </c>
      <c r="C71" s="18" t="s">
        <v>5</v>
      </c>
      <c r="D71" s="19">
        <v>118</v>
      </c>
      <c r="E71" s="20">
        <f t="shared" si="7"/>
        <v>0</v>
      </c>
      <c r="F71" s="73"/>
      <c r="G71" s="74">
        <f t="shared" si="8"/>
        <v>0</v>
      </c>
      <c r="H71" s="73"/>
      <c r="I71" s="74">
        <f t="shared" si="1"/>
        <v>0</v>
      </c>
      <c r="J71" s="73"/>
      <c r="K71" s="113">
        <f t="shared" si="9"/>
        <v>0</v>
      </c>
      <c r="L71" s="73"/>
      <c r="M71" s="74">
        <f t="shared" si="10"/>
        <v>0</v>
      </c>
      <c r="N71" s="73"/>
      <c r="O71" s="113">
        <f t="shared" si="2"/>
        <v>0</v>
      </c>
      <c r="P71" s="101"/>
      <c r="Q71" s="74">
        <f t="shared" si="2"/>
        <v>0</v>
      </c>
      <c r="R71" s="73"/>
      <c r="S71" s="113">
        <f t="shared" si="11"/>
        <v>0</v>
      </c>
      <c r="T71" s="73"/>
      <c r="U71" s="74">
        <v>0</v>
      </c>
      <c r="V71" s="73"/>
      <c r="W71" s="74">
        <f t="shared" si="15"/>
        <v>0</v>
      </c>
      <c r="X71" s="73"/>
      <c r="Y71" s="74">
        <f t="shared" si="5"/>
        <v>0</v>
      </c>
      <c r="Z71" s="82">
        <f t="shared" si="6"/>
        <v>0</v>
      </c>
      <c r="AA71" s="74"/>
      <c r="AB71" s="147">
        <f t="shared" si="12"/>
        <v>0</v>
      </c>
    </row>
    <row r="72" spans="1:29" ht="15" customHeight="1" x14ac:dyDescent="0.2">
      <c r="A72" s="90" t="s">
        <v>257</v>
      </c>
      <c r="B72" s="14" t="s">
        <v>65</v>
      </c>
      <c r="C72" s="18" t="s">
        <v>5</v>
      </c>
      <c r="D72" s="19">
        <v>118</v>
      </c>
      <c r="E72" s="20">
        <f t="shared" si="7"/>
        <v>0</v>
      </c>
      <c r="F72" s="73"/>
      <c r="G72" s="74">
        <f t="shared" si="8"/>
        <v>0</v>
      </c>
      <c r="H72" s="73"/>
      <c r="I72" s="74">
        <f t="shared" si="1"/>
        <v>0</v>
      </c>
      <c r="J72" s="73"/>
      <c r="K72" s="113">
        <f t="shared" si="9"/>
        <v>0</v>
      </c>
      <c r="L72" s="73"/>
      <c r="M72" s="74">
        <f t="shared" si="10"/>
        <v>0</v>
      </c>
      <c r="N72" s="73"/>
      <c r="O72" s="113">
        <f t="shared" si="2"/>
        <v>0</v>
      </c>
      <c r="P72" s="101"/>
      <c r="Q72" s="74">
        <f t="shared" si="2"/>
        <v>0</v>
      </c>
      <c r="R72" s="73"/>
      <c r="S72" s="113">
        <f t="shared" si="11"/>
        <v>0</v>
      </c>
      <c r="T72" s="73"/>
      <c r="U72" s="74">
        <v>0</v>
      </c>
      <c r="V72" s="73"/>
      <c r="W72" s="74">
        <f t="shared" si="15"/>
        <v>0</v>
      </c>
      <c r="X72" s="73"/>
      <c r="Y72" s="74">
        <f t="shared" si="5"/>
        <v>0</v>
      </c>
      <c r="Z72" s="82">
        <f t="shared" si="6"/>
        <v>0</v>
      </c>
      <c r="AA72" s="74"/>
      <c r="AB72" s="147">
        <f t="shared" si="12"/>
        <v>0</v>
      </c>
    </row>
    <row r="73" spans="1:29" ht="15" customHeight="1" x14ac:dyDescent="0.2">
      <c r="A73" s="90" t="s">
        <v>264</v>
      </c>
      <c r="B73" s="14" t="s">
        <v>65</v>
      </c>
      <c r="C73" s="18" t="s">
        <v>6</v>
      </c>
      <c r="D73" s="19">
        <v>100</v>
      </c>
      <c r="E73" s="20">
        <f t="shared" si="7"/>
        <v>0.5</v>
      </c>
      <c r="F73" s="73"/>
      <c r="G73" s="74">
        <f t="shared" si="8"/>
        <v>0</v>
      </c>
      <c r="H73" s="73"/>
      <c r="I73" s="74">
        <f t="shared" si="1"/>
        <v>0</v>
      </c>
      <c r="J73" s="73"/>
      <c r="K73" s="113">
        <f t="shared" si="9"/>
        <v>0</v>
      </c>
      <c r="L73" s="73"/>
      <c r="M73" s="74">
        <f t="shared" si="10"/>
        <v>0</v>
      </c>
      <c r="N73" s="73">
        <v>0.5</v>
      </c>
      <c r="O73" s="113">
        <f t="shared" si="2"/>
        <v>50</v>
      </c>
      <c r="P73" s="101"/>
      <c r="Q73" s="74">
        <f t="shared" si="2"/>
        <v>0</v>
      </c>
      <c r="R73" s="73"/>
      <c r="S73" s="113">
        <f t="shared" si="11"/>
        <v>0</v>
      </c>
      <c r="T73" s="73"/>
      <c r="U73" s="74">
        <v>0</v>
      </c>
      <c r="V73" s="73"/>
      <c r="W73" s="74">
        <f t="shared" si="15"/>
        <v>0</v>
      </c>
      <c r="X73" s="73"/>
      <c r="Y73" s="74">
        <f t="shared" si="5"/>
        <v>0</v>
      </c>
      <c r="Z73" s="82">
        <f t="shared" si="6"/>
        <v>50</v>
      </c>
      <c r="AA73" s="74"/>
      <c r="AB73" s="147">
        <f t="shared" si="12"/>
        <v>50</v>
      </c>
    </row>
    <row r="74" spans="1:29" ht="15" customHeight="1" x14ac:dyDescent="0.2">
      <c r="A74" s="90" t="s">
        <v>260</v>
      </c>
      <c r="B74" s="14" t="s">
        <v>65</v>
      </c>
      <c r="C74" s="18" t="s">
        <v>6</v>
      </c>
      <c r="D74" s="19">
        <v>100</v>
      </c>
      <c r="E74" s="20">
        <f t="shared" si="7"/>
        <v>0</v>
      </c>
      <c r="F74" s="73"/>
      <c r="G74" s="74">
        <f t="shared" si="8"/>
        <v>0</v>
      </c>
      <c r="H74" s="73"/>
      <c r="I74" s="74">
        <f t="shared" si="1"/>
        <v>0</v>
      </c>
      <c r="J74" s="73"/>
      <c r="K74" s="113">
        <f t="shared" si="9"/>
        <v>0</v>
      </c>
      <c r="L74" s="73"/>
      <c r="M74" s="74">
        <f t="shared" si="10"/>
        <v>0</v>
      </c>
      <c r="N74" s="73"/>
      <c r="O74" s="113">
        <f t="shared" si="2"/>
        <v>0</v>
      </c>
      <c r="P74" s="73"/>
      <c r="Q74" s="74">
        <f t="shared" si="2"/>
        <v>0</v>
      </c>
      <c r="R74" s="73"/>
      <c r="S74" s="113">
        <f t="shared" si="11"/>
        <v>0</v>
      </c>
      <c r="T74" s="73"/>
      <c r="U74" s="74">
        <v>0</v>
      </c>
      <c r="V74" s="73"/>
      <c r="W74" s="74">
        <f t="shared" si="15"/>
        <v>0</v>
      </c>
      <c r="X74" s="73"/>
      <c r="Y74" s="74">
        <f t="shared" si="5"/>
        <v>0</v>
      </c>
      <c r="Z74" s="82">
        <f t="shared" si="6"/>
        <v>0</v>
      </c>
      <c r="AA74" s="74"/>
      <c r="AB74" s="147">
        <f t="shared" si="12"/>
        <v>0</v>
      </c>
    </row>
    <row r="75" spans="1:29" ht="15" customHeight="1" x14ac:dyDescent="0.2">
      <c r="A75" s="90" t="s">
        <v>265</v>
      </c>
      <c r="B75" t="str">
        <f>IF($A75="","",INDEX('MA-Liste'!$D:$D,MATCH($A75,'MA-Liste'!$M:$M,FALSE)))</f>
        <v>AeBo</v>
      </c>
      <c r="C75" s="4" t="str">
        <f ca="1">IF($A75="","",INDEX(INDIRECT("'MA-Liste'!"&amp;$C$11),MATCH($A75,'MA-Liste'!$M:$M,FALSE)))</f>
        <v>D</v>
      </c>
      <c r="D75" s="19">
        <f ca="1">IF(OR($C75="",$C75=0),"",VLOOKUP($C75,Ansätze,$D$11,FALSE))</f>
        <v>100</v>
      </c>
      <c r="E75" s="20">
        <f t="shared" si="7"/>
        <v>0</v>
      </c>
      <c r="F75" s="73"/>
      <c r="G75" s="74">
        <f t="shared" ca="1" si="8"/>
        <v>0</v>
      </c>
      <c r="H75" s="73"/>
      <c r="I75" s="74">
        <f t="shared" ca="1" si="1"/>
        <v>0</v>
      </c>
      <c r="J75" s="73"/>
      <c r="K75" s="113">
        <f t="shared" ca="1" si="9"/>
        <v>0</v>
      </c>
      <c r="L75" s="73"/>
      <c r="M75" s="74">
        <f t="shared" ca="1" si="10"/>
        <v>0</v>
      </c>
      <c r="N75" s="73"/>
      <c r="O75" s="113">
        <f t="shared" ca="1" si="2"/>
        <v>0</v>
      </c>
      <c r="P75" s="73"/>
      <c r="Q75" s="74">
        <f t="shared" ca="1" si="2"/>
        <v>0</v>
      </c>
      <c r="R75" s="73"/>
      <c r="S75" s="113">
        <f t="shared" ca="1" si="11"/>
        <v>0</v>
      </c>
      <c r="T75" s="73"/>
      <c r="U75" s="74">
        <v>0</v>
      </c>
      <c r="V75" s="73"/>
      <c r="W75" s="74">
        <f t="shared" ca="1" si="15"/>
        <v>0</v>
      </c>
      <c r="X75" s="73"/>
      <c r="Y75" s="74">
        <f t="shared" ca="1" si="5"/>
        <v>0</v>
      </c>
      <c r="Z75" s="82">
        <f t="shared" ca="1" si="6"/>
        <v>0</v>
      </c>
      <c r="AA75" s="74"/>
      <c r="AB75" s="147">
        <f t="shared" ca="1" si="12"/>
        <v>0</v>
      </c>
    </row>
    <row r="76" spans="1:29" ht="15" customHeight="1" x14ac:dyDescent="0.2">
      <c r="A76" s="90" t="s">
        <v>263</v>
      </c>
      <c r="B76" s="14" t="s">
        <v>65</v>
      </c>
      <c r="C76" s="18" t="s">
        <v>6</v>
      </c>
      <c r="D76" s="19">
        <v>100</v>
      </c>
      <c r="E76" s="20">
        <f t="shared" si="7"/>
        <v>0</v>
      </c>
      <c r="F76" s="73"/>
      <c r="G76" s="74">
        <f t="shared" si="8"/>
        <v>0</v>
      </c>
      <c r="H76" s="73"/>
      <c r="I76" s="74">
        <f>IF(D76="",0,D76*H76)</f>
        <v>0</v>
      </c>
      <c r="J76" s="73"/>
      <c r="K76" s="113">
        <f t="shared" si="9"/>
        <v>0</v>
      </c>
      <c r="L76" s="73"/>
      <c r="M76" s="74">
        <f t="shared" si="10"/>
        <v>0</v>
      </c>
      <c r="N76" s="73"/>
      <c r="O76" s="113">
        <f>IF($D76="",0,$D76*N76)</f>
        <v>0</v>
      </c>
      <c r="P76" s="73"/>
      <c r="Q76" s="74">
        <f>IF($D76="",0,$D76*P76)</f>
        <v>0</v>
      </c>
      <c r="R76" s="73"/>
      <c r="S76" s="113">
        <f t="shared" si="11"/>
        <v>0</v>
      </c>
      <c r="T76" s="73"/>
      <c r="U76" s="74">
        <v>0</v>
      </c>
      <c r="V76" s="73"/>
      <c r="W76" s="74">
        <f t="shared" si="15"/>
        <v>0</v>
      </c>
      <c r="X76" s="73"/>
      <c r="Y76" s="74">
        <f>IF(D76="",0,D76*X76)</f>
        <v>0</v>
      </c>
      <c r="Z76" s="82">
        <f>IF(D76="",0,D76*E76)</f>
        <v>0</v>
      </c>
      <c r="AA76" s="74"/>
      <c r="AB76" s="147">
        <f t="shared" si="12"/>
        <v>0</v>
      </c>
      <c r="AC76" s="141"/>
    </row>
    <row r="77" spans="1:29" ht="15" customHeight="1" x14ac:dyDescent="0.2">
      <c r="A77" s="90" t="s">
        <v>292</v>
      </c>
      <c r="B77" s="14" t="s">
        <v>65</v>
      </c>
      <c r="C77" s="18" t="s">
        <v>9</v>
      </c>
      <c r="D77" s="19">
        <v>35</v>
      </c>
      <c r="E77" s="20">
        <f>SUM(H77+J77+L77+N77+P77+R77+T77+V77+X77)</f>
        <v>22</v>
      </c>
      <c r="F77" s="73"/>
      <c r="G77" s="74">
        <f>IF(D77="",0,D77*F77)</f>
        <v>0</v>
      </c>
      <c r="H77" s="73"/>
      <c r="I77" s="74">
        <f>IF(D77="",0,D77*H77)</f>
        <v>0</v>
      </c>
      <c r="J77" s="73">
        <v>18.5</v>
      </c>
      <c r="K77" s="113">
        <f>IF($D77="",0,$D77*J77)</f>
        <v>647.5</v>
      </c>
      <c r="L77" s="73"/>
      <c r="M77" s="74">
        <f>IF($D77="",0,$D77*L77)</f>
        <v>0</v>
      </c>
      <c r="N77" s="73">
        <v>3.5</v>
      </c>
      <c r="O77" s="113">
        <f>IF($D77="",0,$D77*N77)</f>
        <v>122.5</v>
      </c>
      <c r="P77" s="73"/>
      <c r="Q77" s="74">
        <f>IF($D77="",0,$D77*P77)</f>
        <v>0</v>
      </c>
      <c r="R77" s="73"/>
      <c r="S77" s="113">
        <f>IF($D77="",0,$D77*R77)</f>
        <v>0</v>
      </c>
      <c r="T77" s="73"/>
      <c r="U77" s="74">
        <v>0</v>
      </c>
      <c r="V77" s="73"/>
      <c r="W77" s="74">
        <f t="shared" si="15"/>
        <v>0</v>
      </c>
      <c r="X77" s="73"/>
      <c r="Y77" s="74">
        <f>IF(D77="",0,D77*X77)</f>
        <v>0</v>
      </c>
      <c r="Z77" s="82">
        <f>IF(D77="",0,D77*E77)</f>
        <v>770</v>
      </c>
      <c r="AA77" s="74"/>
      <c r="AB77" s="147">
        <f>SUM(Z77+AA77)</f>
        <v>770</v>
      </c>
      <c r="AC77" s="141"/>
    </row>
    <row r="78" spans="1:29" ht="15" customHeight="1" x14ac:dyDescent="0.2">
      <c r="A78" s="84" t="s">
        <v>293</v>
      </c>
      <c r="B78" s="14" t="s">
        <v>65</v>
      </c>
      <c r="C78" s="18" t="s">
        <v>5</v>
      </c>
      <c r="D78" s="19">
        <v>118</v>
      </c>
      <c r="E78" s="20">
        <f>SUM(H78+J78+L78+N78+P78+R78+T78+V78+X78)</f>
        <v>4</v>
      </c>
      <c r="F78" s="73"/>
      <c r="G78" s="74">
        <f>IF(D78="",0,D78*F78)</f>
        <v>0</v>
      </c>
      <c r="H78" s="73"/>
      <c r="I78" s="74">
        <f>IF(D78="",0,D78*H78)</f>
        <v>0</v>
      </c>
      <c r="J78" s="73"/>
      <c r="K78" s="113">
        <f>IF($D78="",0,$D78*J78)</f>
        <v>0</v>
      </c>
      <c r="L78" s="73"/>
      <c r="M78" s="74">
        <f>IF($D78="",0,$D78*L78)</f>
        <v>0</v>
      </c>
      <c r="N78" s="73"/>
      <c r="O78" s="113">
        <f>IF($D78="",0,$D78*N78)</f>
        <v>0</v>
      </c>
      <c r="P78" s="73"/>
      <c r="Q78" s="74">
        <f>IF($D78="",0,$D78*P78)</f>
        <v>0</v>
      </c>
      <c r="R78" s="73">
        <v>4</v>
      </c>
      <c r="S78" s="113">
        <f>IF($D78="",0,$D78*R78)</f>
        <v>472</v>
      </c>
      <c r="T78" s="73"/>
      <c r="U78" s="74">
        <f>IF(D78="",0,D78*T78)</f>
        <v>0</v>
      </c>
      <c r="V78" s="73"/>
      <c r="W78" s="74">
        <f t="shared" si="15"/>
        <v>0</v>
      </c>
      <c r="X78" s="73"/>
      <c r="Y78" s="74">
        <f>IF(D78="",0,D78*X78)</f>
        <v>0</v>
      </c>
      <c r="Z78" s="82">
        <f>IF(D78="",0,D78*E78)</f>
        <v>472</v>
      </c>
      <c r="AA78" s="74"/>
      <c r="AB78" s="147">
        <f>SUM(Z78+AA78)</f>
        <v>472</v>
      </c>
      <c r="AC78" s="141"/>
    </row>
    <row r="79" spans="1:29" s="62" customFormat="1" ht="15" customHeight="1" x14ac:dyDescent="0.2">
      <c r="A79" s="85"/>
      <c r="C79" s="63" t="s">
        <v>154</v>
      </c>
      <c r="D79" s="57"/>
      <c r="E79" s="20">
        <f>SUM(H79+J79+L79+N79+P79+R79+T79+V79)</f>
        <v>412</v>
      </c>
      <c r="F79" s="144">
        <f>SUM(F13:F78)</f>
        <v>13.25</v>
      </c>
      <c r="G79" s="143"/>
      <c r="H79" s="75">
        <f>SUM(H13:H78)</f>
        <v>8.25</v>
      </c>
      <c r="I79" s="76"/>
      <c r="J79" s="94">
        <f>SUM(J12:J78)</f>
        <v>116</v>
      </c>
      <c r="K79" s="94"/>
      <c r="L79" s="75">
        <f>SUM(L13:L78)</f>
        <v>0</v>
      </c>
      <c r="M79" s="76"/>
      <c r="N79" s="94">
        <f>SUM(N12:N78)</f>
        <v>114</v>
      </c>
      <c r="O79" s="94"/>
      <c r="P79" s="75">
        <f>SUM(P13:P78)</f>
        <v>0</v>
      </c>
      <c r="Q79" s="76"/>
      <c r="R79" s="94">
        <f>SUM(R12:R78)</f>
        <v>173.75</v>
      </c>
      <c r="S79" s="94"/>
      <c r="T79" s="75">
        <f>SUM(T13:T78)</f>
        <v>0</v>
      </c>
      <c r="U79" s="76">
        <f ca="1">SUM(U13:U78)</f>
        <v>0</v>
      </c>
      <c r="V79" s="75">
        <f>SUM(V13:V78)</f>
        <v>0</v>
      </c>
      <c r="W79" s="76">
        <f ca="1">SUM(W13:W78)</f>
        <v>0</v>
      </c>
      <c r="X79" s="75">
        <f>SUM(X13:X78)</f>
        <v>6</v>
      </c>
      <c r="Y79" s="76"/>
      <c r="Z79" s="76"/>
      <c r="AA79" s="140"/>
      <c r="AB79" s="148">
        <f>SUM(Z79+AA79)</f>
        <v>0</v>
      </c>
      <c r="AC79" s="142"/>
    </row>
    <row r="80" spans="1:29" ht="4.5" customHeight="1" x14ac:dyDescent="0.2">
      <c r="A80" s="86"/>
      <c r="B80" s="40"/>
      <c r="C80" s="68"/>
      <c r="D80" s="69"/>
      <c r="E80" s="69"/>
      <c r="F80" s="69"/>
      <c r="G80" s="69"/>
      <c r="H80" s="77"/>
      <c r="I80" s="78"/>
      <c r="J80" s="69"/>
      <c r="K80" s="69"/>
      <c r="L80" s="77"/>
      <c r="M80" s="78"/>
      <c r="N80" s="69"/>
      <c r="O80" s="69"/>
      <c r="P80" s="77"/>
      <c r="Q80" s="78"/>
      <c r="R80" s="69"/>
      <c r="S80" s="69"/>
      <c r="T80" s="77"/>
      <c r="U80" s="78"/>
      <c r="V80" s="77"/>
      <c r="W80" s="78"/>
      <c r="X80" s="77"/>
      <c r="Y80" s="78"/>
      <c r="Z80" s="69"/>
      <c r="AA80" s="69"/>
      <c r="AB80" s="78"/>
    </row>
    <row r="81" spans="1:28" ht="15" customHeight="1" x14ac:dyDescent="0.2">
      <c r="A81" s="65"/>
      <c r="B81" s="65"/>
      <c r="C81" s="66" t="s">
        <v>155</v>
      </c>
      <c r="D81" s="67"/>
      <c r="E81" s="19"/>
      <c r="F81" s="145"/>
      <c r="G81" s="146">
        <f ca="1">SUM(G13:G80)</f>
        <v>1815</v>
      </c>
      <c r="H81" s="79"/>
      <c r="I81" s="80">
        <f ca="1">SUM(I13:I80)</f>
        <v>825</v>
      </c>
      <c r="J81" s="95"/>
      <c r="K81" s="95">
        <f ca="1">SUM(K12:K80)</f>
        <v>8368.5</v>
      </c>
      <c r="L81" s="79"/>
      <c r="M81" s="80">
        <f ca="1">SUM(M13:M80)</f>
        <v>0</v>
      </c>
      <c r="N81" s="95"/>
      <c r="O81" s="95">
        <f ca="1">SUM(O12:O80)</f>
        <v>10412.5</v>
      </c>
      <c r="P81" s="79"/>
      <c r="Q81" s="80">
        <f ca="1">SUM(Q13:Q80)</f>
        <v>0</v>
      </c>
      <c r="R81" s="95"/>
      <c r="S81" s="95">
        <f ca="1">SUM(S12:S80)</f>
        <v>20562</v>
      </c>
      <c r="T81" s="79"/>
      <c r="U81" s="80">
        <f ca="1">SUM(U13:U80)</f>
        <v>0</v>
      </c>
      <c r="V81" s="79"/>
      <c r="W81" s="80">
        <f ca="1">SUM(W13:W80)</f>
        <v>0</v>
      </c>
      <c r="X81" s="79"/>
      <c r="Y81" s="80">
        <f ca="1">SUM(Y13:Y80)</f>
        <v>840</v>
      </c>
      <c r="Z81" s="80">
        <f ca="1">SUM(G81+I81+K81+M81+O81+Q81+S81+U81+W81+Y81)</f>
        <v>42823</v>
      </c>
      <c r="AA81" s="137"/>
      <c r="AB81" s="149"/>
    </row>
    <row r="82" spans="1:28" x14ac:dyDescent="0.2">
      <c r="C82" s="41" t="s">
        <v>24</v>
      </c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2">
        <f ca="1">SUM(Z13:Z78)</f>
        <v>42823</v>
      </c>
      <c r="AA82" s="3">
        <f>SUBTOTAL(9,AA13:AA80)</f>
        <v>0</v>
      </c>
      <c r="AB82" s="136">
        <f ca="1">SUM(Z82+AA82)</f>
        <v>42823</v>
      </c>
    </row>
    <row r="83" spans="1:28" x14ac:dyDescent="0.2">
      <c r="C83" s="56"/>
      <c r="H83" s="56"/>
      <c r="I83" s="56"/>
      <c r="J83" s="56"/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  <c r="V83" s="56"/>
      <c r="W83" s="56"/>
      <c r="X83" s="56"/>
      <c r="Y83" s="56"/>
    </row>
    <row r="84" spans="1:28" x14ac:dyDescent="0.2">
      <c r="A84" s="103"/>
      <c r="Z84" s="19"/>
    </row>
    <row r="93" spans="1:28" x14ac:dyDescent="0.2">
      <c r="Z93" s="21">
        <f>SUM(Z91-Z90)</f>
        <v>0</v>
      </c>
      <c r="AA93">
        <f>SUM(AA91-AA90)</f>
        <v>0</v>
      </c>
    </row>
  </sheetData>
  <autoFilter ref="A12:Z81"/>
  <mergeCells count="12">
    <mergeCell ref="X10:Y10"/>
    <mergeCell ref="B6:D6"/>
    <mergeCell ref="B8:D8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</mergeCells>
  <dataValidations count="3">
    <dataValidation type="list" allowBlank="1" showInputMessage="1" showErrorMessage="1" sqref="D12">
      <formula1>Jahr</formula1>
    </dataValidation>
    <dataValidation type="list" allowBlank="1" showInputMessage="1" showErrorMessage="1" sqref="C12">
      <formula1>Kategorie</formula1>
    </dataValidation>
    <dataValidation type="list" allowBlank="1" showInputMessage="1" showErrorMessage="1" sqref="A13:A81">
      <formula1>Name</formula1>
    </dataValidation>
  </dataValidations>
  <pageMargins left="0.70866141732283472" right="0.70866141732283472" top="0.78740157480314965" bottom="0.6692913385826772" header="0.39370078740157483" footer="0.35433070866141736"/>
  <pageSetup paperSize="9" scale="63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ignoredErrors>
    <ignoredError sqref="E44 E30" formula="1"/>
  </ignoredErrors>
  <legacyDrawingHF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C95"/>
  <sheetViews>
    <sheetView topLeftCell="A52" zoomScale="110" zoomScaleNormal="110" zoomScaleSheetLayoutView="110" workbookViewId="0">
      <pane xSplit="1" topLeftCell="L1" activePane="topRight" state="frozen"/>
      <selection activeCell="A3" sqref="A3"/>
      <selection pane="topRight" activeCell="F74" sqref="F74"/>
    </sheetView>
  </sheetViews>
  <sheetFormatPr baseColWidth="10" defaultRowHeight="12.75" x14ac:dyDescent="0.2"/>
  <cols>
    <col min="1" max="1" width="19.7109375" customWidth="1"/>
    <col min="2" max="2" width="9.7109375" customWidth="1"/>
    <col min="3" max="3" width="10" style="4" customWidth="1"/>
    <col min="4" max="25" width="9.7109375" style="21" customWidth="1"/>
    <col min="26" max="26" width="11.85546875" style="21" customWidth="1"/>
    <col min="27" max="27" width="9.7109375" customWidth="1"/>
  </cols>
  <sheetData>
    <row r="1" spans="1:28" x14ac:dyDescent="0.2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 spans="1:28" s="15" customFormat="1" ht="15" customHeight="1" x14ac:dyDescent="0.25">
      <c r="A2" s="100" t="s">
        <v>282</v>
      </c>
    </row>
    <row r="3" spans="1:28" s="15" customFormat="1" ht="14.25" x14ac:dyDescent="0.2">
      <c r="A3" s="99"/>
    </row>
    <row r="4" spans="1:28" s="15" customFormat="1" ht="15" x14ac:dyDescent="0.25">
      <c r="A4" s="100" t="s">
        <v>158</v>
      </c>
      <c r="B4" s="126" t="str">
        <f>IF(Vertragsdaten!B6="","",Vertragsdaten!B6)</f>
        <v>EP SIEP</v>
      </c>
      <c r="C4" s="126"/>
      <c r="D4" s="126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</row>
    <row r="5" spans="1:28" s="15" customFormat="1" ht="8.25" customHeight="1" x14ac:dyDescent="0.25">
      <c r="A5" s="100"/>
      <c r="B5" s="89"/>
      <c r="C5" s="89"/>
      <c r="D5" s="89"/>
    </row>
    <row r="6" spans="1:28" s="15" customFormat="1" ht="15" x14ac:dyDescent="0.25">
      <c r="A6" s="100" t="s">
        <v>159</v>
      </c>
      <c r="B6" s="325" t="str">
        <f>Vertragsdaten!B8</f>
        <v>070017/000025</v>
      </c>
      <c r="C6" s="325"/>
      <c r="D6" s="325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83"/>
      <c r="AA6" s="83"/>
    </row>
    <row r="7" spans="1:28" s="15" customFormat="1" ht="15" customHeight="1" x14ac:dyDescent="0.25">
      <c r="A7" s="100"/>
      <c r="Z7" s="64"/>
      <c r="AA7" s="64"/>
    </row>
    <row r="8" spans="1:28" s="8" customFormat="1" ht="15" x14ac:dyDescent="0.25">
      <c r="A8" s="100" t="s">
        <v>160</v>
      </c>
      <c r="B8" s="328">
        <v>42583</v>
      </c>
      <c r="C8" s="329"/>
      <c r="D8" s="32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83"/>
      <c r="AA8" s="83"/>
    </row>
    <row r="9" spans="1:28" x14ac:dyDescent="0.2">
      <c r="A9" s="65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</row>
    <row r="10" spans="1:28" s="128" customFormat="1" ht="27.75" customHeight="1" x14ac:dyDescent="0.2">
      <c r="A10" s="127"/>
      <c r="F10" s="326" t="s">
        <v>284</v>
      </c>
      <c r="G10" s="330"/>
      <c r="H10" s="326" t="s">
        <v>276</v>
      </c>
      <c r="I10" s="330"/>
      <c r="J10" s="326" t="s">
        <v>277</v>
      </c>
      <c r="K10" s="330"/>
      <c r="L10" s="326" t="s">
        <v>274</v>
      </c>
      <c r="M10" s="330"/>
      <c r="N10" s="326" t="s">
        <v>279</v>
      </c>
      <c r="O10" s="330"/>
      <c r="P10" s="326" t="s">
        <v>275</v>
      </c>
      <c r="Q10" s="330"/>
      <c r="R10" s="326" t="s">
        <v>278</v>
      </c>
      <c r="S10" s="330"/>
      <c r="T10" s="326" t="s">
        <v>199</v>
      </c>
      <c r="U10" s="331"/>
      <c r="V10" s="326" t="s">
        <v>200</v>
      </c>
      <c r="W10" s="327"/>
      <c r="X10" s="326" t="s">
        <v>201</v>
      </c>
      <c r="Y10" s="327"/>
      <c r="Z10" s="131"/>
      <c r="AA10" s="133" t="s">
        <v>280</v>
      </c>
      <c r="AB10" s="129" t="s">
        <v>281</v>
      </c>
    </row>
    <row r="11" spans="1:28" ht="3.75" hidden="1" customHeight="1" x14ac:dyDescent="0.2">
      <c r="C11" s="4" t="str">
        <f>VLOOKUP(C12,'MA-Liste'!A192:B198,2,FALSE)</f>
        <v>$K:$K</v>
      </c>
      <c r="D11">
        <f>VLOOKUP(D12,Vertragsdaten!A37:B42,2,FALSE)</f>
        <v>2</v>
      </c>
      <c r="E11"/>
      <c r="F11"/>
      <c r="G11"/>
      <c r="H11" s="70"/>
      <c r="I11" s="71"/>
      <c r="J11" s="65"/>
      <c r="K11" s="65"/>
      <c r="L11" s="70"/>
      <c r="M11" s="71"/>
      <c r="N11" s="65"/>
      <c r="O11" s="65"/>
      <c r="P11" s="70"/>
      <c r="Q11" s="71"/>
      <c r="R11" s="65"/>
      <c r="S11" s="65"/>
      <c r="T11" s="70"/>
      <c r="U11" s="71"/>
      <c r="V11" s="70"/>
      <c r="W11" s="71"/>
      <c r="X11" s="70"/>
      <c r="Y11" s="71"/>
      <c r="Z11"/>
      <c r="AA11" s="1"/>
      <c r="AB11" s="134"/>
    </row>
    <row r="12" spans="1:28" s="1" customFormat="1" ht="31.5" customHeight="1" x14ac:dyDescent="0.2">
      <c r="A12" s="44" t="s">
        <v>23</v>
      </c>
      <c r="B12" s="45" t="s">
        <v>18</v>
      </c>
      <c r="C12" s="87" t="str">
        <f>'MA-Liste'!K7</f>
        <v>Kategorie</v>
      </c>
      <c r="D12" s="88" t="s">
        <v>157</v>
      </c>
      <c r="E12" s="60" t="s">
        <v>152</v>
      </c>
      <c r="F12" s="60" t="s">
        <v>22</v>
      </c>
      <c r="G12" s="60" t="s">
        <v>156</v>
      </c>
      <c r="H12" s="72" t="s">
        <v>22</v>
      </c>
      <c r="I12" s="46" t="s">
        <v>156</v>
      </c>
      <c r="J12" s="112" t="s">
        <v>22</v>
      </c>
      <c r="K12" s="112" t="s">
        <v>156</v>
      </c>
      <c r="L12" s="72" t="s">
        <v>22</v>
      </c>
      <c r="M12" s="46" t="s">
        <v>156</v>
      </c>
      <c r="N12" s="112" t="s">
        <v>22</v>
      </c>
      <c r="O12" s="112" t="s">
        <v>156</v>
      </c>
      <c r="P12" s="72" t="s">
        <v>22</v>
      </c>
      <c r="Q12" s="46" t="s">
        <v>156</v>
      </c>
      <c r="R12" s="112" t="s">
        <v>22</v>
      </c>
      <c r="S12" s="112" t="s">
        <v>156</v>
      </c>
      <c r="T12" s="81" t="s">
        <v>22</v>
      </c>
      <c r="U12" s="13" t="s">
        <v>156</v>
      </c>
      <c r="V12" s="81" t="s">
        <v>22</v>
      </c>
      <c r="W12" s="13" t="s">
        <v>156</v>
      </c>
      <c r="X12" s="81" t="s">
        <v>22</v>
      </c>
      <c r="Y12" s="13" t="s">
        <v>156</v>
      </c>
      <c r="Z12" s="130" t="s">
        <v>153</v>
      </c>
      <c r="AA12" s="132" t="s">
        <v>285</v>
      </c>
      <c r="AB12" s="135"/>
    </row>
    <row r="13" spans="1:28" ht="15" customHeight="1" x14ac:dyDescent="0.2">
      <c r="A13" s="90" t="s">
        <v>145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65" ca="1" si="0">IF(OR($C13="",$C13=0),"",VLOOKUP($C13,Ansätze,$D$11,FALSE))</f>
        <v>140</v>
      </c>
      <c r="E13" s="20">
        <f>SUM(F13+H13+J13+L13+N13+P13+R13+T13+V13+X13)</f>
        <v>20.5</v>
      </c>
      <c r="F13" s="73">
        <v>17</v>
      </c>
      <c r="G13" s="74">
        <f ca="1">IF(D13="",0,D13*F13)</f>
        <v>2380</v>
      </c>
      <c r="H13" s="73"/>
      <c r="I13" s="74">
        <f t="shared" ref="I13:I74" ca="1" si="1">IF(D13="",0,D13*H13)</f>
        <v>0</v>
      </c>
      <c r="J13" s="73"/>
      <c r="K13" s="113">
        <f ca="1">IF($D13="",0,$D13*J13)</f>
        <v>0</v>
      </c>
      <c r="L13" s="73"/>
      <c r="M13" s="74">
        <f ca="1">IF($D13="",0,$D13*L13)</f>
        <v>0</v>
      </c>
      <c r="N13" s="73"/>
      <c r="O13" s="113">
        <f t="shared" ref="O13:Q74" ca="1" si="2">IF($D13="",0,$D13*N13)</f>
        <v>0</v>
      </c>
      <c r="P13" s="101"/>
      <c r="Q13" s="74">
        <f t="shared" ca="1" si="2"/>
        <v>0</v>
      </c>
      <c r="R13" s="73">
        <v>3.5</v>
      </c>
      <c r="S13" s="113">
        <f ca="1">IF($D13="",0,$D13*R13)</f>
        <v>490</v>
      </c>
      <c r="T13" s="73"/>
      <c r="U13" s="74">
        <f t="shared" ref="U13:U40" ca="1" si="3">IF(D13="",0,D13*T13)</f>
        <v>0</v>
      </c>
      <c r="V13" s="73"/>
      <c r="W13" s="74">
        <f t="shared" ref="W13:W40" ca="1" si="4">IF(D13="",0,D13*V13)</f>
        <v>0</v>
      </c>
      <c r="X13" s="73"/>
      <c r="Y13" s="74">
        <f t="shared" ref="Y13:Y74" ca="1" si="5">IF(D13="",0,D13*X13)</f>
        <v>0</v>
      </c>
      <c r="Z13" s="82">
        <f t="shared" ref="Z13:Z74" ca="1" si="6">IF(D13="",0,D13*E13)</f>
        <v>2870</v>
      </c>
      <c r="AA13" s="74"/>
      <c r="AB13" s="138">
        <f ca="1">SUM(Z13+AA13)</f>
        <v>2870</v>
      </c>
    </row>
    <row r="14" spans="1:28" ht="15" customHeight="1" x14ac:dyDescent="0.2">
      <c r="A14" s="90" t="s">
        <v>162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77" si="7">SUM(F14+H14+J14+L14+N14+P14+R14+T14+V14+X14)</f>
        <v>0</v>
      </c>
      <c r="F14" s="73"/>
      <c r="G14" s="74">
        <f t="shared" ref="G14:G75" ca="1" si="8">IF(D14="",0,D14*F14)</f>
        <v>0</v>
      </c>
      <c r="H14" s="73"/>
      <c r="I14" s="74">
        <f t="shared" ca="1" si="1"/>
        <v>0</v>
      </c>
      <c r="J14" s="73"/>
      <c r="K14" s="113">
        <f t="shared" ref="K14:K75" ca="1" si="9">IF($D14="",0,$D14*J14)</f>
        <v>0</v>
      </c>
      <c r="L14" s="73"/>
      <c r="M14" s="74">
        <f t="shared" ref="M14:M75" ca="1" si="10">IF($D14="",0,$D14*L14)</f>
        <v>0</v>
      </c>
      <c r="N14" s="73"/>
      <c r="O14" s="113">
        <f t="shared" ca="1" si="2"/>
        <v>0</v>
      </c>
      <c r="P14" s="101"/>
      <c r="Q14" s="74">
        <f t="shared" ca="1" si="2"/>
        <v>0</v>
      </c>
      <c r="R14" s="73"/>
      <c r="S14" s="113">
        <f t="shared" ref="S14:S75" ca="1" si="11">IF($D14="",0,$D14*R14)</f>
        <v>0</v>
      </c>
      <c r="T14" s="73"/>
      <c r="U14" s="74">
        <f t="shared" ca="1" si="3"/>
        <v>0</v>
      </c>
      <c r="V14" s="73"/>
      <c r="W14" s="74">
        <f t="shared" ca="1" si="4"/>
        <v>0</v>
      </c>
      <c r="X14" s="73"/>
      <c r="Y14" s="74">
        <f t="shared" ca="1" si="5"/>
        <v>0</v>
      </c>
      <c r="Z14" s="82">
        <f t="shared" ca="1" si="6"/>
        <v>0</v>
      </c>
      <c r="AA14" s="74"/>
      <c r="AB14" s="139">
        <f t="shared" ref="AB14:AB75" ca="1" si="12">SUM(Z14+AA14)</f>
        <v>0</v>
      </c>
    </row>
    <row r="15" spans="1:28" ht="15" customHeight="1" x14ac:dyDescent="0.2">
      <c r="A15" s="90" t="s">
        <v>146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7"/>
        <v>7.25</v>
      </c>
      <c r="F15" s="73"/>
      <c r="G15" s="74">
        <f t="shared" ca="1" si="8"/>
        <v>0</v>
      </c>
      <c r="H15" s="73"/>
      <c r="I15" s="74">
        <f t="shared" ca="1" si="1"/>
        <v>0</v>
      </c>
      <c r="J15" s="73">
        <v>7.25</v>
      </c>
      <c r="K15" s="113">
        <f t="shared" ca="1" si="9"/>
        <v>855.5</v>
      </c>
      <c r="L15" s="73"/>
      <c r="M15" s="74">
        <f t="shared" ca="1" si="10"/>
        <v>0</v>
      </c>
      <c r="N15" s="73"/>
      <c r="O15" s="113">
        <f t="shared" ca="1" si="2"/>
        <v>0</v>
      </c>
      <c r="P15" s="101"/>
      <c r="Q15" s="74">
        <f t="shared" ca="1" si="2"/>
        <v>0</v>
      </c>
      <c r="R15" s="73"/>
      <c r="S15" s="113">
        <f t="shared" ca="1" si="11"/>
        <v>0</v>
      </c>
      <c r="T15" s="73"/>
      <c r="U15" s="74">
        <f t="shared" ca="1" si="3"/>
        <v>0</v>
      </c>
      <c r="V15" s="73"/>
      <c r="W15" s="74">
        <f t="shared" ca="1" si="4"/>
        <v>0</v>
      </c>
      <c r="X15" s="73"/>
      <c r="Y15" s="74">
        <f t="shared" ca="1" si="5"/>
        <v>0</v>
      </c>
      <c r="Z15" s="82">
        <f t="shared" ca="1" si="6"/>
        <v>855.5</v>
      </c>
      <c r="AA15" s="74"/>
      <c r="AB15" s="139">
        <f t="shared" ca="1" si="12"/>
        <v>855.5</v>
      </c>
    </row>
    <row r="16" spans="1:28" ht="15" customHeight="1" x14ac:dyDescent="0.2">
      <c r="A16" s="90" t="s">
        <v>149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7"/>
        <v>0</v>
      </c>
      <c r="F16" s="73"/>
      <c r="G16" s="74">
        <f t="shared" ca="1" si="8"/>
        <v>0</v>
      </c>
      <c r="H16" s="73"/>
      <c r="I16" s="74">
        <f t="shared" ca="1" si="1"/>
        <v>0</v>
      </c>
      <c r="J16" s="73"/>
      <c r="K16" s="113">
        <f t="shared" ca="1" si="9"/>
        <v>0</v>
      </c>
      <c r="L16" s="73"/>
      <c r="M16" s="74">
        <f t="shared" ca="1" si="10"/>
        <v>0</v>
      </c>
      <c r="N16" s="73"/>
      <c r="O16" s="113">
        <f t="shared" ca="1" si="2"/>
        <v>0</v>
      </c>
      <c r="P16" s="101"/>
      <c r="Q16" s="74">
        <f t="shared" ca="1" si="2"/>
        <v>0</v>
      </c>
      <c r="R16" s="73"/>
      <c r="S16" s="113">
        <f t="shared" ca="1" si="11"/>
        <v>0</v>
      </c>
      <c r="T16" s="73"/>
      <c r="U16" s="74">
        <f t="shared" ca="1" si="3"/>
        <v>0</v>
      </c>
      <c r="V16" s="73"/>
      <c r="W16" s="74">
        <f t="shared" ca="1" si="4"/>
        <v>0</v>
      </c>
      <c r="X16" s="73"/>
      <c r="Y16" s="74">
        <f t="shared" ca="1" si="5"/>
        <v>0</v>
      </c>
      <c r="Z16" s="82">
        <f t="shared" ca="1" si="6"/>
        <v>0</v>
      </c>
      <c r="AA16" s="74"/>
      <c r="AB16" s="139">
        <f t="shared" ca="1" si="12"/>
        <v>0</v>
      </c>
    </row>
    <row r="17" spans="1:28" ht="15" customHeight="1" x14ac:dyDescent="0.2">
      <c r="A17" s="90" t="s">
        <v>236</v>
      </c>
      <c r="B17" t="s">
        <v>65</v>
      </c>
      <c r="C17" s="4" t="s">
        <v>4</v>
      </c>
      <c r="D17" s="19">
        <f t="shared" si="0"/>
        <v>140</v>
      </c>
      <c r="E17" s="20">
        <f t="shared" si="7"/>
        <v>0</v>
      </c>
      <c r="F17" s="73"/>
      <c r="G17" s="74">
        <f t="shared" si="8"/>
        <v>0</v>
      </c>
      <c r="H17" s="73"/>
      <c r="I17" s="74">
        <f t="shared" si="1"/>
        <v>0</v>
      </c>
      <c r="J17" s="73"/>
      <c r="K17" s="113">
        <f t="shared" si="9"/>
        <v>0</v>
      </c>
      <c r="L17" s="73"/>
      <c r="M17" s="74">
        <f t="shared" si="10"/>
        <v>0</v>
      </c>
      <c r="N17" s="73"/>
      <c r="O17" s="113">
        <f t="shared" si="2"/>
        <v>0</v>
      </c>
      <c r="P17" s="101"/>
      <c r="Q17" s="74">
        <f t="shared" si="2"/>
        <v>0</v>
      </c>
      <c r="R17" s="73"/>
      <c r="S17" s="113">
        <f t="shared" si="11"/>
        <v>0</v>
      </c>
      <c r="T17" s="73"/>
      <c r="U17" s="74">
        <f t="shared" si="3"/>
        <v>0</v>
      </c>
      <c r="V17" s="73"/>
      <c r="W17" s="74">
        <f t="shared" si="4"/>
        <v>0</v>
      </c>
      <c r="X17" s="73"/>
      <c r="Y17" s="74">
        <f t="shared" si="5"/>
        <v>0</v>
      </c>
      <c r="Z17" s="82">
        <f t="shared" si="6"/>
        <v>0</v>
      </c>
      <c r="AA17" s="74"/>
      <c r="AB17" s="139">
        <f t="shared" si="12"/>
        <v>0</v>
      </c>
    </row>
    <row r="18" spans="1:28" ht="15" customHeight="1" x14ac:dyDescent="0.2">
      <c r="A18" s="90" t="s">
        <v>151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 t="shared" si="7"/>
        <v>18</v>
      </c>
      <c r="F18" s="73"/>
      <c r="G18" s="74">
        <f t="shared" ca="1" si="8"/>
        <v>0</v>
      </c>
      <c r="H18" s="73"/>
      <c r="I18" s="74">
        <f t="shared" ca="1" si="1"/>
        <v>0</v>
      </c>
      <c r="J18" s="73"/>
      <c r="K18" s="113">
        <f t="shared" ca="1" si="9"/>
        <v>0</v>
      </c>
      <c r="L18" s="73"/>
      <c r="M18" s="74">
        <f t="shared" ca="1" si="10"/>
        <v>0</v>
      </c>
      <c r="N18" s="73">
        <v>18</v>
      </c>
      <c r="O18" s="113">
        <f t="shared" ca="1" si="2"/>
        <v>2520</v>
      </c>
      <c r="P18" s="101"/>
      <c r="Q18" s="74">
        <f t="shared" ca="1" si="2"/>
        <v>0</v>
      </c>
      <c r="R18" s="73"/>
      <c r="S18" s="113">
        <f t="shared" ca="1" si="11"/>
        <v>0</v>
      </c>
      <c r="T18" s="73"/>
      <c r="U18" s="74">
        <f t="shared" ca="1" si="3"/>
        <v>0</v>
      </c>
      <c r="V18" s="73"/>
      <c r="W18" s="74">
        <f t="shared" ca="1" si="4"/>
        <v>0</v>
      </c>
      <c r="X18" s="73"/>
      <c r="Y18" s="74">
        <f t="shared" ca="1" si="5"/>
        <v>0</v>
      </c>
      <c r="Z18" s="82">
        <f t="shared" ca="1" si="6"/>
        <v>2520</v>
      </c>
      <c r="AA18" s="74"/>
      <c r="AB18" s="139">
        <f t="shared" ca="1" si="12"/>
        <v>2520</v>
      </c>
    </row>
    <row r="19" spans="1:28" ht="15" customHeight="1" x14ac:dyDescent="0.2">
      <c r="A19" s="90" t="s">
        <v>164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si="7"/>
        <v>0</v>
      </c>
      <c r="F19" s="73"/>
      <c r="G19" s="74">
        <f t="shared" ca="1" si="8"/>
        <v>0</v>
      </c>
      <c r="H19" s="73"/>
      <c r="I19" s="74">
        <f t="shared" ca="1" si="1"/>
        <v>0</v>
      </c>
      <c r="J19" s="73"/>
      <c r="K19" s="113">
        <f t="shared" ca="1" si="9"/>
        <v>0</v>
      </c>
      <c r="L19" s="73"/>
      <c r="M19" s="74">
        <f t="shared" ca="1" si="10"/>
        <v>0</v>
      </c>
      <c r="N19" s="73"/>
      <c r="O19" s="113">
        <f t="shared" ca="1" si="2"/>
        <v>0</v>
      </c>
      <c r="P19" s="101"/>
      <c r="Q19" s="74">
        <f t="shared" ca="1" si="2"/>
        <v>0</v>
      </c>
      <c r="R19" s="73"/>
      <c r="S19" s="113">
        <f t="shared" ca="1" si="11"/>
        <v>0</v>
      </c>
      <c r="T19" s="73"/>
      <c r="U19" s="74">
        <f t="shared" ca="1" si="3"/>
        <v>0</v>
      </c>
      <c r="V19" s="73"/>
      <c r="W19" s="74">
        <f t="shared" ca="1" si="4"/>
        <v>0</v>
      </c>
      <c r="X19" s="73"/>
      <c r="Y19" s="74">
        <f t="shared" ca="1" si="5"/>
        <v>0</v>
      </c>
      <c r="Z19" s="82">
        <f t="shared" ca="1" si="6"/>
        <v>0</v>
      </c>
      <c r="AA19" s="74"/>
      <c r="AB19" s="139">
        <f t="shared" ca="1" si="12"/>
        <v>0</v>
      </c>
    </row>
    <row r="20" spans="1:28" ht="15" customHeight="1" x14ac:dyDescent="0.2">
      <c r="A20" s="90" t="s">
        <v>168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7"/>
        <v>0</v>
      </c>
      <c r="F20" s="73"/>
      <c r="G20" s="74">
        <f t="shared" ca="1" si="8"/>
        <v>0</v>
      </c>
      <c r="H20" s="73"/>
      <c r="I20" s="74">
        <f t="shared" ca="1" si="1"/>
        <v>0</v>
      </c>
      <c r="J20" s="73"/>
      <c r="K20" s="113">
        <f t="shared" ca="1" si="9"/>
        <v>0</v>
      </c>
      <c r="L20" s="73"/>
      <c r="M20" s="74">
        <f t="shared" ca="1" si="10"/>
        <v>0</v>
      </c>
      <c r="N20" s="73"/>
      <c r="O20" s="113">
        <f t="shared" ca="1" si="2"/>
        <v>0</v>
      </c>
      <c r="P20" s="101"/>
      <c r="Q20" s="74">
        <f t="shared" ca="1" si="2"/>
        <v>0</v>
      </c>
      <c r="R20" s="73"/>
      <c r="S20" s="113">
        <f t="shared" ca="1" si="11"/>
        <v>0</v>
      </c>
      <c r="T20" s="73"/>
      <c r="U20" s="74">
        <f t="shared" ca="1" si="3"/>
        <v>0</v>
      </c>
      <c r="V20" s="73"/>
      <c r="W20" s="74">
        <f t="shared" ca="1" si="4"/>
        <v>0</v>
      </c>
      <c r="X20" s="73"/>
      <c r="Y20" s="74">
        <f t="shared" ca="1" si="5"/>
        <v>0</v>
      </c>
      <c r="Z20" s="82">
        <f t="shared" ca="1" si="6"/>
        <v>0</v>
      </c>
      <c r="AA20" s="74"/>
      <c r="AB20" s="139">
        <f t="shared" ca="1" si="12"/>
        <v>0</v>
      </c>
    </row>
    <row r="21" spans="1:28" ht="15" customHeight="1" x14ac:dyDescent="0.2">
      <c r="A21" s="90" t="s">
        <v>169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7"/>
        <v>0</v>
      </c>
      <c r="F21" s="73"/>
      <c r="G21" s="74">
        <f t="shared" ca="1" si="8"/>
        <v>0</v>
      </c>
      <c r="H21" s="73"/>
      <c r="I21" s="74">
        <f t="shared" ca="1" si="1"/>
        <v>0</v>
      </c>
      <c r="J21" s="73"/>
      <c r="K21" s="113">
        <f t="shared" ca="1" si="9"/>
        <v>0</v>
      </c>
      <c r="L21" s="73"/>
      <c r="M21" s="74">
        <f t="shared" ca="1" si="10"/>
        <v>0</v>
      </c>
      <c r="N21" s="73"/>
      <c r="O21" s="113">
        <f t="shared" ca="1" si="2"/>
        <v>0</v>
      </c>
      <c r="P21" s="101"/>
      <c r="Q21" s="74">
        <f t="shared" ca="1" si="2"/>
        <v>0</v>
      </c>
      <c r="R21" s="73"/>
      <c r="S21" s="113">
        <f t="shared" ca="1" si="11"/>
        <v>0</v>
      </c>
      <c r="T21" s="73"/>
      <c r="U21" s="74">
        <f t="shared" ca="1" si="3"/>
        <v>0</v>
      </c>
      <c r="V21" s="73"/>
      <c r="W21" s="74">
        <f t="shared" ca="1" si="4"/>
        <v>0</v>
      </c>
      <c r="X21" s="73"/>
      <c r="Y21" s="74">
        <f t="shared" ca="1" si="5"/>
        <v>0</v>
      </c>
      <c r="Z21" s="82">
        <f t="shared" ca="1" si="6"/>
        <v>0</v>
      </c>
      <c r="AA21" s="74"/>
      <c r="AB21" s="139">
        <f t="shared" ca="1" si="12"/>
        <v>0</v>
      </c>
    </row>
    <row r="22" spans="1:28" ht="15" customHeight="1" x14ac:dyDescent="0.2">
      <c r="A22" s="90" t="s">
        <v>170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7"/>
        <v>2</v>
      </c>
      <c r="F22" s="73"/>
      <c r="G22" s="74">
        <f t="shared" ca="1" si="8"/>
        <v>0</v>
      </c>
      <c r="H22" s="73"/>
      <c r="I22" s="74">
        <f t="shared" ca="1" si="1"/>
        <v>0</v>
      </c>
      <c r="J22" s="73"/>
      <c r="K22" s="113">
        <f t="shared" ca="1" si="9"/>
        <v>0</v>
      </c>
      <c r="L22" s="73"/>
      <c r="M22" s="74">
        <f t="shared" ca="1" si="10"/>
        <v>0</v>
      </c>
      <c r="N22" s="73"/>
      <c r="O22" s="113">
        <f t="shared" ca="1" si="2"/>
        <v>0</v>
      </c>
      <c r="P22" s="101"/>
      <c r="Q22" s="74">
        <f t="shared" ca="1" si="2"/>
        <v>0</v>
      </c>
      <c r="R22" s="73">
        <v>2</v>
      </c>
      <c r="S22" s="113">
        <f t="shared" ca="1" si="11"/>
        <v>200</v>
      </c>
      <c r="T22" s="73"/>
      <c r="U22" s="74">
        <f t="shared" ca="1" si="3"/>
        <v>0</v>
      </c>
      <c r="V22" s="73"/>
      <c r="W22" s="74">
        <f t="shared" ca="1" si="4"/>
        <v>0</v>
      </c>
      <c r="X22" s="73"/>
      <c r="Y22" s="74">
        <f t="shared" ca="1" si="5"/>
        <v>0</v>
      </c>
      <c r="Z22" s="82">
        <f t="shared" ca="1" si="6"/>
        <v>200</v>
      </c>
      <c r="AA22" s="74"/>
      <c r="AB22" s="139">
        <f t="shared" ca="1" si="12"/>
        <v>200</v>
      </c>
    </row>
    <row r="23" spans="1:28" ht="15" customHeight="1" x14ac:dyDescent="0.2">
      <c r="A23" s="90" t="s">
        <v>171</v>
      </c>
      <c r="B23" t="str">
        <f>IF($A23="","",INDEX('MA-Liste'!$D:$D,MATCH($A23,'MA-Liste'!$M:$M,FALSE)))</f>
        <v>AeBo</v>
      </c>
      <c r="C23" s="4" t="str">
        <f ca="1">IF($A23="","",INDEX(INDIRECT("'MA-Liste'!"&amp;$C$11),MATCH($A23,'MA-Liste'!$M:$M,FALSE)))</f>
        <v>F</v>
      </c>
      <c r="D23" s="19">
        <f t="shared" ca="1" si="0"/>
        <v>60</v>
      </c>
      <c r="E23" s="20">
        <f t="shared" si="7"/>
        <v>0</v>
      </c>
      <c r="F23" s="73"/>
      <c r="G23" s="74">
        <f t="shared" ca="1" si="8"/>
        <v>0</v>
      </c>
      <c r="H23" s="73"/>
      <c r="I23" s="74">
        <f t="shared" ca="1" si="1"/>
        <v>0</v>
      </c>
      <c r="J23" s="73"/>
      <c r="K23" s="113">
        <f t="shared" ca="1" si="9"/>
        <v>0</v>
      </c>
      <c r="L23" s="73"/>
      <c r="M23" s="74">
        <f t="shared" ca="1" si="10"/>
        <v>0</v>
      </c>
      <c r="N23" s="73"/>
      <c r="O23" s="113">
        <f t="shared" ca="1" si="2"/>
        <v>0</v>
      </c>
      <c r="P23" s="101"/>
      <c r="Q23" s="74">
        <f t="shared" ca="1" si="2"/>
        <v>0</v>
      </c>
      <c r="R23" s="73"/>
      <c r="S23" s="113">
        <f t="shared" ca="1" si="11"/>
        <v>0</v>
      </c>
      <c r="T23" s="73"/>
      <c r="U23" s="74">
        <f t="shared" ca="1" si="3"/>
        <v>0</v>
      </c>
      <c r="V23" s="73"/>
      <c r="W23" s="74">
        <f t="shared" ca="1" si="4"/>
        <v>0</v>
      </c>
      <c r="X23" s="73"/>
      <c r="Y23" s="74">
        <f t="shared" ca="1" si="5"/>
        <v>0</v>
      </c>
      <c r="Z23" s="82">
        <f t="shared" ca="1" si="6"/>
        <v>0</v>
      </c>
      <c r="AA23" s="74"/>
      <c r="AB23" s="139">
        <f t="shared" ca="1" si="12"/>
        <v>0</v>
      </c>
    </row>
    <row r="24" spans="1:28" ht="15" customHeight="1" x14ac:dyDescent="0.2">
      <c r="A24" s="90" t="s">
        <v>150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B</v>
      </c>
      <c r="D24" s="19">
        <f t="shared" ca="1" si="0"/>
        <v>140</v>
      </c>
      <c r="E24" s="20">
        <f t="shared" si="7"/>
        <v>22</v>
      </c>
      <c r="F24" s="73"/>
      <c r="G24" s="74">
        <f t="shared" ca="1" si="8"/>
        <v>0</v>
      </c>
      <c r="H24" s="73"/>
      <c r="I24" s="74">
        <f t="shared" ca="1" si="1"/>
        <v>0</v>
      </c>
      <c r="J24" s="73"/>
      <c r="K24" s="113">
        <f t="shared" ca="1" si="9"/>
        <v>0</v>
      </c>
      <c r="L24" s="73"/>
      <c r="M24" s="74">
        <f t="shared" ca="1" si="10"/>
        <v>0</v>
      </c>
      <c r="N24" s="73"/>
      <c r="O24" s="113">
        <f t="shared" ca="1" si="2"/>
        <v>0</v>
      </c>
      <c r="P24" s="101"/>
      <c r="Q24" s="74">
        <f t="shared" ca="1" si="2"/>
        <v>0</v>
      </c>
      <c r="R24" s="73">
        <v>22</v>
      </c>
      <c r="S24" s="113">
        <f t="shared" ca="1" si="11"/>
        <v>3080</v>
      </c>
      <c r="T24" s="73"/>
      <c r="U24" s="74">
        <f t="shared" ca="1" si="3"/>
        <v>0</v>
      </c>
      <c r="V24" s="73"/>
      <c r="W24" s="74">
        <f t="shared" ca="1" si="4"/>
        <v>0</v>
      </c>
      <c r="X24" s="73"/>
      <c r="Y24" s="74">
        <f t="shared" ca="1" si="5"/>
        <v>0</v>
      </c>
      <c r="Z24" s="82">
        <f t="shared" ca="1" si="6"/>
        <v>3080</v>
      </c>
      <c r="AA24" s="74"/>
      <c r="AB24" s="139">
        <f t="shared" ca="1" si="12"/>
        <v>3080</v>
      </c>
    </row>
    <row r="25" spans="1:28" ht="15" customHeight="1" x14ac:dyDescent="0.2">
      <c r="A25" s="90" t="s">
        <v>174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C</v>
      </c>
      <c r="D25" s="19">
        <f t="shared" ca="1" si="0"/>
        <v>118</v>
      </c>
      <c r="E25" s="20">
        <f t="shared" si="7"/>
        <v>8.25</v>
      </c>
      <c r="F25" s="73"/>
      <c r="G25" s="74">
        <f t="shared" ca="1" si="8"/>
        <v>0</v>
      </c>
      <c r="H25" s="73"/>
      <c r="I25" s="74">
        <f t="shared" ca="1" si="1"/>
        <v>0</v>
      </c>
      <c r="J25" s="73"/>
      <c r="K25" s="113">
        <f t="shared" ca="1" si="9"/>
        <v>0</v>
      </c>
      <c r="L25" s="73"/>
      <c r="M25" s="74">
        <f t="shared" ca="1" si="10"/>
        <v>0</v>
      </c>
      <c r="N25" s="73"/>
      <c r="O25" s="113">
        <f t="shared" ca="1" si="2"/>
        <v>0</v>
      </c>
      <c r="P25" s="101"/>
      <c r="Q25" s="74">
        <f t="shared" ca="1" si="2"/>
        <v>0</v>
      </c>
      <c r="R25" s="73">
        <v>8.25</v>
      </c>
      <c r="S25" s="113">
        <f t="shared" ca="1" si="11"/>
        <v>973.5</v>
      </c>
      <c r="T25" s="73"/>
      <c r="U25" s="74">
        <f t="shared" ca="1" si="3"/>
        <v>0</v>
      </c>
      <c r="V25" s="73"/>
      <c r="W25" s="74">
        <f t="shared" ca="1" si="4"/>
        <v>0</v>
      </c>
      <c r="X25" s="73"/>
      <c r="Y25" s="74">
        <f t="shared" ca="1" si="5"/>
        <v>0</v>
      </c>
      <c r="Z25" s="82">
        <f t="shared" ca="1" si="6"/>
        <v>973.5</v>
      </c>
      <c r="AA25" s="74"/>
      <c r="AB25" s="139">
        <f t="shared" ca="1" si="12"/>
        <v>973.5</v>
      </c>
    </row>
    <row r="26" spans="1:28" ht="15" customHeight="1" x14ac:dyDescent="0.2">
      <c r="A26" s="90" t="s">
        <v>202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7"/>
        <v>0</v>
      </c>
      <c r="F26" s="73"/>
      <c r="G26" s="74">
        <f t="shared" ca="1" si="8"/>
        <v>0</v>
      </c>
      <c r="H26" s="73"/>
      <c r="I26" s="74">
        <f t="shared" ca="1" si="1"/>
        <v>0</v>
      </c>
      <c r="J26" s="73"/>
      <c r="K26" s="113">
        <f t="shared" ca="1" si="9"/>
        <v>0</v>
      </c>
      <c r="L26" s="73"/>
      <c r="M26" s="74">
        <f t="shared" ca="1" si="10"/>
        <v>0</v>
      </c>
      <c r="N26" s="73"/>
      <c r="O26" s="113">
        <f t="shared" ca="1" si="2"/>
        <v>0</v>
      </c>
      <c r="P26" s="101"/>
      <c r="Q26" s="74">
        <f t="shared" ca="1" si="2"/>
        <v>0</v>
      </c>
      <c r="R26" s="73"/>
      <c r="S26" s="113">
        <f t="shared" ca="1" si="11"/>
        <v>0</v>
      </c>
      <c r="T26" s="73"/>
      <c r="U26" s="74">
        <f t="shared" ca="1" si="3"/>
        <v>0</v>
      </c>
      <c r="V26" s="73"/>
      <c r="W26" s="74">
        <f t="shared" ca="1" si="4"/>
        <v>0</v>
      </c>
      <c r="X26" s="73"/>
      <c r="Y26" s="74">
        <f t="shared" ca="1" si="5"/>
        <v>0</v>
      </c>
      <c r="Z26" s="82">
        <f t="shared" ca="1" si="6"/>
        <v>0</v>
      </c>
      <c r="AA26" s="74"/>
      <c r="AB26" s="139">
        <f t="shared" ca="1" si="12"/>
        <v>0</v>
      </c>
    </row>
    <row r="27" spans="1:28" ht="15" customHeight="1" x14ac:dyDescent="0.2">
      <c r="A27" s="90" t="s">
        <v>166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D</v>
      </c>
      <c r="D27" s="19">
        <f t="shared" ca="1" si="0"/>
        <v>100</v>
      </c>
      <c r="E27" s="20">
        <f t="shared" si="7"/>
        <v>0</v>
      </c>
      <c r="F27" s="73"/>
      <c r="G27" s="74">
        <f t="shared" ca="1" si="8"/>
        <v>0</v>
      </c>
      <c r="H27" s="73"/>
      <c r="I27" s="74">
        <f t="shared" ca="1" si="1"/>
        <v>0</v>
      </c>
      <c r="J27" s="73"/>
      <c r="K27" s="113">
        <f t="shared" ca="1" si="9"/>
        <v>0</v>
      </c>
      <c r="L27" s="73"/>
      <c r="M27" s="74">
        <f t="shared" ca="1" si="10"/>
        <v>0</v>
      </c>
      <c r="N27" s="73"/>
      <c r="O27" s="113">
        <f t="shared" ca="1" si="2"/>
        <v>0</v>
      </c>
      <c r="P27" s="101"/>
      <c r="Q27" s="74">
        <f t="shared" ca="1" si="2"/>
        <v>0</v>
      </c>
      <c r="R27" s="73"/>
      <c r="S27" s="113">
        <f t="shared" ca="1" si="11"/>
        <v>0</v>
      </c>
      <c r="T27" s="73"/>
      <c r="U27" s="74">
        <f t="shared" ca="1" si="3"/>
        <v>0</v>
      </c>
      <c r="V27" s="73"/>
      <c r="W27" s="74">
        <f t="shared" ca="1" si="4"/>
        <v>0</v>
      </c>
      <c r="X27" s="73"/>
      <c r="Y27" s="74">
        <f t="shared" ca="1" si="5"/>
        <v>0</v>
      </c>
      <c r="Z27" s="82">
        <f t="shared" ca="1" si="6"/>
        <v>0</v>
      </c>
      <c r="AA27" s="74"/>
      <c r="AB27" s="139">
        <f t="shared" ca="1" si="12"/>
        <v>0</v>
      </c>
    </row>
    <row r="28" spans="1:28" ht="15" customHeight="1" x14ac:dyDescent="0.2">
      <c r="A28" s="90" t="s">
        <v>167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F</v>
      </c>
      <c r="D28" s="19">
        <f t="shared" ca="1" si="0"/>
        <v>60</v>
      </c>
      <c r="E28" s="20">
        <f t="shared" si="7"/>
        <v>0</v>
      </c>
      <c r="F28" s="73"/>
      <c r="G28" s="74">
        <f t="shared" ca="1" si="8"/>
        <v>0</v>
      </c>
      <c r="H28" s="73"/>
      <c r="I28" s="74">
        <f t="shared" ca="1" si="1"/>
        <v>0</v>
      </c>
      <c r="J28" s="73"/>
      <c r="K28" s="113">
        <f t="shared" ca="1" si="9"/>
        <v>0</v>
      </c>
      <c r="L28" s="73"/>
      <c r="M28" s="74">
        <f t="shared" ca="1" si="10"/>
        <v>0</v>
      </c>
      <c r="N28" s="73"/>
      <c r="O28" s="113">
        <f t="shared" ca="1" si="2"/>
        <v>0</v>
      </c>
      <c r="P28" s="101"/>
      <c r="Q28" s="74">
        <f t="shared" ca="1" si="2"/>
        <v>0</v>
      </c>
      <c r="R28" s="73"/>
      <c r="S28" s="113">
        <f t="shared" ca="1" si="11"/>
        <v>0</v>
      </c>
      <c r="T28" s="73"/>
      <c r="U28" s="74">
        <f t="shared" ca="1" si="3"/>
        <v>0</v>
      </c>
      <c r="V28" s="73"/>
      <c r="W28" s="74">
        <f t="shared" ca="1" si="4"/>
        <v>0</v>
      </c>
      <c r="X28" s="73"/>
      <c r="Y28" s="74">
        <f t="shared" ca="1" si="5"/>
        <v>0</v>
      </c>
      <c r="Z28" s="82">
        <f t="shared" ca="1" si="6"/>
        <v>0</v>
      </c>
      <c r="AA28" s="74"/>
      <c r="AB28" s="139">
        <f t="shared" ca="1" si="12"/>
        <v>0</v>
      </c>
    </row>
    <row r="29" spans="1:28" ht="15" customHeight="1" x14ac:dyDescent="0.2">
      <c r="A29" s="90" t="s">
        <v>176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G</v>
      </c>
      <c r="D29" s="19">
        <f t="shared" ca="1" si="0"/>
        <v>35</v>
      </c>
      <c r="E29" s="20">
        <f t="shared" si="7"/>
        <v>0</v>
      </c>
      <c r="F29" s="73"/>
      <c r="G29" s="74">
        <f t="shared" ca="1" si="8"/>
        <v>0</v>
      </c>
      <c r="H29" s="73"/>
      <c r="I29" s="74">
        <f t="shared" ca="1" si="1"/>
        <v>0</v>
      </c>
      <c r="J29" s="73"/>
      <c r="K29" s="113">
        <f t="shared" ca="1" si="9"/>
        <v>0</v>
      </c>
      <c r="L29" s="73"/>
      <c r="M29" s="74">
        <f t="shared" ca="1" si="10"/>
        <v>0</v>
      </c>
      <c r="N29" s="73"/>
      <c r="O29" s="113">
        <f t="shared" ca="1" si="2"/>
        <v>0</v>
      </c>
      <c r="P29" s="101"/>
      <c r="Q29" s="74">
        <f t="shared" ca="1" si="2"/>
        <v>0</v>
      </c>
      <c r="R29" s="73"/>
      <c r="S29" s="113">
        <f t="shared" ca="1" si="11"/>
        <v>0</v>
      </c>
      <c r="T29" s="73"/>
      <c r="U29" s="74">
        <f t="shared" ca="1" si="3"/>
        <v>0</v>
      </c>
      <c r="V29" s="73"/>
      <c r="W29" s="74">
        <f t="shared" ca="1" si="4"/>
        <v>0</v>
      </c>
      <c r="X29" s="73"/>
      <c r="Y29" s="74">
        <f t="shared" ca="1" si="5"/>
        <v>0</v>
      </c>
      <c r="Z29" s="82">
        <f t="shared" ca="1" si="6"/>
        <v>0</v>
      </c>
      <c r="AA29" s="74"/>
      <c r="AB29" s="139">
        <f t="shared" ca="1" si="12"/>
        <v>0</v>
      </c>
    </row>
    <row r="30" spans="1:28" ht="15" customHeight="1" x14ac:dyDescent="0.2">
      <c r="A30" s="84" t="s">
        <v>143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D</v>
      </c>
      <c r="D30" s="19">
        <f t="shared" ca="1" si="0"/>
        <v>100</v>
      </c>
      <c r="E30" s="20">
        <f t="shared" si="7"/>
        <v>2.5</v>
      </c>
      <c r="F30" s="73">
        <v>2.5</v>
      </c>
      <c r="G30" s="74">
        <f t="shared" ca="1" si="8"/>
        <v>250</v>
      </c>
      <c r="H30" s="73"/>
      <c r="I30" s="74">
        <f t="shared" ca="1" si="1"/>
        <v>0</v>
      </c>
      <c r="J30" s="73"/>
      <c r="K30" s="113">
        <f t="shared" ca="1" si="9"/>
        <v>0</v>
      </c>
      <c r="L30" s="73"/>
      <c r="M30" s="74">
        <f t="shared" ca="1" si="10"/>
        <v>0</v>
      </c>
      <c r="N30" s="73"/>
      <c r="O30" s="113">
        <f t="shared" ca="1" si="2"/>
        <v>0</v>
      </c>
      <c r="P30" s="101"/>
      <c r="Q30" s="74">
        <f t="shared" ca="1" si="2"/>
        <v>0</v>
      </c>
      <c r="R30" s="73"/>
      <c r="S30" s="113">
        <f t="shared" ca="1" si="11"/>
        <v>0</v>
      </c>
      <c r="T30" s="73"/>
      <c r="U30" s="74">
        <f t="shared" ca="1" si="3"/>
        <v>0</v>
      </c>
      <c r="V30" s="73"/>
      <c r="W30" s="74">
        <f t="shared" ca="1" si="4"/>
        <v>0</v>
      </c>
      <c r="X30" s="73"/>
      <c r="Y30" s="74">
        <f t="shared" ca="1" si="5"/>
        <v>0</v>
      </c>
      <c r="Z30" s="82">
        <f t="shared" ca="1" si="6"/>
        <v>250</v>
      </c>
      <c r="AA30" s="74"/>
      <c r="AB30" s="139">
        <f t="shared" ca="1" si="12"/>
        <v>250</v>
      </c>
    </row>
    <row r="31" spans="1:28" ht="15" customHeight="1" x14ac:dyDescent="0.2">
      <c r="A31" s="84" t="s">
        <v>182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G</v>
      </c>
      <c r="D31" s="19">
        <f t="shared" ca="1" si="0"/>
        <v>35</v>
      </c>
      <c r="E31" s="20">
        <f t="shared" si="7"/>
        <v>0</v>
      </c>
      <c r="F31" s="73"/>
      <c r="G31" s="74">
        <f t="shared" ca="1" si="8"/>
        <v>0</v>
      </c>
      <c r="H31" s="73"/>
      <c r="I31" s="74">
        <f t="shared" ca="1" si="1"/>
        <v>0</v>
      </c>
      <c r="J31" s="73"/>
      <c r="K31" s="113">
        <f t="shared" ca="1" si="9"/>
        <v>0</v>
      </c>
      <c r="L31" s="73"/>
      <c r="M31" s="74">
        <f t="shared" ca="1" si="10"/>
        <v>0</v>
      </c>
      <c r="N31" s="73"/>
      <c r="O31" s="113">
        <f t="shared" ca="1" si="2"/>
        <v>0</v>
      </c>
      <c r="P31" s="101"/>
      <c r="Q31" s="74">
        <f t="shared" ca="1" si="2"/>
        <v>0</v>
      </c>
      <c r="R31" s="73"/>
      <c r="S31" s="113">
        <f t="shared" ca="1" si="11"/>
        <v>0</v>
      </c>
      <c r="T31" s="73"/>
      <c r="U31" s="74">
        <f t="shared" ca="1" si="3"/>
        <v>0</v>
      </c>
      <c r="V31" s="73"/>
      <c r="W31" s="74">
        <f t="shared" ca="1" si="4"/>
        <v>0</v>
      </c>
      <c r="X31" s="73"/>
      <c r="Y31" s="74">
        <f t="shared" ca="1" si="5"/>
        <v>0</v>
      </c>
      <c r="Z31" s="82">
        <f t="shared" ca="1" si="6"/>
        <v>0</v>
      </c>
      <c r="AA31" s="74"/>
      <c r="AB31" s="139">
        <f t="shared" ca="1" si="12"/>
        <v>0</v>
      </c>
    </row>
    <row r="32" spans="1:28" ht="15" customHeight="1" x14ac:dyDescent="0.2">
      <c r="A32" s="84" t="s">
        <v>147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B</v>
      </c>
      <c r="D32" s="19">
        <f t="shared" ca="1" si="0"/>
        <v>140</v>
      </c>
      <c r="E32" s="20">
        <f t="shared" si="7"/>
        <v>1</v>
      </c>
      <c r="F32" s="73"/>
      <c r="G32" s="74">
        <f t="shared" ca="1" si="8"/>
        <v>0</v>
      </c>
      <c r="H32" s="73"/>
      <c r="I32" s="74">
        <f t="shared" ca="1" si="1"/>
        <v>0</v>
      </c>
      <c r="J32" s="73">
        <v>1</v>
      </c>
      <c r="K32" s="113">
        <f t="shared" ca="1" si="9"/>
        <v>140</v>
      </c>
      <c r="L32" s="73"/>
      <c r="M32" s="74">
        <f t="shared" ca="1" si="10"/>
        <v>0</v>
      </c>
      <c r="N32" s="73"/>
      <c r="O32" s="113">
        <f t="shared" ca="1" si="2"/>
        <v>0</v>
      </c>
      <c r="P32" s="101"/>
      <c r="Q32" s="74">
        <f t="shared" ca="1" si="2"/>
        <v>0</v>
      </c>
      <c r="R32" s="73"/>
      <c r="S32" s="113">
        <f t="shared" ca="1" si="11"/>
        <v>0</v>
      </c>
      <c r="T32" s="73"/>
      <c r="U32" s="74">
        <f t="shared" ca="1" si="3"/>
        <v>0</v>
      </c>
      <c r="V32" s="73"/>
      <c r="W32" s="74">
        <f t="shared" ca="1" si="4"/>
        <v>0</v>
      </c>
      <c r="X32" s="73"/>
      <c r="Y32" s="74">
        <f t="shared" ca="1" si="5"/>
        <v>0</v>
      </c>
      <c r="Z32" s="82">
        <f t="shared" ca="1" si="6"/>
        <v>140</v>
      </c>
      <c r="AA32" s="74"/>
      <c r="AB32" s="139">
        <f t="shared" ca="1" si="12"/>
        <v>140</v>
      </c>
    </row>
    <row r="33" spans="1:28" ht="15" customHeight="1" x14ac:dyDescent="0.2">
      <c r="A33" s="84" t="s">
        <v>205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D</v>
      </c>
      <c r="D33" s="19">
        <f t="shared" ca="1" si="0"/>
        <v>100</v>
      </c>
      <c r="E33" s="20">
        <f t="shared" si="7"/>
        <v>0</v>
      </c>
      <c r="F33" s="73"/>
      <c r="G33" s="74">
        <f t="shared" ca="1" si="8"/>
        <v>0</v>
      </c>
      <c r="H33" s="73"/>
      <c r="I33" s="74">
        <f t="shared" ca="1" si="1"/>
        <v>0</v>
      </c>
      <c r="J33" s="73"/>
      <c r="K33" s="113">
        <f t="shared" ca="1" si="9"/>
        <v>0</v>
      </c>
      <c r="L33" s="73"/>
      <c r="M33" s="74">
        <f t="shared" ca="1" si="10"/>
        <v>0</v>
      </c>
      <c r="N33" s="73"/>
      <c r="O33" s="113">
        <f t="shared" ca="1" si="2"/>
        <v>0</v>
      </c>
      <c r="P33" s="101"/>
      <c r="Q33" s="74">
        <f t="shared" ca="1" si="2"/>
        <v>0</v>
      </c>
      <c r="R33" s="73"/>
      <c r="S33" s="113">
        <f t="shared" ca="1" si="11"/>
        <v>0</v>
      </c>
      <c r="T33" s="73"/>
      <c r="U33" s="74">
        <f t="shared" ca="1" si="3"/>
        <v>0</v>
      </c>
      <c r="V33" s="73"/>
      <c r="W33" s="74">
        <f t="shared" ca="1" si="4"/>
        <v>0</v>
      </c>
      <c r="X33" s="73"/>
      <c r="Y33" s="74">
        <f t="shared" ca="1" si="5"/>
        <v>0</v>
      </c>
      <c r="Z33" s="82">
        <f t="shared" ca="1" si="6"/>
        <v>0</v>
      </c>
      <c r="AA33" s="74"/>
      <c r="AB33" s="139">
        <f t="shared" ca="1" si="12"/>
        <v>0</v>
      </c>
    </row>
    <row r="34" spans="1:28" ht="15" customHeight="1" x14ac:dyDescent="0.2">
      <c r="A34" s="84" t="s">
        <v>208</v>
      </c>
      <c r="B34" t="s">
        <v>65</v>
      </c>
      <c r="C34" s="4" t="s">
        <v>6</v>
      </c>
      <c r="D34" s="19">
        <f t="shared" si="0"/>
        <v>100</v>
      </c>
      <c r="E34" s="20">
        <f t="shared" si="7"/>
        <v>85.25</v>
      </c>
      <c r="F34" s="73"/>
      <c r="G34" s="74">
        <f t="shared" si="8"/>
        <v>0</v>
      </c>
      <c r="H34" s="73"/>
      <c r="I34" s="74">
        <f t="shared" si="1"/>
        <v>0</v>
      </c>
      <c r="J34" s="73">
        <v>2.5</v>
      </c>
      <c r="K34" s="113">
        <f t="shared" si="9"/>
        <v>250</v>
      </c>
      <c r="L34" s="73"/>
      <c r="M34" s="74">
        <f t="shared" si="10"/>
        <v>0</v>
      </c>
      <c r="N34" s="73">
        <v>82.75</v>
      </c>
      <c r="O34" s="113">
        <f t="shared" si="2"/>
        <v>8275</v>
      </c>
      <c r="P34" s="101"/>
      <c r="Q34" s="74">
        <f t="shared" si="2"/>
        <v>0</v>
      </c>
      <c r="R34" s="73"/>
      <c r="S34" s="113">
        <f t="shared" si="11"/>
        <v>0</v>
      </c>
      <c r="T34" s="73"/>
      <c r="U34" s="74">
        <f t="shared" si="3"/>
        <v>0</v>
      </c>
      <c r="V34" s="73"/>
      <c r="W34" s="74">
        <f t="shared" si="4"/>
        <v>0</v>
      </c>
      <c r="X34" s="73"/>
      <c r="Y34" s="74">
        <f t="shared" si="5"/>
        <v>0</v>
      </c>
      <c r="Z34" s="82">
        <f t="shared" si="6"/>
        <v>8525</v>
      </c>
      <c r="AA34" s="74"/>
      <c r="AB34" s="139">
        <f t="shared" si="12"/>
        <v>8525</v>
      </c>
    </row>
    <row r="35" spans="1:28" ht="15" customHeight="1" x14ac:dyDescent="0.2">
      <c r="A35" s="84" t="s">
        <v>148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D</v>
      </c>
      <c r="D35" s="19">
        <f t="shared" ca="1" si="0"/>
        <v>100</v>
      </c>
      <c r="E35" s="20">
        <f t="shared" si="7"/>
        <v>0</v>
      </c>
      <c r="F35" s="73"/>
      <c r="G35" s="74">
        <f t="shared" ca="1" si="8"/>
        <v>0</v>
      </c>
      <c r="H35" s="73"/>
      <c r="I35" s="74">
        <f t="shared" ca="1" si="1"/>
        <v>0</v>
      </c>
      <c r="J35" s="73"/>
      <c r="K35" s="113">
        <f t="shared" ca="1" si="9"/>
        <v>0</v>
      </c>
      <c r="L35" s="73"/>
      <c r="M35" s="74">
        <f t="shared" ca="1" si="10"/>
        <v>0</v>
      </c>
      <c r="N35" s="73"/>
      <c r="O35" s="113">
        <f t="shared" ca="1" si="2"/>
        <v>0</v>
      </c>
      <c r="P35" s="101"/>
      <c r="Q35" s="74">
        <f t="shared" ca="1" si="2"/>
        <v>0</v>
      </c>
      <c r="R35" s="73"/>
      <c r="S35" s="113">
        <f t="shared" ca="1" si="11"/>
        <v>0</v>
      </c>
      <c r="T35" s="73"/>
      <c r="U35" s="74">
        <f t="shared" ca="1" si="3"/>
        <v>0</v>
      </c>
      <c r="V35" s="73"/>
      <c r="W35" s="74">
        <f t="shared" ca="1" si="4"/>
        <v>0</v>
      </c>
      <c r="X35" s="73"/>
      <c r="Y35" s="74">
        <f t="shared" ca="1" si="5"/>
        <v>0</v>
      </c>
      <c r="Z35" s="82">
        <f t="shared" ca="1" si="6"/>
        <v>0</v>
      </c>
      <c r="AA35" s="74"/>
      <c r="AB35" s="139">
        <f t="shared" ca="1" si="12"/>
        <v>0</v>
      </c>
    </row>
    <row r="36" spans="1:28" ht="15" customHeight="1" x14ac:dyDescent="0.2">
      <c r="A36" s="84" t="s">
        <v>214</v>
      </c>
      <c r="B36" s="14" t="s">
        <v>65</v>
      </c>
      <c r="C36" s="4" t="str">
        <f ca="1">IF($A36="","",INDEX(INDIRECT("'MA-Liste'!"&amp;$C$11),MATCH($A36,'MA-Liste'!$M:$M,FALSE)))</f>
        <v>D</v>
      </c>
      <c r="D36" s="19">
        <f t="shared" ca="1" si="0"/>
        <v>100</v>
      </c>
      <c r="E36" s="20">
        <f t="shared" si="7"/>
        <v>0</v>
      </c>
      <c r="F36" s="73"/>
      <c r="G36" s="74">
        <f t="shared" ca="1" si="8"/>
        <v>0</v>
      </c>
      <c r="H36" s="73"/>
      <c r="I36" s="74">
        <f t="shared" ca="1" si="1"/>
        <v>0</v>
      </c>
      <c r="J36" s="73"/>
      <c r="K36" s="113">
        <f t="shared" ca="1" si="9"/>
        <v>0</v>
      </c>
      <c r="L36" s="73"/>
      <c r="M36" s="74">
        <f t="shared" ca="1" si="10"/>
        <v>0</v>
      </c>
      <c r="N36" s="73"/>
      <c r="O36" s="113">
        <f t="shared" ca="1" si="2"/>
        <v>0</v>
      </c>
      <c r="P36" s="101"/>
      <c r="Q36" s="74">
        <f t="shared" ca="1" si="2"/>
        <v>0</v>
      </c>
      <c r="R36" s="73"/>
      <c r="S36" s="113">
        <f t="shared" ca="1" si="11"/>
        <v>0</v>
      </c>
      <c r="T36" s="73"/>
      <c r="U36" s="74">
        <f t="shared" ca="1" si="3"/>
        <v>0</v>
      </c>
      <c r="V36" s="73"/>
      <c r="W36" s="74">
        <f t="shared" ca="1" si="4"/>
        <v>0</v>
      </c>
      <c r="X36" s="73"/>
      <c r="Y36" s="74">
        <f t="shared" ca="1" si="5"/>
        <v>0</v>
      </c>
      <c r="Z36" s="82">
        <f t="shared" ca="1" si="6"/>
        <v>0</v>
      </c>
      <c r="AA36" s="74"/>
      <c r="AB36" s="139">
        <f t="shared" ca="1" si="12"/>
        <v>0</v>
      </c>
    </row>
    <row r="37" spans="1:28" ht="15" customHeight="1" x14ac:dyDescent="0.2">
      <c r="A37" s="84" t="s">
        <v>183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F</v>
      </c>
      <c r="D37" s="19">
        <f t="shared" ca="1" si="0"/>
        <v>60</v>
      </c>
      <c r="E37" s="20">
        <f t="shared" si="7"/>
        <v>0</v>
      </c>
      <c r="F37" s="73"/>
      <c r="G37" s="74">
        <f t="shared" ca="1" si="8"/>
        <v>0</v>
      </c>
      <c r="H37" s="73"/>
      <c r="I37" s="74">
        <f t="shared" ca="1" si="1"/>
        <v>0</v>
      </c>
      <c r="J37" s="73"/>
      <c r="K37" s="113">
        <f t="shared" ca="1" si="9"/>
        <v>0</v>
      </c>
      <c r="L37" s="73"/>
      <c r="M37" s="74">
        <f t="shared" ca="1" si="10"/>
        <v>0</v>
      </c>
      <c r="N37" s="73"/>
      <c r="O37" s="113">
        <f t="shared" ca="1" si="2"/>
        <v>0</v>
      </c>
      <c r="P37" s="101"/>
      <c r="Q37" s="74">
        <f t="shared" ca="1" si="2"/>
        <v>0</v>
      </c>
      <c r="R37" s="73"/>
      <c r="S37" s="113">
        <f t="shared" ca="1" si="11"/>
        <v>0</v>
      </c>
      <c r="T37" s="73"/>
      <c r="U37" s="74">
        <f t="shared" ca="1" si="3"/>
        <v>0</v>
      </c>
      <c r="V37" s="73"/>
      <c r="W37" s="74">
        <f t="shared" ca="1" si="4"/>
        <v>0</v>
      </c>
      <c r="X37" s="73"/>
      <c r="Y37" s="74">
        <f t="shared" ca="1" si="5"/>
        <v>0</v>
      </c>
      <c r="Z37" s="82">
        <f t="shared" ca="1" si="6"/>
        <v>0</v>
      </c>
      <c r="AA37" s="74"/>
      <c r="AB37" s="139">
        <f t="shared" ca="1" si="12"/>
        <v>0</v>
      </c>
    </row>
    <row r="38" spans="1:28" ht="15" customHeight="1" x14ac:dyDescent="0.2">
      <c r="A38" s="84" t="s">
        <v>184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B</v>
      </c>
      <c r="D38" s="19">
        <f t="shared" ca="1" si="0"/>
        <v>140</v>
      </c>
      <c r="E38" s="20">
        <f t="shared" si="7"/>
        <v>0</v>
      </c>
      <c r="F38" s="73"/>
      <c r="G38" s="74">
        <f t="shared" ca="1" si="8"/>
        <v>0</v>
      </c>
      <c r="H38" s="73"/>
      <c r="I38" s="74">
        <f t="shared" ca="1" si="1"/>
        <v>0</v>
      </c>
      <c r="J38" s="73"/>
      <c r="K38" s="113">
        <f t="shared" ca="1" si="9"/>
        <v>0</v>
      </c>
      <c r="L38" s="73"/>
      <c r="M38" s="74">
        <f t="shared" ca="1" si="10"/>
        <v>0</v>
      </c>
      <c r="N38" s="73"/>
      <c r="O38" s="113">
        <f t="shared" ca="1" si="2"/>
        <v>0</v>
      </c>
      <c r="P38" s="101"/>
      <c r="Q38" s="74">
        <f t="shared" ca="1" si="2"/>
        <v>0</v>
      </c>
      <c r="R38" s="73"/>
      <c r="S38" s="113">
        <f t="shared" ca="1" si="11"/>
        <v>0</v>
      </c>
      <c r="T38" s="73"/>
      <c r="U38" s="74">
        <f t="shared" ca="1" si="3"/>
        <v>0</v>
      </c>
      <c r="V38" s="73"/>
      <c r="W38" s="74">
        <f t="shared" ca="1" si="4"/>
        <v>0</v>
      </c>
      <c r="X38" s="73"/>
      <c r="Y38" s="74">
        <f t="shared" ca="1" si="5"/>
        <v>0</v>
      </c>
      <c r="Z38" s="82">
        <f t="shared" ca="1" si="6"/>
        <v>0</v>
      </c>
      <c r="AA38" s="74"/>
      <c r="AB38" s="139">
        <f t="shared" ca="1" si="12"/>
        <v>0</v>
      </c>
    </row>
    <row r="39" spans="1:28" ht="15" customHeight="1" x14ac:dyDescent="0.2">
      <c r="A39" s="84" t="s">
        <v>211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D</v>
      </c>
      <c r="D39" s="19">
        <f t="shared" ca="1" si="0"/>
        <v>100</v>
      </c>
      <c r="E39" s="20">
        <f t="shared" si="7"/>
        <v>0</v>
      </c>
      <c r="F39" s="73"/>
      <c r="G39" s="74">
        <f t="shared" ca="1" si="8"/>
        <v>0</v>
      </c>
      <c r="H39" s="73"/>
      <c r="I39" s="74">
        <f t="shared" ca="1" si="1"/>
        <v>0</v>
      </c>
      <c r="J39" s="73"/>
      <c r="K39" s="113">
        <f t="shared" ca="1" si="9"/>
        <v>0</v>
      </c>
      <c r="L39" s="73"/>
      <c r="M39" s="74">
        <f t="shared" ca="1" si="10"/>
        <v>0</v>
      </c>
      <c r="N39" s="73"/>
      <c r="O39" s="113">
        <f t="shared" ca="1" si="2"/>
        <v>0</v>
      </c>
      <c r="P39" s="101"/>
      <c r="Q39" s="74">
        <f t="shared" ca="1" si="2"/>
        <v>0</v>
      </c>
      <c r="R39" s="73"/>
      <c r="S39" s="113">
        <f t="shared" ca="1" si="11"/>
        <v>0</v>
      </c>
      <c r="T39" s="73"/>
      <c r="U39" s="74">
        <f t="shared" ca="1" si="3"/>
        <v>0</v>
      </c>
      <c r="V39" s="73"/>
      <c r="W39" s="74">
        <f t="shared" ca="1" si="4"/>
        <v>0</v>
      </c>
      <c r="X39" s="73"/>
      <c r="Y39" s="74">
        <f t="shared" ca="1" si="5"/>
        <v>0</v>
      </c>
      <c r="Z39" s="82">
        <f t="shared" ca="1" si="6"/>
        <v>0</v>
      </c>
      <c r="AA39" s="74"/>
      <c r="AB39" s="139">
        <f t="shared" ca="1" si="12"/>
        <v>0</v>
      </c>
    </row>
    <row r="40" spans="1:28" ht="15" customHeight="1" x14ac:dyDescent="0.2">
      <c r="A40" s="84" t="s">
        <v>237</v>
      </c>
      <c r="B40" t="s">
        <v>65</v>
      </c>
      <c r="C40" s="4" t="s">
        <v>7</v>
      </c>
      <c r="D40" s="19">
        <f t="shared" si="0"/>
        <v>75</v>
      </c>
      <c r="E40" s="20">
        <f t="shared" si="7"/>
        <v>0</v>
      </c>
      <c r="F40" s="73"/>
      <c r="G40" s="74">
        <f t="shared" si="8"/>
        <v>0</v>
      </c>
      <c r="H40" s="73"/>
      <c r="I40" s="74">
        <f t="shared" si="1"/>
        <v>0</v>
      </c>
      <c r="J40" s="73"/>
      <c r="K40" s="113">
        <f t="shared" si="9"/>
        <v>0</v>
      </c>
      <c r="L40" s="73"/>
      <c r="M40" s="74">
        <f t="shared" si="10"/>
        <v>0</v>
      </c>
      <c r="N40" s="73"/>
      <c r="O40" s="113">
        <f t="shared" si="2"/>
        <v>0</v>
      </c>
      <c r="P40" s="101"/>
      <c r="Q40" s="74">
        <f t="shared" si="2"/>
        <v>0</v>
      </c>
      <c r="R40" s="73"/>
      <c r="S40" s="113">
        <f t="shared" si="11"/>
        <v>0</v>
      </c>
      <c r="T40" s="73"/>
      <c r="U40" s="74">
        <f t="shared" si="3"/>
        <v>0</v>
      </c>
      <c r="V40" s="73"/>
      <c r="W40" s="74">
        <f t="shared" si="4"/>
        <v>0</v>
      </c>
      <c r="X40" s="73"/>
      <c r="Y40" s="74">
        <f t="shared" si="5"/>
        <v>0</v>
      </c>
      <c r="Z40" s="82">
        <f t="shared" si="6"/>
        <v>0</v>
      </c>
      <c r="AA40" s="74"/>
      <c r="AB40" s="139">
        <f t="shared" si="12"/>
        <v>0</v>
      </c>
    </row>
    <row r="41" spans="1:28" ht="15" customHeight="1" x14ac:dyDescent="0.2">
      <c r="A41" s="84" t="s">
        <v>212</v>
      </c>
      <c r="B41" t="s">
        <v>65</v>
      </c>
      <c r="C41" s="4" t="s">
        <v>5</v>
      </c>
      <c r="D41" s="19">
        <v>118</v>
      </c>
      <c r="E41" s="20">
        <f t="shared" si="7"/>
        <v>0</v>
      </c>
      <c r="F41" s="73"/>
      <c r="G41" s="74">
        <f t="shared" si="8"/>
        <v>0</v>
      </c>
      <c r="H41" s="73"/>
      <c r="I41" s="74">
        <f t="shared" si="1"/>
        <v>0</v>
      </c>
      <c r="J41" s="73"/>
      <c r="K41" s="113">
        <f t="shared" si="9"/>
        <v>0</v>
      </c>
      <c r="L41" s="73"/>
      <c r="M41" s="74">
        <f t="shared" si="10"/>
        <v>0</v>
      </c>
      <c r="N41" s="73"/>
      <c r="O41" s="113">
        <f t="shared" si="2"/>
        <v>0</v>
      </c>
      <c r="P41" s="101"/>
      <c r="Q41" s="74">
        <f t="shared" si="2"/>
        <v>0</v>
      </c>
      <c r="R41" s="73"/>
      <c r="S41" s="113">
        <f t="shared" si="11"/>
        <v>0</v>
      </c>
      <c r="T41" s="73"/>
      <c r="U41" s="74">
        <v>0</v>
      </c>
      <c r="V41" s="73"/>
      <c r="W41" s="74">
        <v>0</v>
      </c>
      <c r="X41" s="73"/>
      <c r="Y41" s="74">
        <f t="shared" si="5"/>
        <v>0</v>
      </c>
      <c r="Z41" s="82">
        <f t="shared" si="6"/>
        <v>0</v>
      </c>
      <c r="AA41" s="74"/>
      <c r="AB41" s="139">
        <f t="shared" si="12"/>
        <v>0</v>
      </c>
    </row>
    <row r="42" spans="1:28" ht="15.75" customHeight="1" x14ac:dyDescent="0.2">
      <c r="A42" s="90" t="s">
        <v>187</v>
      </c>
      <c r="B42" t="str">
        <f>IF($A42="","",INDEX('MA-Liste'!$D:$D,MATCH($A42,'MA-Liste'!$M:$M,FALSE)))</f>
        <v>AeBo</v>
      </c>
      <c r="C42" s="4" t="str">
        <f ca="1">IF($A42="","",INDEX(INDIRECT("'MA-Liste'!"&amp;$C$11),MATCH($A42,'MA-Liste'!$M:$M,FALSE)))</f>
        <v>D</v>
      </c>
      <c r="D42" s="19">
        <f t="shared" ca="1" si="0"/>
        <v>100</v>
      </c>
      <c r="E42" s="20">
        <f t="shared" si="7"/>
        <v>0</v>
      </c>
      <c r="F42" s="73"/>
      <c r="G42" s="74">
        <f t="shared" ca="1" si="8"/>
        <v>0</v>
      </c>
      <c r="H42" s="73"/>
      <c r="I42" s="74">
        <f t="shared" ca="1" si="1"/>
        <v>0</v>
      </c>
      <c r="J42" s="73"/>
      <c r="K42" s="113">
        <f t="shared" ca="1" si="9"/>
        <v>0</v>
      </c>
      <c r="L42" s="73"/>
      <c r="M42" s="74">
        <f t="shared" ca="1" si="10"/>
        <v>0</v>
      </c>
      <c r="N42" s="73"/>
      <c r="O42" s="113">
        <f t="shared" ca="1" si="2"/>
        <v>0</v>
      </c>
      <c r="P42" s="101"/>
      <c r="Q42" s="74">
        <f t="shared" ca="1" si="2"/>
        <v>0</v>
      </c>
      <c r="R42" s="73"/>
      <c r="S42" s="113">
        <f t="shared" ca="1" si="11"/>
        <v>0</v>
      </c>
      <c r="T42" s="73"/>
      <c r="U42" s="74">
        <f t="shared" ref="U42:U49" ca="1" si="13">IF(D42="",0,D42*T42)</f>
        <v>0</v>
      </c>
      <c r="V42" s="73"/>
      <c r="W42" s="74">
        <f t="shared" ref="W42:W49" ca="1" si="14">IF(D42="",0,D42*V42)</f>
        <v>0</v>
      </c>
      <c r="X42" s="73"/>
      <c r="Y42" s="74">
        <f t="shared" ca="1" si="5"/>
        <v>0</v>
      </c>
      <c r="Z42" s="82">
        <f t="shared" ca="1" si="6"/>
        <v>0</v>
      </c>
      <c r="AA42" s="74"/>
      <c r="AB42" s="139">
        <f t="shared" ca="1" si="12"/>
        <v>0</v>
      </c>
    </row>
    <row r="43" spans="1:28" ht="15.75" customHeight="1" x14ac:dyDescent="0.2">
      <c r="A43" s="90" t="s">
        <v>144</v>
      </c>
      <c r="B43" t="s">
        <v>65</v>
      </c>
      <c r="C43" s="4" t="s">
        <v>6</v>
      </c>
      <c r="D43" s="19">
        <v>100</v>
      </c>
      <c r="E43" s="20">
        <f t="shared" si="7"/>
        <v>0</v>
      </c>
      <c r="F43" s="73"/>
      <c r="G43" s="74">
        <f t="shared" si="8"/>
        <v>0</v>
      </c>
      <c r="H43" s="73"/>
      <c r="I43" s="74">
        <f t="shared" si="1"/>
        <v>0</v>
      </c>
      <c r="J43" s="73"/>
      <c r="K43" s="113">
        <f t="shared" si="9"/>
        <v>0</v>
      </c>
      <c r="L43" s="73"/>
      <c r="M43" s="74">
        <f t="shared" si="10"/>
        <v>0</v>
      </c>
      <c r="N43" s="73"/>
      <c r="O43" s="113">
        <f t="shared" si="2"/>
        <v>0</v>
      </c>
      <c r="P43" s="101"/>
      <c r="Q43" s="74">
        <f t="shared" si="2"/>
        <v>0</v>
      </c>
      <c r="R43" s="73"/>
      <c r="S43" s="113">
        <f t="shared" si="11"/>
        <v>0</v>
      </c>
      <c r="T43" s="73"/>
      <c r="U43" s="74">
        <f t="shared" si="13"/>
        <v>0</v>
      </c>
      <c r="V43" s="73"/>
      <c r="W43" s="74">
        <f t="shared" si="14"/>
        <v>0</v>
      </c>
      <c r="X43" s="73"/>
      <c r="Y43" s="74">
        <f t="shared" si="5"/>
        <v>0</v>
      </c>
      <c r="Z43" s="82">
        <f t="shared" si="6"/>
        <v>0</v>
      </c>
      <c r="AA43" s="74"/>
      <c r="AB43" s="139">
        <f t="shared" si="12"/>
        <v>0</v>
      </c>
    </row>
    <row r="44" spans="1:28" ht="15" customHeight="1" x14ac:dyDescent="0.2">
      <c r="A44" s="84" t="s">
        <v>188</v>
      </c>
      <c r="B44" t="str">
        <f>IF($A44="","",INDEX('MA-Liste'!$D:$D,MATCH($A44,'MA-Liste'!$M:$M,FALSE)))</f>
        <v>AeBo</v>
      </c>
      <c r="C44" s="4" t="str">
        <f ca="1">IF($A44="","",INDEX(INDIRECT("'MA-Liste'!"&amp;$C$11),MATCH($A44,'MA-Liste'!$M:$M,FALSE)))</f>
        <v>C</v>
      </c>
      <c r="D44" s="19">
        <f t="shared" ca="1" si="0"/>
        <v>118</v>
      </c>
      <c r="E44" s="20">
        <f t="shared" si="7"/>
        <v>0</v>
      </c>
      <c r="F44" s="73"/>
      <c r="G44" s="74">
        <f t="shared" ca="1" si="8"/>
        <v>0</v>
      </c>
      <c r="H44" s="73"/>
      <c r="I44" s="74">
        <f t="shared" ca="1" si="1"/>
        <v>0</v>
      </c>
      <c r="J44" s="73"/>
      <c r="K44" s="113">
        <f t="shared" ca="1" si="9"/>
        <v>0</v>
      </c>
      <c r="L44" s="73"/>
      <c r="M44" s="74">
        <f t="shared" ca="1" si="10"/>
        <v>0</v>
      </c>
      <c r="N44" s="73"/>
      <c r="O44" s="113">
        <f t="shared" ca="1" si="2"/>
        <v>0</v>
      </c>
      <c r="P44" s="101"/>
      <c r="Q44" s="74">
        <f t="shared" ca="1" si="2"/>
        <v>0</v>
      </c>
      <c r="R44" s="73"/>
      <c r="S44" s="113">
        <f t="shared" ca="1" si="11"/>
        <v>0</v>
      </c>
      <c r="T44" s="73"/>
      <c r="U44" s="74">
        <f t="shared" ca="1" si="13"/>
        <v>0</v>
      </c>
      <c r="V44" s="73"/>
      <c r="W44" s="74">
        <f t="shared" ca="1" si="14"/>
        <v>0</v>
      </c>
      <c r="X44" s="73"/>
      <c r="Y44" s="74">
        <f t="shared" ca="1" si="5"/>
        <v>0</v>
      </c>
      <c r="Z44" s="82">
        <f t="shared" ca="1" si="6"/>
        <v>0</v>
      </c>
      <c r="AA44" s="74"/>
      <c r="AB44" s="139">
        <f t="shared" ca="1" si="12"/>
        <v>0</v>
      </c>
    </row>
    <row r="45" spans="1:28" ht="15" customHeight="1" x14ac:dyDescent="0.2">
      <c r="A45" s="84" t="s">
        <v>213</v>
      </c>
      <c r="B45" t="s">
        <v>65</v>
      </c>
      <c r="C45" s="4" t="s">
        <v>7</v>
      </c>
      <c r="D45" s="19">
        <v>75</v>
      </c>
      <c r="E45" s="20">
        <f t="shared" si="7"/>
        <v>0</v>
      </c>
      <c r="F45" s="73"/>
      <c r="G45" s="74">
        <f t="shared" si="8"/>
        <v>0</v>
      </c>
      <c r="H45" s="73"/>
      <c r="I45" s="74">
        <f t="shared" si="1"/>
        <v>0</v>
      </c>
      <c r="J45" s="73"/>
      <c r="K45" s="113">
        <f t="shared" si="9"/>
        <v>0</v>
      </c>
      <c r="L45" s="73"/>
      <c r="M45" s="74">
        <f t="shared" si="10"/>
        <v>0</v>
      </c>
      <c r="N45" s="73"/>
      <c r="O45" s="113">
        <f t="shared" si="2"/>
        <v>0</v>
      </c>
      <c r="P45" s="101"/>
      <c r="Q45" s="74">
        <f t="shared" si="2"/>
        <v>0</v>
      </c>
      <c r="R45" s="73"/>
      <c r="S45" s="113">
        <f t="shared" si="11"/>
        <v>0</v>
      </c>
      <c r="T45" s="73"/>
      <c r="U45" s="74">
        <f t="shared" si="13"/>
        <v>0</v>
      </c>
      <c r="V45" s="73"/>
      <c r="W45" s="74">
        <f t="shared" si="14"/>
        <v>0</v>
      </c>
      <c r="X45" s="73"/>
      <c r="Y45" s="74">
        <f t="shared" si="5"/>
        <v>0</v>
      </c>
      <c r="Z45" s="82">
        <f t="shared" si="6"/>
        <v>0</v>
      </c>
      <c r="AA45" s="74"/>
      <c r="AB45" s="139">
        <f t="shared" si="12"/>
        <v>0</v>
      </c>
    </row>
    <row r="46" spans="1:28" ht="15" customHeight="1" x14ac:dyDescent="0.2">
      <c r="A46" s="84" t="s">
        <v>216</v>
      </c>
      <c r="B46" t="s">
        <v>65</v>
      </c>
      <c r="C46" s="4" t="s">
        <v>6</v>
      </c>
      <c r="D46" s="19">
        <v>100</v>
      </c>
      <c r="E46" s="20">
        <f t="shared" si="7"/>
        <v>18</v>
      </c>
      <c r="F46" s="73"/>
      <c r="G46" s="74">
        <f t="shared" si="8"/>
        <v>0</v>
      </c>
      <c r="H46" s="73"/>
      <c r="I46" s="74">
        <f t="shared" si="1"/>
        <v>0</v>
      </c>
      <c r="J46" s="73"/>
      <c r="K46" s="113">
        <f t="shared" si="9"/>
        <v>0</v>
      </c>
      <c r="L46" s="73"/>
      <c r="M46" s="74">
        <f t="shared" si="10"/>
        <v>0</v>
      </c>
      <c r="N46" s="73"/>
      <c r="O46" s="113">
        <f t="shared" si="2"/>
        <v>0</v>
      </c>
      <c r="P46" s="101"/>
      <c r="Q46" s="74">
        <f t="shared" si="2"/>
        <v>0</v>
      </c>
      <c r="R46" s="73">
        <v>18</v>
      </c>
      <c r="S46" s="113">
        <f t="shared" si="11"/>
        <v>1800</v>
      </c>
      <c r="T46" s="73"/>
      <c r="U46" s="74">
        <f t="shared" si="13"/>
        <v>0</v>
      </c>
      <c r="V46" s="73"/>
      <c r="W46" s="74">
        <f t="shared" si="14"/>
        <v>0</v>
      </c>
      <c r="X46" s="73"/>
      <c r="Y46" s="74">
        <f t="shared" si="5"/>
        <v>0</v>
      </c>
      <c r="Z46" s="82">
        <f t="shared" si="6"/>
        <v>1800</v>
      </c>
      <c r="AA46" s="74"/>
      <c r="AB46" s="139">
        <f t="shared" si="12"/>
        <v>1800</v>
      </c>
    </row>
    <row r="47" spans="1:28" ht="15" customHeight="1" x14ac:dyDescent="0.2">
      <c r="A47" s="84" t="s">
        <v>191</v>
      </c>
      <c r="B47" t="str">
        <f>IF($A47="","",INDEX('MA-Liste'!$D:$D,MATCH($A47,'MA-Liste'!$M:$M,FALSE)))</f>
        <v>AeBo</v>
      </c>
      <c r="C47" s="4" t="str">
        <f ca="1">IF($A47="","",INDEX(INDIRECT("'MA-Liste'!"&amp;$C$11),MATCH($A47,'MA-Liste'!$M:$M,FALSE)))</f>
        <v>B</v>
      </c>
      <c r="D47" s="19">
        <f t="shared" ca="1" si="0"/>
        <v>140</v>
      </c>
      <c r="E47" s="20">
        <f t="shared" si="7"/>
        <v>0</v>
      </c>
      <c r="F47" s="73"/>
      <c r="G47" s="74">
        <f t="shared" ca="1" si="8"/>
        <v>0</v>
      </c>
      <c r="H47" s="73"/>
      <c r="I47" s="74">
        <f t="shared" ca="1" si="1"/>
        <v>0</v>
      </c>
      <c r="J47" s="73"/>
      <c r="K47" s="113">
        <f t="shared" ca="1" si="9"/>
        <v>0</v>
      </c>
      <c r="L47" s="73"/>
      <c r="M47" s="74">
        <f t="shared" ca="1" si="10"/>
        <v>0</v>
      </c>
      <c r="N47" s="73"/>
      <c r="O47" s="113">
        <f t="shared" ca="1" si="2"/>
        <v>0</v>
      </c>
      <c r="P47" s="101"/>
      <c r="Q47" s="74">
        <f t="shared" ca="1" si="2"/>
        <v>0</v>
      </c>
      <c r="R47" s="73"/>
      <c r="S47" s="113">
        <f t="shared" ca="1" si="11"/>
        <v>0</v>
      </c>
      <c r="T47" s="73"/>
      <c r="U47" s="74">
        <f t="shared" ca="1" si="13"/>
        <v>0</v>
      </c>
      <c r="V47" s="73"/>
      <c r="W47" s="74">
        <f t="shared" ca="1" si="14"/>
        <v>0</v>
      </c>
      <c r="X47" s="73"/>
      <c r="Y47" s="74">
        <f t="shared" ca="1" si="5"/>
        <v>0</v>
      </c>
      <c r="Z47" s="82">
        <f t="shared" ca="1" si="6"/>
        <v>0</v>
      </c>
      <c r="AA47" s="74"/>
      <c r="AB47" s="139">
        <f t="shared" ca="1" si="12"/>
        <v>0</v>
      </c>
    </row>
    <row r="48" spans="1:28" ht="15" customHeight="1" x14ac:dyDescent="0.2">
      <c r="A48" s="84" t="s">
        <v>219</v>
      </c>
      <c r="B48" s="14" t="s">
        <v>65</v>
      </c>
      <c r="C48" s="18" t="s">
        <v>6</v>
      </c>
      <c r="D48" s="19">
        <v>100</v>
      </c>
      <c r="E48" s="20">
        <f t="shared" si="7"/>
        <v>0</v>
      </c>
      <c r="F48" s="73"/>
      <c r="G48" s="74">
        <f t="shared" si="8"/>
        <v>0</v>
      </c>
      <c r="H48" s="73"/>
      <c r="I48" s="74">
        <f t="shared" si="1"/>
        <v>0</v>
      </c>
      <c r="J48" s="73"/>
      <c r="K48" s="113">
        <f t="shared" si="9"/>
        <v>0</v>
      </c>
      <c r="L48" s="73"/>
      <c r="M48" s="74">
        <f t="shared" si="10"/>
        <v>0</v>
      </c>
      <c r="N48" s="73"/>
      <c r="O48" s="113">
        <f t="shared" si="2"/>
        <v>0</v>
      </c>
      <c r="P48" s="101"/>
      <c r="Q48" s="74">
        <f t="shared" si="2"/>
        <v>0</v>
      </c>
      <c r="R48" s="73"/>
      <c r="S48" s="113">
        <f t="shared" si="11"/>
        <v>0</v>
      </c>
      <c r="T48" s="73"/>
      <c r="U48" s="74">
        <f t="shared" si="13"/>
        <v>0</v>
      </c>
      <c r="V48" s="73"/>
      <c r="W48" s="74">
        <f t="shared" si="14"/>
        <v>0</v>
      </c>
      <c r="X48" s="73"/>
      <c r="Y48" s="74">
        <f t="shared" si="5"/>
        <v>0</v>
      </c>
      <c r="Z48" s="82">
        <f t="shared" si="6"/>
        <v>0</v>
      </c>
      <c r="AA48" s="74"/>
      <c r="AB48" s="139">
        <f t="shared" si="12"/>
        <v>0</v>
      </c>
    </row>
    <row r="49" spans="1:28" ht="15" customHeight="1" x14ac:dyDescent="0.2">
      <c r="A49" s="84" t="s">
        <v>220</v>
      </c>
      <c r="B49" s="14" t="s">
        <v>65</v>
      </c>
      <c r="C49" s="18" t="s">
        <v>8</v>
      </c>
      <c r="D49" s="19">
        <v>60</v>
      </c>
      <c r="E49" s="20">
        <f t="shared" si="7"/>
        <v>0</v>
      </c>
      <c r="F49" s="73"/>
      <c r="G49" s="74">
        <f t="shared" si="8"/>
        <v>0</v>
      </c>
      <c r="H49" s="73"/>
      <c r="I49" s="74">
        <f t="shared" si="1"/>
        <v>0</v>
      </c>
      <c r="J49" s="73"/>
      <c r="K49" s="113">
        <f t="shared" si="9"/>
        <v>0</v>
      </c>
      <c r="L49" s="73"/>
      <c r="M49" s="74">
        <f t="shared" si="10"/>
        <v>0</v>
      </c>
      <c r="N49" s="73"/>
      <c r="O49" s="113">
        <f t="shared" si="2"/>
        <v>0</v>
      </c>
      <c r="P49" s="101"/>
      <c r="Q49" s="74">
        <f t="shared" si="2"/>
        <v>0</v>
      </c>
      <c r="R49" s="73"/>
      <c r="S49" s="113">
        <f t="shared" si="11"/>
        <v>0</v>
      </c>
      <c r="T49" s="73"/>
      <c r="U49" s="74">
        <f t="shared" si="13"/>
        <v>0</v>
      </c>
      <c r="V49" s="73"/>
      <c r="W49" s="74">
        <f t="shared" si="14"/>
        <v>0</v>
      </c>
      <c r="X49" s="73"/>
      <c r="Y49" s="74">
        <f t="shared" si="5"/>
        <v>0</v>
      </c>
      <c r="Z49" s="82">
        <f t="shared" si="6"/>
        <v>0</v>
      </c>
      <c r="AA49" s="74"/>
      <c r="AB49" s="139">
        <f t="shared" si="12"/>
        <v>0</v>
      </c>
    </row>
    <row r="50" spans="1:28" ht="15" customHeight="1" x14ac:dyDescent="0.2">
      <c r="A50" s="84" t="s">
        <v>217</v>
      </c>
      <c r="B50" s="14" t="s">
        <v>65</v>
      </c>
      <c r="C50" s="18" t="s">
        <v>9</v>
      </c>
      <c r="D50" s="19">
        <v>35</v>
      </c>
      <c r="E50" s="20">
        <f t="shared" si="7"/>
        <v>0</v>
      </c>
      <c r="F50" s="73"/>
      <c r="G50" s="74">
        <f t="shared" si="8"/>
        <v>0</v>
      </c>
      <c r="H50" s="73"/>
      <c r="I50" s="74">
        <f t="shared" si="1"/>
        <v>0</v>
      </c>
      <c r="J50" s="73"/>
      <c r="K50" s="113">
        <f t="shared" si="9"/>
        <v>0</v>
      </c>
      <c r="L50" s="73"/>
      <c r="M50" s="74">
        <f t="shared" si="10"/>
        <v>0</v>
      </c>
      <c r="N50" s="73"/>
      <c r="O50" s="113">
        <f t="shared" si="2"/>
        <v>0</v>
      </c>
      <c r="P50" s="101"/>
      <c r="Q50" s="74">
        <f t="shared" si="2"/>
        <v>0</v>
      </c>
      <c r="R50" s="73"/>
      <c r="S50" s="113">
        <f t="shared" si="11"/>
        <v>0</v>
      </c>
      <c r="T50" s="73"/>
      <c r="U50" s="74">
        <v>0</v>
      </c>
      <c r="V50" s="73"/>
      <c r="W50" s="74">
        <v>0</v>
      </c>
      <c r="X50" s="73"/>
      <c r="Y50" s="74">
        <f t="shared" si="5"/>
        <v>0</v>
      </c>
      <c r="Z50" s="82">
        <f t="shared" si="6"/>
        <v>0</v>
      </c>
      <c r="AA50" s="74"/>
      <c r="AB50" s="139">
        <f t="shared" si="12"/>
        <v>0</v>
      </c>
    </row>
    <row r="51" spans="1:28" ht="15" customHeight="1" x14ac:dyDescent="0.2">
      <c r="A51" s="84" t="s">
        <v>194</v>
      </c>
      <c r="B51" t="str">
        <f>IF($A51="","",INDEX('MA-Liste'!$D:$D,MATCH($A51,'MA-Liste'!$M:$M,FALSE)))</f>
        <v>AeBo</v>
      </c>
      <c r="C51" s="4" t="str">
        <f ca="1">IF($A51="","",INDEX(INDIRECT("'MA-Liste'!"&amp;$C$11),MATCH($A51,'MA-Liste'!$M:$M,FALSE)))</f>
        <v>D</v>
      </c>
      <c r="D51" s="19">
        <f t="shared" ca="1" si="0"/>
        <v>100</v>
      </c>
      <c r="E51" s="20">
        <f t="shared" si="7"/>
        <v>0</v>
      </c>
      <c r="F51" s="73"/>
      <c r="G51" s="74">
        <f t="shared" ca="1" si="8"/>
        <v>0</v>
      </c>
      <c r="H51" s="73"/>
      <c r="I51" s="74">
        <f t="shared" ca="1" si="1"/>
        <v>0</v>
      </c>
      <c r="J51" s="73"/>
      <c r="K51" s="113">
        <f t="shared" ca="1" si="9"/>
        <v>0</v>
      </c>
      <c r="L51" s="73"/>
      <c r="M51" s="74">
        <f t="shared" ca="1" si="10"/>
        <v>0</v>
      </c>
      <c r="N51" s="73"/>
      <c r="O51" s="113">
        <f t="shared" ca="1" si="2"/>
        <v>0</v>
      </c>
      <c r="P51" s="101"/>
      <c r="Q51" s="74">
        <f t="shared" ca="1" si="2"/>
        <v>0</v>
      </c>
      <c r="R51" s="73"/>
      <c r="S51" s="113">
        <f t="shared" ca="1" si="11"/>
        <v>0</v>
      </c>
      <c r="T51" s="73"/>
      <c r="U51" s="74">
        <v>0</v>
      </c>
      <c r="V51" s="73"/>
      <c r="W51" s="74">
        <f t="shared" ref="W51:W77" ca="1" si="15">IF(D51="",0,D51*V51)</f>
        <v>0</v>
      </c>
      <c r="X51" s="73"/>
      <c r="Y51" s="74">
        <f t="shared" ca="1" si="5"/>
        <v>0</v>
      </c>
      <c r="Z51" s="82">
        <f t="shared" ca="1" si="6"/>
        <v>0</v>
      </c>
      <c r="AA51" s="74"/>
      <c r="AB51" s="139">
        <f t="shared" ca="1" si="12"/>
        <v>0</v>
      </c>
    </row>
    <row r="52" spans="1:28" ht="15" customHeight="1" x14ac:dyDescent="0.2">
      <c r="A52" s="84" t="s">
        <v>215</v>
      </c>
      <c r="B52" t="str">
        <f>IF($A52="","",INDEX('MA-Liste'!$D:$D,MATCH($A52,'MA-Liste'!$M:$M,FALSE)))</f>
        <v>AeBo</v>
      </c>
      <c r="C52" s="4" t="str">
        <f ca="1">IF($A52="","",INDEX(INDIRECT("'MA-Liste'!"&amp;$C$11),MATCH($A52,'MA-Liste'!$M:$M,FALSE)))</f>
        <v>D</v>
      </c>
      <c r="D52" s="19">
        <f t="shared" ca="1" si="0"/>
        <v>100</v>
      </c>
      <c r="E52" s="20">
        <f t="shared" si="7"/>
        <v>0</v>
      </c>
      <c r="F52" s="73"/>
      <c r="G52" s="74">
        <f t="shared" ca="1" si="8"/>
        <v>0</v>
      </c>
      <c r="H52" s="73"/>
      <c r="I52" s="74">
        <f t="shared" ca="1" si="1"/>
        <v>0</v>
      </c>
      <c r="J52" s="73"/>
      <c r="K52" s="113">
        <f t="shared" ca="1" si="9"/>
        <v>0</v>
      </c>
      <c r="L52" s="73"/>
      <c r="M52" s="74">
        <f t="shared" ca="1" si="10"/>
        <v>0</v>
      </c>
      <c r="N52" s="73"/>
      <c r="O52" s="113">
        <f t="shared" ca="1" si="2"/>
        <v>0</v>
      </c>
      <c r="P52" s="101"/>
      <c r="Q52" s="74">
        <f t="shared" ca="1" si="2"/>
        <v>0</v>
      </c>
      <c r="R52" s="73"/>
      <c r="S52" s="113">
        <f t="shared" ca="1" si="11"/>
        <v>0</v>
      </c>
      <c r="T52" s="73"/>
      <c r="U52" s="74">
        <v>0</v>
      </c>
      <c r="V52" s="73"/>
      <c r="W52" s="74">
        <f t="shared" ca="1" si="15"/>
        <v>0</v>
      </c>
      <c r="X52" s="73"/>
      <c r="Y52" s="74">
        <f t="shared" ca="1" si="5"/>
        <v>0</v>
      </c>
      <c r="Z52" s="82">
        <f t="shared" ca="1" si="6"/>
        <v>0</v>
      </c>
      <c r="AA52" s="74"/>
      <c r="AB52" s="139">
        <f t="shared" ca="1" si="12"/>
        <v>0</v>
      </c>
    </row>
    <row r="53" spans="1:28" ht="15" customHeight="1" x14ac:dyDescent="0.2">
      <c r="A53" s="84" t="s">
        <v>226</v>
      </c>
      <c r="B53" t="str">
        <f>IF($A53="","",INDEX('MA-Liste'!$D:$D,MATCH($A53,'MA-Liste'!$M:$M,FALSE)))</f>
        <v>AeBo</v>
      </c>
      <c r="C53" s="4" t="str">
        <f ca="1">IF($A53="","",INDEX(INDIRECT("'MA-Liste'!"&amp;$C$11),MATCH($A53,'MA-Liste'!$M:$M,FALSE)))</f>
        <v>B</v>
      </c>
      <c r="D53" s="19">
        <f t="shared" ca="1" si="0"/>
        <v>140</v>
      </c>
      <c r="E53" s="20">
        <f t="shared" si="7"/>
        <v>0</v>
      </c>
      <c r="F53" s="73"/>
      <c r="G53" s="74">
        <f t="shared" ca="1" si="8"/>
        <v>0</v>
      </c>
      <c r="H53" s="73"/>
      <c r="I53" s="74">
        <f t="shared" ca="1" si="1"/>
        <v>0</v>
      </c>
      <c r="J53" s="73"/>
      <c r="K53" s="113">
        <f t="shared" ca="1" si="9"/>
        <v>0</v>
      </c>
      <c r="L53" s="73"/>
      <c r="M53" s="74">
        <f t="shared" ca="1" si="10"/>
        <v>0</v>
      </c>
      <c r="N53" s="73"/>
      <c r="O53" s="113">
        <f t="shared" ca="1" si="2"/>
        <v>0</v>
      </c>
      <c r="P53" s="101"/>
      <c r="Q53" s="74">
        <f t="shared" ca="1" si="2"/>
        <v>0</v>
      </c>
      <c r="R53" s="73"/>
      <c r="S53" s="113">
        <f t="shared" ca="1" si="11"/>
        <v>0</v>
      </c>
      <c r="T53" s="73"/>
      <c r="U53" s="74">
        <v>0</v>
      </c>
      <c r="V53" s="73"/>
      <c r="W53" s="74">
        <f t="shared" ca="1" si="15"/>
        <v>0</v>
      </c>
      <c r="X53" s="73"/>
      <c r="Y53" s="74">
        <f t="shared" ca="1" si="5"/>
        <v>0</v>
      </c>
      <c r="Z53" s="82">
        <f t="shared" ca="1" si="6"/>
        <v>0</v>
      </c>
      <c r="AA53" s="74"/>
      <c r="AB53" s="139">
        <f t="shared" ca="1" si="12"/>
        <v>0</v>
      </c>
    </row>
    <row r="54" spans="1:28" ht="15" customHeight="1" x14ac:dyDescent="0.2">
      <c r="A54" s="84" t="s">
        <v>163</v>
      </c>
      <c r="B54" t="str">
        <f>IF($A54="","",INDEX('MA-Liste'!$D:$D,MATCH($A54,'MA-Liste'!$M:$M,FALSE)))</f>
        <v>AeBo</v>
      </c>
      <c r="C54" s="4" t="str">
        <f ca="1">IF($A54="","",INDEX(INDIRECT("'MA-Liste'!"&amp;$C$11),MATCH($A54,'MA-Liste'!$M:$M,FALSE)))</f>
        <v>B</v>
      </c>
      <c r="D54" s="19">
        <f t="shared" ca="1" si="0"/>
        <v>140</v>
      </c>
      <c r="E54" s="20">
        <f t="shared" si="7"/>
        <v>0</v>
      </c>
      <c r="F54" s="73"/>
      <c r="G54" s="74">
        <f t="shared" ca="1" si="8"/>
        <v>0</v>
      </c>
      <c r="H54" s="73"/>
      <c r="I54" s="74">
        <f t="shared" ca="1" si="1"/>
        <v>0</v>
      </c>
      <c r="J54" s="73"/>
      <c r="K54" s="113">
        <f t="shared" ca="1" si="9"/>
        <v>0</v>
      </c>
      <c r="L54" s="73"/>
      <c r="M54" s="74">
        <f t="shared" ca="1" si="10"/>
        <v>0</v>
      </c>
      <c r="N54" s="73"/>
      <c r="O54" s="113">
        <f t="shared" ca="1" si="2"/>
        <v>0</v>
      </c>
      <c r="P54" s="101"/>
      <c r="Q54" s="74">
        <f t="shared" ca="1" si="2"/>
        <v>0</v>
      </c>
      <c r="R54" s="73"/>
      <c r="S54" s="113">
        <f t="shared" ca="1" si="11"/>
        <v>0</v>
      </c>
      <c r="T54" s="73"/>
      <c r="U54" s="74">
        <v>0</v>
      </c>
      <c r="V54" s="73"/>
      <c r="W54" s="74">
        <f t="shared" ca="1" si="15"/>
        <v>0</v>
      </c>
      <c r="X54" s="73"/>
      <c r="Y54" s="74">
        <f t="shared" ca="1" si="5"/>
        <v>0</v>
      </c>
      <c r="Z54" s="82">
        <f t="shared" ca="1" si="6"/>
        <v>0</v>
      </c>
      <c r="AA54" s="74"/>
      <c r="AB54" s="139">
        <f t="shared" ca="1" si="12"/>
        <v>0</v>
      </c>
    </row>
    <row r="55" spans="1:28" ht="15" customHeight="1" x14ac:dyDescent="0.2">
      <c r="A55" s="84" t="s">
        <v>227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C</v>
      </c>
      <c r="D55" s="19">
        <f t="shared" ca="1" si="0"/>
        <v>118</v>
      </c>
      <c r="E55" s="20">
        <f t="shared" si="7"/>
        <v>0</v>
      </c>
      <c r="F55" s="73"/>
      <c r="G55" s="74">
        <f t="shared" ca="1" si="8"/>
        <v>0</v>
      </c>
      <c r="H55" s="73"/>
      <c r="I55" s="74">
        <f t="shared" ca="1" si="1"/>
        <v>0</v>
      </c>
      <c r="J55" s="73"/>
      <c r="K55" s="113">
        <f t="shared" ca="1" si="9"/>
        <v>0</v>
      </c>
      <c r="L55" s="73"/>
      <c r="M55" s="74">
        <f t="shared" ca="1" si="10"/>
        <v>0</v>
      </c>
      <c r="N55" s="73"/>
      <c r="O55" s="113">
        <f t="shared" ca="1" si="2"/>
        <v>0</v>
      </c>
      <c r="P55" s="101"/>
      <c r="Q55" s="74">
        <f t="shared" ca="1" si="2"/>
        <v>0</v>
      </c>
      <c r="R55" s="73"/>
      <c r="S55" s="113">
        <f t="shared" ca="1" si="11"/>
        <v>0</v>
      </c>
      <c r="T55" s="73"/>
      <c r="U55" s="74">
        <v>0</v>
      </c>
      <c r="V55" s="73"/>
      <c r="W55" s="74">
        <f t="shared" ca="1" si="15"/>
        <v>0</v>
      </c>
      <c r="X55" s="73"/>
      <c r="Y55" s="74">
        <f t="shared" ca="1" si="5"/>
        <v>0</v>
      </c>
      <c r="Z55" s="82">
        <f t="shared" ca="1" si="6"/>
        <v>0</v>
      </c>
      <c r="AA55" s="74"/>
      <c r="AB55" s="139">
        <f t="shared" ca="1" si="12"/>
        <v>0</v>
      </c>
    </row>
    <row r="56" spans="1:28" ht="15" customHeight="1" x14ac:dyDescent="0.2">
      <c r="A56" s="84" t="s">
        <v>238</v>
      </c>
      <c r="B56" t="s">
        <v>65</v>
      </c>
      <c r="C56" s="4" t="str">
        <f ca="1">IF($A56="","",INDEX(INDIRECT("'MA-Liste'!"&amp;$C$11),MATCH($A56,'MA-Liste'!$M:$M,FALSE)))</f>
        <v>G</v>
      </c>
      <c r="D56" s="19">
        <f t="shared" ca="1" si="0"/>
        <v>35</v>
      </c>
      <c r="E56" s="20">
        <f t="shared" si="7"/>
        <v>24.5</v>
      </c>
      <c r="F56" s="73"/>
      <c r="G56" s="74">
        <f t="shared" ca="1" si="8"/>
        <v>0</v>
      </c>
      <c r="H56" s="73"/>
      <c r="I56" s="74">
        <f t="shared" ca="1" si="1"/>
        <v>0</v>
      </c>
      <c r="J56" s="73"/>
      <c r="K56" s="113">
        <f t="shared" ca="1" si="9"/>
        <v>0</v>
      </c>
      <c r="L56" s="73"/>
      <c r="M56" s="74">
        <f t="shared" ca="1" si="10"/>
        <v>0</v>
      </c>
      <c r="N56" s="73"/>
      <c r="O56" s="113">
        <f t="shared" ca="1" si="2"/>
        <v>0</v>
      </c>
      <c r="P56" s="101"/>
      <c r="Q56" s="74">
        <f t="shared" ca="1" si="2"/>
        <v>0</v>
      </c>
      <c r="R56" s="73">
        <v>24.5</v>
      </c>
      <c r="S56" s="113">
        <f t="shared" ca="1" si="11"/>
        <v>857.5</v>
      </c>
      <c r="T56" s="73"/>
      <c r="U56" s="74">
        <v>0</v>
      </c>
      <c r="V56" s="73"/>
      <c r="W56" s="74">
        <f t="shared" ca="1" si="15"/>
        <v>0</v>
      </c>
      <c r="X56" s="73"/>
      <c r="Y56" s="74">
        <f t="shared" ca="1" si="5"/>
        <v>0</v>
      </c>
      <c r="Z56" s="82">
        <f t="shared" ca="1" si="6"/>
        <v>857.5</v>
      </c>
      <c r="AA56" s="74"/>
      <c r="AB56" s="139">
        <f t="shared" ca="1" si="12"/>
        <v>857.5</v>
      </c>
    </row>
    <row r="57" spans="1:28" ht="15" customHeight="1" x14ac:dyDescent="0.2">
      <c r="A57" s="84" t="s">
        <v>229</v>
      </c>
      <c r="B57" t="str">
        <f>IF($A57="","",INDEX('MA-Liste'!$D:$D,MATCH($A57,'MA-Liste'!$M:$M,FALSE)))</f>
        <v>AeBo</v>
      </c>
      <c r="C57" s="4" t="str">
        <f ca="1">IF($A57="","",INDEX(INDIRECT("'MA-Liste'!"&amp;$C$11),MATCH($A57,'MA-Liste'!$M:$M,FALSE)))</f>
        <v>G</v>
      </c>
      <c r="D57" s="19">
        <f t="shared" ca="1" si="0"/>
        <v>35</v>
      </c>
      <c r="E57" s="20">
        <f t="shared" si="7"/>
        <v>0</v>
      </c>
      <c r="F57" s="73"/>
      <c r="G57" s="74">
        <f t="shared" ca="1" si="8"/>
        <v>0</v>
      </c>
      <c r="H57" s="73"/>
      <c r="I57" s="74">
        <f t="shared" ca="1" si="1"/>
        <v>0</v>
      </c>
      <c r="J57" s="73"/>
      <c r="K57" s="113">
        <f t="shared" ca="1" si="9"/>
        <v>0</v>
      </c>
      <c r="L57" s="73"/>
      <c r="M57" s="74">
        <f t="shared" ca="1" si="10"/>
        <v>0</v>
      </c>
      <c r="N57" s="73"/>
      <c r="O57" s="113">
        <f t="shared" ca="1" si="2"/>
        <v>0</v>
      </c>
      <c r="P57" s="101"/>
      <c r="Q57" s="74">
        <f t="shared" ca="1" si="2"/>
        <v>0</v>
      </c>
      <c r="R57" s="73"/>
      <c r="S57" s="113">
        <f t="shared" ca="1" si="11"/>
        <v>0</v>
      </c>
      <c r="T57" s="73"/>
      <c r="U57" s="74">
        <v>0</v>
      </c>
      <c r="V57" s="73"/>
      <c r="W57" s="74">
        <f t="shared" ca="1" si="15"/>
        <v>0</v>
      </c>
      <c r="X57" s="73"/>
      <c r="Y57" s="74">
        <f t="shared" ca="1" si="5"/>
        <v>0</v>
      </c>
      <c r="Z57" s="82">
        <f t="shared" ca="1" si="6"/>
        <v>0</v>
      </c>
      <c r="AA57" s="74"/>
      <c r="AB57" s="139">
        <f t="shared" ca="1" si="12"/>
        <v>0</v>
      </c>
    </row>
    <row r="58" spans="1:28" ht="15" customHeight="1" x14ac:dyDescent="0.2">
      <c r="A58" s="84" t="s">
        <v>234</v>
      </c>
      <c r="B58" t="s">
        <v>65</v>
      </c>
      <c r="C58" s="4" t="s">
        <v>7</v>
      </c>
      <c r="D58" s="19">
        <f t="shared" si="0"/>
        <v>75</v>
      </c>
      <c r="E58" s="20">
        <f t="shared" si="7"/>
        <v>0</v>
      </c>
      <c r="F58" s="73"/>
      <c r="G58" s="74">
        <f t="shared" si="8"/>
        <v>0</v>
      </c>
      <c r="H58" s="73"/>
      <c r="I58" s="74">
        <f t="shared" si="1"/>
        <v>0</v>
      </c>
      <c r="J58" s="73"/>
      <c r="K58" s="113">
        <f t="shared" si="9"/>
        <v>0</v>
      </c>
      <c r="L58" s="73"/>
      <c r="M58" s="74">
        <f t="shared" si="10"/>
        <v>0</v>
      </c>
      <c r="N58" s="73"/>
      <c r="O58" s="113">
        <f t="shared" si="2"/>
        <v>0</v>
      </c>
      <c r="P58" s="101"/>
      <c r="Q58" s="74">
        <f t="shared" si="2"/>
        <v>0</v>
      </c>
      <c r="R58" s="73"/>
      <c r="S58" s="113">
        <f t="shared" si="11"/>
        <v>0</v>
      </c>
      <c r="T58" s="73"/>
      <c r="U58" s="74">
        <v>0</v>
      </c>
      <c r="V58" s="73"/>
      <c r="W58" s="74">
        <f t="shared" si="15"/>
        <v>0</v>
      </c>
      <c r="X58" s="73"/>
      <c r="Y58" s="74">
        <f t="shared" si="5"/>
        <v>0</v>
      </c>
      <c r="Z58" s="82">
        <f t="shared" si="6"/>
        <v>0</v>
      </c>
      <c r="AA58" s="74"/>
      <c r="AB58" s="139">
        <f t="shared" si="12"/>
        <v>0</v>
      </c>
    </row>
    <row r="59" spans="1:28" ht="15" customHeight="1" x14ac:dyDescent="0.2">
      <c r="A59" s="84" t="s">
        <v>235</v>
      </c>
      <c r="B59" t="s">
        <v>65</v>
      </c>
      <c r="C59" s="4" t="s">
        <v>9</v>
      </c>
      <c r="D59" s="19">
        <f t="shared" si="0"/>
        <v>35</v>
      </c>
      <c r="E59" s="20">
        <f t="shared" si="7"/>
        <v>2.5</v>
      </c>
      <c r="F59" s="73"/>
      <c r="G59" s="74">
        <f t="shared" si="8"/>
        <v>0</v>
      </c>
      <c r="H59" s="73"/>
      <c r="I59" s="74">
        <f t="shared" si="1"/>
        <v>0</v>
      </c>
      <c r="J59" s="73">
        <v>2.5</v>
      </c>
      <c r="K59" s="113">
        <f t="shared" si="9"/>
        <v>87.5</v>
      </c>
      <c r="L59" s="73"/>
      <c r="M59" s="74">
        <f t="shared" si="10"/>
        <v>0</v>
      </c>
      <c r="N59" s="73"/>
      <c r="O59" s="113">
        <f t="shared" si="2"/>
        <v>0</v>
      </c>
      <c r="P59" s="101"/>
      <c r="Q59" s="74">
        <f t="shared" si="2"/>
        <v>0</v>
      </c>
      <c r="R59" s="73"/>
      <c r="S59" s="113">
        <f t="shared" si="11"/>
        <v>0</v>
      </c>
      <c r="T59" s="73"/>
      <c r="U59" s="74">
        <v>0</v>
      </c>
      <c r="V59" s="73"/>
      <c r="W59" s="74">
        <f t="shared" si="15"/>
        <v>0</v>
      </c>
      <c r="X59" s="73"/>
      <c r="Y59" s="74">
        <f t="shared" si="5"/>
        <v>0</v>
      </c>
      <c r="Z59" s="82">
        <f t="shared" si="6"/>
        <v>87.5</v>
      </c>
      <c r="AA59" s="74"/>
      <c r="AB59" s="139">
        <f t="shared" si="12"/>
        <v>87.5</v>
      </c>
    </row>
    <row r="60" spans="1:28" ht="15" customHeight="1" x14ac:dyDescent="0.2">
      <c r="A60" s="84" t="s">
        <v>230</v>
      </c>
      <c r="B60" t="str">
        <f>IF($A60="","",INDEX('MA-Liste'!$D:$D,MATCH($A60,'MA-Liste'!$M:$M,FALSE)))</f>
        <v>AeBo</v>
      </c>
      <c r="C60" s="4" t="str">
        <f ca="1">IF($A60="","",INDEX(INDIRECT("'MA-Liste'!"&amp;$C$11),MATCH($A60,'MA-Liste'!$M:$M,FALSE)))</f>
        <v>G</v>
      </c>
      <c r="D60" s="19">
        <f t="shared" ca="1" si="0"/>
        <v>35</v>
      </c>
      <c r="E60" s="20">
        <f t="shared" si="7"/>
        <v>0</v>
      </c>
      <c r="F60" s="73"/>
      <c r="G60" s="74">
        <f t="shared" ca="1" si="8"/>
        <v>0</v>
      </c>
      <c r="H60" s="73"/>
      <c r="I60" s="74">
        <f t="shared" ca="1" si="1"/>
        <v>0</v>
      </c>
      <c r="J60" s="73"/>
      <c r="K60" s="113">
        <f t="shared" ca="1" si="9"/>
        <v>0</v>
      </c>
      <c r="L60" s="73"/>
      <c r="M60" s="74">
        <f t="shared" ca="1" si="10"/>
        <v>0</v>
      </c>
      <c r="N60" s="73"/>
      <c r="O60" s="113">
        <f t="shared" ca="1" si="2"/>
        <v>0</v>
      </c>
      <c r="P60" s="101"/>
      <c r="Q60" s="74">
        <f t="shared" ca="1" si="2"/>
        <v>0</v>
      </c>
      <c r="R60" s="73"/>
      <c r="S60" s="113">
        <f t="shared" ca="1" si="11"/>
        <v>0</v>
      </c>
      <c r="T60" s="73"/>
      <c r="U60" s="74">
        <v>0</v>
      </c>
      <c r="V60" s="73"/>
      <c r="W60" s="74">
        <f t="shared" ca="1" si="15"/>
        <v>0</v>
      </c>
      <c r="X60" s="73"/>
      <c r="Y60" s="74">
        <f t="shared" ca="1" si="5"/>
        <v>0</v>
      </c>
      <c r="Z60" s="82">
        <f t="shared" ca="1" si="6"/>
        <v>0</v>
      </c>
      <c r="AA60" s="74"/>
      <c r="AB60" s="139">
        <f t="shared" ca="1" si="12"/>
        <v>0</v>
      </c>
    </row>
    <row r="61" spans="1:28" ht="15" customHeight="1" x14ac:dyDescent="0.2">
      <c r="A61" s="84" t="s">
        <v>243</v>
      </c>
      <c r="B61" t="s">
        <v>65</v>
      </c>
      <c r="C61" s="4" t="s">
        <v>6</v>
      </c>
      <c r="D61" s="19">
        <v>100</v>
      </c>
      <c r="E61" s="20">
        <f t="shared" si="7"/>
        <v>8.25</v>
      </c>
      <c r="F61" s="73"/>
      <c r="G61" s="74">
        <f t="shared" si="8"/>
        <v>0</v>
      </c>
      <c r="H61" s="73"/>
      <c r="I61" s="74">
        <f t="shared" si="1"/>
        <v>0</v>
      </c>
      <c r="J61" s="73">
        <v>8.25</v>
      </c>
      <c r="K61" s="113">
        <f t="shared" si="9"/>
        <v>825</v>
      </c>
      <c r="L61" s="73"/>
      <c r="M61" s="74">
        <f t="shared" si="10"/>
        <v>0</v>
      </c>
      <c r="N61" s="73"/>
      <c r="O61" s="113">
        <f t="shared" si="2"/>
        <v>0</v>
      </c>
      <c r="P61" s="101"/>
      <c r="Q61" s="74">
        <f t="shared" si="2"/>
        <v>0</v>
      </c>
      <c r="R61" s="73"/>
      <c r="S61" s="113">
        <f t="shared" si="11"/>
        <v>0</v>
      </c>
      <c r="T61" s="73"/>
      <c r="U61" s="74">
        <v>0</v>
      </c>
      <c r="V61" s="73"/>
      <c r="W61" s="74">
        <f t="shared" si="15"/>
        <v>0</v>
      </c>
      <c r="X61" s="73"/>
      <c r="Y61" s="74">
        <f t="shared" si="5"/>
        <v>0</v>
      </c>
      <c r="Z61" s="82">
        <f t="shared" si="6"/>
        <v>825</v>
      </c>
      <c r="AA61" s="74"/>
      <c r="AB61" s="139">
        <f t="shared" si="12"/>
        <v>825</v>
      </c>
    </row>
    <row r="62" spans="1:28" ht="15" customHeight="1" x14ac:dyDescent="0.2">
      <c r="A62" s="84" t="s">
        <v>244</v>
      </c>
      <c r="B62" t="s">
        <v>65</v>
      </c>
      <c r="C62" s="4" t="s">
        <v>6</v>
      </c>
      <c r="D62" s="19">
        <v>100</v>
      </c>
      <c r="E62" s="20">
        <f t="shared" si="7"/>
        <v>0</v>
      </c>
      <c r="F62" s="73"/>
      <c r="G62" s="74">
        <f t="shared" si="8"/>
        <v>0</v>
      </c>
      <c r="H62" s="73"/>
      <c r="I62" s="74">
        <f t="shared" si="1"/>
        <v>0</v>
      </c>
      <c r="J62" s="73"/>
      <c r="K62" s="113">
        <f t="shared" si="9"/>
        <v>0</v>
      </c>
      <c r="L62" s="73"/>
      <c r="M62" s="74">
        <f t="shared" si="10"/>
        <v>0</v>
      </c>
      <c r="N62" s="73"/>
      <c r="O62" s="113">
        <f t="shared" si="2"/>
        <v>0</v>
      </c>
      <c r="P62" s="101"/>
      <c r="Q62" s="74">
        <f t="shared" si="2"/>
        <v>0</v>
      </c>
      <c r="R62" s="73"/>
      <c r="S62" s="113">
        <f t="shared" si="11"/>
        <v>0</v>
      </c>
      <c r="T62" s="73"/>
      <c r="U62" s="74">
        <v>0</v>
      </c>
      <c r="V62" s="73"/>
      <c r="W62" s="74">
        <f t="shared" si="15"/>
        <v>0</v>
      </c>
      <c r="X62" s="73"/>
      <c r="Y62" s="74">
        <f t="shared" si="5"/>
        <v>0</v>
      </c>
      <c r="Z62" s="82">
        <f t="shared" si="6"/>
        <v>0</v>
      </c>
      <c r="AA62" s="74"/>
      <c r="AB62" s="139">
        <f t="shared" si="12"/>
        <v>0</v>
      </c>
    </row>
    <row r="63" spans="1:28" ht="15" customHeight="1" x14ac:dyDescent="0.2">
      <c r="A63" s="84" t="s">
        <v>249</v>
      </c>
      <c r="B63" t="s">
        <v>250</v>
      </c>
      <c r="C63" s="4" t="s">
        <v>9</v>
      </c>
      <c r="D63" s="19">
        <v>35</v>
      </c>
      <c r="E63" s="20">
        <f t="shared" si="7"/>
        <v>0</v>
      </c>
      <c r="F63" s="73"/>
      <c r="G63" s="74">
        <f t="shared" si="8"/>
        <v>0</v>
      </c>
      <c r="H63" s="73"/>
      <c r="I63" s="74">
        <f t="shared" si="1"/>
        <v>0</v>
      </c>
      <c r="J63" s="73"/>
      <c r="K63" s="113">
        <f t="shared" si="9"/>
        <v>0</v>
      </c>
      <c r="L63" s="73"/>
      <c r="M63" s="74">
        <f t="shared" si="10"/>
        <v>0</v>
      </c>
      <c r="N63" s="73"/>
      <c r="O63" s="113">
        <f t="shared" si="2"/>
        <v>0</v>
      </c>
      <c r="P63" s="101"/>
      <c r="Q63" s="74">
        <f t="shared" si="2"/>
        <v>0</v>
      </c>
      <c r="R63" s="73"/>
      <c r="S63" s="113">
        <f t="shared" si="11"/>
        <v>0</v>
      </c>
      <c r="T63" s="73"/>
      <c r="U63" s="74">
        <v>0</v>
      </c>
      <c r="V63" s="73"/>
      <c r="W63" s="74">
        <f t="shared" si="15"/>
        <v>0</v>
      </c>
      <c r="X63" s="73"/>
      <c r="Y63" s="74">
        <f t="shared" si="5"/>
        <v>0</v>
      </c>
      <c r="Z63" s="82">
        <f t="shared" si="6"/>
        <v>0</v>
      </c>
      <c r="AA63" s="74"/>
      <c r="AB63" s="139">
        <f t="shared" si="12"/>
        <v>0</v>
      </c>
    </row>
    <row r="64" spans="1:28" ht="15" customHeight="1" x14ac:dyDescent="0.2">
      <c r="A64" s="84" t="s">
        <v>246</v>
      </c>
      <c r="B64" t="s">
        <v>65</v>
      </c>
      <c r="C64" s="4" t="s">
        <v>4</v>
      </c>
      <c r="D64" s="19">
        <v>140</v>
      </c>
      <c r="E64" s="20">
        <f t="shared" si="7"/>
        <v>0</v>
      </c>
      <c r="F64" s="73"/>
      <c r="G64" s="74">
        <f t="shared" si="8"/>
        <v>0</v>
      </c>
      <c r="H64" s="73"/>
      <c r="I64" s="74">
        <f t="shared" si="1"/>
        <v>0</v>
      </c>
      <c r="J64" s="73"/>
      <c r="K64" s="113">
        <f t="shared" si="9"/>
        <v>0</v>
      </c>
      <c r="L64" s="73"/>
      <c r="M64" s="74">
        <f t="shared" si="10"/>
        <v>0</v>
      </c>
      <c r="N64" s="73"/>
      <c r="O64" s="113">
        <f t="shared" si="2"/>
        <v>0</v>
      </c>
      <c r="P64" s="101"/>
      <c r="Q64" s="74">
        <f t="shared" si="2"/>
        <v>0</v>
      </c>
      <c r="R64" s="73"/>
      <c r="S64" s="113">
        <f t="shared" si="11"/>
        <v>0</v>
      </c>
      <c r="T64" s="73"/>
      <c r="U64" s="74">
        <v>0</v>
      </c>
      <c r="V64" s="73"/>
      <c r="W64" s="74">
        <f t="shared" si="15"/>
        <v>0</v>
      </c>
      <c r="X64" s="73"/>
      <c r="Y64" s="74">
        <f t="shared" si="5"/>
        <v>0</v>
      </c>
      <c r="Z64" s="82">
        <f t="shared" si="6"/>
        <v>0</v>
      </c>
      <c r="AA64" s="74"/>
      <c r="AB64" s="139">
        <f t="shared" si="12"/>
        <v>0</v>
      </c>
    </row>
    <row r="65" spans="1:29" ht="15" customHeight="1" x14ac:dyDescent="0.2">
      <c r="A65" s="84" t="s">
        <v>228</v>
      </c>
      <c r="B65" t="str">
        <f>IF($A65="","",INDEX('MA-Liste'!$D:$D,MATCH($A65,'MA-Liste'!$M:$M,FALSE)))</f>
        <v>AeBo</v>
      </c>
      <c r="C65" s="4" t="str">
        <f ca="1">IF($A65="","",INDEX(INDIRECT("'MA-Liste'!"&amp;$C$11),MATCH($A65,'MA-Liste'!$M:$M,FALSE)))</f>
        <v>D</v>
      </c>
      <c r="D65" s="19">
        <f t="shared" ca="1" si="0"/>
        <v>100</v>
      </c>
      <c r="E65" s="20">
        <f t="shared" si="7"/>
        <v>0</v>
      </c>
      <c r="F65" s="73"/>
      <c r="G65" s="74">
        <f t="shared" ca="1" si="8"/>
        <v>0</v>
      </c>
      <c r="H65" s="73"/>
      <c r="I65" s="74">
        <f t="shared" ca="1" si="1"/>
        <v>0</v>
      </c>
      <c r="J65" s="73"/>
      <c r="K65" s="113">
        <f t="shared" ca="1" si="9"/>
        <v>0</v>
      </c>
      <c r="L65" s="73"/>
      <c r="M65" s="74">
        <f t="shared" ca="1" si="10"/>
        <v>0</v>
      </c>
      <c r="N65" s="73"/>
      <c r="O65" s="113">
        <f t="shared" ca="1" si="2"/>
        <v>0</v>
      </c>
      <c r="P65" s="101"/>
      <c r="Q65" s="74">
        <f t="shared" ca="1" si="2"/>
        <v>0</v>
      </c>
      <c r="R65" s="73"/>
      <c r="S65" s="113">
        <f t="shared" ca="1" si="11"/>
        <v>0</v>
      </c>
      <c r="T65" s="73"/>
      <c r="U65" s="74">
        <v>0</v>
      </c>
      <c r="V65" s="73"/>
      <c r="W65" s="74">
        <f t="shared" ca="1" si="15"/>
        <v>0</v>
      </c>
      <c r="X65" s="73"/>
      <c r="Y65" s="74">
        <f t="shared" ca="1" si="5"/>
        <v>0</v>
      </c>
      <c r="Z65" s="82">
        <f t="shared" ca="1" si="6"/>
        <v>0</v>
      </c>
      <c r="AA65" s="74"/>
      <c r="AB65" s="139">
        <f t="shared" ca="1" si="12"/>
        <v>0</v>
      </c>
    </row>
    <row r="66" spans="1:29" ht="15" customHeight="1" x14ac:dyDescent="0.2">
      <c r="A66" s="84" t="s">
        <v>252</v>
      </c>
      <c r="B66" s="14" t="s">
        <v>65</v>
      </c>
      <c r="C66" s="18" t="s">
        <v>8</v>
      </c>
      <c r="D66" s="19">
        <v>60</v>
      </c>
      <c r="E66" s="20">
        <f t="shared" si="7"/>
        <v>0</v>
      </c>
      <c r="F66" s="73"/>
      <c r="G66" s="74">
        <f t="shared" si="8"/>
        <v>0</v>
      </c>
      <c r="H66" s="73"/>
      <c r="I66" s="74">
        <f t="shared" si="1"/>
        <v>0</v>
      </c>
      <c r="J66" s="73"/>
      <c r="K66" s="113">
        <f t="shared" si="9"/>
        <v>0</v>
      </c>
      <c r="L66" s="73"/>
      <c r="M66" s="74">
        <f t="shared" si="10"/>
        <v>0</v>
      </c>
      <c r="N66" s="73"/>
      <c r="O66" s="113">
        <f t="shared" si="2"/>
        <v>0</v>
      </c>
      <c r="P66" s="101"/>
      <c r="Q66" s="74">
        <f t="shared" si="2"/>
        <v>0</v>
      </c>
      <c r="R66" s="73"/>
      <c r="S66" s="113">
        <f t="shared" si="11"/>
        <v>0</v>
      </c>
      <c r="T66" s="73"/>
      <c r="U66" s="74">
        <v>0</v>
      </c>
      <c r="V66" s="73"/>
      <c r="W66" s="74">
        <f t="shared" si="15"/>
        <v>0</v>
      </c>
      <c r="X66" s="73"/>
      <c r="Y66" s="74">
        <f t="shared" si="5"/>
        <v>0</v>
      </c>
      <c r="Z66" s="82">
        <f t="shared" si="6"/>
        <v>0</v>
      </c>
      <c r="AA66" s="74"/>
      <c r="AB66" s="139">
        <f t="shared" si="12"/>
        <v>0</v>
      </c>
    </row>
    <row r="67" spans="1:29" ht="15" customHeight="1" x14ac:dyDescent="0.2">
      <c r="A67" s="90" t="s">
        <v>253</v>
      </c>
      <c r="B67" s="14" t="s">
        <v>65</v>
      </c>
      <c r="C67" s="18" t="s">
        <v>6</v>
      </c>
      <c r="D67" s="19">
        <v>100</v>
      </c>
      <c r="E67" s="20">
        <f t="shared" si="7"/>
        <v>0</v>
      </c>
      <c r="F67" s="73"/>
      <c r="G67" s="74">
        <f t="shared" si="8"/>
        <v>0</v>
      </c>
      <c r="H67" s="73"/>
      <c r="I67" s="74">
        <f t="shared" si="1"/>
        <v>0</v>
      </c>
      <c r="J67" s="73"/>
      <c r="K67" s="113">
        <f t="shared" si="9"/>
        <v>0</v>
      </c>
      <c r="L67" s="73"/>
      <c r="M67" s="74">
        <f t="shared" si="10"/>
        <v>0</v>
      </c>
      <c r="N67" s="73"/>
      <c r="O67" s="113">
        <f t="shared" si="2"/>
        <v>0</v>
      </c>
      <c r="P67" s="101"/>
      <c r="Q67" s="74">
        <f t="shared" si="2"/>
        <v>0</v>
      </c>
      <c r="R67" s="73"/>
      <c r="S67" s="113">
        <f t="shared" si="11"/>
        <v>0</v>
      </c>
      <c r="T67" s="73"/>
      <c r="U67" s="74">
        <v>0</v>
      </c>
      <c r="V67" s="73"/>
      <c r="W67" s="74">
        <f t="shared" si="15"/>
        <v>0</v>
      </c>
      <c r="X67" s="73"/>
      <c r="Y67" s="74">
        <f t="shared" si="5"/>
        <v>0</v>
      </c>
      <c r="Z67" s="82">
        <f t="shared" si="6"/>
        <v>0</v>
      </c>
      <c r="AA67" s="74"/>
      <c r="AB67" s="139">
        <f t="shared" si="12"/>
        <v>0</v>
      </c>
    </row>
    <row r="68" spans="1:29" ht="15" customHeight="1" x14ac:dyDescent="0.2">
      <c r="A68" s="90" t="s">
        <v>254</v>
      </c>
      <c r="B68" s="14" t="s">
        <v>65</v>
      </c>
      <c r="C68" s="18" t="s">
        <v>8</v>
      </c>
      <c r="D68" s="19">
        <v>60</v>
      </c>
      <c r="E68" s="20">
        <f t="shared" si="7"/>
        <v>0</v>
      </c>
      <c r="F68" s="73"/>
      <c r="G68" s="74">
        <f t="shared" si="8"/>
        <v>0</v>
      </c>
      <c r="H68" s="73"/>
      <c r="I68" s="74">
        <f t="shared" si="1"/>
        <v>0</v>
      </c>
      <c r="J68" s="73"/>
      <c r="K68" s="113">
        <f t="shared" si="9"/>
        <v>0</v>
      </c>
      <c r="L68" s="73"/>
      <c r="M68" s="74">
        <f t="shared" si="10"/>
        <v>0</v>
      </c>
      <c r="N68" s="73"/>
      <c r="O68" s="113">
        <f t="shared" si="2"/>
        <v>0</v>
      </c>
      <c r="P68" s="101"/>
      <c r="Q68" s="74">
        <f t="shared" si="2"/>
        <v>0</v>
      </c>
      <c r="R68" s="73"/>
      <c r="S68" s="113">
        <f t="shared" si="11"/>
        <v>0</v>
      </c>
      <c r="T68" s="73"/>
      <c r="U68" s="74">
        <v>0</v>
      </c>
      <c r="V68" s="73"/>
      <c r="W68" s="74">
        <f t="shared" si="15"/>
        <v>0</v>
      </c>
      <c r="X68" s="73"/>
      <c r="Y68" s="74">
        <f t="shared" si="5"/>
        <v>0</v>
      </c>
      <c r="Z68" s="82">
        <f t="shared" si="6"/>
        <v>0</v>
      </c>
      <c r="AA68" s="74"/>
      <c r="AB68" s="147">
        <f t="shared" si="12"/>
        <v>0</v>
      </c>
    </row>
    <row r="69" spans="1:29" ht="15" customHeight="1" x14ac:dyDescent="0.2">
      <c r="A69" s="90" t="s">
        <v>255</v>
      </c>
      <c r="B69" s="14" t="s">
        <v>65</v>
      </c>
      <c r="C69" s="18" t="s">
        <v>5</v>
      </c>
      <c r="D69" s="19">
        <v>118</v>
      </c>
      <c r="E69" s="20">
        <f t="shared" si="7"/>
        <v>50.5</v>
      </c>
      <c r="F69" s="73"/>
      <c r="G69" s="74">
        <f t="shared" si="8"/>
        <v>0</v>
      </c>
      <c r="H69" s="73"/>
      <c r="I69" s="74">
        <f t="shared" si="1"/>
        <v>0</v>
      </c>
      <c r="J69" s="73"/>
      <c r="K69" s="113">
        <f t="shared" si="9"/>
        <v>0</v>
      </c>
      <c r="L69" s="73"/>
      <c r="M69" s="74">
        <f t="shared" si="10"/>
        <v>0</v>
      </c>
      <c r="N69" s="73"/>
      <c r="O69" s="113">
        <f t="shared" si="2"/>
        <v>0</v>
      </c>
      <c r="P69" s="101"/>
      <c r="Q69" s="74">
        <f t="shared" si="2"/>
        <v>0</v>
      </c>
      <c r="R69" s="73">
        <v>50.5</v>
      </c>
      <c r="S69" s="113">
        <f t="shared" si="11"/>
        <v>5959</v>
      </c>
      <c r="T69" s="73"/>
      <c r="U69" s="74">
        <v>0</v>
      </c>
      <c r="V69" s="73"/>
      <c r="W69" s="74">
        <f t="shared" si="15"/>
        <v>0</v>
      </c>
      <c r="X69" s="73"/>
      <c r="Y69" s="74">
        <f t="shared" si="5"/>
        <v>0</v>
      </c>
      <c r="Z69" s="82">
        <f t="shared" si="6"/>
        <v>5959</v>
      </c>
      <c r="AA69" s="74"/>
      <c r="AB69" s="147">
        <f t="shared" si="12"/>
        <v>5959</v>
      </c>
    </row>
    <row r="70" spans="1:29" ht="15" customHeight="1" x14ac:dyDescent="0.2">
      <c r="A70" s="90" t="s">
        <v>256</v>
      </c>
      <c r="B70" s="14" t="s">
        <v>65</v>
      </c>
      <c r="C70" s="18" t="s">
        <v>5</v>
      </c>
      <c r="D70" s="19">
        <v>118</v>
      </c>
      <c r="E70" s="20">
        <f t="shared" si="7"/>
        <v>0</v>
      </c>
      <c r="F70" s="73"/>
      <c r="G70" s="74">
        <f t="shared" si="8"/>
        <v>0</v>
      </c>
      <c r="H70" s="73"/>
      <c r="I70" s="74">
        <f t="shared" si="1"/>
        <v>0</v>
      </c>
      <c r="J70" s="73"/>
      <c r="K70" s="113">
        <f t="shared" si="9"/>
        <v>0</v>
      </c>
      <c r="L70" s="73"/>
      <c r="M70" s="74">
        <f t="shared" si="10"/>
        <v>0</v>
      </c>
      <c r="N70" s="73"/>
      <c r="O70" s="113">
        <f t="shared" si="2"/>
        <v>0</v>
      </c>
      <c r="P70" s="101"/>
      <c r="Q70" s="74">
        <f t="shared" si="2"/>
        <v>0</v>
      </c>
      <c r="R70" s="73"/>
      <c r="S70" s="113">
        <f t="shared" si="11"/>
        <v>0</v>
      </c>
      <c r="T70" s="73"/>
      <c r="U70" s="74">
        <v>0</v>
      </c>
      <c r="V70" s="73"/>
      <c r="W70" s="74">
        <f t="shared" si="15"/>
        <v>0</v>
      </c>
      <c r="X70" s="73"/>
      <c r="Y70" s="74">
        <f t="shared" si="5"/>
        <v>0</v>
      </c>
      <c r="Z70" s="82">
        <f t="shared" si="6"/>
        <v>0</v>
      </c>
      <c r="AA70" s="74"/>
      <c r="AB70" s="147">
        <f t="shared" si="12"/>
        <v>0</v>
      </c>
    </row>
    <row r="71" spans="1:29" ht="15" customHeight="1" x14ac:dyDescent="0.2">
      <c r="A71" s="90" t="s">
        <v>257</v>
      </c>
      <c r="B71" s="14" t="s">
        <v>65</v>
      </c>
      <c r="C71" s="18" t="s">
        <v>5</v>
      </c>
      <c r="D71" s="19">
        <v>118</v>
      </c>
      <c r="E71" s="20">
        <f t="shared" si="7"/>
        <v>0</v>
      </c>
      <c r="F71" s="73"/>
      <c r="G71" s="74">
        <f t="shared" si="8"/>
        <v>0</v>
      </c>
      <c r="H71" s="73"/>
      <c r="I71" s="74">
        <f t="shared" si="1"/>
        <v>0</v>
      </c>
      <c r="J71" s="73"/>
      <c r="K71" s="113">
        <f t="shared" si="9"/>
        <v>0</v>
      </c>
      <c r="L71" s="73"/>
      <c r="M71" s="74">
        <f t="shared" si="10"/>
        <v>0</v>
      </c>
      <c r="N71" s="73"/>
      <c r="O71" s="113">
        <f t="shared" si="2"/>
        <v>0</v>
      </c>
      <c r="P71" s="101"/>
      <c r="Q71" s="74">
        <f t="shared" si="2"/>
        <v>0</v>
      </c>
      <c r="R71" s="73"/>
      <c r="S71" s="113">
        <f t="shared" si="11"/>
        <v>0</v>
      </c>
      <c r="T71" s="73"/>
      <c r="U71" s="74">
        <v>0</v>
      </c>
      <c r="V71" s="73"/>
      <c r="W71" s="74">
        <f t="shared" si="15"/>
        <v>0</v>
      </c>
      <c r="X71" s="73"/>
      <c r="Y71" s="74">
        <f t="shared" si="5"/>
        <v>0</v>
      </c>
      <c r="Z71" s="82">
        <f t="shared" si="6"/>
        <v>0</v>
      </c>
      <c r="AA71" s="74"/>
      <c r="AB71" s="147">
        <f t="shared" si="12"/>
        <v>0</v>
      </c>
    </row>
    <row r="72" spans="1:29" ht="15" customHeight="1" x14ac:dyDescent="0.2">
      <c r="A72" s="90" t="s">
        <v>264</v>
      </c>
      <c r="B72" s="14" t="s">
        <v>65</v>
      </c>
      <c r="C72" s="18" t="s">
        <v>6</v>
      </c>
      <c r="D72" s="19">
        <v>100</v>
      </c>
      <c r="E72" s="20">
        <f t="shared" si="7"/>
        <v>0</v>
      </c>
      <c r="F72" s="73"/>
      <c r="G72" s="74">
        <f t="shared" si="8"/>
        <v>0</v>
      </c>
      <c r="H72" s="73"/>
      <c r="I72" s="74">
        <f t="shared" si="1"/>
        <v>0</v>
      </c>
      <c r="J72" s="73"/>
      <c r="K72" s="113">
        <f t="shared" si="9"/>
        <v>0</v>
      </c>
      <c r="L72" s="73"/>
      <c r="M72" s="74">
        <f t="shared" si="10"/>
        <v>0</v>
      </c>
      <c r="N72" s="73"/>
      <c r="O72" s="113">
        <f t="shared" si="2"/>
        <v>0</v>
      </c>
      <c r="P72" s="101"/>
      <c r="Q72" s="74">
        <f t="shared" si="2"/>
        <v>0</v>
      </c>
      <c r="R72" s="73"/>
      <c r="S72" s="113">
        <f t="shared" si="11"/>
        <v>0</v>
      </c>
      <c r="T72" s="73"/>
      <c r="U72" s="74">
        <v>0</v>
      </c>
      <c r="V72" s="73"/>
      <c r="W72" s="74">
        <f t="shared" si="15"/>
        <v>0</v>
      </c>
      <c r="X72" s="73"/>
      <c r="Y72" s="74">
        <f t="shared" si="5"/>
        <v>0</v>
      </c>
      <c r="Z72" s="82">
        <f t="shared" si="6"/>
        <v>0</v>
      </c>
      <c r="AA72" s="74"/>
      <c r="AB72" s="147">
        <f t="shared" si="12"/>
        <v>0</v>
      </c>
    </row>
    <row r="73" spans="1:29" ht="15" customHeight="1" x14ac:dyDescent="0.2">
      <c r="A73" s="90" t="s">
        <v>260</v>
      </c>
      <c r="B73" s="14" t="s">
        <v>65</v>
      </c>
      <c r="C73" s="18" t="s">
        <v>6</v>
      </c>
      <c r="D73" s="19">
        <v>100</v>
      </c>
      <c r="E73" s="20">
        <f t="shared" si="7"/>
        <v>0</v>
      </c>
      <c r="F73" s="73"/>
      <c r="G73" s="74">
        <f t="shared" si="8"/>
        <v>0</v>
      </c>
      <c r="H73" s="73"/>
      <c r="I73" s="74">
        <f t="shared" si="1"/>
        <v>0</v>
      </c>
      <c r="J73" s="73"/>
      <c r="K73" s="113">
        <f t="shared" si="9"/>
        <v>0</v>
      </c>
      <c r="L73" s="73"/>
      <c r="M73" s="74">
        <f t="shared" si="10"/>
        <v>0</v>
      </c>
      <c r="N73" s="73"/>
      <c r="O73" s="113">
        <f t="shared" si="2"/>
        <v>0</v>
      </c>
      <c r="P73" s="73"/>
      <c r="Q73" s="74">
        <f t="shared" si="2"/>
        <v>0</v>
      </c>
      <c r="R73" s="73"/>
      <c r="S73" s="113">
        <f t="shared" si="11"/>
        <v>0</v>
      </c>
      <c r="T73" s="73"/>
      <c r="U73" s="74">
        <v>0</v>
      </c>
      <c r="V73" s="73"/>
      <c r="W73" s="74">
        <f t="shared" si="15"/>
        <v>0</v>
      </c>
      <c r="X73" s="73"/>
      <c r="Y73" s="74">
        <f t="shared" si="5"/>
        <v>0</v>
      </c>
      <c r="Z73" s="82">
        <f t="shared" si="6"/>
        <v>0</v>
      </c>
      <c r="AA73" s="74"/>
      <c r="AB73" s="147">
        <f t="shared" si="12"/>
        <v>0</v>
      </c>
    </row>
    <row r="74" spans="1:29" ht="15" customHeight="1" x14ac:dyDescent="0.2">
      <c r="A74" s="90" t="s">
        <v>265</v>
      </c>
      <c r="B74" t="str">
        <f>IF($A74="","",INDEX('MA-Liste'!$D:$D,MATCH($A74,'MA-Liste'!$M:$M,FALSE)))</f>
        <v>AeBo</v>
      </c>
      <c r="C74" s="4" t="str">
        <f ca="1">IF($A74="","",INDEX(INDIRECT("'MA-Liste'!"&amp;$C$11),MATCH($A74,'MA-Liste'!$M:$M,FALSE)))</f>
        <v>D</v>
      </c>
      <c r="D74" s="19">
        <f ca="1">IF(OR($C74="",$C74=0),"",VLOOKUP($C74,Ansätze,$D$11,FALSE))</f>
        <v>100</v>
      </c>
      <c r="E74" s="20">
        <f t="shared" si="7"/>
        <v>0</v>
      </c>
      <c r="F74" s="73"/>
      <c r="G74" s="74">
        <f t="shared" ca="1" si="8"/>
        <v>0</v>
      </c>
      <c r="H74" s="73"/>
      <c r="I74" s="74">
        <f t="shared" ca="1" si="1"/>
        <v>0</v>
      </c>
      <c r="J74" s="73"/>
      <c r="K74" s="113">
        <f t="shared" ca="1" si="9"/>
        <v>0</v>
      </c>
      <c r="L74" s="73"/>
      <c r="M74" s="74">
        <f t="shared" ca="1" si="10"/>
        <v>0</v>
      </c>
      <c r="N74" s="73"/>
      <c r="O74" s="113">
        <f t="shared" ca="1" si="2"/>
        <v>0</v>
      </c>
      <c r="P74" s="73"/>
      <c r="Q74" s="74">
        <f t="shared" ca="1" si="2"/>
        <v>0</v>
      </c>
      <c r="R74" s="73"/>
      <c r="S74" s="113">
        <f t="shared" ca="1" si="11"/>
        <v>0</v>
      </c>
      <c r="T74" s="73"/>
      <c r="U74" s="74">
        <v>0</v>
      </c>
      <c r="V74" s="73"/>
      <c r="W74" s="74">
        <f t="shared" ca="1" si="15"/>
        <v>0</v>
      </c>
      <c r="X74" s="73"/>
      <c r="Y74" s="74">
        <f t="shared" ca="1" si="5"/>
        <v>0</v>
      </c>
      <c r="Z74" s="82">
        <f t="shared" ca="1" si="6"/>
        <v>0</v>
      </c>
      <c r="AA74" s="74"/>
      <c r="AB74" s="147">
        <f t="shared" ca="1" si="12"/>
        <v>0</v>
      </c>
    </row>
    <row r="75" spans="1:29" ht="15" customHeight="1" x14ac:dyDescent="0.2">
      <c r="A75" s="90" t="s">
        <v>263</v>
      </c>
      <c r="B75" s="14" t="s">
        <v>65</v>
      </c>
      <c r="C75" s="18" t="s">
        <v>6</v>
      </c>
      <c r="D75" s="19">
        <v>100</v>
      </c>
      <c r="E75" s="20">
        <f t="shared" si="7"/>
        <v>0</v>
      </c>
      <c r="F75" s="73"/>
      <c r="G75" s="74">
        <f t="shared" si="8"/>
        <v>0</v>
      </c>
      <c r="H75" s="73"/>
      <c r="I75" s="74">
        <f t="shared" ref="I75:I80" si="16">IF(D75="",0,D75*H75)</f>
        <v>0</v>
      </c>
      <c r="J75" s="73"/>
      <c r="K75" s="113">
        <f t="shared" si="9"/>
        <v>0</v>
      </c>
      <c r="L75" s="73"/>
      <c r="M75" s="74">
        <f t="shared" si="10"/>
        <v>0</v>
      </c>
      <c r="N75" s="73"/>
      <c r="O75" s="113">
        <f t="shared" ref="O75:O80" si="17">IF($D75="",0,$D75*N75)</f>
        <v>0</v>
      </c>
      <c r="P75" s="73"/>
      <c r="Q75" s="74">
        <f t="shared" ref="Q75:Q80" si="18">IF($D75="",0,$D75*P75)</f>
        <v>0</v>
      </c>
      <c r="R75" s="73"/>
      <c r="S75" s="113">
        <f t="shared" si="11"/>
        <v>0</v>
      </c>
      <c r="T75" s="73"/>
      <c r="U75" s="74">
        <v>0</v>
      </c>
      <c r="V75" s="73"/>
      <c r="W75" s="74">
        <f t="shared" si="15"/>
        <v>0</v>
      </c>
      <c r="X75" s="73"/>
      <c r="Y75" s="74">
        <f t="shared" ref="Y75:Y80" si="19">IF(D75="",0,D75*X75)</f>
        <v>0</v>
      </c>
      <c r="Z75" s="82">
        <f t="shared" ref="Z75:Z80" si="20">IF(D75="",0,D75*E75)</f>
        <v>0</v>
      </c>
      <c r="AA75" s="74"/>
      <c r="AB75" s="147">
        <f t="shared" si="12"/>
        <v>0</v>
      </c>
      <c r="AC75" s="141"/>
    </row>
    <row r="76" spans="1:29" ht="15" customHeight="1" x14ac:dyDescent="0.2">
      <c r="A76" s="84" t="s">
        <v>292</v>
      </c>
      <c r="B76" t="s">
        <v>65</v>
      </c>
      <c r="C76" s="4" t="s">
        <v>9</v>
      </c>
      <c r="D76" s="19">
        <v>35</v>
      </c>
      <c r="E76" s="20">
        <f t="shared" si="7"/>
        <v>62.25</v>
      </c>
      <c r="F76" s="73"/>
      <c r="G76" s="74">
        <f>IF(D76="",0,D76*F76)</f>
        <v>0</v>
      </c>
      <c r="H76" s="73"/>
      <c r="I76" s="74">
        <f t="shared" si="16"/>
        <v>0</v>
      </c>
      <c r="J76" s="73">
        <v>4.5</v>
      </c>
      <c r="K76" s="113">
        <f>IF($D76="",0,$D76*J76)</f>
        <v>157.5</v>
      </c>
      <c r="L76" s="73"/>
      <c r="M76" s="74">
        <f>IF($D76="",0,$D76*L76)</f>
        <v>0</v>
      </c>
      <c r="N76" s="73">
        <v>57.75</v>
      </c>
      <c r="O76" s="113">
        <f t="shared" si="17"/>
        <v>2021.25</v>
      </c>
      <c r="P76" s="73"/>
      <c r="Q76" s="74">
        <f t="shared" si="18"/>
        <v>0</v>
      </c>
      <c r="R76" s="73"/>
      <c r="S76" s="113">
        <f>IF($D76="",0,$D76*R76)</f>
        <v>0</v>
      </c>
      <c r="T76" s="73"/>
      <c r="U76" s="74">
        <v>0</v>
      </c>
      <c r="V76" s="73"/>
      <c r="W76" s="74">
        <f t="shared" si="15"/>
        <v>0</v>
      </c>
      <c r="X76" s="73"/>
      <c r="Y76" s="74">
        <f t="shared" si="19"/>
        <v>0</v>
      </c>
      <c r="Z76" s="82">
        <f t="shared" si="20"/>
        <v>2178.75</v>
      </c>
      <c r="AA76" s="74"/>
      <c r="AB76" s="147">
        <f t="shared" ref="AB76:AB81" si="21">SUM(Z76+AA76)</f>
        <v>2178.75</v>
      </c>
      <c r="AC76" s="141"/>
    </row>
    <row r="77" spans="1:29" ht="15" customHeight="1" x14ac:dyDescent="0.2">
      <c r="A77" s="84" t="s">
        <v>293</v>
      </c>
      <c r="B77" s="14" t="s">
        <v>65</v>
      </c>
      <c r="C77" s="18" t="s">
        <v>5</v>
      </c>
      <c r="D77" s="19">
        <v>118</v>
      </c>
      <c r="E77" s="20">
        <f t="shared" si="7"/>
        <v>0</v>
      </c>
      <c r="F77" s="73"/>
      <c r="G77" s="74">
        <f>IF(D77="",0,D77*F77)</f>
        <v>0</v>
      </c>
      <c r="H77" s="73"/>
      <c r="I77" s="74">
        <f t="shared" si="16"/>
        <v>0</v>
      </c>
      <c r="J77" s="73"/>
      <c r="K77" s="113">
        <f>IF($D77="",0,$D77*J77)</f>
        <v>0</v>
      </c>
      <c r="L77" s="73"/>
      <c r="M77" s="74">
        <f>IF($D77="",0,$D77*L77)</f>
        <v>0</v>
      </c>
      <c r="N77" s="73"/>
      <c r="O77" s="113">
        <f t="shared" si="17"/>
        <v>0</v>
      </c>
      <c r="P77" s="73"/>
      <c r="Q77" s="74">
        <f t="shared" si="18"/>
        <v>0</v>
      </c>
      <c r="R77" s="73"/>
      <c r="S77" s="113">
        <f>IF($D77="",0,$D77*R77)</f>
        <v>0</v>
      </c>
      <c r="T77" s="73"/>
      <c r="U77" s="74">
        <f>IF(D77="",0,D77*T77)</f>
        <v>0</v>
      </c>
      <c r="V77" s="73"/>
      <c r="W77" s="74">
        <f t="shared" si="15"/>
        <v>0</v>
      </c>
      <c r="X77" s="73"/>
      <c r="Y77" s="74">
        <f t="shared" si="19"/>
        <v>0</v>
      </c>
      <c r="Z77" s="82">
        <f t="shared" si="20"/>
        <v>0</v>
      </c>
      <c r="AA77" s="74"/>
      <c r="AB77" s="147">
        <f t="shared" si="21"/>
        <v>0</v>
      </c>
      <c r="AC77" s="141"/>
    </row>
    <row r="78" spans="1:29" ht="15" customHeight="1" x14ac:dyDescent="0.2">
      <c r="A78" s="84" t="s">
        <v>300</v>
      </c>
      <c r="B78" s="14" t="s">
        <v>65</v>
      </c>
      <c r="C78" s="18" t="s">
        <v>6</v>
      </c>
      <c r="D78" s="19">
        <v>100</v>
      </c>
      <c r="E78" s="20">
        <f>SUM(F78+H78+J78+L78+N78+P78+R78+T78+V78+X78)</f>
        <v>1</v>
      </c>
      <c r="F78" s="73"/>
      <c r="G78" s="113">
        <f>IF(D78="",0,D78*F78)</f>
        <v>0</v>
      </c>
      <c r="H78" s="73">
        <v>1</v>
      </c>
      <c r="I78" s="74">
        <f t="shared" si="16"/>
        <v>100</v>
      </c>
      <c r="J78" s="174"/>
      <c r="K78" s="113">
        <f>IF($D78="",0,$D78*J78)</f>
        <v>0</v>
      </c>
      <c r="L78" s="73"/>
      <c r="M78" s="74">
        <f>IF($D78="",0,$D78*L78)</f>
        <v>0</v>
      </c>
      <c r="N78" s="174"/>
      <c r="O78" s="113">
        <f t="shared" si="17"/>
        <v>0</v>
      </c>
      <c r="P78" s="73"/>
      <c r="Q78" s="74">
        <f t="shared" si="18"/>
        <v>0</v>
      </c>
      <c r="R78" s="174"/>
      <c r="S78" s="113">
        <f>IF($D78="",0,$D78*R78)</f>
        <v>0</v>
      </c>
      <c r="T78" s="73"/>
      <c r="U78" s="74">
        <f>IF(D78="",0,D78*T78)</f>
        <v>0</v>
      </c>
      <c r="V78" s="73"/>
      <c r="W78" s="74">
        <f>IF(D78="",0,D78*V78)</f>
        <v>0</v>
      </c>
      <c r="X78" s="73"/>
      <c r="Y78" s="74">
        <f t="shared" si="19"/>
        <v>0</v>
      </c>
      <c r="Z78" s="82">
        <f t="shared" si="20"/>
        <v>100</v>
      </c>
      <c r="AA78" s="74"/>
      <c r="AB78" s="147">
        <f t="shared" si="21"/>
        <v>100</v>
      </c>
      <c r="AC78" s="141"/>
    </row>
    <row r="79" spans="1:29" ht="15" customHeight="1" x14ac:dyDescent="0.2">
      <c r="A79" s="84" t="s">
        <v>302</v>
      </c>
      <c r="B79" s="14" t="s">
        <v>65</v>
      </c>
      <c r="C79" s="18" t="s">
        <v>9</v>
      </c>
      <c r="D79" s="19">
        <v>35</v>
      </c>
      <c r="E79" s="20">
        <f>SUM(F79+H79+J79+L79+N79+P79+R79+T79+V79+X79)</f>
        <v>45.5</v>
      </c>
      <c r="F79" s="73"/>
      <c r="G79" s="113">
        <f>IF(D79="",0,D79*F79)</f>
        <v>0</v>
      </c>
      <c r="H79" s="73"/>
      <c r="I79" s="74">
        <f t="shared" si="16"/>
        <v>0</v>
      </c>
      <c r="J79" s="174"/>
      <c r="K79" s="113">
        <f>IF($D79="",0,$D79*J79)</f>
        <v>0</v>
      </c>
      <c r="L79" s="73"/>
      <c r="M79" s="74">
        <f>IF($D79="",0,$D79*L79)</f>
        <v>0</v>
      </c>
      <c r="N79" s="174">
        <v>45.5</v>
      </c>
      <c r="O79" s="113">
        <f t="shared" si="17"/>
        <v>1592.5</v>
      </c>
      <c r="P79" s="73"/>
      <c r="Q79" s="74">
        <f t="shared" si="18"/>
        <v>0</v>
      </c>
      <c r="R79" s="174"/>
      <c r="S79" s="113">
        <f>IF($D79="",0,$D79*R79)</f>
        <v>0</v>
      </c>
      <c r="T79" s="73"/>
      <c r="U79" s="74">
        <f>IF(D79="",0,D79*T79)</f>
        <v>0</v>
      </c>
      <c r="V79" s="73"/>
      <c r="W79" s="74">
        <f>IF(D79="",0,D79*V79)</f>
        <v>0</v>
      </c>
      <c r="X79" s="73"/>
      <c r="Y79" s="74">
        <f t="shared" si="19"/>
        <v>0</v>
      </c>
      <c r="Z79" s="82">
        <f t="shared" si="20"/>
        <v>1592.5</v>
      </c>
      <c r="AA79" s="74"/>
      <c r="AB79" s="147">
        <f t="shared" si="21"/>
        <v>1592.5</v>
      </c>
      <c r="AC79" s="141"/>
    </row>
    <row r="80" spans="1:29" ht="15" customHeight="1" x14ac:dyDescent="0.2">
      <c r="A80" s="84" t="s">
        <v>301</v>
      </c>
      <c r="B80" s="14" t="s">
        <v>65</v>
      </c>
      <c r="C80" s="18" t="s">
        <v>7</v>
      </c>
      <c r="D80" s="19">
        <v>75</v>
      </c>
      <c r="E80" s="20">
        <f>SUM(F80+H80+J80+L80+N80+P80+R80+T80+V80+X80)</f>
        <v>10.75</v>
      </c>
      <c r="F80" s="73"/>
      <c r="G80" s="113">
        <f>IF(D80="",0,D80*F80)</f>
        <v>0</v>
      </c>
      <c r="H80" s="73"/>
      <c r="I80" s="74">
        <f t="shared" si="16"/>
        <v>0</v>
      </c>
      <c r="J80" s="174">
        <v>10.75</v>
      </c>
      <c r="K80" s="113">
        <f>IF($D80="",0,$D80*J80)</f>
        <v>806.25</v>
      </c>
      <c r="L80" s="73"/>
      <c r="M80" s="74">
        <f>IF($D80="",0,$D80*L80)</f>
        <v>0</v>
      </c>
      <c r="N80" s="174"/>
      <c r="O80" s="113">
        <f t="shared" si="17"/>
        <v>0</v>
      </c>
      <c r="P80" s="73"/>
      <c r="Q80" s="74">
        <f t="shared" si="18"/>
        <v>0</v>
      </c>
      <c r="R80" s="174"/>
      <c r="S80" s="113">
        <f>IF($D80="",0,$D80*R80)</f>
        <v>0</v>
      </c>
      <c r="T80" s="73"/>
      <c r="U80" s="74">
        <f>IF(D80="",0,D80*T80)</f>
        <v>0</v>
      </c>
      <c r="V80" s="73"/>
      <c r="W80" s="74">
        <f>IF(D80="",0,D80*V80)</f>
        <v>0</v>
      </c>
      <c r="X80" s="73"/>
      <c r="Y80" s="74">
        <f t="shared" si="19"/>
        <v>0</v>
      </c>
      <c r="Z80" s="82">
        <f t="shared" si="20"/>
        <v>806.25</v>
      </c>
      <c r="AA80" s="74"/>
      <c r="AB80" s="147">
        <f t="shared" si="21"/>
        <v>806.25</v>
      </c>
      <c r="AC80" s="141"/>
    </row>
    <row r="81" spans="1:29" s="62" customFormat="1" ht="15" customHeight="1" x14ac:dyDescent="0.2">
      <c r="A81" s="85"/>
      <c r="C81" s="63" t="s">
        <v>154</v>
      </c>
      <c r="D81" s="57"/>
      <c r="E81" s="20">
        <f>SUM(H81+J81+L81+N81+P81+R81+T81+V81+X81)</f>
        <v>370.5</v>
      </c>
      <c r="F81" s="144">
        <f>SUM(F13:F80)</f>
        <v>19.5</v>
      </c>
      <c r="G81" s="143"/>
      <c r="H81" s="75">
        <f>SUM(H13:H80)</f>
        <v>1</v>
      </c>
      <c r="I81" s="76"/>
      <c r="J81" s="94">
        <f>SUM(J13:J80)</f>
        <v>36.75</v>
      </c>
      <c r="K81" s="94"/>
      <c r="L81" s="75">
        <f>SUM(L13:L80)</f>
        <v>0</v>
      </c>
      <c r="M81" s="76"/>
      <c r="N81" s="94">
        <f>SUM(N13:N80)</f>
        <v>204</v>
      </c>
      <c r="O81" s="94"/>
      <c r="P81" s="75">
        <f>SUM(P13:P80)</f>
        <v>0</v>
      </c>
      <c r="Q81" s="76"/>
      <c r="R81" s="94">
        <f>SUM(R13:R80)</f>
        <v>128.75</v>
      </c>
      <c r="S81" s="94"/>
      <c r="T81" s="75">
        <f>SUM(T13:T80)</f>
        <v>0</v>
      </c>
      <c r="U81" s="76"/>
      <c r="V81" s="75">
        <f>SUM(V13:V80)</f>
        <v>0</v>
      </c>
      <c r="W81" s="76"/>
      <c r="X81" s="75">
        <f>SUM(X13:X80)</f>
        <v>0</v>
      </c>
      <c r="Y81" s="76"/>
      <c r="Z81" s="76"/>
      <c r="AA81" s="140"/>
      <c r="AB81" s="148">
        <f t="shared" si="21"/>
        <v>0</v>
      </c>
      <c r="AC81" s="142"/>
    </row>
    <row r="82" spans="1:29" ht="4.5" customHeight="1" x14ac:dyDescent="0.2">
      <c r="A82" s="86"/>
      <c r="B82" s="40"/>
      <c r="C82" s="68"/>
      <c r="D82" s="69"/>
      <c r="E82" s="69"/>
      <c r="F82" s="69"/>
      <c r="G82" s="69"/>
      <c r="H82" s="77"/>
      <c r="I82" s="78"/>
      <c r="J82" s="69"/>
      <c r="K82" s="69"/>
      <c r="L82" s="77"/>
      <c r="M82" s="78"/>
      <c r="N82" s="69"/>
      <c r="O82" s="69"/>
      <c r="P82" s="77"/>
      <c r="Q82" s="78"/>
      <c r="R82" s="69"/>
      <c r="S82" s="69"/>
      <c r="T82" s="77"/>
      <c r="U82" s="78"/>
      <c r="V82" s="77"/>
      <c r="W82" s="78"/>
      <c r="X82" s="77"/>
      <c r="Y82" s="78"/>
      <c r="Z82" s="69"/>
      <c r="AA82" s="69"/>
      <c r="AB82" s="78"/>
    </row>
    <row r="83" spans="1:29" ht="15" customHeight="1" x14ac:dyDescent="0.2">
      <c r="A83" s="65"/>
      <c r="B83" s="65"/>
      <c r="C83" s="66" t="s">
        <v>155</v>
      </c>
      <c r="D83" s="67"/>
      <c r="E83" s="19"/>
      <c r="F83" s="145"/>
      <c r="G83" s="146">
        <f ca="1">SUM(G13:G82)</f>
        <v>2630</v>
      </c>
      <c r="H83" s="79"/>
      <c r="I83" s="80">
        <f ca="1">SUM(I13:I82)</f>
        <v>100</v>
      </c>
      <c r="J83" s="95"/>
      <c r="K83" s="95">
        <f ca="1">SUM(K12:K82)</f>
        <v>3121.75</v>
      </c>
      <c r="L83" s="79"/>
      <c r="M83" s="80">
        <f ca="1">SUM(M13:M82)</f>
        <v>0</v>
      </c>
      <c r="N83" s="95"/>
      <c r="O83" s="95">
        <f ca="1">SUM(O12:O82)</f>
        <v>14408.75</v>
      </c>
      <c r="P83" s="79"/>
      <c r="Q83" s="80">
        <f ca="1">SUM(Q13:Q82)</f>
        <v>0</v>
      </c>
      <c r="R83" s="95"/>
      <c r="S83" s="95">
        <f ca="1">SUM(S12:S82)</f>
        <v>13360</v>
      </c>
      <c r="T83" s="79"/>
      <c r="U83" s="80">
        <f ca="1">SUM(U13:U82)</f>
        <v>0</v>
      </c>
      <c r="V83" s="79"/>
      <c r="W83" s="80">
        <f ca="1">SUM(W13:W82)</f>
        <v>0</v>
      </c>
      <c r="X83" s="79"/>
      <c r="Y83" s="80">
        <f ca="1">SUM(Y13:Y82)</f>
        <v>0</v>
      </c>
      <c r="Z83" s="80">
        <f ca="1">SUM(G83+I83+K83+M83+O83+Q83+S83+U83+W83+Y83)</f>
        <v>33620.5</v>
      </c>
      <c r="AA83" s="137"/>
      <c r="AB83" s="149"/>
    </row>
    <row r="84" spans="1:29" x14ac:dyDescent="0.2">
      <c r="C84" s="41" t="s">
        <v>24</v>
      </c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2">
        <f ca="1">SUM(Z13:Z80)</f>
        <v>33620.5</v>
      </c>
      <c r="AA84" s="3">
        <f>SUBTOTAL(9,AA13:AA82)</f>
        <v>0</v>
      </c>
      <c r="AB84" s="136">
        <f ca="1">SUM(Z84+AA84)</f>
        <v>33620.5</v>
      </c>
    </row>
    <row r="85" spans="1:29" x14ac:dyDescent="0.2">
      <c r="C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56"/>
      <c r="V85" s="56"/>
      <c r="W85" s="56"/>
      <c r="X85" s="56"/>
      <c r="Y85" s="56"/>
    </row>
    <row r="86" spans="1:29" x14ac:dyDescent="0.2">
      <c r="A86" s="103"/>
      <c r="Z86" s="19">
        <f ca="1">SUM(Z83-Z84)</f>
        <v>0</v>
      </c>
    </row>
    <row r="95" spans="1:29" x14ac:dyDescent="0.2">
      <c r="Z95" s="21">
        <f>SUM(Z93-Z92)</f>
        <v>0</v>
      </c>
      <c r="AA95">
        <f>SUM(AA93-AA92)</f>
        <v>0</v>
      </c>
    </row>
  </sheetData>
  <autoFilter ref="A12:Z83"/>
  <mergeCells count="12">
    <mergeCell ref="X10:Y10"/>
    <mergeCell ref="B6:D6"/>
    <mergeCell ref="B8:D8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</mergeCells>
  <dataValidations count="3">
    <dataValidation type="list" allowBlank="1" showInputMessage="1" showErrorMessage="1" sqref="C12">
      <formula1>Kategorie</formula1>
    </dataValidation>
    <dataValidation type="list" allowBlank="1" showInputMessage="1" showErrorMessage="1" sqref="D12">
      <formula1>Jahr</formula1>
    </dataValidation>
    <dataValidation type="list" allowBlank="1" showInputMessage="1" showErrorMessage="1" sqref="A13:A83">
      <formula1>Name</formula1>
    </dataValidation>
  </dataValidations>
  <pageMargins left="0.70866141732283472" right="0.70866141732283472" top="0.78740157480314965" bottom="0.6692913385826772" header="0.39370078740157483" footer="0.35433070866141736"/>
  <pageSetup paperSize="9" scale="63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legacyDrawingHF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C96"/>
  <sheetViews>
    <sheetView topLeftCell="A58" zoomScale="110" zoomScaleNormal="110" zoomScaleSheetLayoutView="110" workbookViewId="0">
      <pane xSplit="1" topLeftCell="K1" activePane="topRight" state="frozen"/>
      <selection pane="topRight" activeCell="M100" sqref="M100"/>
    </sheetView>
  </sheetViews>
  <sheetFormatPr baseColWidth="10" defaultRowHeight="12.75" x14ac:dyDescent="0.2"/>
  <cols>
    <col min="1" max="1" width="19.7109375" customWidth="1"/>
    <col min="2" max="2" width="9.7109375" customWidth="1"/>
    <col min="3" max="3" width="10" style="4" customWidth="1"/>
    <col min="4" max="25" width="9.7109375" style="21" customWidth="1"/>
    <col min="26" max="26" width="11.85546875" style="21" customWidth="1"/>
    <col min="27" max="27" width="9.7109375" customWidth="1"/>
  </cols>
  <sheetData>
    <row r="1" spans="1:28" x14ac:dyDescent="0.2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 spans="1:28" s="15" customFormat="1" ht="15" customHeight="1" x14ac:dyDescent="0.25">
      <c r="A2" s="100" t="s">
        <v>282</v>
      </c>
    </row>
    <row r="3" spans="1:28" s="15" customFormat="1" ht="14.25" x14ac:dyDescent="0.2">
      <c r="A3" s="99"/>
    </row>
    <row r="4" spans="1:28" s="15" customFormat="1" ht="15" x14ac:dyDescent="0.25">
      <c r="A4" s="100" t="s">
        <v>158</v>
      </c>
      <c r="B4" s="126" t="str">
        <f>IF(Vertragsdaten!B6="","",Vertragsdaten!B6)</f>
        <v>EP SIEP</v>
      </c>
      <c r="C4" s="126"/>
      <c r="D4" s="126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</row>
    <row r="5" spans="1:28" s="15" customFormat="1" ht="8.25" customHeight="1" x14ac:dyDescent="0.25">
      <c r="A5" s="100"/>
      <c r="B5" s="89"/>
      <c r="C5" s="89"/>
      <c r="D5" s="89"/>
    </row>
    <row r="6" spans="1:28" s="15" customFormat="1" ht="15" x14ac:dyDescent="0.25">
      <c r="A6" s="100" t="s">
        <v>159</v>
      </c>
      <c r="B6" s="325" t="str">
        <f>Vertragsdaten!B8</f>
        <v>070017/000025</v>
      </c>
      <c r="C6" s="325"/>
      <c r="D6" s="325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83"/>
      <c r="AA6" s="83"/>
    </row>
    <row r="7" spans="1:28" s="15" customFormat="1" ht="15" customHeight="1" x14ac:dyDescent="0.25">
      <c r="A7" s="100"/>
      <c r="Z7" s="64"/>
      <c r="AA7" s="64"/>
    </row>
    <row r="8" spans="1:28" s="8" customFormat="1" ht="15" x14ac:dyDescent="0.25">
      <c r="A8" s="100" t="s">
        <v>160</v>
      </c>
      <c r="B8" s="328">
        <v>42614</v>
      </c>
      <c r="C8" s="329"/>
      <c r="D8" s="32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83"/>
      <c r="AA8" s="83"/>
    </row>
    <row r="9" spans="1:28" x14ac:dyDescent="0.2">
      <c r="A9" s="65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</row>
    <row r="10" spans="1:28" s="128" customFormat="1" ht="27.75" customHeight="1" x14ac:dyDescent="0.2">
      <c r="A10" s="127"/>
      <c r="F10" s="326" t="s">
        <v>284</v>
      </c>
      <c r="G10" s="330"/>
      <c r="H10" s="326" t="s">
        <v>276</v>
      </c>
      <c r="I10" s="330"/>
      <c r="J10" s="326" t="s">
        <v>277</v>
      </c>
      <c r="K10" s="330"/>
      <c r="L10" s="326" t="s">
        <v>274</v>
      </c>
      <c r="M10" s="330"/>
      <c r="N10" s="326" t="s">
        <v>279</v>
      </c>
      <c r="O10" s="330"/>
      <c r="P10" s="326" t="s">
        <v>275</v>
      </c>
      <c r="Q10" s="330"/>
      <c r="R10" s="326" t="s">
        <v>278</v>
      </c>
      <c r="S10" s="330"/>
      <c r="T10" s="326" t="s">
        <v>199</v>
      </c>
      <c r="U10" s="331"/>
      <c r="V10" s="326" t="s">
        <v>200</v>
      </c>
      <c r="W10" s="327"/>
      <c r="X10" s="326" t="s">
        <v>201</v>
      </c>
      <c r="Y10" s="327"/>
      <c r="Z10" s="131"/>
      <c r="AA10" s="133" t="s">
        <v>280</v>
      </c>
      <c r="AB10" s="129" t="s">
        <v>281</v>
      </c>
    </row>
    <row r="11" spans="1:28" ht="3.75" hidden="1" customHeight="1" x14ac:dyDescent="0.2">
      <c r="C11" s="4" t="str">
        <f>VLOOKUP(C12,'MA-Liste'!A192:B198,2,FALSE)</f>
        <v>$K:$K</v>
      </c>
      <c r="D11">
        <f>VLOOKUP(D12,Vertragsdaten!A37:B42,2,FALSE)</f>
        <v>2</v>
      </c>
      <c r="E11"/>
      <c r="F11"/>
      <c r="G11"/>
      <c r="H11" s="70"/>
      <c r="I11" s="71"/>
      <c r="J11" s="65"/>
      <c r="K11" s="65"/>
      <c r="L11" s="70"/>
      <c r="M11" s="71"/>
      <c r="N11" s="65"/>
      <c r="O11" s="65"/>
      <c r="P11" s="70"/>
      <c r="Q11" s="71"/>
      <c r="R11" s="65"/>
      <c r="S11" s="65"/>
      <c r="T11" s="70"/>
      <c r="U11" s="71"/>
      <c r="V11" s="70"/>
      <c r="W11" s="71"/>
      <c r="X11" s="70"/>
      <c r="Y11" s="71"/>
      <c r="Z11"/>
      <c r="AA11" s="1"/>
      <c r="AB11" s="134"/>
    </row>
    <row r="12" spans="1:28" s="1" customFormat="1" ht="31.5" customHeight="1" x14ac:dyDescent="0.2">
      <c r="A12" s="44" t="s">
        <v>23</v>
      </c>
      <c r="B12" s="45" t="s">
        <v>18</v>
      </c>
      <c r="C12" s="87" t="str">
        <f>'MA-Liste'!K7</f>
        <v>Kategorie</v>
      </c>
      <c r="D12" s="88" t="s">
        <v>157</v>
      </c>
      <c r="E12" s="60" t="s">
        <v>152</v>
      </c>
      <c r="F12" s="60" t="s">
        <v>22</v>
      </c>
      <c r="G12" s="60" t="s">
        <v>156</v>
      </c>
      <c r="H12" s="72" t="s">
        <v>22</v>
      </c>
      <c r="I12" s="46" t="s">
        <v>156</v>
      </c>
      <c r="J12" s="112" t="s">
        <v>22</v>
      </c>
      <c r="K12" s="112" t="s">
        <v>156</v>
      </c>
      <c r="L12" s="72" t="s">
        <v>22</v>
      </c>
      <c r="M12" s="46" t="s">
        <v>156</v>
      </c>
      <c r="N12" s="112" t="s">
        <v>22</v>
      </c>
      <c r="O12" s="112" t="s">
        <v>156</v>
      </c>
      <c r="P12" s="72" t="s">
        <v>22</v>
      </c>
      <c r="Q12" s="46" t="s">
        <v>156</v>
      </c>
      <c r="R12" s="112" t="s">
        <v>22</v>
      </c>
      <c r="S12" s="112" t="s">
        <v>156</v>
      </c>
      <c r="T12" s="81" t="s">
        <v>22</v>
      </c>
      <c r="U12" s="13" t="s">
        <v>156</v>
      </c>
      <c r="V12" s="81" t="s">
        <v>22</v>
      </c>
      <c r="W12" s="13" t="s">
        <v>156</v>
      </c>
      <c r="X12" s="81" t="s">
        <v>22</v>
      </c>
      <c r="Y12" s="13" t="s">
        <v>156</v>
      </c>
      <c r="Z12" s="130" t="s">
        <v>153</v>
      </c>
      <c r="AA12" s="132" t="s">
        <v>285</v>
      </c>
      <c r="AB12" s="135"/>
    </row>
    <row r="13" spans="1:28" ht="15" customHeight="1" x14ac:dyDescent="0.2">
      <c r="A13" s="90" t="s">
        <v>145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65" ca="1" si="0">IF(OR($C13="",$C13=0),"",VLOOKUP($C13,Ansätze,$D$11,FALSE))</f>
        <v>140</v>
      </c>
      <c r="E13" s="20">
        <f>SUM(H13+J13+L13+N13+P13+R13+T13+V13)</f>
        <v>29.5</v>
      </c>
      <c r="F13" s="73"/>
      <c r="G13" s="74">
        <f ca="1">IF(D13="",0,D13*F13)</f>
        <v>0</v>
      </c>
      <c r="H13" s="73">
        <v>0.25</v>
      </c>
      <c r="I13" s="74">
        <f t="shared" ref="I13:I74" ca="1" si="1">IF(D13="",0,D13*H13)</f>
        <v>35</v>
      </c>
      <c r="J13" s="73">
        <v>2</v>
      </c>
      <c r="K13" s="113">
        <f ca="1">IF($D13="",0,$D13*J13)</f>
        <v>280</v>
      </c>
      <c r="L13" s="73">
        <v>5.25</v>
      </c>
      <c r="M13" s="74">
        <f ca="1">IF($D13="",0,$D13*L13)</f>
        <v>735</v>
      </c>
      <c r="N13" s="73">
        <v>6</v>
      </c>
      <c r="O13" s="113">
        <f t="shared" ref="O13:Q74" ca="1" si="2">IF($D13="",0,$D13*N13)</f>
        <v>840</v>
      </c>
      <c r="P13" s="101">
        <v>1</v>
      </c>
      <c r="Q13" s="74">
        <f t="shared" ca="1" si="2"/>
        <v>140</v>
      </c>
      <c r="R13" s="73">
        <v>15</v>
      </c>
      <c r="S13" s="113">
        <f ca="1">IF($D13="",0,$D13*R13)</f>
        <v>2100</v>
      </c>
      <c r="T13" s="73"/>
      <c r="U13" s="74">
        <f t="shared" ref="U13:U40" ca="1" si="3">IF(D13="",0,D13*T13)</f>
        <v>0</v>
      </c>
      <c r="V13" s="73"/>
      <c r="W13" s="74">
        <f t="shared" ref="W13:W40" ca="1" si="4">IF(D13="",0,D13*V13)</f>
        <v>0</v>
      </c>
      <c r="X13" s="73"/>
      <c r="Y13" s="74">
        <f t="shared" ref="Y13:Y74" ca="1" si="5">IF(D13="",0,D13*X13)</f>
        <v>0</v>
      </c>
      <c r="Z13" s="82">
        <f t="shared" ref="Z13:Z74" ca="1" si="6">IF(D13="",0,D13*E13)</f>
        <v>4130</v>
      </c>
      <c r="AA13" s="74"/>
      <c r="AB13" s="138">
        <f ca="1">SUM(Z13+AA13)</f>
        <v>4130</v>
      </c>
    </row>
    <row r="14" spans="1:28" ht="15" customHeight="1" x14ac:dyDescent="0.2">
      <c r="A14" s="90" t="s">
        <v>162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75" si="7">SUM(H14+J14+L14+N14+P14+R14+T14+V14)</f>
        <v>1.25</v>
      </c>
      <c r="F14" s="73"/>
      <c r="G14" s="74">
        <f t="shared" ref="G14:G75" ca="1" si="8">IF(D14="",0,D14*F14)</f>
        <v>0</v>
      </c>
      <c r="H14" s="73"/>
      <c r="I14" s="74">
        <f t="shared" ca="1" si="1"/>
        <v>0</v>
      </c>
      <c r="J14" s="73"/>
      <c r="K14" s="113">
        <f t="shared" ref="K14:K75" ca="1" si="9">IF($D14="",0,$D14*J14)</f>
        <v>0</v>
      </c>
      <c r="L14" s="73"/>
      <c r="M14" s="74">
        <f t="shared" ref="M14:M75" ca="1" si="10">IF($D14="",0,$D14*L14)</f>
        <v>0</v>
      </c>
      <c r="N14" s="73"/>
      <c r="O14" s="113">
        <f t="shared" ca="1" si="2"/>
        <v>0</v>
      </c>
      <c r="P14" s="101"/>
      <c r="Q14" s="74">
        <f t="shared" ca="1" si="2"/>
        <v>0</v>
      </c>
      <c r="R14" s="73">
        <v>1.25</v>
      </c>
      <c r="S14" s="113">
        <f t="shared" ref="S14:S75" ca="1" si="11">IF($D14="",0,$D14*R14)</f>
        <v>125</v>
      </c>
      <c r="T14" s="73"/>
      <c r="U14" s="74">
        <f t="shared" ca="1" si="3"/>
        <v>0</v>
      </c>
      <c r="V14" s="73"/>
      <c r="W14" s="74">
        <f t="shared" ca="1" si="4"/>
        <v>0</v>
      </c>
      <c r="X14" s="73"/>
      <c r="Y14" s="74">
        <f t="shared" ca="1" si="5"/>
        <v>0</v>
      </c>
      <c r="Z14" s="82">
        <f t="shared" ca="1" si="6"/>
        <v>125</v>
      </c>
      <c r="AA14" s="74"/>
      <c r="AB14" s="139">
        <f t="shared" ref="AB14:AB75" ca="1" si="12">SUM(Z14+AA14)</f>
        <v>125</v>
      </c>
    </row>
    <row r="15" spans="1:28" ht="15" customHeight="1" x14ac:dyDescent="0.2">
      <c r="A15" s="90" t="s">
        <v>146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7"/>
        <v>28.75</v>
      </c>
      <c r="F15" s="73"/>
      <c r="G15" s="74">
        <f t="shared" ca="1" si="8"/>
        <v>0</v>
      </c>
      <c r="H15" s="73"/>
      <c r="I15" s="74">
        <f t="shared" ca="1" si="1"/>
        <v>0</v>
      </c>
      <c r="J15" s="73">
        <v>26</v>
      </c>
      <c r="K15" s="113">
        <f t="shared" ca="1" si="9"/>
        <v>3068</v>
      </c>
      <c r="L15" s="73"/>
      <c r="M15" s="74">
        <f t="shared" ca="1" si="10"/>
        <v>0</v>
      </c>
      <c r="N15" s="73"/>
      <c r="O15" s="113">
        <f t="shared" ca="1" si="2"/>
        <v>0</v>
      </c>
      <c r="P15" s="101"/>
      <c r="Q15" s="74">
        <f t="shared" ca="1" si="2"/>
        <v>0</v>
      </c>
      <c r="R15" s="73">
        <v>2.75</v>
      </c>
      <c r="S15" s="113">
        <f t="shared" ca="1" si="11"/>
        <v>324.5</v>
      </c>
      <c r="T15" s="73"/>
      <c r="U15" s="74">
        <f t="shared" ca="1" si="3"/>
        <v>0</v>
      </c>
      <c r="V15" s="73"/>
      <c r="W15" s="74">
        <f t="shared" ca="1" si="4"/>
        <v>0</v>
      </c>
      <c r="X15" s="73"/>
      <c r="Y15" s="74">
        <f t="shared" ca="1" si="5"/>
        <v>0</v>
      </c>
      <c r="Z15" s="82">
        <f t="shared" ca="1" si="6"/>
        <v>3392.5</v>
      </c>
      <c r="AA15" s="74"/>
      <c r="AB15" s="139">
        <f t="shared" ca="1" si="12"/>
        <v>3392.5</v>
      </c>
    </row>
    <row r="16" spans="1:28" ht="15" customHeight="1" x14ac:dyDescent="0.2">
      <c r="A16" s="90" t="s">
        <v>149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7"/>
        <v>0</v>
      </c>
      <c r="F16" s="73"/>
      <c r="G16" s="74">
        <f t="shared" ca="1" si="8"/>
        <v>0</v>
      </c>
      <c r="H16" s="73"/>
      <c r="I16" s="74">
        <f t="shared" ca="1" si="1"/>
        <v>0</v>
      </c>
      <c r="J16" s="73"/>
      <c r="K16" s="113">
        <f t="shared" ca="1" si="9"/>
        <v>0</v>
      </c>
      <c r="L16" s="73"/>
      <c r="M16" s="74">
        <f t="shared" ca="1" si="10"/>
        <v>0</v>
      </c>
      <c r="N16" s="73"/>
      <c r="O16" s="113">
        <f t="shared" ca="1" si="2"/>
        <v>0</v>
      </c>
      <c r="P16" s="101"/>
      <c r="Q16" s="74">
        <f t="shared" ca="1" si="2"/>
        <v>0</v>
      </c>
      <c r="R16" s="73"/>
      <c r="S16" s="113">
        <f t="shared" ca="1" si="11"/>
        <v>0</v>
      </c>
      <c r="T16" s="73"/>
      <c r="U16" s="74">
        <f t="shared" ca="1" si="3"/>
        <v>0</v>
      </c>
      <c r="V16" s="73"/>
      <c r="W16" s="74">
        <f t="shared" ca="1" si="4"/>
        <v>0</v>
      </c>
      <c r="X16" s="73"/>
      <c r="Y16" s="74">
        <f t="shared" ca="1" si="5"/>
        <v>0</v>
      </c>
      <c r="Z16" s="82">
        <f t="shared" ca="1" si="6"/>
        <v>0</v>
      </c>
      <c r="AA16" s="74"/>
      <c r="AB16" s="139">
        <f t="shared" ca="1" si="12"/>
        <v>0</v>
      </c>
    </row>
    <row r="17" spans="1:28" ht="15" customHeight="1" x14ac:dyDescent="0.2">
      <c r="A17" s="90" t="s">
        <v>236</v>
      </c>
      <c r="B17" t="s">
        <v>65</v>
      </c>
      <c r="C17" s="4" t="s">
        <v>4</v>
      </c>
      <c r="D17" s="19">
        <f t="shared" si="0"/>
        <v>140</v>
      </c>
      <c r="E17" s="20">
        <f t="shared" si="7"/>
        <v>0</v>
      </c>
      <c r="F17" s="73"/>
      <c r="G17" s="74">
        <f t="shared" si="8"/>
        <v>0</v>
      </c>
      <c r="H17" s="73"/>
      <c r="I17" s="74">
        <f t="shared" si="1"/>
        <v>0</v>
      </c>
      <c r="J17" s="73"/>
      <c r="K17" s="113">
        <f t="shared" si="9"/>
        <v>0</v>
      </c>
      <c r="L17" s="73"/>
      <c r="M17" s="74">
        <f t="shared" si="10"/>
        <v>0</v>
      </c>
      <c r="N17" s="73"/>
      <c r="O17" s="113">
        <f t="shared" si="2"/>
        <v>0</v>
      </c>
      <c r="P17" s="101"/>
      <c r="Q17" s="74">
        <f t="shared" si="2"/>
        <v>0</v>
      </c>
      <c r="R17" s="73"/>
      <c r="S17" s="113">
        <f t="shared" si="11"/>
        <v>0</v>
      </c>
      <c r="T17" s="73"/>
      <c r="U17" s="74">
        <f t="shared" si="3"/>
        <v>0</v>
      </c>
      <c r="V17" s="73"/>
      <c r="W17" s="74">
        <f t="shared" si="4"/>
        <v>0</v>
      </c>
      <c r="X17" s="73"/>
      <c r="Y17" s="74">
        <f t="shared" si="5"/>
        <v>0</v>
      </c>
      <c r="Z17" s="82">
        <f t="shared" si="6"/>
        <v>0</v>
      </c>
      <c r="AA17" s="74"/>
      <c r="AB17" s="139">
        <f t="shared" si="12"/>
        <v>0</v>
      </c>
    </row>
    <row r="18" spans="1:28" ht="15" customHeight="1" x14ac:dyDescent="0.2">
      <c r="A18" s="90" t="s">
        <v>151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 t="shared" si="7"/>
        <v>14.5</v>
      </c>
      <c r="F18" s="73"/>
      <c r="G18" s="74">
        <f t="shared" ca="1" si="8"/>
        <v>0</v>
      </c>
      <c r="H18" s="73"/>
      <c r="I18" s="74">
        <f t="shared" ca="1" si="1"/>
        <v>0</v>
      </c>
      <c r="J18" s="73"/>
      <c r="K18" s="113">
        <f t="shared" ca="1" si="9"/>
        <v>0</v>
      </c>
      <c r="L18" s="73"/>
      <c r="M18" s="74">
        <f t="shared" ca="1" si="10"/>
        <v>0</v>
      </c>
      <c r="N18" s="73">
        <v>14.5</v>
      </c>
      <c r="O18" s="113">
        <f t="shared" ca="1" si="2"/>
        <v>2030</v>
      </c>
      <c r="P18" s="101"/>
      <c r="Q18" s="74">
        <f t="shared" ca="1" si="2"/>
        <v>0</v>
      </c>
      <c r="R18" s="73"/>
      <c r="S18" s="113">
        <f t="shared" ca="1" si="11"/>
        <v>0</v>
      </c>
      <c r="T18" s="73"/>
      <c r="U18" s="74">
        <f t="shared" ca="1" si="3"/>
        <v>0</v>
      </c>
      <c r="V18" s="73"/>
      <c r="W18" s="74">
        <f t="shared" ca="1" si="4"/>
        <v>0</v>
      </c>
      <c r="X18" s="73"/>
      <c r="Y18" s="74">
        <f t="shared" ca="1" si="5"/>
        <v>0</v>
      </c>
      <c r="Z18" s="82">
        <f t="shared" ca="1" si="6"/>
        <v>2030</v>
      </c>
      <c r="AA18" s="74"/>
      <c r="AB18" s="139">
        <f t="shared" ca="1" si="12"/>
        <v>2030</v>
      </c>
    </row>
    <row r="19" spans="1:28" ht="15" customHeight="1" x14ac:dyDescent="0.2">
      <c r="A19" s="90" t="s">
        <v>164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si="7"/>
        <v>0</v>
      </c>
      <c r="F19" s="73"/>
      <c r="G19" s="74">
        <f t="shared" ca="1" si="8"/>
        <v>0</v>
      </c>
      <c r="H19" s="73"/>
      <c r="I19" s="74">
        <f t="shared" ca="1" si="1"/>
        <v>0</v>
      </c>
      <c r="J19" s="73"/>
      <c r="K19" s="113">
        <f t="shared" ca="1" si="9"/>
        <v>0</v>
      </c>
      <c r="L19" s="73"/>
      <c r="M19" s="74">
        <f t="shared" ca="1" si="10"/>
        <v>0</v>
      </c>
      <c r="N19" s="73"/>
      <c r="O19" s="113">
        <f t="shared" ca="1" si="2"/>
        <v>0</v>
      </c>
      <c r="P19" s="101"/>
      <c r="Q19" s="74">
        <f t="shared" ca="1" si="2"/>
        <v>0</v>
      </c>
      <c r="R19" s="73"/>
      <c r="S19" s="113">
        <f t="shared" ca="1" si="11"/>
        <v>0</v>
      </c>
      <c r="T19" s="73"/>
      <c r="U19" s="74">
        <f t="shared" ca="1" si="3"/>
        <v>0</v>
      </c>
      <c r="V19" s="73"/>
      <c r="W19" s="74">
        <f t="shared" ca="1" si="4"/>
        <v>0</v>
      </c>
      <c r="X19" s="73"/>
      <c r="Y19" s="74">
        <f t="shared" ca="1" si="5"/>
        <v>0</v>
      </c>
      <c r="Z19" s="82">
        <f t="shared" ca="1" si="6"/>
        <v>0</v>
      </c>
      <c r="AA19" s="74"/>
      <c r="AB19" s="139">
        <f t="shared" ca="1" si="12"/>
        <v>0</v>
      </c>
    </row>
    <row r="20" spans="1:28" ht="15" customHeight="1" x14ac:dyDescent="0.2">
      <c r="A20" s="90" t="s">
        <v>168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7"/>
        <v>0</v>
      </c>
      <c r="F20" s="73"/>
      <c r="G20" s="74">
        <f t="shared" ca="1" si="8"/>
        <v>0</v>
      </c>
      <c r="H20" s="73"/>
      <c r="I20" s="74">
        <f t="shared" ca="1" si="1"/>
        <v>0</v>
      </c>
      <c r="J20" s="73"/>
      <c r="K20" s="113">
        <f t="shared" ca="1" si="9"/>
        <v>0</v>
      </c>
      <c r="L20" s="73"/>
      <c r="M20" s="74">
        <f t="shared" ca="1" si="10"/>
        <v>0</v>
      </c>
      <c r="N20" s="73"/>
      <c r="O20" s="113">
        <f t="shared" ca="1" si="2"/>
        <v>0</v>
      </c>
      <c r="P20" s="101"/>
      <c r="Q20" s="74">
        <f t="shared" ca="1" si="2"/>
        <v>0</v>
      </c>
      <c r="R20" s="73"/>
      <c r="S20" s="113">
        <f t="shared" ca="1" si="11"/>
        <v>0</v>
      </c>
      <c r="T20" s="73"/>
      <c r="U20" s="74">
        <f t="shared" ca="1" si="3"/>
        <v>0</v>
      </c>
      <c r="V20" s="73"/>
      <c r="W20" s="74">
        <f t="shared" ca="1" si="4"/>
        <v>0</v>
      </c>
      <c r="X20" s="73"/>
      <c r="Y20" s="74">
        <f t="shared" ca="1" si="5"/>
        <v>0</v>
      </c>
      <c r="Z20" s="82">
        <f t="shared" ca="1" si="6"/>
        <v>0</v>
      </c>
      <c r="AA20" s="74"/>
      <c r="AB20" s="139">
        <f t="shared" ca="1" si="12"/>
        <v>0</v>
      </c>
    </row>
    <row r="21" spans="1:28" ht="15" customHeight="1" x14ac:dyDescent="0.2">
      <c r="A21" s="90" t="s">
        <v>169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7"/>
        <v>0</v>
      </c>
      <c r="F21" s="73"/>
      <c r="G21" s="74">
        <f t="shared" ca="1" si="8"/>
        <v>0</v>
      </c>
      <c r="H21" s="73"/>
      <c r="I21" s="74">
        <f t="shared" ca="1" si="1"/>
        <v>0</v>
      </c>
      <c r="J21" s="73"/>
      <c r="K21" s="113">
        <f t="shared" ca="1" si="9"/>
        <v>0</v>
      </c>
      <c r="L21" s="73"/>
      <c r="M21" s="74">
        <f t="shared" ca="1" si="10"/>
        <v>0</v>
      </c>
      <c r="N21" s="73"/>
      <c r="O21" s="113">
        <f t="shared" ca="1" si="2"/>
        <v>0</v>
      </c>
      <c r="P21" s="101"/>
      <c r="Q21" s="74">
        <f t="shared" ca="1" si="2"/>
        <v>0</v>
      </c>
      <c r="R21" s="73"/>
      <c r="S21" s="113">
        <f t="shared" ca="1" si="11"/>
        <v>0</v>
      </c>
      <c r="T21" s="73"/>
      <c r="U21" s="74">
        <f t="shared" ca="1" si="3"/>
        <v>0</v>
      </c>
      <c r="V21" s="73"/>
      <c r="W21" s="74">
        <f t="shared" ca="1" si="4"/>
        <v>0</v>
      </c>
      <c r="X21" s="73"/>
      <c r="Y21" s="74">
        <f t="shared" ca="1" si="5"/>
        <v>0</v>
      </c>
      <c r="Z21" s="82">
        <f t="shared" ca="1" si="6"/>
        <v>0</v>
      </c>
      <c r="AA21" s="74"/>
      <c r="AB21" s="139">
        <f t="shared" ca="1" si="12"/>
        <v>0</v>
      </c>
    </row>
    <row r="22" spans="1:28" ht="15" customHeight="1" x14ac:dyDescent="0.2">
      <c r="A22" s="90" t="s">
        <v>170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7"/>
        <v>0</v>
      </c>
      <c r="F22" s="73"/>
      <c r="G22" s="74">
        <f t="shared" ca="1" si="8"/>
        <v>0</v>
      </c>
      <c r="H22" s="73"/>
      <c r="I22" s="74">
        <f t="shared" ca="1" si="1"/>
        <v>0</v>
      </c>
      <c r="J22" s="73"/>
      <c r="K22" s="113">
        <f t="shared" ca="1" si="9"/>
        <v>0</v>
      </c>
      <c r="L22" s="73"/>
      <c r="M22" s="74">
        <f t="shared" ca="1" si="10"/>
        <v>0</v>
      </c>
      <c r="N22" s="73"/>
      <c r="O22" s="113">
        <f t="shared" ca="1" si="2"/>
        <v>0</v>
      </c>
      <c r="P22" s="101"/>
      <c r="Q22" s="74">
        <f t="shared" ca="1" si="2"/>
        <v>0</v>
      </c>
      <c r="R22" s="73"/>
      <c r="S22" s="113">
        <f t="shared" ca="1" si="11"/>
        <v>0</v>
      </c>
      <c r="T22" s="73"/>
      <c r="U22" s="74">
        <f t="shared" ca="1" si="3"/>
        <v>0</v>
      </c>
      <c r="V22" s="73"/>
      <c r="W22" s="74">
        <f t="shared" ca="1" si="4"/>
        <v>0</v>
      </c>
      <c r="X22" s="73"/>
      <c r="Y22" s="74">
        <f t="shared" ca="1" si="5"/>
        <v>0</v>
      </c>
      <c r="Z22" s="82">
        <f t="shared" ca="1" si="6"/>
        <v>0</v>
      </c>
      <c r="AA22" s="74"/>
      <c r="AB22" s="139">
        <f t="shared" ca="1" si="12"/>
        <v>0</v>
      </c>
    </row>
    <row r="23" spans="1:28" ht="15" customHeight="1" x14ac:dyDescent="0.2">
      <c r="A23" s="90" t="s">
        <v>171</v>
      </c>
      <c r="B23" t="str">
        <f>IF($A23="","",INDEX('MA-Liste'!$D:$D,MATCH($A23,'MA-Liste'!$M:$M,FALSE)))</f>
        <v>AeBo</v>
      </c>
      <c r="C23" s="4" t="str">
        <f ca="1">IF($A23="","",INDEX(INDIRECT("'MA-Liste'!"&amp;$C$11),MATCH($A23,'MA-Liste'!$M:$M,FALSE)))</f>
        <v>F</v>
      </c>
      <c r="D23" s="19">
        <f t="shared" ca="1" si="0"/>
        <v>60</v>
      </c>
      <c r="E23" s="20">
        <f t="shared" si="7"/>
        <v>0</v>
      </c>
      <c r="F23" s="73"/>
      <c r="G23" s="74">
        <f t="shared" ca="1" si="8"/>
        <v>0</v>
      </c>
      <c r="H23" s="73"/>
      <c r="I23" s="74">
        <f t="shared" ca="1" si="1"/>
        <v>0</v>
      </c>
      <c r="J23" s="73"/>
      <c r="K23" s="113">
        <f t="shared" ca="1" si="9"/>
        <v>0</v>
      </c>
      <c r="L23" s="73"/>
      <c r="M23" s="74">
        <f t="shared" ca="1" si="10"/>
        <v>0</v>
      </c>
      <c r="N23" s="73"/>
      <c r="O23" s="113">
        <f t="shared" ca="1" si="2"/>
        <v>0</v>
      </c>
      <c r="P23" s="101"/>
      <c r="Q23" s="74">
        <f t="shared" ca="1" si="2"/>
        <v>0</v>
      </c>
      <c r="R23" s="73"/>
      <c r="S23" s="113">
        <f t="shared" ca="1" si="11"/>
        <v>0</v>
      </c>
      <c r="T23" s="73"/>
      <c r="U23" s="74">
        <f t="shared" ca="1" si="3"/>
        <v>0</v>
      </c>
      <c r="V23" s="73"/>
      <c r="W23" s="74">
        <f t="shared" ca="1" si="4"/>
        <v>0</v>
      </c>
      <c r="X23" s="73"/>
      <c r="Y23" s="74">
        <f t="shared" ca="1" si="5"/>
        <v>0</v>
      </c>
      <c r="Z23" s="82">
        <f t="shared" ca="1" si="6"/>
        <v>0</v>
      </c>
      <c r="AA23" s="74"/>
      <c r="AB23" s="139">
        <f t="shared" ca="1" si="12"/>
        <v>0</v>
      </c>
    </row>
    <row r="24" spans="1:28" ht="15" customHeight="1" x14ac:dyDescent="0.2">
      <c r="A24" s="90" t="s">
        <v>150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B</v>
      </c>
      <c r="D24" s="19">
        <f t="shared" ca="1" si="0"/>
        <v>140</v>
      </c>
      <c r="E24" s="20">
        <f t="shared" si="7"/>
        <v>88.75</v>
      </c>
      <c r="F24" s="73"/>
      <c r="G24" s="74">
        <f t="shared" ca="1" si="8"/>
        <v>0</v>
      </c>
      <c r="H24" s="73"/>
      <c r="I24" s="74">
        <f t="shared" ca="1" si="1"/>
        <v>0</v>
      </c>
      <c r="J24" s="73"/>
      <c r="K24" s="113">
        <f t="shared" ca="1" si="9"/>
        <v>0</v>
      </c>
      <c r="L24" s="73"/>
      <c r="M24" s="74">
        <f t="shared" ca="1" si="10"/>
        <v>0</v>
      </c>
      <c r="N24" s="73"/>
      <c r="O24" s="113">
        <f t="shared" ca="1" si="2"/>
        <v>0</v>
      </c>
      <c r="P24" s="101"/>
      <c r="Q24" s="74">
        <f t="shared" ca="1" si="2"/>
        <v>0</v>
      </c>
      <c r="R24" s="73">
        <v>88.75</v>
      </c>
      <c r="S24" s="113">
        <f t="shared" ca="1" si="11"/>
        <v>12425</v>
      </c>
      <c r="T24" s="73"/>
      <c r="U24" s="74">
        <f t="shared" ca="1" si="3"/>
        <v>0</v>
      </c>
      <c r="V24" s="73"/>
      <c r="W24" s="74">
        <f t="shared" ca="1" si="4"/>
        <v>0</v>
      </c>
      <c r="X24" s="73"/>
      <c r="Y24" s="74">
        <f t="shared" ca="1" si="5"/>
        <v>0</v>
      </c>
      <c r="Z24" s="82">
        <f t="shared" ca="1" si="6"/>
        <v>12425</v>
      </c>
      <c r="AA24" s="74"/>
      <c r="AB24" s="139">
        <f t="shared" ca="1" si="12"/>
        <v>12425</v>
      </c>
    </row>
    <row r="25" spans="1:28" ht="15" customHeight="1" x14ac:dyDescent="0.2">
      <c r="A25" s="90" t="s">
        <v>174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C</v>
      </c>
      <c r="D25" s="19">
        <f t="shared" ca="1" si="0"/>
        <v>118</v>
      </c>
      <c r="E25" s="20">
        <f t="shared" si="7"/>
        <v>93.5</v>
      </c>
      <c r="F25" s="73"/>
      <c r="G25" s="74">
        <f t="shared" ca="1" si="8"/>
        <v>0</v>
      </c>
      <c r="H25" s="73"/>
      <c r="I25" s="74">
        <f t="shared" ca="1" si="1"/>
        <v>0</v>
      </c>
      <c r="J25" s="73"/>
      <c r="K25" s="113">
        <f t="shared" ca="1" si="9"/>
        <v>0</v>
      </c>
      <c r="L25" s="73"/>
      <c r="M25" s="74">
        <f t="shared" ca="1" si="10"/>
        <v>0</v>
      </c>
      <c r="N25" s="73"/>
      <c r="O25" s="113">
        <f t="shared" ca="1" si="2"/>
        <v>0</v>
      </c>
      <c r="P25" s="101"/>
      <c r="Q25" s="74">
        <f t="shared" ca="1" si="2"/>
        <v>0</v>
      </c>
      <c r="R25" s="73">
        <v>93.5</v>
      </c>
      <c r="S25" s="113">
        <f t="shared" ca="1" si="11"/>
        <v>11033</v>
      </c>
      <c r="T25" s="73"/>
      <c r="U25" s="74">
        <f t="shared" ca="1" si="3"/>
        <v>0</v>
      </c>
      <c r="V25" s="73"/>
      <c r="W25" s="74">
        <f t="shared" ca="1" si="4"/>
        <v>0</v>
      </c>
      <c r="X25" s="73"/>
      <c r="Y25" s="74">
        <f t="shared" ca="1" si="5"/>
        <v>0</v>
      </c>
      <c r="Z25" s="82">
        <f t="shared" ca="1" si="6"/>
        <v>11033</v>
      </c>
      <c r="AA25" s="74"/>
      <c r="AB25" s="139">
        <f t="shared" ca="1" si="12"/>
        <v>11033</v>
      </c>
    </row>
    <row r="26" spans="1:28" ht="15" customHeight="1" x14ac:dyDescent="0.2">
      <c r="A26" s="90" t="s">
        <v>202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7"/>
        <v>0</v>
      </c>
      <c r="F26" s="73"/>
      <c r="G26" s="74">
        <f t="shared" ca="1" si="8"/>
        <v>0</v>
      </c>
      <c r="H26" s="73"/>
      <c r="I26" s="74">
        <f t="shared" ca="1" si="1"/>
        <v>0</v>
      </c>
      <c r="J26" s="73"/>
      <c r="K26" s="113">
        <f t="shared" ca="1" si="9"/>
        <v>0</v>
      </c>
      <c r="L26" s="73"/>
      <c r="M26" s="74">
        <f t="shared" ca="1" si="10"/>
        <v>0</v>
      </c>
      <c r="N26" s="73"/>
      <c r="O26" s="113">
        <f t="shared" ca="1" si="2"/>
        <v>0</v>
      </c>
      <c r="P26" s="101"/>
      <c r="Q26" s="74">
        <f t="shared" ca="1" si="2"/>
        <v>0</v>
      </c>
      <c r="R26" s="73"/>
      <c r="S26" s="113">
        <f t="shared" ca="1" si="11"/>
        <v>0</v>
      </c>
      <c r="T26" s="73"/>
      <c r="U26" s="74">
        <f t="shared" ca="1" si="3"/>
        <v>0</v>
      </c>
      <c r="V26" s="73"/>
      <c r="W26" s="74">
        <f t="shared" ca="1" si="4"/>
        <v>0</v>
      </c>
      <c r="X26" s="73"/>
      <c r="Y26" s="74">
        <f t="shared" ca="1" si="5"/>
        <v>0</v>
      </c>
      <c r="Z26" s="82">
        <f t="shared" ca="1" si="6"/>
        <v>0</v>
      </c>
      <c r="AA26" s="74"/>
      <c r="AB26" s="139">
        <f t="shared" ca="1" si="12"/>
        <v>0</v>
      </c>
    </row>
    <row r="27" spans="1:28" ht="15" customHeight="1" x14ac:dyDescent="0.2">
      <c r="A27" s="90" t="s">
        <v>166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D</v>
      </c>
      <c r="D27" s="19">
        <f t="shared" ca="1" si="0"/>
        <v>100</v>
      </c>
      <c r="E27" s="20">
        <f t="shared" si="7"/>
        <v>0</v>
      </c>
      <c r="F27" s="73"/>
      <c r="G27" s="74">
        <f t="shared" ca="1" si="8"/>
        <v>0</v>
      </c>
      <c r="H27" s="73"/>
      <c r="I27" s="74">
        <f t="shared" ca="1" si="1"/>
        <v>0</v>
      </c>
      <c r="J27" s="73"/>
      <c r="K27" s="113">
        <f t="shared" ca="1" si="9"/>
        <v>0</v>
      </c>
      <c r="L27" s="73"/>
      <c r="M27" s="74">
        <f t="shared" ca="1" si="10"/>
        <v>0</v>
      </c>
      <c r="N27" s="73"/>
      <c r="O27" s="113">
        <f t="shared" ca="1" si="2"/>
        <v>0</v>
      </c>
      <c r="P27" s="101"/>
      <c r="Q27" s="74">
        <f t="shared" ca="1" si="2"/>
        <v>0</v>
      </c>
      <c r="R27" s="73"/>
      <c r="S27" s="113">
        <f t="shared" ca="1" si="11"/>
        <v>0</v>
      </c>
      <c r="T27" s="73"/>
      <c r="U27" s="74">
        <f t="shared" ca="1" si="3"/>
        <v>0</v>
      </c>
      <c r="V27" s="73"/>
      <c r="W27" s="74">
        <f t="shared" ca="1" si="4"/>
        <v>0</v>
      </c>
      <c r="X27" s="73"/>
      <c r="Y27" s="74">
        <f t="shared" ca="1" si="5"/>
        <v>0</v>
      </c>
      <c r="Z27" s="82">
        <f t="shared" ca="1" si="6"/>
        <v>0</v>
      </c>
      <c r="AA27" s="74"/>
      <c r="AB27" s="139">
        <f t="shared" ca="1" si="12"/>
        <v>0</v>
      </c>
    </row>
    <row r="28" spans="1:28" ht="15" customHeight="1" x14ac:dyDescent="0.2">
      <c r="A28" s="90" t="s">
        <v>167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F</v>
      </c>
      <c r="D28" s="19">
        <f t="shared" ca="1" si="0"/>
        <v>60</v>
      </c>
      <c r="E28" s="20">
        <f t="shared" si="7"/>
        <v>0</v>
      </c>
      <c r="F28" s="73"/>
      <c r="G28" s="74">
        <f t="shared" ca="1" si="8"/>
        <v>0</v>
      </c>
      <c r="H28" s="73"/>
      <c r="I28" s="74">
        <f t="shared" ca="1" si="1"/>
        <v>0</v>
      </c>
      <c r="J28" s="73"/>
      <c r="K28" s="113">
        <f t="shared" ca="1" si="9"/>
        <v>0</v>
      </c>
      <c r="L28" s="73"/>
      <c r="M28" s="74">
        <f t="shared" ca="1" si="10"/>
        <v>0</v>
      </c>
      <c r="N28" s="73"/>
      <c r="O28" s="113">
        <f t="shared" ca="1" si="2"/>
        <v>0</v>
      </c>
      <c r="P28" s="101"/>
      <c r="Q28" s="74">
        <f t="shared" ca="1" si="2"/>
        <v>0</v>
      </c>
      <c r="R28" s="73"/>
      <c r="S28" s="113">
        <f t="shared" ca="1" si="11"/>
        <v>0</v>
      </c>
      <c r="T28" s="73"/>
      <c r="U28" s="74">
        <f t="shared" ca="1" si="3"/>
        <v>0</v>
      </c>
      <c r="V28" s="73"/>
      <c r="W28" s="74">
        <f t="shared" ca="1" si="4"/>
        <v>0</v>
      </c>
      <c r="X28" s="73"/>
      <c r="Y28" s="74">
        <f t="shared" ca="1" si="5"/>
        <v>0</v>
      </c>
      <c r="Z28" s="82">
        <f t="shared" ca="1" si="6"/>
        <v>0</v>
      </c>
      <c r="AA28" s="74"/>
      <c r="AB28" s="139">
        <f t="shared" ca="1" si="12"/>
        <v>0</v>
      </c>
    </row>
    <row r="29" spans="1:28" ht="15" customHeight="1" x14ac:dyDescent="0.2">
      <c r="A29" s="90" t="s">
        <v>176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G</v>
      </c>
      <c r="D29" s="19">
        <f t="shared" ca="1" si="0"/>
        <v>35</v>
      </c>
      <c r="E29" s="20">
        <f t="shared" si="7"/>
        <v>0</v>
      </c>
      <c r="F29" s="73"/>
      <c r="G29" s="74">
        <f t="shared" ca="1" si="8"/>
        <v>0</v>
      </c>
      <c r="H29" s="73"/>
      <c r="I29" s="74">
        <f t="shared" ca="1" si="1"/>
        <v>0</v>
      </c>
      <c r="J29" s="73"/>
      <c r="K29" s="113">
        <f t="shared" ca="1" si="9"/>
        <v>0</v>
      </c>
      <c r="L29" s="73"/>
      <c r="M29" s="74">
        <f t="shared" ca="1" si="10"/>
        <v>0</v>
      </c>
      <c r="N29" s="73"/>
      <c r="O29" s="113">
        <f t="shared" ca="1" si="2"/>
        <v>0</v>
      </c>
      <c r="P29" s="101"/>
      <c r="Q29" s="74">
        <f t="shared" ca="1" si="2"/>
        <v>0</v>
      </c>
      <c r="R29" s="73"/>
      <c r="S29" s="113">
        <f t="shared" ca="1" si="11"/>
        <v>0</v>
      </c>
      <c r="T29" s="73"/>
      <c r="U29" s="74">
        <f t="shared" ca="1" si="3"/>
        <v>0</v>
      </c>
      <c r="V29" s="73"/>
      <c r="W29" s="74">
        <f t="shared" ca="1" si="4"/>
        <v>0</v>
      </c>
      <c r="X29" s="73"/>
      <c r="Y29" s="74">
        <f t="shared" ca="1" si="5"/>
        <v>0</v>
      </c>
      <c r="Z29" s="82">
        <f t="shared" ca="1" si="6"/>
        <v>0</v>
      </c>
      <c r="AA29" s="74"/>
      <c r="AB29" s="139">
        <f t="shared" ca="1" si="12"/>
        <v>0</v>
      </c>
    </row>
    <row r="30" spans="1:28" ht="15" customHeight="1" x14ac:dyDescent="0.2">
      <c r="A30" s="84" t="s">
        <v>143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D</v>
      </c>
      <c r="D30" s="19">
        <f t="shared" ca="1" si="0"/>
        <v>100</v>
      </c>
      <c r="E30" s="20">
        <f t="shared" si="7"/>
        <v>2</v>
      </c>
      <c r="F30" s="73"/>
      <c r="G30" s="74">
        <f t="shared" ca="1" si="8"/>
        <v>0</v>
      </c>
      <c r="H30" s="73">
        <v>0.25</v>
      </c>
      <c r="I30" s="74">
        <f t="shared" ca="1" si="1"/>
        <v>25</v>
      </c>
      <c r="J30" s="73"/>
      <c r="K30" s="113">
        <f t="shared" ca="1" si="9"/>
        <v>0</v>
      </c>
      <c r="L30" s="73">
        <v>0.75</v>
      </c>
      <c r="M30" s="74">
        <f t="shared" ca="1" si="10"/>
        <v>75</v>
      </c>
      <c r="N30" s="73"/>
      <c r="O30" s="113">
        <f t="shared" ca="1" si="2"/>
        <v>0</v>
      </c>
      <c r="P30" s="101">
        <v>1</v>
      </c>
      <c r="Q30" s="74">
        <f t="shared" ca="1" si="2"/>
        <v>100</v>
      </c>
      <c r="R30" s="73"/>
      <c r="S30" s="113">
        <f t="shared" ca="1" si="11"/>
        <v>0</v>
      </c>
      <c r="T30" s="73"/>
      <c r="U30" s="74">
        <f t="shared" ca="1" si="3"/>
        <v>0</v>
      </c>
      <c r="V30" s="73"/>
      <c r="W30" s="74">
        <f t="shared" ca="1" si="4"/>
        <v>0</v>
      </c>
      <c r="X30" s="73"/>
      <c r="Y30" s="74">
        <f t="shared" ca="1" si="5"/>
        <v>0</v>
      </c>
      <c r="Z30" s="82">
        <f t="shared" ca="1" si="6"/>
        <v>200</v>
      </c>
      <c r="AA30" s="74"/>
      <c r="AB30" s="139">
        <f t="shared" ca="1" si="12"/>
        <v>200</v>
      </c>
    </row>
    <row r="31" spans="1:28" ht="15" customHeight="1" x14ac:dyDescent="0.2">
      <c r="A31" s="84" t="s">
        <v>182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G</v>
      </c>
      <c r="D31" s="19">
        <f t="shared" ca="1" si="0"/>
        <v>35</v>
      </c>
      <c r="E31" s="20">
        <f t="shared" si="7"/>
        <v>0</v>
      </c>
      <c r="F31" s="73"/>
      <c r="G31" s="74">
        <f t="shared" ca="1" si="8"/>
        <v>0</v>
      </c>
      <c r="H31" s="73"/>
      <c r="I31" s="74">
        <f t="shared" ca="1" si="1"/>
        <v>0</v>
      </c>
      <c r="J31" s="73"/>
      <c r="K31" s="113">
        <f t="shared" ca="1" si="9"/>
        <v>0</v>
      </c>
      <c r="L31" s="73"/>
      <c r="M31" s="74">
        <f t="shared" ca="1" si="10"/>
        <v>0</v>
      </c>
      <c r="N31" s="73"/>
      <c r="O31" s="113">
        <f t="shared" ca="1" si="2"/>
        <v>0</v>
      </c>
      <c r="P31" s="101"/>
      <c r="Q31" s="74">
        <f t="shared" ca="1" si="2"/>
        <v>0</v>
      </c>
      <c r="R31" s="73"/>
      <c r="S31" s="113">
        <f t="shared" ca="1" si="11"/>
        <v>0</v>
      </c>
      <c r="T31" s="73"/>
      <c r="U31" s="74">
        <f t="shared" ca="1" si="3"/>
        <v>0</v>
      </c>
      <c r="V31" s="73"/>
      <c r="W31" s="74">
        <f t="shared" ca="1" si="4"/>
        <v>0</v>
      </c>
      <c r="X31" s="73"/>
      <c r="Y31" s="74">
        <f t="shared" ca="1" si="5"/>
        <v>0</v>
      </c>
      <c r="Z31" s="82">
        <f t="shared" ca="1" si="6"/>
        <v>0</v>
      </c>
      <c r="AA31" s="74"/>
      <c r="AB31" s="139">
        <f t="shared" ca="1" si="12"/>
        <v>0</v>
      </c>
    </row>
    <row r="32" spans="1:28" ht="15" customHeight="1" x14ac:dyDescent="0.2">
      <c r="A32" s="84" t="s">
        <v>147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B</v>
      </c>
      <c r="D32" s="19">
        <f t="shared" ca="1" si="0"/>
        <v>140</v>
      </c>
      <c r="E32" s="20">
        <f t="shared" si="7"/>
        <v>3</v>
      </c>
      <c r="F32" s="73"/>
      <c r="G32" s="74">
        <f t="shared" ca="1" si="8"/>
        <v>0</v>
      </c>
      <c r="H32" s="73"/>
      <c r="I32" s="74">
        <f t="shared" ca="1" si="1"/>
        <v>0</v>
      </c>
      <c r="J32" s="73"/>
      <c r="K32" s="113">
        <f t="shared" ca="1" si="9"/>
        <v>0</v>
      </c>
      <c r="L32" s="73"/>
      <c r="M32" s="74">
        <f t="shared" ca="1" si="10"/>
        <v>0</v>
      </c>
      <c r="N32" s="73">
        <v>3</v>
      </c>
      <c r="O32" s="113">
        <f t="shared" ca="1" si="2"/>
        <v>420</v>
      </c>
      <c r="P32" s="101"/>
      <c r="Q32" s="74">
        <f t="shared" ca="1" si="2"/>
        <v>0</v>
      </c>
      <c r="R32" s="73"/>
      <c r="S32" s="113">
        <f t="shared" ca="1" si="11"/>
        <v>0</v>
      </c>
      <c r="T32" s="73"/>
      <c r="U32" s="74">
        <f t="shared" ca="1" si="3"/>
        <v>0</v>
      </c>
      <c r="V32" s="73"/>
      <c r="W32" s="74">
        <f t="shared" ca="1" si="4"/>
        <v>0</v>
      </c>
      <c r="X32" s="73"/>
      <c r="Y32" s="74">
        <f t="shared" ca="1" si="5"/>
        <v>0</v>
      </c>
      <c r="Z32" s="82">
        <f t="shared" ca="1" si="6"/>
        <v>420</v>
      </c>
      <c r="AA32" s="74"/>
      <c r="AB32" s="139">
        <f t="shared" ca="1" si="12"/>
        <v>420</v>
      </c>
    </row>
    <row r="33" spans="1:28" ht="15" customHeight="1" x14ac:dyDescent="0.2">
      <c r="A33" s="84" t="s">
        <v>205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D</v>
      </c>
      <c r="D33" s="19">
        <f t="shared" ca="1" si="0"/>
        <v>100</v>
      </c>
      <c r="E33" s="20">
        <f t="shared" si="7"/>
        <v>0</v>
      </c>
      <c r="F33" s="73"/>
      <c r="G33" s="74">
        <f t="shared" ca="1" si="8"/>
        <v>0</v>
      </c>
      <c r="H33" s="73"/>
      <c r="I33" s="74">
        <f t="shared" ca="1" si="1"/>
        <v>0</v>
      </c>
      <c r="J33" s="73"/>
      <c r="K33" s="113">
        <f t="shared" ca="1" si="9"/>
        <v>0</v>
      </c>
      <c r="L33" s="73"/>
      <c r="M33" s="74">
        <f t="shared" ca="1" si="10"/>
        <v>0</v>
      </c>
      <c r="N33" s="73"/>
      <c r="O33" s="113">
        <f t="shared" ca="1" si="2"/>
        <v>0</v>
      </c>
      <c r="P33" s="101"/>
      <c r="Q33" s="74">
        <f t="shared" ca="1" si="2"/>
        <v>0</v>
      </c>
      <c r="R33" s="73"/>
      <c r="S33" s="113">
        <f t="shared" ca="1" si="11"/>
        <v>0</v>
      </c>
      <c r="T33" s="73"/>
      <c r="U33" s="74">
        <f t="shared" ca="1" si="3"/>
        <v>0</v>
      </c>
      <c r="V33" s="73"/>
      <c r="W33" s="74">
        <f t="shared" ca="1" si="4"/>
        <v>0</v>
      </c>
      <c r="X33" s="73"/>
      <c r="Y33" s="74">
        <f t="shared" ca="1" si="5"/>
        <v>0</v>
      </c>
      <c r="Z33" s="82">
        <f t="shared" ca="1" si="6"/>
        <v>0</v>
      </c>
      <c r="AA33" s="74"/>
      <c r="AB33" s="139">
        <f t="shared" ca="1" si="12"/>
        <v>0</v>
      </c>
    </row>
    <row r="34" spans="1:28" ht="15" customHeight="1" x14ac:dyDescent="0.2">
      <c r="A34" s="84" t="s">
        <v>208</v>
      </c>
      <c r="B34" t="s">
        <v>65</v>
      </c>
      <c r="C34" s="4" t="s">
        <v>6</v>
      </c>
      <c r="D34" s="19">
        <f t="shared" si="0"/>
        <v>100</v>
      </c>
      <c r="E34" s="20">
        <f t="shared" si="7"/>
        <v>43</v>
      </c>
      <c r="F34" s="73"/>
      <c r="G34" s="74">
        <f t="shared" si="8"/>
        <v>0</v>
      </c>
      <c r="H34" s="73"/>
      <c r="I34" s="74">
        <f t="shared" si="1"/>
        <v>0</v>
      </c>
      <c r="J34" s="73"/>
      <c r="K34" s="113">
        <f t="shared" si="9"/>
        <v>0</v>
      </c>
      <c r="L34" s="73">
        <v>2</v>
      </c>
      <c r="M34" s="74">
        <f t="shared" si="10"/>
        <v>200</v>
      </c>
      <c r="N34" s="73">
        <v>41</v>
      </c>
      <c r="O34" s="113">
        <f t="shared" si="2"/>
        <v>4100</v>
      </c>
      <c r="P34" s="101"/>
      <c r="Q34" s="74">
        <f t="shared" si="2"/>
        <v>0</v>
      </c>
      <c r="R34" s="73"/>
      <c r="S34" s="113">
        <f t="shared" si="11"/>
        <v>0</v>
      </c>
      <c r="T34" s="73"/>
      <c r="U34" s="74">
        <f t="shared" si="3"/>
        <v>0</v>
      </c>
      <c r="V34" s="73"/>
      <c r="W34" s="74">
        <f t="shared" si="4"/>
        <v>0</v>
      </c>
      <c r="X34" s="73"/>
      <c r="Y34" s="74">
        <f t="shared" si="5"/>
        <v>0</v>
      </c>
      <c r="Z34" s="82">
        <f t="shared" si="6"/>
        <v>4300</v>
      </c>
      <c r="AA34" s="74"/>
      <c r="AB34" s="139">
        <f t="shared" si="12"/>
        <v>4300</v>
      </c>
    </row>
    <row r="35" spans="1:28" ht="15" customHeight="1" x14ac:dyDescent="0.2">
      <c r="A35" s="84" t="s">
        <v>148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D</v>
      </c>
      <c r="D35" s="19">
        <f t="shared" ca="1" si="0"/>
        <v>100</v>
      </c>
      <c r="E35" s="20">
        <f t="shared" si="7"/>
        <v>0</v>
      </c>
      <c r="F35" s="73"/>
      <c r="G35" s="74">
        <f t="shared" ca="1" si="8"/>
        <v>0</v>
      </c>
      <c r="H35" s="73"/>
      <c r="I35" s="74">
        <f t="shared" ca="1" si="1"/>
        <v>0</v>
      </c>
      <c r="J35" s="73"/>
      <c r="K35" s="113">
        <f t="shared" ca="1" si="9"/>
        <v>0</v>
      </c>
      <c r="L35" s="73"/>
      <c r="M35" s="74">
        <f t="shared" ca="1" si="10"/>
        <v>0</v>
      </c>
      <c r="N35" s="73"/>
      <c r="O35" s="113">
        <f t="shared" ca="1" si="2"/>
        <v>0</v>
      </c>
      <c r="P35" s="101"/>
      <c r="Q35" s="74">
        <f t="shared" ca="1" si="2"/>
        <v>0</v>
      </c>
      <c r="R35" s="73"/>
      <c r="S35" s="113">
        <f t="shared" ca="1" si="11"/>
        <v>0</v>
      </c>
      <c r="T35" s="73"/>
      <c r="U35" s="74">
        <f t="shared" ca="1" si="3"/>
        <v>0</v>
      </c>
      <c r="V35" s="73"/>
      <c r="W35" s="74">
        <f t="shared" ca="1" si="4"/>
        <v>0</v>
      </c>
      <c r="X35" s="73"/>
      <c r="Y35" s="74">
        <f t="shared" ca="1" si="5"/>
        <v>0</v>
      </c>
      <c r="Z35" s="82">
        <f t="shared" ca="1" si="6"/>
        <v>0</v>
      </c>
      <c r="AA35" s="74"/>
      <c r="AB35" s="139">
        <f t="shared" ca="1" si="12"/>
        <v>0</v>
      </c>
    </row>
    <row r="36" spans="1:28" ht="15" customHeight="1" x14ac:dyDescent="0.2">
      <c r="A36" s="84" t="s">
        <v>214</v>
      </c>
      <c r="B36" s="14" t="s">
        <v>65</v>
      </c>
      <c r="C36" s="4" t="str">
        <f ca="1">IF($A36="","",INDEX(INDIRECT("'MA-Liste'!"&amp;$C$11),MATCH($A36,'MA-Liste'!$M:$M,FALSE)))</f>
        <v>D</v>
      </c>
      <c r="D36" s="19">
        <f t="shared" ca="1" si="0"/>
        <v>100</v>
      </c>
      <c r="E36" s="20">
        <f t="shared" si="7"/>
        <v>0</v>
      </c>
      <c r="F36" s="73"/>
      <c r="G36" s="74">
        <f t="shared" ca="1" si="8"/>
        <v>0</v>
      </c>
      <c r="H36" s="73"/>
      <c r="I36" s="74">
        <f t="shared" ca="1" si="1"/>
        <v>0</v>
      </c>
      <c r="J36" s="73"/>
      <c r="K36" s="113">
        <f t="shared" ca="1" si="9"/>
        <v>0</v>
      </c>
      <c r="L36" s="73"/>
      <c r="M36" s="74">
        <f t="shared" ca="1" si="10"/>
        <v>0</v>
      </c>
      <c r="N36" s="73"/>
      <c r="O36" s="113">
        <f t="shared" ca="1" si="2"/>
        <v>0</v>
      </c>
      <c r="P36" s="101"/>
      <c r="Q36" s="74">
        <f t="shared" ca="1" si="2"/>
        <v>0</v>
      </c>
      <c r="R36" s="73"/>
      <c r="S36" s="113">
        <f t="shared" ca="1" si="11"/>
        <v>0</v>
      </c>
      <c r="T36" s="73"/>
      <c r="U36" s="74">
        <f t="shared" ca="1" si="3"/>
        <v>0</v>
      </c>
      <c r="V36" s="73"/>
      <c r="W36" s="74">
        <f t="shared" ca="1" si="4"/>
        <v>0</v>
      </c>
      <c r="X36" s="73"/>
      <c r="Y36" s="74">
        <f t="shared" ca="1" si="5"/>
        <v>0</v>
      </c>
      <c r="Z36" s="82">
        <f t="shared" ca="1" si="6"/>
        <v>0</v>
      </c>
      <c r="AA36" s="74"/>
      <c r="AB36" s="139">
        <f t="shared" ca="1" si="12"/>
        <v>0</v>
      </c>
    </row>
    <row r="37" spans="1:28" ht="15" customHeight="1" x14ac:dyDescent="0.2">
      <c r="A37" s="84" t="s">
        <v>183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F</v>
      </c>
      <c r="D37" s="19">
        <f t="shared" ca="1" si="0"/>
        <v>60</v>
      </c>
      <c r="E37" s="20">
        <f t="shared" si="7"/>
        <v>0</v>
      </c>
      <c r="F37" s="73"/>
      <c r="G37" s="74">
        <f t="shared" ca="1" si="8"/>
        <v>0</v>
      </c>
      <c r="H37" s="73"/>
      <c r="I37" s="74">
        <f t="shared" ca="1" si="1"/>
        <v>0</v>
      </c>
      <c r="J37" s="73"/>
      <c r="K37" s="113">
        <f t="shared" ca="1" si="9"/>
        <v>0</v>
      </c>
      <c r="L37" s="73"/>
      <c r="M37" s="74">
        <f t="shared" ca="1" si="10"/>
        <v>0</v>
      </c>
      <c r="N37" s="73"/>
      <c r="O37" s="113">
        <f t="shared" ca="1" si="2"/>
        <v>0</v>
      </c>
      <c r="P37" s="101"/>
      <c r="Q37" s="74">
        <f t="shared" ca="1" si="2"/>
        <v>0</v>
      </c>
      <c r="R37" s="73"/>
      <c r="S37" s="113">
        <f t="shared" ca="1" si="11"/>
        <v>0</v>
      </c>
      <c r="T37" s="73"/>
      <c r="U37" s="74">
        <f t="shared" ca="1" si="3"/>
        <v>0</v>
      </c>
      <c r="V37" s="73"/>
      <c r="W37" s="74">
        <f t="shared" ca="1" si="4"/>
        <v>0</v>
      </c>
      <c r="X37" s="73"/>
      <c r="Y37" s="74">
        <f t="shared" ca="1" si="5"/>
        <v>0</v>
      </c>
      <c r="Z37" s="82">
        <f t="shared" ca="1" si="6"/>
        <v>0</v>
      </c>
      <c r="AA37" s="74"/>
      <c r="AB37" s="139">
        <f t="shared" ca="1" si="12"/>
        <v>0</v>
      </c>
    </row>
    <row r="38" spans="1:28" ht="15" customHeight="1" x14ac:dyDescent="0.2">
      <c r="A38" s="84" t="s">
        <v>184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B</v>
      </c>
      <c r="D38" s="19">
        <f t="shared" ca="1" si="0"/>
        <v>140</v>
      </c>
      <c r="E38" s="20">
        <f t="shared" si="7"/>
        <v>0.75</v>
      </c>
      <c r="F38" s="73"/>
      <c r="G38" s="74">
        <f t="shared" ca="1" si="8"/>
        <v>0</v>
      </c>
      <c r="H38" s="73"/>
      <c r="I38" s="74">
        <f t="shared" ca="1" si="1"/>
        <v>0</v>
      </c>
      <c r="J38" s="73"/>
      <c r="K38" s="113">
        <f t="shared" ca="1" si="9"/>
        <v>0</v>
      </c>
      <c r="L38" s="73"/>
      <c r="M38" s="74">
        <f t="shared" ca="1" si="10"/>
        <v>0</v>
      </c>
      <c r="N38" s="73"/>
      <c r="O38" s="113">
        <f t="shared" ca="1" si="2"/>
        <v>0</v>
      </c>
      <c r="P38" s="101"/>
      <c r="Q38" s="74">
        <f t="shared" ca="1" si="2"/>
        <v>0</v>
      </c>
      <c r="R38" s="73">
        <v>0.75</v>
      </c>
      <c r="S38" s="113">
        <f t="shared" ca="1" si="11"/>
        <v>105</v>
      </c>
      <c r="T38" s="73"/>
      <c r="U38" s="74">
        <f t="shared" ca="1" si="3"/>
        <v>0</v>
      </c>
      <c r="V38" s="73"/>
      <c r="W38" s="74">
        <f t="shared" ca="1" si="4"/>
        <v>0</v>
      </c>
      <c r="X38" s="73"/>
      <c r="Y38" s="74">
        <f t="shared" ca="1" si="5"/>
        <v>0</v>
      </c>
      <c r="Z38" s="82">
        <f t="shared" ca="1" si="6"/>
        <v>105</v>
      </c>
      <c r="AA38" s="74"/>
      <c r="AB38" s="139">
        <f t="shared" ca="1" si="12"/>
        <v>105</v>
      </c>
    </row>
    <row r="39" spans="1:28" ht="15" customHeight="1" x14ac:dyDescent="0.2">
      <c r="A39" s="84" t="s">
        <v>211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D</v>
      </c>
      <c r="D39" s="19">
        <f t="shared" ca="1" si="0"/>
        <v>100</v>
      </c>
      <c r="E39" s="20">
        <f t="shared" si="7"/>
        <v>0</v>
      </c>
      <c r="F39" s="73"/>
      <c r="G39" s="74">
        <f t="shared" ca="1" si="8"/>
        <v>0</v>
      </c>
      <c r="H39" s="73"/>
      <c r="I39" s="74">
        <f t="shared" ca="1" si="1"/>
        <v>0</v>
      </c>
      <c r="J39" s="73"/>
      <c r="K39" s="113">
        <f t="shared" ca="1" si="9"/>
        <v>0</v>
      </c>
      <c r="L39" s="73"/>
      <c r="M39" s="74">
        <f t="shared" ca="1" si="10"/>
        <v>0</v>
      </c>
      <c r="N39" s="73"/>
      <c r="O39" s="113">
        <f t="shared" ca="1" si="2"/>
        <v>0</v>
      </c>
      <c r="P39" s="101"/>
      <c r="Q39" s="74">
        <f t="shared" ca="1" si="2"/>
        <v>0</v>
      </c>
      <c r="R39" s="73"/>
      <c r="S39" s="113">
        <f t="shared" ca="1" si="11"/>
        <v>0</v>
      </c>
      <c r="T39" s="73"/>
      <c r="U39" s="74">
        <f t="shared" ca="1" si="3"/>
        <v>0</v>
      </c>
      <c r="V39" s="73"/>
      <c r="W39" s="74">
        <f t="shared" ca="1" si="4"/>
        <v>0</v>
      </c>
      <c r="X39" s="73"/>
      <c r="Y39" s="74">
        <f t="shared" ca="1" si="5"/>
        <v>0</v>
      </c>
      <c r="Z39" s="82">
        <f t="shared" ca="1" si="6"/>
        <v>0</v>
      </c>
      <c r="AA39" s="74"/>
      <c r="AB39" s="139">
        <f t="shared" ca="1" si="12"/>
        <v>0</v>
      </c>
    </row>
    <row r="40" spans="1:28" ht="15" customHeight="1" x14ac:dyDescent="0.2">
      <c r="A40" s="84" t="s">
        <v>237</v>
      </c>
      <c r="B40" t="s">
        <v>65</v>
      </c>
      <c r="C40" s="4" t="s">
        <v>7</v>
      </c>
      <c r="D40" s="19">
        <f t="shared" si="0"/>
        <v>75</v>
      </c>
      <c r="E40" s="20">
        <f t="shared" si="7"/>
        <v>0.5</v>
      </c>
      <c r="F40" s="73"/>
      <c r="G40" s="74">
        <f t="shared" si="8"/>
        <v>0</v>
      </c>
      <c r="H40" s="73"/>
      <c r="I40" s="74">
        <f t="shared" si="1"/>
        <v>0</v>
      </c>
      <c r="J40" s="73"/>
      <c r="K40" s="113">
        <f t="shared" si="9"/>
        <v>0</v>
      </c>
      <c r="L40" s="73"/>
      <c r="M40" s="74">
        <f t="shared" si="10"/>
        <v>0</v>
      </c>
      <c r="N40" s="73"/>
      <c r="O40" s="113">
        <f t="shared" si="2"/>
        <v>0</v>
      </c>
      <c r="P40" s="101"/>
      <c r="Q40" s="74">
        <f t="shared" si="2"/>
        <v>0</v>
      </c>
      <c r="R40" s="73">
        <v>0.5</v>
      </c>
      <c r="S40" s="113">
        <f t="shared" si="11"/>
        <v>37.5</v>
      </c>
      <c r="T40" s="73"/>
      <c r="U40" s="74">
        <f t="shared" si="3"/>
        <v>0</v>
      </c>
      <c r="V40" s="73"/>
      <c r="W40" s="74">
        <f t="shared" si="4"/>
        <v>0</v>
      </c>
      <c r="X40" s="73"/>
      <c r="Y40" s="74">
        <f t="shared" si="5"/>
        <v>0</v>
      </c>
      <c r="Z40" s="82">
        <f t="shared" si="6"/>
        <v>37.5</v>
      </c>
      <c r="AA40" s="74"/>
      <c r="AB40" s="139">
        <f t="shared" si="12"/>
        <v>37.5</v>
      </c>
    </row>
    <row r="41" spans="1:28" ht="15" customHeight="1" x14ac:dyDescent="0.2">
      <c r="A41" s="84" t="s">
        <v>212</v>
      </c>
      <c r="B41" t="s">
        <v>65</v>
      </c>
      <c r="C41" s="4" t="s">
        <v>5</v>
      </c>
      <c r="D41" s="19">
        <v>118</v>
      </c>
      <c r="E41" s="20">
        <f t="shared" si="7"/>
        <v>0</v>
      </c>
      <c r="F41" s="73"/>
      <c r="G41" s="74">
        <f t="shared" si="8"/>
        <v>0</v>
      </c>
      <c r="H41" s="73"/>
      <c r="I41" s="74">
        <f t="shared" si="1"/>
        <v>0</v>
      </c>
      <c r="J41" s="73"/>
      <c r="K41" s="113">
        <f t="shared" si="9"/>
        <v>0</v>
      </c>
      <c r="L41" s="73"/>
      <c r="M41" s="74">
        <f t="shared" si="10"/>
        <v>0</v>
      </c>
      <c r="N41" s="73"/>
      <c r="O41" s="113">
        <f t="shared" si="2"/>
        <v>0</v>
      </c>
      <c r="P41" s="101"/>
      <c r="Q41" s="74">
        <f t="shared" si="2"/>
        <v>0</v>
      </c>
      <c r="R41" s="73"/>
      <c r="S41" s="113">
        <f t="shared" si="11"/>
        <v>0</v>
      </c>
      <c r="T41" s="73"/>
      <c r="U41" s="74">
        <v>0</v>
      </c>
      <c r="V41" s="73"/>
      <c r="W41" s="74">
        <v>0</v>
      </c>
      <c r="X41" s="73"/>
      <c r="Y41" s="74">
        <f t="shared" si="5"/>
        <v>0</v>
      </c>
      <c r="Z41" s="82">
        <f t="shared" si="6"/>
        <v>0</v>
      </c>
      <c r="AA41" s="74"/>
      <c r="AB41" s="139">
        <f t="shared" si="12"/>
        <v>0</v>
      </c>
    </row>
    <row r="42" spans="1:28" ht="15.75" customHeight="1" x14ac:dyDescent="0.2">
      <c r="A42" s="90" t="s">
        <v>187</v>
      </c>
      <c r="B42" t="str">
        <f>IF($A42="","",INDEX('MA-Liste'!$D:$D,MATCH($A42,'MA-Liste'!$M:$M,FALSE)))</f>
        <v>AeBo</v>
      </c>
      <c r="C42" s="4" t="str">
        <f ca="1">IF($A42="","",INDEX(INDIRECT("'MA-Liste'!"&amp;$C$11),MATCH($A42,'MA-Liste'!$M:$M,FALSE)))</f>
        <v>D</v>
      </c>
      <c r="D42" s="19">
        <f t="shared" ca="1" si="0"/>
        <v>100</v>
      </c>
      <c r="E42" s="20">
        <f t="shared" si="7"/>
        <v>0</v>
      </c>
      <c r="F42" s="73"/>
      <c r="G42" s="74">
        <f t="shared" ca="1" si="8"/>
        <v>0</v>
      </c>
      <c r="H42" s="73"/>
      <c r="I42" s="74">
        <f t="shared" ca="1" si="1"/>
        <v>0</v>
      </c>
      <c r="J42" s="73"/>
      <c r="K42" s="113">
        <f t="shared" ca="1" si="9"/>
        <v>0</v>
      </c>
      <c r="L42" s="73"/>
      <c r="M42" s="74">
        <f t="shared" ca="1" si="10"/>
        <v>0</v>
      </c>
      <c r="N42" s="73"/>
      <c r="O42" s="113">
        <f t="shared" ca="1" si="2"/>
        <v>0</v>
      </c>
      <c r="P42" s="101"/>
      <c r="Q42" s="74">
        <f t="shared" ca="1" si="2"/>
        <v>0</v>
      </c>
      <c r="R42" s="73"/>
      <c r="S42" s="113">
        <f t="shared" ca="1" si="11"/>
        <v>0</v>
      </c>
      <c r="T42" s="73"/>
      <c r="U42" s="74">
        <f t="shared" ref="U42:U49" ca="1" si="13">IF(D42="",0,D42*T42)</f>
        <v>0</v>
      </c>
      <c r="V42" s="73"/>
      <c r="W42" s="74">
        <f t="shared" ref="W42:W49" ca="1" si="14">IF(D42="",0,D42*V42)</f>
        <v>0</v>
      </c>
      <c r="X42" s="73"/>
      <c r="Y42" s="74">
        <f t="shared" ca="1" si="5"/>
        <v>0</v>
      </c>
      <c r="Z42" s="82">
        <f t="shared" ca="1" si="6"/>
        <v>0</v>
      </c>
      <c r="AA42" s="74"/>
      <c r="AB42" s="139">
        <f t="shared" ca="1" si="12"/>
        <v>0</v>
      </c>
    </row>
    <row r="43" spans="1:28" ht="15.75" customHeight="1" x14ac:dyDescent="0.2">
      <c r="A43" s="90" t="s">
        <v>144</v>
      </c>
      <c r="B43" t="s">
        <v>65</v>
      </c>
      <c r="C43" s="4" t="s">
        <v>6</v>
      </c>
      <c r="D43" s="19">
        <v>100</v>
      </c>
      <c r="E43" s="20">
        <f t="shared" si="7"/>
        <v>0</v>
      </c>
      <c r="F43" s="73"/>
      <c r="G43" s="74">
        <f t="shared" si="8"/>
        <v>0</v>
      </c>
      <c r="H43" s="73"/>
      <c r="I43" s="74">
        <f t="shared" si="1"/>
        <v>0</v>
      </c>
      <c r="J43" s="73"/>
      <c r="K43" s="113">
        <f t="shared" si="9"/>
        <v>0</v>
      </c>
      <c r="L43" s="73"/>
      <c r="M43" s="74">
        <f t="shared" si="10"/>
        <v>0</v>
      </c>
      <c r="N43" s="73"/>
      <c r="O43" s="113">
        <f t="shared" si="2"/>
        <v>0</v>
      </c>
      <c r="P43" s="101"/>
      <c r="Q43" s="74">
        <f t="shared" si="2"/>
        <v>0</v>
      </c>
      <c r="R43" s="73"/>
      <c r="S43" s="113">
        <f t="shared" si="11"/>
        <v>0</v>
      </c>
      <c r="T43" s="73"/>
      <c r="U43" s="74">
        <f t="shared" si="13"/>
        <v>0</v>
      </c>
      <c r="V43" s="73"/>
      <c r="W43" s="74">
        <f t="shared" si="14"/>
        <v>0</v>
      </c>
      <c r="X43" s="73"/>
      <c r="Y43" s="74">
        <f t="shared" si="5"/>
        <v>0</v>
      </c>
      <c r="Z43" s="82">
        <f t="shared" si="6"/>
        <v>0</v>
      </c>
      <c r="AA43" s="74"/>
      <c r="AB43" s="139">
        <f t="shared" si="12"/>
        <v>0</v>
      </c>
    </row>
    <row r="44" spans="1:28" ht="15" customHeight="1" x14ac:dyDescent="0.2">
      <c r="A44" s="84" t="s">
        <v>188</v>
      </c>
      <c r="B44" t="str">
        <f>IF($A44="","",INDEX('MA-Liste'!$D:$D,MATCH($A44,'MA-Liste'!$M:$M,FALSE)))</f>
        <v>AeBo</v>
      </c>
      <c r="C44" s="4" t="str">
        <f ca="1">IF($A44="","",INDEX(INDIRECT("'MA-Liste'!"&amp;$C$11),MATCH($A44,'MA-Liste'!$M:$M,FALSE)))</f>
        <v>C</v>
      </c>
      <c r="D44" s="19">
        <f t="shared" ca="1" si="0"/>
        <v>118</v>
      </c>
      <c r="E44" s="20">
        <f t="shared" si="7"/>
        <v>0</v>
      </c>
      <c r="F44" s="73"/>
      <c r="G44" s="74">
        <f t="shared" ca="1" si="8"/>
        <v>0</v>
      </c>
      <c r="H44" s="73"/>
      <c r="I44" s="74">
        <f t="shared" ca="1" si="1"/>
        <v>0</v>
      </c>
      <c r="J44" s="73"/>
      <c r="K44" s="113">
        <f t="shared" ca="1" si="9"/>
        <v>0</v>
      </c>
      <c r="L44" s="73"/>
      <c r="M44" s="74">
        <f t="shared" ca="1" si="10"/>
        <v>0</v>
      </c>
      <c r="N44" s="73"/>
      <c r="O44" s="113">
        <f t="shared" ca="1" si="2"/>
        <v>0</v>
      </c>
      <c r="P44" s="101"/>
      <c r="Q44" s="74">
        <f t="shared" ca="1" si="2"/>
        <v>0</v>
      </c>
      <c r="R44" s="73"/>
      <c r="S44" s="113">
        <f t="shared" ca="1" si="11"/>
        <v>0</v>
      </c>
      <c r="T44" s="73"/>
      <c r="U44" s="74">
        <f t="shared" ca="1" si="13"/>
        <v>0</v>
      </c>
      <c r="V44" s="73"/>
      <c r="W44" s="74">
        <f t="shared" ca="1" si="14"/>
        <v>0</v>
      </c>
      <c r="X44" s="73"/>
      <c r="Y44" s="74">
        <f t="shared" ca="1" si="5"/>
        <v>0</v>
      </c>
      <c r="Z44" s="82">
        <f t="shared" ca="1" si="6"/>
        <v>0</v>
      </c>
      <c r="AA44" s="74"/>
      <c r="AB44" s="139">
        <f t="shared" ca="1" si="12"/>
        <v>0</v>
      </c>
    </row>
    <row r="45" spans="1:28" ht="15" customHeight="1" x14ac:dyDescent="0.2">
      <c r="A45" s="84" t="s">
        <v>213</v>
      </c>
      <c r="B45" t="s">
        <v>65</v>
      </c>
      <c r="C45" s="4" t="s">
        <v>7</v>
      </c>
      <c r="D45" s="19">
        <v>75</v>
      </c>
      <c r="E45" s="20">
        <f t="shared" si="7"/>
        <v>7.25</v>
      </c>
      <c r="F45" s="73"/>
      <c r="G45" s="74">
        <f t="shared" si="8"/>
        <v>0</v>
      </c>
      <c r="H45" s="73"/>
      <c r="I45" s="74">
        <f t="shared" si="1"/>
        <v>0</v>
      </c>
      <c r="J45" s="73"/>
      <c r="K45" s="113">
        <f t="shared" si="9"/>
        <v>0</v>
      </c>
      <c r="L45" s="73"/>
      <c r="M45" s="74">
        <f t="shared" si="10"/>
        <v>0</v>
      </c>
      <c r="N45" s="73">
        <v>7.25</v>
      </c>
      <c r="O45" s="113">
        <f t="shared" si="2"/>
        <v>543.75</v>
      </c>
      <c r="P45" s="101"/>
      <c r="Q45" s="74">
        <f t="shared" si="2"/>
        <v>0</v>
      </c>
      <c r="R45" s="73"/>
      <c r="S45" s="113">
        <f t="shared" si="11"/>
        <v>0</v>
      </c>
      <c r="T45" s="73"/>
      <c r="U45" s="74">
        <f t="shared" si="13"/>
        <v>0</v>
      </c>
      <c r="V45" s="73"/>
      <c r="W45" s="74">
        <f t="shared" si="14"/>
        <v>0</v>
      </c>
      <c r="X45" s="73"/>
      <c r="Y45" s="74">
        <f t="shared" si="5"/>
        <v>0</v>
      </c>
      <c r="Z45" s="82">
        <f t="shared" si="6"/>
        <v>543.75</v>
      </c>
      <c r="AA45" s="74"/>
      <c r="AB45" s="139">
        <f t="shared" si="12"/>
        <v>543.75</v>
      </c>
    </row>
    <row r="46" spans="1:28" ht="15" customHeight="1" x14ac:dyDescent="0.2">
      <c r="A46" s="84" t="s">
        <v>216</v>
      </c>
      <c r="B46" t="s">
        <v>65</v>
      </c>
      <c r="C46" s="4" t="s">
        <v>6</v>
      </c>
      <c r="D46" s="19">
        <v>100</v>
      </c>
      <c r="E46" s="20">
        <f t="shared" si="7"/>
        <v>8.5</v>
      </c>
      <c r="F46" s="73"/>
      <c r="G46" s="74">
        <f t="shared" si="8"/>
        <v>0</v>
      </c>
      <c r="H46" s="73"/>
      <c r="I46" s="74">
        <f t="shared" si="1"/>
        <v>0</v>
      </c>
      <c r="J46" s="73"/>
      <c r="K46" s="113">
        <f t="shared" si="9"/>
        <v>0</v>
      </c>
      <c r="L46" s="73"/>
      <c r="M46" s="74">
        <f t="shared" si="10"/>
        <v>0</v>
      </c>
      <c r="N46" s="73"/>
      <c r="O46" s="113">
        <f t="shared" si="2"/>
        <v>0</v>
      </c>
      <c r="P46" s="101"/>
      <c r="Q46" s="74">
        <f t="shared" si="2"/>
        <v>0</v>
      </c>
      <c r="R46" s="73">
        <v>8.5</v>
      </c>
      <c r="S46" s="113">
        <f t="shared" si="11"/>
        <v>850</v>
      </c>
      <c r="T46" s="73"/>
      <c r="U46" s="74">
        <f t="shared" si="13"/>
        <v>0</v>
      </c>
      <c r="V46" s="73"/>
      <c r="W46" s="74">
        <f t="shared" si="14"/>
        <v>0</v>
      </c>
      <c r="X46" s="73"/>
      <c r="Y46" s="74">
        <f t="shared" si="5"/>
        <v>0</v>
      </c>
      <c r="Z46" s="82">
        <f t="shared" si="6"/>
        <v>850</v>
      </c>
      <c r="AA46" s="74"/>
      <c r="AB46" s="139">
        <f t="shared" si="12"/>
        <v>850</v>
      </c>
    </row>
    <row r="47" spans="1:28" ht="15" customHeight="1" x14ac:dyDescent="0.2">
      <c r="A47" s="84" t="s">
        <v>191</v>
      </c>
      <c r="B47" t="str">
        <f>IF($A47="","",INDEX('MA-Liste'!$D:$D,MATCH($A47,'MA-Liste'!$M:$M,FALSE)))</f>
        <v>AeBo</v>
      </c>
      <c r="C47" s="4" t="str">
        <f ca="1">IF($A47="","",INDEX(INDIRECT("'MA-Liste'!"&amp;$C$11),MATCH($A47,'MA-Liste'!$M:$M,FALSE)))</f>
        <v>B</v>
      </c>
      <c r="D47" s="19">
        <f t="shared" ca="1" si="0"/>
        <v>140</v>
      </c>
      <c r="E47" s="20">
        <f t="shared" si="7"/>
        <v>0</v>
      </c>
      <c r="F47" s="73"/>
      <c r="G47" s="74">
        <f t="shared" ca="1" si="8"/>
        <v>0</v>
      </c>
      <c r="H47" s="73"/>
      <c r="I47" s="74">
        <f t="shared" ca="1" si="1"/>
        <v>0</v>
      </c>
      <c r="J47" s="73"/>
      <c r="K47" s="113">
        <f t="shared" ca="1" si="9"/>
        <v>0</v>
      </c>
      <c r="L47" s="73"/>
      <c r="M47" s="74">
        <f t="shared" ca="1" si="10"/>
        <v>0</v>
      </c>
      <c r="N47" s="73"/>
      <c r="O47" s="113">
        <f t="shared" ca="1" si="2"/>
        <v>0</v>
      </c>
      <c r="P47" s="101"/>
      <c r="Q47" s="74">
        <f t="shared" ca="1" si="2"/>
        <v>0</v>
      </c>
      <c r="R47" s="73"/>
      <c r="S47" s="113">
        <f t="shared" ca="1" si="11"/>
        <v>0</v>
      </c>
      <c r="T47" s="73"/>
      <c r="U47" s="74">
        <f t="shared" ca="1" si="13"/>
        <v>0</v>
      </c>
      <c r="V47" s="73"/>
      <c r="W47" s="74">
        <f t="shared" ca="1" si="14"/>
        <v>0</v>
      </c>
      <c r="X47" s="73"/>
      <c r="Y47" s="74">
        <f t="shared" ca="1" si="5"/>
        <v>0</v>
      </c>
      <c r="Z47" s="82">
        <f t="shared" ca="1" si="6"/>
        <v>0</v>
      </c>
      <c r="AA47" s="74"/>
      <c r="AB47" s="139">
        <f t="shared" ca="1" si="12"/>
        <v>0</v>
      </c>
    </row>
    <row r="48" spans="1:28" ht="15" customHeight="1" x14ac:dyDescent="0.2">
      <c r="A48" s="84" t="s">
        <v>219</v>
      </c>
      <c r="B48" s="14" t="s">
        <v>65</v>
      </c>
      <c r="C48" s="18" t="s">
        <v>6</v>
      </c>
      <c r="D48" s="19">
        <v>100</v>
      </c>
      <c r="E48" s="20">
        <f t="shared" si="7"/>
        <v>0</v>
      </c>
      <c r="F48" s="73"/>
      <c r="G48" s="74">
        <f t="shared" si="8"/>
        <v>0</v>
      </c>
      <c r="H48" s="73"/>
      <c r="I48" s="74">
        <f t="shared" si="1"/>
        <v>0</v>
      </c>
      <c r="J48" s="73"/>
      <c r="K48" s="113">
        <f t="shared" si="9"/>
        <v>0</v>
      </c>
      <c r="L48" s="73"/>
      <c r="M48" s="74">
        <f t="shared" si="10"/>
        <v>0</v>
      </c>
      <c r="N48" s="73"/>
      <c r="O48" s="113">
        <f t="shared" si="2"/>
        <v>0</v>
      </c>
      <c r="P48" s="101"/>
      <c r="Q48" s="74">
        <f t="shared" si="2"/>
        <v>0</v>
      </c>
      <c r="R48" s="73"/>
      <c r="S48" s="113">
        <f t="shared" si="11"/>
        <v>0</v>
      </c>
      <c r="T48" s="73"/>
      <c r="U48" s="74">
        <f t="shared" si="13"/>
        <v>0</v>
      </c>
      <c r="V48" s="73"/>
      <c r="W48" s="74">
        <f t="shared" si="14"/>
        <v>0</v>
      </c>
      <c r="X48" s="73"/>
      <c r="Y48" s="74">
        <f t="shared" si="5"/>
        <v>0</v>
      </c>
      <c r="Z48" s="82">
        <f t="shared" si="6"/>
        <v>0</v>
      </c>
      <c r="AA48" s="74"/>
      <c r="AB48" s="139">
        <f t="shared" si="12"/>
        <v>0</v>
      </c>
    </row>
    <row r="49" spans="1:28" ht="15" customHeight="1" x14ac:dyDescent="0.2">
      <c r="A49" s="84" t="s">
        <v>220</v>
      </c>
      <c r="B49" s="14" t="s">
        <v>65</v>
      </c>
      <c r="C49" s="18" t="s">
        <v>8</v>
      </c>
      <c r="D49" s="19">
        <v>60</v>
      </c>
      <c r="E49" s="20">
        <f t="shared" si="7"/>
        <v>0</v>
      </c>
      <c r="F49" s="73"/>
      <c r="G49" s="74">
        <f t="shared" si="8"/>
        <v>0</v>
      </c>
      <c r="H49" s="73"/>
      <c r="I49" s="74">
        <f t="shared" si="1"/>
        <v>0</v>
      </c>
      <c r="J49" s="73"/>
      <c r="K49" s="113">
        <f t="shared" si="9"/>
        <v>0</v>
      </c>
      <c r="L49" s="73"/>
      <c r="M49" s="74">
        <f t="shared" si="10"/>
        <v>0</v>
      </c>
      <c r="N49" s="73"/>
      <c r="O49" s="113">
        <f t="shared" si="2"/>
        <v>0</v>
      </c>
      <c r="P49" s="101"/>
      <c r="Q49" s="74">
        <f t="shared" si="2"/>
        <v>0</v>
      </c>
      <c r="R49" s="73"/>
      <c r="S49" s="113">
        <f t="shared" si="11"/>
        <v>0</v>
      </c>
      <c r="T49" s="73"/>
      <c r="U49" s="74">
        <f t="shared" si="13"/>
        <v>0</v>
      </c>
      <c r="V49" s="73"/>
      <c r="W49" s="74">
        <f t="shared" si="14"/>
        <v>0</v>
      </c>
      <c r="X49" s="73"/>
      <c r="Y49" s="74">
        <f t="shared" si="5"/>
        <v>0</v>
      </c>
      <c r="Z49" s="82">
        <f t="shared" si="6"/>
        <v>0</v>
      </c>
      <c r="AA49" s="74"/>
      <c r="AB49" s="139">
        <f t="shared" si="12"/>
        <v>0</v>
      </c>
    </row>
    <row r="50" spans="1:28" ht="15" customHeight="1" x14ac:dyDescent="0.2">
      <c r="A50" s="84" t="s">
        <v>217</v>
      </c>
      <c r="B50" s="14" t="s">
        <v>65</v>
      </c>
      <c r="C50" s="18" t="s">
        <v>9</v>
      </c>
      <c r="D50" s="19">
        <v>35</v>
      </c>
      <c r="E50" s="20">
        <f t="shared" si="7"/>
        <v>0</v>
      </c>
      <c r="F50" s="73"/>
      <c r="G50" s="74">
        <f t="shared" si="8"/>
        <v>0</v>
      </c>
      <c r="H50" s="73"/>
      <c r="I50" s="74">
        <f t="shared" si="1"/>
        <v>0</v>
      </c>
      <c r="J50" s="73"/>
      <c r="K50" s="113">
        <f t="shared" si="9"/>
        <v>0</v>
      </c>
      <c r="L50" s="73"/>
      <c r="M50" s="74">
        <f t="shared" si="10"/>
        <v>0</v>
      </c>
      <c r="N50" s="73"/>
      <c r="O50" s="113">
        <f t="shared" si="2"/>
        <v>0</v>
      </c>
      <c r="P50" s="101"/>
      <c r="Q50" s="74">
        <f t="shared" si="2"/>
        <v>0</v>
      </c>
      <c r="R50" s="73"/>
      <c r="S50" s="113">
        <f t="shared" si="11"/>
        <v>0</v>
      </c>
      <c r="T50" s="73"/>
      <c r="U50" s="74">
        <v>0</v>
      </c>
      <c r="V50" s="73"/>
      <c r="W50" s="74">
        <v>0</v>
      </c>
      <c r="X50" s="73"/>
      <c r="Y50" s="74">
        <f t="shared" si="5"/>
        <v>0</v>
      </c>
      <c r="Z50" s="82">
        <f t="shared" si="6"/>
        <v>0</v>
      </c>
      <c r="AA50" s="74"/>
      <c r="AB50" s="139">
        <f t="shared" si="12"/>
        <v>0</v>
      </c>
    </row>
    <row r="51" spans="1:28" ht="15" customHeight="1" x14ac:dyDescent="0.2">
      <c r="A51" s="84" t="s">
        <v>194</v>
      </c>
      <c r="B51" t="str">
        <f>IF($A51="","",INDEX('MA-Liste'!$D:$D,MATCH($A51,'MA-Liste'!$M:$M,FALSE)))</f>
        <v>AeBo</v>
      </c>
      <c r="C51" s="4" t="str">
        <f ca="1">IF($A51="","",INDEX(INDIRECT("'MA-Liste'!"&amp;$C$11),MATCH($A51,'MA-Liste'!$M:$M,FALSE)))</f>
        <v>D</v>
      </c>
      <c r="D51" s="19">
        <f t="shared" ca="1" si="0"/>
        <v>100</v>
      </c>
      <c r="E51" s="20">
        <f t="shared" si="7"/>
        <v>0</v>
      </c>
      <c r="F51" s="73"/>
      <c r="G51" s="74">
        <f t="shared" ca="1" si="8"/>
        <v>0</v>
      </c>
      <c r="H51" s="73"/>
      <c r="I51" s="74">
        <f t="shared" ca="1" si="1"/>
        <v>0</v>
      </c>
      <c r="J51" s="73"/>
      <c r="K51" s="113">
        <f t="shared" ca="1" si="9"/>
        <v>0</v>
      </c>
      <c r="L51" s="73"/>
      <c r="M51" s="74">
        <f t="shared" ca="1" si="10"/>
        <v>0</v>
      </c>
      <c r="N51" s="73"/>
      <c r="O51" s="113">
        <f t="shared" ca="1" si="2"/>
        <v>0</v>
      </c>
      <c r="P51" s="101"/>
      <c r="Q51" s="74">
        <f t="shared" ca="1" si="2"/>
        <v>0</v>
      </c>
      <c r="R51" s="73"/>
      <c r="S51" s="113">
        <f t="shared" ca="1" si="11"/>
        <v>0</v>
      </c>
      <c r="T51" s="73"/>
      <c r="U51" s="74">
        <v>0</v>
      </c>
      <c r="V51" s="73"/>
      <c r="W51" s="74">
        <f t="shared" ref="W51:W80" ca="1" si="15">IF(D51="",0,D51*V51)</f>
        <v>0</v>
      </c>
      <c r="X51" s="73"/>
      <c r="Y51" s="74">
        <f t="shared" ca="1" si="5"/>
        <v>0</v>
      </c>
      <c r="Z51" s="82">
        <f t="shared" ca="1" si="6"/>
        <v>0</v>
      </c>
      <c r="AA51" s="74"/>
      <c r="AB51" s="139">
        <f t="shared" ca="1" si="12"/>
        <v>0</v>
      </c>
    </row>
    <row r="52" spans="1:28" ht="15" customHeight="1" x14ac:dyDescent="0.2">
      <c r="A52" s="84" t="s">
        <v>215</v>
      </c>
      <c r="B52" t="str">
        <f>IF($A52="","",INDEX('MA-Liste'!$D:$D,MATCH($A52,'MA-Liste'!$M:$M,FALSE)))</f>
        <v>AeBo</v>
      </c>
      <c r="C52" s="4" t="str">
        <f ca="1">IF($A52="","",INDEX(INDIRECT("'MA-Liste'!"&amp;$C$11),MATCH($A52,'MA-Liste'!$M:$M,FALSE)))</f>
        <v>D</v>
      </c>
      <c r="D52" s="19">
        <f t="shared" ca="1" si="0"/>
        <v>100</v>
      </c>
      <c r="E52" s="20">
        <f t="shared" si="7"/>
        <v>0</v>
      </c>
      <c r="F52" s="73"/>
      <c r="G52" s="74">
        <f t="shared" ca="1" si="8"/>
        <v>0</v>
      </c>
      <c r="H52" s="73"/>
      <c r="I52" s="74">
        <f t="shared" ca="1" si="1"/>
        <v>0</v>
      </c>
      <c r="J52" s="73"/>
      <c r="K52" s="113">
        <f t="shared" ca="1" si="9"/>
        <v>0</v>
      </c>
      <c r="L52" s="73"/>
      <c r="M52" s="74">
        <f t="shared" ca="1" si="10"/>
        <v>0</v>
      </c>
      <c r="N52" s="73"/>
      <c r="O52" s="113">
        <f t="shared" ca="1" si="2"/>
        <v>0</v>
      </c>
      <c r="P52" s="101"/>
      <c r="Q52" s="74">
        <f t="shared" ca="1" si="2"/>
        <v>0</v>
      </c>
      <c r="R52" s="73"/>
      <c r="S52" s="113">
        <f t="shared" ca="1" si="11"/>
        <v>0</v>
      </c>
      <c r="T52" s="73"/>
      <c r="U52" s="74">
        <v>0</v>
      </c>
      <c r="V52" s="73"/>
      <c r="W52" s="74">
        <f t="shared" ca="1" si="15"/>
        <v>0</v>
      </c>
      <c r="X52" s="73"/>
      <c r="Y52" s="74">
        <f t="shared" ca="1" si="5"/>
        <v>0</v>
      </c>
      <c r="Z52" s="82">
        <f t="shared" ca="1" si="6"/>
        <v>0</v>
      </c>
      <c r="AA52" s="74"/>
      <c r="AB52" s="139">
        <f t="shared" ca="1" si="12"/>
        <v>0</v>
      </c>
    </row>
    <row r="53" spans="1:28" ht="15" customHeight="1" x14ac:dyDescent="0.2">
      <c r="A53" s="84" t="s">
        <v>226</v>
      </c>
      <c r="B53" t="str">
        <f>IF($A53="","",INDEX('MA-Liste'!$D:$D,MATCH($A53,'MA-Liste'!$M:$M,FALSE)))</f>
        <v>AeBo</v>
      </c>
      <c r="C53" s="4" t="str">
        <f ca="1">IF($A53="","",INDEX(INDIRECT("'MA-Liste'!"&amp;$C$11),MATCH($A53,'MA-Liste'!$M:$M,FALSE)))</f>
        <v>B</v>
      </c>
      <c r="D53" s="19">
        <f t="shared" ca="1" si="0"/>
        <v>140</v>
      </c>
      <c r="E53" s="20">
        <f t="shared" si="7"/>
        <v>0</v>
      </c>
      <c r="F53" s="73"/>
      <c r="G53" s="74">
        <f t="shared" ca="1" si="8"/>
        <v>0</v>
      </c>
      <c r="H53" s="73"/>
      <c r="I53" s="74">
        <f t="shared" ca="1" si="1"/>
        <v>0</v>
      </c>
      <c r="J53" s="73"/>
      <c r="K53" s="113">
        <f t="shared" ca="1" si="9"/>
        <v>0</v>
      </c>
      <c r="L53" s="73"/>
      <c r="M53" s="74">
        <f t="shared" ca="1" si="10"/>
        <v>0</v>
      </c>
      <c r="N53" s="73"/>
      <c r="O53" s="113">
        <f t="shared" ca="1" si="2"/>
        <v>0</v>
      </c>
      <c r="P53" s="101"/>
      <c r="Q53" s="74">
        <f t="shared" ca="1" si="2"/>
        <v>0</v>
      </c>
      <c r="R53" s="73"/>
      <c r="S53" s="113">
        <f t="shared" ca="1" si="11"/>
        <v>0</v>
      </c>
      <c r="T53" s="73"/>
      <c r="U53" s="74">
        <v>0</v>
      </c>
      <c r="V53" s="73"/>
      <c r="W53" s="74">
        <f t="shared" ca="1" si="15"/>
        <v>0</v>
      </c>
      <c r="X53" s="73"/>
      <c r="Y53" s="74">
        <f t="shared" ca="1" si="5"/>
        <v>0</v>
      </c>
      <c r="Z53" s="82">
        <f t="shared" ca="1" si="6"/>
        <v>0</v>
      </c>
      <c r="AA53" s="74"/>
      <c r="AB53" s="139">
        <f t="shared" ca="1" si="12"/>
        <v>0</v>
      </c>
    </row>
    <row r="54" spans="1:28" ht="15" customHeight="1" x14ac:dyDescent="0.2">
      <c r="A54" s="84" t="s">
        <v>163</v>
      </c>
      <c r="B54" t="str">
        <f>IF($A54="","",INDEX('MA-Liste'!$D:$D,MATCH($A54,'MA-Liste'!$M:$M,FALSE)))</f>
        <v>AeBo</v>
      </c>
      <c r="C54" s="4" t="str">
        <f ca="1">IF($A54="","",INDEX(INDIRECT("'MA-Liste'!"&amp;$C$11),MATCH($A54,'MA-Liste'!$M:$M,FALSE)))</f>
        <v>B</v>
      </c>
      <c r="D54" s="19">
        <f t="shared" ca="1" si="0"/>
        <v>140</v>
      </c>
      <c r="E54" s="20">
        <f t="shared" si="7"/>
        <v>0</v>
      </c>
      <c r="F54" s="73"/>
      <c r="G54" s="74">
        <f t="shared" ca="1" si="8"/>
        <v>0</v>
      </c>
      <c r="H54" s="73"/>
      <c r="I54" s="74">
        <f t="shared" ca="1" si="1"/>
        <v>0</v>
      </c>
      <c r="J54" s="73"/>
      <c r="K54" s="113">
        <f t="shared" ca="1" si="9"/>
        <v>0</v>
      </c>
      <c r="L54" s="73"/>
      <c r="M54" s="74">
        <f t="shared" ca="1" si="10"/>
        <v>0</v>
      </c>
      <c r="N54" s="73"/>
      <c r="O54" s="113">
        <f t="shared" ca="1" si="2"/>
        <v>0</v>
      </c>
      <c r="P54" s="101"/>
      <c r="Q54" s="74">
        <f t="shared" ca="1" si="2"/>
        <v>0</v>
      </c>
      <c r="R54" s="73"/>
      <c r="S54" s="113">
        <f t="shared" ca="1" si="11"/>
        <v>0</v>
      </c>
      <c r="T54" s="73"/>
      <c r="U54" s="74">
        <v>0</v>
      </c>
      <c r="V54" s="73"/>
      <c r="W54" s="74">
        <f t="shared" ca="1" si="15"/>
        <v>0</v>
      </c>
      <c r="X54" s="73"/>
      <c r="Y54" s="74">
        <f t="shared" ca="1" si="5"/>
        <v>0</v>
      </c>
      <c r="Z54" s="82">
        <f t="shared" ca="1" si="6"/>
        <v>0</v>
      </c>
      <c r="AA54" s="74"/>
      <c r="AB54" s="139">
        <f t="shared" ca="1" si="12"/>
        <v>0</v>
      </c>
    </row>
    <row r="55" spans="1:28" ht="15" customHeight="1" x14ac:dyDescent="0.2">
      <c r="A55" s="84" t="s">
        <v>227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C</v>
      </c>
      <c r="D55" s="19">
        <f t="shared" ca="1" si="0"/>
        <v>118</v>
      </c>
      <c r="E55" s="20">
        <f t="shared" si="7"/>
        <v>0</v>
      </c>
      <c r="F55" s="73"/>
      <c r="G55" s="74">
        <f t="shared" ca="1" si="8"/>
        <v>0</v>
      </c>
      <c r="H55" s="73"/>
      <c r="I55" s="74">
        <f t="shared" ca="1" si="1"/>
        <v>0</v>
      </c>
      <c r="J55" s="73"/>
      <c r="K55" s="113">
        <f t="shared" ca="1" si="9"/>
        <v>0</v>
      </c>
      <c r="L55" s="73"/>
      <c r="M55" s="74">
        <f t="shared" ca="1" si="10"/>
        <v>0</v>
      </c>
      <c r="N55" s="73"/>
      <c r="O55" s="113">
        <f t="shared" ca="1" si="2"/>
        <v>0</v>
      </c>
      <c r="P55" s="101"/>
      <c r="Q55" s="74">
        <f t="shared" ca="1" si="2"/>
        <v>0</v>
      </c>
      <c r="R55" s="73"/>
      <c r="S55" s="113">
        <f t="shared" ca="1" si="11"/>
        <v>0</v>
      </c>
      <c r="T55" s="73"/>
      <c r="U55" s="74">
        <v>0</v>
      </c>
      <c r="V55" s="73"/>
      <c r="W55" s="74">
        <f t="shared" ca="1" si="15"/>
        <v>0</v>
      </c>
      <c r="X55" s="73"/>
      <c r="Y55" s="74">
        <f t="shared" ca="1" si="5"/>
        <v>0</v>
      </c>
      <c r="Z55" s="82">
        <f t="shared" ca="1" si="6"/>
        <v>0</v>
      </c>
      <c r="AA55" s="74"/>
      <c r="AB55" s="139">
        <f t="shared" ca="1" si="12"/>
        <v>0</v>
      </c>
    </row>
    <row r="56" spans="1:28" ht="15" customHeight="1" x14ac:dyDescent="0.2">
      <c r="A56" s="84" t="s">
        <v>238</v>
      </c>
      <c r="B56" t="s">
        <v>65</v>
      </c>
      <c r="C56" s="4" t="str">
        <f ca="1">IF($A56="","",INDEX(INDIRECT("'MA-Liste'!"&amp;$C$11),MATCH($A56,'MA-Liste'!$M:$M,FALSE)))</f>
        <v>G</v>
      </c>
      <c r="D56" s="19">
        <f t="shared" ca="1" si="0"/>
        <v>35</v>
      </c>
      <c r="E56" s="20">
        <f t="shared" si="7"/>
        <v>87.5</v>
      </c>
      <c r="F56" s="73"/>
      <c r="G56" s="74">
        <f t="shared" ca="1" si="8"/>
        <v>0</v>
      </c>
      <c r="H56" s="73"/>
      <c r="I56" s="74">
        <f t="shared" ca="1" si="1"/>
        <v>0</v>
      </c>
      <c r="J56" s="73"/>
      <c r="K56" s="113">
        <f t="shared" ca="1" si="9"/>
        <v>0</v>
      </c>
      <c r="L56" s="73"/>
      <c r="M56" s="74">
        <f t="shared" ca="1" si="10"/>
        <v>0</v>
      </c>
      <c r="N56" s="73"/>
      <c r="O56" s="113">
        <f t="shared" ca="1" si="2"/>
        <v>0</v>
      </c>
      <c r="P56" s="101"/>
      <c r="Q56" s="74">
        <f t="shared" ca="1" si="2"/>
        <v>0</v>
      </c>
      <c r="R56" s="73">
        <v>87.5</v>
      </c>
      <c r="S56" s="113">
        <f t="shared" ca="1" si="11"/>
        <v>3062.5</v>
      </c>
      <c r="T56" s="73"/>
      <c r="U56" s="74">
        <v>0</v>
      </c>
      <c r="V56" s="73"/>
      <c r="W56" s="74">
        <f t="shared" ca="1" si="15"/>
        <v>0</v>
      </c>
      <c r="X56" s="73"/>
      <c r="Y56" s="74">
        <f t="shared" ca="1" si="5"/>
        <v>0</v>
      </c>
      <c r="Z56" s="82">
        <f t="shared" ca="1" si="6"/>
        <v>3062.5</v>
      </c>
      <c r="AA56" s="74"/>
      <c r="AB56" s="139">
        <f t="shared" ca="1" si="12"/>
        <v>3062.5</v>
      </c>
    </row>
    <row r="57" spans="1:28" ht="15" customHeight="1" x14ac:dyDescent="0.2">
      <c r="A57" s="84" t="s">
        <v>229</v>
      </c>
      <c r="B57" t="str">
        <f>IF($A57="","",INDEX('MA-Liste'!$D:$D,MATCH($A57,'MA-Liste'!$M:$M,FALSE)))</f>
        <v>AeBo</v>
      </c>
      <c r="C57" s="4" t="str">
        <f ca="1">IF($A57="","",INDEX(INDIRECT("'MA-Liste'!"&amp;$C$11),MATCH($A57,'MA-Liste'!$M:$M,FALSE)))</f>
        <v>G</v>
      </c>
      <c r="D57" s="19">
        <f t="shared" ca="1" si="0"/>
        <v>35</v>
      </c>
      <c r="E57" s="20">
        <f t="shared" si="7"/>
        <v>0</v>
      </c>
      <c r="F57" s="73"/>
      <c r="G57" s="74">
        <f t="shared" ca="1" si="8"/>
        <v>0</v>
      </c>
      <c r="H57" s="73"/>
      <c r="I57" s="74">
        <f t="shared" ca="1" si="1"/>
        <v>0</v>
      </c>
      <c r="J57" s="73"/>
      <c r="K57" s="113">
        <f t="shared" ca="1" si="9"/>
        <v>0</v>
      </c>
      <c r="L57" s="73"/>
      <c r="M57" s="74">
        <f t="shared" ca="1" si="10"/>
        <v>0</v>
      </c>
      <c r="N57" s="73"/>
      <c r="O57" s="113">
        <f t="shared" ca="1" si="2"/>
        <v>0</v>
      </c>
      <c r="P57" s="101"/>
      <c r="Q57" s="74">
        <f t="shared" ca="1" si="2"/>
        <v>0</v>
      </c>
      <c r="R57" s="73"/>
      <c r="S57" s="113">
        <f t="shared" ca="1" si="11"/>
        <v>0</v>
      </c>
      <c r="T57" s="73"/>
      <c r="U57" s="74">
        <v>0</v>
      </c>
      <c r="V57" s="73"/>
      <c r="W57" s="74">
        <f t="shared" ca="1" si="15"/>
        <v>0</v>
      </c>
      <c r="X57" s="73"/>
      <c r="Y57" s="74">
        <f t="shared" ca="1" si="5"/>
        <v>0</v>
      </c>
      <c r="Z57" s="82">
        <f t="shared" ca="1" si="6"/>
        <v>0</v>
      </c>
      <c r="AA57" s="74"/>
      <c r="AB57" s="139">
        <f t="shared" ca="1" si="12"/>
        <v>0</v>
      </c>
    </row>
    <row r="58" spans="1:28" ht="15" customHeight="1" x14ac:dyDescent="0.2">
      <c r="A58" s="84" t="s">
        <v>234</v>
      </c>
      <c r="B58" t="s">
        <v>65</v>
      </c>
      <c r="C58" s="4" t="s">
        <v>7</v>
      </c>
      <c r="D58" s="19">
        <f t="shared" si="0"/>
        <v>75</v>
      </c>
      <c r="E58" s="20">
        <f t="shared" si="7"/>
        <v>0</v>
      </c>
      <c r="F58" s="73"/>
      <c r="G58" s="74">
        <f t="shared" si="8"/>
        <v>0</v>
      </c>
      <c r="H58" s="73"/>
      <c r="I58" s="74">
        <f t="shared" si="1"/>
        <v>0</v>
      </c>
      <c r="J58" s="73"/>
      <c r="K58" s="113">
        <f t="shared" si="9"/>
        <v>0</v>
      </c>
      <c r="L58" s="73"/>
      <c r="M58" s="74">
        <f t="shared" si="10"/>
        <v>0</v>
      </c>
      <c r="N58" s="73"/>
      <c r="O58" s="113">
        <f t="shared" si="2"/>
        <v>0</v>
      </c>
      <c r="P58" s="101"/>
      <c r="Q58" s="74">
        <f t="shared" si="2"/>
        <v>0</v>
      </c>
      <c r="R58" s="73"/>
      <c r="S58" s="113">
        <f t="shared" si="11"/>
        <v>0</v>
      </c>
      <c r="T58" s="73"/>
      <c r="U58" s="74">
        <v>0</v>
      </c>
      <c r="V58" s="73"/>
      <c r="W58" s="74">
        <f t="shared" si="15"/>
        <v>0</v>
      </c>
      <c r="X58" s="73"/>
      <c r="Y58" s="74">
        <f t="shared" si="5"/>
        <v>0</v>
      </c>
      <c r="Z58" s="82">
        <f t="shared" si="6"/>
        <v>0</v>
      </c>
      <c r="AA58" s="74"/>
      <c r="AB58" s="139">
        <f t="shared" si="12"/>
        <v>0</v>
      </c>
    </row>
    <row r="59" spans="1:28" ht="15" customHeight="1" x14ac:dyDescent="0.2">
      <c r="A59" s="84" t="s">
        <v>235</v>
      </c>
      <c r="B59" t="s">
        <v>65</v>
      </c>
      <c r="C59" s="4" t="s">
        <v>9</v>
      </c>
      <c r="D59" s="19">
        <f t="shared" si="0"/>
        <v>35</v>
      </c>
      <c r="E59" s="20">
        <f t="shared" si="7"/>
        <v>76.75</v>
      </c>
      <c r="F59" s="73"/>
      <c r="G59" s="74">
        <f t="shared" si="8"/>
        <v>0</v>
      </c>
      <c r="H59" s="73"/>
      <c r="I59" s="74">
        <f t="shared" si="1"/>
        <v>0</v>
      </c>
      <c r="J59" s="73">
        <v>76.75</v>
      </c>
      <c r="K59" s="113">
        <f t="shared" si="9"/>
        <v>2686.25</v>
      </c>
      <c r="L59" s="73"/>
      <c r="M59" s="74">
        <f t="shared" si="10"/>
        <v>0</v>
      </c>
      <c r="N59" s="73"/>
      <c r="O59" s="113">
        <f t="shared" si="2"/>
        <v>0</v>
      </c>
      <c r="P59" s="101"/>
      <c r="Q59" s="74">
        <f t="shared" si="2"/>
        <v>0</v>
      </c>
      <c r="R59" s="73"/>
      <c r="S59" s="113">
        <f t="shared" si="11"/>
        <v>0</v>
      </c>
      <c r="T59" s="73"/>
      <c r="U59" s="74">
        <v>0</v>
      </c>
      <c r="V59" s="73"/>
      <c r="W59" s="74">
        <f t="shared" si="15"/>
        <v>0</v>
      </c>
      <c r="X59" s="73"/>
      <c r="Y59" s="74">
        <f t="shared" si="5"/>
        <v>0</v>
      </c>
      <c r="Z59" s="82">
        <f t="shared" si="6"/>
        <v>2686.25</v>
      </c>
      <c r="AA59" s="74"/>
      <c r="AB59" s="139">
        <f t="shared" si="12"/>
        <v>2686.25</v>
      </c>
    </row>
    <row r="60" spans="1:28" ht="15" customHeight="1" x14ac:dyDescent="0.2">
      <c r="A60" s="84" t="s">
        <v>230</v>
      </c>
      <c r="B60" t="str">
        <f>IF($A60="","",INDEX('MA-Liste'!$D:$D,MATCH($A60,'MA-Liste'!$M:$M,FALSE)))</f>
        <v>AeBo</v>
      </c>
      <c r="C60" s="4" t="str">
        <f ca="1">IF($A60="","",INDEX(INDIRECT("'MA-Liste'!"&amp;$C$11),MATCH($A60,'MA-Liste'!$M:$M,FALSE)))</f>
        <v>G</v>
      </c>
      <c r="D60" s="19">
        <f t="shared" ca="1" si="0"/>
        <v>35</v>
      </c>
      <c r="E60" s="20">
        <f t="shared" si="7"/>
        <v>0</v>
      </c>
      <c r="F60" s="73"/>
      <c r="G60" s="74">
        <f t="shared" ca="1" si="8"/>
        <v>0</v>
      </c>
      <c r="H60" s="73"/>
      <c r="I60" s="74">
        <f t="shared" ca="1" si="1"/>
        <v>0</v>
      </c>
      <c r="J60" s="73"/>
      <c r="K60" s="113">
        <f t="shared" ca="1" si="9"/>
        <v>0</v>
      </c>
      <c r="L60" s="73"/>
      <c r="M60" s="74">
        <f t="shared" ca="1" si="10"/>
        <v>0</v>
      </c>
      <c r="N60" s="73"/>
      <c r="O60" s="113">
        <f t="shared" ca="1" si="2"/>
        <v>0</v>
      </c>
      <c r="P60" s="101"/>
      <c r="Q60" s="74">
        <f t="shared" ca="1" si="2"/>
        <v>0</v>
      </c>
      <c r="R60" s="73"/>
      <c r="S60" s="113">
        <f t="shared" ca="1" si="11"/>
        <v>0</v>
      </c>
      <c r="T60" s="73"/>
      <c r="U60" s="74">
        <v>0</v>
      </c>
      <c r="V60" s="73"/>
      <c r="W60" s="74">
        <f t="shared" ca="1" si="15"/>
        <v>0</v>
      </c>
      <c r="X60" s="73"/>
      <c r="Y60" s="74">
        <f t="shared" ca="1" si="5"/>
        <v>0</v>
      </c>
      <c r="Z60" s="82">
        <f t="shared" ca="1" si="6"/>
        <v>0</v>
      </c>
      <c r="AA60" s="74"/>
      <c r="AB60" s="139">
        <f t="shared" ca="1" si="12"/>
        <v>0</v>
      </c>
    </row>
    <row r="61" spans="1:28" ht="15" customHeight="1" x14ac:dyDescent="0.2">
      <c r="A61" s="84" t="s">
        <v>243</v>
      </c>
      <c r="B61" t="s">
        <v>65</v>
      </c>
      <c r="C61" s="4" t="s">
        <v>6</v>
      </c>
      <c r="D61" s="19">
        <v>100</v>
      </c>
      <c r="E61" s="20">
        <f t="shared" si="7"/>
        <v>32.5</v>
      </c>
      <c r="F61" s="73"/>
      <c r="G61" s="74">
        <f t="shared" si="8"/>
        <v>0</v>
      </c>
      <c r="H61" s="73"/>
      <c r="I61" s="74">
        <f t="shared" si="1"/>
        <v>0</v>
      </c>
      <c r="J61" s="73">
        <v>32.5</v>
      </c>
      <c r="K61" s="113">
        <f t="shared" si="9"/>
        <v>3250</v>
      </c>
      <c r="L61" s="73"/>
      <c r="M61" s="74">
        <f t="shared" si="10"/>
        <v>0</v>
      </c>
      <c r="N61" s="73"/>
      <c r="O61" s="113">
        <f t="shared" si="2"/>
        <v>0</v>
      </c>
      <c r="P61" s="101"/>
      <c r="Q61" s="74">
        <f t="shared" si="2"/>
        <v>0</v>
      </c>
      <c r="R61" s="73"/>
      <c r="S61" s="113">
        <f t="shared" si="11"/>
        <v>0</v>
      </c>
      <c r="T61" s="73"/>
      <c r="U61" s="74">
        <v>0</v>
      </c>
      <c r="V61" s="73"/>
      <c r="W61" s="74">
        <f t="shared" si="15"/>
        <v>0</v>
      </c>
      <c r="X61" s="73"/>
      <c r="Y61" s="74">
        <f t="shared" si="5"/>
        <v>0</v>
      </c>
      <c r="Z61" s="82">
        <f t="shared" si="6"/>
        <v>3250</v>
      </c>
      <c r="AA61" s="74"/>
      <c r="AB61" s="139">
        <f t="shared" si="12"/>
        <v>3250</v>
      </c>
    </row>
    <row r="62" spans="1:28" ht="15" customHeight="1" x14ac:dyDescent="0.2">
      <c r="A62" s="84" t="s">
        <v>244</v>
      </c>
      <c r="B62" t="s">
        <v>65</v>
      </c>
      <c r="C62" s="4" t="s">
        <v>6</v>
      </c>
      <c r="D62" s="19">
        <v>100</v>
      </c>
      <c r="E62" s="20">
        <f t="shared" si="7"/>
        <v>0</v>
      </c>
      <c r="F62" s="73"/>
      <c r="G62" s="74">
        <f t="shared" si="8"/>
        <v>0</v>
      </c>
      <c r="H62" s="73"/>
      <c r="I62" s="74">
        <f t="shared" si="1"/>
        <v>0</v>
      </c>
      <c r="J62" s="73"/>
      <c r="K62" s="113">
        <f t="shared" si="9"/>
        <v>0</v>
      </c>
      <c r="L62" s="73"/>
      <c r="M62" s="74">
        <f t="shared" si="10"/>
        <v>0</v>
      </c>
      <c r="N62" s="73"/>
      <c r="O62" s="113">
        <f t="shared" si="2"/>
        <v>0</v>
      </c>
      <c r="P62" s="101"/>
      <c r="Q62" s="74">
        <f t="shared" si="2"/>
        <v>0</v>
      </c>
      <c r="R62" s="73"/>
      <c r="S62" s="113">
        <f t="shared" si="11"/>
        <v>0</v>
      </c>
      <c r="T62" s="73"/>
      <c r="U62" s="74">
        <v>0</v>
      </c>
      <c r="V62" s="73"/>
      <c r="W62" s="74">
        <f t="shared" si="15"/>
        <v>0</v>
      </c>
      <c r="X62" s="73"/>
      <c r="Y62" s="74">
        <f t="shared" si="5"/>
        <v>0</v>
      </c>
      <c r="Z62" s="82">
        <f t="shared" si="6"/>
        <v>0</v>
      </c>
      <c r="AA62" s="74"/>
      <c r="AB62" s="139">
        <f t="shared" si="12"/>
        <v>0</v>
      </c>
    </row>
    <row r="63" spans="1:28" ht="15" customHeight="1" x14ac:dyDescent="0.2">
      <c r="A63" s="84" t="s">
        <v>249</v>
      </c>
      <c r="B63" t="s">
        <v>250</v>
      </c>
      <c r="C63" s="4" t="s">
        <v>9</v>
      </c>
      <c r="D63" s="19">
        <v>35</v>
      </c>
      <c r="E63" s="20">
        <f t="shared" si="7"/>
        <v>0</v>
      </c>
      <c r="F63" s="73"/>
      <c r="G63" s="74">
        <f t="shared" si="8"/>
        <v>0</v>
      </c>
      <c r="H63" s="73"/>
      <c r="I63" s="74">
        <f t="shared" si="1"/>
        <v>0</v>
      </c>
      <c r="J63" s="73"/>
      <c r="K63" s="113">
        <f t="shared" si="9"/>
        <v>0</v>
      </c>
      <c r="L63" s="73"/>
      <c r="M63" s="74">
        <f t="shared" si="10"/>
        <v>0</v>
      </c>
      <c r="N63" s="73"/>
      <c r="O63" s="113">
        <f t="shared" si="2"/>
        <v>0</v>
      </c>
      <c r="P63" s="101"/>
      <c r="Q63" s="74">
        <f t="shared" si="2"/>
        <v>0</v>
      </c>
      <c r="R63" s="73"/>
      <c r="S63" s="113">
        <f t="shared" si="11"/>
        <v>0</v>
      </c>
      <c r="T63" s="73"/>
      <c r="U63" s="74">
        <v>0</v>
      </c>
      <c r="V63" s="73"/>
      <c r="W63" s="74">
        <f t="shared" si="15"/>
        <v>0</v>
      </c>
      <c r="X63" s="73"/>
      <c r="Y63" s="74">
        <f t="shared" si="5"/>
        <v>0</v>
      </c>
      <c r="Z63" s="82">
        <f t="shared" si="6"/>
        <v>0</v>
      </c>
      <c r="AA63" s="74"/>
      <c r="AB63" s="139">
        <f t="shared" si="12"/>
        <v>0</v>
      </c>
    </row>
    <row r="64" spans="1:28" ht="15" customHeight="1" x14ac:dyDescent="0.2">
      <c r="A64" s="84" t="s">
        <v>246</v>
      </c>
      <c r="B64" t="s">
        <v>65</v>
      </c>
      <c r="C64" s="4" t="s">
        <v>4</v>
      </c>
      <c r="D64" s="19">
        <v>140</v>
      </c>
      <c r="E64" s="20">
        <f t="shared" si="7"/>
        <v>0</v>
      </c>
      <c r="F64" s="73"/>
      <c r="G64" s="74">
        <f t="shared" si="8"/>
        <v>0</v>
      </c>
      <c r="H64" s="73"/>
      <c r="I64" s="74">
        <f t="shared" si="1"/>
        <v>0</v>
      </c>
      <c r="J64" s="73"/>
      <c r="K64" s="113">
        <f t="shared" si="9"/>
        <v>0</v>
      </c>
      <c r="L64" s="73"/>
      <c r="M64" s="74">
        <f t="shared" si="10"/>
        <v>0</v>
      </c>
      <c r="N64" s="73"/>
      <c r="O64" s="113">
        <f t="shared" si="2"/>
        <v>0</v>
      </c>
      <c r="P64" s="101"/>
      <c r="Q64" s="74">
        <f t="shared" si="2"/>
        <v>0</v>
      </c>
      <c r="R64" s="73"/>
      <c r="S64" s="113">
        <f t="shared" si="11"/>
        <v>0</v>
      </c>
      <c r="T64" s="73"/>
      <c r="U64" s="74">
        <v>0</v>
      </c>
      <c r="V64" s="73"/>
      <c r="W64" s="74">
        <f t="shared" si="15"/>
        <v>0</v>
      </c>
      <c r="X64" s="73"/>
      <c r="Y64" s="74">
        <f t="shared" si="5"/>
        <v>0</v>
      </c>
      <c r="Z64" s="82">
        <f t="shared" si="6"/>
        <v>0</v>
      </c>
      <c r="AA64" s="74"/>
      <c r="AB64" s="139">
        <f t="shared" si="12"/>
        <v>0</v>
      </c>
    </row>
    <row r="65" spans="1:29" ht="15" customHeight="1" x14ac:dyDescent="0.2">
      <c r="A65" s="84" t="s">
        <v>228</v>
      </c>
      <c r="B65" t="str">
        <f>IF($A65="","",INDEX('MA-Liste'!$D:$D,MATCH($A65,'MA-Liste'!$M:$M,FALSE)))</f>
        <v>AeBo</v>
      </c>
      <c r="C65" s="4" t="str">
        <f ca="1">IF($A65="","",INDEX(INDIRECT("'MA-Liste'!"&amp;$C$11),MATCH($A65,'MA-Liste'!$M:$M,FALSE)))</f>
        <v>D</v>
      </c>
      <c r="D65" s="19">
        <f t="shared" ca="1" si="0"/>
        <v>100</v>
      </c>
      <c r="E65" s="20">
        <f t="shared" si="7"/>
        <v>0</v>
      </c>
      <c r="F65" s="73"/>
      <c r="G65" s="74">
        <f t="shared" ca="1" si="8"/>
        <v>0</v>
      </c>
      <c r="H65" s="73"/>
      <c r="I65" s="74">
        <f t="shared" ca="1" si="1"/>
        <v>0</v>
      </c>
      <c r="J65" s="73"/>
      <c r="K65" s="113">
        <f t="shared" ca="1" si="9"/>
        <v>0</v>
      </c>
      <c r="L65" s="73"/>
      <c r="M65" s="74">
        <f t="shared" ca="1" si="10"/>
        <v>0</v>
      </c>
      <c r="N65" s="73"/>
      <c r="O65" s="113">
        <f t="shared" ca="1" si="2"/>
        <v>0</v>
      </c>
      <c r="P65" s="101"/>
      <c r="Q65" s="74">
        <f t="shared" ca="1" si="2"/>
        <v>0</v>
      </c>
      <c r="R65" s="73"/>
      <c r="S65" s="113">
        <f t="shared" ca="1" si="11"/>
        <v>0</v>
      </c>
      <c r="T65" s="73"/>
      <c r="U65" s="74">
        <v>0</v>
      </c>
      <c r="V65" s="73"/>
      <c r="W65" s="74">
        <f t="shared" ca="1" si="15"/>
        <v>0</v>
      </c>
      <c r="X65" s="73"/>
      <c r="Y65" s="74">
        <f t="shared" ca="1" si="5"/>
        <v>0</v>
      </c>
      <c r="Z65" s="82">
        <f t="shared" ca="1" si="6"/>
        <v>0</v>
      </c>
      <c r="AA65" s="74"/>
      <c r="AB65" s="139">
        <f t="shared" ca="1" si="12"/>
        <v>0</v>
      </c>
    </row>
    <row r="66" spans="1:29" ht="15" customHeight="1" x14ac:dyDescent="0.2">
      <c r="A66" s="84" t="s">
        <v>252</v>
      </c>
      <c r="B66" s="14" t="s">
        <v>65</v>
      </c>
      <c r="C66" s="18" t="s">
        <v>8</v>
      </c>
      <c r="D66" s="19">
        <v>60</v>
      </c>
      <c r="E66" s="20">
        <f t="shared" si="7"/>
        <v>0</v>
      </c>
      <c r="F66" s="73"/>
      <c r="G66" s="74">
        <f t="shared" si="8"/>
        <v>0</v>
      </c>
      <c r="H66" s="73"/>
      <c r="I66" s="74">
        <f t="shared" si="1"/>
        <v>0</v>
      </c>
      <c r="J66" s="73"/>
      <c r="K66" s="113">
        <f t="shared" si="9"/>
        <v>0</v>
      </c>
      <c r="L66" s="73"/>
      <c r="M66" s="74">
        <f t="shared" si="10"/>
        <v>0</v>
      </c>
      <c r="N66" s="73"/>
      <c r="O66" s="113">
        <f t="shared" si="2"/>
        <v>0</v>
      </c>
      <c r="P66" s="101"/>
      <c r="Q66" s="74">
        <f t="shared" si="2"/>
        <v>0</v>
      </c>
      <c r="R66" s="73"/>
      <c r="S66" s="113">
        <f t="shared" si="11"/>
        <v>0</v>
      </c>
      <c r="T66" s="73"/>
      <c r="U66" s="74">
        <v>0</v>
      </c>
      <c r="V66" s="73"/>
      <c r="W66" s="74">
        <f t="shared" si="15"/>
        <v>0</v>
      </c>
      <c r="X66" s="73"/>
      <c r="Y66" s="74">
        <f t="shared" si="5"/>
        <v>0</v>
      </c>
      <c r="Z66" s="82">
        <f t="shared" si="6"/>
        <v>0</v>
      </c>
      <c r="AA66" s="74"/>
      <c r="AB66" s="139">
        <f t="shared" si="12"/>
        <v>0</v>
      </c>
    </row>
    <row r="67" spans="1:29" ht="15" customHeight="1" x14ac:dyDescent="0.2">
      <c r="A67" s="90" t="s">
        <v>253</v>
      </c>
      <c r="B67" s="14" t="s">
        <v>65</v>
      </c>
      <c r="C67" s="18" t="s">
        <v>6</v>
      </c>
      <c r="D67" s="19">
        <v>100</v>
      </c>
      <c r="E67" s="20">
        <f t="shared" si="7"/>
        <v>0</v>
      </c>
      <c r="F67" s="73"/>
      <c r="G67" s="74">
        <f t="shared" si="8"/>
        <v>0</v>
      </c>
      <c r="H67" s="73"/>
      <c r="I67" s="74">
        <f t="shared" si="1"/>
        <v>0</v>
      </c>
      <c r="J67" s="73"/>
      <c r="K67" s="113">
        <f t="shared" si="9"/>
        <v>0</v>
      </c>
      <c r="L67" s="73"/>
      <c r="M67" s="74">
        <f t="shared" si="10"/>
        <v>0</v>
      </c>
      <c r="N67" s="73"/>
      <c r="O67" s="113">
        <f t="shared" si="2"/>
        <v>0</v>
      </c>
      <c r="P67" s="101"/>
      <c r="Q67" s="74">
        <f t="shared" si="2"/>
        <v>0</v>
      </c>
      <c r="R67" s="73"/>
      <c r="S67" s="113">
        <f t="shared" si="11"/>
        <v>0</v>
      </c>
      <c r="T67" s="73"/>
      <c r="U67" s="74">
        <v>0</v>
      </c>
      <c r="V67" s="73"/>
      <c r="W67" s="74">
        <f t="shared" si="15"/>
        <v>0</v>
      </c>
      <c r="X67" s="73"/>
      <c r="Y67" s="74">
        <f t="shared" si="5"/>
        <v>0</v>
      </c>
      <c r="Z67" s="82">
        <f t="shared" si="6"/>
        <v>0</v>
      </c>
      <c r="AA67" s="74"/>
      <c r="AB67" s="139">
        <f t="shared" si="12"/>
        <v>0</v>
      </c>
    </row>
    <row r="68" spans="1:29" ht="15" customHeight="1" x14ac:dyDescent="0.2">
      <c r="A68" s="90" t="s">
        <v>254</v>
      </c>
      <c r="B68" s="14" t="s">
        <v>65</v>
      </c>
      <c r="C68" s="18" t="s">
        <v>8</v>
      </c>
      <c r="D68" s="19">
        <v>60</v>
      </c>
      <c r="E68" s="20">
        <f t="shared" si="7"/>
        <v>0</v>
      </c>
      <c r="F68" s="73"/>
      <c r="G68" s="74">
        <f t="shared" si="8"/>
        <v>0</v>
      </c>
      <c r="H68" s="73"/>
      <c r="I68" s="74">
        <f t="shared" si="1"/>
        <v>0</v>
      </c>
      <c r="J68" s="73"/>
      <c r="K68" s="113">
        <f t="shared" si="9"/>
        <v>0</v>
      </c>
      <c r="L68" s="73"/>
      <c r="M68" s="74">
        <f t="shared" si="10"/>
        <v>0</v>
      </c>
      <c r="N68" s="73"/>
      <c r="O68" s="113">
        <f t="shared" si="2"/>
        <v>0</v>
      </c>
      <c r="P68" s="101"/>
      <c r="Q68" s="74">
        <f t="shared" si="2"/>
        <v>0</v>
      </c>
      <c r="R68" s="73"/>
      <c r="S68" s="113">
        <f t="shared" si="11"/>
        <v>0</v>
      </c>
      <c r="T68" s="73"/>
      <c r="U68" s="74">
        <v>0</v>
      </c>
      <c r="V68" s="73"/>
      <c r="W68" s="74">
        <f t="shared" si="15"/>
        <v>0</v>
      </c>
      <c r="X68" s="73"/>
      <c r="Y68" s="74">
        <f t="shared" si="5"/>
        <v>0</v>
      </c>
      <c r="Z68" s="82">
        <f t="shared" si="6"/>
        <v>0</v>
      </c>
      <c r="AA68" s="74"/>
      <c r="AB68" s="147">
        <f t="shared" si="12"/>
        <v>0</v>
      </c>
    </row>
    <row r="69" spans="1:29" ht="15" customHeight="1" x14ac:dyDescent="0.2">
      <c r="A69" s="90" t="s">
        <v>255</v>
      </c>
      <c r="B69" s="14" t="s">
        <v>65</v>
      </c>
      <c r="C69" s="18" t="s">
        <v>5</v>
      </c>
      <c r="D69" s="19">
        <v>118</v>
      </c>
      <c r="E69" s="20">
        <f t="shared" si="7"/>
        <v>46.5</v>
      </c>
      <c r="F69" s="73"/>
      <c r="G69" s="74">
        <f t="shared" si="8"/>
        <v>0</v>
      </c>
      <c r="H69" s="73"/>
      <c r="I69" s="74">
        <f t="shared" si="1"/>
        <v>0</v>
      </c>
      <c r="J69" s="73"/>
      <c r="K69" s="113">
        <f t="shared" si="9"/>
        <v>0</v>
      </c>
      <c r="L69" s="73"/>
      <c r="M69" s="74">
        <f t="shared" si="10"/>
        <v>0</v>
      </c>
      <c r="N69" s="73"/>
      <c r="O69" s="113">
        <f t="shared" si="2"/>
        <v>0</v>
      </c>
      <c r="P69" s="101"/>
      <c r="Q69" s="74">
        <f t="shared" si="2"/>
        <v>0</v>
      </c>
      <c r="R69" s="73">
        <v>46.5</v>
      </c>
      <c r="S69" s="113">
        <f t="shared" si="11"/>
        <v>5487</v>
      </c>
      <c r="T69" s="73"/>
      <c r="U69" s="74">
        <v>0</v>
      </c>
      <c r="V69" s="73"/>
      <c r="W69" s="74">
        <f t="shared" si="15"/>
        <v>0</v>
      </c>
      <c r="X69" s="73"/>
      <c r="Y69" s="74">
        <f t="shared" si="5"/>
        <v>0</v>
      </c>
      <c r="Z69" s="82">
        <f t="shared" si="6"/>
        <v>5487</v>
      </c>
      <c r="AA69" s="74"/>
      <c r="AB69" s="147">
        <f t="shared" si="12"/>
        <v>5487</v>
      </c>
    </row>
    <row r="70" spans="1:29" ht="15" customHeight="1" x14ac:dyDescent="0.2">
      <c r="A70" s="90" t="s">
        <v>256</v>
      </c>
      <c r="B70" s="14" t="s">
        <v>65</v>
      </c>
      <c r="C70" s="18" t="s">
        <v>5</v>
      </c>
      <c r="D70" s="19">
        <v>118</v>
      </c>
      <c r="E70" s="20">
        <f t="shared" si="7"/>
        <v>0</v>
      </c>
      <c r="F70" s="73"/>
      <c r="G70" s="74">
        <f t="shared" si="8"/>
        <v>0</v>
      </c>
      <c r="H70" s="73"/>
      <c r="I70" s="74">
        <f t="shared" si="1"/>
        <v>0</v>
      </c>
      <c r="J70" s="73"/>
      <c r="K70" s="113">
        <f t="shared" si="9"/>
        <v>0</v>
      </c>
      <c r="L70" s="73"/>
      <c r="M70" s="74">
        <f t="shared" si="10"/>
        <v>0</v>
      </c>
      <c r="N70" s="73"/>
      <c r="O70" s="113">
        <f t="shared" si="2"/>
        <v>0</v>
      </c>
      <c r="P70" s="101"/>
      <c r="Q70" s="74">
        <f t="shared" si="2"/>
        <v>0</v>
      </c>
      <c r="R70" s="73"/>
      <c r="S70" s="113">
        <f t="shared" si="11"/>
        <v>0</v>
      </c>
      <c r="T70" s="73"/>
      <c r="U70" s="74">
        <v>0</v>
      </c>
      <c r="V70" s="73"/>
      <c r="W70" s="74">
        <f t="shared" si="15"/>
        <v>0</v>
      </c>
      <c r="X70" s="73"/>
      <c r="Y70" s="74">
        <f t="shared" si="5"/>
        <v>0</v>
      </c>
      <c r="Z70" s="82">
        <f t="shared" si="6"/>
        <v>0</v>
      </c>
      <c r="AA70" s="74"/>
      <c r="AB70" s="147">
        <f t="shared" si="12"/>
        <v>0</v>
      </c>
    </row>
    <row r="71" spans="1:29" ht="15" customHeight="1" x14ac:dyDescent="0.2">
      <c r="A71" s="90" t="s">
        <v>257</v>
      </c>
      <c r="B71" s="14" t="s">
        <v>65</v>
      </c>
      <c r="C71" s="18" t="s">
        <v>5</v>
      </c>
      <c r="D71" s="19">
        <v>118</v>
      </c>
      <c r="E71" s="20">
        <f t="shared" si="7"/>
        <v>4</v>
      </c>
      <c r="F71" s="73"/>
      <c r="G71" s="74">
        <f t="shared" si="8"/>
        <v>0</v>
      </c>
      <c r="H71" s="73"/>
      <c r="I71" s="74">
        <f t="shared" si="1"/>
        <v>0</v>
      </c>
      <c r="J71" s="73"/>
      <c r="K71" s="113">
        <f t="shared" si="9"/>
        <v>0</v>
      </c>
      <c r="L71" s="73">
        <v>4</v>
      </c>
      <c r="M71" s="74">
        <f t="shared" si="10"/>
        <v>472</v>
      </c>
      <c r="N71" s="73"/>
      <c r="O71" s="113">
        <f t="shared" si="2"/>
        <v>0</v>
      </c>
      <c r="P71" s="101"/>
      <c r="Q71" s="74">
        <f t="shared" si="2"/>
        <v>0</v>
      </c>
      <c r="R71" s="73"/>
      <c r="S71" s="113">
        <f t="shared" si="11"/>
        <v>0</v>
      </c>
      <c r="T71" s="73"/>
      <c r="U71" s="74">
        <v>0</v>
      </c>
      <c r="V71" s="73"/>
      <c r="W71" s="74">
        <f t="shared" si="15"/>
        <v>0</v>
      </c>
      <c r="X71" s="73"/>
      <c r="Y71" s="74">
        <f t="shared" si="5"/>
        <v>0</v>
      </c>
      <c r="Z71" s="82">
        <f t="shared" si="6"/>
        <v>472</v>
      </c>
      <c r="AA71" s="74"/>
      <c r="AB71" s="147">
        <f t="shared" si="12"/>
        <v>472</v>
      </c>
    </row>
    <row r="72" spans="1:29" ht="15" customHeight="1" x14ac:dyDescent="0.2">
      <c r="A72" s="90" t="s">
        <v>264</v>
      </c>
      <c r="B72" s="14" t="s">
        <v>65</v>
      </c>
      <c r="C72" s="18" t="s">
        <v>6</v>
      </c>
      <c r="D72" s="19">
        <v>100</v>
      </c>
      <c r="E72" s="20">
        <f t="shared" si="7"/>
        <v>0</v>
      </c>
      <c r="F72" s="73"/>
      <c r="G72" s="74">
        <f t="shared" si="8"/>
        <v>0</v>
      </c>
      <c r="H72" s="73"/>
      <c r="I72" s="74">
        <f t="shared" si="1"/>
        <v>0</v>
      </c>
      <c r="J72" s="73"/>
      <c r="K72" s="113">
        <f t="shared" si="9"/>
        <v>0</v>
      </c>
      <c r="L72" s="73"/>
      <c r="M72" s="74">
        <f t="shared" si="10"/>
        <v>0</v>
      </c>
      <c r="N72" s="73"/>
      <c r="O72" s="113">
        <f t="shared" si="2"/>
        <v>0</v>
      </c>
      <c r="P72" s="101"/>
      <c r="Q72" s="74">
        <f t="shared" si="2"/>
        <v>0</v>
      </c>
      <c r="R72" s="73"/>
      <c r="S72" s="113">
        <f t="shared" si="11"/>
        <v>0</v>
      </c>
      <c r="T72" s="73"/>
      <c r="U72" s="74">
        <v>0</v>
      </c>
      <c r="V72" s="73"/>
      <c r="W72" s="74">
        <f t="shared" si="15"/>
        <v>0</v>
      </c>
      <c r="X72" s="73"/>
      <c r="Y72" s="74">
        <f t="shared" si="5"/>
        <v>0</v>
      </c>
      <c r="Z72" s="82">
        <f t="shared" si="6"/>
        <v>0</v>
      </c>
      <c r="AA72" s="74"/>
      <c r="AB72" s="147">
        <f t="shared" si="12"/>
        <v>0</v>
      </c>
    </row>
    <row r="73" spans="1:29" ht="15" customHeight="1" x14ac:dyDescent="0.2">
      <c r="A73" s="90" t="s">
        <v>260</v>
      </c>
      <c r="B73" s="14" t="s">
        <v>65</v>
      </c>
      <c r="C73" s="18" t="s">
        <v>6</v>
      </c>
      <c r="D73" s="19">
        <v>100</v>
      </c>
      <c r="E73" s="20">
        <f t="shared" si="7"/>
        <v>0</v>
      </c>
      <c r="F73" s="73"/>
      <c r="G73" s="74">
        <f t="shared" si="8"/>
        <v>0</v>
      </c>
      <c r="H73" s="73"/>
      <c r="I73" s="74">
        <f t="shared" si="1"/>
        <v>0</v>
      </c>
      <c r="J73" s="73"/>
      <c r="K73" s="113">
        <f t="shared" si="9"/>
        <v>0</v>
      </c>
      <c r="L73" s="73"/>
      <c r="M73" s="74">
        <f t="shared" si="10"/>
        <v>0</v>
      </c>
      <c r="N73" s="73"/>
      <c r="O73" s="113">
        <f t="shared" si="2"/>
        <v>0</v>
      </c>
      <c r="P73" s="73"/>
      <c r="Q73" s="74">
        <f t="shared" si="2"/>
        <v>0</v>
      </c>
      <c r="R73" s="73"/>
      <c r="S73" s="113">
        <f t="shared" si="11"/>
        <v>0</v>
      </c>
      <c r="T73" s="73"/>
      <c r="U73" s="74">
        <v>0</v>
      </c>
      <c r="V73" s="73"/>
      <c r="W73" s="74">
        <f t="shared" si="15"/>
        <v>0</v>
      </c>
      <c r="X73" s="73"/>
      <c r="Y73" s="74">
        <f t="shared" si="5"/>
        <v>0</v>
      </c>
      <c r="Z73" s="82">
        <f t="shared" si="6"/>
        <v>0</v>
      </c>
      <c r="AA73" s="74"/>
      <c r="AB73" s="147">
        <f t="shared" si="12"/>
        <v>0</v>
      </c>
    </row>
    <row r="74" spans="1:29" ht="15" customHeight="1" x14ac:dyDescent="0.2">
      <c r="A74" s="90" t="s">
        <v>265</v>
      </c>
      <c r="B74" t="str">
        <f>IF($A74="","",INDEX('MA-Liste'!$D:$D,MATCH($A74,'MA-Liste'!$M:$M,FALSE)))</f>
        <v>AeBo</v>
      </c>
      <c r="C74" s="4" t="str">
        <f ca="1">IF($A74="","",INDEX(INDIRECT("'MA-Liste'!"&amp;$C$11),MATCH($A74,'MA-Liste'!$M:$M,FALSE)))</f>
        <v>D</v>
      </c>
      <c r="D74" s="19">
        <f ca="1">IF(OR($C74="",$C74=0),"",VLOOKUP($C74,Ansätze,$D$11,FALSE))</f>
        <v>100</v>
      </c>
      <c r="E74" s="20">
        <f t="shared" si="7"/>
        <v>0</v>
      </c>
      <c r="F74" s="73"/>
      <c r="G74" s="74">
        <f t="shared" ca="1" si="8"/>
        <v>0</v>
      </c>
      <c r="H74" s="73"/>
      <c r="I74" s="74">
        <f t="shared" ca="1" si="1"/>
        <v>0</v>
      </c>
      <c r="J74" s="73"/>
      <c r="K74" s="113">
        <f t="shared" ca="1" si="9"/>
        <v>0</v>
      </c>
      <c r="L74" s="73"/>
      <c r="M74" s="74">
        <f t="shared" ca="1" si="10"/>
        <v>0</v>
      </c>
      <c r="N74" s="73"/>
      <c r="O74" s="113">
        <f t="shared" ca="1" si="2"/>
        <v>0</v>
      </c>
      <c r="P74" s="73"/>
      <c r="Q74" s="74">
        <f t="shared" ca="1" si="2"/>
        <v>0</v>
      </c>
      <c r="R74" s="73"/>
      <c r="S74" s="113">
        <f t="shared" ca="1" si="11"/>
        <v>0</v>
      </c>
      <c r="T74" s="73"/>
      <c r="U74" s="74">
        <v>0</v>
      </c>
      <c r="V74" s="73"/>
      <c r="W74" s="74">
        <f t="shared" ca="1" si="15"/>
        <v>0</v>
      </c>
      <c r="X74" s="73"/>
      <c r="Y74" s="74">
        <f t="shared" ca="1" si="5"/>
        <v>0</v>
      </c>
      <c r="Z74" s="82">
        <f t="shared" ca="1" si="6"/>
        <v>0</v>
      </c>
      <c r="AA74" s="74"/>
      <c r="AB74" s="147">
        <f t="shared" ca="1" si="12"/>
        <v>0</v>
      </c>
    </row>
    <row r="75" spans="1:29" ht="15" customHeight="1" x14ac:dyDescent="0.2">
      <c r="A75" s="90" t="s">
        <v>263</v>
      </c>
      <c r="B75" s="14" t="s">
        <v>65</v>
      </c>
      <c r="C75" s="18" t="s">
        <v>6</v>
      </c>
      <c r="D75" s="19">
        <v>100</v>
      </c>
      <c r="E75" s="20">
        <f t="shared" si="7"/>
        <v>0</v>
      </c>
      <c r="F75" s="73"/>
      <c r="G75" s="74">
        <f t="shared" si="8"/>
        <v>0</v>
      </c>
      <c r="H75" s="73"/>
      <c r="I75" s="74">
        <f t="shared" ref="I75:I80" si="16">IF(D75="",0,D75*H75)</f>
        <v>0</v>
      </c>
      <c r="J75" s="73"/>
      <c r="K75" s="113">
        <f t="shared" si="9"/>
        <v>0</v>
      </c>
      <c r="L75" s="73"/>
      <c r="M75" s="74">
        <f t="shared" si="10"/>
        <v>0</v>
      </c>
      <c r="N75" s="73"/>
      <c r="O75" s="113">
        <f t="shared" ref="O75:O80" si="17">IF($D75="",0,$D75*N75)</f>
        <v>0</v>
      </c>
      <c r="P75" s="73"/>
      <c r="Q75" s="74">
        <f t="shared" ref="Q75:Q80" si="18">IF($D75="",0,$D75*P75)</f>
        <v>0</v>
      </c>
      <c r="R75" s="73"/>
      <c r="S75" s="113">
        <f t="shared" si="11"/>
        <v>0</v>
      </c>
      <c r="T75" s="73"/>
      <c r="U75" s="74">
        <v>0</v>
      </c>
      <c r="V75" s="73"/>
      <c r="W75" s="74">
        <f t="shared" si="15"/>
        <v>0</v>
      </c>
      <c r="X75" s="73"/>
      <c r="Y75" s="74">
        <f t="shared" ref="Y75:Y80" si="19">IF(D75="",0,D75*X75)</f>
        <v>0</v>
      </c>
      <c r="Z75" s="82">
        <f t="shared" ref="Z75:Z80" si="20">IF(D75="",0,D75*E75)</f>
        <v>0</v>
      </c>
      <c r="AA75" s="74"/>
      <c r="AB75" s="147">
        <f t="shared" si="12"/>
        <v>0</v>
      </c>
      <c r="AC75" s="141"/>
    </row>
    <row r="76" spans="1:29" ht="15" customHeight="1" x14ac:dyDescent="0.2">
      <c r="A76" s="84" t="s">
        <v>292</v>
      </c>
      <c r="B76" t="s">
        <v>65</v>
      </c>
      <c r="C76" s="4" t="s">
        <v>9</v>
      </c>
      <c r="D76" s="19">
        <v>35</v>
      </c>
      <c r="E76" s="20">
        <f t="shared" ref="E76:E81" si="21">SUM(H76+J76+L76+N76+P76+R76+T76+V76+X76)</f>
        <v>34.75</v>
      </c>
      <c r="F76" s="73"/>
      <c r="G76" s="74">
        <f t="shared" ref="G76:G81" si="22">IF(D76="",0,D76*F76)</f>
        <v>0</v>
      </c>
      <c r="H76" s="73"/>
      <c r="I76" s="74">
        <f t="shared" si="16"/>
        <v>0</v>
      </c>
      <c r="J76" s="73"/>
      <c r="K76" s="113">
        <f t="shared" ref="K76:K81" si="23">IF($D76="",0,$D76*J76)</f>
        <v>0</v>
      </c>
      <c r="L76" s="73"/>
      <c r="M76" s="74">
        <f t="shared" ref="M76:M81" si="24">IF($D76="",0,$D76*L76)</f>
        <v>0</v>
      </c>
      <c r="N76" s="73">
        <v>34.75</v>
      </c>
      <c r="O76" s="113">
        <f t="shared" si="17"/>
        <v>1216.25</v>
      </c>
      <c r="P76" s="73"/>
      <c r="Q76" s="74">
        <f t="shared" si="18"/>
        <v>0</v>
      </c>
      <c r="R76" s="73"/>
      <c r="S76" s="113">
        <f t="shared" ref="S76:S81" si="25">IF($D76="",0,$D76*R76)</f>
        <v>0</v>
      </c>
      <c r="T76" s="73"/>
      <c r="U76" s="74">
        <v>0</v>
      </c>
      <c r="V76" s="73"/>
      <c r="W76" s="74">
        <f t="shared" si="15"/>
        <v>0</v>
      </c>
      <c r="X76" s="73"/>
      <c r="Y76" s="74">
        <f t="shared" si="19"/>
        <v>0</v>
      </c>
      <c r="Z76" s="82">
        <f t="shared" si="20"/>
        <v>1216.25</v>
      </c>
      <c r="AA76" s="74"/>
      <c r="AB76" s="147">
        <f t="shared" ref="AB76:AB82" si="26">SUM(Z76+AA76)</f>
        <v>1216.25</v>
      </c>
      <c r="AC76" s="141"/>
    </row>
    <row r="77" spans="1:29" ht="15" customHeight="1" x14ac:dyDescent="0.2">
      <c r="A77" s="84" t="s">
        <v>293</v>
      </c>
      <c r="B77" s="14" t="s">
        <v>65</v>
      </c>
      <c r="C77" s="18" t="s">
        <v>5</v>
      </c>
      <c r="D77" s="19">
        <v>118</v>
      </c>
      <c r="E77" s="20">
        <f t="shared" si="21"/>
        <v>4.5</v>
      </c>
      <c r="F77" s="73"/>
      <c r="G77" s="74">
        <f t="shared" si="22"/>
        <v>0</v>
      </c>
      <c r="H77" s="73"/>
      <c r="I77" s="74">
        <f t="shared" si="16"/>
        <v>0</v>
      </c>
      <c r="J77" s="73">
        <v>4.5</v>
      </c>
      <c r="K77" s="113">
        <f t="shared" si="23"/>
        <v>531</v>
      </c>
      <c r="L77" s="73"/>
      <c r="M77" s="74">
        <f t="shared" si="24"/>
        <v>0</v>
      </c>
      <c r="N77" s="73"/>
      <c r="O77" s="113">
        <f t="shared" si="17"/>
        <v>0</v>
      </c>
      <c r="P77" s="73"/>
      <c r="Q77" s="74">
        <f t="shared" si="18"/>
        <v>0</v>
      </c>
      <c r="R77" s="73"/>
      <c r="S77" s="113">
        <f t="shared" si="25"/>
        <v>0</v>
      </c>
      <c r="T77" s="73"/>
      <c r="U77" s="74">
        <f>IF(D77="",0,D77*T77)</f>
        <v>0</v>
      </c>
      <c r="V77" s="73"/>
      <c r="W77" s="74">
        <f t="shared" si="15"/>
        <v>0</v>
      </c>
      <c r="X77" s="73"/>
      <c r="Y77" s="74">
        <f t="shared" si="19"/>
        <v>0</v>
      </c>
      <c r="Z77" s="82">
        <f t="shared" si="20"/>
        <v>531</v>
      </c>
      <c r="AA77" s="74"/>
      <c r="AB77" s="147">
        <f t="shared" si="26"/>
        <v>531</v>
      </c>
      <c r="AC77" s="141"/>
    </row>
    <row r="78" spans="1:29" ht="15" customHeight="1" x14ac:dyDescent="0.2">
      <c r="A78" s="84" t="s">
        <v>300</v>
      </c>
      <c r="B78" s="14" t="s">
        <v>65</v>
      </c>
      <c r="C78" s="18" t="s">
        <v>6</v>
      </c>
      <c r="D78" s="19">
        <v>100</v>
      </c>
      <c r="E78" s="20">
        <f t="shared" si="21"/>
        <v>0</v>
      </c>
      <c r="F78" s="73"/>
      <c r="G78" s="113">
        <f t="shared" si="22"/>
        <v>0</v>
      </c>
      <c r="H78" s="73"/>
      <c r="I78" s="74">
        <f t="shared" si="16"/>
        <v>0</v>
      </c>
      <c r="J78" s="174"/>
      <c r="K78" s="113">
        <f t="shared" si="23"/>
        <v>0</v>
      </c>
      <c r="L78" s="73"/>
      <c r="M78" s="74">
        <f t="shared" si="24"/>
        <v>0</v>
      </c>
      <c r="N78" s="174"/>
      <c r="O78" s="113">
        <f t="shared" si="17"/>
        <v>0</v>
      </c>
      <c r="P78" s="73"/>
      <c r="Q78" s="74">
        <f t="shared" si="18"/>
        <v>0</v>
      </c>
      <c r="R78" s="174"/>
      <c r="S78" s="113">
        <f t="shared" si="25"/>
        <v>0</v>
      </c>
      <c r="T78" s="73"/>
      <c r="U78" s="74">
        <f>IF(D78="",0,D78*T78)</f>
        <v>0</v>
      </c>
      <c r="V78" s="73"/>
      <c r="W78" s="74">
        <f t="shared" si="15"/>
        <v>0</v>
      </c>
      <c r="X78" s="73"/>
      <c r="Y78" s="74">
        <f t="shared" si="19"/>
        <v>0</v>
      </c>
      <c r="Z78" s="82">
        <f t="shared" si="20"/>
        <v>0</v>
      </c>
      <c r="AA78" s="74"/>
      <c r="AB78" s="147">
        <f t="shared" si="26"/>
        <v>0</v>
      </c>
      <c r="AC78" s="141"/>
    </row>
    <row r="79" spans="1:29" ht="15" customHeight="1" x14ac:dyDescent="0.2">
      <c r="A79" s="84" t="s">
        <v>302</v>
      </c>
      <c r="B79" s="14" t="s">
        <v>65</v>
      </c>
      <c r="C79" s="18" t="s">
        <v>9</v>
      </c>
      <c r="D79" s="19">
        <v>35</v>
      </c>
      <c r="E79" s="20">
        <f t="shared" si="21"/>
        <v>49.75</v>
      </c>
      <c r="F79" s="73"/>
      <c r="G79" s="113">
        <f t="shared" si="22"/>
        <v>0</v>
      </c>
      <c r="H79" s="73"/>
      <c r="I79" s="74">
        <f t="shared" si="16"/>
        <v>0</v>
      </c>
      <c r="J79" s="174"/>
      <c r="K79" s="113">
        <f t="shared" si="23"/>
        <v>0</v>
      </c>
      <c r="L79" s="73"/>
      <c r="M79" s="74">
        <f t="shared" si="24"/>
        <v>0</v>
      </c>
      <c r="N79" s="174">
        <v>49.75</v>
      </c>
      <c r="O79" s="113">
        <f t="shared" si="17"/>
        <v>1741.25</v>
      </c>
      <c r="P79" s="73"/>
      <c r="Q79" s="74">
        <f t="shared" si="18"/>
        <v>0</v>
      </c>
      <c r="R79" s="174"/>
      <c r="S79" s="113">
        <f t="shared" si="25"/>
        <v>0</v>
      </c>
      <c r="T79" s="73"/>
      <c r="U79" s="74">
        <f>IF(D79="",0,D79*T79)</f>
        <v>0</v>
      </c>
      <c r="V79" s="73"/>
      <c r="W79" s="74">
        <f t="shared" si="15"/>
        <v>0</v>
      </c>
      <c r="X79" s="73"/>
      <c r="Y79" s="74">
        <f t="shared" si="19"/>
        <v>0</v>
      </c>
      <c r="Z79" s="82">
        <f t="shared" si="20"/>
        <v>1741.25</v>
      </c>
      <c r="AA79" s="74"/>
      <c r="AB79" s="147">
        <f t="shared" si="26"/>
        <v>1741.25</v>
      </c>
      <c r="AC79" s="141"/>
    </row>
    <row r="80" spans="1:29" ht="15" customHeight="1" x14ac:dyDescent="0.2">
      <c r="A80" s="84" t="s">
        <v>301</v>
      </c>
      <c r="B80" s="14" t="s">
        <v>65</v>
      </c>
      <c r="C80" s="18" t="s">
        <v>7</v>
      </c>
      <c r="D80" s="19">
        <v>75</v>
      </c>
      <c r="E80" s="20">
        <f t="shared" si="21"/>
        <v>32.75</v>
      </c>
      <c r="F80" s="73"/>
      <c r="G80" s="113">
        <f t="shared" si="22"/>
        <v>0</v>
      </c>
      <c r="H80" s="73"/>
      <c r="I80" s="74">
        <f t="shared" si="16"/>
        <v>0</v>
      </c>
      <c r="J80" s="174">
        <v>32.75</v>
      </c>
      <c r="K80" s="113">
        <f t="shared" si="23"/>
        <v>2456.25</v>
      </c>
      <c r="L80" s="73"/>
      <c r="M80" s="74">
        <f t="shared" si="24"/>
        <v>0</v>
      </c>
      <c r="N80" s="174"/>
      <c r="O80" s="113">
        <f t="shared" si="17"/>
        <v>0</v>
      </c>
      <c r="P80" s="73"/>
      <c r="Q80" s="74">
        <f t="shared" si="18"/>
        <v>0</v>
      </c>
      <c r="R80" s="174"/>
      <c r="S80" s="113">
        <f t="shared" si="25"/>
        <v>0</v>
      </c>
      <c r="T80" s="73"/>
      <c r="U80" s="74">
        <f>IF(D80="",0,D80*T80)</f>
        <v>0</v>
      </c>
      <c r="V80" s="73"/>
      <c r="W80" s="74">
        <f t="shared" si="15"/>
        <v>0</v>
      </c>
      <c r="X80" s="73"/>
      <c r="Y80" s="74">
        <f t="shared" si="19"/>
        <v>0</v>
      </c>
      <c r="Z80" s="82">
        <f t="shared" si="20"/>
        <v>2456.25</v>
      </c>
      <c r="AA80" s="74"/>
      <c r="AB80" s="147">
        <f t="shared" si="26"/>
        <v>2456.25</v>
      </c>
      <c r="AC80" s="141"/>
    </row>
    <row r="81" spans="1:29" s="151" customFormat="1" ht="15" customHeight="1" x14ac:dyDescent="0.2">
      <c r="A81" s="175" t="s">
        <v>303</v>
      </c>
      <c r="B81" s="151" t="s">
        <v>65</v>
      </c>
      <c r="C81" s="176" t="s">
        <v>8</v>
      </c>
      <c r="D81" s="152">
        <v>60</v>
      </c>
      <c r="E81" s="177">
        <f t="shared" si="21"/>
        <v>56</v>
      </c>
      <c r="F81" s="117"/>
      <c r="G81" s="114">
        <f t="shared" si="22"/>
        <v>0</v>
      </c>
      <c r="H81" s="117"/>
      <c r="I81" s="98">
        <f>IF(D81="",0,D81*H81)</f>
        <v>0</v>
      </c>
      <c r="J81" s="178"/>
      <c r="K81" s="114">
        <f t="shared" si="23"/>
        <v>0</v>
      </c>
      <c r="L81" s="117"/>
      <c r="M81" s="98">
        <f t="shared" si="24"/>
        <v>0</v>
      </c>
      <c r="N81" s="178"/>
      <c r="O81" s="114">
        <f>IF($D81="",0,$D81*N81)</f>
        <v>0</v>
      </c>
      <c r="P81" s="117"/>
      <c r="Q81" s="98">
        <f>IF($D81="",0,$D81*P81)</f>
        <v>0</v>
      </c>
      <c r="R81" s="178">
        <v>56</v>
      </c>
      <c r="S81" s="114">
        <f t="shared" si="25"/>
        <v>3360</v>
      </c>
      <c r="T81" s="117"/>
      <c r="U81" s="98">
        <f>IF(D81="",0,D81*T81)</f>
        <v>0</v>
      </c>
      <c r="V81" s="117"/>
      <c r="W81" s="98">
        <f>IF(D81="",0,D81*V81)</f>
        <v>0</v>
      </c>
      <c r="X81" s="117"/>
      <c r="Y81" s="98">
        <f>IF(D81="",0,D81*X81)</f>
        <v>0</v>
      </c>
      <c r="Z81" s="150">
        <f>IF(D81="",0,D81*E81)</f>
        <v>3360</v>
      </c>
      <c r="AA81" s="98"/>
      <c r="AB81" s="179">
        <f t="shared" si="26"/>
        <v>3360</v>
      </c>
      <c r="AC81" s="180"/>
    </row>
    <row r="82" spans="1:29" s="62" customFormat="1" ht="15" customHeight="1" x14ac:dyDescent="0.2">
      <c r="A82" s="85"/>
      <c r="C82" s="63" t="s">
        <v>154</v>
      </c>
      <c r="D82" s="57"/>
      <c r="E82" s="20">
        <f>SUM(H82+J82+L82+N82+P82+R82+T82+V82)</f>
        <v>746.25</v>
      </c>
      <c r="F82" s="144">
        <f>SUM(F13:F80)</f>
        <v>0</v>
      </c>
      <c r="G82" s="143"/>
      <c r="H82" s="75">
        <f>SUM(H13:H81)</f>
        <v>0.5</v>
      </c>
      <c r="I82" s="76"/>
      <c r="J82" s="94">
        <f>SUM(J13:J81)</f>
        <v>174.5</v>
      </c>
      <c r="K82" s="94"/>
      <c r="L82" s="75">
        <f>SUM(L13:L81)</f>
        <v>12</v>
      </c>
      <c r="M82" s="76"/>
      <c r="N82" s="94">
        <f>SUM(N13:N81)</f>
        <v>156.25</v>
      </c>
      <c r="O82" s="94"/>
      <c r="P82" s="75">
        <f>SUM(P13:P81)</f>
        <v>2</v>
      </c>
      <c r="Q82" s="76"/>
      <c r="R82" s="94">
        <f>SUM(R13:R81)</f>
        <v>401</v>
      </c>
      <c r="S82" s="94"/>
      <c r="T82" s="75">
        <f>SUM(T13:T81)</f>
        <v>0</v>
      </c>
      <c r="U82" s="76"/>
      <c r="V82" s="75">
        <f>SUM(V13:V81)</f>
        <v>0</v>
      </c>
      <c r="W82" s="76"/>
      <c r="X82" s="75">
        <f>SUM(X13:X81)</f>
        <v>0</v>
      </c>
      <c r="Y82" s="76"/>
      <c r="Z82" s="76"/>
      <c r="AA82" s="140"/>
      <c r="AB82" s="148">
        <f t="shared" si="26"/>
        <v>0</v>
      </c>
      <c r="AC82" s="142"/>
    </row>
    <row r="83" spans="1:29" ht="4.5" customHeight="1" x14ac:dyDescent="0.2">
      <c r="A83" s="86"/>
      <c r="B83" s="40"/>
      <c r="C83" s="68"/>
      <c r="D83" s="69"/>
      <c r="E83" s="69"/>
      <c r="F83" s="69"/>
      <c r="G83" s="69"/>
      <c r="H83" s="77"/>
      <c r="I83" s="78"/>
      <c r="J83" s="69"/>
      <c r="K83" s="69"/>
      <c r="L83" s="77"/>
      <c r="M83" s="78"/>
      <c r="N83" s="69"/>
      <c r="O83" s="69"/>
      <c r="P83" s="77"/>
      <c r="Q83" s="78"/>
      <c r="R83" s="69"/>
      <c r="S83" s="69"/>
      <c r="T83" s="77"/>
      <c r="U83" s="78"/>
      <c r="V83" s="77"/>
      <c r="W83" s="78"/>
      <c r="X83" s="77"/>
      <c r="Y83" s="78"/>
      <c r="Z83" s="69"/>
      <c r="AA83" s="69"/>
      <c r="AB83" s="78"/>
    </row>
    <row r="84" spans="1:29" ht="15" customHeight="1" x14ac:dyDescent="0.2">
      <c r="A84" s="65"/>
      <c r="B84" s="65"/>
      <c r="C84" s="66" t="s">
        <v>155</v>
      </c>
      <c r="D84" s="67"/>
      <c r="E84" s="19"/>
      <c r="F84" s="145"/>
      <c r="G84" s="146">
        <f ca="1">SUM(G13:G83)</f>
        <v>0</v>
      </c>
      <c r="H84" s="79"/>
      <c r="I84" s="80">
        <f ca="1">SUM(I13:I83)</f>
        <v>60</v>
      </c>
      <c r="J84" s="95"/>
      <c r="K84" s="95">
        <f ca="1">SUM(K12:K83)</f>
        <v>12271.5</v>
      </c>
      <c r="L84" s="79"/>
      <c r="M84" s="80">
        <f ca="1">SUM(M13:M83)</f>
        <v>1482</v>
      </c>
      <c r="N84" s="95"/>
      <c r="O84" s="95">
        <f ca="1">SUM(O12:O83)</f>
        <v>10891.25</v>
      </c>
      <c r="P84" s="79"/>
      <c r="Q84" s="80">
        <f ca="1">SUM(Q13:Q83)</f>
        <v>240</v>
      </c>
      <c r="R84" s="95"/>
      <c r="S84" s="95">
        <f ca="1">SUM(S12:S83)</f>
        <v>38909.5</v>
      </c>
      <c r="T84" s="79"/>
      <c r="U84" s="80">
        <f ca="1">SUM(U13:U83)</f>
        <v>0</v>
      </c>
      <c r="V84" s="79"/>
      <c r="W84" s="80">
        <f ca="1">SUM(W13:W83)</f>
        <v>0</v>
      </c>
      <c r="X84" s="79"/>
      <c r="Y84" s="80">
        <f ca="1">SUM(Y13:Y83)</f>
        <v>0</v>
      </c>
      <c r="Z84" s="80">
        <f ca="1">SUM(G84+I84+K84+M84+O84+Q84+S84+U84+W84+Y84)</f>
        <v>63854.25</v>
      </c>
      <c r="AA84" s="137"/>
      <c r="AB84" s="149"/>
    </row>
    <row r="85" spans="1:29" x14ac:dyDescent="0.2">
      <c r="C85" s="41" t="s">
        <v>24</v>
      </c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2">
        <f ca="1">SUM(Z13:Z81)</f>
        <v>63854.25</v>
      </c>
      <c r="AA85" s="3">
        <f>SUBTOTAL(9,AA13:AA83)</f>
        <v>0</v>
      </c>
      <c r="AB85" s="136">
        <f ca="1">SUM(Z85+AA85)</f>
        <v>63854.25</v>
      </c>
    </row>
    <row r="86" spans="1:29" x14ac:dyDescent="0.2">
      <c r="C86" s="56"/>
      <c r="H86" s="56"/>
      <c r="I86" s="56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56"/>
      <c r="U86" s="56"/>
      <c r="V86" s="56"/>
      <c r="W86" s="56"/>
      <c r="X86" s="56"/>
      <c r="Y86" s="56"/>
    </row>
    <row r="87" spans="1:29" x14ac:dyDescent="0.2">
      <c r="A87" s="103"/>
      <c r="Z87" s="19"/>
    </row>
    <row r="96" spans="1:29" x14ac:dyDescent="0.2">
      <c r="Z96" s="21">
        <f>SUM(Z94-Z93)</f>
        <v>0</v>
      </c>
      <c r="AA96">
        <f>SUM(AA94-AA93)</f>
        <v>0</v>
      </c>
    </row>
  </sheetData>
  <autoFilter ref="A12:Z84"/>
  <mergeCells count="12">
    <mergeCell ref="X10:Y10"/>
    <mergeCell ref="B6:D6"/>
    <mergeCell ref="B8:D8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</mergeCells>
  <dataValidations count="3">
    <dataValidation type="list" allowBlank="1" showInputMessage="1" showErrorMessage="1" sqref="D12">
      <formula1>Jahr</formula1>
    </dataValidation>
    <dataValidation type="list" allowBlank="1" showInputMessage="1" showErrorMessage="1" sqref="C12">
      <formula1>Kategorie</formula1>
    </dataValidation>
    <dataValidation type="list" allowBlank="1" showInputMessage="1" showErrorMessage="1" sqref="A13:A84">
      <formula1>Name</formula1>
    </dataValidation>
  </dataValidations>
  <pageMargins left="0.70866141732283472" right="0.70866141732283472" top="0.78740157480314965" bottom="0.6692913385826772" header="0.39370078740157483" footer="0.35433070866141736"/>
  <pageSetup paperSize="9" scale="63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legacyDrawingHF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E97"/>
  <sheetViews>
    <sheetView topLeftCell="A63" zoomScaleNormal="100" zoomScaleSheetLayoutView="110" workbookViewId="0">
      <pane xSplit="1" topLeftCell="K1" activePane="topRight" state="frozen"/>
      <selection pane="topRight" activeCell="V100" sqref="V100"/>
    </sheetView>
  </sheetViews>
  <sheetFormatPr baseColWidth="10" defaultRowHeight="12.75" x14ac:dyDescent="0.2"/>
  <cols>
    <col min="1" max="1" width="19.7109375" customWidth="1"/>
    <col min="2" max="2" width="9.7109375" customWidth="1"/>
    <col min="3" max="3" width="10" style="4" customWidth="1"/>
    <col min="4" max="27" width="9.7109375" style="21" customWidth="1"/>
    <col min="28" max="28" width="11.85546875" style="21" customWidth="1"/>
    <col min="29" max="29" width="9.7109375" customWidth="1"/>
  </cols>
  <sheetData>
    <row r="1" spans="1:30" x14ac:dyDescent="0.2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r="2" spans="1:30" s="15" customFormat="1" ht="15" customHeight="1" x14ac:dyDescent="0.25">
      <c r="A2" s="100" t="s">
        <v>282</v>
      </c>
    </row>
    <row r="3" spans="1:30" s="15" customFormat="1" ht="14.25" x14ac:dyDescent="0.2">
      <c r="A3" s="99"/>
    </row>
    <row r="4" spans="1:30" s="15" customFormat="1" ht="15" x14ac:dyDescent="0.25">
      <c r="A4" s="100" t="s">
        <v>158</v>
      </c>
      <c r="B4" s="126" t="str">
        <f>IF(Vertragsdaten!B6="","",Vertragsdaten!B6)</f>
        <v>EP SIEP</v>
      </c>
      <c r="C4" s="126"/>
      <c r="D4" s="126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</row>
    <row r="5" spans="1:30" s="15" customFormat="1" ht="8.25" customHeight="1" x14ac:dyDescent="0.25">
      <c r="A5" s="100"/>
      <c r="B5" s="89"/>
      <c r="C5" s="89"/>
      <c r="D5" s="89"/>
    </row>
    <row r="6" spans="1:30" s="15" customFormat="1" ht="15" x14ac:dyDescent="0.25">
      <c r="A6" s="100" t="s">
        <v>159</v>
      </c>
      <c r="B6" s="325" t="str">
        <f>Vertragsdaten!B8</f>
        <v>070017/000025</v>
      </c>
      <c r="C6" s="325"/>
      <c r="D6" s="325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83"/>
      <c r="AC6" s="83"/>
    </row>
    <row r="7" spans="1:30" s="15" customFormat="1" ht="15" customHeight="1" x14ac:dyDescent="0.25">
      <c r="A7" s="100"/>
      <c r="AB7" s="64"/>
      <c r="AC7" s="64"/>
    </row>
    <row r="8" spans="1:30" s="8" customFormat="1" ht="15" x14ac:dyDescent="0.25">
      <c r="A8" s="100" t="s">
        <v>160</v>
      </c>
      <c r="B8" s="328">
        <v>42644</v>
      </c>
      <c r="C8" s="329"/>
      <c r="D8" s="32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83"/>
      <c r="AC8" s="83"/>
    </row>
    <row r="9" spans="1:30" x14ac:dyDescent="0.2">
      <c r="A9" s="65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</row>
    <row r="10" spans="1:30" s="128" customFormat="1" ht="27.75" customHeight="1" x14ac:dyDescent="0.2">
      <c r="A10" s="127"/>
      <c r="F10" s="326" t="s">
        <v>284</v>
      </c>
      <c r="G10" s="330"/>
      <c r="H10" s="326" t="s">
        <v>276</v>
      </c>
      <c r="I10" s="330"/>
      <c r="J10" s="326" t="s">
        <v>277</v>
      </c>
      <c r="K10" s="330"/>
      <c r="L10" s="326" t="s">
        <v>274</v>
      </c>
      <c r="M10" s="330"/>
      <c r="N10" s="326" t="s">
        <v>279</v>
      </c>
      <c r="O10" s="330"/>
      <c r="P10" s="326" t="s">
        <v>275</v>
      </c>
      <c r="Q10" s="330"/>
      <c r="R10" s="326" t="s">
        <v>278</v>
      </c>
      <c r="S10" s="330"/>
      <c r="T10" s="326" t="s">
        <v>199</v>
      </c>
      <c r="U10" s="331"/>
      <c r="V10" s="326" t="s">
        <v>200</v>
      </c>
      <c r="W10" s="327"/>
      <c r="X10" s="326" t="s">
        <v>201</v>
      </c>
      <c r="Y10" s="327"/>
      <c r="Z10" s="332" t="s">
        <v>305</v>
      </c>
      <c r="AA10" s="333"/>
      <c r="AB10" s="131"/>
      <c r="AC10" s="133" t="s">
        <v>280</v>
      </c>
      <c r="AD10" s="129" t="s">
        <v>281</v>
      </c>
    </row>
    <row r="11" spans="1:30" ht="3.75" hidden="1" customHeight="1" x14ac:dyDescent="0.2">
      <c r="C11" s="4" t="str">
        <f>VLOOKUP(C12,'MA-Liste'!A192:B198,2,FALSE)</f>
        <v>$K:$K</v>
      </c>
      <c r="D11">
        <f>VLOOKUP(D12,Vertragsdaten!A37:B42,2,FALSE)</f>
        <v>2</v>
      </c>
      <c r="E11"/>
      <c r="F11"/>
      <c r="G11"/>
      <c r="H11" s="70"/>
      <c r="I11" s="71"/>
      <c r="J11" s="65"/>
      <c r="K11" s="65"/>
      <c r="L11" s="70"/>
      <c r="M11" s="71"/>
      <c r="N11" s="65"/>
      <c r="O11" s="65"/>
      <c r="P11" s="70"/>
      <c r="Q11" s="71"/>
      <c r="R11" s="65"/>
      <c r="S11" s="65"/>
      <c r="T11" s="70"/>
      <c r="U11" s="71"/>
      <c r="V11" s="70"/>
      <c r="W11" s="71"/>
      <c r="X11" s="70"/>
      <c r="Y11" s="71"/>
      <c r="Z11" s="65"/>
      <c r="AA11" s="65"/>
      <c r="AB11"/>
      <c r="AC11" s="1"/>
      <c r="AD11" s="134"/>
    </row>
    <row r="12" spans="1:30" s="1" customFormat="1" ht="31.5" customHeight="1" x14ac:dyDescent="0.2">
      <c r="A12" s="44" t="s">
        <v>23</v>
      </c>
      <c r="B12" s="45" t="s">
        <v>18</v>
      </c>
      <c r="C12" s="87" t="str">
        <f>'MA-Liste'!K7</f>
        <v>Kategorie</v>
      </c>
      <c r="D12" s="88" t="s">
        <v>157</v>
      </c>
      <c r="E12" s="60" t="s">
        <v>152</v>
      </c>
      <c r="F12" s="60" t="s">
        <v>22</v>
      </c>
      <c r="G12" s="60" t="s">
        <v>156</v>
      </c>
      <c r="H12" s="72" t="s">
        <v>22</v>
      </c>
      <c r="I12" s="46" t="s">
        <v>156</v>
      </c>
      <c r="J12" s="112" t="s">
        <v>22</v>
      </c>
      <c r="K12" s="112" t="s">
        <v>156</v>
      </c>
      <c r="L12" s="72" t="s">
        <v>22</v>
      </c>
      <c r="M12" s="46" t="s">
        <v>156</v>
      </c>
      <c r="N12" s="112" t="s">
        <v>22</v>
      </c>
      <c r="O12" s="112" t="s">
        <v>156</v>
      </c>
      <c r="P12" s="72" t="s">
        <v>22</v>
      </c>
      <c r="Q12" s="46" t="s">
        <v>156</v>
      </c>
      <c r="R12" s="112" t="s">
        <v>22</v>
      </c>
      <c r="S12" s="112" t="s">
        <v>156</v>
      </c>
      <c r="T12" s="81" t="s">
        <v>22</v>
      </c>
      <c r="U12" s="13" t="s">
        <v>156</v>
      </c>
      <c r="V12" s="81" t="s">
        <v>22</v>
      </c>
      <c r="W12" s="13" t="s">
        <v>156</v>
      </c>
      <c r="X12" s="81" t="s">
        <v>22</v>
      </c>
      <c r="Y12" s="13" t="s">
        <v>156</v>
      </c>
      <c r="Z12" s="183" t="s">
        <v>22</v>
      </c>
      <c r="AA12" s="183" t="s">
        <v>156</v>
      </c>
      <c r="AB12" s="130" t="s">
        <v>153</v>
      </c>
      <c r="AC12" s="132" t="s">
        <v>285</v>
      </c>
      <c r="AD12" s="135"/>
    </row>
    <row r="13" spans="1:30" ht="15" customHeight="1" x14ac:dyDescent="0.2">
      <c r="A13" s="90" t="s">
        <v>145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65" ca="1" si="0">IF(OR($C13="",$C13=0),"",VLOOKUP($C13,Ansätze,$D$11,FALSE))</f>
        <v>140</v>
      </c>
      <c r="E13" s="20">
        <f>SUM(H13+J13+L13+N13+P13+R13+T13+V13+X13+Z13)</f>
        <v>30.5</v>
      </c>
      <c r="F13" s="73"/>
      <c r="G13" s="74">
        <f ca="1">IF(D13="",0,D13*F13)</f>
        <v>0</v>
      </c>
      <c r="H13" s="73"/>
      <c r="I13" s="74">
        <f t="shared" ref="I13:I74" ca="1" si="1">IF(D13="",0,D13*H13)</f>
        <v>0</v>
      </c>
      <c r="J13" s="73">
        <v>6.75</v>
      </c>
      <c r="K13" s="113">
        <f ca="1">IF($D13="",0,$D13*J13)</f>
        <v>945</v>
      </c>
      <c r="L13" s="73">
        <v>7.5</v>
      </c>
      <c r="M13" s="74">
        <f ca="1">IF($D13="",0,$D13*L13)</f>
        <v>1050</v>
      </c>
      <c r="N13" s="73">
        <v>9</v>
      </c>
      <c r="O13" s="113">
        <f t="shared" ref="O13:Q74" ca="1" si="2">IF($D13="",0,$D13*N13)</f>
        <v>1260</v>
      </c>
      <c r="P13" s="101"/>
      <c r="Q13" s="74">
        <f t="shared" ca="1" si="2"/>
        <v>0</v>
      </c>
      <c r="R13" s="73">
        <v>7.25</v>
      </c>
      <c r="S13" s="113">
        <f ca="1">IF($D13="",0,$D13*R13)</f>
        <v>1015</v>
      </c>
      <c r="T13" s="73"/>
      <c r="U13" s="74">
        <f t="shared" ref="U13:U40" ca="1" si="3">IF(D13="",0,D13*T13)</f>
        <v>0</v>
      </c>
      <c r="V13" s="73"/>
      <c r="W13" s="74">
        <f t="shared" ref="W13:W40" ca="1" si="4">IF(D13="",0,D13*V13)</f>
        <v>0</v>
      </c>
      <c r="X13" s="73"/>
      <c r="Y13" s="74">
        <f t="shared" ref="Y13:Y74" ca="1" si="5">IF(D13="",0,D13*X13)</f>
        <v>0</v>
      </c>
      <c r="Z13" s="73"/>
      <c r="AA13" s="74">
        <f ca="1">IF(D13="",0,D13*Z13)</f>
        <v>0</v>
      </c>
      <c r="AB13" s="82">
        <f t="shared" ref="AB13:AB74" ca="1" si="6">IF(D13="",0,D13*E13)</f>
        <v>4270</v>
      </c>
      <c r="AC13" s="74"/>
      <c r="AD13" s="138">
        <f ca="1">SUM(AB13+AC13)</f>
        <v>4270</v>
      </c>
    </row>
    <row r="14" spans="1:30" ht="15" customHeight="1" x14ac:dyDescent="0.2">
      <c r="A14" s="90" t="s">
        <v>162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77" si="7">SUM(H14+J14+L14+N14+P14+R14+T14+V14+X14+Z14)</f>
        <v>0</v>
      </c>
      <c r="F14" s="73"/>
      <c r="G14" s="74">
        <f t="shared" ref="G14:G75" ca="1" si="8">IF(D14="",0,D14*F14)</f>
        <v>0</v>
      </c>
      <c r="H14" s="73"/>
      <c r="I14" s="74">
        <f t="shared" ca="1" si="1"/>
        <v>0</v>
      </c>
      <c r="J14" s="73"/>
      <c r="K14" s="113">
        <f t="shared" ref="K14:K75" ca="1" si="9">IF($D14="",0,$D14*J14)</f>
        <v>0</v>
      </c>
      <c r="L14" s="73"/>
      <c r="M14" s="74">
        <f t="shared" ref="M14:M75" ca="1" si="10">IF($D14="",0,$D14*L14)</f>
        <v>0</v>
      </c>
      <c r="N14" s="73"/>
      <c r="O14" s="113">
        <f t="shared" ca="1" si="2"/>
        <v>0</v>
      </c>
      <c r="P14" s="101"/>
      <c r="Q14" s="74">
        <f t="shared" ca="1" si="2"/>
        <v>0</v>
      </c>
      <c r="R14" s="73"/>
      <c r="S14" s="113">
        <f t="shared" ref="S14:S75" ca="1" si="11">IF($D14="",0,$D14*R14)</f>
        <v>0</v>
      </c>
      <c r="T14" s="73"/>
      <c r="U14" s="74">
        <f t="shared" ca="1" si="3"/>
        <v>0</v>
      </c>
      <c r="V14" s="73"/>
      <c r="W14" s="74">
        <f t="shared" ca="1" si="4"/>
        <v>0</v>
      </c>
      <c r="X14" s="73"/>
      <c r="Y14" s="74">
        <f t="shared" ca="1" si="5"/>
        <v>0</v>
      </c>
      <c r="Z14" s="73"/>
      <c r="AA14" s="74">
        <f t="shared" ref="AA14:AA77" ca="1" si="12">IF(D14="",0,D14*Z14)</f>
        <v>0</v>
      </c>
      <c r="AB14" s="82">
        <f t="shared" ca="1" si="6"/>
        <v>0</v>
      </c>
      <c r="AC14" s="74"/>
      <c r="AD14" s="139">
        <f t="shared" ref="AD14:AD75" ca="1" si="13">SUM(AB14+AC14)</f>
        <v>0</v>
      </c>
    </row>
    <row r="15" spans="1:30" ht="15" customHeight="1" x14ac:dyDescent="0.2">
      <c r="A15" s="90" t="s">
        <v>146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7"/>
        <v>20.75</v>
      </c>
      <c r="F15" s="73"/>
      <c r="G15" s="74">
        <f t="shared" ca="1" si="8"/>
        <v>0</v>
      </c>
      <c r="H15" s="73"/>
      <c r="I15" s="74">
        <f t="shared" ca="1" si="1"/>
        <v>0</v>
      </c>
      <c r="J15" s="73">
        <v>20.75</v>
      </c>
      <c r="K15" s="113">
        <f t="shared" ca="1" si="9"/>
        <v>2448.5</v>
      </c>
      <c r="L15" s="73"/>
      <c r="M15" s="74">
        <f t="shared" ca="1" si="10"/>
        <v>0</v>
      </c>
      <c r="N15" s="73"/>
      <c r="O15" s="113">
        <f t="shared" ca="1" si="2"/>
        <v>0</v>
      </c>
      <c r="P15" s="101"/>
      <c r="Q15" s="74">
        <f t="shared" ca="1" si="2"/>
        <v>0</v>
      </c>
      <c r="R15" s="73"/>
      <c r="S15" s="113">
        <f t="shared" ca="1" si="11"/>
        <v>0</v>
      </c>
      <c r="T15" s="73"/>
      <c r="U15" s="74">
        <f t="shared" ca="1" si="3"/>
        <v>0</v>
      </c>
      <c r="V15" s="73"/>
      <c r="W15" s="74">
        <f t="shared" ca="1" si="4"/>
        <v>0</v>
      </c>
      <c r="X15" s="73"/>
      <c r="Y15" s="74">
        <f t="shared" ca="1" si="5"/>
        <v>0</v>
      </c>
      <c r="Z15" s="73"/>
      <c r="AA15" s="74">
        <f t="shared" ca="1" si="12"/>
        <v>0</v>
      </c>
      <c r="AB15" s="82">
        <f t="shared" ca="1" si="6"/>
        <v>2448.5</v>
      </c>
      <c r="AC15" s="74"/>
      <c r="AD15" s="139">
        <f t="shared" ca="1" si="13"/>
        <v>2448.5</v>
      </c>
    </row>
    <row r="16" spans="1:30" ht="15" customHeight="1" x14ac:dyDescent="0.2">
      <c r="A16" s="90" t="s">
        <v>149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7"/>
        <v>0</v>
      </c>
      <c r="F16" s="73"/>
      <c r="G16" s="74">
        <f t="shared" ca="1" si="8"/>
        <v>0</v>
      </c>
      <c r="H16" s="73"/>
      <c r="I16" s="74">
        <f t="shared" ca="1" si="1"/>
        <v>0</v>
      </c>
      <c r="J16" s="73"/>
      <c r="K16" s="113">
        <f t="shared" ca="1" si="9"/>
        <v>0</v>
      </c>
      <c r="L16" s="73"/>
      <c r="M16" s="74">
        <f t="shared" ca="1" si="10"/>
        <v>0</v>
      </c>
      <c r="N16" s="73"/>
      <c r="O16" s="113">
        <f t="shared" ca="1" si="2"/>
        <v>0</v>
      </c>
      <c r="P16" s="101"/>
      <c r="Q16" s="74">
        <f t="shared" ca="1" si="2"/>
        <v>0</v>
      </c>
      <c r="R16" s="73"/>
      <c r="S16" s="113">
        <f t="shared" ca="1" si="11"/>
        <v>0</v>
      </c>
      <c r="T16" s="73"/>
      <c r="U16" s="74">
        <f t="shared" ca="1" si="3"/>
        <v>0</v>
      </c>
      <c r="V16" s="73"/>
      <c r="W16" s="74">
        <f t="shared" ca="1" si="4"/>
        <v>0</v>
      </c>
      <c r="X16" s="73"/>
      <c r="Y16" s="74">
        <f t="shared" ca="1" si="5"/>
        <v>0</v>
      </c>
      <c r="Z16" s="73"/>
      <c r="AA16" s="74">
        <f t="shared" ca="1" si="12"/>
        <v>0</v>
      </c>
      <c r="AB16" s="82">
        <f t="shared" ca="1" si="6"/>
        <v>0</v>
      </c>
      <c r="AC16" s="74"/>
      <c r="AD16" s="139">
        <f t="shared" ca="1" si="13"/>
        <v>0</v>
      </c>
    </row>
    <row r="17" spans="1:30" ht="15" customHeight="1" x14ac:dyDescent="0.2">
      <c r="A17" s="90" t="s">
        <v>236</v>
      </c>
      <c r="B17" t="s">
        <v>65</v>
      </c>
      <c r="C17" s="4" t="s">
        <v>4</v>
      </c>
      <c r="D17" s="19">
        <f t="shared" si="0"/>
        <v>140</v>
      </c>
      <c r="E17" s="20">
        <f t="shared" si="7"/>
        <v>0</v>
      </c>
      <c r="F17" s="73"/>
      <c r="G17" s="74">
        <f t="shared" si="8"/>
        <v>0</v>
      </c>
      <c r="H17" s="73"/>
      <c r="I17" s="74">
        <f t="shared" si="1"/>
        <v>0</v>
      </c>
      <c r="J17" s="73"/>
      <c r="K17" s="113">
        <f t="shared" si="9"/>
        <v>0</v>
      </c>
      <c r="L17" s="73"/>
      <c r="M17" s="74">
        <f t="shared" si="10"/>
        <v>0</v>
      </c>
      <c r="N17" s="73"/>
      <c r="O17" s="113">
        <f t="shared" si="2"/>
        <v>0</v>
      </c>
      <c r="P17" s="101"/>
      <c r="Q17" s="74">
        <f t="shared" si="2"/>
        <v>0</v>
      </c>
      <c r="R17" s="73"/>
      <c r="S17" s="113">
        <f t="shared" si="11"/>
        <v>0</v>
      </c>
      <c r="T17" s="73"/>
      <c r="U17" s="74">
        <f t="shared" si="3"/>
        <v>0</v>
      </c>
      <c r="V17" s="73"/>
      <c r="W17" s="74">
        <f t="shared" si="4"/>
        <v>0</v>
      </c>
      <c r="X17" s="73"/>
      <c r="Y17" s="74">
        <f t="shared" si="5"/>
        <v>0</v>
      </c>
      <c r="Z17" s="73"/>
      <c r="AA17" s="74">
        <f t="shared" si="12"/>
        <v>0</v>
      </c>
      <c r="AB17" s="82">
        <f t="shared" si="6"/>
        <v>0</v>
      </c>
      <c r="AC17" s="74"/>
      <c r="AD17" s="139">
        <f t="shared" si="13"/>
        <v>0</v>
      </c>
    </row>
    <row r="18" spans="1:30" ht="15" customHeight="1" x14ac:dyDescent="0.2">
      <c r="A18" s="90" t="s">
        <v>151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 t="shared" si="7"/>
        <v>28.25</v>
      </c>
      <c r="F18" s="73"/>
      <c r="G18" s="74">
        <f t="shared" ca="1" si="8"/>
        <v>0</v>
      </c>
      <c r="H18" s="73"/>
      <c r="I18" s="74">
        <f t="shared" ca="1" si="1"/>
        <v>0</v>
      </c>
      <c r="J18" s="73"/>
      <c r="K18" s="113">
        <f t="shared" ca="1" si="9"/>
        <v>0</v>
      </c>
      <c r="L18" s="73"/>
      <c r="M18" s="74">
        <f t="shared" ca="1" si="10"/>
        <v>0</v>
      </c>
      <c r="N18" s="73">
        <v>28.25</v>
      </c>
      <c r="O18" s="113">
        <f t="shared" ca="1" si="2"/>
        <v>3955</v>
      </c>
      <c r="P18" s="101"/>
      <c r="Q18" s="74">
        <f t="shared" ca="1" si="2"/>
        <v>0</v>
      </c>
      <c r="R18" s="73"/>
      <c r="S18" s="113">
        <f t="shared" ca="1" si="11"/>
        <v>0</v>
      </c>
      <c r="T18" s="73"/>
      <c r="U18" s="74">
        <f t="shared" ca="1" si="3"/>
        <v>0</v>
      </c>
      <c r="V18" s="73"/>
      <c r="W18" s="74">
        <f t="shared" ca="1" si="4"/>
        <v>0</v>
      </c>
      <c r="X18" s="73"/>
      <c r="Y18" s="74">
        <f t="shared" ca="1" si="5"/>
        <v>0</v>
      </c>
      <c r="Z18" s="73"/>
      <c r="AA18" s="74">
        <f t="shared" ca="1" si="12"/>
        <v>0</v>
      </c>
      <c r="AB18" s="82">
        <f t="shared" ca="1" si="6"/>
        <v>3955</v>
      </c>
      <c r="AC18" s="74"/>
      <c r="AD18" s="139">
        <f t="shared" ca="1" si="13"/>
        <v>3955</v>
      </c>
    </row>
    <row r="19" spans="1:30" ht="15" customHeight="1" x14ac:dyDescent="0.2">
      <c r="A19" s="90" t="s">
        <v>164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si="7"/>
        <v>0</v>
      </c>
      <c r="F19" s="73"/>
      <c r="G19" s="74">
        <f t="shared" ca="1" si="8"/>
        <v>0</v>
      </c>
      <c r="H19" s="73"/>
      <c r="I19" s="74">
        <f t="shared" ca="1" si="1"/>
        <v>0</v>
      </c>
      <c r="J19" s="73"/>
      <c r="K19" s="113">
        <f t="shared" ca="1" si="9"/>
        <v>0</v>
      </c>
      <c r="L19" s="73"/>
      <c r="M19" s="74">
        <f t="shared" ca="1" si="10"/>
        <v>0</v>
      </c>
      <c r="N19" s="73"/>
      <c r="O19" s="113">
        <f t="shared" ca="1" si="2"/>
        <v>0</v>
      </c>
      <c r="P19" s="101"/>
      <c r="Q19" s="74">
        <f t="shared" ca="1" si="2"/>
        <v>0</v>
      </c>
      <c r="R19" s="73"/>
      <c r="S19" s="113">
        <f t="shared" ca="1" si="11"/>
        <v>0</v>
      </c>
      <c r="T19" s="73"/>
      <c r="U19" s="74">
        <f t="shared" ca="1" si="3"/>
        <v>0</v>
      </c>
      <c r="V19" s="73"/>
      <c r="W19" s="74">
        <f t="shared" ca="1" si="4"/>
        <v>0</v>
      </c>
      <c r="X19" s="73"/>
      <c r="Y19" s="74">
        <f t="shared" ca="1" si="5"/>
        <v>0</v>
      </c>
      <c r="Z19" s="73"/>
      <c r="AA19" s="74">
        <f t="shared" ca="1" si="12"/>
        <v>0</v>
      </c>
      <c r="AB19" s="82">
        <f t="shared" ca="1" si="6"/>
        <v>0</v>
      </c>
      <c r="AC19" s="74"/>
      <c r="AD19" s="139">
        <f t="shared" ca="1" si="13"/>
        <v>0</v>
      </c>
    </row>
    <row r="20" spans="1:30" ht="15" customHeight="1" x14ac:dyDescent="0.2">
      <c r="A20" s="90" t="s">
        <v>168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7"/>
        <v>0</v>
      </c>
      <c r="F20" s="73"/>
      <c r="G20" s="74">
        <f t="shared" ca="1" si="8"/>
        <v>0</v>
      </c>
      <c r="H20" s="73"/>
      <c r="I20" s="74">
        <f t="shared" ca="1" si="1"/>
        <v>0</v>
      </c>
      <c r="J20" s="73"/>
      <c r="K20" s="113">
        <f t="shared" ca="1" si="9"/>
        <v>0</v>
      </c>
      <c r="L20" s="73"/>
      <c r="M20" s="74">
        <f t="shared" ca="1" si="10"/>
        <v>0</v>
      </c>
      <c r="N20" s="73"/>
      <c r="O20" s="113">
        <f t="shared" ca="1" si="2"/>
        <v>0</v>
      </c>
      <c r="P20" s="101"/>
      <c r="Q20" s="74">
        <f t="shared" ca="1" si="2"/>
        <v>0</v>
      </c>
      <c r="R20" s="73"/>
      <c r="S20" s="113">
        <f t="shared" ca="1" si="11"/>
        <v>0</v>
      </c>
      <c r="T20" s="73"/>
      <c r="U20" s="74">
        <f t="shared" ca="1" si="3"/>
        <v>0</v>
      </c>
      <c r="V20" s="73"/>
      <c r="W20" s="74">
        <f t="shared" ca="1" si="4"/>
        <v>0</v>
      </c>
      <c r="X20" s="73"/>
      <c r="Y20" s="74">
        <f t="shared" ca="1" si="5"/>
        <v>0</v>
      </c>
      <c r="Z20" s="73"/>
      <c r="AA20" s="74">
        <f t="shared" ca="1" si="12"/>
        <v>0</v>
      </c>
      <c r="AB20" s="82">
        <f t="shared" ca="1" si="6"/>
        <v>0</v>
      </c>
      <c r="AC20" s="74"/>
      <c r="AD20" s="139">
        <f t="shared" ca="1" si="13"/>
        <v>0</v>
      </c>
    </row>
    <row r="21" spans="1:30" ht="15" customHeight="1" x14ac:dyDescent="0.2">
      <c r="A21" s="90" t="s">
        <v>169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7"/>
        <v>0</v>
      </c>
      <c r="F21" s="73"/>
      <c r="G21" s="74">
        <f t="shared" ca="1" si="8"/>
        <v>0</v>
      </c>
      <c r="H21" s="73"/>
      <c r="I21" s="74">
        <f t="shared" ca="1" si="1"/>
        <v>0</v>
      </c>
      <c r="J21" s="73"/>
      <c r="K21" s="113">
        <f t="shared" ca="1" si="9"/>
        <v>0</v>
      </c>
      <c r="L21" s="73"/>
      <c r="M21" s="74">
        <f t="shared" ca="1" si="10"/>
        <v>0</v>
      </c>
      <c r="N21" s="73"/>
      <c r="O21" s="113">
        <f t="shared" ca="1" si="2"/>
        <v>0</v>
      </c>
      <c r="P21" s="101"/>
      <c r="Q21" s="74">
        <f t="shared" ca="1" si="2"/>
        <v>0</v>
      </c>
      <c r="R21" s="73"/>
      <c r="S21" s="113">
        <f t="shared" ca="1" si="11"/>
        <v>0</v>
      </c>
      <c r="T21" s="73"/>
      <c r="U21" s="74">
        <f t="shared" ca="1" si="3"/>
        <v>0</v>
      </c>
      <c r="V21" s="73"/>
      <c r="W21" s="74">
        <f t="shared" ca="1" si="4"/>
        <v>0</v>
      </c>
      <c r="X21" s="73"/>
      <c r="Y21" s="74">
        <f t="shared" ca="1" si="5"/>
        <v>0</v>
      </c>
      <c r="Z21" s="73"/>
      <c r="AA21" s="74">
        <f t="shared" ca="1" si="12"/>
        <v>0</v>
      </c>
      <c r="AB21" s="82">
        <f t="shared" ca="1" si="6"/>
        <v>0</v>
      </c>
      <c r="AC21" s="74"/>
      <c r="AD21" s="139">
        <f t="shared" ca="1" si="13"/>
        <v>0</v>
      </c>
    </row>
    <row r="22" spans="1:30" ht="15" customHeight="1" x14ac:dyDescent="0.2">
      <c r="A22" s="90" t="s">
        <v>170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7"/>
        <v>20.5</v>
      </c>
      <c r="F22" s="73"/>
      <c r="G22" s="74">
        <f t="shared" ca="1" si="8"/>
        <v>0</v>
      </c>
      <c r="H22" s="73"/>
      <c r="I22" s="74">
        <f t="shared" ca="1" si="1"/>
        <v>0</v>
      </c>
      <c r="J22" s="73"/>
      <c r="K22" s="113">
        <f t="shared" ca="1" si="9"/>
        <v>0</v>
      </c>
      <c r="L22" s="73"/>
      <c r="M22" s="74">
        <f t="shared" ca="1" si="10"/>
        <v>0</v>
      </c>
      <c r="N22" s="73">
        <v>20.5</v>
      </c>
      <c r="O22" s="113">
        <f t="shared" ca="1" si="2"/>
        <v>2050</v>
      </c>
      <c r="P22" s="101"/>
      <c r="Q22" s="74">
        <f t="shared" ca="1" si="2"/>
        <v>0</v>
      </c>
      <c r="R22" s="73"/>
      <c r="S22" s="113">
        <f t="shared" ca="1" si="11"/>
        <v>0</v>
      </c>
      <c r="T22" s="73"/>
      <c r="U22" s="74">
        <f t="shared" ca="1" si="3"/>
        <v>0</v>
      </c>
      <c r="V22" s="73"/>
      <c r="W22" s="74">
        <f t="shared" ca="1" si="4"/>
        <v>0</v>
      </c>
      <c r="X22" s="73"/>
      <c r="Y22" s="74">
        <f t="shared" ca="1" si="5"/>
        <v>0</v>
      </c>
      <c r="Z22" s="73"/>
      <c r="AA22" s="74">
        <f t="shared" ca="1" si="12"/>
        <v>0</v>
      </c>
      <c r="AB22" s="82">
        <f t="shared" ca="1" si="6"/>
        <v>2050</v>
      </c>
      <c r="AC22" s="74"/>
      <c r="AD22" s="139">
        <f t="shared" ca="1" si="13"/>
        <v>2050</v>
      </c>
    </row>
    <row r="23" spans="1:30" ht="15" customHeight="1" x14ac:dyDescent="0.2">
      <c r="A23" s="90" t="s">
        <v>171</v>
      </c>
      <c r="B23" t="str">
        <f>IF($A23="","",INDEX('MA-Liste'!$D:$D,MATCH($A23,'MA-Liste'!$M:$M,FALSE)))</f>
        <v>AeBo</v>
      </c>
      <c r="C23" s="4" t="str">
        <f ca="1">IF($A23="","",INDEX(INDIRECT("'MA-Liste'!"&amp;$C$11),MATCH($A23,'MA-Liste'!$M:$M,FALSE)))</f>
        <v>F</v>
      </c>
      <c r="D23" s="19">
        <f t="shared" ca="1" si="0"/>
        <v>60</v>
      </c>
      <c r="E23" s="20">
        <f t="shared" si="7"/>
        <v>0</v>
      </c>
      <c r="F23" s="73"/>
      <c r="G23" s="74">
        <f t="shared" ca="1" si="8"/>
        <v>0</v>
      </c>
      <c r="H23" s="73"/>
      <c r="I23" s="74">
        <f t="shared" ca="1" si="1"/>
        <v>0</v>
      </c>
      <c r="J23" s="73"/>
      <c r="K23" s="113">
        <f t="shared" ca="1" si="9"/>
        <v>0</v>
      </c>
      <c r="L23" s="73"/>
      <c r="M23" s="74">
        <f t="shared" ca="1" si="10"/>
        <v>0</v>
      </c>
      <c r="N23" s="73"/>
      <c r="O23" s="113">
        <f t="shared" ca="1" si="2"/>
        <v>0</v>
      </c>
      <c r="P23" s="101"/>
      <c r="Q23" s="74">
        <f t="shared" ca="1" si="2"/>
        <v>0</v>
      </c>
      <c r="R23" s="73"/>
      <c r="S23" s="113">
        <f t="shared" ca="1" si="11"/>
        <v>0</v>
      </c>
      <c r="T23" s="73"/>
      <c r="U23" s="74">
        <f t="shared" ca="1" si="3"/>
        <v>0</v>
      </c>
      <c r="V23" s="73"/>
      <c r="W23" s="74">
        <f t="shared" ca="1" si="4"/>
        <v>0</v>
      </c>
      <c r="X23" s="73"/>
      <c r="Y23" s="74">
        <f t="shared" ca="1" si="5"/>
        <v>0</v>
      </c>
      <c r="Z23" s="73"/>
      <c r="AA23" s="74">
        <f t="shared" ca="1" si="12"/>
        <v>0</v>
      </c>
      <c r="AB23" s="82">
        <f t="shared" ca="1" si="6"/>
        <v>0</v>
      </c>
      <c r="AC23" s="74"/>
      <c r="AD23" s="139">
        <f t="shared" ca="1" si="13"/>
        <v>0</v>
      </c>
    </row>
    <row r="24" spans="1:30" ht="15" customHeight="1" x14ac:dyDescent="0.2">
      <c r="A24" s="90" t="s">
        <v>150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B</v>
      </c>
      <c r="D24" s="19">
        <f t="shared" ca="1" si="0"/>
        <v>140</v>
      </c>
      <c r="E24" s="20">
        <f t="shared" si="7"/>
        <v>69.5</v>
      </c>
      <c r="F24" s="73"/>
      <c r="G24" s="74">
        <f t="shared" ca="1" si="8"/>
        <v>0</v>
      </c>
      <c r="H24" s="73"/>
      <c r="I24" s="74">
        <f t="shared" ca="1" si="1"/>
        <v>0</v>
      </c>
      <c r="J24" s="73"/>
      <c r="K24" s="113">
        <f t="shared" ca="1" si="9"/>
        <v>0</v>
      </c>
      <c r="L24" s="73"/>
      <c r="M24" s="74">
        <f t="shared" ca="1" si="10"/>
        <v>0</v>
      </c>
      <c r="N24" s="73"/>
      <c r="O24" s="113">
        <f t="shared" ca="1" si="2"/>
        <v>0</v>
      </c>
      <c r="P24" s="101"/>
      <c r="Q24" s="74">
        <f t="shared" ca="1" si="2"/>
        <v>0</v>
      </c>
      <c r="R24" s="73">
        <v>69.5</v>
      </c>
      <c r="S24" s="113">
        <f t="shared" ca="1" si="11"/>
        <v>9730</v>
      </c>
      <c r="T24" s="73"/>
      <c r="U24" s="74">
        <f t="shared" ca="1" si="3"/>
        <v>0</v>
      </c>
      <c r="V24" s="73"/>
      <c r="W24" s="74">
        <f t="shared" ca="1" si="4"/>
        <v>0</v>
      </c>
      <c r="X24" s="73"/>
      <c r="Y24" s="74">
        <f t="shared" ca="1" si="5"/>
        <v>0</v>
      </c>
      <c r="Z24" s="73"/>
      <c r="AA24" s="74">
        <f t="shared" ca="1" si="12"/>
        <v>0</v>
      </c>
      <c r="AB24" s="82">
        <f t="shared" ca="1" si="6"/>
        <v>9730</v>
      </c>
      <c r="AC24" s="74"/>
      <c r="AD24" s="139">
        <f t="shared" ca="1" si="13"/>
        <v>9730</v>
      </c>
    </row>
    <row r="25" spans="1:30" ht="15" customHeight="1" x14ac:dyDescent="0.2">
      <c r="A25" s="90" t="s">
        <v>174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C</v>
      </c>
      <c r="D25" s="19">
        <f t="shared" ca="1" si="0"/>
        <v>118</v>
      </c>
      <c r="E25" s="20">
        <f t="shared" si="7"/>
        <v>64</v>
      </c>
      <c r="F25" s="73"/>
      <c r="G25" s="74">
        <f t="shared" ca="1" si="8"/>
        <v>0</v>
      </c>
      <c r="H25" s="73"/>
      <c r="I25" s="74">
        <f t="shared" ca="1" si="1"/>
        <v>0</v>
      </c>
      <c r="J25" s="73"/>
      <c r="K25" s="113">
        <f t="shared" ca="1" si="9"/>
        <v>0</v>
      </c>
      <c r="L25" s="73"/>
      <c r="M25" s="74">
        <f t="shared" ca="1" si="10"/>
        <v>0</v>
      </c>
      <c r="N25" s="73"/>
      <c r="O25" s="113">
        <f t="shared" ca="1" si="2"/>
        <v>0</v>
      </c>
      <c r="P25" s="101"/>
      <c r="Q25" s="74">
        <f t="shared" ca="1" si="2"/>
        <v>0</v>
      </c>
      <c r="R25" s="73">
        <v>64</v>
      </c>
      <c r="S25" s="113">
        <f t="shared" ca="1" si="11"/>
        <v>7552</v>
      </c>
      <c r="T25" s="73"/>
      <c r="U25" s="74">
        <f t="shared" ca="1" si="3"/>
        <v>0</v>
      </c>
      <c r="V25" s="73"/>
      <c r="W25" s="74">
        <f t="shared" ca="1" si="4"/>
        <v>0</v>
      </c>
      <c r="X25" s="73"/>
      <c r="Y25" s="74">
        <f t="shared" ca="1" si="5"/>
        <v>0</v>
      </c>
      <c r="Z25" s="73"/>
      <c r="AA25" s="74">
        <f t="shared" ca="1" si="12"/>
        <v>0</v>
      </c>
      <c r="AB25" s="82">
        <f t="shared" ca="1" si="6"/>
        <v>7552</v>
      </c>
      <c r="AC25" s="74"/>
      <c r="AD25" s="139">
        <f t="shared" ca="1" si="13"/>
        <v>7552</v>
      </c>
    </row>
    <row r="26" spans="1:30" ht="15" customHeight="1" x14ac:dyDescent="0.2">
      <c r="A26" s="90" t="s">
        <v>202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7"/>
        <v>5.5</v>
      </c>
      <c r="F26" s="73"/>
      <c r="G26" s="74">
        <f t="shared" ca="1" si="8"/>
        <v>0</v>
      </c>
      <c r="H26" s="73"/>
      <c r="I26" s="74">
        <f t="shared" ca="1" si="1"/>
        <v>0</v>
      </c>
      <c r="J26" s="73"/>
      <c r="K26" s="113">
        <f t="shared" ca="1" si="9"/>
        <v>0</v>
      </c>
      <c r="L26" s="73"/>
      <c r="M26" s="74">
        <f t="shared" ca="1" si="10"/>
        <v>0</v>
      </c>
      <c r="N26" s="73"/>
      <c r="O26" s="113">
        <f t="shared" ca="1" si="2"/>
        <v>0</v>
      </c>
      <c r="P26" s="101"/>
      <c r="Q26" s="74">
        <f t="shared" ca="1" si="2"/>
        <v>0</v>
      </c>
      <c r="R26" s="73">
        <v>5.5</v>
      </c>
      <c r="S26" s="113">
        <f t="shared" ca="1" si="11"/>
        <v>649</v>
      </c>
      <c r="T26" s="73"/>
      <c r="U26" s="74">
        <f t="shared" ca="1" si="3"/>
        <v>0</v>
      </c>
      <c r="V26" s="73"/>
      <c r="W26" s="74">
        <f t="shared" ca="1" si="4"/>
        <v>0</v>
      </c>
      <c r="X26" s="73"/>
      <c r="Y26" s="74">
        <f t="shared" ca="1" si="5"/>
        <v>0</v>
      </c>
      <c r="Z26" s="73"/>
      <c r="AA26" s="74">
        <f t="shared" ca="1" si="12"/>
        <v>0</v>
      </c>
      <c r="AB26" s="82">
        <f t="shared" ca="1" si="6"/>
        <v>649</v>
      </c>
      <c r="AC26" s="74"/>
      <c r="AD26" s="139">
        <f t="shared" ca="1" si="13"/>
        <v>649</v>
      </c>
    </row>
    <row r="27" spans="1:30" ht="15" customHeight="1" x14ac:dyDescent="0.2">
      <c r="A27" s="90" t="s">
        <v>166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D</v>
      </c>
      <c r="D27" s="19">
        <f t="shared" ca="1" si="0"/>
        <v>100</v>
      </c>
      <c r="E27" s="20">
        <f t="shared" si="7"/>
        <v>0</v>
      </c>
      <c r="F27" s="73"/>
      <c r="G27" s="74">
        <f t="shared" ca="1" si="8"/>
        <v>0</v>
      </c>
      <c r="H27" s="73"/>
      <c r="I27" s="74">
        <f t="shared" ca="1" si="1"/>
        <v>0</v>
      </c>
      <c r="J27" s="73"/>
      <c r="K27" s="113">
        <f t="shared" ca="1" si="9"/>
        <v>0</v>
      </c>
      <c r="L27" s="73"/>
      <c r="M27" s="74">
        <f t="shared" ca="1" si="10"/>
        <v>0</v>
      </c>
      <c r="N27" s="73"/>
      <c r="O27" s="113">
        <f t="shared" ca="1" si="2"/>
        <v>0</v>
      </c>
      <c r="P27" s="101"/>
      <c r="Q27" s="74">
        <f t="shared" ca="1" si="2"/>
        <v>0</v>
      </c>
      <c r="R27" s="73"/>
      <c r="S27" s="113">
        <f t="shared" ca="1" si="11"/>
        <v>0</v>
      </c>
      <c r="T27" s="73"/>
      <c r="U27" s="74">
        <f t="shared" ca="1" si="3"/>
        <v>0</v>
      </c>
      <c r="V27" s="73"/>
      <c r="W27" s="74">
        <f t="shared" ca="1" si="4"/>
        <v>0</v>
      </c>
      <c r="X27" s="73"/>
      <c r="Y27" s="74">
        <f t="shared" ca="1" si="5"/>
        <v>0</v>
      </c>
      <c r="Z27" s="73"/>
      <c r="AA27" s="74">
        <f t="shared" ca="1" si="12"/>
        <v>0</v>
      </c>
      <c r="AB27" s="82">
        <f t="shared" ca="1" si="6"/>
        <v>0</v>
      </c>
      <c r="AC27" s="74"/>
      <c r="AD27" s="139">
        <f t="shared" ca="1" si="13"/>
        <v>0</v>
      </c>
    </row>
    <row r="28" spans="1:30" ht="15" customHeight="1" x14ac:dyDescent="0.2">
      <c r="A28" s="90" t="s">
        <v>167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F</v>
      </c>
      <c r="D28" s="19">
        <f t="shared" ca="1" si="0"/>
        <v>60</v>
      </c>
      <c r="E28" s="20">
        <f t="shared" si="7"/>
        <v>0</v>
      </c>
      <c r="F28" s="73"/>
      <c r="G28" s="74">
        <f t="shared" ca="1" si="8"/>
        <v>0</v>
      </c>
      <c r="H28" s="73"/>
      <c r="I28" s="74">
        <f t="shared" ca="1" si="1"/>
        <v>0</v>
      </c>
      <c r="J28" s="73"/>
      <c r="K28" s="113">
        <f t="shared" ca="1" si="9"/>
        <v>0</v>
      </c>
      <c r="L28" s="73"/>
      <c r="M28" s="74">
        <f t="shared" ca="1" si="10"/>
        <v>0</v>
      </c>
      <c r="N28" s="73"/>
      <c r="O28" s="113">
        <f t="shared" ca="1" si="2"/>
        <v>0</v>
      </c>
      <c r="P28" s="101"/>
      <c r="Q28" s="74">
        <f t="shared" ca="1" si="2"/>
        <v>0</v>
      </c>
      <c r="R28" s="73"/>
      <c r="S28" s="113">
        <f t="shared" ca="1" si="11"/>
        <v>0</v>
      </c>
      <c r="T28" s="73"/>
      <c r="U28" s="74">
        <f t="shared" ca="1" si="3"/>
        <v>0</v>
      </c>
      <c r="V28" s="73"/>
      <c r="W28" s="74">
        <f t="shared" ca="1" si="4"/>
        <v>0</v>
      </c>
      <c r="X28" s="73"/>
      <c r="Y28" s="74">
        <f t="shared" ca="1" si="5"/>
        <v>0</v>
      </c>
      <c r="Z28" s="73"/>
      <c r="AA28" s="74">
        <f t="shared" ca="1" si="12"/>
        <v>0</v>
      </c>
      <c r="AB28" s="82">
        <f t="shared" ca="1" si="6"/>
        <v>0</v>
      </c>
      <c r="AC28" s="74"/>
      <c r="AD28" s="139">
        <f t="shared" ca="1" si="13"/>
        <v>0</v>
      </c>
    </row>
    <row r="29" spans="1:30" ht="15" customHeight="1" x14ac:dyDescent="0.2">
      <c r="A29" s="90" t="s">
        <v>176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G</v>
      </c>
      <c r="D29" s="19">
        <f t="shared" ca="1" si="0"/>
        <v>35</v>
      </c>
      <c r="E29" s="20">
        <f t="shared" si="7"/>
        <v>0</v>
      </c>
      <c r="F29" s="73"/>
      <c r="G29" s="74">
        <f t="shared" ca="1" si="8"/>
        <v>0</v>
      </c>
      <c r="H29" s="73"/>
      <c r="I29" s="74">
        <f t="shared" ca="1" si="1"/>
        <v>0</v>
      </c>
      <c r="J29" s="73"/>
      <c r="K29" s="113">
        <f t="shared" ca="1" si="9"/>
        <v>0</v>
      </c>
      <c r="L29" s="73"/>
      <c r="M29" s="74">
        <f t="shared" ca="1" si="10"/>
        <v>0</v>
      </c>
      <c r="N29" s="73"/>
      <c r="O29" s="113">
        <f t="shared" ca="1" si="2"/>
        <v>0</v>
      </c>
      <c r="P29" s="101"/>
      <c r="Q29" s="74">
        <f t="shared" ca="1" si="2"/>
        <v>0</v>
      </c>
      <c r="R29" s="73"/>
      <c r="S29" s="113">
        <f t="shared" ca="1" si="11"/>
        <v>0</v>
      </c>
      <c r="T29" s="73"/>
      <c r="U29" s="74">
        <f t="shared" ca="1" si="3"/>
        <v>0</v>
      </c>
      <c r="V29" s="73"/>
      <c r="W29" s="74">
        <f t="shared" ca="1" si="4"/>
        <v>0</v>
      </c>
      <c r="X29" s="73"/>
      <c r="Y29" s="74">
        <f t="shared" ca="1" si="5"/>
        <v>0</v>
      </c>
      <c r="Z29" s="73"/>
      <c r="AA29" s="74">
        <f t="shared" ca="1" si="12"/>
        <v>0</v>
      </c>
      <c r="AB29" s="82">
        <f t="shared" ca="1" si="6"/>
        <v>0</v>
      </c>
      <c r="AC29" s="74"/>
      <c r="AD29" s="139">
        <f t="shared" ca="1" si="13"/>
        <v>0</v>
      </c>
    </row>
    <row r="30" spans="1:30" ht="15" customHeight="1" x14ac:dyDescent="0.2">
      <c r="A30" s="84" t="s">
        <v>143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D</v>
      </c>
      <c r="D30" s="19">
        <f t="shared" ca="1" si="0"/>
        <v>100</v>
      </c>
      <c r="E30" s="20">
        <f t="shared" si="7"/>
        <v>1</v>
      </c>
      <c r="F30" s="73"/>
      <c r="G30" s="74">
        <f t="shared" ca="1" si="8"/>
        <v>0</v>
      </c>
      <c r="H30" s="73"/>
      <c r="I30" s="74">
        <f t="shared" ca="1" si="1"/>
        <v>0</v>
      </c>
      <c r="J30" s="73"/>
      <c r="K30" s="113">
        <f t="shared" ca="1" si="9"/>
        <v>0</v>
      </c>
      <c r="L30" s="73"/>
      <c r="M30" s="74">
        <f t="shared" ca="1" si="10"/>
        <v>0</v>
      </c>
      <c r="N30" s="73"/>
      <c r="O30" s="113">
        <f t="shared" ca="1" si="2"/>
        <v>0</v>
      </c>
      <c r="P30" s="101"/>
      <c r="Q30" s="74">
        <f t="shared" ca="1" si="2"/>
        <v>0</v>
      </c>
      <c r="R30" s="73">
        <v>1</v>
      </c>
      <c r="S30" s="113">
        <f t="shared" ca="1" si="11"/>
        <v>100</v>
      </c>
      <c r="T30" s="73"/>
      <c r="U30" s="74">
        <f t="shared" ca="1" si="3"/>
        <v>0</v>
      </c>
      <c r="V30" s="73"/>
      <c r="W30" s="74">
        <f t="shared" ca="1" si="4"/>
        <v>0</v>
      </c>
      <c r="X30" s="73"/>
      <c r="Y30" s="74">
        <f t="shared" ca="1" si="5"/>
        <v>0</v>
      </c>
      <c r="Z30" s="73"/>
      <c r="AA30" s="74">
        <f t="shared" ca="1" si="12"/>
        <v>0</v>
      </c>
      <c r="AB30" s="82">
        <f t="shared" ca="1" si="6"/>
        <v>100</v>
      </c>
      <c r="AC30" s="74"/>
      <c r="AD30" s="139">
        <f t="shared" ca="1" si="13"/>
        <v>100</v>
      </c>
    </row>
    <row r="31" spans="1:30" ht="15" customHeight="1" x14ac:dyDescent="0.2">
      <c r="A31" s="84" t="s">
        <v>182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G</v>
      </c>
      <c r="D31" s="19">
        <f t="shared" ca="1" si="0"/>
        <v>35</v>
      </c>
      <c r="E31" s="20">
        <f t="shared" si="7"/>
        <v>0</v>
      </c>
      <c r="F31" s="73"/>
      <c r="G31" s="74">
        <f t="shared" ca="1" si="8"/>
        <v>0</v>
      </c>
      <c r="H31" s="73"/>
      <c r="I31" s="74">
        <f t="shared" ca="1" si="1"/>
        <v>0</v>
      </c>
      <c r="J31" s="73"/>
      <c r="K31" s="113">
        <f t="shared" ca="1" si="9"/>
        <v>0</v>
      </c>
      <c r="L31" s="73"/>
      <c r="M31" s="74">
        <f t="shared" ca="1" si="10"/>
        <v>0</v>
      </c>
      <c r="N31" s="73"/>
      <c r="O31" s="113">
        <f t="shared" ca="1" si="2"/>
        <v>0</v>
      </c>
      <c r="P31" s="101"/>
      <c r="Q31" s="74">
        <f t="shared" ca="1" si="2"/>
        <v>0</v>
      </c>
      <c r="R31" s="73"/>
      <c r="S31" s="113">
        <f t="shared" ca="1" si="11"/>
        <v>0</v>
      </c>
      <c r="T31" s="73"/>
      <c r="U31" s="74">
        <f t="shared" ca="1" si="3"/>
        <v>0</v>
      </c>
      <c r="V31" s="73"/>
      <c r="W31" s="74">
        <f t="shared" ca="1" si="4"/>
        <v>0</v>
      </c>
      <c r="X31" s="73"/>
      <c r="Y31" s="74">
        <f t="shared" ca="1" si="5"/>
        <v>0</v>
      </c>
      <c r="Z31" s="73"/>
      <c r="AA31" s="74">
        <f t="shared" ca="1" si="12"/>
        <v>0</v>
      </c>
      <c r="AB31" s="82">
        <f t="shared" ca="1" si="6"/>
        <v>0</v>
      </c>
      <c r="AC31" s="74"/>
      <c r="AD31" s="139">
        <f t="shared" ca="1" si="13"/>
        <v>0</v>
      </c>
    </row>
    <row r="32" spans="1:30" ht="15" customHeight="1" x14ac:dyDescent="0.2">
      <c r="A32" s="84" t="s">
        <v>147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B</v>
      </c>
      <c r="D32" s="19">
        <f t="shared" ca="1" si="0"/>
        <v>140</v>
      </c>
      <c r="E32" s="20">
        <f t="shared" si="7"/>
        <v>14.25</v>
      </c>
      <c r="F32" s="73"/>
      <c r="G32" s="74">
        <f t="shared" ca="1" si="8"/>
        <v>0</v>
      </c>
      <c r="H32" s="73"/>
      <c r="I32" s="74">
        <f t="shared" ca="1" si="1"/>
        <v>0</v>
      </c>
      <c r="J32" s="73"/>
      <c r="K32" s="113">
        <f t="shared" ca="1" si="9"/>
        <v>0</v>
      </c>
      <c r="L32" s="73"/>
      <c r="M32" s="74">
        <f t="shared" ca="1" si="10"/>
        <v>0</v>
      </c>
      <c r="N32" s="73">
        <v>1</v>
      </c>
      <c r="O32" s="113">
        <f t="shared" ca="1" si="2"/>
        <v>140</v>
      </c>
      <c r="P32" s="101"/>
      <c r="Q32" s="74">
        <f t="shared" ca="1" si="2"/>
        <v>0</v>
      </c>
      <c r="R32" s="73"/>
      <c r="S32" s="113">
        <f t="shared" ca="1" si="11"/>
        <v>0</v>
      </c>
      <c r="T32" s="73"/>
      <c r="U32" s="74">
        <f t="shared" ca="1" si="3"/>
        <v>0</v>
      </c>
      <c r="V32" s="73"/>
      <c r="W32" s="74">
        <f t="shared" ca="1" si="4"/>
        <v>0</v>
      </c>
      <c r="X32" s="73"/>
      <c r="Y32" s="74">
        <f t="shared" ca="1" si="5"/>
        <v>0</v>
      </c>
      <c r="Z32" s="73">
        <v>13.25</v>
      </c>
      <c r="AA32" s="74">
        <f t="shared" ca="1" si="12"/>
        <v>1855</v>
      </c>
      <c r="AB32" s="82">
        <f t="shared" ca="1" si="6"/>
        <v>1995</v>
      </c>
      <c r="AC32" s="74"/>
      <c r="AD32" s="139">
        <f t="shared" ca="1" si="13"/>
        <v>1995</v>
      </c>
    </row>
    <row r="33" spans="1:30" ht="15" customHeight="1" x14ac:dyDescent="0.2">
      <c r="A33" s="84" t="s">
        <v>205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D</v>
      </c>
      <c r="D33" s="19">
        <f t="shared" ca="1" si="0"/>
        <v>100</v>
      </c>
      <c r="E33" s="20">
        <f t="shared" si="7"/>
        <v>0</v>
      </c>
      <c r="F33" s="73"/>
      <c r="G33" s="74">
        <f t="shared" ca="1" si="8"/>
        <v>0</v>
      </c>
      <c r="H33" s="73"/>
      <c r="I33" s="74">
        <f t="shared" ca="1" si="1"/>
        <v>0</v>
      </c>
      <c r="J33" s="73"/>
      <c r="K33" s="113">
        <f t="shared" ca="1" si="9"/>
        <v>0</v>
      </c>
      <c r="L33" s="73"/>
      <c r="M33" s="74">
        <f t="shared" ca="1" si="10"/>
        <v>0</v>
      </c>
      <c r="N33" s="73"/>
      <c r="O33" s="113">
        <f t="shared" ca="1" si="2"/>
        <v>0</v>
      </c>
      <c r="P33" s="101"/>
      <c r="Q33" s="74">
        <f t="shared" ca="1" si="2"/>
        <v>0</v>
      </c>
      <c r="R33" s="73"/>
      <c r="S33" s="113">
        <f t="shared" ca="1" si="11"/>
        <v>0</v>
      </c>
      <c r="T33" s="73"/>
      <c r="U33" s="74">
        <f t="shared" ca="1" si="3"/>
        <v>0</v>
      </c>
      <c r="V33" s="73"/>
      <c r="W33" s="74">
        <f t="shared" ca="1" si="4"/>
        <v>0</v>
      </c>
      <c r="X33" s="73"/>
      <c r="Y33" s="74">
        <f t="shared" ca="1" si="5"/>
        <v>0</v>
      </c>
      <c r="Z33" s="73"/>
      <c r="AA33" s="74">
        <f t="shared" ca="1" si="12"/>
        <v>0</v>
      </c>
      <c r="AB33" s="82">
        <f t="shared" ca="1" si="6"/>
        <v>0</v>
      </c>
      <c r="AC33" s="74"/>
      <c r="AD33" s="139">
        <f t="shared" ca="1" si="13"/>
        <v>0</v>
      </c>
    </row>
    <row r="34" spans="1:30" ht="15" customHeight="1" x14ac:dyDescent="0.2">
      <c r="A34" s="84" t="s">
        <v>208</v>
      </c>
      <c r="B34" t="s">
        <v>65</v>
      </c>
      <c r="C34" s="4" t="s">
        <v>6</v>
      </c>
      <c r="D34" s="19">
        <f t="shared" si="0"/>
        <v>100</v>
      </c>
      <c r="E34" s="20">
        <f t="shared" si="7"/>
        <v>52.25</v>
      </c>
      <c r="F34" s="73"/>
      <c r="G34" s="74">
        <f t="shared" si="8"/>
        <v>0</v>
      </c>
      <c r="H34" s="73"/>
      <c r="I34" s="74">
        <f t="shared" si="1"/>
        <v>0</v>
      </c>
      <c r="J34" s="73"/>
      <c r="K34" s="113">
        <f t="shared" si="9"/>
        <v>0</v>
      </c>
      <c r="L34" s="73">
        <v>13.5</v>
      </c>
      <c r="M34" s="74">
        <f t="shared" si="10"/>
        <v>1350</v>
      </c>
      <c r="N34" s="73">
        <v>38.75</v>
      </c>
      <c r="O34" s="113">
        <f t="shared" si="2"/>
        <v>3875</v>
      </c>
      <c r="P34" s="101"/>
      <c r="Q34" s="74">
        <f t="shared" si="2"/>
        <v>0</v>
      </c>
      <c r="R34" s="73"/>
      <c r="S34" s="113">
        <f t="shared" si="11"/>
        <v>0</v>
      </c>
      <c r="T34" s="73"/>
      <c r="U34" s="74">
        <f t="shared" si="3"/>
        <v>0</v>
      </c>
      <c r="V34" s="73"/>
      <c r="W34" s="74">
        <f t="shared" si="4"/>
        <v>0</v>
      </c>
      <c r="X34" s="73"/>
      <c r="Y34" s="74">
        <f t="shared" si="5"/>
        <v>0</v>
      </c>
      <c r="Z34" s="73"/>
      <c r="AA34" s="74">
        <f t="shared" si="12"/>
        <v>0</v>
      </c>
      <c r="AB34" s="82">
        <f t="shared" si="6"/>
        <v>5225</v>
      </c>
      <c r="AC34" s="74"/>
      <c r="AD34" s="139">
        <f t="shared" si="13"/>
        <v>5225</v>
      </c>
    </row>
    <row r="35" spans="1:30" ht="15" customHeight="1" x14ac:dyDescent="0.2">
      <c r="A35" s="84" t="s">
        <v>148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D</v>
      </c>
      <c r="D35" s="19">
        <f t="shared" ca="1" si="0"/>
        <v>100</v>
      </c>
      <c r="E35" s="20">
        <f t="shared" si="7"/>
        <v>0</v>
      </c>
      <c r="F35" s="73"/>
      <c r="G35" s="74">
        <f t="shared" ca="1" si="8"/>
        <v>0</v>
      </c>
      <c r="H35" s="73"/>
      <c r="I35" s="74">
        <f t="shared" ca="1" si="1"/>
        <v>0</v>
      </c>
      <c r="J35" s="73"/>
      <c r="K35" s="113">
        <f t="shared" ca="1" si="9"/>
        <v>0</v>
      </c>
      <c r="L35" s="73"/>
      <c r="M35" s="74">
        <f t="shared" ca="1" si="10"/>
        <v>0</v>
      </c>
      <c r="N35" s="73"/>
      <c r="O35" s="113">
        <f t="shared" ca="1" si="2"/>
        <v>0</v>
      </c>
      <c r="P35" s="101"/>
      <c r="Q35" s="74">
        <f t="shared" ca="1" si="2"/>
        <v>0</v>
      </c>
      <c r="R35" s="73"/>
      <c r="S35" s="113">
        <f t="shared" ca="1" si="11"/>
        <v>0</v>
      </c>
      <c r="T35" s="73"/>
      <c r="U35" s="74">
        <f t="shared" ca="1" si="3"/>
        <v>0</v>
      </c>
      <c r="V35" s="73"/>
      <c r="W35" s="74">
        <f t="shared" ca="1" si="4"/>
        <v>0</v>
      </c>
      <c r="X35" s="73"/>
      <c r="Y35" s="74">
        <f t="shared" ca="1" si="5"/>
        <v>0</v>
      </c>
      <c r="Z35" s="73"/>
      <c r="AA35" s="74">
        <f t="shared" ca="1" si="12"/>
        <v>0</v>
      </c>
      <c r="AB35" s="82">
        <f t="shared" ca="1" si="6"/>
        <v>0</v>
      </c>
      <c r="AC35" s="74"/>
      <c r="AD35" s="139">
        <f t="shared" ca="1" si="13"/>
        <v>0</v>
      </c>
    </row>
    <row r="36" spans="1:30" ht="15" customHeight="1" x14ac:dyDescent="0.2">
      <c r="A36" s="84" t="s">
        <v>214</v>
      </c>
      <c r="B36" s="14" t="s">
        <v>65</v>
      </c>
      <c r="C36" s="4" t="str">
        <f ca="1">IF($A36="","",INDEX(INDIRECT("'MA-Liste'!"&amp;$C$11),MATCH($A36,'MA-Liste'!$M:$M,FALSE)))</f>
        <v>D</v>
      </c>
      <c r="D36" s="19">
        <f t="shared" ca="1" si="0"/>
        <v>100</v>
      </c>
      <c r="E36" s="20">
        <f t="shared" si="7"/>
        <v>0.5</v>
      </c>
      <c r="F36" s="73"/>
      <c r="G36" s="74">
        <f t="shared" ca="1" si="8"/>
        <v>0</v>
      </c>
      <c r="H36" s="73"/>
      <c r="I36" s="74">
        <f t="shared" ca="1" si="1"/>
        <v>0</v>
      </c>
      <c r="J36" s="73"/>
      <c r="K36" s="113">
        <f t="shared" ca="1" si="9"/>
        <v>0</v>
      </c>
      <c r="L36" s="73"/>
      <c r="M36" s="74">
        <f t="shared" ca="1" si="10"/>
        <v>0</v>
      </c>
      <c r="N36" s="73"/>
      <c r="O36" s="113">
        <f t="shared" ca="1" si="2"/>
        <v>0</v>
      </c>
      <c r="P36" s="101"/>
      <c r="Q36" s="74">
        <f t="shared" ca="1" si="2"/>
        <v>0</v>
      </c>
      <c r="R36" s="73">
        <v>0.5</v>
      </c>
      <c r="S36" s="113">
        <f t="shared" ca="1" si="11"/>
        <v>50</v>
      </c>
      <c r="T36" s="73"/>
      <c r="U36" s="74">
        <f t="shared" ca="1" si="3"/>
        <v>0</v>
      </c>
      <c r="V36" s="73"/>
      <c r="W36" s="74">
        <f t="shared" ca="1" si="4"/>
        <v>0</v>
      </c>
      <c r="X36" s="73"/>
      <c r="Y36" s="74">
        <f t="shared" ca="1" si="5"/>
        <v>0</v>
      </c>
      <c r="Z36" s="73"/>
      <c r="AA36" s="74">
        <f t="shared" ca="1" si="12"/>
        <v>0</v>
      </c>
      <c r="AB36" s="82">
        <f t="shared" ca="1" si="6"/>
        <v>50</v>
      </c>
      <c r="AC36" s="74"/>
      <c r="AD36" s="139">
        <f t="shared" ca="1" si="13"/>
        <v>50</v>
      </c>
    </row>
    <row r="37" spans="1:30" ht="15" customHeight="1" x14ac:dyDescent="0.2">
      <c r="A37" s="84" t="s">
        <v>183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F</v>
      </c>
      <c r="D37" s="19">
        <f t="shared" ca="1" si="0"/>
        <v>60</v>
      </c>
      <c r="E37" s="20">
        <f t="shared" si="7"/>
        <v>9.25</v>
      </c>
      <c r="F37" s="73"/>
      <c r="G37" s="74">
        <f t="shared" ca="1" si="8"/>
        <v>0</v>
      </c>
      <c r="H37" s="73"/>
      <c r="I37" s="74">
        <f t="shared" ca="1" si="1"/>
        <v>0</v>
      </c>
      <c r="J37" s="73"/>
      <c r="K37" s="113">
        <f t="shared" ca="1" si="9"/>
        <v>0</v>
      </c>
      <c r="L37" s="73">
        <v>9.25</v>
      </c>
      <c r="M37" s="74">
        <f t="shared" ca="1" si="10"/>
        <v>555</v>
      </c>
      <c r="N37" s="73"/>
      <c r="O37" s="113">
        <f t="shared" ca="1" si="2"/>
        <v>0</v>
      </c>
      <c r="P37" s="101"/>
      <c r="Q37" s="74">
        <f t="shared" ca="1" si="2"/>
        <v>0</v>
      </c>
      <c r="R37" s="73"/>
      <c r="S37" s="113">
        <f t="shared" ca="1" si="11"/>
        <v>0</v>
      </c>
      <c r="T37" s="73"/>
      <c r="U37" s="74">
        <f t="shared" ca="1" si="3"/>
        <v>0</v>
      </c>
      <c r="V37" s="73"/>
      <c r="W37" s="74">
        <f t="shared" ca="1" si="4"/>
        <v>0</v>
      </c>
      <c r="X37" s="73"/>
      <c r="Y37" s="74">
        <f t="shared" ca="1" si="5"/>
        <v>0</v>
      </c>
      <c r="Z37" s="73"/>
      <c r="AA37" s="74">
        <f t="shared" ca="1" si="12"/>
        <v>0</v>
      </c>
      <c r="AB37" s="82">
        <f t="shared" ca="1" si="6"/>
        <v>555</v>
      </c>
      <c r="AC37" s="74"/>
      <c r="AD37" s="139">
        <f t="shared" ca="1" si="13"/>
        <v>555</v>
      </c>
    </row>
    <row r="38" spans="1:30" ht="15" customHeight="1" x14ac:dyDescent="0.2">
      <c r="A38" s="84" t="s">
        <v>184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B</v>
      </c>
      <c r="D38" s="19">
        <f t="shared" ca="1" si="0"/>
        <v>140</v>
      </c>
      <c r="E38" s="20">
        <f t="shared" si="7"/>
        <v>2</v>
      </c>
      <c r="F38" s="73"/>
      <c r="G38" s="74">
        <f t="shared" ca="1" si="8"/>
        <v>0</v>
      </c>
      <c r="H38" s="73"/>
      <c r="I38" s="74">
        <f t="shared" ca="1" si="1"/>
        <v>0</v>
      </c>
      <c r="J38" s="73"/>
      <c r="K38" s="113">
        <f t="shared" ca="1" si="9"/>
        <v>0</v>
      </c>
      <c r="L38" s="73"/>
      <c r="M38" s="74">
        <f t="shared" ca="1" si="10"/>
        <v>0</v>
      </c>
      <c r="N38" s="73">
        <v>2</v>
      </c>
      <c r="O38" s="113">
        <f t="shared" ca="1" si="2"/>
        <v>280</v>
      </c>
      <c r="P38" s="101"/>
      <c r="Q38" s="74">
        <f t="shared" ca="1" si="2"/>
        <v>0</v>
      </c>
      <c r="R38" s="73"/>
      <c r="S38" s="113">
        <f t="shared" ca="1" si="11"/>
        <v>0</v>
      </c>
      <c r="T38" s="73"/>
      <c r="U38" s="74">
        <f t="shared" ca="1" si="3"/>
        <v>0</v>
      </c>
      <c r="V38" s="73"/>
      <c r="W38" s="74">
        <f t="shared" ca="1" si="4"/>
        <v>0</v>
      </c>
      <c r="X38" s="73"/>
      <c r="Y38" s="74">
        <f t="shared" ca="1" si="5"/>
        <v>0</v>
      </c>
      <c r="Z38" s="73"/>
      <c r="AA38" s="74">
        <f t="shared" ca="1" si="12"/>
        <v>0</v>
      </c>
      <c r="AB38" s="82">
        <f t="shared" ca="1" si="6"/>
        <v>280</v>
      </c>
      <c r="AC38" s="74"/>
      <c r="AD38" s="139">
        <f t="shared" ca="1" si="13"/>
        <v>280</v>
      </c>
    </row>
    <row r="39" spans="1:30" ht="15" customHeight="1" x14ac:dyDescent="0.2">
      <c r="A39" s="84" t="s">
        <v>211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D</v>
      </c>
      <c r="D39" s="19">
        <f t="shared" ca="1" si="0"/>
        <v>100</v>
      </c>
      <c r="E39" s="20">
        <f t="shared" si="7"/>
        <v>0</v>
      </c>
      <c r="F39" s="73"/>
      <c r="G39" s="74">
        <f t="shared" ca="1" si="8"/>
        <v>0</v>
      </c>
      <c r="H39" s="73"/>
      <c r="I39" s="74">
        <f t="shared" ca="1" si="1"/>
        <v>0</v>
      </c>
      <c r="J39" s="73"/>
      <c r="K39" s="113">
        <f t="shared" ca="1" si="9"/>
        <v>0</v>
      </c>
      <c r="L39" s="73"/>
      <c r="M39" s="74">
        <f t="shared" ca="1" si="10"/>
        <v>0</v>
      </c>
      <c r="N39" s="73"/>
      <c r="O39" s="113">
        <f t="shared" ca="1" si="2"/>
        <v>0</v>
      </c>
      <c r="P39" s="101"/>
      <c r="Q39" s="74">
        <f t="shared" ca="1" si="2"/>
        <v>0</v>
      </c>
      <c r="R39" s="73"/>
      <c r="S39" s="113">
        <f t="shared" ca="1" si="11"/>
        <v>0</v>
      </c>
      <c r="T39" s="73"/>
      <c r="U39" s="74">
        <f t="shared" ca="1" si="3"/>
        <v>0</v>
      </c>
      <c r="V39" s="73"/>
      <c r="W39" s="74">
        <f t="shared" ca="1" si="4"/>
        <v>0</v>
      </c>
      <c r="X39" s="73"/>
      <c r="Y39" s="74">
        <f t="shared" ca="1" si="5"/>
        <v>0</v>
      </c>
      <c r="Z39" s="73"/>
      <c r="AA39" s="74">
        <f t="shared" ca="1" si="12"/>
        <v>0</v>
      </c>
      <c r="AB39" s="82">
        <f t="shared" ca="1" si="6"/>
        <v>0</v>
      </c>
      <c r="AC39" s="74"/>
      <c r="AD39" s="139">
        <f t="shared" ca="1" si="13"/>
        <v>0</v>
      </c>
    </row>
    <row r="40" spans="1:30" ht="15" customHeight="1" x14ac:dyDescent="0.2">
      <c r="A40" s="84" t="s">
        <v>237</v>
      </c>
      <c r="B40" t="s">
        <v>65</v>
      </c>
      <c r="C40" s="4" t="s">
        <v>7</v>
      </c>
      <c r="D40" s="19">
        <f t="shared" si="0"/>
        <v>75</v>
      </c>
      <c r="E40" s="20">
        <f t="shared" si="7"/>
        <v>0</v>
      </c>
      <c r="F40" s="73"/>
      <c r="G40" s="74">
        <f t="shared" si="8"/>
        <v>0</v>
      </c>
      <c r="H40" s="73"/>
      <c r="I40" s="74">
        <f t="shared" si="1"/>
        <v>0</v>
      </c>
      <c r="J40" s="73"/>
      <c r="K40" s="113">
        <f t="shared" si="9"/>
        <v>0</v>
      </c>
      <c r="L40" s="73"/>
      <c r="M40" s="74">
        <f t="shared" si="10"/>
        <v>0</v>
      </c>
      <c r="N40" s="73"/>
      <c r="O40" s="113">
        <f t="shared" si="2"/>
        <v>0</v>
      </c>
      <c r="P40" s="101"/>
      <c r="Q40" s="74">
        <f t="shared" si="2"/>
        <v>0</v>
      </c>
      <c r="R40" s="73"/>
      <c r="S40" s="113">
        <f t="shared" si="11"/>
        <v>0</v>
      </c>
      <c r="T40" s="73"/>
      <c r="U40" s="74">
        <f t="shared" si="3"/>
        <v>0</v>
      </c>
      <c r="V40" s="73"/>
      <c r="W40" s="74">
        <f t="shared" si="4"/>
        <v>0</v>
      </c>
      <c r="X40" s="73"/>
      <c r="Y40" s="74">
        <f t="shared" si="5"/>
        <v>0</v>
      </c>
      <c r="Z40" s="73"/>
      <c r="AA40" s="74">
        <f t="shared" si="12"/>
        <v>0</v>
      </c>
      <c r="AB40" s="82">
        <f t="shared" si="6"/>
        <v>0</v>
      </c>
      <c r="AC40" s="74"/>
      <c r="AD40" s="139">
        <f t="shared" si="13"/>
        <v>0</v>
      </c>
    </row>
    <row r="41" spans="1:30" ht="15" customHeight="1" x14ac:dyDescent="0.2">
      <c r="A41" s="84" t="s">
        <v>212</v>
      </c>
      <c r="B41" t="s">
        <v>65</v>
      </c>
      <c r="C41" s="4" t="s">
        <v>5</v>
      </c>
      <c r="D41" s="19">
        <v>118</v>
      </c>
      <c r="E41" s="20">
        <f t="shared" si="7"/>
        <v>0</v>
      </c>
      <c r="F41" s="73"/>
      <c r="G41" s="74">
        <f t="shared" si="8"/>
        <v>0</v>
      </c>
      <c r="H41" s="73"/>
      <c r="I41" s="74">
        <f t="shared" si="1"/>
        <v>0</v>
      </c>
      <c r="J41" s="73"/>
      <c r="K41" s="113">
        <f t="shared" si="9"/>
        <v>0</v>
      </c>
      <c r="L41" s="73"/>
      <c r="M41" s="74">
        <f t="shared" si="10"/>
        <v>0</v>
      </c>
      <c r="N41" s="73"/>
      <c r="O41" s="113">
        <f t="shared" si="2"/>
        <v>0</v>
      </c>
      <c r="P41" s="101"/>
      <c r="Q41" s="74">
        <f t="shared" si="2"/>
        <v>0</v>
      </c>
      <c r="R41" s="73"/>
      <c r="S41" s="113">
        <f t="shared" si="11"/>
        <v>0</v>
      </c>
      <c r="T41" s="73"/>
      <c r="U41" s="74">
        <v>0</v>
      </c>
      <c r="V41" s="73"/>
      <c r="W41" s="74">
        <v>0</v>
      </c>
      <c r="X41" s="73"/>
      <c r="Y41" s="74">
        <f t="shared" si="5"/>
        <v>0</v>
      </c>
      <c r="Z41" s="73"/>
      <c r="AA41" s="74">
        <f t="shared" si="12"/>
        <v>0</v>
      </c>
      <c r="AB41" s="82">
        <f t="shared" si="6"/>
        <v>0</v>
      </c>
      <c r="AC41" s="74"/>
      <c r="AD41" s="139">
        <f t="shared" si="13"/>
        <v>0</v>
      </c>
    </row>
    <row r="42" spans="1:30" ht="15.75" customHeight="1" x14ac:dyDescent="0.2">
      <c r="A42" s="90" t="s">
        <v>187</v>
      </c>
      <c r="B42" t="str">
        <f>IF($A42="","",INDEX('MA-Liste'!$D:$D,MATCH($A42,'MA-Liste'!$M:$M,FALSE)))</f>
        <v>AeBo</v>
      </c>
      <c r="C42" s="4" t="str">
        <f ca="1">IF($A42="","",INDEX(INDIRECT("'MA-Liste'!"&amp;$C$11),MATCH($A42,'MA-Liste'!$M:$M,FALSE)))</f>
        <v>D</v>
      </c>
      <c r="D42" s="19">
        <f t="shared" ca="1" si="0"/>
        <v>100</v>
      </c>
      <c r="E42" s="20">
        <f t="shared" si="7"/>
        <v>0</v>
      </c>
      <c r="F42" s="73"/>
      <c r="G42" s="74">
        <f t="shared" ca="1" si="8"/>
        <v>0</v>
      </c>
      <c r="H42" s="73"/>
      <c r="I42" s="74">
        <f t="shared" ca="1" si="1"/>
        <v>0</v>
      </c>
      <c r="J42" s="73"/>
      <c r="K42" s="113">
        <f t="shared" ca="1" si="9"/>
        <v>0</v>
      </c>
      <c r="L42" s="73"/>
      <c r="M42" s="74">
        <f t="shared" ca="1" si="10"/>
        <v>0</v>
      </c>
      <c r="N42" s="73"/>
      <c r="O42" s="113">
        <f t="shared" ca="1" si="2"/>
        <v>0</v>
      </c>
      <c r="P42" s="101"/>
      <c r="Q42" s="74">
        <f t="shared" ca="1" si="2"/>
        <v>0</v>
      </c>
      <c r="R42" s="73"/>
      <c r="S42" s="113">
        <f t="shared" ca="1" si="11"/>
        <v>0</v>
      </c>
      <c r="T42" s="73"/>
      <c r="U42" s="74">
        <f t="shared" ref="U42:U49" ca="1" si="14">IF(D42="",0,D42*T42)</f>
        <v>0</v>
      </c>
      <c r="V42" s="73"/>
      <c r="W42" s="74">
        <f t="shared" ref="W42:W49" ca="1" si="15">IF(D42="",0,D42*V42)</f>
        <v>0</v>
      </c>
      <c r="X42" s="73"/>
      <c r="Y42" s="74">
        <f t="shared" ca="1" si="5"/>
        <v>0</v>
      </c>
      <c r="Z42" s="73"/>
      <c r="AA42" s="74">
        <f t="shared" ca="1" si="12"/>
        <v>0</v>
      </c>
      <c r="AB42" s="82">
        <f t="shared" ca="1" si="6"/>
        <v>0</v>
      </c>
      <c r="AC42" s="74"/>
      <c r="AD42" s="139">
        <f t="shared" ca="1" si="13"/>
        <v>0</v>
      </c>
    </row>
    <row r="43" spans="1:30" ht="15.75" customHeight="1" x14ac:dyDescent="0.2">
      <c r="A43" s="90" t="s">
        <v>144</v>
      </c>
      <c r="B43" t="s">
        <v>65</v>
      </c>
      <c r="C43" s="4" t="s">
        <v>6</v>
      </c>
      <c r="D43" s="19">
        <v>100</v>
      </c>
      <c r="E43" s="20">
        <f t="shared" si="7"/>
        <v>0</v>
      </c>
      <c r="F43" s="73"/>
      <c r="G43" s="74">
        <f t="shared" si="8"/>
        <v>0</v>
      </c>
      <c r="H43" s="73"/>
      <c r="I43" s="74">
        <f t="shared" si="1"/>
        <v>0</v>
      </c>
      <c r="J43" s="73"/>
      <c r="K43" s="113">
        <f t="shared" si="9"/>
        <v>0</v>
      </c>
      <c r="L43" s="73"/>
      <c r="M43" s="74">
        <f t="shared" si="10"/>
        <v>0</v>
      </c>
      <c r="N43" s="73"/>
      <c r="O43" s="113">
        <f t="shared" si="2"/>
        <v>0</v>
      </c>
      <c r="P43" s="101"/>
      <c r="Q43" s="74">
        <f t="shared" si="2"/>
        <v>0</v>
      </c>
      <c r="R43" s="73"/>
      <c r="S43" s="113">
        <f t="shared" si="11"/>
        <v>0</v>
      </c>
      <c r="T43" s="73"/>
      <c r="U43" s="74">
        <f t="shared" si="14"/>
        <v>0</v>
      </c>
      <c r="V43" s="73"/>
      <c r="W43" s="74">
        <f t="shared" si="15"/>
        <v>0</v>
      </c>
      <c r="X43" s="73"/>
      <c r="Y43" s="74">
        <f t="shared" si="5"/>
        <v>0</v>
      </c>
      <c r="Z43" s="73"/>
      <c r="AA43" s="74">
        <f t="shared" si="12"/>
        <v>0</v>
      </c>
      <c r="AB43" s="82">
        <f t="shared" si="6"/>
        <v>0</v>
      </c>
      <c r="AC43" s="74"/>
      <c r="AD43" s="139">
        <f t="shared" si="13"/>
        <v>0</v>
      </c>
    </row>
    <row r="44" spans="1:30" ht="15" customHeight="1" x14ac:dyDescent="0.2">
      <c r="A44" s="84" t="s">
        <v>188</v>
      </c>
      <c r="B44" t="str">
        <f>IF($A44="","",INDEX('MA-Liste'!$D:$D,MATCH($A44,'MA-Liste'!$M:$M,FALSE)))</f>
        <v>AeBo</v>
      </c>
      <c r="C44" s="4" t="str">
        <f ca="1">IF($A44="","",INDEX(INDIRECT("'MA-Liste'!"&amp;$C$11),MATCH($A44,'MA-Liste'!$M:$M,FALSE)))</f>
        <v>C</v>
      </c>
      <c r="D44" s="19">
        <f t="shared" ca="1" si="0"/>
        <v>118</v>
      </c>
      <c r="E44" s="20">
        <f t="shared" si="7"/>
        <v>0</v>
      </c>
      <c r="F44" s="73"/>
      <c r="G44" s="74">
        <f t="shared" ca="1" si="8"/>
        <v>0</v>
      </c>
      <c r="H44" s="73"/>
      <c r="I44" s="74">
        <f t="shared" ca="1" si="1"/>
        <v>0</v>
      </c>
      <c r="J44" s="73"/>
      <c r="K44" s="113">
        <f t="shared" ca="1" si="9"/>
        <v>0</v>
      </c>
      <c r="L44" s="73"/>
      <c r="M44" s="74">
        <f t="shared" ca="1" si="10"/>
        <v>0</v>
      </c>
      <c r="N44" s="73"/>
      <c r="O44" s="113">
        <f t="shared" ca="1" si="2"/>
        <v>0</v>
      </c>
      <c r="P44" s="101"/>
      <c r="Q44" s="74">
        <f t="shared" ca="1" si="2"/>
        <v>0</v>
      </c>
      <c r="R44" s="73"/>
      <c r="S44" s="113">
        <f t="shared" ca="1" si="11"/>
        <v>0</v>
      </c>
      <c r="T44" s="73"/>
      <c r="U44" s="74">
        <f t="shared" ca="1" si="14"/>
        <v>0</v>
      </c>
      <c r="V44" s="73"/>
      <c r="W44" s="74">
        <f t="shared" ca="1" si="15"/>
        <v>0</v>
      </c>
      <c r="X44" s="73"/>
      <c r="Y44" s="74">
        <f t="shared" ca="1" si="5"/>
        <v>0</v>
      </c>
      <c r="Z44" s="73"/>
      <c r="AA44" s="74">
        <f t="shared" ca="1" si="12"/>
        <v>0</v>
      </c>
      <c r="AB44" s="82">
        <f t="shared" ca="1" si="6"/>
        <v>0</v>
      </c>
      <c r="AC44" s="74"/>
      <c r="AD44" s="139">
        <f t="shared" ca="1" si="13"/>
        <v>0</v>
      </c>
    </row>
    <row r="45" spans="1:30" ht="15" customHeight="1" x14ac:dyDescent="0.2">
      <c r="A45" s="84" t="s">
        <v>213</v>
      </c>
      <c r="B45" t="s">
        <v>65</v>
      </c>
      <c r="C45" s="4" t="s">
        <v>7</v>
      </c>
      <c r="D45" s="19">
        <v>75</v>
      </c>
      <c r="E45" s="20">
        <f t="shared" si="7"/>
        <v>0</v>
      </c>
      <c r="F45" s="73"/>
      <c r="G45" s="74">
        <f t="shared" si="8"/>
        <v>0</v>
      </c>
      <c r="H45" s="73"/>
      <c r="I45" s="74">
        <f t="shared" si="1"/>
        <v>0</v>
      </c>
      <c r="J45" s="73"/>
      <c r="K45" s="113">
        <f t="shared" si="9"/>
        <v>0</v>
      </c>
      <c r="L45" s="73"/>
      <c r="M45" s="74">
        <f t="shared" si="10"/>
        <v>0</v>
      </c>
      <c r="N45" s="73"/>
      <c r="O45" s="113">
        <f t="shared" si="2"/>
        <v>0</v>
      </c>
      <c r="P45" s="101"/>
      <c r="Q45" s="74">
        <f t="shared" si="2"/>
        <v>0</v>
      </c>
      <c r="R45" s="73"/>
      <c r="S45" s="113">
        <f t="shared" si="11"/>
        <v>0</v>
      </c>
      <c r="T45" s="73"/>
      <c r="U45" s="74">
        <f t="shared" si="14"/>
        <v>0</v>
      </c>
      <c r="V45" s="73"/>
      <c r="W45" s="74">
        <f t="shared" si="15"/>
        <v>0</v>
      </c>
      <c r="X45" s="73"/>
      <c r="Y45" s="74">
        <f t="shared" si="5"/>
        <v>0</v>
      </c>
      <c r="Z45" s="73"/>
      <c r="AA45" s="74">
        <f t="shared" si="12"/>
        <v>0</v>
      </c>
      <c r="AB45" s="82">
        <f t="shared" si="6"/>
        <v>0</v>
      </c>
      <c r="AC45" s="74"/>
      <c r="AD45" s="139">
        <f t="shared" si="13"/>
        <v>0</v>
      </c>
    </row>
    <row r="46" spans="1:30" ht="15" customHeight="1" x14ac:dyDescent="0.2">
      <c r="A46" s="84" t="s">
        <v>216</v>
      </c>
      <c r="B46" t="s">
        <v>65</v>
      </c>
      <c r="C46" s="4" t="s">
        <v>6</v>
      </c>
      <c r="D46" s="19">
        <v>100</v>
      </c>
      <c r="E46" s="20">
        <f t="shared" si="7"/>
        <v>1</v>
      </c>
      <c r="F46" s="73"/>
      <c r="G46" s="74">
        <f t="shared" si="8"/>
        <v>0</v>
      </c>
      <c r="H46" s="73"/>
      <c r="I46" s="74">
        <f t="shared" si="1"/>
        <v>0</v>
      </c>
      <c r="J46" s="73"/>
      <c r="K46" s="113">
        <f t="shared" si="9"/>
        <v>0</v>
      </c>
      <c r="L46" s="73"/>
      <c r="M46" s="74">
        <f t="shared" si="10"/>
        <v>0</v>
      </c>
      <c r="N46" s="73"/>
      <c r="O46" s="113">
        <f t="shared" si="2"/>
        <v>0</v>
      </c>
      <c r="P46" s="101"/>
      <c r="Q46" s="74">
        <f t="shared" si="2"/>
        <v>0</v>
      </c>
      <c r="R46" s="73">
        <v>1</v>
      </c>
      <c r="S46" s="113">
        <f t="shared" si="11"/>
        <v>100</v>
      </c>
      <c r="T46" s="73"/>
      <c r="U46" s="74">
        <f t="shared" si="14"/>
        <v>0</v>
      </c>
      <c r="V46" s="73"/>
      <c r="W46" s="74">
        <f t="shared" si="15"/>
        <v>0</v>
      </c>
      <c r="X46" s="73"/>
      <c r="Y46" s="74">
        <f t="shared" si="5"/>
        <v>0</v>
      </c>
      <c r="Z46" s="73"/>
      <c r="AA46" s="74">
        <f t="shared" si="12"/>
        <v>0</v>
      </c>
      <c r="AB46" s="82">
        <f t="shared" si="6"/>
        <v>100</v>
      </c>
      <c r="AC46" s="74"/>
      <c r="AD46" s="139">
        <f t="shared" si="13"/>
        <v>100</v>
      </c>
    </row>
    <row r="47" spans="1:30" ht="15" customHeight="1" x14ac:dyDescent="0.2">
      <c r="A47" s="84" t="s">
        <v>191</v>
      </c>
      <c r="B47" t="str">
        <f>IF($A47="","",INDEX('MA-Liste'!$D:$D,MATCH($A47,'MA-Liste'!$M:$M,FALSE)))</f>
        <v>AeBo</v>
      </c>
      <c r="C47" s="4" t="str">
        <f ca="1">IF($A47="","",INDEX(INDIRECT("'MA-Liste'!"&amp;$C$11),MATCH($A47,'MA-Liste'!$M:$M,FALSE)))</f>
        <v>B</v>
      </c>
      <c r="D47" s="19">
        <f t="shared" ca="1" si="0"/>
        <v>140</v>
      </c>
      <c r="E47" s="20">
        <f t="shared" si="7"/>
        <v>0</v>
      </c>
      <c r="F47" s="73"/>
      <c r="G47" s="74">
        <f t="shared" ca="1" si="8"/>
        <v>0</v>
      </c>
      <c r="H47" s="73"/>
      <c r="I47" s="74">
        <f t="shared" ca="1" si="1"/>
        <v>0</v>
      </c>
      <c r="J47" s="73"/>
      <c r="K47" s="113">
        <f t="shared" ca="1" si="9"/>
        <v>0</v>
      </c>
      <c r="L47" s="73"/>
      <c r="M47" s="74">
        <f t="shared" ca="1" si="10"/>
        <v>0</v>
      </c>
      <c r="N47" s="73"/>
      <c r="O47" s="113">
        <f t="shared" ca="1" si="2"/>
        <v>0</v>
      </c>
      <c r="P47" s="101"/>
      <c r="Q47" s="74">
        <f t="shared" ca="1" si="2"/>
        <v>0</v>
      </c>
      <c r="R47" s="73"/>
      <c r="S47" s="113">
        <f t="shared" ca="1" si="11"/>
        <v>0</v>
      </c>
      <c r="T47" s="73"/>
      <c r="U47" s="74">
        <f t="shared" ca="1" si="14"/>
        <v>0</v>
      </c>
      <c r="V47" s="73"/>
      <c r="W47" s="74">
        <f t="shared" ca="1" si="15"/>
        <v>0</v>
      </c>
      <c r="X47" s="73"/>
      <c r="Y47" s="74">
        <f t="shared" ca="1" si="5"/>
        <v>0</v>
      </c>
      <c r="Z47" s="73"/>
      <c r="AA47" s="74">
        <f t="shared" ca="1" si="12"/>
        <v>0</v>
      </c>
      <c r="AB47" s="82">
        <f t="shared" ca="1" si="6"/>
        <v>0</v>
      </c>
      <c r="AC47" s="74"/>
      <c r="AD47" s="139">
        <f t="shared" ca="1" si="13"/>
        <v>0</v>
      </c>
    </row>
    <row r="48" spans="1:30" ht="15" customHeight="1" x14ac:dyDescent="0.2">
      <c r="A48" s="84" t="s">
        <v>219</v>
      </c>
      <c r="B48" s="14" t="s">
        <v>65</v>
      </c>
      <c r="C48" s="18" t="s">
        <v>6</v>
      </c>
      <c r="D48" s="19">
        <v>100</v>
      </c>
      <c r="E48" s="20">
        <f t="shared" si="7"/>
        <v>0</v>
      </c>
      <c r="F48" s="73"/>
      <c r="G48" s="74">
        <f t="shared" si="8"/>
        <v>0</v>
      </c>
      <c r="H48" s="73"/>
      <c r="I48" s="74">
        <f t="shared" si="1"/>
        <v>0</v>
      </c>
      <c r="J48" s="73"/>
      <c r="K48" s="113">
        <f t="shared" si="9"/>
        <v>0</v>
      </c>
      <c r="L48" s="73"/>
      <c r="M48" s="74">
        <f t="shared" si="10"/>
        <v>0</v>
      </c>
      <c r="N48" s="73"/>
      <c r="O48" s="113">
        <f t="shared" si="2"/>
        <v>0</v>
      </c>
      <c r="P48" s="101"/>
      <c r="Q48" s="74">
        <f t="shared" si="2"/>
        <v>0</v>
      </c>
      <c r="R48" s="73"/>
      <c r="S48" s="113">
        <f t="shared" si="11"/>
        <v>0</v>
      </c>
      <c r="T48" s="73"/>
      <c r="U48" s="74">
        <f t="shared" si="14"/>
        <v>0</v>
      </c>
      <c r="V48" s="73"/>
      <c r="W48" s="74">
        <f t="shared" si="15"/>
        <v>0</v>
      </c>
      <c r="X48" s="73"/>
      <c r="Y48" s="74">
        <f t="shared" si="5"/>
        <v>0</v>
      </c>
      <c r="Z48" s="73"/>
      <c r="AA48" s="74">
        <f t="shared" si="12"/>
        <v>0</v>
      </c>
      <c r="AB48" s="82">
        <f t="shared" si="6"/>
        <v>0</v>
      </c>
      <c r="AC48" s="74"/>
      <c r="AD48" s="139">
        <f t="shared" si="13"/>
        <v>0</v>
      </c>
    </row>
    <row r="49" spans="1:30" ht="15" customHeight="1" x14ac:dyDescent="0.2">
      <c r="A49" s="84" t="s">
        <v>220</v>
      </c>
      <c r="B49" s="14" t="s">
        <v>65</v>
      </c>
      <c r="C49" s="18" t="s">
        <v>8</v>
      </c>
      <c r="D49" s="19">
        <v>60</v>
      </c>
      <c r="E49" s="20">
        <f t="shared" si="7"/>
        <v>0</v>
      </c>
      <c r="F49" s="73"/>
      <c r="G49" s="74">
        <f t="shared" si="8"/>
        <v>0</v>
      </c>
      <c r="H49" s="73"/>
      <c r="I49" s="74">
        <f t="shared" si="1"/>
        <v>0</v>
      </c>
      <c r="J49" s="73"/>
      <c r="K49" s="113">
        <f t="shared" si="9"/>
        <v>0</v>
      </c>
      <c r="L49" s="73"/>
      <c r="M49" s="74">
        <f t="shared" si="10"/>
        <v>0</v>
      </c>
      <c r="N49" s="73"/>
      <c r="O49" s="113">
        <f t="shared" si="2"/>
        <v>0</v>
      </c>
      <c r="P49" s="101"/>
      <c r="Q49" s="74">
        <f t="shared" si="2"/>
        <v>0</v>
      </c>
      <c r="R49" s="73"/>
      <c r="S49" s="113">
        <f t="shared" si="11"/>
        <v>0</v>
      </c>
      <c r="T49" s="73"/>
      <c r="U49" s="74">
        <f t="shared" si="14"/>
        <v>0</v>
      </c>
      <c r="V49" s="73"/>
      <c r="W49" s="74">
        <f t="shared" si="15"/>
        <v>0</v>
      </c>
      <c r="X49" s="73"/>
      <c r="Y49" s="74">
        <f t="shared" si="5"/>
        <v>0</v>
      </c>
      <c r="Z49" s="73"/>
      <c r="AA49" s="74">
        <f t="shared" si="12"/>
        <v>0</v>
      </c>
      <c r="AB49" s="82">
        <f t="shared" si="6"/>
        <v>0</v>
      </c>
      <c r="AC49" s="74"/>
      <c r="AD49" s="139">
        <f t="shared" si="13"/>
        <v>0</v>
      </c>
    </row>
    <row r="50" spans="1:30" ht="15" customHeight="1" x14ac:dyDescent="0.2">
      <c r="A50" s="84" t="s">
        <v>217</v>
      </c>
      <c r="B50" s="14" t="s">
        <v>65</v>
      </c>
      <c r="C50" s="18" t="s">
        <v>9</v>
      </c>
      <c r="D50" s="19">
        <v>35</v>
      </c>
      <c r="E50" s="20">
        <f t="shared" si="7"/>
        <v>0</v>
      </c>
      <c r="F50" s="73"/>
      <c r="G50" s="74">
        <f t="shared" si="8"/>
        <v>0</v>
      </c>
      <c r="H50" s="73"/>
      <c r="I50" s="74">
        <f t="shared" si="1"/>
        <v>0</v>
      </c>
      <c r="J50" s="73"/>
      <c r="K50" s="113">
        <f t="shared" si="9"/>
        <v>0</v>
      </c>
      <c r="L50" s="73"/>
      <c r="M50" s="74">
        <f t="shared" si="10"/>
        <v>0</v>
      </c>
      <c r="N50" s="73"/>
      <c r="O50" s="113">
        <f t="shared" si="2"/>
        <v>0</v>
      </c>
      <c r="P50" s="101"/>
      <c r="Q50" s="74">
        <f t="shared" si="2"/>
        <v>0</v>
      </c>
      <c r="R50" s="73"/>
      <c r="S50" s="113">
        <f t="shared" si="11"/>
        <v>0</v>
      </c>
      <c r="T50" s="73"/>
      <c r="U50" s="74">
        <v>0</v>
      </c>
      <c r="V50" s="73"/>
      <c r="W50" s="74">
        <v>0</v>
      </c>
      <c r="X50" s="73"/>
      <c r="Y50" s="74">
        <f t="shared" si="5"/>
        <v>0</v>
      </c>
      <c r="Z50" s="73"/>
      <c r="AA50" s="74">
        <f t="shared" si="12"/>
        <v>0</v>
      </c>
      <c r="AB50" s="82">
        <f t="shared" si="6"/>
        <v>0</v>
      </c>
      <c r="AC50" s="74"/>
      <c r="AD50" s="139">
        <f t="shared" si="13"/>
        <v>0</v>
      </c>
    </row>
    <row r="51" spans="1:30" ht="15" customHeight="1" x14ac:dyDescent="0.2">
      <c r="A51" s="84" t="s">
        <v>194</v>
      </c>
      <c r="B51" t="str">
        <f>IF($A51="","",INDEX('MA-Liste'!$D:$D,MATCH($A51,'MA-Liste'!$M:$M,FALSE)))</f>
        <v>AeBo</v>
      </c>
      <c r="C51" s="4" t="str">
        <f ca="1">IF($A51="","",INDEX(INDIRECT("'MA-Liste'!"&amp;$C$11),MATCH($A51,'MA-Liste'!$M:$M,FALSE)))</f>
        <v>D</v>
      </c>
      <c r="D51" s="19">
        <f t="shared" ca="1" si="0"/>
        <v>100</v>
      </c>
      <c r="E51" s="20">
        <f t="shared" si="7"/>
        <v>0</v>
      </c>
      <c r="F51" s="73"/>
      <c r="G51" s="74">
        <f t="shared" ca="1" si="8"/>
        <v>0</v>
      </c>
      <c r="H51" s="73"/>
      <c r="I51" s="74">
        <f t="shared" ca="1" si="1"/>
        <v>0</v>
      </c>
      <c r="J51" s="73"/>
      <c r="K51" s="113">
        <f t="shared" ca="1" si="9"/>
        <v>0</v>
      </c>
      <c r="L51" s="73"/>
      <c r="M51" s="74">
        <f t="shared" ca="1" si="10"/>
        <v>0</v>
      </c>
      <c r="N51" s="73"/>
      <c r="O51" s="113">
        <f t="shared" ca="1" si="2"/>
        <v>0</v>
      </c>
      <c r="P51" s="101"/>
      <c r="Q51" s="74">
        <f t="shared" ca="1" si="2"/>
        <v>0</v>
      </c>
      <c r="R51" s="73"/>
      <c r="S51" s="113">
        <f t="shared" ca="1" si="11"/>
        <v>0</v>
      </c>
      <c r="T51" s="73"/>
      <c r="U51" s="74">
        <v>0</v>
      </c>
      <c r="V51" s="73"/>
      <c r="W51" s="74">
        <f t="shared" ref="W51:W81" ca="1" si="16">IF(D51="",0,D51*V51)</f>
        <v>0</v>
      </c>
      <c r="X51" s="73"/>
      <c r="Y51" s="74">
        <f t="shared" ca="1" si="5"/>
        <v>0</v>
      </c>
      <c r="Z51" s="73"/>
      <c r="AA51" s="74">
        <f t="shared" ca="1" si="12"/>
        <v>0</v>
      </c>
      <c r="AB51" s="82">
        <f t="shared" ca="1" si="6"/>
        <v>0</v>
      </c>
      <c r="AC51" s="74"/>
      <c r="AD51" s="139">
        <f t="shared" ca="1" si="13"/>
        <v>0</v>
      </c>
    </row>
    <row r="52" spans="1:30" ht="15" customHeight="1" x14ac:dyDescent="0.2">
      <c r="A52" s="84" t="s">
        <v>215</v>
      </c>
      <c r="B52" t="str">
        <f>IF($A52="","",INDEX('MA-Liste'!$D:$D,MATCH($A52,'MA-Liste'!$M:$M,FALSE)))</f>
        <v>AeBo</v>
      </c>
      <c r="C52" s="4" t="str">
        <f ca="1">IF($A52="","",INDEX(INDIRECT("'MA-Liste'!"&amp;$C$11),MATCH($A52,'MA-Liste'!$M:$M,FALSE)))</f>
        <v>D</v>
      </c>
      <c r="D52" s="19">
        <f t="shared" ca="1" si="0"/>
        <v>100</v>
      </c>
      <c r="E52" s="20">
        <f t="shared" si="7"/>
        <v>1.5</v>
      </c>
      <c r="F52" s="73"/>
      <c r="G52" s="74">
        <f t="shared" ca="1" si="8"/>
        <v>0</v>
      </c>
      <c r="H52" s="73"/>
      <c r="I52" s="74">
        <f t="shared" ca="1" si="1"/>
        <v>0</v>
      </c>
      <c r="J52" s="73"/>
      <c r="K52" s="113">
        <f t="shared" ca="1" si="9"/>
        <v>0</v>
      </c>
      <c r="L52" s="73"/>
      <c r="M52" s="74">
        <f t="shared" ca="1" si="10"/>
        <v>0</v>
      </c>
      <c r="N52" s="73"/>
      <c r="O52" s="113">
        <f t="shared" ca="1" si="2"/>
        <v>0</v>
      </c>
      <c r="P52" s="101"/>
      <c r="Q52" s="74">
        <f t="shared" ca="1" si="2"/>
        <v>0</v>
      </c>
      <c r="R52" s="73">
        <v>1.5</v>
      </c>
      <c r="S52" s="113">
        <f t="shared" ca="1" si="11"/>
        <v>150</v>
      </c>
      <c r="T52" s="73"/>
      <c r="U52" s="74">
        <v>0</v>
      </c>
      <c r="V52" s="73"/>
      <c r="W52" s="74">
        <f t="shared" ca="1" si="16"/>
        <v>0</v>
      </c>
      <c r="X52" s="73"/>
      <c r="Y52" s="74">
        <f t="shared" ca="1" si="5"/>
        <v>0</v>
      </c>
      <c r="Z52" s="73"/>
      <c r="AA52" s="74">
        <f t="shared" ca="1" si="12"/>
        <v>0</v>
      </c>
      <c r="AB52" s="82">
        <f t="shared" ca="1" si="6"/>
        <v>150</v>
      </c>
      <c r="AC52" s="74"/>
      <c r="AD52" s="139">
        <f t="shared" ca="1" si="13"/>
        <v>150</v>
      </c>
    </row>
    <row r="53" spans="1:30" ht="15" customHeight="1" x14ac:dyDescent="0.2">
      <c r="A53" s="84" t="s">
        <v>226</v>
      </c>
      <c r="B53" t="str">
        <f>IF($A53="","",INDEX('MA-Liste'!$D:$D,MATCH($A53,'MA-Liste'!$M:$M,FALSE)))</f>
        <v>AeBo</v>
      </c>
      <c r="C53" s="4" t="str">
        <f ca="1">IF($A53="","",INDEX(INDIRECT("'MA-Liste'!"&amp;$C$11),MATCH($A53,'MA-Liste'!$M:$M,FALSE)))</f>
        <v>B</v>
      </c>
      <c r="D53" s="19">
        <f t="shared" ca="1" si="0"/>
        <v>140</v>
      </c>
      <c r="E53" s="20">
        <f t="shared" si="7"/>
        <v>0</v>
      </c>
      <c r="F53" s="73"/>
      <c r="G53" s="74">
        <f t="shared" ca="1" si="8"/>
        <v>0</v>
      </c>
      <c r="H53" s="73"/>
      <c r="I53" s="74">
        <f t="shared" ca="1" si="1"/>
        <v>0</v>
      </c>
      <c r="J53" s="73"/>
      <c r="K53" s="113">
        <f t="shared" ca="1" si="9"/>
        <v>0</v>
      </c>
      <c r="L53" s="73"/>
      <c r="M53" s="74">
        <f t="shared" ca="1" si="10"/>
        <v>0</v>
      </c>
      <c r="N53" s="73"/>
      <c r="O53" s="113">
        <f t="shared" ca="1" si="2"/>
        <v>0</v>
      </c>
      <c r="P53" s="101"/>
      <c r="Q53" s="74">
        <f t="shared" ca="1" si="2"/>
        <v>0</v>
      </c>
      <c r="R53" s="73"/>
      <c r="S53" s="113">
        <f t="shared" ca="1" si="11"/>
        <v>0</v>
      </c>
      <c r="T53" s="73"/>
      <c r="U53" s="74">
        <v>0</v>
      </c>
      <c r="V53" s="73"/>
      <c r="W53" s="74">
        <f t="shared" ca="1" si="16"/>
        <v>0</v>
      </c>
      <c r="X53" s="73"/>
      <c r="Y53" s="74">
        <f t="shared" ca="1" si="5"/>
        <v>0</v>
      </c>
      <c r="Z53" s="73"/>
      <c r="AA53" s="74">
        <f t="shared" ca="1" si="12"/>
        <v>0</v>
      </c>
      <c r="AB53" s="82">
        <f t="shared" ca="1" si="6"/>
        <v>0</v>
      </c>
      <c r="AC53" s="74"/>
      <c r="AD53" s="139">
        <f t="shared" ca="1" si="13"/>
        <v>0</v>
      </c>
    </row>
    <row r="54" spans="1:30" ht="15" customHeight="1" x14ac:dyDescent="0.2">
      <c r="A54" s="84" t="s">
        <v>163</v>
      </c>
      <c r="B54" t="str">
        <f>IF($A54="","",INDEX('MA-Liste'!$D:$D,MATCH($A54,'MA-Liste'!$M:$M,FALSE)))</f>
        <v>AeBo</v>
      </c>
      <c r="C54" s="4" t="str">
        <f ca="1">IF($A54="","",INDEX(INDIRECT("'MA-Liste'!"&amp;$C$11),MATCH($A54,'MA-Liste'!$M:$M,FALSE)))</f>
        <v>B</v>
      </c>
      <c r="D54" s="19">
        <f t="shared" ca="1" si="0"/>
        <v>140</v>
      </c>
      <c r="E54" s="20">
        <f t="shared" si="7"/>
        <v>0</v>
      </c>
      <c r="F54" s="73"/>
      <c r="G54" s="74">
        <f t="shared" ca="1" si="8"/>
        <v>0</v>
      </c>
      <c r="H54" s="73"/>
      <c r="I54" s="74">
        <f t="shared" ca="1" si="1"/>
        <v>0</v>
      </c>
      <c r="J54" s="73"/>
      <c r="K54" s="113">
        <f t="shared" ca="1" si="9"/>
        <v>0</v>
      </c>
      <c r="L54" s="73"/>
      <c r="M54" s="74">
        <f t="shared" ca="1" si="10"/>
        <v>0</v>
      </c>
      <c r="N54" s="73"/>
      <c r="O54" s="113">
        <f t="shared" ca="1" si="2"/>
        <v>0</v>
      </c>
      <c r="P54" s="101"/>
      <c r="Q54" s="74">
        <f t="shared" ca="1" si="2"/>
        <v>0</v>
      </c>
      <c r="R54" s="73"/>
      <c r="S54" s="113">
        <f t="shared" ca="1" si="11"/>
        <v>0</v>
      </c>
      <c r="T54" s="73"/>
      <c r="U54" s="74">
        <v>0</v>
      </c>
      <c r="V54" s="73"/>
      <c r="W54" s="74">
        <f t="shared" ca="1" si="16"/>
        <v>0</v>
      </c>
      <c r="X54" s="73"/>
      <c r="Y54" s="74">
        <f t="shared" ca="1" si="5"/>
        <v>0</v>
      </c>
      <c r="Z54" s="73"/>
      <c r="AA54" s="74">
        <f t="shared" ca="1" si="12"/>
        <v>0</v>
      </c>
      <c r="AB54" s="82">
        <f t="shared" ca="1" si="6"/>
        <v>0</v>
      </c>
      <c r="AC54" s="74"/>
      <c r="AD54" s="139">
        <f t="shared" ca="1" si="13"/>
        <v>0</v>
      </c>
    </row>
    <row r="55" spans="1:30" ht="15" customHeight="1" x14ac:dyDescent="0.2">
      <c r="A55" s="84" t="s">
        <v>227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C</v>
      </c>
      <c r="D55" s="19">
        <f t="shared" ca="1" si="0"/>
        <v>118</v>
      </c>
      <c r="E55" s="20">
        <f t="shared" si="7"/>
        <v>0</v>
      </c>
      <c r="F55" s="73"/>
      <c r="G55" s="74">
        <f t="shared" ca="1" si="8"/>
        <v>0</v>
      </c>
      <c r="H55" s="73"/>
      <c r="I55" s="74">
        <f t="shared" ca="1" si="1"/>
        <v>0</v>
      </c>
      <c r="J55" s="73"/>
      <c r="K55" s="113">
        <f t="shared" ca="1" si="9"/>
        <v>0</v>
      </c>
      <c r="L55" s="73"/>
      <c r="M55" s="74">
        <f t="shared" ca="1" si="10"/>
        <v>0</v>
      </c>
      <c r="N55" s="73"/>
      <c r="O55" s="113">
        <f t="shared" ca="1" si="2"/>
        <v>0</v>
      </c>
      <c r="P55" s="101"/>
      <c r="Q55" s="74">
        <f t="shared" ca="1" si="2"/>
        <v>0</v>
      </c>
      <c r="R55" s="73"/>
      <c r="S55" s="113">
        <f t="shared" ca="1" si="11"/>
        <v>0</v>
      </c>
      <c r="T55" s="73"/>
      <c r="U55" s="74">
        <v>0</v>
      </c>
      <c r="V55" s="73"/>
      <c r="W55" s="74">
        <f t="shared" ca="1" si="16"/>
        <v>0</v>
      </c>
      <c r="X55" s="73"/>
      <c r="Y55" s="74">
        <f t="shared" ca="1" si="5"/>
        <v>0</v>
      </c>
      <c r="Z55" s="73"/>
      <c r="AA55" s="74">
        <f t="shared" ca="1" si="12"/>
        <v>0</v>
      </c>
      <c r="AB55" s="82">
        <f t="shared" ca="1" si="6"/>
        <v>0</v>
      </c>
      <c r="AC55" s="74"/>
      <c r="AD55" s="139">
        <f t="shared" ca="1" si="13"/>
        <v>0</v>
      </c>
    </row>
    <row r="56" spans="1:30" ht="15" customHeight="1" x14ac:dyDescent="0.2">
      <c r="A56" s="84" t="s">
        <v>238</v>
      </c>
      <c r="B56" t="s">
        <v>65</v>
      </c>
      <c r="C56" s="4" t="str">
        <f ca="1">IF($A56="","",INDEX(INDIRECT("'MA-Liste'!"&amp;$C$11),MATCH($A56,'MA-Liste'!$M:$M,FALSE)))</f>
        <v>G</v>
      </c>
      <c r="D56" s="19">
        <f t="shared" ca="1" si="0"/>
        <v>35</v>
      </c>
      <c r="E56" s="20">
        <f t="shared" si="7"/>
        <v>121.75</v>
      </c>
      <c r="F56" s="73"/>
      <c r="G56" s="74">
        <f t="shared" ca="1" si="8"/>
        <v>0</v>
      </c>
      <c r="H56" s="73"/>
      <c r="I56" s="74">
        <f t="shared" ca="1" si="1"/>
        <v>0</v>
      </c>
      <c r="J56" s="73"/>
      <c r="K56" s="113">
        <f t="shared" ca="1" si="9"/>
        <v>0</v>
      </c>
      <c r="L56" s="73">
        <v>7.75</v>
      </c>
      <c r="M56" s="74">
        <f t="shared" ca="1" si="10"/>
        <v>271.25</v>
      </c>
      <c r="N56" s="73">
        <v>83.25</v>
      </c>
      <c r="O56" s="113">
        <f t="shared" ca="1" si="2"/>
        <v>2913.75</v>
      </c>
      <c r="P56" s="101"/>
      <c r="Q56" s="74">
        <f t="shared" ca="1" si="2"/>
        <v>0</v>
      </c>
      <c r="R56" s="73">
        <v>30.75</v>
      </c>
      <c r="S56" s="113">
        <f t="shared" ca="1" si="11"/>
        <v>1076.25</v>
      </c>
      <c r="T56" s="73"/>
      <c r="U56" s="74">
        <v>0</v>
      </c>
      <c r="V56" s="73"/>
      <c r="W56" s="74">
        <f t="shared" ca="1" si="16"/>
        <v>0</v>
      </c>
      <c r="X56" s="73"/>
      <c r="Y56" s="74">
        <f t="shared" ca="1" si="5"/>
        <v>0</v>
      </c>
      <c r="Z56" s="73"/>
      <c r="AA56" s="74">
        <f t="shared" ca="1" si="12"/>
        <v>0</v>
      </c>
      <c r="AB56" s="82">
        <f t="shared" ca="1" si="6"/>
        <v>4261.25</v>
      </c>
      <c r="AC56" s="74"/>
      <c r="AD56" s="139">
        <f t="shared" ca="1" si="13"/>
        <v>4261.25</v>
      </c>
    </row>
    <row r="57" spans="1:30" ht="15" customHeight="1" x14ac:dyDescent="0.2">
      <c r="A57" s="84" t="s">
        <v>229</v>
      </c>
      <c r="B57" t="str">
        <f>IF($A57="","",INDEX('MA-Liste'!$D:$D,MATCH($A57,'MA-Liste'!$M:$M,FALSE)))</f>
        <v>AeBo</v>
      </c>
      <c r="C57" s="4" t="str">
        <f ca="1">IF($A57="","",INDEX(INDIRECT("'MA-Liste'!"&amp;$C$11),MATCH($A57,'MA-Liste'!$M:$M,FALSE)))</f>
        <v>G</v>
      </c>
      <c r="D57" s="19">
        <f t="shared" ca="1" si="0"/>
        <v>35</v>
      </c>
      <c r="E57" s="20">
        <f t="shared" si="7"/>
        <v>0</v>
      </c>
      <c r="F57" s="73"/>
      <c r="G57" s="74">
        <f t="shared" ca="1" si="8"/>
        <v>0</v>
      </c>
      <c r="H57" s="73"/>
      <c r="I57" s="74">
        <f t="shared" ca="1" si="1"/>
        <v>0</v>
      </c>
      <c r="J57" s="73"/>
      <c r="K57" s="113">
        <f t="shared" ca="1" si="9"/>
        <v>0</v>
      </c>
      <c r="L57" s="73"/>
      <c r="M57" s="74">
        <f t="shared" ca="1" si="10"/>
        <v>0</v>
      </c>
      <c r="N57" s="73"/>
      <c r="O57" s="113">
        <f t="shared" ca="1" si="2"/>
        <v>0</v>
      </c>
      <c r="P57" s="101"/>
      <c r="Q57" s="74">
        <f t="shared" ca="1" si="2"/>
        <v>0</v>
      </c>
      <c r="R57" s="73"/>
      <c r="S57" s="113">
        <f t="shared" ca="1" si="11"/>
        <v>0</v>
      </c>
      <c r="T57" s="73"/>
      <c r="U57" s="74">
        <v>0</v>
      </c>
      <c r="V57" s="73"/>
      <c r="W57" s="74">
        <f t="shared" ca="1" si="16"/>
        <v>0</v>
      </c>
      <c r="X57" s="73"/>
      <c r="Y57" s="74">
        <f t="shared" ca="1" si="5"/>
        <v>0</v>
      </c>
      <c r="Z57" s="73"/>
      <c r="AA57" s="74">
        <f t="shared" ca="1" si="12"/>
        <v>0</v>
      </c>
      <c r="AB57" s="82">
        <f t="shared" ca="1" si="6"/>
        <v>0</v>
      </c>
      <c r="AC57" s="74"/>
      <c r="AD57" s="139">
        <f t="shared" ca="1" si="13"/>
        <v>0</v>
      </c>
    </row>
    <row r="58" spans="1:30" ht="15" customHeight="1" x14ac:dyDescent="0.2">
      <c r="A58" s="84" t="s">
        <v>234</v>
      </c>
      <c r="B58" t="s">
        <v>65</v>
      </c>
      <c r="C58" s="4" t="s">
        <v>7</v>
      </c>
      <c r="D58" s="19">
        <f t="shared" si="0"/>
        <v>75</v>
      </c>
      <c r="E58" s="20">
        <f t="shared" si="7"/>
        <v>0</v>
      </c>
      <c r="F58" s="73"/>
      <c r="G58" s="74">
        <f t="shared" si="8"/>
        <v>0</v>
      </c>
      <c r="H58" s="73"/>
      <c r="I58" s="74">
        <f t="shared" si="1"/>
        <v>0</v>
      </c>
      <c r="J58" s="73"/>
      <c r="K58" s="113">
        <f t="shared" si="9"/>
        <v>0</v>
      </c>
      <c r="L58" s="73"/>
      <c r="M58" s="74">
        <f t="shared" si="10"/>
        <v>0</v>
      </c>
      <c r="N58" s="73"/>
      <c r="O58" s="113">
        <f t="shared" si="2"/>
        <v>0</v>
      </c>
      <c r="P58" s="101"/>
      <c r="Q58" s="74">
        <f t="shared" si="2"/>
        <v>0</v>
      </c>
      <c r="R58" s="73"/>
      <c r="S58" s="113">
        <f t="shared" si="11"/>
        <v>0</v>
      </c>
      <c r="T58" s="73"/>
      <c r="U58" s="74">
        <v>0</v>
      </c>
      <c r="V58" s="73"/>
      <c r="W58" s="74">
        <f t="shared" si="16"/>
        <v>0</v>
      </c>
      <c r="X58" s="73"/>
      <c r="Y58" s="74">
        <f t="shared" si="5"/>
        <v>0</v>
      </c>
      <c r="Z58" s="73"/>
      <c r="AA58" s="74">
        <f t="shared" si="12"/>
        <v>0</v>
      </c>
      <c r="AB58" s="82">
        <f t="shared" si="6"/>
        <v>0</v>
      </c>
      <c r="AC58" s="74"/>
      <c r="AD58" s="139">
        <f t="shared" si="13"/>
        <v>0</v>
      </c>
    </row>
    <row r="59" spans="1:30" ht="15" customHeight="1" x14ac:dyDescent="0.2">
      <c r="A59" s="84" t="s">
        <v>235</v>
      </c>
      <c r="B59" t="s">
        <v>65</v>
      </c>
      <c r="C59" s="4" t="s">
        <v>9</v>
      </c>
      <c r="D59" s="19">
        <f t="shared" si="0"/>
        <v>35</v>
      </c>
      <c r="E59" s="20">
        <f t="shared" si="7"/>
        <v>0</v>
      </c>
      <c r="F59" s="73"/>
      <c r="G59" s="74">
        <f t="shared" si="8"/>
        <v>0</v>
      </c>
      <c r="H59" s="73"/>
      <c r="I59" s="74">
        <f t="shared" si="1"/>
        <v>0</v>
      </c>
      <c r="J59" s="73"/>
      <c r="K59" s="113">
        <f t="shared" si="9"/>
        <v>0</v>
      </c>
      <c r="L59" s="73"/>
      <c r="M59" s="74">
        <f t="shared" si="10"/>
        <v>0</v>
      </c>
      <c r="N59" s="73"/>
      <c r="O59" s="113">
        <f t="shared" si="2"/>
        <v>0</v>
      </c>
      <c r="P59" s="101"/>
      <c r="Q59" s="74">
        <f t="shared" si="2"/>
        <v>0</v>
      </c>
      <c r="R59" s="73"/>
      <c r="S59" s="113">
        <f t="shared" si="11"/>
        <v>0</v>
      </c>
      <c r="T59" s="73"/>
      <c r="U59" s="74">
        <v>0</v>
      </c>
      <c r="V59" s="73"/>
      <c r="W59" s="74">
        <f t="shared" si="16"/>
        <v>0</v>
      </c>
      <c r="X59" s="73"/>
      <c r="Y59" s="74">
        <f t="shared" si="5"/>
        <v>0</v>
      </c>
      <c r="Z59" s="73"/>
      <c r="AA59" s="74">
        <f t="shared" si="12"/>
        <v>0</v>
      </c>
      <c r="AB59" s="82">
        <f t="shared" si="6"/>
        <v>0</v>
      </c>
      <c r="AC59" s="74"/>
      <c r="AD59" s="139">
        <f t="shared" si="13"/>
        <v>0</v>
      </c>
    </row>
    <row r="60" spans="1:30" ht="15" customHeight="1" x14ac:dyDescent="0.2">
      <c r="A60" s="84" t="s">
        <v>230</v>
      </c>
      <c r="B60" t="str">
        <f>IF($A60="","",INDEX('MA-Liste'!$D:$D,MATCH($A60,'MA-Liste'!$M:$M,FALSE)))</f>
        <v>AeBo</v>
      </c>
      <c r="C60" s="4" t="str">
        <f ca="1">IF($A60="","",INDEX(INDIRECT("'MA-Liste'!"&amp;$C$11),MATCH($A60,'MA-Liste'!$M:$M,FALSE)))</f>
        <v>G</v>
      </c>
      <c r="D60" s="19">
        <f t="shared" ca="1" si="0"/>
        <v>35</v>
      </c>
      <c r="E60" s="20">
        <f t="shared" si="7"/>
        <v>0</v>
      </c>
      <c r="F60" s="73"/>
      <c r="G60" s="74">
        <f t="shared" ca="1" si="8"/>
        <v>0</v>
      </c>
      <c r="H60" s="73"/>
      <c r="I60" s="74">
        <f t="shared" ca="1" si="1"/>
        <v>0</v>
      </c>
      <c r="J60" s="73"/>
      <c r="K60" s="113">
        <f t="shared" ca="1" si="9"/>
        <v>0</v>
      </c>
      <c r="L60" s="73"/>
      <c r="M60" s="74">
        <f t="shared" ca="1" si="10"/>
        <v>0</v>
      </c>
      <c r="N60" s="73"/>
      <c r="O60" s="113">
        <f t="shared" ca="1" si="2"/>
        <v>0</v>
      </c>
      <c r="P60" s="101"/>
      <c r="Q60" s="74">
        <f t="shared" ca="1" si="2"/>
        <v>0</v>
      </c>
      <c r="R60" s="73"/>
      <c r="S60" s="113">
        <f t="shared" ca="1" si="11"/>
        <v>0</v>
      </c>
      <c r="T60" s="73"/>
      <c r="U60" s="74">
        <v>0</v>
      </c>
      <c r="V60" s="73"/>
      <c r="W60" s="74">
        <f t="shared" ca="1" si="16"/>
        <v>0</v>
      </c>
      <c r="X60" s="73"/>
      <c r="Y60" s="74">
        <f t="shared" ca="1" si="5"/>
        <v>0</v>
      </c>
      <c r="Z60" s="73"/>
      <c r="AA60" s="74">
        <f t="shared" ca="1" si="12"/>
        <v>0</v>
      </c>
      <c r="AB60" s="82">
        <f t="shared" ca="1" si="6"/>
        <v>0</v>
      </c>
      <c r="AC60" s="74"/>
      <c r="AD60" s="139">
        <f t="shared" ca="1" si="13"/>
        <v>0</v>
      </c>
    </row>
    <row r="61" spans="1:30" ht="15" customHeight="1" x14ac:dyDescent="0.2">
      <c r="A61" s="84" t="s">
        <v>243</v>
      </c>
      <c r="B61" t="s">
        <v>65</v>
      </c>
      <c r="C61" s="4" t="s">
        <v>6</v>
      </c>
      <c r="D61" s="19">
        <v>100</v>
      </c>
      <c r="E61" s="20">
        <f t="shared" si="7"/>
        <v>10</v>
      </c>
      <c r="F61" s="73"/>
      <c r="G61" s="74">
        <f t="shared" si="8"/>
        <v>0</v>
      </c>
      <c r="H61" s="73"/>
      <c r="I61" s="74">
        <f t="shared" si="1"/>
        <v>0</v>
      </c>
      <c r="J61" s="73">
        <v>10</v>
      </c>
      <c r="K61" s="113">
        <f t="shared" si="9"/>
        <v>1000</v>
      </c>
      <c r="L61" s="73"/>
      <c r="M61" s="74">
        <f t="shared" si="10"/>
        <v>0</v>
      </c>
      <c r="N61" s="73"/>
      <c r="O61" s="113">
        <f t="shared" si="2"/>
        <v>0</v>
      </c>
      <c r="P61" s="101"/>
      <c r="Q61" s="74">
        <f t="shared" si="2"/>
        <v>0</v>
      </c>
      <c r="R61" s="73"/>
      <c r="S61" s="113">
        <f t="shared" si="11"/>
        <v>0</v>
      </c>
      <c r="T61" s="73"/>
      <c r="U61" s="74">
        <v>0</v>
      </c>
      <c r="V61" s="73"/>
      <c r="W61" s="74">
        <f t="shared" si="16"/>
        <v>0</v>
      </c>
      <c r="X61" s="73"/>
      <c r="Y61" s="74">
        <f t="shared" si="5"/>
        <v>0</v>
      </c>
      <c r="Z61" s="73"/>
      <c r="AA61" s="74">
        <f t="shared" si="12"/>
        <v>0</v>
      </c>
      <c r="AB61" s="82">
        <f t="shared" si="6"/>
        <v>1000</v>
      </c>
      <c r="AC61" s="74"/>
      <c r="AD61" s="139">
        <f t="shared" si="13"/>
        <v>1000</v>
      </c>
    </row>
    <row r="62" spans="1:30" ht="15" customHeight="1" x14ac:dyDescent="0.2">
      <c r="A62" s="84" t="s">
        <v>244</v>
      </c>
      <c r="B62" t="s">
        <v>65</v>
      </c>
      <c r="C62" s="4" t="s">
        <v>6</v>
      </c>
      <c r="D62" s="19">
        <v>100</v>
      </c>
      <c r="E62" s="20">
        <f t="shared" si="7"/>
        <v>0</v>
      </c>
      <c r="F62" s="73"/>
      <c r="G62" s="74">
        <f t="shared" si="8"/>
        <v>0</v>
      </c>
      <c r="H62" s="73"/>
      <c r="I62" s="74">
        <f t="shared" si="1"/>
        <v>0</v>
      </c>
      <c r="J62" s="73"/>
      <c r="K62" s="113">
        <f t="shared" si="9"/>
        <v>0</v>
      </c>
      <c r="L62" s="73"/>
      <c r="M62" s="74">
        <f t="shared" si="10"/>
        <v>0</v>
      </c>
      <c r="N62" s="73"/>
      <c r="O62" s="113">
        <f t="shared" si="2"/>
        <v>0</v>
      </c>
      <c r="P62" s="101"/>
      <c r="Q62" s="74">
        <f t="shared" si="2"/>
        <v>0</v>
      </c>
      <c r="R62" s="73"/>
      <c r="S62" s="113">
        <f t="shared" si="11"/>
        <v>0</v>
      </c>
      <c r="T62" s="73"/>
      <c r="U62" s="74">
        <v>0</v>
      </c>
      <c r="V62" s="73"/>
      <c r="W62" s="74">
        <f t="shared" si="16"/>
        <v>0</v>
      </c>
      <c r="X62" s="73"/>
      <c r="Y62" s="74">
        <f t="shared" si="5"/>
        <v>0</v>
      </c>
      <c r="Z62" s="73"/>
      <c r="AA62" s="74">
        <f t="shared" si="12"/>
        <v>0</v>
      </c>
      <c r="AB62" s="82">
        <f t="shared" si="6"/>
        <v>0</v>
      </c>
      <c r="AC62" s="74"/>
      <c r="AD62" s="139">
        <f t="shared" si="13"/>
        <v>0</v>
      </c>
    </row>
    <row r="63" spans="1:30" ht="15" customHeight="1" x14ac:dyDescent="0.2">
      <c r="A63" s="84" t="s">
        <v>249</v>
      </c>
      <c r="B63" t="s">
        <v>250</v>
      </c>
      <c r="C63" s="4" t="s">
        <v>9</v>
      </c>
      <c r="D63" s="19">
        <v>35</v>
      </c>
      <c r="E63" s="20">
        <f t="shared" si="7"/>
        <v>0</v>
      </c>
      <c r="F63" s="73"/>
      <c r="G63" s="74">
        <f t="shared" si="8"/>
        <v>0</v>
      </c>
      <c r="H63" s="73"/>
      <c r="I63" s="74">
        <f t="shared" si="1"/>
        <v>0</v>
      </c>
      <c r="J63" s="73"/>
      <c r="K63" s="113">
        <f t="shared" si="9"/>
        <v>0</v>
      </c>
      <c r="L63" s="73"/>
      <c r="M63" s="74">
        <f t="shared" si="10"/>
        <v>0</v>
      </c>
      <c r="N63" s="73"/>
      <c r="O63" s="113">
        <f t="shared" si="2"/>
        <v>0</v>
      </c>
      <c r="P63" s="101"/>
      <c r="Q63" s="74">
        <f t="shared" si="2"/>
        <v>0</v>
      </c>
      <c r="R63" s="73"/>
      <c r="S63" s="113">
        <f t="shared" si="11"/>
        <v>0</v>
      </c>
      <c r="T63" s="73"/>
      <c r="U63" s="74">
        <v>0</v>
      </c>
      <c r="V63" s="73"/>
      <c r="W63" s="74">
        <f t="shared" si="16"/>
        <v>0</v>
      </c>
      <c r="X63" s="73"/>
      <c r="Y63" s="74">
        <f t="shared" si="5"/>
        <v>0</v>
      </c>
      <c r="Z63" s="73"/>
      <c r="AA63" s="74">
        <f t="shared" si="12"/>
        <v>0</v>
      </c>
      <c r="AB63" s="82">
        <f t="shared" si="6"/>
        <v>0</v>
      </c>
      <c r="AC63" s="74"/>
      <c r="AD63" s="139">
        <f t="shared" si="13"/>
        <v>0</v>
      </c>
    </row>
    <row r="64" spans="1:30" ht="15" customHeight="1" x14ac:dyDescent="0.2">
      <c r="A64" s="84" t="s">
        <v>246</v>
      </c>
      <c r="B64" t="s">
        <v>65</v>
      </c>
      <c r="C64" s="4" t="s">
        <v>4</v>
      </c>
      <c r="D64" s="19">
        <v>140</v>
      </c>
      <c r="E64" s="20">
        <f t="shared" si="7"/>
        <v>0</v>
      </c>
      <c r="F64" s="73"/>
      <c r="G64" s="74">
        <f t="shared" si="8"/>
        <v>0</v>
      </c>
      <c r="H64" s="73"/>
      <c r="I64" s="74">
        <f t="shared" si="1"/>
        <v>0</v>
      </c>
      <c r="J64" s="73"/>
      <c r="K64" s="113">
        <f t="shared" si="9"/>
        <v>0</v>
      </c>
      <c r="L64" s="73"/>
      <c r="M64" s="74">
        <f t="shared" si="10"/>
        <v>0</v>
      </c>
      <c r="N64" s="73"/>
      <c r="O64" s="113">
        <f t="shared" si="2"/>
        <v>0</v>
      </c>
      <c r="P64" s="101"/>
      <c r="Q64" s="74">
        <f t="shared" si="2"/>
        <v>0</v>
      </c>
      <c r="R64" s="73"/>
      <c r="S64" s="113">
        <f t="shared" si="11"/>
        <v>0</v>
      </c>
      <c r="T64" s="73"/>
      <c r="U64" s="74">
        <v>0</v>
      </c>
      <c r="V64" s="73"/>
      <c r="W64" s="74">
        <f t="shared" si="16"/>
        <v>0</v>
      </c>
      <c r="X64" s="73"/>
      <c r="Y64" s="74">
        <f t="shared" si="5"/>
        <v>0</v>
      </c>
      <c r="Z64" s="73"/>
      <c r="AA64" s="74">
        <f t="shared" si="12"/>
        <v>0</v>
      </c>
      <c r="AB64" s="82">
        <f t="shared" si="6"/>
        <v>0</v>
      </c>
      <c r="AC64" s="74"/>
      <c r="AD64" s="139">
        <f t="shared" si="13"/>
        <v>0</v>
      </c>
    </row>
    <row r="65" spans="1:31" ht="15" customHeight="1" x14ac:dyDescent="0.2">
      <c r="A65" s="84" t="s">
        <v>228</v>
      </c>
      <c r="B65" t="str">
        <f>IF($A65="","",INDEX('MA-Liste'!$D:$D,MATCH($A65,'MA-Liste'!$M:$M,FALSE)))</f>
        <v>AeBo</v>
      </c>
      <c r="C65" s="4" t="str">
        <f ca="1">IF($A65="","",INDEX(INDIRECT("'MA-Liste'!"&amp;$C$11),MATCH($A65,'MA-Liste'!$M:$M,FALSE)))</f>
        <v>D</v>
      </c>
      <c r="D65" s="19">
        <f t="shared" ca="1" si="0"/>
        <v>100</v>
      </c>
      <c r="E65" s="20">
        <f t="shared" si="7"/>
        <v>0</v>
      </c>
      <c r="F65" s="73"/>
      <c r="G65" s="74">
        <f t="shared" ca="1" si="8"/>
        <v>0</v>
      </c>
      <c r="H65" s="73"/>
      <c r="I65" s="74">
        <f t="shared" ca="1" si="1"/>
        <v>0</v>
      </c>
      <c r="J65" s="73"/>
      <c r="K65" s="113">
        <f t="shared" ca="1" si="9"/>
        <v>0</v>
      </c>
      <c r="L65" s="73"/>
      <c r="M65" s="74">
        <f t="shared" ca="1" si="10"/>
        <v>0</v>
      </c>
      <c r="N65" s="73"/>
      <c r="O65" s="113">
        <f t="shared" ca="1" si="2"/>
        <v>0</v>
      </c>
      <c r="P65" s="101"/>
      <c r="Q65" s="74">
        <f t="shared" ca="1" si="2"/>
        <v>0</v>
      </c>
      <c r="R65" s="73"/>
      <c r="S65" s="113">
        <f t="shared" ca="1" si="11"/>
        <v>0</v>
      </c>
      <c r="T65" s="73"/>
      <c r="U65" s="74">
        <v>0</v>
      </c>
      <c r="V65" s="73"/>
      <c r="W65" s="74">
        <f t="shared" ca="1" si="16"/>
        <v>0</v>
      </c>
      <c r="X65" s="73"/>
      <c r="Y65" s="74">
        <f t="shared" ca="1" si="5"/>
        <v>0</v>
      </c>
      <c r="Z65" s="73"/>
      <c r="AA65" s="74">
        <f t="shared" ca="1" si="12"/>
        <v>0</v>
      </c>
      <c r="AB65" s="82">
        <f t="shared" ca="1" si="6"/>
        <v>0</v>
      </c>
      <c r="AC65" s="74"/>
      <c r="AD65" s="139">
        <f t="shared" ca="1" si="13"/>
        <v>0</v>
      </c>
    </row>
    <row r="66" spans="1:31" ht="15" customHeight="1" x14ac:dyDescent="0.2">
      <c r="A66" s="84" t="s">
        <v>252</v>
      </c>
      <c r="B66" s="14" t="s">
        <v>65</v>
      </c>
      <c r="C66" s="18" t="s">
        <v>8</v>
      </c>
      <c r="D66" s="19">
        <v>60</v>
      </c>
      <c r="E66" s="20">
        <f t="shared" si="7"/>
        <v>71</v>
      </c>
      <c r="F66" s="73"/>
      <c r="G66" s="74">
        <f t="shared" si="8"/>
        <v>0</v>
      </c>
      <c r="H66" s="73"/>
      <c r="I66" s="74">
        <f t="shared" si="1"/>
        <v>0</v>
      </c>
      <c r="J66" s="73">
        <v>21.25</v>
      </c>
      <c r="K66" s="113">
        <f t="shared" si="9"/>
        <v>1275</v>
      </c>
      <c r="L66" s="73"/>
      <c r="M66" s="74">
        <f t="shared" si="10"/>
        <v>0</v>
      </c>
      <c r="N66" s="73">
        <v>49.75</v>
      </c>
      <c r="O66" s="113">
        <f t="shared" si="2"/>
        <v>2985</v>
      </c>
      <c r="P66" s="101"/>
      <c r="Q66" s="74">
        <f t="shared" si="2"/>
        <v>0</v>
      </c>
      <c r="R66" s="73"/>
      <c r="S66" s="113">
        <f t="shared" si="11"/>
        <v>0</v>
      </c>
      <c r="T66" s="73"/>
      <c r="U66" s="74">
        <v>0</v>
      </c>
      <c r="V66" s="73"/>
      <c r="W66" s="74">
        <f t="shared" si="16"/>
        <v>0</v>
      </c>
      <c r="X66" s="73"/>
      <c r="Y66" s="74">
        <f t="shared" si="5"/>
        <v>0</v>
      </c>
      <c r="Z66" s="73"/>
      <c r="AA66" s="74">
        <f t="shared" si="12"/>
        <v>0</v>
      </c>
      <c r="AB66" s="82">
        <f t="shared" si="6"/>
        <v>4260</v>
      </c>
      <c r="AC66" s="74"/>
      <c r="AD66" s="139">
        <f t="shared" si="13"/>
        <v>4260</v>
      </c>
    </row>
    <row r="67" spans="1:31" ht="15" customHeight="1" x14ac:dyDescent="0.2">
      <c r="A67" s="90" t="s">
        <v>253</v>
      </c>
      <c r="B67" s="14" t="s">
        <v>65</v>
      </c>
      <c r="C67" s="18" t="s">
        <v>6</v>
      </c>
      <c r="D67" s="19">
        <v>100</v>
      </c>
      <c r="E67" s="20">
        <f t="shared" si="7"/>
        <v>0</v>
      </c>
      <c r="F67" s="73"/>
      <c r="G67" s="74">
        <f t="shared" si="8"/>
        <v>0</v>
      </c>
      <c r="H67" s="73"/>
      <c r="I67" s="74">
        <f t="shared" si="1"/>
        <v>0</v>
      </c>
      <c r="J67" s="73"/>
      <c r="K67" s="113">
        <f t="shared" si="9"/>
        <v>0</v>
      </c>
      <c r="L67" s="73"/>
      <c r="M67" s="74">
        <f t="shared" si="10"/>
        <v>0</v>
      </c>
      <c r="N67" s="73"/>
      <c r="O67" s="113">
        <f t="shared" si="2"/>
        <v>0</v>
      </c>
      <c r="P67" s="101"/>
      <c r="Q67" s="74">
        <f t="shared" si="2"/>
        <v>0</v>
      </c>
      <c r="R67" s="73"/>
      <c r="S67" s="113">
        <f t="shared" si="11"/>
        <v>0</v>
      </c>
      <c r="T67" s="73"/>
      <c r="U67" s="74">
        <v>0</v>
      </c>
      <c r="V67" s="73"/>
      <c r="W67" s="74">
        <f t="shared" si="16"/>
        <v>0</v>
      </c>
      <c r="X67" s="73"/>
      <c r="Y67" s="74">
        <f t="shared" si="5"/>
        <v>0</v>
      </c>
      <c r="Z67" s="73"/>
      <c r="AA67" s="74">
        <f t="shared" si="12"/>
        <v>0</v>
      </c>
      <c r="AB67" s="82">
        <f t="shared" si="6"/>
        <v>0</v>
      </c>
      <c r="AC67" s="74"/>
      <c r="AD67" s="139">
        <f t="shared" si="13"/>
        <v>0</v>
      </c>
    </row>
    <row r="68" spans="1:31" ht="15" customHeight="1" x14ac:dyDescent="0.2">
      <c r="A68" s="90" t="s">
        <v>254</v>
      </c>
      <c r="B68" s="14" t="s">
        <v>65</v>
      </c>
      <c r="C68" s="18" t="s">
        <v>8</v>
      </c>
      <c r="D68" s="19">
        <v>60</v>
      </c>
      <c r="E68" s="20">
        <f t="shared" si="7"/>
        <v>0</v>
      </c>
      <c r="F68" s="73"/>
      <c r="G68" s="74">
        <f t="shared" si="8"/>
        <v>0</v>
      </c>
      <c r="H68" s="73"/>
      <c r="I68" s="74">
        <f t="shared" si="1"/>
        <v>0</v>
      </c>
      <c r="J68" s="73"/>
      <c r="K68" s="113">
        <f t="shared" si="9"/>
        <v>0</v>
      </c>
      <c r="L68" s="73"/>
      <c r="M68" s="74">
        <f t="shared" si="10"/>
        <v>0</v>
      </c>
      <c r="N68" s="73"/>
      <c r="O68" s="113">
        <f t="shared" si="2"/>
        <v>0</v>
      </c>
      <c r="P68" s="101"/>
      <c r="Q68" s="74">
        <f t="shared" si="2"/>
        <v>0</v>
      </c>
      <c r="R68" s="73"/>
      <c r="S68" s="113">
        <f t="shared" si="11"/>
        <v>0</v>
      </c>
      <c r="T68" s="73"/>
      <c r="U68" s="74">
        <v>0</v>
      </c>
      <c r="V68" s="73"/>
      <c r="W68" s="74">
        <f t="shared" si="16"/>
        <v>0</v>
      </c>
      <c r="X68" s="73"/>
      <c r="Y68" s="74">
        <f t="shared" si="5"/>
        <v>0</v>
      </c>
      <c r="Z68" s="73"/>
      <c r="AA68" s="74">
        <f t="shared" si="12"/>
        <v>0</v>
      </c>
      <c r="AB68" s="82">
        <f t="shared" si="6"/>
        <v>0</v>
      </c>
      <c r="AC68" s="74"/>
      <c r="AD68" s="147">
        <f t="shared" si="13"/>
        <v>0</v>
      </c>
    </row>
    <row r="69" spans="1:31" ht="15" customHeight="1" x14ac:dyDescent="0.2">
      <c r="A69" s="90" t="s">
        <v>255</v>
      </c>
      <c r="B69" s="14" t="s">
        <v>65</v>
      </c>
      <c r="C69" s="18" t="s">
        <v>5</v>
      </c>
      <c r="D69" s="19">
        <v>118</v>
      </c>
      <c r="E69" s="20">
        <f t="shared" si="7"/>
        <v>0</v>
      </c>
      <c r="F69" s="73"/>
      <c r="G69" s="74">
        <f t="shared" si="8"/>
        <v>0</v>
      </c>
      <c r="H69" s="73"/>
      <c r="I69" s="74">
        <f t="shared" si="1"/>
        <v>0</v>
      </c>
      <c r="J69" s="73"/>
      <c r="K69" s="113">
        <f t="shared" si="9"/>
        <v>0</v>
      </c>
      <c r="L69" s="73"/>
      <c r="M69" s="74">
        <f t="shared" si="10"/>
        <v>0</v>
      </c>
      <c r="N69" s="73"/>
      <c r="O69" s="113">
        <f t="shared" si="2"/>
        <v>0</v>
      </c>
      <c r="P69" s="101"/>
      <c r="Q69" s="74">
        <f t="shared" si="2"/>
        <v>0</v>
      </c>
      <c r="R69" s="73"/>
      <c r="S69" s="113">
        <f t="shared" si="11"/>
        <v>0</v>
      </c>
      <c r="T69" s="73"/>
      <c r="U69" s="74">
        <v>0</v>
      </c>
      <c r="V69" s="73"/>
      <c r="W69" s="74">
        <f t="shared" si="16"/>
        <v>0</v>
      </c>
      <c r="X69" s="73"/>
      <c r="Y69" s="74">
        <f t="shared" si="5"/>
        <v>0</v>
      </c>
      <c r="Z69" s="73"/>
      <c r="AA69" s="74">
        <f t="shared" si="12"/>
        <v>0</v>
      </c>
      <c r="AB69" s="82">
        <f t="shared" si="6"/>
        <v>0</v>
      </c>
      <c r="AC69" s="74"/>
      <c r="AD69" s="147">
        <f t="shared" si="13"/>
        <v>0</v>
      </c>
    </row>
    <row r="70" spans="1:31" ht="15" customHeight="1" x14ac:dyDescent="0.2">
      <c r="A70" s="90" t="s">
        <v>256</v>
      </c>
      <c r="B70" s="14" t="s">
        <v>65</v>
      </c>
      <c r="C70" s="18" t="s">
        <v>5</v>
      </c>
      <c r="D70" s="19">
        <v>118</v>
      </c>
      <c r="E70" s="20">
        <f t="shared" si="7"/>
        <v>0</v>
      </c>
      <c r="F70" s="73"/>
      <c r="G70" s="74">
        <f t="shared" si="8"/>
        <v>0</v>
      </c>
      <c r="H70" s="73"/>
      <c r="I70" s="74">
        <f t="shared" si="1"/>
        <v>0</v>
      </c>
      <c r="J70" s="73"/>
      <c r="K70" s="113">
        <f t="shared" si="9"/>
        <v>0</v>
      </c>
      <c r="L70" s="73"/>
      <c r="M70" s="74">
        <f t="shared" si="10"/>
        <v>0</v>
      </c>
      <c r="N70" s="73"/>
      <c r="O70" s="113">
        <f t="shared" si="2"/>
        <v>0</v>
      </c>
      <c r="P70" s="101"/>
      <c r="Q70" s="74">
        <f t="shared" si="2"/>
        <v>0</v>
      </c>
      <c r="R70" s="73"/>
      <c r="S70" s="113">
        <f t="shared" si="11"/>
        <v>0</v>
      </c>
      <c r="T70" s="73"/>
      <c r="U70" s="74">
        <v>0</v>
      </c>
      <c r="V70" s="73"/>
      <c r="W70" s="74">
        <f t="shared" si="16"/>
        <v>0</v>
      </c>
      <c r="X70" s="73"/>
      <c r="Y70" s="74">
        <f t="shared" si="5"/>
        <v>0</v>
      </c>
      <c r="Z70" s="73"/>
      <c r="AA70" s="74">
        <f t="shared" si="12"/>
        <v>0</v>
      </c>
      <c r="AB70" s="82">
        <f t="shared" si="6"/>
        <v>0</v>
      </c>
      <c r="AC70" s="74"/>
      <c r="AD70" s="147">
        <f t="shared" si="13"/>
        <v>0</v>
      </c>
    </row>
    <row r="71" spans="1:31" ht="15" customHeight="1" x14ac:dyDescent="0.2">
      <c r="A71" s="90" t="s">
        <v>257</v>
      </c>
      <c r="B71" s="14" t="s">
        <v>65</v>
      </c>
      <c r="C71" s="18" t="s">
        <v>5</v>
      </c>
      <c r="D71" s="19">
        <v>118</v>
      </c>
      <c r="E71" s="20">
        <f t="shared" si="7"/>
        <v>0</v>
      </c>
      <c r="F71" s="73"/>
      <c r="G71" s="74">
        <f t="shared" si="8"/>
        <v>0</v>
      </c>
      <c r="H71" s="73"/>
      <c r="I71" s="74">
        <f t="shared" si="1"/>
        <v>0</v>
      </c>
      <c r="J71" s="73"/>
      <c r="K71" s="113">
        <f t="shared" si="9"/>
        <v>0</v>
      </c>
      <c r="L71" s="73"/>
      <c r="M71" s="74">
        <f t="shared" si="10"/>
        <v>0</v>
      </c>
      <c r="N71" s="73"/>
      <c r="O71" s="113">
        <f t="shared" si="2"/>
        <v>0</v>
      </c>
      <c r="P71" s="101"/>
      <c r="Q71" s="74">
        <f t="shared" si="2"/>
        <v>0</v>
      </c>
      <c r="R71" s="73"/>
      <c r="S71" s="113">
        <f t="shared" si="11"/>
        <v>0</v>
      </c>
      <c r="T71" s="73"/>
      <c r="U71" s="74">
        <v>0</v>
      </c>
      <c r="V71" s="73"/>
      <c r="W71" s="74">
        <f t="shared" si="16"/>
        <v>0</v>
      </c>
      <c r="X71" s="73"/>
      <c r="Y71" s="74">
        <f t="shared" si="5"/>
        <v>0</v>
      </c>
      <c r="Z71" s="73"/>
      <c r="AA71" s="74">
        <f t="shared" si="12"/>
        <v>0</v>
      </c>
      <c r="AB71" s="82">
        <f t="shared" si="6"/>
        <v>0</v>
      </c>
      <c r="AC71" s="74"/>
      <c r="AD71" s="147">
        <f t="shared" si="13"/>
        <v>0</v>
      </c>
    </row>
    <row r="72" spans="1:31" ht="15" customHeight="1" x14ac:dyDescent="0.2">
      <c r="A72" s="90" t="s">
        <v>264</v>
      </c>
      <c r="B72" s="14" t="s">
        <v>65</v>
      </c>
      <c r="C72" s="18" t="s">
        <v>6</v>
      </c>
      <c r="D72" s="19">
        <v>100</v>
      </c>
      <c r="E72" s="20">
        <f t="shared" si="7"/>
        <v>16.25</v>
      </c>
      <c r="F72" s="73"/>
      <c r="G72" s="74">
        <f t="shared" si="8"/>
        <v>0</v>
      </c>
      <c r="H72" s="73"/>
      <c r="I72" s="74">
        <f t="shared" si="1"/>
        <v>0</v>
      </c>
      <c r="J72" s="73"/>
      <c r="K72" s="113">
        <f t="shared" si="9"/>
        <v>0</v>
      </c>
      <c r="L72" s="73">
        <v>15.5</v>
      </c>
      <c r="M72" s="74">
        <f t="shared" si="10"/>
        <v>1550</v>
      </c>
      <c r="N72" s="73">
        <v>0.75</v>
      </c>
      <c r="O72" s="113">
        <f t="shared" si="2"/>
        <v>75</v>
      </c>
      <c r="P72" s="101"/>
      <c r="Q72" s="74">
        <f t="shared" si="2"/>
        <v>0</v>
      </c>
      <c r="R72" s="73"/>
      <c r="S72" s="113">
        <f t="shared" si="11"/>
        <v>0</v>
      </c>
      <c r="T72" s="73"/>
      <c r="U72" s="74">
        <v>0</v>
      </c>
      <c r="V72" s="73"/>
      <c r="W72" s="74">
        <f t="shared" si="16"/>
        <v>0</v>
      </c>
      <c r="X72" s="73"/>
      <c r="Y72" s="74">
        <f t="shared" si="5"/>
        <v>0</v>
      </c>
      <c r="Z72" s="73"/>
      <c r="AA72" s="74">
        <f t="shared" si="12"/>
        <v>0</v>
      </c>
      <c r="AB72" s="82">
        <f t="shared" si="6"/>
        <v>1625</v>
      </c>
      <c r="AC72" s="74"/>
      <c r="AD72" s="147">
        <f t="shared" si="13"/>
        <v>1625</v>
      </c>
    </row>
    <row r="73" spans="1:31" ht="15" customHeight="1" x14ac:dyDescent="0.2">
      <c r="A73" s="90" t="s">
        <v>260</v>
      </c>
      <c r="B73" s="14" t="s">
        <v>65</v>
      </c>
      <c r="C73" s="18" t="s">
        <v>6</v>
      </c>
      <c r="D73" s="19">
        <v>100</v>
      </c>
      <c r="E73" s="20">
        <f t="shared" si="7"/>
        <v>0</v>
      </c>
      <c r="F73" s="73"/>
      <c r="G73" s="74">
        <f t="shared" si="8"/>
        <v>0</v>
      </c>
      <c r="H73" s="73"/>
      <c r="I73" s="74">
        <f t="shared" si="1"/>
        <v>0</v>
      </c>
      <c r="J73" s="73"/>
      <c r="K73" s="113">
        <f t="shared" si="9"/>
        <v>0</v>
      </c>
      <c r="L73" s="73"/>
      <c r="M73" s="74">
        <f t="shared" si="10"/>
        <v>0</v>
      </c>
      <c r="N73" s="73"/>
      <c r="O73" s="113">
        <f t="shared" si="2"/>
        <v>0</v>
      </c>
      <c r="P73" s="73"/>
      <c r="Q73" s="74">
        <f t="shared" si="2"/>
        <v>0</v>
      </c>
      <c r="R73" s="73"/>
      <c r="S73" s="113">
        <f t="shared" si="11"/>
        <v>0</v>
      </c>
      <c r="T73" s="73"/>
      <c r="U73" s="74">
        <v>0</v>
      </c>
      <c r="V73" s="73"/>
      <c r="W73" s="74">
        <f t="shared" si="16"/>
        <v>0</v>
      </c>
      <c r="X73" s="73"/>
      <c r="Y73" s="74">
        <f t="shared" si="5"/>
        <v>0</v>
      </c>
      <c r="Z73" s="73"/>
      <c r="AA73" s="74">
        <f t="shared" si="12"/>
        <v>0</v>
      </c>
      <c r="AB73" s="82">
        <f t="shared" si="6"/>
        <v>0</v>
      </c>
      <c r="AC73" s="74"/>
      <c r="AD73" s="147">
        <f t="shared" si="13"/>
        <v>0</v>
      </c>
    </row>
    <row r="74" spans="1:31" ht="15" customHeight="1" x14ac:dyDescent="0.2">
      <c r="A74" s="90" t="s">
        <v>265</v>
      </c>
      <c r="B74" t="str">
        <f>IF($A74="","",INDEX('MA-Liste'!$D:$D,MATCH($A74,'MA-Liste'!$M:$M,FALSE)))</f>
        <v>AeBo</v>
      </c>
      <c r="C74" s="4" t="str">
        <f ca="1">IF($A74="","",INDEX(INDIRECT("'MA-Liste'!"&amp;$C$11),MATCH($A74,'MA-Liste'!$M:$M,FALSE)))</f>
        <v>D</v>
      </c>
      <c r="D74" s="19">
        <f ca="1">IF(OR($C74="",$C74=0),"",VLOOKUP($C74,Ansätze,$D$11,FALSE))</f>
        <v>100</v>
      </c>
      <c r="E74" s="20">
        <f t="shared" si="7"/>
        <v>0</v>
      </c>
      <c r="F74" s="73"/>
      <c r="G74" s="74">
        <f t="shared" ca="1" si="8"/>
        <v>0</v>
      </c>
      <c r="H74" s="73"/>
      <c r="I74" s="74">
        <f t="shared" ca="1" si="1"/>
        <v>0</v>
      </c>
      <c r="J74" s="73"/>
      <c r="K74" s="113">
        <f t="shared" ca="1" si="9"/>
        <v>0</v>
      </c>
      <c r="L74" s="73"/>
      <c r="M74" s="74">
        <f t="shared" ca="1" si="10"/>
        <v>0</v>
      </c>
      <c r="N74" s="73"/>
      <c r="O74" s="113">
        <f t="shared" ca="1" si="2"/>
        <v>0</v>
      </c>
      <c r="P74" s="73"/>
      <c r="Q74" s="74">
        <f t="shared" ca="1" si="2"/>
        <v>0</v>
      </c>
      <c r="R74" s="73"/>
      <c r="S74" s="113">
        <f t="shared" ca="1" si="11"/>
        <v>0</v>
      </c>
      <c r="T74" s="73"/>
      <c r="U74" s="74">
        <v>0</v>
      </c>
      <c r="V74" s="73"/>
      <c r="W74" s="74">
        <f t="shared" ca="1" si="16"/>
        <v>0</v>
      </c>
      <c r="X74" s="73"/>
      <c r="Y74" s="74">
        <f t="shared" ca="1" si="5"/>
        <v>0</v>
      </c>
      <c r="Z74" s="73"/>
      <c r="AA74" s="74">
        <f t="shared" ca="1" si="12"/>
        <v>0</v>
      </c>
      <c r="AB74" s="82">
        <f t="shared" ca="1" si="6"/>
        <v>0</v>
      </c>
      <c r="AC74" s="74"/>
      <c r="AD74" s="147">
        <f t="shared" ca="1" si="13"/>
        <v>0</v>
      </c>
    </row>
    <row r="75" spans="1:31" ht="15" customHeight="1" x14ac:dyDescent="0.2">
      <c r="A75" s="90" t="s">
        <v>263</v>
      </c>
      <c r="B75" s="14" t="s">
        <v>65</v>
      </c>
      <c r="C75" s="18" t="s">
        <v>6</v>
      </c>
      <c r="D75" s="19">
        <v>100</v>
      </c>
      <c r="E75" s="20">
        <f t="shared" si="7"/>
        <v>0</v>
      </c>
      <c r="F75" s="73"/>
      <c r="G75" s="74">
        <f t="shared" si="8"/>
        <v>0</v>
      </c>
      <c r="H75" s="73"/>
      <c r="I75" s="74">
        <f t="shared" ref="I75:I81" si="17">IF(D75="",0,D75*H75)</f>
        <v>0</v>
      </c>
      <c r="J75" s="73"/>
      <c r="K75" s="113">
        <f t="shared" si="9"/>
        <v>0</v>
      </c>
      <c r="L75" s="73"/>
      <c r="M75" s="74">
        <f t="shared" si="10"/>
        <v>0</v>
      </c>
      <c r="N75" s="73"/>
      <c r="O75" s="113">
        <f t="shared" ref="O75:O81" si="18">IF($D75="",0,$D75*N75)</f>
        <v>0</v>
      </c>
      <c r="P75" s="73"/>
      <c r="Q75" s="74">
        <f t="shared" ref="Q75:Q81" si="19">IF($D75="",0,$D75*P75)</f>
        <v>0</v>
      </c>
      <c r="R75" s="73"/>
      <c r="S75" s="113">
        <f t="shared" si="11"/>
        <v>0</v>
      </c>
      <c r="T75" s="73"/>
      <c r="U75" s="74">
        <v>0</v>
      </c>
      <c r="V75" s="73"/>
      <c r="W75" s="74">
        <f t="shared" si="16"/>
        <v>0</v>
      </c>
      <c r="X75" s="73"/>
      <c r="Y75" s="74">
        <f t="shared" ref="Y75:Y81" si="20">IF(D75="",0,D75*X75)</f>
        <v>0</v>
      </c>
      <c r="Z75" s="73"/>
      <c r="AA75" s="74">
        <f t="shared" si="12"/>
        <v>0</v>
      </c>
      <c r="AB75" s="82">
        <f t="shared" ref="AB75:AB81" si="21">IF(D75="",0,D75*E75)</f>
        <v>0</v>
      </c>
      <c r="AC75" s="74"/>
      <c r="AD75" s="147">
        <f t="shared" si="13"/>
        <v>0</v>
      </c>
      <c r="AE75" s="141"/>
    </row>
    <row r="76" spans="1:31" ht="15" customHeight="1" x14ac:dyDescent="0.2">
      <c r="A76" s="84" t="s">
        <v>292</v>
      </c>
      <c r="B76" t="s">
        <v>65</v>
      </c>
      <c r="C76" s="4" t="s">
        <v>9</v>
      </c>
      <c r="D76" s="19">
        <v>35</v>
      </c>
      <c r="E76" s="20">
        <f t="shared" si="7"/>
        <v>1.5</v>
      </c>
      <c r="F76" s="73"/>
      <c r="G76" s="74">
        <f t="shared" ref="G76:G81" si="22">IF(D76="",0,D76*F76)</f>
        <v>0</v>
      </c>
      <c r="H76" s="73"/>
      <c r="I76" s="74">
        <f t="shared" si="17"/>
        <v>0</v>
      </c>
      <c r="J76" s="73"/>
      <c r="K76" s="113">
        <f t="shared" ref="K76:K81" si="23">IF($D76="",0,$D76*J76)</f>
        <v>0</v>
      </c>
      <c r="L76" s="73"/>
      <c r="M76" s="74">
        <f t="shared" ref="M76:M81" si="24">IF($D76="",0,$D76*L76)</f>
        <v>0</v>
      </c>
      <c r="N76" s="73">
        <v>1.5</v>
      </c>
      <c r="O76" s="113">
        <f t="shared" si="18"/>
        <v>52.5</v>
      </c>
      <c r="P76" s="73"/>
      <c r="Q76" s="74">
        <f t="shared" si="19"/>
        <v>0</v>
      </c>
      <c r="R76" s="73"/>
      <c r="S76" s="113">
        <f t="shared" ref="S76:S82" si="25">IF($D76="",0,$D76*R76)</f>
        <v>0</v>
      </c>
      <c r="T76" s="73"/>
      <c r="U76" s="74">
        <v>0</v>
      </c>
      <c r="V76" s="73"/>
      <c r="W76" s="74">
        <f t="shared" si="16"/>
        <v>0</v>
      </c>
      <c r="X76" s="73"/>
      <c r="Y76" s="74">
        <f t="shared" si="20"/>
        <v>0</v>
      </c>
      <c r="Z76" s="73"/>
      <c r="AA76" s="74">
        <f t="shared" si="12"/>
        <v>0</v>
      </c>
      <c r="AB76" s="82">
        <f t="shared" si="21"/>
        <v>52.5</v>
      </c>
      <c r="AC76" s="74"/>
      <c r="AD76" s="147">
        <f t="shared" ref="AD76:AD81" si="26">SUM(AB76+AC76)</f>
        <v>52.5</v>
      </c>
      <c r="AE76" s="141"/>
    </row>
    <row r="77" spans="1:31" ht="15" customHeight="1" x14ac:dyDescent="0.2">
      <c r="A77" s="84" t="s">
        <v>293</v>
      </c>
      <c r="B77" s="14" t="s">
        <v>65</v>
      </c>
      <c r="C77" s="18" t="s">
        <v>5</v>
      </c>
      <c r="D77" s="19">
        <v>118</v>
      </c>
      <c r="E77" s="20">
        <f t="shared" si="7"/>
        <v>0</v>
      </c>
      <c r="F77" s="73"/>
      <c r="G77" s="74">
        <f t="shared" si="22"/>
        <v>0</v>
      </c>
      <c r="H77" s="73"/>
      <c r="I77" s="74">
        <f t="shared" si="17"/>
        <v>0</v>
      </c>
      <c r="J77" s="73"/>
      <c r="K77" s="113">
        <f t="shared" si="23"/>
        <v>0</v>
      </c>
      <c r="L77" s="73"/>
      <c r="M77" s="74">
        <f t="shared" si="24"/>
        <v>0</v>
      </c>
      <c r="N77" s="73"/>
      <c r="O77" s="113">
        <f t="shared" si="18"/>
        <v>0</v>
      </c>
      <c r="P77" s="73"/>
      <c r="Q77" s="74">
        <f t="shared" si="19"/>
        <v>0</v>
      </c>
      <c r="R77" s="73"/>
      <c r="S77" s="113">
        <f t="shared" si="25"/>
        <v>0</v>
      </c>
      <c r="T77" s="73"/>
      <c r="U77" s="74">
        <f t="shared" ref="U77:U82" si="27">IF(D77="",0,D77*T77)</f>
        <v>0</v>
      </c>
      <c r="V77" s="73"/>
      <c r="W77" s="74">
        <f t="shared" si="16"/>
        <v>0</v>
      </c>
      <c r="X77" s="73"/>
      <c r="Y77" s="74">
        <f t="shared" si="20"/>
        <v>0</v>
      </c>
      <c r="Z77" s="73"/>
      <c r="AA77" s="74">
        <f t="shared" si="12"/>
        <v>0</v>
      </c>
      <c r="AB77" s="82">
        <f t="shared" si="21"/>
        <v>0</v>
      </c>
      <c r="AC77" s="74"/>
      <c r="AD77" s="147">
        <f t="shared" si="26"/>
        <v>0</v>
      </c>
      <c r="AE77" s="141"/>
    </row>
    <row r="78" spans="1:31" ht="15" customHeight="1" x14ac:dyDescent="0.2">
      <c r="A78" s="84" t="s">
        <v>300</v>
      </c>
      <c r="B78" s="14" t="s">
        <v>65</v>
      </c>
      <c r="C78" s="18" t="s">
        <v>6</v>
      </c>
      <c r="D78" s="19">
        <v>100</v>
      </c>
      <c r="E78" s="20">
        <f>SUM(H78+J78+L78+N78+P78+R78+T78+V78+X78+Z78)</f>
        <v>0</v>
      </c>
      <c r="F78" s="73"/>
      <c r="G78" s="113">
        <f t="shared" si="22"/>
        <v>0</v>
      </c>
      <c r="H78" s="73"/>
      <c r="I78" s="74">
        <f t="shared" si="17"/>
        <v>0</v>
      </c>
      <c r="J78" s="174"/>
      <c r="K78" s="113">
        <f t="shared" si="23"/>
        <v>0</v>
      </c>
      <c r="L78" s="73"/>
      <c r="M78" s="74">
        <f t="shared" si="24"/>
        <v>0</v>
      </c>
      <c r="N78" s="174"/>
      <c r="O78" s="113">
        <f t="shared" si="18"/>
        <v>0</v>
      </c>
      <c r="P78" s="73"/>
      <c r="Q78" s="74">
        <f t="shared" si="19"/>
        <v>0</v>
      </c>
      <c r="R78" s="174"/>
      <c r="S78" s="113">
        <f t="shared" si="25"/>
        <v>0</v>
      </c>
      <c r="T78" s="73"/>
      <c r="U78" s="74">
        <f t="shared" si="27"/>
        <v>0</v>
      </c>
      <c r="V78" s="73"/>
      <c r="W78" s="74">
        <f t="shared" si="16"/>
        <v>0</v>
      </c>
      <c r="X78" s="73"/>
      <c r="Y78" s="74">
        <f t="shared" si="20"/>
        <v>0</v>
      </c>
      <c r="Z78" s="73"/>
      <c r="AA78" s="74">
        <f>IF(D78="",0,D78*Z78)</f>
        <v>0</v>
      </c>
      <c r="AB78" s="82">
        <f t="shared" si="21"/>
        <v>0</v>
      </c>
      <c r="AC78" s="74"/>
      <c r="AD78" s="147">
        <f t="shared" si="26"/>
        <v>0</v>
      </c>
      <c r="AE78" s="141"/>
    </row>
    <row r="79" spans="1:31" ht="15" customHeight="1" x14ac:dyDescent="0.2">
      <c r="A79" s="84" t="s">
        <v>302</v>
      </c>
      <c r="B79" s="14" t="s">
        <v>65</v>
      </c>
      <c r="C79" s="18" t="s">
        <v>9</v>
      </c>
      <c r="D79" s="19">
        <v>35</v>
      </c>
      <c r="E79" s="20">
        <f>SUM(H79+J79+L79+N79+P79+R79+T79+V79+X79+Z79)</f>
        <v>36.25</v>
      </c>
      <c r="F79" s="73"/>
      <c r="G79" s="113">
        <f t="shared" si="22"/>
        <v>0</v>
      </c>
      <c r="H79" s="73"/>
      <c r="I79" s="74">
        <f t="shared" si="17"/>
        <v>0</v>
      </c>
      <c r="J79" s="174"/>
      <c r="K79" s="113">
        <f t="shared" si="23"/>
        <v>0</v>
      </c>
      <c r="L79" s="73"/>
      <c r="M79" s="74">
        <f t="shared" si="24"/>
        <v>0</v>
      </c>
      <c r="N79" s="174">
        <v>36.25</v>
      </c>
      <c r="O79" s="113">
        <f t="shared" si="18"/>
        <v>1268.75</v>
      </c>
      <c r="P79" s="73"/>
      <c r="Q79" s="74">
        <f t="shared" si="19"/>
        <v>0</v>
      </c>
      <c r="R79" s="174"/>
      <c r="S79" s="113">
        <f t="shared" si="25"/>
        <v>0</v>
      </c>
      <c r="T79" s="73"/>
      <c r="U79" s="74">
        <f t="shared" si="27"/>
        <v>0</v>
      </c>
      <c r="V79" s="73"/>
      <c r="W79" s="74">
        <f t="shared" si="16"/>
        <v>0</v>
      </c>
      <c r="X79" s="73"/>
      <c r="Y79" s="74">
        <f t="shared" si="20"/>
        <v>0</v>
      </c>
      <c r="Z79" s="73"/>
      <c r="AA79" s="74">
        <f>IF(D79="",0,D79*Z79)</f>
        <v>0</v>
      </c>
      <c r="AB79" s="82">
        <f t="shared" si="21"/>
        <v>1268.75</v>
      </c>
      <c r="AC79" s="74"/>
      <c r="AD79" s="147">
        <f t="shared" si="26"/>
        <v>1268.75</v>
      </c>
      <c r="AE79" s="141"/>
    </row>
    <row r="80" spans="1:31" ht="15" customHeight="1" x14ac:dyDescent="0.2">
      <c r="A80" s="84" t="s">
        <v>301</v>
      </c>
      <c r="B80" s="14" t="s">
        <v>65</v>
      </c>
      <c r="C80" s="18" t="s">
        <v>7</v>
      </c>
      <c r="D80" s="19">
        <v>75</v>
      </c>
      <c r="E80" s="20">
        <f>SUM(H80+J80+L80+N80+P80+R80+T80+V80+X80+Z80)</f>
        <v>32.75</v>
      </c>
      <c r="F80" s="73"/>
      <c r="G80" s="113">
        <f t="shared" si="22"/>
        <v>0</v>
      </c>
      <c r="H80" s="73"/>
      <c r="I80" s="74">
        <f t="shared" si="17"/>
        <v>0</v>
      </c>
      <c r="J80" s="174">
        <v>32.75</v>
      </c>
      <c r="K80" s="113">
        <f t="shared" si="23"/>
        <v>2456.25</v>
      </c>
      <c r="L80" s="73"/>
      <c r="M80" s="74">
        <f t="shared" si="24"/>
        <v>0</v>
      </c>
      <c r="N80" s="174"/>
      <c r="O80" s="113">
        <f t="shared" si="18"/>
        <v>0</v>
      </c>
      <c r="P80" s="73"/>
      <c r="Q80" s="74">
        <f t="shared" si="19"/>
        <v>0</v>
      </c>
      <c r="R80" s="174"/>
      <c r="S80" s="113">
        <f t="shared" si="25"/>
        <v>0</v>
      </c>
      <c r="T80" s="73"/>
      <c r="U80" s="74">
        <f t="shared" si="27"/>
        <v>0</v>
      </c>
      <c r="V80" s="73"/>
      <c r="W80" s="74">
        <f t="shared" si="16"/>
        <v>0</v>
      </c>
      <c r="X80" s="73"/>
      <c r="Y80" s="74">
        <f t="shared" si="20"/>
        <v>0</v>
      </c>
      <c r="Z80" s="73"/>
      <c r="AA80" s="74">
        <f>IF(D80="",0,D80*Z80)</f>
        <v>0</v>
      </c>
      <c r="AB80" s="82">
        <f t="shared" si="21"/>
        <v>2456.25</v>
      </c>
      <c r="AC80" s="74"/>
      <c r="AD80" s="147">
        <f t="shared" si="26"/>
        <v>2456.25</v>
      </c>
      <c r="AE80" s="141"/>
    </row>
    <row r="81" spans="1:31" s="14" customFormat="1" ht="15" customHeight="1" x14ac:dyDescent="0.2">
      <c r="A81" s="90" t="s">
        <v>303</v>
      </c>
      <c r="B81" s="14" t="s">
        <v>65</v>
      </c>
      <c r="C81" s="18" t="s">
        <v>8</v>
      </c>
      <c r="D81" s="170">
        <v>60</v>
      </c>
      <c r="E81" s="190">
        <f>SUM(H81+J81+L81+N81+P81+R81+T81+V81+X81+Z81)</f>
        <v>2.25</v>
      </c>
      <c r="F81" s="101"/>
      <c r="G81" s="156">
        <f t="shared" si="22"/>
        <v>0</v>
      </c>
      <c r="H81" s="101"/>
      <c r="I81" s="154">
        <f t="shared" si="17"/>
        <v>0</v>
      </c>
      <c r="J81" s="181"/>
      <c r="K81" s="156">
        <f t="shared" si="23"/>
        <v>0</v>
      </c>
      <c r="L81" s="101"/>
      <c r="M81" s="154">
        <f t="shared" si="24"/>
        <v>0</v>
      </c>
      <c r="N81" s="181"/>
      <c r="O81" s="156">
        <f t="shared" si="18"/>
        <v>0</v>
      </c>
      <c r="P81" s="101"/>
      <c r="Q81" s="154">
        <f t="shared" si="19"/>
        <v>0</v>
      </c>
      <c r="R81" s="181">
        <v>2.25</v>
      </c>
      <c r="S81" s="156">
        <f t="shared" si="25"/>
        <v>135</v>
      </c>
      <c r="T81" s="101"/>
      <c r="U81" s="154">
        <f t="shared" si="27"/>
        <v>0</v>
      </c>
      <c r="V81" s="101"/>
      <c r="W81" s="154">
        <f t="shared" si="16"/>
        <v>0</v>
      </c>
      <c r="X81" s="101"/>
      <c r="Y81" s="154">
        <f t="shared" si="20"/>
        <v>0</v>
      </c>
      <c r="Z81" s="101"/>
      <c r="AA81" s="154">
        <f>IF(D81="",0,D81*Z81)</f>
        <v>0</v>
      </c>
      <c r="AB81" s="158">
        <f t="shared" si="21"/>
        <v>135</v>
      </c>
      <c r="AC81" s="154"/>
      <c r="AD81" s="147">
        <f t="shared" si="26"/>
        <v>135</v>
      </c>
      <c r="AE81" s="182"/>
    </row>
    <row r="82" spans="1:31" s="14" customFormat="1" ht="15" customHeight="1" x14ac:dyDescent="0.2">
      <c r="A82" s="90" t="s">
        <v>304</v>
      </c>
      <c r="B82" s="14" t="s">
        <v>65</v>
      </c>
      <c r="C82" s="18" t="s">
        <v>6</v>
      </c>
      <c r="D82" s="170">
        <v>100</v>
      </c>
      <c r="E82" s="20">
        <f>SUM(H82+J82+L82+N82+P82+R82+T82+V82+X82+Z82)</f>
        <v>29</v>
      </c>
      <c r="F82" s="101"/>
      <c r="G82" s="156">
        <f>IF(D82="",0,D82*F82)</f>
        <v>0</v>
      </c>
      <c r="H82" s="101"/>
      <c r="I82" s="154">
        <f>IF(D82="",0,D82*H82)</f>
        <v>0</v>
      </c>
      <c r="J82" s="181"/>
      <c r="K82" s="156">
        <f>IF($D82="",0,$D82*J82)</f>
        <v>0</v>
      </c>
      <c r="L82" s="101"/>
      <c r="M82" s="154">
        <f>IF($D82="",0,$D82*L82)</f>
        <v>0</v>
      </c>
      <c r="N82" s="181"/>
      <c r="O82" s="156">
        <f>IF($D82="",0,$D82*N82)</f>
        <v>0</v>
      </c>
      <c r="P82" s="101"/>
      <c r="Q82" s="154">
        <f>IF($D82="",0,$D82*P82)</f>
        <v>0</v>
      </c>
      <c r="R82" s="181">
        <v>29</v>
      </c>
      <c r="S82" s="156">
        <f t="shared" si="25"/>
        <v>2900</v>
      </c>
      <c r="T82" s="101"/>
      <c r="U82" s="154">
        <f t="shared" si="27"/>
        <v>0</v>
      </c>
      <c r="V82" s="101"/>
      <c r="W82" s="154">
        <f>IF(D82="",0,D82*V82)</f>
        <v>0</v>
      </c>
      <c r="X82" s="101"/>
      <c r="Y82" s="154">
        <f>IF(D82="",0,D82*X82)</f>
        <v>0</v>
      </c>
      <c r="Z82" s="73"/>
      <c r="AA82" s="74">
        <f>IF(D82="",0,D82*Z82)</f>
        <v>0</v>
      </c>
      <c r="AB82" s="158">
        <f>IF(D82="",0,D82*E82)</f>
        <v>2900</v>
      </c>
      <c r="AC82" s="154"/>
      <c r="AD82" s="147">
        <f>SUM(AB82+AC82)</f>
        <v>2900</v>
      </c>
      <c r="AE82" s="182"/>
    </row>
    <row r="83" spans="1:31" s="62" customFormat="1" ht="15" customHeight="1" x14ac:dyDescent="0.2">
      <c r="A83" s="85"/>
      <c r="C83" s="63" t="s">
        <v>154</v>
      </c>
      <c r="D83" s="57"/>
      <c r="E83" s="20">
        <f>SUM(H83+J83+L83+N83+P83+R83+T83+V83+X83)</f>
        <v>628.25</v>
      </c>
      <c r="F83" s="144">
        <f ca="1">SUM(F13:F821)</f>
        <v>0</v>
      </c>
      <c r="G83" s="143"/>
      <c r="H83" s="75">
        <f>SUM(H13:H82)</f>
        <v>0</v>
      </c>
      <c r="I83" s="76"/>
      <c r="J83" s="94">
        <f>SUM(J13:J81)</f>
        <v>91.5</v>
      </c>
      <c r="K83" s="94"/>
      <c r="L83" s="75">
        <f>SUM(L13:L82)</f>
        <v>53.5</v>
      </c>
      <c r="M83" s="76"/>
      <c r="N83" s="94">
        <f>SUM(N13:N82)</f>
        <v>271</v>
      </c>
      <c r="O83" s="94"/>
      <c r="P83" s="75">
        <f>SUM(P13:P82)</f>
        <v>0</v>
      </c>
      <c r="Q83" s="76"/>
      <c r="R83" s="94">
        <f>SUM(R13:R82)</f>
        <v>212.25</v>
      </c>
      <c r="S83" s="94"/>
      <c r="T83" s="75">
        <f>SUM(T13:T82)</f>
        <v>0</v>
      </c>
      <c r="U83" s="76"/>
      <c r="V83" s="75">
        <f>SUM(V13:V82)</f>
        <v>0</v>
      </c>
      <c r="W83" s="76"/>
      <c r="X83" s="75">
        <f>SUM(X13:X82)</f>
        <v>0</v>
      </c>
      <c r="Y83" s="76"/>
      <c r="Z83" s="94">
        <f>SUM(Z13:Z82)</f>
        <v>13.25</v>
      </c>
      <c r="AA83" s="96"/>
      <c r="AB83" s="76"/>
      <c r="AC83" s="140"/>
      <c r="AD83" s="148">
        <f>SUM(AB83+AC83)</f>
        <v>0</v>
      </c>
      <c r="AE83" s="142"/>
    </row>
    <row r="84" spans="1:31" ht="4.5" customHeight="1" x14ac:dyDescent="0.2">
      <c r="A84" s="86"/>
      <c r="B84" s="40"/>
      <c r="C84" s="68"/>
      <c r="D84" s="69"/>
      <c r="E84" s="69"/>
      <c r="F84" s="69"/>
      <c r="G84" s="69"/>
      <c r="H84" s="77"/>
      <c r="I84" s="78"/>
      <c r="J84" s="69"/>
      <c r="K84" s="69"/>
      <c r="L84" s="77"/>
      <c r="M84" s="78"/>
      <c r="N84" s="69"/>
      <c r="O84" s="69"/>
      <c r="P84" s="77"/>
      <c r="Q84" s="78"/>
      <c r="R84" s="69"/>
      <c r="S84" s="69"/>
      <c r="T84" s="77"/>
      <c r="U84" s="78"/>
      <c r="V84" s="77"/>
      <c r="W84" s="78"/>
      <c r="X84" s="77"/>
      <c r="Y84" s="78"/>
      <c r="Z84" s="69"/>
      <c r="AA84" s="69"/>
      <c r="AB84" s="69"/>
      <c r="AC84" s="69"/>
      <c r="AD84" s="78"/>
    </row>
    <row r="85" spans="1:31" ht="15" customHeight="1" x14ac:dyDescent="0.2">
      <c r="A85" s="65"/>
      <c r="B85" s="65"/>
      <c r="C85" s="66" t="s">
        <v>155</v>
      </c>
      <c r="D85" s="67"/>
      <c r="E85" s="19"/>
      <c r="F85" s="145"/>
      <c r="G85" s="146">
        <f ca="1">SUM(G13:G84)</f>
        <v>0</v>
      </c>
      <c r="H85" s="79"/>
      <c r="I85" s="80">
        <f ca="1">SUM(I13:I84)</f>
        <v>0</v>
      </c>
      <c r="J85" s="95"/>
      <c r="K85" s="95">
        <f ca="1">SUM(K12:K84)</f>
        <v>8124.75</v>
      </c>
      <c r="L85" s="79"/>
      <c r="M85" s="80">
        <f ca="1">SUM(M13:M84)</f>
        <v>4776.25</v>
      </c>
      <c r="N85" s="95"/>
      <c r="O85" s="95">
        <f ca="1">SUM(O12:O84)</f>
        <v>18855</v>
      </c>
      <c r="P85" s="79"/>
      <c r="Q85" s="80">
        <f ca="1">SUM(Q13:Q84)</f>
        <v>0</v>
      </c>
      <c r="R85" s="95"/>
      <c r="S85" s="95">
        <f ca="1">SUM(S12:S84)</f>
        <v>23457.25</v>
      </c>
      <c r="T85" s="79"/>
      <c r="U85" s="80">
        <f ca="1">SUM(U13:U84)</f>
        <v>0</v>
      </c>
      <c r="V85" s="79"/>
      <c r="W85" s="80">
        <f ca="1">SUM(W13:W84)</f>
        <v>0</v>
      </c>
      <c r="X85" s="79"/>
      <c r="Y85" s="80">
        <f ca="1">SUM(Y13:Y84)</f>
        <v>0</v>
      </c>
      <c r="Z85" s="95"/>
      <c r="AA85" s="146">
        <f ca="1">SUM(AA13:AA84)</f>
        <v>1855</v>
      </c>
      <c r="AB85" s="80">
        <f ca="1">SUM(G85+I85+K85+M85+O85+Q85+S85+U85+W85+Y85+AA85)</f>
        <v>57068.25</v>
      </c>
      <c r="AC85" s="137"/>
      <c r="AD85" s="149"/>
    </row>
    <row r="86" spans="1:31" x14ac:dyDescent="0.2">
      <c r="C86" s="41" t="s">
        <v>24</v>
      </c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2">
        <f ca="1">SUM(AB13:AB83)</f>
        <v>57068.25</v>
      </c>
      <c r="AC86" s="3">
        <f>SUBTOTAL(9,AC13:AC84)</f>
        <v>0</v>
      </c>
      <c r="AD86" s="136">
        <f ca="1">SUM(AB86+AC86)</f>
        <v>57068.25</v>
      </c>
    </row>
    <row r="87" spans="1:31" x14ac:dyDescent="0.2">
      <c r="C87" s="56"/>
      <c r="H87" s="56"/>
      <c r="I87" s="56"/>
      <c r="J87" s="56"/>
      <c r="K87" s="56"/>
      <c r="L87" s="56"/>
      <c r="M87" s="56"/>
      <c r="N87" s="56"/>
      <c r="O87" s="56"/>
      <c r="P87" s="56"/>
      <c r="Q87" s="56"/>
      <c r="R87" s="56"/>
      <c r="S87" s="56"/>
      <c r="T87" s="56"/>
      <c r="U87" s="56"/>
      <c r="V87" s="56"/>
      <c r="W87" s="56"/>
      <c r="X87" s="56"/>
      <c r="Y87" s="56"/>
      <c r="Z87" s="56"/>
      <c r="AA87" s="56"/>
    </row>
    <row r="88" spans="1:31" x14ac:dyDescent="0.2">
      <c r="A88" s="103"/>
      <c r="AB88" s="19"/>
    </row>
    <row r="97" spans="28:29" x14ac:dyDescent="0.2">
      <c r="AB97" s="21">
        <f>SUM(AB95-AB94)</f>
        <v>0</v>
      </c>
      <c r="AC97">
        <f>SUM(AC95-AC94)</f>
        <v>0</v>
      </c>
    </row>
  </sheetData>
  <autoFilter ref="A12:AB85"/>
  <mergeCells count="13">
    <mergeCell ref="L10:M10"/>
    <mergeCell ref="B6:D6"/>
    <mergeCell ref="B8:D8"/>
    <mergeCell ref="F10:G10"/>
    <mergeCell ref="H10:I10"/>
    <mergeCell ref="J10:K10"/>
    <mergeCell ref="Z10:AA10"/>
    <mergeCell ref="N10:O10"/>
    <mergeCell ref="P10:Q10"/>
    <mergeCell ref="R10:S10"/>
    <mergeCell ref="T10:U10"/>
    <mergeCell ref="V10:W10"/>
    <mergeCell ref="X10:Y10"/>
  </mergeCells>
  <dataValidations count="3">
    <dataValidation type="list" allowBlank="1" showInputMessage="1" showErrorMessage="1" sqref="C12">
      <formula1>Kategorie</formula1>
    </dataValidation>
    <dataValidation type="list" allowBlank="1" showInputMessage="1" showErrorMessage="1" sqref="D12">
      <formula1>Jahr</formula1>
    </dataValidation>
    <dataValidation type="list" allowBlank="1" showInputMessage="1" showErrorMessage="1" sqref="A13:A85">
      <formula1>Name</formula1>
    </dataValidation>
  </dataValidations>
  <pageMargins left="0.70866141732283472" right="0.70866141732283472" top="0.78740157480314965" bottom="0.6692913385826772" header="0.39370078740157483" footer="0.35433070866141736"/>
  <pageSetup paperSize="9" scale="63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legacyDrawingHF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E97"/>
  <sheetViews>
    <sheetView topLeftCell="A10" zoomScale="110" zoomScaleNormal="110" zoomScaleSheetLayoutView="110" workbookViewId="0">
      <pane xSplit="10" ySplit="17" topLeftCell="V81" activePane="bottomRight" state="frozen"/>
      <selection activeCell="A10" sqref="A10"/>
      <selection pane="topRight" activeCell="K10" sqref="K10"/>
      <selection pane="bottomLeft" activeCell="A27" sqref="A27"/>
      <selection pane="bottomRight" activeCell="W97" sqref="W97"/>
    </sheetView>
  </sheetViews>
  <sheetFormatPr baseColWidth="10" defaultRowHeight="12.75" x14ac:dyDescent="0.2"/>
  <cols>
    <col min="1" max="1" width="19.7109375" customWidth="1"/>
    <col min="2" max="2" width="9.7109375" customWidth="1"/>
    <col min="3" max="3" width="10" style="4" customWidth="1"/>
    <col min="4" max="27" width="9.7109375" style="21" customWidth="1"/>
    <col min="28" max="28" width="11.85546875" style="21" customWidth="1"/>
    <col min="29" max="29" width="9.7109375" customWidth="1"/>
  </cols>
  <sheetData>
    <row r="1" spans="1:30" x14ac:dyDescent="0.2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r="2" spans="1:30" s="15" customFormat="1" ht="15" customHeight="1" x14ac:dyDescent="0.25">
      <c r="A2" s="100" t="s">
        <v>282</v>
      </c>
    </row>
    <row r="3" spans="1:30" s="15" customFormat="1" ht="14.25" x14ac:dyDescent="0.2">
      <c r="A3" s="99"/>
    </row>
    <row r="4" spans="1:30" s="15" customFormat="1" ht="15" x14ac:dyDescent="0.25">
      <c r="A4" s="100" t="s">
        <v>158</v>
      </c>
      <c r="B4" s="126" t="str">
        <f>IF(Vertragsdaten!B6="","",Vertragsdaten!B6)</f>
        <v>EP SIEP</v>
      </c>
      <c r="C4" s="126"/>
      <c r="D4" s="126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</row>
    <row r="5" spans="1:30" s="15" customFormat="1" ht="8.25" customHeight="1" x14ac:dyDescent="0.25">
      <c r="A5" s="100"/>
      <c r="B5" s="89"/>
      <c r="C5" s="89"/>
      <c r="D5" s="89"/>
    </row>
    <row r="6" spans="1:30" s="15" customFormat="1" ht="15" x14ac:dyDescent="0.25">
      <c r="A6" s="100" t="s">
        <v>159</v>
      </c>
      <c r="B6" s="325" t="str">
        <f>Vertragsdaten!B8</f>
        <v>070017/000025</v>
      </c>
      <c r="C6" s="325"/>
      <c r="D6" s="325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83"/>
      <c r="AC6" s="83"/>
    </row>
    <row r="7" spans="1:30" s="15" customFormat="1" ht="15" customHeight="1" x14ac:dyDescent="0.25">
      <c r="A7" s="100"/>
      <c r="AB7" s="64"/>
      <c r="AC7" s="64"/>
    </row>
    <row r="8" spans="1:30" s="8" customFormat="1" ht="15" x14ac:dyDescent="0.25">
      <c r="A8" s="100" t="s">
        <v>160</v>
      </c>
      <c r="B8" s="328">
        <v>42675</v>
      </c>
      <c r="C8" s="329"/>
      <c r="D8" s="32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83"/>
      <c r="AC8" s="83"/>
    </row>
    <row r="9" spans="1:30" x14ac:dyDescent="0.2">
      <c r="A9" s="65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</row>
    <row r="10" spans="1:30" s="128" customFormat="1" ht="27.75" customHeight="1" x14ac:dyDescent="0.2">
      <c r="A10" s="127"/>
      <c r="F10" s="326" t="s">
        <v>284</v>
      </c>
      <c r="G10" s="330"/>
      <c r="H10" s="326" t="s">
        <v>276</v>
      </c>
      <c r="I10" s="330"/>
      <c r="J10" s="326" t="s">
        <v>277</v>
      </c>
      <c r="K10" s="330"/>
      <c r="L10" s="326" t="s">
        <v>274</v>
      </c>
      <c r="M10" s="330"/>
      <c r="N10" s="326" t="s">
        <v>279</v>
      </c>
      <c r="O10" s="330"/>
      <c r="P10" s="326" t="s">
        <v>275</v>
      </c>
      <c r="Q10" s="330"/>
      <c r="R10" s="326" t="s">
        <v>278</v>
      </c>
      <c r="S10" s="330"/>
      <c r="T10" s="326" t="s">
        <v>199</v>
      </c>
      <c r="U10" s="331"/>
      <c r="V10" s="326" t="s">
        <v>200</v>
      </c>
      <c r="W10" s="327"/>
      <c r="X10" s="326" t="s">
        <v>201</v>
      </c>
      <c r="Y10" s="327"/>
      <c r="Z10" s="332" t="s">
        <v>305</v>
      </c>
      <c r="AA10" s="333"/>
      <c r="AB10" s="131"/>
      <c r="AC10" s="133" t="s">
        <v>280</v>
      </c>
      <c r="AD10" s="129" t="s">
        <v>281</v>
      </c>
    </row>
    <row r="11" spans="1:30" ht="3.75" hidden="1" customHeight="1" x14ac:dyDescent="0.2">
      <c r="C11" s="4" t="str">
        <f>VLOOKUP(C12,'MA-Liste'!A192:B198,2,FALSE)</f>
        <v>$K:$K</v>
      </c>
      <c r="D11">
        <f>VLOOKUP(D12,Vertragsdaten!A37:B42,2,FALSE)</f>
        <v>2</v>
      </c>
      <c r="E11"/>
      <c r="F11"/>
      <c r="G11"/>
      <c r="H11" s="70"/>
      <c r="I11" s="71"/>
      <c r="J11" s="65"/>
      <c r="K11" s="65"/>
      <c r="L11" s="70"/>
      <c r="M11" s="71"/>
      <c r="N11" s="65"/>
      <c r="O11" s="65"/>
      <c r="P11" s="70"/>
      <c r="Q11" s="71"/>
      <c r="R11" s="65"/>
      <c r="S11" s="65"/>
      <c r="T11" s="70"/>
      <c r="U11" s="71"/>
      <c r="V11" s="70"/>
      <c r="W11" s="71"/>
      <c r="X11" s="70"/>
      <c r="Y11" s="71"/>
      <c r="Z11" s="65"/>
      <c r="AA11" s="65"/>
      <c r="AB11"/>
      <c r="AC11" s="1"/>
      <c r="AD11" s="134"/>
    </row>
    <row r="12" spans="1:30" s="1" customFormat="1" ht="31.5" customHeight="1" x14ac:dyDescent="0.2">
      <c r="A12" s="44" t="s">
        <v>23</v>
      </c>
      <c r="B12" s="45" t="s">
        <v>18</v>
      </c>
      <c r="C12" s="87" t="str">
        <f>'MA-Liste'!K7</f>
        <v>Kategorie</v>
      </c>
      <c r="D12" s="88" t="s">
        <v>157</v>
      </c>
      <c r="E12" s="60" t="s">
        <v>152</v>
      </c>
      <c r="F12" s="60" t="s">
        <v>22</v>
      </c>
      <c r="G12" s="60" t="s">
        <v>156</v>
      </c>
      <c r="H12" s="72" t="s">
        <v>22</v>
      </c>
      <c r="I12" s="46" t="s">
        <v>156</v>
      </c>
      <c r="J12" s="112" t="s">
        <v>22</v>
      </c>
      <c r="K12" s="112" t="s">
        <v>156</v>
      </c>
      <c r="L12" s="72" t="s">
        <v>22</v>
      </c>
      <c r="M12" s="46" t="s">
        <v>156</v>
      </c>
      <c r="N12" s="112" t="s">
        <v>22</v>
      </c>
      <c r="O12" s="112" t="s">
        <v>156</v>
      </c>
      <c r="P12" s="72" t="s">
        <v>22</v>
      </c>
      <c r="Q12" s="46" t="s">
        <v>156</v>
      </c>
      <c r="R12" s="112" t="s">
        <v>22</v>
      </c>
      <c r="S12" s="112" t="s">
        <v>156</v>
      </c>
      <c r="T12" s="81" t="s">
        <v>22</v>
      </c>
      <c r="U12" s="13" t="s">
        <v>156</v>
      </c>
      <c r="V12" s="81" t="s">
        <v>22</v>
      </c>
      <c r="W12" s="13" t="s">
        <v>156</v>
      </c>
      <c r="X12" s="81" t="s">
        <v>22</v>
      </c>
      <c r="Y12" s="13" t="s">
        <v>156</v>
      </c>
      <c r="Z12" s="183" t="s">
        <v>22</v>
      </c>
      <c r="AA12" s="183" t="s">
        <v>156</v>
      </c>
      <c r="AB12" s="130" t="s">
        <v>153</v>
      </c>
      <c r="AC12" s="132" t="s">
        <v>285</v>
      </c>
      <c r="AD12" s="135"/>
    </row>
    <row r="13" spans="1:30" ht="15" customHeight="1" x14ac:dyDescent="0.2">
      <c r="A13" s="90" t="s">
        <v>145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65" ca="1" si="0">IF(OR($C13="",$C13=0),"",VLOOKUP($C13,Ansätze,$D$11,FALSE))</f>
        <v>140</v>
      </c>
      <c r="E13" s="20">
        <f>SUM(H13+J13+L13+N13+P13+R13+T13+V13+X13+Z13)</f>
        <v>68</v>
      </c>
      <c r="F13" s="73"/>
      <c r="G13" s="74">
        <f ca="1">IF(D13="",0,F13*F13)</f>
        <v>0</v>
      </c>
      <c r="H13" s="73"/>
      <c r="I13" s="74">
        <f t="shared" ref="I13:I74" ca="1" si="1">IF(D13="",0,D13*H13)</f>
        <v>0</v>
      </c>
      <c r="J13" s="73">
        <v>6.75</v>
      </c>
      <c r="K13" s="113">
        <f ca="1">IF($D13="",0,$D13*J13)</f>
        <v>945</v>
      </c>
      <c r="L13" s="73"/>
      <c r="M13" s="74">
        <f ca="1">IF($D13="",0,$D13*L13)</f>
        <v>0</v>
      </c>
      <c r="N13" s="73">
        <v>16</v>
      </c>
      <c r="O13" s="113">
        <f t="shared" ref="O13:Q74" ca="1" si="2">IF($D13="",0,$D13*N13)</f>
        <v>2240</v>
      </c>
      <c r="P13" s="101"/>
      <c r="Q13" s="74">
        <f t="shared" ca="1" si="2"/>
        <v>0</v>
      </c>
      <c r="R13" s="73">
        <v>11.25</v>
      </c>
      <c r="S13" s="113">
        <f ca="1">IF($D13="",0,$D13*R13)</f>
        <v>1575</v>
      </c>
      <c r="T13" s="73"/>
      <c r="U13" s="74">
        <f t="shared" ref="U13:U40" ca="1" si="3">IF(D13="",0,D13*T13)</f>
        <v>0</v>
      </c>
      <c r="V13" s="73"/>
      <c r="W13" s="74">
        <f t="shared" ref="W13:W40" ca="1" si="4">IF(D13="",0,D13*V13)</f>
        <v>0</v>
      </c>
      <c r="X13" s="73"/>
      <c r="Y13" s="74">
        <f t="shared" ref="Y13:Y74" ca="1" si="5">IF(D13="",0,D13*X13)</f>
        <v>0</v>
      </c>
      <c r="Z13" s="73">
        <v>34</v>
      </c>
      <c r="AA13" s="74">
        <f ca="1">IF(D13="",0,D13*Z13)</f>
        <v>4760</v>
      </c>
      <c r="AB13" s="82">
        <f t="shared" ref="AB13:AB74" ca="1" si="6">IF(D13="",0,D13*E13)</f>
        <v>9520</v>
      </c>
      <c r="AC13" s="74"/>
      <c r="AD13" s="138">
        <f ca="1">SUM(AB13+AC13)</f>
        <v>9520</v>
      </c>
    </row>
    <row r="14" spans="1:30" ht="15" customHeight="1" x14ac:dyDescent="0.2">
      <c r="A14" s="90" t="s">
        <v>162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77" si="7">SUM(H14+J14+L14+N14+P14+R14+T14+V14+X14+Z14)</f>
        <v>0</v>
      </c>
      <c r="F14" s="73"/>
      <c r="G14" s="74">
        <f t="shared" ref="G14:G75" ca="1" si="8">IF(D14="",0,F14*F14)</f>
        <v>0</v>
      </c>
      <c r="H14" s="73"/>
      <c r="I14" s="74">
        <f t="shared" ca="1" si="1"/>
        <v>0</v>
      </c>
      <c r="J14" s="73"/>
      <c r="K14" s="113">
        <f t="shared" ref="K14:K75" ca="1" si="9">IF($D14="",0,$D14*J14)</f>
        <v>0</v>
      </c>
      <c r="L14" s="73"/>
      <c r="M14" s="74">
        <f t="shared" ref="M14:M75" ca="1" si="10">IF($D14="",0,$D14*L14)</f>
        <v>0</v>
      </c>
      <c r="N14" s="73"/>
      <c r="O14" s="113">
        <f t="shared" ca="1" si="2"/>
        <v>0</v>
      </c>
      <c r="P14" s="101"/>
      <c r="Q14" s="74">
        <f t="shared" ca="1" si="2"/>
        <v>0</v>
      </c>
      <c r="R14" s="73"/>
      <c r="S14" s="113">
        <f t="shared" ref="S14:S75" ca="1" si="11">IF($D14="",0,$D14*R14)</f>
        <v>0</v>
      </c>
      <c r="T14" s="73"/>
      <c r="U14" s="74">
        <f t="shared" ca="1" si="3"/>
        <v>0</v>
      </c>
      <c r="V14" s="73"/>
      <c r="W14" s="74">
        <f t="shared" ca="1" si="4"/>
        <v>0</v>
      </c>
      <c r="X14" s="73"/>
      <c r="Y14" s="74">
        <f t="shared" ca="1" si="5"/>
        <v>0</v>
      </c>
      <c r="Z14" s="73"/>
      <c r="AA14" s="74">
        <f t="shared" ref="AA14:AA77" ca="1" si="12">IF(D14="",0,D14*Z14)</f>
        <v>0</v>
      </c>
      <c r="AB14" s="82">
        <f t="shared" ca="1" si="6"/>
        <v>0</v>
      </c>
      <c r="AC14" s="74"/>
      <c r="AD14" s="139">
        <f t="shared" ref="AD14:AD75" ca="1" si="13">SUM(AB14+AC14)</f>
        <v>0</v>
      </c>
    </row>
    <row r="15" spans="1:30" ht="15" customHeight="1" x14ac:dyDescent="0.2">
      <c r="A15" s="90" t="s">
        <v>146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7"/>
        <v>27.5</v>
      </c>
      <c r="F15" s="73"/>
      <c r="G15" s="74">
        <f t="shared" ca="1" si="8"/>
        <v>0</v>
      </c>
      <c r="H15" s="73"/>
      <c r="I15" s="74">
        <f t="shared" ca="1" si="1"/>
        <v>0</v>
      </c>
      <c r="J15" s="73">
        <v>27.5</v>
      </c>
      <c r="K15" s="113">
        <f t="shared" ca="1" si="9"/>
        <v>3245</v>
      </c>
      <c r="L15" s="73"/>
      <c r="M15" s="74">
        <f t="shared" ca="1" si="10"/>
        <v>0</v>
      </c>
      <c r="N15" s="73"/>
      <c r="O15" s="113">
        <f t="shared" ca="1" si="2"/>
        <v>0</v>
      </c>
      <c r="P15" s="101"/>
      <c r="Q15" s="74">
        <f t="shared" ca="1" si="2"/>
        <v>0</v>
      </c>
      <c r="R15" s="73"/>
      <c r="S15" s="113">
        <f t="shared" ca="1" si="11"/>
        <v>0</v>
      </c>
      <c r="T15" s="73"/>
      <c r="U15" s="74">
        <f t="shared" ca="1" si="3"/>
        <v>0</v>
      </c>
      <c r="V15" s="73"/>
      <c r="W15" s="74">
        <f t="shared" ca="1" si="4"/>
        <v>0</v>
      </c>
      <c r="X15" s="73"/>
      <c r="Y15" s="74">
        <f t="shared" ca="1" si="5"/>
        <v>0</v>
      </c>
      <c r="Z15" s="73"/>
      <c r="AA15" s="74">
        <f t="shared" ca="1" si="12"/>
        <v>0</v>
      </c>
      <c r="AB15" s="82">
        <f t="shared" ca="1" si="6"/>
        <v>3245</v>
      </c>
      <c r="AC15" s="74"/>
      <c r="AD15" s="139">
        <f t="shared" ca="1" si="13"/>
        <v>3245</v>
      </c>
    </row>
    <row r="16" spans="1:30" ht="15" customHeight="1" x14ac:dyDescent="0.2">
      <c r="A16" s="90" t="s">
        <v>149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7"/>
        <v>0</v>
      </c>
      <c r="F16" s="73"/>
      <c r="G16" s="74">
        <f t="shared" ca="1" si="8"/>
        <v>0</v>
      </c>
      <c r="H16" s="73"/>
      <c r="I16" s="74">
        <f t="shared" ca="1" si="1"/>
        <v>0</v>
      </c>
      <c r="J16" s="73"/>
      <c r="K16" s="113">
        <f t="shared" ca="1" si="9"/>
        <v>0</v>
      </c>
      <c r="L16" s="73"/>
      <c r="M16" s="74">
        <f t="shared" ca="1" si="10"/>
        <v>0</v>
      </c>
      <c r="N16" s="73"/>
      <c r="O16" s="113">
        <f t="shared" ca="1" si="2"/>
        <v>0</v>
      </c>
      <c r="P16" s="101"/>
      <c r="Q16" s="74">
        <f t="shared" ca="1" si="2"/>
        <v>0</v>
      </c>
      <c r="R16" s="73"/>
      <c r="S16" s="113">
        <f t="shared" ca="1" si="11"/>
        <v>0</v>
      </c>
      <c r="T16" s="73"/>
      <c r="U16" s="74">
        <f t="shared" ca="1" si="3"/>
        <v>0</v>
      </c>
      <c r="V16" s="73"/>
      <c r="W16" s="74">
        <f t="shared" ca="1" si="4"/>
        <v>0</v>
      </c>
      <c r="X16" s="73"/>
      <c r="Y16" s="74">
        <f t="shared" ca="1" si="5"/>
        <v>0</v>
      </c>
      <c r="Z16" s="73"/>
      <c r="AA16" s="74">
        <f t="shared" ca="1" si="12"/>
        <v>0</v>
      </c>
      <c r="AB16" s="82">
        <f t="shared" ca="1" si="6"/>
        <v>0</v>
      </c>
      <c r="AC16" s="74"/>
      <c r="AD16" s="139">
        <f t="shared" ca="1" si="13"/>
        <v>0</v>
      </c>
    </row>
    <row r="17" spans="1:30" ht="15" customHeight="1" x14ac:dyDescent="0.2">
      <c r="A17" s="90" t="s">
        <v>236</v>
      </c>
      <c r="B17" t="s">
        <v>65</v>
      </c>
      <c r="C17" s="4" t="s">
        <v>4</v>
      </c>
      <c r="D17" s="19">
        <f t="shared" si="0"/>
        <v>140</v>
      </c>
      <c r="E17" s="20">
        <f t="shared" si="7"/>
        <v>0</v>
      </c>
      <c r="F17" s="73"/>
      <c r="G17" s="74">
        <f t="shared" si="8"/>
        <v>0</v>
      </c>
      <c r="H17" s="73"/>
      <c r="I17" s="74">
        <f t="shared" si="1"/>
        <v>0</v>
      </c>
      <c r="J17" s="73"/>
      <c r="K17" s="113">
        <f t="shared" si="9"/>
        <v>0</v>
      </c>
      <c r="L17" s="73"/>
      <c r="M17" s="74">
        <f t="shared" si="10"/>
        <v>0</v>
      </c>
      <c r="N17" s="73"/>
      <c r="O17" s="113">
        <f t="shared" si="2"/>
        <v>0</v>
      </c>
      <c r="P17" s="101"/>
      <c r="Q17" s="74">
        <f t="shared" si="2"/>
        <v>0</v>
      </c>
      <c r="R17" s="73"/>
      <c r="S17" s="113">
        <f t="shared" si="11"/>
        <v>0</v>
      </c>
      <c r="T17" s="73"/>
      <c r="U17" s="74">
        <f t="shared" si="3"/>
        <v>0</v>
      </c>
      <c r="V17" s="73"/>
      <c r="W17" s="74">
        <f t="shared" si="4"/>
        <v>0</v>
      </c>
      <c r="X17" s="73"/>
      <c r="Y17" s="74">
        <f t="shared" si="5"/>
        <v>0</v>
      </c>
      <c r="Z17" s="73"/>
      <c r="AA17" s="74">
        <f t="shared" si="12"/>
        <v>0</v>
      </c>
      <c r="AB17" s="82">
        <f t="shared" si="6"/>
        <v>0</v>
      </c>
      <c r="AC17" s="74"/>
      <c r="AD17" s="139">
        <f t="shared" si="13"/>
        <v>0</v>
      </c>
    </row>
    <row r="18" spans="1:30" ht="15" customHeight="1" x14ac:dyDescent="0.2">
      <c r="A18" s="90" t="s">
        <v>151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 t="shared" si="7"/>
        <v>11.5</v>
      </c>
      <c r="F18" s="73"/>
      <c r="G18" s="74">
        <f t="shared" ca="1" si="8"/>
        <v>0</v>
      </c>
      <c r="H18" s="73"/>
      <c r="I18" s="74">
        <f t="shared" ca="1" si="1"/>
        <v>0</v>
      </c>
      <c r="J18" s="73"/>
      <c r="K18" s="113">
        <f t="shared" ca="1" si="9"/>
        <v>0</v>
      </c>
      <c r="L18" s="73"/>
      <c r="M18" s="74">
        <f t="shared" ca="1" si="10"/>
        <v>0</v>
      </c>
      <c r="N18" s="73">
        <v>11.5</v>
      </c>
      <c r="O18" s="113">
        <f t="shared" ca="1" si="2"/>
        <v>1610</v>
      </c>
      <c r="P18" s="101"/>
      <c r="Q18" s="74">
        <f t="shared" ca="1" si="2"/>
        <v>0</v>
      </c>
      <c r="R18" s="73"/>
      <c r="S18" s="113">
        <f t="shared" ca="1" si="11"/>
        <v>0</v>
      </c>
      <c r="T18" s="73"/>
      <c r="U18" s="74">
        <f t="shared" ca="1" si="3"/>
        <v>0</v>
      </c>
      <c r="V18" s="73"/>
      <c r="W18" s="74">
        <f t="shared" ca="1" si="4"/>
        <v>0</v>
      </c>
      <c r="X18" s="73"/>
      <c r="Y18" s="74">
        <f t="shared" ca="1" si="5"/>
        <v>0</v>
      </c>
      <c r="Z18" s="73"/>
      <c r="AA18" s="74">
        <f t="shared" ca="1" si="12"/>
        <v>0</v>
      </c>
      <c r="AB18" s="82">
        <f t="shared" ca="1" si="6"/>
        <v>1610</v>
      </c>
      <c r="AC18" s="74"/>
      <c r="AD18" s="139">
        <f t="shared" ca="1" si="13"/>
        <v>1610</v>
      </c>
    </row>
    <row r="19" spans="1:30" ht="15" customHeight="1" x14ac:dyDescent="0.2">
      <c r="A19" s="90" t="s">
        <v>164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si="7"/>
        <v>0</v>
      </c>
      <c r="F19" s="73"/>
      <c r="G19" s="74">
        <f t="shared" ca="1" si="8"/>
        <v>0</v>
      </c>
      <c r="H19" s="73"/>
      <c r="I19" s="74">
        <f t="shared" ca="1" si="1"/>
        <v>0</v>
      </c>
      <c r="J19" s="73"/>
      <c r="K19" s="113">
        <f t="shared" ca="1" si="9"/>
        <v>0</v>
      </c>
      <c r="L19" s="73"/>
      <c r="M19" s="74">
        <f t="shared" ca="1" si="10"/>
        <v>0</v>
      </c>
      <c r="N19" s="73"/>
      <c r="O19" s="113">
        <f t="shared" ca="1" si="2"/>
        <v>0</v>
      </c>
      <c r="P19" s="101"/>
      <c r="Q19" s="74">
        <f t="shared" ca="1" si="2"/>
        <v>0</v>
      </c>
      <c r="R19" s="73"/>
      <c r="S19" s="113">
        <f t="shared" ca="1" si="11"/>
        <v>0</v>
      </c>
      <c r="T19" s="73"/>
      <c r="U19" s="74">
        <f t="shared" ca="1" si="3"/>
        <v>0</v>
      </c>
      <c r="V19" s="73"/>
      <c r="W19" s="74">
        <f t="shared" ca="1" si="4"/>
        <v>0</v>
      </c>
      <c r="X19" s="73"/>
      <c r="Y19" s="74">
        <f t="shared" ca="1" si="5"/>
        <v>0</v>
      </c>
      <c r="Z19" s="73"/>
      <c r="AA19" s="74">
        <f t="shared" ca="1" si="12"/>
        <v>0</v>
      </c>
      <c r="AB19" s="82">
        <f t="shared" ca="1" si="6"/>
        <v>0</v>
      </c>
      <c r="AC19" s="74"/>
      <c r="AD19" s="139">
        <f t="shared" ca="1" si="13"/>
        <v>0</v>
      </c>
    </row>
    <row r="20" spans="1:30" ht="15" customHeight="1" x14ac:dyDescent="0.2">
      <c r="A20" s="90" t="s">
        <v>168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7"/>
        <v>0</v>
      </c>
      <c r="F20" s="73"/>
      <c r="G20" s="74">
        <f t="shared" ca="1" si="8"/>
        <v>0</v>
      </c>
      <c r="H20" s="73"/>
      <c r="I20" s="74">
        <f t="shared" ca="1" si="1"/>
        <v>0</v>
      </c>
      <c r="J20" s="73"/>
      <c r="K20" s="113">
        <f t="shared" ca="1" si="9"/>
        <v>0</v>
      </c>
      <c r="L20" s="73"/>
      <c r="M20" s="74">
        <f t="shared" ca="1" si="10"/>
        <v>0</v>
      </c>
      <c r="N20" s="73"/>
      <c r="O20" s="113">
        <f t="shared" ca="1" si="2"/>
        <v>0</v>
      </c>
      <c r="P20" s="101"/>
      <c r="Q20" s="74">
        <f t="shared" ca="1" si="2"/>
        <v>0</v>
      </c>
      <c r="R20" s="73"/>
      <c r="S20" s="113">
        <f t="shared" ca="1" si="11"/>
        <v>0</v>
      </c>
      <c r="T20" s="73"/>
      <c r="U20" s="74">
        <f t="shared" ca="1" si="3"/>
        <v>0</v>
      </c>
      <c r="V20" s="73"/>
      <c r="W20" s="74">
        <f t="shared" ca="1" si="4"/>
        <v>0</v>
      </c>
      <c r="X20" s="73"/>
      <c r="Y20" s="74">
        <f t="shared" ca="1" si="5"/>
        <v>0</v>
      </c>
      <c r="Z20" s="73"/>
      <c r="AA20" s="74">
        <f t="shared" ca="1" si="12"/>
        <v>0</v>
      </c>
      <c r="AB20" s="82">
        <f t="shared" ca="1" si="6"/>
        <v>0</v>
      </c>
      <c r="AC20" s="74"/>
      <c r="AD20" s="139">
        <f t="shared" ca="1" si="13"/>
        <v>0</v>
      </c>
    </row>
    <row r="21" spans="1:30" ht="15" customHeight="1" x14ac:dyDescent="0.2">
      <c r="A21" s="90" t="s">
        <v>169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7"/>
        <v>0</v>
      </c>
      <c r="F21" s="73"/>
      <c r="G21" s="74">
        <f t="shared" ca="1" si="8"/>
        <v>0</v>
      </c>
      <c r="H21" s="73"/>
      <c r="I21" s="74">
        <f t="shared" ca="1" si="1"/>
        <v>0</v>
      </c>
      <c r="J21" s="73"/>
      <c r="K21" s="113">
        <f t="shared" ca="1" si="9"/>
        <v>0</v>
      </c>
      <c r="L21" s="73"/>
      <c r="M21" s="74">
        <f t="shared" ca="1" si="10"/>
        <v>0</v>
      </c>
      <c r="N21" s="73"/>
      <c r="O21" s="113">
        <f t="shared" ca="1" si="2"/>
        <v>0</v>
      </c>
      <c r="P21" s="101"/>
      <c r="Q21" s="74">
        <f t="shared" ca="1" si="2"/>
        <v>0</v>
      </c>
      <c r="R21" s="73"/>
      <c r="S21" s="113">
        <f t="shared" ca="1" si="11"/>
        <v>0</v>
      </c>
      <c r="T21" s="73"/>
      <c r="U21" s="74">
        <f t="shared" ca="1" si="3"/>
        <v>0</v>
      </c>
      <c r="V21" s="73"/>
      <c r="W21" s="74">
        <f t="shared" ca="1" si="4"/>
        <v>0</v>
      </c>
      <c r="X21" s="73"/>
      <c r="Y21" s="74">
        <f t="shared" ca="1" si="5"/>
        <v>0</v>
      </c>
      <c r="Z21" s="73"/>
      <c r="AA21" s="74">
        <f t="shared" ca="1" si="12"/>
        <v>0</v>
      </c>
      <c r="AB21" s="82">
        <f t="shared" ca="1" si="6"/>
        <v>0</v>
      </c>
      <c r="AC21" s="74"/>
      <c r="AD21" s="139">
        <f t="shared" ca="1" si="13"/>
        <v>0</v>
      </c>
    </row>
    <row r="22" spans="1:30" ht="15" customHeight="1" x14ac:dyDescent="0.2">
      <c r="A22" s="90" t="s">
        <v>170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7"/>
        <v>0</v>
      </c>
      <c r="F22" s="73"/>
      <c r="G22" s="74">
        <f t="shared" ca="1" si="8"/>
        <v>0</v>
      </c>
      <c r="H22" s="73"/>
      <c r="I22" s="74">
        <f t="shared" ca="1" si="1"/>
        <v>0</v>
      </c>
      <c r="J22" s="73"/>
      <c r="K22" s="113">
        <f t="shared" ca="1" si="9"/>
        <v>0</v>
      </c>
      <c r="L22" s="73"/>
      <c r="M22" s="74">
        <f t="shared" ca="1" si="10"/>
        <v>0</v>
      </c>
      <c r="N22" s="73"/>
      <c r="O22" s="113">
        <f t="shared" ca="1" si="2"/>
        <v>0</v>
      </c>
      <c r="P22" s="101"/>
      <c r="Q22" s="74">
        <f t="shared" ca="1" si="2"/>
        <v>0</v>
      </c>
      <c r="R22" s="73"/>
      <c r="S22" s="113">
        <f t="shared" ca="1" si="11"/>
        <v>0</v>
      </c>
      <c r="T22" s="73"/>
      <c r="U22" s="74">
        <f t="shared" ca="1" si="3"/>
        <v>0</v>
      </c>
      <c r="V22" s="73"/>
      <c r="W22" s="74">
        <f t="shared" ca="1" si="4"/>
        <v>0</v>
      </c>
      <c r="X22" s="73"/>
      <c r="Y22" s="74">
        <f t="shared" ca="1" si="5"/>
        <v>0</v>
      </c>
      <c r="Z22" s="73"/>
      <c r="AA22" s="74">
        <f t="shared" ca="1" si="12"/>
        <v>0</v>
      </c>
      <c r="AB22" s="82">
        <f t="shared" ca="1" si="6"/>
        <v>0</v>
      </c>
      <c r="AC22" s="74"/>
      <c r="AD22" s="139">
        <f t="shared" ca="1" si="13"/>
        <v>0</v>
      </c>
    </row>
    <row r="23" spans="1:30" ht="15" customHeight="1" x14ac:dyDescent="0.2">
      <c r="A23" s="90" t="s">
        <v>171</v>
      </c>
      <c r="B23" t="str">
        <f>IF($A23="","",INDEX('MA-Liste'!$D:$D,MATCH($A23,'MA-Liste'!$M:$M,FALSE)))</f>
        <v>AeBo</v>
      </c>
      <c r="C23" s="4" t="str">
        <f ca="1">IF($A23="","",INDEX(INDIRECT("'MA-Liste'!"&amp;$C$11),MATCH($A23,'MA-Liste'!$M:$M,FALSE)))</f>
        <v>F</v>
      </c>
      <c r="D23" s="19">
        <f t="shared" ca="1" si="0"/>
        <v>60</v>
      </c>
      <c r="E23" s="20">
        <f t="shared" si="7"/>
        <v>0</v>
      </c>
      <c r="F23" s="73"/>
      <c r="G23" s="74">
        <f t="shared" ca="1" si="8"/>
        <v>0</v>
      </c>
      <c r="H23" s="73"/>
      <c r="I23" s="74">
        <f t="shared" ca="1" si="1"/>
        <v>0</v>
      </c>
      <c r="J23" s="73"/>
      <c r="K23" s="113">
        <f t="shared" ca="1" si="9"/>
        <v>0</v>
      </c>
      <c r="L23" s="73"/>
      <c r="M23" s="74">
        <f t="shared" ca="1" si="10"/>
        <v>0</v>
      </c>
      <c r="N23" s="73"/>
      <c r="O23" s="113">
        <f t="shared" ca="1" si="2"/>
        <v>0</v>
      </c>
      <c r="P23" s="101"/>
      <c r="Q23" s="74">
        <f t="shared" ca="1" si="2"/>
        <v>0</v>
      </c>
      <c r="R23" s="73"/>
      <c r="S23" s="113">
        <f t="shared" ca="1" si="11"/>
        <v>0</v>
      </c>
      <c r="T23" s="73"/>
      <c r="U23" s="74">
        <f t="shared" ca="1" si="3"/>
        <v>0</v>
      </c>
      <c r="V23" s="73"/>
      <c r="W23" s="74">
        <f t="shared" ca="1" si="4"/>
        <v>0</v>
      </c>
      <c r="X23" s="73"/>
      <c r="Y23" s="74">
        <f t="shared" ca="1" si="5"/>
        <v>0</v>
      </c>
      <c r="Z23" s="73"/>
      <c r="AA23" s="74">
        <f t="shared" ca="1" si="12"/>
        <v>0</v>
      </c>
      <c r="AB23" s="82">
        <f t="shared" ca="1" si="6"/>
        <v>0</v>
      </c>
      <c r="AC23" s="74"/>
      <c r="AD23" s="139">
        <f t="shared" ca="1" si="13"/>
        <v>0</v>
      </c>
    </row>
    <row r="24" spans="1:30" ht="15" customHeight="1" x14ac:dyDescent="0.2">
      <c r="A24" s="90" t="s">
        <v>150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B</v>
      </c>
      <c r="D24" s="19">
        <f t="shared" ca="1" si="0"/>
        <v>140</v>
      </c>
      <c r="E24" s="20">
        <f t="shared" si="7"/>
        <v>20</v>
      </c>
      <c r="F24" s="73"/>
      <c r="G24" s="74">
        <f t="shared" ca="1" si="8"/>
        <v>0</v>
      </c>
      <c r="H24" s="73"/>
      <c r="I24" s="74">
        <f t="shared" ca="1" si="1"/>
        <v>0</v>
      </c>
      <c r="J24" s="73"/>
      <c r="K24" s="113">
        <f t="shared" ca="1" si="9"/>
        <v>0</v>
      </c>
      <c r="L24" s="73"/>
      <c r="M24" s="74">
        <f t="shared" ca="1" si="10"/>
        <v>0</v>
      </c>
      <c r="N24" s="73"/>
      <c r="O24" s="113">
        <f t="shared" ca="1" si="2"/>
        <v>0</v>
      </c>
      <c r="P24" s="101"/>
      <c r="Q24" s="74">
        <f t="shared" ca="1" si="2"/>
        <v>0</v>
      </c>
      <c r="R24" s="73">
        <v>20</v>
      </c>
      <c r="S24" s="113">
        <f t="shared" ca="1" si="11"/>
        <v>2800</v>
      </c>
      <c r="T24" s="73"/>
      <c r="U24" s="74">
        <f t="shared" ca="1" si="3"/>
        <v>0</v>
      </c>
      <c r="V24" s="73"/>
      <c r="W24" s="74">
        <f t="shared" ca="1" si="4"/>
        <v>0</v>
      </c>
      <c r="X24" s="73"/>
      <c r="Y24" s="74">
        <f t="shared" ca="1" si="5"/>
        <v>0</v>
      </c>
      <c r="Z24" s="73"/>
      <c r="AA24" s="74">
        <f t="shared" ca="1" si="12"/>
        <v>0</v>
      </c>
      <c r="AB24" s="82">
        <f t="shared" ca="1" si="6"/>
        <v>2800</v>
      </c>
      <c r="AC24" s="74"/>
      <c r="AD24" s="139">
        <f t="shared" ca="1" si="13"/>
        <v>2800</v>
      </c>
    </row>
    <row r="25" spans="1:30" ht="15" customHeight="1" x14ac:dyDescent="0.2">
      <c r="A25" s="90" t="s">
        <v>174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C</v>
      </c>
      <c r="D25" s="19">
        <f t="shared" ca="1" si="0"/>
        <v>118</v>
      </c>
      <c r="E25" s="20">
        <f t="shared" si="7"/>
        <v>91.75</v>
      </c>
      <c r="F25" s="73"/>
      <c r="G25" s="74">
        <f t="shared" ca="1" si="8"/>
        <v>0</v>
      </c>
      <c r="H25" s="73"/>
      <c r="I25" s="74">
        <f t="shared" ca="1" si="1"/>
        <v>0</v>
      </c>
      <c r="J25" s="73"/>
      <c r="K25" s="113">
        <f t="shared" ca="1" si="9"/>
        <v>0</v>
      </c>
      <c r="L25" s="73"/>
      <c r="M25" s="74">
        <f t="shared" ca="1" si="10"/>
        <v>0</v>
      </c>
      <c r="N25" s="73"/>
      <c r="O25" s="113">
        <f t="shared" ca="1" si="2"/>
        <v>0</v>
      </c>
      <c r="P25" s="101"/>
      <c r="Q25" s="74">
        <f t="shared" ca="1" si="2"/>
        <v>0</v>
      </c>
      <c r="R25" s="73">
        <v>91.75</v>
      </c>
      <c r="S25" s="113">
        <f t="shared" ca="1" si="11"/>
        <v>10826.5</v>
      </c>
      <c r="T25" s="73"/>
      <c r="U25" s="74">
        <f t="shared" ca="1" si="3"/>
        <v>0</v>
      </c>
      <c r="V25" s="73"/>
      <c r="W25" s="74">
        <f t="shared" ca="1" si="4"/>
        <v>0</v>
      </c>
      <c r="X25" s="73"/>
      <c r="Y25" s="74">
        <f t="shared" ca="1" si="5"/>
        <v>0</v>
      </c>
      <c r="Z25" s="73"/>
      <c r="AA25" s="74">
        <f t="shared" ca="1" si="12"/>
        <v>0</v>
      </c>
      <c r="AB25" s="82">
        <f t="shared" ca="1" si="6"/>
        <v>10826.5</v>
      </c>
      <c r="AC25" s="74"/>
      <c r="AD25" s="139">
        <f t="shared" ca="1" si="13"/>
        <v>10826.5</v>
      </c>
    </row>
    <row r="26" spans="1:30" ht="15" customHeight="1" x14ac:dyDescent="0.2">
      <c r="A26" s="90" t="s">
        <v>202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7"/>
        <v>1</v>
      </c>
      <c r="F26" s="73"/>
      <c r="G26" s="74">
        <f t="shared" ca="1" si="8"/>
        <v>0</v>
      </c>
      <c r="H26" s="73"/>
      <c r="I26" s="74">
        <f t="shared" ca="1" si="1"/>
        <v>0</v>
      </c>
      <c r="J26" s="73"/>
      <c r="K26" s="113">
        <f t="shared" ca="1" si="9"/>
        <v>0</v>
      </c>
      <c r="L26" s="73"/>
      <c r="M26" s="74">
        <f t="shared" ca="1" si="10"/>
        <v>0</v>
      </c>
      <c r="N26" s="73"/>
      <c r="O26" s="113">
        <f t="shared" ca="1" si="2"/>
        <v>0</v>
      </c>
      <c r="P26" s="101"/>
      <c r="Q26" s="74">
        <f t="shared" ca="1" si="2"/>
        <v>0</v>
      </c>
      <c r="R26" s="73">
        <v>1</v>
      </c>
      <c r="S26" s="113">
        <f t="shared" ca="1" si="11"/>
        <v>118</v>
      </c>
      <c r="T26" s="73"/>
      <c r="U26" s="74">
        <f t="shared" ca="1" si="3"/>
        <v>0</v>
      </c>
      <c r="V26" s="73"/>
      <c r="W26" s="74">
        <f t="shared" ca="1" si="4"/>
        <v>0</v>
      </c>
      <c r="X26" s="73"/>
      <c r="Y26" s="74">
        <f t="shared" ca="1" si="5"/>
        <v>0</v>
      </c>
      <c r="Z26" s="73"/>
      <c r="AA26" s="74">
        <f t="shared" ca="1" si="12"/>
        <v>0</v>
      </c>
      <c r="AB26" s="82">
        <f t="shared" ca="1" si="6"/>
        <v>118</v>
      </c>
      <c r="AC26" s="74"/>
      <c r="AD26" s="139">
        <f t="shared" ca="1" si="13"/>
        <v>118</v>
      </c>
    </row>
    <row r="27" spans="1:30" ht="15" customHeight="1" x14ac:dyDescent="0.2">
      <c r="A27" s="90" t="s">
        <v>166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D</v>
      </c>
      <c r="D27" s="19">
        <f t="shared" ca="1" si="0"/>
        <v>100</v>
      </c>
      <c r="E27" s="20">
        <f t="shared" si="7"/>
        <v>0</v>
      </c>
      <c r="F27" s="73"/>
      <c r="G27" s="74">
        <f t="shared" ca="1" si="8"/>
        <v>0</v>
      </c>
      <c r="H27" s="73"/>
      <c r="I27" s="74">
        <f t="shared" ca="1" si="1"/>
        <v>0</v>
      </c>
      <c r="J27" s="73"/>
      <c r="K27" s="113">
        <f t="shared" ca="1" si="9"/>
        <v>0</v>
      </c>
      <c r="L27" s="73"/>
      <c r="M27" s="74">
        <f t="shared" ca="1" si="10"/>
        <v>0</v>
      </c>
      <c r="N27" s="73"/>
      <c r="O27" s="113">
        <f t="shared" ca="1" si="2"/>
        <v>0</v>
      </c>
      <c r="P27" s="101"/>
      <c r="Q27" s="74">
        <f t="shared" ca="1" si="2"/>
        <v>0</v>
      </c>
      <c r="R27" s="73"/>
      <c r="S27" s="113">
        <f t="shared" ca="1" si="11"/>
        <v>0</v>
      </c>
      <c r="T27" s="73"/>
      <c r="U27" s="74">
        <f t="shared" ca="1" si="3"/>
        <v>0</v>
      </c>
      <c r="V27" s="73"/>
      <c r="W27" s="74">
        <f t="shared" ca="1" si="4"/>
        <v>0</v>
      </c>
      <c r="X27" s="73"/>
      <c r="Y27" s="74">
        <f t="shared" ca="1" si="5"/>
        <v>0</v>
      </c>
      <c r="Z27" s="73"/>
      <c r="AA27" s="74">
        <f t="shared" ca="1" si="12"/>
        <v>0</v>
      </c>
      <c r="AB27" s="82">
        <f t="shared" ca="1" si="6"/>
        <v>0</v>
      </c>
      <c r="AC27" s="74"/>
      <c r="AD27" s="139">
        <f t="shared" ca="1" si="13"/>
        <v>0</v>
      </c>
    </row>
    <row r="28" spans="1:30" ht="15" customHeight="1" x14ac:dyDescent="0.2">
      <c r="A28" s="90" t="s">
        <v>167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F</v>
      </c>
      <c r="D28" s="19">
        <f t="shared" ca="1" si="0"/>
        <v>60</v>
      </c>
      <c r="E28" s="20">
        <f t="shared" si="7"/>
        <v>0</v>
      </c>
      <c r="F28" s="73"/>
      <c r="G28" s="74">
        <f t="shared" ca="1" si="8"/>
        <v>0</v>
      </c>
      <c r="H28" s="73"/>
      <c r="I28" s="74">
        <f t="shared" ca="1" si="1"/>
        <v>0</v>
      </c>
      <c r="J28" s="73"/>
      <c r="K28" s="113">
        <f t="shared" ca="1" si="9"/>
        <v>0</v>
      </c>
      <c r="L28" s="73"/>
      <c r="M28" s="74">
        <f t="shared" ca="1" si="10"/>
        <v>0</v>
      </c>
      <c r="N28" s="73"/>
      <c r="O28" s="113">
        <f t="shared" ca="1" si="2"/>
        <v>0</v>
      </c>
      <c r="P28" s="101"/>
      <c r="Q28" s="74">
        <f t="shared" ca="1" si="2"/>
        <v>0</v>
      </c>
      <c r="R28" s="73"/>
      <c r="S28" s="113">
        <f t="shared" ca="1" si="11"/>
        <v>0</v>
      </c>
      <c r="T28" s="73"/>
      <c r="U28" s="74">
        <f t="shared" ca="1" si="3"/>
        <v>0</v>
      </c>
      <c r="V28" s="73"/>
      <c r="W28" s="74">
        <f t="shared" ca="1" si="4"/>
        <v>0</v>
      </c>
      <c r="X28" s="73"/>
      <c r="Y28" s="74">
        <f t="shared" ca="1" si="5"/>
        <v>0</v>
      </c>
      <c r="Z28" s="73"/>
      <c r="AA28" s="74">
        <f t="shared" ca="1" si="12"/>
        <v>0</v>
      </c>
      <c r="AB28" s="82">
        <f t="shared" ca="1" si="6"/>
        <v>0</v>
      </c>
      <c r="AC28" s="74"/>
      <c r="AD28" s="139">
        <f t="shared" ca="1" si="13"/>
        <v>0</v>
      </c>
    </row>
    <row r="29" spans="1:30" ht="15" customHeight="1" x14ac:dyDescent="0.2">
      <c r="A29" s="90" t="s">
        <v>176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G</v>
      </c>
      <c r="D29" s="19">
        <f t="shared" ca="1" si="0"/>
        <v>35</v>
      </c>
      <c r="E29" s="20">
        <f t="shared" si="7"/>
        <v>0</v>
      </c>
      <c r="F29" s="73"/>
      <c r="G29" s="74">
        <f t="shared" ca="1" si="8"/>
        <v>0</v>
      </c>
      <c r="H29" s="73"/>
      <c r="I29" s="74">
        <f t="shared" ca="1" si="1"/>
        <v>0</v>
      </c>
      <c r="J29" s="73"/>
      <c r="K29" s="113">
        <f t="shared" ca="1" si="9"/>
        <v>0</v>
      </c>
      <c r="L29" s="73"/>
      <c r="M29" s="74">
        <f t="shared" ca="1" si="10"/>
        <v>0</v>
      </c>
      <c r="N29" s="73"/>
      <c r="O29" s="113">
        <f t="shared" ca="1" si="2"/>
        <v>0</v>
      </c>
      <c r="P29" s="101"/>
      <c r="Q29" s="74">
        <f t="shared" ca="1" si="2"/>
        <v>0</v>
      </c>
      <c r="R29" s="73"/>
      <c r="S29" s="113">
        <f t="shared" ca="1" si="11"/>
        <v>0</v>
      </c>
      <c r="T29" s="73"/>
      <c r="U29" s="74">
        <f t="shared" ca="1" si="3"/>
        <v>0</v>
      </c>
      <c r="V29" s="73"/>
      <c r="W29" s="74">
        <f t="shared" ca="1" si="4"/>
        <v>0</v>
      </c>
      <c r="X29" s="73"/>
      <c r="Y29" s="74">
        <f t="shared" ca="1" si="5"/>
        <v>0</v>
      </c>
      <c r="Z29" s="73"/>
      <c r="AA29" s="74">
        <f t="shared" ca="1" si="12"/>
        <v>0</v>
      </c>
      <c r="AB29" s="82">
        <f t="shared" ca="1" si="6"/>
        <v>0</v>
      </c>
      <c r="AC29" s="74"/>
      <c r="AD29" s="139">
        <f t="shared" ca="1" si="13"/>
        <v>0</v>
      </c>
    </row>
    <row r="30" spans="1:30" ht="15" customHeight="1" x14ac:dyDescent="0.2">
      <c r="A30" s="84" t="s">
        <v>143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D</v>
      </c>
      <c r="D30" s="19">
        <f t="shared" ca="1" si="0"/>
        <v>100</v>
      </c>
      <c r="E30" s="20">
        <f t="shared" si="7"/>
        <v>0</v>
      </c>
      <c r="F30" s="73"/>
      <c r="G30" s="74">
        <f t="shared" ca="1" si="8"/>
        <v>0</v>
      </c>
      <c r="H30" s="73"/>
      <c r="I30" s="74">
        <f t="shared" ca="1" si="1"/>
        <v>0</v>
      </c>
      <c r="J30" s="73"/>
      <c r="K30" s="113">
        <f t="shared" ca="1" si="9"/>
        <v>0</v>
      </c>
      <c r="L30" s="73"/>
      <c r="M30" s="74">
        <f t="shared" ca="1" si="10"/>
        <v>0</v>
      </c>
      <c r="N30" s="73"/>
      <c r="O30" s="113">
        <f t="shared" ca="1" si="2"/>
        <v>0</v>
      </c>
      <c r="P30" s="101"/>
      <c r="Q30" s="74">
        <f t="shared" ca="1" si="2"/>
        <v>0</v>
      </c>
      <c r="R30" s="73"/>
      <c r="S30" s="113">
        <f t="shared" ca="1" si="11"/>
        <v>0</v>
      </c>
      <c r="T30" s="73"/>
      <c r="U30" s="74">
        <f t="shared" ca="1" si="3"/>
        <v>0</v>
      </c>
      <c r="V30" s="73"/>
      <c r="W30" s="74">
        <f t="shared" ca="1" si="4"/>
        <v>0</v>
      </c>
      <c r="X30" s="73"/>
      <c r="Y30" s="74">
        <f t="shared" ca="1" si="5"/>
        <v>0</v>
      </c>
      <c r="Z30" s="73"/>
      <c r="AA30" s="74">
        <f t="shared" ca="1" si="12"/>
        <v>0</v>
      </c>
      <c r="AB30" s="82">
        <f t="shared" ca="1" si="6"/>
        <v>0</v>
      </c>
      <c r="AC30" s="74"/>
      <c r="AD30" s="139">
        <f t="shared" ca="1" si="13"/>
        <v>0</v>
      </c>
    </row>
    <row r="31" spans="1:30" ht="15" customHeight="1" x14ac:dyDescent="0.2">
      <c r="A31" s="84" t="s">
        <v>182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G</v>
      </c>
      <c r="D31" s="19">
        <f t="shared" ca="1" si="0"/>
        <v>35</v>
      </c>
      <c r="E31" s="20">
        <f t="shared" si="7"/>
        <v>0</v>
      </c>
      <c r="F31" s="73"/>
      <c r="G31" s="74">
        <f t="shared" ca="1" si="8"/>
        <v>0</v>
      </c>
      <c r="H31" s="73"/>
      <c r="I31" s="74">
        <f t="shared" ca="1" si="1"/>
        <v>0</v>
      </c>
      <c r="J31" s="73"/>
      <c r="K31" s="113">
        <f t="shared" ca="1" si="9"/>
        <v>0</v>
      </c>
      <c r="L31" s="73"/>
      <c r="M31" s="74">
        <f t="shared" ca="1" si="10"/>
        <v>0</v>
      </c>
      <c r="N31" s="73"/>
      <c r="O31" s="113">
        <f t="shared" ca="1" si="2"/>
        <v>0</v>
      </c>
      <c r="P31" s="101"/>
      <c r="Q31" s="74">
        <f t="shared" ca="1" si="2"/>
        <v>0</v>
      </c>
      <c r="R31" s="73"/>
      <c r="S31" s="113">
        <f t="shared" ca="1" si="11"/>
        <v>0</v>
      </c>
      <c r="T31" s="73"/>
      <c r="U31" s="74">
        <f t="shared" ca="1" si="3"/>
        <v>0</v>
      </c>
      <c r="V31" s="73"/>
      <c r="W31" s="74">
        <f t="shared" ca="1" si="4"/>
        <v>0</v>
      </c>
      <c r="X31" s="73"/>
      <c r="Y31" s="74">
        <f t="shared" ca="1" si="5"/>
        <v>0</v>
      </c>
      <c r="Z31" s="73"/>
      <c r="AA31" s="74">
        <f t="shared" ca="1" si="12"/>
        <v>0</v>
      </c>
      <c r="AB31" s="82">
        <f t="shared" ca="1" si="6"/>
        <v>0</v>
      </c>
      <c r="AC31" s="74"/>
      <c r="AD31" s="139">
        <f t="shared" ca="1" si="13"/>
        <v>0</v>
      </c>
    </row>
    <row r="32" spans="1:30" ht="15" customHeight="1" x14ac:dyDescent="0.2">
      <c r="A32" s="84" t="s">
        <v>147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B</v>
      </c>
      <c r="D32" s="19">
        <f t="shared" ca="1" si="0"/>
        <v>140</v>
      </c>
      <c r="E32" s="20">
        <f t="shared" si="7"/>
        <v>0</v>
      </c>
      <c r="F32" s="73"/>
      <c r="G32" s="74">
        <f t="shared" ca="1" si="8"/>
        <v>0</v>
      </c>
      <c r="H32" s="73"/>
      <c r="I32" s="74">
        <f t="shared" ca="1" si="1"/>
        <v>0</v>
      </c>
      <c r="J32" s="73"/>
      <c r="K32" s="113">
        <f t="shared" ca="1" si="9"/>
        <v>0</v>
      </c>
      <c r="L32" s="73"/>
      <c r="M32" s="74">
        <f t="shared" ca="1" si="10"/>
        <v>0</v>
      </c>
      <c r="N32" s="73"/>
      <c r="O32" s="113">
        <f t="shared" ca="1" si="2"/>
        <v>0</v>
      </c>
      <c r="P32" s="101"/>
      <c r="Q32" s="74">
        <f t="shared" ca="1" si="2"/>
        <v>0</v>
      </c>
      <c r="R32" s="73"/>
      <c r="S32" s="113">
        <f t="shared" ca="1" si="11"/>
        <v>0</v>
      </c>
      <c r="T32" s="73"/>
      <c r="U32" s="74">
        <f t="shared" ca="1" si="3"/>
        <v>0</v>
      </c>
      <c r="V32" s="73"/>
      <c r="W32" s="74">
        <f t="shared" ca="1" si="4"/>
        <v>0</v>
      </c>
      <c r="X32" s="73"/>
      <c r="Y32" s="74">
        <f t="shared" ca="1" si="5"/>
        <v>0</v>
      </c>
      <c r="Z32" s="73"/>
      <c r="AA32" s="74">
        <f t="shared" ca="1" si="12"/>
        <v>0</v>
      </c>
      <c r="AB32" s="82">
        <f t="shared" ca="1" si="6"/>
        <v>0</v>
      </c>
      <c r="AC32" s="74"/>
      <c r="AD32" s="139">
        <f t="shared" ca="1" si="13"/>
        <v>0</v>
      </c>
    </row>
    <row r="33" spans="1:30" ht="15" customHeight="1" x14ac:dyDescent="0.2">
      <c r="A33" s="84" t="s">
        <v>205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D</v>
      </c>
      <c r="D33" s="19">
        <f t="shared" ca="1" si="0"/>
        <v>100</v>
      </c>
      <c r="E33" s="20">
        <f t="shared" si="7"/>
        <v>0</v>
      </c>
      <c r="F33" s="73"/>
      <c r="G33" s="74">
        <f t="shared" ca="1" si="8"/>
        <v>0</v>
      </c>
      <c r="H33" s="73"/>
      <c r="I33" s="74">
        <f t="shared" ca="1" si="1"/>
        <v>0</v>
      </c>
      <c r="J33" s="73"/>
      <c r="K33" s="113">
        <f t="shared" ca="1" si="9"/>
        <v>0</v>
      </c>
      <c r="L33" s="73"/>
      <c r="M33" s="74">
        <f t="shared" ca="1" si="10"/>
        <v>0</v>
      </c>
      <c r="N33" s="73"/>
      <c r="O33" s="113">
        <f t="shared" ca="1" si="2"/>
        <v>0</v>
      </c>
      <c r="P33" s="101"/>
      <c r="Q33" s="74">
        <f t="shared" ca="1" si="2"/>
        <v>0</v>
      </c>
      <c r="R33" s="73"/>
      <c r="S33" s="113">
        <f t="shared" ca="1" si="11"/>
        <v>0</v>
      </c>
      <c r="T33" s="73"/>
      <c r="U33" s="74">
        <f t="shared" ca="1" si="3"/>
        <v>0</v>
      </c>
      <c r="V33" s="73"/>
      <c r="W33" s="74">
        <f t="shared" ca="1" si="4"/>
        <v>0</v>
      </c>
      <c r="X33" s="73"/>
      <c r="Y33" s="74">
        <f t="shared" ca="1" si="5"/>
        <v>0</v>
      </c>
      <c r="Z33" s="73"/>
      <c r="AA33" s="74">
        <f t="shared" ca="1" si="12"/>
        <v>0</v>
      </c>
      <c r="AB33" s="82">
        <f t="shared" ca="1" si="6"/>
        <v>0</v>
      </c>
      <c r="AC33" s="74"/>
      <c r="AD33" s="139">
        <f t="shared" ca="1" si="13"/>
        <v>0</v>
      </c>
    </row>
    <row r="34" spans="1:30" ht="15" customHeight="1" x14ac:dyDescent="0.2">
      <c r="A34" s="84" t="s">
        <v>208</v>
      </c>
      <c r="B34" t="s">
        <v>65</v>
      </c>
      <c r="C34" s="4" t="s">
        <v>6</v>
      </c>
      <c r="D34" s="19">
        <f t="shared" si="0"/>
        <v>100</v>
      </c>
      <c r="E34" s="20">
        <f t="shared" si="7"/>
        <v>31.25</v>
      </c>
      <c r="F34" s="73"/>
      <c r="G34" s="74">
        <f t="shared" si="8"/>
        <v>0</v>
      </c>
      <c r="H34" s="73"/>
      <c r="I34" s="74">
        <f t="shared" si="1"/>
        <v>0</v>
      </c>
      <c r="J34" s="73"/>
      <c r="K34" s="113">
        <f t="shared" si="9"/>
        <v>0</v>
      </c>
      <c r="L34" s="73">
        <v>5</v>
      </c>
      <c r="M34" s="74">
        <f t="shared" si="10"/>
        <v>500</v>
      </c>
      <c r="N34" s="73">
        <v>26.25</v>
      </c>
      <c r="O34" s="113">
        <f t="shared" si="2"/>
        <v>2625</v>
      </c>
      <c r="P34" s="101"/>
      <c r="Q34" s="74">
        <f t="shared" si="2"/>
        <v>0</v>
      </c>
      <c r="R34" s="73"/>
      <c r="S34" s="113">
        <f t="shared" si="11"/>
        <v>0</v>
      </c>
      <c r="T34" s="73"/>
      <c r="U34" s="74">
        <f t="shared" si="3"/>
        <v>0</v>
      </c>
      <c r="V34" s="73"/>
      <c r="W34" s="74">
        <f t="shared" si="4"/>
        <v>0</v>
      </c>
      <c r="X34" s="73"/>
      <c r="Y34" s="74">
        <f t="shared" si="5"/>
        <v>0</v>
      </c>
      <c r="Z34" s="73"/>
      <c r="AA34" s="74">
        <f t="shared" si="12"/>
        <v>0</v>
      </c>
      <c r="AB34" s="82">
        <f t="shared" si="6"/>
        <v>3125</v>
      </c>
      <c r="AC34" s="74"/>
      <c r="AD34" s="139">
        <f t="shared" si="13"/>
        <v>3125</v>
      </c>
    </row>
    <row r="35" spans="1:30" ht="15" customHeight="1" x14ac:dyDescent="0.2">
      <c r="A35" s="84" t="s">
        <v>148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D</v>
      </c>
      <c r="D35" s="19">
        <f t="shared" ca="1" si="0"/>
        <v>100</v>
      </c>
      <c r="E35" s="20">
        <f t="shared" si="7"/>
        <v>0</v>
      </c>
      <c r="F35" s="73"/>
      <c r="G35" s="74">
        <f t="shared" ca="1" si="8"/>
        <v>0</v>
      </c>
      <c r="H35" s="73"/>
      <c r="I35" s="74">
        <f t="shared" ca="1" si="1"/>
        <v>0</v>
      </c>
      <c r="J35" s="73"/>
      <c r="K35" s="113">
        <f t="shared" ca="1" si="9"/>
        <v>0</v>
      </c>
      <c r="L35" s="73"/>
      <c r="M35" s="74">
        <f t="shared" ca="1" si="10"/>
        <v>0</v>
      </c>
      <c r="N35" s="73"/>
      <c r="O35" s="113">
        <f t="shared" ca="1" si="2"/>
        <v>0</v>
      </c>
      <c r="P35" s="101"/>
      <c r="Q35" s="74">
        <f t="shared" ca="1" si="2"/>
        <v>0</v>
      </c>
      <c r="R35" s="73"/>
      <c r="S35" s="113">
        <f t="shared" ca="1" si="11"/>
        <v>0</v>
      </c>
      <c r="T35" s="73"/>
      <c r="U35" s="74">
        <f t="shared" ca="1" si="3"/>
        <v>0</v>
      </c>
      <c r="V35" s="73"/>
      <c r="W35" s="74">
        <f t="shared" ca="1" si="4"/>
        <v>0</v>
      </c>
      <c r="X35" s="73"/>
      <c r="Y35" s="74">
        <f t="shared" ca="1" si="5"/>
        <v>0</v>
      </c>
      <c r="Z35" s="73"/>
      <c r="AA35" s="74">
        <f t="shared" ca="1" si="12"/>
        <v>0</v>
      </c>
      <c r="AB35" s="82">
        <f t="shared" ca="1" si="6"/>
        <v>0</v>
      </c>
      <c r="AC35" s="74"/>
      <c r="AD35" s="139">
        <f t="shared" ca="1" si="13"/>
        <v>0</v>
      </c>
    </row>
    <row r="36" spans="1:30" ht="15" customHeight="1" x14ac:dyDescent="0.2">
      <c r="A36" s="84" t="s">
        <v>214</v>
      </c>
      <c r="B36" s="14" t="s">
        <v>65</v>
      </c>
      <c r="C36" s="4" t="str">
        <f ca="1">IF($A36="","",INDEX(INDIRECT("'MA-Liste'!"&amp;$C$11),MATCH($A36,'MA-Liste'!$M:$M,FALSE)))</f>
        <v>D</v>
      </c>
      <c r="D36" s="19">
        <f t="shared" ca="1" si="0"/>
        <v>100</v>
      </c>
      <c r="E36" s="20">
        <f t="shared" si="7"/>
        <v>0</v>
      </c>
      <c r="F36" s="73"/>
      <c r="G36" s="74">
        <f t="shared" ca="1" si="8"/>
        <v>0</v>
      </c>
      <c r="H36" s="73"/>
      <c r="I36" s="74">
        <f t="shared" ca="1" si="1"/>
        <v>0</v>
      </c>
      <c r="J36" s="73"/>
      <c r="K36" s="113">
        <f t="shared" ca="1" si="9"/>
        <v>0</v>
      </c>
      <c r="L36" s="73"/>
      <c r="M36" s="74">
        <f t="shared" ca="1" si="10"/>
        <v>0</v>
      </c>
      <c r="N36" s="73"/>
      <c r="O36" s="113">
        <f t="shared" ca="1" si="2"/>
        <v>0</v>
      </c>
      <c r="P36" s="101"/>
      <c r="Q36" s="74">
        <f t="shared" ca="1" si="2"/>
        <v>0</v>
      </c>
      <c r="R36" s="73"/>
      <c r="S36" s="113">
        <f t="shared" ca="1" si="11"/>
        <v>0</v>
      </c>
      <c r="T36" s="73"/>
      <c r="U36" s="74">
        <f t="shared" ca="1" si="3"/>
        <v>0</v>
      </c>
      <c r="V36" s="73"/>
      <c r="W36" s="74">
        <f t="shared" ca="1" si="4"/>
        <v>0</v>
      </c>
      <c r="X36" s="73"/>
      <c r="Y36" s="74">
        <f t="shared" ca="1" si="5"/>
        <v>0</v>
      </c>
      <c r="Z36" s="73"/>
      <c r="AA36" s="74">
        <f t="shared" ca="1" si="12"/>
        <v>0</v>
      </c>
      <c r="AB36" s="82">
        <f t="shared" ca="1" si="6"/>
        <v>0</v>
      </c>
      <c r="AC36" s="74"/>
      <c r="AD36" s="139">
        <f t="shared" ca="1" si="13"/>
        <v>0</v>
      </c>
    </row>
    <row r="37" spans="1:30" ht="15" customHeight="1" x14ac:dyDescent="0.2">
      <c r="A37" s="84" t="s">
        <v>183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F</v>
      </c>
      <c r="D37" s="19">
        <f t="shared" ca="1" si="0"/>
        <v>60</v>
      </c>
      <c r="E37" s="20">
        <f t="shared" si="7"/>
        <v>0</v>
      </c>
      <c r="F37" s="73"/>
      <c r="G37" s="74">
        <f t="shared" ca="1" si="8"/>
        <v>0</v>
      </c>
      <c r="H37" s="73"/>
      <c r="I37" s="74">
        <f t="shared" ca="1" si="1"/>
        <v>0</v>
      </c>
      <c r="J37" s="73"/>
      <c r="K37" s="113">
        <f t="shared" ca="1" si="9"/>
        <v>0</v>
      </c>
      <c r="L37" s="73"/>
      <c r="M37" s="74">
        <f t="shared" ca="1" si="10"/>
        <v>0</v>
      </c>
      <c r="N37" s="73"/>
      <c r="O37" s="113">
        <f t="shared" ca="1" si="2"/>
        <v>0</v>
      </c>
      <c r="P37" s="101"/>
      <c r="Q37" s="74">
        <f t="shared" ca="1" si="2"/>
        <v>0</v>
      </c>
      <c r="R37" s="73"/>
      <c r="S37" s="113">
        <f t="shared" ca="1" si="11"/>
        <v>0</v>
      </c>
      <c r="T37" s="73"/>
      <c r="U37" s="74">
        <f t="shared" ca="1" si="3"/>
        <v>0</v>
      </c>
      <c r="V37" s="73"/>
      <c r="W37" s="74">
        <f t="shared" ca="1" si="4"/>
        <v>0</v>
      </c>
      <c r="X37" s="73"/>
      <c r="Y37" s="74">
        <f t="shared" ca="1" si="5"/>
        <v>0</v>
      </c>
      <c r="Z37" s="73"/>
      <c r="AA37" s="74">
        <f t="shared" ca="1" si="12"/>
        <v>0</v>
      </c>
      <c r="AB37" s="82">
        <f t="shared" ca="1" si="6"/>
        <v>0</v>
      </c>
      <c r="AC37" s="74"/>
      <c r="AD37" s="139">
        <f t="shared" ca="1" si="13"/>
        <v>0</v>
      </c>
    </row>
    <row r="38" spans="1:30" ht="15" customHeight="1" x14ac:dyDescent="0.2">
      <c r="A38" s="84" t="s">
        <v>184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B</v>
      </c>
      <c r="D38" s="19">
        <f t="shared" ca="1" si="0"/>
        <v>140</v>
      </c>
      <c r="E38" s="20">
        <f t="shared" si="7"/>
        <v>0</v>
      </c>
      <c r="F38" s="73"/>
      <c r="G38" s="74">
        <f t="shared" ca="1" si="8"/>
        <v>0</v>
      </c>
      <c r="H38" s="73"/>
      <c r="I38" s="74">
        <f t="shared" ca="1" si="1"/>
        <v>0</v>
      </c>
      <c r="J38" s="73"/>
      <c r="K38" s="113">
        <f t="shared" ca="1" si="9"/>
        <v>0</v>
      </c>
      <c r="L38" s="73"/>
      <c r="M38" s="74">
        <f t="shared" ca="1" si="10"/>
        <v>0</v>
      </c>
      <c r="N38" s="73"/>
      <c r="O38" s="113">
        <f t="shared" ca="1" si="2"/>
        <v>0</v>
      </c>
      <c r="P38" s="101"/>
      <c r="Q38" s="74">
        <f t="shared" ca="1" si="2"/>
        <v>0</v>
      </c>
      <c r="R38" s="73"/>
      <c r="S38" s="113">
        <f t="shared" ca="1" si="11"/>
        <v>0</v>
      </c>
      <c r="T38" s="73"/>
      <c r="U38" s="74">
        <f t="shared" ca="1" si="3"/>
        <v>0</v>
      </c>
      <c r="V38" s="73"/>
      <c r="W38" s="74">
        <f t="shared" ca="1" si="4"/>
        <v>0</v>
      </c>
      <c r="X38" s="73"/>
      <c r="Y38" s="74">
        <f t="shared" ca="1" si="5"/>
        <v>0</v>
      </c>
      <c r="Z38" s="73"/>
      <c r="AA38" s="74">
        <f t="shared" ca="1" si="12"/>
        <v>0</v>
      </c>
      <c r="AB38" s="82">
        <f t="shared" ca="1" si="6"/>
        <v>0</v>
      </c>
      <c r="AC38" s="74"/>
      <c r="AD38" s="139">
        <f t="shared" ca="1" si="13"/>
        <v>0</v>
      </c>
    </row>
    <row r="39" spans="1:30" ht="15" customHeight="1" x14ac:dyDescent="0.2">
      <c r="A39" s="84" t="s">
        <v>211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D</v>
      </c>
      <c r="D39" s="19">
        <f t="shared" ca="1" si="0"/>
        <v>100</v>
      </c>
      <c r="E39" s="20">
        <f t="shared" si="7"/>
        <v>0</v>
      </c>
      <c r="F39" s="73"/>
      <c r="G39" s="74">
        <f t="shared" ca="1" si="8"/>
        <v>0</v>
      </c>
      <c r="H39" s="73"/>
      <c r="I39" s="74">
        <f t="shared" ca="1" si="1"/>
        <v>0</v>
      </c>
      <c r="J39" s="73"/>
      <c r="K39" s="113">
        <f t="shared" ca="1" si="9"/>
        <v>0</v>
      </c>
      <c r="L39" s="73"/>
      <c r="M39" s="74">
        <f t="shared" ca="1" si="10"/>
        <v>0</v>
      </c>
      <c r="N39" s="73"/>
      <c r="O39" s="113">
        <f t="shared" ca="1" si="2"/>
        <v>0</v>
      </c>
      <c r="P39" s="101"/>
      <c r="Q39" s="74">
        <f t="shared" ca="1" si="2"/>
        <v>0</v>
      </c>
      <c r="R39" s="73"/>
      <c r="S39" s="113">
        <f t="shared" ca="1" si="11"/>
        <v>0</v>
      </c>
      <c r="T39" s="73"/>
      <c r="U39" s="74">
        <f t="shared" ca="1" si="3"/>
        <v>0</v>
      </c>
      <c r="V39" s="73"/>
      <c r="W39" s="74">
        <f t="shared" ca="1" si="4"/>
        <v>0</v>
      </c>
      <c r="X39" s="73"/>
      <c r="Y39" s="74">
        <f t="shared" ca="1" si="5"/>
        <v>0</v>
      </c>
      <c r="Z39" s="73"/>
      <c r="AA39" s="74">
        <f t="shared" ca="1" si="12"/>
        <v>0</v>
      </c>
      <c r="AB39" s="82">
        <f t="shared" ca="1" si="6"/>
        <v>0</v>
      </c>
      <c r="AC39" s="74"/>
      <c r="AD39" s="139">
        <f t="shared" ca="1" si="13"/>
        <v>0</v>
      </c>
    </row>
    <row r="40" spans="1:30" ht="15" customHeight="1" x14ac:dyDescent="0.2">
      <c r="A40" s="84" t="s">
        <v>237</v>
      </c>
      <c r="B40" t="s">
        <v>65</v>
      </c>
      <c r="C40" s="4" t="s">
        <v>7</v>
      </c>
      <c r="D40" s="19">
        <f t="shared" si="0"/>
        <v>75</v>
      </c>
      <c r="E40" s="20">
        <f t="shared" si="7"/>
        <v>13.25</v>
      </c>
      <c r="F40" s="73"/>
      <c r="G40" s="74">
        <f t="shared" si="8"/>
        <v>0</v>
      </c>
      <c r="H40" s="73"/>
      <c r="I40" s="74">
        <f t="shared" si="1"/>
        <v>0</v>
      </c>
      <c r="J40" s="73"/>
      <c r="K40" s="113">
        <f t="shared" si="9"/>
        <v>0</v>
      </c>
      <c r="L40" s="73"/>
      <c r="M40" s="74">
        <f t="shared" si="10"/>
        <v>0</v>
      </c>
      <c r="N40" s="73"/>
      <c r="O40" s="113">
        <f t="shared" si="2"/>
        <v>0</v>
      </c>
      <c r="P40" s="101"/>
      <c r="Q40" s="74">
        <f t="shared" si="2"/>
        <v>0</v>
      </c>
      <c r="R40" s="73">
        <v>13.25</v>
      </c>
      <c r="S40" s="113">
        <f t="shared" si="11"/>
        <v>993.75</v>
      </c>
      <c r="T40" s="73"/>
      <c r="U40" s="74">
        <f t="shared" si="3"/>
        <v>0</v>
      </c>
      <c r="V40" s="73"/>
      <c r="W40" s="74">
        <f t="shared" si="4"/>
        <v>0</v>
      </c>
      <c r="X40" s="73"/>
      <c r="Y40" s="74">
        <f t="shared" si="5"/>
        <v>0</v>
      </c>
      <c r="Z40" s="73"/>
      <c r="AA40" s="74">
        <f t="shared" si="12"/>
        <v>0</v>
      </c>
      <c r="AB40" s="82">
        <f t="shared" si="6"/>
        <v>993.75</v>
      </c>
      <c r="AC40" s="74"/>
      <c r="AD40" s="139">
        <f t="shared" si="13"/>
        <v>993.75</v>
      </c>
    </row>
    <row r="41" spans="1:30" ht="15" customHeight="1" x14ac:dyDescent="0.2">
      <c r="A41" s="84" t="s">
        <v>212</v>
      </c>
      <c r="B41" t="s">
        <v>65</v>
      </c>
      <c r="C41" s="4" t="s">
        <v>5</v>
      </c>
      <c r="D41" s="19">
        <v>118</v>
      </c>
      <c r="E41" s="20">
        <f t="shared" si="7"/>
        <v>0</v>
      </c>
      <c r="F41" s="73"/>
      <c r="G41" s="74">
        <f t="shared" si="8"/>
        <v>0</v>
      </c>
      <c r="H41" s="73"/>
      <c r="I41" s="74">
        <f t="shared" si="1"/>
        <v>0</v>
      </c>
      <c r="J41" s="73"/>
      <c r="K41" s="113">
        <f t="shared" si="9"/>
        <v>0</v>
      </c>
      <c r="L41" s="73"/>
      <c r="M41" s="74">
        <f t="shared" si="10"/>
        <v>0</v>
      </c>
      <c r="N41" s="73"/>
      <c r="O41" s="113">
        <f t="shared" si="2"/>
        <v>0</v>
      </c>
      <c r="P41" s="101"/>
      <c r="Q41" s="74">
        <f t="shared" si="2"/>
        <v>0</v>
      </c>
      <c r="R41" s="73"/>
      <c r="S41" s="113">
        <f t="shared" si="11"/>
        <v>0</v>
      </c>
      <c r="T41" s="73"/>
      <c r="U41" s="74">
        <v>0</v>
      </c>
      <c r="V41" s="73"/>
      <c r="W41" s="74">
        <v>0</v>
      </c>
      <c r="X41" s="73"/>
      <c r="Y41" s="74">
        <f t="shared" si="5"/>
        <v>0</v>
      </c>
      <c r="Z41" s="73"/>
      <c r="AA41" s="74">
        <f t="shared" si="12"/>
        <v>0</v>
      </c>
      <c r="AB41" s="82">
        <f t="shared" si="6"/>
        <v>0</v>
      </c>
      <c r="AC41" s="74"/>
      <c r="AD41" s="139">
        <f t="shared" si="13"/>
        <v>0</v>
      </c>
    </row>
    <row r="42" spans="1:30" ht="15.75" customHeight="1" x14ac:dyDescent="0.2">
      <c r="A42" s="90" t="s">
        <v>187</v>
      </c>
      <c r="B42" t="str">
        <f>IF($A42="","",INDEX('MA-Liste'!$D:$D,MATCH($A42,'MA-Liste'!$M:$M,FALSE)))</f>
        <v>AeBo</v>
      </c>
      <c r="C42" s="4" t="str">
        <f ca="1">IF($A42="","",INDEX(INDIRECT("'MA-Liste'!"&amp;$C$11),MATCH($A42,'MA-Liste'!$M:$M,FALSE)))</f>
        <v>D</v>
      </c>
      <c r="D42" s="19">
        <f t="shared" ca="1" si="0"/>
        <v>100</v>
      </c>
      <c r="E42" s="20">
        <f t="shared" si="7"/>
        <v>0</v>
      </c>
      <c r="F42" s="73"/>
      <c r="G42" s="74">
        <f t="shared" ca="1" si="8"/>
        <v>0</v>
      </c>
      <c r="H42" s="73"/>
      <c r="I42" s="74">
        <f t="shared" ca="1" si="1"/>
        <v>0</v>
      </c>
      <c r="J42" s="73"/>
      <c r="K42" s="113">
        <f t="shared" ca="1" si="9"/>
        <v>0</v>
      </c>
      <c r="L42" s="73"/>
      <c r="M42" s="74">
        <f t="shared" ca="1" si="10"/>
        <v>0</v>
      </c>
      <c r="N42" s="73"/>
      <c r="O42" s="113">
        <f t="shared" ca="1" si="2"/>
        <v>0</v>
      </c>
      <c r="P42" s="101"/>
      <c r="Q42" s="74">
        <f t="shared" ca="1" si="2"/>
        <v>0</v>
      </c>
      <c r="R42" s="73"/>
      <c r="S42" s="113">
        <f t="shared" ca="1" si="11"/>
        <v>0</v>
      </c>
      <c r="T42" s="73"/>
      <c r="U42" s="74">
        <f t="shared" ref="U42:U49" ca="1" si="14">IF(D42="",0,D42*T42)</f>
        <v>0</v>
      </c>
      <c r="V42" s="73"/>
      <c r="W42" s="74">
        <f t="shared" ref="W42:W49" ca="1" si="15">IF(D42="",0,D42*V42)</f>
        <v>0</v>
      </c>
      <c r="X42" s="73"/>
      <c r="Y42" s="74">
        <f t="shared" ca="1" si="5"/>
        <v>0</v>
      </c>
      <c r="Z42" s="73"/>
      <c r="AA42" s="74">
        <f t="shared" ca="1" si="12"/>
        <v>0</v>
      </c>
      <c r="AB42" s="82">
        <f t="shared" ca="1" si="6"/>
        <v>0</v>
      </c>
      <c r="AC42" s="74"/>
      <c r="AD42" s="139">
        <f t="shared" ca="1" si="13"/>
        <v>0</v>
      </c>
    </row>
    <row r="43" spans="1:30" ht="15.75" customHeight="1" x14ac:dyDescent="0.2">
      <c r="A43" s="90" t="s">
        <v>144</v>
      </c>
      <c r="B43" t="s">
        <v>65</v>
      </c>
      <c r="C43" s="4" t="s">
        <v>6</v>
      </c>
      <c r="D43" s="19">
        <v>100</v>
      </c>
      <c r="E43" s="20">
        <f t="shared" si="7"/>
        <v>0</v>
      </c>
      <c r="F43" s="73"/>
      <c r="G43" s="74">
        <f t="shared" si="8"/>
        <v>0</v>
      </c>
      <c r="H43" s="73"/>
      <c r="I43" s="74">
        <f t="shared" si="1"/>
        <v>0</v>
      </c>
      <c r="J43" s="73"/>
      <c r="K43" s="113">
        <f t="shared" si="9"/>
        <v>0</v>
      </c>
      <c r="L43" s="73"/>
      <c r="M43" s="74">
        <f t="shared" si="10"/>
        <v>0</v>
      </c>
      <c r="N43" s="73"/>
      <c r="O43" s="113">
        <f t="shared" si="2"/>
        <v>0</v>
      </c>
      <c r="P43" s="101"/>
      <c r="Q43" s="74">
        <f t="shared" si="2"/>
        <v>0</v>
      </c>
      <c r="R43" s="73"/>
      <c r="S43" s="113">
        <f t="shared" si="11"/>
        <v>0</v>
      </c>
      <c r="T43" s="73"/>
      <c r="U43" s="74">
        <f t="shared" si="14"/>
        <v>0</v>
      </c>
      <c r="V43" s="73"/>
      <c r="W43" s="74">
        <f t="shared" si="15"/>
        <v>0</v>
      </c>
      <c r="X43" s="73"/>
      <c r="Y43" s="74">
        <f t="shared" si="5"/>
        <v>0</v>
      </c>
      <c r="Z43" s="73"/>
      <c r="AA43" s="74">
        <f t="shared" si="12"/>
        <v>0</v>
      </c>
      <c r="AB43" s="82">
        <f t="shared" si="6"/>
        <v>0</v>
      </c>
      <c r="AC43" s="74"/>
      <c r="AD43" s="139">
        <f t="shared" si="13"/>
        <v>0</v>
      </c>
    </row>
    <row r="44" spans="1:30" ht="15" customHeight="1" x14ac:dyDescent="0.2">
      <c r="A44" s="84" t="s">
        <v>188</v>
      </c>
      <c r="B44" t="str">
        <f>IF($A44="","",INDEX('MA-Liste'!$D:$D,MATCH($A44,'MA-Liste'!$M:$M,FALSE)))</f>
        <v>AeBo</v>
      </c>
      <c r="C44" s="4" t="str">
        <f ca="1">IF($A44="","",INDEX(INDIRECT("'MA-Liste'!"&amp;$C$11),MATCH($A44,'MA-Liste'!$M:$M,FALSE)))</f>
        <v>C</v>
      </c>
      <c r="D44" s="19">
        <f t="shared" ca="1" si="0"/>
        <v>118</v>
      </c>
      <c r="E44" s="20">
        <f t="shared" si="7"/>
        <v>0</v>
      </c>
      <c r="F44" s="73"/>
      <c r="G44" s="74">
        <f t="shared" ca="1" si="8"/>
        <v>0</v>
      </c>
      <c r="H44" s="73"/>
      <c r="I44" s="74">
        <f t="shared" ca="1" si="1"/>
        <v>0</v>
      </c>
      <c r="J44" s="73"/>
      <c r="K44" s="113">
        <f t="shared" ca="1" si="9"/>
        <v>0</v>
      </c>
      <c r="L44" s="73"/>
      <c r="M44" s="74">
        <f t="shared" ca="1" si="10"/>
        <v>0</v>
      </c>
      <c r="N44" s="73"/>
      <c r="O44" s="113">
        <f t="shared" ca="1" si="2"/>
        <v>0</v>
      </c>
      <c r="P44" s="101"/>
      <c r="Q44" s="74">
        <f t="shared" ca="1" si="2"/>
        <v>0</v>
      </c>
      <c r="R44" s="73"/>
      <c r="S44" s="113">
        <f t="shared" ca="1" si="11"/>
        <v>0</v>
      </c>
      <c r="T44" s="73"/>
      <c r="U44" s="74">
        <f t="shared" ca="1" si="14"/>
        <v>0</v>
      </c>
      <c r="V44" s="73"/>
      <c r="W44" s="74">
        <f t="shared" ca="1" si="15"/>
        <v>0</v>
      </c>
      <c r="X44" s="73"/>
      <c r="Y44" s="74">
        <f t="shared" ca="1" si="5"/>
        <v>0</v>
      </c>
      <c r="Z44" s="73"/>
      <c r="AA44" s="74">
        <f t="shared" ca="1" si="12"/>
        <v>0</v>
      </c>
      <c r="AB44" s="82">
        <f t="shared" ca="1" si="6"/>
        <v>0</v>
      </c>
      <c r="AC44" s="74"/>
      <c r="AD44" s="139">
        <f t="shared" ca="1" si="13"/>
        <v>0</v>
      </c>
    </row>
    <row r="45" spans="1:30" ht="15" customHeight="1" x14ac:dyDescent="0.2">
      <c r="A45" s="84" t="s">
        <v>213</v>
      </c>
      <c r="B45" t="s">
        <v>65</v>
      </c>
      <c r="C45" s="4" t="s">
        <v>7</v>
      </c>
      <c r="D45" s="19">
        <v>75</v>
      </c>
      <c r="E45" s="20">
        <f t="shared" si="7"/>
        <v>0</v>
      </c>
      <c r="F45" s="73"/>
      <c r="G45" s="74">
        <f t="shared" si="8"/>
        <v>0</v>
      </c>
      <c r="H45" s="73"/>
      <c r="I45" s="74">
        <f t="shared" si="1"/>
        <v>0</v>
      </c>
      <c r="J45" s="73"/>
      <c r="K45" s="113">
        <f t="shared" si="9"/>
        <v>0</v>
      </c>
      <c r="L45" s="73"/>
      <c r="M45" s="74">
        <f t="shared" si="10"/>
        <v>0</v>
      </c>
      <c r="N45" s="73"/>
      <c r="O45" s="113">
        <f t="shared" si="2"/>
        <v>0</v>
      </c>
      <c r="P45" s="101"/>
      <c r="Q45" s="74">
        <f t="shared" si="2"/>
        <v>0</v>
      </c>
      <c r="R45" s="73"/>
      <c r="S45" s="113">
        <f t="shared" si="11"/>
        <v>0</v>
      </c>
      <c r="T45" s="73"/>
      <c r="U45" s="74">
        <f t="shared" si="14"/>
        <v>0</v>
      </c>
      <c r="V45" s="73"/>
      <c r="W45" s="74">
        <f t="shared" si="15"/>
        <v>0</v>
      </c>
      <c r="X45" s="73"/>
      <c r="Y45" s="74">
        <f t="shared" si="5"/>
        <v>0</v>
      </c>
      <c r="Z45" s="73"/>
      <c r="AA45" s="74">
        <f t="shared" si="12"/>
        <v>0</v>
      </c>
      <c r="AB45" s="82">
        <f t="shared" si="6"/>
        <v>0</v>
      </c>
      <c r="AC45" s="74"/>
      <c r="AD45" s="139">
        <f t="shared" si="13"/>
        <v>0</v>
      </c>
    </row>
    <row r="46" spans="1:30" ht="15" customHeight="1" x14ac:dyDescent="0.2">
      <c r="A46" s="84" t="s">
        <v>216</v>
      </c>
      <c r="B46" t="s">
        <v>65</v>
      </c>
      <c r="C46" s="4" t="s">
        <v>6</v>
      </c>
      <c r="D46" s="19">
        <v>100</v>
      </c>
      <c r="E46" s="20">
        <f t="shared" si="7"/>
        <v>0</v>
      </c>
      <c r="F46" s="73"/>
      <c r="G46" s="74">
        <f t="shared" si="8"/>
        <v>0</v>
      </c>
      <c r="H46" s="73"/>
      <c r="I46" s="74">
        <f t="shared" si="1"/>
        <v>0</v>
      </c>
      <c r="J46" s="73"/>
      <c r="K46" s="113">
        <f t="shared" si="9"/>
        <v>0</v>
      </c>
      <c r="L46" s="73"/>
      <c r="M46" s="74">
        <f t="shared" si="10"/>
        <v>0</v>
      </c>
      <c r="N46" s="73"/>
      <c r="O46" s="113">
        <f t="shared" si="2"/>
        <v>0</v>
      </c>
      <c r="P46" s="101"/>
      <c r="Q46" s="74">
        <f t="shared" si="2"/>
        <v>0</v>
      </c>
      <c r="R46" s="73"/>
      <c r="S46" s="113">
        <f t="shared" si="11"/>
        <v>0</v>
      </c>
      <c r="T46" s="73"/>
      <c r="U46" s="74">
        <f t="shared" si="14"/>
        <v>0</v>
      </c>
      <c r="V46" s="73"/>
      <c r="W46" s="74">
        <f t="shared" si="15"/>
        <v>0</v>
      </c>
      <c r="X46" s="73"/>
      <c r="Y46" s="74">
        <f t="shared" si="5"/>
        <v>0</v>
      </c>
      <c r="Z46" s="73"/>
      <c r="AA46" s="74">
        <f t="shared" si="12"/>
        <v>0</v>
      </c>
      <c r="AB46" s="82">
        <f t="shared" si="6"/>
        <v>0</v>
      </c>
      <c r="AC46" s="74"/>
      <c r="AD46" s="139">
        <f t="shared" si="13"/>
        <v>0</v>
      </c>
    </row>
    <row r="47" spans="1:30" ht="15" customHeight="1" x14ac:dyDescent="0.2">
      <c r="A47" s="84" t="s">
        <v>191</v>
      </c>
      <c r="B47" t="str">
        <f>IF($A47="","",INDEX('MA-Liste'!$D:$D,MATCH($A47,'MA-Liste'!$M:$M,FALSE)))</f>
        <v>AeBo</v>
      </c>
      <c r="C47" s="4" t="str">
        <f ca="1">IF($A47="","",INDEX(INDIRECT("'MA-Liste'!"&amp;$C$11),MATCH($A47,'MA-Liste'!$M:$M,FALSE)))</f>
        <v>B</v>
      </c>
      <c r="D47" s="19">
        <f t="shared" ca="1" si="0"/>
        <v>140</v>
      </c>
      <c r="E47" s="20">
        <f t="shared" si="7"/>
        <v>0</v>
      </c>
      <c r="F47" s="73"/>
      <c r="G47" s="74">
        <f t="shared" ca="1" si="8"/>
        <v>0</v>
      </c>
      <c r="H47" s="73"/>
      <c r="I47" s="74">
        <f t="shared" ca="1" si="1"/>
        <v>0</v>
      </c>
      <c r="J47" s="73"/>
      <c r="K47" s="113">
        <f t="shared" ca="1" si="9"/>
        <v>0</v>
      </c>
      <c r="L47" s="73"/>
      <c r="M47" s="74">
        <f t="shared" ca="1" si="10"/>
        <v>0</v>
      </c>
      <c r="N47" s="73"/>
      <c r="O47" s="113">
        <f t="shared" ca="1" si="2"/>
        <v>0</v>
      </c>
      <c r="P47" s="101"/>
      <c r="Q47" s="74">
        <f t="shared" ca="1" si="2"/>
        <v>0</v>
      </c>
      <c r="R47" s="73"/>
      <c r="S47" s="113">
        <f t="shared" ca="1" si="11"/>
        <v>0</v>
      </c>
      <c r="T47" s="73"/>
      <c r="U47" s="74">
        <f t="shared" ca="1" si="14"/>
        <v>0</v>
      </c>
      <c r="V47" s="73"/>
      <c r="W47" s="74">
        <f t="shared" ca="1" si="15"/>
        <v>0</v>
      </c>
      <c r="X47" s="73"/>
      <c r="Y47" s="74">
        <f t="shared" ca="1" si="5"/>
        <v>0</v>
      </c>
      <c r="Z47" s="73"/>
      <c r="AA47" s="74">
        <f t="shared" ca="1" si="12"/>
        <v>0</v>
      </c>
      <c r="AB47" s="82">
        <f t="shared" ca="1" si="6"/>
        <v>0</v>
      </c>
      <c r="AC47" s="74"/>
      <c r="AD47" s="139">
        <f t="shared" ca="1" si="13"/>
        <v>0</v>
      </c>
    </row>
    <row r="48" spans="1:30" ht="15" customHeight="1" x14ac:dyDescent="0.2">
      <c r="A48" s="84" t="s">
        <v>219</v>
      </c>
      <c r="B48" s="14" t="s">
        <v>65</v>
      </c>
      <c r="C48" s="18" t="s">
        <v>6</v>
      </c>
      <c r="D48" s="19">
        <v>100</v>
      </c>
      <c r="E48" s="20">
        <f t="shared" si="7"/>
        <v>0</v>
      </c>
      <c r="F48" s="73"/>
      <c r="G48" s="74">
        <f t="shared" si="8"/>
        <v>0</v>
      </c>
      <c r="H48" s="73"/>
      <c r="I48" s="74">
        <f t="shared" si="1"/>
        <v>0</v>
      </c>
      <c r="J48" s="73"/>
      <c r="K48" s="113">
        <f t="shared" si="9"/>
        <v>0</v>
      </c>
      <c r="L48" s="73"/>
      <c r="M48" s="74">
        <f t="shared" si="10"/>
        <v>0</v>
      </c>
      <c r="N48" s="73"/>
      <c r="O48" s="113">
        <f t="shared" si="2"/>
        <v>0</v>
      </c>
      <c r="P48" s="101"/>
      <c r="Q48" s="74">
        <f t="shared" si="2"/>
        <v>0</v>
      </c>
      <c r="R48" s="73"/>
      <c r="S48" s="113">
        <f t="shared" si="11"/>
        <v>0</v>
      </c>
      <c r="T48" s="73"/>
      <c r="U48" s="74">
        <f t="shared" si="14"/>
        <v>0</v>
      </c>
      <c r="V48" s="73"/>
      <c r="W48" s="74">
        <f t="shared" si="15"/>
        <v>0</v>
      </c>
      <c r="X48" s="73"/>
      <c r="Y48" s="74">
        <f t="shared" si="5"/>
        <v>0</v>
      </c>
      <c r="Z48" s="73"/>
      <c r="AA48" s="74">
        <f t="shared" si="12"/>
        <v>0</v>
      </c>
      <c r="AB48" s="82">
        <f t="shared" si="6"/>
        <v>0</v>
      </c>
      <c r="AC48" s="74"/>
      <c r="AD48" s="139">
        <f t="shared" si="13"/>
        <v>0</v>
      </c>
    </row>
    <row r="49" spans="1:30" ht="15" customHeight="1" x14ac:dyDescent="0.2">
      <c r="A49" s="84" t="s">
        <v>220</v>
      </c>
      <c r="B49" s="14" t="s">
        <v>65</v>
      </c>
      <c r="C49" s="18" t="s">
        <v>8</v>
      </c>
      <c r="D49" s="19">
        <v>60</v>
      </c>
      <c r="E49" s="20">
        <f t="shared" si="7"/>
        <v>0</v>
      </c>
      <c r="F49" s="73"/>
      <c r="G49" s="74">
        <f t="shared" si="8"/>
        <v>0</v>
      </c>
      <c r="H49" s="73"/>
      <c r="I49" s="74">
        <f t="shared" si="1"/>
        <v>0</v>
      </c>
      <c r="J49" s="73"/>
      <c r="K49" s="113">
        <f t="shared" si="9"/>
        <v>0</v>
      </c>
      <c r="L49" s="73"/>
      <c r="M49" s="74">
        <f t="shared" si="10"/>
        <v>0</v>
      </c>
      <c r="N49" s="73"/>
      <c r="O49" s="113">
        <f t="shared" si="2"/>
        <v>0</v>
      </c>
      <c r="P49" s="101"/>
      <c r="Q49" s="74">
        <f t="shared" si="2"/>
        <v>0</v>
      </c>
      <c r="R49" s="73"/>
      <c r="S49" s="113">
        <f t="shared" si="11"/>
        <v>0</v>
      </c>
      <c r="T49" s="73"/>
      <c r="U49" s="74">
        <f t="shared" si="14"/>
        <v>0</v>
      </c>
      <c r="V49" s="73"/>
      <c r="W49" s="74">
        <f t="shared" si="15"/>
        <v>0</v>
      </c>
      <c r="X49" s="73"/>
      <c r="Y49" s="74">
        <f t="shared" si="5"/>
        <v>0</v>
      </c>
      <c r="Z49" s="73"/>
      <c r="AA49" s="74">
        <f t="shared" si="12"/>
        <v>0</v>
      </c>
      <c r="AB49" s="82">
        <f t="shared" si="6"/>
        <v>0</v>
      </c>
      <c r="AC49" s="74"/>
      <c r="AD49" s="139">
        <f t="shared" si="13"/>
        <v>0</v>
      </c>
    </row>
    <row r="50" spans="1:30" ht="15" customHeight="1" x14ac:dyDescent="0.2">
      <c r="A50" s="84" t="s">
        <v>217</v>
      </c>
      <c r="B50" s="14" t="s">
        <v>65</v>
      </c>
      <c r="C50" s="18" t="s">
        <v>9</v>
      </c>
      <c r="D50" s="19">
        <v>35</v>
      </c>
      <c r="E50" s="20">
        <f t="shared" si="7"/>
        <v>0</v>
      </c>
      <c r="F50" s="73"/>
      <c r="G50" s="74">
        <f t="shared" si="8"/>
        <v>0</v>
      </c>
      <c r="H50" s="73"/>
      <c r="I50" s="74">
        <f t="shared" si="1"/>
        <v>0</v>
      </c>
      <c r="J50" s="73"/>
      <c r="K50" s="113">
        <f t="shared" si="9"/>
        <v>0</v>
      </c>
      <c r="L50" s="73"/>
      <c r="M50" s="74">
        <f t="shared" si="10"/>
        <v>0</v>
      </c>
      <c r="N50" s="73"/>
      <c r="O50" s="113">
        <f t="shared" si="2"/>
        <v>0</v>
      </c>
      <c r="P50" s="101"/>
      <c r="Q50" s="74">
        <f t="shared" si="2"/>
        <v>0</v>
      </c>
      <c r="R50" s="73"/>
      <c r="S50" s="113">
        <f t="shared" si="11"/>
        <v>0</v>
      </c>
      <c r="T50" s="73"/>
      <c r="U50" s="74">
        <v>0</v>
      </c>
      <c r="V50" s="73"/>
      <c r="W50" s="74">
        <v>0</v>
      </c>
      <c r="X50" s="73"/>
      <c r="Y50" s="74">
        <f t="shared" si="5"/>
        <v>0</v>
      </c>
      <c r="Z50" s="73"/>
      <c r="AA50" s="74">
        <f t="shared" si="12"/>
        <v>0</v>
      </c>
      <c r="AB50" s="82">
        <f t="shared" si="6"/>
        <v>0</v>
      </c>
      <c r="AC50" s="74"/>
      <c r="AD50" s="139">
        <f t="shared" si="13"/>
        <v>0</v>
      </c>
    </row>
    <row r="51" spans="1:30" ht="15" customHeight="1" x14ac:dyDescent="0.2">
      <c r="A51" s="84" t="s">
        <v>194</v>
      </c>
      <c r="B51" t="str">
        <f>IF($A51="","",INDEX('MA-Liste'!$D:$D,MATCH($A51,'MA-Liste'!$M:$M,FALSE)))</f>
        <v>AeBo</v>
      </c>
      <c r="C51" s="4" t="str">
        <f ca="1">IF($A51="","",INDEX(INDIRECT("'MA-Liste'!"&amp;$C$11),MATCH($A51,'MA-Liste'!$M:$M,FALSE)))</f>
        <v>D</v>
      </c>
      <c r="D51" s="19">
        <f t="shared" ca="1" si="0"/>
        <v>100</v>
      </c>
      <c r="E51" s="20">
        <f t="shared" si="7"/>
        <v>0</v>
      </c>
      <c r="F51" s="73"/>
      <c r="G51" s="74">
        <f t="shared" ca="1" si="8"/>
        <v>0</v>
      </c>
      <c r="H51" s="73"/>
      <c r="I51" s="74">
        <f t="shared" ca="1" si="1"/>
        <v>0</v>
      </c>
      <c r="J51" s="73"/>
      <c r="K51" s="113">
        <f t="shared" ca="1" si="9"/>
        <v>0</v>
      </c>
      <c r="L51" s="73"/>
      <c r="M51" s="74">
        <f t="shared" ca="1" si="10"/>
        <v>0</v>
      </c>
      <c r="N51" s="73"/>
      <c r="O51" s="113">
        <f t="shared" ca="1" si="2"/>
        <v>0</v>
      </c>
      <c r="P51" s="101"/>
      <c r="Q51" s="74">
        <f t="shared" ca="1" si="2"/>
        <v>0</v>
      </c>
      <c r="R51" s="73"/>
      <c r="S51" s="113">
        <f t="shared" ca="1" si="11"/>
        <v>0</v>
      </c>
      <c r="T51" s="73"/>
      <c r="U51" s="74">
        <v>0</v>
      </c>
      <c r="V51" s="73"/>
      <c r="W51" s="74">
        <f t="shared" ref="W51:W82" ca="1" si="16">IF(D51="",0,D51*V51)</f>
        <v>0</v>
      </c>
      <c r="X51" s="73"/>
      <c r="Y51" s="74">
        <f t="shared" ca="1" si="5"/>
        <v>0</v>
      </c>
      <c r="Z51" s="73"/>
      <c r="AA51" s="74">
        <f t="shared" ca="1" si="12"/>
        <v>0</v>
      </c>
      <c r="AB51" s="82">
        <f t="shared" ca="1" si="6"/>
        <v>0</v>
      </c>
      <c r="AC51" s="74"/>
      <c r="AD51" s="139">
        <f t="shared" ca="1" si="13"/>
        <v>0</v>
      </c>
    </row>
    <row r="52" spans="1:30" ht="15" customHeight="1" x14ac:dyDescent="0.2">
      <c r="A52" s="84" t="s">
        <v>215</v>
      </c>
      <c r="B52" t="str">
        <f>IF($A52="","",INDEX('MA-Liste'!$D:$D,MATCH($A52,'MA-Liste'!$M:$M,FALSE)))</f>
        <v>AeBo</v>
      </c>
      <c r="C52" s="4" t="str">
        <f ca="1">IF($A52="","",INDEX(INDIRECT("'MA-Liste'!"&amp;$C$11),MATCH($A52,'MA-Liste'!$M:$M,FALSE)))</f>
        <v>D</v>
      </c>
      <c r="D52" s="19">
        <f t="shared" ca="1" si="0"/>
        <v>100</v>
      </c>
      <c r="E52" s="20">
        <f t="shared" si="7"/>
        <v>0</v>
      </c>
      <c r="F52" s="73"/>
      <c r="G52" s="74">
        <f t="shared" ca="1" si="8"/>
        <v>0</v>
      </c>
      <c r="H52" s="73"/>
      <c r="I52" s="74">
        <f t="shared" ca="1" si="1"/>
        <v>0</v>
      </c>
      <c r="J52" s="73"/>
      <c r="K52" s="113">
        <f t="shared" ca="1" si="9"/>
        <v>0</v>
      </c>
      <c r="L52" s="73"/>
      <c r="M52" s="74">
        <f t="shared" ca="1" si="10"/>
        <v>0</v>
      </c>
      <c r="N52" s="73"/>
      <c r="O52" s="113">
        <f t="shared" ca="1" si="2"/>
        <v>0</v>
      </c>
      <c r="P52" s="101"/>
      <c r="Q52" s="74">
        <f t="shared" ca="1" si="2"/>
        <v>0</v>
      </c>
      <c r="R52" s="73"/>
      <c r="S52" s="113">
        <f t="shared" ca="1" si="11"/>
        <v>0</v>
      </c>
      <c r="T52" s="73"/>
      <c r="U52" s="74">
        <v>0</v>
      </c>
      <c r="V52" s="73"/>
      <c r="W52" s="74">
        <f t="shared" ca="1" si="16"/>
        <v>0</v>
      </c>
      <c r="X52" s="73"/>
      <c r="Y52" s="74">
        <f t="shared" ca="1" si="5"/>
        <v>0</v>
      </c>
      <c r="Z52" s="73"/>
      <c r="AA52" s="74">
        <f t="shared" ca="1" si="12"/>
        <v>0</v>
      </c>
      <c r="AB52" s="82">
        <f t="shared" ca="1" si="6"/>
        <v>0</v>
      </c>
      <c r="AC52" s="74"/>
      <c r="AD52" s="139">
        <f t="shared" ca="1" si="13"/>
        <v>0</v>
      </c>
    </row>
    <row r="53" spans="1:30" ht="15" customHeight="1" x14ac:dyDescent="0.2">
      <c r="A53" s="84" t="s">
        <v>226</v>
      </c>
      <c r="B53" t="str">
        <f>IF($A53="","",INDEX('MA-Liste'!$D:$D,MATCH($A53,'MA-Liste'!$M:$M,FALSE)))</f>
        <v>AeBo</v>
      </c>
      <c r="C53" s="4" t="str">
        <f ca="1">IF($A53="","",INDEX(INDIRECT("'MA-Liste'!"&amp;$C$11),MATCH($A53,'MA-Liste'!$M:$M,FALSE)))</f>
        <v>B</v>
      </c>
      <c r="D53" s="19">
        <f t="shared" ca="1" si="0"/>
        <v>140</v>
      </c>
      <c r="E53" s="20">
        <f t="shared" si="7"/>
        <v>0</v>
      </c>
      <c r="F53" s="73"/>
      <c r="G53" s="74">
        <f t="shared" ca="1" si="8"/>
        <v>0</v>
      </c>
      <c r="H53" s="73"/>
      <c r="I53" s="74">
        <f t="shared" ca="1" si="1"/>
        <v>0</v>
      </c>
      <c r="J53" s="73"/>
      <c r="K53" s="113">
        <f t="shared" ca="1" si="9"/>
        <v>0</v>
      </c>
      <c r="L53" s="73"/>
      <c r="M53" s="74">
        <f t="shared" ca="1" si="10"/>
        <v>0</v>
      </c>
      <c r="N53" s="73"/>
      <c r="O53" s="113">
        <f t="shared" ca="1" si="2"/>
        <v>0</v>
      </c>
      <c r="P53" s="101"/>
      <c r="Q53" s="74">
        <f t="shared" ca="1" si="2"/>
        <v>0</v>
      </c>
      <c r="R53" s="73"/>
      <c r="S53" s="113">
        <f t="shared" ca="1" si="11"/>
        <v>0</v>
      </c>
      <c r="T53" s="73"/>
      <c r="U53" s="74">
        <v>0</v>
      </c>
      <c r="V53" s="73"/>
      <c r="W53" s="74">
        <f t="shared" ca="1" si="16"/>
        <v>0</v>
      </c>
      <c r="X53" s="73"/>
      <c r="Y53" s="74">
        <f t="shared" ca="1" si="5"/>
        <v>0</v>
      </c>
      <c r="Z53" s="73"/>
      <c r="AA53" s="74">
        <f t="shared" ca="1" si="12"/>
        <v>0</v>
      </c>
      <c r="AB53" s="82">
        <f t="shared" ca="1" si="6"/>
        <v>0</v>
      </c>
      <c r="AC53" s="74"/>
      <c r="AD53" s="139">
        <f t="shared" ca="1" si="13"/>
        <v>0</v>
      </c>
    </row>
    <row r="54" spans="1:30" ht="15" customHeight="1" x14ac:dyDescent="0.2">
      <c r="A54" s="84" t="s">
        <v>163</v>
      </c>
      <c r="B54" t="str">
        <f>IF($A54="","",INDEX('MA-Liste'!$D:$D,MATCH($A54,'MA-Liste'!$M:$M,FALSE)))</f>
        <v>AeBo</v>
      </c>
      <c r="C54" s="4" t="str">
        <f ca="1">IF($A54="","",INDEX(INDIRECT("'MA-Liste'!"&amp;$C$11),MATCH($A54,'MA-Liste'!$M:$M,FALSE)))</f>
        <v>B</v>
      </c>
      <c r="D54" s="19">
        <f t="shared" ca="1" si="0"/>
        <v>140</v>
      </c>
      <c r="E54" s="20">
        <f t="shared" si="7"/>
        <v>0</v>
      </c>
      <c r="F54" s="73"/>
      <c r="G54" s="74">
        <f t="shared" ca="1" si="8"/>
        <v>0</v>
      </c>
      <c r="H54" s="73"/>
      <c r="I54" s="74">
        <f t="shared" ca="1" si="1"/>
        <v>0</v>
      </c>
      <c r="J54" s="73"/>
      <c r="K54" s="113">
        <f t="shared" ca="1" si="9"/>
        <v>0</v>
      </c>
      <c r="L54" s="73"/>
      <c r="M54" s="74">
        <f t="shared" ca="1" si="10"/>
        <v>0</v>
      </c>
      <c r="N54" s="73"/>
      <c r="O54" s="113">
        <f t="shared" ca="1" si="2"/>
        <v>0</v>
      </c>
      <c r="P54" s="101"/>
      <c r="Q54" s="74">
        <f t="shared" ca="1" si="2"/>
        <v>0</v>
      </c>
      <c r="R54" s="73"/>
      <c r="S54" s="113">
        <f t="shared" ca="1" si="11"/>
        <v>0</v>
      </c>
      <c r="T54" s="73"/>
      <c r="U54" s="74">
        <v>0</v>
      </c>
      <c r="V54" s="73"/>
      <c r="W54" s="74">
        <f t="shared" ca="1" si="16"/>
        <v>0</v>
      </c>
      <c r="X54" s="73"/>
      <c r="Y54" s="74">
        <f t="shared" ca="1" si="5"/>
        <v>0</v>
      </c>
      <c r="Z54" s="73"/>
      <c r="AA54" s="74">
        <f t="shared" ca="1" si="12"/>
        <v>0</v>
      </c>
      <c r="AB54" s="82">
        <f t="shared" ca="1" si="6"/>
        <v>0</v>
      </c>
      <c r="AC54" s="74"/>
      <c r="AD54" s="139">
        <f t="shared" ca="1" si="13"/>
        <v>0</v>
      </c>
    </row>
    <row r="55" spans="1:30" ht="15" customHeight="1" x14ac:dyDescent="0.2">
      <c r="A55" s="84" t="s">
        <v>227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C</v>
      </c>
      <c r="D55" s="19">
        <f t="shared" ca="1" si="0"/>
        <v>118</v>
      </c>
      <c r="E55" s="20">
        <f t="shared" si="7"/>
        <v>0</v>
      </c>
      <c r="F55" s="73"/>
      <c r="G55" s="74">
        <f t="shared" ca="1" si="8"/>
        <v>0</v>
      </c>
      <c r="H55" s="73"/>
      <c r="I55" s="74">
        <f t="shared" ca="1" si="1"/>
        <v>0</v>
      </c>
      <c r="J55" s="73"/>
      <c r="K55" s="113">
        <f t="shared" ca="1" si="9"/>
        <v>0</v>
      </c>
      <c r="L55" s="73"/>
      <c r="M55" s="74">
        <f t="shared" ca="1" si="10"/>
        <v>0</v>
      </c>
      <c r="N55" s="73"/>
      <c r="O55" s="113">
        <f t="shared" ca="1" si="2"/>
        <v>0</v>
      </c>
      <c r="P55" s="101"/>
      <c r="Q55" s="74">
        <f t="shared" ca="1" si="2"/>
        <v>0</v>
      </c>
      <c r="R55" s="73"/>
      <c r="S55" s="113">
        <f t="shared" ca="1" si="11"/>
        <v>0</v>
      </c>
      <c r="T55" s="73"/>
      <c r="U55" s="74">
        <v>0</v>
      </c>
      <c r="V55" s="73"/>
      <c r="W55" s="74">
        <f t="shared" ca="1" si="16"/>
        <v>0</v>
      </c>
      <c r="X55" s="73"/>
      <c r="Y55" s="74">
        <f t="shared" ca="1" si="5"/>
        <v>0</v>
      </c>
      <c r="Z55" s="73"/>
      <c r="AA55" s="74">
        <f t="shared" ca="1" si="12"/>
        <v>0</v>
      </c>
      <c r="AB55" s="82">
        <f t="shared" ca="1" si="6"/>
        <v>0</v>
      </c>
      <c r="AC55" s="74"/>
      <c r="AD55" s="139">
        <f t="shared" ca="1" si="13"/>
        <v>0</v>
      </c>
    </row>
    <row r="56" spans="1:30" ht="15" customHeight="1" x14ac:dyDescent="0.2">
      <c r="A56" s="84" t="s">
        <v>238</v>
      </c>
      <c r="B56" t="s">
        <v>65</v>
      </c>
      <c r="C56" s="4" t="str">
        <f ca="1">IF($A56="","",INDEX(INDIRECT("'MA-Liste'!"&amp;$C$11),MATCH($A56,'MA-Liste'!$M:$M,FALSE)))</f>
        <v>G</v>
      </c>
      <c r="D56" s="19">
        <f t="shared" ca="1" si="0"/>
        <v>35</v>
      </c>
      <c r="E56" s="20">
        <f t="shared" si="7"/>
        <v>50.5</v>
      </c>
      <c r="F56" s="73"/>
      <c r="G56" s="74">
        <f t="shared" ca="1" si="8"/>
        <v>0</v>
      </c>
      <c r="H56" s="73"/>
      <c r="I56" s="74">
        <f t="shared" ca="1" si="1"/>
        <v>0</v>
      </c>
      <c r="J56" s="73">
        <v>3</v>
      </c>
      <c r="K56" s="113">
        <f t="shared" ca="1" si="9"/>
        <v>105</v>
      </c>
      <c r="L56" s="73"/>
      <c r="M56" s="74">
        <f t="shared" ca="1" si="10"/>
        <v>0</v>
      </c>
      <c r="N56" s="73">
        <v>29.75</v>
      </c>
      <c r="O56" s="113">
        <f t="shared" ca="1" si="2"/>
        <v>1041.25</v>
      </c>
      <c r="P56" s="101"/>
      <c r="Q56" s="74">
        <f t="shared" ca="1" si="2"/>
        <v>0</v>
      </c>
      <c r="R56" s="73">
        <v>17.75</v>
      </c>
      <c r="S56" s="113">
        <f t="shared" ca="1" si="11"/>
        <v>621.25</v>
      </c>
      <c r="T56" s="73"/>
      <c r="U56" s="74">
        <v>0</v>
      </c>
      <c r="V56" s="73"/>
      <c r="W56" s="74">
        <f t="shared" ca="1" si="16"/>
        <v>0</v>
      </c>
      <c r="X56" s="73"/>
      <c r="Y56" s="74">
        <f t="shared" ca="1" si="5"/>
        <v>0</v>
      </c>
      <c r="Z56" s="73"/>
      <c r="AA56" s="74">
        <f t="shared" ca="1" si="12"/>
        <v>0</v>
      </c>
      <c r="AB56" s="82">
        <f t="shared" ca="1" si="6"/>
        <v>1767.5</v>
      </c>
      <c r="AC56" s="74"/>
      <c r="AD56" s="139">
        <f t="shared" ca="1" si="13"/>
        <v>1767.5</v>
      </c>
    </row>
    <row r="57" spans="1:30" ht="15" customHeight="1" x14ac:dyDescent="0.2">
      <c r="A57" s="84" t="s">
        <v>229</v>
      </c>
      <c r="B57" t="str">
        <f>IF($A57="","",INDEX('MA-Liste'!$D:$D,MATCH($A57,'MA-Liste'!$M:$M,FALSE)))</f>
        <v>AeBo</v>
      </c>
      <c r="C57" s="4" t="str">
        <f ca="1">IF($A57="","",INDEX(INDIRECT("'MA-Liste'!"&amp;$C$11),MATCH($A57,'MA-Liste'!$M:$M,FALSE)))</f>
        <v>G</v>
      </c>
      <c r="D57" s="19">
        <f t="shared" ca="1" si="0"/>
        <v>35</v>
      </c>
      <c r="E57" s="20">
        <f t="shared" si="7"/>
        <v>0</v>
      </c>
      <c r="F57" s="73"/>
      <c r="G57" s="74">
        <f t="shared" ca="1" si="8"/>
        <v>0</v>
      </c>
      <c r="H57" s="73"/>
      <c r="I57" s="74">
        <f t="shared" ca="1" si="1"/>
        <v>0</v>
      </c>
      <c r="J57" s="73"/>
      <c r="K57" s="113">
        <f t="shared" ca="1" si="9"/>
        <v>0</v>
      </c>
      <c r="L57" s="73"/>
      <c r="M57" s="74">
        <f t="shared" ca="1" si="10"/>
        <v>0</v>
      </c>
      <c r="N57" s="73"/>
      <c r="O57" s="113">
        <f t="shared" ca="1" si="2"/>
        <v>0</v>
      </c>
      <c r="P57" s="101"/>
      <c r="Q57" s="74">
        <f t="shared" ca="1" si="2"/>
        <v>0</v>
      </c>
      <c r="R57" s="73"/>
      <c r="S57" s="113">
        <f t="shared" ca="1" si="11"/>
        <v>0</v>
      </c>
      <c r="T57" s="73"/>
      <c r="U57" s="74">
        <v>0</v>
      </c>
      <c r="V57" s="73"/>
      <c r="W57" s="74">
        <f t="shared" ca="1" si="16"/>
        <v>0</v>
      </c>
      <c r="X57" s="73"/>
      <c r="Y57" s="74">
        <f t="shared" ca="1" si="5"/>
        <v>0</v>
      </c>
      <c r="Z57" s="73"/>
      <c r="AA57" s="74">
        <f t="shared" ca="1" si="12"/>
        <v>0</v>
      </c>
      <c r="AB57" s="82">
        <f t="shared" ca="1" si="6"/>
        <v>0</v>
      </c>
      <c r="AC57" s="74"/>
      <c r="AD57" s="139">
        <f t="shared" ca="1" si="13"/>
        <v>0</v>
      </c>
    </row>
    <row r="58" spans="1:30" ht="15" customHeight="1" x14ac:dyDescent="0.2">
      <c r="A58" s="84" t="s">
        <v>234</v>
      </c>
      <c r="B58" t="s">
        <v>65</v>
      </c>
      <c r="C58" s="4" t="s">
        <v>7</v>
      </c>
      <c r="D58" s="19">
        <f t="shared" si="0"/>
        <v>75</v>
      </c>
      <c r="E58" s="20">
        <f t="shared" si="7"/>
        <v>0</v>
      </c>
      <c r="F58" s="73"/>
      <c r="G58" s="74">
        <f t="shared" si="8"/>
        <v>0</v>
      </c>
      <c r="H58" s="73"/>
      <c r="I58" s="74">
        <f t="shared" si="1"/>
        <v>0</v>
      </c>
      <c r="J58" s="73"/>
      <c r="K58" s="113">
        <f t="shared" si="9"/>
        <v>0</v>
      </c>
      <c r="L58" s="73"/>
      <c r="M58" s="74">
        <f t="shared" si="10"/>
        <v>0</v>
      </c>
      <c r="N58" s="73"/>
      <c r="O58" s="113">
        <f t="shared" si="2"/>
        <v>0</v>
      </c>
      <c r="P58" s="101"/>
      <c r="Q58" s="74">
        <f t="shared" si="2"/>
        <v>0</v>
      </c>
      <c r="R58" s="73"/>
      <c r="S58" s="113">
        <f t="shared" si="11"/>
        <v>0</v>
      </c>
      <c r="T58" s="73"/>
      <c r="U58" s="74">
        <v>0</v>
      </c>
      <c r="V58" s="73"/>
      <c r="W58" s="74">
        <f t="shared" si="16"/>
        <v>0</v>
      </c>
      <c r="X58" s="73"/>
      <c r="Y58" s="74">
        <f t="shared" si="5"/>
        <v>0</v>
      </c>
      <c r="Z58" s="73"/>
      <c r="AA58" s="74">
        <f t="shared" si="12"/>
        <v>0</v>
      </c>
      <c r="AB58" s="82">
        <f t="shared" si="6"/>
        <v>0</v>
      </c>
      <c r="AC58" s="74"/>
      <c r="AD58" s="139">
        <f t="shared" si="13"/>
        <v>0</v>
      </c>
    </row>
    <row r="59" spans="1:30" ht="15" customHeight="1" x14ac:dyDescent="0.2">
      <c r="A59" s="84" t="s">
        <v>235</v>
      </c>
      <c r="B59" t="s">
        <v>65</v>
      </c>
      <c r="C59" s="4" t="s">
        <v>9</v>
      </c>
      <c r="D59" s="19">
        <f t="shared" si="0"/>
        <v>35</v>
      </c>
      <c r="E59" s="20">
        <f t="shared" si="7"/>
        <v>0</v>
      </c>
      <c r="F59" s="73"/>
      <c r="G59" s="74">
        <f t="shared" si="8"/>
        <v>0</v>
      </c>
      <c r="H59" s="73"/>
      <c r="I59" s="74">
        <f t="shared" si="1"/>
        <v>0</v>
      </c>
      <c r="J59" s="73"/>
      <c r="K59" s="113">
        <f t="shared" si="9"/>
        <v>0</v>
      </c>
      <c r="L59" s="73"/>
      <c r="M59" s="74">
        <f t="shared" si="10"/>
        <v>0</v>
      </c>
      <c r="N59" s="73"/>
      <c r="O59" s="113">
        <f t="shared" si="2"/>
        <v>0</v>
      </c>
      <c r="P59" s="101"/>
      <c r="Q59" s="74">
        <f t="shared" si="2"/>
        <v>0</v>
      </c>
      <c r="R59" s="73"/>
      <c r="S59" s="113">
        <f t="shared" si="11"/>
        <v>0</v>
      </c>
      <c r="T59" s="73"/>
      <c r="U59" s="74">
        <v>0</v>
      </c>
      <c r="V59" s="73"/>
      <c r="W59" s="74">
        <f t="shared" si="16"/>
        <v>0</v>
      </c>
      <c r="X59" s="73"/>
      <c r="Y59" s="74">
        <f t="shared" si="5"/>
        <v>0</v>
      </c>
      <c r="Z59" s="73"/>
      <c r="AA59" s="74">
        <f t="shared" si="12"/>
        <v>0</v>
      </c>
      <c r="AB59" s="82">
        <f t="shared" si="6"/>
        <v>0</v>
      </c>
      <c r="AC59" s="74"/>
      <c r="AD59" s="139">
        <f t="shared" si="13"/>
        <v>0</v>
      </c>
    </row>
    <row r="60" spans="1:30" ht="15" customHeight="1" x14ac:dyDescent="0.2">
      <c r="A60" s="84" t="s">
        <v>230</v>
      </c>
      <c r="B60" t="str">
        <f>IF($A60="","",INDEX('MA-Liste'!$D:$D,MATCH($A60,'MA-Liste'!$M:$M,FALSE)))</f>
        <v>AeBo</v>
      </c>
      <c r="C60" s="4" t="str">
        <f ca="1">IF($A60="","",INDEX(INDIRECT("'MA-Liste'!"&amp;$C$11),MATCH($A60,'MA-Liste'!$M:$M,FALSE)))</f>
        <v>G</v>
      </c>
      <c r="D60" s="19">
        <f t="shared" ca="1" si="0"/>
        <v>35</v>
      </c>
      <c r="E60" s="20">
        <f t="shared" si="7"/>
        <v>0</v>
      </c>
      <c r="F60" s="73"/>
      <c r="G60" s="74">
        <f t="shared" ca="1" si="8"/>
        <v>0</v>
      </c>
      <c r="H60" s="73"/>
      <c r="I60" s="74">
        <f t="shared" ca="1" si="1"/>
        <v>0</v>
      </c>
      <c r="J60" s="73"/>
      <c r="K60" s="113">
        <f t="shared" ca="1" si="9"/>
        <v>0</v>
      </c>
      <c r="L60" s="73"/>
      <c r="M60" s="74">
        <f t="shared" ca="1" si="10"/>
        <v>0</v>
      </c>
      <c r="N60" s="73"/>
      <c r="O60" s="113">
        <f t="shared" ca="1" si="2"/>
        <v>0</v>
      </c>
      <c r="P60" s="101"/>
      <c r="Q60" s="74">
        <f t="shared" ca="1" si="2"/>
        <v>0</v>
      </c>
      <c r="R60" s="73"/>
      <c r="S60" s="113">
        <f t="shared" ca="1" si="11"/>
        <v>0</v>
      </c>
      <c r="T60" s="73"/>
      <c r="U60" s="74">
        <v>0</v>
      </c>
      <c r="V60" s="73"/>
      <c r="W60" s="74">
        <f t="shared" ca="1" si="16"/>
        <v>0</v>
      </c>
      <c r="X60" s="73"/>
      <c r="Y60" s="74">
        <f t="shared" ca="1" si="5"/>
        <v>0</v>
      </c>
      <c r="Z60" s="73"/>
      <c r="AA60" s="74">
        <f t="shared" ca="1" si="12"/>
        <v>0</v>
      </c>
      <c r="AB60" s="82">
        <f t="shared" ca="1" si="6"/>
        <v>0</v>
      </c>
      <c r="AC60" s="74"/>
      <c r="AD60" s="139">
        <f t="shared" ca="1" si="13"/>
        <v>0</v>
      </c>
    </row>
    <row r="61" spans="1:30" ht="15" customHeight="1" x14ac:dyDescent="0.2">
      <c r="A61" s="84" t="s">
        <v>243</v>
      </c>
      <c r="B61" t="s">
        <v>65</v>
      </c>
      <c r="C61" s="4" t="s">
        <v>6</v>
      </c>
      <c r="D61" s="19">
        <v>100</v>
      </c>
      <c r="E61" s="20">
        <f t="shared" si="7"/>
        <v>10</v>
      </c>
      <c r="F61" s="73"/>
      <c r="G61" s="74">
        <f t="shared" si="8"/>
        <v>0</v>
      </c>
      <c r="H61" s="73"/>
      <c r="I61" s="74">
        <f t="shared" si="1"/>
        <v>0</v>
      </c>
      <c r="J61" s="73">
        <v>6.5</v>
      </c>
      <c r="K61" s="113">
        <f t="shared" si="9"/>
        <v>650</v>
      </c>
      <c r="L61" s="73">
        <v>0.5</v>
      </c>
      <c r="M61" s="74">
        <f t="shared" si="10"/>
        <v>50</v>
      </c>
      <c r="N61" s="73">
        <v>3</v>
      </c>
      <c r="O61" s="113">
        <f t="shared" si="2"/>
        <v>300</v>
      </c>
      <c r="P61" s="101"/>
      <c r="Q61" s="74">
        <f t="shared" si="2"/>
        <v>0</v>
      </c>
      <c r="R61" s="73"/>
      <c r="S61" s="113">
        <f t="shared" si="11"/>
        <v>0</v>
      </c>
      <c r="T61" s="73"/>
      <c r="U61" s="74">
        <v>0</v>
      </c>
      <c r="V61" s="73"/>
      <c r="W61" s="74">
        <f t="shared" si="16"/>
        <v>0</v>
      </c>
      <c r="X61" s="73"/>
      <c r="Y61" s="74">
        <f t="shared" si="5"/>
        <v>0</v>
      </c>
      <c r="Z61" s="73"/>
      <c r="AA61" s="74">
        <f t="shared" si="12"/>
        <v>0</v>
      </c>
      <c r="AB61" s="82">
        <f t="shared" si="6"/>
        <v>1000</v>
      </c>
      <c r="AC61" s="74"/>
      <c r="AD61" s="139">
        <f t="shared" si="13"/>
        <v>1000</v>
      </c>
    </row>
    <row r="62" spans="1:30" ht="15" customHeight="1" x14ac:dyDescent="0.2">
      <c r="A62" s="84" t="s">
        <v>244</v>
      </c>
      <c r="B62" t="s">
        <v>65</v>
      </c>
      <c r="C62" s="4" t="s">
        <v>6</v>
      </c>
      <c r="D62" s="19">
        <v>100</v>
      </c>
      <c r="E62" s="20">
        <f t="shared" si="7"/>
        <v>0</v>
      </c>
      <c r="F62" s="73"/>
      <c r="G62" s="74">
        <f t="shared" si="8"/>
        <v>0</v>
      </c>
      <c r="H62" s="73"/>
      <c r="I62" s="74">
        <f t="shared" si="1"/>
        <v>0</v>
      </c>
      <c r="J62" s="73"/>
      <c r="K62" s="113">
        <f t="shared" si="9"/>
        <v>0</v>
      </c>
      <c r="L62" s="73"/>
      <c r="M62" s="74">
        <f t="shared" si="10"/>
        <v>0</v>
      </c>
      <c r="N62" s="73"/>
      <c r="O62" s="113">
        <f t="shared" si="2"/>
        <v>0</v>
      </c>
      <c r="P62" s="101"/>
      <c r="Q62" s="74">
        <f t="shared" si="2"/>
        <v>0</v>
      </c>
      <c r="R62" s="73"/>
      <c r="S62" s="113">
        <f t="shared" si="11"/>
        <v>0</v>
      </c>
      <c r="T62" s="73"/>
      <c r="U62" s="74">
        <v>0</v>
      </c>
      <c r="V62" s="73"/>
      <c r="W62" s="74">
        <f t="shared" si="16"/>
        <v>0</v>
      </c>
      <c r="X62" s="73"/>
      <c r="Y62" s="74">
        <f t="shared" si="5"/>
        <v>0</v>
      </c>
      <c r="Z62" s="73"/>
      <c r="AA62" s="74">
        <f t="shared" si="12"/>
        <v>0</v>
      </c>
      <c r="AB62" s="82">
        <f t="shared" si="6"/>
        <v>0</v>
      </c>
      <c r="AC62" s="74"/>
      <c r="AD62" s="139">
        <f t="shared" si="13"/>
        <v>0</v>
      </c>
    </row>
    <row r="63" spans="1:30" ht="15" customHeight="1" x14ac:dyDescent="0.2">
      <c r="A63" s="84" t="s">
        <v>249</v>
      </c>
      <c r="B63" t="s">
        <v>250</v>
      </c>
      <c r="C63" s="4" t="s">
        <v>9</v>
      </c>
      <c r="D63" s="19">
        <v>35</v>
      </c>
      <c r="E63" s="20">
        <f t="shared" si="7"/>
        <v>0</v>
      </c>
      <c r="F63" s="73"/>
      <c r="G63" s="74">
        <f t="shared" si="8"/>
        <v>0</v>
      </c>
      <c r="H63" s="73"/>
      <c r="I63" s="74">
        <f t="shared" si="1"/>
        <v>0</v>
      </c>
      <c r="J63" s="73"/>
      <c r="K63" s="113">
        <f t="shared" si="9"/>
        <v>0</v>
      </c>
      <c r="L63" s="73"/>
      <c r="M63" s="74">
        <f t="shared" si="10"/>
        <v>0</v>
      </c>
      <c r="N63" s="73"/>
      <c r="O63" s="113">
        <f t="shared" si="2"/>
        <v>0</v>
      </c>
      <c r="P63" s="101"/>
      <c r="Q63" s="74">
        <f t="shared" si="2"/>
        <v>0</v>
      </c>
      <c r="R63" s="73"/>
      <c r="S63" s="113">
        <f t="shared" si="11"/>
        <v>0</v>
      </c>
      <c r="T63" s="73"/>
      <c r="U63" s="74">
        <v>0</v>
      </c>
      <c r="V63" s="73"/>
      <c r="W63" s="74">
        <f t="shared" si="16"/>
        <v>0</v>
      </c>
      <c r="X63" s="73"/>
      <c r="Y63" s="74">
        <f t="shared" si="5"/>
        <v>0</v>
      </c>
      <c r="Z63" s="73"/>
      <c r="AA63" s="74">
        <f t="shared" si="12"/>
        <v>0</v>
      </c>
      <c r="AB63" s="82">
        <f t="shared" si="6"/>
        <v>0</v>
      </c>
      <c r="AC63" s="74"/>
      <c r="AD63" s="139">
        <f t="shared" si="13"/>
        <v>0</v>
      </c>
    </row>
    <row r="64" spans="1:30" ht="15" customHeight="1" x14ac:dyDescent="0.2">
      <c r="A64" s="84" t="s">
        <v>246</v>
      </c>
      <c r="B64" t="s">
        <v>65</v>
      </c>
      <c r="C64" s="4" t="s">
        <v>4</v>
      </c>
      <c r="D64" s="19">
        <v>140</v>
      </c>
      <c r="E64" s="20">
        <f t="shared" si="7"/>
        <v>0</v>
      </c>
      <c r="F64" s="73"/>
      <c r="G64" s="74">
        <f t="shared" si="8"/>
        <v>0</v>
      </c>
      <c r="H64" s="73"/>
      <c r="I64" s="74">
        <f t="shared" si="1"/>
        <v>0</v>
      </c>
      <c r="J64" s="73"/>
      <c r="K64" s="113">
        <f t="shared" si="9"/>
        <v>0</v>
      </c>
      <c r="L64" s="73"/>
      <c r="M64" s="74">
        <f t="shared" si="10"/>
        <v>0</v>
      </c>
      <c r="N64" s="73"/>
      <c r="O64" s="113">
        <f t="shared" si="2"/>
        <v>0</v>
      </c>
      <c r="P64" s="101"/>
      <c r="Q64" s="74">
        <f t="shared" si="2"/>
        <v>0</v>
      </c>
      <c r="R64" s="73"/>
      <c r="S64" s="113">
        <f t="shared" si="11"/>
        <v>0</v>
      </c>
      <c r="T64" s="73"/>
      <c r="U64" s="74">
        <v>0</v>
      </c>
      <c r="V64" s="73"/>
      <c r="W64" s="74">
        <f t="shared" si="16"/>
        <v>0</v>
      </c>
      <c r="X64" s="73"/>
      <c r="Y64" s="74">
        <f t="shared" si="5"/>
        <v>0</v>
      </c>
      <c r="Z64" s="73"/>
      <c r="AA64" s="74">
        <f t="shared" si="12"/>
        <v>0</v>
      </c>
      <c r="AB64" s="82">
        <f t="shared" si="6"/>
        <v>0</v>
      </c>
      <c r="AC64" s="74"/>
      <c r="AD64" s="139">
        <f t="shared" si="13"/>
        <v>0</v>
      </c>
    </row>
    <row r="65" spans="1:31" ht="15" customHeight="1" x14ac:dyDescent="0.2">
      <c r="A65" s="84" t="s">
        <v>228</v>
      </c>
      <c r="B65" t="str">
        <f>IF($A65="","",INDEX('MA-Liste'!$D:$D,MATCH($A65,'MA-Liste'!$M:$M,FALSE)))</f>
        <v>AeBo</v>
      </c>
      <c r="C65" s="4" t="str">
        <f ca="1">IF($A65="","",INDEX(INDIRECT("'MA-Liste'!"&amp;$C$11),MATCH($A65,'MA-Liste'!$M:$M,FALSE)))</f>
        <v>D</v>
      </c>
      <c r="D65" s="19">
        <f t="shared" ca="1" si="0"/>
        <v>100</v>
      </c>
      <c r="E65" s="20">
        <f t="shared" si="7"/>
        <v>0</v>
      </c>
      <c r="F65" s="73"/>
      <c r="G65" s="74">
        <f t="shared" ca="1" si="8"/>
        <v>0</v>
      </c>
      <c r="H65" s="73"/>
      <c r="I65" s="74">
        <f t="shared" ca="1" si="1"/>
        <v>0</v>
      </c>
      <c r="J65" s="73"/>
      <c r="K65" s="113">
        <f t="shared" ca="1" si="9"/>
        <v>0</v>
      </c>
      <c r="L65" s="73"/>
      <c r="M65" s="74">
        <f t="shared" ca="1" si="10"/>
        <v>0</v>
      </c>
      <c r="N65" s="73"/>
      <c r="O65" s="113">
        <f t="shared" ca="1" si="2"/>
        <v>0</v>
      </c>
      <c r="P65" s="101"/>
      <c r="Q65" s="74">
        <f t="shared" ca="1" si="2"/>
        <v>0</v>
      </c>
      <c r="R65" s="73"/>
      <c r="S65" s="113">
        <f t="shared" ca="1" si="11"/>
        <v>0</v>
      </c>
      <c r="T65" s="73"/>
      <c r="U65" s="74">
        <v>0</v>
      </c>
      <c r="V65" s="73"/>
      <c r="W65" s="74">
        <f t="shared" ca="1" si="16"/>
        <v>0</v>
      </c>
      <c r="X65" s="73"/>
      <c r="Y65" s="74">
        <f t="shared" ca="1" si="5"/>
        <v>0</v>
      </c>
      <c r="Z65" s="73"/>
      <c r="AA65" s="74">
        <f t="shared" ca="1" si="12"/>
        <v>0</v>
      </c>
      <c r="AB65" s="82">
        <f t="shared" ca="1" si="6"/>
        <v>0</v>
      </c>
      <c r="AC65" s="74"/>
      <c r="AD65" s="139">
        <f t="shared" ca="1" si="13"/>
        <v>0</v>
      </c>
    </row>
    <row r="66" spans="1:31" ht="15" customHeight="1" x14ac:dyDescent="0.2">
      <c r="A66" s="84" t="s">
        <v>252</v>
      </c>
      <c r="B66" s="14" t="s">
        <v>65</v>
      </c>
      <c r="C66" s="18" t="s">
        <v>8</v>
      </c>
      <c r="D66" s="19">
        <v>60</v>
      </c>
      <c r="E66" s="20">
        <f t="shared" si="7"/>
        <v>70.75</v>
      </c>
      <c r="F66" s="73"/>
      <c r="G66" s="74">
        <f t="shared" si="8"/>
        <v>0</v>
      </c>
      <c r="H66" s="73"/>
      <c r="I66" s="74">
        <f t="shared" si="1"/>
        <v>0</v>
      </c>
      <c r="J66" s="73">
        <v>62.25</v>
      </c>
      <c r="K66" s="113">
        <f t="shared" si="9"/>
        <v>3735</v>
      </c>
      <c r="L66" s="73"/>
      <c r="M66" s="74">
        <f t="shared" si="10"/>
        <v>0</v>
      </c>
      <c r="N66" s="73">
        <v>5.25</v>
      </c>
      <c r="O66" s="113">
        <f t="shared" si="2"/>
        <v>315</v>
      </c>
      <c r="P66" s="101"/>
      <c r="Q66" s="74">
        <f t="shared" si="2"/>
        <v>0</v>
      </c>
      <c r="R66" s="73">
        <v>3.25</v>
      </c>
      <c r="S66" s="113">
        <f t="shared" si="11"/>
        <v>195</v>
      </c>
      <c r="T66" s="73"/>
      <c r="U66" s="74">
        <v>0</v>
      </c>
      <c r="V66" s="73"/>
      <c r="W66" s="74">
        <f t="shared" si="16"/>
        <v>0</v>
      </c>
      <c r="X66" s="73"/>
      <c r="Y66" s="74">
        <f t="shared" si="5"/>
        <v>0</v>
      </c>
      <c r="Z66" s="73"/>
      <c r="AA66" s="74">
        <f t="shared" si="12"/>
        <v>0</v>
      </c>
      <c r="AB66" s="82">
        <f t="shared" si="6"/>
        <v>4245</v>
      </c>
      <c r="AC66" s="74"/>
      <c r="AD66" s="139">
        <f t="shared" si="13"/>
        <v>4245</v>
      </c>
    </row>
    <row r="67" spans="1:31" ht="15" customHeight="1" x14ac:dyDescent="0.2">
      <c r="A67" s="90" t="s">
        <v>253</v>
      </c>
      <c r="B67" s="14" t="s">
        <v>65</v>
      </c>
      <c r="C67" s="18" t="s">
        <v>6</v>
      </c>
      <c r="D67" s="19">
        <v>100</v>
      </c>
      <c r="E67" s="20">
        <f t="shared" si="7"/>
        <v>0</v>
      </c>
      <c r="F67" s="73"/>
      <c r="G67" s="74">
        <f t="shared" si="8"/>
        <v>0</v>
      </c>
      <c r="H67" s="73"/>
      <c r="I67" s="74">
        <f t="shared" si="1"/>
        <v>0</v>
      </c>
      <c r="J67" s="73"/>
      <c r="K67" s="113">
        <f t="shared" si="9"/>
        <v>0</v>
      </c>
      <c r="L67" s="73"/>
      <c r="M67" s="74">
        <f t="shared" si="10"/>
        <v>0</v>
      </c>
      <c r="N67" s="73"/>
      <c r="O67" s="113">
        <f t="shared" si="2"/>
        <v>0</v>
      </c>
      <c r="P67" s="101"/>
      <c r="Q67" s="74">
        <f t="shared" si="2"/>
        <v>0</v>
      </c>
      <c r="R67" s="73"/>
      <c r="S67" s="113">
        <f t="shared" si="11"/>
        <v>0</v>
      </c>
      <c r="T67" s="73"/>
      <c r="U67" s="74">
        <v>0</v>
      </c>
      <c r="V67" s="73"/>
      <c r="W67" s="74">
        <f t="shared" si="16"/>
        <v>0</v>
      </c>
      <c r="X67" s="73"/>
      <c r="Y67" s="74">
        <f t="shared" si="5"/>
        <v>0</v>
      </c>
      <c r="Z67" s="73"/>
      <c r="AA67" s="74">
        <f t="shared" si="12"/>
        <v>0</v>
      </c>
      <c r="AB67" s="82">
        <f t="shared" si="6"/>
        <v>0</v>
      </c>
      <c r="AC67" s="74"/>
      <c r="AD67" s="139">
        <f t="shared" si="13"/>
        <v>0</v>
      </c>
    </row>
    <row r="68" spans="1:31" ht="15" customHeight="1" x14ac:dyDescent="0.2">
      <c r="A68" s="90" t="s">
        <v>254</v>
      </c>
      <c r="B68" s="14" t="s">
        <v>65</v>
      </c>
      <c r="C68" s="18" t="s">
        <v>8</v>
      </c>
      <c r="D68" s="19">
        <v>60</v>
      </c>
      <c r="E68" s="20">
        <f t="shared" si="7"/>
        <v>0</v>
      </c>
      <c r="F68" s="73"/>
      <c r="G68" s="74">
        <f t="shared" si="8"/>
        <v>0</v>
      </c>
      <c r="H68" s="73"/>
      <c r="I68" s="74">
        <f t="shared" si="1"/>
        <v>0</v>
      </c>
      <c r="J68" s="73"/>
      <c r="K68" s="113">
        <f t="shared" si="9"/>
        <v>0</v>
      </c>
      <c r="L68" s="73"/>
      <c r="M68" s="74">
        <f t="shared" si="10"/>
        <v>0</v>
      </c>
      <c r="N68" s="73"/>
      <c r="O68" s="113">
        <f t="shared" si="2"/>
        <v>0</v>
      </c>
      <c r="P68" s="101"/>
      <c r="Q68" s="74">
        <f t="shared" si="2"/>
        <v>0</v>
      </c>
      <c r="R68" s="73"/>
      <c r="S68" s="113">
        <f t="shared" si="11"/>
        <v>0</v>
      </c>
      <c r="T68" s="73"/>
      <c r="U68" s="74">
        <v>0</v>
      </c>
      <c r="V68" s="73"/>
      <c r="W68" s="74">
        <f t="shared" si="16"/>
        <v>0</v>
      </c>
      <c r="X68" s="73"/>
      <c r="Y68" s="74">
        <f t="shared" si="5"/>
        <v>0</v>
      </c>
      <c r="Z68" s="73"/>
      <c r="AA68" s="74">
        <f t="shared" si="12"/>
        <v>0</v>
      </c>
      <c r="AB68" s="82">
        <f t="shared" si="6"/>
        <v>0</v>
      </c>
      <c r="AC68" s="74"/>
      <c r="AD68" s="147">
        <f t="shared" si="13"/>
        <v>0</v>
      </c>
    </row>
    <row r="69" spans="1:31" ht="15" customHeight="1" x14ac:dyDescent="0.2">
      <c r="A69" s="90" t="s">
        <v>255</v>
      </c>
      <c r="B69" s="14" t="s">
        <v>65</v>
      </c>
      <c r="C69" s="18" t="s">
        <v>5</v>
      </c>
      <c r="D69" s="19">
        <v>118</v>
      </c>
      <c r="E69" s="20">
        <f t="shared" si="7"/>
        <v>0</v>
      </c>
      <c r="F69" s="73"/>
      <c r="G69" s="74">
        <f t="shared" si="8"/>
        <v>0</v>
      </c>
      <c r="H69" s="73"/>
      <c r="I69" s="74">
        <f t="shared" si="1"/>
        <v>0</v>
      </c>
      <c r="J69" s="73"/>
      <c r="K69" s="113">
        <f t="shared" si="9"/>
        <v>0</v>
      </c>
      <c r="L69" s="73"/>
      <c r="M69" s="74">
        <f t="shared" si="10"/>
        <v>0</v>
      </c>
      <c r="N69" s="73"/>
      <c r="O69" s="113">
        <f t="shared" si="2"/>
        <v>0</v>
      </c>
      <c r="P69" s="101"/>
      <c r="Q69" s="74">
        <f t="shared" si="2"/>
        <v>0</v>
      </c>
      <c r="R69" s="73"/>
      <c r="S69" s="113">
        <f t="shared" si="11"/>
        <v>0</v>
      </c>
      <c r="T69" s="73"/>
      <c r="U69" s="74">
        <v>0</v>
      </c>
      <c r="V69" s="73"/>
      <c r="W69" s="74">
        <f t="shared" si="16"/>
        <v>0</v>
      </c>
      <c r="X69" s="73"/>
      <c r="Y69" s="74">
        <f t="shared" si="5"/>
        <v>0</v>
      </c>
      <c r="Z69" s="73"/>
      <c r="AA69" s="74">
        <f t="shared" si="12"/>
        <v>0</v>
      </c>
      <c r="AB69" s="82">
        <f t="shared" si="6"/>
        <v>0</v>
      </c>
      <c r="AC69" s="74"/>
      <c r="AD69" s="147">
        <f t="shared" si="13"/>
        <v>0</v>
      </c>
    </row>
    <row r="70" spans="1:31" ht="15" customHeight="1" x14ac:dyDescent="0.2">
      <c r="A70" s="90" t="s">
        <v>256</v>
      </c>
      <c r="B70" s="14" t="s">
        <v>65</v>
      </c>
      <c r="C70" s="18" t="s">
        <v>5</v>
      </c>
      <c r="D70" s="19">
        <v>118</v>
      </c>
      <c r="E70" s="20">
        <f t="shared" si="7"/>
        <v>0</v>
      </c>
      <c r="F70" s="73"/>
      <c r="G70" s="74">
        <f t="shared" si="8"/>
        <v>0</v>
      </c>
      <c r="H70" s="73"/>
      <c r="I70" s="74">
        <f t="shared" si="1"/>
        <v>0</v>
      </c>
      <c r="J70" s="73"/>
      <c r="K70" s="113">
        <f t="shared" si="9"/>
        <v>0</v>
      </c>
      <c r="L70" s="73"/>
      <c r="M70" s="74">
        <f t="shared" si="10"/>
        <v>0</v>
      </c>
      <c r="N70" s="73"/>
      <c r="O70" s="113">
        <f t="shared" si="2"/>
        <v>0</v>
      </c>
      <c r="P70" s="101"/>
      <c r="Q70" s="74">
        <f t="shared" si="2"/>
        <v>0</v>
      </c>
      <c r="R70" s="73"/>
      <c r="S70" s="113">
        <f t="shared" si="11"/>
        <v>0</v>
      </c>
      <c r="T70" s="73"/>
      <c r="U70" s="74">
        <v>0</v>
      </c>
      <c r="V70" s="73"/>
      <c r="W70" s="74">
        <f t="shared" si="16"/>
        <v>0</v>
      </c>
      <c r="X70" s="73"/>
      <c r="Y70" s="74">
        <f t="shared" si="5"/>
        <v>0</v>
      </c>
      <c r="Z70" s="73"/>
      <c r="AA70" s="74">
        <f t="shared" si="12"/>
        <v>0</v>
      </c>
      <c r="AB70" s="82">
        <f t="shared" si="6"/>
        <v>0</v>
      </c>
      <c r="AC70" s="74"/>
      <c r="AD70" s="147">
        <f t="shared" si="13"/>
        <v>0</v>
      </c>
    </row>
    <row r="71" spans="1:31" ht="15" customHeight="1" x14ac:dyDescent="0.2">
      <c r="A71" s="90" t="s">
        <v>257</v>
      </c>
      <c r="B71" s="14" t="s">
        <v>65</v>
      </c>
      <c r="C71" s="18" t="s">
        <v>5</v>
      </c>
      <c r="D71" s="19">
        <v>118</v>
      </c>
      <c r="E71" s="20">
        <f t="shared" si="7"/>
        <v>0</v>
      </c>
      <c r="F71" s="73"/>
      <c r="G71" s="74">
        <f t="shared" si="8"/>
        <v>0</v>
      </c>
      <c r="H71" s="73"/>
      <c r="I71" s="74">
        <f t="shared" si="1"/>
        <v>0</v>
      </c>
      <c r="J71" s="73"/>
      <c r="K71" s="113">
        <f t="shared" si="9"/>
        <v>0</v>
      </c>
      <c r="L71" s="73"/>
      <c r="M71" s="74">
        <f t="shared" si="10"/>
        <v>0</v>
      </c>
      <c r="N71" s="73"/>
      <c r="O71" s="113">
        <f t="shared" si="2"/>
        <v>0</v>
      </c>
      <c r="P71" s="101"/>
      <c r="Q71" s="74">
        <f t="shared" si="2"/>
        <v>0</v>
      </c>
      <c r="R71" s="73"/>
      <c r="S71" s="113">
        <f t="shared" si="11"/>
        <v>0</v>
      </c>
      <c r="T71" s="73"/>
      <c r="U71" s="74">
        <v>0</v>
      </c>
      <c r="V71" s="73"/>
      <c r="W71" s="74">
        <f t="shared" si="16"/>
        <v>0</v>
      </c>
      <c r="X71" s="73"/>
      <c r="Y71" s="74">
        <f t="shared" si="5"/>
        <v>0</v>
      </c>
      <c r="Z71" s="73"/>
      <c r="AA71" s="74">
        <f t="shared" si="12"/>
        <v>0</v>
      </c>
      <c r="AB71" s="82">
        <f t="shared" si="6"/>
        <v>0</v>
      </c>
      <c r="AC71" s="74"/>
      <c r="AD71" s="147">
        <f t="shared" si="13"/>
        <v>0</v>
      </c>
    </row>
    <row r="72" spans="1:31" ht="15" customHeight="1" x14ac:dyDescent="0.2">
      <c r="A72" s="90" t="s">
        <v>264</v>
      </c>
      <c r="B72" s="14" t="s">
        <v>65</v>
      </c>
      <c r="C72" s="18" t="s">
        <v>6</v>
      </c>
      <c r="D72" s="19">
        <v>100</v>
      </c>
      <c r="E72" s="20">
        <f t="shared" si="7"/>
        <v>0</v>
      </c>
      <c r="F72" s="73"/>
      <c r="G72" s="74">
        <f t="shared" si="8"/>
        <v>0</v>
      </c>
      <c r="H72" s="73"/>
      <c r="I72" s="74">
        <f t="shared" si="1"/>
        <v>0</v>
      </c>
      <c r="J72" s="73"/>
      <c r="K72" s="113">
        <f t="shared" si="9"/>
        <v>0</v>
      </c>
      <c r="L72" s="73"/>
      <c r="M72" s="74">
        <f t="shared" si="10"/>
        <v>0</v>
      </c>
      <c r="N72" s="73"/>
      <c r="O72" s="113">
        <f t="shared" si="2"/>
        <v>0</v>
      </c>
      <c r="P72" s="101"/>
      <c r="Q72" s="74">
        <f t="shared" si="2"/>
        <v>0</v>
      </c>
      <c r="R72" s="73"/>
      <c r="S72" s="113">
        <f t="shared" si="11"/>
        <v>0</v>
      </c>
      <c r="T72" s="73"/>
      <c r="U72" s="74">
        <v>0</v>
      </c>
      <c r="V72" s="73"/>
      <c r="W72" s="74">
        <f t="shared" si="16"/>
        <v>0</v>
      </c>
      <c r="X72" s="73"/>
      <c r="Y72" s="74">
        <f t="shared" si="5"/>
        <v>0</v>
      </c>
      <c r="Z72" s="73"/>
      <c r="AA72" s="74">
        <f t="shared" si="12"/>
        <v>0</v>
      </c>
      <c r="AB72" s="82">
        <f t="shared" si="6"/>
        <v>0</v>
      </c>
      <c r="AC72" s="74"/>
      <c r="AD72" s="147">
        <f t="shared" si="13"/>
        <v>0</v>
      </c>
    </row>
    <row r="73" spans="1:31" ht="15" customHeight="1" x14ac:dyDescent="0.2">
      <c r="A73" s="90" t="s">
        <v>260</v>
      </c>
      <c r="B73" s="14" t="s">
        <v>65</v>
      </c>
      <c r="C73" s="18" t="s">
        <v>6</v>
      </c>
      <c r="D73" s="19">
        <v>100</v>
      </c>
      <c r="E73" s="20">
        <f t="shared" si="7"/>
        <v>0</v>
      </c>
      <c r="F73" s="73"/>
      <c r="G73" s="74">
        <f t="shared" si="8"/>
        <v>0</v>
      </c>
      <c r="H73" s="73"/>
      <c r="I73" s="74">
        <f t="shared" si="1"/>
        <v>0</v>
      </c>
      <c r="J73" s="73"/>
      <c r="K73" s="113">
        <f t="shared" si="9"/>
        <v>0</v>
      </c>
      <c r="L73" s="73"/>
      <c r="M73" s="74">
        <f t="shared" si="10"/>
        <v>0</v>
      </c>
      <c r="N73" s="73"/>
      <c r="O73" s="113">
        <f t="shared" si="2"/>
        <v>0</v>
      </c>
      <c r="P73" s="73"/>
      <c r="Q73" s="74">
        <f t="shared" si="2"/>
        <v>0</v>
      </c>
      <c r="R73" s="73"/>
      <c r="S73" s="113">
        <f t="shared" si="11"/>
        <v>0</v>
      </c>
      <c r="T73" s="73"/>
      <c r="U73" s="74">
        <v>0</v>
      </c>
      <c r="V73" s="73"/>
      <c r="W73" s="74">
        <f t="shared" si="16"/>
        <v>0</v>
      </c>
      <c r="X73" s="73"/>
      <c r="Y73" s="74">
        <f t="shared" si="5"/>
        <v>0</v>
      </c>
      <c r="Z73" s="73"/>
      <c r="AA73" s="74">
        <f t="shared" si="12"/>
        <v>0</v>
      </c>
      <c r="AB73" s="82">
        <f t="shared" si="6"/>
        <v>0</v>
      </c>
      <c r="AC73" s="74"/>
      <c r="AD73" s="147">
        <f t="shared" si="13"/>
        <v>0</v>
      </c>
    </row>
    <row r="74" spans="1:31" ht="15" customHeight="1" x14ac:dyDescent="0.2">
      <c r="A74" s="90" t="s">
        <v>265</v>
      </c>
      <c r="B74" t="str">
        <f>IF($A74="","",INDEX('MA-Liste'!$D:$D,MATCH($A74,'MA-Liste'!$M:$M,FALSE)))</f>
        <v>AeBo</v>
      </c>
      <c r="C74" s="4" t="str">
        <f ca="1">IF($A74="","",INDEX(INDIRECT("'MA-Liste'!"&amp;$C$11),MATCH($A74,'MA-Liste'!$M:$M,FALSE)))</f>
        <v>D</v>
      </c>
      <c r="D74" s="19">
        <f ca="1">IF(OR($C74="",$C74=0),"",VLOOKUP($C74,Ansätze,$D$11,FALSE))</f>
        <v>100</v>
      </c>
      <c r="E74" s="20">
        <f t="shared" si="7"/>
        <v>0</v>
      </c>
      <c r="F74" s="73"/>
      <c r="G74" s="74">
        <f t="shared" ca="1" si="8"/>
        <v>0</v>
      </c>
      <c r="H74" s="73"/>
      <c r="I74" s="74">
        <f t="shared" ca="1" si="1"/>
        <v>0</v>
      </c>
      <c r="J74" s="73"/>
      <c r="K74" s="113">
        <f t="shared" ca="1" si="9"/>
        <v>0</v>
      </c>
      <c r="L74" s="73"/>
      <c r="M74" s="74">
        <f t="shared" ca="1" si="10"/>
        <v>0</v>
      </c>
      <c r="N74" s="73"/>
      <c r="O74" s="113">
        <f t="shared" ca="1" si="2"/>
        <v>0</v>
      </c>
      <c r="P74" s="73"/>
      <c r="Q74" s="74">
        <f t="shared" ca="1" si="2"/>
        <v>0</v>
      </c>
      <c r="R74" s="73"/>
      <c r="S74" s="113">
        <f t="shared" ca="1" si="11"/>
        <v>0</v>
      </c>
      <c r="T74" s="73"/>
      <c r="U74" s="74">
        <v>0</v>
      </c>
      <c r="V74" s="73"/>
      <c r="W74" s="74">
        <f t="shared" ca="1" si="16"/>
        <v>0</v>
      </c>
      <c r="X74" s="73"/>
      <c r="Y74" s="74">
        <f t="shared" ca="1" si="5"/>
        <v>0</v>
      </c>
      <c r="Z74" s="73"/>
      <c r="AA74" s="74">
        <f t="shared" ca="1" si="12"/>
        <v>0</v>
      </c>
      <c r="AB74" s="82">
        <f t="shared" ca="1" si="6"/>
        <v>0</v>
      </c>
      <c r="AC74" s="74"/>
      <c r="AD74" s="147">
        <f t="shared" ca="1" si="13"/>
        <v>0</v>
      </c>
    </row>
    <row r="75" spans="1:31" ht="15" customHeight="1" x14ac:dyDescent="0.2">
      <c r="A75" s="90" t="s">
        <v>263</v>
      </c>
      <c r="B75" s="14" t="s">
        <v>65</v>
      </c>
      <c r="C75" s="18" t="s">
        <v>6</v>
      </c>
      <c r="D75" s="19">
        <v>100</v>
      </c>
      <c r="E75" s="20">
        <f t="shared" si="7"/>
        <v>0</v>
      </c>
      <c r="F75" s="73"/>
      <c r="G75" s="74">
        <f t="shared" si="8"/>
        <v>0</v>
      </c>
      <c r="H75" s="73"/>
      <c r="I75" s="74">
        <f t="shared" ref="I75:I82" si="17">IF(D75="",0,D75*H75)</f>
        <v>0</v>
      </c>
      <c r="J75" s="73"/>
      <c r="K75" s="113">
        <f t="shared" si="9"/>
        <v>0</v>
      </c>
      <c r="L75" s="73"/>
      <c r="M75" s="74">
        <f t="shared" si="10"/>
        <v>0</v>
      </c>
      <c r="N75" s="73"/>
      <c r="O75" s="113">
        <f t="shared" ref="O75:O82" si="18">IF($D75="",0,$D75*N75)</f>
        <v>0</v>
      </c>
      <c r="P75" s="73"/>
      <c r="Q75" s="74">
        <f t="shared" ref="Q75:Q82" si="19">IF($D75="",0,$D75*P75)</f>
        <v>0</v>
      </c>
      <c r="R75" s="73"/>
      <c r="S75" s="113">
        <f t="shared" si="11"/>
        <v>0</v>
      </c>
      <c r="T75" s="73"/>
      <c r="U75" s="74">
        <v>0</v>
      </c>
      <c r="V75" s="73"/>
      <c r="W75" s="74">
        <f t="shared" si="16"/>
        <v>0</v>
      </c>
      <c r="X75" s="73"/>
      <c r="Y75" s="74">
        <f t="shared" ref="Y75:Y82" si="20">IF(D75="",0,D75*X75)</f>
        <v>0</v>
      </c>
      <c r="Z75" s="73"/>
      <c r="AA75" s="74">
        <f t="shared" si="12"/>
        <v>0</v>
      </c>
      <c r="AB75" s="82">
        <f t="shared" ref="AB75:AB82" si="21">IF(D75="",0,D75*E75)</f>
        <v>0</v>
      </c>
      <c r="AC75" s="74"/>
      <c r="AD75" s="147">
        <f t="shared" si="13"/>
        <v>0</v>
      </c>
      <c r="AE75" s="141"/>
    </row>
    <row r="76" spans="1:31" ht="15" customHeight="1" x14ac:dyDescent="0.2">
      <c r="A76" s="84" t="s">
        <v>292</v>
      </c>
      <c r="B76" t="s">
        <v>65</v>
      </c>
      <c r="C76" s="4" t="s">
        <v>9</v>
      </c>
      <c r="D76" s="19">
        <v>35</v>
      </c>
      <c r="E76" s="20">
        <f t="shared" si="7"/>
        <v>1</v>
      </c>
      <c r="F76" s="73"/>
      <c r="G76" s="74">
        <f t="shared" ref="G76:G82" si="22">IF(D76="",0,D76*F76)</f>
        <v>0</v>
      </c>
      <c r="H76" s="73"/>
      <c r="I76" s="74">
        <f t="shared" si="17"/>
        <v>0</v>
      </c>
      <c r="J76" s="73"/>
      <c r="K76" s="113">
        <f t="shared" ref="K76:K82" si="23">IF($D76="",0,$D76*J76)</f>
        <v>0</v>
      </c>
      <c r="L76" s="73"/>
      <c r="M76" s="74">
        <f t="shared" ref="M76:M82" si="24">IF($D76="",0,$D76*L76)</f>
        <v>0</v>
      </c>
      <c r="N76" s="73">
        <v>1</v>
      </c>
      <c r="O76" s="113">
        <f t="shared" si="18"/>
        <v>35</v>
      </c>
      <c r="P76" s="73"/>
      <c r="Q76" s="74">
        <f t="shared" si="19"/>
        <v>0</v>
      </c>
      <c r="R76" s="73"/>
      <c r="S76" s="113">
        <f t="shared" ref="S76:S82" si="25">IF($D76="",0,$D76*R76)</f>
        <v>0</v>
      </c>
      <c r="T76" s="73"/>
      <c r="U76" s="74">
        <v>0</v>
      </c>
      <c r="V76" s="73"/>
      <c r="W76" s="74">
        <f t="shared" si="16"/>
        <v>0</v>
      </c>
      <c r="X76" s="73"/>
      <c r="Y76" s="74">
        <f t="shared" si="20"/>
        <v>0</v>
      </c>
      <c r="Z76" s="73"/>
      <c r="AA76" s="74">
        <f t="shared" si="12"/>
        <v>0</v>
      </c>
      <c r="AB76" s="82">
        <f t="shared" si="21"/>
        <v>35</v>
      </c>
      <c r="AC76" s="74"/>
      <c r="AD76" s="147">
        <f t="shared" ref="AD76:AD82" si="26">SUM(AB76+AC76)</f>
        <v>35</v>
      </c>
      <c r="AE76" s="141"/>
    </row>
    <row r="77" spans="1:31" ht="15" customHeight="1" x14ac:dyDescent="0.2">
      <c r="A77" s="84" t="s">
        <v>293</v>
      </c>
      <c r="B77" s="14" t="s">
        <v>65</v>
      </c>
      <c r="C77" s="18" t="s">
        <v>5</v>
      </c>
      <c r="D77" s="19">
        <v>118</v>
      </c>
      <c r="E77" s="20">
        <f t="shared" si="7"/>
        <v>0</v>
      </c>
      <c r="F77" s="73"/>
      <c r="G77" s="74">
        <f t="shared" si="22"/>
        <v>0</v>
      </c>
      <c r="H77" s="73"/>
      <c r="I77" s="74">
        <f t="shared" si="17"/>
        <v>0</v>
      </c>
      <c r="J77" s="73"/>
      <c r="K77" s="113">
        <f t="shared" si="23"/>
        <v>0</v>
      </c>
      <c r="L77" s="73"/>
      <c r="M77" s="74">
        <f t="shared" si="24"/>
        <v>0</v>
      </c>
      <c r="N77" s="73"/>
      <c r="O77" s="113">
        <f t="shared" si="18"/>
        <v>0</v>
      </c>
      <c r="P77" s="73"/>
      <c r="Q77" s="74">
        <f t="shared" si="19"/>
        <v>0</v>
      </c>
      <c r="R77" s="73"/>
      <c r="S77" s="113">
        <f t="shared" si="25"/>
        <v>0</v>
      </c>
      <c r="T77" s="73"/>
      <c r="U77" s="74">
        <f t="shared" ref="U77:U82" si="27">IF(D77="",0,D77*T77)</f>
        <v>0</v>
      </c>
      <c r="V77" s="73"/>
      <c r="W77" s="74">
        <f t="shared" si="16"/>
        <v>0</v>
      </c>
      <c r="X77" s="73"/>
      <c r="Y77" s="74">
        <f t="shared" si="20"/>
        <v>0</v>
      </c>
      <c r="Z77" s="73"/>
      <c r="AA77" s="74">
        <f t="shared" si="12"/>
        <v>0</v>
      </c>
      <c r="AB77" s="82">
        <f t="shared" si="21"/>
        <v>0</v>
      </c>
      <c r="AC77" s="74"/>
      <c r="AD77" s="147">
        <f t="shared" si="26"/>
        <v>0</v>
      </c>
      <c r="AE77" s="141"/>
    </row>
    <row r="78" spans="1:31" ht="15" customHeight="1" x14ac:dyDescent="0.2">
      <c r="A78" s="84" t="s">
        <v>300</v>
      </c>
      <c r="B78" s="14" t="s">
        <v>65</v>
      </c>
      <c r="C78" s="18" t="s">
        <v>6</v>
      </c>
      <c r="D78" s="19">
        <v>100</v>
      </c>
      <c r="E78" s="20">
        <f>SUM(H78+J78+L78+N78+P78+R78+T78+V78+X78+Z78)</f>
        <v>0</v>
      </c>
      <c r="F78" s="73"/>
      <c r="G78" s="113">
        <f t="shared" si="22"/>
        <v>0</v>
      </c>
      <c r="H78" s="73"/>
      <c r="I78" s="74">
        <f t="shared" si="17"/>
        <v>0</v>
      </c>
      <c r="J78" s="174"/>
      <c r="K78" s="113">
        <f t="shared" si="23"/>
        <v>0</v>
      </c>
      <c r="L78" s="73"/>
      <c r="M78" s="74">
        <f t="shared" si="24"/>
        <v>0</v>
      </c>
      <c r="N78" s="174"/>
      <c r="O78" s="113">
        <f t="shared" si="18"/>
        <v>0</v>
      </c>
      <c r="P78" s="73"/>
      <c r="Q78" s="74">
        <f t="shared" si="19"/>
        <v>0</v>
      </c>
      <c r="R78" s="174"/>
      <c r="S78" s="113">
        <f t="shared" si="25"/>
        <v>0</v>
      </c>
      <c r="T78" s="73"/>
      <c r="U78" s="74">
        <f t="shared" si="27"/>
        <v>0</v>
      </c>
      <c r="V78" s="73"/>
      <c r="W78" s="74">
        <f t="shared" si="16"/>
        <v>0</v>
      </c>
      <c r="X78" s="73"/>
      <c r="Y78" s="74">
        <f t="shared" si="20"/>
        <v>0</v>
      </c>
      <c r="Z78" s="73"/>
      <c r="AA78" s="74">
        <f>IF(D78="",0,D78*Z78)</f>
        <v>0</v>
      </c>
      <c r="AB78" s="82">
        <f t="shared" si="21"/>
        <v>0</v>
      </c>
      <c r="AC78" s="74"/>
      <c r="AD78" s="147">
        <f t="shared" si="26"/>
        <v>0</v>
      </c>
      <c r="AE78" s="141"/>
    </row>
    <row r="79" spans="1:31" ht="15" customHeight="1" x14ac:dyDescent="0.2">
      <c r="A79" s="84" t="s">
        <v>302</v>
      </c>
      <c r="B79" s="14" t="s">
        <v>65</v>
      </c>
      <c r="C79" s="18" t="s">
        <v>9</v>
      </c>
      <c r="D79" s="19">
        <v>35</v>
      </c>
      <c r="E79" s="20">
        <f>SUM(H79+J79+L79+N79+P79+R79+T79+V79+X79+Z79)</f>
        <v>0</v>
      </c>
      <c r="F79" s="73"/>
      <c r="G79" s="113">
        <f t="shared" si="22"/>
        <v>0</v>
      </c>
      <c r="H79" s="73"/>
      <c r="I79" s="74">
        <f t="shared" si="17"/>
        <v>0</v>
      </c>
      <c r="J79" s="174"/>
      <c r="K79" s="113">
        <f t="shared" si="23"/>
        <v>0</v>
      </c>
      <c r="L79" s="73"/>
      <c r="M79" s="74">
        <f t="shared" si="24"/>
        <v>0</v>
      </c>
      <c r="N79" s="174"/>
      <c r="O79" s="113">
        <f t="shared" si="18"/>
        <v>0</v>
      </c>
      <c r="P79" s="73"/>
      <c r="Q79" s="74">
        <f t="shared" si="19"/>
        <v>0</v>
      </c>
      <c r="R79" s="174"/>
      <c r="S79" s="113">
        <f t="shared" si="25"/>
        <v>0</v>
      </c>
      <c r="T79" s="73"/>
      <c r="U79" s="74">
        <f t="shared" si="27"/>
        <v>0</v>
      </c>
      <c r="V79" s="73"/>
      <c r="W79" s="74">
        <f t="shared" si="16"/>
        <v>0</v>
      </c>
      <c r="X79" s="73"/>
      <c r="Y79" s="74">
        <f t="shared" si="20"/>
        <v>0</v>
      </c>
      <c r="Z79" s="73"/>
      <c r="AA79" s="74">
        <f>IF(D79="",0,D79*Z79)</f>
        <v>0</v>
      </c>
      <c r="AB79" s="82">
        <f t="shared" si="21"/>
        <v>0</v>
      </c>
      <c r="AC79" s="74"/>
      <c r="AD79" s="147">
        <f t="shared" si="26"/>
        <v>0</v>
      </c>
      <c r="AE79" s="141"/>
    </row>
    <row r="80" spans="1:31" ht="15" customHeight="1" x14ac:dyDescent="0.2">
      <c r="A80" s="84" t="s">
        <v>301</v>
      </c>
      <c r="B80" s="14" t="s">
        <v>65</v>
      </c>
      <c r="C80" s="18" t="s">
        <v>7</v>
      </c>
      <c r="D80" s="19">
        <v>75</v>
      </c>
      <c r="E80" s="20">
        <f>SUM(H80+J80+L80+N80+P80+R80+T80+V80+X80+Z80)</f>
        <v>38</v>
      </c>
      <c r="F80" s="73"/>
      <c r="G80" s="113">
        <f t="shared" si="22"/>
        <v>0</v>
      </c>
      <c r="H80" s="73"/>
      <c r="I80" s="74">
        <f t="shared" si="17"/>
        <v>0</v>
      </c>
      <c r="J80" s="174"/>
      <c r="K80" s="113">
        <f t="shared" si="23"/>
        <v>0</v>
      </c>
      <c r="L80" s="73">
        <v>38</v>
      </c>
      <c r="M80" s="74">
        <f t="shared" si="24"/>
        <v>2850</v>
      </c>
      <c r="N80" s="174"/>
      <c r="O80" s="113">
        <f t="shared" si="18"/>
        <v>0</v>
      </c>
      <c r="P80" s="73"/>
      <c r="Q80" s="74">
        <f t="shared" si="19"/>
        <v>0</v>
      </c>
      <c r="R80" s="174"/>
      <c r="S80" s="113">
        <f t="shared" si="25"/>
        <v>0</v>
      </c>
      <c r="T80" s="73"/>
      <c r="U80" s="74">
        <f t="shared" si="27"/>
        <v>0</v>
      </c>
      <c r="V80" s="73"/>
      <c r="W80" s="74">
        <f t="shared" si="16"/>
        <v>0</v>
      </c>
      <c r="X80" s="73"/>
      <c r="Y80" s="74">
        <f t="shared" si="20"/>
        <v>0</v>
      </c>
      <c r="Z80" s="73"/>
      <c r="AA80" s="74">
        <f>IF(D80="",0,D80*Z80)</f>
        <v>0</v>
      </c>
      <c r="AB80" s="82">
        <f t="shared" si="21"/>
        <v>2850</v>
      </c>
      <c r="AC80" s="74"/>
      <c r="AD80" s="147">
        <f t="shared" si="26"/>
        <v>2850</v>
      </c>
      <c r="AE80" s="141"/>
    </row>
    <row r="81" spans="1:31" s="14" customFormat="1" ht="15" customHeight="1" x14ac:dyDescent="0.2">
      <c r="A81" s="90" t="s">
        <v>303</v>
      </c>
      <c r="B81" s="14" t="s">
        <v>65</v>
      </c>
      <c r="C81" s="18" t="s">
        <v>8</v>
      </c>
      <c r="D81" s="170">
        <v>60</v>
      </c>
      <c r="E81" s="190">
        <f>SUM(H81+J81+L81+N81+P81+R81+T81+V81+X81+Z81)</f>
        <v>0</v>
      </c>
      <c r="F81" s="101"/>
      <c r="G81" s="156">
        <f t="shared" si="22"/>
        <v>0</v>
      </c>
      <c r="H81" s="101"/>
      <c r="I81" s="154">
        <f t="shared" si="17"/>
        <v>0</v>
      </c>
      <c r="J81" s="181"/>
      <c r="K81" s="156">
        <f t="shared" si="23"/>
        <v>0</v>
      </c>
      <c r="L81" s="101"/>
      <c r="M81" s="154">
        <f t="shared" si="24"/>
        <v>0</v>
      </c>
      <c r="N81" s="181"/>
      <c r="O81" s="156">
        <f t="shared" si="18"/>
        <v>0</v>
      </c>
      <c r="P81" s="101"/>
      <c r="Q81" s="154">
        <f t="shared" si="19"/>
        <v>0</v>
      </c>
      <c r="R81" s="181"/>
      <c r="S81" s="156">
        <f t="shared" si="25"/>
        <v>0</v>
      </c>
      <c r="T81" s="101"/>
      <c r="U81" s="154">
        <f t="shared" si="27"/>
        <v>0</v>
      </c>
      <c r="V81" s="101"/>
      <c r="W81" s="154">
        <f t="shared" si="16"/>
        <v>0</v>
      </c>
      <c r="X81" s="101"/>
      <c r="Y81" s="154">
        <f t="shared" si="20"/>
        <v>0</v>
      </c>
      <c r="Z81" s="101"/>
      <c r="AA81" s="154">
        <f>IF(D81="",0,D81*Z81)</f>
        <v>0</v>
      </c>
      <c r="AB81" s="158">
        <f t="shared" si="21"/>
        <v>0</v>
      </c>
      <c r="AC81" s="154"/>
      <c r="AD81" s="147">
        <f t="shared" si="26"/>
        <v>0</v>
      </c>
      <c r="AE81" s="182"/>
    </row>
    <row r="82" spans="1:31" s="14" customFormat="1" ht="15" customHeight="1" x14ac:dyDescent="0.2">
      <c r="A82" s="90" t="s">
        <v>304</v>
      </c>
      <c r="B82" s="14" t="s">
        <v>65</v>
      </c>
      <c r="C82" s="18" t="s">
        <v>6</v>
      </c>
      <c r="D82" s="170">
        <v>100</v>
      </c>
      <c r="E82" s="20">
        <f>SUM(H82+J82+L82+N82+P82+R82+T82+V82+X82+Z82)</f>
        <v>0</v>
      </c>
      <c r="F82" s="101"/>
      <c r="G82" s="156">
        <f t="shared" si="22"/>
        <v>0</v>
      </c>
      <c r="H82" s="101"/>
      <c r="I82" s="154">
        <f t="shared" si="17"/>
        <v>0</v>
      </c>
      <c r="J82" s="181"/>
      <c r="K82" s="156">
        <f t="shared" si="23"/>
        <v>0</v>
      </c>
      <c r="L82" s="101"/>
      <c r="M82" s="154">
        <f t="shared" si="24"/>
        <v>0</v>
      </c>
      <c r="N82" s="181"/>
      <c r="O82" s="156">
        <f t="shared" si="18"/>
        <v>0</v>
      </c>
      <c r="P82" s="101"/>
      <c r="Q82" s="154">
        <f t="shared" si="19"/>
        <v>0</v>
      </c>
      <c r="R82" s="181"/>
      <c r="S82" s="156">
        <f t="shared" si="25"/>
        <v>0</v>
      </c>
      <c r="T82" s="101"/>
      <c r="U82" s="154">
        <f t="shared" si="27"/>
        <v>0</v>
      </c>
      <c r="V82" s="101"/>
      <c r="W82" s="154">
        <f t="shared" si="16"/>
        <v>0</v>
      </c>
      <c r="X82" s="101"/>
      <c r="Y82" s="154">
        <f t="shared" si="20"/>
        <v>0</v>
      </c>
      <c r="Z82" s="73"/>
      <c r="AA82" s="154">
        <f>IF(D82="",0,D82*Z82)</f>
        <v>0</v>
      </c>
      <c r="AB82" s="158">
        <f t="shared" si="21"/>
        <v>0</v>
      </c>
      <c r="AC82" s="154"/>
      <c r="AD82" s="147">
        <f t="shared" si="26"/>
        <v>0</v>
      </c>
      <c r="AE82" s="182"/>
    </row>
    <row r="83" spans="1:31" s="62" customFormat="1" ht="15" customHeight="1" x14ac:dyDescent="0.2">
      <c r="A83" s="85"/>
      <c r="C83" s="63" t="s">
        <v>154</v>
      </c>
      <c r="D83" s="57"/>
      <c r="E83" s="20">
        <f>SUM(H83+J83+L83+N83+P83+R83+T83+V83+X83)</f>
        <v>400.5</v>
      </c>
      <c r="F83" s="144">
        <f>SUM(F13:F81)</f>
        <v>0</v>
      </c>
      <c r="G83" s="143"/>
      <c r="H83" s="75">
        <f>SUM(H13:H81)</f>
        <v>0</v>
      </c>
      <c r="I83" s="76"/>
      <c r="J83" s="94">
        <f>SUM(J13:J81)</f>
        <v>106</v>
      </c>
      <c r="K83" s="94"/>
      <c r="L83" s="75">
        <f>SUM(L13:L81)</f>
        <v>43.5</v>
      </c>
      <c r="M83" s="76"/>
      <c r="N83" s="94">
        <f>SUM(N13:N81)</f>
        <v>92.75</v>
      </c>
      <c r="O83" s="94"/>
      <c r="P83" s="75">
        <f>SUM(P13:P81)</f>
        <v>0</v>
      </c>
      <c r="Q83" s="76"/>
      <c r="R83" s="94">
        <f>SUM(R13:R81)</f>
        <v>158.25</v>
      </c>
      <c r="S83" s="94"/>
      <c r="T83" s="75">
        <f>SUM(T13:T81)</f>
        <v>0</v>
      </c>
      <c r="U83" s="76"/>
      <c r="V83" s="75">
        <f>SUM(V13:V81)</f>
        <v>0</v>
      </c>
      <c r="W83" s="76"/>
      <c r="X83" s="75">
        <f>SUM(X13:X81)</f>
        <v>0</v>
      </c>
      <c r="Y83" s="76"/>
      <c r="Z83" s="94">
        <f>SUM(Z13:Z81)</f>
        <v>34</v>
      </c>
      <c r="AA83" s="76"/>
      <c r="AB83" s="76"/>
      <c r="AC83" s="140"/>
      <c r="AD83" s="148">
        <f>SUM(AB83+AC83)</f>
        <v>0</v>
      </c>
      <c r="AE83" s="142"/>
    </row>
    <row r="84" spans="1:31" ht="4.5" customHeight="1" x14ac:dyDescent="0.2">
      <c r="A84" s="86"/>
      <c r="B84" s="40"/>
      <c r="C84" s="68"/>
      <c r="D84" s="69"/>
      <c r="E84" s="69"/>
      <c r="F84" s="69"/>
      <c r="G84" s="69"/>
      <c r="H84" s="77"/>
      <c r="I84" s="78"/>
      <c r="J84" s="69"/>
      <c r="K84" s="69"/>
      <c r="L84" s="77"/>
      <c r="M84" s="78"/>
      <c r="N84" s="69"/>
      <c r="O84" s="69"/>
      <c r="P84" s="77"/>
      <c r="Q84" s="78"/>
      <c r="R84" s="69"/>
      <c r="S84" s="69"/>
      <c r="T84" s="77"/>
      <c r="U84" s="78"/>
      <c r="V84" s="77"/>
      <c r="W84" s="78"/>
      <c r="X84" s="77"/>
      <c r="Y84" s="78"/>
      <c r="Z84" s="69"/>
      <c r="AA84" s="69"/>
      <c r="AB84" s="69"/>
      <c r="AC84" s="69"/>
      <c r="AD84" s="78"/>
    </row>
    <row r="85" spans="1:31" ht="15" customHeight="1" x14ac:dyDescent="0.2">
      <c r="A85" s="65"/>
      <c r="B85" s="65"/>
      <c r="C85" s="66" t="s">
        <v>155</v>
      </c>
      <c r="D85" s="67"/>
      <c r="E85" s="19"/>
      <c r="F85" s="145"/>
      <c r="G85" s="146">
        <f ca="1">SUM(G13:G84)</f>
        <v>0</v>
      </c>
      <c r="H85" s="79"/>
      <c r="I85" s="80">
        <f ca="1">SUM(I13:I84)</f>
        <v>0</v>
      </c>
      <c r="J85" s="95"/>
      <c r="K85" s="95">
        <f ca="1">SUM(K12:K84)</f>
        <v>8680</v>
      </c>
      <c r="L85" s="79"/>
      <c r="M85" s="80">
        <f ca="1">SUM(M13:M84)</f>
        <v>3400</v>
      </c>
      <c r="N85" s="95"/>
      <c r="O85" s="95">
        <f ca="1">SUM(O12:O84)</f>
        <v>8166.25</v>
      </c>
      <c r="P85" s="79"/>
      <c r="Q85" s="80">
        <f ca="1">SUM(Q13:Q84)</f>
        <v>0</v>
      </c>
      <c r="R85" s="95"/>
      <c r="S85" s="95">
        <f ca="1">SUM(S12:S84)</f>
        <v>17129.5</v>
      </c>
      <c r="T85" s="79"/>
      <c r="U85" s="80">
        <f ca="1">SUM(U13:U84)</f>
        <v>0</v>
      </c>
      <c r="V85" s="79"/>
      <c r="W85" s="80">
        <f ca="1">SUM(W13:W84)</f>
        <v>0</v>
      </c>
      <c r="X85" s="79"/>
      <c r="Y85" s="80">
        <f ca="1">SUM(Y13:Y84)</f>
        <v>0</v>
      </c>
      <c r="Z85" s="95"/>
      <c r="AA85" s="80">
        <f ca="1">SUM(AA13:AA84)</f>
        <v>4760</v>
      </c>
      <c r="AB85" s="80">
        <f ca="1">SUM(G85+I85+K85+M85+O85+Q85+S85+U85+W85+Y85+AA85)</f>
        <v>42135.75</v>
      </c>
      <c r="AC85" s="137"/>
      <c r="AD85" s="149"/>
    </row>
    <row r="86" spans="1:31" x14ac:dyDescent="0.2">
      <c r="C86" s="41" t="s">
        <v>24</v>
      </c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2">
        <f ca="1">SUM(AB13:AB82)</f>
        <v>42135.75</v>
      </c>
      <c r="AC86" s="3">
        <f>SUBTOTAL(9,AC13:AC84)</f>
        <v>0</v>
      </c>
      <c r="AD86" s="136">
        <f ca="1">SUM(AB86+AC86)</f>
        <v>42135.75</v>
      </c>
    </row>
    <row r="87" spans="1:31" x14ac:dyDescent="0.2">
      <c r="C87" s="56"/>
      <c r="H87" s="56"/>
      <c r="I87" s="56"/>
      <c r="J87" s="56"/>
      <c r="K87" s="56"/>
      <c r="L87" s="56"/>
      <c r="M87" s="56"/>
      <c r="N87" s="56"/>
      <c r="O87" s="56"/>
      <c r="P87" s="56"/>
      <c r="Q87" s="56"/>
      <c r="R87" s="56"/>
      <c r="S87" s="56"/>
      <c r="T87" s="56"/>
      <c r="U87" s="56"/>
      <c r="V87" s="56"/>
      <c r="W87" s="56"/>
      <c r="X87" s="56"/>
      <c r="Y87" s="56"/>
      <c r="Z87" s="56"/>
      <c r="AA87" s="56"/>
    </row>
    <row r="88" spans="1:31" x14ac:dyDescent="0.2">
      <c r="A88" s="103"/>
      <c r="AB88" s="19"/>
    </row>
    <row r="97" spans="28:29" x14ac:dyDescent="0.2">
      <c r="AB97" s="21">
        <f>SUM(AB95-AB94)</f>
        <v>0</v>
      </c>
      <c r="AC97">
        <f>SUM(AC95-AC94)</f>
        <v>0</v>
      </c>
    </row>
  </sheetData>
  <autoFilter ref="A12:AB85"/>
  <mergeCells count="13">
    <mergeCell ref="L10:M10"/>
    <mergeCell ref="B6:D6"/>
    <mergeCell ref="B8:D8"/>
    <mergeCell ref="F10:G10"/>
    <mergeCell ref="H10:I10"/>
    <mergeCell ref="J10:K10"/>
    <mergeCell ref="Z10:AA10"/>
    <mergeCell ref="N10:O10"/>
    <mergeCell ref="P10:Q10"/>
    <mergeCell ref="R10:S10"/>
    <mergeCell ref="T10:U10"/>
    <mergeCell ref="V10:W10"/>
    <mergeCell ref="X10:Y10"/>
  </mergeCells>
  <dataValidations count="3">
    <dataValidation type="list" allowBlank="1" showInputMessage="1" showErrorMessage="1" sqref="D12">
      <formula1>Jahr</formula1>
    </dataValidation>
    <dataValidation type="list" allowBlank="1" showInputMessage="1" showErrorMessage="1" sqref="C12">
      <formula1>Kategorie</formula1>
    </dataValidation>
    <dataValidation type="list" allowBlank="1" showInputMessage="1" showErrorMessage="1" sqref="A13:A85">
      <formula1>Name</formula1>
    </dataValidation>
  </dataValidations>
  <pageMargins left="0.70866141732283472" right="0.70866141732283472" top="0.78740157480314965" bottom="0.6692913385826772" header="0.39370078740157483" footer="0.35433070866141736"/>
  <pageSetup paperSize="9" scale="63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legacyDrawingHF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E96"/>
  <sheetViews>
    <sheetView view="pageBreakPreview" topLeftCell="A64" zoomScale="110" zoomScaleNormal="110" zoomScaleSheetLayoutView="110" workbookViewId="0">
      <pane xSplit="1" topLeftCell="N1" activePane="topRight" state="frozen"/>
      <selection pane="topRight" activeCell="Y92" sqref="Y92"/>
    </sheetView>
  </sheetViews>
  <sheetFormatPr baseColWidth="10" defaultRowHeight="12.75" x14ac:dyDescent="0.2"/>
  <cols>
    <col min="1" max="1" width="19.7109375" customWidth="1"/>
    <col min="2" max="2" width="9.7109375" customWidth="1"/>
    <col min="3" max="3" width="10" style="4" customWidth="1"/>
    <col min="4" max="27" width="9.7109375" style="21" customWidth="1"/>
    <col min="28" max="28" width="11.85546875" style="21" customWidth="1"/>
    <col min="29" max="29" width="9.7109375" customWidth="1"/>
  </cols>
  <sheetData>
    <row r="1" spans="1:30" x14ac:dyDescent="0.2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r="2" spans="1:30" s="15" customFormat="1" ht="15" customHeight="1" x14ac:dyDescent="0.25">
      <c r="A2" s="100" t="s">
        <v>282</v>
      </c>
    </row>
    <row r="3" spans="1:30" s="15" customFormat="1" ht="14.25" x14ac:dyDescent="0.2">
      <c r="A3" s="99"/>
    </row>
    <row r="4" spans="1:30" s="15" customFormat="1" ht="15" x14ac:dyDescent="0.25">
      <c r="A4" s="100" t="s">
        <v>158</v>
      </c>
      <c r="B4" s="126" t="str">
        <f>IF(Vertragsdaten!B6="","",Vertragsdaten!B6)</f>
        <v>EP SIEP</v>
      </c>
      <c r="C4" s="126"/>
      <c r="D4" s="126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</row>
    <row r="5" spans="1:30" s="15" customFormat="1" ht="8.25" customHeight="1" x14ac:dyDescent="0.25">
      <c r="A5" s="100"/>
      <c r="B5" s="89"/>
      <c r="C5" s="89"/>
      <c r="D5" s="89"/>
    </row>
    <row r="6" spans="1:30" s="15" customFormat="1" ht="15" x14ac:dyDescent="0.25">
      <c r="A6" s="100" t="s">
        <v>159</v>
      </c>
      <c r="B6" s="325" t="str">
        <f>Vertragsdaten!B8</f>
        <v>070017/000025</v>
      </c>
      <c r="C6" s="325"/>
      <c r="D6" s="325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83"/>
      <c r="AC6" s="83"/>
    </row>
    <row r="7" spans="1:30" s="15" customFormat="1" ht="15" customHeight="1" x14ac:dyDescent="0.25">
      <c r="A7" s="100"/>
      <c r="AB7" s="64"/>
      <c r="AC7" s="64"/>
    </row>
    <row r="8" spans="1:30" s="8" customFormat="1" ht="15" x14ac:dyDescent="0.25">
      <c r="A8" s="100" t="s">
        <v>160</v>
      </c>
      <c r="B8" s="328">
        <v>42705</v>
      </c>
      <c r="C8" s="329"/>
      <c r="D8" s="32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83"/>
      <c r="AC8" s="83"/>
    </row>
    <row r="9" spans="1:30" x14ac:dyDescent="0.2">
      <c r="A9" s="65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</row>
    <row r="10" spans="1:30" s="128" customFormat="1" ht="27.75" customHeight="1" x14ac:dyDescent="0.2">
      <c r="A10" s="127"/>
      <c r="F10" s="326" t="s">
        <v>284</v>
      </c>
      <c r="G10" s="330"/>
      <c r="H10" s="326" t="s">
        <v>276</v>
      </c>
      <c r="I10" s="330"/>
      <c r="J10" s="326" t="s">
        <v>277</v>
      </c>
      <c r="K10" s="330"/>
      <c r="L10" s="326" t="s">
        <v>274</v>
      </c>
      <c r="M10" s="330"/>
      <c r="N10" s="326" t="s">
        <v>279</v>
      </c>
      <c r="O10" s="330"/>
      <c r="P10" s="326" t="s">
        <v>275</v>
      </c>
      <c r="Q10" s="330"/>
      <c r="R10" s="326" t="s">
        <v>278</v>
      </c>
      <c r="S10" s="330"/>
      <c r="T10" s="326" t="s">
        <v>199</v>
      </c>
      <c r="U10" s="331"/>
      <c r="V10" s="326" t="s">
        <v>200</v>
      </c>
      <c r="W10" s="327"/>
      <c r="X10" s="326" t="s">
        <v>201</v>
      </c>
      <c r="Y10" s="327"/>
      <c r="Z10" s="332" t="s">
        <v>305</v>
      </c>
      <c r="AA10" s="333"/>
      <c r="AB10" s="131"/>
      <c r="AC10" s="133" t="s">
        <v>280</v>
      </c>
      <c r="AD10" s="129" t="s">
        <v>281</v>
      </c>
    </row>
    <row r="11" spans="1:30" ht="3.75" hidden="1" customHeight="1" x14ac:dyDescent="0.2">
      <c r="C11" s="4" t="str">
        <f>VLOOKUP(C12,'MA-Liste'!A192:B198,2,FALSE)</f>
        <v>$K:$K</v>
      </c>
      <c r="D11">
        <f>VLOOKUP(D12,Vertragsdaten!A37:B42,2,FALSE)</f>
        <v>2</v>
      </c>
      <c r="E11"/>
      <c r="F11"/>
      <c r="G11"/>
      <c r="H11" s="70"/>
      <c r="I11" s="71"/>
      <c r="J11" s="65"/>
      <c r="K11" s="65"/>
      <c r="L11" s="70"/>
      <c r="M11" s="71"/>
      <c r="N11" s="65"/>
      <c r="O11" s="65"/>
      <c r="P11" s="70"/>
      <c r="Q11" s="71"/>
      <c r="R11" s="65"/>
      <c r="S11" s="65"/>
      <c r="T11" s="70"/>
      <c r="U11" s="71"/>
      <c r="V11" s="70"/>
      <c r="W11" s="71"/>
      <c r="X11" s="70"/>
      <c r="Y11" s="71"/>
      <c r="Z11" s="65"/>
      <c r="AA11" s="65"/>
      <c r="AB11"/>
      <c r="AC11" s="1"/>
      <c r="AD11" s="134"/>
    </row>
    <row r="12" spans="1:30" s="1" customFormat="1" ht="31.5" customHeight="1" x14ac:dyDescent="0.2">
      <c r="A12" s="44" t="s">
        <v>23</v>
      </c>
      <c r="B12" s="45" t="s">
        <v>18</v>
      </c>
      <c r="C12" s="87" t="str">
        <f>'MA-Liste'!K7</f>
        <v>Kategorie</v>
      </c>
      <c r="D12" s="88" t="s">
        <v>157</v>
      </c>
      <c r="E12" s="60" t="s">
        <v>152</v>
      </c>
      <c r="F12" s="60" t="s">
        <v>22</v>
      </c>
      <c r="G12" s="60" t="s">
        <v>156</v>
      </c>
      <c r="H12" s="72" t="s">
        <v>22</v>
      </c>
      <c r="I12" s="46" t="s">
        <v>156</v>
      </c>
      <c r="J12" s="112" t="s">
        <v>22</v>
      </c>
      <c r="K12" s="112" t="s">
        <v>156</v>
      </c>
      <c r="L12" s="72" t="s">
        <v>22</v>
      </c>
      <c r="M12" s="46" t="s">
        <v>156</v>
      </c>
      <c r="N12" s="112" t="s">
        <v>22</v>
      </c>
      <c r="O12" s="112" t="s">
        <v>156</v>
      </c>
      <c r="P12" s="72" t="s">
        <v>22</v>
      </c>
      <c r="Q12" s="46" t="s">
        <v>156</v>
      </c>
      <c r="R12" s="112" t="s">
        <v>22</v>
      </c>
      <c r="S12" s="112" t="s">
        <v>156</v>
      </c>
      <c r="T12" s="81" t="s">
        <v>22</v>
      </c>
      <c r="U12" s="13" t="s">
        <v>156</v>
      </c>
      <c r="V12" s="81" t="s">
        <v>22</v>
      </c>
      <c r="W12" s="13" t="s">
        <v>156</v>
      </c>
      <c r="X12" s="81" t="s">
        <v>22</v>
      </c>
      <c r="Y12" s="13" t="s">
        <v>156</v>
      </c>
      <c r="Z12" s="183" t="s">
        <v>22</v>
      </c>
      <c r="AA12" s="183" t="s">
        <v>156</v>
      </c>
      <c r="AB12" s="130" t="s">
        <v>153</v>
      </c>
      <c r="AC12" s="132" t="s">
        <v>285</v>
      </c>
      <c r="AD12" s="135"/>
    </row>
    <row r="13" spans="1:30" ht="15" customHeight="1" x14ac:dyDescent="0.2">
      <c r="A13" s="90" t="s">
        <v>145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65" ca="1" si="0">IF(OR($C13="",$C13=0),"",VLOOKUP($C13,Ansätze,$D$11,FALSE))</f>
        <v>140</v>
      </c>
      <c r="E13" s="20">
        <f>SUM(F13++H13+J13+L13+N13+P13+R13+T13+V13+X13+Z13)</f>
        <v>10.5</v>
      </c>
      <c r="F13" s="73">
        <v>7.5</v>
      </c>
      <c r="G13" s="74">
        <f ca="1">IF(D13="",0,D13*F13)</f>
        <v>1050</v>
      </c>
      <c r="H13" s="73"/>
      <c r="I13" s="74">
        <f t="shared" ref="I13:I74" ca="1" si="1">IF(D13="",0,D13*H13)</f>
        <v>0</v>
      </c>
      <c r="J13" s="73">
        <v>3</v>
      </c>
      <c r="K13" s="113">
        <f ca="1">IF($D13="",0,$D13*J13)</f>
        <v>420</v>
      </c>
      <c r="L13" s="73"/>
      <c r="M13" s="74">
        <f ca="1">IF($D13="",0,$D13*L13)</f>
        <v>0</v>
      </c>
      <c r="N13" s="73"/>
      <c r="O13" s="113">
        <f t="shared" ref="O13:Q74" ca="1" si="2">IF($D13="",0,$D13*N13)</f>
        <v>0</v>
      </c>
      <c r="P13" s="101"/>
      <c r="Q13" s="74">
        <f t="shared" ca="1" si="2"/>
        <v>0</v>
      </c>
      <c r="R13" s="73"/>
      <c r="S13" s="113">
        <f ca="1">IF($D13="",0,$D13*R13)</f>
        <v>0</v>
      </c>
      <c r="T13" s="73"/>
      <c r="U13" s="74">
        <f t="shared" ref="U13:U40" ca="1" si="3">IF(D13="",0,D13*T13)</f>
        <v>0</v>
      </c>
      <c r="V13" s="73"/>
      <c r="W13" s="74">
        <f t="shared" ref="W13:W40" ca="1" si="4">IF(D13="",0,D13*V13)</f>
        <v>0</v>
      </c>
      <c r="X13" s="73"/>
      <c r="Y13" s="74">
        <f t="shared" ref="Y13:Y74" ca="1" si="5">IF(D13="",0,D13*X13)</f>
        <v>0</v>
      </c>
      <c r="Z13" s="73">
        <v>0</v>
      </c>
      <c r="AA13" s="74">
        <f ca="1">IF(D13="",0,D13*Z13)</f>
        <v>0</v>
      </c>
      <c r="AB13" s="82">
        <f t="shared" ref="AB13:AB74" ca="1" si="6">IF(D13="",0,D13*E13)</f>
        <v>1470</v>
      </c>
      <c r="AC13" s="74"/>
      <c r="AD13" s="138">
        <f ca="1">SUM(AB13+AC13)</f>
        <v>1470</v>
      </c>
    </row>
    <row r="14" spans="1:30" ht="15" customHeight="1" x14ac:dyDescent="0.2">
      <c r="A14" s="90" t="s">
        <v>162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>SUM(F14++H14+J14+L14+N14+P14+R14+T14+V14+X14+Z14)</f>
        <v>0</v>
      </c>
      <c r="F14" s="73"/>
      <c r="G14" s="74">
        <f ca="1">IF(D14="",0,D14*F14)</f>
        <v>0</v>
      </c>
      <c r="H14" s="73"/>
      <c r="I14" s="74">
        <f t="shared" ca="1" si="1"/>
        <v>0</v>
      </c>
      <c r="J14" s="73"/>
      <c r="K14" s="113">
        <f t="shared" ref="K14:K75" ca="1" si="7">IF($D14="",0,$D14*J14)</f>
        <v>0</v>
      </c>
      <c r="L14" s="73"/>
      <c r="M14" s="74">
        <f t="shared" ref="M14:M75" ca="1" si="8">IF($D14="",0,$D14*L14)</f>
        <v>0</v>
      </c>
      <c r="N14" s="73"/>
      <c r="O14" s="113">
        <f t="shared" ca="1" si="2"/>
        <v>0</v>
      </c>
      <c r="P14" s="101"/>
      <c r="Q14" s="74">
        <f t="shared" ca="1" si="2"/>
        <v>0</v>
      </c>
      <c r="R14" s="73"/>
      <c r="S14" s="113">
        <f t="shared" ref="S14:S75" ca="1" si="9">IF($D14="",0,$D14*R14)</f>
        <v>0</v>
      </c>
      <c r="T14" s="73"/>
      <c r="U14" s="74">
        <f t="shared" ca="1" si="3"/>
        <v>0</v>
      </c>
      <c r="V14" s="73"/>
      <c r="W14" s="74">
        <f t="shared" ca="1" si="4"/>
        <v>0</v>
      </c>
      <c r="X14" s="73"/>
      <c r="Y14" s="74">
        <f t="shared" ca="1" si="5"/>
        <v>0</v>
      </c>
      <c r="Z14" s="73"/>
      <c r="AA14" s="74">
        <f t="shared" ref="AA14:AA77" ca="1" si="10">IF(D14="",0,D14*Z14)</f>
        <v>0</v>
      </c>
      <c r="AB14" s="82">
        <f t="shared" ca="1" si="6"/>
        <v>0</v>
      </c>
      <c r="AC14" s="74"/>
      <c r="AD14" s="139">
        <f t="shared" ref="AD14:AD75" ca="1" si="11">SUM(AB14+AC14)</f>
        <v>0</v>
      </c>
    </row>
    <row r="15" spans="1:30" ht="15" customHeight="1" x14ac:dyDescent="0.2">
      <c r="A15" s="90" t="s">
        <v>146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ref="E15:E78" si="12">SUM(F15++H15+J15+L15+N15+P15+R15+T15+V15+X15+Z15)</f>
        <v>19.25</v>
      </c>
      <c r="F15" s="73"/>
      <c r="G15" s="74">
        <f t="shared" ref="G15:G78" ca="1" si="13">IF(D15="",0,D15*F15)</f>
        <v>0</v>
      </c>
      <c r="H15" s="73"/>
      <c r="I15" s="74">
        <f t="shared" ca="1" si="1"/>
        <v>0</v>
      </c>
      <c r="J15" s="73">
        <v>19.25</v>
      </c>
      <c r="K15" s="113">
        <f t="shared" ca="1" si="7"/>
        <v>2271.5</v>
      </c>
      <c r="L15" s="73"/>
      <c r="M15" s="74">
        <f t="shared" ca="1" si="8"/>
        <v>0</v>
      </c>
      <c r="N15" s="73"/>
      <c r="O15" s="113">
        <f t="shared" ca="1" si="2"/>
        <v>0</v>
      </c>
      <c r="P15" s="101"/>
      <c r="Q15" s="74">
        <f t="shared" ca="1" si="2"/>
        <v>0</v>
      </c>
      <c r="R15" s="73"/>
      <c r="S15" s="113">
        <f t="shared" ca="1" si="9"/>
        <v>0</v>
      </c>
      <c r="T15" s="73"/>
      <c r="U15" s="74">
        <f t="shared" ca="1" si="3"/>
        <v>0</v>
      </c>
      <c r="V15" s="73"/>
      <c r="W15" s="74">
        <f t="shared" ca="1" si="4"/>
        <v>0</v>
      </c>
      <c r="X15" s="73"/>
      <c r="Y15" s="74">
        <f t="shared" ca="1" si="5"/>
        <v>0</v>
      </c>
      <c r="Z15" s="73"/>
      <c r="AA15" s="74">
        <f t="shared" ca="1" si="10"/>
        <v>0</v>
      </c>
      <c r="AB15" s="82">
        <f t="shared" ca="1" si="6"/>
        <v>2271.5</v>
      </c>
      <c r="AC15" s="74"/>
      <c r="AD15" s="139">
        <f t="shared" ca="1" si="11"/>
        <v>2271.5</v>
      </c>
    </row>
    <row r="16" spans="1:30" ht="15" customHeight="1" x14ac:dyDescent="0.2">
      <c r="A16" s="90" t="s">
        <v>149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12"/>
        <v>0</v>
      </c>
      <c r="F16" s="73"/>
      <c r="G16" s="74">
        <f t="shared" ca="1" si="13"/>
        <v>0</v>
      </c>
      <c r="H16" s="73"/>
      <c r="I16" s="74">
        <f t="shared" ca="1" si="1"/>
        <v>0</v>
      </c>
      <c r="J16" s="73"/>
      <c r="K16" s="113">
        <f t="shared" ca="1" si="7"/>
        <v>0</v>
      </c>
      <c r="L16" s="73"/>
      <c r="M16" s="74">
        <f t="shared" ca="1" si="8"/>
        <v>0</v>
      </c>
      <c r="N16" s="73"/>
      <c r="O16" s="113">
        <f t="shared" ca="1" si="2"/>
        <v>0</v>
      </c>
      <c r="P16" s="101"/>
      <c r="Q16" s="74">
        <f t="shared" ca="1" si="2"/>
        <v>0</v>
      </c>
      <c r="R16" s="73"/>
      <c r="S16" s="113">
        <f t="shared" ca="1" si="9"/>
        <v>0</v>
      </c>
      <c r="T16" s="73"/>
      <c r="U16" s="74">
        <f t="shared" ca="1" si="3"/>
        <v>0</v>
      </c>
      <c r="V16" s="73"/>
      <c r="W16" s="74">
        <f t="shared" ca="1" si="4"/>
        <v>0</v>
      </c>
      <c r="X16" s="73"/>
      <c r="Y16" s="74">
        <f t="shared" ca="1" si="5"/>
        <v>0</v>
      </c>
      <c r="Z16" s="73"/>
      <c r="AA16" s="74">
        <f t="shared" ca="1" si="10"/>
        <v>0</v>
      </c>
      <c r="AB16" s="82">
        <f t="shared" ca="1" si="6"/>
        <v>0</v>
      </c>
      <c r="AC16" s="74"/>
      <c r="AD16" s="139">
        <f t="shared" ca="1" si="11"/>
        <v>0</v>
      </c>
    </row>
    <row r="17" spans="1:30" ht="15" customHeight="1" x14ac:dyDescent="0.2">
      <c r="A17" s="90" t="s">
        <v>236</v>
      </c>
      <c r="B17" t="s">
        <v>65</v>
      </c>
      <c r="C17" s="4" t="s">
        <v>4</v>
      </c>
      <c r="D17" s="19">
        <f t="shared" si="0"/>
        <v>140</v>
      </c>
      <c r="E17" s="20">
        <f t="shared" si="12"/>
        <v>0</v>
      </c>
      <c r="F17" s="73"/>
      <c r="G17" s="74">
        <f t="shared" si="13"/>
        <v>0</v>
      </c>
      <c r="H17" s="73"/>
      <c r="I17" s="74">
        <f t="shared" si="1"/>
        <v>0</v>
      </c>
      <c r="J17" s="73"/>
      <c r="K17" s="113">
        <f t="shared" si="7"/>
        <v>0</v>
      </c>
      <c r="L17" s="73"/>
      <c r="M17" s="74">
        <f t="shared" si="8"/>
        <v>0</v>
      </c>
      <c r="N17" s="73"/>
      <c r="O17" s="113">
        <f t="shared" si="2"/>
        <v>0</v>
      </c>
      <c r="P17" s="101"/>
      <c r="Q17" s="74">
        <f t="shared" si="2"/>
        <v>0</v>
      </c>
      <c r="R17" s="73"/>
      <c r="S17" s="113">
        <f t="shared" si="9"/>
        <v>0</v>
      </c>
      <c r="T17" s="73"/>
      <c r="U17" s="74">
        <f t="shared" si="3"/>
        <v>0</v>
      </c>
      <c r="V17" s="73"/>
      <c r="W17" s="74">
        <f t="shared" si="4"/>
        <v>0</v>
      </c>
      <c r="X17" s="73"/>
      <c r="Y17" s="74">
        <f t="shared" si="5"/>
        <v>0</v>
      </c>
      <c r="Z17" s="73"/>
      <c r="AA17" s="74">
        <f t="shared" si="10"/>
        <v>0</v>
      </c>
      <c r="AB17" s="82">
        <f t="shared" si="6"/>
        <v>0</v>
      </c>
      <c r="AC17" s="74"/>
      <c r="AD17" s="139">
        <f t="shared" si="11"/>
        <v>0</v>
      </c>
    </row>
    <row r="18" spans="1:30" ht="15" customHeight="1" x14ac:dyDescent="0.2">
      <c r="A18" s="90" t="s">
        <v>151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 t="shared" si="12"/>
        <v>20.25</v>
      </c>
      <c r="F18" s="73"/>
      <c r="G18" s="74">
        <f t="shared" ca="1" si="13"/>
        <v>0</v>
      </c>
      <c r="H18" s="73"/>
      <c r="I18" s="74">
        <f t="shared" ca="1" si="1"/>
        <v>0</v>
      </c>
      <c r="J18" s="73"/>
      <c r="K18" s="113">
        <f t="shared" ca="1" si="7"/>
        <v>0</v>
      </c>
      <c r="L18" s="73"/>
      <c r="M18" s="74">
        <f t="shared" ca="1" si="8"/>
        <v>0</v>
      </c>
      <c r="N18" s="73">
        <v>20.25</v>
      </c>
      <c r="O18" s="113">
        <f t="shared" ca="1" si="2"/>
        <v>2835</v>
      </c>
      <c r="P18" s="101"/>
      <c r="Q18" s="74">
        <f t="shared" ca="1" si="2"/>
        <v>0</v>
      </c>
      <c r="R18" s="73"/>
      <c r="S18" s="113">
        <f t="shared" ca="1" si="9"/>
        <v>0</v>
      </c>
      <c r="T18" s="73"/>
      <c r="U18" s="74">
        <f t="shared" ca="1" si="3"/>
        <v>0</v>
      </c>
      <c r="V18" s="73"/>
      <c r="W18" s="74">
        <f t="shared" ca="1" si="4"/>
        <v>0</v>
      </c>
      <c r="X18" s="73"/>
      <c r="Y18" s="74">
        <f t="shared" ca="1" si="5"/>
        <v>0</v>
      </c>
      <c r="Z18" s="73"/>
      <c r="AA18" s="74">
        <f t="shared" ca="1" si="10"/>
        <v>0</v>
      </c>
      <c r="AB18" s="82">
        <f t="shared" ca="1" si="6"/>
        <v>2835</v>
      </c>
      <c r="AC18" s="74"/>
      <c r="AD18" s="139">
        <f t="shared" ca="1" si="11"/>
        <v>2835</v>
      </c>
    </row>
    <row r="19" spans="1:30" ht="15" customHeight="1" x14ac:dyDescent="0.2">
      <c r="A19" s="90" t="s">
        <v>164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si="12"/>
        <v>0</v>
      </c>
      <c r="F19" s="73"/>
      <c r="G19" s="74">
        <f t="shared" ca="1" si="13"/>
        <v>0</v>
      </c>
      <c r="H19" s="73"/>
      <c r="I19" s="74">
        <f t="shared" ca="1" si="1"/>
        <v>0</v>
      </c>
      <c r="J19" s="73"/>
      <c r="K19" s="113">
        <f t="shared" ca="1" si="7"/>
        <v>0</v>
      </c>
      <c r="L19" s="73"/>
      <c r="M19" s="74">
        <f t="shared" ca="1" si="8"/>
        <v>0</v>
      </c>
      <c r="N19" s="73"/>
      <c r="O19" s="113">
        <f t="shared" ca="1" si="2"/>
        <v>0</v>
      </c>
      <c r="P19" s="101"/>
      <c r="Q19" s="74">
        <f t="shared" ca="1" si="2"/>
        <v>0</v>
      </c>
      <c r="R19" s="73"/>
      <c r="S19" s="113">
        <f t="shared" ca="1" si="9"/>
        <v>0</v>
      </c>
      <c r="T19" s="73"/>
      <c r="U19" s="74">
        <f t="shared" ca="1" si="3"/>
        <v>0</v>
      </c>
      <c r="V19" s="73"/>
      <c r="W19" s="74">
        <f t="shared" ca="1" si="4"/>
        <v>0</v>
      </c>
      <c r="X19" s="73"/>
      <c r="Y19" s="74">
        <f t="shared" ca="1" si="5"/>
        <v>0</v>
      </c>
      <c r="Z19" s="73"/>
      <c r="AA19" s="74">
        <f t="shared" ca="1" si="10"/>
        <v>0</v>
      </c>
      <c r="AB19" s="82">
        <f t="shared" ca="1" si="6"/>
        <v>0</v>
      </c>
      <c r="AC19" s="74"/>
      <c r="AD19" s="139">
        <f t="shared" ca="1" si="11"/>
        <v>0</v>
      </c>
    </row>
    <row r="20" spans="1:30" ht="15" customHeight="1" x14ac:dyDescent="0.2">
      <c r="A20" s="90" t="s">
        <v>168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12"/>
        <v>0</v>
      </c>
      <c r="F20" s="73"/>
      <c r="G20" s="74">
        <f t="shared" ca="1" si="13"/>
        <v>0</v>
      </c>
      <c r="H20" s="73"/>
      <c r="I20" s="74">
        <f t="shared" ca="1" si="1"/>
        <v>0</v>
      </c>
      <c r="J20" s="73"/>
      <c r="K20" s="113">
        <f t="shared" ca="1" si="7"/>
        <v>0</v>
      </c>
      <c r="L20" s="73"/>
      <c r="M20" s="74">
        <f t="shared" ca="1" si="8"/>
        <v>0</v>
      </c>
      <c r="N20" s="73"/>
      <c r="O20" s="113">
        <f t="shared" ca="1" si="2"/>
        <v>0</v>
      </c>
      <c r="P20" s="101"/>
      <c r="Q20" s="74">
        <f t="shared" ca="1" si="2"/>
        <v>0</v>
      </c>
      <c r="R20" s="73"/>
      <c r="S20" s="113">
        <f t="shared" ca="1" si="9"/>
        <v>0</v>
      </c>
      <c r="T20" s="73"/>
      <c r="U20" s="74">
        <f t="shared" ca="1" si="3"/>
        <v>0</v>
      </c>
      <c r="V20" s="73"/>
      <c r="W20" s="74">
        <f t="shared" ca="1" si="4"/>
        <v>0</v>
      </c>
      <c r="X20" s="73"/>
      <c r="Y20" s="74">
        <f t="shared" ca="1" si="5"/>
        <v>0</v>
      </c>
      <c r="Z20" s="73"/>
      <c r="AA20" s="74">
        <f t="shared" ca="1" si="10"/>
        <v>0</v>
      </c>
      <c r="AB20" s="82">
        <f t="shared" ca="1" si="6"/>
        <v>0</v>
      </c>
      <c r="AC20" s="74"/>
      <c r="AD20" s="139">
        <f t="shared" ca="1" si="11"/>
        <v>0</v>
      </c>
    </row>
    <row r="21" spans="1:30" ht="15" customHeight="1" x14ac:dyDescent="0.2">
      <c r="A21" s="90" t="s">
        <v>169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12"/>
        <v>0</v>
      </c>
      <c r="F21" s="73"/>
      <c r="G21" s="74">
        <f t="shared" ca="1" si="13"/>
        <v>0</v>
      </c>
      <c r="H21" s="73"/>
      <c r="I21" s="74">
        <f t="shared" ca="1" si="1"/>
        <v>0</v>
      </c>
      <c r="J21" s="73"/>
      <c r="K21" s="113">
        <f t="shared" ca="1" si="7"/>
        <v>0</v>
      </c>
      <c r="L21" s="73"/>
      <c r="M21" s="74">
        <f t="shared" ca="1" si="8"/>
        <v>0</v>
      </c>
      <c r="N21" s="73"/>
      <c r="O21" s="113">
        <f t="shared" ca="1" si="2"/>
        <v>0</v>
      </c>
      <c r="P21" s="101"/>
      <c r="Q21" s="74">
        <f t="shared" ca="1" si="2"/>
        <v>0</v>
      </c>
      <c r="R21" s="73"/>
      <c r="S21" s="113">
        <f t="shared" ca="1" si="9"/>
        <v>0</v>
      </c>
      <c r="T21" s="73"/>
      <c r="U21" s="74">
        <f t="shared" ca="1" si="3"/>
        <v>0</v>
      </c>
      <c r="V21" s="73"/>
      <c r="W21" s="74">
        <f t="shared" ca="1" si="4"/>
        <v>0</v>
      </c>
      <c r="X21" s="73"/>
      <c r="Y21" s="74">
        <f t="shared" ca="1" si="5"/>
        <v>0</v>
      </c>
      <c r="Z21" s="73"/>
      <c r="AA21" s="74">
        <f t="shared" ca="1" si="10"/>
        <v>0</v>
      </c>
      <c r="AB21" s="82">
        <f t="shared" ca="1" si="6"/>
        <v>0</v>
      </c>
      <c r="AC21" s="74"/>
      <c r="AD21" s="139">
        <f t="shared" ca="1" si="11"/>
        <v>0</v>
      </c>
    </row>
    <row r="22" spans="1:30" ht="15" customHeight="1" x14ac:dyDescent="0.2">
      <c r="A22" s="90" t="s">
        <v>170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12"/>
        <v>5</v>
      </c>
      <c r="F22" s="73"/>
      <c r="G22" s="74">
        <f t="shared" ca="1" si="13"/>
        <v>0</v>
      </c>
      <c r="H22" s="73"/>
      <c r="I22" s="74">
        <f t="shared" ca="1" si="1"/>
        <v>0</v>
      </c>
      <c r="J22" s="73"/>
      <c r="K22" s="113">
        <f t="shared" ca="1" si="7"/>
        <v>0</v>
      </c>
      <c r="L22" s="73"/>
      <c r="M22" s="74">
        <f t="shared" ca="1" si="8"/>
        <v>0</v>
      </c>
      <c r="N22" s="73"/>
      <c r="O22" s="113">
        <f t="shared" ca="1" si="2"/>
        <v>0</v>
      </c>
      <c r="P22" s="101"/>
      <c r="Q22" s="74">
        <f t="shared" ca="1" si="2"/>
        <v>0</v>
      </c>
      <c r="R22" s="73">
        <v>5</v>
      </c>
      <c r="S22" s="113">
        <f t="shared" ca="1" si="9"/>
        <v>500</v>
      </c>
      <c r="T22" s="73"/>
      <c r="U22" s="74">
        <f t="shared" ca="1" si="3"/>
        <v>0</v>
      </c>
      <c r="V22" s="73"/>
      <c r="W22" s="74">
        <f t="shared" ca="1" si="4"/>
        <v>0</v>
      </c>
      <c r="X22" s="73"/>
      <c r="Y22" s="74">
        <f t="shared" ca="1" si="5"/>
        <v>0</v>
      </c>
      <c r="Z22" s="73"/>
      <c r="AA22" s="74">
        <f t="shared" ca="1" si="10"/>
        <v>0</v>
      </c>
      <c r="AB22" s="82">
        <f t="shared" ca="1" si="6"/>
        <v>500</v>
      </c>
      <c r="AC22" s="74"/>
      <c r="AD22" s="139">
        <f t="shared" ca="1" si="11"/>
        <v>500</v>
      </c>
    </row>
    <row r="23" spans="1:30" ht="15" customHeight="1" x14ac:dyDescent="0.2">
      <c r="A23" s="90" t="s">
        <v>171</v>
      </c>
      <c r="B23" t="str">
        <f>IF($A23="","",INDEX('MA-Liste'!$D:$D,MATCH($A23,'MA-Liste'!$M:$M,FALSE)))</f>
        <v>AeBo</v>
      </c>
      <c r="C23" s="4" t="str">
        <f ca="1">IF($A23="","",INDEX(INDIRECT("'MA-Liste'!"&amp;$C$11),MATCH($A23,'MA-Liste'!$M:$M,FALSE)))</f>
        <v>F</v>
      </c>
      <c r="D23" s="19">
        <f t="shared" ca="1" si="0"/>
        <v>60</v>
      </c>
      <c r="E23" s="20">
        <f t="shared" si="12"/>
        <v>0</v>
      </c>
      <c r="F23" s="73"/>
      <c r="G23" s="74">
        <f t="shared" ca="1" si="13"/>
        <v>0</v>
      </c>
      <c r="H23" s="73"/>
      <c r="I23" s="74">
        <f t="shared" ca="1" si="1"/>
        <v>0</v>
      </c>
      <c r="J23" s="73"/>
      <c r="K23" s="113">
        <f t="shared" ca="1" si="7"/>
        <v>0</v>
      </c>
      <c r="L23" s="73"/>
      <c r="M23" s="74">
        <f t="shared" ca="1" si="8"/>
        <v>0</v>
      </c>
      <c r="N23" s="73"/>
      <c r="O23" s="113">
        <f t="shared" ca="1" si="2"/>
        <v>0</v>
      </c>
      <c r="P23" s="101"/>
      <c r="Q23" s="74">
        <f t="shared" ca="1" si="2"/>
        <v>0</v>
      </c>
      <c r="R23" s="73"/>
      <c r="S23" s="113">
        <f t="shared" ca="1" si="9"/>
        <v>0</v>
      </c>
      <c r="T23" s="73"/>
      <c r="U23" s="74">
        <f t="shared" ca="1" si="3"/>
        <v>0</v>
      </c>
      <c r="V23" s="73"/>
      <c r="W23" s="74">
        <f t="shared" ca="1" si="4"/>
        <v>0</v>
      </c>
      <c r="X23" s="73"/>
      <c r="Y23" s="74">
        <f t="shared" ca="1" si="5"/>
        <v>0</v>
      </c>
      <c r="Z23" s="73"/>
      <c r="AA23" s="74">
        <f t="shared" ca="1" si="10"/>
        <v>0</v>
      </c>
      <c r="AB23" s="82">
        <f t="shared" ca="1" si="6"/>
        <v>0</v>
      </c>
      <c r="AC23" s="74"/>
      <c r="AD23" s="139">
        <f t="shared" ca="1" si="11"/>
        <v>0</v>
      </c>
    </row>
    <row r="24" spans="1:30" ht="15" customHeight="1" x14ac:dyDescent="0.2">
      <c r="A24" s="90" t="s">
        <v>150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B</v>
      </c>
      <c r="D24" s="19">
        <f t="shared" ca="1" si="0"/>
        <v>140</v>
      </c>
      <c r="E24" s="20">
        <f t="shared" si="12"/>
        <v>29.75</v>
      </c>
      <c r="F24" s="73"/>
      <c r="G24" s="74">
        <f t="shared" ca="1" si="13"/>
        <v>0</v>
      </c>
      <c r="H24" s="73"/>
      <c r="I24" s="74">
        <f t="shared" ca="1" si="1"/>
        <v>0</v>
      </c>
      <c r="J24" s="73"/>
      <c r="K24" s="113">
        <f t="shared" ca="1" si="7"/>
        <v>0</v>
      </c>
      <c r="L24" s="73"/>
      <c r="M24" s="74">
        <f t="shared" ca="1" si="8"/>
        <v>0</v>
      </c>
      <c r="N24" s="73"/>
      <c r="O24" s="113">
        <f t="shared" ca="1" si="2"/>
        <v>0</v>
      </c>
      <c r="P24" s="101"/>
      <c r="Q24" s="74">
        <f t="shared" ca="1" si="2"/>
        <v>0</v>
      </c>
      <c r="R24" s="73">
        <v>29.75</v>
      </c>
      <c r="S24" s="113">
        <f t="shared" ca="1" si="9"/>
        <v>4165</v>
      </c>
      <c r="T24" s="73"/>
      <c r="U24" s="74">
        <f t="shared" ca="1" si="3"/>
        <v>0</v>
      </c>
      <c r="V24" s="73"/>
      <c r="W24" s="74">
        <f t="shared" ca="1" si="4"/>
        <v>0</v>
      </c>
      <c r="X24" s="73"/>
      <c r="Y24" s="74">
        <f t="shared" ca="1" si="5"/>
        <v>0</v>
      </c>
      <c r="Z24" s="73"/>
      <c r="AA24" s="74">
        <f t="shared" ca="1" si="10"/>
        <v>0</v>
      </c>
      <c r="AB24" s="82">
        <f t="shared" ca="1" si="6"/>
        <v>4165</v>
      </c>
      <c r="AC24" s="74"/>
      <c r="AD24" s="139">
        <f t="shared" ca="1" si="11"/>
        <v>4165</v>
      </c>
    </row>
    <row r="25" spans="1:30" ht="15" customHeight="1" x14ac:dyDescent="0.2">
      <c r="A25" s="90" t="s">
        <v>174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C</v>
      </c>
      <c r="D25" s="19">
        <f t="shared" ca="1" si="0"/>
        <v>118</v>
      </c>
      <c r="E25" s="20">
        <f t="shared" si="12"/>
        <v>21.75</v>
      </c>
      <c r="F25" s="73"/>
      <c r="G25" s="74">
        <f t="shared" ca="1" si="13"/>
        <v>0</v>
      </c>
      <c r="H25" s="73"/>
      <c r="I25" s="74">
        <f t="shared" ca="1" si="1"/>
        <v>0</v>
      </c>
      <c r="J25" s="73"/>
      <c r="K25" s="113">
        <f t="shared" ca="1" si="7"/>
        <v>0</v>
      </c>
      <c r="L25" s="73"/>
      <c r="M25" s="74">
        <f t="shared" ca="1" si="8"/>
        <v>0</v>
      </c>
      <c r="N25" s="73"/>
      <c r="O25" s="113">
        <f t="shared" ca="1" si="2"/>
        <v>0</v>
      </c>
      <c r="P25" s="101"/>
      <c r="Q25" s="74">
        <f t="shared" ca="1" si="2"/>
        <v>0</v>
      </c>
      <c r="R25" s="73">
        <v>21.75</v>
      </c>
      <c r="S25" s="113">
        <f t="shared" ca="1" si="9"/>
        <v>2566.5</v>
      </c>
      <c r="T25" s="73"/>
      <c r="U25" s="74">
        <f t="shared" ca="1" si="3"/>
        <v>0</v>
      </c>
      <c r="V25" s="73"/>
      <c r="W25" s="74">
        <f t="shared" ca="1" si="4"/>
        <v>0</v>
      </c>
      <c r="X25" s="73"/>
      <c r="Y25" s="74">
        <f t="shared" ca="1" si="5"/>
        <v>0</v>
      </c>
      <c r="Z25" s="73"/>
      <c r="AA25" s="74">
        <f t="shared" ca="1" si="10"/>
        <v>0</v>
      </c>
      <c r="AB25" s="82">
        <f t="shared" ca="1" si="6"/>
        <v>2566.5</v>
      </c>
      <c r="AC25" s="74"/>
      <c r="AD25" s="139">
        <f t="shared" ca="1" si="11"/>
        <v>2566.5</v>
      </c>
    </row>
    <row r="26" spans="1:30" ht="15" customHeight="1" x14ac:dyDescent="0.2">
      <c r="A26" s="90" t="s">
        <v>202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12"/>
        <v>2.5</v>
      </c>
      <c r="F26" s="73"/>
      <c r="G26" s="74">
        <f t="shared" ca="1" si="13"/>
        <v>0</v>
      </c>
      <c r="H26" s="73"/>
      <c r="I26" s="74">
        <f t="shared" ca="1" si="1"/>
        <v>0</v>
      </c>
      <c r="J26" s="73"/>
      <c r="K26" s="113">
        <f t="shared" ca="1" si="7"/>
        <v>0</v>
      </c>
      <c r="L26" s="73"/>
      <c r="M26" s="74">
        <f t="shared" ca="1" si="8"/>
        <v>0</v>
      </c>
      <c r="N26" s="73"/>
      <c r="O26" s="113">
        <f t="shared" ca="1" si="2"/>
        <v>0</v>
      </c>
      <c r="P26" s="101"/>
      <c r="Q26" s="74">
        <f t="shared" ca="1" si="2"/>
        <v>0</v>
      </c>
      <c r="R26" s="73">
        <v>2.5</v>
      </c>
      <c r="S26" s="113">
        <f t="shared" ca="1" si="9"/>
        <v>295</v>
      </c>
      <c r="T26" s="73"/>
      <c r="U26" s="74">
        <f t="shared" ca="1" si="3"/>
        <v>0</v>
      </c>
      <c r="V26" s="73"/>
      <c r="W26" s="74">
        <f t="shared" ca="1" si="4"/>
        <v>0</v>
      </c>
      <c r="X26" s="73"/>
      <c r="Y26" s="74">
        <f t="shared" ca="1" si="5"/>
        <v>0</v>
      </c>
      <c r="Z26" s="73"/>
      <c r="AA26" s="74">
        <f t="shared" ca="1" si="10"/>
        <v>0</v>
      </c>
      <c r="AB26" s="82">
        <f t="shared" ca="1" si="6"/>
        <v>295</v>
      </c>
      <c r="AC26" s="74"/>
      <c r="AD26" s="139">
        <f t="shared" ca="1" si="11"/>
        <v>295</v>
      </c>
    </row>
    <row r="27" spans="1:30" ht="15" customHeight="1" x14ac:dyDescent="0.2">
      <c r="A27" s="90" t="s">
        <v>166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D</v>
      </c>
      <c r="D27" s="19">
        <f t="shared" ca="1" si="0"/>
        <v>100</v>
      </c>
      <c r="E27" s="20">
        <f t="shared" si="12"/>
        <v>0</v>
      </c>
      <c r="F27" s="73"/>
      <c r="G27" s="74">
        <f t="shared" ca="1" si="13"/>
        <v>0</v>
      </c>
      <c r="H27" s="73"/>
      <c r="I27" s="74">
        <f t="shared" ca="1" si="1"/>
        <v>0</v>
      </c>
      <c r="J27" s="73"/>
      <c r="K27" s="113">
        <f t="shared" ca="1" si="7"/>
        <v>0</v>
      </c>
      <c r="L27" s="73"/>
      <c r="M27" s="74">
        <f t="shared" ca="1" si="8"/>
        <v>0</v>
      </c>
      <c r="N27" s="73"/>
      <c r="O27" s="113">
        <f t="shared" ca="1" si="2"/>
        <v>0</v>
      </c>
      <c r="P27" s="101"/>
      <c r="Q27" s="74">
        <f t="shared" ca="1" si="2"/>
        <v>0</v>
      </c>
      <c r="R27" s="73"/>
      <c r="S27" s="113">
        <f t="shared" ca="1" si="9"/>
        <v>0</v>
      </c>
      <c r="T27" s="73"/>
      <c r="U27" s="74">
        <f t="shared" ca="1" si="3"/>
        <v>0</v>
      </c>
      <c r="V27" s="73"/>
      <c r="W27" s="74">
        <f t="shared" ca="1" si="4"/>
        <v>0</v>
      </c>
      <c r="X27" s="73"/>
      <c r="Y27" s="74">
        <f t="shared" ca="1" si="5"/>
        <v>0</v>
      </c>
      <c r="Z27" s="73"/>
      <c r="AA27" s="74">
        <f t="shared" ca="1" si="10"/>
        <v>0</v>
      </c>
      <c r="AB27" s="82">
        <f t="shared" ca="1" si="6"/>
        <v>0</v>
      </c>
      <c r="AC27" s="74"/>
      <c r="AD27" s="139">
        <f t="shared" ca="1" si="11"/>
        <v>0</v>
      </c>
    </row>
    <row r="28" spans="1:30" ht="15" customHeight="1" x14ac:dyDescent="0.2">
      <c r="A28" s="90" t="s">
        <v>167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F</v>
      </c>
      <c r="D28" s="19">
        <f t="shared" ca="1" si="0"/>
        <v>60</v>
      </c>
      <c r="E28" s="20">
        <f t="shared" si="12"/>
        <v>0</v>
      </c>
      <c r="F28" s="73"/>
      <c r="G28" s="74">
        <f t="shared" ca="1" si="13"/>
        <v>0</v>
      </c>
      <c r="H28" s="73"/>
      <c r="I28" s="74">
        <f t="shared" ca="1" si="1"/>
        <v>0</v>
      </c>
      <c r="J28" s="73"/>
      <c r="K28" s="113">
        <f t="shared" ca="1" si="7"/>
        <v>0</v>
      </c>
      <c r="L28" s="73"/>
      <c r="M28" s="74">
        <f t="shared" ca="1" si="8"/>
        <v>0</v>
      </c>
      <c r="N28" s="73"/>
      <c r="O28" s="113">
        <f t="shared" ca="1" si="2"/>
        <v>0</v>
      </c>
      <c r="P28" s="101"/>
      <c r="Q28" s="74">
        <f t="shared" ca="1" si="2"/>
        <v>0</v>
      </c>
      <c r="R28" s="73"/>
      <c r="S28" s="113">
        <f t="shared" ca="1" si="9"/>
        <v>0</v>
      </c>
      <c r="T28" s="73"/>
      <c r="U28" s="74">
        <f t="shared" ca="1" si="3"/>
        <v>0</v>
      </c>
      <c r="V28" s="73"/>
      <c r="W28" s="74">
        <f t="shared" ca="1" si="4"/>
        <v>0</v>
      </c>
      <c r="X28" s="73"/>
      <c r="Y28" s="74">
        <f t="shared" ca="1" si="5"/>
        <v>0</v>
      </c>
      <c r="Z28" s="73"/>
      <c r="AA28" s="74">
        <f t="shared" ca="1" si="10"/>
        <v>0</v>
      </c>
      <c r="AB28" s="82">
        <f t="shared" ca="1" si="6"/>
        <v>0</v>
      </c>
      <c r="AC28" s="74"/>
      <c r="AD28" s="139">
        <f t="shared" ca="1" si="11"/>
        <v>0</v>
      </c>
    </row>
    <row r="29" spans="1:30" ht="15" customHeight="1" x14ac:dyDescent="0.2">
      <c r="A29" s="90" t="s">
        <v>176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G</v>
      </c>
      <c r="D29" s="19">
        <f t="shared" ca="1" si="0"/>
        <v>35</v>
      </c>
      <c r="E29" s="20">
        <f t="shared" si="12"/>
        <v>0</v>
      </c>
      <c r="F29" s="73"/>
      <c r="G29" s="74">
        <f t="shared" ca="1" si="13"/>
        <v>0</v>
      </c>
      <c r="H29" s="73"/>
      <c r="I29" s="74">
        <f t="shared" ca="1" si="1"/>
        <v>0</v>
      </c>
      <c r="J29" s="73"/>
      <c r="K29" s="113">
        <f t="shared" ca="1" si="7"/>
        <v>0</v>
      </c>
      <c r="L29" s="73"/>
      <c r="M29" s="74">
        <f t="shared" ca="1" si="8"/>
        <v>0</v>
      </c>
      <c r="N29" s="73"/>
      <c r="O29" s="113">
        <f t="shared" ca="1" si="2"/>
        <v>0</v>
      </c>
      <c r="P29" s="101"/>
      <c r="Q29" s="74">
        <f t="shared" ca="1" si="2"/>
        <v>0</v>
      </c>
      <c r="R29" s="73"/>
      <c r="S29" s="113">
        <f t="shared" ca="1" si="9"/>
        <v>0</v>
      </c>
      <c r="T29" s="73"/>
      <c r="U29" s="74">
        <f t="shared" ca="1" si="3"/>
        <v>0</v>
      </c>
      <c r="V29" s="73"/>
      <c r="W29" s="74">
        <f t="shared" ca="1" si="4"/>
        <v>0</v>
      </c>
      <c r="X29" s="73"/>
      <c r="Y29" s="74">
        <f t="shared" ca="1" si="5"/>
        <v>0</v>
      </c>
      <c r="Z29" s="73"/>
      <c r="AA29" s="74">
        <f t="shared" ca="1" si="10"/>
        <v>0</v>
      </c>
      <c r="AB29" s="82">
        <f t="shared" ca="1" si="6"/>
        <v>0</v>
      </c>
      <c r="AC29" s="74"/>
      <c r="AD29" s="139">
        <f t="shared" ca="1" si="11"/>
        <v>0</v>
      </c>
    </row>
    <row r="30" spans="1:30" ht="15" customHeight="1" x14ac:dyDescent="0.2">
      <c r="A30" s="84" t="s">
        <v>143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D</v>
      </c>
      <c r="D30" s="19">
        <f t="shared" ca="1" si="0"/>
        <v>100</v>
      </c>
      <c r="E30" s="20">
        <f t="shared" si="12"/>
        <v>0</v>
      </c>
      <c r="F30" s="73"/>
      <c r="G30" s="74">
        <f t="shared" ca="1" si="13"/>
        <v>0</v>
      </c>
      <c r="H30" s="73"/>
      <c r="I30" s="74">
        <f t="shared" ca="1" si="1"/>
        <v>0</v>
      </c>
      <c r="J30" s="73"/>
      <c r="K30" s="113">
        <f t="shared" ca="1" si="7"/>
        <v>0</v>
      </c>
      <c r="L30" s="73"/>
      <c r="M30" s="74">
        <f t="shared" ca="1" si="8"/>
        <v>0</v>
      </c>
      <c r="N30" s="73"/>
      <c r="O30" s="113">
        <f t="shared" ca="1" si="2"/>
        <v>0</v>
      </c>
      <c r="P30" s="101"/>
      <c r="Q30" s="74">
        <f t="shared" ca="1" si="2"/>
        <v>0</v>
      </c>
      <c r="R30" s="73"/>
      <c r="S30" s="113">
        <f t="shared" ca="1" si="9"/>
        <v>0</v>
      </c>
      <c r="T30" s="73"/>
      <c r="U30" s="74">
        <f t="shared" ca="1" si="3"/>
        <v>0</v>
      </c>
      <c r="V30" s="73"/>
      <c r="W30" s="74">
        <f t="shared" ca="1" si="4"/>
        <v>0</v>
      </c>
      <c r="X30" s="73"/>
      <c r="Y30" s="74">
        <f t="shared" ca="1" si="5"/>
        <v>0</v>
      </c>
      <c r="Z30" s="73"/>
      <c r="AA30" s="74">
        <f t="shared" ca="1" si="10"/>
        <v>0</v>
      </c>
      <c r="AB30" s="82">
        <f t="shared" ca="1" si="6"/>
        <v>0</v>
      </c>
      <c r="AC30" s="74"/>
      <c r="AD30" s="139">
        <f t="shared" ca="1" si="11"/>
        <v>0</v>
      </c>
    </row>
    <row r="31" spans="1:30" ht="15" customHeight="1" x14ac:dyDescent="0.2">
      <c r="A31" s="84" t="s">
        <v>182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G</v>
      </c>
      <c r="D31" s="19">
        <f t="shared" ca="1" si="0"/>
        <v>35</v>
      </c>
      <c r="E31" s="20">
        <f t="shared" si="12"/>
        <v>0</v>
      </c>
      <c r="F31" s="73"/>
      <c r="G31" s="74">
        <f t="shared" ca="1" si="13"/>
        <v>0</v>
      </c>
      <c r="H31" s="73"/>
      <c r="I31" s="74">
        <f t="shared" ca="1" si="1"/>
        <v>0</v>
      </c>
      <c r="J31" s="73"/>
      <c r="K31" s="113">
        <f t="shared" ca="1" si="7"/>
        <v>0</v>
      </c>
      <c r="L31" s="73"/>
      <c r="M31" s="74">
        <f t="shared" ca="1" si="8"/>
        <v>0</v>
      </c>
      <c r="N31" s="73"/>
      <c r="O31" s="113">
        <f t="shared" ca="1" si="2"/>
        <v>0</v>
      </c>
      <c r="P31" s="101"/>
      <c r="Q31" s="74">
        <f t="shared" ca="1" si="2"/>
        <v>0</v>
      </c>
      <c r="R31" s="73"/>
      <c r="S31" s="113">
        <f t="shared" ca="1" si="9"/>
        <v>0</v>
      </c>
      <c r="T31" s="73"/>
      <c r="U31" s="74">
        <f t="shared" ca="1" si="3"/>
        <v>0</v>
      </c>
      <c r="V31" s="73"/>
      <c r="W31" s="74">
        <f t="shared" ca="1" si="4"/>
        <v>0</v>
      </c>
      <c r="X31" s="73"/>
      <c r="Y31" s="74">
        <f t="shared" ca="1" si="5"/>
        <v>0</v>
      </c>
      <c r="Z31" s="73"/>
      <c r="AA31" s="74">
        <f t="shared" ca="1" si="10"/>
        <v>0</v>
      </c>
      <c r="AB31" s="82">
        <f t="shared" ca="1" si="6"/>
        <v>0</v>
      </c>
      <c r="AC31" s="74"/>
      <c r="AD31" s="139">
        <f t="shared" ca="1" si="11"/>
        <v>0</v>
      </c>
    </row>
    <row r="32" spans="1:30" ht="15" customHeight="1" x14ac:dyDescent="0.2">
      <c r="A32" s="84" t="s">
        <v>147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B</v>
      </c>
      <c r="D32" s="19">
        <f t="shared" ca="1" si="0"/>
        <v>140</v>
      </c>
      <c r="E32" s="20">
        <f t="shared" si="12"/>
        <v>0</v>
      </c>
      <c r="F32" s="73"/>
      <c r="G32" s="74">
        <f t="shared" ca="1" si="13"/>
        <v>0</v>
      </c>
      <c r="H32" s="73"/>
      <c r="I32" s="74">
        <f t="shared" ca="1" si="1"/>
        <v>0</v>
      </c>
      <c r="J32" s="73"/>
      <c r="K32" s="113">
        <f t="shared" ca="1" si="7"/>
        <v>0</v>
      </c>
      <c r="L32" s="73"/>
      <c r="M32" s="74">
        <f t="shared" ca="1" si="8"/>
        <v>0</v>
      </c>
      <c r="N32" s="73"/>
      <c r="O32" s="113">
        <f t="shared" ca="1" si="2"/>
        <v>0</v>
      </c>
      <c r="P32" s="101"/>
      <c r="Q32" s="74">
        <f t="shared" ca="1" si="2"/>
        <v>0</v>
      </c>
      <c r="R32" s="73"/>
      <c r="S32" s="113">
        <f t="shared" ca="1" si="9"/>
        <v>0</v>
      </c>
      <c r="T32" s="73"/>
      <c r="U32" s="74">
        <f t="shared" ca="1" si="3"/>
        <v>0</v>
      </c>
      <c r="V32" s="73"/>
      <c r="W32" s="74">
        <f t="shared" ca="1" si="4"/>
        <v>0</v>
      </c>
      <c r="X32" s="73"/>
      <c r="Y32" s="74">
        <f t="shared" ca="1" si="5"/>
        <v>0</v>
      </c>
      <c r="Z32" s="73"/>
      <c r="AA32" s="74">
        <f t="shared" ca="1" si="10"/>
        <v>0</v>
      </c>
      <c r="AB32" s="82">
        <f t="shared" ca="1" si="6"/>
        <v>0</v>
      </c>
      <c r="AC32" s="74"/>
      <c r="AD32" s="139">
        <f t="shared" ca="1" si="11"/>
        <v>0</v>
      </c>
    </row>
    <row r="33" spans="1:30" ht="15" customHeight="1" x14ac:dyDescent="0.2">
      <c r="A33" s="84" t="s">
        <v>205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D</v>
      </c>
      <c r="D33" s="19">
        <f t="shared" ca="1" si="0"/>
        <v>100</v>
      </c>
      <c r="E33" s="20">
        <f t="shared" si="12"/>
        <v>0</v>
      </c>
      <c r="F33" s="73"/>
      <c r="G33" s="74">
        <f t="shared" ca="1" si="13"/>
        <v>0</v>
      </c>
      <c r="H33" s="73"/>
      <c r="I33" s="74">
        <f t="shared" ca="1" si="1"/>
        <v>0</v>
      </c>
      <c r="J33" s="73"/>
      <c r="K33" s="113">
        <f t="shared" ca="1" si="7"/>
        <v>0</v>
      </c>
      <c r="L33" s="73"/>
      <c r="M33" s="74">
        <f t="shared" ca="1" si="8"/>
        <v>0</v>
      </c>
      <c r="N33" s="73"/>
      <c r="O33" s="113">
        <f t="shared" ca="1" si="2"/>
        <v>0</v>
      </c>
      <c r="P33" s="101"/>
      <c r="Q33" s="74">
        <f t="shared" ca="1" si="2"/>
        <v>0</v>
      </c>
      <c r="R33" s="73"/>
      <c r="S33" s="113">
        <f t="shared" ca="1" si="9"/>
        <v>0</v>
      </c>
      <c r="T33" s="73"/>
      <c r="U33" s="74">
        <f t="shared" ca="1" si="3"/>
        <v>0</v>
      </c>
      <c r="V33" s="73"/>
      <c r="W33" s="74">
        <f t="shared" ca="1" si="4"/>
        <v>0</v>
      </c>
      <c r="X33" s="73"/>
      <c r="Y33" s="74">
        <f t="shared" ca="1" si="5"/>
        <v>0</v>
      </c>
      <c r="Z33" s="73"/>
      <c r="AA33" s="74">
        <f t="shared" ca="1" si="10"/>
        <v>0</v>
      </c>
      <c r="AB33" s="82">
        <f t="shared" ca="1" si="6"/>
        <v>0</v>
      </c>
      <c r="AC33" s="74"/>
      <c r="AD33" s="139">
        <f t="shared" ca="1" si="11"/>
        <v>0</v>
      </c>
    </row>
    <row r="34" spans="1:30" ht="15" customHeight="1" x14ac:dyDescent="0.2">
      <c r="A34" s="84" t="s">
        <v>208</v>
      </c>
      <c r="B34" t="s">
        <v>65</v>
      </c>
      <c r="C34" s="4" t="s">
        <v>6</v>
      </c>
      <c r="D34" s="19">
        <f t="shared" si="0"/>
        <v>100</v>
      </c>
      <c r="E34" s="20">
        <f t="shared" si="12"/>
        <v>78.5</v>
      </c>
      <c r="F34" s="73"/>
      <c r="G34" s="74">
        <f t="shared" si="13"/>
        <v>0</v>
      </c>
      <c r="H34" s="73"/>
      <c r="I34" s="74">
        <f t="shared" si="1"/>
        <v>0</v>
      </c>
      <c r="J34" s="73"/>
      <c r="K34" s="113">
        <f t="shared" si="7"/>
        <v>0</v>
      </c>
      <c r="L34" s="73"/>
      <c r="M34" s="74">
        <f t="shared" si="8"/>
        <v>0</v>
      </c>
      <c r="N34" s="73">
        <v>73</v>
      </c>
      <c r="O34" s="113">
        <f t="shared" si="2"/>
        <v>7300</v>
      </c>
      <c r="P34" s="101"/>
      <c r="Q34" s="74">
        <f t="shared" si="2"/>
        <v>0</v>
      </c>
      <c r="R34" s="73">
        <v>5.5</v>
      </c>
      <c r="S34" s="113">
        <f t="shared" si="9"/>
        <v>550</v>
      </c>
      <c r="T34" s="73"/>
      <c r="U34" s="74">
        <f t="shared" si="3"/>
        <v>0</v>
      </c>
      <c r="V34" s="73"/>
      <c r="W34" s="74">
        <f t="shared" si="4"/>
        <v>0</v>
      </c>
      <c r="X34" s="73"/>
      <c r="Y34" s="74">
        <f t="shared" si="5"/>
        <v>0</v>
      </c>
      <c r="Z34" s="73"/>
      <c r="AA34" s="74">
        <f t="shared" si="10"/>
        <v>0</v>
      </c>
      <c r="AB34" s="82">
        <f t="shared" si="6"/>
        <v>7850</v>
      </c>
      <c r="AC34" s="74"/>
      <c r="AD34" s="139">
        <f t="shared" si="11"/>
        <v>7850</v>
      </c>
    </row>
    <row r="35" spans="1:30" ht="15" customHeight="1" x14ac:dyDescent="0.2">
      <c r="A35" s="84" t="s">
        <v>148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D</v>
      </c>
      <c r="D35" s="19">
        <f t="shared" ca="1" si="0"/>
        <v>100</v>
      </c>
      <c r="E35" s="20">
        <f t="shared" si="12"/>
        <v>0</v>
      </c>
      <c r="F35" s="73"/>
      <c r="G35" s="74">
        <f t="shared" ca="1" si="13"/>
        <v>0</v>
      </c>
      <c r="H35" s="73"/>
      <c r="I35" s="74">
        <f t="shared" ca="1" si="1"/>
        <v>0</v>
      </c>
      <c r="J35" s="73"/>
      <c r="K35" s="113">
        <f t="shared" ca="1" si="7"/>
        <v>0</v>
      </c>
      <c r="L35" s="73"/>
      <c r="M35" s="74">
        <f t="shared" ca="1" si="8"/>
        <v>0</v>
      </c>
      <c r="N35" s="73"/>
      <c r="O35" s="113">
        <f t="shared" ca="1" si="2"/>
        <v>0</v>
      </c>
      <c r="P35" s="101"/>
      <c r="Q35" s="74">
        <f t="shared" ca="1" si="2"/>
        <v>0</v>
      </c>
      <c r="R35" s="73"/>
      <c r="S35" s="113">
        <f t="shared" ca="1" si="9"/>
        <v>0</v>
      </c>
      <c r="T35" s="73"/>
      <c r="U35" s="74">
        <f t="shared" ca="1" si="3"/>
        <v>0</v>
      </c>
      <c r="V35" s="73"/>
      <c r="W35" s="74">
        <f t="shared" ca="1" si="4"/>
        <v>0</v>
      </c>
      <c r="X35" s="73"/>
      <c r="Y35" s="74">
        <f t="shared" ca="1" si="5"/>
        <v>0</v>
      </c>
      <c r="Z35" s="73"/>
      <c r="AA35" s="74">
        <f t="shared" ca="1" si="10"/>
        <v>0</v>
      </c>
      <c r="AB35" s="82">
        <f t="shared" ca="1" si="6"/>
        <v>0</v>
      </c>
      <c r="AC35" s="74"/>
      <c r="AD35" s="139">
        <f t="shared" ca="1" si="11"/>
        <v>0</v>
      </c>
    </row>
    <row r="36" spans="1:30" ht="15" customHeight="1" x14ac:dyDescent="0.2">
      <c r="A36" s="84" t="s">
        <v>214</v>
      </c>
      <c r="B36" s="14" t="s">
        <v>65</v>
      </c>
      <c r="C36" s="4" t="str">
        <f ca="1">IF($A36="","",INDEX(INDIRECT("'MA-Liste'!"&amp;$C$11),MATCH($A36,'MA-Liste'!$M:$M,FALSE)))</f>
        <v>D</v>
      </c>
      <c r="D36" s="19">
        <f t="shared" ca="1" si="0"/>
        <v>100</v>
      </c>
      <c r="E36" s="20">
        <f t="shared" si="12"/>
        <v>0</v>
      </c>
      <c r="F36" s="73"/>
      <c r="G36" s="74">
        <f t="shared" ca="1" si="13"/>
        <v>0</v>
      </c>
      <c r="H36" s="73"/>
      <c r="I36" s="74">
        <f t="shared" ca="1" si="1"/>
        <v>0</v>
      </c>
      <c r="J36" s="73"/>
      <c r="K36" s="113">
        <f t="shared" ca="1" si="7"/>
        <v>0</v>
      </c>
      <c r="L36" s="73"/>
      <c r="M36" s="74">
        <f t="shared" ca="1" si="8"/>
        <v>0</v>
      </c>
      <c r="N36" s="73"/>
      <c r="O36" s="113">
        <f t="shared" ca="1" si="2"/>
        <v>0</v>
      </c>
      <c r="P36" s="101"/>
      <c r="Q36" s="74">
        <f t="shared" ca="1" si="2"/>
        <v>0</v>
      </c>
      <c r="R36" s="73"/>
      <c r="S36" s="113">
        <f t="shared" ca="1" si="9"/>
        <v>0</v>
      </c>
      <c r="T36" s="73"/>
      <c r="U36" s="74">
        <f t="shared" ca="1" si="3"/>
        <v>0</v>
      </c>
      <c r="V36" s="73"/>
      <c r="W36" s="74">
        <f t="shared" ca="1" si="4"/>
        <v>0</v>
      </c>
      <c r="X36" s="73"/>
      <c r="Y36" s="74">
        <f t="shared" ca="1" si="5"/>
        <v>0</v>
      </c>
      <c r="Z36" s="73"/>
      <c r="AA36" s="74">
        <f t="shared" ca="1" si="10"/>
        <v>0</v>
      </c>
      <c r="AB36" s="82">
        <f t="shared" ca="1" si="6"/>
        <v>0</v>
      </c>
      <c r="AC36" s="74"/>
      <c r="AD36" s="139">
        <f t="shared" ca="1" si="11"/>
        <v>0</v>
      </c>
    </row>
    <row r="37" spans="1:30" ht="15" customHeight="1" x14ac:dyDescent="0.2">
      <c r="A37" s="84" t="s">
        <v>183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F</v>
      </c>
      <c r="D37" s="19">
        <f t="shared" ca="1" si="0"/>
        <v>60</v>
      </c>
      <c r="E37" s="20">
        <f t="shared" si="12"/>
        <v>0</v>
      </c>
      <c r="F37" s="73"/>
      <c r="G37" s="74">
        <f t="shared" ca="1" si="13"/>
        <v>0</v>
      </c>
      <c r="H37" s="73"/>
      <c r="I37" s="74">
        <f t="shared" ca="1" si="1"/>
        <v>0</v>
      </c>
      <c r="J37" s="73"/>
      <c r="K37" s="113">
        <f t="shared" ca="1" si="7"/>
        <v>0</v>
      </c>
      <c r="L37" s="73"/>
      <c r="M37" s="74">
        <f t="shared" ca="1" si="8"/>
        <v>0</v>
      </c>
      <c r="N37" s="73"/>
      <c r="O37" s="113">
        <f t="shared" ca="1" si="2"/>
        <v>0</v>
      </c>
      <c r="P37" s="101"/>
      <c r="Q37" s="74">
        <f t="shared" ca="1" si="2"/>
        <v>0</v>
      </c>
      <c r="R37" s="73"/>
      <c r="S37" s="113">
        <f t="shared" ca="1" si="9"/>
        <v>0</v>
      </c>
      <c r="T37" s="73"/>
      <c r="U37" s="74">
        <f t="shared" ca="1" si="3"/>
        <v>0</v>
      </c>
      <c r="V37" s="73"/>
      <c r="W37" s="74">
        <f t="shared" ca="1" si="4"/>
        <v>0</v>
      </c>
      <c r="X37" s="73"/>
      <c r="Y37" s="74">
        <f t="shared" ca="1" si="5"/>
        <v>0</v>
      </c>
      <c r="Z37" s="73"/>
      <c r="AA37" s="74">
        <f t="shared" ca="1" si="10"/>
        <v>0</v>
      </c>
      <c r="AB37" s="82">
        <f t="shared" ca="1" si="6"/>
        <v>0</v>
      </c>
      <c r="AC37" s="74"/>
      <c r="AD37" s="139">
        <f t="shared" ca="1" si="11"/>
        <v>0</v>
      </c>
    </row>
    <row r="38" spans="1:30" ht="15" customHeight="1" x14ac:dyDescent="0.2">
      <c r="A38" s="84" t="s">
        <v>184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B</v>
      </c>
      <c r="D38" s="19">
        <f t="shared" ca="1" si="0"/>
        <v>140</v>
      </c>
      <c r="E38" s="20">
        <f t="shared" si="12"/>
        <v>0</v>
      </c>
      <c r="F38" s="73"/>
      <c r="G38" s="74">
        <f t="shared" ca="1" si="13"/>
        <v>0</v>
      </c>
      <c r="H38" s="73"/>
      <c r="I38" s="74">
        <f t="shared" ca="1" si="1"/>
        <v>0</v>
      </c>
      <c r="J38" s="73"/>
      <c r="K38" s="113">
        <f t="shared" ca="1" si="7"/>
        <v>0</v>
      </c>
      <c r="L38" s="73"/>
      <c r="M38" s="74">
        <f t="shared" ca="1" si="8"/>
        <v>0</v>
      </c>
      <c r="N38" s="73"/>
      <c r="O38" s="113">
        <f t="shared" ca="1" si="2"/>
        <v>0</v>
      </c>
      <c r="P38" s="101"/>
      <c r="Q38" s="74">
        <f t="shared" ca="1" si="2"/>
        <v>0</v>
      </c>
      <c r="R38" s="73"/>
      <c r="S38" s="113">
        <f t="shared" ca="1" si="9"/>
        <v>0</v>
      </c>
      <c r="T38" s="73"/>
      <c r="U38" s="74">
        <f t="shared" ca="1" si="3"/>
        <v>0</v>
      </c>
      <c r="V38" s="73"/>
      <c r="W38" s="74">
        <f t="shared" ca="1" si="4"/>
        <v>0</v>
      </c>
      <c r="X38" s="73"/>
      <c r="Y38" s="74">
        <f t="shared" ca="1" si="5"/>
        <v>0</v>
      </c>
      <c r="Z38" s="73"/>
      <c r="AA38" s="74">
        <f t="shared" ca="1" si="10"/>
        <v>0</v>
      </c>
      <c r="AB38" s="82">
        <f t="shared" ca="1" si="6"/>
        <v>0</v>
      </c>
      <c r="AC38" s="74"/>
      <c r="AD38" s="139">
        <f t="shared" ca="1" si="11"/>
        <v>0</v>
      </c>
    </row>
    <row r="39" spans="1:30" ht="15" customHeight="1" x14ac:dyDescent="0.2">
      <c r="A39" s="84" t="s">
        <v>211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D</v>
      </c>
      <c r="D39" s="19">
        <f t="shared" ca="1" si="0"/>
        <v>100</v>
      </c>
      <c r="E39" s="20">
        <f t="shared" si="12"/>
        <v>0</v>
      </c>
      <c r="F39" s="73"/>
      <c r="G39" s="74">
        <f t="shared" ca="1" si="13"/>
        <v>0</v>
      </c>
      <c r="H39" s="73"/>
      <c r="I39" s="74">
        <f t="shared" ca="1" si="1"/>
        <v>0</v>
      </c>
      <c r="J39" s="73"/>
      <c r="K39" s="113">
        <f t="shared" ca="1" si="7"/>
        <v>0</v>
      </c>
      <c r="L39" s="73"/>
      <c r="M39" s="74">
        <f t="shared" ca="1" si="8"/>
        <v>0</v>
      </c>
      <c r="N39" s="73"/>
      <c r="O39" s="113">
        <f t="shared" ca="1" si="2"/>
        <v>0</v>
      </c>
      <c r="P39" s="101"/>
      <c r="Q39" s="74">
        <f t="shared" ca="1" si="2"/>
        <v>0</v>
      </c>
      <c r="R39" s="73"/>
      <c r="S39" s="113">
        <f t="shared" ca="1" si="9"/>
        <v>0</v>
      </c>
      <c r="T39" s="73"/>
      <c r="U39" s="74">
        <f t="shared" ca="1" si="3"/>
        <v>0</v>
      </c>
      <c r="V39" s="73"/>
      <c r="W39" s="74">
        <f t="shared" ca="1" si="4"/>
        <v>0</v>
      </c>
      <c r="X39" s="73"/>
      <c r="Y39" s="74">
        <f t="shared" ca="1" si="5"/>
        <v>0</v>
      </c>
      <c r="Z39" s="73"/>
      <c r="AA39" s="74">
        <f t="shared" ca="1" si="10"/>
        <v>0</v>
      </c>
      <c r="AB39" s="82">
        <f t="shared" ca="1" si="6"/>
        <v>0</v>
      </c>
      <c r="AC39" s="74"/>
      <c r="AD39" s="139">
        <f t="shared" ca="1" si="11"/>
        <v>0</v>
      </c>
    </row>
    <row r="40" spans="1:30" ht="15" customHeight="1" x14ac:dyDescent="0.2">
      <c r="A40" s="84" t="s">
        <v>237</v>
      </c>
      <c r="B40" t="s">
        <v>65</v>
      </c>
      <c r="C40" s="4" t="s">
        <v>7</v>
      </c>
      <c r="D40" s="19">
        <f t="shared" si="0"/>
        <v>75</v>
      </c>
      <c r="E40" s="20">
        <f t="shared" si="12"/>
        <v>0</v>
      </c>
      <c r="F40" s="73"/>
      <c r="G40" s="74">
        <f t="shared" si="13"/>
        <v>0</v>
      </c>
      <c r="H40" s="73"/>
      <c r="I40" s="74">
        <f t="shared" si="1"/>
        <v>0</v>
      </c>
      <c r="J40" s="73"/>
      <c r="K40" s="113">
        <f t="shared" si="7"/>
        <v>0</v>
      </c>
      <c r="L40" s="73"/>
      <c r="M40" s="74">
        <f t="shared" si="8"/>
        <v>0</v>
      </c>
      <c r="N40" s="73"/>
      <c r="O40" s="113">
        <f t="shared" si="2"/>
        <v>0</v>
      </c>
      <c r="P40" s="101"/>
      <c r="Q40" s="74">
        <f t="shared" si="2"/>
        <v>0</v>
      </c>
      <c r="R40" s="73"/>
      <c r="S40" s="113">
        <f t="shared" si="9"/>
        <v>0</v>
      </c>
      <c r="T40" s="73"/>
      <c r="U40" s="74">
        <f t="shared" si="3"/>
        <v>0</v>
      </c>
      <c r="V40" s="73"/>
      <c r="W40" s="74">
        <f t="shared" si="4"/>
        <v>0</v>
      </c>
      <c r="X40" s="73"/>
      <c r="Y40" s="74">
        <f t="shared" si="5"/>
        <v>0</v>
      </c>
      <c r="Z40" s="73"/>
      <c r="AA40" s="74">
        <f t="shared" si="10"/>
        <v>0</v>
      </c>
      <c r="AB40" s="82">
        <f t="shared" si="6"/>
        <v>0</v>
      </c>
      <c r="AC40" s="74"/>
      <c r="AD40" s="139">
        <f t="shared" si="11"/>
        <v>0</v>
      </c>
    </row>
    <row r="41" spans="1:30" ht="15" customHeight="1" x14ac:dyDescent="0.2">
      <c r="A41" s="84" t="s">
        <v>212</v>
      </c>
      <c r="B41" t="s">
        <v>65</v>
      </c>
      <c r="C41" s="4" t="s">
        <v>5</v>
      </c>
      <c r="D41" s="19">
        <v>118</v>
      </c>
      <c r="E41" s="20">
        <f t="shared" si="12"/>
        <v>0</v>
      </c>
      <c r="F41" s="73"/>
      <c r="G41" s="74">
        <f t="shared" si="13"/>
        <v>0</v>
      </c>
      <c r="H41" s="73"/>
      <c r="I41" s="74">
        <f t="shared" si="1"/>
        <v>0</v>
      </c>
      <c r="J41" s="73"/>
      <c r="K41" s="113">
        <f t="shared" si="7"/>
        <v>0</v>
      </c>
      <c r="L41" s="73"/>
      <c r="M41" s="74">
        <f t="shared" si="8"/>
        <v>0</v>
      </c>
      <c r="N41" s="73"/>
      <c r="O41" s="113">
        <f t="shared" si="2"/>
        <v>0</v>
      </c>
      <c r="P41" s="101"/>
      <c r="Q41" s="74">
        <f t="shared" si="2"/>
        <v>0</v>
      </c>
      <c r="R41" s="73"/>
      <c r="S41" s="113">
        <f t="shared" si="9"/>
        <v>0</v>
      </c>
      <c r="T41" s="73"/>
      <c r="U41" s="74">
        <v>0</v>
      </c>
      <c r="V41" s="73"/>
      <c r="W41" s="74">
        <v>0</v>
      </c>
      <c r="X41" s="73"/>
      <c r="Y41" s="74">
        <f t="shared" si="5"/>
        <v>0</v>
      </c>
      <c r="Z41" s="73"/>
      <c r="AA41" s="74">
        <f t="shared" si="10"/>
        <v>0</v>
      </c>
      <c r="AB41" s="82">
        <f t="shared" si="6"/>
        <v>0</v>
      </c>
      <c r="AC41" s="74"/>
      <c r="AD41" s="139">
        <f t="shared" si="11"/>
        <v>0</v>
      </c>
    </row>
    <row r="42" spans="1:30" ht="15.75" customHeight="1" x14ac:dyDescent="0.2">
      <c r="A42" s="90" t="s">
        <v>187</v>
      </c>
      <c r="B42" t="str">
        <f>IF($A42="","",INDEX('MA-Liste'!$D:$D,MATCH($A42,'MA-Liste'!$M:$M,FALSE)))</f>
        <v>AeBo</v>
      </c>
      <c r="C42" s="4" t="str">
        <f ca="1">IF($A42="","",INDEX(INDIRECT("'MA-Liste'!"&amp;$C$11),MATCH($A42,'MA-Liste'!$M:$M,FALSE)))</f>
        <v>D</v>
      </c>
      <c r="D42" s="19">
        <f t="shared" ca="1" si="0"/>
        <v>100</v>
      </c>
      <c r="E42" s="20">
        <f t="shared" si="12"/>
        <v>0</v>
      </c>
      <c r="F42" s="73"/>
      <c r="G42" s="74">
        <f t="shared" ca="1" si="13"/>
        <v>0</v>
      </c>
      <c r="H42" s="73"/>
      <c r="I42" s="74">
        <f t="shared" ca="1" si="1"/>
        <v>0</v>
      </c>
      <c r="J42" s="73"/>
      <c r="K42" s="113">
        <f t="shared" ca="1" si="7"/>
        <v>0</v>
      </c>
      <c r="L42" s="73"/>
      <c r="M42" s="74">
        <f t="shared" ca="1" si="8"/>
        <v>0</v>
      </c>
      <c r="N42" s="73"/>
      <c r="O42" s="113">
        <f t="shared" ca="1" si="2"/>
        <v>0</v>
      </c>
      <c r="P42" s="101"/>
      <c r="Q42" s="74">
        <f t="shared" ca="1" si="2"/>
        <v>0</v>
      </c>
      <c r="R42" s="73"/>
      <c r="S42" s="113">
        <f t="shared" ca="1" si="9"/>
        <v>0</v>
      </c>
      <c r="T42" s="73"/>
      <c r="U42" s="74">
        <f t="shared" ref="U42:U49" ca="1" si="14">IF(D42="",0,D42*T42)</f>
        <v>0</v>
      </c>
      <c r="V42" s="73"/>
      <c r="W42" s="74">
        <f t="shared" ref="W42:W49" ca="1" si="15">IF(D42="",0,D42*V42)</f>
        <v>0</v>
      </c>
      <c r="X42" s="73"/>
      <c r="Y42" s="74">
        <f t="shared" ca="1" si="5"/>
        <v>0</v>
      </c>
      <c r="Z42" s="73"/>
      <c r="AA42" s="74">
        <f t="shared" ca="1" si="10"/>
        <v>0</v>
      </c>
      <c r="AB42" s="82">
        <f t="shared" ca="1" si="6"/>
        <v>0</v>
      </c>
      <c r="AC42" s="74"/>
      <c r="AD42" s="139">
        <f t="shared" ca="1" si="11"/>
        <v>0</v>
      </c>
    </row>
    <row r="43" spans="1:30" ht="15.75" customHeight="1" x14ac:dyDescent="0.2">
      <c r="A43" s="90" t="s">
        <v>144</v>
      </c>
      <c r="B43" t="s">
        <v>65</v>
      </c>
      <c r="C43" s="4" t="s">
        <v>6</v>
      </c>
      <c r="D43" s="19">
        <v>100</v>
      </c>
      <c r="E43" s="20">
        <f t="shared" si="12"/>
        <v>0</v>
      </c>
      <c r="F43" s="73"/>
      <c r="G43" s="74">
        <f t="shared" si="13"/>
        <v>0</v>
      </c>
      <c r="H43" s="73"/>
      <c r="I43" s="74">
        <f t="shared" si="1"/>
        <v>0</v>
      </c>
      <c r="J43" s="73"/>
      <c r="K43" s="113">
        <f t="shared" si="7"/>
        <v>0</v>
      </c>
      <c r="L43" s="73"/>
      <c r="M43" s="74">
        <f t="shared" si="8"/>
        <v>0</v>
      </c>
      <c r="N43" s="73"/>
      <c r="O43" s="113">
        <f t="shared" si="2"/>
        <v>0</v>
      </c>
      <c r="P43" s="101"/>
      <c r="Q43" s="74">
        <f t="shared" si="2"/>
        <v>0</v>
      </c>
      <c r="R43" s="73"/>
      <c r="S43" s="113">
        <f t="shared" si="9"/>
        <v>0</v>
      </c>
      <c r="T43" s="73"/>
      <c r="U43" s="74">
        <f t="shared" si="14"/>
        <v>0</v>
      </c>
      <c r="V43" s="73"/>
      <c r="W43" s="74">
        <f t="shared" si="15"/>
        <v>0</v>
      </c>
      <c r="X43" s="73"/>
      <c r="Y43" s="74">
        <f t="shared" si="5"/>
        <v>0</v>
      </c>
      <c r="Z43" s="73"/>
      <c r="AA43" s="74">
        <f t="shared" si="10"/>
        <v>0</v>
      </c>
      <c r="AB43" s="82">
        <f t="shared" si="6"/>
        <v>0</v>
      </c>
      <c r="AC43" s="74"/>
      <c r="AD43" s="139">
        <f t="shared" si="11"/>
        <v>0</v>
      </c>
    </row>
    <row r="44" spans="1:30" ht="15" customHeight="1" x14ac:dyDescent="0.2">
      <c r="A44" s="84" t="s">
        <v>188</v>
      </c>
      <c r="B44" t="str">
        <f>IF($A44="","",INDEX('MA-Liste'!$D:$D,MATCH($A44,'MA-Liste'!$M:$M,FALSE)))</f>
        <v>AeBo</v>
      </c>
      <c r="C44" s="4" t="str">
        <f ca="1">IF($A44="","",INDEX(INDIRECT("'MA-Liste'!"&amp;$C$11),MATCH($A44,'MA-Liste'!$M:$M,FALSE)))</f>
        <v>C</v>
      </c>
      <c r="D44" s="19">
        <f t="shared" ca="1" si="0"/>
        <v>118</v>
      </c>
      <c r="E44" s="20">
        <f t="shared" si="12"/>
        <v>0</v>
      </c>
      <c r="F44" s="73"/>
      <c r="G44" s="74">
        <f t="shared" ca="1" si="13"/>
        <v>0</v>
      </c>
      <c r="H44" s="73"/>
      <c r="I44" s="74">
        <f t="shared" ca="1" si="1"/>
        <v>0</v>
      </c>
      <c r="J44" s="73"/>
      <c r="K44" s="113">
        <f t="shared" ca="1" si="7"/>
        <v>0</v>
      </c>
      <c r="L44" s="73"/>
      <c r="M44" s="74">
        <f t="shared" ca="1" si="8"/>
        <v>0</v>
      </c>
      <c r="N44" s="73"/>
      <c r="O44" s="113">
        <f t="shared" ca="1" si="2"/>
        <v>0</v>
      </c>
      <c r="P44" s="101"/>
      <c r="Q44" s="74">
        <f t="shared" ca="1" si="2"/>
        <v>0</v>
      </c>
      <c r="R44" s="73"/>
      <c r="S44" s="113">
        <f t="shared" ca="1" si="9"/>
        <v>0</v>
      </c>
      <c r="T44" s="73"/>
      <c r="U44" s="74">
        <f t="shared" ca="1" si="14"/>
        <v>0</v>
      </c>
      <c r="V44" s="73"/>
      <c r="W44" s="74">
        <f t="shared" ca="1" si="15"/>
        <v>0</v>
      </c>
      <c r="X44" s="73"/>
      <c r="Y44" s="74">
        <f t="shared" ca="1" si="5"/>
        <v>0</v>
      </c>
      <c r="Z44" s="73"/>
      <c r="AA44" s="74">
        <f t="shared" ca="1" si="10"/>
        <v>0</v>
      </c>
      <c r="AB44" s="82">
        <f t="shared" ca="1" si="6"/>
        <v>0</v>
      </c>
      <c r="AC44" s="74"/>
      <c r="AD44" s="139">
        <f t="shared" ca="1" si="11"/>
        <v>0</v>
      </c>
    </row>
    <row r="45" spans="1:30" ht="15" customHeight="1" x14ac:dyDescent="0.2">
      <c r="A45" s="84" t="s">
        <v>213</v>
      </c>
      <c r="B45" t="s">
        <v>65</v>
      </c>
      <c r="C45" s="4" t="s">
        <v>7</v>
      </c>
      <c r="D45" s="19">
        <v>75</v>
      </c>
      <c r="E45" s="20">
        <f t="shared" si="12"/>
        <v>0</v>
      </c>
      <c r="F45" s="73"/>
      <c r="G45" s="74">
        <f t="shared" si="13"/>
        <v>0</v>
      </c>
      <c r="H45" s="73"/>
      <c r="I45" s="74">
        <f t="shared" si="1"/>
        <v>0</v>
      </c>
      <c r="J45" s="73"/>
      <c r="K45" s="113">
        <f t="shared" si="7"/>
        <v>0</v>
      </c>
      <c r="L45" s="73"/>
      <c r="M45" s="74">
        <f t="shared" si="8"/>
        <v>0</v>
      </c>
      <c r="N45" s="73"/>
      <c r="O45" s="113">
        <f t="shared" si="2"/>
        <v>0</v>
      </c>
      <c r="P45" s="101"/>
      <c r="Q45" s="74">
        <f t="shared" si="2"/>
        <v>0</v>
      </c>
      <c r="R45" s="73"/>
      <c r="S45" s="113">
        <f t="shared" si="9"/>
        <v>0</v>
      </c>
      <c r="T45" s="73"/>
      <c r="U45" s="74">
        <f t="shared" si="14"/>
        <v>0</v>
      </c>
      <c r="V45" s="73"/>
      <c r="W45" s="74">
        <f t="shared" si="15"/>
        <v>0</v>
      </c>
      <c r="X45" s="73"/>
      <c r="Y45" s="74">
        <f t="shared" si="5"/>
        <v>0</v>
      </c>
      <c r="Z45" s="73"/>
      <c r="AA45" s="74">
        <f t="shared" si="10"/>
        <v>0</v>
      </c>
      <c r="AB45" s="82">
        <f t="shared" si="6"/>
        <v>0</v>
      </c>
      <c r="AC45" s="74"/>
      <c r="AD45" s="139">
        <f t="shared" si="11"/>
        <v>0</v>
      </c>
    </row>
    <row r="46" spans="1:30" ht="15" customHeight="1" x14ac:dyDescent="0.2">
      <c r="A46" s="84" t="s">
        <v>216</v>
      </c>
      <c r="B46" t="s">
        <v>65</v>
      </c>
      <c r="C46" s="4" t="s">
        <v>6</v>
      </c>
      <c r="D46" s="19">
        <v>100</v>
      </c>
      <c r="E46" s="20">
        <f t="shared" si="12"/>
        <v>0</v>
      </c>
      <c r="F46" s="73"/>
      <c r="G46" s="74">
        <f t="shared" si="13"/>
        <v>0</v>
      </c>
      <c r="H46" s="73"/>
      <c r="I46" s="74">
        <f t="shared" si="1"/>
        <v>0</v>
      </c>
      <c r="J46" s="73"/>
      <c r="K46" s="113">
        <f t="shared" si="7"/>
        <v>0</v>
      </c>
      <c r="L46" s="73"/>
      <c r="M46" s="74">
        <f t="shared" si="8"/>
        <v>0</v>
      </c>
      <c r="N46" s="73"/>
      <c r="O46" s="113">
        <f t="shared" si="2"/>
        <v>0</v>
      </c>
      <c r="P46" s="101"/>
      <c r="Q46" s="74">
        <f t="shared" si="2"/>
        <v>0</v>
      </c>
      <c r="R46" s="73"/>
      <c r="S46" s="113">
        <f t="shared" si="9"/>
        <v>0</v>
      </c>
      <c r="T46" s="73"/>
      <c r="U46" s="74">
        <f t="shared" si="14"/>
        <v>0</v>
      </c>
      <c r="V46" s="73"/>
      <c r="W46" s="74">
        <f t="shared" si="15"/>
        <v>0</v>
      </c>
      <c r="X46" s="73"/>
      <c r="Y46" s="74">
        <f t="shared" si="5"/>
        <v>0</v>
      </c>
      <c r="Z46" s="73"/>
      <c r="AA46" s="74">
        <f t="shared" si="10"/>
        <v>0</v>
      </c>
      <c r="AB46" s="82">
        <f t="shared" si="6"/>
        <v>0</v>
      </c>
      <c r="AC46" s="74"/>
      <c r="AD46" s="139">
        <f t="shared" si="11"/>
        <v>0</v>
      </c>
    </row>
    <row r="47" spans="1:30" ht="15" customHeight="1" x14ac:dyDescent="0.2">
      <c r="A47" s="84" t="s">
        <v>191</v>
      </c>
      <c r="B47" t="str">
        <f>IF($A47="","",INDEX('MA-Liste'!$D:$D,MATCH($A47,'MA-Liste'!$M:$M,FALSE)))</f>
        <v>AeBo</v>
      </c>
      <c r="C47" s="4" t="str">
        <f ca="1">IF($A47="","",INDEX(INDIRECT("'MA-Liste'!"&amp;$C$11),MATCH($A47,'MA-Liste'!$M:$M,FALSE)))</f>
        <v>B</v>
      </c>
      <c r="D47" s="19">
        <f t="shared" ca="1" si="0"/>
        <v>140</v>
      </c>
      <c r="E47" s="20">
        <f t="shared" si="12"/>
        <v>0</v>
      </c>
      <c r="F47" s="73"/>
      <c r="G47" s="74">
        <f t="shared" ca="1" si="13"/>
        <v>0</v>
      </c>
      <c r="H47" s="73"/>
      <c r="I47" s="74">
        <f t="shared" ca="1" si="1"/>
        <v>0</v>
      </c>
      <c r="J47" s="73"/>
      <c r="K47" s="113">
        <f t="shared" ca="1" si="7"/>
        <v>0</v>
      </c>
      <c r="L47" s="73"/>
      <c r="M47" s="74">
        <f t="shared" ca="1" si="8"/>
        <v>0</v>
      </c>
      <c r="N47" s="73"/>
      <c r="O47" s="113">
        <f t="shared" ca="1" si="2"/>
        <v>0</v>
      </c>
      <c r="P47" s="101"/>
      <c r="Q47" s="74">
        <f t="shared" ca="1" si="2"/>
        <v>0</v>
      </c>
      <c r="R47" s="73"/>
      <c r="S47" s="113">
        <f t="shared" ca="1" si="9"/>
        <v>0</v>
      </c>
      <c r="T47" s="73"/>
      <c r="U47" s="74">
        <f t="shared" ca="1" si="14"/>
        <v>0</v>
      </c>
      <c r="V47" s="73"/>
      <c r="W47" s="74">
        <f t="shared" ca="1" si="15"/>
        <v>0</v>
      </c>
      <c r="X47" s="73"/>
      <c r="Y47" s="74">
        <f t="shared" ca="1" si="5"/>
        <v>0</v>
      </c>
      <c r="Z47" s="73"/>
      <c r="AA47" s="74">
        <f t="shared" ca="1" si="10"/>
        <v>0</v>
      </c>
      <c r="AB47" s="82">
        <f t="shared" ca="1" si="6"/>
        <v>0</v>
      </c>
      <c r="AC47" s="74"/>
      <c r="AD47" s="139">
        <f t="shared" ca="1" si="11"/>
        <v>0</v>
      </c>
    </row>
    <row r="48" spans="1:30" ht="15" customHeight="1" x14ac:dyDescent="0.2">
      <c r="A48" s="84" t="s">
        <v>219</v>
      </c>
      <c r="B48" s="14" t="s">
        <v>65</v>
      </c>
      <c r="C48" s="18" t="s">
        <v>6</v>
      </c>
      <c r="D48" s="19">
        <v>100</v>
      </c>
      <c r="E48" s="20">
        <f t="shared" si="12"/>
        <v>0</v>
      </c>
      <c r="F48" s="73"/>
      <c r="G48" s="74">
        <f t="shared" si="13"/>
        <v>0</v>
      </c>
      <c r="H48" s="73"/>
      <c r="I48" s="74">
        <f t="shared" si="1"/>
        <v>0</v>
      </c>
      <c r="J48" s="73"/>
      <c r="K48" s="113">
        <f t="shared" si="7"/>
        <v>0</v>
      </c>
      <c r="L48" s="73"/>
      <c r="M48" s="74">
        <f t="shared" si="8"/>
        <v>0</v>
      </c>
      <c r="N48" s="73"/>
      <c r="O48" s="113">
        <f t="shared" si="2"/>
        <v>0</v>
      </c>
      <c r="P48" s="101"/>
      <c r="Q48" s="74">
        <f t="shared" si="2"/>
        <v>0</v>
      </c>
      <c r="R48" s="73"/>
      <c r="S48" s="113">
        <f t="shared" si="9"/>
        <v>0</v>
      </c>
      <c r="T48" s="73"/>
      <c r="U48" s="74">
        <f t="shared" si="14"/>
        <v>0</v>
      </c>
      <c r="V48" s="73"/>
      <c r="W48" s="74">
        <f t="shared" si="15"/>
        <v>0</v>
      </c>
      <c r="X48" s="73"/>
      <c r="Y48" s="74">
        <f t="shared" si="5"/>
        <v>0</v>
      </c>
      <c r="Z48" s="73"/>
      <c r="AA48" s="74">
        <f t="shared" si="10"/>
        <v>0</v>
      </c>
      <c r="AB48" s="82">
        <f t="shared" si="6"/>
        <v>0</v>
      </c>
      <c r="AC48" s="74"/>
      <c r="AD48" s="139">
        <f t="shared" si="11"/>
        <v>0</v>
      </c>
    </row>
    <row r="49" spans="1:30" ht="15" customHeight="1" x14ac:dyDescent="0.2">
      <c r="A49" s="84" t="s">
        <v>220</v>
      </c>
      <c r="B49" s="14" t="s">
        <v>65</v>
      </c>
      <c r="C49" s="18" t="s">
        <v>8</v>
      </c>
      <c r="D49" s="19">
        <v>60</v>
      </c>
      <c r="E49" s="20">
        <f t="shared" si="12"/>
        <v>0</v>
      </c>
      <c r="F49" s="73"/>
      <c r="G49" s="74">
        <f t="shared" si="13"/>
        <v>0</v>
      </c>
      <c r="H49" s="73"/>
      <c r="I49" s="74">
        <f t="shared" si="1"/>
        <v>0</v>
      </c>
      <c r="J49" s="73"/>
      <c r="K49" s="113">
        <f t="shared" si="7"/>
        <v>0</v>
      </c>
      <c r="L49" s="73"/>
      <c r="M49" s="74">
        <f t="shared" si="8"/>
        <v>0</v>
      </c>
      <c r="N49" s="73"/>
      <c r="O49" s="113">
        <f t="shared" si="2"/>
        <v>0</v>
      </c>
      <c r="P49" s="101"/>
      <c r="Q49" s="74">
        <f t="shared" si="2"/>
        <v>0</v>
      </c>
      <c r="R49" s="73"/>
      <c r="S49" s="113">
        <f t="shared" si="9"/>
        <v>0</v>
      </c>
      <c r="T49" s="73"/>
      <c r="U49" s="74">
        <f t="shared" si="14"/>
        <v>0</v>
      </c>
      <c r="V49" s="73"/>
      <c r="W49" s="74">
        <f t="shared" si="15"/>
        <v>0</v>
      </c>
      <c r="X49" s="73"/>
      <c r="Y49" s="74">
        <f t="shared" si="5"/>
        <v>0</v>
      </c>
      <c r="Z49" s="73"/>
      <c r="AA49" s="74">
        <f t="shared" si="10"/>
        <v>0</v>
      </c>
      <c r="AB49" s="82">
        <f t="shared" si="6"/>
        <v>0</v>
      </c>
      <c r="AC49" s="74"/>
      <c r="AD49" s="139">
        <f t="shared" si="11"/>
        <v>0</v>
      </c>
    </row>
    <row r="50" spans="1:30" ht="15" customHeight="1" x14ac:dyDescent="0.2">
      <c r="A50" s="84" t="s">
        <v>217</v>
      </c>
      <c r="B50" s="14" t="s">
        <v>65</v>
      </c>
      <c r="C50" s="18" t="s">
        <v>9</v>
      </c>
      <c r="D50" s="19">
        <v>35</v>
      </c>
      <c r="E50" s="20">
        <f t="shared" si="12"/>
        <v>0</v>
      </c>
      <c r="F50" s="73"/>
      <c r="G50" s="74">
        <f t="shared" si="13"/>
        <v>0</v>
      </c>
      <c r="H50" s="73"/>
      <c r="I50" s="74">
        <f t="shared" si="1"/>
        <v>0</v>
      </c>
      <c r="J50" s="73"/>
      <c r="K50" s="113">
        <f t="shared" si="7"/>
        <v>0</v>
      </c>
      <c r="L50" s="73"/>
      <c r="M50" s="74">
        <f t="shared" si="8"/>
        <v>0</v>
      </c>
      <c r="N50" s="73"/>
      <c r="O50" s="113">
        <f t="shared" si="2"/>
        <v>0</v>
      </c>
      <c r="P50" s="101"/>
      <c r="Q50" s="74">
        <f t="shared" si="2"/>
        <v>0</v>
      </c>
      <c r="R50" s="73"/>
      <c r="S50" s="113">
        <f t="shared" si="9"/>
        <v>0</v>
      </c>
      <c r="T50" s="73"/>
      <c r="U50" s="74">
        <v>0</v>
      </c>
      <c r="V50" s="73"/>
      <c r="W50" s="74">
        <v>0</v>
      </c>
      <c r="X50" s="73"/>
      <c r="Y50" s="74">
        <f t="shared" si="5"/>
        <v>0</v>
      </c>
      <c r="Z50" s="73"/>
      <c r="AA50" s="74">
        <f t="shared" si="10"/>
        <v>0</v>
      </c>
      <c r="AB50" s="82">
        <f t="shared" si="6"/>
        <v>0</v>
      </c>
      <c r="AC50" s="74"/>
      <c r="AD50" s="139">
        <f t="shared" si="11"/>
        <v>0</v>
      </c>
    </row>
    <row r="51" spans="1:30" ht="15" customHeight="1" x14ac:dyDescent="0.2">
      <c r="A51" s="84" t="s">
        <v>194</v>
      </c>
      <c r="B51" t="str">
        <f>IF($A51="","",INDEX('MA-Liste'!$D:$D,MATCH($A51,'MA-Liste'!$M:$M,FALSE)))</f>
        <v>AeBo</v>
      </c>
      <c r="C51" s="4" t="str">
        <f ca="1">IF($A51="","",INDEX(INDIRECT("'MA-Liste'!"&amp;$C$11),MATCH($A51,'MA-Liste'!$M:$M,FALSE)))</f>
        <v>D</v>
      </c>
      <c r="D51" s="19">
        <f t="shared" ca="1" si="0"/>
        <v>100</v>
      </c>
      <c r="E51" s="20">
        <f t="shared" si="12"/>
        <v>0</v>
      </c>
      <c r="F51" s="73"/>
      <c r="G51" s="74">
        <f t="shared" ca="1" si="13"/>
        <v>0</v>
      </c>
      <c r="H51" s="73"/>
      <c r="I51" s="74">
        <f t="shared" ca="1" si="1"/>
        <v>0</v>
      </c>
      <c r="J51" s="73"/>
      <c r="K51" s="113">
        <f t="shared" ca="1" si="7"/>
        <v>0</v>
      </c>
      <c r="L51" s="73"/>
      <c r="M51" s="74">
        <f t="shared" ca="1" si="8"/>
        <v>0</v>
      </c>
      <c r="N51" s="73"/>
      <c r="O51" s="113">
        <f t="shared" ca="1" si="2"/>
        <v>0</v>
      </c>
      <c r="P51" s="101"/>
      <c r="Q51" s="74">
        <f t="shared" ca="1" si="2"/>
        <v>0</v>
      </c>
      <c r="R51" s="73"/>
      <c r="S51" s="113">
        <f t="shared" ca="1" si="9"/>
        <v>0</v>
      </c>
      <c r="T51" s="73"/>
      <c r="U51" s="74">
        <v>0</v>
      </c>
      <c r="V51" s="73"/>
      <c r="W51" s="74">
        <f t="shared" ref="W51:W81" ca="1" si="16">IF(D51="",0,D51*V51)</f>
        <v>0</v>
      </c>
      <c r="X51" s="73"/>
      <c r="Y51" s="74">
        <f t="shared" ca="1" si="5"/>
        <v>0</v>
      </c>
      <c r="Z51" s="73"/>
      <c r="AA51" s="74">
        <f t="shared" ca="1" si="10"/>
        <v>0</v>
      </c>
      <c r="AB51" s="82">
        <f t="shared" ca="1" si="6"/>
        <v>0</v>
      </c>
      <c r="AC51" s="74"/>
      <c r="AD51" s="139">
        <f t="shared" ca="1" si="11"/>
        <v>0</v>
      </c>
    </row>
    <row r="52" spans="1:30" ht="15" customHeight="1" x14ac:dyDescent="0.2">
      <c r="A52" s="84" t="s">
        <v>215</v>
      </c>
      <c r="B52" t="str">
        <f>IF($A52="","",INDEX('MA-Liste'!$D:$D,MATCH($A52,'MA-Liste'!$M:$M,FALSE)))</f>
        <v>AeBo</v>
      </c>
      <c r="C52" s="4" t="str">
        <f ca="1">IF($A52="","",INDEX(INDIRECT("'MA-Liste'!"&amp;$C$11),MATCH($A52,'MA-Liste'!$M:$M,FALSE)))</f>
        <v>D</v>
      </c>
      <c r="D52" s="19">
        <f t="shared" ca="1" si="0"/>
        <v>100</v>
      </c>
      <c r="E52" s="20">
        <f t="shared" si="12"/>
        <v>0</v>
      </c>
      <c r="F52" s="73"/>
      <c r="G52" s="74">
        <f t="shared" ca="1" si="13"/>
        <v>0</v>
      </c>
      <c r="H52" s="73"/>
      <c r="I52" s="74">
        <f t="shared" ca="1" si="1"/>
        <v>0</v>
      </c>
      <c r="J52" s="73"/>
      <c r="K52" s="113">
        <f t="shared" ca="1" si="7"/>
        <v>0</v>
      </c>
      <c r="L52" s="73"/>
      <c r="M52" s="74">
        <f t="shared" ca="1" si="8"/>
        <v>0</v>
      </c>
      <c r="N52" s="73"/>
      <c r="O52" s="113">
        <f t="shared" ca="1" si="2"/>
        <v>0</v>
      </c>
      <c r="P52" s="101"/>
      <c r="Q52" s="74">
        <f t="shared" ca="1" si="2"/>
        <v>0</v>
      </c>
      <c r="R52" s="73"/>
      <c r="S52" s="113">
        <f t="shared" ca="1" si="9"/>
        <v>0</v>
      </c>
      <c r="T52" s="73"/>
      <c r="U52" s="74">
        <v>0</v>
      </c>
      <c r="V52" s="73"/>
      <c r="W52" s="74">
        <f t="shared" ca="1" si="16"/>
        <v>0</v>
      </c>
      <c r="X52" s="73"/>
      <c r="Y52" s="74">
        <f t="shared" ca="1" si="5"/>
        <v>0</v>
      </c>
      <c r="Z52" s="73"/>
      <c r="AA52" s="74">
        <f t="shared" ca="1" si="10"/>
        <v>0</v>
      </c>
      <c r="AB52" s="82">
        <f t="shared" ca="1" si="6"/>
        <v>0</v>
      </c>
      <c r="AC52" s="74"/>
      <c r="AD52" s="139">
        <f t="shared" ca="1" si="11"/>
        <v>0</v>
      </c>
    </row>
    <row r="53" spans="1:30" ht="15" customHeight="1" x14ac:dyDescent="0.2">
      <c r="A53" s="84" t="s">
        <v>226</v>
      </c>
      <c r="B53" t="str">
        <f>IF($A53="","",INDEX('MA-Liste'!$D:$D,MATCH($A53,'MA-Liste'!$M:$M,FALSE)))</f>
        <v>AeBo</v>
      </c>
      <c r="C53" s="4" t="str">
        <f ca="1">IF($A53="","",INDEX(INDIRECT("'MA-Liste'!"&amp;$C$11),MATCH($A53,'MA-Liste'!$M:$M,FALSE)))</f>
        <v>B</v>
      </c>
      <c r="D53" s="19">
        <f t="shared" ca="1" si="0"/>
        <v>140</v>
      </c>
      <c r="E53" s="20">
        <f t="shared" si="12"/>
        <v>0</v>
      </c>
      <c r="F53" s="73"/>
      <c r="G53" s="74">
        <f t="shared" ca="1" si="13"/>
        <v>0</v>
      </c>
      <c r="H53" s="73"/>
      <c r="I53" s="74">
        <f t="shared" ca="1" si="1"/>
        <v>0</v>
      </c>
      <c r="J53" s="73"/>
      <c r="K53" s="113">
        <f t="shared" ca="1" si="7"/>
        <v>0</v>
      </c>
      <c r="L53" s="73"/>
      <c r="M53" s="74">
        <f t="shared" ca="1" si="8"/>
        <v>0</v>
      </c>
      <c r="N53" s="73"/>
      <c r="O53" s="113">
        <f t="shared" ca="1" si="2"/>
        <v>0</v>
      </c>
      <c r="P53" s="101"/>
      <c r="Q53" s="74">
        <f t="shared" ca="1" si="2"/>
        <v>0</v>
      </c>
      <c r="R53" s="73"/>
      <c r="S53" s="113">
        <f t="shared" ca="1" si="9"/>
        <v>0</v>
      </c>
      <c r="T53" s="73"/>
      <c r="U53" s="74">
        <v>0</v>
      </c>
      <c r="V53" s="73"/>
      <c r="W53" s="74">
        <f t="shared" ca="1" si="16"/>
        <v>0</v>
      </c>
      <c r="X53" s="73"/>
      <c r="Y53" s="74">
        <f t="shared" ca="1" si="5"/>
        <v>0</v>
      </c>
      <c r="Z53" s="73"/>
      <c r="AA53" s="74">
        <f t="shared" ca="1" si="10"/>
        <v>0</v>
      </c>
      <c r="AB53" s="82">
        <f t="shared" ca="1" si="6"/>
        <v>0</v>
      </c>
      <c r="AC53" s="74"/>
      <c r="AD53" s="139">
        <f t="shared" ca="1" si="11"/>
        <v>0</v>
      </c>
    </row>
    <row r="54" spans="1:30" ht="15" customHeight="1" x14ac:dyDescent="0.2">
      <c r="A54" s="84" t="s">
        <v>163</v>
      </c>
      <c r="B54" t="str">
        <f>IF($A54="","",INDEX('MA-Liste'!$D:$D,MATCH($A54,'MA-Liste'!$M:$M,FALSE)))</f>
        <v>AeBo</v>
      </c>
      <c r="C54" s="4" t="str">
        <f ca="1">IF($A54="","",INDEX(INDIRECT("'MA-Liste'!"&amp;$C$11),MATCH($A54,'MA-Liste'!$M:$M,FALSE)))</f>
        <v>B</v>
      </c>
      <c r="D54" s="19">
        <f t="shared" ca="1" si="0"/>
        <v>140</v>
      </c>
      <c r="E54" s="20">
        <f t="shared" si="12"/>
        <v>0</v>
      </c>
      <c r="F54" s="73"/>
      <c r="G54" s="74">
        <f t="shared" ca="1" si="13"/>
        <v>0</v>
      </c>
      <c r="H54" s="73"/>
      <c r="I54" s="74">
        <f t="shared" ca="1" si="1"/>
        <v>0</v>
      </c>
      <c r="J54" s="73"/>
      <c r="K54" s="113">
        <f t="shared" ca="1" si="7"/>
        <v>0</v>
      </c>
      <c r="L54" s="73"/>
      <c r="M54" s="74">
        <f t="shared" ca="1" si="8"/>
        <v>0</v>
      </c>
      <c r="N54" s="73"/>
      <c r="O54" s="113">
        <f t="shared" ca="1" si="2"/>
        <v>0</v>
      </c>
      <c r="P54" s="101"/>
      <c r="Q54" s="74">
        <f t="shared" ca="1" si="2"/>
        <v>0</v>
      </c>
      <c r="R54" s="73"/>
      <c r="S54" s="113">
        <f t="shared" ca="1" si="9"/>
        <v>0</v>
      </c>
      <c r="T54" s="73"/>
      <c r="U54" s="74">
        <v>0</v>
      </c>
      <c r="V54" s="73"/>
      <c r="W54" s="74">
        <f t="shared" ca="1" si="16"/>
        <v>0</v>
      </c>
      <c r="X54" s="73"/>
      <c r="Y54" s="74">
        <f t="shared" ca="1" si="5"/>
        <v>0</v>
      </c>
      <c r="Z54" s="73"/>
      <c r="AA54" s="74">
        <f t="shared" ca="1" si="10"/>
        <v>0</v>
      </c>
      <c r="AB54" s="82">
        <f t="shared" ca="1" si="6"/>
        <v>0</v>
      </c>
      <c r="AC54" s="74"/>
      <c r="AD54" s="139">
        <f t="shared" ca="1" si="11"/>
        <v>0</v>
      </c>
    </row>
    <row r="55" spans="1:30" ht="15" customHeight="1" x14ac:dyDescent="0.2">
      <c r="A55" s="84" t="s">
        <v>227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C</v>
      </c>
      <c r="D55" s="19">
        <f t="shared" ca="1" si="0"/>
        <v>118</v>
      </c>
      <c r="E55" s="20">
        <f t="shared" si="12"/>
        <v>0</v>
      </c>
      <c r="F55" s="73"/>
      <c r="G55" s="74">
        <f t="shared" ca="1" si="13"/>
        <v>0</v>
      </c>
      <c r="H55" s="73"/>
      <c r="I55" s="74">
        <f t="shared" ca="1" si="1"/>
        <v>0</v>
      </c>
      <c r="J55" s="73"/>
      <c r="K55" s="113">
        <f t="shared" ca="1" si="7"/>
        <v>0</v>
      </c>
      <c r="L55" s="73"/>
      <c r="M55" s="74">
        <f t="shared" ca="1" si="8"/>
        <v>0</v>
      </c>
      <c r="N55" s="73"/>
      <c r="O55" s="113">
        <f t="shared" ca="1" si="2"/>
        <v>0</v>
      </c>
      <c r="P55" s="101"/>
      <c r="Q55" s="74">
        <f t="shared" ca="1" si="2"/>
        <v>0</v>
      </c>
      <c r="R55" s="73"/>
      <c r="S55" s="113">
        <f t="shared" ca="1" si="9"/>
        <v>0</v>
      </c>
      <c r="T55" s="73"/>
      <c r="U55" s="74">
        <v>0</v>
      </c>
      <c r="V55" s="73"/>
      <c r="W55" s="74">
        <f t="shared" ca="1" si="16"/>
        <v>0</v>
      </c>
      <c r="X55" s="73"/>
      <c r="Y55" s="74">
        <f t="shared" ca="1" si="5"/>
        <v>0</v>
      </c>
      <c r="Z55" s="73"/>
      <c r="AA55" s="74">
        <f t="shared" ca="1" si="10"/>
        <v>0</v>
      </c>
      <c r="AB55" s="82">
        <f t="shared" ca="1" si="6"/>
        <v>0</v>
      </c>
      <c r="AC55" s="74"/>
      <c r="AD55" s="139">
        <f t="shared" ca="1" si="11"/>
        <v>0</v>
      </c>
    </row>
    <row r="56" spans="1:30" ht="15" customHeight="1" x14ac:dyDescent="0.2">
      <c r="A56" s="84" t="s">
        <v>238</v>
      </c>
      <c r="B56" t="s">
        <v>65</v>
      </c>
      <c r="C56" s="4" t="str">
        <f ca="1">IF($A56="","",INDEX(INDIRECT("'MA-Liste'!"&amp;$C$11),MATCH($A56,'MA-Liste'!$M:$M,FALSE)))</f>
        <v>G</v>
      </c>
      <c r="D56" s="19">
        <f t="shared" ca="1" si="0"/>
        <v>35</v>
      </c>
      <c r="E56" s="20">
        <f t="shared" si="12"/>
        <v>12</v>
      </c>
      <c r="F56" s="73"/>
      <c r="G56" s="74">
        <f t="shared" ca="1" si="13"/>
        <v>0</v>
      </c>
      <c r="H56" s="73"/>
      <c r="I56" s="74">
        <f t="shared" ca="1" si="1"/>
        <v>0</v>
      </c>
      <c r="J56" s="73"/>
      <c r="K56" s="113">
        <f t="shared" ca="1" si="7"/>
        <v>0</v>
      </c>
      <c r="L56" s="73"/>
      <c r="M56" s="74">
        <f t="shared" ca="1" si="8"/>
        <v>0</v>
      </c>
      <c r="N56" s="73">
        <v>12</v>
      </c>
      <c r="O56" s="113">
        <f t="shared" ca="1" si="2"/>
        <v>420</v>
      </c>
      <c r="P56" s="101"/>
      <c r="Q56" s="74">
        <f t="shared" ca="1" si="2"/>
        <v>0</v>
      </c>
      <c r="R56" s="73"/>
      <c r="S56" s="113">
        <f t="shared" ca="1" si="9"/>
        <v>0</v>
      </c>
      <c r="T56" s="73"/>
      <c r="U56" s="74">
        <v>0</v>
      </c>
      <c r="V56" s="73"/>
      <c r="W56" s="74">
        <f t="shared" ca="1" si="16"/>
        <v>0</v>
      </c>
      <c r="X56" s="73"/>
      <c r="Y56" s="74">
        <f t="shared" ca="1" si="5"/>
        <v>0</v>
      </c>
      <c r="Z56" s="73"/>
      <c r="AA56" s="74">
        <f t="shared" ca="1" si="10"/>
        <v>0</v>
      </c>
      <c r="AB56" s="82">
        <f t="shared" ca="1" si="6"/>
        <v>420</v>
      </c>
      <c r="AC56" s="74"/>
      <c r="AD56" s="139">
        <f t="shared" ca="1" si="11"/>
        <v>420</v>
      </c>
    </row>
    <row r="57" spans="1:30" ht="15" customHeight="1" x14ac:dyDescent="0.2">
      <c r="A57" s="84" t="s">
        <v>229</v>
      </c>
      <c r="B57" t="str">
        <f>IF($A57="","",INDEX('MA-Liste'!$D:$D,MATCH($A57,'MA-Liste'!$M:$M,FALSE)))</f>
        <v>AeBo</v>
      </c>
      <c r="C57" s="4" t="str">
        <f ca="1">IF($A57="","",INDEX(INDIRECT("'MA-Liste'!"&amp;$C$11),MATCH($A57,'MA-Liste'!$M:$M,FALSE)))</f>
        <v>G</v>
      </c>
      <c r="D57" s="19">
        <f t="shared" ca="1" si="0"/>
        <v>35</v>
      </c>
      <c r="E57" s="20">
        <f t="shared" si="12"/>
        <v>0</v>
      </c>
      <c r="F57" s="73"/>
      <c r="G57" s="74">
        <f t="shared" ca="1" si="13"/>
        <v>0</v>
      </c>
      <c r="H57" s="73"/>
      <c r="I57" s="74">
        <f t="shared" ca="1" si="1"/>
        <v>0</v>
      </c>
      <c r="J57" s="73"/>
      <c r="K57" s="113">
        <f t="shared" ca="1" si="7"/>
        <v>0</v>
      </c>
      <c r="L57" s="73"/>
      <c r="M57" s="74">
        <f t="shared" ca="1" si="8"/>
        <v>0</v>
      </c>
      <c r="N57" s="73"/>
      <c r="O57" s="113">
        <f t="shared" ca="1" si="2"/>
        <v>0</v>
      </c>
      <c r="P57" s="101"/>
      <c r="Q57" s="74">
        <f t="shared" ca="1" si="2"/>
        <v>0</v>
      </c>
      <c r="R57" s="73"/>
      <c r="S57" s="113">
        <f t="shared" ca="1" si="9"/>
        <v>0</v>
      </c>
      <c r="T57" s="73"/>
      <c r="U57" s="74">
        <v>0</v>
      </c>
      <c r="V57" s="73"/>
      <c r="W57" s="74">
        <f t="shared" ca="1" si="16"/>
        <v>0</v>
      </c>
      <c r="X57" s="73"/>
      <c r="Y57" s="74">
        <f t="shared" ca="1" si="5"/>
        <v>0</v>
      </c>
      <c r="Z57" s="73"/>
      <c r="AA57" s="74">
        <f t="shared" ca="1" si="10"/>
        <v>0</v>
      </c>
      <c r="AB57" s="82">
        <f t="shared" ca="1" si="6"/>
        <v>0</v>
      </c>
      <c r="AC57" s="74"/>
      <c r="AD57" s="139">
        <f t="shared" ca="1" si="11"/>
        <v>0</v>
      </c>
    </row>
    <row r="58" spans="1:30" ht="15" customHeight="1" x14ac:dyDescent="0.2">
      <c r="A58" s="84" t="s">
        <v>234</v>
      </c>
      <c r="B58" t="s">
        <v>65</v>
      </c>
      <c r="C58" s="4" t="s">
        <v>7</v>
      </c>
      <c r="D58" s="19">
        <f t="shared" si="0"/>
        <v>75</v>
      </c>
      <c r="E58" s="20">
        <f t="shared" si="12"/>
        <v>0</v>
      </c>
      <c r="F58" s="73"/>
      <c r="G58" s="74">
        <f t="shared" si="13"/>
        <v>0</v>
      </c>
      <c r="H58" s="73"/>
      <c r="I58" s="74">
        <f t="shared" si="1"/>
        <v>0</v>
      </c>
      <c r="J58" s="73"/>
      <c r="K58" s="113">
        <f t="shared" si="7"/>
        <v>0</v>
      </c>
      <c r="L58" s="73"/>
      <c r="M58" s="74">
        <f t="shared" si="8"/>
        <v>0</v>
      </c>
      <c r="N58" s="73"/>
      <c r="O58" s="113">
        <f t="shared" si="2"/>
        <v>0</v>
      </c>
      <c r="P58" s="101"/>
      <c r="Q58" s="74">
        <f t="shared" si="2"/>
        <v>0</v>
      </c>
      <c r="R58" s="73"/>
      <c r="S58" s="113">
        <f t="shared" si="9"/>
        <v>0</v>
      </c>
      <c r="T58" s="73"/>
      <c r="U58" s="74">
        <v>0</v>
      </c>
      <c r="V58" s="73"/>
      <c r="W58" s="74">
        <f t="shared" si="16"/>
        <v>0</v>
      </c>
      <c r="X58" s="73"/>
      <c r="Y58" s="74">
        <f t="shared" si="5"/>
        <v>0</v>
      </c>
      <c r="Z58" s="73"/>
      <c r="AA58" s="74">
        <f t="shared" si="10"/>
        <v>0</v>
      </c>
      <c r="AB58" s="82">
        <f t="shared" si="6"/>
        <v>0</v>
      </c>
      <c r="AC58" s="74"/>
      <c r="AD58" s="139">
        <f t="shared" si="11"/>
        <v>0</v>
      </c>
    </row>
    <row r="59" spans="1:30" ht="15" customHeight="1" x14ac:dyDescent="0.2">
      <c r="A59" s="84" t="s">
        <v>235</v>
      </c>
      <c r="B59" t="s">
        <v>65</v>
      </c>
      <c r="C59" s="4" t="s">
        <v>9</v>
      </c>
      <c r="D59" s="19">
        <f t="shared" si="0"/>
        <v>35</v>
      </c>
      <c r="E59" s="20">
        <f t="shared" si="12"/>
        <v>0</v>
      </c>
      <c r="F59" s="73"/>
      <c r="G59" s="74">
        <f t="shared" si="13"/>
        <v>0</v>
      </c>
      <c r="H59" s="73"/>
      <c r="I59" s="74">
        <f t="shared" si="1"/>
        <v>0</v>
      </c>
      <c r="J59" s="73"/>
      <c r="K59" s="113">
        <f t="shared" si="7"/>
        <v>0</v>
      </c>
      <c r="L59" s="73"/>
      <c r="M59" s="74">
        <f t="shared" si="8"/>
        <v>0</v>
      </c>
      <c r="N59" s="73"/>
      <c r="O59" s="113">
        <f t="shared" si="2"/>
        <v>0</v>
      </c>
      <c r="P59" s="101"/>
      <c r="Q59" s="74">
        <f t="shared" si="2"/>
        <v>0</v>
      </c>
      <c r="R59" s="73"/>
      <c r="S59" s="113">
        <f t="shared" si="9"/>
        <v>0</v>
      </c>
      <c r="T59" s="73"/>
      <c r="U59" s="74">
        <v>0</v>
      </c>
      <c r="V59" s="73"/>
      <c r="W59" s="74">
        <f t="shared" si="16"/>
        <v>0</v>
      </c>
      <c r="X59" s="73"/>
      <c r="Y59" s="74">
        <f t="shared" si="5"/>
        <v>0</v>
      </c>
      <c r="Z59" s="73"/>
      <c r="AA59" s="74">
        <f t="shared" si="10"/>
        <v>0</v>
      </c>
      <c r="AB59" s="82">
        <f t="shared" si="6"/>
        <v>0</v>
      </c>
      <c r="AC59" s="74"/>
      <c r="AD59" s="139">
        <f t="shared" si="11"/>
        <v>0</v>
      </c>
    </row>
    <row r="60" spans="1:30" ht="15" customHeight="1" x14ac:dyDescent="0.2">
      <c r="A60" s="84" t="s">
        <v>230</v>
      </c>
      <c r="B60" t="str">
        <f>IF($A60="","",INDEX('MA-Liste'!$D:$D,MATCH($A60,'MA-Liste'!$M:$M,FALSE)))</f>
        <v>AeBo</v>
      </c>
      <c r="C60" s="4" t="str">
        <f ca="1">IF($A60="","",INDEX(INDIRECT("'MA-Liste'!"&amp;$C$11),MATCH($A60,'MA-Liste'!$M:$M,FALSE)))</f>
        <v>G</v>
      </c>
      <c r="D60" s="19">
        <f t="shared" ca="1" si="0"/>
        <v>35</v>
      </c>
      <c r="E60" s="20">
        <f t="shared" si="12"/>
        <v>0</v>
      </c>
      <c r="F60" s="73"/>
      <c r="G60" s="74">
        <f t="shared" ca="1" si="13"/>
        <v>0</v>
      </c>
      <c r="H60" s="73"/>
      <c r="I60" s="74">
        <f t="shared" ca="1" si="1"/>
        <v>0</v>
      </c>
      <c r="J60" s="73"/>
      <c r="K60" s="113">
        <f t="shared" ca="1" si="7"/>
        <v>0</v>
      </c>
      <c r="L60" s="73"/>
      <c r="M60" s="74">
        <f t="shared" ca="1" si="8"/>
        <v>0</v>
      </c>
      <c r="N60" s="73"/>
      <c r="O60" s="113">
        <f t="shared" ca="1" si="2"/>
        <v>0</v>
      </c>
      <c r="P60" s="101"/>
      <c r="Q60" s="74">
        <f t="shared" ca="1" si="2"/>
        <v>0</v>
      </c>
      <c r="R60" s="73"/>
      <c r="S60" s="113">
        <f t="shared" ca="1" si="9"/>
        <v>0</v>
      </c>
      <c r="T60" s="73"/>
      <c r="U60" s="74">
        <v>0</v>
      </c>
      <c r="V60" s="73"/>
      <c r="W60" s="74">
        <f t="shared" ca="1" si="16"/>
        <v>0</v>
      </c>
      <c r="X60" s="73"/>
      <c r="Y60" s="74">
        <f t="shared" ca="1" si="5"/>
        <v>0</v>
      </c>
      <c r="Z60" s="73"/>
      <c r="AA60" s="74">
        <f t="shared" ca="1" si="10"/>
        <v>0</v>
      </c>
      <c r="AB60" s="82">
        <f t="shared" ca="1" si="6"/>
        <v>0</v>
      </c>
      <c r="AC60" s="74"/>
      <c r="AD60" s="139">
        <f t="shared" ca="1" si="11"/>
        <v>0</v>
      </c>
    </row>
    <row r="61" spans="1:30" ht="15" customHeight="1" x14ac:dyDescent="0.2">
      <c r="A61" s="84" t="s">
        <v>243</v>
      </c>
      <c r="B61" t="s">
        <v>65</v>
      </c>
      <c r="C61" s="4" t="s">
        <v>6</v>
      </c>
      <c r="D61" s="19">
        <v>100</v>
      </c>
      <c r="E61" s="20">
        <f t="shared" si="12"/>
        <v>9.5</v>
      </c>
      <c r="F61" s="73"/>
      <c r="G61" s="74">
        <f t="shared" si="13"/>
        <v>0</v>
      </c>
      <c r="H61" s="73"/>
      <c r="I61" s="74">
        <f t="shared" si="1"/>
        <v>0</v>
      </c>
      <c r="J61" s="73">
        <v>9</v>
      </c>
      <c r="K61" s="113">
        <f t="shared" si="7"/>
        <v>900</v>
      </c>
      <c r="L61" s="73"/>
      <c r="M61" s="74">
        <f t="shared" si="8"/>
        <v>0</v>
      </c>
      <c r="N61" s="73">
        <v>0.5</v>
      </c>
      <c r="O61" s="113">
        <f t="shared" si="2"/>
        <v>50</v>
      </c>
      <c r="P61" s="101"/>
      <c r="Q61" s="74">
        <f t="shared" si="2"/>
        <v>0</v>
      </c>
      <c r="R61" s="73"/>
      <c r="S61" s="113">
        <f t="shared" si="9"/>
        <v>0</v>
      </c>
      <c r="T61" s="73"/>
      <c r="U61" s="74">
        <v>0</v>
      </c>
      <c r="V61" s="73"/>
      <c r="W61" s="74">
        <f t="shared" si="16"/>
        <v>0</v>
      </c>
      <c r="X61" s="73"/>
      <c r="Y61" s="74">
        <f t="shared" si="5"/>
        <v>0</v>
      </c>
      <c r="Z61" s="73"/>
      <c r="AA61" s="74">
        <f t="shared" si="10"/>
        <v>0</v>
      </c>
      <c r="AB61" s="82">
        <f t="shared" si="6"/>
        <v>950</v>
      </c>
      <c r="AC61" s="74"/>
      <c r="AD61" s="139">
        <f t="shared" si="11"/>
        <v>950</v>
      </c>
    </row>
    <row r="62" spans="1:30" ht="15" customHeight="1" x14ac:dyDescent="0.2">
      <c r="A62" s="84" t="s">
        <v>244</v>
      </c>
      <c r="B62" t="s">
        <v>65</v>
      </c>
      <c r="C62" s="4" t="s">
        <v>6</v>
      </c>
      <c r="D62" s="19">
        <v>100</v>
      </c>
      <c r="E62" s="20">
        <f t="shared" si="12"/>
        <v>0</v>
      </c>
      <c r="F62" s="73"/>
      <c r="G62" s="74">
        <f t="shared" si="13"/>
        <v>0</v>
      </c>
      <c r="H62" s="73"/>
      <c r="I62" s="74">
        <f t="shared" si="1"/>
        <v>0</v>
      </c>
      <c r="J62" s="73"/>
      <c r="K62" s="113">
        <f t="shared" si="7"/>
        <v>0</v>
      </c>
      <c r="L62" s="73"/>
      <c r="M62" s="74">
        <f t="shared" si="8"/>
        <v>0</v>
      </c>
      <c r="N62" s="73"/>
      <c r="O62" s="113">
        <f t="shared" si="2"/>
        <v>0</v>
      </c>
      <c r="P62" s="101"/>
      <c r="Q62" s="74">
        <f t="shared" si="2"/>
        <v>0</v>
      </c>
      <c r="R62" s="73"/>
      <c r="S62" s="113">
        <f t="shared" si="9"/>
        <v>0</v>
      </c>
      <c r="T62" s="73"/>
      <c r="U62" s="74">
        <v>0</v>
      </c>
      <c r="V62" s="73"/>
      <c r="W62" s="74">
        <f t="shared" si="16"/>
        <v>0</v>
      </c>
      <c r="X62" s="73"/>
      <c r="Y62" s="74">
        <f t="shared" si="5"/>
        <v>0</v>
      </c>
      <c r="Z62" s="73"/>
      <c r="AA62" s="74">
        <f t="shared" si="10"/>
        <v>0</v>
      </c>
      <c r="AB62" s="82">
        <f t="shared" si="6"/>
        <v>0</v>
      </c>
      <c r="AC62" s="74"/>
      <c r="AD62" s="139">
        <f t="shared" si="11"/>
        <v>0</v>
      </c>
    </row>
    <row r="63" spans="1:30" ht="15" customHeight="1" x14ac:dyDescent="0.2">
      <c r="A63" s="84" t="s">
        <v>249</v>
      </c>
      <c r="B63" t="s">
        <v>250</v>
      </c>
      <c r="C63" s="4" t="s">
        <v>9</v>
      </c>
      <c r="D63" s="19">
        <v>35</v>
      </c>
      <c r="E63" s="20">
        <f t="shared" si="12"/>
        <v>0</v>
      </c>
      <c r="F63" s="73"/>
      <c r="G63" s="74">
        <f t="shared" si="13"/>
        <v>0</v>
      </c>
      <c r="H63" s="73"/>
      <c r="I63" s="74">
        <f t="shared" si="1"/>
        <v>0</v>
      </c>
      <c r="J63" s="73"/>
      <c r="K63" s="113">
        <f t="shared" si="7"/>
        <v>0</v>
      </c>
      <c r="L63" s="73"/>
      <c r="M63" s="74">
        <f t="shared" si="8"/>
        <v>0</v>
      </c>
      <c r="N63" s="73"/>
      <c r="O63" s="113">
        <f t="shared" si="2"/>
        <v>0</v>
      </c>
      <c r="P63" s="101"/>
      <c r="Q63" s="74">
        <f t="shared" si="2"/>
        <v>0</v>
      </c>
      <c r="R63" s="73"/>
      <c r="S63" s="113">
        <f t="shared" si="9"/>
        <v>0</v>
      </c>
      <c r="T63" s="73"/>
      <c r="U63" s="74">
        <v>0</v>
      </c>
      <c r="V63" s="73"/>
      <c r="W63" s="74">
        <f t="shared" si="16"/>
        <v>0</v>
      </c>
      <c r="X63" s="73"/>
      <c r="Y63" s="74">
        <f t="shared" si="5"/>
        <v>0</v>
      </c>
      <c r="Z63" s="73"/>
      <c r="AA63" s="74">
        <f t="shared" si="10"/>
        <v>0</v>
      </c>
      <c r="AB63" s="82">
        <f t="shared" si="6"/>
        <v>0</v>
      </c>
      <c r="AC63" s="74"/>
      <c r="AD63" s="139">
        <f t="shared" si="11"/>
        <v>0</v>
      </c>
    </row>
    <row r="64" spans="1:30" ht="15" customHeight="1" x14ac:dyDescent="0.2">
      <c r="A64" s="84" t="s">
        <v>246</v>
      </c>
      <c r="B64" t="s">
        <v>65</v>
      </c>
      <c r="C64" s="4" t="s">
        <v>4</v>
      </c>
      <c r="D64" s="19">
        <v>140</v>
      </c>
      <c r="E64" s="20">
        <f t="shared" si="12"/>
        <v>0</v>
      </c>
      <c r="F64" s="73"/>
      <c r="G64" s="74">
        <f t="shared" si="13"/>
        <v>0</v>
      </c>
      <c r="H64" s="73"/>
      <c r="I64" s="74">
        <f t="shared" si="1"/>
        <v>0</v>
      </c>
      <c r="J64" s="73"/>
      <c r="K64" s="113">
        <f t="shared" si="7"/>
        <v>0</v>
      </c>
      <c r="L64" s="73"/>
      <c r="M64" s="74">
        <f t="shared" si="8"/>
        <v>0</v>
      </c>
      <c r="N64" s="73"/>
      <c r="O64" s="113">
        <f t="shared" si="2"/>
        <v>0</v>
      </c>
      <c r="P64" s="101"/>
      <c r="Q64" s="74">
        <f t="shared" si="2"/>
        <v>0</v>
      </c>
      <c r="R64" s="73"/>
      <c r="S64" s="113">
        <f t="shared" si="9"/>
        <v>0</v>
      </c>
      <c r="T64" s="73"/>
      <c r="U64" s="74">
        <v>0</v>
      </c>
      <c r="V64" s="73"/>
      <c r="W64" s="74">
        <f t="shared" si="16"/>
        <v>0</v>
      </c>
      <c r="X64" s="73"/>
      <c r="Y64" s="74">
        <f t="shared" si="5"/>
        <v>0</v>
      </c>
      <c r="Z64" s="73"/>
      <c r="AA64" s="74">
        <f t="shared" si="10"/>
        <v>0</v>
      </c>
      <c r="AB64" s="82">
        <f t="shared" si="6"/>
        <v>0</v>
      </c>
      <c r="AC64" s="74"/>
      <c r="AD64" s="139">
        <f t="shared" si="11"/>
        <v>0</v>
      </c>
    </row>
    <row r="65" spans="1:31" ht="15" customHeight="1" x14ac:dyDescent="0.2">
      <c r="A65" s="84" t="s">
        <v>228</v>
      </c>
      <c r="B65" t="str">
        <f>IF($A65="","",INDEX('MA-Liste'!$D:$D,MATCH($A65,'MA-Liste'!$M:$M,FALSE)))</f>
        <v>AeBo</v>
      </c>
      <c r="C65" s="4" t="str">
        <f ca="1">IF($A65="","",INDEX(INDIRECT("'MA-Liste'!"&amp;$C$11),MATCH($A65,'MA-Liste'!$M:$M,FALSE)))</f>
        <v>D</v>
      </c>
      <c r="D65" s="19">
        <f t="shared" ca="1" si="0"/>
        <v>100</v>
      </c>
      <c r="E65" s="20">
        <f t="shared" si="12"/>
        <v>0</v>
      </c>
      <c r="F65" s="73"/>
      <c r="G65" s="74">
        <f t="shared" ca="1" si="13"/>
        <v>0</v>
      </c>
      <c r="H65" s="73"/>
      <c r="I65" s="74">
        <f t="shared" ca="1" si="1"/>
        <v>0</v>
      </c>
      <c r="J65" s="73"/>
      <c r="K65" s="113">
        <f t="shared" ca="1" si="7"/>
        <v>0</v>
      </c>
      <c r="L65" s="73"/>
      <c r="M65" s="74">
        <f t="shared" ca="1" si="8"/>
        <v>0</v>
      </c>
      <c r="N65" s="73"/>
      <c r="O65" s="113">
        <f t="shared" ca="1" si="2"/>
        <v>0</v>
      </c>
      <c r="P65" s="101"/>
      <c r="Q65" s="74">
        <f t="shared" ca="1" si="2"/>
        <v>0</v>
      </c>
      <c r="R65" s="73"/>
      <c r="S65" s="113">
        <f t="shared" ca="1" si="9"/>
        <v>0</v>
      </c>
      <c r="T65" s="73"/>
      <c r="U65" s="74">
        <v>0</v>
      </c>
      <c r="V65" s="73"/>
      <c r="W65" s="74">
        <f t="shared" ca="1" si="16"/>
        <v>0</v>
      </c>
      <c r="X65" s="73"/>
      <c r="Y65" s="74">
        <f t="shared" ca="1" si="5"/>
        <v>0</v>
      </c>
      <c r="Z65" s="73"/>
      <c r="AA65" s="74">
        <f t="shared" ca="1" si="10"/>
        <v>0</v>
      </c>
      <c r="AB65" s="82">
        <f t="shared" ca="1" si="6"/>
        <v>0</v>
      </c>
      <c r="AC65" s="74"/>
      <c r="AD65" s="139">
        <f t="shared" ca="1" si="11"/>
        <v>0</v>
      </c>
    </row>
    <row r="66" spans="1:31" ht="15" customHeight="1" x14ac:dyDescent="0.2">
      <c r="A66" s="84" t="s">
        <v>252</v>
      </c>
      <c r="B66" s="14" t="s">
        <v>65</v>
      </c>
      <c r="C66" s="18" t="s">
        <v>8</v>
      </c>
      <c r="D66" s="19">
        <v>60</v>
      </c>
      <c r="E66" s="20">
        <f t="shared" si="12"/>
        <v>18</v>
      </c>
      <c r="F66" s="73"/>
      <c r="G66" s="74">
        <f t="shared" si="13"/>
        <v>0</v>
      </c>
      <c r="H66" s="73"/>
      <c r="I66" s="74">
        <f t="shared" si="1"/>
        <v>0</v>
      </c>
      <c r="J66" s="73">
        <v>18</v>
      </c>
      <c r="K66" s="113">
        <f t="shared" si="7"/>
        <v>1080</v>
      </c>
      <c r="L66" s="73"/>
      <c r="M66" s="74">
        <f t="shared" si="8"/>
        <v>0</v>
      </c>
      <c r="N66" s="73"/>
      <c r="O66" s="113">
        <f t="shared" si="2"/>
        <v>0</v>
      </c>
      <c r="P66" s="101"/>
      <c r="Q66" s="74">
        <f t="shared" si="2"/>
        <v>0</v>
      </c>
      <c r="R66" s="73"/>
      <c r="S66" s="113">
        <f t="shared" si="9"/>
        <v>0</v>
      </c>
      <c r="T66" s="73"/>
      <c r="U66" s="74">
        <v>0</v>
      </c>
      <c r="V66" s="73"/>
      <c r="W66" s="74">
        <f t="shared" si="16"/>
        <v>0</v>
      </c>
      <c r="X66" s="73"/>
      <c r="Y66" s="74">
        <f t="shared" si="5"/>
        <v>0</v>
      </c>
      <c r="Z66" s="73"/>
      <c r="AA66" s="74">
        <f t="shared" si="10"/>
        <v>0</v>
      </c>
      <c r="AB66" s="82">
        <f t="shared" si="6"/>
        <v>1080</v>
      </c>
      <c r="AC66" s="74"/>
      <c r="AD66" s="139">
        <f t="shared" si="11"/>
        <v>1080</v>
      </c>
    </row>
    <row r="67" spans="1:31" ht="15" customHeight="1" x14ac:dyDescent="0.2">
      <c r="A67" s="90" t="s">
        <v>253</v>
      </c>
      <c r="B67" s="14" t="s">
        <v>65</v>
      </c>
      <c r="C67" s="18" t="s">
        <v>6</v>
      </c>
      <c r="D67" s="19">
        <v>100</v>
      </c>
      <c r="E67" s="20">
        <f t="shared" si="12"/>
        <v>0</v>
      </c>
      <c r="F67" s="73"/>
      <c r="G67" s="74">
        <f t="shared" si="13"/>
        <v>0</v>
      </c>
      <c r="H67" s="73"/>
      <c r="I67" s="74">
        <f t="shared" si="1"/>
        <v>0</v>
      </c>
      <c r="J67" s="73"/>
      <c r="K67" s="113">
        <f t="shared" si="7"/>
        <v>0</v>
      </c>
      <c r="L67" s="73"/>
      <c r="M67" s="74">
        <f t="shared" si="8"/>
        <v>0</v>
      </c>
      <c r="N67" s="73"/>
      <c r="O67" s="113">
        <f t="shared" si="2"/>
        <v>0</v>
      </c>
      <c r="P67" s="101"/>
      <c r="Q67" s="74">
        <f t="shared" si="2"/>
        <v>0</v>
      </c>
      <c r="R67" s="73"/>
      <c r="S67" s="113">
        <f t="shared" si="9"/>
        <v>0</v>
      </c>
      <c r="T67" s="73"/>
      <c r="U67" s="74">
        <v>0</v>
      </c>
      <c r="V67" s="73"/>
      <c r="W67" s="74">
        <f t="shared" si="16"/>
        <v>0</v>
      </c>
      <c r="X67" s="73"/>
      <c r="Y67" s="74">
        <f t="shared" si="5"/>
        <v>0</v>
      </c>
      <c r="Z67" s="73"/>
      <c r="AA67" s="74">
        <f t="shared" si="10"/>
        <v>0</v>
      </c>
      <c r="AB67" s="82">
        <f t="shared" si="6"/>
        <v>0</v>
      </c>
      <c r="AC67" s="74"/>
      <c r="AD67" s="139">
        <f t="shared" si="11"/>
        <v>0</v>
      </c>
    </row>
    <row r="68" spans="1:31" ht="15" customHeight="1" x14ac:dyDescent="0.2">
      <c r="A68" s="90" t="s">
        <v>254</v>
      </c>
      <c r="B68" s="14" t="s">
        <v>65</v>
      </c>
      <c r="C68" s="18" t="s">
        <v>8</v>
      </c>
      <c r="D68" s="19">
        <v>60</v>
      </c>
      <c r="E68" s="20">
        <f t="shared" si="12"/>
        <v>0</v>
      </c>
      <c r="F68" s="73"/>
      <c r="G68" s="74">
        <f t="shared" si="13"/>
        <v>0</v>
      </c>
      <c r="H68" s="73"/>
      <c r="I68" s="74">
        <f t="shared" si="1"/>
        <v>0</v>
      </c>
      <c r="J68" s="73"/>
      <c r="K68" s="113">
        <f t="shared" si="7"/>
        <v>0</v>
      </c>
      <c r="L68" s="73"/>
      <c r="M68" s="74">
        <f t="shared" si="8"/>
        <v>0</v>
      </c>
      <c r="N68" s="73"/>
      <c r="O68" s="113">
        <f t="shared" si="2"/>
        <v>0</v>
      </c>
      <c r="P68" s="101"/>
      <c r="Q68" s="74">
        <f t="shared" si="2"/>
        <v>0</v>
      </c>
      <c r="R68" s="73"/>
      <c r="S68" s="113">
        <f t="shared" si="9"/>
        <v>0</v>
      </c>
      <c r="T68" s="73"/>
      <c r="U68" s="74">
        <v>0</v>
      </c>
      <c r="V68" s="73"/>
      <c r="W68" s="74">
        <f t="shared" si="16"/>
        <v>0</v>
      </c>
      <c r="X68" s="73"/>
      <c r="Y68" s="74">
        <f t="shared" si="5"/>
        <v>0</v>
      </c>
      <c r="Z68" s="73"/>
      <c r="AA68" s="74">
        <f t="shared" si="10"/>
        <v>0</v>
      </c>
      <c r="AB68" s="82">
        <f t="shared" si="6"/>
        <v>0</v>
      </c>
      <c r="AC68" s="74"/>
      <c r="AD68" s="147">
        <f t="shared" si="11"/>
        <v>0</v>
      </c>
    </row>
    <row r="69" spans="1:31" ht="15" customHeight="1" x14ac:dyDescent="0.2">
      <c r="A69" s="90" t="s">
        <v>255</v>
      </c>
      <c r="B69" s="14" t="s">
        <v>65</v>
      </c>
      <c r="C69" s="18" t="s">
        <v>5</v>
      </c>
      <c r="D69" s="19">
        <v>118</v>
      </c>
      <c r="E69" s="20">
        <f t="shared" si="12"/>
        <v>0</v>
      </c>
      <c r="F69" s="73"/>
      <c r="G69" s="74">
        <f t="shared" si="13"/>
        <v>0</v>
      </c>
      <c r="H69" s="73"/>
      <c r="I69" s="74">
        <f t="shared" si="1"/>
        <v>0</v>
      </c>
      <c r="J69" s="73"/>
      <c r="K69" s="113">
        <f t="shared" si="7"/>
        <v>0</v>
      </c>
      <c r="L69" s="73"/>
      <c r="M69" s="74">
        <f t="shared" si="8"/>
        <v>0</v>
      </c>
      <c r="N69" s="73"/>
      <c r="O69" s="113">
        <f t="shared" si="2"/>
        <v>0</v>
      </c>
      <c r="P69" s="101"/>
      <c r="Q69" s="74">
        <f t="shared" si="2"/>
        <v>0</v>
      </c>
      <c r="R69" s="73"/>
      <c r="S69" s="113">
        <f t="shared" si="9"/>
        <v>0</v>
      </c>
      <c r="T69" s="73"/>
      <c r="U69" s="74">
        <v>0</v>
      </c>
      <c r="V69" s="73"/>
      <c r="W69" s="74">
        <f t="shared" si="16"/>
        <v>0</v>
      </c>
      <c r="X69" s="73"/>
      <c r="Y69" s="74">
        <f t="shared" si="5"/>
        <v>0</v>
      </c>
      <c r="Z69" s="73"/>
      <c r="AA69" s="74">
        <f t="shared" si="10"/>
        <v>0</v>
      </c>
      <c r="AB69" s="82">
        <f t="shared" si="6"/>
        <v>0</v>
      </c>
      <c r="AC69" s="74"/>
      <c r="AD69" s="147">
        <f t="shared" si="11"/>
        <v>0</v>
      </c>
    </row>
    <row r="70" spans="1:31" ht="15" customHeight="1" x14ac:dyDescent="0.2">
      <c r="A70" s="90" t="s">
        <v>256</v>
      </c>
      <c r="B70" s="14" t="s">
        <v>65</v>
      </c>
      <c r="C70" s="18" t="s">
        <v>5</v>
      </c>
      <c r="D70" s="19">
        <v>118</v>
      </c>
      <c r="E70" s="20">
        <f t="shared" si="12"/>
        <v>0</v>
      </c>
      <c r="F70" s="73"/>
      <c r="G70" s="74">
        <f t="shared" si="13"/>
        <v>0</v>
      </c>
      <c r="H70" s="73"/>
      <c r="I70" s="74">
        <f t="shared" si="1"/>
        <v>0</v>
      </c>
      <c r="J70" s="73"/>
      <c r="K70" s="113">
        <f t="shared" si="7"/>
        <v>0</v>
      </c>
      <c r="L70" s="73"/>
      <c r="M70" s="74">
        <f t="shared" si="8"/>
        <v>0</v>
      </c>
      <c r="N70" s="73"/>
      <c r="O70" s="113">
        <f t="shared" si="2"/>
        <v>0</v>
      </c>
      <c r="P70" s="101"/>
      <c r="Q70" s="74">
        <f t="shared" si="2"/>
        <v>0</v>
      </c>
      <c r="R70" s="73"/>
      <c r="S70" s="113">
        <f t="shared" si="9"/>
        <v>0</v>
      </c>
      <c r="T70" s="73"/>
      <c r="U70" s="74">
        <v>0</v>
      </c>
      <c r="V70" s="73"/>
      <c r="W70" s="74">
        <f t="shared" si="16"/>
        <v>0</v>
      </c>
      <c r="X70" s="73"/>
      <c r="Y70" s="74">
        <f t="shared" si="5"/>
        <v>0</v>
      </c>
      <c r="Z70" s="73"/>
      <c r="AA70" s="74">
        <f t="shared" si="10"/>
        <v>0</v>
      </c>
      <c r="AB70" s="82">
        <f t="shared" si="6"/>
        <v>0</v>
      </c>
      <c r="AC70" s="74"/>
      <c r="AD70" s="147">
        <f t="shared" si="11"/>
        <v>0</v>
      </c>
    </row>
    <row r="71" spans="1:31" ht="15" customHeight="1" x14ac:dyDescent="0.2">
      <c r="A71" s="90" t="s">
        <v>257</v>
      </c>
      <c r="B71" s="14" t="s">
        <v>65</v>
      </c>
      <c r="C71" s="18" t="s">
        <v>5</v>
      </c>
      <c r="D71" s="19">
        <v>118</v>
      </c>
      <c r="E71" s="20">
        <f t="shared" si="12"/>
        <v>0</v>
      </c>
      <c r="F71" s="73"/>
      <c r="G71" s="74">
        <f t="shared" si="13"/>
        <v>0</v>
      </c>
      <c r="H71" s="73"/>
      <c r="I71" s="74">
        <f t="shared" si="1"/>
        <v>0</v>
      </c>
      <c r="J71" s="73"/>
      <c r="K71" s="113">
        <f t="shared" si="7"/>
        <v>0</v>
      </c>
      <c r="L71" s="73"/>
      <c r="M71" s="74">
        <f t="shared" si="8"/>
        <v>0</v>
      </c>
      <c r="N71" s="73"/>
      <c r="O71" s="113">
        <f t="shared" si="2"/>
        <v>0</v>
      </c>
      <c r="P71" s="101"/>
      <c r="Q71" s="74">
        <f t="shared" si="2"/>
        <v>0</v>
      </c>
      <c r="R71" s="73"/>
      <c r="S71" s="113">
        <f t="shared" si="9"/>
        <v>0</v>
      </c>
      <c r="T71" s="73"/>
      <c r="U71" s="74">
        <v>0</v>
      </c>
      <c r="V71" s="73"/>
      <c r="W71" s="74">
        <f t="shared" si="16"/>
        <v>0</v>
      </c>
      <c r="X71" s="73"/>
      <c r="Y71" s="74">
        <f t="shared" si="5"/>
        <v>0</v>
      </c>
      <c r="Z71" s="73"/>
      <c r="AA71" s="74">
        <f t="shared" si="10"/>
        <v>0</v>
      </c>
      <c r="AB71" s="82">
        <f t="shared" si="6"/>
        <v>0</v>
      </c>
      <c r="AC71" s="74"/>
      <c r="AD71" s="147">
        <f t="shared" si="11"/>
        <v>0</v>
      </c>
    </row>
    <row r="72" spans="1:31" ht="15" customHeight="1" x14ac:dyDescent="0.2">
      <c r="A72" s="90" t="s">
        <v>264</v>
      </c>
      <c r="B72" s="14" t="s">
        <v>65</v>
      </c>
      <c r="C72" s="18" t="s">
        <v>6</v>
      </c>
      <c r="D72" s="19">
        <v>100</v>
      </c>
      <c r="E72" s="20">
        <f t="shared" si="12"/>
        <v>0</v>
      </c>
      <c r="F72" s="73"/>
      <c r="G72" s="74">
        <f t="shared" si="13"/>
        <v>0</v>
      </c>
      <c r="H72" s="73"/>
      <c r="I72" s="74">
        <f t="shared" si="1"/>
        <v>0</v>
      </c>
      <c r="J72" s="73"/>
      <c r="K72" s="113">
        <f t="shared" si="7"/>
        <v>0</v>
      </c>
      <c r="L72" s="73"/>
      <c r="M72" s="74">
        <f t="shared" si="8"/>
        <v>0</v>
      </c>
      <c r="N72" s="73"/>
      <c r="O72" s="113">
        <f t="shared" si="2"/>
        <v>0</v>
      </c>
      <c r="P72" s="101"/>
      <c r="Q72" s="74">
        <f t="shared" si="2"/>
        <v>0</v>
      </c>
      <c r="R72" s="73"/>
      <c r="S72" s="113">
        <f t="shared" si="9"/>
        <v>0</v>
      </c>
      <c r="T72" s="73"/>
      <c r="U72" s="74">
        <v>0</v>
      </c>
      <c r="V72" s="73"/>
      <c r="W72" s="74">
        <f t="shared" si="16"/>
        <v>0</v>
      </c>
      <c r="X72" s="73"/>
      <c r="Y72" s="74">
        <f t="shared" si="5"/>
        <v>0</v>
      </c>
      <c r="Z72" s="73"/>
      <c r="AA72" s="74">
        <f t="shared" si="10"/>
        <v>0</v>
      </c>
      <c r="AB72" s="82">
        <f t="shared" si="6"/>
        <v>0</v>
      </c>
      <c r="AC72" s="74"/>
      <c r="AD72" s="147">
        <f t="shared" si="11"/>
        <v>0</v>
      </c>
    </row>
    <row r="73" spans="1:31" ht="15" customHeight="1" x14ac:dyDescent="0.2">
      <c r="A73" s="90" t="s">
        <v>260</v>
      </c>
      <c r="B73" s="14" t="s">
        <v>65</v>
      </c>
      <c r="C73" s="18" t="s">
        <v>6</v>
      </c>
      <c r="D73" s="19">
        <v>100</v>
      </c>
      <c r="E73" s="20">
        <f t="shared" si="12"/>
        <v>0</v>
      </c>
      <c r="F73" s="73"/>
      <c r="G73" s="74">
        <f t="shared" si="13"/>
        <v>0</v>
      </c>
      <c r="H73" s="73"/>
      <c r="I73" s="74">
        <f t="shared" si="1"/>
        <v>0</v>
      </c>
      <c r="J73" s="73"/>
      <c r="K73" s="113">
        <f t="shared" si="7"/>
        <v>0</v>
      </c>
      <c r="L73" s="73"/>
      <c r="M73" s="74">
        <f t="shared" si="8"/>
        <v>0</v>
      </c>
      <c r="N73" s="73"/>
      <c r="O73" s="113">
        <f t="shared" si="2"/>
        <v>0</v>
      </c>
      <c r="P73" s="73"/>
      <c r="Q73" s="74">
        <f t="shared" si="2"/>
        <v>0</v>
      </c>
      <c r="R73" s="73"/>
      <c r="S73" s="113">
        <f t="shared" si="9"/>
        <v>0</v>
      </c>
      <c r="T73" s="73"/>
      <c r="U73" s="74">
        <v>0</v>
      </c>
      <c r="V73" s="73"/>
      <c r="W73" s="74">
        <f t="shared" si="16"/>
        <v>0</v>
      </c>
      <c r="X73" s="73"/>
      <c r="Y73" s="74">
        <f t="shared" si="5"/>
        <v>0</v>
      </c>
      <c r="Z73" s="73"/>
      <c r="AA73" s="74">
        <f t="shared" si="10"/>
        <v>0</v>
      </c>
      <c r="AB73" s="82">
        <f t="shared" si="6"/>
        <v>0</v>
      </c>
      <c r="AC73" s="74"/>
      <c r="AD73" s="147">
        <f t="shared" si="11"/>
        <v>0</v>
      </c>
    </row>
    <row r="74" spans="1:31" ht="15" customHeight="1" x14ac:dyDescent="0.2">
      <c r="A74" s="90" t="s">
        <v>265</v>
      </c>
      <c r="B74" t="str">
        <f>IF($A74="","",INDEX('MA-Liste'!$D:$D,MATCH($A74,'MA-Liste'!$M:$M,FALSE)))</f>
        <v>AeBo</v>
      </c>
      <c r="C74" s="4" t="str">
        <f ca="1">IF($A74="","",INDEX(INDIRECT("'MA-Liste'!"&amp;$C$11),MATCH($A74,'MA-Liste'!$M:$M,FALSE)))</f>
        <v>D</v>
      </c>
      <c r="D74" s="19">
        <f ca="1">IF(OR($C74="",$C74=0),"",VLOOKUP($C74,Ansätze,$D$11,FALSE))</f>
        <v>100</v>
      </c>
      <c r="E74" s="20">
        <f t="shared" si="12"/>
        <v>0</v>
      </c>
      <c r="F74" s="73"/>
      <c r="G74" s="74">
        <f t="shared" ca="1" si="13"/>
        <v>0</v>
      </c>
      <c r="H74" s="73"/>
      <c r="I74" s="74">
        <f t="shared" ca="1" si="1"/>
        <v>0</v>
      </c>
      <c r="J74" s="73"/>
      <c r="K74" s="113">
        <f t="shared" ca="1" si="7"/>
        <v>0</v>
      </c>
      <c r="L74" s="73"/>
      <c r="M74" s="74">
        <f t="shared" ca="1" si="8"/>
        <v>0</v>
      </c>
      <c r="N74" s="73"/>
      <c r="O74" s="113">
        <f t="shared" ca="1" si="2"/>
        <v>0</v>
      </c>
      <c r="P74" s="73"/>
      <c r="Q74" s="74">
        <f t="shared" ca="1" si="2"/>
        <v>0</v>
      </c>
      <c r="R74" s="73"/>
      <c r="S74" s="113">
        <f t="shared" ca="1" si="9"/>
        <v>0</v>
      </c>
      <c r="T74" s="73"/>
      <c r="U74" s="74">
        <v>0</v>
      </c>
      <c r="V74" s="73"/>
      <c r="W74" s="74">
        <f t="shared" ca="1" si="16"/>
        <v>0</v>
      </c>
      <c r="X74" s="73"/>
      <c r="Y74" s="74">
        <f t="shared" ca="1" si="5"/>
        <v>0</v>
      </c>
      <c r="Z74" s="73"/>
      <c r="AA74" s="74">
        <f t="shared" ca="1" si="10"/>
        <v>0</v>
      </c>
      <c r="AB74" s="82">
        <f t="shared" ca="1" si="6"/>
        <v>0</v>
      </c>
      <c r="AC74" s="74"/>
      <c r="AD74" s="147">
        <f t="shared" ca="1" si="11"/>
        <v>0</v>
      </c>
    </row>
    <row r="75" spans="1:31" ht="15" customHeight="1" x14ac:dyDescent="0.2">
      <c r="A75" s="90" t="s">
        <v>263</v>
      </c>
      <c r="B75" s="14" t="s">
        <v>65</v>
      </c>
      <c r="C75" s="18" t="s">
        <v>6</v>
      </c>
      <c r="D75" s="19">
        <v>100</v>
      </c>
      <c r="E75" s="20">
        <f t="shared" si="12"/>
        <v>0</v>
      </c>
      <c r="F75" s="73"/>
      <c r="G75" s="74">
        <f t="shared" si="13"/>
        <v>0</v>
      </c>
      <c r="H75" s="73"/>
      <c r="I75" s="74">
        <f t="shared" ref="I75:I81" si="17">IF(D75="",0,D75*H75)</f>
        <v>0</v>
      </c>
      <c r="J75" s="73"/>
      <c r="K75" s="113">
        <f t="shared" si="7"/>
        <v>0</v>
      </c>
      <c r="L75" s="73"/>
      <c r="M75" s="74">
        <f t="shared" si="8"/>
        <v>0</v>
      </c>
      <c r="N75" s="73"/>
      <c r="O75" s="113">
        <f t="shared" ref="O75:O81" si="18">IF($D75="",0,$D75*N75)</f>
        <v>0</v>
      </c>
      <c r="P75" s="73"/>
      <c r="Q75" s="74">
        <f t="shared" ref="Q75:Q81" si="19">IF($D75="",0,$D75*P75)</f>
        <v>0</v>
      </c>
      <c r="R75" s="73"/>
      <c r="S75" s="113">
        <f t="shared" si="9"/>
        <v>0</v>
      </c>
      <c r="T75" s="73"/>
      <c r="U75" s="74">
        <v>0</v>
      </c>
      <c r="V75" s="73"/>
      <c r="W75" s="74">
        <f t="shared" si="16"/>
        <v>0</v>
      </c>
      <c r="X75" s="73"/>
      <c r="Y75" s="74">
        <f t="shared" ref="Y75:Y81" si="20">IF(D75="",0,D75*X75)</f>
        <v>0</v>
      </c>
      <c r="Z75" s="73"/>
      <c r="AA75" s="74">
        <f t="shared" si="10"/>
        <v>0</v>
      </c>
      <c r="AB75" s="82">
        <f t="shared" ref="AB75:AB81" si="21">IF(D75="",0,D75*E75)</f>
        <v>0</v>
      </c>
      <c r="AC75" s="74"/>
      <c r="AD75" s="147">
        <f t="shared" si="11"/>
        <v>0</v>
      </c>
      <c r="AE75" s="141"/>
    </row>
    <row r="76" spans="1:31" ht="15" customHeight="1" x14ac:dyDescent="0.2">
      <c r="A76" s="84" t="s">
        <v>292</v>
      </c>
      <c r="B76" t="s">
        <v>65</v>
      </c>
      <c r="C76" s="4" t="s">
        <v>9</v>
      </c>
      <c r="D76" s="19">
        <v>35</v>
      </c>
      <c r="E76" s="20">
        <f t="shared" si="12"/>
        <v>0</v>
      </c>
      <c r="F76" s="73"/>
      <c r="G76" s="74">
        <f t="shared" si="13"/>
        <v>0</v>
      </c>
      <c r="H76" s="73"/>
      <c r="I76" s="74">
        <f t="shared" si="17"/>
        <v>0</v>
      </c>
      <c r="J76" s="73"/>
      <c r="K76" s="113">
        <f t="shared" ref="K76:K81" si="22">IF($D76="",0,$D76*J76)</f>
        <v>0</v>
      </c>
      <c r="L76" s="73"/>
      <c r="M76" s="74">
        <f t="shared" ref="M76:M81" si="23">IF($D76="",0,$D76*L76)</f>
        <v>0</v>
      </c>
      <c r="N76" s="73"/>
      <c r="O76" s="113">
        <f t="shared" si="18"/>
        <v>0</v>
      </c>
      <c r="P76" s="73"/>
      <c r="Q76" s="74">
        <f t="shared" si="19"/>
        <v>0</v>
      </c>
      <c r="R76" s="73"/>
      <c r="S76" s="113">
        <f t="shared" ref="S76:S81" si="24">IF($D76="",0,$D76*R76)</f>
        <v>0</v>
      </c>
      <c r="T76" s="73"/>
      <c r="U76" s="74">
        <v>0</v>
      </c>
      <c r="V76" s="73"/>
      <c r="W76" s="74">
        <f t="shared" si="16"/>
        <v>0</v>
      </c>
      <c r="X76" s="73"/>
      <c r="Y76" s="74">
        <f t="shared" si="20"/>
        <v>0</v>
      </c>
      <c r="Z76" s="73"/>
      <c r="AA76" s="74">
        <f t="shared" si="10"/>
        <v>0</v>
      </c>
      <c r="AB76" s="82">
        <f t="shared" si="21"/>
        <v>0</v>
      </c>
      <c r="AC76" s="74"/>
      <c r="AD76" s="147">
        <f t="shared" ref="AD76:AD81" si="25">SUM(AB76+AC76)</f>
        <v>0</v>
      </c>
      <c r="AE76" s="141"/>
    </row>
    <row r="77" spans="1:31" ht="15" customHeight="1" x14ac:dyDescent="0.2">
      <c r="A77" s="84" t="s">
        <v>293</v>
      </c>
      <c r="B77" s="14" t="s">
        <v>65</v>
      </c>
      <c r="C77" s="18" t="s">
        <v>5</v>
      </c>
      <c r="D77" s="19">
        <v>118</v>
      </c>
      <c r="E77" s="20">
        <f t="shared" si="12"/>
        <v>0</v>
      </c>
      <c r="F77" s="73"/>
      <c r="G77" s="74">
        <f t="shared" si="13"/>
        <v>0</v>
      </c>
      <c r="H77" s="73"/>
      <c r="I77" s="74">
        <f t="shared" si="17"/>
        <v>0</v>
      </c>
      <c r="J77" s="73"/>
      <c r="K77" s="113">
        <f t="shared" si="22"/>
        <v>0</v>
      </c>
      <c r="L77" s="73"/>
      <c r="M77" s="74">
        <f t="shared" si="23"/>
        <v>0</v>
      </c>
      <c r="N77" s="73"/>
      <c r="O77" s="113">
        <f t="shared" si="18"/>
        <v>0</v>
      </c>
      <c r="P77" s="73"/>
      <c r="Q77" s="74">
        <f t="shared" si="19"/>
        <v>0</v>
      </c>
      <c r="R77" s="73"/>
      <c r="S77" s="113">
        <f t="shared" si="24"/>
        <v>0</v>
      </c>
      <c r="T77" s="73"/>
      <c r="U77" s="74">
        <f>IF(D77="",0,D77*T77)</f>
        <v>0</v>
      </c>
      <c r="V77" s="73"/>
      <c r="W77" s="74">
        <f t="shared" si="16"/>
        <v>0</v>
      </c>
      <c r="X77" s="73"/>
      <c r="Y77" s="74">
        <f t="shared" si="20"/>
        <v>0</v>
      </c>
      <c r="Z77" s="73"/>
      <c r="AA77" s="74">
        <f t="shared" si="10"/>
        <v>0</v>
      </c>
      <c r="AB77" s="82">
        <f t="shared" si="21"/>
        <v>0</v>
      </c>
      <c r="AC77" s="74"/>
      <c r="AD77" s="147">
        <f t="shared" si="25"/>
        <v>0</v>
      </c>
      <c r="AE77" s="141"/>
    </row>
    <row r="78" spans="1:31" ht="15" customHeight="1" x14ac:dyDescent="0.2">
      <c r="A78" s="84" t="s">
        <v>300</v>
      </c>
      <c r="B78" s="14" t="s">
        <v>65</v>
      </c>
      <c r="C78" s="18" t="s">
        <v>6</v>
      </c>
      <c r="D78" s="19">
        <v>100</v>
      </c>
      <c r="E78" s="20">
        <f t="shared" si="12"/>
        <v>0</v>
      </c>
      <c r="F78" s="73"/>
      <c r="G78" s="74">
        <f t="shared" si="13"/>
        <v>0</v>
      </c>
      <c r="H78" s="73"/>
      <c r="I78" s="74">
        <f t="shared" si="17"/>
        <v>0</v>
      </c>
      <c r="J78" s="174"/>
      <c r="K78" s="113">
        <f t="shared" si="22"/>
        <v>0</v>
      </c>
      <c r="L78" s="73"/>
      <c r="M78" s="74">
        <f t="shared" si="23"/>
        <v>0</v>
      </c>
      <c r="N78" s="174"/>
      <c r="O78" s="113">
        <f t="shared" si="18"/>
        <v>0</v>
      </c>
      <c r="P78" s="73"/>
      <c r="Q78" s="74">
        <f t="shared" si="19"/>
        <v>0</v>
      </c>
      <c r="R78" s="174"/>
      <c r="S78" s="113">
        <f t="shared" si="24"/>
        <v>0</v>
      </c>
      <c r="T78" s="73"/>
      <c r="U78" s="74">
        <f>IF(D78="",0,D78*T78)</f>
        <v>0</v>
      </c>
      <c r="V78" s="73"/>
      <c r="W78" s="74">
        <f t="shared" si="16"/>
        <v>0</v>
      </c>
      <c r="X78" s="73"/>
      <c r="Y78" s="74">
        <f t="shared" si="20"/>
        <v>0</v>
      </c>
      <c r="Z78" s="73"/>
      <c r="AA78" s="74">
        <f>IF(D78="",0,D78*Z78)</f>
        <v>0</v>
      </c>
      <c r="AB78" s="82">
        <f t="shared" si="21"/>
        <v>0</v>
      </c>
      <c r="AC78" s="74"/>
      <c r="AD78" s="147">
        <f t="shared" si="25"/>
        <v>0</v>
      </c>
      <c r="AE78" s="141"/>
    </row>
    <row r="79" spans="1:31" ht="15" customHeight="1" x14ac:dyDescent="0.2">
      <c r="A79" s="84" t="s">
        <v>302</v>
      </c>
      <c r="B79" s="14" t="s">
        <v>65</v>
      </c>
      <c r="C79" s="18" t="s">
        <v>9</v>
      </c>
      <c r="D79" s="19">
        <v>35</v>
      </c>
      <c r="E79" s="20">
        <f>SUM(F79++H79+J79+L79+N79+P79+R79+T79+V79+X79+Z79)</f>
        <v>2</v>
      </c>
      <c r="F79" s="73"/>
      <c r="G79" s="74">
        <f>IF(D79="",0,D79*F79)</f>
        <v>0</v>
      </c>
      <c r="H79" s="73"/>
      <c r="I79" s="74">
        <f t="shared" si="17"/>
        <v>0</v>
      </c>
      <c r="J79" s="174"/>
      <c r="K79" s="113">
        <f t="shared" si="22"/>
        <v>0</v>
      </c>
      <c r="L79" s="73"/>
      <c r="M79" s="74">
        <f t="shared" si="23"/>
        <v>0</v>
      </c>
      <c r="N79" s="174">
        <v>2</v>
      </c>
      <c r="O79" s="113">
        <f t="shared" si="18"/>
        <v>70</v>
      </c>
      <c r="P79" s="73"/>
      <c r="Q79" s="74">
        <f t="shared" si="19"/>
        <v>0</v>
      </c>
      <c r="R79" s="174"/>
      <c r="S79" s="113">
        <f t="shared" si="24"/>
        <v>0</v>
      </c>
      <c r="T79" s="73"/>
      <c r="U79" s="74">
        <f>IF(D79="",0,D79*T79)</f>
        <v>0</v>
      </c>
      <c r="V79" s="73"/>
      <c r="W79" s="74">
        <f t="shared" si="16"/>
        <v>0</v>
      </c>
      <c r="X79" s="73"/>
      <c r="Y79" s="74">
        <f t="shared" si="20"/>
        <v>0</v>
      </c>
      <c r="Z79" s="73"/>
      <c r="AA79" s="74">
        <f>IF(D79="",0,D79*Z79)</f>
        <v>0</v>
      </c>
      <c r="AB79" s="82">
        <f t="shared" si="21"/>
        <v>70</v>
      </c>
      <c r="AC79" s="74"/>
      <c r="AD79" s="147">
        <f t="shared" si="25"/>
        <v>70</v>
      </c>
      <c r="AE79" s="141"/>
    </row>
    <row r="80" spans="1:31" ht="15" customHeight="1" x14ac:dyDescent="0.2">
      <c r="A80" s="84" t="s">
        <v>301</v>
      </c>
      <c r="B80" s="14" t="s">
        <v>65</v>
      </c>
      <c r="C80" s="18" t="s">
        <v>7</v>
      </c>
      <c r="D80" s="19">
        <v>75</v>
      </c>
      <c r="E80" s="20">
        <f>SUM(F80++H80+J80+L80+N80+P80+R80+T80+V80+X80+Z80)</f>
        <v>2.5</v>
      </c>
      <c r="F80" s="73"/>
      <c r="G80" s="74">
        <f>IF(D80="",0,D80*F80)</f>
        <v>0</v>
      </c>
      <c r="H80" s="73"/>
      <c r="I80" s="74">
        <f t="shared" si="17"/>
        <v>0</v>
      </c>
      <c r="J80" s="174">
        <v>2.5</v>
      </c>
      <c r="K80" s="113">
        <f t="shared" si="22"/>
        <v>187.5</v>
      </c>
      <c r="L80" s="73"/>
      <c r="M80" s="74">
        <f t="shared" si="23"/>
        <v>0</v>
      </c>
      <c r="N80" s="174"/>
      <c r="O80" s="113">
        <f t="shared" si="18"/>
        <v>0</v>
      </c>
      <c r="P80" s="73"/>
      <c r="Q80" s="74">
        <f t="shared" si="19"/>
        <v>0</v>
      </c>
      <c r="R80" s="174"/>
      <c r="S80" s="113">
        <f t="shared" si="24"/>
        <v>0</v>
      </c>
      <c r="T80" s="73"/>
      <c r="U80" s="74">
        <f>IF(D80="",0,D80*T80)</f>
        <v>0</v>
      </c>
      <c r="V80" s="73"/>
      <c r="W80" s="74">
        <f t="shared" si="16"/>
        <v>0</v>
      </c>
      <c r="X80" s="73"/>
      <c r="Y80" s="74">
        <f t="shared" si="20"/>
        <v>0</v>
      </c>
      <c r="Z80" s="73"/>
      <c r="AA80" s="74">
        <f>IF(D80="",0,D80*Z80)</f>
        <v>0</v>
      </c>
      <c r="AB80" s="82">
        <f t="shared" si="21"/>
        <v>187.5</v>
      </c>
      <c r="AC80" s="74"/>
      <c r="AD80" s="147">
        <f t="shared" si="25"/>
        <v>187.5</v>
      </c>
      <c r="AE80" s="141"/>
    </row>
    <row r="81" spans="1:31" s="14" customFormat="1" ht="15" customHeight="1" x14ac:dyDescent="0.2">
      <c r="A81" s="90" t="s">
        <v>303</v>
      </c>
      <c r="B81" s="14" t="s">
        <v>65</v>
      </c>
      <c r="C81" s="18" t="s">
        <v>8</v>
      </c>
      <c r="D81" s="170">
        <v>60</v>
      </c>
      <c r="E81" s="20">
        <f>SUM(F81++H81+J81+L81+N81+P81+R81+T81+V81+X81+Z81)</f>
        <v>0</v>
      </c>
      <c r="F81" s="101"/>
      <c r="G81" s="74">
        <f>IF(D81="",0,D81*F81)</f>
        <v>0</v>
      </c>
      <c r="H81" s="101"/>
      <c r="I81" s="154">
        <f t="shared" si="17"/>
        <v>0</v>
      </c>
      <c r="J81" s="181"/>
      <c r="K81" s="156">
        <f t="shared" si="22"/>
        <v>0</v>
      </c>
      <c r="L81" s="101"/>
      <c r="M81" s="154">
        <f t="shared" si="23"/>
        <v>0</v>
      </c>
      <c r="N81" s="181"/>
      <c r="O81" s="156">
        <f t="shared" si="18"/>
        <v>0</v>
      </c>
      <c r="P81" s="101"/>
      <c r="Q81" s="154">
        <f t="shared" si="19"/>
        <v>0</v>
      </c>
      <c r="R81" s="181"/>
      <c r="S81" s="156">
        <f t="shared" si="24"/>
        <v>0</v>
      </c>
      <c r="T81" s="101"/>
      <c r="U81" s="154">
        <f>IF(D81="",0,D81*T81)</f>
        <v>0</v>
      </c>
      <c r="V81" s="101"/>
      <c r="W81" s="154">
        <f t="shared" si="16"/>
        <v>0</v>
      </c>
      <c r="X81" s="101"/>
      <c r="Y81" s="154">
        <f t="shared" si="20"/>
        <v>0</v>
      </c>
      <c r="Z81" s="101"/>
      <c r="AA81" s="154">
        <f>IF(D81="",0,D81*Z81)</f>
        <v>0</v>
      </c>
      <c r="AB81" s="158">
        <f t="shared" si="21"/>
        <v>0</v>
      </c>
      <c r="AC81" s="154"/>
      <c r="AD81" s="147">
        <f t="shared" si="25"/>
        <v>0</v>
      </c>
      <c r="AE81" s="182"/>
    </row>
    <row r="82" spans="1:31" s="62" customFormat="1" ht="15" customHeight="1" x14ac:dyDescent="0.2">
      <c r="A82" s="85"/>
      <c r="C82" s="63" t="s">
        <v>154</v>
      </c>
      <c r="D82" s="57"/>
      <c r="E82" s="20">
        <f>SUM(H82+J82+L82+N82+P82+R82+T82+V82+X82)</f>
        <v>224</v>
      </c>
      <c r="F82" s="144">
        <f>SUM(F13:F81)</f>
        <v>7.5</v>
      </c>
      <c r="G82" s="143"/>
      <c r="H82" s="75">
        <f>SUM(H13:H81)</f>
        <v>0</v>
      </c>
      <c r="I82" s="76"/>
      <c r="J82" s="94">
        <f>SUM(J13:J81)</f>
        <v>51.75</v>
      </c>
      <c r="K82" s="94"/>
      <c r="L82" s="75">
        <f>SUM(L13:L81)</f>
        <v>0</v>
      </c>
      <c r="M82" s="76"/>
      <c r="N82" s="94">
        <f>SUM(N13:N81)</f>
        <v>107.75</v>
      </c>
      <c r="O82" s="94"/>
      <c r="P82" s="75">
        <f>SUM(P13:P81)</f>
        <v>0</v>
      </c>
      <c r="Q82" s="76"/>
      <c r="R82" s="94">
        <f>SUM(R13:R81)</f>
        <v>64.5</v>
      </c>
      <c r="S82" s="94"/>
      <c r="T82" s="75">
        <f>SUM(T13:T81)</f>
        <v>0</v>
      </c>
      <c r="U82" s="76"/>
      <c r="V82" s="75">
        <f>SUM(V13:V81)</f>
        <v>0</v>
      </c>
      <c r="W82" s="76"/>
      <c r="X82" s="75">
        <f>SUM(X13:X81)</f>
        <v>0</v>
      </c>
      <c r="Y82" s="76"/>
      <c r="Z82" s="94"/>
      <c r="AA82" s="76">
        <f>IF(D82="",0,D82*Z82)</f>
        <v>0</v>
      </c>
      <c r="AB82" s="76"/>
      <c r="AC82" s="140"/>
      <c r="AD82" s="148">
        <f>SUM(AB82+AC82)</f>
        <v>0</v>
      </c>
      <c r="AE82" s="142"/>
    </row>
    <row r="83" spans="1:31" ht="4.5" customHeight="1" x14ac:dyDescent="0.2">
      <c r="A83" s="86"/>
      <c r="B83" s="40"/>
      <c r="C83" s="68"/>
      <c r="D83" s="69"/>
      <c r="E83" s="69"/>
      <c r="F83" s="69"/>
      <c r="G83" s="69"/>
      <c r="H83" s="77"/>
      <c r="I83" s="78"/>
      <c r="J83" s="69"/>
      <c r="K83" s="69"/>
      <c r="L83" s="77"/>
      <c r="M83" s="78"/>
      <c r="N83" s="69"/>
      <c r="O83" s="69"/>
      <c r="P83" s="77"/>
      <c r="Q83" s="78"/>
      <c r="R83" s="69"/>
      <c r="S83" s="69"/>
      <c r="T83" s="77"/>
      <c r="U83" s="78"/>
      <c r="V83" s="77"/>
      <c r="W83" s="78"/>
      <c r="X83" s="77"/>
      <c r="Y83" s="78"/>
      <c r="Z83" s="69"/>
      <c r="AA83" s="69"/>
      <c r="AB83" s="69"/>
      <c r="AC83" s="69"/>
      <c r="AD83" s="78"/>
    </row>
    <row r="84" spans="1:31" ht="15" customHeight="1" x14ac:dyDescent="0.2">
      <c r="A84" s="65"/>
      <c r="B84" s="65"/>
      <c r="C84" s="66" t="s">
        <v>155</v>
      </c>
      <c r="D84" s="67"/>
      <c r="E84" s="19"/>
      <c r="F84" s="145"/>
      <c r="G84" s="146">
        <f ca="1">SUM(G13:G83)</f>
        <v>1050</v>
      </c>
      <c r="H84" s="79"/>
      <c r="I84" s="80">
        <f ca="1">SUM(I13:I83)</f>
        <v>0</v>
      </c>
      <c r="J84" s="95"/>
      <c r="K84" s="95">
        <f ca="1">SUM(K12:K83)</f>
        <v>4859</v>
      </c>
      <c r="L84" s="79"/>
      <c r="M84" s="80">
        <f ca="1">SUM(M13:M83)</f>
        <v>0</v>
      </c>
      <c r="N84" s="95"/>
      <c r="O84" s="95">
        <f ca="1">SUM(O12:O83)</f>
        <v>10675</v>
      </c>
      <c r="P84" s="79"/>
      <c r="Q84" s="80">
        <f ca="1">SUM(Q13:Q83)</f>
        <v>0</v>
      </c>
      <c r="R84" s="95"/>
      <c r="S84" s="95">
        <f ca="1">SUM(S12:S83)</f>
        <v>8076.5</v>
      </c>
      <c r="T84" s="79"/>
      <c r="U84" s="80">
        <f ca="1">SUM(U13:U83)</f>
        <v>0</v>
      </c>
      <c r="V84" s="79"/>
      <c r="W84" s="80">
        <f ca="1">SUM(W13:W83)</f>
        <v>0</v>
      </c>
      <c r="X84" s="79"/>
      <c r="Y84" s="80">
        <f ca="1">SUM(Y13:Y83)</f>
        <v>0</v>
      </c>
      <c r="Z84" s="95"/>
      <c r="AA84" s="80">
        <f ca="1">SUM(AA13:AA83)</f>
        <v>0</v>
      </c>
      <c r="AB84" s="80">
        <f ca="1">SUM(G84+I84+K84+M84+O84+Q84+S84+U84+W84+Y84+AA84)</f>
        <v>24660.5</v>
      </c>
      <c r="AC84" s="137"/>
      <c r="AD84" s="149"/>
    </row>
    <row r="85" spans="1:31" x14ac:dyDescent="0.2">
      <c r="C85" s="41" t="s">
        <v>24</v>
      </c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2">
        <f ca="1">SUM(AB13:AB81)</f>
        <v>24660.5</v>
      </c>
      <c r="AC85" s="3">
        <f>SUBTOTAL(9,AC13:AC83)</f>
        <v>0</v>
      </c>
      <c r="AD85" s="136">
        <f ca="1">SUM(AB85+AC85)</f>
        <v>24660.5</v>
      </c>
    </row>
    <row r="86" spans="1:31" x14ac:dyDescent="0.2">
      <c r="C86" s="56"/>
      <c r="H86" s="56"/>
      <c r="I86" s="56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56"/>
      <c r="U86" s="56"/>
      <c r="V86" s="56"/>
      <c r="W86" s="56"/>
      <c r="X86" s="56"/>
      <c r="Y86" s="56"/>
      <c r="Z86" s="56"/>
      <c r="AA86" s="56"/>
    </row>
    <row r="87" spans="1:31" x14ac:dyDescent="0.2">
      <c r="A87" s="103"/>
      <c r="AB87" s="19"/>
    </row>
    <row r="96" spans="1:31" x14ac:dyDescent="0.2">
      <c r="AB96" s="21">
        <f>SUM(AB94-AB93)</f>
        <v>0</v>
      </c>
      <c r="AC96">
        <f>SUM(AC94-AC93)</f>
        <v>0</v>
      </c>
    </row>
  </sheetData>
  <autoFilter ref="A12:AB84"/>
  <mergeCells count="13">
    <mergeCell ref="L10:M10"/>
    <mergeCell ref="B6:D6"/>
    <mergeCell ref="B8:D8"/>
    <mergeCell ref="F10:G10"/>
    <mergeCell ref="H10:I10"/>
    <mergeCell ref="J10:K10"/>
    <mergeCell ref="Z10:AA10"/>
    <mergeCell ref="N10:O10"/>
    <mergeCell ref="P10:Q10"/>
    <mergeCell ref="R10:S10"/>
    <mergeCell ref="T10:U10"/>
    <mergeCell ref="V10:W10"/>
    <mergeCell ref="X10:Y10"/>
  </mergeCells>
  <dataValidations count="3">
    <dataValidation type="list" allowBlank="1" showInputMessage="1" showErrorMessage="1" sqref="C12">
      <formula1>Kategorie</formula1>
    </dataValidation>
    <dataValidation type="list" allowBlank="1" showInputMessage="1" showErrorMessage="1" sqref="D12">
      <formula1>Jahr</formula1>
    </dataValidation>
    <dataValidation type="list" allowBlank="1" showInputMessage="1" showErrorMessage="1" sqref="A13:A84">
      <formula1>Name</formula1>
    </dataValidation>
  </dataValidations>
  <pageMargins left="0.70866141732283472" right="0.70866141732283472" top="0.78740157480314965" bottom="0.6692913385826772" header="0.39370078740157483" footer="0.35433070866141736"/>
  <pageSetup paperSize="9" scale="43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legacyDrawingHF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E96"/>
  <sheetViews>
    <sheetView view="pageBreakPreview" topLeftCell="A61" zoomScale="110" zoomScaleNormal="110" zoomScaleSheetLayoutView="110" workbookViewId="0">
      <pane xSplit="1" topLeftCell="M1" activePane="topRight" state="frozen"/>
      <selection pane="topRight" activeCell="S84" sqref="S84"/>
    </sheetView>
  </sheetViews>
  <sheetFormatPr baseColWidth="10" defaultRowHeight="12.75" x14ac:dyDescent="0.2"/>
  <cols>
    <col min="1" max="1" width="19.7109375" customWidth="1"/>
    <col min="2" max="2" width="9.7109375" customWidth="1"/>
    <col min="3" max="3" width="10" style="4" customWidth="1"/>
    <col min="4" max="27" width="9.7109375" style="21" customWidth="1"/>
    <col min="28" max="28" width="11.85546875" style="21" customWidth="1"/>
    <col min="29" max="29" width="9.7109375" customWidth="1"/>
  </cols>
  <sheetData>
    <row r="1" spans="1:30" x14ac:dyDescent="0.2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r="2" spans="1:30" s="15" customFormat="1" ht="15" customHeight="1" x14ac:dyDescent="0.25">
      <c r="A2" s="100" t="s">
        <v>282</v>
      </c>
    </row>
    <row r="3" spans="1:30" s="15" customFormat="1" ht="14.25" x14ac:dyDescent="0.2">
      <c r="A3" s="99"/>
    </row>
    <row r="4" spans="1:30" s="15" customFormat="1" ht="15" x14ac:dyDescent="0.25">
      <c r="A4" s="100" t="s">
        <v>158</v>
      </c>
      <c r="B4" s="191" t="str">
        <f>IF(Vertragsdaten!B6="","",Vertragsdaten!B6)</f>
        <v>EP SIEP</v>
      </c>
      <c r="C4" s="191"/>
      <c r="D4" s="191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</row>
    <row r="5" spans="1:30" s="15" customFormat="1" ht="8.25" customHeight="1" x14ac:dyDescent="0.25">
      <c r="A5" s="100"/>
      <c r="B5" s="89"/>
      <c r="C5" s="89"/>
      <c r="D5" s="89"/>
    </row>
    <row r="6" spans="1:30" s="15" customFormat="1" ht="15" x14ac:dyDescent="0.25">
      <c r="A6" s="100" t="s">
        <v>159</v>
      </c>
      <c r="B6" s="325" t="str">
        <f>Vertragsdaten!B8</f>
        <v>070017/000025</v>
      </c>
      <c r="C6" s="325"/>
      <c r="D6" s="325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83"/>
      <c r="AC6" s="83"/>
    </row>
    <row r="7" spans="1:30" s="15" customFormat="1" ht="15" customHeight="1" x14ac:dyDescent="0.25">
      <c r="A7" s="100"/>
      <c r="AB7" s="64"/>
      <c r="AC7" s="64"/>
    </row>
    <row r="8" spans="1:30" s="8" customFormat="1" ht="15" x14ac:dyDescent="0.25">
      <c r="A8" s="100" t="s">
        <v>160</v>
      </c>
      <c r="B8" s="328">
        <v>42736</v>
      </c>
      <c r="C8" s="329"/>
      <c r="D8" s="32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83"/>
      <c r="AC8" s="83"/>
    </row>
    <row r="9" spans="1:30" x14ac:dyDescent="0.2">
      <c r="A9" s="65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</row>
    <row r="10" spans="1:30" s="128" customFormat="1" ht="27.75" customHeight="1" x14ac:dyDescent="0.2">
      <c r="A10" s="127"/>
      <c r="F10" s="326" t="s">
        <v>284</v>
      </c>
      <c r="G10" s="330"/>
      <c r="H10" s="326" t="s">
        <v>276</v>
      </c>
      <c r="I10" s="330"/>
      <c r="J10" s="326" t="s">
        <v>277</v>
      </c>
      <c r="K10" s="330"/>
      <c r="L10" s="326" t="s">
        <v>274</v>
      </c>
      <c r="M10" s="330"/>
      <c r="N10" s="326" t="s">
        <v>279</v>
      </c>
      <c r="O10" s="330"/>
      <c r="P10" s="326" t="s">
        <v>275</v>
      </c>
      <c r="Q10" s="330"/>
      <c r="R10" s="326" t="s">
        <v>278</v>
      </c>
      <c r="S10" s="330"/>
      <c r="T10" s="326" t="s">
        <v>199</v>
      </c>
      <c r="U10" s="331"/>
      <c r="V10" s="326" t="s">
        <v>200</v>
      </c>
      <c r="W10" s="327"/>
      <c r="X10" s="326" t="s">
        <v>201</v>
      </c>
      <c r="Y10" s="327"/>
      <c r="Z10" s="332" t="s">
        <v>305</v>
      </c>
      <c r="AA10" s="333"/>
      <c r="AB10" s="131"/>
      <c r="AC10" s="133" t="s">
        <v>280</v>
      </c>
      <c r="AD10" s="192" t="s">
        <v>281</v>
      </c>
    </row>
    <row r="11" spans="1:30" ht="3.75" hidden="1" customHeight="1" x14ac:dyDescent="0.2">
      <c r="C11" s="4" t="str">
        <f>VLOOKUP(C12,'MA-Liste'!A192:B198,2,FALSE)</f>
        <v>$K:$K</v>
      </c>
      <c r="D11">
        <f>VLOOKUP(D12,Vertragsdaten!A37:B42,2,FALSE)</f>
        <v>2</v>
      </c>
      <c r="E11"/>
      <c r="F11"/>
      <c r="G11"/>
      <c r="H11" s="70"/>
      <c r="I11" s="71"/>
      <c r="J11" s="65"/>
      <c r="K11" s="65"/>
      <c r="L11" s="70"/>
      <c r="M11" s="71"/>
      <c r="N11" s="65"/>
      <c r="O11" s="65"/>
      <c r="P11" s="70"/>
      <c r="Q11" s="71"/>
      <c r="R11" s="65"/>
      <c r="S11" s="65"/>
      <c r="T11" s="70"/>
      <c r="U11" s="71"/>
      <c r="V11" s="70"/>
      <c r="W11" s="71"/>
      <c r="X11" s="70"/>
      <c r="Y11" s="71"/>
      <c r="Z11" s="65"/>
      <c r="AA11" s="65"/>
      <c r="AB11"/>
      <c r="AC11" s="1"/>
      <c r="AD11" s="134"/>
    </row>
    <row r="12" spans="1:30" s="1" customFormat="1" ht="31.5" customHeight="1" x14ac:dyDescent="0.2">
      <c r="A12" s="44" t="s">
        <v>23</v>
      </c>
      <c r="B12" s="45" t="s">
        <v>18</v>
      </c>
      <c r="C12" s="87" t="str">
        <f>'MA-Liste'!K7</f>
        <v>Kategorie</v>
      </c>
      <c r="D12" s="88" t="s">
        <v>157</v>
      </c>
      <c r="E12" s="60" t="s">
        <v>152</v>
      </c>
      <c r="F12" s="60" t="s">
        <v>22</v>
      </c>
      <c r="G12" s="60" t="s">
        <v>156</v>
      </c>
      <c r="H12" s="72" t="s">
        <v>22</v>
      </c>
      <c r="I12" s="46" t="s">
        <v>156</v>
      </c>
      <c r="J12" s="112" t="s">
        <v>22</v>
      </c>
      <c r="K12" s="112" t="s">
        <v>156</v>
      </c>
      <c r="L12" s="72" t="s">
        <v>22</v>
      </c>
      <c r="M12" s="46" t="s">
        <v>156</v>
      </c>
      <c r="N12" s="112" t="s">
        <v>22</v>
      </c>
      <c r="O12" s="112" t="s">
        <v>156</v>
      </c>
      <c r="P12" s="72" t="s">
        <v>22</v>
      </c>
      <c r="Q12" s="46" t="s">
        <v>156</v>
      </c>
      <c r="R12" s="112" t="s">
        <v>22</v>
      </c>
      <c r="S12" s="112" t="s">
        <v>156</v>
      </c>
      <c r="T12" s="81" t="s">
        <v>22</v>
      </c>
      <c r="U12" s="13" t="s">
        <v>156</v>
      </c>
      <c r="V12" s="81" t="s">
        <v>22</v>
      </c>
      <c r="W12" s="13" t="s">
        <v>156</v>
      </c>
      <c r="X12" s="81" t="s">
        <v>22</v>
      </c>
      <c r="Y12" s="13" t="s">
        <v>156</v>
      </c>
      <c r="Z12" s="183" t="s">
        <v>22</v>
      </c>
      <c r="AA12" s="183" t="s">
        <v>156</v>
      </c>
      <c r="AB12" s="130" t="s">
        <v>153</v>
      </c>
      <c r="AC12" s="132" t="s">
        <v>285</v>
      </c>
      <c r="AD12" s="135"/>
    </row>
    <row r="13" spans="1:30" ht="15" customHeight="1" x14ac:dyDescent="0.2">
      <c r="A13" s="90" t="s">
        <v>145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65" ca="1" si="0">IF(OR($C13="",$C13=0),"",VLOOKUP($C13,Ansätze,$D$11,FALSE))</f>
        <v>140</v>
      </c>
      <c r="E13" s="20">
        <f>SUM(F13++H13+J13+L13+N13+P13+R13+T13+V13+X13+Z13)</f>
        <v>9</v>
      </c>
      <c r="F13" s="73">
        <v>8</v>
      </c>
      <c r="G13" s="74">
        <f ca="1">IF(D13="",0,D13*F13)</f>
        <v>1120</v>
      </c>
      <c r="H13" s="73"/>
      <c r="I13" s="74">
        <f t="shared" ref="I13:I76" ca="1" si="1">IF(D13="",0,D13*H13)</f>
        <v>0</v>
      </c>
      <c r="J13" s="73"/>
      <c r="K13" s="113">
        <f ca="1">IF($D13="",0,$D13*J13)</f>
        <v>0</v>
      </c>
      <c r="L13" s="73"/>
      <c r="M13" s="74">
        <f ca="1">IF($D13="",0,$D13*L13)</f>
        <v>0</v>
      </c>
      <c r="N13" s="73"/>
      <c r="O13" s="113">
        <f t="shared" ref="O13:Q74" ca="1" si="2">IF($D13="",0,$D13*N13)</f>
        <v>0</v>
      </c>
      <c r="P13" s="101"/>
      <c r="Q13" s="74">
        <f t="shared" ca="1" si="2"/>
        <v>0</v>
      </c>
      <c r="R13" s="73">
        <v>1</v>
      </c>
      <c r="S13" s="113">
        <f ca="1">IF($D13="",0,$D13*R13)</f>
        <v>140</v>
      </c>
      <c r="T13" s="73"/>
      <c r="U13" s="74">
        <f t="shared" ref="U13:U40" ca="1" si="3">IF(D13="",0,D13*T13)</f>
        <v>0</v>
      </c>
      <c r="V13" s="73"/>
      <c r="W13" s="74">
        <f t="shared" ref="W13:W40" ca="1" si="4">IF(D13="",0,D13*V13)</f>
        <v>0</v>
      </c>
      <c r="X13" s="73"/>
      <c r="Y13" s="74">
        <f t="shared" ref="Y13:Y76" ca="1" si="5">IF(D13="",0,D13*X13)</f>
        <v>0</v>
      </c>
      <c r="Z13" s="73">
        <v>0</v>
      </c>
      <c r="AA13" s="74">
        <f ca="1">IF(D13="",0,D13*Z13)</f>
        <v>0</v>
      </c>
      <c r="AB13" s="82">
        <f t="shared" ref="AB13:AB76" ca="1" si="6">IF(D13="",0,D13*E13)</f>
        <v>1260</v>
      </c>
      <c r="AC13" s="74"/>
      <c r="AD13" s="138">
        <f ca="1">SUM(AB13+AC13)</f>
        <v>1260</v>
      </c>
    </row>
    <row r="14" spans="1:30" ht="15" customHeight="1" x14ac:dyDescent="0.2">
      <c r="A14" s="90" t="s">
        <v>162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>SUM(F14++H14+J14+L14+N14+P14+R14+T14+V14+X14+Z14)</f>
        <v>0</v>
      </c>
      <c r="F14" s="73"/>
      <c r="G14" s="74">
        <f ca="1">IF(D14="",0,D14*F14)</f>
        <v>0</v>
      </c>
      <c r="H14" s="73"/>
      <c r="I14" s="74">
        <f t="shared" ca="1" si="1"/>
        <v>0</v>
      </c>
      <c r="J14" s="73"/>
      <c r="K14" s="113">
        <f t="shared" ref="K14:K77" ca="1" si="7">IF($D14="",0,$D14*J14)</f>
        <v>0</v>
      </c>
      <c r="L14" s="73"/>
      <c r="M14" s="74">
        <f t="shared" ref="M14:M77" ca="1" si="8">IF($D14="",0,$D14*L14)</f>
        <v>0</v>
      </c>
      <c r="N14" s="73"/>
      <c r="O14" s="113">
        <f t="shared" ca="1" si="2"/>
        <v>0</v>
      </c>
      <c r="P14" s="101"/>
      <c r="Q14" s="74">
        <f t="shared" ca="1" si="2"/>
        <v>0</v>
      </c>
      <c r="R14" s="73"/>
      <c r="S14" s="113">
        <f t="shared" ref="S14:S76" ca="1" si="9">IF($D14="",0,$D14*R14)</f>
        <v>0</v>
      </c>
      <c r="T14" s="73"/>
      <c r="U14" s="74">
        <f t="shared" ca="1" si="3"/>
        <v>0</v>
      </c>
      <c r="V14" s="73"/>
      <c r="W14" s="74">
        <f t="shared" ca="1" si="4"/>
        <v>0</v>
      </c>
      <c r="X14" s="73"/>
      <c r="Y14" s="74">
        <f t="shared" ca="1" si="5"/>
        <v>0</v>
      </c>
      <c r="Z14" s="73"/>
      <c r="AA14" s="74">
        <f t="shared" ref="AA14:AA77" ca="1" si="10">IF(D14="",0,D14*Z14)</f>
        <v>0</v>
      </c>
      <c r="AB14" s="82">
        <f t="shared" ca="1" si="6"/>
        <v>0</v>
      </c>
      <c r="AC14" s="74"/>
      <c r="AD14" s="139">
        <f t="shared" ref="AD14:AD77" ca="1" si="11">SUM(AB14+AC14)</f>
        <v>0</v>
      </c>
    </row>
    <row r="15" spans="1:30" ht="15" customHeight="1" x14ac:dyDescent="0.2">
      <c r="A15" s="90" t="s">
        <v>146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ref="E15:E78" si="12">SUM(F15++H15+J15+L15+N15+P15+R15+T15+V15+X15+Z15)</f>
        <v>6.25</v>
      </c>
      <c r="F15" s="73"/>
      <c r="G15" s="74">
        <f t="shared" ref="G15:G78" ca="1" si="13">IF(D15="",0,D15*F15)</f>
        <v>0</v>
      </c>
      <c r="H15" s="73"/>
      <c r="I15" s="74">
        <f t="shared" ca="1" si="1"/>
        <v>0</v>
      </c>
      <c r="J15" s="73">
        <v>6.25</v>
      </c>
      <c r="K15" s="113">
        <f t="shared" ca="1" si="7"/>
        <v>737.5</v>
      </c>
      <c r="L15" s="73"/>
      <c r="M15" s="74">
        <f t="shared" ca="1" si="8"/>
        <v>0</v>
      </c>
      <c r="N15" s="73"/>
      <c r="O15" s="113">
        <f t="shared" ca="1" si="2"/>
        <v>0</v>
      </c>
      <c r="P15" s="101"/>
      <c r="Q15" s="74">
        <f t="shared" ca="1" si="2"/>
        <v>0</v>
      </c>
      <c r="R15" s="73"/>
      <c r="S15" s="113">
        <f t="shared" ca="1" si="9"/>
        <v>0</v>
      </c>
      <c r="T15" s="73"/>
      <c r="U15" s="74">
        <f t="shared" ca="1" si="3"/>
        <v>0</v>
      </c>
      <c r="V15" s="73"/>
      <c r="W15" s="74">
        <f t="shared" ca="1" si="4"/>
        <v>0</v>
      </c>
      <c r="X15" s="73"/>
      <c r="Y15" s="74">
        <f t="shared" ca="1" si="5"/>
        <v>0</v>
      </c>
      <c r="Z15" s="73"/>
      <c r="AA15" s="74">
        <f t="shared" ca="1" si="10"/>
        <v>0</v>
      </c>
      <c r="AB15" s="82">
        <f t="shared" ca="1" si="6"/>
        <v>737.5</v>
      </c>
      <c r="AC15" s="74"/>
      <c r="AD15" s="139">
        <f t="shared" ca="1" si="11"/>
        <v>737.5</v>
      </c>
    </row>
    <row r="16" spans="1:30" ht="15" customHeight="1" x14ac:dyDescent="0.2">
      <c r="A16" s="90" t="s">
        <v>149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12"/>
        <v>0</v>
      </c>
      <c r="F16" s="73"/>
      <c r="G16" s="74">
        <f t="shared" ca="1" si="13"/>
        <v>0</v>
      </c>
      <c r="H16" s="73"/>
      <c r="I16" s="74">
        <f t="shared" ca="1" si="1"/>
        <v>0</v>
      </c>
      <c r="J16" s="73"/>
      <c r="K16" s="113">
        <f t="shared" ca="1" si="7"/>
        <v>0</v>
      </c>
      <c r="L16" s="73"/>
      <c r="M16" s="74">
        <f t="shared" ca="1" si="8"/>
        <v>0</v>
      </c>
      <c r="N16" s="73"/>
      <c r="O16" s="113">
        <f t="shared" ca="1" si="2"/>
        <v>0</v>
      </c>
      <c r="P16" s="101"/>
      <c r="Q16" s="74">
        <f t="shared" ca="1" si="2"/>
        <v>0</v>
      </c>
      <c r="R16" s="73"/>
      <c r="S16" s="113">
        <f t="shared" ca="1" si="9"/>
        <v>0</v>
      </c>
      <c r="T16" s="73"/>
      <c r="U16" s="74">
        <f t="shared" ca="1" si="3"/>
        <v>0</v>
      </c>
      <c r="V16" s="73"/>
      <c r="W16" s="74">
        <f t="shared" ca="1" si="4"/>
        <v>0</v>
      </c>
      <c r="X16" s="73"/>
      <c r="Y16" s="74">
        <f t="shared" ca="1" si="5"/>
        <v>0</v>
      </c>
      <c r="Z16" s="73"/>
      <c r="AA16" s="74">
        <f t="shared" ca="1" si="10"/>
        <v>0</v>
      </c>
      <c r="AB16" s="82">
        <f t="shared" ca="1" si="6"/>
        <v>0</v>
      </c>
      <c r="AC16" s="74"/>
      <c r="AD16" s="139">
        <f t="shared" ca="1" si="11"/>
        <v>0</v>
      </c>
    </row>
    <row r="17" spans="1:30" ht="15" customHeight="1" x14ac:dyDescent="0.2">
      <c r="A17" s="90" t="s">
        <v>236</v>
      </c>
      <c r="B17" t="s">
        <v>65</v>
      </c>
      <c r="C17" s="4" t="s">
        <v>4</v>
      </c>
      <c r="D17" s="19">
        <f t="shared" si="0"/>
        <v>140</v>
      </c>
      <c r="E17" s="20">
        <f t="shared" si="12"/>
        <v>0</v>
      </c>
      <c r="F17" s="73"/>
      <c r="G17" s="74">
        <f t="shared" si="13"/>
        <v>0</v>
      </c>
      <c r="H17" s="73"/>
      <c r="I17" s="74">
        <f t="shared" si="1"/>
        <v>0</v>
      </c>
      <c r="J17" s="73"/>
      <c r="K17" s="113">
        <f t="shared" si="7"/>
        <v>0</v>
      </c>
      <c r="L17" s="73"/>
      <c r="M17" s="74">
        <f t="shared" si="8"/>
        <v>0</v>
      </c>
      <c r="N17" s="73"/>
      <c r="O17" s="113">
        <f t="shared" si="2"/>
        <v>0</v>
      </c>
      <c r="P17" s="101"/>
      <c r="Q17" s="74">
        <f t="shared" si="2"/>
        <v>0</v>
      </c>
      <c r="R17" s="73"/>
      <c r="S17" s="113">
        <f t="shared" si="9"/>
        <v>0</v>
      </c>
      <c r="T17" s="73"/>
      <c r="U17" s="74">
        <f t="shared" si="3"/>
        <v>0</v>
      </c>
      <c r="V17" s="73"/>
      <c r="W17" s="74">
        <f t="shared" si="4"/>
        <v>0</v>
      </c>
      <c r="X17" s="73"/>
      <c r="Y17" s="74">
        <f t="shared" si="5"/>
        <v>0</v>
      </c>
      <c r="Z17" s="73"/>
      <c r="AA17" s="74">
        <f t="shared" si="10"/>
        <v>0</v>
      </c>
      <c r="AB17" s="82">
        <f t="shared" si="6"/>
        <v>0</v>
      </c>
      <c r="AC17" s="74"/>
      <c r="AD17" s="139">
        <f t="shared" si="11"/>
        <v>0</v>
      </c>
    </row>
    <row r="18" spans="1:30" ht="15" customHeight="1" x14ac:dyDescent="0.2">
      <c r="A18" s="90" t="s">
        <v>151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 t="shared" si="12"/>
        <v>20.25</v>
      </c>
      <c r="F18" s="73"/>
      <c r="G18" s="74">
        <f t="shared" ca="1" si="13"/>
        <v>0</v>
      </c>
      <c r="H18" s="73"/>
      <c r="I18" s="74">
        <f t="shared" ca="1" si="1"/>
        <v>0</v>
      </c>
      <c r="J18" s="73"/>
      <c r="K18" s="113">
        <f t="shared" ca="1" si="7"/>
        <v>0</v>
      </c>
      <c r="L18" s="73"/>
      <c r="M18" s="74">
        <f t="shared" ca="1" si="8"/>
        <v>0</v>
      </c>
      <c r="N18" s="73">
        <v>20.25</v>
      </c>
      <c r="O18" s="113">
        <f t="shared" ca="1" si="2"/>
        <v>2835</v>
      </c>
      <c r="P18" s="101"/>
      <c r="Q18" s="74">
        <f t="shared" ca="1" si="2"/>
        <v>0</v>
      </c>
      <c r="R18" s="73"/>
      <c r="S18" s="113">
        <f t="shared" ca="1" si="9"/>
        <v>0</v>
      </c>
      <c r="T18" s="73"/>
      <c r="U18" s="74">
        <f t="shared" ca="1" si="3"/>
        <v>0</v>
      </c>
      <c r="V18" s="73"/>
      <c r="W18" s="74">
        <f t="shared" ca="1" si="4"/>
        <v>0</v>
      </c>
      <c r="X18" s="73"/>
      <c r="Y18" s="74">
        <f t="shared" ca="1" si="5"/>
        <v>0</v>
      </c>
      <c r="Z18" s="73"/>
      <c r="AA18" s="74">
        <f t="shared" ca="1" si="10"/>
        <v>0</v>
      </c>
      <c r="AB18" s="82">
        <f t="shared" ca="1" si="6"/>
        <v>2835</v>
      </c>
      <c r="AC18" s="74"/>
      <c r="AD18" s="139">
        <f t="shared" ca="1" si="11"/>
        <v>2835</v>
      </c>
    </row>
    <row r="19" spans="1:30" ht="15" customHeight="1" x14ac:dyDescent="0.2">
      <c r="A19" s="90" t="s">
        <v>164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si="12"/>
        <v>0</v>
      </c>
      <c r="F19" s="73"/>
      <c r="G19" s="74">
        <f t="shared" ca="1" si="13"/>
        <v>0</v>
      </c>
      <c r="H19" s="73"/>
      <c r="I19" s="74">
        <f t="shared" ca="1" si="1"/>
        <v>0</v>
      </c>
      <c r="J19" s="73"/>
      <c r="K19" s="113">
        <f t="shared" ca="1" si="7"/>
        <v>0</v>
      </c>
      <c r="L19" s="73"/>
      <c r="M19" s="74">
        <f t="shared" ca="1" si="8"/>
        <v>0</v>
      </c>
      <c r="N19" s="73"/>
      <c r="O19" s="113">
        <f t="shared" ca="1" si="2"/>
        <v>0</v>
      </c>
      <c r="P19" s="101"/>
      <c r="Q19" s="74">
        <f t="shared" ca="1" si="2"/>
        <v>0</v>
      </c>
      <c r="R19" s="73"/>
      <c r="S19" s="113">
        <f t="shared" ca="1" si="9"/>
        <v>0</v>
      </c>
      <c r="T19" s="73"/>
      <c r="U19" s="74">
        <f t="shared" ca="1" si="3"/>
        <v>0</v>
      </c>
      <c r="V19" s="73"/>
      <c r="W19" s="74">
        <f t="shared" ca="1" si="4"/>
        <v>0</v>
      </c>
      <c r="X19" s="73"/>
      <c r="Y19" s="74">
        <f t="shared" ca="1" si="5"/>
        <v>0</v>
      </c>
      <c r="Z19" s="73"/>
      <c r="AA19" s="74">
        <f t="shared" ca="1" si="10"/>
        <v>0</v>
      </c>
      <c r="AB19" s="82">
        <f t="shared" ca="1" si="6"/>
        <v>0</v>
      </c>
      <c r="AC19" s="74"/>
      <c r="AD19" s="139">
        <f t="shared" ca="1" si="11"/>
        <v>0</v>
      </c>
    </row>
    <row r="20" spans="1:30" ht="15" customHeight="1" x14ac:dyDescent="0.2">
      <c r="A20" s="90" t="s">
        <v>168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12"/>
        <v>0</v>
      </c>
      <c r="F20" s="73"/>
      <c r="G20" s="74">
        <f t="shared" ca="1" si="13"/>
        <v>0</v>
      </c>
      <c r="H20" s="73"/>
      <c r="I20" s="74">
        <f t="shared" ca="1" si="1"/>
        <v>0</v>
      </c>
      <c r="J20" s="73"/>
      <c r="K20" s="113">
        <f t="shared" ca="1" si="7"/>
        <v>0</v>
      </c>
      <c r="L20" s="73"/>
      <c r="M20" s="74">
        <f t="shared" ca="1" si="8"/>
        <v>0</v>
      </c>
      <c r="N20" s="73"/>
      <c r="O20" s="113">
        <f t="shared" ca="1" si="2"/>
        <v>0</v>
      </c>
      <c r="P20" s="101"/>
      <c r="Q20" s="74">
        <f t="shared" ca="1" si="2"/>
        <v>0</v>
      </c>
      <c r="R20" s="73"/>
      <c r="S20" s="113">
        <f t="shared" ca="1" si="9"/>
        <v>0</v>
      </c>
      <c r="T20" s="73"/>
      <c r="U20" s="74">
        <f t="shared" ca="1" si="3"/>
        <v>0</v>
      </c>
      <c r="V20" s="73"/>
      <c r="W20" s="74">
        <f t="shared" ca="1" si="4"/>
        <v>0</v>
      </c>
      <c r="X20" s="73"/>
      <c r="Y20" s="74">
        <f t="shared" ca="1" si="5"/>
        <v>0</v>
      </c>
      <c r="Z20" s="73"/>
      <c r="AA20" s="74">
        <f t="shared" ca="1" si="10"/>
        <v>0</v>
      </c>
      <c r="AB20" s="82">
        <f t="shared" ca="1" si="6"/>
        <v>0</v>
      </c>
      <c r="AC20" s="74"/>
      <c r="AD20" s="139">
        <f t="shared" ca="1" si="11"/>
        <v>0</v>
      </c>
    </row>
    <row r="21" spans="1:30" ht="15" customHeight="1" x14ac:dyDescent="0.2">
      <c r="A21" s="90" t="s">
        <v>169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12"/>
        <v>0</v>
      </c>
      <c r="F21" s="73"/>
      <c r="G21" s="74">
        <f t="shared" ca="1" si="13"/>
        <v>0</v>
      </c>
      <c r="H21" s="73"/>
      <c r="I21" s="74">
        <f t="shared" ca="1" si="1"/>
        <v>0</v>
      </c>
      <c r="J21" s="73"/>
      <c r="K21" s="113">
        <f t="shared" ca="1" si="7"/>
        <v>0</v>
      </c>
      <c r="L21" s="73"/>
      <c r="M21" s="74">
        <f t="shared" ca="1" si="8"/>
        <v>0</v>
      </c>
      <c r="N21" s="73"/>
      <c r="O21" s="113">
        <f t="shared" ca="1" si="2"/>
        <v>0</v>
      </c>
      <c r="P21" s="101"/>
      <c r="Q21" s="74">
        <f t="shared" ca="1" si="2"/>
        <v>0</v>
      </c>
      <c r="R21" s="73"/>
      <c r="S21" s="113">
        <f t="shared" ca="1" si="9"/>
        <v>0</v>
      </c>
      <c r="T21" s="73"/>
      <c r="U21" s="74">
        <f t="shared" ca="1" si="3"/>
        <v>0</v>
      </c>
      <c r="V21" s="73"/>
      <c r="W21" s="74">
        <f t="shared" ca="1" si="4"/>
        <v>0</v>
      </c>
      <c r="X21" s="73"/>
      <c r="Y21" s="74">
        <f t="shared" ca="1" si="5"/>
        <v>0</v>
      </c>
      <c r="Z21" s="73"/>
      <c r="AA21" s="74">
        <f t="shared" ca="1" si="10"/>
        <v>0</v>
      </c>
      <c r="AB21" s="82">
        <f t="shared" ca="1" si="6"/>
        <v>0</v>
      </c>
      <c r="AC21" s="74"/>
      <c r="AD21" s="139">
        <f t="shared" ca="1" si="11"/>
        <v>0</v>
      </c>
    </row>
    <row r="22" spans="1:30" ht="15" customHeight="1" x14ac:dyDescent="0.2">
      <c r="A22" s="90" t="s">
        <v>170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12"/>
        <v>0</v>
      </c>
      <c r="F22" s="73"/>
      <c r="G22" s="74">
        <f t="shared" ca="1" si="13"/>
        <v>0</v>
      </c>
      <c r="H22" s="73"/>
      <c r="I22" s="74">
        <f t="shared" ca="1" si="1"/>
        <v>0</v>
      </c>
      <c r="J22" s="73"/>
      <c r="K22" s="113">
        <f t="shared" ca="1" si="7"/>
        <v>0</v>
      </c>
      <c r="L22" s="73"/>
      <c r="M22" s="74">
        <f t="shared" ca="1" si="8"/>
        <v>0</v>
      </c>
      <c r="N22" s="73"/>
      <c r="O22" s="113">
        <f t="shared" ca="1" si="2"/>
        <v>0</v>
      </c>
      <c r="P22" s="101"/>
      <c r="Q22" s="74">
        <f t="shared" ca="1" si="2"/>
        <v>0</v>
      </c>
      <c r="R22" s="73"/>
      <c r="S22" s="113">
        <f t="shared" ca="1" si="9"/>
        <v>0</v>
      </c>
      <c r="T22" s="73"/>
      <c r="U22" s="74">
        <f t="shared" ca="1" si="3"/>
        <v>0</v>
      </c>
      <c r="V22" s="73"/>
      <c r="W22" s="74">
        <f t="shared" ca="1" si="4"/>
        <v>0</v>
      </c>
      <c r="X22" s="73"/>
      <c r="Y22" s="74">
        <f t="shared" ca="1" si="5"/>
        <v>0</v>
      </c>
      <c r="Z22" s="73"/>
      <c r="AA22" s="74">
        <f t="shared" ca="1" si="10"/>
        <v>0</v>
      </c>
      <c r="AB22" s="82">
        <f t="shared" ca="1" si="6"/>
        <v>0</v>
      </c>
      <c r="AC22" s="74"/>
      <c r="AD22" s="139">
        <f t="shared" ca="1" si="11"/>
        <v>0</v>
      </c>
    </row>
    <row r="23" spans="1:30" ht="15" customHeight="1" x14ac:dyDescent="0.2">
      <c r="A23" s="90" t="s">
        <v>171</v>
      </c>
      <c r="B23" t="str">
        <f>IF($A23="","",INDEX('MA-Liste'!$D:$D,MATCH($A23,'MA-Liste'!$M:$M,FALSE)))</f>
        <v>AeBo</v>
      </c>
      <c r="C23" s="4" t="str">
        <f ca="1">IF($A23="","",INDEX(INDIRECT("'MA-Liste'!"&amp;$C$11),MATCH($A23,'MA-Liste'!$M:$M,FALSE)))</f>
        <v>F</v>
      </c>
      <c r="D23" s="19">
        <f t="shared" ca="1" si="0"/>
        <v>60</v>
      </c>
      <c r="E23" s="20">
        <f t="shared" si="12"/>
        <v>0</v>
      </c>
      <c r="F23" s="73"/>
      <c r="G23" s="74">
        <f t="shared" ca="1" si="13"/>
        <v>0</v>
      </c>
      <c r="H23" s="73"/>
      <c r="I23" s="74">
        <f t="shared" ca="1" si="1"/>
        <v>0</v>
      </c>
      <c r="J23" s="73"/>
      <c r="K23" s="113">
        <f t="shared" ca="1" si="7"/>
        <v>0</v>
      </c>
      <c r="L23" s="73"/>
      <c r="M23" s="74">
        <f t="shared" ca="1" si="8"/>
        <v>0</v>
      </c>
      <c r="N23" s="73"/>
      <c r="O23" s="113">
        <f t="shared" ca="1" si="2"/>
        <v>0</v>
      </c>
      <c r="P23" s="101"/>
      <c r="Q23" s="74">
        <f t="shared" ca="1" si="2"/>
        <v>0</v>
      </c>
      <c r="R23" s="73"/>
      <c r="S23" s="113">
        <f t="shared" ca="1" si="9"/>
        <v>0</v>
      </c>
      <c r="T23" s="73"/>
      <c r="U23" s="74">
        <f t="shared" ca="1" si="3"/>
        <v>0</v>
      </c>
      <c r="V23" s="73"/>
      <c r="W23" s="74">
        <f t="shared" ca="1" si="4"/>
        <v>0</v>
      </c>
      <c r="X23" s="73"/>
      <c r="Y23" s="74">
        <f t="shared" ca="1" si="5"/>
        <v>0</v>
      </c>
      <c r="Z23" s="73"/>
      <c r="AA23" s="74">
        <f t="shared" ca="1" si="10"/>
        <v>0</v>
      </c>
      <c r="AB23" s="82">
        <f t="shared" ca="1" si="6"/>
        <v>0</v>
      </c>
      <c r="AC23" s="74"/>
      <c r="AD23" s="139">
        <f t="shared" ca="1" si="11"/>
        <v>0</v>
      </c>
    </row>
    <row r="24" spans="1:30" ht="15" customHeight="1" x14ac:dyDescent="0.2">
      <c r="A24" s="90" t="s">
        <v>150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B</v>
      </c>
      <c r="D24" s="19">
        <f t="shared" ca="1" si="0"/>
        <v>140</v>
      </c>
      <c r="E24" s="20">
        <f t="shared" si="12"/>
        <v>38</v>
      </c>
      <c r="F24" s="73"/>
      <c r="G24" s="74">
        <f t="shared" ca="1" si="13"/>
        <v>0</v>
      </c>
      <c r="H24" s="73"/>
      <c r="I24" s="74">
        <f t="shared" ca="1" si="1"/>
        <v>0</v>
      </c>
      <c r="J24" s="73"/>
      <c r="K24" s="113">
        <f t="shared" ca="1" si="7"/>
        <v>0</v>
      </c>
      <c r="L24" s="73"/>
      <c r="M24" s="74">
        <f t="shared" ca="1" si="8"/>
        <v>0</v>
      </c>
      <c r="N24" s="73"/>
      <c r="O24" s="113">
        <f t="shared" ca="1" si="2"/>
        <v>0</v>
      </c>
      <c r="P24" s="101"/>
      <c r="Q24" s="74">
        <f t="shared" ca="1" si="2"/>
        <v>0</v>
      </c>
      <c r="R24" s="73">
        <v>38</v>
      </c>
      <c r="S24" s="113">
        <f t="shared" ca="1" si="9"/>
        <v>5320</v>
      </c>
      <c r="T24" s="73"/>
      <c r="U24" s="74">
        <f t="shared" ca="1" si="3"/>
        <v>0</v>
      </c>
      <c r="V24" s="73"/>
      <c r="W24" s="74">
        <f t="shared" ca="1" si="4"/>
        <v>0</v>
      </c>
      <c r="X24" s="73"/>
      <c r="Y24" s="74">
        <f t="shared" ca="1" si="5"/>
        <v>0</v>
      </c>
      <c r="Z24" s="73"/>
      <c r="AA24" s="74">
        <f t="shared" ca="1" si="10"/>
        <v>0</v>
      </c>
      <c r="AB24" s="82">
        <f t="shared" ca="1" si="6"/>
        <v>5320</v>
      </c>
      <c r="AC24" s="74"/>
      <c r="AD24" s="139">
        <f t="shared" ca="1" si="11"/>
        <v>5320</v>
      </c>
    </row>
    <row r="25" spans="1:30" ht="15" customHeight="1" x14ac:dyDescent="0.2">
      <c r="A25" s="90" t="s">
        <v>174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C</v>
      </c>
      <c r="D25" s="19">
        <f t="shared" ca="1" si="0"/>
        <v>118</v>
      </c>
      <c r="E25" s="20">
        <f t="shared" si="12"/>
        <v>72.75</v>
      </c>
      <c r="F25" s="73"/>
      <c r="G25" s="74">
        <f t="shared" ca="1" si="13"/>
        <v>0</v>
      </c>
      <c r="H25" s="73"/>
      <c r="I25" s="74">
        <f t="shared" ca="1" si="1"/>
        <v>0</v>
      </c>
      <c r="J25" s="73"/>
      <c r="K25" s="113">
        <f t="shared" ca="1" si="7"/>
        <v>0</v>
      </c>
      <c r="L25" s="73"/>
      <c r="M25" s="74">
        <f t="shared" ca="1" si="8"/>
        <v>0</v>
      </c>
      <c r="N25" s="73"/>
      <c r="O25" s="113">
        <f t="shared" ca="1" si="2"/>
        <v>0</v>
      </c>
      <c r="P25" s="101"/>
      <c r="Q25" s="74">
        <f t="shared" ca="1" si="2"/>
        <v>0</v>
      </c>
      <c r="R25" s="73">
        <v>72.75</v>
      </c>
      <c r="S25" s="113">
        <f t="shared" ca="1" si="9"/>
        <v>8584.5</v>
      </c>
      <c r="T25" s="73"/>
      <c r="U25" s="74">
        <f t="shared" ca="1" si="3"/>
        <v>0</v>
      </c>
      <c r="V25" s="73"/>
      <c r="W25" s="74">
        <f t="shared" ca="1" si="4"/>
        <v>0</v>
      </c>
      <c r="X25" s="73"/>
      <c r="Y25" s="74">
        <f t="shared" ca="1" si="5"/>
        <v>0</v>
      </c>
      <c r="Z25" s="73"/>
      <c r="AA25" s="74">
        <f t="shared" ca="1" si="10"/>
        <v>0</v>
      </c>
      <c r="AB25" s="82">
        <f t="shared" ca="1" si="6"/>
        <v>8584.5</v>
      </c>
      <c r="AC25" s="74"/>
      <c r="AD25" s="139">
        <f t="shared" ca="1" si="11"/>
        <v>8584.5</v>
      </c>
    </row>
    <row r="26" spans="1:30" ht="15" customHeight="1" x14ac:dyDescent="0.2">
      <c r="A26" s="90" t="s">
        <v>202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12"/>
        <v>0</v>
      </c>
      <c r="F26" s="73"/>
      <c r="G26" s="74">
        <f t="shared" ca="1" si="13"/>
        <v>0</v>
      </c>
      <c r="H26" s="73"/>
      <c r="I26" s="74">
        <f t="shared" ca="1" si="1"/>
        <v>0</v>
      </c>
      <c r="J26" s="73"/>
      <c r="K26" s="113">
        <f t="shared" ca="1" si="7"/>
        <v>0</v>
      </c>
      <c r="L26" s="73"/>
      <c r="M26" s="74">
        <f t="shared" ca="1" si="8"/>
        <v>0</v>
      </c>
      <c r="N26" s="73"/>
      <c r="O26" s="113">
        <f t="shared" ca="1" si="2"/>
        <v>0</v>
      </c>
      <c r="P26" s="101"/>
      <c r="Q26" s="74">
        <f t="shared" ca="1" si="2"/>
        <v>0</v>
      </c>
      <c r="R26" s="73"/>
      <c r="S26" s="113">
        <f t="shared" ca="1" si="9"/>
        <v>0</v>
      </c>
      <c r="T26" s="73"/>
      <c r="U26" s="74">
        <f t="shared" ca="1" si="3"/>
        <v>0</v>
      </c>
      <c r="V26" s="73"/>
      <c r="W26" s="74">
        <f t="shared" ca="1" si="4"/>
        <v>0</v>
      </c>
      <c r="X26" s="73"/>
      <c r="Y26" s="74">
        <f t="shared" ca="1" si="5"/>
        <v>0</v>
      </c>
      <c r="Z26" s="73"/>
      <c r="AA26" s="74">
        <f t="shared" ca="1" si="10"/>
        <v>0</v>
      </c>
      <c r="AB26" s="82">
        <f t="shared" ca="1" si="6"/>
        <v>0</v>
      </c>
      <c r="AC26" s="74"/>
      <c r="AD26" s="139">
        <f t="shared" ca="1" si="11"/>
        <v>0</v>
      </c>
    </row>
    <row r="27" spans="1:30" ht="15" customHeight="1" x14ac:dyDescent="0.2">
      <c r="A27" s="90" t="s">
        <v>166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D</v>
      </c>
      <c r="D27" s="19">
        <f t="shared" ca="1" si="0"/>
        <v>100</v>
      </c>
      <c r="E27" s="20">
        <f t="shared" si="12"/>
        <v>0</v>
      </c>
      <c r="F27" s="73"/>
      <c r="G27" s="74">
        <f t="shared" ca="1" si="13"/>
        <v>0</v>
      </c>
      <c r="H27" s="73"/>
      <c r="I27" s="74">
        <f t="shared" ca="1" si="1"/>
        <v>0</v>
      </c>
      <c r="J27" s="73"/>
      <c r="K27" s="113">
        <f t="shared" ca="1" si="7"/>
        <v>0</v>
      </c>
      <c r="L27" s="73"/>
      <c r="M27" s="74">
        <f t="shared" ca="1" si="8"/>
        <v>0</v>
      </c>
      <c r="N27" s="73"/>
      <c r="O27" s="113">
        <f t="shared" ca="1" si="2"/>
        <v>0</v>
      </c>
      <c r="P27" s="101"/>
      <c r="Q27" s="74">
        <f t="shared" ca="1" si="2"/>
        <v>0</v>
      </c>
      <c r="R27" s="73"/>
      <c r="S27" s="113">
        <f t="shared" ca="1" si="9"/>
        <v>0</v>
      </c>
      <c r="T27" s="73"/>
      <c r="U27" s="74">
        <f t="shared" ca="1" si="3"/>
        <v>0</v>
      </c>
      <c r="V27" s="73"/>
      <c r="W27" s="74">
        <f t="shared" ca="1" si="4"/>
        <v>0</v>
      </c>
      <c r="X27" s="73"/>
      <c r="Y27" s="74">
        <f t="shared" ca="1" si="5"/>
        <v>0</v>
      </c>
      <c r="Z27" s="73"/>
      <c r="AA27" s="74">
        <f t="shared" ca="1" si="10"/>
        <v>0</v>
      </c>
      <c r="AB27" s="82">
        <f t="shared" ca="1" si="6"/>
        <v>0</v>
      </c>
      <c r="AC27" s="74"/>
      <c r="AD27" s="139">
        <f t="shared" ca="1" si="11"/>
        <v>0</v>
      </c>
    </row>
    <row r="28" spans="1:30" ht="15" customHeight="1" x14ac:dyDescent="0.2">
      <c r="A28" s="90" t="s">
        <v>167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F</v>
      </c>
      <c r="D28" s="19">
        <f t="shared" ca="1" si="0"/>
        <v>60</v>
      </c>
      <c r="E28" s="20">
        <f t="shared" si="12"/>
        <v>0</v>
      </c>
      <c r="F28" s="73"/>
      <c r="G28" s="74">
        <f t="shared" ca="1" si="13"/>
        <v>0</v>
      </c>
      <c r="H28" s="73"/>
      <c r="I28" s="74">
        <f t="shared" ca="1" si="1"/>
        <v>0</v>
      </c>
      <c r="J28" s="73"/>
      <c r="K28" s="113">
        <f t="shared" ca="1" si="7"/>
        <v>0</v>
      </c>
      <c r="L28" s="73"/>
      <c r="M28" s="74">
        <f t="shared" ca="1" si="8"/>
        <v>0</v>
      </c>
      <c r="N28" s="73"/>
      <c r="O28" s="113">
        <f t="shared" ca="1" si="2"/>
        <v>0</v>
      </c>
      <c r="P28" s="101"/>
      <c r="Q28" s="74">
        <f t="shared" ca="1" si="2"/>
        <v>0</v>
      </c>
      <c r="R28" s="73"/>
      <c r="S28" s="113">
        <f t="shared" ca="1" si="9"/>
        <v>0</v>
      </c>
      <c r="T28" s="73"/>
      <c r="U28" s="74">
        <f t="shared" ca="1" si="3"/>
        <v>0</v>
      </c>
      <c r="V28" s="73"/>
      <c r="W28" s="74">
        <f t="shared" ca="1" si="4"/>
        <v>0</v>
      </c>
      <c r="X28" s="73"/>
      <c r="Y28" s="74">
        <f t="shared" ca="1" si="5"/>
        <v>0</v>
      </c>
      <c r="Z28" s="73"/>
      <c r="AA28" s="74">
        <f t="shared" ca="1" si="10"/>
        <v>0</v>
      </c>
      <c r="AB28" s="82">
        <f t="shared" ca="1" si="6"/>
        <v>0</v>
      </c>
      <c r="AC28" s="74"/>
      <c r="AD28" s="139">
        <f t="shared" ca="1" si="11"/>
        <v>0</v>
      </c>
    </row>
    <row r="29" spans="1:30" ht="15" customHeight="1" x14ac:dyDescent="0.2">
      <c r="A29" s="90" t="s">
        <v>176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G</v>
      </c>
      <c r="D29" s="19">
        <f t="shared" ca="1" si="0"/>
        <v>35</v>
      </c>
      <c r="E29" s="20">
        <f t="shared" si="12"/>
        <v>0</v>
      </c>
      <c r="F29" s="73"/>
      <c r="G29" s="74">
        <f t="shared" ca="1" si="13"/>
        <v>0</v>
      </c>
      <c r="H29" s="73"/>
      <c r="I29" s="74">
        <f t="shared" ca="1" si="1"/>
        <v>0</v>
      </c>
      <c r="J29" s="73"/>
      <c r="K29" s="113">
        <f t="shared" ca="1" si="7"/>
        <v>0</v>
      </c>
      <c r="L29" s="73"/>
      <c r="M29" s="74">
        <f t="shared" ca="1" si="8"/>
        <v>0</v>
      </c>
      <c r="N29" s="73"/>
      <c r="O29" s="113">
        <f t="shared" ca="1" si="2"/>
        <v>0</v>
      </c>
      <c r="P29" s="101"/>
      <c r="Q29" s="74">
        <f t="shared" ca="1" si="2"/>
        <v>0</v>
      </c>
      <c r="R29" s="73"/>
      <c r="S29" s="113">
        <f t="shared" ca="1" si="9"/>
        <v>0</v>
      </c>
      <c r="T29" s="73"/>
      <c r="U29" s="74">
        <f t="shared" ca="1" si="3"/>
        <v>0</v>
      </c>
      <c r="V29" s="73"/>
      <c r="W29" s="74">
        <f t="shared" ca="1" si="4"/>
        <v>0</v>
      </c>
      <c r="X29" s="73"/>
      <c r="Y29" s="74">
        <f t="shared" ca="1" si="5"/>
        <v>0</v>
      </c>
      <c r="Z29" s="73"/>
      <c r="AA29" s="74">
        <f t="shared" ca="1" si="10"/>
        <v>0</v>
      </c>
      <c r="AB29" s="82">
        <f t="shared" ca="1" si="6"/>
        <v>0</v>
      </c>
      <c r="AC29" s="74"/>
      <c r="AD29" s="139">
        <f t="shared" ca="1" si="11"/>
        <v>0</v>
      </c>
    </row>
    <row r="30" spans="1:30" ht="15" customHeight="1" x14ac:dyDescent="0.2">
      <c r="A30" s="84" t="s">
        <v>143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D</v>
      </c>
      <c r="D30" s="19">
        <f t="shared" ca="1" si="0"/>
        <v>100</v>
      </c>
      <c r="E30" s="20">
        <f t="shared" si="12"/>
        <v>0</v>
      </c>
      <c r="F30" s="73"/>
      <c r="G30" s="74">
        <f t="shared" ca="1" si="13"/>
        <v>0</v>
      </c>
      <c r="H30" s="73"/>
      <c r="I30" s="74">
        <f t="shared" ca="1" si="1"/>
        <v>0</v>
      </c>
      <c r="J30" s="73"/>
      <c r="K30" s="113">
        <f t="shared" ca="1" si="7"/>
        <v>0</v>
      </c>
      <c r="L30" s="73"/>
      <c r="M30" s="74">
        <f t="shared" ca="1" si="8"/>
        <v>0</v>
      </c>
      <c r="N30" s="73"/>
      <c r="O30" s="113">
        <f t="shared" ca="1" si="2"/>
        <v>0</v>
      </c>
      <c r="P30" s="101"/>
      <c r="Q30" s="74">
        <f t="shared" ca="1" si="2"/>
        <v>0</v>
      </c>
      <c r="R30" s="73"/>
      <c r="S30" s="113">
        <f t="shared" ca="1" si="9"/>
        <v>0</v>
      </c>
      <c r="T30" s="73"/>
      <c r="U30" s="74">
        <f t="shared" ca="1" si="3"/>
        <v>0</v>
      </c>
      <c r="V30" s="73"/>
      <c r="W30" s="74">
        <f t="shared" ca="1" si="4"/>
        <v>0</v>
      </c>
      <c r="X30" s="73"/>
      <c r="Y30" s="74">
        <f t="shared" ca="1" si="5"/>
        <v>0</v>
      </c>
      <c r="Z30" s="73"/>
      <c r="AA30" s="74">
        <f t="shared" ca="1" si="10"/>
        <v>0</v>
      </c>
      <c r="AB30" s="82">
        <f t="shared" ca="1" si="6"/>
        <v>0</v>
      </c>
      <c r="AC30" s="74"/>
      <c r="AD30" s="139">
        <f t="shared" ca="1" si="11"/>
        <v>0</v>
      </c>
    </row>
    <row r="31" spans="1:30" ht="15" customHeight="1" x14ac:dyDescent="0.2">
      <c r="A31" s="84" t="s">
        <v>182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G</v>
      </c>
      <c r="D31" s="19">
        <f t="shared" ca="1" si="0"/>
        <v>35</v>
      </c>
      <c r="E31" s="20">
        <f t="shared" si="12"/>
        <v>0</v>
      </c>
      <c r="F31" s="73"/>
      <c r="G31" s="74">
        <f t="shared" ca="1" si="13"/>
        <v>0</v>
      </c>
      <c r="H31" s="73"/>
      <c r="I31" s="74">
        <f t="shared" ca="1" si="1"/>
        <v>0</v>
      </c>
      <c r="J31" s="73"/>
      <c r="K31" s="113">
        <f t="shared" ca="1" si="7"/>
        <v>0</v>
      </c>
      <c r="L31" s="73"/>
      <c r="M31" s="74">
        <f t="shared" ca="1" si="8"/>
        <v>0</v>
      </c>
      <c r="N31" s="73"/>
      <c r="O31" s="113">
        <f t="shared" ca="1" si="2"/>
        <v>0</v>
      </c>
      <c r="P31" s="101"/>
      <c r="Q31" s="74">
        <f t="shared" ca="1" si="2"/>
        <v>0</v>
      </c>
      <c r="R31" s="73"/>
      <c r="S31" s="113">
        <f t="shared" ca="1" si="9"/>
        <v>0</v>
      </c>
      <c r="T31" s="73"/>
      <c r="U31" s="74">
        <f t="shared" ca="1" si="3"/>
        <v>0</v>
      </c>
      <c r="V31" s="73"/>
      <c r="W31" s="74">
        <f t="shared" ca="1" si="4"/>
        <v>0</v>
      </c>
      <c r="X31" s="73"/>
      <c r="Y31" s="74">
        <f t="shared" ca="1" si="5"/>
        <v>0</v>
      </c>
      <c r="Z31" s="73"/>
      <c r="AA31" s="74">
        <f t="shared" ca="1" si="10"/>
        <v>0</v>
      </c>
      <c r="AB31" s="82">
        <f t="shared" ca="1" si="6"/>
        <v>0</v>
      </c>
      <c r="AC31" s="74"/>
      <c r="AD31" s="139">
        <f t="shared" ca="1" si="11"/>
        <v>0</v>
      </c>
    </row>
    <row r="32" spans="1:30" ht="15" customHeight="1" x14ac:dyDescent="0.2">
      <c r="A32" s="84" t="s">
        <v>147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B</v>
      </c>
      <c r="D32" s="19">
        <f t="shared" ca="1" si="0"/>
        <v>140</v>
      </c>
      <c r="E32" s="20">
        <f t="shared" si="12"/>
        <v>1</v>
      </c>
      <c r="F32" s="73"/>
      <c r="G32" s="74">
        <f t="shared" ca="1" si="13"/>
        <v>0</v>
      </c>
      <c r="H32" s="73"/>
      <c r="I32" s="74">
        <f t="shared" ca="1" si="1"/>
        <v>0</v>
      </c>
      <c r="J32" s="73"/>
      <c r="K32" s="113">
        <f t="shared" ca="1" si="7"/>
        <v>0</v>
      </c>
      <c r="L32" s="73"/>
      <c r="M32" s="74">
        <f t="shared" ca="1" si="8"/>
        <v>0</v>
      </c>
      <c r="N32" s="73">
        <v>1</v>
      </c>
      <c r="O32" s="113">
        <f t="shared" ca="1" si="2"/>
        <v>140</v>
      </c>
      <c r="P32" s="101"/>
      <c r="Q32" s="74">
        <f t="shared" ca="1" si="2"/>
        <v>0</v>
      </c>
      <c r="R32" s="73"/>
      <c r="S32" s="113">
        <f t="shared" ca="1" si="9"/>
        <v>0</v>
      </c>
      <c r="T32" s="73"/>
      <c r="U32" s="74">
        <f t="shared" ca="1" si="3"/>
        <v>0</v>
      </c>
      <c r="V32" s="73"/>
      <c r="W32" s="74">
        <f t="shared" ca="1" si="4"/>
        <v>0</v>
      </c>
      <c r="X32" s="73"/>
      <c r="Y32" s="74">
        <f t="shared" ca="1" si="5"/>
        <v>0</v>
      </c>
      <c r="Z32" s="73"/>
      <c r="AA32" s="74">
        <f t="shared" ca="1" si="10"/>
        <v>0</v>
      </c>
      <c r="AB32" s="82">
        <f t="shared" ca="1" si="6"/>
        <v>140</v>
      </c>
      <c r="AC32" s="74"/>
      <c r="AD32" s="139">
        <f t="shared" ca="1" si="11"/>
        <v>140</v>
      </c>
    </row>
    <row r="33" spans="1:30" ht="15" customHeight="1" x14ac:dyDescent="0.2">
      <c r="A33" s="84" t="s">
        <v>205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D</v>
      </c>
      <c r="D33" s="19">
        <f t="shared" ca="1" si="0"/>
        <v>100</v>
      </c>
      <c r="E33" s="20">
        <f t="shared" si="12"/>
        <v>0</v>
      </c>
      <c r="F33" s="73"/>
      <c r="G33" s="74">
        <f t="shared" ca="1" si="13"/>
        <v>0</v>
      </c>
      <c r="H33" s="73"/>
      <c r="I33" s="74">
        <f t="shared" ca="1" si="1"/>
        <v>0</v>
      </c>
      <c r="J33" s="73"/>
      <c r="K33" s="113">
        <f t="shared" ca="1" si="7"/>
        <v>0</v>
      </c>
      <c r="L33" s="73"/>
      <c r="M33" s="74">
        <f t="shared" ca="1" si="8"/>
        <v>0</v>
      </c>
      <c r="N33" s="73"/>
      <c r="O33" s="113">
        <f t="shared" ca="1" si="2"/>
        <v>0</v>
      </c>
      <c r="P33" s="101"/>
      <c r="Q33" s="74">
        <f t="shared" ca="1" si="2"/>
        <v>0</v>
      </c>
      <c r="R33" s="73"/>
      <c r="S33" s="113">
        <f t="shared" ca="1" si="9"/>
        <v>0</v>
      </c>
      <c r="T33" s="73"/>
      <c r="U33" s="74">
        <f t="shared" ca="1" si="3"/>
        <v>0</v>
      </c>
      <c r="V33" s="73"/>
      <c r="W33" s="74">
        <f t="shared" ca="1" si="4"/>
        <v>0</v>
      </c>
      <c r="X33" s="73"/>
      <c r="Y33" s="74">
        <f t="shared" ca="1" si="5"/>
        <v>0</v>
      </c>
      <c r="Z33" s="73"/>
      <c r="AA33" s="74">
        <f t="shared" ca="1" si="10"/>
        <v>0</v>
      </c>
      <c r="AB33" s="82">
        <f t="shared" ca="1" si="6"/>
        <v>0</v>
      </c>
      <c r="AC33" s="74"/>
      <c r="AD33" s="139">
        <f t="shared" ca="1" si="11"/>
        <v>0</v>
      </c>
    </row>
    <row r="34" spans="1:30" ht="15" customHeight="1" x14ac:dyDescent="0.2">
      <c r="A34" s="84" t="s">
        <v>208</v>
      </c>
      <c r="B34" t="s">
        <v>65</v>
      </c>
      <c r="C34" s="4" t="s">
        <v>6</v>
      </c>
      <c r="D34" s="19">
        <f t="shared" si="0"/>
        <v>100</v>
      </c>
      <c r="E34" s="20">
        <f t="shared" si="12"/>
        <v>36.5</v>
      </c>
      <c r="F34" s="73"/>
      <c r="G34" s="74">
        <f t="shared" si="13"/>
        <v>0</v>
      </c>
      <c r="H34" s="73"/>
      <c r="I34" s="74">
        <f t="shared" si="1"/>
        <v>0</v>
      </c>
      <c r="J34" s="73"/>
      <c r="K34" s="113">
        <f t="shared" si="7"/>
        <v>0</v>
      </c>
      <c r="L34" s="73"/>
      <c r="M34" s="74">
        <f t="shared" si="8"/>
        <v>0</v>
      </c>
      <c r="N34" s="73">
        <v>30.5</v>
      </c>
      <c r="O34" s="113">
        <f t="shared" si="2"/>
        <v>3050</v>
      </c>
      <c r="P34" s="101"/>
      <c r="Q34" s="74">
        <f t="shared" si="2"/>
        <v>0</v>
      </c>
      <c r="R34" s="73">
        <v>6</v>
      </c>
      <c r="S34" s="113">
        <f t="shared" si="9"/>
        <v>600</v>
      </c>
      <c r="T34" s="73"/>
      <c r="U34" s="74">
        <f t="shared" si="3"/>
        <v>0</v>
      </c>
      <c r="V34" s="73"/>
      <c r="W34" s="74">
        <f t="shared" si="4"/>
        <v>0</v>
      </c>
      <c r="X34" s="73"/>
      <c r="Y34" s="74">
        <f t="shared" si="5"/>
        <v>0</v>
      </c>
      <c r="Z34" s="73"/>
      <c r="AA34" s="74">
        <f t="shared" si="10"/>
        <v>0</v>
      </c>
      <c r="AB34" s="82">
        <f t="shared" si="6"/>
        <v>3650</v>
      </c>
      <c r="AC34" s="74"/>
      <c r="AD34" s="139">
        <f t="shared" si="11"/>
        <v>3650</v>
      </c>
    </row>
    <row r="35" spans="1:30" ht="15" customHeight="1" x14ac:dyDescent="0.2">
      <c r="A35" s="84" t="s">
        <v>148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D</v>
      </c>
      <c r="D35" s="19">
        <f t="shared" ca="1" si="0"/>
        <v>100</v>
      </c>
      <c r="E35" s="20">
        <f t="shared" si="12"/>
        <v>0</v>
      </c>
      <c r="F35" s="73"/>
      <c r="G35" s="74">
        <f t="shared" ca="1" si="13"/>
        <v>0</v>
      </c>
      <c r="H35" s="73"/>
      <c r="I35" s="74">
        <f t="shared" ca="1" si="1"/>
        <v>0</v>
      </c>
      <c r="J35" s="73"/>
      <c r="K35" s="113">
        <f t="shared" ca="1" si="7"/>
        <v>0</v>
      </c>
      <c r="L35" s="73"/>
      <c r="M35" s="74">
        <f t="shared" ca="1" si="8"/>
        <v>0</v>
      </c>
      <c r="N35" s="73"/>
      <c r="O35" s="113">
        <f t="shared" ca="1" si="2"/>
        <v>0</v>
      </c>
      <c r="P35" s="101"/>
      <c r="Q35" s="74">
        <f t="shared" ca="1" si="2"/>
        <v>0</v>
      </c>
      <c r="R35" s="73"/>
      <c r="S35" s="113">
        <f t="shared" ca="1" si="9"/>
        <v>0</v>
      </c>
      <c r="T35" s="73"/>
      <c r="U35" s="74">
        <f t="shared" ca="1" si="3"/>
        <v>0</v>
      </c>
      <c r="V35" s="73"/>
      <c r="W35" s="74">
        <f t="shared" ca="1" si="4"/>
        <v>0</v>
      </c>
      <c r="X35" s="73"/>
      <c r="Y35" s="74">
        <f t="shared" ca="1" si="5"/>
        <v>0</v>
      </c>
      <c r="Z35" s="73"/>
      <c r="AA35" s="74">
        <f t="shared" ca="1" si="10"/>
        <v>0</v>
      </c>
      <c r="AB35" s="82">
        <f t="shared" ca="1" si="6"/>
        <v>0</v>
      </c>
      <c r="AC35" s="74"/>
      <c r="AD35" s="139">
        <f t="shared" ca="1" si="11"/>
        <v>0</v>
      </c>
    </row>
    <row r="36" spans="1:30" ht="15" customHeight="1" x14ac:dyDescent="0.2">
      <c r="A36" s="84" t="s">
        <v>214</v>
      </c>
      <c r="B36" s="14" t="s">
        <v>65</v>
      </c>
      <c r="C36" s="4" t="str">
        <f ca="1">IF($A36="","",INDEX(INDIRECT("'MA-Liste'!"&amp;$C$11),MATCH($A36,'MA-Liste'!$M:$M,FALSE)))</f>
        <v>D</v>
      </c>
      <c r="D36" s="19">
        <f t="shared" ca="1" si="0"/>
        <v>100</v>
      </c>
      <c r="E36" s="20">
        <f t="shared" si="12"/>
        <v>0</v>
      </c>
      <c r="F36" s="73"/>
      <c r="G36" s="74">
        <f t="shared" ca="1" si="13"/>
        <v>0</v>
      </c>
      <c r="H36" s="73"/>
      <c r="I36" s="74">
        <f t="shared" ca="1" si="1"/>
        <v>0</v>
      </c>
      <c r="J36" s="73"/>
      <c r="K36" s="113">
        <f t="shared" ca="1" si="7"/>
        <v>0</v>
      </c>
      <c r="L36" s="73"/>
      <c r="M36" s="74">
        <f t="shared" ca="1" si="8"/>
        <v>0</v>
      </c>
      <c r="N36" s="73"/>
      <c r="O36" s="113">
        <f t="shared" ca="1" si="2"/>
        <v>0</v>
      </c>
      <c r="P36" s="101"/>
      <c r="Q36" s="74">
        <f t="shared" ca="1" si="2"/>
        <v>0</v>
      </c>
      <c r="R36" s="73"/>
      <c r="S36" s="113">
        <f t="shared" ca="1" si="9"/>
        <v>0</v>
      </c>
      <c r="T36" s="73"/>
      <c r="U36" s="74">
        <f t="shared" ca="1" si="3"/>
        <v>0</v>
      </c>
      <c r="V36" s="73"/>
      <c r="W36" s="74">
        <f t="shared" ca="1" si="4"/>
        <v>0</v>
      </c>
      <c r="X36" s="73"/>
      <c r="Y36" s="74">
        <f t="shared" ca="1" si="5"/>
        <v>0</v>
      </c>
      <c r="Z36" s="73"/>
      <c r="AA36" s="74">
        <f t="shared" ca="1" si="10"/>
        <v>0</v>
      </c>
      <c r="AB36" s="82">
        <f t="shared" ca="1" si="6"/>
        <v>0</v>
      </c>
      <c r="AC36" s="74"/>
      <c r="AD36" s="139">
        <f t="shared" ca="1" si="11"/>
        <v>0</v>
      </c>
    </row>
    <row r="37" spans="1:30" ht="15" customHeight="1" x14ac:dyDescent="0.2">
      <c r="A37" s="84" t="s">
        <v>183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F</v>
      </c>
      <c r="D37" s="19">
        <f t="shared" ca="1" si="0"/>
        <v>60</v>
      </c>
      <c r="E37" s="20">
        <f t="shared" si="12"/>
        <v>0</v>
      </c>
      <c r="F37" s="73"/>
      <c r="G37" s="74">
        <f t="shared" ca="1" si="13"/>
        <v>0</v>
      </c>
      <c r="H37" s="73"/>
      <c r="I37" s="74">
        <f t="shared" ca="1" si="1"/>
        <v>0</v>
      </c>
      <c r="J37" s="73"/>
      <c r="K37" s="113">
        <f t="shared" ca="1" si="7"/>
        <v>0</v>
      </c>
      <c r="L37" s="73"/>
      <c r="M37" s="74">
        <f t="shared" ca="1" si="8"/>
        <v>0</v>
      </c>
      <c r="N37" s="73"/>
      <c r="O37" s="113">
        <f t="shared" ca="1" si="2"/>
        <v>0</v>
      </c>
      <c r="P37" s="101"/>
      <c r="Q37" s="74">
        <f t="shared" ca="1" si="2"/>
        <v>0</v>
      </c>
      <c r="R37" s="73"/>
      <c r="S37" s="113">
        <f t="shared" ca="1" si="9"/>
        <v>0</v>
      </c>
      <c r="T37" s="73"/>
      <c r="U37" s="74">
        <f t="shared" ca="1" si="3"/>
        <v>0</v>
      </c>
      <c r="V37" s="73"/>
      <c r="W37" s="74">
        <f t="shared" ca="1" si="4"/>
        <v>0</v>
      </c>
      <c r="X37" s="73"/>
      <c r="Y37" s="74">
        <f t="shared" ca="1" si="5"/>
        <v>0</v>
      </c>
      <c r="Z37" s="73"/>
      <c r="AA37" s="74">
        <f t="shared" ca="1" si="10"/>
        <v>0</v>
      </c>
      <c r="AB37" s="82">
        <f t="shared" ca="1" si="6"/>
        <v>0</v>
      </c>
      <c r="AC37" s="74"/>
      <c r="AD37" s="139">
        <f t="shared" ca="1" si="11"/>
        <v>0</v>
      </c>
    </row>
    <row r="38" spans="1:30" ht="15" customHeight="1" x14ac:dyDescent="0.2">
      <c r="A38" s="84" t="s">
        <v>184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B</v>
      </c>
      <c r="D38" s="19">
        <f t="shared" ca="1" si="0"/>
        <v>140</v>
      </c>
      <c r="E38" s="20">
        <f t="shared" si="12"/>
        <v>0</v>
      </c>
      <c r="F38" s="73"/>
      <c r="G38" s="74">
        <f t="shared" ca="1" si="13"/>
        <v>0</v>
      </c>
      <c r="H38" s="73"/>
      <c r="I38" s="74">
        <f t="shared" ca="1" si="1"/>
        <v>0</v>
      </c>
      <c r="J38" s="73"/>
      <c r="K38" s="113">
        <f t="shared" ca="1" si="7"/>
        <v>0</v>
      </c>
      <c r="L38" s="73"/>
      <c r="M38" s="74">
        <f t="shared" ca="1" si="8"/>
        <v>0</v>
      </c>
      <c r="N38" s="73"/>
      <c r="O38" s="113">
        <f t="shared" ca="1" si="2"/>
        <v>0</v>
      </c>
      <c r="P38" s="101"/>
      <c r="Q38" s="74">
        <f t="shared" ca="1" si="2"/>
        <v>0</v>
      </c>
      <c r="R38" s="73"/>
      <c r="S38" s="113">
        <f t="shared" ca="1" si="9"/>
        <v>0</v>
      </c>
      <c r="T38" s="73"/>
      <c r="U38" s="74">
        <f t="shared" ca="1" si="3"/>
        <v>0</v>
      </c>
      <c r="V38" s="73"/>
      <c r="W38" s="74">
        <f t="shared" ca="1" si="4"/>
        <v>0</v>
      </c>
      <c r="X38" s="73"/>
      <c r="Y38" s="74">
        <f t="shared" ca="1" si="5"/>
        <v>0</v>
      </c>
      <c r="Z38" s="73"/>
      <c r="AA38" s="74">
        <f t="shared" ca="1" si="10"/>
        <v>0</v>
      </c>
      <c r="AB38" s="82">
        <f t="shared" ca="1" si="6"/>
        <v>0</v>
      </c>
      <c r="AC38" s="74"/>
      <c r="AD38" s="139">
        <f t="shared" ca="1" si="11"/>
        <v>0</v>
      </c>
    </row>
    <row r="39" spans="1:30" ht="15" customHeight="1" x14ac:dyDescent="0.2">
      <c r="A39" s="84" t="s">
        <v>211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D</v>
      </c>
      <c r="D39" s="19">
        <f t="shared" ca="1" si="0"/>
        <v>100</v>
      </c>
      <c r="E39" s="20">
        <f t="shared" si="12"/>
        <v>0</v>
      </c>
      <c r="F39" s="73"/>
      <c r="G39" s="74">
        <f t="shared" ca="1" si="13"/>
        <v>0</v>
      </c>
      <c r="H39" s="73"/>
      <c r="I39" s="74">
        <f t="shared" ca="1" si="1"/>
        <v>0</v>
      </c>
      <c r="J39" s="73"/>
      <c r="K39" s="113">
        <f t="shared" ca="1" si="7"/>
        <v>0</v>
      </c>
      <c r="L39" s="73"/>
      <c r="M39" s="74">
        <f t="shared" ca="1" si="8"/>
        <v>0</v>
      </c>
      <c r="N39" s="73"/>
      <c r="O39" s="113">
        <f t="shared" ca="1" si="2"/>
        <v>0</v>
      </c>
      <c r="P39" s="101"/>
      <c r="Q39" s="74">
        <f t="shared" ca="1" si="2"/>
        <v>0</v>
      </c>
      <c r="R39" s="73"/>
      <c r="S39" s="113">
        <f t="shared" ca="1" si="9"/>
        <v>0</v>
      </c>
      <c r="T39" s="73"/>
      <c r="U39" s="74">
        <f t="shared" ca="1" si="3"/>
        <v>0</v>
      </c>
      <c r="V39" s="73"/>
      <c r="W39" s="74">
        <f t="shared" ca="1" si="4"/>
        <v>0</v>
      </c>
      <c r="X39" s="73"/>
      <c r="Y39" s="74">
        <f t="shared" ca="1" si="5"/>
        <v>0</v>
      </c>
      <c r="Z39" s="73"/>
      <c r="AA39" s="74">
        <f t="shared" ca="1" si="10"/>
        <v>0</v>
      </c>
      <c r="AB39" s="82">
        <f t="shared" ca="1" si="6"/>
        <v>0</v>
      </c>
      <c r="AC39" s="74"/>
      <c r="AD39" s="139">
        <f t="shared" ca="1" si="11"/>
        <v>0</v>
      </c>
    </row>
    <row r="40" spans="1:30" ht="15" customHeight="1" x14ac:dyDescent="0.2">
      <c r="A40" s="84" t="s">
        <v>237</v>
      </c>
      <c r="B40" t="s">
        <v>65</v>
      </c>
      <c r="C40" s="4" t="s">
        <v>7</v>
      </c>
      <c r="D40" s="19">
        <f t="shared" si="0"/>
        <v>75</v>
      </c>
      <c r="E40" s="20">
        <f t="shared" si="12"/>
        <v>0</v>
      </c>
      <c r="F40" s="73"/>
      <c r="G40" s="74">
        <f t="shared" si="13"/>
        <v>0</v>
      </c>
      <c r="H40" s="73"/>
      <c r="I40" s="74">
        <f t="shared" si="1"/>
        <v>0</v>
      </c>
      <c r="J40" s="73"/>
      <c r="K40" s="113">
        <f t="shared" si="7"/>
        <v>0</v>
      </c>
      <c r="L40" s="73"/>
      <c r="M40" s="74">
        <f t="shared" si="8"/>
        <v>0</v>
      </c>
      <c r="N40" s="73"/>
      <c r="O40" s="113">
        <f t="shared" si="2"/>
        <v>0</v>
      </c>
      <c r="P40" s="101"/>
      <c r="Q40" s="74">
        <f t="shared" si="2"/>
        <v>0</v>
      </c>
      <c r="R40" s="73"/>
      <c r="S40" s="113">
        <f t="shared" si="9"/>
        <v>0</v>
      </c>
      <c r="T40" s="73"/>
      <c r="U40" s="74">
        <f t="shared" si="3"/>
        <v>0</v>
      </c>
      <c r="V40" s="73"/>
      <c r="W40" s="74">
        <f t="shared" si="4"/>
        <v>0</v>
      </c>
      <c r="X40" s="73"/>
      <c r="Y40" s="74">
        <f t="shared" si="5"/>
        <v>0</v>
      </c>
      <c r="Z40" s="73"/>
      <c r="AA40" s="74">
        <f t="shared" si="10"/>
        <v>0</v>
      </c>
      <c r="AB40" s="82">
        <f t="shared" si="6"/>
        <v>0</v>
      </c>
      <c r="AC40" s="74"/>
      <c r="AD40" s="139">
        <f t="shared" si="11"/>
        <v>0</v>
      </c>
    </row>
    <row r="41" spans="1:30" ht="15" customHeight="1" x14ac:dyDescent="0.2">
      <c r="A41" s="84" t="s">
        <v>212</v>
      </c>
      <c r="B41" t="s">
        <v>65</v>
      </c>
      <c r="C41" s="4" t="s">
        <v>5</v>
      </c>
      <c r="D41" s="19">
        <v>118</v>
      </c>
      <c r="E41" s="20">
        <f t="shared" si="12"/>
        <v>0</v>
      </c>
      <c r="F41" s="73"/>
      <c r="G41" s="74">
        <f t="shared" si="13"/>
        <v>0</v>
      </c>
      <c r="H41" s="73"/>
      <c r="I41" s="74">
        <f t="shared" si="1"/>
        <v>0</v>
      </c>
      <c r="J41" s="73"/>
      <c r="K41" s="113">
        <f t="shared" si="7"/>
        <v>0</v>
      </c>
      <c r="L41" s="73"/>
      <c r="M41" s="74">
        <f t="shared" si="8"/>
        <v>0</v>
      </c>
      <c r="N41" s="73"/>
      <c r="O41" s="113">
        <f t="shared" si="2"/>
        <v>0</v>
      </c>
      <c r="P41" s="101"/>
      <c r="Q41" s="74">
        <f t="shared" si="2"/>
        <v>0</v>
      </c>
      <c r="R41" s="73"/>
      <c r="S41" s="113">
        <f t="shared" si="9"/>
        <v>0</v>
      </c>
      <c r="T41" s="73"/>
      <c r="U41" s="74">
        <v>0</v>
      </c>
      <c r="V41" s="73"/>
      <c r="W41" s="74">
        <v>0</v>
      </c>
      <c r="X41" s="73"/>
      <c r="Y41" s="74">
        <f t="shared" si="5"/>
        <v>0</v>
      </c>
      <c r="Z41" s="73"/>
      <c r="AA41" s="74">
        <f t="shared" si="10"/>
        <v>0</v>
      </c>
      <c r="AB41" s="82">
        <f t="shared" si="6"/>
        <v>0</v>
      </c>
      <c r="AC41" s="74"/>
      <c r="AD41" s="139">
        <f t="shared" si="11"/>
        <v>0</v>
      </c>
    </row>
    <row r="42" spans="1:30" ht="15.75" customHeight="1" x14ac:dyDescent="0.2">
      <c r="A42" s="90" t="s">
        <v>187</v>
      </c>
      <c r="B42" t="str">
        <f>IF($A42="","",INDEX('MA-Liste'!$D:$D,MATCH($A42,'MA-Liste'!$M:$M,FALSE)))</f>
        <v>AeBo</v>
      </c>
      <c r="C42" s="4" t="str">
        <f ca="1">IF($A42="","",INDEX(INDIRECT("'MA-Liste'!"&amp;$C$11),MATCH($A42,'MA-Liste'!$M:$M,FALSE)))</f>
        <v>D</v>
      </c>
      <c r="D42" s="19">
        <f t="shared" ca="1" si="0"/>
        <v>100</v>
      </c>
      <c r="E42" s="20">
        <f t="shared" si="12"/>
        <v>0</v>
      </c>
      <c r="F42" s="73"/>
      <c r="G42" s="74">
        <f t="shared" ca="1" si="13"/>
        <v>0</v>
      </c>
      <c r="H42" s="73"/>
      <c r="I42" s="74">
        <f t="shared" ca="1" si="1"/>
        <v>0</v>
      </c>
      <c r="J42" s="73"/>
      <c r="K42" s="113">
        <f t="shared" ca="1" si="7"/>
        <v>0</v>
      </c>
      <c r="L42" s="73"/>
      <c r="M42" s="74">
        <f t="shared" ca="1" si="8"/>
        <v>0</v>
      </c>
      <c r="N42" s="73"/>
      <c r="O42" s="113">
        <f t="shared" ca="1" si="2"/>
        <v>0</v>
      </c>
      <c r="P42" s="101"/>
      <c r="Q42" s="74">
        <f t="shared" ca="1" si="2"/>
        <v>0</v>
      </c>
      <c r="R42" s="73"/>
      <c r="S42" s="113">
        <f t="shared" ca="1" si="9"/>
        <v>0</v>
      </c>
      <c r="T42" s="73"/>
      <c r="U42" s="74">
        <f t="shared" ref="U42:U49" ca="1" si="14">IF(D42="",0,D42*T42)</f>
        <v>0</v>
      </c>
      <c r="V42" s="73"/>
      <c r="W42" s="74">
        <f t="shared" ref="W42:W49" ca="1" si="15">IF(D42="",0,D42*V42)</f>
        <v>0</v>
      </c>
      <c r="X42" s="73"/>
      <c r="Y42" s="74">
        <f t="shared" ca="1" si="5"/>
        <v>0</v>
      </c>
      <c r="Z42" s="73"/>
      <c r="AA42" s="74">
        <f t="shared" ca="1" si="10"/>
        <v>0</v>
      </c>
      <c r="AB42" s="82">
        <f t="shared" ca="1" si="6"/>
        <v>0</v>
      </c>
      <c r="AC42" s="74"/>
      <c r="AD42" s="139">
        <f t="shared" ca="1" si="11"/>
        <v>0</v>
      </c>
    </row>
    <row r="43" spans="1:30" ht="15.75" customHeight="1" x14ac:dyDescent="0.2">
      <c r="A43" s="90" t="s">
        <v>144</v>
      </c>
      <c r="B43" t="s">
        <v>65</v>
      </c>
      <c r="C43" s="4" t="s">
        <v>6</v>
      </c>
      <c r="D43" s="19">
        <v>100</v>
      </c>
      <c r="E43" s="20">
        <f t="shared" si="12"/>
        <v>0</v>
      </c>
      <c r="F43" s="73"/>
      <c r="G43" s="74">
        <f t="shared" si="13"/>
        <v>0</v>
      </c>
      <c r="H43" s="73"/>
      <c r="I43" s="74">
        <f t="shared" si="1"/>
        <v>0</v>
      </c>
      <c r="J43" s="73"/>
      <c r="K43" s="113">
        <f t="shared" si="7"/>
        <v>0</v>
      </c>
      <c r="L43" s="73"/>
      <c r="M43" s="74">
        <f t="shared" si="8"/>
        <v>0</v>
      </c>
      <c r="N43" s="73"/>
      <c r="O43" s="113">
        <f t="shared" si="2"/>
        <v>0</v>
      </c>
      <c r="P43" s="101"/>
      <c r="Q43" s="74">
        <f t="shared" si="2"/>
        <v>0</v>
      </c>
      <c r="R43" s="73"/>
      <c r="S43" s="113">
        <f t="shared" si="9"/>
        <v>0</v>
      </c>
      <c r="T43" s="73"/>
      <c r="U43" s="74">
        <f t="shared" si="14"/>
        <v>0</v>
      </c>
      <c r="V43" s="73"/>
      <c r="W43" s="74">
        <f t="shared" si="15"/>
        <v>0</v>
      </c>
      <c r="X43" s="73"/>
      <c r="Y43" s="74">
        <f t="shared" si="5"/>
        <v>0</v>
      </c>
      <c r="Z43" s="73"/>
      <c r="AA43" s="74">
        <f t="shared" si="10"/>
        <v>0</v>
      </c>
      <c r="AB43" s="82">
        <f t="shared" si="6"/>
        <v>0</v>
      </c>
      <c r="AC43" s="74"/>
      <c r="AD43" s="139">
        <f t="shared" si="11"/>
        <v>0</v>
      </c>
    </row>
    <row r="44" spans="1:30" ht="15" customHeight="1" x14ac:dyDescent="0.2">
      <c r="A44" s="84" t="s">
        <v>188</v>
      </c>
      <c r="B44" t="str">
        <f>IF($A44="","",INDEX('MA-Liste'!$D:$D,MATCH($A44,'MA-Liste'!$M:$M,FALSE)))</f>
        <v>AeBo</v>
      </c>
      <c r="C44" s="4" t="str">
        <f ca="1">IF($A44="","",INDEX(INDIRECT("'MA-Liste'!"&amp;$C$11),MATCH($A44,'MA-Liste'!$M:$M,FALSE)))</f>
        <v>C</v>
      </c>
      <c r="D44" s="19">
        <f t="shared" ca="1" si="0"/>
        <v>118</v>
      </c>
      <c r="E44" s="20">
        <f t="shared" si="12"/>
        <v>0</v>
      </c>
      <c r="F44" s="73"/>
      <c r="G44" s="74">
        <f t="shared" ca="1" si="13"/>
        <v>0</v>
      </c>
      <c r="H44" s="73"/>
      <c r="I44" s="74">
        <f t="shared" ca="1" si="1"/>
        <v>0</v>
      </c>
      <c r="J44" s="73"/>
      <c r="K44" s="113">
        <f t="shared" ca="1" si="7"/>
        <v>0</v>
      </c>
      <c r="L44" s="73"/>
      <c r="M44" s="74">
        <f t="shared" ca="1" si="8"/>
        <v>0</v>
      </c>
      <c r="N44" s="73"/>
      <c r="O44" s="113">
        <f t="shared" ca="1" si="2"/>
        <v>0</v>
      </c>
      <c r="P44" s="101"/>
      <c r="Q44" s="74">
        <f t="shared" ca="1" si="2"/>
        <v>0</v>
      </c>
      <c r="R44" s="73"/>
      <c r="S44" s="113">
        <f t="shared" ca="1" si="9"/>
        <v>0</v>
      </c>
      <c r="T44" s="73"/>
      <c r="U44" s="74">
        <f t="shared" ca="1" si="14"/>
        <v>0</v>
      </c>
      <c r="V44" s="73"/>
      <c r="W44" s="74">
        <f t="shared" ca="1" si="15"/>
        <v>0</v>
      </c>
      <c r="X44" s="73"/>
      <c r="Y44" s="74">
        <f t="shared" ca="1" si="5"/>
        <v>0</v>
      </c>
      <c r="Z44" s="73"/>
      <c r="AA44" s="74">
        <f t="shared" ca="1" si="10"/>
        <v>0</v>
      </c>
      <c r="AB44" s="82">
        <f t="shared" ca="1" si="6"/>
        <v>0</v>
      </c>
      <c r="AC44" s="74"/>
      <c r="AD44" s="139">
        <f t="shared" ca="1" si="11"/>
        <v>0</v>
      </c>
    </row>
    <row r="45" spans="1:30" ht="15" customHeight="1" x14ac:dyDescent="0.2">
      <c r="A45" s="84" t="s">
        <v>213</v>
      </c>
      <c r="B45" t="s">
        <v>65</v>
      </c>
      <c r="C45" s="4" t="s">
        <v>7</v>
      </c>
      <c r="D45" s="19">
        <v>75</v>
      </c>
      <c r="E45" s="20">
        <f t="shared" si="12"/>
        <v>0</v>
      </c>
      <c r="F45" s="73"/>
      <c r="G45" s="74">
        <f t="shared" si="13"/>
        <v>0</v>
      </c>
      <c r="H45" s="73"/>
      <c r="I45" s="74">
        <f t="shared" si="1"/>
        <v>0</v>
      </c>
      <c r="J45" s="73"/>
      <c r="K45" s="113">
        <f t="shared" si="7"/>
        <v>0</v>
      </c>
      <c r="L45" s="73"/>
      <c r="M45" s="74">
        <f t="shared" si="8"/>
        <v>0</v>
      </c>
      <c r="N45" s="73"/>
      <c r="O45" s="113">
        <f t="shared" si="2"/>
        <v>0</v>
      </c>
      <c r="P45" s="101"/>
      <c r="Q45" s="74">
        <f t="shared" si="2"/>
        <v>0</v>
      </c>
      <c r="R45" s="73"/>
      <c r="S45" s="113">
        <f t="shared" si="9"/>
        <v>0</v>
      </c>
      <c r="T45" s="73"/>
      <c r="U45" s="74">
        <f t="shared" si="14"/>
        <v>0</v>
      </c>
      <c r="V45" s="73"/>
      <c r="W45" s="74">
        <f t="shared" si="15"/>
        <v>0</v>
      </c>
      <c r="X45" s="73"/>
      <c r="Y45" s="74">
        <f t="shared" si="5"/>
        <v>0</v>
      </c>
      <c r="Z45" s="73"/>
      <c r="AA45" s="74">
        <f t="shared" si="10"/>
        <v>0</v>
      </c>
      <c r="AB45" s="82">
        <f t="shared" si="6"/>
        <v>0</v>
      </c>
      <c r="AC45" s="74"/>
      <c r="AD45" s="139">
        <f t="shared" si="11"/>
        <v>0</v>
      </c>
    </row>
    <row r="46" spans="1:30" ht="15" customHeight="1" x14ac:dyDescent="0.2">
      <c r="A46" s="84" t="s">
        <v>216</v>
      </c>
      <c r="B46" t="s">
        <v>65</v>
      </c>
      <c r="C46" s="4" t="s">
        <v>6</v>
      </c>
      <c r="D46" s="19">
        <v>100</v>
      </c>
      <c r="E46" s="20">
        <f t="shared" si="12"/>
        <v>0</v>
      </c>
      <c r="F46" s="73"/>
      <c r="G46" s="74">
        <f t="shared" si="13"/>
        <v>0</v>
      </c>
      <c r="H46" s="73"/>
      <c r="I46" s="74">
        <f t="shared" si="1"/>
        <v>0</v>
      </c>
      <c r="J46" s="73"/>
      <c r="K46" s="113">
        <f t="shared" si="7"/>
        <v>0</v>
      </c>
      <c r="L46" s="73"/>
      <c r="M46" s="74">
        <f t="shared" si="8"/>
        <v>0</v>
      </c>
      <c r="N46" s="73"/>
      <c r="O46" s="113">
        <f t="shared" si="2"/>
        <v>0</v>
      </c>
      <c r="P46" s="101"/>
      <c r="Q46" s="74">
        <f t="shared" si="2"/>
        <v>0</v>
      </c>
      <c r="R46" s="73"/>
      <c r="S46" s="113">
        <f t="shared" si="9"/>
        <v>0</v>
      </c>
      <c r="T46" s="73"/>
      <c r="U46" s="74">
        <f t="shared" si="14"/>
        <v>0</v>
      </c>
      <c r="V46" s="73"/>
      <c r="W46" s="74">
        <f t="shared" si="15"/>
        <v>0</v>
      </c>
      <c r="X46" s="73"/>
      <c r="Y46" s="74">
        <f t="shared" si="5"/>
        <v>0</v>
      </c>
      <c r="Z46" s="73"/>
      <c r="AA46" s="74">
        <f t="shared" si="10"/>
        <v>0</v>
      </c>
      <c r="AB46" s="82">
        <f t="shared" si="6"/>
        <v>0</v>
      </c>
      <c r="AC46" s="74"/>
      <c r="AD46" s="139">
        <f t="shared" si="11"/>
        <v>0</v>
      </c>
    </row>
    <row r="47" spans="1:30" ht="15" customHeight="1" x14ac:dyDescent="0.2">
      <c r="A47" s="84" t="s">
        <v>191</v>
      </c>
      <c r="B47" t="str">
        <f>IF($A47="","",INDEX('MA-Liste'!$D:$D,MATCH($A47,'MA-Liste'!$M:$M,FALSE)))</f>
        <v>AeBo</v>
      </c>
      <c r="C47" s="4" t="str">
        <f ca="1">IF($A47="","",INDEX(INDIRECT("'MA-Liste'!"&amp;$C$11),MATCH($A47,'MA-Liste'!$M:$M,FALSE)))</f>
        <v>B</v>
      </c>
      <c r="D47" s="19">
        <f t="shared" ca="1" si="0"/>
        <v>140</v>
      </c>
      <c r="E47" s="20">
        <f t="shared" si="12"/>
        <v>0</v>
      </c>
      <c r="F47" s="73"/>
      <c r="G47" s="74">
        <f t="shared" ca="1" si="13"/>
        <v>0</v>
      </c>
      <c r="H47" s="73"/>
      <c r="I47" s="74">
        <f t="shared" ca="1" si="1"/>
        <v>0</v>
      </c>
      <c r="J47" s="73"/>
      <c r="K47" s="113">
        <f t="shared" ca="1" si="7"/>
        <v>0</v>
      </c>
      <c r="L47" s="73"/>
      <c r="M47" s="74">
        <f t="shared" ca="1" si="8"/>
        <v>0</v>
      </c>
      <c r="N47" s="73"/>
      <c r="O47" s="113">
        <f t="shared" ca="1" si="2"/>
        <v>0</v>
      </c>
      <c r="P47" s="101"/>
      <c r="Q47" s="74">
        <f t="shared" ca="1" si="2"/>
        <v>0</v>
      </c>
      <c r="R47" s="73"/>
      <c r="S47" s="113">
        <f t="shared" ca="1" si="9"/>
        <v>0</v>
      </c>
      <c r="T47" s="73"/>
      <c r="U47" s="74">
        <f t="shared" ca="1" si="14"/>
        <v>0</v>
      </c>
      <c r="V47" s="73"/>
      <c r="W47" s="74">
        <f t="shared" ca="1" si="15"/>
        <v>0</v>
      </c>
      <c r="X47" s="73"/>
      <c r="Y47" s="74">
        <f t="shared" ca="1" si="5"/>
        <v>0</v>
      </c>
      <c r="Z47" s="73"/>
      <c r="AA47" s="74">
        <f t="shared" ca="1" si="10"/>
        <v>0</v>
      </c>
      <c r="AB47" s="82">
        <f t="shared" ca="1" si="6"/>
        <v>0</v>
      </c>
      <c r="AC47" s="74"/>
      <c r="AD47" s="139">
        <f t="shared" ca="1" si="11"/>
        <v>0</v>
      </c>
    </row>
    <row r="48" spans="1:30" ht="15" customHeight="1" x14ac:dyDescent="0.2">
      <c r="A48" s="84" t="s">
        <v>219</v>
      </c>
      <c r="B48" s="14" t="s">
        <v>65</v>
      </c>
      <c r="C48" s="18" t="s">
        <v>6</v>
      </c>
      <c r="D48" s="19">
        <v>100</v>
      </c>
      <c r="E48" s="20">
        <f t="shared" si="12"/>
        <v>0</v>
      </c>
      <c r="F48" s="73"/>
      <c r="G48" s="74">
        <f t="shared" si="13"/>
        <v>0</v>
      </c>
      <c r="H48" s="73"/>
      <c r="I48" s="74">
        <f t="shared" si="1"/>
        <v>0</v>
      </c>
      <c r="J48" s="73"/>
      <c r="K48" s="113">
        <f t="shared" si="7"/>
        <v>0</v>
      </c>
      <c r="L48" s="73"/>
      <c r="M48" s="74">
        <f t="shared" si="8"/>
        <v>0</v>
      </c>
      <c r="N48" s="73"/>
      <c r="O48" s="113">
        <f t="shared" si="2"/>
        <v>0</v>
      </c>
      <c r="P48" s="101"/>
      <c r="Q48" s="74">
        <f t="shared" si="2"/>
        <v>0</v>
      </c>
      <c r="R48" s="73"/>
      <c r="S48" s="113">
        <f t="shared" si="9"/>
        <v>0</v>
      </c>
      <c r="T48" s="73"/>
      <c r="U48" s="74">
        <f t="shared" si="14"/>
        <v>0</v>
      </c>
      <c r="V48" s="73"/>
      <c r="W48" s="74">
        <f t="shared" si="15"/>
        <v>0</v>
      </c>
      <c r="X48" s="73"/>
      <c r="Y48" s="74">
        <f t="shared" si="5"/>
        <v>0</v>
      </c>
      <c r="Z48" s="73"/>
      <c r="AA48" s="74">
        <f t="shared" si="10"/>
        <v>0</v>
      </c>
      <c r="AB48" s="82">
        <f t="shared" si="6"/>
        <v>0</v>
      </c>
      <c r="AC48" s="74"/>
      <c r="AD48" s="139">
        <f t="shared" si="11"/>
        <v>0</v>
      </c>
    </row>
    <row r="49" spans="1:30" ht="15" customHeight="1" x14ac:dyDescent="0.2">
      <c r="A49" s="84" t="s">
        <v>220</v>
      </c>
      <c r="B49" s="14" t="s">
        <v>65</v>
      </c>
      <c r="C49" s="18" t="s">
        <v>8</v>
      </c>
      <c r="D49" s="19">
        <v>60</v>
      </c>
      <c r="E49" s="20">
        <f t="shared" si="12"/>
        <v>0</v>
      </c>
      <c r="F49" s="73"/>
      <c r="G49" s="74">
        <f t="shared" si="13"/>
        <v>0</v>
      </c>
      <c r="H49" s="73"/>
      <c r="I49" s="74">
        <f t="shared" si="1"/>
        <v>0</v>
      </c>
      <c r="J49" s="73"/>
      <c r="K49" s="113">
        <f t="shared" si="7"/>
        <v>0</v>
      </c>
      <c r="L49" s="73"/>
      <c r="M49" s="74">
        <f t="shared" si="8"/>
        <v>0</v>
      </c>
      <c r="N49" s="73"/>
      <c r="O49" s="113">
        <f t="shared" si="2"/>
        <v>0</v>
      </c>
      <c r="P49" s="101"/>
      <c r="Q49" s="74">
        <f t="shared" si="2"/>
        <v>0</v>
      </c>
      <c r="R49" s="73"/>
      <c r="S49" s="113">
        <f t="shared" si="9"/>
        <v>0</v>
      </c>
      <c r="T49" s="73"/>
      <c r="U49" s="74">
        <f t="shared" si="14"/>
        <v>0</v>
      </c>
      <c r="V49" s="73"/>
      <c r="W49" s="74">
        <f t="shared" si="15"/>
        <v>0</v>
      </c>
      <c r="X49" s="73"/>
      <c r="Y49" s="74">
        <f t="shared" si="5"/>
        <v>0</v>
      </c>
      <c r="Z49" s="73"/>
      <c r="AA49" s="74">
        <f t="shared" si="10"/>
        <v>0</v>
      </c>
      <c r="AB49" s="82">
        <f t="shared" si="6"/>
        <v>0</v>
      </c>
      <c r="AC49" s="74"/>
      <c r="AD49" s="139">
        <f t="shared" si="11"/>
        <v>0</v>
      </c>
    </row>
    <row r="50" spans="1:30" ht="15" customHeight="1" x14ac:dyDescent="0.2">
      <c r="A50" s="84" t="s">
        <v>217</v>
      </c>
      <c r="B50" s="14" t="s">
        <v>65</v>
      </c>
      <c r="C50" s="18" t="s">
        <v>9</v>
      </c>
      <c r="D50" s="19">
        <v>35</v>
      </c>
      <c r="E50" s="20">
        <f t="shared" si="12"/>
        <v>0</v>
      </c>
      <c r="F50" s="73"/>
      <c r="G50" s="74">
        <f t="shared" si="13"/>
        <v>0</v>
      </c>
      <c r="H50" s="73"/>
      <c r="I50" s="74">
        <f t="shared" si="1"/>
        <v>0</v>
      </c>
      <c r="J50" s="73"/>
      <c r="K50" s="113">
        <f t="shared" si="7"/>
        <v>0</v>
      </c>
      <c r="L50" s="73"/>
      <c r="M50" s="74">
        <f t="shared" si="8"/>
        <v>0</v>
      </c>
      <c r="N50" s="73"/>
      <c r="O50" s="113">
        <f t="shared" si="2"/>
        <v>0</v>
      </c>
      <c r="P50" s="101"/>
      <c r="Q50" s="74">
        <f t="shared" si="2"/>
        <v>0</v>
      </c>
      <c r="R50" s="73"/>
      <c r="S50" s="113">
        <f t="shared" si="9"/>
        <v>0</v>
      </c>
      <c r="T50" s="73"/>
      <c r="U50" s="74">
        <v>0</v>
      </c>
      <c r="V50" s="73"/>
      <c r="W50" s="74">
        <v>0</v>
      </c>
      <c r="X50" s="73"/>
      <c r="Y50" s="74">
        <f t="shared" si="5"/>
        <v>0</v>
      </c>
      <c r="Z50" s="73"/>
      <c r="AA50" s="74">
        <f t="shared" si="10"/>
        <v>0</v>
      </c>
      <c r="AB50" s="82">
        <f t="shared" si="6"/>
        <v>0</v>
      </c>
      <c r="AC50" s="74"/>
      <c r="AD50" s="139">
        <f t="shared" si="11"/>
        <v>0</v>
      </c>
    </row>
    <row r="51" spans="1:30" ht="15" customHeight="1" x14ac:dyDescent="0.2">
      <c r="A51" s="84" t="s">
        <v>194</v>
      </c>
      <c r="B51" t="str">
        <f>IF($A51="","",INDEX('MA-Liste'!$D:$D,MATCH($A51,'MA-Liste'!$M:$M,FALSE)))</f>
        <v>AeBo</v>
      </c>
      <c r="C51" s="4" t="str">
        <f ca="1">IF($A51="","",INDEX(INDIRECT("'MA-Liste'!"&amp;$C$11),MATCH($A51,'MA-Liste'!$M:$M,FALSE)))</f>
        <v>D</v>
      </c>
      <c r="D51" s="19">
        <f t="shared" ca="1" si="0"/>
        <v>100</v>
      </c>
      <c r="E51" s="20">
        <f t="shared" si="12"/>
        <v>0</v>
      </c>
      <c r="F51" s="73"/>
      <c r="G51" s="74">
        <f t="shared" ca="1" si="13"/>
        <v>0</v>
      </c>
      <c r="H51" s="73"/>
      <c r="I51" s="74">
        <f t="shared" ca="1" si="1"/>
        <v>0</v>
      </c>
      <c r="J51" s="73"/>
      <c r="K51" s="113">
        <f t="shared" ca="1" si="7"/>
        <v>0</v>
      </c>
      <c r="L51" s="73"/>
      <c r="M51" s="74">
        <f t="shared" ca="1" si="8"/>
        <v>0</v>
      </c>
      <c r="N51" s="73"/>
      <c r="O51" s="113">
        <f t="shared" ca="1" si="2"/>
        <v>0</v>
      </c>
      <c r="P51" s="101"/>
      <c r="Q51" s="74">
        <f t="shared" ca="1" si="2"/>
        <v>0</v>
      </c>
      <c r="R51" s="73"/>
      <c r="S51" s="113">
        <f t="shared" ca="1" si="9"/>
        <v>0</v>
      </c>
      <c r="T51" s="73"/>
      <c r="U51" s="74">
        <v>0</v>
      </c>
      <c r="V51" s="73"/>
      <c r="W51" s="74">
        <f t="shared" ref="W51:W81" ca="1" si="16">IF(D51="",0,D51*V51)</f>
        <v>0</v>
      </c>
      <c r="X51" s="73"/>
      <c r="Y51" s="74">
        <f t="shared" ca="1" si="5"/>
        <v>0</v>
      </c>
      <c r="Z51" s="73"/>
      <c r="AA51" s="74">
        <f t="shared" ca="1" si="10"/>
        <v>0</v>
      </c>
      <c r="AB51" s="82">
        <f t="shared" ca="1" si="6"/>
        <v>0</v>
      </c>
      <c r="AC51" s="74"/>
      <c r="AD51" s="139">
        <f t="shared" ca="1" si="11"/>
        <v>0</v>
      </c>
    </row>
    <row r="52" spans="1:30" ht="15" customHeight="1" x14ac:dyDescent="0.2">
      <c r="A52" s="84" t="s">
        <v>215</v>
      </c>
      <c r="B52" t="str">
        <f>IF($A52="","",INDEX('MA-Liste'!$D:$D,MATCH($A52,'MA-Liste'!$M:$M,FALSE)))</f>
        <v>AeBo</v>
      </c>
      <c r="C52" s="4" t="str">
        <f ca="1">IF($A52="","",INDEX(INDIRECT("'MA-Liste'!"&amp;$C$11),MATCH($A52,'MA-Liste'!$M:$M,FALSE)))</f>
        <v>D</v>
      </c>
      <c r="D52" s="19">
        <f t="shared" ca="1" si="0"/>
        <v>100</v>
      </c>
      <c r="E52" s="20">
        <f t="shared" si="12"/>
        <v>0</v>
      </c>
      <c r="F52" s="73"/>
      <c r="G52" s="74">
        <f t="shared" ca="1" si="13"/>
        <v>0</v>
      </c>
      <c r="H52" s="73"/>
      <c r="I52" s="74">
        <f t="shared" ca="1" si="1"/>
        <v>0</v>
      </c>
      <c r="J52" s="73"/>
      <c r="K52" s="113">
        <f t="shared" ca="1" si="7"/>
        <v>0</v>
      </c>
      <c r="L52" s="73"/>
      <c r="M52" s="74">
        <f t="shared" ca="1" si="8"/>
        <v>0</v>
      </c>
      <c r="N52" s="73"/>
      <c r="O52" s="113">
        <f t="shared" ca="1" si="2"/>
        <v>0</v>
      </c>
      <c r="P52" s="101"/>
      <c r="Q52" s="74">
        <f t="shared" ca="1" si="2"/>
        <v>0</v>
      </c>
      <c r="R52" s="73"/>
      <c r="S52" s="113">
        <f t="shared" ca="1" si="9"/>
        <v>0</v>
      </c>
      <c r="T52" s="73"/>
      <c r="U52" s="74">
        <v>0</v>
      </c>
      <c r="V52" s="73"/>
      <c r="W52" s="74">
        <f t="shared" ca="1" si="16"/>
        <v>0</v>
      </c>
      <c r="X52" s="73"/>
      <c r="Y52" s="74">
        <f t="shared" ca="1" si="5"/>
        <v>0</v>
      </c>
      <c r="Z52" s="73"/>
      <c r="AA52" s="74">
        <f t="shared" ca="1" si="10"/>
        <v>0</v>
      </c>
      <c r="AB52" s="82">
        <f t="shared" ca="1" si="6"/>
        <v>0</v>
      </c>
      <c r="AC52" s="74"/>
      <c r="AD52" s="139">
        <f t="shared" ca="1" si="11"/>
        <v>0</v>
      </c>
    </row>
    <row r="53" spans="1:30" ht="15" customHeight="1" x14ac:dyDescent="0.2">
      <c r="A53" s="84" t="s">
        <v>226</v>
      </c>
      <c r="B53" t="str">
        <f>IF($A53="","",INDEX('MA-Liste'!$D:$D,MATCH($A53,'MA-Liste'!$M:$M,FALSE)))</f>
        <v>AeBo</v>
      </c>
      <c r="C53" s="4" t="str">
        <f ca="1">IF($A53="","",INDEX(INDIRECT("'MA-Liste'!"&amp;$C$11),MATCH($A53,'MA-Liste'!$M:$M,FALSE)))</f>
        <v>B</v>
      </c>
      <c r="D53" s="19">
        <f t="shared" ca="1" si="0"/>
        <v>140</v>
      </c>
      <c r="E53" s="20">
        <f t="shared" si="12"/>
        <v>0</v>
      </c>
      <c r="F53" s="73"/>
      <c r="G53" s="74">
        <f t="shared" ca="1" si="13"/>
        <v>0</v>
      </c>
      <c r="H53" s="73"/>
      <c r="I53" s="74">
        <f t="shared" ca="1" si="1"/>
        <v>0</v>
      </c>
      <c r="J53" s="73"/>
      <c r="K53" s="113">
        <f t="shared" ca="1" si="7"/>
        <v>0</v>
      </c>
      <c r="L53" s="73"/>
      <c r="M53" s="74">
        <f t="shared" ca="1" si="8"/>
        <v>0</v>
      </c>
      <c r="N53" s="73"/>
      <c r="O53" s="113">
        <f t="shared" ca="1" si="2"/>
        <v>0</v>
      </c>
      <c r="P53" s="101"/>
      <c r="Q53" s="74">
        <f t="shared" ca="1" si="2"/>
        <v>0</v>
      </c>
      <c r="R53" s="73"/>
      <c r="S53" s="113">
        <f t="shared" ca="1" si="9"/>
        <v>0</v>
      </c>
      <c r="T53" s="73"/>
      <c r="U53" s="74">
        <v>0</v>
      </c>
      <c r="V53" s="73"/>
      <c r="W53" s="74">
        <f t="shared" ca="1" si="16"/>
        <v>0</v>
      </c>
      <c r="X53" s="73"/>
      <c r="Y53" s="74">
        <f t="shared" ca="1" si="5"/>
        <v>0</v>
      </c>
      <c r="Z53" s="73"/>
      <c r="AA53" s="74">
        <f t="shared" ca="1" si="10"/>
        <v>0</v>
      </c>
      <c r="AB53" s="82">
        <f t="shared" ca="1" si="6"/>
        <v>0</v>
      </c>
      <c r="AC53" s="74"/>
      <c r="AD53" s="139">
        <f t="shared" ca="1" si="11"/>
        <v>0</v>
      </c>
    </row>
    <row r="54" spans="1:30" ht="15" customHeight="1" x14ac:dyDescent="0.2">
      <c r="A54" s="84" t="s">
        <v>163</v>
      </c>
      <c r="B54" t="str">
        <f>IF($A54="","",INDEX('MA-Liste'!$D:$D,MATCH($A54,'MA-Liste'!$M:$M,FALSE)))</f>
        <v>AeBo</v>
      </c>
      <c r="C54" s="4" t="str">
        <f ca="1">IF($A54="","",INDEX(INDIRECT("'MA-Liste'!"&amp;$C$11),MATCH($A54,'MA-Liste'!$M:$M,FALSE)))</f>
        <v>B</v>
      </c>
      <c r="D54" s="19">
        <f t="shared" ca="1" si="0"/>
        <v>140</v>
      </c>
      <c r="E54" s="20">
        <f t="shared" si="12"/>
        <v>0</v>
      </c>
      <c r="F54" s="73"/>
      <c r="G54" s="74">
        <f t="shared" ca="1" si="13"/>
        <v>0</v>
      </c>
      <c r="H54" s="73"/>
      <c r="I54" s="74">
        <f t="shared" ca="1" si="1"/>
        <v>0</v>
      </c>
      <c r="J54" s="73"/>
      <c r="K54" s="113">
        <f t="shared" ca="1" si="7"/>
        <v>0</v>
      </c>
      <c r="L54" s="73"/>
      <c r="M54" s="74">
        <f t="shared" ca="1" si="8"/>
        <v>0</v>
      </c>
      <c r="N54" s="73"/>
      <c r="O54" s="113">
        <f t="shared" ca="1" si="2"/>
        <v>0</v>
      </c>
      <c r="P54" s="101"/>
      <c r="Q54" s="74">
        <f t="shared" ca="1" si="2"/>
        <v>0</v>
      </c>
      <c r="R54" s="73"/>
      <c r="S54" s="113">
        <f t="shared" ca="1" si="9"/>
        <v>0</v>
      </c>
      <c r="T54" s="73"/>
      <c r="U54" s="74">
        <v>0</v>
      </c>
      <c r="V54" s="73"/>
      <c r="W54" s="74">
        <f t="shared" ca="1" si="16"/>
        <v>0</v>
      </c>
      <c r="X54" s="73"/>
      <c r="Y54" s="74">
        <f t="shared" ca="1" si="5"/>
        <v>0</v>
      </c>
      <c r="Z54" s="73"/>
      <c r="AA54" s="74">
        <f t="shared" ca="1" si="10"/>
        <v>0</v>
      </c>
      <c r="AB54" s="82">
        <f t="shared" ca="1" si="6"/>
        <v>0</v>
      </c>
      <c r="AC54" s="74"/>
      <c r="AD54" s="139">
        <f t="shared" ca="1" si="11"/>
        <v>0</v>
      </c>
    </row>
    <row r="55" spans="1:30" ht="15" customHeight="1" x14ac:dyDescent="0.2">
      <c r="A55" s="84" t="s">
        <v>227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C</v>
      </c>
      <c r="D55" s="19">
        <f t="shared" ca="1" si="0"/>
        <v>118</v>
      </c>
      <c r="E55" s="20">
        <f t="shared" si="12"/>
        <v>0</v>
      </c>
      <c r="F55" s="73"/>
      <c r="G55" s="74">
        <f t="shared" ca="1" si="13"/>
        <v>0</v>
      </c>
      <c r="H55" s="73"/>
      <c r="I55" s="74">
        <f t="shared" ca="1" si="1"/>
        <v>0</v>
      </c>
      <c r="J55" s="73"/>
      <c r="K55" s="113">
        <f t="shared" ca="1" si="7"/>
        <v>0</v>
      </c>
      <c r="L55" s="73"/>
      <c r="M55" s="74">
        <f t="shared" ca="1" si="8"/>
        <v>0</v>
      </c>
      <c r="N55" s="73"/>
      <c r="O55" s="113">
        <f t="shared" ca="1" si="2"/>
        <v>0</v>
      </c>
      <c r="P55" s="101"/>
      <c r="Q55" s="74">
        <f t="shared" ca="1" si="2"/>
        <v>0</v>
      </c>
      <c r="R55" s="73"/>
      <c r="S55" s="113">
        <f t="shared" ca="1" si="9"/>
        <v>0</v>
      </c>
      <c r="T55" s="73"/>
      <c r="U55" s="74">
        <v>0</v>
      </c>
      <c r="V55" s="73"/>
      <c r="W55" s="74">
        <f t="shared" ca="1" si="16"/>
        <v>0</v>
      </c>
      <c r="X55" s="73"/>
      <c r="Y55" s="74">
        <f t="shared" ca="1" si="5"/>
        <v>0</v>
      </c>
      <c r="Z55" s="73"/>
      <c r="AA55" s="74">
        <f t="shared" ca="1" si="10"/>
        <v>0</v>
      </c>
      <c r="AB55" s="82">
        <f t="shared" ca="1" si="6"/>
        <v>0</v>
      </c>
      <c r="AC55" s="74"/>
      <c r="AD55" s="139">
        <f t="shared" ca="1" si="11"/>
        <v>0</v>
      </c>
    </row>
    <row r="56" spans="1:30" ht="15" customHeight="1" x14ac:dyDescent="0.2">
      <c r="A56" s="84" t="s">
        <v>238</v>
      </c>
      <c r="B56" t="s">
        <v>65</v>
      </c>
      <c r="C56" s="4" t="str">
        <f ca="1">IF($A56="","",INDEX(INDIRECT("'MA-Liste'!"&amp;$C$11),MATCH($A56,'MA-Liste'!$M:$M,FALSE)))</f>
        <v>G</v>
      </c>
      <c r="D56" s="19">
        <f t="shared" ca="1" si="0"/>
        <v>35</v>
      </c>
      <c r="E56" s="20">
        <f t="shared" si="12"/>
        <v>7</v>
      </c>
      <c r="F56" s="73"/>
      <c r="G56" s="74">
        <f t="shared" ca="1" si="13"/>
        <v>0</v>
      </c>
      <c r="H56" s="73"/>
      <c r="I56" s="74">
        <f t="shared" ca="1" si="1"/>
        <v>0</v>
      </c>
      <c r="J56" s="73"/>
      <c r="K56" s="113">
        <f t="shared" ca="1" si="7"/>
        <v>0</v>
      </c>
      <c r="L56" s="73"/>
      <c r="M56" s="74">
        <f t="shared" ca="1" si="8"/>
        <v>0</v>
      </c>
      <c r="N56" s="73"/>
      <c r="O56" s="113">
        <f t="shared" ca="1" si="2"/>
        <v>0</v>
      </c>
      <c r="P56" s="101"/>
      <c r="Q56" s="74">
        <f t="shared" ca="1" si="2"/>
        <v>0</v>
      </c>
      <c r="R56" s="73">
        <v>7</v>
      </c>
      <c r="S56" s="113">
        <f t="shared" ca="1" si="9"/>
        <v>245</v>
      </c>
      <c r="T56" s="73"/>
      <c r="U56" s="74">
        <v>0</v>
      </c>
      <c r="V56" s="73"/>
      <c r="W56" s="74">
        <f t="shared" ca="1" si="16"/>
        <v>0</v>
      </c>
      <c r="X56" s="73"/>
      <c r="Y56" s="74">
        <f t="shared" ca="1" si="5"/>
        <v>0</v>
      </c>
      <c r="Z56" s="73"/>
      <c r="AA56" s="74">
        <f t="shared" ca="1" si="10"/>
        <v>0</v>
      </c>
      <c r="AB56" s="82">
        <f t="shared" ca="1" si="6"/>
        <v>245</v>
      </c>
      <c r="AC56" s="74"/>
      <c r="AD56" s="139">
        <f t="shared" ca="1" si="11"/>
        <v>245</v>
      </c>
    </row>
    <row r="57" spans="1:30" ht="15" customHeight="1" x14ac:dyDescent="0.2">
      <c r="A57" s="84" t="s">
        <v>229</v>
      </c>
      <c r="B57" t="str">
        <f>IF($A57="","",INDEX('MA-Liste'!$D:$D,MATCH($A57,'MA-Liste'!$M:$M,FALSE)))</f>
        <v>AeBo</v>
      </c>
      <c r="C57" s="4" t="str">
        <f ca="1">IF($A57="","",INDEX(INDIRECT("'MA-Liste'!"&amp;$C$11),MATCH($A57,'MA-Liste'!$M:$M,FALSE)))</f>
        <v>G</v>
      </c>
      <c r="D57" s="19">
        <f t="shared" ca="1" si="0"/>
        <v>35</v>
      </c>
      <c r="E57" s="20">
        <f t="shared" si="12"/>
        <v>0</v>
      </c>
      <c r="F57" s="73"/>
      <c r="G57" s="74">
        <f t="shared" ca="1" si="13"/>
        <v>0</v>
      </c>
      <c r="H57" s="73"/>
      <c r="I57" s="74">
        <f t="shared" ca="1" si="1"/>
        <v>0</v>
      </c>
      <c r="J57" s="73"/>
      <c r="K57" s="113">
        <f t="shared" ca="1" si="7"/>
        <v>0</v>
      </c>
      <c r="L57" s="73"/>
      <c r="M57" s="74">
        <f t="shared" ca="1" si="8"/>
        <v>0</v>
      </c>
      <c r="N57" s="73"/>
      <c r="O57" s="113">
        <f t="shared" ca="1" si="2"/>
        <v>0</v>
      </c>
      <c r="P57" s="101"/>
      <c r="Q57" s="74">
        <f t="shared" ca="1" si="2"/>
        <v>0</v>
      </c>
      <c r="R57" s="73"/>
      <c r="S57" s="113">
        <f t="shared" ca="1" si="9"/>
        <v>0</v>
      </c>
      <c r="T57" s="73"/>
      <c r="U57" s="74">
        <v>0</v>
      </c>
      <c r="V57" s="73"/>
      <c r="W57" s="74">
        <f t="shared" ca="1" si="16"/>
        <v>0</v>
      </c>
      <c r="X57" s="73"/>
      <c r="Y57" s="74">
        <f t="shared" ca="1" si="5"/>
        <v>0</v>
      </c>
      <c r="Z57" s="73"/>
      <c r="AA57" s="74">
        <f t="shared" ca="1" si="10"/>
        <v>0</v>
      </c>
      <c r="AB57" s="82">
        <f t="shared" ca="1" si="6"/>
        <v>0</v>
      </c>
      <c r="AC57" s="74"/>
      <c r="AD57" s="139">
        <f t="shared" ca="1" si="11"/>
        <v>0</v>
      </c>
    </row>
    <row r="58" spans="1:30" ht="15" customHeight="1" x14ac:dyDescent="0.2">
      <c r="A58" s="84" t="s">
        <v>234</v>
      </c>
      <c r="B58" t="s">
        <v>65</v>
      </c>
      <c r="C58" s="4" t="s">
        <v>7</v>
      </c>
      <c r="D58" s="19">
        <f t="shared" si="0"/>
        <v>75</v>
      </c>
      <c r="E58" s="20">
        <f t="shared" si="12"/>
        <v>0</v>
      </c>
      <c r="F58" s="73"/>
      <c r="G58" s="74">
        <f t="shared" si="13"/>
        <v>0</v>
      </c>
      <c r="H58" s="73"/>
      <c r="I58" s="74">
        <f t="shared" si="1"/>
        <v>0</v>
      </c>
      <c r="J58" s="73"/>
      <c r="K58" s="113">
        <f t="shared" si="7"/>
        <v>0</v>
      </c>
      <c r="L58" s="73"/>
      <c r="M58" s="74">
        <f t="shared" si="8"/>
        <v>0</v>
      </c>
      <c r="N58" s="73"/>
      <c r="O58" s="113">
        <f t="shared" si="2"/>
        <v>0</v>
      </c>
      <c r="P58" s="101"/>
      <c r="Q58" s="74">
        <f t="shared" si="2"/>
        <v>0</v>
      </c>
      <c r="R58" s="73"/>
      <c r="S58" s="113">
        <f t="shared" si="9"/>
        <v>0</v>
      </c>
      <c r="T58" s="73"/>
      <c r="U58" s="74">
        <v>0</v>
      </c>
      <c r="V58" s="73"/>
      <c r="W58" s="74">
        <f t="shared" si="16"/>
        <v>0</v>
      </c>
      <c r="X58" s="73"/>
      <c r="Y58" s="74">
        <f t="shared" si="5"/>
        <v>0</v>
      </c>
      <c r="Z58" s="73"/>
      <c r="AA58" s="74">
        <f t="shared" si="10"/>
        <v>0</v>
      </c>
      <c r="AB58" s="82">
        <f t="shared" si="6"/>
        <v>0</v>
      </c>
      <c r="AC58" s="74"/>
      <c r="AD58" s="139">
        <f t="shared" si="11"/>
        <v>0</v>
      </c>
    </row>
    <row r="59" spans="1:30" ht="15" customHeight="1" x14ac:dyDescent="0.2">
      <c r="A59" s="84" t="s">
        <v>235</v>
      </c>
      <c r="B59" t="s">
        <v>65</v>
      </c>
      <c r="C59" s="4" t="s">
        <v>9</v>
      </c>
      <c r="D59" s="19">
        <f t="shared" si="0"/>
        <v>35</v>
      </c>
      <c r="E59" s="20">
        <f t="shared" si="12"/>
        <v>0</v>
      </c>
      <c r="F59" s="73"/>
      <c r="G59" s="74">
        <f t="shared" si="13"/>
        <v>0</v>
      </c>
      <c r="H59" s="73"/>
      <c r="I59" s="74">
        <f t="shared" si="1"/>
        <v>0</v>
      </c>
      <c r="J59" s="73"/>
      <c r="K59" s="113">
        <f t="shared" si="7"/>
        <v>0</v>
      </c>
      <c r="L59" s="73"/>
      <c r="M59" s="74">
        <f t="shared" si="8"/>
        <v>0</v>
      </c>
      <c r="N59" s="73"/>
      <c r="O59" s="113">
        <f t="shared" si="2"/>
        <v>0</v>
      </c>
      <c r="P59" s="101"/>
      <c r="Q59" s="74">
        <f t="shared" si="2"/>
        <v>0</v>
      </c>
      <c r="R59" s="73"/>
      <c r="S59" s="113">
        <f t="shared" si="9"/>
        <v>0</v>
      </c>
      <c r="T59" s="73"/>
      <c r="U59" s="74">
        <v>0</v>
      </c>
      <c r="V59" s="73"/>
      <c r="W59" s="74">
        <f t="shared" si="16"/>
        <v>0</v>
      </c>
      <c r="X59" s="73"/>
      <c r="Y59" s="74">
        <f t="shared" si="5"/>
        <v>0</v>
      </c>
      <c r="Z59" s="73"/>
      <c r="AA59" s="74">
        <f t="shared" si="10"/>
        <v>0</v>
      </c>
      <c r="AB59" s="82">
        <f t="shared" si="6"/>
        <v>0</v>
      </c>
      <c r="AC59" s="74"/>
      <c r="AD59" s="139">
        <f t="shared" si="11"/>
        <v>0</v>
      </c>
    </row>
    <row r="60" spans="1:30" ht="15" customHeight="1" x14ac:dyDescent="0.2">
      <c r="A60" s="84" t="s">
        <v>230</v>
      </c>
      <c r="B60" t="str">
        <f>IF($A60="","",INDEX('MA-Liste'!$D:$D,MATCH($A60,'MA-Liste'!$M:$M,FALSE)))</f>
        <v>AeBo</v>
      </c>
      <c r="C60" s="4" t="str">
        <f ca="1">IF($A60="","",INDEX(INDIRECT("'MA-Liste'!"&amp;$C$11),MATCH($A60,'MA-Liste'!$M:$M,FALSE)))</f>
        <v>G</v>
      </c>
      <c r="D60" s="19">
        <f t="shared" ca="1" si="0"/>
        <v>35</v>
      </c>
      <c r="E60" s="20">
        <f t="shared" si="12"/>
        <v>0</v>
      </c>
      <c r="F60" s="73"/>
      <c r="G60" s="74">
        <f t="shared" ca="1" si="13"/>
        <v>0</v>
      </c>
      <c r="H60" s="73"/>
      <c r="I60" s="74">
        <f t="shared" ca="1" si="1"/>
        <v>0</v>
      </c>
      <c r="J60" s="73"/>
      <c r="K60" s="113">
        <f t="shared" ca="1" si="7"/>
        <v>0</v>
      </c>
      <c r="L60" s="73"/>
      <c r="M60" s="74">
        <f t="shared" ca="1" si="8"/>
        <v>0</v>
      </c>
      <c r="N60" s="73"/>
      <c r="O60" s="113">
        <f t="shared" ca="1" si="2"/>
        <v>0</v>
      </c>
      <c r="P60" s="101"/>
      <c r="Q60" s="74">
        <f t="shared" ca="1" si="2"/>
        <v>0</v>
      </c>
      <c r="R60" s="73"/>
      <c r="S60" s="113">
        <f t="shared" ca="1" si="9"/>
        <v>0</v>
      </c>
      <c r="T60" s="73"/>
      <c r="U60" s="74">
        <v>0</v>
      </c>
      <c r="V60" s="73"/>
      <c r="W60" s="74">
        <f t="shared" ca="1" si="16"/>
        <v>0</v>
      </c>
      <c r="X60" s="73"/>
      <c r="Y60" s="74">
        <f t="shared" ca="1" si="5"/>
        <v>0</v>
      </c>
      <c r="Z60" s="73"/>
      <c r="AA60" s="74">
        <f t="shared" ca="1" si="10"/>
        <v>0</v>
      </c>
      <c r="AB60" s="82">
        <f t="shared" ca="1" si="6"/>
        <v>0</v>
      </c>
      <c r="AC60" s="74"/>
      <c r="AD60" s="139">
        <f t="shared" ca="1" si="11"/>
        <v>0</v>
      </c>
    </row>
    <row r="61" spans="1:30" ht="15" customHeight="1" x14ac:dyDescent="0.2">
      <c r="A61" s="84" t="s">
        <v>243</v>
      </c>
      <c r="B61" t="s">
        <v>65</v>
      </c>
      <c r="C61" s="4" t="s">
        <v>6</v>
      </c>
      <c r="D61" s="19">
        <v>100</v>
      </c>
      <c r="E61" s="20">
        <f t="shared" si="12"/>
        <v>4</v>
      </c>
      <c r="F61" s="73"/>
      <c r="G61" s="74">
        <f t="shared" si="13"/>
        <v>0</v>
      </c>
      <c r="H61" s="73"/>
      <c r="I61" s="74">
        <f t="shared" si="1"/>
        <v>0</v>
      </c>
      <c r="J61" s="73">
        <v>4</v>
      </c>
      <c r="K61" s="113">
        <f t="shared" si="7"/>
        <v>400</v>
      </c>
      <c r="L61" s="73"/>
      <c r="M61" s="74">
        <f t="shared" si="8"/>
        <v>0</v>
      </c>
      <c r="N61" s="73"/>
      <c r="O61" s="113">
        <f t="shared" si="2"/>
        <v>0</v>
      </c>
      <c r="P61" s="101"/>
      <c r="Q61" s="74">
        <f t="shared" si="2"/>
        <v>0</v>
      </c>
      <c r="R61" s="73"/>
      <c r="S61" s="113">
        <f t="shared" si="9"/>
        <v>0</v>
      </c>
      <c r="T61" s="73"/>
      <c r="U61" s="74">
        <v>0</v>
      </c>
      <c r="V61" s="73"/>
      <c r="W61" s="74">
        <f t="shared" si="16"/>
        <v>0</v>
      </c>
      <c r="X61" s="73"/>
      <c r="Y61" s="74">
        <f t="shared" si="5"/>
        <v>0</v>
      </c>
      <c r="Z61" s="73"/>
      <c r="AA61" s="74">
        <f t="shared" si="10"/>
        <v>0</v>
      </c>
      <c r="AB61" s="82">
        <f t="shared" si="6"/>
        <v>400</v>
      </c>
      <c r="AC61" s="74"/>
      <c r="AD61" s="139">
        <f t="shared" si="11"/>
        <v>400</v>
      </c>
    </row>
    <row r="62" spans="1:30" ht="15" customHeight="1" x14ac:dyDescent="0.2">
      <c r="A62" s="84" t="s">
        <v>244</v>
      </c>
      <c r="B62" t="s">
        <v>65</v>
      </c>
      <c r="C62" s="4" t="s">
        <v>6</v>
      </c>
      <c r="D62" s="19">
        <v>100</v>
      </c>
      <c r="E62" s="20">
        <f t="shared" si="12"/>
        <v>0</v>
      </c>
      <c r="F62" s="73"/>
      <c r="G62" s="74">
        <f t="shared" si="13"/>
        <v>0</v>
      </c>
      <c r="H62" s="73"/>
      <c r="I62" s="74">
        <f t="shared" si="1"/>
        <v>0</v>
      </c>
      <c r="J62" s="73"/>
      <c r="K62" s="113">
        <f t="shared" si="7"/>
        <v>0</v>
      </c>
      <c r="L62" s="73"/>
      <c r="M62" s="74">
        <f t="shared" si="8"/>
        <v>0</v>
      </c>
      <c r="N62" s="73"/>
      <c r="O62" s="113">
        <f t="shared" si="2"/>
        <v>0</v>
      </c>
      <c r="P62" s="101"/>
      <c r="Q62" s="74">
        <f t="shared" si="2"/>
        <v>0</v>
      </c>
      <c r="R62" s="73"/>
      <c r="S62" s="113">
        <f t="shared" si="9"/>
        <v>0</v>
      </c>
      <c r="T62" s="73"/>
      <c r="U62" s="74">
        <v>0</v>
      </c>
      <c r="V62" s="73"/>
      <c r="W62" s="74">
        <f t="shared" si="16"/>
        <v>0</v>
      </c>
      <c r="X62" s="73"/>
      <c r="Y62" s="74">
        <f t="shared" si="5"/>
        <v>0</v>
      </c>
      <c r="Z62" s="73"/>
      <c r="AA62" s="74">
        <f t="shared" si="10"/>
        <v>0</v>
      </c>
      <c r="AB62" s="82">
        <f t="shared" si="6"/>
        <v>0</v>
      </c>
      <c r="AC62" s="74"/>
      <c r="AD62" s="139">
        <f t="shared" si="11"/>
        <v>0</v>
      </c>
    </row>
    <row r="63" spans="1:30" ht="15" customHeight="1" x14ac:dyDescent="0.2">
      <c r="A63" s="84" t="s">
        <v>249</v>
      </c>
      <c r="B63" t="s">
        <v>250</v>
      </c>
      <c r="C63" s="4" t="s">
        <v>9</v>
      </c>
      <c r="D63" s="19">
        <v>35</v>
      </c>
      <c r="E63" s="20">
        <f t="shared" si="12"/>
        <v>0</v>
      </c>
      <c r="F63" s="73"/>
      <c r="G63" s="74">
        <f t="shared" si="13"/>
        <v>0</v>
      </c>
      <c r="H63" s="73"/>
      <c r="I63" s="74">
        <f t="shared" si="1"/>
        <v>0</v>
      </c>
      <c r="J63" s="73"/>
      <c r="K63" s="113">
        <f t="shared" si="7"/>
        <v>0</v>
      </c>
      <c r="L63" s="73"/>
      <c r="M63" s="74">
        <f t="shared" si="8"/>
        <v>0</v>
      </c>
      <c r="N63" s="73"/>
      <c r="O63" s="113">
        <f t="shared" si="2"/>
        <v>0</v>
      </c>
      <c r="P63" s="101"/>
      <c r="Q63" s="74">
        <f t="shared" si="2"/>
        <v>0</v>
      </c>
      <c r="R63" s="73"/>
      <c r="S63" s="113">
        <f t="shared" si="9"/>
        <v>0</v>
      </c>
      <c r="T63" s="73"/>
      <c r="U63" s="74">
        <v>0</v>
      </c>
      <c r="V63" s="73"/>
      <c r="W63" s="74">
        <f t="shared" si="16"/>
        <v>0</v>
      </c>
      <c r="X63" s="73"/>
      <c r="Y63" s="74">
        <f t="shared" si="5"/>
        <v>0</v>
      </c>
      <c r="Z63" s="73"/>
      <c r="AA63" s="74">
        <f t="shared" si="10"/>
        <v>0</v>
      </c>
      <c r="AB63" s="82">
        <f t="shared" si="6"/>
        <v>0</v>
      </c>
      <c r="AC63" s="74"/>
      <c r="AD63" s="139">
        <f t="shared" si="11"/>
        <v>0</v>
      </c>
    </row>
    <row r="64" spans="1:30" ht="15" customHeight="1" x14ac:dyDescent="0.2">
      <c r="A64" s="84" t="s">
        <v>246</v>
      </c>
      <c r="B64" t="s">
        <v>65</v>
      </c>
      <c r="C64" s="4" t="s">
        <v>4</v>
      </c>
      <c r="D64" s="19">
        <v>140</v>
      </c>
      <c r="E64" s="20">
        <f t="shared" si="12"/>
        <v>0</v>
      </c>
      <c r="F64" s="73"/>
      <c r="G64" s="74">
        <f t="shared" si="13"/>
        <v>0</v>
      </c>
      <c r="H64" s="73"/>
      <c r="I64" s="74">
        <f t="shared" si="1"/>
        <v>0</v>
      </c>
      <c r="J64" s="73"/>
      <c r="K64" s="113">
        <f t="shared" si="7"/>
        <v>0</v>
      </c>
      <c r="L64" s="73"/>
      <c r="M64" s="74">
        <f t="shared" si="8"/>
        <v>0</v>
      </c>
      <c r="N64" s="73"/>
      <c r="O64" s="113">
        <f t="shared" si="2"/>
        <v>0</v>
      </c>
      <c r="P64" s="101"/>
      <c r="Q64" s="74">
        <f t="shared" si="2"/>
        <v>0</v>
      </c>
      <c r="R64" s="73"/>
      <c r="S64" s="113">
        <f t="shared" si="9"/>
        <v>0</v>
      </c>
      <c r="T64" s="73"/>
      <c r="U64" s="74">
        <v>0</v>
      </c>
      <c r="V64" s="73"/>
      <c r="W64" s="74">
        <f t="shared" si="16"/>
        <v>0</v>
      </c>
      <c r="X64" s="73"/>
      <c r="Y64" s="74">
        <f t="shared" si="5"/>
        <v>0</v>
      </c>
      <c r="Z64" s="73"/>
      <c r="AA64" s="74">
        <f t="shared" si="10"/>
        <v>0</v>
      </c>
      <c r="AB64" s="82">
        <f t="shared" si="6"/>
        <v>0</v>
      </c>
      <c r="AC64" s="74"/>
      <c r="AD64" s="139">
        <f t="shared" si="11"/>
        <v>0</v>
      </c>
    </row>
    <row r="65" spans="1:31" ht="15" customHeight="1" x14ac:dyDescent="0.2">
      <c r="A65" s="84" t="s">
        <v>228</v>
      </c>
      <c r="B65" t="str">
        <f>IF($A65="","",INDEX('MA-Liste'!$D:$D,MATCH($A65,'MA-Liste'!$M:$M,FALSE)))</f>
        <v>AeBo</v>
      </c>
      <c r="C65" s="4" t="str">
        <f ca="1">IF($A65="","",INDEX(INDIRECT("'MA-Liste'!"&amp;$C$11),MATCH($A65,'MA-Liste'!$M:$M,FALSE)))</f>
        <v>D</v>
      </c>
      <c r="D65" s="19">
        <f t="shared" ca="1" si="0"/>
        <v>100</v>
      </c>
      <c r="E65" s="20">
        <f t="shared" si="12"/>
        <v>0</v>
      </c>
      <c r="F65" s="73"/>
      <c r="G65" s="74">
        <f t="shared" ca="1" si="13"/>
        <v>0</v>
      </c>
      <c r="H65" s="73"/>
      <c r="I65" s="74">
        <f t="shared" ca="1" si="1"/>
        <v>0</v>
      </c>
      <c r="J65" s="73"/>
      <c r="K65" s="113">
        <f t="shared" ca="1" si="7"/>
        <v>0</v>
      </c>
      <c r="L65" s="73"/>
      <c r="M65" s="74">
        <f t="shared" ca="1" si="8"/>
        <v>0</v>
      </c>
      <c r="N65" s="73"/>
      <c r="O65" s="113">
        <f t="shared" ca="1" si="2"/>
        <v>0</v>
      </c>
      <c r="P65" s="101"/>
      <c r="Q65" s="74">
        <f t="shared" ca="1" si="2"/>
        <v>0</v>
      </c>
      <c r="R65" s="73"/>
      <c r="S65" s="113">
        <f t="shared" ca="1" si="9"/>
        <v>0</v>
      </c>
      <c r="T65" s="73"/>
      <c r="U65" s="74">
        <v>0</v>
      </c>
      <c r="V65" s="73"/>
      <c r="W65" s="74">
        <f t="shared" ca="1" si="16"/>
        <v>0</v>
      </c>
      <c r="X65" s="73"/>
      <c r="Y65" s="74">
        <f t="shared" ca="1" si="5"/>
        <v>0</v>
      </c>
      <c r="Z65" s="73"/>
      <c r="AA65" s="74">
        <f t="shared" ca="1" si="10"/>
        <v>0</v>
      </c>
      <c r="AB65" s="82">
        <f t="shared" ca="1" si="6"/>
        <v>0</v>
      </c>
      <c r="AC65" s="74"/>
      <c r="AD65" s="139">
        <f t="shared" ca="1" si="11"/>
        <v>0</v>
      </c>
    </row>
    <row r="66" spans="1:31" ht="15" customHeight="1" x14ac:dyDescent="0.2">
      <c r="A66" s="84" t="s">
        <v>252</v>
      </c>
      <c r="B66" s="14" t="s">
        <v>65</v>
      </c>
      <c r="C66" s="18" t="s">
        <v>8</v>
      </c>
      <c r="D66" s="19">
        <v>60</v>
      </c>
      <c r="E66" s="20">
        <f t="shared" si="12"/>
        <v>0</v>
      </c>
      <c r="F66" s="73"/>
      <c r="G66" s="74">
        <f t="shared" si="13"/>
        <v>0</v>
      </c>
      <c r="H66" s="73"/>
      <c r="I66" s="74">
        <f t="shared" si="1"/>
        <v>0</v>
      </c>
      <c r="J66" s="73"/>
      <c r="K66" s="113">
        <f t="shared" si="7"/>
        <v>0</v>
      </c>
      <c r="L66" s="73"/>
      <c r="M66" s="74">
        <f t="shared" si="8"/>
        <v>0</v>
      </c>
      <c r="N66" s="73"/>
      <c r="O66" s="113">
        <f t="shared" si="2"/>
        <v>0</v>
      </c>
      <c r="P66" s="101"/>
      <c r="Q66" s="74">
        <f t="shared" si="2"/>
        <v>0</v>
      </c>
      <c r="R66" s="73"/>
      <c r="S66" s="113">
        <f t="shared" si="9"/>
        <v>0</v>
      </c>
      <c r="T66" s="73"/>
      <c r="U66" s="74">
        <v>0</v>
      </c>
      <c r="V66" s="73"/>
      <c r="W66" s="74">
        <f t="shared" si="16"/>
        <v>0</v>
      </c>
      <c r="X66" s="73"/>
      <c r="Y66" s="74">
        <f t="shared" si="5"/>
        <v>0</v>
      </c>
      <c r="Z66" s="73"/>
      <c r="AA66" s="74">
        <f t="shared" si="10"/>
        <v>0</v>
      </c>
      <c r="AB66" s="82">
        <f t="shared" si="6"/>
        <v>0</v>
      </c>
      <c r="AC66" s="74"/>
      <c r="AD66" s="139">
        <f t="shared" si="11"/>
        <v>0</v>
      </c>
    </row>
    <row r="67" spans="1:31" ht="15" customHeight="1" x14ac:dyDescent="0.2">
      <c r="A67" s="90" t="s">
        <v>253</v>
      </c>
      <c r="B67" s="14" t="s">
        <v>65</v>
      </c>
      <c r="C67" s="18" t="s">
        <v>6</v>
      </c>
      <c r="D67" s="19">
        <v>100</v>
      </c>
      <c r="E67" s="20">
        <f t="shared" si="12"/>
        <v>0</v>
      </c>
      <c r="F67" s="73"/>
      <c r="G67" s="74">
        <f t="shared" si="13"/>
        <v>0</v>
      </c>
      <c r="H67" s="73"/>
      <c r="I67" s="74">
        <f t="shared" si="1"/>
        <v>0</v>
      </c>
      <c r="J67" s="73"/>
      <c r="K67" s="113">
        <f t="shared" si="7"/>
        <v>0</v>
      </c>
      <c r="L67" s="73"/>
      <c r="M67" s="74">
        <f t="shared" si="8"/>
        <v>0</v>
      </c>
      <c r="N67" s="73"/>
      <c r="O67" s="113">
        <f t="shared" si="2"/>
        <v>0</v>
      </c>
      <c r="P67" s="101"/>
      <c r="Q67" s="74">
        <f t="shared" si="2"/>
        <v>0</v>
      </c>
      <c r="R67" s="73"/>
      <c r="S67" s="113">
        <f t="shared" si="9"/>
        <v>0</v>
      </c>
      <c r="T67" s="73"/>
      <c r="U67" s="74">
        <v>0</v>
      </c>
      <c r="V67" s="73"/>
      <c r="W67" s="74">
        <f t="shared" si="16"/>
        <v>0</v>
      </c>
      <c r="X67" s="73"/>
      <c r="Y67" s="74">
        <f t="shared" si="5"/>
        <v>0</v>
      </c>
      <c r="Z67" s="73"/>
      <c r="AA67" s="74">
        <f t="shared" si="10"/>
        <v>0</v>
      </c>
      <c r="AB67" s="82">
        <f t="shared" si="6"/>
        <v>0</v>
      </c>
      <c r="AC67" s="74"/>
      <c r="AD67" s="139">
        <f t="shared" si="11"/>
        <v>0</v>
      </c>
    </row>
    <row r="68" spans="1:31" ht="15" customHeight="1" x14ac:dyDescent="0.2">
      <c r="A68" s="90" t="s">
        <v>254</v>
      </c>
      <c r="B68" s="14" t="s">
        <v>65</v>
      </c>
      <c r="C68" s="18" t="s">
        <v>8</v>
      </c>
      <c r="D68" s="19">
        <v>60</v>
      </c>
      <c r="E68" s="20">
        <f t="shared" si="12"/>
        <v>0</v>
      </c>
      <c r="F68" s="73"/>
      <c r="G68" s="74">
        <f t="shared" si="13"/>
        <v>0</v>
      </c>
      <c r="H68" s="73"/>
      <c r="I68" s="74">
        <f t="shared" si="1"/>
        <v>0</v>
      </c>
      <c r="J68" s="73"/>
      <c r="K68" s="113">
        <f t="shared" si="7"/>
        <v>0</v>
      </c>
      <c r="L68" s="73"/>
      <c r="M68" s="74">
        <f t="shared" si="8"/>
        <v>0</v>
      </c>
      <c r="N68" s="73"/>
      <c r="O68" s="113">
        <f t="shared" si="2"/>
        <v>0</v>
      </c>
      <c r="P68" s="101"/>
      <c r="Q68" s="74">
        <f t="shared" si="2"/>
        <v>0</v>
      </c>
      <c r="R68" s="73"/>
      <c r="S68" s="113">
        <f t="shared" si="9"/>
        <v>0</v>
      </c>
      <c r="T68" s="73"/>
      <c r="U68" s="74">
        <v>0</v>
      </c>
      <c r="V68" s="73"/>
      <c r="W68" s="74">
        <f t="shared" si="16"/>
        <v>0</v>
      </c>
      <c r="X68" s="73"/>
      <c r="Y68" s="74">
        <f t="shared" si="5"/>
        <v>0</v>
      </c>
      <c r="Z68" s="73"/>
      <c r="AA68" s="74">
        <f t="shared" si="10"/>
        <v>0</v>
      </c>
      <c r="AB68" s="82">
        <f t="shared" si="6"/>
        <v>0</v>
      </c>
      <c r="AC68" s="74"/>
      <c r="AD68" s="147">
        <f t="shared" si="11"/>
        <v>0</v>
      </c>
    </row>
    <row r="69" spans="1:31" ht="15" customHeight="1" x14ac:dyDescent="0.2">
      <c r="A69" s="90" t="s">
        <v>255</v>
      </c>
      <c r="B69" s="14" t="s">
        <v>65</v>
      </c>
      <c r="C69" s="18" t="s">
        <v>5</v>
      </c>
      <c r="D69" s="19">
        <v>118</v>
      </c>
      <c r="E69" s="20">
        <f t="shared" si="12"/>
        <v>0</v>
      </c>
      <c r="F69" s="73"/>
      <c r="G69" s="74">
        <f t="shared" si="13"/>
        <v>0</v>
      </c>
      <c r="H69" s="73"/>
      <c r="I69" s="74">
        <f t="shared" si="1"/>
        <v>0</v>
      </c>
      <c r="J69" s="73"/>
      <c r="K69" s="113">
        <f t="shared" si="7"/>
        <v>0</v>
      </c>
      <c r="L69" s="73"/>
      <c r="M69" s="74">
        <f t="shared" si="8"/>
        <v>0</v>
      </c>
      <c r="N69" s="73"/>
      <c r="O69" s="113">
        <f t="shared" si="2"/>
        <v>0</v>
      </c>
      <c r="P69" s="101"/>
      <c r="Q69" s="74">
        <f t="shared" si="2"/>
        <v>0</v>
      </c>
      <c r="R69" s="73"/>
      <c r="S69" s="113">
        <f t="shared" si="9"/>
        <v>0</v>
      </c>
      <c r="T69" s="73"/>
      <c r="U69" s="74">
        <v>0</v>
      </c>
      <c r="V69" s="73"/>
      <c r="W69" s="74">
        <f t="shared" si="16"/>
        <v>0</v>
      </c>
      <c r="X69" s="73"/>
      <c r="Y69" s="74">
        <f t="shared" si="5"/>
        <v>0</v>
      </c>
      <c r="Z69" s="73"/>
      <c r="AA69" s="74">
        <f t="shared" si="10"/>
        <v>0</v>
      </c>
      <c r="AB69" s="82">
        <f t="shared" si="6"/>
        <v>0</v>
      </c>
      <c r="AC69" s="74"/>
      <c r="AD69" s="147">
        <f t="shared" si="11"/>
        <v>0</v>
      </c>
    </row>
    <row r="70" spans="1:31" ht="15" customHeight="1" x14ac:dyDescent="0.2">
      <c r="A70" s="90" t="s">
        <v>256</v>
      </c>
      <c r="B70" s="14" t="s">
        <v>65</v>
      </c>
      <c r="C70" s="18" t="s">
        <v>5</v>
      </c>
      <c r="D70" s="19">
        <v>118</v>
      </c>
      <c r="E70" s="20">
        <f t="shared" si="12"/>
        <v>0</v>
      </c>
      <c r="F70" s="73"/>
      <c r="G70" s="74">
        <f t="shared" si="13"/>
        <v>0</v>
      </c>
      <c r="H70" s="73"/>
      <c r="I70" s="74">
        <f t="shared" si="1"/>
        <v>0</v>
      </c>
      <c r="J70" s="73"/>
      <c r="K70" s="113">
        <f t="shared" si="7"/>
        <v>0</v>
      </c>
      <c r="L70" s="73"/>
      <c r="M70" s="74">
        <f t="shared" si="8"/>
        <v>0</v>
      </c>
      <c r="N70" s="73"/>
      <c r="O70" s="113">
        <f t="shared" si="2"/>
        <v>0</v>
      </c>
      <c r="P70" s="101"/>
      <c r="Q70" s="74">
        <f t="shared" si="2"/>
        <v>0</v>
      </c>
      <c r="R70" s="73"/>
      <c r="S70" s="113">
        <f t="shared" si="9"/>
        <v>0</v>
      </c>
      <c r="T70" s="73"/>
      <c r="U70" s="74">
        <v>0</v>
      </c>
      <c r="V70" s="73"/>
      <c r="W70" s="74">
        <f t="shared" si="16"/>
        <v>0</v>
      </c>
      <c r="X70" s="73"/>
      <c r="Y70" s="74">
        <f t="shared" si="5"/>
        <v>0</v>
      </c>
      <c r="Z70" s="73"/>
      <c r="AA70" s="74">
        <f t="shared" si="10"/>
        <v>0</v>
      </c>
      <c r="AB70" s="82">
        <f t="shared" si="6"/>
        <v>0</v>
      </c>
      <c r="AC70" s="74"/>
      <c r="AD70" s="147">
        <f t="shared" si="11"/>
        <v>0</v>
      </c>
    </row>
    <row r="71" spans="1:31" ht="15" customHeight="1" x14ac:dyDescent="0.2">
      <c r="A71" s="90" t="s">
        <v>257</v>
      </c>
      <c r="B71" s="14" t="s">
        <v>65</v>
      </c>
      <c r="C71" s="18" t="s">
        <v>5</v>
      </c>
      <c r="D71" s="19">
        <v>118</v>
      </c>
      <c r="E71" s="20">
        <f t="shared" si="12"/>
        <v>0</v>
      </c>
      <c r="F71" s="73"/>
      <c r="G71" s="74">
        <f t="shared" si="13"/>
        <v>0</v>
      </c>
      <c r="H71" s="73"/>
      <c r="I71" s="74">
        <f t="shared" si="1"/>
        <v>0</v>
      </c>
      <c r="J71" s="73"/>
      <c r="K71" s="113">
        <f t="shared" si="7"/>
        <v>0</v>
      </c>
      <c r="L71" s="73"/>
      <c r="M71" s="74">
        <f t="shared" si="8"/>
        <v>0</v>
      </c>
      <c r="N71" s="73"/>
      <c r="O71" s="113">
        <f t="shared" si="2"/>
        <v>0</v>
      </c>
      <c r="P71" s="101"/>
      <c r="Q71" s="74">
        <f t="shared" si="2"/>
        <v>0</v>
      </c>
      <c r="R71" s="73"/>
      <c r="S71" s="113">
        <f t="shared" si="9"/>
        <v>0</v>
      </c>
      <c r="T71" s="73"/>
      <c r="U71" s="74">
        <v>0</v>
      </c>
      <c r="V71" s="73"/>
      <c r="W71" s="74">
        <f t="shared" si="16"/>
        <v>0</v>
      </c>
      <c r="X71" s="73"/>
      <c r="Y71" s="74">
        <f t="shared" si="5"/>
        <v>0</v>
      </c>
      <c r="Z71" s="73"/>
      <c r="AA71" s="74">
        <f t="shared" si="10"/>
        <v>0</v>
      </c>
      <c r="AB71" s="82">
        <f t="shared" si="6"/>
        <v>0</v>
      </c>
      <c r="AC71" s="74"/>
      <c r="AD71" s="147">
        <f t="shared" si="11"/>
        <v>0</v>
      </c>
    </row>
    <row r="72" spans="1:31" ht="15" customHeight="1" x14ac:dyDescent="0.2">
      <c r="A72" s="90" t="s">
        <v>264</v>
      </c>
      <c r="B72" s="14" t="s">
        <v>65</v>
      </c>
      <c r="C72" s="18" t="s">
        <v>6</v>
      </c>
      <c r="D72" s="19">
        <v>100</v>
      </c>
      <c r="E72" s="20">
        <f t="shared" si="12"/>
        <v>0</v>
      </c>
      <c r="F72" s="73"/>
      <c r="G72" s="74">
        <f t="shared" si="13"/>
        <v>0</v>
      </c>
      <c r="H72" s="73"/>
      <c r="I72" s="74">
        <f t="shared" si="1"/>
        <v>0</v>
      </c>
      <c r="J72" s="73"/>
      <c r="K72" s="113">
        <f t="shared" si="7"/>
        <v>0</v>
      </c>
      <c r="L72" s="73"/>
      <c r="M72" s="74">
        <f t="shared" si="8"/>
        <v>0</v>
      </c>
      <c r="N72" s="73"/>
      <c r="O72" s="113">
        <f t="shared" si="2"/>
        <v>0</v>
      </c>
      <c r="P72" s="101"/>
      <c r="Q72" s="74">
        <f t="shared" si="2"/>
        <v>0</v>
      </c>
      <c r="R72" s="73"/>
      <c r="S72" s="113">
        <f t="shared" si="9"/>
        <v>0</v>
      </c>
      <c r="T72" s="73"/>
      <c r="U72" s="74">
        <v>0</v>
      </c>
      <c r="V72" s="73"/>
      <c r="W72" s="74">
        <f t="shared" si="16"/>
        <v>0</v>
      </c>
      <c r="X72" s="73"/>
      <c r="Y72" s="74">
        <f t="shared" si="5"/>
        <v>0</v>
      </c>
      <c r="Z72" s="73"/>
      <c r="AA72" s="74">
        <f t="shared" si="10"/>
        <v>0</v>
      </c>
      <c r="AB72" s="82">
        <f t="shared" si="6"/>
        <v>0</v>
      </c>
      <c r="AC72" s="74"/>
      <c r="AD72" s="147">
        <f t="shared" si="11"/>
        <v>0</v>
      </c>
    </row>
    <row r="73" spans="1:31" ht="15" customHeight="1" x14ac:dyDescent="0.2">
      <c r="A73" s="90" t="s">
        <v>260</v>
      </c>
      <c r="B73" s="14" t="s">
        <v>65</v>
      </c>
      <c r="C73" s="18" t="s">
        <v>6</v>
      </c>
      <c r="D73" s="19">
        <v>100</v>
      </c>
      <c r="E73" s="20">
        <f t="shared" si="12"/>
        <v>0</v>
      </c>
      <c r="F73" s="73"/>
      <c r="G73" s="74">
        <f t="shared" si="13"/>
        <v>0</v>
      </c>
      <c r="H73" s="73"/>
      <c r="I73" s="74">
        <f t="shared" si="1"/>
        <v>0</v>
      </c>
      <c r="J73" s="73"/>
      <c r="K73" s="113">
        <f t="shared" si="7"/>
        <v>0</v>
      </c>
      <c r="L73" s="73"/>
      <c r="M73" s="74">
        <f t="shared" si="8"/>
        <v>0</v>
      </c>
      <c r="N73" s="73"/>
      <c r="O73" s="113">
        <f t="shared" si="2"/>
        <v>0</v>
      </c>
      <c r="P73" s="73"/>
      <c r="Q73" s="74">
        <f t="shared" si="2"/>
        <v>0</v>
      </c>
      <c r="R73" s="73"/>
      <c r="S73" s="113">
        <f t="shared" si="9"/>
        <v>0</v>
      </c>
      <c r="T73" s="73"/>
      <c r="U73" s="74">
        <v>0</v>
      </c>
      <c r="V73" s="73"/>
      <c r="W73" s="74">
        <f t="shared" si="16"/>
        <v>0</v>
      </c>
      <c r="X73" s="73"/>
      <c r="Y73" s="74">
        <f t="shared" si="5"/>
        <v>0</v>
      </c>
      <c r="Z73" s="73"/>
      <c r="AA73" s="74">
        <f t="shared" si="10"/>
        <v>0</v>
      </c>
      <c r="AB73" s="82">
        <f t="shared" si="6"/>
        <v>0</v>
      </c>
      <c r="AC73" s="74"/>
      <c r="AD73" s="147">
        <f t="shared" si="11"/>
        <v>0</v>
      </c>
    </row>
    <row r="74" spans="1:31" ht="15" customHeight="1" x14ac:dyDescent="0.2">
      <c r="A74" s="90" t="s">
        <v>265</v>
      </c>
      <c r="B74" t="str">
        <f>IF($A74="","",INDEX('MA-Liste'!$D:$D,MATCH($A74,'MA-Liste'!$M:$M,FALSE)))</f>
        <v>AeBo</v>
      </c>
      <c r="C74" s="4" t="str">
        <f ca="1">IF($A74="","",INDEX(INDIRECT("'MA-Liste'!"&amp;$C$11),MATCH($A74,'MA-Liste'!$M:$M,FALSE)))</f>
        <v>D</v>
      </c>
      <c r="D74" s="19">
        <f ca="1">IF(OR($C74="",$C74=0),"",VLOOKUP($C74,Ansätze,$D$11,FALSE))</f>
        <v>100</v>
      </c>
      <c r="E74" s="20">
        <f t="shared" si="12"/>
        <v>0</v>
      </c>
      <c r="F74" s="73"/>
      <c r="G74" s="74">
        <f t="shared" ca="1" si="13"/>
        <v>0</v>
      </c>
      <c r="H74" s="73"/>
      <c r="I74" s="74">
        <f t="shared" ca="1" si="1"/>
        <v>0</v>
      </c>
      <c r="J74" s="73"/>
      <c r="K74" s="113">
        <f t="shared" ca="1" si="7"/>
        <v>0</v>
      </c>
      <c r="L74" s="73"/>
      <c r="M74" s="74">
        <f t="shared" ca="1" si="8"/>
        <v>0</v>
      </c>
      <c r="N74" s="73"/>
      <c r="O74" s="113">
        <f t="shared" ca="1" si="2"/>
        <v>0</v>
      </c>
      <c r="P74" s="73"/>
      <c r="Q74" s="74">
        <f t="shared" ca="1" si="2"/>
        <v>0</v>
      </c>
      <c r="R74" s="73"/>
      <c r="S74" s="113">
        <f t="shared" ca="1" si="9"/>
        <v>0</v>
      </c>
      <c r="T74" s="73"/>
      <c r="U74" s="74">
        <v>0</v>
      </c>
      <c r="V74" s="73"/>
      <c r="W74" s="74">
        <f t="shared" ca="1" si="16"/>
        <v>0</v>
      </c>
      <c r="X74" s="73"/>
      <c r="Y74" s="74">
        <f t="shared" ca="1" si="5"/>
        <v>0</v>
      </c>
      <c r="Z74" s="73"/>
      <c r="AA74" s="74">
        <f t="shared" ca="1" si="10"/>
        <v>0</v>
      </c>
      <c r="AB74" s="82">
        <f t="shared" ca="1" si="6"/>
        <v>0</v>
      </c>
      <c r="AC74" s="74"/>
      <c r="AD74" s="147">
        <f t="shared" ca="1" si="11"/>
        <v>0</v>
      </c>
    </row>
    <row r="75" spans="1:31" ht="15" customHeight="1" x14ac:dyDescent="0.2">
      <c r="A75" s="90" t="s">
        <v>263</v>
      </c>
      <c r="B75" s="14" t="s">
        <v>65</v>
      </c>
      <c r="C75" s="18" t="s">
        <v>6</v>
      </c>
      <c r="D75" s="19">
        <v>100</v>
      </c>
      <c r="E75" s="20">
        <f t="shared" si="12"/>
        <v>0</v>
      </c>
      <c r="F75" s="73"/>
      <c r="G75" s="74">
        <f t="shared" si="13"/>
        <v>0</v>
      </c>
      <c r="H75" s="73"/>
      <c r="I75" s="74">
        <f t="shared" si="1"/>
        <v>0</v>
      </c>
      <c r="J75" s="73"/>
      <c r="K75" s="113">
        <f t="shared" si="7"/>
        <v>0</v>
      </c>
      <c r="L75" s="73"/>
      <c r="M75" s="74">
        <f t="shared" si="8"/>
        <v>0</v>
      </c>
      <c r="N75" s="73"/>
      <c r="O75" s="113">
        <f t="shared" ref="O75:O81" si="17">IF($D75="",0,$D75*N75)</f>
        <v>0</v>
      </c>
      <c r="P75" s="73"/>
      <c r="Q75" s="74">
        <f t="shared" ref="Q75:Q81" si="18">IF($D75="",0,$D75*P75)</f>
        <v>0</v>
      </c>
      <c r="R75" s="73"/>
      <c r="S75" s="113">
        <f t="shared" si="9"/>
        <v>0</v>
      </c>
      <c r="T75" s="73"/>
      <c r="U75" s="74">
        <v>0</v>
      </c>
      <c r="V75" s="73"/>
      <c r="W75" s="74">
        <f t="shared" si="16"/>
        <v>0</v>
      </c>
      <c r="X75" s="73"/>
      <c r="Y75" s="74">
        <f t="shared" si="5"/>
        <v>0</v>
      </c>
      <c r="Z75" s="73"/>
      <c r="AA75" s="74">
        <f t="shared" si="10"/>
        <v>0</v>
      </c>
      <c r="AB75" s="82">
        <f t="shared" si="6"/>
        <v>0</v>
      </c>
      <c r="AC75" s="74"/>
      <c r="AD75" s="147">
        <f t="shared" si="11"/>
        <v>0</v>
      </c>
      <c r="AE75" s="141"/>
    </row>
    <row r="76" spans="1:31" ht="15" customHeight="1" x14ac:dyDescent="0.2">
      <c r="A76" s="84" t="s">
        <v>292</v>
      </c>
      <c r="B76" t="s">
        <v>65</v>
      </c>
      <c r="C76" s="4" t="s">
        <v>9</v>
      </c>
      <c r="D76" s="19">
        <v>35</v>
      </c>
      <c r="E76" s="20">
        <f t="shared" si="12"/>
        <v>0</v>
      </c>
      <c r="F76" s="73"/>
      <c r="G76" s="74">
        <f t="shared" si="13"/>
        <v>0</v>
      </c>
      <c r="H76" s="73"/>
      <c r="I76" s="74">
        <f t="shared" si="1"/>
        <v>0</v>
      </c>
      <c r="J76" s="73"/>
      <c r="K76" s="113">
        <f t="shared" si="7"/>
        <v>0</v>
      </c>
      <c r="L76" s="73"/>
      <c r="M76" s="74">
        <f t="shared" si="8"/>
        <v>0</v>
      </c>
      <c r="N76" s="73"/>
      <c r="O76" s="113">
        <f t="shared" si="17"/>
        <v>0</v>
      </c>
      <c r="P76" s="73"/>
      <c r="Q76" s="74">
        <f t="shared" si="18"/>
        <v>0</v>
      </c>
      <c r="R76" s="73"/>
      <c r="S76" s="113">
        <f t="shared" si="9"/>
        <v>0</v>
      </c>
      <c r="T76" s="73"/>
      <c r="U76" s="74">
        <v>0</v>
      </c>
      <c r="V76" s="73"/>
      <c r="W76" s="74">
        <f t="shared" si="16"/>
        <v>0</v>
      </c>
      <c r="X76" s="73"/>
      <c r="Y76" s="74">
        <f t="shared" si="5"/>
        <v>0</v>
      </c>
      <c r="Z76" s="73"/>
      <c r="AA76" s="74">
        <f t="shared" si="10"/>
        <v>0</v>
      </c>
      <c r="AB76" s="82">
        <f t="shared" si="6"/>
        <v>0</v>
      </c>
      <c r="AC76" s="74"/>
      <c r="AD76" s="147">
        <f t="shared" si="11"/>
        <v>0</v>
      </c>
      <c r="AE76" s="141"/>
    </row>
    <row r="77" spans="1:31" ht="15" customHeight="1" x14ac:dyDescent="0.2">
      <c r="A77" s="84" t="s">
        <v>293</v>
      </c>
      <c r="B77" s="14" t="s">
        <v>65</v>
      </c>
      <c r="C77" s="18" t="s">
        <v>5</v>
      </c>
      <c r="D77" s="19">
        <v>118</v>
      </c>
      <c r="E77" s="20">
        <f t="shared" si="12"/>
        <v>0</v>
      </c>
      <c r="F77" s="73"/>
      <c r="G77" s="74">
        <f t="shared" si="13"/>
        <v>0</v>
      </c>
      <c r="H77" s="73"/>
      <c r="I77" s="74">
        <f>IF(D77="",0,D77*H77)</f>
        <v>0</v>
      </c>
      <c r="J77" s="73"/>
      <c r="K77" s="113">
        <f t="shared" si="7"/>
        <v>0</v>
      </c>
      <c r="L77" s="73"/>
      <c r="M77" s="74">
        <f t="shared" si="8"/>
        <v>0</v>
      </c>
      <c r="N77" s="73"/>
      <c r="O77" s="113">
        <f t="shared" si="17"/>
        <v>0</v>
      </c>
      <c r="P77" s="73"/>
      <c r="Q77" s="74">
        <f t="shared" si="18"/>
        <v>0</v>
      </c>
      <c r="R77" s="73"/>
      <c r="S77" s="113">
        <f>IF($D77="",0,$D77*R77)</f>
        <v>0</v>
      </c>
      <c r="T77" s="73"/>
      <c r="U77" s="74">
        <f>IF(D77="",0,D77*T77)</f>
        <v>0</v>
      </c>
      <c r="V77" s="73"/>
      <c r="W77" s="74">
        <f t="shared" si="16"/>
        <v>0</v>
      </c>
      <c r="X77" s="73"/>
      <c r="Y77" s="74">
        <f>IF(D77="",0,D77*X77)</f>
        <v>0</v>
      </c>
      <c r="Z77" s="73"/>
      <c r="AA77" s="74">
        <f t="shared" si="10"/>
        <v>0</v>
      </c>
      <c r="AB77" s="82">
        <f>IF(D77="",0,D77*E77)</f>
        <v>0</v>
      </c>
      <c r="AC77" s="74"/>
      <c r="AD77" s="147">
        <f t="shared" si="11"/>
        <v>0</v>
      </c>
      <c r="AE77" s="141"/>
    </row>
    <row r="78" spans="1:31" ht="15" customHeight="1" x14ac:dyDescent="0.2">
      <c r="A78" s="84" t="s">
        <v>300</v>
      </c>
      <c r="B78" s="14" t="s">
        <v>65</v>
      </c>
      <c r="C78" s="18" t="s">
        <v>6</v>
      </c>
      <c r="D78" s="19">
        <v>100</v>
      </c>
      <c r="E78" s="20">
        <f t="shared" si="12"/>
        <v>0</v>
      </c>
      <c r="F78" s="73"/>
      <c r="G78" s="74">
        <f t="shared" si="13"/>
        <v>0</v>
      </c>
      <c r="H78" s="73"/>
      <c r="I78" s="74">
        <f>IF(D78="",0,D78*H78)</f>
        <v>0</v>
      </c>
      <c r="J78" s="174"/>
      <c r="K78" s="113">
        <f>IF($D78="",0,$D78*J78)</f>
        <v>0</v>
      </c>
      <c r="L78" s="73"/>
      <c r="M78" s="74">
        <f>IF($D78="",0,$D78*L78)</f>
        <v>0</v>
      </c>
      <c r="N78" s="174"/>
      <c r="O78" s="113">
        <f t="shared" si="17"/>
        <v>0</v>
      </c>
      <c r="P78" s="73"/>
      <c r="Q78" s="74">
        <f t="shared" si="18"/>
        <v>0</v>
      </c>
      <c r="R78" s="174"/>
      <c r="S78" s="113">
        <f>IF($D78="",0,$D78*R78)</f>
        <v>0</v>
      </c>
      <c r="T78" s="73"/>
      <c r="U78" s="74">
        <f>IF(D78="",0,D78*T78)</f>
        <v>0</v>
      </c>
      <c r="V78" s="73"/>
      <c r="W78" s="74">
        <f t="shared" si="16"/>
        <v>0</v>
      </c>
      <c r="X78" s="73"/>
      <c r="Y78" s="74">
        <f>IF(D78="",0,D78*X78)</f>
        <v>0</v>
      </c>
      <c r="Z78" s="73"/>
      <c r="AA78" s="74">
        <f>IF(D78="",0,D78*Z78)</f>
        <v>0</v>
      </c>
      <c r="AB78" s="82">
        <f>IF(D78="",0,D78*E78)</f>
        <v>0</v>
      </c>
      <c r="AC78" s="74"/>
      <c r="AD78" s="147">
        <f>SUM(AB78+AC78)</f>
        <v>0</v>
      </c>
      <c r="AE78" s="141"/>
    </row>
    <row r="79" spans="1:31" ht="15" customHeight="1" x14ac:dyDescent="0.2">
      <c r="A79" s="84" t="s">
        <v>302</v>
      </c>
      <c r="B79" s="14" t="s">
        <v>65</v>
      </c>
      <c r="C79" s="18" t="s">
        <v>9</v>
      </c>
      <c r="D79" s="19">
        <v>35</v>
      </c>
      <c r="E79" s="20">
        <f>SUM(F79++H79+J79+L79+N79+P79+R79+T79+V79+X79+Z79)</f>
        <v>0</v>
      </c>
      <c r="F79" s="73"/>
      <c r="G79" s="74">
        <f>IF(D79="",0,D79*F79)</f>
        <v>0</v>
      </c>
      <c r="H79" s="73"/>
      <c r="I79" s="74">
        <f>IF(D79="",0,D79*H79)</f>
        <v>0</v>
      </c>
      <c r="J79" s="174"/>
      <c r="K79" s="113">
        <f>IF($D79="",0,$D79*J79)</f>
        <v>0</v>
      </c>
      <c r="L79" s="73"/>
      <c r="M79" s="74">
        <f>IF($D79="",0,$D79*L79)</f>
        <v>0</v>
      </c>
      <c r="N79" s="174"/>
      <c r="O79" s="113">
        <f t="shared" si="17"/>
        <v>0</v>
      </c>
      <c r="P79" s="73"/>
      <c r="Q79" s="74">
        <f t="shared" si="18"/>
        <v>0</v>
      </c>
      <c r="R79" s="174"/>
      <c r="S79" s="113">
        <f>IF($D79="",0,$D79*R79)</f>
        <v>0</v>
      </c>
      <c r="T79" s="73"/>
      <c r="U79" s="74">
        <f>IF(D79="",0,D79*T79)</f>
        <v>0</v>
      </c>
      <c r="V79" s="73"/>
      <c r="W79" s="74">
        <f t="shared" si="16"/>
        <v>0</v>
      </c>
      <c r="X79" s="73"/>
      <c r="Y79" s="74">
        <f>IF(D79="",0,D79*X79)</f>
        <v>0</v>
      </c>
      <c r="Z79" s="73"/>
      <c r="AA79" s="74">
        <f>IF(D79="",0,D79*Z79)</f>
        <v>0</v>
      </c>
      <c r="AB79" s="82">
        <f>IF(D79="",0,D79*E79)</f>
        <v>0</v>
      </c>
      <c r="AC79" s="74"/>
      <c r="AD79" s="147">
        <f>SUM(AB79+AC79)</f>
        <v>0</v>
      </c>
      <c r="AE79" s="141"/>
    </row>
    <row r="80" spans="1:31" ht="15" customHeight="1" x14ac:dyDescent="0.2">
      <c r="A80" s="84" t="s">
        <v>301</v>
      </c>
      <c r="B80" s="14" t="s">
        <v>65</v>
      </c>
      <c r="C80" s="18" t="s">
        <v>7</v>
      </c>
      <c r="D80" s="19">
        <v>75</v>
      </c>
      <c r="E80" s="20">
        <f>SUM(F80++H80+J80+L80+N80+P80+R80+T80+V80+X80+Z80)</f>
        <v>0</v>
      </c>
      <c r="F80" s="73"/>
      <c r="G80" s="74">
        <f>IF(D80="",0,D80*F80)</f>
        <v>0</v>
      </c>
      <c r="H80" s="73"/>
      <c r="I80" s="74">
        <f>IF(D80="",0,D80*H80)</f>
        <v>0</v>
      </c>
      <c r="J80" s="174"/>
      <c r="K80" s="113">
        <f>IF($D80="",0,$D80*J80)</f>
        <v>0</v>
      </c>
      <c r="L80" s="73"/>
      <c r="M80" s="74">
        <f>IF($D80="",0,$D80*L80)</f>
        <v>0</v>
      </c>
      <c r="N80" s="174"/>
      <c r="O80" s="113">
        <f t="shared" si="17"/>
        <v>0</v>
      </c>
      <c r="P80" s="73"/>
      <c r="Q80" s="74">
        <f t="shared" si="18"/>
        <v>0</v>
      </c>
      <c r="R80" s="174"/>
      <c r="S80" s="113">
        <f>IF($D80="",0,$D80*R80)</f>
        <v>0</v>
      </c>
      <c r="T80" s="73"/>
      <c r="U80" s="74">
        <f>IF(D80="",0,D80*T80)</f>
        <v>0</v>
      </c>
      <c r="V80" s="73"/>
      <c r="W80" s="74">
        <f t="shared" si="16"/>
        <v>0</v>
      </c>
      <c r="X80" s="73"/>
      <c r="Y80" s="74">
        <f>IF(D80="",0,D80*X80)</f>
        <v>0</v>
      </c>
      <c r="Z80" s="73"/>
      <c r="AA80" s="74">
        <f>IF(D80="",0,D80*Z80)</f>
        <v>0</v>
      </c>
      <c r="AB80" s="82">
        <f>IF(D80="",0,D80*E80)</f>
        <v>0</v>
      </c>
      <c r="AC80" s="74"/>
      <c r="AD80" s="147">
        <f>SUM(AB80+AC80)</f>
        <v>0</v>
      </c>
      <c r="AE80" s="141"/>
    </row>
    <row r="81" spans="1:31" s="14" customFormat="1" ht="15" customHeight="1" x14ac:dyDescent="0.2">
      <c r="A81" s="90" t="s">
        <v>303</v>
      </c>
      <c r="B81" s="14" t="s">
        <v>65</v>
      </c>
      <c r="C81" s="18" t="s">
        <v>8</v>
      </c>
      <c r="D81" s="170">
        <v>60</v>
      </c>
      <c r="E81" s="20">
        <f>SUM(F81++H81+J81+L81+N81+P81+R81+T81+V81+X81+Z81)</f>
        <v>0</v>
      </c>
      <c r="F81" s="101"/>
      <c r="G81" s="74">
        <f>IF(D81="",0,D81*F81)</f>
        <v>0</v>
      </c>
      <c r="H81" s="101"/>
      <c r="I81" s="154">
        <f>IF(D81="",0,D81*H81)</f>
        <v>0</v>
      </c>
      <c r="J81" s="181"/>
      <c r="K81" s="156">
        <f>IF($D81="",0,$D81*J81)</f>
        <v>0</v>
      </c>
      <c r="L81" s="101"/>
      <c r="M81" s="154">
        <f>IF($D81="",0,$D81*L81)</f>
        <v>0</v>
      </c>
      <c r="N81" s="181"/>
      <c r="O81" s="156">
        <f t="shared" si="17"/>
        <v>0</v>
      </c>
      <c r="P81" s="101"/>
      <c r="Q81" s="154">
        <f t="shared" si="18"/>
        <v>0</v>
      </c>
      <c r="R81" s="181"/>
      <c r="S81" s="156">
        <f>IF($D81="",0,$D81*R81)</f>
        <v>0</v>
      </c>
      <c r="T81" s="101"/>
      <c r="U81" s="154">
        <f>IF(D81="",0,D81*T81)</f>
        <v>0</v>
      </c>
      <c r="V81" s="101"/>
      <c r="W81" s="154">
        <f t="shared" si="16"/>
        <v>0</v>
      </c>
      <c r="X81" s="101"/>
      <c r="Y81" s="154">
        <f>IF(D81="",0,D81*X81)</f>
        <v>0</v>
      </c>
      <c r="Z81" s="101"/>
      <c r="AA81" s="154">
        <f>IF(D81="",0,D81*Z81)</f>
        <v>0</v>
      </c>
      <c r="AB81" s="158">
        <f>IF(D81="",0,D81*E81)</f>
        <v>0</v>
      </c>
      <c r="AC81" s="154"/>
      <c r="AD81" s="147">
        <f>SUM(AB81+AC81)</f>
        <v>0</v>
      </c>
      <c r="AE81" s="182"/>
    </row>
    <row r="82" spans="1:31" s="62" customFormat="1" ht="15" customHeight="1" x14ac:dyDescent="0.2">
      <c r="A82" s="85"/>
      <c r="C82" s="63" t="s">
        <v>154</v>
      </c>
      <c r="D82" s="57"/>
      <c r="E82" s="20">
        <f>SUM(H82+J82+L82+N82+P82+R82+T82+V82+X82)</f>
        <v>186.75</v>
      </c>
      <c r="F82" s="144">
        <f>SUM(F13:F81)</f>
        <v>8</v>
      </c>
      <c r="G82" s="143"/>
      <c r="H82" s="75">
        <f>SUM(H13:H81)</f>
        <v>0</v>
      </c>
      <c r="I82" s="76"/>
      <c r="J82" s="94">
        <f>SUM(J13:J81)</f>
        <v>10.25</v>
      </c>
      <c r="K82" s="94"/>
      <c r="L82" s="75">
        <f>SUM(L13:L81)</f>
        <v>0</v>
      </c>
      <c r="M82" s="76"/>
      <c r="N82" s="94">
        <f>SUM(N13:N81)</f>
        <v>51.75</v>
      </c>
      <c r="O82" s="94"/>
      <c r="P82" s="75">
        <f>SUM(P13:P81)</f>
        <v>0</v>
      </c>
      <c r="Q82" s="76"/>
      <c r="R82" s="94">
        <f>SUM(R13:R81)</f>
        <v>124.75</v>
      </c>
      <c r="S82" s="94"/>
      <c r="T82" s="75">
        <f>SUM(T13:T81)</f>
        <v>0</v>
      </c>
      <c r="U82" s="76"/>
      <c r="V82" s="75">
        <f>SUM(V13:V81)</f>
        <v>0</v>
      </c>
      <c r="W82" s="76"/>
      <c r="X82" s="75">
        <f>SUM(X13:X81)</f>
        <v>0</v>
      </c>
      <c r="Y82" s="76"/>
      <c r="Z82" s="94"/>
      <c r="AA82" s="76">
        <f>IF(D82="",0,D82*Z82)</f>
        <v>0</v>
      </c>
      <c r="AB82" s="76"/>
      <c r="AC82" s="140"/>
      <c r="AD82" s="148">
        <f>SUM(AB82+AC82)</f>
        <v>0</v>
      </c>
      <c r="AE82" s="142"/>
    </row>
    <row r="83" spans="1:31" ht="4.5" customHeight="1" x14ac:dyDescent="0.2">
      <c r="A83" s="86"/>
      <c r="B83" s="40"/>
      <c r="C83" s="68"/>
      <c r="D83" s="69"/>
      <c r="E83" s="69"/>
      <c r="F83" s="69"/>
      <c r="G83" s="69"/>
      <c r="H83" s="77"/>
      <c r="I83" s="78"/>
      <c r="J83" s="69"/>
      <c r="K83" s="69"/>
      <c r="L83" s="77"/>
      <c r="M83" s="78"/>
      <c r="N83" s="69"/>
      <c r="O83" s="69"/>
      <c r="P83" s="77"/>
      <c r="Q83" s="78"/>
      <c r="R83" s="69"/>
      <c r="S83" s="69"/>
      <c r="T83" s="77"/>
      <c r="U83" s="78"/>
      <c r="V83" s="77"/>
      <c r="W83" s="78"/>
      <c r="X83" s="77"/>
      <c r="Y83" s="78"/>
      <c r="Z83" s="69"/>
      <c r="AA83" s="69"/>
      <c r="AB83" s="69"/>
      <c r="AC83" s="69"/>
      <c r="AD83" s="78"/>
    </row>
    <row r="84" spans="1:31" ht="15" customHeight="1" x14ac:dyDescent="0.2">
      <c r="A84" s="65"/>
      <c r="B84" s="65"/>
      <c r="C84" s="66" t="s">
        <v>155</v>
      </c>
      <c r="D84" s="67"/>
      <c r="E84" s="19"/>
      <c r="F84" s="145"/>
      <c r="G84" s="146">
        <f ca="1">SUM(G13:G83)</f>
        <v>1120</v>
      </c>
      <c r="H84" s="79"/>
      <c r="I84" s="80">
        <f ca="1">SUM(I13:I83)</f>
        <v>0</v>
      </c>
      <c r="J84" s="95"/>
      <c r="K84" s="95">
        <f ca="1">SUM(K12:K83)</f>
        <v>1137.5</v>
      </c>
      <c r="L84" s="79"/>
      <c r="M84" s="80">
        <f ca="1">SUM(M13:M83)</f>
        <v>0</v>
      </c>
      <c r="N84" s="95"/>
      <c r="O84" s="95">
        <f ca="1">SUM(O12:O83)</f>
        <v>6025</v>
      </c>
      <c r="P84" s="79"/>
      <c r="Q84" s="80">
        <f ca="1">SUM(Q13:Q83)</f>
        <v>0</v>
      </c>
      <c r="R84" s="95"/>
      <c r="S84" s="95">
        <f ca="1">SUM(S12:S83)</f>
        <v>14889.5</v>
      </c>
      <c r="T84" s="79"/>
      <c r="U84" s="80">
        <f ca="1">SUM(U13:U83)</f>
        <v>0</v>
      </c>
      <c r="V84" s="79"/>
      <c r="W84" s="80">
        <f ca="1">SUM(W13:W83)</f>
        <v>0</v>
      </c>
      <c r="X84" s="79"/>
      <c r="Y84" s="80">
        <f ca="1">SUM(Y13:Y83)</f>
        <v>0</v>
      </c>
      <c r="Z84" s="95"/>
      <c r="AA84" s="80">
        <f ca="1">SUM(AA13:AA83)</f>
        <v>0</v>
      </c>
      <c r="AB84" s="80">
        <f ca="1">SUM(G84+I84+K84+M84+O84+Q84+S84+U84+W84+Y84+AA84)</f>
        <v>23172</v>
      </c>
      <c r="AC84" s="137"/>
      <c r="AD84" s="149"/>
    </row>
    <row r="85" spans="1:31" x14ac:dyDescent="0.2">
      <c r="C85" s="41" t="s">
        <v>24</v>
      </c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2">
        <f ca="1">SUM(AB13:AB81)</f>
        <v>23172</v>
      </c>
      <c r="AC85" s="3">
        <f>SUBTOTAL(9,AC13:AC83)</f>
        <v>0</v>
      </c>
      <c r="AD85" s="136">
        <f ca="1">SUM(AB85+AC85)</f>
        <v>23172</v>
      </c>
    </row>
    <row r="86" spans="1:31" x14ac:dyDescent="0.2">
      <c r="C86" s="56"/>
      <c r="H86" s="56"/>
      <c r="I86" s="56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56"/>
      <c r="U86" s="56"/>
      <c r="V86" s="56"/>
      <c r="W86" s="56"/>
      <c r="X86" s="56"/>
      <c r="Y86" s="56"/>
      <c r="Z86" s="56"/>
      <c r="AA86" s="56"/>
    </row>
    <row r="87" spans="1:31" x14ac:dyDescent="0.2">
      <c r="A87" s="103"/>
      <c r="AB87" s="19"/>
    </row>
    <row r="96" spans="1:31" x14ac:dyDescent="0.2">
      <c r="AB96" s="21">
        <f>SUM(AB94-AB93)</f>
        <v>0</v>
      </c>
      <c r="AC96">
        <f>SUM(AC94-AC93)</f>
        <v>0</v>
      </c>
    </row>
  </sheetData>
  <autoFilter ref="A12:AB84"/>
  <mergeCells count="13">
    <mergeCell ref="L10:M10"/>
    <mergeCell ref="B6:D6"/>
    <mergeCell ref="B8:D8"/>
    <mergeCell ref="F10:G10"/>
    <mergeCell ref="H10:I10"/>
    <mergeCell ref="J10:K10"/>
    <mergeCell ref="Z10:AA10"/>
    <mergeCell ref="N10:O10"/>
    <mergeCell ref="P10:Q10"/>
    <mergeCell ref="R10:S10"/>
    <mergeCell ref="T10:U10"/>
    <mergeCell ref="V10:W10"/>
    <mergeCell ref="X10:Y10"/>
  </mergeCells>
  <dataValidations count="3">
    <dataValidation type="list" allowBlank="1" showInputMessage="1" showErrorMessage="1" sqref="A13:A84">
      <formula1>Name</formula1>
    </dataValidation>
    <dataValidation type="list" allowBlank="1" showInputMessage="1" showErrorMessage="1" sqref="D12">
      <formula1>Jahr</formula1>
    </dataValidation>
    <dataValidation type="list" allowBlank="1" showInputMessage="1" showErrorMessage="1" sqref="C12">
      <formula1>Kategorie</formula1>
    </dataValidation>
  </dataValidations>
  <pageMargins left="0.70866141732283472" right="0.70866141732283472" top="0.78740157480314965" bottom="0.6692913385826772" header="0.39370078740157483" footer="0.35433070866141736"/>
  <pageSetup paperSize="9" scale="43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legacyDrawingHF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E97"/>
  <sheetViews>
    <sheetView view="pageBreakPreview" zoomScale="110" zoomScaleNormal="110" zoomScaleSheetLayoutView="110" workbookViewId="0">
      <pane xSplit="1" topLeftCell="B1" activePane="topRight" state="frozen"/>
      <selection pane="topRight" activeCell="B1" sqref="B1"/>
    </sheetView>
  </sheetViews>
  <sheetFormatPr baseColWidth="10" defaultRowHeight="12.75" x14ac:dyDescent="0.2"/>
  <cols>
    <col min="1" max="1" width="19.7109375" customWidth="1"/>
    <col min="2" max="2" width="9.7109375" customWidth="1"/>
    <col min="3" max="3" width="10" style="4" customWidth="1"/>
    <col min="4" max="27" width="9.7109375" style="21" customWidth="1"/>
    <col min="28" max="28" width="11.85546875" style="21" customWidth="1"/>
    <col min="29" max="29" width="9.7109375" customWidth="1"/>
  </cols>
  <sheetData>
    <row r="1" spans="1:30" x14ac:dyDescent="0.2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r="2" spans="1:30" s="15" customFormat="1" ht="15" customHeight="1" x14ac:dyDescent="0.25">
      <c r="A2" s="100" t="s">
        <v>282</v>
      </c>
    </row>
    <row r="3" spans="1:30" s="15" customFormat="1" ht="14.25" x14ac:dyDescent="0.2">
      <c r="A3" s="99"/>
    </row>
    <row r="4" spans="1:30" s="15" customFormat="1" ht="15" x14ac:dyDescent="0.25">
      <c r="A4" s="100" t="s">
        <v>158</v>
      </c>
      <c r="B4" s="191" t="str">
        <f>IF(Vertragsdaten!B6="","",Vertragsdaten!B6)</f>
        <v>EP SIEP</v>
      </c>
      <c r="C4" s="191"/>
      <c r="D4" s="191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</row>
    <row r="5" spans="1:30" s="15" customFormat="1" ht="8.25" customHeight="1" x14ac:dyDescent="0.25">
      <c r="A5" s="100"/>
      <c r="B5" s="89"/>
      <c r="C5" s="89"/>
      <c r="D5" s="89"/>
    </row>
    <row r="6" spans="1:30" s="15" customFormat="1" ht="15" x14ac:dyDescent="0.25">
      <c r="A6" s="100" t="s">
        <v>159</v>
      </c>
      <c r="B6" s="325" t="str">
        <f>Vertragsdaten!B8</f>
        <v>070017/000025</v>
      </c>
      <c r="C6" s="325"/>
      <c r="D6" s="325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83"/>
      <c r="AC6" s="83"/>
    </row>
    <row r="7" spans="1:30" s="15" customFormat="1" ht="15" customHeight="1" x14ac:dyDescent="0.25">
      <c r="A7" s="100"/>
      <c r="AB7" s="64"/>
      <c r="AC7" s="64"/>
    </row>
    <row r="8" spans="1:30" s="8" customFormat="1" ht="15" x14ac:dyDescent="0.25">
      <c r="A8" s="100" t="s">
        <v>160</v>
      </c>
      <c r="B8" s="328">
        <v>42767</v>
      </c>
      <c r="C8" s="329"/>
      <c r="D8" s="32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83"/>
      <c r="AC8" s="83"/>
    </row>
    <row r="9" spans="1:30" x14ac:dyDescent="0.2">
      <c r="A9" s="65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</row>
    <row r="10" spans="1:30" s="128" customFormat="1" ht="27.75" customHeight="1" x14ac:dyDescent="0.2">
      <c r="A10" s="127"/>
      <c r="F10" s="326" t="s">
        <v>284</v>
      </c>
      <c r="G10" s="330"/>
      <c r="H10" s="326" t="s">
        <v>276</v>
      </c>
      <c r="I10" s="330"/>
      <c r="J10" s="326" t="s">
        <v>277</v>
      </c>
      <c r="K10" s="330"/>
      <c r="L10" s="326" t="s">
        <v>274</v>
      </c>
      <c r="M10" s="330"/>
      <c r="N10" s="326" t="s">
        <v>279</v>
      </c>
      <c r="O10" s="330"/>
      <c r="P10" s="326" t="s">
        <v>275</v>
      </c>
      <c r="Q10" s="330"/>
      <c r="R10" s="326" t="s">
        <v>278</v>
      </c>
      <c r="S10" s="330"/>
      <c r="T10" s="326" t="s">
        <v>199</v>
      </c>
      <c r="U10" s="331"/>
      <c r="V10" s="326" t="s">
        <v>200</v>
      </c>
      <c r="W10" s="327"/>
      <c r="X10" s="326" t="s">
        <v>201</v>
      </c>
      <c r="Y10" s="327"/>
      <c r="Z10" s="332" t="s">
        <v>305</v>
      </c>
      <c r="AA10" s="333"/>
      <c r="AB10" s="131"/>
      <c r="AC10" s="133" t="s">
        <v>280</v>
      </c>
      <c r="AD10" s="192" t="s">
        <v>281</v>
      </c>
    </row>
    <row r="11" spans="1:30" ht="3.75" hidden="1" customHeight="1" x14ac:dyDescent="0.2">
      <c r="C11" s="4" t="str">
        <f>VLOOKUP(C12,'MA-Liste'!A192:B198,2,FALSE)</f>
        <v>$K:$K</v>
      </c>
      <c r="D11">
        <f>VLOOKUP(D12,Vertragsdaten!A37:B42,2,FALSE)</f>
        <v>2</v>
      </c>
      <c r="E11"/>
      <c r="F11"/>
      <c r="G11"/>
      <c r="H11" s="70"/>
      <c r="I11" s="71"/>
      <c r="J11" s="65"/>
      <c r="K11" s="65"/>
      <c r="L11" s="70"/>
      <c r="M11" s="71"/>
      <c r="N11" s="65"/>
      <c r="O11" s="65"/>
      <c r="P11" s="70"/>
      <c r="Q11" s="71"/>
      <c r="R11" s="65"/>
      <c r="S11" s="65"/>
      <c r="T11" s="70"/>
      <c r="U11" s="71"/>
      <c r="V11" s="70"/>
      <c r="W11" s="71"/>
      <c r="X11" s="70"/>
      <c r="Y11" s="71"/>
      <c r="Z11" s="65"/>
      <c r="AA11" s="65"/>
      <c r="AB11"/>
      <c r="AC11" s="1"/>
      <c r="AD11" s="134"/>
    </row>
    <row r="12" spans="1:30" s="1" customFormat="1" ht="31.5" customHeight="1" x14ac:dyDescent="0.2">
      <c r="A12" s="44" t="s">
        <v>23</v>
      </c>
      <c r="B12" s="45" t="s">
        <v>18</v>
      </c>
      <c r="C12" s="87" t="str">
        <f>'MA-Liste'!K7</f>
        <v>Kategorie</v>
      </c>
      <c r="D12" s="88" t="s">
        <v>157</v>
      </c>
      <c r="E12" s="60" t="s">
        <v>152</v>
      </c>
      <c r="F12" s="60" t="s">
        <v>22</v>
      </c>
      <c r="G12" s="60" t="s">
        <v>156</v>
      </c>
      <c r="H12" s="72" t="s">
        <v>22</v>
      </c>
      <c r="I12" s="46" t="s">
        <v>156</v>
      </c>
      <c r="J12" s="112" t="s">
        <v>22</v>
      </c>
      <c r="K12" s="112" t="s">
        <v>156</v>
      </c>
      <c r="L12" s="72" t="s">
        <v>22</v>
      </c>
      <c r="M12" s="46" t="s">
        <v>156</v>
      </c>
      <c r="N12" s="112" t="s">
        <v>22</v>
      </c>
      <c r="O12" s="112" t="s">
        <v>156</v>
      </c>
      <c r="P12" s="72" t="s">
        <v>22</v>
      </c>
      <c r="Q12" s="46" t="s">
        <v>156</v>
      </c>
      <c r="R12" s="112" t="s">
        <v>22</v>
      </c>
      <c r="S12" s="112" t="s">
        <v>156</v>
      </c>
      <c r="T12" s="81" t="s">
        <v>22</v>
      </c>
      <c r="U12" s="13" t="s">
        <v>156</v>
      </c>
      <c r="V12" s="81" t="s">
        <v>22</v>
      </c>
      <c r="W12" s="13" t="s">
        <v>156</v>
      </c>
      <c r="X12" s="81" t="s">
        <v>22</v>
      </c>
      <c r="Y12" s="13" t="s">
        <v>156</v>
      </c>
      <c r="Z12" s="183" t="s">
        <v>22</v>
      </c>
      <c r="AA12" s="183" t="s">
        <v>156</v>
      </c>
      <c r="AB12" s="130" t="s">
        <v>153</v>
      </c>
      <c r="AC12" s="132" t="s">
        <v>285</v>
      </c>
      <c r="AD12" s="135"/>
    </row>
    <row r="13" spans="1:30" ht="15" customHeight="1" x14ac:dyDescent="0.2">
      <c r="A13" s="90" t="s">
        <v>145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65" ca="1" si="0">IF(OR($C13="",$C13=0),"",VLOOKUP($C13,Ansätze,$D$11,FALSE))</f>
        <v>140</v>
      </c>
      <c r="E13" s="20">
        <f>SUM(F13++H13+J13+L13+N13+P13+R13+T13+V13+X13+Z13)</f>
        <v>15.5</v>
      </c>
      <c r="F13" s="73">
        <v>14</v>
      </c>
      <c r="G13" s="74">
        <f ca="1">IF(D13="",0,D13*F13)</f>
        <v>1960</v>
      </c>
      <c r="H13" s="73"/>
      <c r="I13" s="74">
        <f t="shared" ref="I13:I76" ca="1" si="1">IF(D13="",0,D13*H13)</f>
        <v>0</v>
      </c>
      <c r="J13" s="73"/>
      <c r="K13" s="113">
        <f ca="1">IF($D13="",0,$D13*J13)</f>
        <v>0</v>
      </c>
      <c r="L13" s="73"/>
      <c r="M13" s="74">
        <f ca="1">IF($D13="",0,$D13*L13)</f>
        <v>0</v>
      </c>
      <c r="N13" s="73"/>
      <c r="O13" s="113">
        <f t="shared" ref="O13:Q74" ca="1" si="2">IF($D13="",0,$D13*N13)</f>
        <v>0</v>
      </c>
      <c r="P13" s="101"/>
      <c r="Q13" s="74">
        <f t="shared" ca="1" si="2"/>
        <v>0</v>
      </c>
      <c r="R13" s="73">
        <v>1.5</v>
      </c>
      <c r="S13" s="113">
        <f ca="1">IF($D13="",0,$D13*R13)</f>
        <v>210</v>
      </c>
      <c r="T13" s="73"/>
      <c r="U13" s="74">
        <f t="shared" ref="U13:U40" ca="1" si="3">IF(D13="",0,D13*T13)</f>
        <v>0</v>
      </c>
      <c r="V13" s="73"/>
      <c r="W13" s="74">
        <f t="shared" ref="W13:W40" ca="1" si="4">IF(D13="",0,D13*V13)</f>
        <v>0</v>
      </c>
      <c r="X13" s="73"/>
      <c r="Y13" s="74">
        <f t="shared" ref="Y13:Y76" ca="1" si="5">IF(D13="",0,D13*X13)</f>
        <v>0</v>
      </c>
      <c r="Z13" s="73">
        <v>0</v>
      </c>
      <c r="AA13" s="74">
        <f ca="1">IF(D13="",0,D13*Z13)</f>
        <v>0</v>
      </c>
      <c r="AB13" s="82">
        <f t="shared" ref="AB13:AB76" ca="1" si="6">IF(D13="",0,D13*E13)</f>
        <v>2170</v>
      </c>
      <c r="AC13" s="74"/>
      <c r="AD13" s="138">
        <f ca="1">SUM(AB13+AC13)</f>
        <v>2170</v>
      </c>
    </row>
    <row r="14" spans="1:30" ht="15" customHeight="1" x14ac:dyDescent="0.2">
      <c r="A14" s="90" t="s">
        <v>162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>SUM(F14++H14+J14+L14+N14+P14+R14+T14+V14+X14+Z14)</f>
        <v>0</v>
      </c>
      <c r="F14" s="73"/>
      <c r="G14" s="74">
        <f ca="1">IF(D14="",0,D14*F14)</f>
        <v>0</v>
      </c>
      <c r="H14" s="73"/>
      <c r="I14" s="74">
        <f t="shared" ca="1" si="1"/>
        <v>0</v>
      </c>
      <c r="J14" s="73"/>
      <c r="K14" s="113">
        <f t="shared" ref="K14:K77" ca="1" si="7">IF($D14="",0,$D14*J14)</f>
        <v>0</v>
      </c>
      <c r="L14" s="73"/>
      <c r="M14" s="74">
        <f t="shared" ref="M14:M77" ca="1" si="8">IF($D14="",0,$D14*L14)</f>
        <v>0</v>
      </c>
      <c r="N14" s="73"/>
      <c r="O14" s="113">
        <f t="shared" ca="1" si="2"/>
        <v>0</v>
      </c>
      <c r="P14" s="101"/>
      <c r="Q14" s="74">
        <f t="shared" ca="1" si="2"/>
        <v>0</v>
      </c>
      <c r="R14" s="73"/>
      <c r="S14" s="113">
        <f t="shared" ref="S14:S76" ca="1" si="9">IF($D14="",0,$D14*R14)</f>
        <v>0</v>
      </c>
      <c r="T14" s="73"/>
      <c r="U14" s="74">
        <f t="shared" ca="1" si="3"/>
        <v>0</v>
      </c>
      <c r="V14" s="73"/>
      <c r="W14" s="74">
        <f t="shared" ca="1" si="4"/>
        <v>0</v>
      </c>
      <c r="X14" s="73"/>
      <c r="Y14" s="74">
        <f t="shared" ca="1" si="5"/>
        <v>0</v>
      </c>
      <c r="Z14" s="73"/>
      <c r="AA14" s="74">
        <f t="shared" ref="AA14:AA77" ca="1" si="10">IF(D14="",0,D14*Z14)</f>
        <v>0</v>
      </c>
      <c r="AB14" s="82">
        <f t="shared" ca="1" si="6"/>
        <v>0</v>
      </c>
      <c r="AC14" s="74"/>
      <c r="AD14" s="139">
        <f t="shared" ref="AD14:AD77" ca="1" si="11">SUM(AB14+AC14)</f>
        <v>0</v>
      </c>
    </row>
    <row r="15" spans="1:30" ht="15" customHeight="1" x14ac:dyDescent="0.2">
      <c r="A15" s="90" t="s">
        <v>146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ref="E15:E78" si="12">SUM(F15++H15+J15+L15+N15+P15+R15+T15+V15+X15+Z15)</f>
        <v>7.75</v>
      </c>
      <c r="F15" s="73"/>
      <c r="G15" s="74">
        <f t="shared" ref="G15:G78" ca="1" si="13">IF(D15="",0,D15*F15)</f>
        <v>0</v>
      </c>
      <c r="H15" s="73"/>
      <c r="I15" s="74">
        <f t="shared" ca="1" si="1"/>
        <v>0</v>
      </c>
      <c r="J15" s="73">
        <v>7.75</v>
      </c>
      <c r="K15" s="113">
        <f t="shared" ca="1" si="7"/>
        <v>914.5</v>
      </c>
      <c r="L15" s="73"/>
      <c r="M15" s="74">
        <f t="shared" ca="1" si="8"/>
        <v>0</v>
      </c>
      <c r="N15" s="73"/>
      <c r="O15" s="113">
        <f t="shared" ca="1" si="2"/>
        <v>0</v>
      </c>
      <c r="P15" s="101"/>
      <c r="Q15" s="74">
        <f t="shared" ca="1" si="2"/>
        <v>0</v>
      </c>
      <c r="R15" s="73"/>
      <c r="S15" s="113">
        <f t="shared" ca="1" si="9"/>
        <v>0</v>
      </c>
      <c r="T15" s="73"/>
      <c r="U15" s="74">
        <f t="shared" ca="1" si="3"/>
        <v>0</v>
      </c>
      <c r="V15" s="73"/>
      <c r="W15" s="74">
        <f t="shared" ca="1" si="4"/>
        <v>0</v>
      </c>
      <c r="X15" s="73"/>
      <c r="Y15" s="74">
        <f t="shared" ca="1" si="5"/>
        <v>0</v>
      </c>
      <c r="Z15" s="73"/>
      <c r="AA15" s="74">
        <f t="shared" ca="1" si="10"/>
        <v>0</v>
      </c>
      <c r="AB15" s="82">
        <f t="shared" ca="1" si="6"/>
        <v>914.5</v>
      </c>
      <c r="AC15" s="74"/>
      <c r="AD15" s="139">
        <f t="shared" ca="1" si="11"/>
        <v>914.5</v>
      </c>
    </row>
    <row r="16" spans="1:30" ht="15" customHeight="1" x14ac:dyDescent="0.2">
      <c r="A16" s="90" t="s">
        <v>149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12"/>
        <v>0</v>
      </c>
      <c r="F16" s="73"/>
      <c r="G16" s="74">
        <f t="shared" ca="1" si="13"/>
        <v>0</v>
      </c>
      <c r="H16" s="73"/>
      <c r="I16" s="74">
        <f t="shared" ca="1" si="1"/>
        <v>0</v>
      </c>
      <c r="J16" s="73"/>
      <c r="K16" s="113">
        <f t="shared" ca="1" si="7"/>
        <v>0</v>
      </c>
      <c r="L16" s="73"/>
      <c r="M16" s="74">
        <f t="shared" ca="1" si="8"/>
        <v>0</v>
      </c>
      <c r="N16" s="73"/>
      <c r="O16" s="113">
        <f t="shared" ca="1" si="2"/>
        <v>0</v>
      </c>
      <c r="P16" s="101"/>
      <c r="Q16" s="74">
        <f t="shared" ca="1" si="2"/>
        <v>0</v>
      </c>
      <c r="R16" s="73"/>
      <c r="S16" s="113">
        <f t="shared" ca="1" si="9"/>
        <v>0</v>
      </c>
      <c r="T16" s="73"/>
      <c r="U16" s="74">
        <f t="shared" ca="1" si="3"/>
        <v>0</v>
      </c>
      <c r="V16" s="73"/>
      <c r="W16" s="74">
        <f t="shared" ca="1" si="4"/>
        <v>0</v>
      </c>
      <c r="X16" s="73"/>
      <c r="Y16" s="74">
        <f t="shared" ca="1" si="5"/>
        <v>0</v>
      </c>
      <c r="Z16" s="73"/>
      <c r="AA16" s="74">
        <f t="shared" ca="1" si="10"/>
        <v>0</v>
      </c>
      <c r="AB16" s="82">
        <f t="shared" ca="1" si="6"/>
        <v>0</v>
      </c>
      <c r="AC16" s="74"/>
      <c r="AD16" s="139">
        <f t="shared" ca="1" si="11"/>
        <v>0</v>
      </c>
    </row>
    <row r="17" spans="1:30" ht="15" customHeight="1" x14ac:dyDescent="0.2">
      <c r="A17" s="90" t="s">
        <v>236</v>
      </c>
      <c r="B17" t="s">
        <v>65</v>
      </c>
      <c r="C17" s="4" t="s">
        <v>4</v>
      </c>
      <c r="D17" s="19">
        <f t="shared" si="0"/>
        <v>140</v>
      </c>
      <c r="E17" s="20">
        <f t="shared" si="12"/>
        <v>0</v>
      </c>
      <c r="F17" s="73"/>
      <c r="G17" s="74">
        <f t="shared" si="13"/>
        <v>0</v>
      </c>
      <c r="H17" s="73"/>
      <c r="I17" s="74">
        <f t="shared" si="1"/>
        <v>0</v>
      </c>
      <c r="J17" s="73"/>
      <c r="K17" s="113">
        <f t="shared" si="7"/>
        <v>0</v>
      </c>
      <c r="L17" s="73"/>
      <c r="M17" s="74">
        <f t="shared" si="8"/>
        <v>0</v>
      </c>
      <c r="N17" s="73"/>
      <c r="O17" s="113">
        <f t="shared" si="2"/>
        <v>0</v>
      </c>
      <c r="P17" s="101"/>
      <c r="Q17" s="74">
        <f t="shared" si="2"/>
        <v>0</v>
      </c>
      <c r="R17" s="73"/>
      <c r="S17" s="113">
        <f t="shared" si="9"/>
        <v>0</v>
      </c>
      <c r="T17" s="73"/>
      <c r="U17" s="74">
        <f t="shared" si="3"/>
        <v>0</v>
      </c>
      <c r="V17" s="73"/>
      <c r="W17" s="74">
        <f t="shared" si="4"/>
        <v>0</v>
      </c>
      <c r="X17" s="73"/>
      <c r="Y17" s="74">
        <f t="shared" si="5"/>
        <v>0</v>
      </c>
      <c r="Z17" s="73"/>
      <c r="AA17" s="74">
        <f t="shared" si="10"/>
        <v>0</v>
      </c>
      <c r="AB17" s="82">
        <f t="shared" si="6"/>
        <v>0</v>
      </c>
      <c r="AC17" s="74"/>
      <c r="AD17" s="139">
        <f t="shared" si="11"/>
        <v>0</v>
      </c>
    </row>
    <row r="18" spans="1:30" ht="15" customHeight="1" x14ac:dyDescent="0.2">
      <c r="A18" s="90" t="s">
        <v>151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 t="shared" si="12"/>
        <v>0</v>
      </c>
      <c r="F18" s="73"/>
      <c r="G18" s="74">
        <f t="shared" ca="1" si="13"/>
        <v>0</v>
      </c>
      <c r="H18" s="73"/>
      <c r="I18" s="74">
        <f t="shared" ca="1" si="1"/>
        <v>0</v>
      </c>
      <c r="J18" s="73"/>
      <c r="K18" s="113">
        <f t="shared" ca="1" si="7"/>
        <v>0</v>
      </c>
      <c r="L18" s="73"/>
      <c r="M18" s="74">
        <f t="shared" ca="1" si="8"/>
        <v>0</v>
      </c>
      <c r="N18" s="73"/>
      <c r="O18" s="113">
        <f t="shared" ca="1" si="2"/>
        <v>0</v>
      </c>
      <c r="P18" s="101"/>
      <c r="Q18" s="74">
        <f t="shared" ca="1" si="2"/>
        <v>0</v>
      </c>
      <c r="R18" s="73"/>
      <c r="S18" s="113">
        <f t="shared" ca="1" si="9"/>
        <v>0</v>
      </c>
      <c r="T18" s="73"/>
      <c r="U18" s="74">
        <f t="shared" ca="1" si="3"/>
        <v>0</v>
      </c>
      <c r="V18" s="73"/>
      <c r="W18" s="74">
        <f t="shared" ca="1" si="4"/>
        <v>0</v>
      </c>
      <c r="X18" s="73"/>
      <c r="Y18" s="74">
        <f t="shared" ca="1" si="5"/>
        <v>0</v>
      </c>
      <c r="Z18" s="73"/>
      <c r="AA18" s="74">
        <f t="shared" ca="1" si="10"/>
        <v>0</v>
      </c>
      <c r="AB18" s="82">
        <f t="shared" ca="1" si="6"/>
        <v>0</v>
      </c>
      <c r="AC18" s="74"/>
      <c r="AD18" s="139">
        <f t="shared" ca="1" si="11"/>
        <v>0</v>
      </c>
    </row>
    <row r="19" spans="1:30" ht="15" customHeight="1" x14ac:dyDescent="0.2">
      <c r="A19" s="90" t="s">
        <v>164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si="12"/>
        <v>0</v>
      </c>
      <c r="F19" s="73"/>
      <c r="G19" s="74">
        <f t="shared" ca="1" si="13"/>
        <v>0</v>
      </c>
      <c r="H19" s="73"/>
      <c r="I19" s="74">
        <f t="shared" ca="1" si="1"/>
        <v>0</v>
      </c>
      <c r="J19" s="73"/>
      <c r="K19" s="113">
        <f t="shared" ca="1" si="7"/>
        <v>0</v>
      </c>
      <c r="L19" s="73"/>
      <c r="M19" s="74">
        <f t="shared" ca="1" si="8"/>
        <v>0</v>
      </c>
      <c r="N19" s="73"/>
      <c r="O19" s="113">
        <f t="shared" ca="1" si="2"/>
        <v>0</v>
      </c>
      <c r="P19" s="101"/>
      <c r="Q19" s="74">
        <f t="shared" ca="1" si="2"/>
        <v>0</v>
      </c>
      <c r="R19" s="73"/>
      <c r="S19" s="113">
        <f t="shared" ca="1" si="9"/>
        <v>0</v>
      </c>
      <c r="T19" s="73"/>
      <c r="U19" s="74">
        <f t="shared" ca="1" si="3"/>
        <v>0</v>
      </c>
      <c r="V19" s="73"/>
      <c r="W19" s="74">
        <f t="shared" ca="1" si="4"/>
        <v>0</v>
      </c>
      <c r="X19" s="73"/>
      <c r="Y19" s="74">
        <f t="shared" ca="1" si="5"/>
        <v>0</v>
      </c>
      <c r="Z19" s="73"/>
      <c r="AA19" s="74">
        <f t="shared" ca="1" si="10"/>
        <v>0</v>
      </c>
      <c r="AB19" s="82">
        <f t="shared" ca="1" si="6"/>
        <v>0</v>
      </c>
      <c r="AC19" s="74"/>
      <c r="AD19" s="139">
        <f t="shared" ca="1" si="11"/>
        <v>0</v>
      </c>
    </row>
    <row r="20" spans="1:30" ht="15" customHeight="1" x14ac:dyDescent="0.2">
      <c r="A20" s="90" t="s">
        <v>168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12"/>
        <v>0</v>
      </c>
      <c r="F20" s="73"/>
      <c r="G20" s="74">
        <f t="shared" ca="1" si="13"/>
        <v>0</v>
      </c>
      <c r="H20" s="73"/>
      <c r="I20" s="74">
        <f t="shared" ca="1" si="1"/>
        <v>0</v>
      </c>
      <c r="J20" s="73"/>
      <c r="K20" s="113">
        <f t="shared" ca="1" si="7"/>
        <v>0</v>
      </c>
      <c r="L20" s="73"/>
      <c r="M20" s="74">
        <f t="shared" ca="1" si="8"/>
        <v>0</v>
      </c>
      <c r="N20" s="73"/>
      <c r="O20" s="113">
        <f t="shared" ca="1" si="2"/>
        <v>0</v>
      </c>
      <c r="P20" s="101"/>
      <c r="Q20" s="74">
        <f t="shared" ca="1" si="2"/>
        <v>0</v>
      </c>
      <c r="R20" s="73"/>
      <c r="S20" s="113">
        <f t="shared" ca="1" si="9"/>
        <v>0</v>
      </c>
      <c r="T20" s="73"/>
      <c r="U20" s="74">
        <f t="shared" ca="1" si="3"/>
        <v>0</v>
      </c>
      <c r="V20" s="73"/>
      <c r="W20" s="74">
        <f t="shared" ca="1" si="4"/>
        <v>0</v>
      </c>
      <c r="X20" s="73"/>
      <c r="Y20" s="74">
        <f t="shared" ca="1" si="5"/>
        <v>0</v>
      </c>
      <c r="Z20" s="73"/>
      <c r="AA20" s="74">
        <f t="shared" ca="1" si="10"/>
        <v>0</v>
      </c>
      <c r="AB20" s="82">
        <f t="shared" ca="1" si="6"/>
        <v>0</v>
      </c>
      <c r="AC20" s="74"/>
      <c r="AD20" s="139">
        <f t="shared" ca="1" si="11"/>
        <v>0</v>
      </c>
    </row>
    <row r="21" spans="1:30" ht="15" customHeight="1" x14ac:dyDescent="0.2">
      <c r="A21" s="90" t="s">
        <v>169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12"/>
        <v>0</v>
      </c>
      <c r="F21" s="73"/>
      <c r="G21" s="74">
        <f t="shared" ca="1" si="13"/>
        <v>0</v>
      </c>
      <c r="H21" s="73"/>
      <c r="I21" s="74">
        <f t="shared" ca="1" si="1"/>
        <v>0</v>
      </c>
      <c r="J21" s="73"/>
      <c r="K21" s="113">
        <f t="shared" ca="1" si="7"/>
        <v>0</v>
      </c>
      <c r="L21" s="73"/>
      <c r="M21" s="74">
        <f t="shared" ca="1" si="8"/>
        <v>0</v>
      </c>
      <c r="N21" s="73"/>
      <c r="O21" s="113">
        <f t="shared" ca="1" si="2"/>
        <v>0</v>
      </c>
      <c r="P21" s="101"/>
      <c r="Q21" s="74">
        <f t="shared" ca="1" si="2"/>
        <v>0</v>
      </c>
      <c r="R21" s="73"/>
      <c r="S21" s="113">
        <f t="shared" ca="1" si="9"/>
        <v>0</v>
      </c>
      <c r="T21" s="73"/>
      <c r="U21" s="74">
        <f t="shared" ca="1" si="3"/>
        <v>0</v>
      </c>
      <c r="V21" s="73"/>
      <c r="W21" s="74">
        <f t="shared" ca="1" si="4"/>
        <v>0</v>
      </c>
      <c r="X21" s="73"/>
      <c r="Y21" s="74">
        <f t="shared" ca="1" si="5"/>
        <v>0</v>
      </c>
      <c r="Z21" s="73"/>
      <c r="AA21" s="74">
        <f t="shared" ca="1" si="10"/>
        <v>0</v>
      </c>
      <c r="AB21" s="82">
        <f t="shared" ca="1" si="6"/>
        <v>0</v>
      </c>
      <c r="AC21" s="74"/>
      <c r="AD21" s="139">
        <f t="shared" ca="1" si="11"/>
        <v>0</v>
      </c>
    </row>
    <row r="22" spans="1:30" ht="15" customHeight="1" x14ac:dyDescent="0.2">
      <c r="A22" s="90" t="s">
        <v>170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12"/>
        <v>0</v>
      </c>
      <c r="F22" s="73"/>
      <c r="G22" s="74">
        <f t="shared" ca="1" si="13"/>
        <v>0</v>
      </c>
      <c r="H22" s="73"/>
      <c r="I22" s="74">
        <f t="shared" ca="1" si="1"/>
        <v>0</v>
      </c>
      <c r="J22" s="73"/>
      <c r="K22" s="113">
        <f t="shared" ca="1" si="7"/>
        <v>0</v>
      </c>
      <c r="L22" s="73"/>
      <c r="M22" s="74">
        <f t="shared" ca="1" si="8"/>
        <v>0</v>
      </c>
      <c r="N22" s="73"/>
      <c r="O22" s="113">
        <f t="shared" ca="1" si="2"/>
        <v>0</v>
      </c>
      <c r="P22" s="101"/>
      <c r="Q22" s="74">
        <f t="shared" ca="1" si="2"/>
        <v>0</v>
      </c>
      <c r="R22" s="73"/>
      <c r="S22" s="113">
        <f t="shared" ca="1" si="9"/>
        <v>0</v>
      </c>
      <c r="T22" s="73"/>
      <c r="U22" s="74">
        <f t="shared" ca="1" si="3"/>
        <v>0</v>
      </c>
      <c r="V22" s="73"/>
      <c r="W22" s="74">
        <f t="shared" ca="1" si="4"/>
        <v>0</v>
      </c>
      <c r="X22" s="73"/>
      <c r="Y22" s="74">
        <f t="shared" ca="1" si="5"/>
        <v>0</v>
      </c>
      <c r="Z22" s="73"/>
      <c r="AA22" s="74">
        <f t="shared" ca="1" si="10"/>
        <v>0</v>
      </c>
      <c r="AB22" s="82">
        <f t="shared" ca="1" si="6"/>
        <v>0</v>
      </c>
      <c r="AC22" s="74"/>
      <c r="AD22" s="139">
        <f t="shared" ca="1" si="11"/>
        <v>0</v>
      </c>
    </row>
    <row r="23" spans="1:30" ht="15" customHeight="1" x14ac:dyDescent="0.2">
      <c r="A23" s="90" t="s">
        <v>171</v>
      </c>
      <c r="B23" t="str">
        <f>IF($A23="","",INDEX('MA-Liste'!$D:$D,MATCH($A23,'MA-Liste'!$M:$M,FALSE)))</f>
        <v>AeBo</v>
      </c>
      <c r="C23" s="4" t="str">
        <f ca="1">IF($A23="","",INDEX(INDIRECT("'MA-Liste'!"&amp;$C$11),MATCH($A23,'MA-Liste'!$M:$M,FALSE)))</f>
        <v>F</v>
      </c>
      <c r="D23" s="19">
        <f t="shared" ca="1" si="0"/>
        <v>60</v>
      </c>
      <c r="E23" s="20">
        <f t="shared" si="12"/>
        <v>0</v>
      </c>
      <c r="F23" s="73"/>
      <c r="G23" s="74">
        <f t="shared" ca="1" si="13"/>
        <v>0</v>
      </c>
      <c r="H23" s="73"/>
      <c r="I23" s="74">
        <f t="shared" ca="1" si="1"/>
        <v>0</v>
      </c>
      <c r="J23" s="73"/>
      <c r="K23" s="113">
        <f t="shared" ca="1" si="7"/>
        <v>0</v>
      </c>
      <c r="L23" s="73"/>
      <c r="M23" s="74">
        <f t="shared" ca="1" si="8"/>
        <v>0</v>
      </c>
      <c r="N23" s="73"/>
      <c r="O23" s="113">
        <f t="shared" ca="1" si="2"/>
        <v>0</v>
      </c>
      <c r="P23" s="101"/>
      <c r="Q23" s="74">
        <f t="shared" ca="1" si="2"/>
        <v>0</v>
      </c>
      <c r="R23" s="73"/>
      <c r="S23" s="113">
        <f t="shared" ca="1" si="9"/>
        <v>0</v>
      </c>
      <c r="T23" s="73"/>
      <c r="U23" s="74">
        <f t="shared" ca="1" si="3"/>
        <v>0</v>
      </c>
      <c r="V23" s="73"/>
      <c r="W23" s="74">
        <f t="shared" ca="1" si="4"/>
        <v>0</v>
      </c>
      <c r="X23" s="73"/>
      <c r="Y23" s="74">
        <f t="shared" ca="1" si="5"/>
        <v>0</v>
      </c>
      <c r="Z23" s="73"/>
      <c r="AA23" s="74">
        <f t="shared" ca="1" si="10"/>
        <v>0</v>
      </c>
      <c r="AB23" s="82">
        <f t="shared" ca="1" si="6"/>
        <v>0</v>
      </c>
      <c r="AC23" s="74"/>
      <c r="AD23" s="139">
        <f t="shared" ca="1" si="11"/>
        <v>0</v>
      </c>
    </row>
    <row r="24" spans="1:30" ht="15" customHeight="1" x14ac:dyDescent="0.2">
      <c r="A24" s="90" t="s">
        <v>150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B</v>
      </c>
      <c r="D24" s="19">
        <f t="shared" ca="1" si="0"/>
        <v>140</v>
      </c>
      <c r="E24" s="20">
        <f t="shared" si="12"/>
        <v>21.5</v>
      </c>
      <c r="F24" s="73"/>
      <c r="G24" s="74">
        <f t="shared" ca="1" si="13"/>
        <v>0</v>
      </c>
      <c r="H24" s="73"/>
      <c r="I24" s="74">
        <f t="shared" ca="1" si="1"/>
        <v>0</v>
      </c>
      <c r="J24" s="73"/>
      <c r="K24" s="113">
        <f t="shared" ca="1" si="7"/>
        <v>0</v>
      </c>
      <c r="L24" s="73"/>
      <c r="M24" s="74">
        <f t="shared" ca="1" si="8"/>
        <v>0</v>
      </c>
      <c r="N24" s="73"/>
      <c r="O24" s="113">
        <f t="shared" ca="1" si="2"/>
        <v>0</v>
      </c>
      <c r="P24" s="101"/>
      <c r="Q24" s="74">
        <f t="shared" ca="1" si="2"/>
        <v>0</v>
      </c>
      <c r="R24" s="73">
        <v>21.5</v>
      </c>
      <c r="S24" s="113">
        <f t="shared" ca="1" si="9"/>
        <v>3010</v>
      </c>
      <c r="T24" s="73"/>
      <c r="U24" s="74">
        <f t="shared" ca="1" si="3"/>
        <v>0</v>
      </c>
      <c r="V24" s="73"/>
      <c r="W24" s="74">
        <f t="shared" ca="1" si="4"/>
        <v>0</v>
      </c>
      <c r="X24" s="73"/>
      <c r="Y24" s="74">
        <f t="shared" ca="1" si="5"/>
        <v>0</v>
      </c>
      <c r="Z24" s="73"/>
      <c r="AA24" s="74">
        <f t="shared" ca="1" si="10"/>
        <v>0</v>
      </c>
      <c r="AB24" s="82">
        <f t="shared" ca="1" si="6"/>
        <v>3010</v>
      </c>
      <c r="AC24" s="74"/>
      <c r="AD24" s="139">
        <f t="shared" ca="1" si="11"/>
        <v>3010</v>
      </c>
    </row>
    <row r="25" spans="1:30" ht="15" customHeight="1" x14ac:dyDescent="0.2">
      <c r="A25" s="90" t="s">
        <v>174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C</v>
      </c>
      <c r="D25" s="19">
        <f t="shared" ca="1" si="0"/>
        <v>118</v>
      </c>
      <c r="E25" s="20">
        <f t="shared" si="12"/>
        <v>98.5</v>
      </c>
      <c r="F25" s="73"/>
      <c r="G25" s="74">
        <f t="shared" ca="1" si="13"/>
        <v>0</v>
      </c>
      <c r="H25" s="73"/>
      <c r="I25" s="74">
        <f t="shared" ca="1" si="1"/>
        <v>0</v>
      </c>
      <c r="J25" s="73"/>
      <c r="K25" s="113">
        <f t="shared" ca="1" si="7"/>
        <v>0</v>
      </c>
      <c r="L25" s="73"/>
      <c r="M25" s="74">
        <f t="shared" ca="1" si="8"/>
        <v>0</v>
      </c>
      <c r="N25" s="73"/>
      <c r="O25" s="113">
        <f t="shared" ca="1" si="2"/>
        <v>0</v>
      </c>
      <c r="P25" s="101"/>
      <c r="Q25" s="74">
        <f t="shared" ca="1" si="2"/>
        <v>0</v>
      </c>
      <c r="R25" s="73">
        <v>98.5</v>
      </c>
      <c r="S25" s="113">
        <f t="shared" ca="1" si="9"/>
        <v>11623</v>
      </c>
      <c r="T25" s="73"/>
      <c r="U25" s="74">
        <f t="shared" ca="1" si="3"/>
        <v>0</v>
      </c>
      <c r="V25" s="73"/>
      <c r="W25" s="74">
        <f t="shared" ca="1" si="4"/>
        <v>0</v>
      </c>
      <c r="X25" s="73"/>
      <c r="Y25" s="74">
        <f t="shared" ca="1" si="5"/>
        <v>0</v>
      </c>
      <c r="Z25" s="73"/>
      <c r="AA25" s="74">
        <f t="shared" ca="1" si="10"/>
        <v>0</v>
      </c>
      <c r="AB25" s="82">
        <f t="shared" ca="1" si="6"/>
        <v>11623</v>
      </c>
      <c r="AC25" s="74"/>
      <c r="AD25" s="139">
        <f t="shared" ca="1" si="11"/>
        <v>11623</v>
      </c>
    </row>
    <row r="26" spans="1:30" ht="15" customHeight="1" x14ac:dyDescent="0.2">
      <c r="A26" s="90" t="s">
        <v>202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12"/>
        <v>0</v>
      </c>
      <c r="F26" s="73"/>
      <c r="G26" s="74">
        <f t="shared" ca="1" si="13"/>
        <v>0</v>
      </c>
      <c r="H26" s="73"/>
      <c r="I26" s="74">
        <f t="shared" ca="1" si="1"/>
        <v>0</v>
      </c>
      <c r="J26" s="73"/>
      <c r="K26" s="113">
        <f t="shared" ca="1" si="7"/>
        <v>0</v>
      </c>
      <c r="L26" s="73"/>
      <c r="M26" s="74">
        <f t="shared" ca="1" si="8"/>
        <v>0</v>
      </c>
      <c r="N26" s="73"/>
      <c r="O26" s="113">
        <f t="shared" ca="1" si="2"/>
        <v>0</v>
      </c>
      <c r="P26" s="101"/>
      <c r="Q26" s="74">
        <f t="shared" ca="1" si="2"/>
        <v>0</v>
      </c>
      <c r="R26" s="73"/>
      <c r="S26" s="113">
        <f t="shared" ca="1" si="9"/>
        <v>0</v>
      </c>
      <c r="T26" s="73"/>
      <c r="U26" s="74">
        <f t="shared" ca="1" si="3"/>
        <v>0</v>
      </c>
      <c r="V26" s="73"/>
      <c r="W26" s="74">
        <f t="shared" ca="1" si="4"/>
        <v>0</v>
      </c>
      <c r="X26" s="73"/>
      <c r="Y26" s="74">
        <f t="shared" ca="1" si="5"/>
        <v>0</v>
      </c>
      <c r="Z26" s="73"/>
      <c r="AA26" s="74">
        <f t="shared" ca="1" si="10"/>
        <v>0</v>
      </c>
      <c r="AB26" s="82">
        <f t="shared" ca="1" si="6"/>
        <v>0</v>
      </c>
      <c r="AC26" s="74"/>
      <c r="AD26" s="139">
        <f t="shared" ca="1" si="11"/>
        <v>0</v>
      </c>
    </row>
    <row r="27" spans="1:30" ht="15" customHeight="1" x14ac:dyDescent="0.2">
      <c r="A27" s="90" t="s">
        <v>166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D</v>
      </c>
      <c r="D27" s="19">
        <f t="shared" ca="1" si="0"/>
        <v>100</v>
      </c>
      <c r="E27" s="20">
        <f t="shared" si="12"/>
        <v>0</v>
      </c>
      <c r="F27" s="73"/>
      <c r="G27" s="74">
        <f t="shared" ca="1" si="13"/>
        <v>0</v>
      </c>
      <c r="H27" s="73"/>
      <c r="I27" s="74">
        <f t="shared" ca="1" si="1"/>
        <v>0</v>
      </c>
      <c r="J27" s="73"/>
      <c r="K27" s="113">
        <f t="shared" ca="1" si="7"/>
        <v>0</v>
      </c>
      <c r="L27" s="73"/>
      <c r="M27" s="74">
        <f t="shared" ca="1" si="8"/>
        <v>0</v>
      </c>
      <c r="N27" s="73"/>
      <c r="O27" s="113">
        <f t="shared" ca="1" si="2"/>
        <v>0</v>
      </c>
      <c r="P27" s="101"/>
      <c r="Q27" s="74">
        <f t="shared" ca="1" si="2"/>
        <v>0</v>
      </c>
      <c r="R27" s="73"/>
      <c r="S27" s="113">
        <f t="shared" ca="1" si="9"/>
        <v>0</v>
      </c>
      <c r="T27" s="73"/>
      <c r="U27" s="74">
        <f t="shared" ca="1" si="3"/>
        <v>0</v>
      </c>
      <c r="V27" s="73"/>
      <c r="W27" s="74">
        <f t="shared" ca="1" si="4"/>
        <v>0</v>
      </c>
      <c r="X27" s="73"/>
      <c r="Y27" s="74">
        <f t="shared" ca="1" si="5"/>
        <v>0</v>
      </c>
      <c r="Z27" s="73"/>
      <c r="AA27" s="74">
        <f t="shared" ca="1" si="10"/>
        <v>0</v>
      </c>
      <c r="AB27" s="82">
        <f t="shared" ca="1" si="6"/>
        <v>0</v>
      </c>
      <c r="AC27" s="74"/>
      <c r="AD27" s="139">
        <f t="shared" ca="1" si="11"/>
        <v>0</v>
      </c>
    </row>
    <row r="28" spans="1:30" ht="15" customHeight="1" x14ac:dyDescent="0.2">
      <c r="A28" s="90" t="s">
        <v>167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F</v>
      </c>
      <c r="D28" s="19">
        <f t="shared" ca="1" si="0"/>
        <v>60</v>
      </c>
      <c r="E28" s="20">
        <f t="shared" si="12"/>
        <v>0</v>
      </c>
      <c r="F28" s="73"/>
      <c r="G28" s="74">
        <f t="shared" ca="1" si="13"/>
        <v>0</v>
      </c>
      <c r="H28" s="73"/>
      <c r="I28" s="74">
        <f t="shared" ca="1" si="1"/>
        <v>0</v>
      </c>
      <c r="J28" s="73"/>
      <c r="K28" s="113">
        <f t="shared" ca="1" si="7"/>
        <v>0</v>
      </c>
      <c r="L28" s="73"/>
      <c r="M28" s="74">
        <f t="shared" ca="1" si="8"/>
        <v>0</v>
      </c>
      <c r="N28" s="73"/>
      <c r="O28" s="113">
        <f t="shared" ca="1" si="2"/>
        <v>0</v>
      </c>
      <c r="P28" s="101"/>
      <c r="Q28" s="74">
        <f t="shared" ca="1" si="2"/>
        <v>0</v>
      </c>
      <c r="R28" s="73"/>
      <c r="S28" s="113">
        <f t="shared" ca="1" si="9"/>
        <v>0</v>
      </c>
      <c r="T28" s="73"/>
      <c r="U28" s="74">
        <f t="shared" ca="1" si="3"/>
        <v>0</v>
      </c>
      <c r="V28" s="73"/>
      <c r="W28" s="74">
        <f t="shared" ca="1" si="4"/>
        <v>0</v>
      </c>
      <c r="X28" s="73"/>
      <c r="Y28" s="74">
        <f t="shared" ca="1" si="5"/>
        <v>0</v>
      </c>
      <c r="Z28" s="73"/>
      <c r="AA28" s="74">
        <f t="shared" ca="1" si="10"/>
        <v>0</v>
      </c>
      <c r="AB28" s="82">
        <f t="shared" ca="1" si="6"/>
        <v>0</v>
      </c>
      <c r="AC28" s="74"/>
      <c r="AD28" s="139">
        <f t="shared" ca="1" si="11"/>
        <v>0</v>
      </c>
    </row>
    <row r="29" spans="1:30" ht="15" customHeight="1" x14ac:dyDescent="0.2">
      <c r="A29" s="90" t="s">
        <v>176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G</v>
      </c>
      <c r="D29" s="19">
        <f t="shared" ca="1" si="0"/>
        <v>35</v>
      </c>
      <c r="E29" s="20">
        <f t="shared" si="12"/>
        <v>0</v>
      </c>
      <c r="F29" s="73"/>
      <c r="G29" s="74">
        <f t="shared" ca="1" si="13"/>
        <v>0</v>
      </c>
      <c r="H29" s="73"/>
      <c r="I29" s="74">
        <f t="shared" ca="1" si="1"/>
        <v>0</v>
      </c>
      <c r="J29" s="73"/>
      <c r="K29" s="113">
        <f t="shared" ca="1" si="7"/>
        <v>0</v>
      </c>
      <c r="L29" s="73"/>
      <c r="M29" s="74">
        <f t="shared" ca="1" si="8"/>
        <v>0</v>
      </c>
      <c r="N29" s="73"/>
      <c r="O29" s="113">
        <f t="shared" ca="1" si="2"/>
        <v>0</v>
      </c>
      <c r="P29" s="101"/>
      <c r="Q29" s="74">
        <f t="shared" ca="1" si="2"/>
        <v>0</v>
      </c>
      <c r="R29" s="73"/>
      <c r="S29" s="113">
        <f t="shared" ca="1" si="9"/>
        <v>0</v>
      </c>
      <c r="T29" s="73"/>
      <c r="U29" s="74">
        <f t="shared" ca="1" si="3"/>
        <v>0</v>
      </c>
      <c r="V29" s="73"/>
      <c r="W29" s="74">
        <f t="shared" ca="1" si="4"/>
        <v>0</v>
      </c>
      <c r="X29" s="73"/>
      <c r="Y29" s="74">
        <f t="shared" ca="1" si="5"/>
        <v>0</v>
      </c>
      <c r="Z29" s="73"/>
      <c r="AA29" s="74">
        <f t="shared" ca="1" si="10"/>
        <v>0</v>
      </c>
      <c r="AB29" s="82">
        <f t="shared" ca="1" si="6"/>
        <v>0</v>
      </c>
      <c r="AC29" s="74"/>
      <c r="AD29" s="139">
        <f t="shared" ca="1" si="11"/>
        <v>0</v>
      </c>
    </row>
    <row r="30" spans="1:30" ht="15" customHeight="1" x14ac:dyDescent="0.2">
      <c r="A30" s="84" t="s">
        <v>143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D</v>
      </c>
      <c r="D30" s="19">
        <f t="shared" ca="1" si="0"/>
        <v>100</v>
      </c>
      <c r="E30" s="20">
        <f t="shared" si="12"/>
        <v>0</v>
      </c>
      <c r="F30" s="73"/>
      <c r="G30" s="74">
        <f t="shared" ca="1" si="13"/>
        <v>0</v>
      </c>
      <c r="H30" s="73"/>
      <c r="I30" s="74">
        <f t="shared" ca="1" si="1"/>
        <v>0</v>
      </c>
      <c r="J30" s="73"/>
      <c r="K30" s="113">
        <f t="shared" ca="1" si="7"/>
        <v>0</v>
      </c>
      <c r="L30" s="73"/>
      <c r="M30" s="74">
        <f t="shared" ca="1" si="8"/>
        <v>0</v>
      </c>
      <c r="N30" s="73"/>
      <c r="O30" s="113">
        <f t="shared" ca="1" si="2"/>
        <v>0</v>
      </c>
      <c r="P30" s="101"/>
      <c r="Q30" s="74">
        <f t="shared" ca="1" si="2"/>
        <v>0</v>
      </c>
      <c r="R30" s="73"/>
      <c r="S30" s="113">
        <f t="shared" ca="1" si="9"/>
        <v>0</v>
      </c>
      <c r="T30" s="73"/>
      <c r="U30" s="74">
        <f t="shared" ca="1" si="3"/>
        <v>0</v>
      </c>
      <c r="V30" s="73"/>
      <c r="W30" s="74">
        <f t="shared" ca="1" si="4"/>
        <v>0</v>
      </c>
      <c r="X30" s="73"/>
      <c r="Y30" s="74">
        <f t="shared" ca="1" si="5"/>
        <v>0</v>
      </c>
      <c r="Z30" s="73"/>
      <c r="AA30" s="74">
        <f t="shared" ca="1" si="10"/>
        <v>0</v>
      </c>
      <c r="AB30" s="82">
        <f t="shared" ca="1" si="6"/>
        <v>0</v>
      </c>
      <c r="AC30" s="74"/>
      <c r="AD30" s="139">
        <f t="shared" ca="1" si="11"/>
        <v>0</v>
      </c>
    </row>
    <row r="31" spans="1:30" ht="15" customHeight="1" x14ac:dyDescent="0.2">
      <c r="A31" s="84" t="s">
        <v>182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G</v>
      </c>
      <c r="D31" s="19">
        <f t="shared" ca="1" si="0"/>
        <v>35</v>
      </c>
      <c r="E31" s="20">
        <f t="shared" si="12"/>
        <v>0</v>
      </c>
      <c r="F31" s="73"/>
      <c r="G31" s="74">
        <f t="shared" ca="1" si="13"/>
        <v>0</v>
      </c>
      <c r="H31" s="73"/>
      <c r="I31" s="74">
        <f t="shared" ca="1" si="1"/>
        <v>0</v>
      </c>
      <c r="J31" s="73"/>
      <c r="K31" s="113">
        <f t="shared" ca="1" si="7"/>
        <v>0</v>
      </c>
      <c r="L31" s="73"/>
      <c r="M31" s="74">
        <f t="shared" ca="1" si="8"/>
        <v>0</v>
      </c>
      <c r="N31" s="73"/>
      <c r="O31" s="113">
        <f t="shared" ca="1" si="2"/>
        <v>0</v>
      </c>
      <c r="P31" s="101"/>
      <c r="Q31" s="74">
        <f t="shared" ca="1" si="2"/>
        <v>0</v>
      </c>
      <c r="R31" s="73"/>
      <c r="S31" s="113">
        <f t="shared" ca="1" si="9"/>
        <v>0</v>
      </c>
      <c r="T31" s="73"/>
      <c r="U31" s="74">
        <f t="shared" ca="1" si="3"/>
        <v>0</v>
      </c>
      <c r="V31" s="73"/>
      <c r="W31" s="74">
        <f t="shared" ca="1" si="4"/>
        <v>0</v>
      </c>
      <c r="X31" s="73"/>
      <c r="Y31" s="74">
        <f t="shared" ca="1" si="5"/>
        <v>0</v>
      </c>
      <c r="Z31" s="73"/>
      <c r="AA31" s="74">
        <f t="shared" ca="1" si="10"/>
        <v>0</v>
      </c>
      <c r="AB31" s="82">
        <f t="shared" ca="1" si="6"/>
        <v>0</v>
      </c>
      <c r="AC31" s="74"/>
      <c r="AD31" s="139">
        <f t="shared" ca="1" si="11"/>
        <v>0</v>
      </c>
    </row>
    <row r="32" spans="1:30" ht="15" customHeight="1" x14ac:dyDescent="0.2">
      <c r="A32" s="84" t="s">
        <v>147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B</v>
      </c>
      <c r="D32" s="19">
        <f t="shared" ca="1" si="0"/>
        <v>140</v>
      </c>
      <c r="E32" s="20">
        <f t="shared" si="12"/>
        <v>3.5</v>
      </c>
      <c r="F32" s="73"/>
      <c r="G32" s="74">
        <f t="shared" ca="1" si="13"/>
        <v>0</v>
      </c>
      <c r="H32" s="73"/>
      <c r="I32" s="74">
        <f t="shared" ca="1" si="1"/>
        <v>0</v>
      </c>
      <c r="J32" s="73"/>
      <c r="K32" s="113">
        <f t="shared" ca="1" si="7"/>
        <v>0</v>
      </c>
      <c r="L32" s="73"/>
      <c r="M32" s="74">
        <f t="shared" ca="1" si="8"/>
        <v>0</v>
      </c>
      <c r="N32" s="73"/>
      <c r="O32" s="113">
        <f t="shared" ca="1" si="2"/>
        <v>0</v>
      </c>
      <c r="P32" s="101"/>
      <c r="Q32" s="74">
        <f t="shared" ca="1" si="2"/>
        <v>0</v>
      </c>
      <c r="R32" s="73"/>
      <c r="S32" s="113">
        <f t="shared" ca="1" si="9"/>
        <v>0</v>
      </c>
      <c r="T32" s="73"/>
      <c r="U32" s="74">
        <f t="shared" ca="1" si="3"/>
        <v>0</v>
      </c>
      <c r="V32" s="73"/>
      <c r="W32" s="74">
        <f t="shared" ca="1" si="4"/>
        <v>0</v>
      </c>
      <c r="X32" s="73"/>
      <c r="Y32" s="74">
        <f t="shared" ca="1" si="5"/>
        <v>0</v>
      </c>
      <c r="Z32" s="73">
        <v>3.5</v>
      </c>
      <c r="AA32" s="74">
        <f t="shared" ca="1" si="10"/>
        <v>490</v>
      </c>
      <c r="AB32" s="82">
        <f t="shared" ca="1" si="6"/>
        <v>490</v>
      </c>
      <c r="AC32" s="74"/>
      <c r="AD32" s="139">
        <f t="shared" ca="1" si="11"/>
        <v>490</v>
      </c>
    </row>
    <row r="33" spans="1:30" ht="15" customHeight="1" x14ac:dyDescent="0.2">
      <c r="A33" s="84" t="s">
        <v>205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D</v>
      </c>
      <c r="D33" s="19">
        <f t="shared" ca="1" si="0"/>
        <v>100</v>
      </c>
      <c r="E33" s="20">
        <f t="shared" si="12"/>
        <v>0</v>
      </c>
      <c r="F33" s="73"/>
      <c r="G33" s="74">
        <f t="shared" ca="1" si="13"/>
        <v>0</v>
      </c>
      <c r="H33" s="73"/>
      <c r="I33" s="74">
        <f t="shared" ca="1" si="1"/>
        <v>0</v>
      </c>
      <c r="J33" s="73"/>
      <c r="K33" s="113">
        <f t="shared" ca="1" si="7"/>
        <v>0</v>
      </c>
      <c r="L33" s="73"/>
      <c r="M33" s="74">
        <f t="shared" ca="1" si="8"/>
        <v>0</v>
      </c>
      <c r="N33" s="73"/>
      <c r="O33" s="113">
        <f t="shared" ca="1" si="2"/>
        <v>0</v>
      </c>
      <c r="P33" s="101"/>
      <c r="Q33" s="74">
        <f t="shared" ca="1" si="2"/>
        <v>0</v>
      </c>
      <c r="R33" s="73"/>
      <c r="S33" s="113">
        <f t="shared" ca="1" si="9"/>
        <v>0</v>
      </c>
      <c r="T33" s="73"/>
      <c r="U33" s="74">
        <f t="shared" ca="1" si="3"/>
        <v>0</v>
      </c>
      <c r="V33" s="73"/>
      <c r="W33" s="74">
        <f t="shared" ca="1" si="4"/>
        <v>0</v>
      </c>
      <c r="X33" s="73"/>
      <c r="Y33" s="74">
        <f t="shared" ca="1" si="5"/>
        <v>0</v>
      </c>
      <c r="Z33" s="73"/>
      <c r="AA33" s="74">
        <f t="shared" ca="1" si="10"/>
        <v>0</v>
      </c>
      <c r="AB33" s="82">
        <f t="shared" ca="1" si="6"/>
        <v>0</v>
      </c>
      <c r="AC33" s="74"/>
      <c r="AD33" s="139">
        <f t="shared" ca="1" si="11"/>
        <v>0</v>
      </c>
    </row>
    <row r="34" spans="1:30" ht="15" customHeight="1" x14ac:dyDescent="0.2">
      <c r="A34" s="84" t="s">
        <v>208</v>
      </c>
      <c r="B34" t="s">
        <v>65</v>
      </c>
      <c r="C34" s="4" t="s">
        <v>6</v>
      </c>
      <c r="D34" s="19">
        <f t="shared" si="0"/>
        <v>100</v>
      </c>
      <c r="E34" s="20">
        <f t="shared" si="12"/>
        <v>16</v>
      </c>
      <c r="F34" s="73"/>
      <c r="G34" s="74">
        <f t="shared" si="13"/>
        <v>0</v>
      </c>
      <c r="H34" s="73"/>
      <c r="I34" s="74">
        <f t="shared" si="1"/>
        <v>0</v>
      </c>
      <c r="J34" s="73"/>
      <c r="K34" s="113">
        <f t="shared" si="7"/>
        <v>0</v>
      </c>
      <c r="L34" s="73">
        <v>5</v>
      </c>
      <c r="M34" s="74">
        <f t="shared" si="8"/>
        <v>500</v>
      </c>
      <c r="N34" s="73">
        <v>11</v>
      </c>
      <c r="O34" s="113">
        <f t="shared" si="2"/>
        <v>1100</v>
      </c>
      <c r="P34" s="101"/>
      <c r="Q34" s="74">
        <f t="shared" si="2"/>
        <v>0</v>
      </c>
      <c r="R34" s="73"/>
      <c r="S34" s="113">
        <f t="shared" si="9"/>
        <v>0</v>
      </c>
      <c r="T34" s="73"/>
      <c r="U34" s="74">
        <f t="shared" si="3"/>
        <v>0</v>
      </c>
      <c r="V34" s="73"/>
      <c r="W34" s="74">
        <f t="shared" si="4"/>
        <v>0</v>
      </c>
      <c r="X34" s="73"/>
      <c r="Y34" s="74">
        <f t="shared" si="5"/>
        <v>0</v>
      </c>
      <c r="Z34" s="73"/>
      <c r="AA34" s="74">
        <f t="shared" si="10"/>
        <v>0</v>
      </c>
      <c r="AB34" s="82">
        <f t="shared" si="6"/>
        <v>1600</v>
      </c>
      <c r="AC34" s="74"/>
      <c r="AD34" s="139">
        <f t="shared" si="11"/>
        <v>1600</v>
      </c>
    </row>
    <row r="35" spans="1:30" ht="15" customHeight="1" x14ac:dyDescent="0.2">
      <c r="A35" s="84" t="s">
        <v>148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D</v>
      </c>
      <c r="D35" s="19">
        <f t="shared" ca="1" si="0"/>
        <v>100</v>
      </c>
      <c r="E35" s="20">
        <f t="shared" si="12"/>
        <v>0</v>
      </c>
      <c r="F35" s="73"/>
      <c r="G35" s="74">
        <f t="shared" ca="1" si="13"/>
        <v>0</v>
      </c>
      <c r="H35" s="73"/>
      <c r="I35" s="74">
        <f t="shared" ca="1" si="1"/>
        <v>0</v>
      </c>
      <c r="J35" s="73"/>
      <c r="K35" s="113">
        <f t="shared" ca="1" si="7"/>
        <v>0</v>
      </c>
      <c r="L35" s="73"/>
      <c r="M35" s="74">
        <f t="shared" ca="1" si="8"/>
        <v>0</v>
      </c>
      <c r="N35" s="73"/>
      <c r="O35" s="113">
        <f t="shared" ca="1" si="2"/>
        <v>0</v>
      </c>
      <c r="P35" s="101"/>
      <c r="Q35" s="74">
        <f t="shared" ca="1" si="2"/>
        <v>0</v>
      </c>
      <c r="R35" s="73"/>
      <c r="S35" s="113">
        <f t="shared" ca="1" si="9"/>
        <v>0</v>
      </c>
      <c r="T35" s="73"/>
      <c r="U35" s="74">
        <f t="shared" ca="1" si="3"/>
        <v>0</v>
      </c>
      <c r="V35" s="73"/>
      <c r="W35" s="74">
        <f t="shared" ca="1" si="4"/>
        <v>0</v>
      </c>
      <c r="X35" s="73"/>
      <c r="Y35" s="74">
        <f t="shared" ca="1" si="5"/>
        <v>0</v>
      </c>
      <c r="Z35" s="73"/>
      <c r="AA35" s="74">
        <f t="shared" ca="1" si="10"/>
        <v>0</v>
      </c>
      <c r="AB35" s="82">
        <f t="shared" ca="1" si="6"/>
        <v>0</v>
      </c>
      <c r="AC35" s="74"/>
      <c r="AD35" s="139">
        <f t="shared" ca="1" si="11"/>
        <v>0</v>
      </c>
    </row>
    <row r="36" spans="1:30" ht="15" customHeight="1" x14ac:dyDescent="0.2">
      <c r="A36" s="84" t="s">
        <v>214</v>
      </c>
      <c r="B36" s="14" t="s">
        <v>65</v>
      </c>
      <c r="C36" s="4" t="str">
        <f ca="1">IF($A36="","",INDEX(INDIRECT("'MA-Liste'!"&amp;$C$11),MATCH($A36,'MA-Liste'!$M:$M,FALSE)))</f>
        <v>D</v>
      </c>
      <c r="D36" s="19">
        <f t="shared" ca="1" si="0"/>
        <v>100</v>
      </c>
      <c r="E36" s="20">
        <f t="shared" si="12"/>
        <v>0</v>
      </c>
      <c r="F36" s="73"/>
      <c r="G36" s="74">
        <f t="shared" ca="1" si="13"/>
        <v>0</v>
      </c>
      <c r="H36" s="73"/>
      <c r="I36" s="74">
        <f t="shared" ca="1" si="1"/>
        <v>0</v>
      </c>
      <c r="J36" s="73"/>
      <c r="K36" s="113">
        <f t="shared" ca="1" si="7"/>
        <v>0</v>
      </c>
      <c r="L36" s="73"/>
      <c r="M36" s="74">
        <f t="shared" ca="1" si="8"/>
        <v>0</v>
      </c>
      <c r="N36" s="73"/>
      <c r="O36" s="113">
        <f t="shared" ca="1" si="2"/>
        <v>0</v>
      </c>
      <c r="P36" s="101"/>
      <c r="Q36" s="74">
        <f t="shared" ca="1" si="2"/>
        <v>0</v>
      </c>
      <c r="R36" s="73"/>
      <c r="S36" s="113">
        <f t="shared" ca="1" si="9"/>
        <v>0</v>
      </c>
      <c r="T36" s="73"/>
      <c r="U36" s="74">
        <f t="shared" ca="1" si="3"/>
        <v>0</v>
      </c>
      <c r="V36" s="73"/>
      <c r="W36" s="74">
        <f t="shared" ca="1" si="4"/>
        <v>0</v>
      </c>
      <c r="X36" s="73"/>
      <c r="Y36" s="74">
        <f t="shared" ca="1" si="5"/>
        <v>0</v>
      </c>
      <c r="Z36" s="73"/>
      <c r="AA36" s="74">
        <f t="shared" ca="1" si="10"/>
        <v>0</v>
      </c>
      <c r="AB36" s="82">
        <f t="shared" ca="1" si="6"/>
        <v>0</v>
      </c>
      <c r="AC36" s="74"/>
      <c r="AD36" s="139">
        <f t="shared" ca="1" si="11"/>
        <v>0</v>
      </c>
    </row>
    <row r="37" spans="1:30" ht="15" customHeight="1" x14ac:dyDescent="0.2">
      <c r="A37" s="84" t="s">
        <v>183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F</v>
      </c>
      <c r="D37" s="19">
        <f t="shared" ca="1" si="0"/>
        <v>60</v>
      </c>
      <c r="E37" s="20">
        <f t="shared" si="12"/>
        <v>0</v>
      </c>
      <c r="F37" s="73"/>
      <c r="G37" s="74">
        <f t="shared" ca="1" si="13"/>
        <v>0</v>
      </c>
      <c r="H37" s="73"/>
      <c r="I37" s="74">
        <f t="shared" ca="1" si="1"/>
        <v>0</v>
      </c>
      <c r="J37" s="73"/>
      <c r="K37" s="113">
        <f t="shared" ca="1" si="7"/>
        <v>0</v>
      </c>
      <c r="L37" s="73"/>
      <c r="M37" s="74">
        <f t="shared" ca="1" si="8"/>
        <v>0</v>
      </c>
      <c r="N37" s="73"/>
      <c r="O37" s="113">
        <f t="shared" ca="1" si="2"/>
        <v>0</v>
      </c>
      <c r="P37" s="101"/>
      <c r="Q37" s="74">
        <f t="shared" ca="1" si="2"/>
        <v>0</v>
      </c>
      <c r="R37" s="73"/>
      <c r="S37" s="113">
        <f t="shared" ca="1" si="9"/>
        <v>0</v>
      </c>
      <c r="T37" s="73"/>
      <c r="U37" s="74">
        <f t="shared" ca="1" si="3"/>
        <v>0</v>
      </c>
      <c r="V37" s="73"/>
      <c r="W37" s="74">
        <f t="shared" ca="1" si="4"/>
        <v>0</v>
      </c>
      <c r="X37" s="73"/>
      <c r="Y37" s="74">
        <f t="shared" ca="1" si="5"/>
        <v>0</v>
      </c>
      <c r="Z37" s="73"/>
      <c r="AA37" s="74">
        <f t="shared" ca="1" si="10"/>
        <v>0</v>
      </c>
      <c r="AB37" s="82">
        <f t="shared" ca="1" si="6"/>
        <v>0</v>
      </c>
      <c r="AC37" s="74"/>
      <c r="AD37" s="139">
        <f t="shared" ca="1" si="11"/>
        <v>0</v>
      </c>
    </row>
    <row r="38" spans="1:30" ht="15" customHeight="1" x14ac:dyDescent="0.2">
      <c r="A38" s="84" t="s">
        <v>184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B</v>
      </c>
      <c r="D38" s="19">
        <f t="shared" ca="1" si="0"/>
        <v>140</v>
      </c>
      <c r="E38" s="20">
        <f t="shared" si="12"/>
        <v>0</v>
      </c>
      <c r="F38" s="73"/>
      <c r="G38" s="74">
        <f t="shared" ca="1" si="13"/>
        <v>0</v>
      </c>
      <c r="H38" s="73"/>
      <c r="I38" s="74">
        <f t="shared" ca="1" si="1"/>
        <v>0</v>
      </c>
      <c r="J38" s="73"/>
      <c r="K38" s="113">
        <f t="shared" ca="1" si="7"/>
        <v>0</v>
      </c>
      <c r="L38" s="73"/>
      <c r="M38" s="74">
        <f t="shared" ca="1" si="8"/>
        <v>0</v>
      </c>
      <c r="N38" s="73"/>
      <c r="O38" s="113">
        <f t="shared" ca="1" si="2"/>
        <v>0</v>
      </c>
      <c r="P38" s="101"/>
      <c r="Q38" s="74">
        <f t="shared" ca="1" si="2"/>
        <v>0</v>
      </c>
      <c r="R38" s="73"/>
      <c r="S38" s="113">
        <f t="shared" ca="1" si="9"/>
        <v>0</v>
      </c>
      <c r="T38" s="73"/>
      <c r="U38" s="74">
        <f t="shared" ca="1" si="3"/>
        <v>0</v>
      </c>
      <c r="V38" s="73"/>
      <c r="W38" s="74">
        <f t="shared" ca="1" si="4"/>
        <v>0</v>
      </c>
      <c r="X38" s="73"/>
      <c r="Y38" s="74">
        <f t="shared" ca="1" si="5"/>
        <v>0</v>
      </c>
      <c r="Z38" s="73"/>
      <c r="AA38" s="74">
        <f t="shared" ca="1" si="10"/>
        <v>0</v>
      </c>
      <c r="AB38" s="82">
        <f t="shared" ca="1" si="6"/>
        <v>0</v>
      </c>
      <c r="AC38" s="74"/>
      <c r="AD38" s="139">
        <f t="shared" ca="1" si="11"/>
        <v>0</v>
      </c>
    </row>
    <row r="39" spans="1:30" ht="15" customHeight="1" x14ac:dyDescent="0.2">
      <c r="A39" s="84" t="s">
        <v>211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D</v>
      </c>
      <c r="D39" s="19">
        <f t="shared" ca="1" si="0"/>
        <v>100</v>
      </c>
      <c r="E39" s="20">
        <f t="shared" si="12"/>
        <v>0</v>
      </c>
      <c r="F39" s="73"/>
      <c r="G39" s="74">
        <f t="shared" ca="1" si="13"/>
        <v>0</v>
      </c>
      <c r="H39" s="73"/>
      <c r="I39" s="74">
        <f t="shared" ca="1" si="1"/>
        <v>0</v>
      </c>
      <c r="J39" s="73"/>
      <c r="K39" s="113">
        <f t="shared" ca="1" si="7"/>
        <v>0</v>
      </c>
      <c r="L39" s="73"/>
      <c r="M39" s="74">
        <f t="shared" ca="1" si="8"/>
        <v>0</v>
      </c>
      <c r="N39" s="73"/>
      <c r="O39" s="113">
        <f t="shared" ca="1" si="2"/>
        <v>0</v>
      </c>
      <c r="P39" s="101"/>
      <c r="Q39" s="74">
        <f t="shared" ca="1" si="2"/>
        <v>0</v>
      </c>
      <c r="R39" s="73"/>
      <c r="S39" s="113">
        <f t="shared" ca="1" si="9"/>
        <v>0</v>
      </c>
      <c r="T39" s="73"/>
      <c r="U39" s="74">
        <f t="shared" ca="1" si="3"/>
        <v>0</v>
      </c>
      <c r="V39" s="73"/>
      <c r="W39" s="74">
        <f t="shared" ca="1" si="4"/>
        <v>0</v>
      </c>
      <c r="X39" s="73"/>
      <c r="Y39" s="74">
        <f t="shared" ca="1" si="5"/>
        <v>0</v>
      </c>
      <c r="Z39" s="73"/>
      <c r="AA39" s="74">
        <f t="shared" ca="1" si="10"/>
        <v>0</v>
      </c>
      <c r="AB39" s="82">
        <f t="shared" ca="1" si="6"/>
        <v>0</v>
      </c>
      <c r="AC39" s="74"/>
      <c r="AD39" s="139">
        <f t="shared" ca="1" si="11"/>
        <v>0</v>
      </c>
    </row>
    <row r="40" spans="1:30" ht="15" customHeight="1" x14ac:dyDescent="0.2">
      <c r="A40" s="84" t="s">
        <v>237</v>
      </c>
      <c r="B40" t="s">
        <v>65</v>
      </c>
      <c r="C40" s="4" t="s">
        <v>7</v>
      </c>
      <c r="D40" s="19">
        <f t="shared" si="0"/>
        <v>75</v>
      </c>
      <c r="E40" s="20">
        <f t="shared" si="12"/>
        <v>0</v>
      </c>
      <c r="F40" s="73"/>
      <c r="G40" s="74">
        <f t="shared" si="13"/>
        <v>0</v>
      </c>
      <c r="H40" s="73"/>
      <c r="I40" s="74">
        <f t="shared" si="1"/>
        <v>0</v>
      </c>
      <c r="J40" s="73"/>
      <c r="K40" s="113">
        <f t="shared" si="7"/>
        <v>0</v>
      </c>
      <c r="L40" s="73"/>
      <c r="M40" s="74">
        <f t="shared" si="8"/>
        <v>0</v>
      </c>
      <c r="N40" s="73"/>
      <c r="O40" s="113">
        <f t="shared" si="2"/>
        <v>0</v>
      </c>
      <c r="P40" s="101"/>
      <c r="Q40" s="74">
        <f t="shared" si="2"/>
        <v>0</v>
      </c>
      <c r="R40" s="73"/>
      <c r="S40" s="113">
        <f t="shared" si="9"/>
        <v>0</v>
      </c>
      <c r="T40" s="73"/>
      <c r="U40" s="74">
        <f t="shared" si="3"/>
        <v>0</v>
      </c>
      <c r="V40" s="73"/>
      <c r="W40" s="74">
        <f t="shared" si="4"/>
        <v>0</v>
      </c>
      <c r="X40" s="73"/>
      <c r="Y40" s="74">
        <f t="shared" si="5"/>
        <v>0</v>
      </c>
      <c r="Z40" s="73"/>
      <c r="AA40" s="74">
        <f t="shared" si="10"/>
        <v>0</v>
      </c>
      <c r="AB40" s="82">
        <f t="shared" si="6"/>
        <v>0</v>
      </c>
      <c r="AC40" s="74"/>
      <c r="AD40" s="139">
        <f t="shared" si="11"/>
        <v>0</v>
      </c>
    </row>
    <row r="41" spans="1:30" ht="15" customHeight="1" x14ac:dyDescent="0.2">
      <c r="A41" s="84" t="s">
        <v>212</v>
      </c>
      <c r="B41" t="s">
        <v>65</v>
      </c>
      <c r="C41" s="4" t="s">
        <v>5</v>
      </c>
      <c r="D41" s="19">
        <v>118</v>
      </c>
      <c r="E41" s="20">
        <f t="shared" si="12"/>
        <v>0</v>
      </c>
      <c r="F41" s="73"/>
      <c r="G41" s="74">
        <f t="shared" si="13"/>
        <v>0</v>
      </c>
      <c r="H41" s="73"/>
      <c r="I41" s="74">
        <f t="shared" si="1"/>
        <v>0</v>
      </c>
      <c r="J41" s="73"/>
      <c r="K41" s="113">
        <f t="shared" si="7"/>
        <v>0</v>
      </c>
      <c r="L41" s="73"/>
      <c r="M41" s="74">
        <f t="shared" si="8"/>
        <v>0</v>
      </c>
      <c r="N41" s="73"/>
      <c r="O41" s="113">
        <f t="shared" si="2"/>
        <v>0</v>
      </c>
      <c r="P41" s="101"/>
      <c r="Q41" s="74">
        <f t="shared" si="2"/>
        <v>0</v>
      </c>
      <c r="R41" s="73"/>
      <c r="S41" s="113">
        <f t="shared" si="9"/>
        <v>0</v>
      </c>
      <c r="T41" s="73"/>
      <c r="U41" s="74">
        <v>0</v>
      </c>
      <c r="V41" s="73"/>
      <c r="W41" s="74">
        <v>0</v>
      </c>
      <c r="X41" s="73"/>
      <c r="Y41" s="74">
        <f t="shared" si="5"/>
        <v>0</v>
      </c>
      <c r="Z41" s="73"/>
      <c r="AA41" s="74">
        <f t="shared" si="10"/>
        <v>0</v>
      </c>
      <c r="AB41" s="82">
        <f t="shared" si="6"/>
        <v>0</v>
      </c>
      <c r="AC41" s="74"/>
      <c r="AD41" s="139">
        <f t="shared" si="11"/>
        <v>0</v>
      </c>
    </row>
    <row r="42" spans="1:30" ht="15.75" customHeight="1" x14ac:dyDescent="0.2">
      <c r="A42" s="90" t="s">
        <v>187</v>
      </c>
      <c r="B42" t="str">
        <f>IF($A42="","",INDEX('MA-Liste'!$D:$D,MATCH($A42,'MA-Liste'!$M:$M,FALSE)))</f>
        <v>AeBo</v>
      </c>
      <c r="C42" s="4" t="str">
        <f ca="1">IF($A42="","",INDEX(INDIRECT("'MA-Liste'!"&amp;$C$11),MATCH($A42,'MA-Liste'!$M:$M,FALSE)))</f>
        <v>D</v>
      </c>
      <c r="D42" s="19">
        <f t="shared" ca="1" si="0"/>
        <v>100</v>
      </c>
      <c r="E42" s="20">
        <f t="shared" si="12"/>
        <v>0</v>
      </c>
      <c r="F42" s="73"/>
      <c r="G42" s="74">
        <f t="shared" ca="1" si="13"/>
        <v>0</v>
      </c>
      <c r="H42" s="73"/>
      <c r="I42" s="74">
        <f t="shared" ca="1" si="1"/>
        <v>0</v>
      </c>
      <c r="J42" s="73"/>
      <c r="K42" s="113">
        <f t="shared" ca="1" si="7"/>
        <v>0</v>
      </c>
      <c r="L42" s="73"/>
      <c r="M42" s="74">
        <f t="shared" ca="1" si="8"/>
        <v>0</v>
      </c>
      <c r="N42" s="73"/>
      <c r="O42" s="113">
        <f t="shared" ca="1" si="2"/>
        <v>0</v>
      </c>
      <c r="P42" s="101"/>
      <c r="Q42" s="74">
        <f t="shared" ca="1" si="2"/>
        <v>0</v>
      </c>
      <c r="R42" s="73"/>
      <c r="S42" s="113">
        <f t="shared" ca="1" si="9"/>
        <v>0</v>
      </c>
      <c r="T42" s="73"/>
      <c r="U42" s="74">
        <f t="shared" ref="U42:U49" ca="1" si="14">IF(D42="",0,D42*T42)</f>
        <v>0</v>
      </c>
      <c r="V42" s="73"/>
      <c r="W42" s="74">
        <f t="shared" ref="W42:W49" ca="1" si="15">IF(D42="",0,D42*V42)</f>
        <v>0</v>
      </c>
      <c r="X42" s="73"/>
      <c r="Y42" s="74">
        <f t="shared" ca="1" si="5"/>
        <v>0</v>
      </c>
      <c r="Z42" s="73"/>
      <c r="AA42" s="74">
        <f t="shared" ca="1" si="10"/>
        <v>0</v>
      </c>
      <c r="AB42" s="82">
        <f t="shared" ca="1" si="6"/>
        <v>0</v>
      </c>
      <c r="AC42" s="74"/>
      <c r="AD42" s="139">
        <f t="shared" ca="1" si="11"/>
        <v>0</v>
      </c>
    </row>
    <row r="43" spans="1:30" ht="15.75" customHeight="1" x14ac:dyDescent="0.2">
      <c r="A43" s="90" t="s">
        <v>144</v>
      </c>
      <c r="B43" t="s">
        <v>65</v>
      </c>
      <c r="C43" s="4" t="s">
        <v>6</v>
      </c>
      <c r="D43" s="19">
        <v>100</v>
      </c>
      <c r="E43" s="20">
        <f t="shared" si="12"/>
        <v>0</v>
      </c>
      <c r="F43" s="73"/>
      <c r="G43" s="74">
        <f t="shared" si="13"/>
        <v>0</v>
      </c>
      <c r="H43" s="73"/>
      <c r="I43" s="74">
        <f t="shared" si="1"/>
        <v>0</v>
      </c>
      <c r="J43" s="73"/>
      <c r="K43" s="113">
        <f t="shared" si="7"/>
        <v>0</v>
      </c>
      <c r="L43" s="73"/>
      <c r="M43" s="74">
        <f t="shared" si="8"/>
        <v>0</v>
      </c>
      <c r="N43" s="73"/>
      <c r="O43" s="113">
        <f t="shared" si="2"/>
        <v>0</v>
      </c>
      <c r="P43" s="101"/>
      <c r="Q43" s="74">
        <f t="shared" si="2"/>
        <v>0</v>
      </c>
      <c r="R43" s="73"/>
      <c r="S43" s="113">
        <f t="shared" si="9"/>
        <v>0</v>
      </c>
      <c r="T43" s="73"/>
      <c r="U43" s="74">
        <f t="shared" si="14"/>
        <v>0</v>
      </c>
      <c r="V43" s="73"/>
      <c r="W43" s="74">
        <f t="shared" si="15"/>
        <v>0</v>
      </c>
      <c r="X43" s="73"/>
      <c r="Y43" s="74">
        <f t="shared" si="5"/>
        <v>0</v>
      </c>
      <c r="Z43" s="73"/>
      <c r="AA43" s="74">
        <f t="shared" si="10"/>
        <v>0</v>
      </c>
      <c r="AB43" s="82">
        <f t="shared" si="6"/>
        <v>0</v>
      </c>
      <c r="AC43" s="74"/>
      <c r="AD43" s="139">
        <f t="shared" si="11"/>
        <v>0</v>
      </c>
    </row>
    <row r="44" spans="1:30" ht="15" customHeight="1" x14ac:dyDescent="0.2">
      <c r="A44" s="84" t="s">
        <v>188</v>
      </c>
      <c r="B44" t="str">
        <f>IF($A44="","",INDEX('MA-Liste'!$D:$D,MATCH($A44,'MA-Liste'!$M:$M,FALSE)))</f>
        <v>AeBo</v>
      </c>
      <c r="C44" s="4" t="str">
        <f ca="1">IF($A44="","",INDEX(INDIRECT("'MA-Liste'!"&amp;$C$11),MATCH($A44,'MA-Liste'!$M:$M,FALSE)))</f>
        <v>C</v>
      </c>
      <c r="D44" s="19">
        <f t="shared" ca="1" si="0"/>
        <v>118</v>
      </c>
      <c r="E44" s="20">
        <f t="shared" si="12"/>
        <v>0</v>
      </c>
      <c r="F44" s="73"/>
      <c r="G44" s="74">
        <f t="shared" ca="1" si="13"/>
        <v>0</v>
      </c>
      <c r="H44" s="73"/>
      <c r="I44" s="74">
        <f t="shared" ca="1" si="1"/>
        <v>0</v>
      </c>
      <c r="J44" s="73"/>
      <c r="K44" s="113">
        <f t="shared" ca="1" si="7"/>
        <v>0</v>
      </c>
      <c r="L44" s="73"/>
      <c r="M44" s="74">
        <f t="shared" ca="1" si="8"/>
        <v>0</v>
      </c>
      <c r="N44" s="73"/>
      <c r="O44" s="113">
        <f t="shared" ca="1" si="2"/>
        <v>0</v>
      </c>
      <c r="P44" s="101"/>
      <c r="Q44" s="74">
        <f t="shared" ca="1" si="2"/>
        <v>0</v>
      </c>
      <c r="R44" s="73"/>
      <c r="S44" s="113">
        <f t="shared" ca="1" si="9"/>
        <v>0</v>
      </c>
      <c r="T44" s="73"/>
      <c r="U44" s="74">
        <f t="shared" ca="1" si="14"/>
        <v>0</v>
      </c>
      <c r="V44" s="73"/>
      <c r="W44" s="74">
        <f t="shared" ca="1" si="15"/>
        <v>0</v>
      </c>
      <c r="X44" s="73"/>
      <c r="Y44" s="74">
        <f t="shared" ca="1" si="5"/>
        <v>0</v>
      </c>
      <c r="Z44" s="73"/>
      <c r="AA44" s="74">
        <f t="shared" ca="1" si="10"/>
        <v>0</v>
      </c>
      <c r="AB44" s="82">
        <f t="shared" ca="1" si="6"/>
        <v>0</v>
      </c>
      <c r="AC44" s="74"/>
      <c r="AD44" s="139">
        <f t="shared" ca="1" si="11"/>
        <v>0</v>
      </c>
    </row>
    <row r="45" spans="1:30" ht="15" customHeight="1" x14ac:dyDescent="0.2">
      <c r="A45" s="84" t="s">
        <v>213</v>
      </c>
      <c r="B45" t="s">
        <v>65</v>
      </c>
      <c r="C45" s="4" t="s">
        <v>7</v>
      </c>
      <c r="D45" s="19">
        <v>75</v>
      </c>
      <c r="E45" s="20">
        <f t="shared" si="12"/>
        <v>0</v>
      </c>
      <c r="F45" s="73"/>
      <c r="G45" s="74">
        <f t="shared" si="13"/>
        <v>0</v>
      </c>
      <c r="H45" s="73"/>
      <c r="I45" s="74">
        <f t="shared" si="1"/>
        <v>0</v>
      </c>
      <c r="J45" s="73"/>
      <c r="K45" s="113">
        <f t="shared" si="7"/>
        <v>0</v>
      </c>
      <c r="L45" s="73"/>
      <c r="M45" s="74">
        <f t="shared" si="8"/>
        <v>0</v>
      </c>
      <c r="N45" s="73"/>
      <c r="O45" s="113">
        <f t="shared" si="2"/>
        <v>0</v>
      </c>
      <c r="P45" s="101"/>
      <c r="Q45" s="74">
        <f t="shared" si="2"/>
        <v>0</v>
      </c>
      <c r="R45" s="73"/>
      <c r="S45" s="113">
        <f t="shared" si="9"/>
        <v>0</v>
      </c>
      <c r="T45" s="73"/>
      <c r="U45" s="74">
        <f t="shared" si="14"/>
        <v>0</v>
      </c>
      <c r="V45" s="73"/>
      <c r="W45" s="74">
        <f t="shared" si="15"/>
        <v>0</v>
      </c>
      <c r="X45" s="73"/>
      <c r="Y45" s="74">
        <f t="shared" si="5"/>
        <v>0</v>
      </c>
      <c r="Z45" s="73"/>
      <c r="AA45" s="74">
        <f t="shared" si="10"/>
        <v>0</v>
      </c>
      <c r="AB45" s="82">
        <f t="shared" si="6"/>
        <v>0</v>
      </c>
      <c r="AC45" s="74"/>
      <c r="AD45" s="139">
        <f t="shared" si="11"/>
        <v>0</v>
      </c>
    </row>
    <row r="46" spans="1:30" ht="15" customHeight="1" x14ac:dyDescent="0.2">
      <c r="A46" s="84" t="s">
        <v>216</v>
      </c>
      <c r="B46" t="s">
        <v>65</v>
      </c>
      <c r="C46" s="4" t="s">
        <v>6</v>
      </c>
      <c r="D46" s="19">
        <v>100</v>
      </c>
      <c r="E46" s="20">
        <f t="shared" si="12"/>
        <v>0</v>
      </c>
      <c r="F46" s="73"/>
      <c r="G46" s="74">
        <f t="shared" si="13"/>
        <v>0</v>
      </c>
      <c r="H46" s="73"/>
      <c r="I46" s="74">
        <f t="shared" si="1"/>
        <v>0</v>
      </c>
      <c r="J46" s="73"/>
      <c r="K46" s="113">
        <f t="shared" si="7"/>
        <v>0</v>
      </c>
      <c r="L46" s="73"/>
      <c r="M46" s="74">
        <f t="shared" si="8"/>
        <v>0</v>
      </c>
      <c r="N46" s="73"/>
      <c r="O46" s="113">
        <f t="shared" si="2"/>
        <v>0</v>
      </c>
      <c r="P46" s="101"/>
      <c r="Q46" s="74">
        <f t="shared" si="2"/>
        <v>0</v>
      </c>
      <c r="R46" s="73"/>
      <c r="S46" s="113">
        <f t="shared" si="9"/>
        <v>0</v>
      </c>
      <c r="T46" s="73"/>
      <c r="U46" s="74">
        <f t="shared" si="14"/>
        <v>0</v>
      </c>
      <c r="V46" s="73"/>
      <c r="W46" s="74">
        <f t="shared" si="15"/>
        <v>0</v>
      </c>
      <c r="X46" s="73"/>
      <c r="Y46" s="74">
        <f t="shared" si="5"/>
        <v>0</v>
      </c>
      <c r="Z46" s="73"/>
      <c r="AA46" s="74">
        <f t="shared" si="10"/>
        <v>0</v>
      </c>
      <c r="AB46" s="82">
        <f t="shared" si="6"/>
        <v>0</v>
      </c>
      <c r="AC46" s="74"/>
      <c r="AD46" s="139">
        <f t="shared" si="11"/>
        <v>0</v>
      </c>
    </row>
    <row r="47" spans="1:30" ht="15" customHeight="1" x14ac:dyDescent="0.2">
      <c r="A47" s="84" t="s">
        <v>191</v>
      </c>
      <c r="B47" t="str">
        <f>IF($A47="","",INDEX('MA-Liste'!$D:$D,MATCH($A47,'MA-Liste'!$M:$M,FALSE)))</f>
        <v>AeBo</v>
      </c>
      <c r="C47" s="4" t="str">
        <f ca="1">IF($A47="","",INDEX(INDIRECT("'MA-Liste'!"&amp;$C$11),MATCH($A47,'MA-Liste'!$M:$M,FALSE)))</f>
        <v>B</v>
      </c>
      <c r="D47" s="19">
        <f t="shared" ca="1" si="0"/>
        <v>140</v>
      </c>
      <c r="E47" s="20">
        <f t="shared" si="12"/>
        <v>0</v>
      </c>
      <c r="F47" s="73"/>
      <c r="G47" s="74">
        <f t="shared" ca="1" si="13"/>
        <v>0</v>
      </c>
      <c r="H47" s="73"/>
      <c r="I47" s="74">
        <f t="shared" ca="1" si="1"/>
        <v>0</v>
      </c>
      <c r="J47" s="73"/>
      <c r="K47" s="113">
        <f t="shared" ca="1" si="7"/>
        <v>0</v>
      </c>
      <c r="L47" s="73"/>
      <c r="M47" s="74">
        <f t="shared" ca="1" si="8"/>
        <v>0</v>
      </c>
      <c r="N47" s="73"/>
      <c r="O47" s="113">
        <f t="shared" ca="1" si="2"/>
        <v>0</v>
      </c>
      <c r="P47" s="101"/>
      <c r="Q47" s="74">
        <f t="shared" ca="1" si="2"/>
        <v>0</v>
      </c>
      <c r="R47" s="73"/>
      <c r="S47" s="113">
        <f t="shared" ca="1" si="9"/>
        <v>0</v>
      </c>
      <c r="T47" s="73"/>
      <c r="U47" s="74">
        <f t="shared" ca="1" si="14"/>
        <v>0</v>
      </c>
      <c r="V47" s="73"/>
      <c r="W47" s="74">
        <f t="shared" ca="1" si="15"/>
        <v>0</v>
      </c>
      <c r="X47" s="73"/>
      <c r="Y47" s="74">
        <f t="shared" ca="1" si="5"/>
        <v>0</v>
      </c>
      <c r="Z47" s="73"/>
      <c r="AA47" s="74">
        <f t="shared" ca="1" si="10"/>
        <v>0</v>
      </c>
      <c r="AB47" s="82">
        <f t="shared" ca="1" si="6"/>
        <v>0</v>
      </c>
      <c r="AC47" s="74"/>
      <c r="AD47" s="139">
        <f t="shared" ca="1" si="11"/>
        <v>0</v>
      </c>
    </row>
    <row r="48" spans="1:30" ht="15" customHeight="1" x14ac:dyDescent="0.2">
      <c r="A48" s="84" t="s">
        <v>219</v>
      </c>
      <c r="B48" s="14" t="s">
        <v>65</v>
      </c>
      <c r="C48" s="18" t="s">
        <v>6</v>
      </c>
      <c r="D48" s="19">
        <v>100</v>
      </c>
      <c r="E48" s="20">
        <f t="shared" si="12"/>
        <v>0</v>
      </c>
      <c r="F48" s="73"/>
      <c r="G48" s="74">
        <f t="shared" si="13"/>
        <v>0</v>
      </c>
      <c r="H48" s="73"/>
      <c r="I48" s="74">
        <f t="shared" si="1"/>
        <v>0</v>
      </c>
      <c r="J48" s="73"/>
      <c r="K48" s="113">
        <f t="shared" si="7"/>
        <v>0</v>
      </c>
      <c r="L48" s="73"/>
      <c r="M48" s="74">
        <f t="shared" si="8"/>
        <v>0</v>
      </c>
      <c r="N48" s="73"/>
      <c r="O48" s="113">
        <f t="shared" si="2"/>
        <v>0</v>
      </c>
      <c r="P48" s="101"/>
      <c r="Q48" s="74">
        <f t="shared" si="2"/>
        <v>0</v>
      </c>
      <c r="R48" s="73"/>
      <c r="S48" s="113">
        <f t="shared" si="9"/>
        <v>0</v>
      </c>
      <c r="T48" s="73"/>
      <c r="U48" s="74">
        <f t="shared" si="14"/>
        <v>0</v>
      </c>
      <c r="V48" s="73"/>
      <c r="W48" s="74">
        <f t="shared" si="15"/>
        <v>0</v>
      </c>
      <c r="X48" s="73"/>
      <c r="Y48" s="74">
        <f t="shared" si="5"/>
        <v>0</v>
      </c>
      <c r="Z48" s="73"/>
      <c r="AA48" s="74">
        <f t="shared" si="10"/>
        <v>0</v>
      </c>
      <c r="AB48" s="82">
        <f t="shared" si="6"/>
        <v>0</v>
      </c>
      <c r="AC48" s="74"/>
      <c r="AD48" s="139">
        <f t="shared" si="11"/>
        <v>0</v>
      </c>
    </row>
    <row r="49" spans="1:30" ht="15" customHeight="1" x14ac:dyDescent="0.2">
      <c r="A49" s="84" t="s">
        <v>220</v>
      </c>
      <c r="B49" s="14" t="s">
        <v>65</v>
      </c>
      <c r="C49" s="18" t="s">
        <v>8</v>
      </c>
      <c r="D49" s="19">
        <v>60</v>
      </c>
      <c r="E49" s="20">
        <f t="shared" si="12"/>
        <v>0</v>
      </c>
      <c r="F49" s="73"/>
      <c r="G49" s="74">
        <f t="shared" si="13"/>
        <v>0</v>
      </c>
      <c r="H49" s="73"/>
      <c r="I49" s="74">
        <f t="shared" si="1"/>
        <v>0</v>
      </c>
      <c r="J49" s="73"/>
      <c r="K49" s="113">
        <f t="shared" si="7"/>
        <v>0</v>
      </c>
      <c r="L49" s="73"/>
      <c r="M49" s="74">
        <f t="shared" si="8"/>
        <v>0</v>
      </c>
      <c r="N49" s="73"/>
      <c r="O49" s="113">
        <f t="shared" si="2"/>
        <v>0</v>
      </c>
      <c r="P49" s="101"/>
      <c r="Q49" s="74">
        <f t="shared" si="2"/>
        <v>0</v>
      </c>
      <c r="R49" s="73"/>
      <c r="S49" s="113">
        <f t="shared" si="9"/>
        <v>0</v>
      </c>
      <c r="T49" s="73"/>
      <c r="U49" s="74">
        <f t="shared" si="14"/>
        <v>0</v>
      </c>
      <c r="V49" s="73"/>
      <c r="W49" s="74">
        <f t="shared" si="15"/>
        <v>0</v>
      </c>
      <c r="X49" s="73"/>
      <c r="Y49" s="74">
        <f t="shared" si="5"/>
        <v>0</v>
      </c>
      <c r="Z49" s="73"/>
      <c r="AA49" s="74">
        <f t="shared" si="10"/>
        <v>0</v>
      </c>
      <c r="AB49" s="82">
        <f t="shared" si="6"/>
        <v>0</v>
      </c>
      <c r="AC49" s="74"/>
      <c r="AD49" s="139">
        <f t="shared" si="11"/>
        <v>0</v>
      </c>
    </row>
    <row r="50" spans="1:30" ht="15" customHeight="1" x14ac:dyDescent="0.2">
      <c r="A50" s="84" t="s">
        <v>217</v>
      </c>
      <c r="B50" s="14" t="s">
        <v>65</v>
      </c>
      <c r="C50" s="18" t="s">
        <v>9</v>
      </c>
      <c r="D50" s="19">
        <v>35</v>
      </c>
      <c r="E50" s="20">
        <f t="shared" si="12"/>
        <v>0</v>
      </c>
      <c r="F50" s="73"/>
      <c r="G50" s="74">
        <f t="shared" si="13"/>
        <v>0</v>
      </c>
      <c r="H50" s="73"/>
      <c r="I50" s="74">
        <f t="shared" si="1"/>
        <v>0</v>
      </c>
      <c r="J50" s="73"/>
      <c r="K50" s="113">
        <f t="shared" si="7"/>
        <v>0</v>
      </c>
      <c r="L50" s="73"/>
      <c r="M50" s="74">
        <f t="shared" si="8"/>
        <v>0</v>
      </c>
      <c r="N50" s="73"/>
      <c r="O50" s="113">
        <f t="shared" si="2"/>
        <v>0</v>
      </c>
      <c r="P50" s="101"/>
      <c r="Q50" s="74">
        <f t="shared" si="2"/>
        <v>0</v>
      </c>
      <c r="R50" s="73"/>
      <c r="S50" s="113">
        <f t="shared" si="9"/>
        <v>0</v>
      </c>
      <c r="T50" s="73"/>
      <c r="U50" s="74">
        <v>0</v>
      </c>
      <c r="V50" s="73"/>
      <c r="W50" s="74">
        <v>0</v>
      </c>
      <c r="X50" s="73"/>
      <c r="Y50" s="74">
        <f t="shared" si="5"/>
        <v>0</v>
      </c>
      <c r="Z50" s="73"/>
      <c r="AA50" s="74">
        <f t="shared" si="10"/>
        <v>0</v>
      </c>
      <c r="AB50" s="82">
        <f t="shared" si="6"/>
        <v>0</v>
      </c>
      <c r="AC50" s="74"/>
      <c r="AD50" s="139">
        <f t="shared" si="11"/>
        <v>0</v>
      </c>
    </row>
    <row r="51" spans="1:30" ht="15" customHeight="1" x14ac:dyDescent="0.2">
      <c r="A51" s="84" t="s">
        <v>194</v>
      </c>
      <c r="B51" t="str">
        <f>IF($A51="","",INDEX('MA-Liste'!$D:$D,MATCH($A51,'MA-Liste'!$M:$M,FALSE)))</f>
        <v>AeBo</v>
      </c>
      <c r="C51" s="4" t="str">
        <f ca="1">IF($A51="","",INDEX(INDIRECT("'MA-Liste'!"&amp;$C$11),MATCH($A51,'MA-Liste'!$M:$M,FALSE)))</f>
        <v>D</v>
      </c>
      <c r="D51" s="19">
        <f t="shared" ca="1" si="0"/>
        <v>100</v>
      </c>
      <c r="E51" s="20">
        <f t="shared" si="12"/>
        <v>0</v>
      </c>
      <c r="F51" s="73"/>
      <c r="G51" s="74">
        <f t="shared" ca="1" si="13"/>
        <v>0</v>
      </c>
      <c r="H51" s="73"/>
      <c r="I51" s="74">
        <f t="shared" ca="1" si="1"/>
        <v>0</v>
      </c>
      <c r="J51" s="73"/>
      <c r="K51" s="113">
        <f t="shared" ca="1" si="7"/>
        <v>0</v>
      </c>
      <c r="L51" s="73"/>
      <c r="M51" s="74">
        <f t="shared" ca="1" si="8"/>
        <v>0</v>
      </c>
      <c r="N51" s="73"/>
      <c r="O51" s="113">
        <f t="shared" ca="1" si="2"/>
        <v>0</v>
      </c>
      <c r="P51" s="101"/>
      <c r="Q51" s="74">
        <f t="shared" ca="1" si="2"/>
        <v>0</v>
      </c>
      <c r="R51" s="73"/>
      <c r="S51" s="113">
        <f t="shared" ca="1" si="9"/>
        <v>0</v>
      </c>
      <c r="T51" s="73"/>
      <c r="U51" s="74">
        <v>0</v>
      </c>
      <c r="V51" s="73"/>
      <c r="W51" s="74">
        <f t="shared" ref="W51:W81" ca="1" si="16">IF(D51="",0,D51*V51)</f>
        <v>0</v>
      </c>
      <c r="X51" s="73"/>
      <c r="Y51" s="74">
        <f t="shared" ca="1" si="5"/>
        <v>0</v>
      </c>
      <c r="Z51" s="73"/>
      <c r="AA51" s="74">
        <f t="shared" ca="1" si="10"/>
        <v>0</v>
      </c>
      <c r="AB51" s="82">
        <f t="shared" ca="1" si="6"/>
        <v>0</v>
      </c>
      <c r="AC51" s="74"/>
      <c r="AD51" s="139">
        <f t="shared" ca="1" si="11"/>
        <v>0</v>
      </c>
    </row>
    <row r="52" spans="1:30" ht="15" customHeight="1" x14ac:dyDescent="0.2">
      <c r="A52" s="84" t="s">
        <v>215</v>
      </c>
      <c r="B52" t="str">
        <f>IF($A52="","",INDEX('MA-Liste'!$D:$D,MATCH($A52,'MA-Liste'!$M:$M,FALSE)))</f>
        <v>AeBo</v>
      </c>
      <c r="C52" s="4" t="str">
        <f ca="1">IF($A52="","",INDEX(INDIRECT("'MA-Liste'!"&amp;$C$11),MATCH($A52,'MA-Liste'!$M:$M,FALSE)))</f>
        <v>D</v>
      </c>
      <c r="D52" s="19">
        <f t="shared" ca="1" si="0"/>
        <v>100</v>
      </c>
      <c r="E52" s="20">
        <f t="shared" si="12"/>
        <v>0.75</v>
      </c>
      <c r="F52" s="73"/>
      <c r="G52" s="74">
        <f t="shared" ca="1" si="13"/>
        <v>0</v>
      </c>
      <c r="H52" s="73"/>
      <c r="I52" s="74">
        <f t="shared" ca="1" si="1"/>
        <v>0</v>
      </c>
      <c r="J52" s="73"/>
      <c r="K52" s="113">
        <f t="shared" ca="1" si="7"/>
        <v>0</v>
      </c>
      <c r="L52" s="73"/>
      <c r="M52" s="74">
        <f t="shared" ca="1" si="8"/>
        <v>0</v>
      </c>
      <c r="N52" s="73"/>
      <c r="O52" s="113">
        <f t="shared" ca="1" si="2"/>
        <v>0</v>
      </c>
      <c r="P52" s="101"/>
      <c r="Q52" s="74">
        <f t="shared" ca="1" si="2"/>
        <v>0</v>
      </c>
      <c r="R52" s="73">
        <v>0.75</v>
      </c>
      <c r="S52" s="113">
        <f t="shared" ca="1" si="9"/>
        <v>75</v>
      </c>
      <c r="T52" s="73"/>
      <c r="U52" s="74">
        <v>0</v>
      </c>
      <c r="V52" s="73"/>
      <c r="W52" s="74">
        <f t="shared" ca="1" si="16"/>
        <v>0</v>
      </c>
      <c r="X52" s="73"/>
      <c r="Y52" s="74">
        <f t="shared" ca="1" si="5"/>
        <v>0</v>
      </c>
      <c r="Z52" s="73"/>
      <c r="AA52" s="74">
        <f t="shared" ca="1" si="10"/>
        <v>0</v>
      </c>
      <c r="AB52" s="82">
        <f t="shared" ca="1" si="6"/>
        <v>75</v>
      </c>
      <c r="AC52" s="74"/>
      <c r="AD52" s="139">
        <f t="shared" ca="1" si="11"/>
        <v>75</v>
      </c>
    </row>
    <row r="53" spans="1:30" ht="15" customHeight="1" x14ac:dyDescent="0.2">
      <c r="A53" s="84" t="s">
        <v>226</v>
      </c>
      <c r="B53" t="str">
        <f>IF($A53="","",INDEX('MA-Liste'!$D:$D,MATCH($A53,'MA-Liste'!$M:$M,FALSE)))</f>
        <v>AeBo</v>
      </c>
      <c r="C53" s="4" t="str">
        <f ca="1">IF($A53="","",INDEX(INDIRECT("'MA-Liste'!"&amp;$C$11),MATCH($A53,'MA-Liste'!$M:$M,FALSE)))</f>
        <v>B</v>
      </c>
      <c r="D53" s="19">
        <f t="shared" ca="1" si="0"/>
        <v>140</v>
      </c>
      <c r="E53" s="20">
        <f t="shared" si="12"/>
        <v>0</v>
      </c>
      <c r="F53" s="73"/>
      <c r="G53" s="74">
        <f t="shared" ca="1" si="13"/>
        <v>0</v>
      </c>
      <c r="H53" s="73"/>
      <c r="I53" s="74">
        <f t="shared" ca="1" si="1"/>
        <v>0</v>
      </c>
      <c r="J53" s="73"/>
      <c r="K53" s="113">
        <f t="shared" ca="1" si="7"/>
        <v>0</v>
      </c>
      <c r="L53" s="73"/>
      <c r="M53" s="74">
        <f t="shared" ca="1" si="8"/>
        <v>0</v>
      </c>
      <c r="N53" s="73"/>
      <c r="O53" s="113">
        <f t="shared" ca="1" si="2"/>
        <v>0</v>
      </c>
      <c r="P53" s="101"/>
      <c r="Q53" s="74">
        <f t="shared" ca="1" si="2"/>
        <v>0</v>
      </c>
      <c r="R53" s="73"/>
      <c r="S53" s="113">
        <f t="shared" ca="1" si="9"/>
        <v>0</v>
      </c>
      <c r="T53" s="73"/>
      <c r="U53" s="74">
        <v>0</v>
      </c>
      <c r="V53" s="73"/>
      <c r="W53" s="74">
        <f t="shared" ca="1" si="16"/>
        <v>0</v>
      </c>
      <c r="X53" s="73"/>
      <c r="Y53" s="74">
        <f t="shared" ca="1" si="5"/>
        <v>0</v>
      </c>
      <c r="Z53" s="73"/>
      <c r="AA53" s="74">
        <f t="shared" ca="1" si="10"/>
        <v>0</v>
      </c>
      <c r="AB53" s="82">
        <f t="shared" ca="1" si="6"/>
        <v>0</v>
      </c>
      <c r="AC53" s="74"/>
      <c r="AD53" s="139">
        <f t="shared" ca="1" si="11"/>
        <v>0</v>
      </c>
    </row>
    <row r="54" spans="1:30" ht="15" customHeight="1" x14ac:dyDescent="0.2">
      <c r="A54" s="84" t="s">
        <v>163</v>
      </c>
      <c r="B54" t="str">
        <f>IF($A54="","",INDEX('MA-Liste'!$D:$D,MATCH($A54,'MA-Liste'!$M:$M,FALSE)))</f>
        <v>AeBo</v>
      </c>
      <c r="C54" s="4" t="str">
        <f ca="1">IF($A54="","",INDEX(INDIRECT("'MA-Liste'!"&amp;$C$11),MATCH($A54,'MA-Liste'!$M:$M,FALSE)))</f>
        <v>B</v>
      </c>
      <c r="D54" s="19">
        <f t="shared" ca="1" si="0"/>
        <v>140</v>
      </c>
      <c r="E54" s="20">
        <f t="shared" si="12"/>
        <v>0</v>
      </c>
      <c r="F54" s="73"/>
      <c r="G54" s="74">
        <f t="shared" ca="1" si="13"/>
        <v>0</v>
      </c>
      <c r="H54" s="73"/>
      <c r="I54" s="74">
        <f t="shared" ca="1" si="1"/>
        <v>0</v>
      </c>
      <c r="J54" s="73"/>
      <c r="K54" s="113">
        <f t="shared" ca="1" si="7"/>
        <v>0</v>
      </c>
      <c r="L54" s="73"/>
      <c r="M54" s="74">
        <f t="shared" ca="1" si="8"/>
        <v>0</v>
      </c>
      <c r="N54" s="73"/>
      <c r="O54" s="113">
        <f t="shared" ca="1" si="2"/>
        <v>0</v>
      </c>
      <c r="P54" s="101"/>
      <c r="Q54" s="74">
        <f t="shared" ca="1" si="2"/>
        <v>0</v>
      </c>
      <c r="R54" s="73"/>
      <c r="S54" s="113">
        <f t="shared" ca="1" si="9"/>
        <v>0</v>
      </c>
      <c r="T54" s="73"/>
      <c r="U54" s="74">
        <v>0</v>
      </c>
      <c r="V54" s="73"/>
      <c r="W54" s="74">
        <f t="shared" ca="1" si="16"/>
        <v>0</v>
      </c>
      <c r="X54" s="73"/>
      <c r="Y54" s="74">
        <f t="shared" ca="1" si="5"/>
        <v>0</v>
      </c>
      <c r="Z54" s="73"/>
      <c r="AA54" s="74">
        <f t="shared" ca="1" si="10"/>
        <v>0</v>
      </c>
      <c r="AB54" s="82">
        <f t="shared" ca="1" si="6"/>
        <v>0</v>
      </c>
      <c r="AC54" s="74"/>
      <c r="AD54" s="139">
        <f t="shared" ca="1" si="11"/>
        <v>0</v>
      </c>
    </row>
    <row r="55" spans="1:30" ht="15" customHeight="1" x14ac:dyDescent="0.2">
      <c r="A55" s="84" t="s">
        <v>227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C</v>
      </c>
      <c r="D55" s="19">
        <f t="shared" ca="1" si="0"/>
        <v>118</v>
      </c>
      <c r="E55" s="20">
        <f t="shared" si="12"/>
        <v>0</v>
      </c>
      <c r="F55" s="73"/>
      <c r="G55" s="74">
        <f t="shared" ca="1" si="13"/>
        <v>0</v>
      </c>
      <c r="H55" s="73"/>
      <c r="I55" s="74">
        <f t="shared" ca="1" si="1"/>
        <v>0</v>
      </c>
      <c r="J55" s="73"/>
      <c r="K55" s="113">
        <f t="shared" ca="1" si="7"/>
        <v>0</v>
      </c>
      <c r="L55" s="73"/>
      <c r="M55" s="74">
        <f t="shared" ca="1" si="8"/>
        <v>0</v>
      </c>
      <c r="N55" s="73"/>
      <c r="O55" s="113">
        <f t="shared" ca="1" si="2"/>
        <v>0</v>
      </c>
      <c r="P55" s="101"/>
      <c r="Q55" s="74">
        <f t="shared" ca="1" si="2"/>
        <v>0</v>
      </c>
      <c r="R55" s="73"/>
      <c r="S55" s="113">
        <f t="shared" ca="1" si="9"/>
        <v>0</v>
      </c>
      <c r="T55" s="73"/>
      <c r="U55" s="74">
        <v>0</v>
      </c>
      <c r="V55" s="73"/>
      <c r="W55" s="74">
        <f t="shared" ca="1" si="16"/>
        <v>0</v>
      </c>
      <c r="X55" s="73"/>
      <c r="Y55" s="74">
        <f t="shared" ca="1" si="5"/>
        <v>0</v>
      </c>
      <c r="Z55" s="73"/>
      <c r="AA55" s="74">
        <f t="shared" ca="1" si="10"/>
        <v>0</v>
      </c>
      <c r="AB55" s="82">
        <f t="shared" ca="1" si="6"/>
        <v>0</v>
      </c>
      <c r="AC55" s="74"/>
      <c r="AD55" s="139">
        <f t="shared" ca="1" si="11"/>
        <v>0</v>
      </c>
    </row>
    <row r="56" spans="1:30" ht="15" customHeight="1" x14ac:dyDescent="0.2">
      <c r="A56" s="84" t="s">
        <v>238</v>
      </c>
      <c r="B56" t="s">
        <v>65</v>
      </c>
      <c r="C56" s="4" t="str">
        <f ca="1">IF($A56="","",INDEX(INDIRECT("'MA-Liste'!"&amp;$C$11),MATCH($A56,'MA-Liste'!$M:$M,FALSE)))</f>
        <v>G</v>
      </c>
      <c r="D56" s="19">
        <f t="shared" ca="1" si="0"/>
        <v>35</v>
      </c>
      <c r="E56" s="20">
        <f t="shared" si="12"/>
        <v>7.5</v>
      </c>
      <c r="F56" s="73"/>
      <c r="G56" s="74">
        <f t="shared" ca="1" si="13"/>
        <v>0</v>
      </c>
      <c r="H56" s="73"/>
      <c r="I56" s="74">
        <f t="shared" ca="1" si="1"/>
        <v>0</v>
      </c>
      <c r="J56" s="73"/>
      <c r="K56" s="113">
        <f t="shared" ca="1" si="7"/>
        <v>0</v>
      </c>
      <c r="L56" s="73"/>
      <c r="M56" s="74">
        <f t="shared" ca="1" si="8"/>
        <v>0</v>
      </c>
      <c r="N56" s="73"/>
      <c r="O56" s="113">
        <f t="shared" ca="1" si="2"/>
        <v>0</v>
      </c>
      <c r="P56" s="101"/>
      <c r="Q56" s="74">
        <f t="shared" ca="1" si="2"/>
        <v>0</v>
      </c>
      <c r="R56" s="73">
        <v>7.5</v>
      </c>
      <c r="S56" s="113">
        <f t="shared" ca="1" si="9"/>
        <v>262.5</v>
      </c>
      <c r="T56" s="73"/>
      <c r="U56" s="74">
        <v>0</v>
      </c>
      <c r="V56" s="73"/>
      <c r="W56" s="74">
        <f t="shared" ca="1" si="16"/>
        <v>0</v>
      </c>
      <c r="X56" s="73"/>
      <c r="Y56" s="74">
        <f t="shared" ca="1" si="5"/>
        <v>0</v>
      </c>
      <c r="Z56" s="73"/>
      <c r="AA56" s="74">
        <f t="shared" ca="1" si="10"/>
        <v>0</v>
      </c>
      <c r="AB56" s="82">
        <f t="shared" ca="1" si="6"/>
        <v>262.5</v>
      </c>
      <c r="AC56" s="74"/>
      <c r="AD56" s="139">
        <f t="shared" ca="1" si="11"/>
        <v>262.5</v>
      </c>
    </row>
    <row r="57" spans="1:30" ht="15" customHeight="1" x14ac:dyDescent="0.2">
      <c r="A57" s="84" t="s">
        <v>229</v>
      </c>
      <c r="B57" t="str">
        <f>IF($A57="","",INDEX('MA-Liste'!$D:$D,MATCH($A57,'MA-Liste'!$M:$M,FALSE)))</f>
        <v>AeBo</v>
      </c>
      <c r="C57" s="4" t="str">
        <f ca="1">IF($A57="","",INDEX(INDIRECT("'MA-Liste'!"&amp;$C$11),MATCH($A57,'MA-Liste'!$M:$M,FALSE)))</f>
        <v>G</v>
      </c>
      <c r="D57" s="19">
        <f t="shared" ca="1" si="0"/>
        <v>35</v>
      </c>
      <c r="E57" s="20">
        <f t="shared" si="12"/>
        <v>0</v>
      </c>
      <c r="F57" s="73"/>
      <c r="G57" s="74">
        <f t="shared" ca="1" si="13"/>
        <v>0</v>
      </c>
      <c r="H57" s="73"/>
      <c r="I57" s="74">
        <f t="shared" ca="1" si="1"/>
        <v>0</v>
      </c>
      <c r="J57" s="73"/>
      <c r="K57" s="113">
        <f t="shared" ca="1" si="7"/>
        <v>0</v>
      </c>
      <c r="L57" s="73"/>
      <c r="M57" s="74">
        <f t="shared" ca="1" si="8"/>
        <v>0</v>
      </c>
      <c r="N57" s="73"/>
      <c r="O57" s="113">
        <f t="shared" ca="1" si="2"/>
        <v>0</v>
      </c>
      <c r="P57" s="101"/>
      <c r="Q57" s="74">
        <f t="shared" ca="1" si="2"/>
        <v>0</v>
      </c>
      <c r="R57" s="73"/>
      <c r="S57" s="113">
        <f t="shared" ca="1" si="9"/>
        <v>0</v>
      </c>
      <c r="T57" s="73"/>
      <c r="U57" s="74">
        <v>0</v>
      </c>
      <c r="V57" s="73"/>
      <c r="W57" s="74">
        <f t="shared" ca="1" si="16"/>
        <v>0</v>
      </c>
      <c r="X57" s="73"/>
      <c r="Y57" s="74">
        <f t="shared" ca="1" si="5"/>
        <v>0</v>
      </c>
      <c r="Z57" s="73"/>
      <c r="AA57" s="74">
        <f t="shared" ca="1" si="10"/>
        <v>0</v>
      </c>
      <c r="AB57" s="82">
        <f t="shared" ca="1" si="6"/>
        <v>0</v>
      </c>
      <c r="AC57" s="74"/>
      <c r="AD57" s="139">
        <f t="shared" ca="1" si="11"/>
        <v>0</v>
      </c>
    </row>
    <row r="58" spans="1:30" ht="15" customHeight="1" x14ac:dyDescent="0.2">
      <c r="A58" s="84" t="s">
        <v>234</v>
      </c>
      <c r="B58" t="s">
        <v>65</v>
      </c>
      <c r="C58" s="4" t="s">
        <v>7</v>
      </c>
      <c r="D58" s="19">
        <f t="shared" si="0"/>
        <v>75</v>
      </c>
      <c r="E58" s="20">
        <f t="shared" si="12"/>
        <v>0</v>
      </c>
      <c r="F58" s="73"/>
      <c r="G58" s="74">
        <f t="shared" si="13"/>
        <v>0</v>
      </c>
      <c r="H58" s="73"/>
      <c r="I58" s="74">
        <f t="shared" si="1"/>
        <v>0</v>
      </c>
      <c r="J58" s="73"/>
      <c r="K58" s="113">
        <f t="shared" si="7"/>
        <v>0</v>
      </c>
      <c r="L58" s="73"/>
      <c r="M58" s="74">
        <f t="shared" si="8"/>
        <v>0</v>
      </c>
      <c r="N58" s="73"/>
      <c r="O58" s="113">
        <f t="shared" si="2"/>
        <v>0</v>
      </c>
      <c r="P58" s="101"/>
      <c r="Q58" s="74">
        <f t="shared" si="2"/>
        <v>0</v>
      </c>
      <c r="R58" s="73"/>
      <c r="S58" s="113">
        <f t="shared" si="9"/>
        <v>0</v>
      </c>
      <c r="T58" s="73"/>
      <c r="U58" s="74">
        <v>0</v>
      </c>
      <c r="V58" s="73"/>
      <c r="W58" s="74">
        <f t="shared" si="16"/>
        <v>0</v>
      </c>
      <c r="X58" s="73"/>
      <c r="Y58" s="74">
        <f t="shared" si="5"/>
        <v>0</v>
      </c>
      <c r="Z58" s="73"/>
      <c r="AA58" s="74">
        <f t="shared" si="10"/>
        <v>0</v>
      </c>
      <c r="AB58" s="82">
        <f t="shared" si="6"/>
        <v>0</v>
      </c>
      <c r="AC58" s="74"/>
      <c r="AD58" s="139">
        <f t="shared" si="11"/>
        <v>0</v>
      </c>
    </row>
    <row r="59" spans="1:30" ht="15" customHeight="1" x14ac:dyDescent="0.2">
      <c r="A59" s="84" t="s">
        <v>235</v>
      </c>
      <c r="B59" t="s">
        <v>65</v>
      </c>
      <c r="C59" s="4" t="s">
        <v>9</v>
      </c>
      <c r="D59" s="19">
        <f t="shared" si="0"/>
        <v>35</v>
      </c>
      <c r="E59" s="20">
        <f t="shared" si="12"/>
        <v>0</v>
      </c>
      <c r="F59" s="73"/>
      <c r="G59" s="74">
        <f t="shared" si="13"/>
        <v>0</v>
      </c>
      <c r="H59" s="73"/>
      <c r="I59" s="74">
        <f t="shared" si="1"/>
        <v>0</v>
      </c>
      <c r="J59" s="73"/>
      <c r="K59" s="113">
        <f t="shared" si="7"/>
        <v>0</v>
      </c>
      <c r="L59" s="73"/>
      <c r="M59" s="74">
        <f t="shared" si="8"/>
        <v>0</v>
      </c>
      <c r="N59" s="73"/>
      <c r="O59" s="113">
        <f t="shared" si="2"/>
        <v>0</v>
      </c>
      <c r="P59" s="101"/>
      <c r="Q59" s="74">
        <f t="shared" si="2"/>
        <v>0</v>
      </c>
      <c r="R59" s="73"/>
      <c r="S59" s="113">
        <f t="shared" si="9"/>
        <v>0</v>
      </c>
      <c r="T59" s="73"/>
      <c r="U59" s="74">
        <v>0</v>
      </c>
      <c r="V59" s="73"/>
      <c r="W59" s="74">
        <f t="shared" si="16"/>
        <v>0</v>
      </c>
      <c r="X59" s="73"/>
      <c r="Y59" s="74">
        <f t="shared" si="5"/>
        <v>0</v>
      </c>
      <c r="Z59" s="73"/>
      <c r="AA59" s="74">
        <f t="shared" si="10"/>
        <v>0</v>
      </c>
      <c r="AB59" s="82">
        <f t="shared" si="6"/>
        <v>0</v>
      </c>
      <c r="AC59" s="74"/>
      <c r="AD59" s="139">
        <f t="shared" si="11"/>
        <v>0</v>
      </c>
    </row>
    <row r="60" spans="1:30" ht="15" customHeight="1" x14ac:dyDescent="0.2">
      <c r="A60" s="84" t="s">
        <v>230</v>
      </c>
      <c r="B60" t="str">
        <f>IF($A60="","",INDEX('MA-Liste'!$D:$D,MATCH($A60,'MA-Liste'!$M:$M,FALSE)))</f>
        <v>AeBo</v>
      </c>
      <c r="C60" s="4" t="str">
        <f ca="1">IF($A60="","",INDEX(INDIRECT("'MA-Liste'!"&amp;$C$11),MATCH($A60,'MA-Liste'!$M:$M,FALSE)))</f>
        <v>G</v>
      </c>
      <c r="D60" s="19">
        <f t="shared" ca="1" si="0"/>
        <v>35</v>
      </c>
      <c r="E60" s="20">
        <f t="shared" si="12"/>
        <v>0</v>
      </c>
      <c r="F60" s="73"/>
      <c r="G60" s="74">
        <f t="shared" ca="1" si="13"/>
        <v>0</v>
      </c>
      <c r="H60" s="73"/>
      <c r="I60" s="74">
        <f t="shared" ca="1" si="1"/>
        <v>0</v>
      </c>
      <c r="J60" s="73"/>
      <c r="K60" s="113">
        <f t="shared" ca="1" si="7"/>
        <v>0</v>
      </c>
      <c r="L60" s="73"/>
      <c r="M60" s="74">
        <f t="shared" ca="1" si="8"/>
        <v>0</v>
      </c>
      <c r="N60" s="73"/>
      <c r="O60" s="113">
        <f t="shared" ca="1" si="2"/>
        <v>0</v>
      </c>
      <c r="P60" s="101"/>
      <c r="Q60" s="74">
        <f t="shared" ca="1" si="2"/>
        <v>0</v>
      </c>
      <c r="R60" s="73"/>
      <c r="S60" s="113">
        <f t="shared" ca="1" si="9"/>
        <v>0</v>
      </c>
      <c r="T60" s="73"/>
      <c r="U60" s="74">
        <v>0</v>
      </c>
      <c r="V60" s="73"/>
      <c r="W60" s="74">
        <f t="shared" ca="1" si="16"/>
        <v>0</v>
      </c>
      <c r="X60" s="73"/>
      <c r="Y60" s="74">
        <f t="shared" ca="1" si="5"/>
        <v>0</v>
      </c>
      <c r="Z60" s="73"/>
      <c r="AA60" s="74">
        <f t="shared" ca="1" si="10"/>
        <v>0</v>
      </c>
      <c r="AB60" s="82">
        <f t="shared" ca="1" si="6"/>
        <v>0</v>
      </c>
      <c r="AC60" s="74"/>
      <c r="AD60" s="139">
        <f t="shared" ca="1" si="11"/>
        <v>0</v>
      </c>
    </row>
    <row r="61" spans="1:30" ht="15" customHeight="1" x14ac:dyDescent="0.2">
      <c r="A61" s="84" t="s">
        <v>243</v>
      </c>
      <c r="B61" t="s">
        <v>65</v>
      </c>
      <c r="C61" s="4" t="s">
        <v>6</v>
      </c>
      <c r="D61" s="19">
        <v>100</v>
      </c>
      <c r="E61" s="20">
        <f t="shared" si="12"/>
        <v>8.25</v>
      </c>
      <c r="F61" s="73"/>
      <c r="G61" s="74">
        <f t="shared" si="13"/>
        <v>0</v>
      </c>
      <c r="H61" s="73"/>
      <c r="I61" s="74">
        <f t="shared" si="1"/>
        <v>0</v>
      </c>
      <c r="J61" s="73">
        <v>8.25</v>
      </c>
      <c r="K61" s="113">
        <f t="shared" si="7"/>
        <v>825</v>
      </c>
      <c r="L61" s="73"/>
      <c r="M61" s="74">
        <f t="shared" si="8"/>
        <v>0</v>
      </c>
      <c r="N61" s="73"/>
      <c r="O61" s="113">
        <f t="shared" si="2"/>
        <v>0</v>
      </c>
      <c r="P61" s="101"/>
      <c r="Q61" s="74">
        <f t="shared" si="2"/>
        <v>0</v>
      </c>
      <c r="R61" s="73"/>
      <c r="S61" s="113">
        <f t="shared" si="9"/>
        <v>0</v>
      </c>
      <c r="T61" s="73"/>
      <c r="U61" s="74">
        <v>0</v>
      </c>
      <c r="V61" s="73"/>
      <c r="W61" s="74">
        <f t="shared" si="16"/>
        <v>0</v>
      </c>
      <c r="X61" s="73"/>
      <c r="Y61" s="74">
        <f t="shared" si="5"/>
        <v>0</v>
      </c>
      <c r="Z61" s="73"/>
      <c r="AA61" s="74">
        <f t="shared" si="10"/>
        <v>0</v>
      </c>
      <c r="AB61" s="82">
        <f t="shared" si="6"/>
        <v>825</v>
      </c>
      <c r="AC61" s="74"/>
      <c r="AD61" s="139">
        <f t="shared" si="11"/>
        <v>825</v>
      </c>
    </row>
    <row r="62" spans="1:30" ht="15" customHeight="1" x14ac:dyDescent="0.2">
      <c r="A62" s="84" t="s">
        <v>244</v>
      </c>
      <c r="B62" t="s">
        <v>65</v>
      </c>
      <c r="C62" s="4" t="s">
        <v>6</v>
      </c>
      <c r="D62" s="19">
        <v>100</v>
      </c>
      <c r="E62" s="20">
        <f t="shared" si="12"/>
        <v>0</v>
      </c>
      <c r="F62" s="73"/>
      <c r="G62" s="74">
        <f t="shared" si="13"/>
        <v>0</v>
      </c>
      <c r="H62" s="73"/>
      <c r="I62" s="74">
        <f t="shared" si="1"/>
        <v>0</v>
      </c>
      <c r="J62" s="73"/>
      <c r="K62" s="113">
        <f t="shared" si="7"/>
        <v>0</v>
      </c>
      <c r="L62" s="73"/>
      <c r="M62" s="74">
        <f t="shared" si="8"/>
        <v>0</v>
      </c>
      <c r="N62" s="73"/>
      <c r="O62" s="113">
        <f t="shared" si="2"/>
        <v>0</v>
      </c>
      <c r="P62" s="101"/>
      <c r="Q62" s="74">
        <f t="shared" si="2"/>
        <v>0</v>
      </c>
      <c r="R62" s="73"/>
      <c r="S62" s="113">
        <f t="shared" si="9"/>
        <v>0</v>
      </c>
      <c r="T62" s="73"/>
      <c r="U62" s="74">
        <v>0</v>
      </c>
      <c r="V62" s="73"/>
      <c r="W62" s="74">
        <f t="shared" si="16"/>
        <v>0</v>
      </c>
      <c r="X62" s="73"/>
      <c r="Y62" s="74">
        <f t="shared" si="5"/>
        <v>0</v>
      </c>
      <c r="Z62" s="73"/>
      <c r="AA62" s="74">
        <f t="shared" si="10"/>
        <v>0</v>
      </c>
      <c r="AB62" s="82">
        <f t="shared" si="6"/>
        <v>0</v>
      </c>
      <c r="AC62" s="74"/>
      <c r="AD62" s="139">
        <f t="shared" si="11"/>
        <v>0</v>
      </c>
    </row>
    <row r="63" spans="1:30" ht="15" customHeight="1" x14ac:dyDescent="0.2">
      <c r="A63" s="84" t="s">
        <v>249</v>
      </c>
      <c r="B63" t="s">
        <v>250</v>
      </c>
      <c r="C63" s="4" t="s">
        <v>9</v>
      </c>
      <c r="D63" s="19">
        <v>35</v>
      </c>
      <c r="E63" s="20">
        <f t="shared" si="12"/>
        <v>0</v>
      </c>
      <c r="F63" s="73"/>
      <c r="G63" s="74">
        <f t="shared" si="13"/>
        <v>0</v>
      </c>
      <c r="H63" s="73"/>
      <c r="I63" s="74">
        <f t="shared" si="1"/>
        <v>0</v>
      </c>
      <c r="J63" s="73"/>
      <c r="K63" s="113">
        <f t="shared" si="7"/>
        <v>0</v>
      </c>
      <c r="L63" s="73"/>
      <c r="M63" s="74">
        <f t="shared" si="8"/>
        <v>0</v>
      </c>
      <c r="N63" s="73"/>
      <c r="O63" s="113">
        <f t="shared" si="2"/>
        <v>0</v>
      </c>
      <c r="P63" s="101"/>
      <c r="Q63" s="74">
        <f t="shared" si="2"/>
        <v>0</v>
      </c>
      <c r="R63" s="73"/>
      <c r="S63" s="113">
        <f t="shared" si="9"/>
        <v>0</v>
      </c>
      <c r="T63" s="73"/>
      <c r="U63" s="74">
        <v>0</v>
      </c>
      <c r="V63" s="73"/>
      <c r="W63" s="74">
        <f t="shared" si="16"/>
        <v>0</v>
      </c>
      <c r="X63" s="73"/>
      <c r="Y63" s="74">
        <f t="shared" si="5"/>
        <v>0</v>
      </c>
      <c r="Z63" s="73"/>
      <c r="AA63" s="74">
        <f t="shared" si="10"/>
        <v>0</v>
      </c>
      <c r="AB63" s="82">
        <f t="shared" si="6"/>
        <v>0</v>
      </c>
      <c r="AC63" s="74"/>
      <c r="AD63" s="139">
        <f t="shared" si="11"/>
        <v>0</v>
      </c>
    </row>
    <row r="64" spans="1:30" ht="15" customHeight="1" x14ac:dyDescent="0.2">
      <c r="A64" s="84" t="s">
        <v>246</v>
      </c>
      <c r="B64" t="s">
        <v>65</v>
      </c>
      <c r="C64" s="4" t="s">
        <v>4</v>
      </c>
      <c r="D64" s="19">
        <v>140</v>
      </c>
      <c r="E64" s="20">
        <f t="shared" si="12"/>
        <v>0</v>
      </c>
      <c r="F64" s="73"/>
      <c r="G64" s="74">
        <f t="shared" si="13"/>
        <v>0</v>
      </c>
      <c r="H64" s="73"/>
      <c r="I64" s="74">
        <f t="shared" si="1"/>
        <v>0</v>
      </c>
      <c r="J64" s="73"/>
      <c r="K64" s="113">
        <f t="shared" si="7"/>
        <v>0</v>
      </c>
      <c r="L64" s="73"/>
      <c r="M64" s="74">
        <f t="shared" si="8"/>
        <v>0</v>
      </c>
      <c r="N64" s="73"/>
      <c r="O64" s="113">
        <f t="shared" si="2"/>
        <v>0</v>
      </c>
      <c r="P64" s="101"/>
      <c r="Q64" s="74">
        <f t="shared" si="2"/>
        <v>0</v>
      </c>
      <c r="R64" s="73"/>
      <c r="S64" s="113">
        <f t="shared" si="9"/>
        <v>0</v>
      </c>
      <c r="T64" s="73"/>
      <c r="U64" s="74">
        <v>0</v>
      </c>
      <c r="V64" s="73"/>
      <c r="W64" s="74">
        <f t="shared" si="16"/>
        <v>0</v>
      </c>
      <c r="X64" s="73"/>
      <c r="Y64" s="74">
        <f t="shared" si="5"/>
        <v>0</v>
      </c>
      <c r="Z64" s="73"/>
      <c r="AA64" s="74">
        <f t="shared" si="10"/>
        <v>0</v>
      </c>
      <c r="AB64" s="82">
        <f t="shared" si="6"/>
        <v>0</v>
      </c>
      <c r="AC64" s="74"/>
      <c r="AD64" s="139">
        <f t="shared" si="11"/>
        <v>0</v>
      </c>
    </row>
    <row r="65" spans="1:31" ht="15" customHeight="1" x14ac:dyDescent="0.2">
      <c r="A65" s="84" t="s">
        <v>228</v>
      </c>
      <c r="B65" t="str">
        <f>IF($A65="","",INDEX('MA-Liste'!$D:$D,MATCH($A65,'MA-Liste'!$M:$M,FALSE)))</f>
        <v>AeBo</v>
      </c>
      <c r="C65" s="4" t="str">
        <f ca="1">IF($A65="","",INDEX(INDIRECT("'MA-Liste'!"&amp;$C$11),MATCH($A65,'MA-Liste'!$M:$M,FALSE)))</f>
        <v>D</v>
      </c>
      <c r="D65" s="19">
        <f t="shared" ca="1" si="0"/>
        <v>100</v>
      </c>
      <c r="E65" s="20">
        <f t="shared" si="12"/>
        <v>0</v>
      </c>
      <c r="F65" s="73"/>
      <c r="G65" s="74">
        <f t="shared" ca="1" si="13"/>
        <v>0</v>
      </c>
      <c r="H65" s="73"/>
      <c r="I65" s="74">
        <f t="shared" ca="1" si="1"/>
        <v>0</v>
      </c>
      <c r="J65" s="73"/>
      <c r="K65" s="113">
        <f t="shared" ca="1" si="7"/>
        <v>0</v>
      </c>
      <c r="L65" s="73"/>
      <c r="M65" s="74">
        <f t="shared" ca="1" si="8"/>
        <v>0</v>
      </c>
      <c r="N65" s="73"/>
      <c r="O65" s="113">
        <f t="shared" ca="1" si="2"/>
        <v>0</v>
      </c>
      <c r="P65" s="101"/>
      <c r="Q65" s="74">
        <f t="shared" ca="1" si="2"/>
        <v>0</v>
      </c>
      <c r="R65" s="73"/>
      <c r="S65" s="113">
        <f t="shared" ca="1" si="9"/>
        <v>0</v>
      </c>
      <c r="T65" s="73"/>
      <c r="U65" s="74">
        <v>0</v>
      </c>
      <c r="V65" s="73"/>
      <c r="W65" s="74">
        <f t="shared" ca="1" si="16"/>
        <v>0</v>
      </c>
      <c r="X65" s="73"/>
      <c r="Y65" s="74">
        <f t="shared" ca="1" si="5"/>
        <v>0</v>
      </c>
      <c r="Z65" s="73"/>
      <c r="AA65" s="74">
        <f t="shared" ca="1" si="10"/>
        <v>0</v>
      </c>
      <c r="AB65" s="82">
        <f t="shared" ca="1" si="6"/>
        <v>0</v>
      </c>
      <c r="AC65" s="74"/>
      <c r="AD65" s="139">
        <f t="shared" ca="1" si="11"/>
        <v>0</v>
      </c>
    </row>
    <row r="66" spans="1:31" ht="15" customHeight="1" x14ac:dyDescent="0.2">
      <c r="A66" s="84" t="s">
        <v>252</v>
      </c>
      <c r="B66" s="14" t="s">
        <v>65</v>
      </c>
      <c r="C66" s="18" t="s">
        <v>8</v>
      </c>
      <c r="D66" s="19">
        <v>60</v>
      </c>
      <c r="E66" s="20">
        <f t="shared" si="12"/>
        <v>23</v>
      </c>
      <c r="F66" s="73"/>
      <c r="G66" s="74">
        <f t="shared" si="13"/>
        <v>0</v>
      </c>
      <c r="H66" s="73"/>
      <c r="I66" s="74">
        <f t="shared" si="1"/>
        <v>0</v>
      </c>
      <c r="J66" s="73">
        <v>22.5</v>
      </c>
      <c r="K66" s="113">
        <f t="shared" si="7"/>
        <v>1350</v>
      </c>
      <c r="L66" s="73"/>
      <c r="M66" s="74">
        <f t="shared" si="8"/>
        <v>0</v>
      </c>
      <c r="N66" s="73">
        <v>0.5</v>
      </c>
      <c r="O66" s="113">
        <f t="shared" si="2"/>
        <v>30</v>
      </c>
      <c r="P66" s="101"/>
      <c r="Q66" s="74">
        <f t="shared" si="2"/>
        <v>0</v>
      </c>
      <c r="R66" s="73"/>
      <c r="S66" s="113">
        <f t="shared" si="9"/>
        <v>0</v>
      </c>
      <c r="T66" s="73"/>
      <c r="U66" s="74">
        <v>0</v>
      </c>
      <c r="V66" s="73"/>
      <c r="W66" s="74">
        <f t="shared" si="16"/>
        <v>0</v>
      </c>
      <c r="X66" s="73"/>
      <c r="Y66" s="74">
        <f t="shared" si="5"/>
        <v>0</v>
      </c>
      <c r="Z66" s="73"/>
      <c r="AA66" s="74">
        <f t="shared" si="10"/>
        <v>0</v>
      </c>
      <c r="AB66" s="82">
        <f t="shared" si="6"/>
        <v>1380</v>
      </c>
      <c r="AC66" s="74"/>
      <c r="AD66" s="139">
        <f t="shared" si="11"/>
        <v>1380</v>
      </c>
    </row>
    <row r="67" spans="1:31" ht="15" customHeight="1" x14ac:dyDescent="0.2">
      <c r="A67" s="90" t="s">
        <v>253</v>
      </c>
      <c r="B67" s="14" t="s">
        <v>65</v>
      </c>
      <c r="C67" s="18" t="s">
        <v>6</v>
      </c>
      <c r="D67" s="19">
        <v>100</v>
      </c>
      <c r="E67" s="20">
        <f t="shared" si="12"/>
        <v>0</v>
      </c>
      <c r="F67" s="73"/>
      <c r="G67" s="74">
        <f t="shared" si="13"/>
        <v>0</v>
      </c>
      <c r="H67" s="73"/>
      <c r="I67" s="74">
        <f t="shared" si="1"/>
        <v>0</v>
      </c>
      <c r="J67" s="73"/>
      <c r="K67" s="113">
        <f t="shared" si="7"/>
        <v>0</v>
      </c>
      <c r="L67" s="73"/>
      <c r="M67" s="74">
        <f t="shared" si="8"/>
        <v>0</v>
      </c>
      <c r="N67" s="73"/>
      <c r="O67" s="113">
        <f t="shared" si="2"/>
        <v>0</v>
      </c>
      <c r="P67" s="101"/>
      <c r="Q67" s="74">
        <f t="shared" si="2"/>
        <v>0</v>
      </c>
      <c r="R67" s="73"/>
      <c r="S67" s="113">
        <f t="shared" si="9"/>
        <v>0</v>
      </c>
      <c r="T67" s="73"/>
      <c r="U67" s="74">
        <v>0</v>
      </c>
      <c r="V67" s="73"/>
      <c r="W67" s="74">
        <f t="shared" si="16"/>
        <v>0</v>
      </c>
      <c r="X67" s="73"/>
      <c r="Y67" s="74">
        <f t="shared" si="5"/>
        <v>0</v>
      </c>
      <c r="Z67" s="73"/>
      <c r="AA67" s="74">
        <f t="shared" si="10"/>
        <v>0</v>
      </c>
      <c r="AB67" s="82">
        <f t="shared" si="6"/>
        <v>0</v>
      </c>
      <c r="AC67" s="74"/>
      <c r="AD67" s="139">
        <f t="shared" si="11"/>
        <v>0</v>
      </c>
    </row>
    <row r="68" spans="1:31" ht="15" customHeight="1" x14ac:dyDescent="0.2">
      <c r="A68" s="90" t="s">
        <v>254</v>
      </c>
      <c r="B68" s="14" t="s">
        <v>65</v>
      </c>
      <c r="C68" s="18" t="s">
        <v>8</v>
      </c>
      <c r="D68" s="19">
        <v>60</v>
      </c>
      <c r="E68" s="20">
        <f t="shared" si="12"/>
        <v>0</v>
      </c>
      <c r="F68" s="73"/>
      <c r="G68" s="74">
        <f t="shared" si="13"/>
        <v>0</v>
      </c>
      <c r="H68" s="73"/>
      <c r="I68" s="74">
        <f t="shared" si="1"/>
        <v>0</v>
      </c>
      <c r="J68" s="73"/>
      <c r="K68" s="113">
        <f t="shared" si="7"/>
        <v>0</v>
      </c>
      <c r="L68" s="73"/>
      <c r="M68" s="74">
        <f t="shared" si="8"/>
        <v>0</v>
      </c>
      <c r="N68" s="73"/>
      <c r="O68" s="113">
        <f t="shared" si="2"/>
        <v>0</v>
      </c>
      <c r="P68" s="101"/>
      <c r="Q68" s="74">
        <f t="shared" si="2"/>
        <v>0</v>
      </c>
      <c r="R68" s="73"/>
      <c r="S68" s="113">
        <f t="shared" si="9"/>
        <v>0</v>
      </c>
      <c r="T68" s="73"/>
      <c r="U68" s="74">
        <v>0</v>
      </c>
      <c r="V68" s="73"/>
      <c r="W68" s="74">
        <f t="shared" si="16"/>
        <v>0</v>
      </c>
      <c r="X68" s="73"/>
      <c r="Y68" s="74">
        <f t="shared" si="5"/>
        <v>0</v>
      </c>
      <c r="Z68" s="73"/>
      <c r="AA68" s="74">
        <f t="shared" si="10"/>
        <v>0</v>
      </c>
      <c r="AB68" s="82">
        <f t="shared" si="6"/>
        <v>0</v>
      </c>
      <c r="AC68" s="74"/>
      <c r="AD68" s="147">
        <f t="shared" si="11"/>
        <v>0</v>
      </c>
    </row>
    <row r="69" spans="1:31" ht="15" customHeight="1" x14ac:dyDescent="0.2">
      <c r="A69" s="90" t="s">
        <v>255</v>
      </c>
      <c r="B69" s="14" t="s">
        <v>65</v>
      </c>
      <c r="C69" s="18" t="s">
        <v>5</v>
      </c>
      <c r="D69" s="19">
        <v>118</v>
      </c>
      <c r="E69" s="20">
        <f t="shared" si="12"/>
        <v>0</v>
      </c>
      <c r="F69" s="73"/>
      <c r="G69" s="74">
        <f t="shared" si="13"/>
        <v>0</v>
      </c>
      <c r="H69" s="73"/>
      <c r="I69" s="74">
        <f t="shared" si="1"/>
        <v>0</v>
      </c>
      <c r="J69" s="73"/>
      <c r="K69" s="113">
        <f t="shared" si="7"/>
        <v>0</v>
      </c>
      <c r="L69" s="73"/>
      <c r="M69" s="74">
        <f t="shared" si="8"/>
        <v>0</v>
      </c>
      <c r="N69" s="73"/>
      <c r="O69" s="113">
        <f t="shared" si="2"/>
        <v>0</v>
      </c>
      <c r="P69" s="101"/>
      <c r="Q69" s="74">
        <f t="shared" si="2"/>
        <v>0</v>
      </c>
      <c r="R69" s="73"/>
      <c r="S69" s="113">
        <f t="shared" si="9"/>
        <v>0</v>
      </c>
      <c r="T69" s="73"/>
      <c r="U69" s="74">
        <v>0</v>
      </c>
      <c r="V69" s="73"/>
      <c r="W69" s="74">
        <f t="shared" si="16"/>
        <v>0</v>
      </c>
      <c r="X69" s="73"/>
      <c r="Y69" s="74">
        <f t="shared" si="5"/>
        <v>0</v>
      </c>
      <c r="Z69" s="73"/>
      <c r="AA69" s="74">
        <f t="shared" si="10"/>
        <v>0</v>
      </c>
      <c r="AB69" s="82">
        <f t="shared" si="6"/>
        <v>0</v>
      </c>
      <c r="AC69" s="74"/>
      <c r="AD69" s="147">
        <f t="shared" si="11"/>
        <v>0</v>
      </c>
    </row>
    <row r="70" spans="1:31" ht="15" customHeight="1" x14ac:dyDescent="0.2">
      <c r="A70" s="90" t="s">
        <v>256</v>
      </c>
      <c r="B70" s="14" t="s">
        <v>65</v>
      </c>
      <c r="C70" s="18" t="s">
        <v>5</v>
      </c>
      <c r="D70" s="19">
        <v>118</v>
      </c>
      <c r="E70" s="20">
        <f t="shared" si="12"/>
        <v>0</v>
      </c>
      <c r="F70" s="73"/>
      <c r="G70" s="74">
        <f t="shared" si="13"/>
        <v>0</v>
      </c>
      <c r="H70" s="73"/>
      <c r="I70" s="74">
        <f t="shared" si="1"/>
        <v>0</v>
      </c>
      <c r="J70" s="73"/>
      <c r="K70" s="113">
        <f t="shared" si="7"/>
        <v>0</v>
      </c>
      <c r="L70" s="73"/>
      <c r="M70" s="74">
        <f t="shared" si="8"/>
        <v>0</v>
      </c>
      <c r="N70" s="73"/>
      <c r="O70" s="113">
        <f t="shared" si="2"/>
        <v>0</v>
      </c>
      <c r="P70" s="101"/>
      <c r="Q70" s="74">
        <f t="shared" si="2"/>
        <v>0</v>
      </c>
      <c r="R70" s="73"/>
      <c r="S70" s="113">
        <f t="shared" si="9"/>
        <v>0</v>
      </c>
      <c r="T70" s="73"/>
      <c r="U70" s="74">
        <v>0</v>
      </c>
      <c r="V70" s="73"/>
      <c r="W70" s="74">
        <f t="shared" si="16"/>
        <v>0</v>
      </c>
      <c r="X70" s="73"/>
      <c r="Y70" s="74">
        <f t="shared" si="5"/>
        <v>0</v>
      </c>
      <c r="Z70" s="73"/>
      <c r="AA70" s="74">
        <f t="shared" si="10"/>
        <v>0</v>
      </c>
      <c r="AB70" s="82">
        <f t="shared" si="6"/>
        <v>0</v>
      </c>
      <c r="AC70" s="74"/>
      <c r="AD70" s="147">
        <f t="shared" si="11"/>
        <v>0</v>
      </c>
    </row>
    <row r="71" spans="1:31" ht="15" customHeight="1" x14ac:dyDescent="0.2">
      <c r="A71" s="90" t="s">
        <v>257</v>
      </c>
      <c r="B71" s="14" t="s">
        <v>65</v>
      </c>
      <c r="C71" s="18" t="s">
        <v>5</v>
      </c>
      <c r="D71" s="19">
        <v>118</v>
      </c>
      <c r="E71" s="20">
        <f t="shared" si="12"/>
        <v>0</v>
      </c>
      <c r="F71" s="73"/>
      <c r="G71" s="74">
        <f t="shared" si="13"/>
        <v>0</v>
      </c>
      <c r="H71" s="73"/>
      <c r="I71" s="74">
        <f t="shared" si="1"/>
        <v>0</v>
      </c>
      <c r="J71" s="73"/>
      <c r="K71" s="113">
        <f t="shared" si="7"/>
        <v>0</v>
      </c>
      <c r="L71" s="73"/>
      <c r="M71" s="74">
        <f t="shared" si="8"/>
        <v>0</v>
      </c>
      <c r="N71" s="73"/>
      <c r="O71" s="113">
        <f t="shared" si="2"/>
        <v>0</v>
      </c>
      <c r="P71" s="101"/>
      <c r="Q71" s="74">
        <f t="shared" si="2"/>
        <v>0</v>
      </c>
      <c r="R71" s="73"/>
      <c r="S71" s="113">
        <f t="shared" si="9"/>
        <v>0</v>
      </c>
      <c r="T71" s="73"/>
      <c r="U71" s="74">
        <v>0</v>
      </c>
      <c r="V71" s="73"/>
      <c r="W71" s="74">
        <f t="shared" si="16"/>
        <v>0</v>
      </c>
      <c r="X71" s="73"/>
      <c r="Y71" s="74">
        <f t="shared" si="5"/>
        <v>0</v>
      </c>
      <c r="Z71" s="73"/>
      <c r="AA71" s="74">
        <f t="shared" si="10"/>
        <v>0</v>
      </c>
      <c r="AB71" s="82">
        <f t="shared" si="6"/>
        <v>0</v>
      </c>
      <c r="AC71" s="74"/>
      <c r="AD71" s="147">
        <f t="shared" si="11"/>
        <v>0</v>
      </c>
    </row>
    <row r="72" spans="1:31" ht="15" customHeight="1" x14ac:dyDescent="0.2">
      <c r="A72" s="90" t="s">
        <v>264</v>
      </c>
      <c r="B72" s="14" t="s">
        <v>65</v>
      </c>
      <c r="C72" s="18" t="s">
        <v>6</v>
      </c>
      <c r="D72" s="19">
        <v>100</v>
      </c>
      <c r="E72" s="20">
        <f t="shared" si="12"/>
        <v>0</v>
      </c>
      <c r="F72" s="73"/>
      <c r="G72" s="74">
        <f t="shared" si="13"/>
        <v>0</v>
      </c>
      <c r="H72" s="73"/>
      <c r="I72" s="74">
        <f t="shared" si="1"/>
        <v>0</v>
      </c>
      <c r="J72" s="73"/>
      <c r="K72" s="113">
        <f t="shared" si="7"/>
        <v>0</v>
      </c>
      <c r="L72" s="73"/>
      <c r="M72" s="74">
        <f t="shared" si="8"/>
        <v>0</v>
      </c>
      <c r="N72" s="73"/>
      <c r="O72" s="113">
        <f t="shared" si="2"/>
        <v>0</v>
      </c>
      <c r="P72" s="101"/>
      <c r="Q72" s="74">
        <f t="shared" si="2"/>
        <v>0</v>
      </c>
      <c r="R72" s="73"/>
      <c r="S72" s="113">
        <f t="shared" si="9"/>
        <v>0</v>
      </c>
      <c r="T72" s="73"/>
      <c r="U72" s="74">
        <v>0</v>
      </c>
      <c r="V72" s="73"/>
      <c r="W72" s="74">
        <f t="shared" si="16"/>
        <v>0</v>
      </c>
      <c r="X72" s="73"/>
      <c r="Y72" s="74">
        <f t="shared" si="5"/>
        <v>0</v>
      </c>
      <c r="Z72" s="73"/>
      <c r="AA72" s="74">
        <f t="shared" si="10"/>
        <v>0</v>
      </c>
      <c r="AB72" s="82">
        <f t="shared" si="6"/>
        <v>0</v>
      </c>
      <c r="AC72" s="74"/>
      <c r="AD72" s="147">
        <f t="shared" si="11"/>
        <v>0</v>
      </c>
    </row>
    <row r="73" spans="1:31" ht="15" customHeight="1" x14ac:dyDescent="0.2">
      <c r="A73" s="90" t="s">
        <v>260</v>
      </c>
      <c r="B73" s="14" t="s">
        <v>65</v>
      </c>
      <c r="C73" s="18" t="s">
        <v>6</v>
      </c>
      <c r="D73" s="19">
        <v>100</v>
      </c>
      <c r="E73" s="20">
        <f t="shared" si="12"/>
        <v>0</v>
      </c>
      <c r="F73" s="73"/>
      <c r="G73" s="74">
        <f t="shared" si="13"/>
        <v>0</v>
      </c>
      <c r="H73" s="73"/>
      <c r="I73" s="74">
        <f t="shared" si="1"/>
        <v>0</v>
      </c>
      <c r="J73" s="73"/>
      <c r="K73" s="113">
        <f t="shared" si="7"/>
        <v>0</v>
      </c>
      <c r="L73" s="73"/>
      <c r="M73" s="74">
        <f t="shared" si="8"/>
        <v>0</v>
      </c>
      <c r="N73" s="73"/>
      <c r="O73" s="113">
        <f t="shared" si="2"/>
        <v>0</v>
      </c>
      <c r="P73" s="73"/>
      <c r="Q73" s="74">
        <f t="shared" si="2"/>
        <v>0</v>
      </c>
      <c r="R73" s="73"/>
      <c r="S73" s="113">
        <f t="shared" si="9"/>
        <v>0</v>
      </c>
      <c r="T73" s="73"/>
      <c r="U73" s="74">
        <v>0</v>
      </c>
      <c r="V73" s="73"/>
      <c r="W73" s="74">
        <f t="shared" si="16"/>
        <v>0</v>
      </c>
      <c r="X73" s="73"/>
      <c r="Y73" s="74">
        <f t="shared" si="5"/>
        <v>0</v>
      </c>
      <c r="Z73" s="73"/>
      <c r="AA73" s="74">
        <f t="shared" si="10"/>
        <v>0</v>
      </c>
      <c r="AB73" s="82">
        <f t="shared" si="6"/>
        <v>0</v>
      </c>
      <c r="AC73" s="74"/>
      <c r="AD73" s="147">
        <f t="shared" si="11"/>
        <v>0</v>
      </c>
    </row>
    <row r="74" spans="1:31" ht="15" customHeight="1" x14ac:dyDescent="0.2">
      <c r="A74" s="90" t="s">
        <v>265</v>
      </c>
      <c r="B74" t="str">
        <f>IF($A74="","",INDEX('MA-Liste'!$D:$D,MATCH($A74,'MA-Liste'!$M:$M,FALSE)))</f>
        <v>AeBo</v>
      </c>
      <c r="C74" s="4" t="str">
        <f ca="1">IF($A74="","",INDEX(INDIRECT("'MA-Liste'!"&amp;$C$11),MATCH($A74,'MA-Liste'!$M:$M,FALSE)))</f>
        <v>D</v>
      </c>
      <c r="D74" s="19">
        <f ca="1">IF(OR($C74="",$C74=0),"",VLOOKUP($C74,Ansätze,$D$11,FALSE))</f>
        <v>100</v>
      </c>
      <c r="E74" s="20">
        <f t="shared" si="12"/>
        <v>0</v>
      </c>
      <c r="F74" s="73"/>
      <c r="G74" s="74">
        <f t="shared" ca="1" si="13"/>
        <v>0</v>
      </c>
      <c r="H74" s="73"/>
      <c r="I74" s="74">
        <f t="shared" ca="1" si="1"/>
        <v>0</v>
      </c>
      <c r="J74" s="73"/>
      <c r="K74" s="113">
        <f t="shared" ca="1" si="7"/>
        <v>0</v>
      </c>
      <c r="L74" s="73"/>
      <c r="M74" s="74">
        <f t="shared" ca="1" si="8"/>
        <v>0</v>
      </c>
      <c r="N74" s="73"/>
      <c r="O74" s="113">
        <f t="shared" ca="1" si="2"/>
        <v>0</v>
      </c>
      <c r="P74" s="73"/>
      <c r="Q74" s="74">
        <f t="shared" ca="1" si="2"/>
        <v>0</v>
      </c>
      <c r="R74" s="73"/>
      <c r="S74" s="113">
        <f t="shared" ca="1" si="9"/>
        <v>0</v>
      </c>
      <c r="T74" s="73"/>
      <c r="U74" s="74">
        <v>0</v>
      </c>
      <c r="V74" s="73"/>
      <c r="W74" s="74">
        <f t="shared" ca="1" si="16"/>
        <v>0</v>
      </c>
      <c r="X74" s="73"/>
      <c r="Y74" s="74">
        <f t="shared" ca="1" si="5"/>
        <v>0</v>
      </c>
      <c r="Z74" s="73"/>
      <c r="AA74" s="74">
        <f t="shared" ca="1" si="10"/>
        <v>0</v>
      </c>
      <c r="AB74" s="82">
        <f t="shared" ca="1" si="6"/>
        <v>0</v>
      </c>
      <c r="AC74" s="74"/>
      <c r="AD74" s="147">
        <f t="shared" ca="1" si="11"/>
        <v>0</v>
      </c>
    </row>
    <row r="75" spans="1:31" ht="15" customHeight="1" x14ac:dyDescent="0.2">
      <c r="A75" s="90" t="s">
        <v>263</v>
      </c>
      <c r="B75" s="14" t="s">
        <v>65</v>
      </c>
      <c r="C75" s="18" t="s">
        <v>6</v>
      </c>
      <c r="D75" s="19">
        <v>100</v>
      </c>
      <c r="E75" s="20">
        <f t="shared" si="12"/>
        <v>0</v>
      </c>
      <c r="F75" s="73"/>
      <c r="G75" s="74">
        <f t="shared" si="13"/>
        <v>0</v>
      </c>
      <c r="H75" s="73"/>
      <c r="I75" s="74">
        <f t="shared" si="1"/>
        <v>0</v>
      </c>
      <c r="J75" s="73"/>
      <c r="K75" s="113">
        <f t="shared" si="7"/>
        <v>0</v>
      </c>
      <c r="L75" s="73"/>
      <c r="M75" s="74">
        <f t="shared" si="8"/>
        <v>0</v>
      </c>
      <c r="N75" s="73"/>
      <c r="O75" s="113">
        <f t="shared" ref="O75:O81" si="17">IF($D75="",0,$D75*N75)</f>
        <v>0</v>
      </c>
      <c r="P75" s="73"/>
      <c r="Q75" s="74">
        <f t="shared" ref="Q75:Q81" si="18">IF($D75="",0,$D75*P75)</f>
        <v>0</v>
      </c>
      <c r="R75" s="73"/>
      <c r="S75" s="113">
        <f t="shared" si="9"/>
        <v>0</v>
      </c>
      <c r="T75" s="73"/>
      <c r="U75" s="74">
        <v>0</v>
      </c>
      <c r="V75" s="73"/>
      <c r="W75" s="74">
        <f t="shared" si="16"/>
        <v>0</v>
      </c>
      <c r="X75" s="73"/>
      <c r="Y75" s="74">
        <f t="shared" si="5"/>
        <v>0</v>
      </c>
      <c r="Z75" s="73"/>
      <c r="AA75" s="74">
        <f t="shared" si="10"/>
        <v>0</v>
      </c>
      <c r="AB75" s="82">
        <f t="shared" si="6"/>
        <v>0</v>
      </c>
      <c r="AC75" s="74"/>
      <c r="AD75" s="147">
        <f t="shared" si="11"/>
        <v>0</v>
      </c>
      <c r="AE75" s="141"/>
    </row>
    <row r="76" spans="1:31" ht="15" customHeight="1" x14ac:dyDescent="0.2">
      <c r="A76" s="84" t="s">
        <v>292</v>
      </c>
      <c r="B76" t="s">
        <v>65</v>
      </c>
      <c r="C76" s="4" t="s">
        <v>9</v>
      </c>
      <c r="D76" s="19">
        <v>35</v>
      </c>
      <c r="E76" s="20">
        <f t="shared" si="12"/>
        <v>0</v>
      </c>
      <c r="F76" s="73"/>
      <c r="G76" s="74">
        <f t="shared" si="13"/>
        <v>0</v>
      </c>
      <c r="H76" s="73"/>
      <c r="I76" s="74">
        <f t="shared" si="1"/>
        <v>0</v>
      </c>
      <c r="J76" s="73"/>
      <c r="K76" s="113">
        <f t="shared" si="7"/>
        <v>0</v>
      </c>
      <c r="L76" s="73"/>
      <c r="M76" s="74">
        <f t="shared" si="8"/>
        <v>0</v>
      </c>
      <c r="N76" s="73"/>
      <c r="O76" s="113">
        <f t="shared" si="17"/>
        <v>0</v>
      </c>
      <c r="P76" s="73"/>
      <c r="Q76" s="74">
        <f t="shared" si="18"/>
        <v>0</v>
      </c>
      <c r="R76" s="73"/>
      <c r="S76" s="113">
        <f t="shared" si="9"/>
        <v>0</v>
      </c>
      <c r="T76" s="73"/>
      <c r="U76" s="74">
        <v>0</v>
      </c>
      <c r="V76" s="73"/>
      <c r="W76" s="74">
        <f t="shared" si="16"/>
        <v>0</v>
      </c>
      <c r="X76" s="73"/>
      <c r="Y76" s="74">
        <f t="shared" si="5"/>
        <v>0</v>
      </c>
      <c r="Z76" s="73"/>
      <c r="AA76" s="74">
        <f t="shared" si="10"/>
        <v>0</v>
      </c>
      <c r="AB76" s="82">
        <f t="shared" si="6"/>
        <v>0</v>
      </c>
      <c r="AC76" s="74"/>
      <c r="AD76" s="147">
        <f t="shared" si="11"/>
        <v>0</v>
      </c>
      <c r="AE76" s="141"/>
    </row>
    <row r="77" spans="1:31" ht="15" customHeight="1" x14ac:dyDescent="0.2">
      <c r="A77" s="84" t="s">
        <v>293</v>
      </c>
      <c r="B77" s="14" t="s">
        <v>65</v>
      </c>
      <c r="C77" s="18" t="s">
        <v>5</v>
      </c>
      <c r="D77" s="19">
        <v>118</v>
      </c>
      <c r="E77" s="20">
        <f t="shared" si="12"/>
        <v>0</v>
      </c>
      <c r="F77" s="73"/>
      <c r="G77" s="74">
        <f t="shared" si="13"/>
        <v>0</v>
      </c>
      <c r="H77" s="73"/>
      <c r="I77" s="74">
        <f t="shared" ref="I77:I82" si="19">IF(D77="",0,D77*H77)</f>
        <v>0</v>
      </c>
      <c r="J77" s="73"/>
      <c r="K77" s="113">
        <f t="shared" si="7"/>
        <v>0</v>
      </c>
      <c r="L77" s="73"/>
      <c r="M77" s="74">
        <f t="shared" si="8"/>
        <v>0</v>
      </c>
      <c r="N77" s="73"/>
      <c r="O77" s="113">
        <f t="shared" si="17"/>
        <v>0</v>
      </c>
      <c r="P77" s="73"/>
      <c r="Q77" s="74">
        <f t="shared" si="18"/>
        <v>0</v>
      </c>
      <c r="R77" s="73"/>
      <c r="S77" s="113">
        <f t="shared" ref="S77:S82" si="20">IF($D77="",0,$D77*R77)</f>
        <v>0</v>
      </c>
      <c r="T77" s="73"/>
      <c r="U77" s="74">
        <f t="shared" ref="U77:U82" si="21">IF(D77="",0,D77*T77)</f>
        <v>0</v>
      </c>
      <c r="V77" s="73"/>
      <c r="W77" s="74">
        <f t="shared" si="16"/>
        <v>0</v>
      </c>
      <c r="X77" s="73"/>
      <c r="Y77" s="74">
        <f t="shared" ref="Y77:Y82" si="22">IF(D77="",0,D77*X77)</f>
        <v>0</v>
      </c>
      <c r="Z77" s="73"/>
      <c r="AA77" s="74">
        <f t="shared" si="10"/>
        <v>0</v>
      </c>
      <c r="AB77" s="82">
        <f t="shared" ref="AB77:AB82" si="23">IF(D77="",0,D77*E77)</f>
        <v>0</v>
      </c>
      <c r="AC77" s="74"/>
      <c r="AD77" s="147">
        <f t="shared" si="11"/>
        <v>0</v>
      </c>
      <c r="AE77" s="141"/>
    </row>
    <row r="78" spans="1:31" ht="15" customHeight="1" x14ac:dyDescent="0.2">
      <c r="A78" s="84" t="s">
        <v>300</v>
      </c>
      <c r="B78" s="14" t="s">
        <v>65</v>
      </c>
      <c r="C78" s="18" t="s">
        <v>6</v>
      </c>
      <c r="D78" s="19">
        <v>100</v>
      </c>
      <c r="E78" s="20">
        <f t="shared" si="12"/>
        <v>0</v>
      </c>
      <c r="F78" s="73"/>
      <c r="G78" s="74">
        <f t="shared" si="13"/>
        <v>0</v>
      </c>
      <c r="H78" s="73"/>
      <c r="I78" s="74">
        <f t="shared" si="19"/>
        <v>0</v>
      </c>
      <c r="J78" s="174"/>
      <c r="K78" s="113">
        <f>IF($D78="",0,$D78*J78)</f>
        <v>0</v>
      </c>
      <c r="L78" s="73"/>
      <c r="M78" s="74">
        <f>IF($D78="",0,$D78*L78)</f>
        <v>0</v>
      </c>
      <c r="N78" s="174"/>
      <c r="O78" s="113">
        <f t="shared" si="17"/>
        <v>0</v>
      </c>
      <c r="P78" s="73"/>
      <c r="Q78" s="74">
        <f t="shared" si="18"/>
        <v>0</v>
      </c>
      <c r="R78" s="174"/>
      <c r="S78" s="113">
        <f t="shared" si="20"/>
        <v>0</v>
      </c>
      <c r="T78" s="73"/>
      <c r="U78" s="74">
        <f t="shared" si="21"/>
        <v>0</v>
      </c>
      <c r="V78" s="73"/>
      <c r="W78" s="74">
        <f t="shared" si="16"/>
        <v>0</v>
      </c>
      <c r="X78" s="73"/>
      <c r="Y78" s="74">
        <f t="shared" si="22"/>
        <v>0</v>
      </c>
      <c r="Z78" s="73"/>
      <c r="AA78" s="74">
        <f>IF(D78="",0,D78*Z78)</f>
        <v>0</v>
      </c>
      <c r="AB78" s="82">
        <f t="shared" si="23"/>
        <v>0</v>
      </c>
      <c r="AC78" s="74"/>
      <c r="AD78" s="147">
        <f t="shared" ref="AD78:AD83" si="24">SUM(AB78+AC78)</f>
        <v>0</v>
      </c>
      <c r="AE78" s="141"/>
    </row>
    <row r="79" spans="1:31" ht="15" customHeight="1" x14ac:dyDescent="0.2">
      <c r="A79" s="84" t="s">
        <v>302</v>
      </c>
      <c r="B79" s="14" t="s">
        <v>65</v>
      </c>
      <c r="C79" s="18" t="s">
        <v>9</v>
      </c>
      <c r="D79" s="19">
        <v>35</v>
      </c>
      <c r="E79" s="20">
        <f>SUM(F79++H79+J79+L79+N79+P79+R79+T79+V79+X79+Z79)</f>
        <v>1</v>
      </c>
      <c r="F79" s="73"/>
      <c r="G79" s="74">
        <f>IF(D79="",0,D79*F79)</f>
        <v>0</v>
      </c>
      <c r="H79" s="73"/>
      <c r="I79" s="74">
        <f t="shared" si="19"/>
        <v>0</v>
      </c>
      <c r="J79" s="174"/>
      <c r="K79" s="113">
        <f>IF($D79="",0,$D79*J79)</f>
        <v>0</v>
      </c>
      <c r="L79" s="73"/>
      <c r="M79" s="74">
        <f>IF($D79="",0,$D79*L79)</f>
        <v>0</v>
      </c>
      <c r="N79" s="174">
        <v>1</v>
      </c>
      <c r="O79" s="113">
        <f t="shared" si="17"/>
        <v>35</v>
      </c>
      <c r="P79" s="73"/>
      <c r="Q79" s="74">
        <f t="shared" si="18"/>
        <v>0</v>
      </c>
      <c r="R79" s="174"/>
      <c r="S79" s="113">
        <f t="shared" si="20"/>
        <v>0</v>
      </c>
      <c r="T79" s="73"/>
      <c r="U79" s="74">
        <f t="shared" si="21"/>
        <v>0</v>
      </c>
      <c r="V79" s="73"/>
      <c r="W79" s="74">
        <f t="shared" si="16"/>
        <v>0</v>
      </c>
      <c r="X79" s="73"/>
      <c r="Y79" s="74">
        <f t="shared" si="22"/>
        <v>0</v>
      </c>
      <c r="Z79" s="73"/>
      <c r="AA79" s="74">
        <f>IF(D79="",0,D79*Z79)</f>
        <v>0</v>
      </c>
      <c r="AB79" s="82">
        <f t="shared" si="23"/>
        <v>35</v>
      </c>
      <c r="AC79" s="74"/>
      <c r="AD79" s="147">
        <f t="shared" si="24"/>
        <v>35</v>
      </c>
      <c r="AE79" s="141"/>
    </row>
    <row r="80" spans="1:31" ht="15" customHeight="1" x14ac:dyDescent="0.2">
      <c r="A80" s="84" t="s">
        <v>301</v>
      </c>
      <c r="B80" s="14" t="s">
        <v>65</v>
      </c>
      <c r="C80" s="18" t="s">
        <v>7</v>
      </c>
      <c r="D80" s="19">
        <v>75</v>
      </c>
      <c r="E80" s="20">
        <f>SUM(F80++H80+J80+L80+N80+P80+R80+T80+V80+X80+Z80)</f>
        <v>0</v>
      </c>
      <c r="F80" s="73"/>
      <c r="G80" s="74">
        <f>IF(D80="",0,D80*F80)</f>
        <v>0</v>
      </c>
      <c r="H80" s="73"/>
      <c r="I80" s="74">
        <f t="shared" si="19"/>
        <v>0</v>
      </c>
      <c r="J80" s="174"/>
      <c r="K80" s="113">
        <f>IF($D80="",0,$D80*J80)</f>
        <v>0</v>
      </c>
      <c r="L80" s="73"/>
      <c r="M80" s="74">
        <f>IF($D80="",0,$D80*L80)</f>
        <v>0</v>
      </c>
      <c r="N80" s="174"/>
      <c r="O80" s="113">
        <f t="shared" si="17"/>
        <v>0</v>
      </c>
      <c r="P80" s="73"/>
      <c r="Q80" s="74">
        <f t="shared" si="18"/>
        <v>0</v>
      </c>
      <c r="R80" s="174"/>
      <c r="S80" s="113">
        <f t="shared" si="20"/>
        <v>0</v>
      </c>
      <c r="T80" s="73"/>
      <c r="U80" s="74">
        <f t="shared" si="21"/>
        <v>0</v>
      </c>
      <c r="V80" s="73"/>
      <c r="W80" s="74">
        <f t="shared" si="16"/>
        <v>0</v>
      </c>
      <c r="X80" s="73"/>
      <c r="Y80" s="74">
        <f t="shared" si="22"/>
        <v>0</v>
      </c>
      <c r="Z80" s="73"/>
      <c r="AA80" s="74">
        <f>IF(D80="",0,D80*Z80)</f>
        <v>0</v>
      </c>
      <c r="AB80" s="82">
        <f t="shared" si="23"/>
        <v>0</v>
      </c>
      <c r="AC80" s="74"/>
      <c r="AD80" s="147">
        <f t="shared" si="24"/>
        <v>0</v>
      </c>
      <c r="AE80" s="141"/>
    </row>
    <row r="81" spans="1:31" s="14" customFormat="1" ht="15" customHeight="1" x14ac:dyDescent="0.2">
      <c r="A81" s="90" t="s">
        <v>303</v>
      </c>
      <c r="B81" s="14" t="s">
        <v>65</v>
      </c>
      <c r="C81" s="18" t="s">
        <v>8</v>
      </c>
      <c r="D81" s="170">
        <v>60</v>
      </c>
      <c r="E81" s="20">
        <f>SUM(F81++H81+J81+L81+N81+P81+R81+T81+V81+X81+Z81)</f>
        <v>7.25</v>
      </c>
      <c r="F81" s="101"/>
      <c r="G81" s="74">
        <f>IF(D81="",0,D81*F81)</f>
        <v>0</v>
      </c>
      <c r="H81" s="101"/>
      <c r="I81" s="154">
        <f t="shared" si="19"/>
        <v>0</v>
      </c>
      <c r="J81" s="181"/>
      <c r="K81" s="156">
        <f>IF($D81="",0,$D81*J81)</f>
        <v>0</v>
      </c>
      <c r="L81" s="101"/>
      <c r="M81" s="154">
        <f>IF($D81="",0,$D81*L81)</f>
        <v>0</v>
      </c>
      <c r="N81" s="181"/>
      <c r="O81" s="156">
        <f t="shared" si="17"/>
        <v>0</v>
      </c>
      <c r="P81" s="101"/>
      <c r="Q81" s="154">
        <f t="shared" si="18"/>
        <v>0</v>
      </c>
      <c r="R81" s="181">
        <v>7.25</v>
      </c>
      <c r="S81" s="156">
        <f t="shared" si="20"/>
        <v>435</v>
      </c>
      <c r="T81" s="101"/>
      <c r="U81" s="154">
        <f t="shared" si="21"/>
        <v>0</v>
      </c>
      <c r="V81" s="101"/>
      <c r="W81" s="154">
        <f t="shared" si="16"/>
        <v>0</v>
      </c>
      <c r="X81" s="101"/>
      <c r="Y81" s="154">
        <f t="shared" si="22"/>
        <v>0</v>
      </c>
      <c r="Z81" s="101"/>
      <c r="AA81" s="154">
        <f>IF(D81="",0,D81*Z81)</f>
        <v>0</v>
      </c>
      <c r="AB81" s="158">
        <f t="shared" si="23"/>
        <v>435</v>
      </c>
      <c r="AC81" s="154"/>
      <c r="AD81" s="147">
        <f t="shared" si="24"/>
        <v>435</v>
      </c>
      <c r="AE81" s="182"/>
    </row>
    <row r="82" spans="1:31" s="14" customFormat="1" ht="15" customHeight="1" x14ac:dyDescent="0.2">
      <c r="A82" s="90" t="s">
        <v>310</v>
      </c>
      <c r="B82" s="14" t="s">
        <v>65</v>
      </c>
      <c r="C82" s="18" t="s">
        <v>5</v>
      </c>
      <c r="D82" s="170">
        <v>118</v>
      </c>
      <c r="E82" s="20">
        <f>SUM(F82++H82+J82+L82+N82+P82+R82+T82+V82+X82+Z82)</f>
        <v>3.25</v>
      </c>
      <c r="F82" s="101"/>
      <c r="G82" s="113">
        <f>IF(D82="",0,D82*F82)</f>
        <v>0</v>
      </c>
      <c r="H82" s="101"/>
      <c r="I82" s="154">
        <f t="shared" si="19"/>
        <v>0</v>
      </c>
      <c r="J82" s="181"/>
      <c r="K82" s="156">
        <f>IF($D82="",0,$D82*J82)</f>
        <v>0</v>
      </c>
      <c r="L82" s="101"/>
      <c r="M82" s="154">
        <f>IF($D82="",0,$D82*L82)</f>
        <v>0</v>
      </c>
      <c r="N82" s="181"/>
      <c r="O82" s="156">
        <f>IF($D82="",0,$D82*N82)</f>
        <v>0</v>
      </c>
      <c r="P82" s="101"/>
      <c r="Q82" s="154">
        <f>IF($D82="",0,$D82*P82)</f>
        <v>0</v>
      </c>
      <c r="R82" s="181">
        <v>3.25</v>
      </c>
      <c r="S82" s="156">
        <f t="shared" si="20"/>
        <v>383.5</v>
      </c>
      <c r="T82" s="101"/>
      <c r="U82" s="154">
        <f t="shared" si="21"/>
        <v>0</v>
      </c>
      <c r="V82" s="101"/>
      <c r="W82" s="154">
        <f>IF(D82="",0,D82*V82)</f>
        <v>0</v>
      </c>
      <c r="X82" s="101"/>
      <c r="Y82" s="154">
        <f t="shared" si="22"/>
        <v>0</v>
      </c>
      <c r="Z82" s="181"/>
      <c r="AA82" s="154">
        <f>IF(D82="",0,D82*Z82)</f>
        <v>0</v>
      </c>
      <c r="AB82" s="158">
        <f t="shared" si="23"/>
        <v>383.5</v>
      </c>
      <c r="AC82" s="154"/>
      <c r="AD82" s="147">
        <f t="shared" si="24"/>
        <v>383.5</v>
      </c>
      <c r="AE82" s="182"/>
    </row>
    <row r="83" spans="1:31" s="62" customFormat="1" ht="15" customHeight="1" x14ac:dyDescent="0.2">
      <c r="A83" s="85"/>
      <c r="C83" s="63" t="s">
        <v>154</v>
      </c>
      <c r="D83" s="57"/>
      <c r="E83" s="20">
        <f>SUM(H83+J83+L83+N83+P83+R83+T83+V83+X83)</f>
        <v>196.25</v>
      </c>
      <c r="F83" s="144">
        <f>SUM(F13:F82)</f>
        <v>14</v>
      </c>
      <c r="G83" s="143"/>
      <c r="H83" s="75">
        <f>SUM(H13:H82)</f>
        <v>0</v>
      </c>
      <c r="I83" s="76"/>
      <c r="J83" s="94">
        <f>SUM(J13:J82)</f>
        <v>38.5</v>
      </c>
      <c r="K83" s="94"/>
      <c r="L83" s="75">
        <f>SUM(L13:L82)</f>
        <v>5</v>
      </c>
      <c r="M83" s="76"/>
      <c r="N83" s="94">
        <f>SUM(N13:N82)</f>
        <v>12.5</v>
      </c>
      <c r="O83" s="94"/>
      <c r="P83" s="75">
        <f>SUM(P13:P82)</f>
        <v>0</v>
      </c>
      <c r="Q83" s="76"/>
      <c r="R83" s="94">
        <f>SUM(R13:R82)</f>
        <v>140.25</v>
      </c>
      <c r="S83" s="94"/>
      <c r="T83" s="75">
        <f>SUM(T13:T82)</f>
        <v>0</v>
      </c>
      <c r="U83" s="76"/>
      <c r="V83" s="75">
        <f>SUM(V13:V82)</f>
        <v>0</v>
      </c>
      <c r="W83" s="76"/>
      <c r="X83" s="75">
        <f>SUM(X13:X82)</f>
        <v>0</v>
      </c>
      <c r="Y83" s="76"/>
      <c r="Z83" s="194">
        <f>SUM(Z13:Z82)</f>
        <v>3.5</v>
      </c>
      <c r="AA83" s="76"/>
      <c r="AB83" s="76"/>
      <c r="AC83" s="140"/>
      <c r="AD83" s="148">
        <f t="shared" si="24"/>
        <v>0</v>
      </c>
      <c r="AE83" s="142"/>
    </row>
    <row r="84" spans="1:31" ht="4.5" customHeight="1" x14ac:dyDescent="0.2">
      <c r="A84" s="86"/>
      <c r="B84" s="40"/>
      <c r="C84" s="68"/>
      <c r="D84" s="69"/>
      <c r="E84" s="69"/>
      <c r="F84" s="69"/>
      <c r="G84" s="69"/>
      <c r="H84" s="77"/>
      <c r="I84" s="78"/>
      <c r="J84" s="69"/>
      <c r="K84" s="69"/>
      <c r="L84" s="77"/>
      <c r="M84" s="78"/>
      <c r="N84" s="69"/>
      <c r="O84" s="69"/>
      <c r="P84" s="77"/>
      <c r="Q84" s="78"/>
      <c r="R84" s="69"/>
      <c r="S84" s="69"/>
      <c r="T84" s="77"/>
      <c r="U84" s="78"/>
      <c r="V84" s="77"/>
      <c r="W84" s="78"/>
      <c r="X84" s="77"/>
      <c r="Y84" s="78"/>
      <c r="Z84" s="69"/>
      <c r="AA84" s="69"/>
      <c r="AB84" s="69"/>
      <c r="AC84" s="69"/>
      <c r="AD84" s="78"/>
    </row>
    <row r="85" spans="1:31" ht="15" customHeight="1" x14ac:dyDescent="0.2">
      <c r="A85" s="65"/>
      <c r="B85" s="65"/>
      <c r="C85" s="66" t="s">
        <v>155</v>
      </c>
      <c r="D85" s="67"/>
      <c r="E85" s="19"/>
      <c r="F85" s="145"/>
      <c r="G85" s="146">
        <f ca="1">SUM(G13:G84)</f>
        <v>1960</v>
      </c>
      <c r="H85" s="79"/>
      <c r="I85" s="80">
        <f ca="1">SUM(I13:I84)</f>
        <v>0</v>
      </c>
      <c r="J85" s="95"/>
      <c r="K85" s="95">
        <f ca="1">SUM(K13:K84)</f>
        <v>3089.5</v>
      </c>
      <c r="L85" s="79"/>
      <c r="M85" s="80">
        <f ca="1">SUM(M13:M84)</f>
        <v>500</v>
      </c>
      <c r="N85" s="95"/>
      <c r="O85" s="95">
        <f ca="1">SUM(O12:O84)</f>
        <v>1165</v>
      </c>
      <c r="P85" s="79"/>
      <c r="Q85" s="80">
        <f ca="1">SUM(Q13:Q84)</f>
        <v>0</v>
      </c>
      <c r="R85" s="95"/>
      <c r="S85" s="95">
        <f ca="1">SUM(S12:S84)</f>
        <v>15999</v>
      </c>
      <c r="T85" s="79"/>
      <c r="U85" s="80">
        <f ca="1">SUM(U13:U84)</f>
        <v>0</v>
      </c>
      <c r="V85" s="79"/>
      <c r="W85" s="80">
        <f ca="1">SUM(W13:W84)</f>
        <v>0</v>
      </c>
      <c r="X85" s="79"/>
      <c r="Y85" s="80">
        <f ca="1">SUM(Y13:Y84)</f>
        <v>0</v>
      </c>
      <c r="Z85" s="95"/>
      <c r="AA85" s="146">
        <f ca="1">SUM(AA13:AA84)</f>
        <v>490</v>
      </c>
      <c r="AB85" s="80">
        <f ca="1">SUM(G85+I85+K85+M85+O85+Q85+S85+U85+W85+Y85+AA85)</f>
        <v>23203.5</v>
      </c>
      <c r="AC85" s="137"/>
      <c r="AD85" s="149"/>
    </row>
    <row r="86" spans="1:31" x14ac:dyDescent="0.2">
      <c r="C86" s="41" t="s">
        <v>24</v>
      </c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2">
        <f ca="1">SUM(AB13:AB82)</f>
        <v>23203.5</v>
      </c>
      <c r="AC86" s="3">
        <f>SUBTOTAL(9,AC13:AC84)</f>
        <v>0</v>
      </c>
      <c r="AD86" s="136">
        <f ca="1">SUM(AB86+AC86)</f>
        <v>23203.5</v>
      </c>
    </row>
    <row r="87" spans="1:31" x14ac:dyDescent="0.2">
      <c r="C87" s="56"/>
      <c r="H87" s="56"/>
      <c r="I87" s="56"/>
      <c r="J87" s="56"/>
      <c r="K87" s="56"/>
      <c r="L87" s="56"/>
      <c r="M87" s="56"/>
      <c r="N87" s="56"/>
      <c r="O87" s="56"/>
      <c r="P87" s="56"/>
      <c r="Q87" s="56"/>
      <c r="R87" s="56"/>
      <c r="S87" s="56"/>
      <c r="T87" s="56"/>
      <c r="U87" s="56"/>
      <c r="V87" s="56"/>
      <c r="W87" s="56"/>
      <c r="X87" s="56"/>
      <c r="Y87" s="56"/>
      <c r="Z87" s="56"/>
      <c r="AA87" s="56"/>
    </row>
    <row r="88" spans="1:31" x14ac:dyDescent="0.2">
      <c r="A88" s="103"/>
      <c r="AB88" s="19"/>
    </row>
    <row r="97" spans="28:29" x14ac:dyDescent="0.2">
      <c r="AB97" s="21">
        <f>SUM(AB95-AB94)</f>
        <v>0</v>
      </c>
      <c r="AC97">
        <f>SUM(AC95-AC94)</f>
        <v>0</v>
      </c>
    </row>
  </sheetData>
  <autoFilter ref="A12:AB85"/>
  <mergeCells count="13">
    <mergeCell ref="L10:M10"/>
    <mergeCell ref="B6:D6"/>
    <mergeCell ref="B8:D8"/>
    <mergeCell ref="F10:G10"/>
    <mergeCell ref="H10:I10"/>
    <mergeCell ref="J10:K10"/>
    <mergeCell ref="Z10:AA10"/>
    <mergeCell ref="N10:O10"/>
    <mergeCell ref="P10:Q10"/>
    <mergeCell ref="R10:S10"/>
    <mergeCell ref="T10:U10"/>
    <mergeCell ref="V10:W10"/>
    <mergeCell ref="X10:Y10"/>
  </mergeCells>
  <dataValidations disablePrompts="1" count="3">
    <dataValidation type="list" allowBlank="1" showInputMessage="1" showErrorMessage="1" sqref="C12">
      <formula1>Kategorie</formula1>
    </dataValidation>
    <dataValidation type="list" allowBlank="1" showInputMessage="1" showErrorMessage="1" sqref="D12">
      <formula1>Jahr</formula1>
    </dataValidation>
    <dataValidation type="list" allowBlank="1" showInputMessage="1" showErrorMessage="1" sqref="A13:A85">
      <formula1>Name</formula1>
    </dataValidation>
  </dataValidations>
  <pageMargins left="0.70866141732283472" right="0.70866141732283472" top="0.78740157480314965" bottom="0.6692913385826772" header="0.39370078740157483" footer="0.35433070866141736"/>
  <pageSetup paperSize="9" scale="43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legacyDrawingHF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G97"/>
  <sheetViews>
    <sheetView view="pageBreakPreview" topLeftCell="A55" zoomScale="110" zoomScaleNormal="110" zoomScaleSheetLayoutView="110" workbookViewId="0">
      <pane xSplit="1" topLeftCell="B1" activePane="topRight" state="frozen"/>
      <selection pane="topRight" activeCell="G85" sqref="G85"/>
    </sheetView>
  </sheetViews>
  <sheetFormatPr baseColWidth="10" defaultRowHeight="12.75" x14ac:dyDescent="0.2"/>
  <cols>
    <col min="1" max="1" width="19.7109375" customWidth="1"/>
    <col min="2" max="2" width="9.7109375" customWidth="1"/>
    <col min="3" max="3" width="10" style="4" customWidth="1"/>
    <col min="4" max="29" width="9.7109375" style="21" customWidth="1"/>
    <col min="30" max="30" width="11.85546875" style="21" customWidth="1"/>
    <col min="31" max="31" width="9.7109375" customWidth="1"/>
  </cols>
  <sheetData>
    <row r="1" spans="1:32" x14ac:dyDescent="0.2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 spans="1:32" s="15" customFormat="1" ht="15" customHeight="1" x14ac:dyDescent="0.25">
      <c r="A2" s="100" t="s">
        <v>282</v>
      </c>
    </row>
    <row r="3" spans="1:32" s="15" customFormat="1" ht="14.25" x14ac:dyDescent="0.2">
      <c r="A3" s="99"/>
    </row>
    <row r="4" spans="1:32" s="15" customFormat="1" ht="15" x14ac:dyDescent="0.25">
      <c r="A4" s="100" t="s">
        <v>158</v>
      </c>
      <c r="B4" s="195" t="str">
        <f>IF(Vertragsdaten!B6="","",Vertragsdaten!B6)</f>
        <v>EP SIEP</v>
      </c>
      <c r="C4" s="195"/>
      <c r="D4" s="195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  <c r="AD4" s="59"/>
      <c r="AE4" s="59"/>
    </row>
    <row r="5" spans="1:32" s="15" customFormat="1" ht="8.25" customHeight="1" x14ac:dyDescent="0.25">
      <c r="A5" s="100"/>
      <c r="B5" s="89"/>
      <c r="C5" s="89"/>
      <c r="D5" s="89"/>
    </row>
    <row r="6" spans="1:32" s="15" customFormat="1" ht="15" x14ac:dyDescent="0.25">
      <c r="A6" s="100" t="s">
        <v>159</v>
      </c>
      <c r="B6" s="325" t="str">
        <f>Vertragsdaten!B8</f>
        <v>070017/000025</v>
      </c>
      <c r="C6" s="325"/>
      <c r="D6" s="325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83"/>
      <c r="AE6" s="83"/>
    </row>
    <row r="7" spans="1:32" s="15" customFormat="1" ht="15" customHeight="1" x14ac:dyDescent="0.25">
      <c r="A7" s="100"/>
      <c r="AD7" s="64"/>
      <c r="AE7" s="64"/>
    </row>
    <row r="8" spans="1:32" s="8" customFormat="1" ht="15" x14ac:dyDescent="0.25">
      <c r="A8" s="100" t="s">
        <v>160</v>
      </c>
      <c r="B8" s="328">
        <v>42795</v>
      </c>
      <c r="C8" s="329"/>
      <c r="D8" s="32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83"/>
      <c r="AE8" s="83"/>
    </row>
    <row r="9" spans="1:32" x14ac:dyDescent="0.2">
      <c r="A9" s="65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</row>
    <row r="10" spans="1:32" s="128" customFormat="1" ht="27.75" customHeight="1" x14ac:dyDescent="0.2">
      <c r="A10" s="127"/>
      <c r="F10" s="326" t="s">
        <v>284</v>
      </c>
      <c r="G10" s="330"/>
      <c r="H10" s="326" t="s">
        <v>276</v>
      </c>
      <c r="I10" s="330"/>
      <c r="J10" s="326" t="s">
        <v>277</v>
      </c>
      <c r="K10" s="330"/>
      <c r="L10" s="326" t="s">
        <v>274</v>
      </c>
      <c r="M10" s="330"/>
      <c r="N10" s="326" t="s">
        <v>279</v>
      </c>
      <c r="O10" s="330"/>
      <c r="P10" s="326" t="s">
        <v>275</v>
      </c>
      <c r="Q10" s="330"/>
      <c r="R10" s="326" t="s">
        <v>278</v>
      </c>
      <c r="S10" s="330"/>
      <c r="T10" s="326" t="s">
        <v>311</v>
      </c>
      <c r="U10" s="330"/>
      <c r="V10" s="326" t="s">
        <v>199</v>
      </c>
      <c r="W10" s="331"/>
      <c r="X10" s="326" t="s">
        <v>200</v>
      </c>
      <c r="Y10" s="327"/>
      <c r="Z10" s="326" t="s">
        <v>201</v>
      </c>
      <c r="AA10" s="327"/>
      <c r="AB10" s="332" t="s">
        <v>305</v>
      </c>
      <c r="AC10" s="333"/>
      <c r="AD10" s="131"/>
      <c r="AE10" s="133" t="s">
        <v>280</v>
      </c>
      <c r="AF10" s="196" t="s">
        <v>281</v>
      </c>
    </row>
    <row r="11" spans="1:32" ht="3.75" hidden="1" customHeight="1" x14ac:dyDescent="0.2">
      <c r="C11" s="4" t="str">
        <f>VLOOKUP(C12,'MA-Liste'!A192:B198,2,FALSE)</f>
        <v>$K:$K</v>
      </c>
      <c r="D11">
        <f>VLOOKUP(D12,Vertragsdaten!A37:B42,2,FALSE)</f>
        <v>2</v>
      </c>
      <c r="E11"/>
      <c r="F11"/>
      <c r="G11"/>
      <c r="H11" s="70"/>
      <c r="I11" s="71"/>
      <c r="J11" s="65"/>
      <c r="K11" s="65"/>
      <c r="L11" s="70"/>
      <c r="M11" s="71"/>
      <c r="N11" s="65"/>
      <c r="O11" s="65"/>
      <c r="P11" s="70"/>
      <c r="Q11" s="71"/>
      <c r="R11" s="65"/>
      <c r="S11" s="65"/>
      <c r="T11" s="65"/>
      <c r="U11" s="65"/>
      <c r="V11" s="70"/>
      <c r="W11" s="71"/>
      <c r="X11" s="70"/>
      <c r="Y11" s="71"/>
      <c r="Z11" s="70"/>
      <c r="AA11" s="71"/>
      <c r="AB11" s="65"/>
      <c r="AC11" s="65"/>
      <c r="AD11"/>
      <c r="AE11" s="1"/>
      <c r="AF11" s="134"/>
    </row>
    <row r="12" spans="1:32" s="1" customFormat="1" ht="31.5" customHeight="1" x14ac:dyDescent="0.2">
      <c r="A12" s="44" t="s">
        <v>23</v>
      </c>
      <c r="B12" s="45" t="s">
        <v>18</v>
      </c>
      <c r="C12" s="87" t="str">
        <f>'MA-Liste'!K7</f>
        <v>Kategorie</v>
      </c>
      <c r="D12" s="88" t="s">
        <v>157</v>
      </c>
      <c r="E12" s="60" t="s">
        <v>152</v>
      </c>
      <c r="F12" s="60" t="s">
        <v>22</v>
      </c>
      <c r="G12" s="60" t="s">
        <v>156</v>
      </c>
      <c r="H12" s="72" t="s">
        <v>22</v>
      </c>
      <c r="I12" s="46" t="s">
        <v>156</v>
      </c>
      <c r="J12" s="112" t="s">
        <v>22</v>
      </c>
      <c r="K12" s="112" t="s">
        <v>156</v>
      </c>
      <c r="L12" s="72" t="s">
        <v>22</v>
      </c>
      <c r="M12" s="46" t="s">
        <v>156</v>
      </c>
      <c r="N12" s="112" t="s">
        <v>22</v>
      </c>
      <c r="O12" s="112" t="s">
        <v>156</v>
      </c>
      <c r="P12" s="72" t="s">
        <v>22</v>
      </c>
      <c r="Q12" s="46" t="s">
        <v>156</v>
      </c>
      <c r="R12" s="112" t="s">
        <v>22</v>
      </c>
      <c r="S12" s="112" t="s">
        <v>156</v>
      </c>
      <c r="T12" s="112" t="s">
        <v>22</v>
      </c>
      <c r="U12" s="112" t="s">
        <v>156</v>
      </c>
      <c r="V12" s="81" t="s">
        <v>22</v>
      </c>
      <c r="W12" s="13" t="s">
        <v>156</v>
      </c>
      <c r="X12" s="81" t="s">
        <v>22</v>
      </c>
      <c r="Y12" s="13" t="s">
        <v>156</v>
      </c>
      <c r="Z12" s="81" t="s">
        <v>22</v>
      </c>
      <c r="AA12" s="13" t="s">
        <v>156</v>
      </c>
      <c r="AB12" s="183" t="s">
        <v>22</v>
      </c>
      <c r="AC12" s="183" t="s">
        <v>156</v>
      </c>
      <c r="AD12" s="130" t="s">
        <v>153</v>
      </c>
      <c r="AE12" s="132" t="s">
        <v>285</v>
      </c>
      <c r="AF12" s="135"/>
    </row>
    <row r="13" spans="1:32" ht="15" customHeight="1" x14ac:dyDescent="0.2">
      <c r="A13" s="90" t="s">
        <v>145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65" ca="1" si="0">IF(OR($C13="",$C13=0),"",VLOOKUP($C13,Ansätze,$D$11,FALSE))</f>
        <v>140</v>
      </c>
      <c r="E13" s="20">
        <f>SUM(F13++H13+J13+L13+N13+P13+R13+T13+V13+X13+Z13+AB13)</f>
        <v>13.5</v>
      </c>
      <c r="F13" s="73">
        <v>11.5</v>
      </c>
      <c r="G13" s="74">
        <f ca="1">IF(D13="",0,D13*F13)</f>
        <v>1610</v>
      </c>
      <c r="H13" s="73"/>
      <c r="I13" s="74">
        <f t="shared" ref="I13:I76" ca="1" si="1">IF(D13="",0,D13*H13)</f>
        <v>0</v>
      </c>
      <c r="J13" s="73"/>
      <c r="K13" s="113">
        <f ca="1">IF($D13="",0,$D13*J13)</f>
        <v>0</v>
      </c>
      <c r="L13" s="73">
        <v>2</v>
      </c>
      <c r="M13" s="74">
        <f ca="1">IF($D13="",0,$D13*L13)</f>
        <v>280</v>
      </c>
      <c r="N13" s="73"/>
      <c r="O13" s="113">
        <f t="shared" ref="O13:Q74" ca="1" si="2">IF($D13="",0,$D13*N13)</f>
        <v>0</v>
      </c>
      <c r="P13" s="101"/>
      <c r="Q13" s="74">
        <f t="shared" ca="1" si="2"/>
        <v>0</v>
      </c>
      <c r="R13" s="73"/>
      <c r="S13" s="113">
        <f ca="1">IF($D13="",0,$D13*R13)</f>
        <v>0</v>
      </c>
      <c r="T13" s="73"/>
      <c r="U13" s="113">
        <f ca="1">IF($D13="",0,$D13*T13)</f>
        <v>0</v>
      </c>
      <c r="V13" s="73"/>
      <c r="W13" s="74">
        <f t="shared" ref="W13:W40" ca="1" si="3">IF(D13="",0,D13*V13)</f>
        <v>0</v>
      </c>
      <c r="X13" s="73"/>
      <c r="Y13" s="74">
        <f t="shared" ref="Y13:Y40" ca="1" si="4">IF(D13="",0,D13*X13)</f>
        <v>0</v>
      </c>
      <c r="Z13" s="73"/>
      <c r="AA13" s="74">
        <f t="shared" ref="AA13:AA76" ca="1" si="5">IF(D13="",0,D13*Z13)</f>
        <v>0</v>
      </c>
      <c r="AB13" s="73"/>
      <c r="AC13" s="74">
        <f ca="1">IF(D13="",0,D13*AB13)</f>
        <v>0</v>
      </c>
      <c r="AD13" s="82">
        <f t="shared" ref="AD13:AD76" ca="1" si="6">IF(D13="",0,D13*E13)</f>
        <v>1890</v>
      </c>
      <c r="AE13" s="74"/>
      <c r="AF13" s="138">
        <f ca="1">SUM(AD13+AE13)</f>
        <v>1890</v>
      </c>
    </row>
    <row r="14" spans="1:32" ht="15" customHeight="1" x14ac:dyDescent="0.2">
      <c r="A14" s="90" t="s">
        <v>162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23" si="7">SUM(F14++H14+J14+L14+N14+P14+R14+T14+V14+X14+Z14+AB14)</f>
        <v>0</v>
      </c>
      <c r="F14" s="73"/>
      <c r="G14" s="74">
        <f ca="1">IF(D14="",0,D14*F14)</f>
        <v>0</v>
      </c>
      <c r="H14" s="73"/>
      <c r="I14" s="74">
        <f t="shared" ca="1" si="1"/>
        <v>0</v>
      </c>
      <c r="J14" s="73"/>
      <c r="K14" s="113">
        <f t="shared" ref="K14:K77" ca="1" si="8">IF($D14="",0,$D14*J14)</f>
        <v>0</v>
      </c>
      <c r="L14" s="73"/>
      <c r="M14" s="74">
        <f t="shared" ref="M14:M77" ca="1" si="9">IF($D14="",0,$D14*L14)</f>
        <v>0</v>
      </c>
      <c r="N14" s="73"/>
      <c r="O14" s="113">
        <f t="shared" ca="1" si="2"/>
        <v>0</v>
      </c>
      <c r="P14" s="101"/>
      <c r="Q14" s="74">
        <f t="shared" ca="1" si="2"/>
        <v>0</v>
      </c>
      <c r="R14" s="73"/>
      <c r="S14" s="113">
        <f t="shared" ref="S14:S76" ca="1" si="10">IF($D14="",0,$D14*R14)</f>
        <v>0</v>
      </c>
      <c r="T14" s="73"/>
      <c r="U14" s="113">
        <f t="shared" ref="U14:U76" ca="1" si="11">IF($D14="",0,$D14*T14)</f>
        <v>0</v>
      </c>
      <c r="V14" s="73"/>
      <c r="W14" s="74">
        <f t="shared" ca="1" si="3"/>
        <v>0</v>
      </c>
      <c r="X14" s="73"/>
      <c r="Y14" s="74">
        <f t="shared" ca="1" si="4"/>
        <v>0</v>
      </c>
      <c r="Z14" s="73"/>
      <c r="AA14" s="74">
        <f t="shared" ca="1" si="5"/>
        <v>0</v>
      </c>
      <c r="AB14" s="73"/>
      <c r="AC14" s="74">
        <f t="shared" ref="AC14:AC77" ca="1" si="12">IF(D14="",0,D14*AB14)</f>
        <v>0</v>
      </c>
      <c r="AD14" s="82">
        <f t="shared" ca="1" si="6"/>
        <v>0</v>
      </c>
      <c r="AE14" s="74"/>
      <c r="AF14" s="139">
        <f t="shared" ref="AF14:AF77" ca="1" si="13">SUM(AD14+AE14)</f>
        <v>0</v>
      </c>
    </row>
    <row r="15" spans="1:32" ht="15" customHeight="1" x14ac:dyDescent="0.2">
      <c r="A15" s="90" t="s">
        <v>146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7"/>
        <v>4.25</v>
      </c>
      <c r="F15" s="73"/>
      <c r="G15" s="74">
        <f t="shared" ref="G15:G78" ca="1" si="14">IF(D15="",0,D15*F15)</f>
        <v>0</v>
      </c>
      <c r="H15" s="73"/>
      <c r="I15" s="74">
        <f t="shared" ca="1" si="1"/>
        <v>0</v>
      </c>
      <c r="J15" s="73">
        <v>4.25</v>
      </c>
      <c r="K15" s="113">
        <f t="shared" ca="1" si="8"/>
        <v>501.5</v>
      </c>
      <c r="L15" s="73"/>
      <c r="M15" s="74">
        <f t="shared" ca="1" si="9"/>
        <v>0</v>
      </c>
      <c r="N15" s="73"/>
      <c r="O15" s="113">
        <f t="shared" ca="1" si="2"/>
        <v>0</v>
      </c>
      <c r="P15" s="101"/>
      <c r="Q15" s="74">
        <f t="shared" ca="1" si="2"/>
        <v>0</v>
      </c>
      <c r="R15" s="73"/>
      <c r="S15" s="113">
        <f t="shared" ca="1" si="10"/>
        <v>0</v>
      </c>
      <c r="T15" s="73"/>
      <c r="U15" s="113">
        <f t="shared" ca="1" si="11"/>
        <v>0</v>
      </c>
      <c r="V15" s="73"/>
      <c r="W15" s="74">
        <f t="shared" ca="1" si="3"/>
        <v>0</v>
      </c>
      <c r="X15" s="73"/>
      <c r="Y15" s="74">
        <f t="shared" ca="1" si="4"/>
        <v>0</v>
      </c>
      <c r="Z15" s="73"/>
      <c r="AA15" s="74">
        <f t="shared" ca="1" si="5"/>
        <v>0</v>
      </c>
      <c r="AB15" s="73"/>
      <c r="AC15" s="74">
        <f t="shared" ca="1" si="12"/>
        <v>0</v>
      </c>
      <c r="AD15" s="82">
        <f t="shared" ca="1" si="6"/>
        <v>501.5</v>
      </c>
      <c r="AE15" s="74"/>
      <c r="AF15" s="139">
        <f t="shared" ca="1" si="13"/>
        <v>501.5</v>
      </c>
    </row>
    <row r="16" spans="1:32" ht="15" customHeight="1" x14ac:dyDescent="0.2">
      <c r="A16" s="90" t="s">
        <v>149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7"/>
        <v>0</v>
      </c>
      <c r="F16" s="73"/>
      <c r="G16" s="74">
        <f t="shared" ca="1" si="14"/>
        <v>0</v>
      </c>
      <c r="H16" s="73"/>
      <c r="I16" s="74">
        <f t="shared" ca="1" si="1"/>
        <v>0</v>
      </c>
      <c r="J16" s="73"/>
      <c r="K16" s="113">
        <f t="shared" ca="1" si="8"/>
        <v>0</v>
      </c>
      <c r="L16" s="73"/>
      <c r="M16" s="74">
        <f t="shared" ca="1" si="9"/>
        <v>0</v>
      </c>
      <c r="N16" s="73"/>
      <c r="O16" s="113">
        <f t="shared" ca="1" si="2"/>
        <v>0</v>
      </c>
      <c r="P16" s="101"/>
      <c r="Q16" s="74">
        <f t="shared" ca="1" si="2"/>
        <v>0</v>
      </c>
      <c r="R16" s="73"/>
      <c r="S16" s="113">
        <f t="shared" ca="1" si="10"/>
        <v>0</v>
      </c>
      <c r="T16" s="73"/>
      <c r="U16" s="113">
        <f t="shared" ca="1" si="11"/>
        <v>0</v>
      </c>
      <c r="V16" s="73"/>
      <c r="W16" s="74">
        <f t="shared" ca="1" si="3"/>
        <v>0</v>
      </c>
      <c r="X16" s="73"/>
      <c r="Y16" s="74">
        <f t="shared" ca="1" si="4"/>
        <v>0</v>
      </c>
      <c r="Z16" s="73"/>
      <c r="AA16" s="74">
        <f t="shared" ca="1" si="5"/>
        <v>0</v>
      </c>
      <c r="AB16" s="73"/>
      <c r="AC16" s="74">
        <f t="shared" ca="1" si="12"/>
        <v>0</v>
      </c>
      <c r="AD16" s="82">
        <f t="shared" ca="1" si="6"/>
        <v>0</v>
      </c>
      <c r="AE16" s="74"/>
      <c r="AF16" s="139">
        <f t="shared" ca="1" si="13"/>
        <v>0</v>
      </c>
    </row>
    <row r="17" spans="1:32" ht="15" customHeight="1" x14ac:dyDescent="0.2">
      <c r="A17" s="90" t="s">
        <v>236</v>
      </c>
      <c r="B17" t="s">
        <v>65</v>
      </c>
      <c r="C17" s="4" t="s">
        <v>4</v>
      </c>
      <c r="D17" s="19">
        <f t="shared" si="0"/>
        <v>140</v>
      </c>
      <c r="E17" s="20">
        <f t="shared" si="7"/>
        <v>0</v>
      </c>
      <c r="F17" s="73"/>
      <c r="G17" s="74">
        <f t="shared" si="14"/>
        <v>0</v>
      </c>
      <c r="H17" s="73"/>
      <c r="I17" s="74">
        <f t="shared" si="1"/>
        <v>0</v>
      </c>
      <c r="J17" s="73"/>
      <c r="K17" s="113">
        <f t="shared" si="8"/>
        <v>0</v>
      </c>
      <c r="L17" s="73"/>
      <c r="M17" s="74">
        <f t="shared" si="9"/>
        <v>0</v>
      </c>
      <c r="N17" s="73"/>
      <c r="O17" s="113">
        <f t="shared" si="2"/>
        <v>0</v>
      </c>
      <c r="P17" s="101"/>
      <c r="Q17" s="74">
        <f t="shared" si="2"/>
        <v>0</v>
      </c>
      <c r="R17" s="73"/>
      <c r="S17" s="113">
        <f t="shared" si="10"/>
        <v>0</v>
      </c>
      <c r="T17" s="73"/>
      <c r="U17" s="113">
        <f t="shared" si="11"/>
        <v>0</v>
      </c>
      <c r="V17" s="73"/>
      <c r="W17" s="74">
        <f t="shared" si="3"/>
        <v>0</v>
      </c>
      <c r="X17" s="73"/>
      <c r="Y17" s="74">
        <f t="shared" si="4"/>
        <v>0</v>
      </c>
      <c r="Z17" s="73"/>
      <c r="AA17" s="74">
        <f t="shared" si="5"/>
        <v>0</v>
      </c>
      <c r="AB17" s="73"/>
      <c r="AC17" s="74">
        <f t="shared" si="12"/>
        <v>0</v>
      </c>
      <c r="AD17" s="82">
        <f t="shared" si="6"/>
        <v>0</v>
      </c>
      <c r="AE17" s="74"/>
      <c r="AF17" s="139">
        <f t="shared" si="13"/>
        <v>0</v>
      </c>
    </row>
    <row r="18" spans="1:32" ht="15" customHeight="1" x14ac:dyDescent="0.2">
      <c r="A18" s="90" t="s">
        <v>151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 t="shared" si="7"/>
        <v>2</v>
      </c>
      <c r="F18" s="73">
        <v>2</v>
      </c>
      <c r="G18" s="74">
        <f t="shared" ca="1" si="14"/>
        <v>280</v>
      </c>
      <c r="H18" s="73"/>
      <c r="I18" s="74">
        <f t="shared" ca="1" si="1"/>
        <v>0</v>
      </c>
      <c r="J18" s="73"/>
      <c r="K18" s="113">
        <f t="shared" ca="1" si="8"/>
        <v>0</v>
      </c>
      <c r="L18" s="73"/>
      <c r="M18" s="74">
        <f t="shared" ca="1" si="9"/>
        <v>0</v>
      </c>
      <c r="N18" s="73"/>
      <c r="O18" s="113">
        <f t="shared" ca="1" si="2"/>
        <v>0</v>
      </c>
      <c r="P18" s="101"/>
      <c r="Q18" s="74">
        <f t="shared" ca="1" si="2"/>
        <v>0</v>
      </c>
      <c r="R18" s="73"/>
      <c r="S18" s="113">
        <f t="shared" ca="1" si="10"/>
        <v>0</v>
      </c>
      <c r="T18" s="73"/>
      <c r="U18" s="113">
        <f t="shared" ca="1" si="11"/>
        <v>0</v>
      </c>
      <c r="V18" s="73"/>
      <c r="W18" s="74">
        <f t="shared" ca="1" si="3"/>
        <v>0</v>
      </c>
      <c r="X18" s="73"/>
      <c r="Y18" s="74">
        <f t="shared" ca="1" si="4"/>
        <v>0</v>
      </c>
      <c r="Z18" s="73"/>
      <c r="AA18" s="74">
        <f t="shared" ca="1" si="5"/>
        <v>0</v>
      </c>
      <c r="AB18" s="73"/>
      <c r="AC18" s="74">
        <f t="shared" ca="1" si="12"/>
        <v>0</v>
      </c>
      <c r="AD18" s="82">
        <f t="shared" ca="1" si="6"/>
        <v>280</v>
      </c>
      <c r="AE18" s="74"/>
      <c r="AF18" s="139">
        <f t="shared" ca="1" si="13"/>
        <v>280</v>
      </c>
    </row>
    <row r="19" spans="1:32" ht="15" customHeight="1" x14ac:dyDescent="0.2">
      <c r="A19" s="90" t="s">
        <v>164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si="7"/>
        <v>0</v>
      </c>
      <c r="F19" s="73"/>
      <c r="G19" s="74">
        <f t="shared" ca="1" si="14"/>
        <v>0</v>
      </c>
      <c r="H19" s="73"/>
      <c r="I19" s="74">
        <f t="shared" ca="1" si="1"/>
        <v>0</v>
      </c>
      <c r="J19" s="73"/>
      <c r="K19" s="113">
        <f t="shared" ca="1" si="8"/>
        <v>0</v>
      </c>
      <c r="L19" s="73"/>
      <c r="M19" s="74">
        <f t="shared" ca="1" si="9"/>
        <v>0</v>
      </c>
      <c r="N19" s="73"/>
      <c r="O19" s="113">
        <f t="shared" ca="1" si="2"/>
        <v>0</v>
      </c>
      <c r="P19" s="101"/>
      <c r="Q19" s="74">
        <f t="shared" ca="1" si="2"/>
        <v>0</v>
      </c>
      <c r="R19" s="73"/>
      <c r="S19" s="113">
        <f t="shared" ca="1" si="10"/>
        <v>0</v>
      </c>
      <c r="T19" s="73"/>
      <c r="U19" s="113">
        <f t="shared" ca="1" si="11"/>
        <v>0</v>
      </c>
      <c r="V19" s="73"/>
      <c r="W19" s="74">
        <f t="shared" ca="1" si="3"/>
        <v>0</v>
      </c>
      <c r="X19" s="73"/>
      <c r="Y19" s="74">
        <f t="shared" ca="1" si="4"/>
        <v>0</v>
      </c>
      <c r="Z19" s="73"/>
      <c r="AA19" s="74">
        <f t="shared" ca="1" si="5"/>
        <v>0</v>
      </c>
      <c r="AB19" s="73"/>
      <c r="AC19" s="74">
        <f t="shared" ca="1" si="12"/>
        <v>0</v>
      </c>
      <c r="AD19" s="82">
        <f t="shared" ca="1" si="6"/>
        <v>0</v>
      </c>
      <c r="AE19" s="74"/>
      <c r="AF19" s="139">
        <f t="shared" ca="1" si="13"/>
        <v>0</v>
      </c>
    </row>
    <row r="20" spans="1:32" ht="15" customHeight="1" x14ac:dyDescent="0.2">
      <c r="A20" s="90" t="s">
        <v>168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7"/>
        <v>0</v>
      </c>
      <c r="F20" s="73"/>
      <c r="G20" s="74">
        <f t="shared" ca="1" si="14"/>
        <v>0</v>
      </c>
      <c r="H20" s="73"/>
      <c r="I20" s="74">
        <f t="shared" ca="1" si="1"/>
        <v>0</v>
      </c>
      <c r="J20" s="73"/>
      <c r="K20" s="113">
        <f t="shared" ca="1" si="8"/>
        <v>0</v>
      </c>
      <c r="L20" s="73"/>
      <c r="M20" s="74">
        <f t="shared" ca="1" si="9"/>
        <v>0</v>
      </c>
      <c r="N20" s="73"/>
      <c r="O20" s="113">
        <f t="shared" ca="1" si="2"/>
        <v>0</v>
      </c>
      <c r="P20" s="101"/>
      <c r="Q20" s="74">
        <f t="shared" ca="1" si="2"/>
        <v>0</v>
      </c>
      <c r="R20" s="73"/>
      <c r="S20" s="113">
        <f t="shared" ca="1" si="10"/>
        <v>0</v>
      </c>
      <c r="T20" s="73"/>
      <c r="U20" s="113">
        <f t="shared" ca="1" si="11"/>
        <v>0</v>
      </c>
      <c r="V20" s="73"/>
      <c r="W20" s="74">
        <f t="shared" ca="1" si="3"/>
        <v>0</v>
      </c>
      <c r="X20" s="73"/>
      <c r="Y20" s="74">
        <f t="shared" ca="1" si="4"/>
        <v>0</v>
      </c>
      <c r="Z20" s="73"/>
      <c r="AA20" s="74">
        <f t="shared" ca="1" si="5"/>
        <v>0</v>
      </c>
      <c r="AB20" s="73"/>
      <c r="AC20" s="74">
        <f t="shared" ca="1" si="12"/>
        <v>0</v>
      </c>
      <c r="AD20" s="82">
        <f t="shared" ca="1" si="6"/>
        <v>0</v>
      </c>
      <c r="AE20" s="74"/>
      <c r="AF20" s="139">
        <f t="shared" ca="1" si="13"/>
        <v>0</v>
      </c>
    </row>
    <row r="21" spans="1:32" ht="15" customHeight="1" x14ac:dyDescent="0.2">
      <c r="A21" s="90" t="s">
        <v>169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7"/>
        <v>0</v>
      </c>
      <c r="F21" s="73"/>
      <c r="G21" s="74">
        <f t="shared" ca="1" si="14"/>
        <v>0</v>
      </c>
      <c r="H21" s="73"/>
      <c r="I21" s="74">
        <f t="shared" ca="1" si="1"/>
        <v>0</v>
      </c>
      <c r="J21" s="73"/>
      <c r="K21" s="113">
        <f t="shared" ca="1" si="8"/>
        <v>0</v>
      </c>
      <c r="L21" s="73"/>
      <c r="M21" s="74">
        <f t="shared" ca="1" si="9"/>
        <v>0</v>
      </c>
      <c r="N21" s="73"/>
      <c r="O21" s="113">
        <f t="shared" ca="1" si="2"/>
        <v>0</v>
      </c>
      <c r="P21" s="101"/>
      <c r="Q21" s="74">
        <f t="shared" ca="1" si="2"/>
        <v>0</v>
      </c>
      <c r="R21" s="73"/>
      <c r="S21" s="113">
        <f t="shared" ca="1" si="10"/>
        <v>0</v>
      </c>
      <c r="T21" s="73"/>
      <c r="U21" s="113">
        <f t="shared" ca="1" si="11"/>
        <v>0</v>
      </c>
      <c r="V21" s="73"/>
      <c r="W21" s="74">
        <f t="shared" ca="1" si="3"/>
        <v>0</v>
      </c>
      <c r="X21" s="73"/>
      <c r="Y21" s="74">
        <f t="shared" ca="1" si="4"/>
        <v>0</v>
      </c>
      <c r="Z21" s="73"/>
      <c r="AA21" s="74">
        <f t="shared" ca="1" si="5"/>
        <v>0</v>
      </c>
      <c r="AB21" s="73"/>
      <c r="AC21" s="74">
        <f t="shared" ca="1" si="12"/>
        <v>0</v>
      </c>
      <c r="AD21" s="82">
        <f t="shared" ca="1" si="6"/>
        <v>0</v>
      </c>
      <c r="AE21" s="74"/>
      <c r="AF21" s="139">
        <f t="shared" ca="1" si="13"/>
        <v>0</v>
      </c>
    </row>
    <row r="22" spans="1:32" ht="15" customHeight="1" x14ac:dyDescent="0.2">
      <c r="A22" s="90" t="s">
        <v>170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7"/>
        <v>0</v>
      </c>
      <c r="F22" s="73"/>
      <c r="G22" s="74">
        <f t="shared" ca="1" si="14"/>
        <v>0</v>
      </c>
      <c r="H22" s="73"/>
      <c r="I22" s="74">
        <f t="shared" ca="1" si="1"/>
        <v>0</v>
      </c>
      <c r="J22" s="73"/>
      <c r="K22" s="113">
        <f t="shared" ca="1" si="8"/>
        <v>0</v>
      </c>
      <c r="L22" s="73"/>
      <c r="M22" s="74">
        <f t="shared" ca="1" si="9"/>
        <v>0</v>
      </c>
      <c r="N22" s="73"/>
      <c r="O22" s="113">
        <f t="shared" ca="1" si="2"/>
        <v>0</v>
      </c>
      <c r="P22" s="101"/>
      <c r="Q22" s="74">
        <f t="shared" ca="1" si="2"/>
        <v>0</v>
      </c>
      <c r="R22" s="73"/>
      <c r="S22" s="113">
        <f t="shared" ca="1" si="10"/>
        <v>0</v>
      </c>
      <c r="T22" s="73"/>
      <c r="U22" s="113">
        <f t="shared" ca="1" si="11"/>
        <v>0</v>
      </c>
      <c r="V22" s="73"/>
      <c r="W22" s="74">
        <f t="shared" ca="1" si="3"/>
        <v>0</v>
      </c>
      <c r="X22" s="73"/>
      <c r="Y22" s="74">
        <f t="shared" ca="1" si="4"/>
        <v>0</v>
      </c>
      <c r="Z22" s="73"/>
      <c r="AA22" s="74">
        <f t="shared" ca="1" si="5"/>
        <v>0</v>
      </c>
      <c r="AB22" s="73"/>
      <c r="AC22" s="74">
        <f t="shared" ca="1" si="12"/>
        <v>0</v>
      </c>
      <c r="AD22" s="82">
        <f t="shared" ca="1" si="6"/>
        <v>0</v>
      </c>
      <c r="AE22" s="74"/>
      <c r="AF22" s="139">
        <f t="shared" ca="1" si="13"/>
        <v>0</v>
      </c>
    </row>
    <row r="23" spans="1:32" ht="15" customHeight="1" x14ac:dyDescent="0.2">
      <c r="A23" s="90" t="s">
        <v>171</v>
      </c>
      <c r="B23" t="str">
        <f>IF($A23="","",INDEX('MA-Liste'!$D:$D,MATCH($A23,'MA-Liste'!$M:$M,FALSE)))</f>
        <v>AeBo</v>
      </c>
      <c r="C23" s="4" t="str">
        <f ca="1">IF($A23="","",INDEX(INDIRECT("'MA-Liste'!"&amp;$C$11),MATCH($A23,'MA-Liste'!$M:$M,FALSE)))</f>
        <v>F</v>
      </c>
      <c r="D23" s="19">
        <f t="shared" ca="1" si="0"/>
        <v>60</v>
      </c>
      <c r="E23" s="20">
        <f t="shared" si="7"/>
        <v>0</v>
      </c>
      <c r="F23" s="73"/>
      <c r="G23" s="74">
        <f t="shared" ca="1" si="14"/>
        <v>0</v>
      </c>
      <c r="H23" s="73"/>
      <c r="I23" s="74">
        <f t="shared" ca="1" si="1"/>
        <v>0</v>
      </c>
      <c r="J23" s="73"/>
      <c r="K23" s="113">
        <f t="shared" ca="1" si="8"/>
        <v>0</v>
      </c>
      <c r="L23" s="73"/>
      <c r="M23" s="74">
        <f t="shared" ca="1" si="9"/>
        <v>0</v>
      </c>
      <c r="N23" s="73"/>
      <c r="O23" s="113">
        <f t="shared" ca="1" si="2"/>
        <v>0</v>
      </c>
      <c r="P23" s="101"/>
      <c r="Q23" s="74">
        <f t="shared" ca="1" si="2"/>
        <v>0</v>
      </c>
      <c r="R23" s="73"/>
      <c r="S23" s="113">
        <f t="shared" ca="1" si="10"/>
        <v>0</v>
      </c>
      <c r="T23" s="73"/>
      <c r="U23" s="113">
        <f t="shared" ca="1" si="11"/>
        <v>0</v>
      </c>
      <c r="V23" s="73"/>
      <c r="W23" s="74">
        <f t="shared" ca="1" si="3"/>
        <v>0</v>
      </c>
      <c r="X23" s="73"/>
      <c r="Y23" s="74">
        <f t="shared" ca="1" si="4"/>
        <v>0</v>
      </c>
      <c r="Z23" s="73"/>
      <c r="AA23" s="74">
        <f t="shared" ca="1" si="5"/>
        <v>0</v>
      </c>
      <c r="AB23" s="73"/>
      <c r="AC23" s="74">
        <f t="shared" ca="1" si="12"/>
        <v>0</v>
      </c>
      <c r="AD23" s="82">
        <f t="shared" ca="1" si="6"/>
        <v>0</v>
      </c>
      <c r="AE23" s="74"/>
      <c r="AF23" s="139">
        <f t="shared" ca="1" si="13"/>
        <v>0</v>
      </c>
    </row>
    <row r="24" spans="1:32" ht="15" customHeight="1" x14ac:dyDescent="0.2">
      <c r="A24" s="90" t="s">
        <v>150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B</v>
      </c>
      <c r="D24" s="19">
        <f t="shared" ca="1" si="0"/>
        <v>140</v>
      </c>
      <c r="E24" s="20">
        <f>SUM(F24++H24+J24+L24+N24+P24+R24+T24+V24+X24+Z24+AB24)</f>
        <v>31.5</v>
      </c>
      <c r="F24" s="73">
        <v>9</v>
      </c>
      <c r="G24" s="74">
        <f t="shared" ca="1" si="14"/>
        <v>1260</v>
      </c>
      <c r="H24" s="73"/>
      <c r="I24" s="74">
        <f t="shared" ca="1" si="1"/>
        <v>0</v>
      </c>
      <c r="J24" s="73"/>
      <c r="K24" s="113">
        <f t="shared" ca="1" si="8"/>
        <v>0</v>
      </c>
      <c r="L24" s="73"/>
      <c r="M24" s="74">
        <f t="shared" ca="1" si="9"/>
        <v>0</v>
      </c>
      <c r="N24" s="73"/>
      <c r="O24" s="113">
        <f t="shared" ca="1" si="2"/>
        <v>0</v>
      </c>
      <c r="P24" s="101"/>
      <c r="Q24" s="74">
        <f t="shared" ca="1" si="2"/>
        <v>0</v>
      </c>
      <c r="R24" s="73">
        <v>13.5</v>
      </c>
      <c r="S24" s="113">
        <f t="shared" ca="1" si="10"/>
        <v>1890</v>
      </c>
      <c r="T24" s="73">
        <v>9</v>
      </c>
      <c r="U24" s="113">
        <f t="shared" ca="1" si="11"/>
        <v>1260</v>
      </c>
      <c r="V24" s="73"/>
      <c r="W24" s="74">
        <f t="shared" ca="1" si="3"/>
        <v>0</v>
      </c>
      <c r="X24" s="73"/>
      <c r="Y24" s="74">
        <f t="shared" ca="1" si="4"/>
        <v>0</v>
      </c>
      <c r="Z24" s="73"/>
      <c r="AA24" s="74">
        <f t="shared" ca="1" si="5"/>
        <v>0</v>
      </c>
      <c r="AB24" s="73"/>
      <c r="AC24" s="74">
        <f t="shared" ca="1" si="12"/>
        <v>0</v>
      </c>
      <c r="AD24" s="82">
        <f ca="1">IF(D24="",0,D24*E24)</f>
        <v>4410</v>
      </c>
      <c r="AE24" s="74"/>
      <c r="AF24" s="139">
        <f t="shared" ca="1" si="13"/>
        <v>4410</v>
      </c>
    </row>
    <row r="25" spans="1:32" ht="15" customHeight="1" x14ac:dyDescent="0.2">
      <c r="A25" s="90" t="s">
        <v>174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C</v>
      </c>
      <c r="D25" s="19">
        <f t="shared" ca="1" si="0"/>
        <v>118</v>
      </c>
      <c r="E25" s="20">
        <f t="shared" ref="E25:E83" si="15">SUM(F25++H25+J25+L25+N25+P25+R25+T25+V25+X25+Z25+AB25)</f>
        <v>89.5</v>
      </c>
      <c r="F25" s="73"/>
      <c r="G25" s="74">
        <f t="shared" ca="1" si="14"/>
        <v>0</v>
      </c>
      <c r="H25" s="73"/>
      <c r="I25" s="74">
        <f t="shared" ca="1" si="1"/>
        <v>0</v>
      </c>
      <c r="J25" s="73"/>
      <c r="K25" s="113">
        <f t="shared" ca="1" si="8"/>
        <v>0</v>
      </c>
      <c r="L25" s="73"/>
      <c r="M25" s="74">
        <f t="shared" ca="1" si="9"/>
        <v>0</v>
      </c>
      <c r="N25" s="73"/>
      <c r="O25" s="113">
        <f t="shared" ca="1" si="2"/>
        <v>0</v>
      </c>
      <c r="P25" s="101"/>
      <c r="Q25" s="74">
        <f t="shared" ca="1" si="2"/>
        <v>0</v>
      </c>
      <c r="R25" s="73">
        <v>89.5</v>
      </c>
      <c r="S25" s="113">
        <f t="shared" ca="1" si="10"/>
        <v>10561</v>
      </c>
      <c r="T25" s="73"/>
      <c r="U25" s="113">
        <f t="shared" ca="1" si="11"/>
        <v>0</v>
      </c>
      <c r="V25" s="73"/>
      <c r="W25" s="74">
        <f t="shared" ca="1" si="3"/>
        <v>0</v>
      </c>
      <c r="X25" s="73"/>
      <c r="Y25" s="74">
        <f t="shared" ca="1" si="4"/>
        <v>0</v>
      </c>
      <c r="Z25" s="73"/>
      <c r="AA25" s="74">
        <f t="shared" ca="1" si="5"/>
        <v>0</v>
      </c>
      <c r="AB25" s="73"/>
      <c r="AC25" s="74">
        <f t="shared" ca="1" si="12"/>
        <v>0</v>
      </c>
      <c r="AD25" s="82">
        <f t="shared" ca="1" si="6"/>
        <v>10561</v>
      </c>
      <c r="AE25" s="74"/>
      <c r="AF25" s="139">
        <f t="shared" ca="1" si="13"/>
        <v>10561</v>
      </c>
    </row>
    <row r="26" spans="1:32" ht="15" customHeight="1" x14ac:dyDescent="0.2">
      <c r="A26" s="90" t="s">
        <v>202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15"/>
        <v>0</v>
      </c>
      <c r="F26" s="73"/>
      <c r="G26" s="74">
        <f t="shared" ca="1" si="14"/>
        <v>0</v>
      </c>
      <c r="H26" s="73"/>
      <c r="I26" s="74">
        <f t="shared" ca="1" si="1"/>
        <v>0</v>
      </c>
      <c r="J26" s="73"/>
      <c r="K26" s="113">
        <f t="shared" ca="1" si="8"/>
        <v>0</v>
      </c>
      <c r="L26" s="73"/>
      <c r="M26" s="74">
        <f t="shared" ca="1" si="9"/>
        <v>0</v>
      </c>
      <c r="N26" s="73"/>
      <c r="O26" s="113">
        <f t="shared" ca="1" si="2"/>
        <v>0</v>
      </c>
      <c r="P26" s="101"/>
      <c r="Q26" s="74">
        <f t="shared" ca="1" si="2"/>
        <v>0</v>
      </c>
      <c r="R26" s="73"/>
      <c r="S26" s="113">
        <f t="shared" ca="1" si="10"/>
        <v>0</v>
      </c>
      <c r="T26" s="73"/>
      <c r="U26" s="113">
        <f t="shared" ca="1" si="11"/>
        <v>0</v>
      </c>
      <c r="V26" s="73"/>
      <c r="W26" s="74">
        <f t="shared" ca="1" si="3"/>
        <v>0</v>
      </c>
      <c r="X26" s="73"/>
      <c r="Y26" s="74">
        <f t="shared" ca="1" si="4"/>
        <v>0</v>
      </c>
      <c r="Z26" s="73"/>
      <c r="AA26" s="74">
        <f t="shared" ca="1" si="5"/>
        <v>0</v>
      </c>
      <c r="AB26" s="73"/>
      <c r="AC26" s="74">
        <f t="shared" ca="1" si="12"/>
        <v>0</v>
      </c>
      <c r="AD26" s="82">
        <f t="shared" ca="1" si="6"/>
        <v>0</v>
      </c>
      <c r="AE26" s="74"/>
      <c r="AF26" s="139">
        <f t="shared" ca="1" si="13"/>
        <v>0</v>
      </c>
    </row>
    <row r="27" spans="1:32" ht="15" customHeight="1" x14ac:dyDescent="0.2">
      <c r="A27" s="90" t="s">
        <v>166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D</v>
      </c>
      <c r="D27" s="19">
        <f t="shared" ca="1" si="0"/>
        <v>100</v>
      </c>
      <c r="E27" s="20">
        <f t="shared" si="15"/>
        <v>0</v>
      </c>
      <c r="F27" s="73"/>
      <c r="G27" s="74">
        <f t="shared" ca="1" si="14"/>
        <v>0</v>
      </c>
      <c r="H27" s="73"/>
      <c r="I27" s="74">
        <f t="shared" ca="1" si="1"/>
        <v>0</v>
      </c>
      <c r="J27" s="73"/>
      <c r="K27" s="113">
        <f t="shared" ca="1" si="8"/>
        <v>0</v>
      </c>
      <c r="L27" s="73"/>
      <c r="M27" s="74">
        <f t="shared" ca="1" si="9"/>
        <v>0</v>
      </c>
      <c r="N27" s="73"/>
      <c r="O27" s="113">
        <f t="shared" ca="1" si="2"/>
        <v>0</v>
      </c>
      <c r="P27" s="101"/>
      <c r="Q27" s="74">
        <f t="shared" ca="1" si="2"/>
        <v>0</v>
      </c>
      <c r="R27" s="73"/>
      <c r="S27" s="113">
        <f t="shared" ca="1" si="10"/>
        <v>0</v>
      </c>
      <c r="T27" s="73"/>
      <c r="U27" s="113">
        <f t="shared" ca="1" si="11"/>
        <v>0</v>
      </c>
      <c r="V27" s="73"/>
      <c r="W27" s="74">
        <f t="shared" ca="1" si="3"/>
        <v>0</v>
      </c>
      <c r="X27" s="73"/>
      <c r="Y27" s="74">
        <f t="shared" ca="1" si="4"/>
        <v>0</v>
      </c>
      <c r="Z27" s="73"/>
      <c r="AA27" s="74">
        <f t="shared" ca="1" si="5"/>
        <v>0</v>
      </c>
      <c r="AB27" s="73"/>
      <c r="AC27" s="74">
        <f t="shared" ca="1" si="12"/>
        <v>0</v>
      </c>
      <c r="AD27" s="82">
        <f t="shared" ca="1" si="6"/>
        <v>0</v>
      </c>
      <c r="AE27" s="74"/>
      <c r="AF27" s="139">
        <f t="shared" ca="1" si="13"/>
        <v>0</v>
      </c>
    </row>
    <row r="28" spans="1:32" ht="15" customHeight="1" x14ac:dyDescent="0.2">
      <c r="A28" s="90" t="s">
        <v>167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F</v>
      </c>
      <c r="D28" s="19">
        <f t="shared" ca="1" si="0"/>
        <v>60</v>
      </c>
      <c r="E28" s="20">
        <f t="shared" si="15"/>
        <v>0</v>
      </c>
      <c r="F28" s="73"/>
      <c r="G28" s="74">
        <f t="shared" ca="1" si="14"/>
        <v>0</v>
      </c>
      <c r="H28" s="73"/>
      <c r="I28" s="74">
        <f t="shared" ca="1" si="1"/>
        <v>0</v>
      </c>
      <c r="J28" s="73"/>
      <c r="K28" s="113">
        <f t="shared" ca="1" si="8"/>
        <v>0</v>
      </c>
      <c r="L28" s="73"/>
      <c r="M28" s="74">
        <f t="shared" ca="1" si="9"/>
        <v>0</v>
      </c>
      <c r="N28" s="73"/>
      <c r="O28" s="113">
        <f t="shared" ca="1" si="2"/>
        <v>0</v>
      </c>
      <c r="P28" s="101"/>
      <c r="Q28" s="74">
        <f t="shared" ca="1" si="2"/>
        <v>0</v>
      </c>
      <c r="R28" s="73"/>
      <c r="S28" s="113">
        <f t="shared" ca="1" si="10"/>
        <v>0</v>
      </c>
      <c r="T28" s="73"/>
      <c r="U28" s="113">
        <f t="shared" ca="1" si="11"/>
        <v>0</v>
      </c>
      <c r="V28" s="73"/>
      <c r="W28" s="74">
        <f t="shared" ca="1" si="3"/>
        <v>0</v>
      </c>
      <c r="X28" s="73"/>
      <c r="Y28" s="74">
        <f t="shared" ca="1" si="4"/>
        <v>0</v>
      </c>
      <c r="Z28" s="73"/>
      <c r="AA28" s="74">
        <f t="shared" ca="1" si="5"/>
        <v>0</v>
      </c>
      <c r="AB28" s="73"/>
      <c r="AC28" s="74">
        <f t="shared" ca="1" si="12"/>
        <v>0</v>
      </c>
      <c r="AD28" s="82">
        <f t="shared" ca="1" si="6"/>
        <v>0</v>
      </c>
      <c r="AE28" s="74"/>
      <c r="AF28" s="139">
        <f t="shared" ca="1" si="13"/>
        <v>0</v>
      </c>
    </row>
    <row r="29" spans="1:32" ht="15" customHeight="1" x14ac:dyDescent="0.2">
      <c r="A29" s="90" t="s">
        <v>176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G</v>
      </c>
      <c r="D29" s="19">
        <f t="shared" ca="1" si="0"/>
        <v>35</v>
      </c>
      <c r="E29" s="20">
        <f t="shared" si="15"/>
        <v>0</v>
      </c>
      <c r="F29" s="73"/>
      <c r="G29" s="74">
        <f t="shared" ca="1" si="14"/>
        <v>0</v>
      </c>
      <c r="H29" s="73"/>
      <c r="I29" s="74">
        <f t="shared" ca="1" si="1"/>
        <v>0</v>
      </c>
      <c r="J29" s="73"/>
      <c r="K29" s="113">
        <f t="shared" ca="1" si="8"/>
        <v>0</v>
      </c>
      <c r="L29" s="73"/>
      <c r="M29" s="74">
        <f t="shared" ca="1" si="9"/>
        <v>0</v>
      </c>
      <c r="N29" s="73"/>
      <c r="O29" s="113">
        <f t="shared" ca="1" si="2"/>
        <v>0</v>
      </c>
      <c r="P29" s="101"/>
      <c r="Q29" s="74">
        <f t="shared" ca="1" si="2"/>
        <v>0</v>
      </c>
      <c r="R29" s="73"/>
      <c r="S29" s="113">
        <f t="shared" ca="1" si="10"/>
        <v>0</v>
      </c>
      <c r="T29" s="73"/>
      <c r="U29" s="113">
        <f t="shared" ca="1" si="11"/>
        <v>0</v>
      </c>
      <c r="V29" s="73"/>
      <c r="W29" s="74">
        <f t="shared" ca="1" si="3"/>
        <v>0</v>
      </c>
      <c r="X29" s="73"/>
      <c r="Y29" s="74">
        <f t="shared" ca="1" si="4"/>
        <v>0</v>
      </c>
      <c r="Z29" s="73"/>
      <c r="AA29" s="74">
        <f t="shared" ca="1" si="5"/>
        <v>0</v>
      </c>
      <c r="AB29" s="73"/>
      <c r="AC29" s="74">
        <f t="shared" ca="1" si="12"/>
        <v>0</v>
      </c>
      <c r="AD29" s="82">
        <f t="shared" ca="1" si="6"/>
        <v>0</v>
      </c>
      <c r="AE29" s="74"/>
      <c r="AF29" s="139">
        <f t="shared" ca="1" si="13"/>
        <v>0</v>
      </c>
    </row>
    <row r="30" spans="1:32" ht="15" customHeight="1" x14ac:dyDescent="0.2">
      <c r="A30" s="84" t="s">
        <v>143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D</v>
      </c>
      <c r="D30" s="19">
        <f t="shared" ca="1" si="0"/>
        <v>100</v>
      </c>
      <c r="E30" s="20">
        <f t="shared" si="15"/>
        <v>0</v>
      </c>
      <c r="F30" s="73"/>
      <c r="G30" s="74">
        <f t="shared" ca="1" si="14"/>
        <v>0</v>
      </c>
      <c r="H30" s="73"/>
      <c r="I30" s="74">
        <f t="shared" ca="1" si="1"/>
        <v>0</v>
      </c>
      <c r="J30" s="73"/>
      <c r="K30" s="113">
        <f t="shared" ca="1" si="8"/>
        <v>0</v>
      </c>
      <c r="L30" s="73"/>
      <c r="M30" s="74">
        <f t="shared" ca="1" si="9"/>
        <v>0</v>
      </c>
      <c r="N30" s="73"/>
      <c r="O30" s="113">
        <f t="shared" ca="1" si="2"/>
        <v>0</v>
      </c>
      <c r="P30" s="101"/>
      <c r="Q30" s="74">
        <f t="shared" ca="1" si="2"/>
        <v>0</v>
      </c>
      <c r="R30" s="73"/>
      <c r="S30" s="113">
        <f t="shared" ca="1" si="10"/>
        <v>0</v>
      </c>
      <c r="T30" s="73"/>
      <c r="U30" s="113">
        <f t="shared" ca="1" si="11"/>
        <v>0</v>
      </c>
      <c r="V30" s="73"/>
      <c r="W30" s="74">
        <f t="shared" ca="1" si="3"/>
        <v>0</v>
      </c>
      <c r="X30" s="73"/>
      <c r="Y30" s="74">
        <f t="shared" ca="1" si="4"/>
        <v>0</v>
      </c>
      <c r="Z30" s="73"/>
      <c r="AA30" s="74">
        <f t="shared" ca="1" si="5"/>
        <v>0</v>
      </c>
      <c r="AB30" s="73"/>
      <c r="AC30" s="74">
        <f t="shared" ca="1" si="12"/>
        <v>0</v>
      </c>
      <c r="AD30" s="82">
        <f t="shared" ca="1" si="6"/>
        <v>0</v>
      </c>
      <c r="AE30" s="74"/>
      <c r="AF30" s="139">
        <f t="shared" ca="1" si="13"/>
        <v>0</v>
      </c>
    </row>
    <row r="31" spans="1:32" ht="15" customHeight="1" x14ac:dyDescent="0.2">
      <c r="A31" s="84" t="s">
        <v>182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G</v>
      </c>
      <c r="D31" s="19">
        <f t="shared" ca="1" si="0"/>
        <v>35</v>
      </c>
      <c r="E31" s="20">
        <f t="shared" si="15"/>
        <v>0</v>
      </c>
      <c r="F31" s="73"/>
      <c r="G31" s="74">
        <f t="shared" ca="1" si="14"/>
        <v>0</v>
      </c>
      <c r="H31" s="73"/>
      <c r="I31" s="74">
        <f t="shared" ca="1" si="1"/>
        <v>0</v>
      </c>
      <c r="J31" s="73"/>
      <c r="K31" s="113">
        <f t="shared" ca="1" si="8"/>
        <v>0</v>
      </c>
      <c r="L31" s="73"/>
      <c r="M31" s="74">
        <f t="shared" ca="1" si="9"/>
        <v>0</v>
      </c>
      <c r="N31" s="73"/>
      <c r="O31" s="113">
        <f t="shared" ca="1" si="2"/>
        <v>0</v>
      </c>
      <c r="P31" s="101"/>
      <c r="Q31" s="74">
        <f t="shared" ca="1" si="2"/>
        <v>0</v>
      </c>
      <c r="R31" s="73"/>
      <c r="S31" s="113">
        <f t="shared" ca="1" si="10"/>
        <v>0</v>
      </c>
      <c r="T31" s="73"/>
      <c r="U31" s="113">
        <f t="shared" ca="1" si="11"/>
        <v>0</v>
      </c>
      <c r="V31" s="73"/>
      <c r="W31" s="74">
        <f t="shared" ca="1" si="3"/>
        <v>0</v>
      </c>
      <c r="X31" s="73"/>
      <c r="Y31" s="74">
        <f t="shared" ca="1" si="4"/>
        <v>0</v>
      </c>
      <c r="Z31" s="73"/>
      <c r="AA31" s="74">
        <f t="shared" ca="1" si="5"/>
        <v>0</v>
      </c>
      <c r="AB31" s="73"/>
      <c r="AC31" s="74">
        <f t="shared" ca="1" si="12"/>
        <v>0</v>
      </c>
      <c r="AD31" s="82">
        <f t="shared" ca="1" si="6"/>
        <v>0</v>
      </c>
      <c r="AE31" s="74"/>
      <c r="AF31" s="139">
        <f t="shared" ca="1" si="13"/>
        <v>0</v>
      </c>
    </row>
    <row r="32" spans="1:32" ht="15" customHeight="1" x14ac:dyDescent="0.2">
      <c r="A32" s="84" t="s">
        <v>147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B</v>
      </c>
      <c r="D32" s="19">
        <f t="shared" ca="1" si="0"/>
        <v>140</v>
      </c>
      <c r="E32" s="20">
        <f t="shared" si="15"/>
        <v>33.5</v>
      </c>
      <c r="F32" s="73"/>
      <c r="G32" s="74">
        <f t="shared" ca="1" si="14"/>
        <v>0</v>
      </c>
      <c r="H32" s="73"/>
      <c r="I32" s="74">
        <f t="shared" ca="1" si="1"/>
        <v>0</v>
      </c>
      <c r="J32" s="73"/>
      <c r="K32" s="113">
        <f t="shared" ca="1" si="8"/>
        <v>0</v>
      </c>
      <c r="L32" s="73"/>
      <c r="M32" s="74">
        <f t="shared" ca="1" si="9"/>
        <v>0</v>
      </c>
      <c r="N32" s="73"/>
      <c r="O32" s="113">
        <f t="shared" ca="1" si="2"/>
        <v>0</v>
      </c>
      <c r="P32" s="101"/>
      <c r="Q32" s="74">
        <f t="shared" ca="1" si="2"/>
        <v>0</v>
      </c>
      <c r="R32" s="73"/>
      <c r="S32" s="113">
        <f t="shared" ca="1" si="10"/>
        <v>0</v>
      </c>
      <c r="T32" s="73"/>
      <c r="U32" s="113">
        <f t="shared" ca="1" si="11"/>
        <v>0</v>
      </c>
      <c r="V32" s="73"/>
      <c r="W32" s="74">
        <f t="shared" ca="1" si="3"/>
        <v>0</v>
      </c>
      <c r="X32" s="73"/>
      <c r="Y32" s="74">
        <f t="shared" ca="1" si="4"/>
        <v>0</v>
      </c>
      <c r="Z32" s="73"/>
      <c r="AA32" s="74">
        <f t="shared" ca="1" si="5"/>
        <v>0</v>
      </c>
      <c r="AB32" s="73">
        <v>33.5</v>
      </c>
      <c r="AC32" s="74">
        <f t="shared" ca="1" si="12"/>
        <v>4690</v>
      </c>
      <c r="AD32" s="82">
        <f t="shared" ca="1" si="6"/>
        <v>4690</v>
      </c>
      <c r="AE32" s="74"/>
      <c r="AF32" s="139">
        <f t="shared" ca="1" si="13"/>
        <v>4690</v>
      </c>
    </row>
    <row r="33" spans="1:32" ht="15" customHeight="1" x14ac:dyDescent="0.2">
      <c r="A33" s="84" t="s">
        <v>205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D</v>
      </c>
      <c r="D33" s="19">
        <f t="shared" ca="1" si="0"/>
        <v>100</v>
      </c>
      <c r="E33" s="20">
        <f t="shared" si="15"/>
        <v>0</v>
      </c>
      <c r="F33" s="73"/>
      <c r="G33" s="74">
        <f t="shared" ca="1" si="14"/>
        <v>0</v>
      </c>
      <c r="H33" s="73"/>
      <c r="I33" s="74">
        <f t="shared" ca="1" si="1"/>
        <v>0</v>
      </c>
      <c r="J33" s="73"/>
      <c r="K33" s="113">
        <f t="shared" ca="1" si="8"/>
        <v>0</v>
      </c>
      <c r="L33" s="73"/>
      <c r="M33" s="74">
        <f t="shared" ca="1" si="9"/>
        <v>0</v>
      </c>
      <c r="N33" s="220"/>
      <c r="O33" s="221">
        <f t="shared" ca="1" si="2"/>
        <v>0</v>
      </c>
      <c r="P33" s="101"/>
      <c r="Q33" s="74">
        <f t="shared" ca="1" si="2"/>
        <v>0</v>
      </c>
      <c r="R33" s="73"/>
      <c r="S33" s="113">
        <f t="shared" ca="1" si="10"/>
        <v>0</v>
      </c>
      <c r="T33" s="73"/>
      <c r="U33" s="113">
        <f t="shared" ca="1" si="11"/>
        <v>0</v>
      </c>
      <c r="V33" s="73"/>
      <c r="W33" s="74">
        <f t="shared" ca="1" si="3"/>
        <v>0</v>
      </c>
      <c r="X33" s="73"/>
      <c r="Y33" s="74">
        <f t="shared" ca="1" si="4"/>
        <v>0</v>
      </c>
      <c r="Z33" s="73"/>
      <c r="AA33" s="74">
        <f t="shared" ca="1" si="5"/>
        <v>0</v>
      </c>
      <c r="AB33" s="73"/>
      <c r="AC33" s="74">
        <f t="shared" ca="1" si="12"/>
        <v>0</v>
      </c>
      <c r="AD33" s="82">
        <f t="shared" ca="1" si="6"/>
        <v>0</v>
      </c>
      <c r="AE33" s="74"/>
      <c r="AF33" s="139">
        <f t="shared" ca="1" si="13"/>
        <v>0</v>
      </c>
    </row>
    <row r="34" spans="1:32" ht="15" customHeight="1" x14ac:dyDescent="0.2">
      <c r="A34" s="84" t="s">
        <v>208</v>
      </c>
      <c r="B34" t="s">
        <v>65</v>
      </c>
      <c r="C34" s="4" t="s">
        <v>6</v>
      </c>
      <c r="D34" s="19">
        <f t="shared" si="0"/>
        <v>100</v>
      </c>
      <c r="E34" s="20">
        <f t="shared" si="15"/>
        <v>23</v>
      </c>
      <c r="F34" s="73">
        <v>2.25</v>
      </c>
      <c r="G34" s="74">
        <f t="shared" si="14"/>
        <v>225</v>
      </c>
      <c r="H34" s="73"/>
      <c r="I34" s="74">
        <f t="shared" si="1"/>
        <v>0</v>
      </c>
      <c r="J34" s="73"/>
      <c r="K34" s="113">
        <f t="shared" si="8"/>
        <v>0</v>
      </c>
      <c r="L34" s="73">
        <v>3</v>
      </c>
      <c r="M34" s="74">
        <f t="shared" si="9"/>
        <v>300</v>
      </c>
      <c r="N34" s="220">
        <v>17.75</v>
      </c>
      <c r="O34" s="221">
        <f t="shared" si="2"/>
        <v>1775</v>
      </c>
      <c r="P34" s="101"/>
      <c r="Q34" s="74">
        <f t="shared" si="2"/>
        <v>0</v>
      </c>
      <c r="R34" s="73"/>
      <c r="S34" s="113">
        <f t="shared" si="10"/>
        <v>0</v>
      </c>
      <c r="T34" s="73"/>
      <c r="U34" s="113">
        <f t="shared" si="11"/>
        <v>0</v>
      </c>
      <c r="V34" s="73"/>
      <c r="W34" s="74">
        <f t="shared" si="3"/>
        <v>0</v>
      </c>
      <c r="X34" s="73"/>
      <c r="Y34" s="74">
        <f t="shared" si="4"/>
        <v>0</v>
      </c>
      <c r="Z34" s="73"/>
      <c r="AA34" s="74">
        <f t="shared" si="5"/>
        <v>0</v>
      </c>
      <c r="AB34" s="73"/>
      <c r="AC34" s="74">
        <f t="shared" si="12"/>
        <v>0</v>
      </c>
      <c r="AD34" s="82">
        <f t="shared" si="6"/>
        <v>2300</v>
      </c>
      <c r="AE34" s="74"/>
      <c r="AF34" s="139">
        <f t="shared" si="13"/>
        <v>2300</v>
      </c>
    </row>
    <row r="35" spans="1:32" ht="15" customHeight="1" x14ac:dyDescent="0.2">
      <c r="A35" s="84" t="s">
        <v>148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D</v>
      </c>
      <c r="D35" s="19">
        <f t="shared" ca="1" si="0"/>
        <v>100</v>
      </c>
      <c r="E35" s="20">
        <f t="shared" si="15"/>
        <v>0</v>
      </c>
      <c r="F35" s="73"/>
      <c r="G35" s="74">
        <f t="shared" ca="1" si="14"/>
        <v>0</v>
      </c>
      <c r="H35" s="73"/>
      <c r="I35" s="74">
        <f t="shared" ca="1" si="1"/>
        <v>0</v>
      </c>
      <c r="J35" s="73"/>
      <c r="K35" s="113">
        <f t="shared" ca="1" si="8"/>
        <v>0</v>
      </c>
      <c r="L35" s="73"/>
      <c r="M35" s="74">
        <f t="shared" ca="1" si="9"/>
        <v>0</v>
      </c>
      <c r="N35" s="73"/>
      <c r="O35" s="113">
        <f t="shared" ca="1" si="2"/>
        <v>0</v>
      </c>
      <c r="P35" s="101"/>
      <c r="Q35" s="74">
        <f t="shared" ca="1" si="2"/>
        <v>0</v>
      </c>
      <c r="R35" s="73"/>
      <c r="S35" s="113">
        <f t="shared" ca="1" si="10"/>
        <v>0</v>
      </c>
      <c r="T35" s="73"/>
      <c r="U35" s="113">
        <f t="shared" ca="1" si="11"/>
        <v>0</v>
      </c>
      <c r="V35" s="73"/>
      <c r="W35" s="74">
        <f t="shared" ca="1" si="3"/>
        <v>0</v>
      </c>
      <c r="X35" s="73"/>
      <c r="Y35" s="74">
        <f t="shared" ca="1" si="4"/>
        <v>0</v>
      </c>
      <c r="Z35" s="73"/>
      <c r="AA35" s="74">
        <f t="shared" ca="1" si="5"/>
        <v>0</v>
      </c>
      <c r="AB35" s="73"/>
      <c r="AC35" s="74">
        <f t="shared" ca="1" si="12"/>
        <v>0</v>
      </c>
      <c r="AD35" s="82">
        <f t="shared" ca="1" si="6"/>
        <v>0</v>
      </c>
      <c r="AE35" s="74"/>
      <c r="AF35" s="139">
        <f t="shared" ca="1" si="13"/>
        <v>0</v>
      </c>
    </row>
    <row r="36" spans="1:32" ht="15" customHeight="1" x14ac:dyDescent="0.2">
      <c r="A36" s="84" t="s">
        <v>214</v>
      </c>
      <c r="B36" s="14" t="s">
        <v>65</v>
      </c>
      <c r="C36" s="4" t="str">
        <f ca="1">IF($A36="","",INDEX(INDIRECT("'MA-Liste'!"&amp;$C$11),MATCH($A36,'MA-Liste'!$M:$M,FALSE)))</f>
        <v>D</v>
      </c>
      <c r="D36" s="19">
        <f t="shared" ca="1" si="0"/>
        <v>100</v>
      </c>
      <c r="E36" s="20">
        <f t="shared" si="15"/>
        <v>0</v>
      </c>
      <c r="F36" s="73"/>
      <c r="G36" s="74">
        <f t="shared" ca="1" si="14"/>
        <v>0</v>
      </c>
      <c r="H36" s="73"/>
      <c r="I36" s="74">
        <f t="shared" ca="1" si="1"/>
        <v>0</v>
      </c>
      <c r="J36" s="73"/>
      <c r="K36" s="113">
        <f t="shared" ca="1" si="8"/>
        <v>0</v>
      </c>
      <c r="L36" s="73"/>
      <c r="M36" s="74">
        <f t="shared" ca="1" si="9"/>
        <v>0</v>
      </c>
      <c r="N36" s="73"/>
      <c r="O36" s="113">
        <f t="shared" ca="1" si="2"/>
        <v>0</v>
      </c>
      <c r="P36" s="101"/>
      <c r="Q36" s="74">
        <f t="shared" ca="1" si="2"/>
        <v>0</v>
      </c>
      <c r="R36" s="73"/>
      <c r="S36" s="113">
        <f t="shared" ca="1" si="10"/>
        <v>0</v>
      </c>
      <c r="T36" s="73"/>
      <c r="U36" s="113">
        <f t="shared" ca="1" si="11"/>
        <v>0</v>
      </c>
      <c r="V36" s="73"/>
      <c r="W36" s="74">
        <f t="shared" ca="1" si="3"/>
        <v>0</v>
      </c>
      <c r="X36" s="73"/>
      <c r="Y36" s="74">
        <f t="shared" ca="1" si="4"/>
        <v>0</v>
      </c>
      <c r="Z36" s="73"/>
      <c r="AA36" s="74">
        <f t="shared" ca="1" si="5"/>
        <v>0</v>
      </c>
      <c r="AB36" s="73"/>
      <c r="AC36" s="74">
        <f t="shared" ca="1" si="12"/>
        <v>0</v>
      </c>
      <c r="AD36" s="82">
        <f t="shared" ca="1" si="6"/>
        <v>0</v>
      </c>
      <c r="AE36" s="74"/>
      <c r="AF36" s="139">
        <f t="shared" ca="1" si="13"/>
        <v>0</v>
      </c>
    </row>
    <row r="37" spans="1:32" ht="15" customHeight="1" x14ac:dyDescent="0.2">
      <c r="A37" s="84" t="s">
        <v>183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F</v>
      </c>
      <c r="D37" s="19">
        <f t="shared" ca="1" si="0"/>
        <v>60</v>
      </c>
      <c r="E37" s="20">
        <f t="shared" si="15"/>
        <v>0</v>
      </c>
      <c r="F37" s="73"/>
      <c r="G37" s="74">
        <f t="shared" ca="1" si="14"/>
        <v>0</v>
      </c>
      <c r="H37" s="73"/>
      <c r="I37" s="74">
        <f t="shared" ca="1" si="1"/>
        <v>0</v>
      </c>
      <c r="J37" s="73"/>
      <c r="K37" s="113">
        <f t="shared" ca="1" si="8"/>
        <v>0</v>
      </c>
      <c r="L37" s="73"/>
      <c r="M37" s="74">
        <f t="shared" ca="1" si="9"/>
        <v>0</v>
      </c>
      <c r="N37" s="73"/>
      <c r="O37" s="113">
        <f t="shared" ca="1" si="2"/>
        <v>0</v>
      </c>
      <c r="P37" s="101"/>
      <c r="Q37" s="74">
        <f t="shared" ca="1" si="2"/>
        <v>0</v>
      </c>
      <c r="R37" s="73"/>
      <c r="S37" s="113">
        <f t="shared" ca="1" si="10"/>
        <v>0</v>
      </c>
      <c r="T37" s="73"/>
      <c r="U37" s="113">
        <f t="shared" ca="1" si="11"/>
        <v>0</v>
      </c>
      <c r="V37" s="73"/>
      <c r="W37" s="74">
        <f t="shared" ca="1" si="3"/>
        <v>0</v>
      </c>
      <c r="X37" s="73"/>
      <c r="Y37" s="74">
        <f t="shared" ca="1" si="4"/>
        <v>0</v>
      </c>
      <c r="Z37" s="73"/>
      <c r="AA37" s="74">
        <f t="shared" ca="1" si="5"/>
        <v>0</v>
      </c>
      <c r="AB37" s="73"/>
      <c r="AC37" s="74">
        <f t="shared" ca="1" si="12"/>
        <v>0</v>
      </c>
      <c r="AD37" s="82">
        <f t="shared" ca="1" si="6"/>
        <v>0</v>
      </c>
      <c r="AE37" s="74"/>
      <c r="AF37" s="139">
        <f t="shared" ca="1" si="13"/>
        <v>0</v>
      </c>
    </row>
    <row r="38" spans="1:32" ht="15" customHeight="1" x14ac:dyDescent="0.2">
      <c r="A38" s="84" t="s">
        <v>184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B</v>
      </c>
      <c r="D38" s="19">
        <f t="shared" ca="1" si="0"/>
        <v>140</v>
      </c>
      <c r="E38" s="20">
        <f t="shared" si="15"/>
        <v>11.25</v>
      </c>
      <c r="F38" s="73"/>
      <c r="G38" s="74">
        <f t="shared" ca="1" si="14"/>
        <v>0</v>
      </c>
      <c r="H38" s="73"/>
      <c r="I38" s="74">
        <f t="shared" ca="1" si="1"/>
        <v>0</v>
      </c>
      <c r="J38" s="73"/>
      <c r="K38" s="113">
        <f t="shared" ca="1" si="8"/>
        <v>0</v>
      </c>
      <c r="L38" s="73"/>
      <c r="M38" s="74">
        <f t="shared" ca="1" si="9"/>
        <v>0</v>
      </c>
      <c r="N38" s="73"/>
      <c r="O38" s="113">
        <f t="shared" ca="1" si="2"/>
        <v>0</v>
      </c>
      <c r="P38" s="101"/>
      <c r="Q38" s="74">
        <f t="shared" ca="1" si="2"/>
        <v>0</v>
      </c>
      <c r="R38" s="73">
        <v>11.25</v>
      </c>
      <c r="S38" s="113">
        <f t="shared" ca="1" si="10"/>
        <v>1575</v>
      </c>
      <c r="T38" s="73"/>
      <c r="U38" s="113">
        <f t="shared" ca="1" si="11"/>
        <v>0</v>
      </c>
      <c r="V38" s="73"/>
      <c r="W38" s="74">
        <f t="shared" ca="1" si="3"/>
        <v>0</v>
      </c>
      <c r="X38" s="73"/>
      <c r="Y38" s="74">
        <f t="shared" ca="1" si="4"/>
        <v>0</v>
      </c>
      <c r="Z38" s="73"/>
      <c r="AA38" s="74">
        <f t="shared" ca="1" si="5"/>
        <v>0</v>
      </c>
      <c r="AB38" s="73"/>
      <c r="AC38" s="74">
        <f t="shared" ca="1" si="12"/>
        <v>0</v>
      </c>
      <c r="AD38" s="82">
        <f t="shared" ca="1" si="6"/>
        <v>1575</v>
      </c>
      <c r="AE38" s="74"/>
      <c r="AF38" s="139">
        <f t="shared" ca="1" si="13"/>
        <v>1575</v>
      </c>
    </row>
    <row r="39" spans="1:32" ht="15" customHeight="1" x14ac:dyDescent="0.2">
      <c r="A39" s="84" t="s">
        <v>211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D</v>
      </c>
      <c r="D39" s="19">
        <f t="shared" ca="1" si="0"/>
        <v>100</v>
      </c>
      <c r="E39" s="20">
        <f t="shared" si="15"/>
        <v>0</v>
      </c>
      <c r="F39" s="73"/>
      <c r="G39" s="74">
        <f t="shared" ca="1" si="14"/>
        <v>0</v>
      </c>
      <c r="H39" s="73"/>
      <c r="I39" s="74">
        <f t="shared" ca="1" si="1"/>
        <v>0</v>
      </c>
      <c r="J39" s="73"/>
      <c r="K39" s="113">
        <f t="shared" ca="1" si="8"/>
        <v>0</v>
      </c>
      <c r="L39" s="73"/>
      <c r="M39" s="74">
        <f t="shared" ca="1" si="9"/>
        <v>0</v>
      </c>
      <c r="N39" s="73"/>
      <c r="O39" s="113">
        <f t="shared" ca="1" si="2"/>
        <v>0</v>
      </c>
      <c r="P39" s="101"/>
      <c r="Q39" s="74">
        <f t="shared" ca="1" si="2"/>
        <v>0</v>
      </c>
      <c r="R39" s="73"/>
      <c r="S39" s="113">
        <f t="shared" ca="1" si="10"/>
        <v>0</v>
      </c>
      <c r="T39" s="73"/>
      <c r="U39" s="113">
        <f t="shared" ca="1" si="11"/>
        <v>0</v>
      </c>
      <c r="V39" s="73"/>
      <c r="W39" s="74">
        <f t="shared" ca="1" si="3"/>
        <v>0</v>
      </c>
      <c r="X39" s="73"/>
      <c r="Y39" s="74">
        <f t="shared" ca="1" si="4"/>
        <v>0</v>
      </c>
      <c r="Z39" s="73"/>
      <c r="AA39" s="74">
        <f t="shared" ca="1" si="5"/>
        <v>0</v>
      </c>
      <c r="AB39" s="73"/>
      <c r="AC39" s="74">
        <f t="shared" ca="1" si="12"/>
        <v>0</v>
      </c>
      <c r="AD39" s="82">
        <f t="shared" ca="1" si="6"/>
        <v>0</v>
      </c>
      <c r="AE39" s="74"/>
      <c r="AF39" s="139">
        <f t="shared" ca="1" si="13"/>
        <v>0</v>
      </c>
    </row>
    <row r="40" spans="1:32" ht="15" customHeight="1" x14ac:dyDescent="0.2">
      <c r="A40" s="84" t="s">
        <v>237</v>
      </c>
      <c r="B40" t="s">
        <v>65</v>
      </c>
      <c r="C40" s="4" t="s">
        <v>7</v>
      </c>
      <c r="D40" s="19">
        <f t="shared" si="0"/>
        <v>75</v>
      </c>
      <c r="E40" s="20">
        <f t="shared" si="15"/>
        <v>2</v>
      </c>
      <c r="F40" s="73"/>
      <c r="G40" s="74">
        <f t="shared" si="14"/>
        <v>0</v>
      </c>
      <c r="H40" s="73"/>
      <c r="I40" s="74">
        <f t="shared" si="1"/>
        <v>0</v>
      </c>
      <c r="J40" s="73"/>
      <c r="K40" s="113">
        <f t="shared" si="8"/>
        <v>0</v>
      </c>
      <c r="L40" s="73"/>
      <c r="M40" s="74">
        <f t="shared" si="9"/>
        <v>0</v>
      </c>
      <c r="N40" s="73"/>
      <c r="O40" s="113">
        <f t="shared" si="2"/>
        <v>0</v>
      </c>
      <c r="P40" s="101"/>
      <c r="Q40" s="74">
        <f t="shared" si="2"/>
        <v>0</v>
      </c>
      <c r="R40" s="73">
        <v>2</v>
      </c>
      <c r="S40" s="113">
        <f t="shared" si="10"/>
        <v>150</v>
      </c>
      <c r="T40" s="73"/>
      <c r="U40" s="113">
        <f t="shared" si="11"/>
        <v>0</v>
      </c>
      <c r="V40" s="73"/>
      <c r="W40" s="74">
        <f t="shared" si="3"/>
        <v>0</v>
      </c>
      <c r="X40" s="73"/>
      <c r="Y40" s="74">
        <f t="shared" si="4"/>
        <v>0</v>
      </c>
      <c r="Z40" s="73"/>
      <c r="AA40" s="74">
        <f t="shared" si="5"/>
        <v>0</v>
      </c>
      <c r="AB40" s="73"/>
      <c r="AC40" s="74">
        <f t="shared" si="12"/>
        <v>0</v>
      </c>
      <c r="AD40" s="82">
        <f t="shared" si="6"/>
        <v>150</v>
      </c>
      <c r="AE40" s="74"/>
      <c r="AF40" s="139">
        <f t="shared" si="13"/>
        <v>150</v>
      </c>
    </row>
    <row r="41" spans="1:32" ht="15" customHeight="1" x14ac:dyDescent="0.2">
      <c r="A41" s="84" t="s">
        <v>212</v>
      </c>
      <c r="B41" t="s">
        <v>65</v>
      </c>
      <c r="C41" s="4" t="s">
        <v>5</v>
      </c>
      <c r="D41" s="19">
        <v>118</v>
      </c>
      <c r="E41" s="20">
        <f t="shared" si="15"/>
        <v>0</v>
      </c>
      <c r="F41" s="73"/>
      <c r="G41" s="74">
        <f t="shared" si="14"/>
        <v>0</v>
      </c>
      <c r="H41" s="73"/>
      <c r="I41" s="74">
        <f t="shared" si="1"/>
        <v>0</v>
      </c>
      <c r="J41" s="73"/>
      <c r="K41" s="113">
        <f t="shared" si="8"/>
        <v>0</v>
      </c>
      <c r="L41" s="73"/>
      <c r="M41" s="74">
        <f t="shared" si="9"/>
        <v>0</v>
      </c>
      <c r="N41" s="73"/>
      <c r="O41" s="113">
        <f t="shared" si="2"/>
        <v>0</v>
      </c>
      <c r="P41" s="101"/>
      <c r="Q41" s="74">
        <f t="shared" si="2"/>
        <v>0</v>
      </c>
      <c r="R41" s="73"/>
      <c r="S41" s="113">
        <f t="shared" si="10"/>
        <v>0</v>
      </c>
      <c r="T41" s="73"/>
      <c r="U41" s="113">
        <f t="shared" si="11"/>
        <v>0</v>
      </c>
      <c r="V41" s="73"/>
      <c r="W41" s="74">
        <v>0</v>
      </c>
      <c r="X41" s="73"/>
      <c r="Y41" s="74">
        <v>0</v>
      </c>
      <c r="Z41" s="73"/>
      <c r="AA41" s="74">
        <f t="shared" si="5"/>
        <v>0</v>
      </c>
      <c r="AB41" s="73"/>
      <c r="AC41" s="74">
        <f t="shared" si="12"/>
        <v>0</v>
      </c>
      <c r="AD41" s="82">
        <f t="shared" si="6"/>
        <v>0</v>
      </c>
      <c r="AE41" s="74"/>
      <c r="AF41" s="139">
        <f t="shared" si="13"/>
        <v>0</v>
      </c>
    </row>
    <row r="42" spans="1:32" ht="15.75" customHeight="1" x14ac:dyDescent="0.2">
      <c r="A42" s="90" t="s">
        <v>187</v>
      </c>
      <c r="B42" t="str">
        <f>IF($A42="","",INDEX('MA-Liste'!$D:$D,MATCH($A42,'MA-Liste'!$M:$M,FALSE)))</f>
        <v>AeBo</v>
      </c>
      <c r="C42" s="4" t="str">
        <f ca="1">IF($A42="","",INDEX(INDIRECT("'MA-Liste'!"&amp;$C$11),MATCH($A42,'MA-Liste'!$M:$M,FALSE)))</f>
        <v>D</v>
      </c>
      <c r="D42" s="19">
        <f t="shared" ca="1" si="0"/>
        <v>100</v>
      </c>
      <c r="E42" s="20">
        <f t="shared" si="15"/>
        <v>0</v>
      </c>
      <c r="F42" s="73"/>
      <c r="G42" s="74">
        <f t="shared" ca="1" si="14"/>
        <v>0</v>
      </c>
      <c r="H42" s="73"/>
      <c r="I42" s="74">
        <f t="shared" ca="1" si="1"/>
        <v>0</v>
      </c>
      <c r="J42" s="73"/>
      <c r="K42" s="113">
        <f t="shared" ca="1" si="8"/>
        <v>0</v>
      </c>
      <c r="L42" s="73"/>
      <c r="M42" s="74">
        <f t="shared" ca="1" si="9"/>
        <v>0</v>
      </c>
      <c r="N42" s="73"/>
      <c r="O42" s="113">
        <f t="shared" ca="1" si="2"/>
        <v>0</v>
      </c>
      <c r="P42" s="101"/>
      <c r="Q42" s="74">
        <f t="shared" ca="1" si="2"/>
        <v>0</v>
      </c>
      <c r="R42" s="73"/>
      <c r="S42" s="113">
        <f t="shared" ca="1" si="10"/>
        <v>0</v>
      </c>
      <c r="T42" s="73"/>
      <c r="U42" s="113">
        <f t="shared" ca="1" si="11"/>
        <v>0</v>
      </c>
      <c r="V42" s="73"/>
      <c r="W42" s="74">
        <f t="shared" ref="W42:W49" ca="1" si="16">IF(D42="",0,D42*V42)</f>
        <v>0</v>
      </c>
      <c r="X42" s="73"/>
      <c r="Y42" s="74">
        <f t="shared" ref="Y42:Y49" ca="1" si="17">IF(D42="",0,D42*X42)</f>
        <v>0</v>
      </c>
      <c r="Z42" s="73"/>
      <c r="AA42" s="74">
        <f t="shared" ca="1" si="5"/>
        <v>0</v>
      </c>
      <c r="AB42" s="73"/>
      <c r="AC42" s="74">
        <f t="shared" ca="1" si="12"/>
        <v>0</v>
      </c>
      <c r="AD42" s="82">
        <f t="shared" ca="1" si="6"/>
        <v>0</v>
      </c>
      <c r="AE42" s="74"/>
      <c r="AF42" s="139">
        <f t="shared" ca="1" si="13"/>
        <v>0</v>
      </c>
    </row>
    <row r="43" spans="1:32" ht="15.75" customHeight="1" x14ac:dyDescent="0.2">
      <c r="A43" s="90" t="s">
        <v>144</v>
      </c>
      <c r="B43" t="s">
        <v>65</v>
      </c>
      <c r="C43" s="4" t="s">
        <v>6</v>
      </c>
      <c r="D43" s="19">
        <v>100</v>
      </c>
      <c r="E43" s="20">
        <f t="shared" si="15"/>
        <v>0</v>
      </c>
      <c r="F43" s="73"/>
      <c r="G43" s="74">
        <f t="shared" si="14"/>
        <v>0</v>
      </c>
      <c r="H43" s="73"/>
      <c r="I43" s="74">
        <f t="shared" si="1"/>
        <v>0</v>
      </c>
      <c r="J43" s="73"/>
      <c r="K43" s="113">
        <f t="shared" si="8"/>
        <v>0</v>
      </c>
      <c r="L43" s="73"/>
      <c r="M43" s="74">
        <f t="shared" si="9"/>
        <v>0</v>
      </c>
      <c r="N43" s="73"/>
      <c r="O43" s="113">
        <f t="shared" si="2"/>
        <v>0</v>
      </c>
      <c r="P43" s="101"/>
      <c r="Q43" s="74">
        <f t="shared" si="2"/>
        <v>0</v>
      </c>
      <c r="R43" s="73"/>
      <c r="S43" s="113">
        <f t="shared" si="10"/>
        <v>0</v>
      </c>
      <c r="T43" s="73"/>
      <c r="U43" s="113">
        <f t="shared" si="11"/>
        <v>0</v>
      </c>
      <c r="V43" s="73"/>
      <c r="W43" s="74">
        <f t="shared" si="16"/>
        <v>0</v>
      </c>
      <c r="X43" s="73"/>
      <c r="Y43" s="74">
        <f t="shared" si="17"/>
        <v>0</v>
      </c>
      <c r="Z43" s="73"/>
      <c r="AA43" s="74">
        <f t="shared" si="5"/>
        <v>0</v>
      </c>
      <c r="AB43" s="73"/>
      <c r="AC43" s="74">
        <f t="shared" si="12"/>
        <v>0</v>
      </c>
      <c r="AD43" s="82">
        <f t="shared" si="6"/>
        <v>0</v>
      </c>
      <c r="AE43" s="74"/>
      <c r="AF43" s="139">
        <f t="shared" si="13"/>
        <v>0</v>
      </c>
    </row>
    <row r="44" spans="1:32" ht="15" customHeight="1" x14ac:dyDescent="0.2">
      <c r="A44" s="84" t="s">
        <v>188</v>
      </c>
      <c r="B44" t="str">
        <f>IF($A44="","",INDEX('MA-Liste'!$D:$D,MATCH($A44,'MA-Liste'!$M:$M,FALSE)))</f>
        <v>AeBo</v>
      </c>
      <c r="C44" s="4" t="str">
        <f ca="1">IF($A44="","",INDEX(INDIRECT("'MA-Liste'!"&amp;$C$11),MATCH($A44,'MA-Liste'!$M:$M,FALSE)))</f>
        <v>C</v>
      </c>
      <c r="D44" s="19">
        <f t="shared" ca="1" si="0"/>
        <v>118</v>
      </c>
      <c r="E44" s="20">
        <f t="shared" si="15"/>
        <v>0</v>
      </c>
      <c r="F44" s="73"/>
      <c r="G44" s="74">
        <f t="shared" ca="1" si="14"/>
        <v>0</v>
      </c>
      <c r="H44" s="73"/>
      <c r="I44" s="74">
        <f t="shared" ca="1" si="1"/>
        <v>0</v>
      </c>
      <c r="J44" s="73"/>
      <c r="K44" s="113">
        <f t="shared" ca="1" si="8"/>
        <v>0</v>
      </c>
      <c r="L44" s="73"/>
      <c r="M44" s="74">
        <f t="shared" ca="1" si="9"/>
        <v>0</v>
      </c>
      <c r="N44" s="73"/>
      <c r="O44" s="113">
        <f t="shared" ca="1" si="2"/>
        <v>0</v>
      </c>
      <c r="P44" s="101"/>
      <c r="Q44" s="74">
        <f t="shared" ca="1" si="2"/>
        <v>0</v>
      </c>
      <c r="R44" s="73"/>
      <c r="S44" s="113">
        <f t="shared" ca="1" si="10"/>
        <v>0</v>
      </c>
      <c r="T44" s="73"/>
      <c r="U44" s="113">
        <f t="shared" ca="1" si="11"/>
        <v>0</v>
      </c>
      <c r="V44" s="73"/>
      <c r="W44" s="74">
        <f t="shared" ca="1" si="16"/>
        <v>0</v>
      </c>
      <c r="X44" s="73"/>
      <c r="Y44" s="74">
        <f t="shared" ca="1" si="17"/>
        <v>0</v>
      </c>
      <c r="Z44" s="73"/>
      <c r="AA44" s="74">
        <f t="shared" ca="1" si="5"/>
        <v>0</v>
      </c>
      <c r="AB44" s="73"/>
      <c r="AC44" s="74">
        <f t="shared" ca="1" si="12"/>
        <v>0</v>
      </c>
      <c r="AD44" s="82">
        <f t="shared" ca="1" si="6"/>
        <v>0</v>
      </c>
      <c r="AE44" s="74"/>
      <c r="AF44" s="139">
        <f t="shared" ca="1" si="13"/>
        <v>0</v>
      </c>
    </row>
    <row r="45" spans="1:32" ht="15" customHeight="1" x14ac:dyDescent="0.2">
      <c r="A45" s="84" t="s">
        <v>213</v>
      </c>
      <c r="B45" t="s">
        <v>65</v>
      </c>
      <c r="C45" s="4" t="s">
        <v>7</v>
      </c>
      <c r="D45" s="19">
        <v>75</v>
      </c>
      <c r="E45" s="20">
        <f t="shared" si="15"/>
        <v>0</v>
      </c>
      <c r="F45" s="73"/>
      <c r="G45" s="74">
        <f t="shared" si="14"/>
        <v>0</v>
      </c>
      <c r="H45" s="73"/>
      <c r="I45" s="74">
        <f t="shared" si="1"/>
        <v>0</v>
      </c>
      <c r="J45" s="73"/>
      <c r="K45" s="113">
        <f t="shared" si="8"/>
        <v>0</v>
      </c>
      <c r="L45" s="73"/>
      <c r="M45" s="74">
        <f t="shared" si="9"/>
        <v>0</v>
      </c>
      <c r="N45" s="73"/>
      <c r="O45" s="113">
        <f t="shared" si="2"/>
        <v>0</v>
      </c>
      <c r="P45" s="101"/>
      <c r="Q45" s="74">
        <f t="shared" si="2"/>
        <v>0</v>
      </c>
      <c r="R45" s="73"/>
      <c r="S45" s="113">
        <f t="shared" si="10"/>
        <v>0</v>
      </c>
      <c r="T45" s="73"/>
      <c r="U45" s="113">
        <f t="shared" si="11"/>
        <v>0</v>
      </c>
      <c r="V45" s="73"/>
      <c r="W45" s="74">
        <f t="shared" si="16"/>
        <v>0</v>
      </c>
      <c r="X45" s="73"/>
      <c r="Y45" s="74">
        <f t="shared" si="17"/>
        <v>0</v>
      </c>
      <c r="Z45" s="73"/>
      <c r="AA45" s="74">
        <f t="shared" si="5"/>
        <v>0</v>
      </c>
      <c r="AB45" s="73"/>
      <c r="AC45" s="74">
        <f t="shared" si="12"/>
        <v>0</v>
      </c>
      <c r="AD45" s="82">
        <f t="shared" si="6"/>
        <v>0</v>
      </c>
      <c r="AE45" s="74"/>
      <c r="AF45" s="139">
        <f t="shared" si="13"/>
        <v>0</v>
      </c>
    </row>
    <row r="46" spans="1:32" ht="15" customHeight="1" x14ac:dyDescent="0.2">
      <c r="A46" s="84" t="s">
        <v>216</v>
      </c>
      <c r="B46" t="s">
        <v>65</v>
      </c>
      <c r="C46" s="4" t="s">
        <v>6</v>
      </c>
      <c r="D46" s="19">
        <v>100</v>
      </c>
      <c r="E46" s="20">
        <f t="shared" si="15"/>
        <v>0</v>
      </c>
      <c r="F46" s="73"/>
      <c r="G46" s="74">
        <f t="shared" si="14"/>
        <v>0</v>
      </c>
      <c r="H46" s="73"/>
      <c r="I46" s="74">
        <f t="shared" si="1"/>
        <v>0</v>
      </c>
      <c r="J46" s="73"/>
      <c r="K46" s="113">
        <f t="shared" si="8"/>
        <v>0</v>
      </c>
      <c r="L46" s="73"/>
      <c r="M46" s="74">
        <f t="shared" si="9"/>
        <v>0</v>
      </c>
      <c r="N46" s="73"/>
      <c r="O46" s="113">
        <f t="shared" si="2"/>
        <v>0</v>
      </c>
      <c r="P46" s="101"/>
      <c r="Q46" s="74">
        <f t="shared" si="2"/>
        <v>0</v>
      </c>
      <c r="R46" s="73"/>
      <c r="S46" s="113">
        <f t="shared" si="10"/>
        <v>0</v>
      </c>
      <c r="T46" s="73"/>
      <c r="U46" s="113">
        <f t="shared" si="11"/>
        <v>0</v>
      </c>
      <c r="V46" s="73"/>
      <c r="W46" s="74">
        <f t="shared" si="16"/>
        <v>0</v>
      </c>
      <c r="X46" s="73"/>
      <c r="Y46" s="74">
        <f t="shared" si="17"/>
        <v>0</v>
      </c>
      <c r="Z46" s="73"/>
      <c r="AA46" s="74">
        <f t="shared" si="5"/>
        <v>0</v>
      </c>
      <c r="AB46" s="73"/>
      <c r="AC46" s="74">
        <f t="shared" si="12"/>
        <v>0</v>
      </c>
      <c r="AD46" s="82">
        <f t="shared" si="6"/>
        <v>0</v>
      </c>
      <c r="AE46" s="74"/>
      <c r="AF46" s="139">
        <f t="shared" si="13"/>
        <v>0</v>
      </c>
    </row>
    <row r="47" spans="1:32" ht="15" customHeight="1" x14ac:dyDescent="0.2">
      <c r="A47" s="84" t="s">
        <v>191</v>
      </c>
      <c r="B47" t="str">
        <f>IF($A47="","",INDEX('MA-Liste'!$D:$D,MATCH($A47,'MA-Liste'!$M:$M,FALSE)))</f>
        <v>AeBo</v>
      </c>
      <c r="C47" s="4" t="str">
        <f ca="1">IF($A47="","",INDEX(INDIRECT("'MA-Liste'!"&amp;$C$11),MATCH($A47,'MA-Liste'!$M:$M,FALSE)))</f>
        <v>B</v>
      </c>
      <c r="D47" s="19">
        <f t="shared" ca="1" si="0"/>
        <v>140</v>
      </c>
      <c r="E47" s="20">
        <f t="shared" si="15"/>
        <v>0</v>
      </c>
      <c r="F47" s="73"/>
      <c r="G47" s="74">
        <f t="shared" ca="1" si="14"/>
        <v>0</v>
      </c>
      <c r="H47" s="73"/>
      <c r="I47" s="74">
        <f t="shared" ca="1" si="1"/>
        <v>0</v>
      </c>
      <c r="J47" s="73"/>
      <c r="K47" s="113">
        <f t="shared" ca="1" si="8"/>
        <v>0</v>
      </c>
      <c r="L47" s="73"/>
      <c r="M47" s="74">
        <f t="shared" ca="1" si="9"/>
        <v>0</v>
      </c>
      <c r="N47" s="73"/>
      <c r="O47" s="113">
        <f t="shared" ca="1" si="2"/>
        <v>0</v>
      </c>
      <c r="P47" s="101"/>
      <c r="Q47" s="74">
        <f t="shared" ca="1" si="2"/>
        <v>0</v>
      </c>
      <c r="R47" s="73"/>
      <c r="S47" s="113">
        <f t="shared" ca="1" si="10"/>
        <v>0</v>
      </c>
      <c r="T47" s="73"/>
      <c r="U47" s="113">
        <f t="shared" ca="1" si="11"/>
        <v>0</v>
      </c>
      <c r="V47" s="73"/>
      <c r="W47" s="74">
        <f t="shared" ca="1" si="16"/>
        <v>0</v>
      </c>
      <c r="X47" s="73"/>
      <c r="Y47" s="74">
        <f t="shared" ca="1" si="17"/>
        <v>0</v>
      </c>
      <c r="Z47" s="73"/>
      <c r="AA47" s="74">
        <f t="shared" ca="1" si="5"/>
        <v>0</v>
      </c>
      <c r="AB47" s="73"/>
      <c r="AC47" s="74">
        <f t="shared" ca="1" si="12"/>
        <v>0</v>
      </c>
      <c r="AD47" s="82">
        <f t="shared" ca="1" si="6"/>
        <v>0</v>
      </c>
      <c r="AE47" s="74"/>
      <c r="AF47" s="139">
        <f t="shared" ca="1" si="13"/>
        <v>0</v>
      </c>
    </row>
    <row r="48" spans="1:32" ht="15" customHeight="1" x14ac:dyDescent="0.2">
      <c r="A48" s="84" t="s">
        <v>219</v>
      </c>
      <c r="B48" s="14" t="s">
        <v>65</v>
      </c>
      <c r="C48" s="18" t="s">
        <v>6</v>
      </c>
      <c r="D48" s="19">
        <v>100</v>
      </c>
      <c r="E48" s="20">
        <f t="shared" si="15"/>
        <v>0</v>
      </c>
      <c r="F48" s="73"/>
      <c r="G48" s="74">
        <f t="shared" si="14"/>
        <v>0</v>
      </c>
      <c r="H48" s="73"/>
      <c r="I48" s="74">
        <f t="shared" si="1"/>
        <v>0</v>
      </c>
      <c r="J48" s="73"/>
      <c r="K48" s="113">
        <f t="shared" si="8"/>
        <v>0</v>
      </c>
      <c r="L48" s="73"/>
      <c r="M48" s="74">
        <f t="shared" si="9"/>
        <v>0</v>
      </c>
      <c r="N48" s="73"/>
      <c r="O48" s="113">
        <f t="shared" si="2"/>
        <v>0</v>
      </c>
      <c r="P48" s="101"/>
      <c r="Q48" s="74">
        <f t="shared" si="2"/>
        <v>0</v>
      </c>
      <c r="R48" s="73"/>
      <c r="S48" s="113">
        <f t="shared" si="10"/>
        <v>0</v>
      </c>
      <c r="T48" s="73"/>
      <c r="U48" s="113">
        <f t="shared" si="11"/>
        <v>0</v>
      </c>
      <c r="V48" s="73"/>
      <c r="W48" s="74">
        <f t="shared" si="16"/>
        <v>0</v>
      </c>
      <c r="X48" s="73"/>
      <c r="Y48" s="74">
        <f t="shared" si="17"/>
        <v>0</v>
      </c>
      <c r="Z48" s="73"/>
      <c r="AA48" s="74">
        <f t="shared" si="5"/>
        <v>0</v>
      </c>
      <c r="AB48" s="73"/>
      <c r="AC48" s="74">
        <f t="shared" si="12"/>
        <v>0</v>
      </c>
      <c r="AD48" s="82">
        <f t="shared" si="6"/>
        <v>0</v>
      </c>
      <c r="AE48" s="74"/>
      <c r="AF48" s="139">
        <f t="shared" si="13"/>
        <v>0</v>
      </c>
    </row>
    <row r="49" spans="1:32" ht="15" customHeight="1" x14ac:dyDescent="0.2">
      <c r="A49" s="84" t="s">
        <v>220</v>
      </c>
      <c r="B49" s="14" t="s">
        <v>65</v>
      </c>
      <c r="C49" s="18" t="s">
        <v>8</v>
      </c>
      <c r="D49" s="19">
        <v>60</v>
      </c>
      <c r="E49" s="20">
        <f t="shared" si="15"/>
        <v>0</v>
      </c>
      <c r="F49" s="73"/>
      <c r="G49" s="74">
        <f t="shared" si="14"/>
        <v>0</v>
      </c>
      <c r="H49" s="73"/>
      <c r="I49" s="74">
        <f t="shared" si="1"/>
        <v>0</v>
      </c>
      <c r="J49" s="73"/>
      <c r="K49" s="113">
        <f t="shared" si="8"/>
        <v>0</v>
      </c>
      <c r="L49" s="73"/>
      <c r="M49" s="74">
        <f t="shared" si="9"/>
        <v>0</v>
      </c>
      <c r="N49" s="73"/>
      <c r="O49" s="113">
        <f t="shared" si="2"/>
        <v>0</v>
      </c>
      <c r="P49" s="101"/>
      <c r="Q49" s="74">
        <f t="shared" si="2"/>
        <v>0</v>
      </c>
      <c r="R49" s="73"/>
      <c r="S49" s="113">
        <f t="shared" si="10"/>
        <v>0</v>
      </c>
      <c r="T49" s="73"/>
      <c r="U49" s="113">
        <f t="shared" si="11"/>
        <v>0</v>
      </c>
      <c r="V49" s="73"/>
      <c r="W49" s="74">
        <f t="shared" si="16"/>
        <v>0</v>
      </c>
      <c r="X49" s="73"/>
      <c r="Y49" s="74">
        <f t="shared" si="17"/>
        <v>0</v>
      </c>
      <c r="Z49" s="73"/>
      <c r="AA49" s="74">
        <f t="shared" si="5"/>
        <v>0</v>
      </c>
      <c r="AB49" s="73"/>
      <c r="AC49" s="74">
        <f t="shared" si="12"/>
        <v>0</v>
      </c>
      <c r="AD49" s="82">
        <f t="shared" si="6"/>
        <v>0</v>
      </c>
      <c r="AE49" s="74"/>
      <c r="AF49" s="139">
        <f t="shared" si="13"/>
        <v>0</v>
      </c>
    </row>
    <row r="50" spans="1:32" ht="15" customHeight="1" x14ac:dyDescent="0.2">
      <c r="A50" s="84" t="s">
        <v>217</v>
      </c>
      <c r="B50" s="14" t="s">
        <v>65</v>
      </c>
      <c r="C50" s="18" t="s">
        <v>9</v>
      </c>
      <c r="D50" s="19">
        <v>35</v>
      </c>
      <c r="E50" s="20">
        <f t="shared" si="15"/>
        <v>0</v>
      </c>
      <c r="F50" s="73"/>
      <c r="G50" s="74">
        <f t="shared" si="14"/>
        <v>0</v>
      </c>
      <c r="H50" s="73"/>
      <c r="I50" s="74">
        <f t="shared" si="1"/>
        <v>0</v>
      </c>
      <c r="J50" s="73"/>
      <c r="K50" s="113">
        <f t="shared" si="8"/>
        <v>0</v>
      </c>
      <c r="L50" s="73"/>
      <c r="M50" s="74">
        <f t="shared" si="9"/>
        <v>0</v>
      </c>
      <c r="N50" s="73"/>
      <c r="O50" s="113">
        <f t="shared" si="2"/>
        <v>0</v>
      </c>
      <c r="P50" s="101"/>
      <c r="Q50" s="74">
        <f t="shared" si="2"/>
        <v>0</v>
      </c>
      <c r="R50" s="73"/>
      <c r="S50" s="113">
        <f t="shared" si="10"/>
        <v>0</v>
      </c>
      <c r="T50" s="73"/>
      <c r="U50" s="113">
        <f t="shared" si="11"/>
        <v>0</v>
      </c>
      <c r="V50" s="73"/>
      <c r="W50" s="74">
        <v>0</v>
      </c>
      <c r="X50" s="73"/>
      <c r="Y50" s="74">
        <v>0</v>
      </c>
      <c r="Z50" s="73"/>
      <c r="AA50" s="74">
        <f t="shared" si="5"/>
        <v>0</v>
      </c>
      <c r="AB50" s="73"/>
      <c r="AC50" s="74">
        <f t="shared" si="12"/>
        <v>0</v>
      </c>
      <c r="AD50" s="82">
        <f t="shared" si="6"/>
        <v>0</v>
      </c>
      <c r="AE50" s="74"/>
      <c r="AF50" s="139">
        <f t="shared" si="13"/>
        <v>0</v>
      </c>
    </row>
    <row r="51" spans="1:32" ht="15" customHeight="1" x14ac:dyDescent="0.2">
      <c r="A51" s="84" t="s">
        <v>194</v>
      </c>
      <c r="B51" t="str">
        <f>IF($A51="","",INDEX('MA-Liste'!$D:$D,MATCH($A51,'MA-Liste'!$M:$M,FALSE)))</f>
        <v>AeBo</v>
      </c>
      <c r="C51" s="4" t="str">
        <f ca="1">IF($A51="","",INDEX(INDIRECT("'MA-Liste'!"&amp;$C$11),MATCH($A51,'MA-Liste'!$M:$M,FALSE)))</f>
        <v>D</v>
      </c>
      <c r="D51" s="19">
        <f t="shared" ca="1" si="0"/>
        <v>100</v>
      </c>
      <c r="E51" s="20">
        <f t="shared" si="15"/>
        <v>0</v>
      </c>
      <c r="F51" s="73"/>
      <c r="G51" s="74">
        <f t="shared" ca="1" si="14"/>
        <v>0</v>
      </c>
      <c r="H51" s="73"/>
      <c r="I51" s="74">
        <f t="shared" ca="1" si="1"/>
        <v>0</v>
      </c>
      <c r="J51" s="73"/>
      <c r="K51" s="113">
        <f t="shared" ca="1" si="8"/>
        <v>0</v>
      </c>
      <c r="L51" s="73"/>
      <c r="M51" s="74">
        <f t="shared" ca="1" si="9"/>
        <v>0</v>
      </c>
      <c r="N51" s="73"/>
      <c r="O51" s="113">
        <f t="shared" ca="1" si="2"/>
        <v>0</v>
      </c>
      <c r="P51" s="101"/>
      <c r="Q51" s="74">
        <f t="shared" ca="1" si="2"/>
        <v>0</v>
      </c>
      <c r="R51" s="73"/>
      <c r="S51" s="113">
        <f t="shared" ca="1" si="10"/>
        <v>0</v>
      </c>
      <c r="T51" s="73"/>
      <c r="U51" s="113">
        <f t="shared" ca="1" si="11"/>
        <v>0</v>
      </c>
      <c r="V51" s="73"/>
      <c r="W51" s="74">
        <v>0</v>
      </c>
      <c r="X51" s="73"/>
      <c r="Y51" s="74">
        <f t="shared" ref="Y51:Y82" ca="1" si="18">IF(D51="",0,D51*X51)</f>
        <v>0</v>
      </c>
      <c r="Z51" s="73"/>
      <c r="AA51" s="74">
        <f t="shared" ca="1" si="5"/>
        <v>0</v>
      </c>
      <c r="AB51" s="73"/>
      <c r="AC51" s="74">
        <f t="shared" ca="1" si="12"/>
        <v>0</v>
      </c>
      <c r="AD51" s="82">
        <f t="shared" ca="1" si="6"/>
        <v>0</v>
      </c>
      <c r="AE51" s="74"/>
      <c r="AF51" s="139">
        <f t="shared" ca="1" si="13"/>
        <v>0</v>
      </c>
    </row>
    <row r="52" spans="1:32" ht="15" customHeight="1" x14ac:dyDescent="0.2">
      <c r="A52" s="84" t="s">
        <v>215</v>
      </c>
      <c r="B52" t="str">
        <f>IF($A52="","",INDEX('MA-Liste'!$D:$D,MATCH($A52,'MA-Liste'!$M:$M,FALSE)))</f>
        <v>AeBo</v>
      </c>
      <c r="C52" s="4" t="str">
        <f ca="1">IF($A52="","",INDEX(INDIRECT("'MA-Liste'!"&amp;$C$11),MATCH($A52,'MA-Liste'!$M:$M,FALSE)))</f>
        <v>D</v>
      </c>
      <c r="D52" s="19">
        <f t="shared" ca="1" si="0"/>
        <v>100</v>
      </c>
      <c r="E52" s="20">
        <f t="shared" si="15"/>
        <v>0</v>
      </c>
      <c r="F52" s="73"/>
      <c r="G52" s="74">
        <f t="shared" ca="1" si="14"/>
        <v>0</v>
      </c>
      <c r="H52" s="73"/>
      <c r="I52" s="74">
        <f t="shared" ca="1" si="1"/>
        <v>0</v>
      </c>
      <c r="J52" s="73"/>
      <c r="K52" s="113">
        <f t="shared" ca="1" si="8"/>
        <v>0</v>
      </c>
      <c r="L52" s="73"/>
      <c r="M52" s="74">
        <f t="shared" ca="1" si="9"/>
        <v>0</v>
      </c>
      <c r="N52" s="73"/>
      <c r="O52" s="113">
        <f t="shared" ca="1" si="2"/>
        <v>0</v>
      </c>
      <c r="P52" s="101"/>
      <c r="Q52" s="74">
        <f t="shared" ca="1" si="2"/>
        <v>0</v>
      </c>
      <c r="R52" s="73"/>
      <c r="S52" s="113">
        <f t="shared" ca="1" si="10"/>
        <v>0</v>
      </c>
      <c r="T52" s="73"/>
      <c r="U52" s="113">
        <f t="shared" ca="1" si="11"/>
        <v>0</v>
      </c>
      <c r="V52" s="73"/>
      <c r="W52" s="74">
        <v>0</v>
      </c>
      <c r="X52" s="73"/>
      <c r="Y52" s="74">
        <f t="shared" ca="1" si="18"/>
        <v>0</v>
      </c>
      <c r="Z52" s="73"/>
      <c r="AA52" s="74">
        <f t="shared" ca="1" si="5"/>
        <v>0</v>
      </c>
      <c r="AB52" s="73"/>
      <c r="AC52" s="74">
        <f t="shared" ca="1" si="12"/>
        <v>0</v>
      </c>
      <c r="AD52" s="82">
        <f t="shared" ca="1" si="6"/>
        <v>0</v>
      </c>
      <c r="AE52" s="74"/>
      <c r="AF52" s="139">
        <f t="shared" ca="1" si="13"/>
        <v>0</v>
      </c>
    </row>
    <row r="53" spans="1:32" ht="15" customHeight="1" x14ac:dyDescent="0.2">
      <c r="A53" s="84" t="s">
        <v>226</v>
      </c>
      <c r="B53" t="str">
        <f>IF($A53="","",INDEX('MA-Liste'!$D:$D,MATCH($A53,'MA-Liste'!$M:$M,FALSE)))</f>
        <v>AeBo</v>
      </c>
      <c r="C53" s="4" t="str">
        <f ca="1">IF($A53="","",INDEX(INDIRECT("'MA-Liste'!"&amp;$C$11),MATCH($A53,'MA-Liste'!$M:$M,FALSE)))</f>
        <v>B</v>
      </c>
      <c r="D53" s="19">
        <f t="shared" ca="1" si="0"/>
        <v>140</v>
      </c>
      <c r="E53" s="20">
        <f t="shared" si="15"/>
        <v>0</v>
      </c>
      <c r="F53" s="73"/>
      <c r="G53" s="74">
        <f t="shared" ca="1" si="14"/>
        <v>0</v>
      </c>
      <c r="H53" s="73"/>
      <c r="I53" s="74">
        <f t="shared" ca="1" si="1"/>
        <v>0</v>
      </c>
      <c r="J53" s="73"/>
      <c r="K53" s="113">
        <f t="shared" ca="1" si="8"/>
        <v>0</v>
      </c>
      <c r="L53" s="73"/>
      <c r="M53" s="74">
        <f t="shared" ca="1" si="9"/>
        <v>0</v>
      </c>
      <c r="N53" s="73"/>
      <c r="O53" s="113">
        <f t="shared" ca="1" si="2"/>
        <v>0</v>
      </c>
      <c r="P53" s="101"/>
      <c r="Q53" s="74">
        <f t="shared" ca="1" si="2"/>
        <v>0</v>
      </c>
      <c r="R53" s="73"/>
      <c r="S53" s="113">
        <f t="shared" ca="1" si="10"/>
        <v>0</v>
      </c>
      <c r="T53" s="73"/>
      <c r="U53" s="113">
        <f t="shared" ca="1" si="11"/>
        <v>0</v>
      </c>
      <c r="V53" s="73"/>
      <c r="W53" s="74">
        <v>0</v>
      </c>
      <c r="X53" s="73"/>
      <c r="Y53" s="74">
        <f t="shared" ca="1" si="18"/>
        <v>0</v>
      </c>
      <c r="Z53" s="73"/>
      <c r="AA53" s="74">
        <f t="shared" ca="1" si="5"/>
        <v>0</v>
      </c>
      <c r="AB53" s="73"/>
      <c r="AC53" s="74">
        <f t="shared" ca="1" si="12"/>
        <v>0</v>
      </c>
      <c r="AD53" s="82">
        <f t="shared" ca="1" si="6"/>
        <v>0</v>
      </c>
      <c r="AE53" s="74"/>
      <c r="AF53" s="139">
        <f t="shared" ca="1" si="13"/>
        <v>0</v>
      </c>
    </row>
    <row r="54" spans="1:32" ht="15" customHeight="1" x14ac:dyDescent="0.2">
      <c r="A54" s="84" t="s">
        <v>163</v>
      </c>
      <c r="B54" t="str">
        <f>IF($A54="","",INDEX('MA-Liste'!$D:$D,MATCH($A54,'MA-Liste'!$M:$M,FALSE)))</f>
        <v>AeBo</v>
      </c>
      <c r="C54" s="4" t="str">
        <f ca="1">IF($A54="","",INDEX(INDIRECT("'MA-Liste'!"&amp;$C$11),MATCH($A54,'MA-Liste'!$M:$M,FALSE)))</f>
        <v>B</v>
      </c>
      <c r="D54" s="19">
        <f t="shared" ca="1" si="0"/>
        <v>140</v>
      </c>
      <c r="E54" s="20">
        <f t="shared" si="15"/>
        <v>0</v>
      </c>
      <c r="F54" s="73"/>
      <c r="G54" s="74">
        <f t="shared" ca="1" si="14"/>
        <v>0</v>
      </c>
      <c r="H54" s="73"/>
      <c r="I54" s="74">
        <f t="shared" ca="1" si="1"/>
        <v>0</v>
      </c>
      <c r="J54" s="73"/>
      <c r="K54" s="113">
        <f t="shared" ca="1" si="8"/>
        <v>0</v>
      </c>
      <c r="L54" s="73"/>
      <c r="M54" s="74">
        <f t="shared" ca="1" si="9"/>
        <v>0</v>
      </c>
      <c r="N54" s="73"/>
      <c r="O54" s="113">
        <f t="shared" ca="1" si="2"/>
        <v>0</v>
      </c>
      <c r="P54" s="101"/>
      <c r="Q54" s="74">
        <f t="shared" ca="1" si="2"/>
        <v>0</v>
      </c>
      <c r="R54" s="73"/>
      <c r="S54" s="113">
        <f t="shared" ca="1" si="10"/>
        <v>0</v>
      </c>
      <c r="T54" s="73"/>
      <c r="U54" s="113">
        <f t="shared" ca="1" si="11"/>
        <v>0</v>
      </c>
      <c r="V54" s="73"/>
      <c r="W54" s="74">
        <v>0</v>
      </c>
      <c r="X54" s="73"/>
      <c r="Y54" s="74">
        <f t="shared" ca="1" si="18"/>
        <v>0</v>
      </c>
      <c r="Z54" s="73"/>
      <c r="AA54" s="74">
        <f t="shared" ca="1" si="5"/>
        <v>0</v>
      </c>
      <c r="AB54" s="73"/>
      <c r="AC54" s="74">
        <f t="shared" ca="1" si="12"/>
        <v>0</v>
      </c>
      <c r="AD54" s="82">
        <f t="shared" ca="1" si="6"/>
        <v>0</v>
      </c>
      <c r="AE54" s="74"/>
      <c r="AF54" s="139">
        <f t="shared" ca="1" si="13"/>
        <v>0</v>
      </c>
    </row>
    <row r="55" spans="1:32" ht="15" customHeight="1" x14ac:dyDescent="0.2">
      <c r="A55" s="84" t="s">
        <v>227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C</v>
      </c>
      <c r="D55" s="19">
        <f t="shared" ca="1" si="0"/>
        <v>118</v>
      </c>
      <c r="E55" s="20">
        <f t="shared" si="15"/>
        <v>0</v>
      </c>
      <c r="F55" s="73"/>
      <c r="G55" s="74">
        <f t="shared" ca="1" si="14"/>
        <v>0</v>
      </c>
      <c r="H55" s="73"/>
      <c r="I55" s="74">
        <f t="shared" ca="1" si="1"/>
        <v>0</v>
      </c>
      <c r="J55" s="73"/>
      <c r="K55" s="113">
        <f t="shared" ca="1" si="8"/>
        <v>0</v>
      </c>
      <c r="L55" s="73"/>
      <c r="M55" s="74">
        <f t="shared" ca="1" si="9"/>
        <v>0</v>
      </c>
      <c r="N55" s="73"/>
      <c r="O55" s="113">
        <f t="shared" ca="1" si="2"/>
        <v>0</v>
      </c>
      <c r="P55" s="101"/>
      <c r="Q55" s="74">
        <f t="shared" ca="1" si="2"/>
        <v>0</v>
      </c>
      <c r="R55" s="73"/>
      <c r="S55" s="113">
        <f t="shared" ca="1" si="10"/>
        <v>0</v>
      </c>
      <c r="T55" s="73"/>
      <c r="U55" s="113">
        <f t="shared" ca="1" si="11"/>
        <v>0</v>
      </c>
      <c r="V55" s="73"/>
      <c r="W55" s="74">
        <v>0</v>
      </c>
      <c r="X55" s="73"/>
      <c r="Y55" s="74">
        <f t="shared" ca="1" si="18"/>
        <v>0</v>
      </c>
      <c r="Z55" s="73"/>
      <c r="AA55" s="74">
        <f t="shared" ca="1" si="5"/>
        <v>0</v>
      </c>
      <c r="AB55" s="73"/>
      <c r="AC55" s="74">
        <f t="shared" ca="1" si="12"/>
        <v>0</v>
      </c>
      <c r="AD55" s="82">
        <f t="shared" ca="1" si="6"/>
        <v>0</v>
      </c>
      <c r="AE55" s="74"/>
      <c r="AF55" s="139">
        <f t="shared" ca="1" si="13"/>
        <v>0</v>
      </c>
    </row>
    <row r="56" spans="1:32" ht="15" customHeight="1" x14ac:dyDescent="0.2">
      <c r="A56" s="84" t="s">
        <v>238</v>
      </c>
      <c r="B56" t="s">
        <v>65</v>
      </c>
      <c r="C56" s="4" t="str">
        <f ca="1">IF($A56="","",INDEX(INDIRECT("'MA-Liste'!"&amp;$C$11),MATCH($A56,'MA-Liste'!$M:$M,FALSE)))</f>
        <v>G</v>
      </c>
      <c r="D56" s="19">
        <f t="shared" ca="1" si="0"/>
        <v>35</v>
      </c>
      <c r="E56" s="20">
        <f t="shared" si="15"/>
        <v>0</v>
      </c>
      <c r="F56" s="73"/>
      <c r="G56" s="74">
        <f t="shared" ca="1" si="14"/>
        <v>0</v>
      </c>
      <c r="H56" s="73"/>
      <c r="I56" s="74">
        <f t="shared" ca="1" si="1"/>
        <v>0</v>
      </c>
      <c r="J56" s="73"/>
      <c r="K56" s="113">
        <f t="shared" ca="1" si="8"/>
        <v>0</v>
      </c>
      <c r="L56" s="73"/>
      <c r="M56" s="74">
        <f t="shared" ca="1" si="9"/>
        <v>0</v>
      </c>
      <c r="N56" s="73"/>
      <c r="O56" s="113">
        <f t="shared" ca="1" si="2"/>
        <v>0</v>
      </c>
      <c r="P56" s="101"/>
      <c r="Q56" s="74">
        <f t="shared" ca="1" si="2"/>
        <v>0</v>
      </c>
      <c r="R56" s="73"/>
      <c r="S56" s="113">
        <f t="shared" ca="1" si="10"/>
        <v>0</v>
      </c>
      <c r="T56" s="73"/>
      <c r="U56" s="113">
        <f t="shared" ca="1" si="11"/>
        <v>0</v>
      </c>
      <c r="V56" s="73"/>
      <c r="W56" s="74">
        <v>0</v>
      </c>
      <c r="X56" s="73"/>
      <c r="Y56" s="74">
        <f t="shared" ca="1" si="18"/>
        <v>0</v>
      </c>
      <c r="Z56" s="73"/>
      <c r="AA56" s="74">
        <f t="shared" ca="1" si="5"/>
        <v>0</v>
      </c>
      <c r="AB56" s="73"/>
      <c r="AC56" s="74">
        <f t="shared" ca="1" si="12"/>
        <v>0</v>
      </c>
      <c r="AD56" s="82">
        <f t="shared" ca="1" si="6"/>
        <v>0</v>
      </c>
      <c r="AE56" s="74"/>
      <c r="AF56" s="139">
        <f t="shared" ca="1" si="13"/>
        <v>0</v>
      </c>
    </row>
    <row r="57" spans="1:32" ht="15" customHeight="1" x14ac:dyDescent="0.2">
      <c r="A57" s="84" t="s">
        <v>229</v>
      </c>
      <c r="B57" t="str">
        <f>IF($A57="","",INDEX('MA-Liste'!$D:$D,MATCH($A57,'MA-Liste'!$M:$M,FALSE)))</f>
        <v>AeBo</v>
      </c>
      <c r="C57" s="4" t="str">
        <f ca="1">IF($A57="","",INDEX(INDIRECT("'MA-Liste'!"&amp;$C$11),MATCH($A57,'MA-Liste'!$M:$M,FALSE)))</f>
        <v>G</v>
      </c>
      <c r="D57" s="19">
        <f t="shared" ca="1" si="0"/>
        <v>35</v>
      </c>
      <c r="E57" s="20">
        <f t="shared" si="15"/>
        <v>0</v>
      </c>
      <c r="F57" s="73"/>
      <c r="G57" s="74">
        <f t="shared" ca="1" si="14"/>
        <v>0</v>
      </c>
      <c r="H57" s="73"/>
      <c r="I57" s="74">
        <f t="shared" ca="1" si="1"/>
        <v>0</v>
      </c>
      <c r="J57" s="73"/>
      <c r="K57" s="113">
        <f t="shared" ca="1" si="8"/>
        <v>0</v>
      </c>
      <c r="L57" s="73"/>
      <c r="M57" s="74">
        <f t="shared" ca="1" si="9"/>
        <v>0</v>
      </c>
      <c r="N57" s="73"/>
      <c r="O57" s="113">
        <f t="shared" ca="1" si="2"/>
        <v>0</v>
      </c>
      <c r="P57" s="101"/>
      <c r="Q57" s="74">
        <f t="shared" ca="1" si="2"/>
        <v>0</v>
      </c>
      <c r="R57" s="73"/>
      <c r="S57" s="113">
        <f t="shared" ca="1" si="10"/>
        <v>0</v>
      </c>
      <c r="T57" s="73"/>
      <c r="U57" s="113">
        <f t="shared" ca="1" si="11"/>
        <v>0</v>
      </c>
      <c r="V57" s="73"/>
      <c r="W57" s="74">
        <v>0</v>
      </c>
      <c r="X57" s="73"/>
      <c r="Y57" s="74">
        <f t="shared" ca="1" si="18"/>
        <v>0</v>
      </c>
      <c r="Z57" s="73"/>
      <c r="AA57" s="74">
        <f t="shared" ca="1" si="5"/>
        <v>0</v>
      </c>
      <c r="AB57" s="73"/>
      <c r="AC57" s="74">
        <f t="shared" ca="1" si="12"/>
        <v>0</v>
      </c>
      <c r="AD57" s="82">
        <f t="shared" ca="1" si="6"/>
        <v>0</v>
      </c>
      <c r="AE57" s="74"/>
      <c r="AF57" s="139">
        <f t="shared" ca="1" si="13"/>
        <v>0</v>
      </c>
    </row>
    <row r="58" spans="1:32" ht="15" customHeight="1" x14ac:dyDescent="0.2">
      <c r="A58" s="84" t="s">
        <v>234</v>
      </c>
      <c r="B58" t="s">
        <v>65</v>
      </c>
      <c r="C58" s="4" t="s">
        <v>7</v>
      </c>
      <c r="D58" s="19">
        <f t="shared" si="0"/>
        <v>75</v>
      </c>
      <c r="E58" s="20">
        <f t="shared" si="15"/>
        <v>0</v>
      </c>
      <c r="F58" s="73"/>
      <c r="G58" s="74">
        <f t="shared" si="14"/>
        <v>0</v>
      </c>
      <c r="H58" s="73"/>
      <c r="I58" s="74">
        <f t="shared" si="1"/>
        <v>0</v>
      </c>
      <c r="J58" s="73"/>
      <c r="K58" s="113">
        <f t="shared" si="8"/>
        <v>0</v>
      </c>
      <c r="L58" s="73"/>
      <c r="M58" s="74">
        <f t="shared" si="9"/>
        <v>0</v>
      </c>
      <c r="N58" s="73"/>
      <c r="O58" s="113">
        <f t="shared" si="2"/>
        <v>0</v>
      </c>
      <c r="P58" s="101"/>
      <c r="Q58" s="74">
        <f t="shared" si="2"/>
        <v>0</v>
      </c>
      <c r="R58" s="73"/>
      <c r="S58" s="113">
        <f t="shared" si="10"/>
        <v>0</v>
      </c>
      <c r="T58" s="73"/>
      <c r="U58" s="113">
        <f t="shared" si="11"/>
        <v>0</v>
      </c>
      <c r="V58" s="73"/>
      <c r="W58" s="74">
        <v>0</v>
      </c>
      <c r="X58" s="73"/>
      <c r="Y58" s="74">
        <f t="shared" si="18"/>
        <v>0</v>
      </c>
      <c r="Z58" s="73"/>
      <c r="AA58" s="74">
        <f t="shared" si="5"/>
        <v>0</v>
      </c>
      <c r="AB58" s="73"/>
      <c r="AC58" s="74">
        <f t="shared" si="12"/>
        <v>0</v>
      </c>
      <c r="AD58" s="82">
        <f t="shared" si="6"/>
        <v>0</v>
      </c>
      <c r="AE58" s="74"/>
      <c r="AF58" s="139">
        <f t="shared" si="13"/>
        <v>0</v>
      </c>
    </row>
    <row r="59" spans="1:32" ht="15" customHeight="1" x14ac:dyDescent="0.2">
      <c r="A59" s="84" t="s">
        <v>235</v>
      </c>
      <c r="B59" t="s">
        <v>65</v>
      </c>
      <c r="C59" s="4" t="s">
        <v>9</v>
      </c>
      <c r="D59" s="19">
        <f t="shared" si="0"/>
        <v>35</v>
      </c>
      <c r="E59" s="20">
        <f t="shared" si="15"/>
        <v>0</v>
      </c>
      <c r="F59" s="73"/>
      <c r="G59" s="74">
        <f t="shared" si="14"/>
        <v>0</v>
      </c>
      <c r="H59" s="73"/>
      <c r="I59" s="74">
        <f t="shared" si="1"/>
        <v>0</v>
      </c>
      <c r="J59" s="73"/>
      <c r="K59" s="113">
        <f t="shared" si="8"/>
        <v>0</v>
      </c>
      <c r="L59" s="73"/>
      <c r="M59" s="74">
        <f t="shared" si="9"/>
        <v>0</v>
      </c>
      <c r="N59" s="73"/>
      <c r="O59" s="113">
        <f t="shared" si="2"/>
        <v>0</v>
      </c>
      <c r="P59" s="101"/>
      <c r="Q59" s="74">
        <f t="shared" si="2"/>
        <v>0</v>
      </c>
      <c r="R59" s="73"/>
      <c r="S59" s="113">
        <f t="shared" si="10"/>
        <v>0</v>
      </c>
      <c r="T59" s="73"/>
      <c r="U59" s="113">
        <f t="shared" si="11"/>
        <v>0</v>
      </c>
      <c r="V59" s="73"/>
      <c r="W59" s="74">
        <v>0</v>
      </c>
      <c r="X59" s="73"/>
      <c r="Y59" s="74">
        <f t="shared" si="18"/>
        <v>0</v>
      </c>
      <c r="Z59" s="73"/>
      <c r="AA59" s="74">
        <f t="shared" si="5"/>
        <v>0</v>
      </c>
      <c r="AB59" s="73"/>
      <c r="AC59" s="74">
        <f t="shared" si="12"/>
        <v>0</v>
      </c>
      <c r="AD59" s="82">
        <f t="shared" si="6"/>
        <v>0</v>
      </c>
      <c r="AE59" s="74"/>
      <c r="AF59" s="139">
        <f t="shared" si="13"/>
        <v>0</v>
      </c>
    </row>
    <row r="60" spans="1:32" ht="15" customHeight="1" x14ac:dyDescent="0.2">
      <c r="A60" s="84" t="s">
        <v>230</v>
      </c>
      <c r="B60" t="str">
        <f>IF($A60="","",INDEX('MA-Liste'!$D:$D,MATCH($A60,'MA-Liste'!$M:$M,FALSE)))</f>
        <v>AeBo</v>
      </c>
      <c r="C60" s="4" t="str">
        <f ca="1">IF($A60="","",INDEX(INDIRECT("'MA-Liste'!"&amp;$C$11),MATCH($A60,'MA-Liste'!$M:$M,FALSE)))</f>
        <v>G</v>
      </c>
      <c r="D60" s="19">
        <f t="shared" ca="1" si="0"/>
        <v>35</v>
      </c>
      <c r="E60" s="20">
        <f t="shared" si="15"/>
        <v>0</v>
      </c>
      <c r="F60" s="73"/>
      <c r="G60" s="74">
        <f t="shared" ca="1" si="14"/>
        <v>0</v>
      </c>
      <c r="H60" s="73"/>
      <c r="I60" s="74">
        <f t="shared" ca="1" si="1"/>
        <v>0</v>
      </c>
      <c r="J60" s="73"/>
      <c r="K60" s="113">
        <f t="shared" ca="1" si="8"/>
        <v>0</v>
      </c>
      <c r="L60" s="73"/>
      <c r="M60" s="74">
        <f t="shared" ca="1" si="9"/>
        <v>0</v>
      </c>
      <c r="N60" s="73"/>
      <c r="O60" s="113">
        <f t="shared" ca="1" si="2"/>
        <v>0</v>
      </c>
      <c r="P60" s="101"/>
      <c r="Q60" s="74">
        <f t="shared" ca="1" si="2"/>
        <v>0</v>
      </c>
      <c r="R60" s="73"/>
      <c r="S60" s="113">
        <f t="shared" ca="1" si="10"/>
        <v>0</v>
      </c>
      <c r="T60" s="73"/>
      <c r="U60" s="113">
        <f t="shared" ca="1" si="11"/>
        <v>0</v>
      </c>
      <c r="V60" s="73"/>
      <c r="W60" s="74">
        <v>0</v>
      </c>
      <c r="X60" s="73"/>
      <c r="Y60" s="74">
        <f t="shared" ca="1" si="18"/>
        <v>0</v>
      </c>
      <c r="Z60" s="73"/>
      <c r="AA60" s="74">
        <f t="shared" ca="1" si="5"/>
        <v>0</v>
      </c>
      <c r="AB60" s="73"/>
      <c r="AC60" s="74">
        <f t="shared" ca="1" si="12"/>
        <v>0</v>
      </c>
      <c r="AD60" s="82">
        <f t="shared" ca="1" si="6"/>
        <v>0</v>
      </c>
      <c r="AE60" s="74"/>
      <c r="AF60" s="139">
        <f t="shared" ca="1" si="13"/>
        <v>0</v>
      </c>
    </row>
    <row r="61" spans="1:32" ht="15" customHeight="1" x14ac:dyDescent="0.2">
      <c r="A61" s="84" t="s">
        <v>243</v>
      </c>
      <c r="B61" t="s">
        <v>65</v>
      </c>
      <c r="C61" s="4" t="s">
        <v>6</v>
      </c>
      <c r="D61" s="19">
        <v>100</v>
      </c>
      <c r="E61" s="20">
        <f t="shared" si="15"/>
        <v>0</v>
      </c>
      <c r="F61" s="73"/>
      <c r="G61" s="74">
        <f t="shared" si="14"/>
        <v>0</v>
      </c>
      <c r="H61" s="73"/>
      <c r="I61" s="74">
        <f t="shared" si="1"/>
        <v>0</v>
      </c>
      <c r="J61" s="73"/>
      <c r="K61" s="113">
        <f t="shared" si="8"/>
        <v>0</v>
      </c>
      <c r="L61" s="73"/>
      <c r="M61" s="74">
        <f t="shared" si="9"/>
        <v>0</v>
      </c>
      <c r="N61" s="73"/>
      <c r="O61" s="113">
        <f t="shared" si="2"/>
        <v>0</v>
      </c>
      <c r="P61" s="101"/>
      <c r="Q61" s="74">
        <f t="shared" si="2"/>
        <v>0</v>
      </c>
      <c r="R61" s="73"/>
      <c r="S61" s="113">
        <f t="shared" si="10"/>
        <v>0</v>
      </c>
      <c r="T61" s="73"/>
      <c r="U61" s="113">
        <f t="shared" si="11"/>
        <v>0</v>
      </c>
      <c r="V61" s="73"/>
      <c r="W61" s="74">
        <v>0</v>
      </c>
      <c r="X61" s="73"/>
      <c r="Y61" s="74">
        <f t="shared" si="18"/>
        <v>0</v>
      </c>
      <c r="Z61" s="73"/>
      <c r="AA61" s="74">
        <f t="shared" si="5"/>
        <v>0</v>
      </c>
      <c r="AB61" s="73"/>
      <c r="AC61" s="74">
        <f t="shared" si="12"/>
        <v>0</v>
      </c>
      <c r="AD61" s="82">
        <f t="shared" si="6"/>
        <v>0</v>
      </c>
      <c r="AE61" s="74"/>
      <c r="AF61" s="139">
        <f t="shared" si="13"/>
        <v>0</v>
      </c>
    </row>
    <row r="62" spans="1:32" ht="15" customHeight="1" x14ac:dyDescent="0.2">
      <c r="A62" s="84" t="s">
        <v>244</v>
      </c>
      <c r="B62" t="s">
        <v>65</v>
      </c>
      <c r="C62" s="4" t="s">
        <v>6</v>
      </c>
      <c r="D62" s="19">
        <v>100</v>
      </c>
      <c r="E62" s="20">
        <f t="shared" si="15"/>
        <v>0</v>
      </c>
      <c r="F62" s="73"/>
      <c r="G62" s="74">
        <f t="shared" si="14"/>
        <v>0</v>
      </c>
      <c r="H62" s="73"/>
      <c r="I62" s="74">
        <f t="shared" si="1"/>
        <v>0</v>
      </c>
      <c r="J62" s="73"/>
      <c r="K62" s="113">
        <f t="shared" si="8"/>
        <v>0</v>
      </c>
      <c r="L62" s="73"/>
      <c r="M62" s="74">
        <f t="shared" si="9"/>
        <v>0</v>
      </c>
      <c r="N62" s="73"/>
      <c r="O62" s="113">
        <f t="shared" si="2"/>
        <v>0</v>
      </c>
      <c r="P62" s="101"/>
      <c r="Q62" s="74">
        <f t="shared" si="2"/>
        <v>0</v>
      </c>
      <c r="R62" s="73"/>
      <c r="S62" s="113">
        <f t="shared" si="10"/>
        <v>0</v>
      </c>
      <c r="T62" s="73"/>
      <c r="U62" s="113">
        <f t="shared" si="11"/>
        <v>0</v>
      </c>
      <c r="V62" s="73"/>
      <c r="W62" s="74">
        <v>0</v>
      </c>
      <c r="X62" s="73"/>
      <c r="Y62" s="74">
        <f t="shared" si="18"/>
        <v>0</v>
      </c>
      <c r="Z62" s="73"/>
      <c r="AA62" s="74">
        <f t="shared" si="5"/>
        <v>0</v>
      </c>
      <c r="AB62" s="73"/>
      <c r="AC62" s="74">
        <f t="shared" si="12"/>
        <v>0</v>
      </c>
      <c r="AD62" s="82">
        <f t="shared" si="6"/>
        <v>0</v>
      </c>
      <c r="AE62" s="74"/>
      <c r="AF62" s="139">
        <f t="shared" si="13"/>
        <v>0</v>
      </c>
    </row>
    <row r="63" spans="1:32" ht="15" customHeight="1" x14ac:dyDescent="0.2">
      <c r="A63" s="84" t="s">
        <v>249</v>
      </c>
      <c r="B63" t="s">
        <v>250</v>
      </c>
      <c r="C63" s="4" t="s">
        <v>9</v>
      </c>
      <c r="D63" s="19">
        <v>35</v>
      </c>
      <c r="E63" s="20">
        <f t="shared" si="15"/>
        <v>0</v>
      </c>
      <c r="F63" s="73"/>
      <c r="G63" s="74">
        <f t="shared" si="14"/>
        <v>0</v>
      </c>
      <c r="H63" s="73"/>
      <c r="I63" s="74">
        <f t="shared" si="1"/>
        <v>0</v>
      </c>
      <c r="J63" s="73"/>
      <c r="K63" s="113">
        <f t="shared" si="8"/>
        <v>0</v>
      </c>
      <c r="L63" s="73"/>
      <c r="M63" s="74">
        <f t="shared" si="9"/>
        <v>0</v>
      </c>
      <c r="N63" s="73"/>
      <c r="O63" s="113">
        <f t="shared" si="2"/>
        <v>0</v>
      </c>
      <c r="P63" s="101"/>
      <c r="Q63" s="74">
        <f t="shared" si="2"/>
        <v>0</v>
      </c>
      <c r="R63" s="73"/>
      <c r="S63" s="113">
        <f t="shared" si="10"/>
        <v>0</v>
      </c>
      <c r="T63" s="73"/>
      <c r="U63" s="113">
        <f t="shared" si="11"/>
        <v>0</v>
      </c>
      <c r="V63" s="73"/>
      <c r="W63" s="74">
        <v>0</v>
      </c>
      <c r="X63" s="73"/>
      <c r="Y63" s="74">
        <f t="shared" si="18"/>
        <v>0</v>
      </c>
      <c r="Z63" s="73"/>
      <c r="AA63" s="74">
        <f t="shared" si="5"/>
        <v>0</v>
      </c>
      <c r="AB63" s="73"/>
      <c r="AC63" s="74">
        <f t="shared" si="12"/>
        <v>0</v>
      </c>
      <c r="AD63" s="82">
        <f t="shared" si="6"/>
        <v>0</v>
      </c>
      <c r="AE63" s="74"/>
      <c r="AF63" s="139">
        <f t="shared" si="13"/>
        <v>0</v>
      </c>
    </row>
    <row r="64" spans="1:32" ht="15" customHeight="1" x14ac:dyDescent="0.2">
      <c r="A64" s="84" t="s">
        <v>246</v>
      </c>
      <c r="B64" t="s">
        <v>65</v>
      </c>
      <c r="C64" s="4" t="s">
        <v>4</v>
      </c>
      <c r="D64" s="19">
        <v>140</v>
      </c>
      <c r="E64" s="20">
        <f t="shared" si="15"/>
        <v>0</v>
      </c>
      <c r="F64" s="73"/>
      <c r="G64" s="74">
        <f t="shared" si="14"/>
        <v>0</v>
      </c>
      <c r="H64" s="73"/>
      <c r="I64" s="74">
        <f t="shared" si="1"/>
        <v>0</v>
      </c>
      <c r="J64" s="73"/>
      <c r="K64" s="113">
        <f t="shared" si="8"/>
        <v>0</v>
      </c>
      <c r="L64" s="73"/>
      <c r="M64" s="74">
        <f t="shared" si="9"/>
        <v>0</v>
      </c>
      <c r="N64" s="73"/>
      <c r="O64" s="113">
        <f t="shared" si="2"/>
        <v>0</v>
      </c>
      <c r="P64" s="101"/>
      <c r="Q64" s="74">
        <f t="shared" si="2"/>
        <v>0</v>
      </c>
      <c r="R64" s="73"/>
      <c r="S64" s="113">
        <f t="shared" si="10"/>
        <v>0</v>
      </c>
      <c r="T64" s="73"/>
      <c r="U64" s="113">
        <f t="shared" si="11"/>
        <v>0</v>
      </c>
      <c r="V64" s="73"/>
      <c r="W64" s="74">
        <v>0</v>
      </c>
      <c r="X64" s="73"/>
      <c r="Y64" s="74">
        <f t="shared" si="18"/>
        <v>0</v>
      </c>
      <c r="Z64" s="73"/>
      <c r="AA64" s="74">
        <f t="shared" si="5"/>
        <v>0</v>
      </c>
      <c r="AB64" s="73"/>
      <c r="AC64" s="74">
        <f t="shared" si="12"/>
        <v>0</v>
      </c>
      <c r="AD64" s="82">
        <f t="shared" si="6"/>
        <v>0</v>
      </c>
      <c r="AE64" s="74"/>
      <c r="AF64" s="139">
        <f t="shared" si="13"/>
        <v>0</v>
      </c>
    </row>
    <row r="65" spans="1:33" ht="15" customHeight="1" x14ac:dyDescent="0.2">
      <c r="A65" s="84" t="s">
        <v>228</v>
      </c>
      <c r="B65" t="str">
        <f>IF($A65="","",INDEX('MA-Liste'!$D:$D,MATCH($A65,'MA-Liste'!$M:$M,FALSE)))</f>
        <v>AeBo</v>
      </c>
      <c r="C65" s="4" t="str">
        <f ca="1">IF($A65="","",INDEX(INDIRECT("'MA-Liste'!"&amp;$C$11),MATCH($A65,'MA-Liste'!$M:$M,FALSE)))</f>
        <v>D</v>
      </c>
      <c r="D65" s="19">
        <f t="shared" ca="1" si="0"/>
        <v>100</v>
      </c>
      <c r="E65" s="20">
        <f t="shared" si="15"/>
        <v>0</v>
      </c>
      <c r="F65" s="73"/>
      <c r="G65" s="74">
        <f t="shared" ca="1" si="14"/>
        <v>0</v>
      </c>
      <c r="H65" s="73"/>
      <c r="I65" s="74">
        <f t="shared" ca="1" si="1"/>
        <v>0</v>
      </c>
      <c r="J65" s="73"/>
      <c r="K65" s="113">
        <f t="shared" ca="1" si="8"/>
        <v>0</v>
      </c>
      <c r="L65" s="73"/>
      <c r="M65" s="74">
        <f t="shared" ca="1" si="9"/>
        <v>0</v>
      </c>
      <c r="N65" s="73"/>
      <c r="O65" s="113">
        <f t="shared" ca="1" si="2"/>
        <v>0</v>
      </c>
      <c r="P65" s="101"/>
      <c r="Q65" s="74">
        <f t="shared" ca="1" si="2"/>
        <v>0</v>
      </c>
      <c r="R65" s="73"/>
      <c r="S65" s="113">
        <f t="shared" ca="1" si="10"/>
        <v>0</v>
      </c>
      <c r="T65" s="73"/>
      <c r="U65" s="113">
        <f t="shared" ca="1" si="11"/>
        <v>0</v>
      </c>
      <c r="V65" s="73"/>
      <c r="W65" s="74">
        <v>0</v>
      </c>
      <c r="X65" s="73"/>
      <c r="Y65" s="74">
        <f t="shared" ca="1" si="18"/>
        <v>0</v>
      </c>
      <c r="Z65" s="73"/>
      <c r="AA65" s="74">
        <f t="shared" ca="1" si="5"/>
        <v>0</v>
      </c>
      <c r="AB65" s="73"/>
      <c r="AC65" s="74">
        <f t="shared" ca="1" si="12"/>
        <v>0</v>
      </c>
      <c r="AD65" s="82">
        <f t="shared" ca="1" si="6"/>
        <v>0</v>
      </c>
      <c r="AE65" s="74"/>
      <c r="AF65" s="139">
        <f t="shared" ca="1" si="13"/>
        <v>0</v>
      </c>
    </row>
    <row r="66" spans="1:33" ht="15" customHeight="1" x14ac:dyDescent="0.2">
      <c r="A66" s="84" t="s">
        <v>252</v>
      </c>
      <c r="B66" s="14" t="s">
        <v>65</v>
      </c>
      <c r="C66" s="18" t="s">
        <v>8</v>
      </c>
      <c r="D66" s="19">
        <v>60</v>
      </c>
      <c r="E66" s="20">
        <f t="shared" si="15"/>
        <v>0</v>
      </c>
      <c r="F66" s="73"/>
      <c r="G66" s="74">
        <f t="shared" si="14"/>
        <v>0</v>
      </c>
      <c r="H66" s="73"/>
      <c r="I66" s="74">
        <f t="shared" si="1"/>
        <v>0</v>
      </c>
      <c r="J66" s="73"/>
      <c r="K66" s="113">
        <f t="shared" si="8"/>
        <v>0</v>
      </c>
      <c r="L66" s="73"/>
      <c r="M66" s="74">
        <f t="shared" si="9"/>
        <v>0</v>
      </c>
      <c r="N66" s="73"/>
      <c r="O66" s="113">
        <f t="shared" si="2"/>
        <v>0</v>
      </c>
      <c r="P66" s="101"/>
      <c r="Q66" s="74">
        <f t="shared" si="2"/>
        <v>0</v>
      </c>
      <c r="R66" s="73"/>
      <c r="S66" s="113">
        <f t="shared" si="10"/>
        <v>0</v>
      </c>
      <c r="T66" s="73"/>
      <c r="U66" s="113">
        <f t="shared" si="11"/>
        <v>0</v>
      </c>
      <c r="V66" s="73"/>
      <c r="W66" s="74">
        <v>0</v>
      </c>
      <c r="X66" s="73"/>
      <c r="Y66" s="74">
        <f t="shared" si="18"/>
        <v>0</v>
      </c>
      <c r="Z66" s="73"/>
      <c r="AA66" s="74">
        <f t="shared" si="5"/>
        <v>0</v>
      </c>
      <c r="AB66" s="73"/>
      <c r="AC66" s="74">
        <f t="shared" si="12"/>
        <v>0</v>
      </c>
      <c r="AD66" s="82">
        <f t="shared" si="6"/>
        <v>0</v>
      </c>
      <c r="AE66" s="74"/>
      <c r="AF66" s="139">
        <f t="shared" si="13"/>
        <v>0</v>
      </c>
    </row>
    <row r="67" spans="1:33" ht="15" customHeight="1" x14ac:dyDescent="0.2">
      <c r="A67" s="90" t="s">
        <v>253</v>
      </c>
      <c r="B67" s="14" t="s">
        <v>65</v>
      </c>
      <c r="C67" s="18" t="s">
        <v>6</v>
      </c>
      <c r="D67" s="19">
        <v>100</v>
      </c>
      <c r="E67" s="20">
        <f t="shared" si="15"/>
        <v>0</v>
      </c>
      <c r="F67" s="73"/>
      <c r="G67" s="74">
        <f t="shared" si="14"/>
        <v>0</v>
      </c>
      <c r="H67" s="73"/>
      <c r="I67" s="74">
        <f t="shared" si="1"/>
        <v>0</v>
      </c>
      <c r="J67" s="73"/>
      <c r="K67" s="113">
        <f t="shared" si="8"/>
        <v>0</v>
      </c>
      <c r="L67" s="73"/>
      <c r="M67" s="74">
        <f t="shared" si="9"/>
        <v>0</v>
      </c>
      <c r="N67" s="73"/>
      <c r="O67" s="113">
        <f t="shared" si="2"/>
        <v>0</v>
      </c>
      <c r="P67" s="101"/>
      <c r="Q67" s="74">
        <f t="shared" si="2"/>
        <v>0</v>
      </c>
      <c r="R67" s="73"/>
      <c r="S67" s="113">
        <f t="shared" si="10"/>
        <v>0</v>
      </c>
      <c r="T67" s="73"/>
      <c r="U67" s="113">
        <f t="shared" si="11"/>
        <v>0</v>
      </c>
      <c r="V67" s="73"/>
      <c r="W67" s="74">
        <v>0</v>
      </c>
      <c r="X67" s="73"/>
      <c r="Y67" s="74">
        <f t="shared" si="18"/>
        <v>0</v>
      </c>
      <c r="Z67" s="73"/>
      <c r="AA67" s="74">
        <f t="shared" si="5"/>
        <v>0</v>
      </c>
      <c r="AB67" s="73"/>
      <c r="AC67" s="74">
        <f t="shared" si="12"/>
        <v>0</v>
      </c>
      <c r="AD67" s="82">
        <f t="shared" si="6"/>
        <v>0</v>
      </c>
      <c r="AE67" s="74"/>
      <c r="AF67" s="139">
        <f t="shared" si="13"/>
        <v>0</v>
      </c>
    </row>
    <row r="68" spans="1:33" ht="15" customHeight="1" x14ac:dyDescent="0.2">
      <c r="A68" s="90" t="s">
        <v>254</v>
      </c>
      <c r="B68" s="14" t="s">
        <v>65</v>
      </c>
      <c r="C68" s="18" t="s">
        <v>8</v>
      </c>
      <c r="D68" s="19">
        <v>60</v>
      </c>
      <c r="E68" s="20">
        <f t="shared" si="15"/>
        <v>0</v>
      </c>
      <c r="F68" s="73"/>
      <c r="G68" s="74">
        <f t="shared" si="14"/>
        <v>0</v>
      </c>
      <c r="H68" s="73"/>
      <c r="I68" s="74">
        <f t="shared" si="1"/>
        <v>0</v>
      </c>
      <c r="J68" s="73"/>
      <c r="K68" s="113">
        <f t="shared" si="8"/>
        <v>0</v>
      </c>
      <c r="L68" s="73"/>
      <c r="M68" s="74">
        <f t="shared" si="9"/>
        <v>0</v>
      </c>
      <c r="N68" s="73"/>
      <c r="O68" s="113">
        <f t="shared" si="2"/>
        <v>0</v>
      </c>
      <c r="P68" s="101"/>
      <c r="Q68" s="74">
        <f t="shared" si="2"/>
        <v>0</v>
      </c>
      <c r="R68" s="73"/>
      <c r="S68" s="113">
        <f t="shared" si="10"/>
        <v>0</v>
      </c>
      <c r="T68" s="73"/>
      <c r="U68" s="113">
        <f t="shared" si="11"/>
        <v>0</v>
      </c>
      <c r="V68" s="73"/>
      <c r="W68" s="74">
        <v>0</v>
      </c>
      <c r="X68" s="73"/>
      <c r="Y68" s="74">
        <f t="shared" si="18"/>
        <v>0</v>
      </c>
      <c r="Z68" s="73"/>
      <c r="AA68" s="74">
        <f t="shared" si="5"/>
        <v>0</v>
      </c>
      <c r="AB68" s="73"/>
      <c r="AC68" s="74">
        <f t="shared" si="12"/>
        <v>0</v>
      </c>
      <c r="AD68" s="82">
        <f t="shared" si="6"/>
        <v>0</v>
      </c>
      <c r="AE68" s="74"/>
      <c r="AF68" s="147">
        <f t="shared" si="13"/>
        <v>0</v>
      </c>
    </row>
    <row r="69" spans="1:33" ht="15" customHeight="1" x14ac:dyDescent="0.2">
      <c r="A69" s="90" t="s">
        <v>255</v>
      </c>
      <c r="B69" s="14" t="s">
        <v>65</v>
      </c>
      <c r="C69" s="18" t="s">
        <v>5</v>
      </c>
      <c r="D69" s="19">
        <v>118</v>
      </c>
      <c r="E69" s="20">
        <f t="shared" si="15"/>
        <v>0</v>
      </c>
      <c r="F69" s="73"/>
      <c r="G69" s="74">
        <f t="shared" si="14"/>
        <v>0</v>
      </c>
      <c r="H69" s="73"/>
      <c r="I69" s="74">
        <f t="shared" si="1"/>
        <v>0</v>
      </c>
      <c r="J69" s="73"/>
      <c r="K69" s="113">
        <f t="shared" si="8"/>
        <v>0</v>
      </c>
      <c r="L69" s="73"/>
      <c r="M69" s="74">
        <f t="shared" si="9"/>
        <v>0</v>
      </c>
      <c r="N69" s="73"/>
      <c r="O69" s="113">
        <f t="shared" si="2"/>
        <v>0</v>
      </c>
      <c r="P69" s="101"/>
      <c r="Q69" s="74">
        <f t="shared" si="2"/>
        <v>0</v>
      </c>
      <c r="R69" s="73"/>
      <c r="S69" s="113">
        <f t="shared" si="10"/>
        <v>0</v>
      </c>
      <c r="T69" s="73"/>
      <c r="U69" s="113">
        <f t="shared" si="11"/>
        <v>0</v>
      </c>
      <c r="V69" s="73"/>
      <c r="W69" s="74">
        <v>0</v>
      </c>
      <c r="X69" s="73"/>
      <c r="Y69" s="74">
        <f t="shared" si="18"/>
        <v>0</v>
      </c>
      <c r="Z69" s="73"/>
      <c r="AA69" s="74">
        <f t="shared" si="5"/>
        <v>0</v>
      </c>
      <c r="AB69" s="73"/>
      <c r="AC69" s="74">
        <f t="shared" si="12"/>
        <v>0</v>
      </c>
      <c r="AD69" s="82">
        <f t="shared" si="6"/>
        <v>0</v>
      </c>
      <c r="AE69" s="74"/>
      <c r="AF69" s="147">
        <f t="shared" si="13"/>
        <v>0</v>
      </c>
    </row>
    <row r="70" spans="1:33" ht="15" customHeight="1" x14ac:dyDescent="0.2">
      <c r="A70" s="90" t="s">
        <v>256</v>
      </c>
      <c r="B70" s="14" t="s">
        <v>65</v>
      </c>
      <c r="C70" s="18" t="s">
        <v>5</v>
      </c>
      <c r="D70" s="19">
        <v>118</v>
      </c>
      <c r="E70" s="20">
        <f t="shared" si="15"/>
        <v>13.5</v>
      </c>
      <c r="F70" s="73"/>
      <c r="G70" s="74">
        <f t="shared" si="14"/>
        <v>0</v>
      </c>
      <c r="H70" s="73"/>
      <c r="I70" s="74">
        <f t="shared" si="1"/>
        <v>0</v>
      </c>
      <c r="J70" s="73"/>
      <c r="K70" s="113">
        <f t="shared" si="8"/>
        <v>0</v>
      </c>
      <c r="L70" s="73"/>
      <c r="M70" s="74">
        <f t="shared" si="9"/>
        <v>0</v>
      </c>
      <c r="N70" s="73"/>
      <c r="O70" s="113">
        <f t="shared" si="2"/>
        <v>0</v>
      </c>
      <c r="P70" s="101"/>
      <c r="Q70" s="74">
        <f t="shared" si="2"/>
        <v>0</v>
      </c>
      <c r="R70" s="73">
        <v>13.5</v>
      </c>
      <c r="S70" s="113">
        <f t="shared" si="10"/>
        <v>1593</v>
      </c>
      <c r="T70" s="73"/>
      <c r="U70" s="113">
        <f t="shared" si="11"/>
        <v>0</v>
      </c>
      <c r="V70" s="73"/>
      <c r="W70" s="74">
        <v>0</v>
      </c>
      <c r="X70" s="73"/>
      <c r="Y70" s="74">
        <f t="shared" si="18"/>
        <v>0</v>
      </c>
      <c r="Z70" s="73"/>
      <c r="AA70" s="74">
        <f t="shared" si="5"/>
        <v>0</v>
      </c>
      <c r="AB70" s="73"/>
      <c r="AC70" s="74">
        <f t="shared" si="12"/>
        <v>0</v>
      </c>
      <c r="AD70" s="82">
        <f t="shared" si="6"/>
        <v>1593</v>
      </c>
      <c r="AE70" s="74"/>
      <c r="AF70" s="147">
        <f t="shared" si="13"/>
        <v>1593</v>
      </c>
    </row>
    <row r="71" spans="1:33" ht="15" customHeight="1" x14ac:dyDescent="0.2">
      <c r="A71" s="90" t="s">
        <v>257</v>
      </c>
      <c r="B71" s="14" t="s">
        <v>65</v>
      </c>
      <c r="C71" s="18" t="s">
        <v>5</v>
      </c>
      <c r="D71" s="19">
        <v>118</v>
      </c>
      <c r="E71" s="20">
        <f t="shared" si="15"/>
        <v>0</v>
      </c>
      <c r="F71" s="73"/>
      <c r="G71" s="74">
        <f t="shared" si="14"/>
        <v>0</v>
      </c>
      <c r="H71" s="73"/>
      <c r="I71" s="74">
        <f t="shared" si="1"/>
        <v>0</v>
      </c>
      <c r="J71" s="73"/>
      <c r="K71" s="113">
        <f t="shared" si="8"/>
        <v>0</v>
      </c>
      <c r="L71" s="73"/>
      <c r="M71" s="74">
        <f t="shared" si="9"/>
        <v>0</v>
      </c>
      <c r="N71" s="73"/>
      <c r="O71" s="113">
        <f t="shared" si="2"/>
        <v>0</v>
      </c>
      <c r="P71" s="101"/>
      <c r="Q71" s="74">
        <f t="shared" si="2"/>
        <v>0</v>
      </c>
      <c r="R71" s="73"/>
      <c r="S71" s="113">
        <f t="shared" si="10"/>
        <v>0</v>
      </c>
      <c r="T71" s="73"/>
      <c r="U71" s="113">
        <f t="shared" si="11"/>
        <v>0</v>
      </c>
      <c r="V71" s="73"/>
      <c r="W71" s="74">
        <v>0</v>
      </c>
      <c r="X71" s="73"/>
      <c r="Y71" s="74">
        <f t="shared" si="18"/>
        <v>0</v>
      </c>
      <c r="Z71" s="73"/>
      <c r="AA71" s="74">
        <f t="shared" si="5"/>
        <v>0</v>
      </c>
      <c r="AB71" s="73"/>
      <c r="AC71" s="74">
        <f t="shared" si="12"/>
        <v>0</v>
      </c>
      <c r="AD71" s="82">
        <f t="shared" si="6"/>
        <v>0</v>
      </c>
      <c r="AE71" s="74"/>
      <c r="AF71" s="147">
        <f t="shared" si="13"/>
        <v>0</v>
      </c>
    </row>
    <row r="72" spans="1:33" ht="15" customHeight="1" x14ac:dyDescent="0.2">
      <c r="A72" s="90" t="s">
        <v>264</v>
      </c>
      <c r="B72" s="14" t="s">
        <v>65</v>
      </c>
      <c r="C72" s="18" t="s">
        <v>6</v>
      </c>
      <c r="D72" s="19">
        <v>100</v>
      </c>
      <c r="E72" s="20">
        <f t="shared" si="15"/>
        <v>0</v>
      </c>
      <c r="F72" s="73"/>
      <c r="G72" s="74">
        <f t="shared" si="14"/>
        <v>0</v>
      </c>
      <c r="H72" s="73"/>
      <c r="I72" s="74">
        <f t="shared" si="1"/>
        <v>0</v>
      </c>
      <c r="J72" s="73"/>
      <c r="K72" s="113">
        <f t="shared" si="8"/>
        <v>0</v>
      </c>
      <c r="L72" s="73"/>
      <c r="M72" s="74">
        <f t="shared" si="9"/>
        <v>0</v>
      </c>
      <c r="N72" s="73"/>
      <c r="O72" s="113">
        <f t="shared" si="2"/>
        <v>0</v>
      </c>
      <c r="P72" s="101"/>
      <c r="Q72" s="74">
        <f t="shared" si="2"/>
        <v>0</v>
      </c>
      <c r="R72" s="73"/>
      <c r="S72" s="113">
        <f t="shared" si="10"/>
        <v>0</v>
      </c>
      <c r="T72" s="73"/>
      <c r="U72" s="113">
        <f t="shared" si="11"/>
        <v>0</v>
      </c>
      <c r="V72" s="73"/>
      <c r="W72" s="74">
        <v>0</v>
      </c>
      <c r="X72" s="73"/>
      <c r="Y72" s="74">
        <f t="shared" si="18"/>
        <v>0</v>
      </c>
      <c r="Z72" s="73"/>
      <c r="AA72" s="74">
        <f t="shared" si="5"/>
        <v>0</v>
      </c>
      <c r="AB72" s="73"/>
      <c r="AC72" s="74">
        <f t="shared" si="12"/>
        <v>0</v>
      </c>
      <c r="AD72" s="82">
        <f t="shared" si="6"/>
        <v>0</v>
      </c>
      <c r="AE72" s="74"/>
      <c r="AF72" s="147">
        <f t="shared" si="13"/>
        <v>0</v>
      </c>
    </row>
    <row r="73" spans="1:33" ht="15" customHeight="1" x14ac:dyDescent="0.2">
      <c r="A73" s="90" t="s">
        <v>260</v>
      </c>
      <c r="B73" s="14" t="s">
        <v>65</v>
      </c>
      <c r="C73" s="18" t="s">
        <v>6</v>
      </c>
      <c r="D73" s="19">
        <v>100</v>
      </c>
      <c r="E73" s="20">
        <f t="shared" si="15"/>
        <v>0</v>
      </c>
      <c r="F73" s="73"/>
      <c r="G73" s="74">
        <f t="shared" si="14"/>
        <v>0</v>
      </c>
      <c r="H73" s="73"/>
      <c r="I73" s="74">
        <f t="shared" si="1"/>
        <v>0</v>
      </c>
      <c r="J73" s="73"/>
      <c r="K73" s="113">
        <f t="shared" si="8"/>
        <v>0</v>
      </c>
      <c r="L73" s="73"/>
      <c r="M73" s="74">
        <f t="shared" si="9"/>
        <v>0</v>
      </c>
      <c r="N73" s="73"/>
      <c r="O73" s="113">
        <f t="shared" si="2"/>
        <v>0</v>
      </c>
      <c r="P73" s="73"/>
      <c r="Q73" s="74">
        <f t="shared" si="2"/>
        <v>0</v>
      </c>
      <c r="R73" s="73"/>
      <c r="S73" s="113">
        <f t="shared" si="10"/>
        <v>0</v>
      </c>
      <c r="T73" s="73"/>
      <c r="U73" s="113">
        <f t="shared" si="11"/>
        <v>0</v>
      </c>
      <c r="V73" s="73"/>
      <c r="W73" s="74">
        <v>0</v>
      </c>
      <c r="X73" s="73"/>
      <c r="Y73" s="74">
        <f t="shared" si="18"/>
        <v>0</v>
      </c>
      <c r="Z73" s="73"/>
      <c r="AA73" s="74">
        <f t="shared" si="5"/>
        <v>0</v>
      </c>
      <c r="AB73" s="73"/>
      <c r="AC73" s="74">
        <f t="shared" si="12"/>
        <v>0</v>
      </c>
      <c r="AD73" s="82">
        <f t="shared" si="6"/>
        <v>0</v>
      </c>
      <c r="AE73" s="74"/>
      <c r="AF73" s="147">
        <f t="shared" si="13"/>
        <v>0</v>
      </c>
    </row>
    <row r="74" spans="1:33" ht="15" customHeight="1" x14ac:dyDescent="0.2">
      <c r="A74" s="90" t="s">
        <v>265</v>
      </c>
      <c r="B74" t="str">
        <f>IF($A74="","",INDEX('MA-Liste'!$D:$D,MATCH($A74,'MA-Liste'!$M:$M,FALSE)))</f>
        <v>AeBo</v>
      </c>
      <c r="C74" s="4" t="str">
        <f ca="1">IF($A74="","",INDEX(INDIRECT("'MA-Liste'!"&amp;$C$11),MATCH($A74,'MA-Liste'!$M:$M,FALSE)))</f>
        <v>D</v>
      </c>
      <c r="D74" s="19">
        <f ca="1">IF(OR($C74="",$C74=0),"",VLOOKUP($C74,Ansätze,$D$11,FALSE))</f>
        <v>100</v>
      </c>
      <c r="E74" s="20">
        <f t="shared" si="15"/>
        <v>0</v>
      </c>
      <c r="F74" s="73"/>
      <c r="G74" s="74">
        <f t="shared" ca="1" si="14"/>
        <v>0</v>
      </c>
      <c r="H74" s="73"/>
      <c r="I74" s="74">
        <f t="shared" ca="1" si="1"/>
        <v>0</v>
      </c>
      <c r="J74" s="73"/>
      <c r="K74" s="113">
        <f t="shared" ca="1" si="8"/>
        <v>0</v>
      </c>
      <c r="L74" s="73"/>
      <c r="M74" s="74">
        <f t="shared" ca="1" si="9"/>
        <v>0</v>
      </c>
      <c r="N74" s="73"/>
      <c r="O74" s="113">
        <f t="shared" ca="1" si="2"/>
        <v>0</v>
      </c>
      <c r="P74" s="73"/>
      <c r="Q74" s="74">
        <f t="shared" ca="1" si="2"/>
        <v>0</v>
      </c>
      <c r="R74" s="73"/>
      <c r="S74" s="113">
        <f t="shared" ca="1" si="10"/>
        <v>0</v>
      </c>
      <c r="T74" s="73"/>
      <c r="U74" s="113">
        <f t="shared" ca="1" si="11"/>
        <v>0</v>
      </c>
      <c r="V74" s="73"/>
      <c r="W74" s="74">
        <v>0</v>
      </c>
      <c r="X74" s="73"/>
      <c r="Y74" s="74">
        <f t="shared" ca="1" si="18"/>
        <v>0</v>
      </c>
      <c r="Z74" s="73"/>
      <c r="AA74" s="74">
        <f t="shared" ca="1" si="5"/>
        <v>0</v>
      </c>
      <c r="AB74" s="73"/>
      <c r="AC74" s="74">
        <f t="shared" ca="1" si="12"/>
        <v>0</v>
      </c>
      <c r="AD74" s="82">
        <f t="shared" ca="1" si="6"/>
        <v>0</v>
      </c>
      <c r="AE74" s="74"/>
      <c r="AF74" s="147">
        <f t="shared" ca="1" si="13"/>
        <v>0</v>
      </c>
    </row>
    <row r="75" spans="1:33" ht="15" customHeight="1" x14ac:dyDescent="0.2">
      <c r="A75" s="90" t="s">
        <v>263</v>
      </c>
      <c r="B75" s="14" t="s">
        <v>65</v>
      </c>
      <c r="C75" s="18" t="s">
        <v>6</v>
      </c>
      <c r="D75" s="19">
        <v>100</v>
      </c>
      <c r="E75" s="20">
        <f t="shared" si="15"/>
        <v>6.5</v>
      </c>
      <c r="F75" s="73"/>
      <c r="G75" s="74">
        <f t="shared" si="14"/>
        <v>0</v>
      </c>
      <c r="H75" s="73"/>
      <c r="I75" s="74">
        <f t="shared" si="1"/>
        <v>0</v>
      </c>
      <c r="J75" s="73"/>
      <c r="K75" s="113">
        <f t="shared" si="8"/>
        <v>0</v>
      </c>
      <c r="L75" s="73"/>
      <c r="M75" s="74">
        <f t="shared" si="9"/>
        <v>0</v>
      </c>
      <c r="N75" s="73"/>
      <c r="O75" s="113">
        <f t="shared" ref="O75:O82" si="19">IF($D75="",0,$D75*N75)</f>
        <v>0</v>
      </c>
      <c r="P75" s="73"/>
      <c r="Q75" s="74">
        <f t="shared" ref="Q75:Q82" si="20">IF($D75="",0,$D75*P75)</f>
        <v>0</v>
      </c>
      <c r="R75" s="73">
        <v>6.5</v>
      </c>
      <c r="S75" s="113">
        <f t="shared" si="10"/>
        <v>650</v>
      </c>
      <c r="T75" s="73"/>
      <c r="U75" s="113">
        <f t="shared" si="11"/>
        <v>0</v>
      </c>
      <c r="V75" s="73"/>
      <c r="W75" s="74">
        <v>0</v>
      </c>
      <c r="X75" s="73"/>
      <c r="Y75" s="74">
        <f t="shared" si="18"/>
        <v>0</v>
      </c>
      <c r="Z75" s="73"/>
      <c r="AA75" s="74">
        <f t="shared" si="5"/>
        <v>0</v>
      </c>
      <c r="AB75" s="73"/>
      <c r="AC75" s="74">
        <f t="shared" si="12"/>
        <v>0</v>
      </c>
      <c r="AD75" s="82">
        <f t="shared" si="6"/>
        <v>650</v>
      </c>
      <c r="AE75" s="74"/>
      <c r="AF75" s="147">
        <f t="shared" si="13"/>
        <v>650</v>
      </c>
      <c r="AG75" s="141"/>
    </row>
    <row r="76" spans="1:33" ht="15" customHeight="1" x14ac:dyDescent="0.2">
      <c r="A76" s="84" t="s">
        <v>292</v>
      </c>
      <c r="B76" t="s">
        <v>65</v>
      </c>
      <c r="C76" s="4" t="s">
        <v>9</v>
      </c>
      <c r="D76" s="19">
        <v>35</v>
      </c>
      <c r="E76" s="20">
        <f t="shared" si="15"/>
        <v>0</v>
      </c>
      <c r="F76" s="73"/>
      <c r="G76" s="74">
        <f t="shared" si="14"/>
        <v>0</v>
      </c>
      <c r="H76" s="73"/>
      <c r="I76" s="74">
        <f t="shared" si="1"/>
        <v>0</v>
      </c>
      <c r="J76" s="73"/>
      <c r="K76" s="113">
        <f t="shared" si="8"/>
        <v>0</v>
      </c>
      <c r="L76" s="73"/>
      <c r="M76" s="74">
        <f t="shared" si="9"/>
        <v>0</v>
      </c>
      <c r="N76" s="73"/>
      <c r="O76" s="113">
        <f t="shared" si="19"/>
        <v>0</v>
      </c>
      <c r="P76" s="73"/>
      <c r="Q76" s="74">
        <f t="shared" si="20"/>
        <v>0</v>
      </c>
      <c r="R76" s="73"/>
      <c r="S76" s="113">
        <f t="shared" si="10"/>
        <v>0</v>
      </c>
      <c r="T76" s="73"/>
      <c r="U76" s="113">
        <f t="shared" si="11"/>
        <v>0</v>
      </c>
      <c r="V76" s="73"/>
      <c r="W76" s="74">
        <v>0</v>
      </c>
      <c r="X76" s="73"/>
      <c r="Y76" s="74">
        <f t="shared" si="18"/>
        <v>0</v>
      </c>
      <c r="Z76" s="73"/>
      <c r="AA76" s="74">
        <f t="shared" si="5"/>
        <v>0</v>
      </c>
      <c r="AB76" s="73"/>
      <c r="AC76" s="74">
        <f t="shared" si="12"/>
        <v>0</v>
      </c>
      <c r="AD76" s="82">
        <f t="shared" si="6"/>
        <v>0</v>
      </c>
      <c r="AE76" s="74"/>
      <c r="AF76" s="147">
        <f t="shared" si="13"/>
        <v>0</v>
      </c>
      <c r="AG76" s="141"/>
    </row>
    <row r="77" spans="1:33" ht="15" customHeight="1" x14ac:dyDescent="0.2">
      <c r="A77" s="84" t="s">
        <v>293</v>
      </c>
      <c r="B77" s="14" t="s">
        <v>65</v>
      </c>
      <c r="C77" s="18" t="s">
        <v>5</v>
      </c>
      <c r="D77" s="19">
        <v>118</v>
      </c>
      <c r="E77" s="20">
        <f t="shared" si="15"/>
        <v>0</v>
      </c>
      <c r="F77" s="73"/>
      <c r="G77" s="74">
        <f t="shared" si="14"/>
        <v>0</v>
      </c>
      <c r="H77" s="73"/>
      <c r="I77" s="74">
        <f t="shared" ref="I77:I82" si="21">IF(D77="",0,D77*H77)</f>
        <v>0</v>
      </c>
      <c r="J77" s="73"/>
      <c r="K77" s="113">
        <f t="shared" si="8"/>
        <v>0</v>
      </c>
      <c r="L77" s="73"/>
      <c r="M77" s="74">
        <f t="shared" si="9"/>
        <v>0</v>
      </c>
      <c r="N77" s="73"/>
      <c r="O77" s="113">
        <f t="shared" si="19"/>
        <v>0</v>
      </c>
      <c r="P77" s="73"/>
      <c r="Q77" s="74">
        <f t="shared" si="20"/>
        <v>0</v>
      </c>
      <c r="R77" s="73"/>
      <c r="S77" s="113">
        <f t="shared" ref="S77:S82" si="22">IF($D77="",0,$D77*R77)</f>
        <v>0</v>
      </c>
      <c r="T77" s="73"/>
      <c r="U77" s="113">
        <f t="shared" ref="U77:U82" si="23">IF($D77="",0,$D77*T77)</f>
        <v>0</v>
      </c>
      <c r="V77" s="73"/>
      <c r="W77" s="74">
        <f t="shared" ref="W77:W82" si="24">IF(D77="",0,D77*V77)</f>
        <v>0</v>
      </c>
      <c r="X77" s="73"/>
      <c r="Y77" s="74">
        <f t="shared" si="18"/>
        <v>0</v>
      </c>
      <c r="Z77" s="73"/>
      <c r="AA77" s="74">
        <f t="shared" ref="AA77:AA82" si="25">IF(D77="",0,D77*Z77)</f>
        <v>0</v>
      </c>
      <c r="AB77" s="73"/>
      <c r="AC77" s="74">
        <f t="shared" si="12"/>
        <v>0</v>
      </c>
      <c r="AD77" s="82">
        <f t="shared" ref="AD77:AD82" si="26">IF(D77="",0,D77*E77)</f>
        <v>0</v>
      </c>
      <c r="AE77" s="74"/>
      <c r="AF77" s="147">
        <f t="shared" si="13"/>
        <v>0</v>
      </c>
      <c r="AG77" s="141"/>
    </row>
    <row r="78" spans="1:33" ht="15" customHeight="1" x14ac:dyDescent="0.2">
      <c r="A78" s="84" t="s">
        <v>300</v>
      </c>
      <c r="B78" s="14" t="s">
        <v>65</v>
      </c>
      <c r="C78" s="18" t="s">
        <v>6</v>
      </c>
      <c r="D78" s="19">
        <v>100</v>
      </c>
      <c r="E78" s="20">
        <f t="shared" si="15"/>
        <v>0</v>
      </c>
      <c r="F78" s="73"/>
      <c r="G78" s="74">
        <f t="shared" si="14"/>
        <v>0</v>
      </c>
      <c r="H78" s="73"/>
      <c r="I78" s="74">
        <f t="shared" si="21"/>
        <v>0</v>
      </c>
      <c r="J78" s="174"/>
      <c r="K78" s="113">
        <f>IF($D78="",0,$D78*J78)</f>
        <v>0</v>
      </c>
      <c r="L78" s="73"/>
      <c r="M78" s="74">
        <f>IF($D78="",0,$D78*L78)</f>
        <v>0</v>
      </c>
      <c r="N78" s="174"/>
      <c r="O78" s="113">
        <f t="shared" si="19"/>
        <v>0</v>
      </c>
      <c r="P78" s="73"/>
      <c r="Q78" s="74">
        <f t="shared" si="20"/>
        <v>0</v>
      </c>
      <c r="R78" s="174"/>
      <c r="S78" s="113">
        <f t="shared" si="22"/>
        <v>0</v>
      </c>
      <c r="T78" s="73"/>
      <c r="U78" s="113">
        <f t="shared" si="23"/>
        <v>0</v>
      </c>
      <c r="V78" s="73"/>
      <c r="W78" s="74">
        <f t="shared" si="24"/>
        <v>0</v>
      </c>
      <c r="X78" s="73"/>
      <c r="Y78" s="74">
        <f t="shared" si="18"/>
        <v>0</v>
      </c>
      <c r="Z78" s="73"/>
      <c r="AA78" s="74">
        <f t="shared" si="25"/>
        <v>0</v>
      </c>
      <c r="AB78" s="73"/>
      <c r="AC78" s="74">
        <f t="shared" ref="AC78:AC83" si="27">IF(D78="",0,D78*AB78)</f>
        <v>0</v>
      </c>
      <c r="AD78" s="82">
        <f t="shared" si="26"/>
        <v>0</v>
      </c>
      <c r="AE78" s="74"/>
      <c r="AF78" s="147">
        <f t="shared" ref="AF78:AF83" si="28">SUM(AD78+AE78)</f>
        <v>0</v>
      </c>
      <c r="AG78" s="141"/>
    </row>
    <row r="79" spans="1:33" ht="15" customHeight="1" x14ac:dyDescent="0.2">
      <c r="A79" s="84" t="s">
        <v>302</v>
      </c>
      <c r="B79" s="14" t="s">
        <v>65</v>
      </c>
      <c r="C79" s="18" t="s">
        <v>9</v>
      </c>
      <c r="D79" s="19">
        <v>35</v>
      </c>
      <c r="E79" s="20">
        <f t="shared" si="15"/>
        <v>0</v>
      </c>
      <c r="F79" s="73"/>
      <c r="G79" s="74">
        <f>IF(D79="",0,D79*F79)</f>
        <v>0</v>
      </c>
      <c r="H79" s="73"/>
      <c r="I79" s="74">
        <f t="shared" si="21"/>
        <v>0</v>
      </c>
      <c r="J79" s="174"/>
      <c r="K79" s="113">
        <f>IF($D79="",0,$D79*J79)</f>
        <v>0</v>
      </c>
      <c r="L79" s="73"/>
      <c r="M79" s="74">
        <f>IF($D79="",0,$D79*L79)</f>
        <v>0</v>
      </c>
      <c r="N79" s="174"/>
      <c r="O79" s="113">
        <f t="shared" si="19"/>
        <v>0</v>
      </c>
      <c r="P79" s="73"/>
      <c r="Q79" s="74">
        <f t="shared" si="20"/>
        <v>0</v>
      </c>
      <c r="R79" s="174"/>
      <c r="S79" s="113">
        <f t="shared" si="22"/>
        <v>0</v>
      </c>
      <c r="T79" s="73"/>
      <c r="U79" s="113">
        <f t="shared" si="23"/>
        <v>0</v>
      </c>
      <c r="V79" s="73"/>
      <c r="W79" s="74">
        <f t="shared" si="24"/>
        <v>0</v>
      </c>
      <c r="X79" s="73"/>
      <c r="Y79" s="74">
        <f t="shared" si="18"/>
        <v>0</v>
      </c>
      <c r="Z79" s="73"/>
      <c r="AA79" s="74">
        <f t="shared" si="25"/>
        <v>0</v>
      </c>
      <c r="AB79" s="73"/>
      <c r="AC79" s="74">
        <f t="shared" si="27"/>
        <v>0</v>
      </c>
      <c r="AD79" s="82">
        <f t="shared" si="26"/>
        <v>0</v>
      </c>
      <c r="AE79" s="74"/>
      <c r="AF79" s="147">
        <f t="shared" si="28"/>
        <v>0</v>
      </c>
      <c r="AG79" s="141"/>
    </row>
    <row r="80" spans="1:33" ht="15" customHeight="1" x14ac:dyDescent="0.2">
      <c r="A80" s="84" t="s">
        <v>301</v>
      </c>
      <c r="B80" s="14" t="s">
        <v>65</v>
      </c>
      <c r="C80" s="18" t="s">
        <v>7</v>
      </c>
      <c r="D80" s="19">
        <v>75</v>
      </c>
      <c r="E80" s="20">
        <f t="shared" si="15"/>
        <v>0</v>
      </c>
      <c r="F80" s="73"/>
      <c r="G80" s="74">
        <f>IF(D80="",0,D80*F80)</f>
        <v>0</v>
      </c>
      <c r="H80" s="73"/>
      <c r="I80" s="74">
        <f t="shared" si="21"/>
        <v>0</v>
      </c>
      <c r="J80" s="174"/>
      <c r="K80" s="113">
        <f>IF($D80="",0,$D80*J80)</f>
        <v>0</v>
      </c>
      <c r="L80" s="73"/>
      <c r="M80" s="74">
        <f>IF($D80="",0,$D80*L80)</f>
        <v>0</v>
      </c>
      <c r="N80" s="174"/>
      <c r="O80" s="113">
        <f t="shared" si="19"/>
        <v>0</v>
      </c>
      <c r="P80" s="73"/>
      <c r="Q80" s="74">
        <f t="shared" si="20"/>
        <v>0</v>
      </c>
      <c r="R80" s="174"/>
      <c r="S80" s="113">
        <f t="shared" si="22"/>
        <v>0</v>
      </c>
      <c r="T80" s="73"/>
      <c r="U80" s="113">
        <f t="shared" si="23"/>
        <v>0</v>
      </c>
      <c r="V80" s="73"/>
      <c r="W80" s="74">
        <f t="shared" si="24"/>
        <v>0</v>
      </c>
      <c r="X80" s="73"/>
      <c r="Y80" s="74">
        <f t="shared" si="18"/>
        <v>0</v>
      </c>
      <c r="Z80" s="73"/>
      <c r="AA80" s="74">
        <f t="shared" si="25"/>
        <v>0</v>
      </c>
      <c r="AB80" s="73"/>
      <c r="AC80" s="74">
        <f t="shared" si="27"/>
        <v>0</v>
      </c>
      <c r="AD80" s="82">
        <f t="shared" si="26"/>
        <v>0</v>
      </c>
      <c r="AE80" s="74"/>
      <c r="AF80" s="147">
        <f t="shared" si="28"/>
        <v>0</v>
      </c>
      <c r="AG80" s="141"/>
    </row>
    <row r="81" spans="1:33" s="14" customFormat="1" ht="15" customHeight="1" x14ac:dyDescent="0.2">
      <c r="A81" s="90" t="s">
        <v>303</v>
      </c>
      <c r="B81" s="14" t="s">
        <v>65</v>
      </c>
      <c r="C81" s="18" t="s">
        <v>8</v>
      </c>
      <c r="D81" s="170">
        <v>60</v>
      </c>
      <c r="E81" s="20">
        <f t="shared" si="15"/>
        <v>0</v>
      </c>
      <c r="F81" s="101"/>
      <c r="G81" s="74">
        <f>IF(D81="",0,D81*F81)</f>
        <v>0</v>
      </c>
      <c r="H81" s="101"/>
      <c r="I81" s="154">
        <f t="shared" si="21"/>
        <v>0</v>
      </c>
      <c r="J81" s="181"/>
      <c r="K81" s="156">
        <f>IF($D81="",0,$D81*J81)</f>
        <v>0</v>
      </c>
      <c r="L81" s="101"/>
      <c r="M81" s="154">
        <f>IF($D81="",0,$D81*L81)</f>
        <v>0</v>
      </c>
      <c r="N81" s="181"/>
      <c r="O81" s="156">
        <f t="shared" si="19"/>
        <v>0</v>
      </c>
      <c r="P81" s="101"/>
      <c r="Q81" s="154">
        <f t="shared" si="20"/>
        <v>0</v>
      </c>
      <c r="R81" s="181"/>
      <c r="S81" s="156">
        <f t="shared" si="22"/>
        <v>0</v>
      </c>
      <c r="T81" s="101"/>
      <c r="U81" s="156">
        <f t="shared" si="23"/>
        <v>0</v>
      </c>
      <c r="V81" s="101"/>
      <c r="W81" s="154">
        <f t="shared" si="24"/>
        <v>0</v>
      </c>
      <c r="X81" s="101"/>
      <c r="Y81" s="154">
        <f t="shared" si="18"/>
        <v>0</v>
      </c>
      <c r="Z81" s="101"/>
      <c r="AA81" s="154">
        <f t="shared" si="25"/>
        <v>0</v>
      </c>
      <c r="AB81" s="101"/>
      <c r="AC81" s="154">
        <f t="shared" si="27"/>
        <v>0</v>
      </c>
      <c r="AD81" s="158">
        <f t="shared" si="26"/>
        <v>0</v>
      </c>
      <c r="AE81" s="154"/>
      <c r="AF81" s="147">
        <f t="shared" si="28"/>
        <v>0</v>
      </c>
      <c r="AG81" s="182"/>
    </row>
    <row r="82" spans="1:33" s="14" customFormat="1" ht="15" customHeight="1" x14ac:dyDescent="0.2">
      <c r="A82" s="90" t="s">
        <v>310</v>
      </c>
      <c r="B82" s="14" t="s">
        <v>65</v>
      </c>
      <c r="C82" s="18" t="s">
        <v>5</v>
      </c>
      <c r="D82" s="170">
        <v>118</v>
      </c>
      <c r="E82" s="20">
        <f t="shared" si="15"/>
        <v>0</v>
      </c>
      <c r="F82" s="101"/>
      <c r="G82" s="113">
        <f>IF(D82="",0,D82*F82)</f>
        <v>0</v>
      </c>
      <c r="H82" s="101"/>
      <c r="I82" s="154">
        <f t="shared" si="21"/>
        <v>0</v>
      </c>
      <c r="J82" s="181"/>
      <c r="K82" s="156">
        <f>IF($D82="",0,$D82*J82)</f>
        <v>0</v>
      </c>
      <c r="L82" s="101"/>
      <c r="M82" s="154">
        <f>IF($D82="",0,$D82*L82)</f>
        <v>0</v>
      </c>
      <c r="N82" s="181"/>
      <c r="O82" s="156">
        <f t="shared" si="19"/>
        <v>0</v>
      </c>
      <c r="P82" s="101"/>
      <c r="Q82" s="154">
        <f t="shared" si="20"/>
        <v>0</v>
      </c>
      <c r="R82" s="181"/>
      <c r="S82" s="156">
        <f t="shared" si="22"/>
        <v>0</v>
      </c>
      <c r="T82" s="101"/>
      <c r="U82" s="156">
        <f t="shared" si="23"/>
        <v>0</v>
      </c>
      <c r="V82" s="101"/>
      <c r="W82" s="154">
        <f t="shared" si="24"/>
        <v>0</v>
      </c>
      <c r="X82" s="101"/>
      <c r="Y82" s="154">
        <f t="shared" si="18"/>
        <v>0</v>
      </c>
      <c r="Z82" s="101"/>
      <c r="AA82" s="154">
        <f t="shared" si="25"/>
        <v>0</v>
      </c>
      <c r="AB82" s="181"/>
      <c r="AC82" s="154">
        <f t="shared" si="27"/>
        <v>0</v>
      </c>
      <c r="AD82" s="158">
        <f t="shared" si="26"/>
        <v>0</v>
      </c>
      <c r="AE82" s="154"/>
      <c r="AF82" s="147">
        <f t="shared" si="28"/>
        <v>0</v>
      </c>
      <c r="AG82" s="182"/>
    </row>
    <row r="83" spans="1:33" s="62" customFormat="1" ht="15" customHeight="1" x14ac:dyDescent="0.2">
      <c r="A83" s="85"/>
      <c r="C83" s="63" t="s">
        <v>154</v>
      </c>
      <c r="D83" s="57"/>
      <c r="E83" s="20">
        <f t="shared" si="15"/>
        <v>230.5</v>
      </c>
      <c r="F83" s="144">
        <f>SUM(F13:F82)</f>
        <v>24.75</v>
      </c>
      <c r="G83" s="143"/>
      <c r="H83" s="75">
        <f>SUM(H13:H82)</f>
        <v>0</v>
      </c>
      <c r="I83" s="76"/>
      <c r="J83" s="94">
        <f>SUM(J13:J82)</f>
        <v>4.25</v>
      </c>
      <c r="K83" s="94"/>
      <c r="L83" s="75">
        <f>SUM(L13:L82)</f>
        <v>5</v>
      </c>
      <c r="M83" s="76"/>
      <c r="N83" s="94">
        <f>SUM(N13:N82)</f>
        <v>17.75</v>
      </c>
      <c r="O83" s="94"/>
      <c r="P83" s="75">
        <f>SUM(P13:P82)</f>
        <v>0</v>
      </c>
      <c r="Q83" s="76"/>
      <c r="R83" s="94">
        <f>SUM(R13:R82)</f>
        <v>136.25</v>
      </c>
      <c r="S83" s="94"/>
      <c r="T83" s="94">
        <f>SUM(T13:T82)</f>
        <v>9</v>
      </c>
      <c r="U83" s="94"/>
      <c r="V83" s="75">
        <f>SUM(V13:V82)</f>
        <v>0</v>
      </c>
      <c r="W83" s="76"/>
      <c r="X83" s="75">
        <f>SUM(X13:X82)</f>
        <v>0</v>
      </c>
      <c r="Y83" s="76"/>
      <c r="Z83" s="75">
        <f>SUM(Z13:Z82)</f>
        <v>0</v>
      </c>
      <c r="AA83" s="76"/>
      <c r="AB83" s="194">
        <f>SUM(AB13:AB82)</f>
        <v>33.5</v>
      </c>
      <c r="AC83" s="76">
        <f t="shared" si="27"/>
        <v>0</v>
      </c>
      <c r="AD83" s="76"/>
      <c r="AE83" s="140"/>
      <c r="AF83" s="148">
        <f t="shared" si="28"/>
        <v>0</v>
      </c>
      <c r="AG83" s="142"/>
    </row>
    <row r="84" spans="1:33" ht="4.5" customHeight="1" x14ac:dyDescent="0.2">
      <c r="A84" s="86"/>
      <c r="B84" s="40"/>
      <c r="C84" s="68"/>
      <c r="D84" s="69"/>
      <c r="E84" s="69"/>
      <c r="F84" s="69"/>
      <c r="G84" s="69"/>
      <c r="H84" s="77"/>
      <c r="I84" s="78"/>
      <c r="J84" s="69"/>
      <c r="K84" s="69"/>
      <c r="L84" s="77"/>
      <c r="M84" s="78"/>
      <c r="N84" s="69"/>
      <c r="O84" s="69"/>
      <c r="P84" s="77"/>
      <c r="Q84" s="78"/>
      <c r="R84" s="69"/>
      <c r="S84" s="69"/>
      <c r="T84" s="69"/>
      <c r="U84" s="69"/>
      <c r="V84" s="77"/>
      <c r="W84" s="78"/>
      <c r="X84" s="77"/>
      <c r="Y84" s="78"/>
      <c r="Z84" s="77"/>
      <c r="AA84" s="78"/>
      <c r="AB84" s="69"/>
      <c r="AC84" s="69"/>
      <c r="AD84" s="69"/>
      <c r="AE84" s="69"/>
      <c r="AF84" s="78"/>
    </row>
    <row r="85" spans="1:33" ht="15" customHeight="1" x14ac:dyDescent="0.2">
      <c r="A85" s="65"/>
      <c r="B85" s="65"/>
      <c r="C85" s="66" t="s">
        <v>155</v>
      </c>
      <c r="D85" s="67"/>
      <c r="E85" s="19"/>
      <c r="F85" s="145"/>
      <c r="G85" s="214">
        <f ca="1">SUM(G13:G84)</f>
        <v>3375</v>
      </c>
      <c r="H85" s="79"/>
      <c r="I85" s="80">
        <f ca="1">SUM(I13:I84)</f>
        <v>0</v>
      </c>
      <c r="J85" s="95"/>
      <c r="K85" s="95">
        <f ca="1">SUM(K12:K84)</f>
        <v>501.5</v>
      </c>
      <c r="L85" s="79"/>
      <c r="M85" s="80">
        <f ca="1">SUM(M13:M84)</f>
        <v>580</v>
      </c>
      <c r="N85" s="95"/>
      <c r="O85" s="95">
        <f ca="1">SUM(O12:O84)</f>
        <v>1775</v>
      </c>
      <c r="P85" s="79"/>
      <c r="Q85" s="80">
        <f ca="1">SUM(Q13:Q84)</f>
        <v>0</v>
      </c>
      <c r="R85" s="95"/>
      <c r="S85" s="95">
        <f ca="1">SUM(S12:S84)</f>
        <v>16419</v>
      </c>
      <c r="T85" s="95"/>
      <c r="U85" s="95">
        <f ca="1">SUM(U12:U84)</f>
        <v>1260</v>
      </c>
      <c r="V85" s="79"/>
      <c r="W85" s="80">
        <f ca="1">SUM(W13:W84)</f>
        <v>0</v>
      </c>
      <c r="X85" s="79"/>
      <c r="Y85" s="80">
        <f ca="1">SUM(Y13:Y84)</f>
        <v>0</v>
      </c>
      <c r="Z85" s="79"/>
      <c r="AA85" s="80">
        <f ca="1">SUM(AA13:AA84)</f>
        <v>0</v>
      </c>
      <c r="AB85" s="95"/>
      <c r="AC85" s="146">
        <f ca="1">SUM(AC13:AC84)</f>
        <v>4690</v>
      </c>
      <c r="AD85" s="80">
        <f ca="1">SUM(G85+I85+K85+M85+O85+Q85+S85+U85+W85+Y85+AA85+AC85)</f>
        <v>28600.5</v>
      </c>
      <c r="AE85" s="137"/>
      <c r="AF85" s="149"/>
    </row>
    <row r="86" spans="1:33" x14ac:dyDescent="0.2">
      <c r="C86" s="41" t="s">
        <v>24</v>
      </c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2">
        <f ca="1">SUM(AD13:AD82)</f>
        <v>28600.5</v>
      </c>
      <c r="AE86" s="3">
        <f>SUBTOTAL(9,AE13:AE84)</f>
        <v>0</v>
      </c>
      <c r="AF86" s="136">
        <f ca="1">SUM(AD86+AE86)</f>
        <v>28600.5</v>
      </c>
    </row>
    <row r="87" spans="1:33" x14ac:dyDescent="0.2">
      <c r="A87" s="103"/>
      <c r="C87" s="56"/>
      <c r="H87" s="56"/>
      <c r="I87" s="56"/>
      <c r="J87" s="56"/>
      <c r="K87" s="56"/>
      <c r="L87" s="56"/>
      <c r="M87" s="56"/>
      <c r="N87" s="56"/>
      <c r="O87" s="56"/>
      <c r="P87" s="56"/>
      <c r="Q87" s="56"/>
      <c r="R87" s="56"/>
      <c r="S87" s="56"/>
      <c r="T87" s="56"/>
      <c r="U87" s="56"/>
      <c r="V87" s="56"/>
      <c r="W87" s="56"/>
      <c r="X87" s="56"/>
      <c r="Y87" s="56"/>
      <c r="Z87" s="56"/>
      <c r="AA87" s="56"/>
      <c r="AB87" s="56"/>
      <c r="AC87" s="56"/>
    </row>
    <row r="88" spans="1:33" x14ac:dyDescent="0.2">
      <c r="AD88" s="19"/>
    </row>
    <row r="89" spans="1:33" x14ac:dyDescent="0.2">
      <c r="A89" s="151" t="s">
        <v>336</v>
      </c>
    </row>
    <row r="90" spans="1:33" x14ac:dyDescent="0.2">
      <c r="A90" s="215" t="s">
        <v>337</v>
      </c>
      <c r="B90" s="215" t="s">
        <v>338</v>
      </c>
    </row>
    <row r="91" spans="1:33" x14ac:dyDescent="0.2">
      <c r="B91" s="215" t="s">
        <v>339</v>
      </c>
    </row>
    <row r="92" spans="1:33" x14ac:dyDescent="0.2">
      <c r="B92" s="215" t="s">
        <v>340</v>
      </c>
    </row>
    <row r="97" spans="30:31" x14ac:dyDescent="0.2">
      <c r="AD97" s="21">
        <f>SUM(AD95-AD94)</f>
        <v>0</v>
      </c>
      <c r="AE97">
        <f>SUM(AE95-AE94)</f>
        <v>0</v>
      </c>
    </row>
  </sheetData>
  <autoFilter ref="A12:AD85"/>
  <mergeCells count="14">
    <mergeCell ref="L10:M10"/>
    <mergeCell ref="T10:U10"/>
    <mergeCell ref="B6:D6"/>
    <mergeCell ref="B8:D8"/>
    <mergeCell ref="F10:G10"/>
    <mergeCell ref="H10:I10"/>
    <mergeCell ref="J10:K10"/>
    <mergeCell ref="AB10:AC10"/>
    <mergeCell ref="N10:O10"/>
    <mergeCell ref="P10:Q10"/>
    <mergeCell ref="R10:S10"/>
    <mergeCell ref="V10:W10"/>
    <mergeCell ref="X10:Y10"/>
    <mergeCell ref="Z10:AA10"/>
  </mergeCells>
  <dataValidations disablePrompts="1" count="3">
    <dataValidation type="list" allowBlank="1" showInputMessage="1" showErrorMessage="1" sqref="A13:A85">
      <formula1>Name</formula1>
    </dataValidation>
    <dataValidation type="list" allowBlank="1" showInputMessage="1" showErrorMessage="1" sqref="D12">
      <formula1>Jahr</formula1>
    </dataValidation>
    <dataValidation type="list" allowBlank="1" showInputMessage="1" showErrorMessage="1" sqref="C12">
      <formula1>Kategorie</formula1>
    </dataValidation>
  </dataValidations>
  <pageMargins left="0.70866141732283472" right="0.70866141732283472" top="0.78740157480314965" bottom="0.6692913385826772" header="0.39370078740157483" footer="0.35433070866141736"/>
  <pageSetup paperSize="9" scale="39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legacyDrawingHF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K100"/>
  <sheetViews>
    <sheetView view="pageBreakPreview" topLeftCell="A55" zoomScale="110" zoomScaleNormal="110" zoomScaleSheetLayoutView="110" workbookViewId="0">
      <pane xSplit="1" topLeftCell="B1" activePane="topRight" state="frozen"/>
      <selection pane="topRight" activeCell="B1" sqref="B1"/>
    </sheetView>
  </sheetViews>
  <sheetFormatPr baseColWidth="10" defaultRowHeight="12.75" x14ac:dyDescent="0.2"/>
  <cols>
    <col min="1" max="1" width="19.7109375" customWidth="1"/>
    <col min="2" max="2" width="9.7109375" customWidth="1"/>
    <col min="3" max="3" width="10" style="4" customWidth="1"/>
    <col min="4" max="33" width="9.7109375" style="21" customWidth="1"/>
    <col min="34" max="34" width="11.85546875" style="21" customWidth="1"/>
    <col min="35" max="35" width="9.7109375" customWidth="1"/>
  </cols>
  <sheetData>
    <row r="1" spans="1:36" x14ac:dyDescent="0.2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</row>
    <row r="2" spans="1:36" s="15" customFormat="1" ht="15" customHeight="1" x14ac:dyDescent="0.25">
      <c r="A2" s="100" t="s">
        <v>282</v>
      </c>
    </row>
    <row r="3" spans="1:36" s="15" customFormat="1" ht="14.25" x14ac:dyDescent="0.2">
      <c r="A3" s="99"/>
    </row>
    <row r="4" spans="1:36" s="15" customFormat="1" ht="15" x14ac:dyDescent="0.25">
      <c r="A4" s="100" t="s">
        <v>158</v>
      </c>
      <c r="B4" s="197" t="str">
        <f>IF(Vertragsdaten!B6="","",Vertragsdaten!B6)</f>
        <v>EP SIEP</v>
      </c>
      <c r="C4" s="197"/>
      <c r="D4" s="197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59"/>
      <c r="AH4" s="59"/>
      <c r="AI4" s="59"/>
    </row>
    <row r="5" spans="1:36" s="15" customFormat="1" ht="8.25" customHeight="1" x14ac:dyDescent="0.25">
      <c r="A5" s="100"/>
      <c r="B5" s="89"/>
      <c r="C5" s="89"/>
      <c r="D5" s="89"/>
    </row>
    <row r="6" spans="1:36" s="15" customFormat="1" ht="15" x14ac:dyDescent="0.25">
      <c r="A6" s="100" t="s">
        <v>159</v>
      </c>
      <c r="B6" s="325" t="str">
        <f>Vertragsdaten!B8</f>
        <v>070017/000025</v>
      </c>
      <c r="C6" s="325"/>
      <c r="D6" s="325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83"/>
      <c r="AI6" s="83"/>
    </row>
    <row r="7" spans="1:36" s="15" customFormat="1" ht="15" customHeight="1" x14ac:dyDescent="0.25">
      <c r="A7" s="100"/>
      <c r="AH7" s="64"/>
      <c r="AI7" s="64"/>
    </row>
    <row r="8" spans="1:36" s="8" customFormat="1" ht="15" x14ac:dyDescent="0.25">
      <c r="A8" s="100" t="s">
        <v>160</v>
      </c>
      <c r="B8" s="328">
        <v>42826</v>
      </c>
      <c r="C8" s="329"/>
      <c r="D8" s="32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83"/>
      <c r="AI8" s="83"/>
    </row>
    <row r="9" spans="1:36" x14ac:dyDescent="0.2">
      <c r="A9" s="65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</row>
    <row r="10" spans="1:36" s="128" customFormat="1" ht="27.75" customHeight="1" x14ac:dyDescent="0.2">
      <c r="A10" s="127"/>
      <c r="F10" s="326" t="s">
        <v>284</v>
      </c>
      <c r="G10" s="330"/>
      <c r="H10" s="326" t="s">
        <v>276</v>
      </c>
      <c r="I10" s="330"/>
      <c r="J10" s="326" t="s">
        <v>277</v>
      </c>
      <c r="K10" s="330"/>
      <c r="L10" s="326" t="s">
        <v>313</v>
      </c>
      <c r="M10" s="330"/>
      <c r="N10" s="326" t="s">
        <v>274</v>
      </c>
      <c r="O10" s="330"/>
      <c r="P10" s="326" t="s">
        <v>279</v>
      </c>
      <c r="Q10" s="330"/>
      <c r="R10" s="326" t="s">
        <v>314</v>
      </c>
      <c r="S10" s="330"/>
      <c r="T10" s="326" t="s">
        <v>275</v>
      </c>
      <c r="U10" s="330"/>
      <c r="V10" s="326" t="s">
        <v>278</v>
      </c>
      <c r="W10" s="330"/>
      <c r="X10" s="326" t="s">
        <v>311</v>
      </c>
      <c r="Y10" s="330"/>
      <c r="Z10" s="326" t="s">
        <v>199</v>
      </c>
      <c r="AA10" s="331"/>
      <c r="AB10" s="326" t="s">
        <v>200</v>
      </c>
      <c r="AC10" s="327"/>
      <c r="AD10" s="326" t="s">
        <v>201</v>
      </c>
      <c r="AE10" s="327"/>
      <c r="AF10" s="332" t="s">
        <v>305</v>
      </c>
      <c r="AG10" s="333"/>
      <c r="AH10" s="131"/>
      <c r="AI10" s="133" t="s">
        <v>280</v>
      </c>
      <c r="AJ10" s="198" t="s">
        <v>281</v>
      </c>
    </row>
    <row r="11" spans="1:36" ht="3.75" hidden="1" customHeight="1" x14ac:dyDescent="0.2">
      <c r="C11" s="4" t="str">
        <f>VLOOKUP(C12,'MA-Liste'!A192:B198,2,FALSE)</f>
        <v>$K:$K</v>
      </c>
      <c r="D11">
        <f>VLOOKUP(D12,Vertragsdaten!A37:B42,2,FALSE)</f>
        <v>2</v>
      </c>
      <c r="E11"/>
      <c r="F11"/>
      <c r="G11"/>
      <c r="H11" s="70"/>
      <c r="I11" s="71"/>
      <c r="J11" s="65"/>
      <c r="K11" s="65"/>
      <c r="L11" s="65"/>
      <c r="M11" s="65"/>
      <c r="N11" s="70"/>
      <c r="O11" s="71"/>
      <c r="P11" s="65"/>
      <c r="Q11" s="65"/>
      <c r="R11" s="65"/>
      <c r="S11" s="65"/>
      <c r="T11" s="70"/>
      <c r="U11" s="71"/>
      <c r="V11" s="65"/>
      <c r="W11" s="65"/>
      <c r="X11" s="65"/>
      <c r="Y11" s="65"/>
      <c r="Z11" s="70"/>
      <c r="AA11" s="71"/>
      <c r="AB11" s="70"/>
      <c r="AC11" s="71"/>
      <c r="AD11" s="70"/>
      <c r="AE11" s="71"/>
      <c r="AF11" s="65"/>
      <c r="AG11" s="65"/>
      <c r="AH11"/>
      <c r="AI11" s="1"/>
      <c r="AJ11" s="134"/>
    </row>
    <row r="12" spans="1:36" s="1" customFormat="1" ht="31.5" customHeight="1" x14ac:dyDescent="0.2">
      <c r="A12" s="44" t="s">
        <v>23</v>
      </c>
      <c r="B12" s="45" t="s">
        <v>18</v>
      </c>
      <c r="C12" s="87" t="str">
        <f>'MA-Liste'!K7</f>
        <v>Kategorie</v>
      </c>
      <c r="D12" s="88" t="s">
        <v>157</v>
      </c>
      <c r="E12" s="60" t="s">
        <v>152</v>
      </c>
      <c r="F12" s="60" t="s">
        <v>22</v>
      </c>
      <c r="G12" s="60" t="s">
        <v>156</v>
      </c>
      <c r="H12" s="72" t="s">
        <v>22</v>
      </c>
      <c r="I12" s="46" t="s">
        <v>156</v>
      </c>
      <c r="J12" s="112" t="s">
        <v>22</v>
      </c>
      <c r="K12" s="112" t="s">
        <v>156</v>
      </c>
      <c r="L12" s="112" t="s">
        <v>22</v>
      </c>
      <c r="M12" s="112" t="s">
        <v>156</v>
      </c>
      <c r="N12" s="72" t="s">
        <v>22</v>
      </c>
      <c r="O12" s="46" t="s">
        <v>156</v>
      </c>
      <c r="P12" s="112" t="s">
        <v>22</v>
      </c>
      <c r="Q12" s="112" t="s">
        <v>156</v>
      </c>
      <c r="R12" s="112" t="s">
        <v>22</v>
      </c>
      <c r="S12" s="112" t="s">
        <v>156</v>
      </c>
      <c r="T12" s="72" t="s">
        <v>22</v>
      </c>
      <c r="U12" s="46" t="s">
        <v>156</v>
      </c>
      <c r="V12" s="112" t="s">
        <v>22</v>
      </c>
      <c r="W12" s="112" t="s">
        <v>156</v>
      </c>
      <c r="X12" s="112" t="s">
        <v>22</v>
      </c>
      <c r="Y12" s="112" t="s">
        <v>156</v>
      </c>
      <c r="Z12" s="81" t="s">
        <v>22</v>
      </c>
      <c r="AA12" s="13" t="s">
        <v>156</v>
      </c>
      <c r="AB12" s="81" t="s">
        <v>22</v>
      </c>
      <c r="AC12" s="13" t="s">
        <v>156</v>
      </c>
      <c r="AD12" s="81" t="s">
        <v>22</v>
      </c>
      <c r="AE12" s="13" t="s">
        <v>156</v>
      </c>
      <c r="AF12" s="183" t="s">
        <v>22</v>
      </c>
      <c r="AG12" s="183" t="s">
        <v>156</v>
      </c>
      <c r="AH12" s="130" t="s">
        <v>153</v>
      </c>
      <c r="AI12" s="132" t="s">
        <v>285</v>
      </c>
      <c r="AJ12" s="135"/>
    </row>
    <row r="13" spans="1:36" ht="15" customHeight="1" x14ac:dyDescent="0.2">
      <c r="A13" s="90" t="s">
        <v>145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65" ca="1" si="0">IF(OR($C13="",$C13=0),"",VLOOKUP($C13,Ansätze,$D$11,FALSE))</f>
        <v>140</v>
      </c>
      <c r="E13" s="20">
        <f>SUM(F13++H13+J13+L13+N13+P13+R13+T13+V13+X13+Z13+AB13+AD13+AF13)</f>
        <v>12.5</v>
      </c>
      <c r="F13" s="73">
        <v>12.5</v>
      </c>
      <c r="G13" s="74">
        <f ca="1">IF(D13="",0,D13*F13)</f>
        <v>1750</v>
      </c>
      <c r="H13" s="73"/>
      <c r="I13" s="74">
        <f t="shared" ref="I13:I78" ca="1" si="1">IF(D13="",0,D13*H13)</f>
        <v>0</v>
      </c>
      <c r="J13" s="73"/>
      <c r="K13" s="113">
        <f ca="1">IF($D13="",0,$D13*J13)</f>
        <v>0</v>
      </c>
      <c r="L13" s="73"/>
      <c r="M13" s="113">
        <f ca="1">IF($D13="",0,$D13*L13)</f>
        <v>0</v>
      </c>
      <c r="N13" s="73"/>
      <c r="O13" s="74">
        <f ca="1">IF($D13="",0,$D13*N13)</f>
        <v>0</v>
      </c>
      <c r="P13" s="73"/>
      <c r="Q13" s="113">
        <f t="shared" ref="Q13:Q44" ca="1" si="2">IF($D13="",0,$D13*P13)</f>
        <v>0</v>
      </c>
      <c r="R13" s="73"/>
      <c r="S13" s="113">
        <f t="shared" ref="S13:S78" ca="1" si="3">IF($D13="",0,$D13*R13)</f>
        <v>0</v>
      </c>
      <c r="T13" s="101"/>
      <c r="U13" s="74">
        <f t="shared" ref="U13:U44" ca="1" si="4">IF($D13="",0,$D13*T13)</f>
        <v>0</v>
      </c>
      <c r="V13" s="73"/>
      <c r="W13" s="113">
        <f ca="1">IF($D13="",0,$D13*V13)</f>
        <v>0</v>
      </c>
      <c r="X13" s="73"/>
      <c r="Y13" s="113">
        <f ca="1">IF($D13="",0,$D13*X13)</f>
        <v>0</v>
      </c>
      <c r="Z13" s="73"/>
      <c r="AA13" s="74">
        <f t="shared" ref="AA13:AA40" ca="1" si="5">IF(D13="",0,D13*Z13)</f>
        <v>0</v>
      </c>
      <c r="AB13" s="73"/>
      <c r="AC13" s="74">
        <f t="shared" ref="AC13:AC40" ca="1" si="6">IF(D13="",0,D13*AB13)</f>
        <v>0</v>
      </c>
      <c r="AD13" s="73"/>
      <c r="AE13" s="74">
        <f t="shared" ref="AE13:AE78" ca="1" si="7">IF(D13="",0,D13*AD13)</f>
        <v>0</v>
      </c>
      <c r="AF13" s="73"/>
      <c r="AG13" s="74">
        <f ca="1">IF(D13="",0,D13*AF13)</f>
        <v>0</v>
      </c>
      <c r="AH13" s="82">
        <f t="shared" ref="AH13:AH78" ca="1" si="8">IF(D13="",0,D13*E13)</f>
        <v>1750</v>
      </c>
      <c r="AI13" s="74"/>
      <c r="AJ13" s="138">
        <f ca="1">SUM(AH13+AI13)</f>
        <v>1750</v>
      </c>
    </row>
    <row r="14" spans="1:36" ht="15" customHeight="1" x14ac:dyDescent="0.2">
      <c r="A14" s="90" t="s">
        <v>162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79" si="9">SUM(F14++H14+J14+L14+N14+P14+R14+T14+V14+X14+Z14+AB14+AD14+AF14)</f>
        <v>0</v>
      </c>
      <c r="F14" s="73"/>
      <c r="G14" s="74">
        <f ca="1">IF(D14="",0,D14*F14)</f>
        <v>0</v>
      </c>
      <c r="H14" s="73"/>
      <c r="I14" s="74">
        <f t="shared" ca="1" si="1"/>
        <v>0</v>
      </c>
      <c r="J14" s="73"/>
      <c r="K14" s="113">
        <f t="shared" ref="K14:K79" ca="1" si="10">IF($D14="",0,$D14*J14)</f>
        <v>0</v>
      </c>
      <c r="L14" s="73"/>
      <c r="M14" s="113">
        <f t="shared" ref="M14:M79" ca="1" si="11">IF($D14="",0,$D14*L14)</f>
        <v>0</v>
      </c>
      <c r="N14" s="73"/>
      <c r="O14" s="74">
        <f t="shared" ref="O14:O79" ca="1" si="12">IF($D14="",0,$D14*N14)</f>
        <v>0</v>
      </c>
      <c r="P14" s="73"/>
      <c r="Q14" s="113">
        <f t="shared" ca="1" si="2"/>
        <v>0</v>
      </c>
      <c r="R14" s="73"/>
      <c r="S14" s="113">
        <f t="shared" ca="1" si="3"/>
        <v>0</v>
      </c>
      <c r="T14" s="101"/>
      <c r="U14" s="74">
        <f t="shared" ca="1" si="4"/>
        <v>0</v>
      </c>
      <c r="V14" s="73"/>
      <c r="W14" s="113">
        <f t="shared" ref="W14:W78" ca="1" si="13">IF($D14="",0,$D14*V14)</f>
        <v>0</v>
      </c>
      <c r="X14" s="73"/>
      <c r="Y14" s="113">
        <f t="shared" ref="Y14:Y78" ca="1" si="14">IF($D14="",0,$D14*X14)</f>
        <v>0</v>
      </c>
      <c r="Z14" s="73"/>
      <c r="AA14" s="74">
        <f t="shared" ca="1" si="5"/>
        <v>0</v>
      </c>
      <c r="AB14" s="73"/>
      <c r="AC14" s="74">
        <f t="shared" ca="1" si="6"/>
        <v>0</v>
      </c>
      <c r="AD14" s="73"/>
      <c r="AE14" s="74">
        <f t="shared" ca="1" si="7"/>
        <v>0</v>
      </c>
      <c r="AF14" s="73"/>
      <c r="AG14" s="74">
        <f t="shared" ref="AG14:AG79" ca="1" si="15">IF(D14="",0,D14*AF14)</f>
        <v>0</v>
      </c>
      <c r="AH14" s="82">
        <f t="shared" ca="1" si="8"/>
        <v>0</v>
      </c>
      <c r="AI14" s="74"/>
      <c r="AJ14" s="139">
        <f t="shared" ref="AJ14:AJ79" ca="1" si="16">SUM(AH14+AI14)</f>
        <v>0</v>
      </c>
    </row>
    <row r="15" spans="1:36" ht="15" customHeight="1" x14ac:dyDescent="0.2">
      <c r="A15" s="90" t="s">
        <v>146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9"/>
        <v>6</v>
      </c>
      <c r="F15" s="73"/>
      <c r="G15" s="74">
        <f t="shared" ref="G15:G80" ca="1" si="17">IF(D15="",0,D15*F15)</f>
        <v>0</v>
      </c>
      <c r="H15" s="73"/>
      <c r="I15" s="74">
        <f t="shared" ca="1" si="1"/>
        <v>0</v>
      </c>
      <c r="J15" s="73"/>
      <c r="K15" s="113">
        <f t="shared" ca="1" si="10"/>
        <v>0</v>
      </c>
      <c r="L15" s="73">
        <v>6</v>
      </c>
      <c r="M15" s="113">
        <f t="shared" ca="1" si="11"/>
        <v>708</v>
      </c>
      <c r="N15" s="73"/>
      <c r="O15" s="74">
        <f t="shared" ca="1" si="12"/>
        <v>0</v>
      </c>
      <c r="P15" s="73"/>
      <c r="Q15" s="113">
        <f t="shared" ca="1" si="2"/>
        <v>0</v>
      </c>
      <c r="R15" s="73"/>
      <c r="S15" s="113">
        <f t="shared" ca="1" si="3"/>
        <v>0</v>
      </c>
      <c r="T15" s="101"/>
      <c r="U15" s="74">
        <f t="shared" ca="1" si="4"/>
        <v>0</v>
      </c>
      <c r="V15" s="73"/>
      <c r="W15" s="113">
        <f t="shared" ca="1" si="13"/>
        <v>0</v>
      </c>
      <c r="X15" s="73"/>
      <c r="Y15" s="113">
        <f t="shared" ca="1" si="14"/>
        <v>0</v>
      </c>
      <c r="Z15" s="73"/>
      <c r="AA15" s="74">
        <f t="shared" ca="1" si="5"/>
        <v>0</v>
      </c>
      <c r="AB15" s="73"/>
      <c r="AC15" s="74">
        <f t="shared" ca="1" si="6"/>
        <v>0</v>
      </c>
      <c r="AD15" s="73"/>
      <c r="AE15" s="74">
        <f t="shared" ca="1" si="7"/>
        <v>0</v>
      </c>
      <c r="AF15" s="73"/>
      <c r="AG15" s="74">
        <f t="shared" ca="1" si="15"/>
        <v>0</v>
      </c>
      <c r="AH15" s="82">
        <f t="shared" ca="1" si="8"/>
        <v>708</v>
      </c>
      <c r="AI15" s="74"/>
      <c r="AJ15" s="139">
        <f t="shared" ca="1" si="16"/>
        <v>708</v>
      </c>
    </row>
    <row r="16" spans="1:36" ht="15" customHeight="1" x14ac:dyDescent="0.2">
      <c r="A16" s="90" t="s">
        <v>149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9"/>
        <v>0</v>
      </c>
      <c r="F16" s="73"/>
      <c r="G16" s="74">
        <f t="shared" ca="1" si="17"/>
        <v>0</v>
      </c>
      <c r="H16" s="73"/>
      <c r="I16" s="74">
        <f t="shared" ca="1" si="1"/>
        <v>0</v>
      </c>
      <c r="J16" s="73"/>
      <c r="K16" s="113">
        <f t="shared" ca="1" si="10"/>
        <v>0</v>
      </c>
      <c r="L16" s="73"/>
      <c r="M16" s="113">
        <f t="shared" ca="1" si="11"/>
        <v>0</v>
      </c>
      <c r="N16" s="73"/>
      <c r="O16" s="74">
        <f t="shared" ca="1" si="12"/>
        <v>0</v>
      </c>
      <c r="P16" s="73"/>
      <c r="Q16" s="113">
        <f t="shared" ca="1" si="2"/>
        <v>0</v>
      </c>
      <c r="R16" s="73"/>
      <c r="S16" s="113">
        <f t="shared" ca="1" si="3"/>
        <v>0</v>
      </c>
      <c r="T16" s="101"/>
      <c r="U16" s="74">
        <f t="shared" ca="1" si="4"/>
        <v>0</v>
      </c>
      <c r="V16" s="73"/>
      <c r="W16" s="113">
        <f t="shared" ca="1" si="13"/>
        <v>0</v>
      </c>
      <c r="X16" s="73"/>
      <c r="Y16" s="113">
        <f t="shared" ca="1" si="14"/>
        <v>0</v>
      </c>
      <c r="Z16" s="73"/>
      <c r="AA16" s="74">
        <f t="shared" ca="1" si="5"/>
        <v>0</v>
      </c>
      <c r="AB16" s="73"/>
      <c r="AC16" s="74">
        <f t="shared" ca="1" si="6"/>
        <v>0</v>
      </c>
      <c r="AD16" s="73"/>
      <c r="AE16" s="74">
        <f t="shared" ca="1" si="7"/>
        <v>0</v>
      </c>
      <c r="AF16" s="73"/>
      <c r="AG16" s="74">
        <f t="shared" ca="1" si="15"/>
        <v>0</v>
      </c>
      <c r="AH16" s="82">
        <f t="shared" ca="1" si="8"/>
        <v>0</v>
      </c>
      <c r="AI16" s="74"/>
      <c r="AJ16" s="139">
        <f t="shared" ca="1" si="16"/>
        <v>0</v>
      </c>
    </row>
    <row r="17" spans="1:36" ht="15" customHeight="1" x14ac:dyDescent="0.2">
      <c r="A17" s="90" t="s">
        <v>236</v>
      </c>
      <c r="B17" t="s">
        <v>65</v>
      </c>
      <c r="C17" s="4" t="s">
        <v>4</v>
      </c>
      <c r="D17" s="19">
        <f t="shared" si="0"/>
        <v>140</v>
      </c>
      <c r="E17" s="20">
        <f t="shared" si="9"/>
        <v>0</v>
      </c>
      <c r="F17" s="73"/>
      <c r="G17" s="74">
        <f t="shared" si="17"/>
        <v>0</v>
      </c>
      <c r="H17" s="73"/>
      <c r="I17" s="74">
        <f t="shared" si="1"/>
        <v>0</v>
      </c>
      <c r="J17" s="73"/>
      <c r="K17" s="113">
        <f t="shared" si="10"/>
        <v>0</v>
      </c>
      <c r="L17" s="73"/>
      <c r="M17" s="113">
        <f t="shared" si="11"/>
        <v>0</v>
      </c>
      <c r="N17" s="73"/>
      <c r="O17" s="74">
        <f t="shared" si="12"/>
        <v>0</v>
      </c>
      <c r="P17" s="73"/>
      <c r="Q17" s="113">
        <f t="shared" si="2"/>
        <v>0</v>
      </c>
      <c r="R17" s="73"/>
      <c r="S17" s="113">
        <f t="shared" si="3"/>
        <v>0</v>
      </c>
      <c r="T17" s="101"/>
      <c r="U17" s="74">
        <f t="shared" si="4"/>
        <v>0</v>
      </c>
      <c r="V17" s="73"/>
      <c r="W17" s="113">
        <f t="shared" si="13"/>
        <v>0</v>
      </c>
      <c r="X17" s="73"/>
      <c r="Y17" s="113">
        <f t="shared" si="14"/>
        <v>0</v>
      </c>
      <c r="Z17" s="73"/>
      <c r="AA17" s="74">
        <f t="shared" si="5"/>
        <v>0</v>
      </c>
      <c r="AB17" s="73"/>
      <c r="AC17" s="74">
        <f t="shared" si="6"/>
        <v>0</v>
      </c>
      <c r="AD17" s="73"/>
      <c r="AE17" s="74">
        <f t="shared" si="7"/>
        <v>0</v>
      </c>
      <c r="AF17" s="73"/>
      <c r="AG17" s="74">
        <f t="shared" si="15"/>
        <v>0</v>
      </c>
      <c r="AH17" s="82">
        <f t="shared" si="8"/>
        <v>0</v>
      </c>
      <c r="AI17" s="74"/>
      <c r="AJ17" s="139">
        <f t="shared" si="16"/>
        <v>0</v>
      </c>
    </row>
    <row r="18" spans="1:36" ht="15" customHeight="1" x14ac:dyDescent="0.2">
      <c r="A18" s="90" t="s">
        <v>151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 t="shared" si="9"/>
        <v>4</v>
      </c>
      <c r="F18" s="73"/>
      <c r="G18" s="74">
        <f t="shared" ca="1" si="17"/>
        <v>0</v>
      </c>
      <c r="H18" s="73"/>
      <c r="I18" s="74">
        <f t="shared" ca="1" si="1"/>
        <v>0</v>
      </c>
      <c r="J18" s="73"/>
      <c r="K18" s="113">
        <f t="shared" ca="1" si="10"/>
        <v>0</v>
      </c>
      <c r="L18" s="73"/>
      <c r="M18" s="113">
        <f t="shared" ca="1" si="11"/>
        <v>0</v>
      </c>
      <c r="N18" s="73"/>
      <c r="O18" s="74">
        <f t="shared" ca="1" si="12"/>
        <v>0</v>
      </c>
      <c r="P18" s="73"/>
      <c r="Q18" s="113">
        <f t="shared" ca="1" si="2"/>
        <v>0</v>
      </c>
      <c r="R18" s="73">
        <v>4</v>
      </c>
      <c r="S18" s="113">
        <f t="shared" ca="1" si="3"/>
        <v>560</v>
      </c>
      <c r="T18" s="101"/>
      <c r="U18" s="74">
        <f t="shared" ca="1" si="4"/>
        <v>0</v>
      </c>
      <c r="V18" s="73"/>
      <c r="W18" s="113">
        <f t="shared" ca="1" si="13"/>
        <v>0</v>
      </c>
      <c r="X18" s="73"/>
      <c r="Y18" s="113">
        <f t="shared" ca="1" si="14"/>
        <v>0</v>
      </c>
      <c r="Z18" s="73"/>
      <c r="AA18" s="74">
        <f t="shared" ca="1" si="5"/>
        <v>0</v>
      </c>
      <c r="AB18" s="73"/>
      <c r="AC18" s="74">
        <f t="shared" ca="1" si="6"/>
        <v>0</v>
      </c>
      <c r="AD18" s="73"/>
      <c r="AE18" s="74">
        <f t="shared" ca="1" si="7"/>
        <v>0</v>
      </c>
      <c r="AF18" s="73"/>
      <c r="AG18" s="74">
        <f t="shared" ca="1" si="15"/>
        <v>0</v>
      </c>
      <c r="AH18" s="82">
        <f t="shared" ca="1" si="8"/>
        <v>560</v>
      </c>
      <c r="AI18" s="74"/>
      <c r="AJ18" s="139">
        <f t="shared" ca="1" si="16"/>
        <v>560</v>
      </c>
    </row>
    <row r="19" spans="1:36" ht="15" customHeight="1" x14ac:dyDescent="0.2">
      <c r="A19" s="90" t="s">
        <v>164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si="9"/>
        <v>0</v>
      </c>
      <c r="F19" s="73"/>
      <c r="G19" s="74">
        <f t="shared" ca="1" si="17"/>
        <v>0</v>
      </c>
      <c r="H19" s="73"/>
      <c r="I19" s="74">
        <f t="shared" ca="1" si="1"/>
        <v>0</v>
      </c>
      <c r="J19" s="73"/>
      <c r="K19" s="113">
        <f t="shared" ca="1" si="10"/>
        <v>0</v>
      </c>
      <c r="L19" s="73"/>
      <c r="M19" s="113">
        <f t="shared" ca="1" si="11"/>
        <v>0</v>
      </c>
      <c r="N19" s="73"/>
      <c r="O19" s="74">
        <f t="shared" ca="1" si="12"/>
        <v>0</v>
      </c>
      <c r="P19" s="73"/>
      <c r="Q19" s="113">
        <f t="shared" ca="1" si="2"/>
        <v>0</v>
      </c>
      <c r="R19" s="73"/>
      <c r="S19" s="113">
        <f t="shared" ca="1" si="3"/>
        <v>0</v>
      </c>
      <c r="T19" s="101"/>
      <c r="U19" s="74">
        <f t="shared" ca="1" si="4"/>
        <v>0</v>
      </c>
      <c r="V19" s="73"/>
      <c r="W19" s="113">
        <f t="shared" ca="1" si="13"/>
        <v>0</v>
      </c>
      <c r="X19" s="73"/>
      <c r="Y19" s="113">
        <f t="shared" ca="1" si="14"/>
        <v>0</v>
      </c>
      <c r="Z19" s="73"/>
      <c r="AA19" s="74">
        <f t="shared" ca="1" si="5"/>
        <v>0</v>
      </c>
      <c r="AB19" s="73"/>
      <c r="AC19" s="74">
        <f t="shared" ca="1" si="6"/>
        <v>0</v>
      </c>
      <c r="AD19" s="73"/>
      <c r="AE19" s="74">
        <f t="shared" ca="1" si="7"/>
        <v>0</v>
      </c>
      <c r="AF19" s="73"/>
      <c r="AG19" s="74">
        <f t="shared" ca="1" si="15"/>
        <v>0</v>
      </c>
      <c r="AH19" s="82">
        <f t="shared" ca="1" si="8"/>
        <v>0</v>
      </c>
      <c r="AI19" s="74"/>
      <c r="AJ19" s="139">
        <f t="shared" ca="1" si="16"/>
        <v>0</v>
      </c>
    </row>
    <row r="20" spans="1:36" ht="15" customHeight="1" x14ac:dyDescent="0.2">
      <c r="A20" s="90" t="s">
        <v>168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9"/>
        <v>0</v>
      </c>
      <c r="F20" s="73"/>
      <c r="G20" s="74">
        <f t="shared" ca="1" si="17"/>
        <v>0</v>
      </c>
      <c r="H20" s="73"/>
      <c r="I20" s="74">
        <f t="shared" ca="1" si="1"/>
        <v>0</v>
      </c>
      <c r="J20" s="73"/>
      <c r="K20" s="113">
        <f t="shared" ca="1" si="10"/>
        <v>0</v>
      </c>
      <c r="L20" s="73"/>
      <c r="M20" s="113">
        <f t="shared" ca="1" si="11"/>
        <v>0</v>
      </c>
      <c r="N20" s="73"/>
      <c r="O20" s="74">
        <f t="shared" ca="1" si="12"/>
        <v>0</v>
      </c>
      <c r="P20" s="73"/>
      <c r="Q20" s="113">
        <f t="shared" ca="1" si="2"/>
        <v>0</v>
      </c>
      <c r="R20" s="73"/>
      <c r="S20" s="113">
        <f t="shared" ca="1" si="3"/>
        <v>0</v>
      </c>
      <c r="T20" s="101"/>
      <c r="U20" s="74">
        <f t="shared" ca="1" si="4"/>
        <v>0</v>
      </c>
      <c r="V20" s="73"/>
      <c r="W20" s="113">
        <f t="shared" ca="1" si="13"/>
        <v>0</v>
      </c>
      <c r="X20" s="73"/>
      <c r="Y20" s="113">
        <f t="shared" ca="1" si="14"/>
        <v>0</v>
      </c>
      <c r="Z20" s="73"/>
      <c r="AA20" s="74">
        <f t="shared" ca="1" si="5"/>
        <v>0</v>
      </c>
      <c r="AB20" s="73"/>
      <c r="AC20" s="74">
        <f t="shared" ca="1" si="6"/>
        <v>0</v>
      </c>
      <c r="AD20" s="73"/>
      <c r="AE20" s="74">
        <f t="shared" ca="1" si="7"/>
        <v>0</v>
      </c>
      <c r="AF20" s="73"/>
      <c r="AG20" s="74">
        <f t="shared" ca="1" si="15"/>
        <v>0</v>
      </c>
      <c r="AH20" s="82">
        <f t="shared" ca="1" si="8"/>
        <v>0</v>
      </c>
      <c r="AI20" s="74"/>
      <c r="AJ20" s="139">
        <f t="shared" ca="1" si="16"/>
        <v>0</v>
      </c>
    </row>
    <row r="21" spans="1:36" ht="15" customHeight="1" x14ac:dyDescent="0.2">
      <c r="A21" s="90" t="s">
        <v>169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9"/>
        <v>0</v>
      </c>
      <c r="F21" s="73"/>
      <c r="G21" s="74">
        <f t="shared" ca="1" si="17"/>
        <v>0</v>
      </c>
      <c r="H21" s="73"/>
      <c r="I21" s="74">
        <f t="shared" ca="1" si="1"/>
        <v>0</v>
      </c>
      <c r="J21" s="73"/>
      <c r="K21" s="113">
        <f t="shared" ca="1" si="10"/>
        <v>0</v>
      </c>
      <c r="L21" s="73"/>
      <c r="M21" s="113">
        <f t="shared" ca="1" si="11"/>
        <v>0</v>
      </c>
      <c r="N21" s="73"/>
      <c r="O21" s="74">
        <f t="shared" ca="1" si="12"/>
        <v>0</v>
      </c>
      <c r="P21" s="73"/>
      <c r="Q21" s="113">
        <f t="shared" ca="1" si="2"/>
        <v>0</v>
      </c>
      <c r="R21" s="73"/>
      <c r="S21" s="113">
        <f t="shared" ca="1" si="3"/>
        <v>0</v>
      </c>
      <c r="T21" s="101"/>
      <c r="U21" s="74">
        <f t="shared" ca="1" si="4"/>
        <v>0</v>
      </c>
      <c r="V21" s="73"/>
      <c r="W21" s="113">
        <f t="shared" ca="1" si="13"/>
        <v>0</v>
      </c>
      <c r="X21" s="73"/>
      <c r="Y21" s="113">
        <f t="shared" ca="1" si="14"/>
        <v>0</v>
      </c>
      <c r="Z21" s="73"/>
      <c r="AA21" s="74">
        <f t="shared" ca="1" si="5"/>
        <v>0</v>
      </c>
      <c r="AB21" s="73"/>
      <c r="AC21" s="74">
        <f t="shared" ca="1" si="6"/>
        <v>0</v>
      </c>
      <c r="AD21" s="73"/>
      <c r="AE21" s="74">
        <f t="shared" ca="1" si="7"/>
        <v>0</v>
      </c>
      <c r="AF21" s="73"/>
      <c r="AG21" s="74">
        <f t="shared" ca="1" si="15"/>
        <v>0</v>
      </c>
      <c r="AH21" s="82">
        <f t="shared" ca="1" si="8"/>
        <v>0</v>
      </c>
      <c r="AI21" s="74"/>
      <c r="AJ21" s="139">
        <f t="shared" ca="1" si="16"/>
        <v>0</v>
      </c>
    </row>
    <row r="22" spans="1:36" ht="15" customHeight="1" x14ac:dyDescent="0.2">
      <c r="A22" s="90" t="s">
        <v>170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9"/>
        <v>2</v>
      </c>
      <c r="F22" s="73"/>
      <c r="G22" s="74">
        <f t="shared" ca="1" si="17"/>
        <v>0</v>
      </c>
      <c r="H22" s="73"/>
      <c r="I22" s="74">
        <f t="shared" ca="1" si="1"/>
        <v>0</v>
      </c>
      <c r="J22" s="73"/>
      <c r="K22" s="113">
        <f t="shared" ca="1" si="10"/>
        <v>0</v>
      </c>
      <c r="L22" s="73">
        <v>2</v>
      </c>
      <c r="M22" s="113">
        <f t="shared" ca="1" si="11"/>
        <v>200</v>
      </c>
      <c r="N22" s="73"/>
      <c r="O22" s="74">
        <f t="shared" ca="1" si="12"/>
        <v>0</v>
      </c>
      <c r="P22" s="73"/>
      <c r="Q22" s="113">
        <f t="shared" ca="1" si="2"/>
        <v>0</v>
      </c>
      <c r="R22" s="73"/>
      <c r="S22" s="113">
        <f t="shared" ca="1" si="3"/>
        <v>0</v>
      </c>
      <c r="T22" s="101"/>
      <c r="U22" s="74">
        <f t="shared" ca="1" si="4"/>
        <v>0</v>
      </c>
      <c r="V22" s="73"/>
      <c r="W22" s="113">
        <f t="shared" ca="1" si="13"/>
        <v>0</v>
      </c>
      <c r="X22" s="73"/>
      <c r="Y22" s="113">
        <f t="shared" ca="1" si="14"/>
        <v>0</v>
      </c>
      <c r="Z22" s="73"/>
      <c r="AA22" s="74">
        <f t="shared" ca="1" si="5"/>
        <v>0</v>
      </c>
      <c r="AB22" s="73"/>
      <c r="AC22" s="74">
        <f t="shared" ca="1" si="6"/>
        <v>0</v>
      </c>
      <c r="AD22" s="73"/>
      <c r="AE22" s="74">
        <f t="shared" ca="1" si="7"/>
        <v>0</v>
      </c>
      <c r="AF22" s="73"/>
      <c r="AG22" s="74">
        <f t="shared" ca="1" si="15"/>
        <v>0</v>
      </c>
      <c r="AH22" s="82">
        <f t="shared" ca="1" si="8"/>
        <v>200</v>
      </c>
      <c r="AI22" s="74"/>
      <c r="AJ22" s="139">
        <f t="shared" ca="1" si="16"/>
        <v>200</v>
      </c>
    </row>
    <row r="23" spans="1:36" ht="15" customHeight="1" x14ac:dyDescent="0.2">
      <c r="A23" s="90" t="s">
        <v>171</v>
      </c>
      <c r="B23" t="str">
        <f>IF($A23="","",INDEX('MA-Liste'!$D:$D,MATCH($A23,'MA-Liste'!$M:$M,FALSE)))</f>
        <v>AeBo</v>
      </c>
      <c r="C23" s="4" t="str">
        <f ca="1">IF($A23="","",INDEX(INDIRECT("'MA-Liste'!"&amp;$C$11),MATCH($A23,'MA-Liste'!$M:$M,FALSE)))</f>
        <v>F</v>
      </c>
      <c r="D23" s="19">
        <f t="shared" ca="1" si="0"/>
        <v>60</v>
      </c>
      <c r="E23" s="20">
        <f t="shared" si="9"/>
        <v>0</v>
      </c>
      <c r="F23" s="73"/>
      <c r="G23" s="74">
        <f t="shared" ca="1" si="17"/>
        <v>0</v>
      </c>
      <c r="H23" s="73"/>
      <c r="I23" s="74">
        <f t="shared" ca="1" si="1"/>
        <v>0</v>
      </c>
      <c r="J23" s="73"/>
      <c r="K23" s="113">
        <f t="shared" ca="1" si="10"/>
        <v>0</v>
      </c>
      <c r="L23" s="73"/>
      <c r="M23" s="113">
        <f t="shared" ca="1" si="11"/>
        <v>0</v>
      </c>
      <c r="N23" s="73"/>
      <c r="O23" s="74">
        <f t="shared" ca="1" si="12"/>
        <v>0</v>
      </c>
      <c r="P23" s="73"/>
      <c r="Q23" s="113">
        <f t="shared" ca="1" si="2"/>
        <v>0</v>
      </c>
      <c r="R23" s="73"/>
      <c r="S23" s="113">
        <f t="shared" ca="1" si="3"/>
        <v>0</v>
      </c>
      <c r="T23" s="101"/>
      <c r="U23" s="74">
        <f t="shared" ca="1" si="4"/>
        <v>0</v>
      </c>
      <c r="V23" s="73"/>
      <c r="W23" s="113">
        <f t="shared" ca="1" si="13"/>
        <v>0</v>
      </c>
      <c r="X23" s="73"/>
      <c r="Y23" s="113">
        <f t="shared" ca="1" si="14"/>
        <v>0</v>
      </c>
      <c r="Z23" s="73"/>
      <c r="AA23" s="74">
        <f t="shared" ca="1" si="5"/>
        <v>0</v>
      </c>
      <c r="AB23" s="73"/>
      <c r="AC23" s="74">
        <f t="shared" ca="1" si="6"/>
        <v>0</v>
      </c>
      <c r="AD23" s="73"/>
      <c r="AE23" s="74">
        <f t="shared" ca="1" si="7"/>
        <v>0</v>
      </c>
      <c r="AF23" s="73"/>
      <c r="AG23" s="74">
        <f t="shared" ca="1" si="15"/>
        <v>0</v>
      </c>
      <c r="AH23" s="82">
        <f t="shared" ca="1" si="8"/>
        <v>0</v>
      </c>
      <c r="AI23" s="74"/>
      <c r="AJ23" s="139">
        <f t="shared" ca="1" si="16"/>
        <v>0</v>
      </c>
    </row>
    <row r="24" spans="1:36" ht="15" customHeight="1" x14ac:dyDescent="0.2">
      <c r="A24" s="90" t="s">
        <v>150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B</v>
      </c>
      <c r="D24" s="19">
        <f t="shared" ca="1" si="0"/>
        <v>140</v>
      </c>
      <c r="E24" s="20">
        <f t="shared" si="9"/>
        <v>45.75</v>
      </c>
      <c r="F24" s="73"/>
      <c r="G24" s="74">
        <f t="shared" ca="1" si="17"/>
        <v>0</v>
      </c>
      <c r="H24" s="73"/>
      <c r="I24" s="74">
        <f t="shared" ca="1" si="1"/>
        <v>0</v>
      </c>
      <c r="J24" s="73"/>
      <c r="K24" s="113">
        <f t="shared" ca="1" si="10"/>
        <v>0</v>
      </c>
      <c r="L24" s="73"/>
      <c r="M24" s="113">
        <f t="shared" ca="1" si="11"/>
        <v>0</v>
      </c>
      <c r="N24" s="73"/>
      <c r="O24" s="74">
        <f t="shared" ca="1" si="12"/>
        <v>0</v>
      </c>
      <c r="P24" s="73"/>
      <c r="Q24" s="113">
        <f t="shared" ca="1" si="2"/>
        <v>0</v>
      </c>
      <c r="R24" s="73"/>
      <c r="S24" s="113">
        <f t="shared" ca="1" si="3"/>
        <v>0</v>
      </c>
      <c r="T24" s="101"/>
      <c r="U24" s="74">
        <f t="shared" ca="1" si="4"/>
        <v>0</v>
      </c>
      <c r="V24" s="73"/>
      <c r="W24" s="113">
        <f t="shared" ca="1" si="13"/>
        <v>0</v>
      </c>
      <c r="X24" s="73">
        <v>45.75</v>
      </c>
      <c r="Y24" s="113">
        <f t="shared" ca="1" si="14"/>
        <v>6405</v>
      </c>
      <c r="Z24" s="73"/>
      <c r="AA24" s="74">
        <f t="shared" ca="1" si="5"/>
        <v>0</v>
      </c>
      <c r="AB24" s="73"/>
      <c r="AC24" s="74">
        <f t="shared" ca="1" si="6"/>
        <v>0</v>
      </c>
      <c r="AD24" s="73"/>
      <c r="AE24" s="74">
        <f t="shared" ca="1" si="7"/>
        <v>0</v>
      </c>
      <c r="AF24" s="73"/>
      <c r="AG24" s="74">
        <f t="shared" ca="1" si="15"/>
        <v>0</v>
      </c>
      <c r="AH24" s="82">
        <f ca="1">IF(D24="",0,D24*E24)</f>
        <v>6405</v>
      </c>
      <c r="AI24" s="74"/>
      <c r="AJ24" s="139">
        <f t="shared" ca="1" si="16"/>
        <v>6405</v>
      </c>
    </row>
    <row r="25" spans="1:36" ht="15" customHeight="1" x14ac:dyDescent="0.2">
      <c r="A25" s="90" t="s">
        <v>174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C</v>
      </c>
      <c r="D25" s="19">
        <f t="shared" ca="1" si="0"/>
        <v>118</v>
      </c>
      <c r="E25" s="20">
        <f t="shared" si="9"/>
        <v>90.5</v>
      </c>
      <c r="F25" s="73"/>
      <c r="G25" s="74">
        <f t="shared" ca="1" si="17"/>
        <v>0</v>
      </c>
      <c r="H25" s="73"/>
      <c r="I25" s="74">
        <f t="shared" ca="1" si="1"/>
        <v>0</v>
      </c>
      <c r="J25" s="73"/>
      <c r="K25" s="113">
        <f t="shared" ca="1" si="10"/>
        <v>0</v>
      </c>
      <c r="L25" s="73"/>
      <c r="M25" s="113">
        <f t="shared" ca="1" si="11"/>
        <v>0</v>
      </c>
      <c r="N25" s="73"/>
      <c r="O25" s="74">
        <f t="shared" ca="1" si="12"/>
        <v>0</v>
      </c>
      <c r="P25" s="73"/>
      <c r="Q25" s="113">
        <f t="shared" ca="1" si="2"/>
        <v>0</v>
      </c>
      <c r="R25" s="73"/>
      <c r="S25" s="113">
        <f t="shared" ca="1" si="3"/>
        <v>0</v>
      </c>
      <c r="T25" s="101"/>
      <c r="U25" s="74">
        <f t="shared" ca="1" si="4"/>
        <v>0</v>
      </c>
      <c r="V25" s="73"/>
      <c r="W25" s="113">
        <f t="shared" ca="1" si="13"/>
        <v>0</v>
      </c>
      <c r="X25" s="73">
        <v>90.5</v>
      </c>
      <c r="Y25" s="113">
        <f t="shared" ca="1" si="14"/>
        <v>10679</v>
      </c>
      <c r="Z25" s="73"/>
      <c r="AA25" s="74">
        <f t="shared" ca="1" si="5"/>
        <v>0</v>
      </c>
      <c r="AB25" s="73"/>
      <c r="AC25" s="74">
        <f t="shared" ca="1" si="6"/>
        <v>0</v>
      </c>
      <c r="AD25" s="73"/>
      <c r="AE25" s="74">
        <f t="shared" ca="1" si="7"/>
        <v>0</v>
      </c>
      <c r="AF25" s="73"/>
      <c r="AG25" s="74">
        <f t="shared" ca="1" si="15"/>
        <v>0</v>
      </c>
      <c r="AH25" s="82">
        <f t="shared" ca="1" si="8"/>
        <v>10679</v>
      </c>
      <c r="AI25" s="74"/>
      <c r="AJ25" s="139">
        <f t="shared" ca="1" si="16"/>
        <v>10679</v>
      </c>
    </row>
    <row r="26" spans="1:36" ht="15" customHeight="1" x14ac:dyDescent="0.2">
      <c r="A26" s="90" t="s">
        <v>202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9"/>
        <v>0</v>
      </c>
      <c r="F26" s="73"/>
      <c r="G26" s="74">
        <f t="shared" ca="1" si="17"/>
        <v>0</v>
      </c>
      <c r="H26" s="73"/>
      <c r="I26" s="74">
        <f t="shared" ca="1" si="1"/>
        <v>0</v>
      </c>
      <c r="J26" s="73"/>
      <c r="K26" s="113">
        <f t="shared" ca="1" si="10"/>
        <v>0</v>
      </c>
      <c r="L26" s="73"/>
      <c r="M26" s="113">
        <f t="shared" ca="1" si="11"/>
        <v>0</v>
      </c>
      <c r="N26" s="73"/>
      <c r="O26" s="74">
        <f t="shared" ca="1" si="12"/>
        <v>0</v>
      </c>
      <c r="P26" s="73"/>
      <c r="Q26" s="113">
        <f t="shared" ca="1" si="2"/>
        <v>0</v>
      </c>
      <c r="R26" s="73"/>
      <c r="S26" s="113">
        <f t="shared" ca="1" si="3"/>
        <v>0</v>
      </c>
      <c r="T26" s="101"/>
      <c r="U26" s="74">
        <f t="shared" ca="1" si="4"/>
        <v>0</v>
      </c>
      <c r="V26" s="73"/>
      <c r="W26" s="113">
        <f t="shared" ca="1" si="13"/>
        <v>0</v>
      </c>
      <c r="X26" s="73"/>
      <c r="Y26" s="113">
        <f t="shared" ca="1" si="14"/>
        <v>0</v>
      </c>
      <c r="Z26" s="73"/>
      <c r="AA26" s="74">
        <f t="shared" ca="1" si="5"/>
        <v>0</v>
      </c>
      <c r="AB26" s="73"/>
      <c r="AC26" s="74">
        <f t="shared" ca="1" si="6"/>
        <v>0</v>
      </c>
      <c r="AD26" s="73"/>
      <c r="AE26" s="74">
        <f t="shared" ca="1" si="7"/>
        <v>0</v>
      </c>
      <c r="AF26" s="73"/>
      <c r="AG26" s="74">
        <f t="shared" ca="1" si="15"/>
        <v>0</v>
      </c>
      <c r="AH26" s="82">
        <f t="shared" ca="1" si="8"/>
        <v>0</v>
      </c>
      <c r="AI26" s="74"/>
      <c r="AJ26" s="139">
        <f t="shared" ca="1" si="16"/>
        <v>0</v>
      </c>
    </row>
    <row r="27" spans="1:36" ht="15" customHeight="1" x14ac:dyDescent="0.2">
      <c r="A27" s="90" t="s">
        <v>166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D</v>
      </c>
      <c r="D27" s="19">
        <f t="shared" ca="1" si="0"/>
        <v>100</v>
      </c>
      <c r="E27" s="20">
        <f t="shared" si="9"/>
        <v>0</v>
      </c>
      <c r="F27" s="73"/>
      <c r="G27" s="74">
        <f t="shared" ca="1" si="17"/>
        <v>0</v>
      </c>
      <c r="H27" s="73"/>
      <c r="I27" s="74">
        <f t="shared" ca="1" si="1"/>
        <v>0</v>
      </c>
      <c r="J27" s="73"/>
      <c r="K27" s="113">
        <f t="shared" ca="1" si="10"/>
        <v>0</v>
      </c>
      <c r="L27" s="73"/>
      <c r="M27" s="113">
        <f t="shared" ca="1" si="11"/>
        <v>0</v>
      </c>
      <c r="N27" s="73"/>
      <c r="O27" s="74">
        <f t="shared" ca="1" si="12"/>
        <v>0</v>
      </c>
      <c r="P27" s="73"/>
      <c r="Q27" s="113">
        <f t="shared" ca="1" si="2"/>
        <v>0</v>
      </c>
      <c r="R27" s="73"/>
      <c r="S27" s="113">
        <f t="shared" ca="1" si="3"/>
        <v>0</v>
      </c>
      <c r="T27" s="101"/>
      <c r="U27" s="74">
        <f t="shared" ca="1" si="4"/>
        <v>0</v>
      </c>
      <c r="V27" s="73"/>
      <c r="W27" s="113">
        <f t="shared" ca="1" si="13"/>
        <v>0</v>
      </c>
      <c r="X27" s="73"/>
      <c r="Y27" s="113">
        <f t="shared" ca="1" si="14"/>
        <v>0</v>
      </c>
      <c r="Z27" s="73"/>
      <c r="AA27" s="74">
        <f t="shared" ca="1" si="5"/>
        <v>0</v>
      </c>
      <c r="AB27" s="73"/>
      <c r="AC27" s="74">
        <f t="shared" ca="1" si="6"/>
        <v>0</v>
      </c>
      <c r="AD27" s="73"/>
      <c r="AE27" s="74">
        <f t="shared" ca="1" si="7"/>
        <v>0</v>
      </c>
      <c r="AF27" s="73"/>
      <c r="AG27" s="74">
        <f t="shared" ca="1" si="15"/>
        <v>0</v>
      </c>
      <c r="AH27" s="82">
        <f t="shared" ca="1" si="8"/>
        <v>0</v>
      </c>
      <c r="AI27" s="74"/>
      <c r="AJ27" s="139">
        <f t="shared" ca="1" si="16"/>
        <v>0</v>
      </c>
    </row>
    <row r="28" spans="1:36" ht="15" customHeight="1" x14ac:dyDescent="0.2">
      <c r="A28" s="90" t="s">
        <v>167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F</v>
      </c>
      <c r="D28" s="19">
        <f t="shared" ca="1" si="0"/>
        <v>60</v>
      </c>
      <c r="E28" s="20">
        <f t="shared" si="9"/>
        <v>0</v>
      </c>
      <c r="F28" s="73"/>
      <c r="G28" s="74">
        <f t="shared" ca="1" si="17"/>
        <v>0</v>
      </c>
      <c r="H28" s="73"/>
      <c r="I28" s="74">
        <f t="shared" ca="1" si="1"/>
        <v>0</v>
      </c>
      <c r="J28" s="73"/>
      <c r="K28" s="113">
        <f t="shared" ca="1" si="10"/>
        <v>0</v>
      </c>
      <c r="L28" s="73"/>
      <c r="M28" s="113">
        <f t="shared" ca="1" si="11"/>
        <v>0</v>
      </c>
      <c r="N28" s="73"/>
      <c r="O28" s="74">
        <f t="shared" ca="1" si="12"/>
        <v>0</v>
      </c>
      <c r="P28" s="73"/>
      <c r="Q28" s="113">
        <f t="shared" ca="1" si="2"/>
        <v>0</v>
      </c>
      <c r="R28" s="73"/>
      <c r="S28" s="113">
        <f t="shared" ca="1" si="3"/>
        <v>0</v>
      </c>
      <c r="T28" s="101"/>
      <c r="U28" s="74">
        <f t="shared" ca="1" si="4"/>
        <v>0</v>
      </c>
      <c r="V28" s="73"/>
      <c r="W28" s="113">
        <f t="shared" ca="1" si="13"/>
        <v>0</v>
      </c>
      <c r="X28" s="73"/>
      <c r="Y28" s="113">
        <f t="shared" ca="1" si="14"/>
        <v>0</v>
      </c>
      <c r="Z28" s="73"/>
      <c r="AA28" s="74">
        <f t="shared" ca="1" si="5"/>
        <v>0</v>
      </c>
      <c r="AB28" s="73"/>
      <c r="AC28" s="74">
        <f t="shared" ca="1" si="6"/>
        <v>0</v>
      </c>
      <c r="AD28" s="73"/>
      <c r="AE28" s="74">
        <f t="shared" ca="1" si="7"/>
        <v>0</v>
      </c>
      <c r="AF28" s="73"/>
      <c r="AG28" s="74">
        <f t="shared" ca="1" si="15"/>
        <v>0</v>
      </c>
      <c r="AH28" s="82">
        <f t="shared" ca="1" si="8"/>
        <v>0</v>
      </c>
      <c r="AI28" s="74"/>
      <c r="AJ28" s="139">
        <f t="shared" ca="1" si="16"/>
        <v>0</v>
      </c>
    </row>
    <row r="29" spans="1:36" ht="15" customHeight="1" x14ac:dyDescent="0.2">
      <c r="A29" s="90" t="s">
        <v>176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G</v>
      </c>
      <c r="D29" s="19">
        <f t="shared" ca="1" si="0"/>
        <v>35</v>
      </c>
      <c r="E29" s="20">
        <f t="shared" si="9"/>
        <v>0</v>
      </c>
      <c r="F29" s="73"/>
      <c r="G29" s="74">
        <f t="shared" ca="1" si="17"/>
        <v>0</v>
      </c>
      <c r="H29" s="73"/>
      <c r="I29" s="74">
        <f t="shared" ca="1" si="1"/>
        <v>0</v>
      </c>
      <c r="J29" s="73"/>
      <c r="K29" s="113">
        <f t="shared" ca="1" si="10"/>
        <v>0</v>
      </c>
      <c r="L29" s="73"/>
      <c r="M29" s="113">
        <f t="shared" ca="1" si="11"/>
        <v>0</v>
      </c>
      <c r="N29" s="73"/>
      <c r="O29" s="74">
        <f t="shared" ca="1" si="12"/>
        <v>0</v>
      </c>
      <c r="P29" s="73"/>
      <c r="Q29" s="113">
        <f t="shared" ca="1" si="2"/>
        <v>0</v>
      </c>
      <c r="R29" s="73"/>
      <c r="S29" s="113">
        <f t="shared" ca="1" si="3"/>
        <v>0</v>
      </c>
      <c r="T29" s="101"/>
      <c r="U29" s="74">
        <f t="shared" ca="1" si="4"/>
        <v>0</v>
      </c>
      <c r="V29" s="73"/>
      <c r="W29" s="113">
        <f t="shared" ca="1" si="13"/>
        <v>0</v>
      </c>
      <c r="X29" s="73"/>
      <c r="Y29" s="113">
        <f t="shared" ca="1" si="14"/>
        <v>0</v>
      </c>
      <c r="Z29" s="73"/>
      <c r="AA29" s="74">
        <f t="shared" ca="1" si="5"/>
        <v>0</v>
      </c>
      <c r="AB29" s="73"/>
      <c r="AC29" s="74">
        <f t="shared" ca="1" si="6"/>
        <v>0</v>
      </c>
      <c r="AD29" s="73"/>
      <c r="AE29" s="74">
        <f t="shared" ca="1" si="7"/>
        <v>0</v>
      </c>
      <c r="AF29" s="73"/>
      <c r="AG29" s="74">
        <f t="shared" ca="1" si="15"/>
        <v>0</v>
      </c>
      <c r="AH29" s="82">
        <f t="shared" ca="1" si="8"/>
        <v>0</v>
      </c>
      <c r="AI29" s="74"/>
      <c r="AJ29" s="139">
        <f t="shared" ca="1" si="16"/>
        <v>0</v>
      </c>
    </row>
    <row r="30" spans="1:36" ht="15" customHeight="1" x14ac:dyDescent="0.2">
      <c r="A30" s="84" t="s">
        <v>143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D</v>
      </c>
      <c r="D30" s="19">
        <f t="shared" ca="1" si="0"/>
        <v>100</v>
      </c>
      <c r="E30" s="20">
        <f t="shared" si="9"/>
        <v>0</v>
      </c>
      <c r="F30" s="73"/>
      <c r="G30" s="74">
        <f t="shared" ca="1" si="17"/>
        <v>0</v>
      </c>
      <c r="H30" s="73"/>
      <c r="I30" s="74">
        <f t="shared" ca="1" si="1"/>
        <v>0</v>
      </c>
      <c r="J30" s="73"/>
      <c r="K30" s="113">
        <f t="shared" ca="1" si="10"/>
        <v>0</v>
      </c>
      <c r="L30" s="73"/>
      <c r="M30" s="113">
        <f t="shared" ca="1" si="11"/>
        <v>0</v>
      </c>
      <c r="N30" s="73"/>
      <c r="O30" s="74">
        <f t="shared" ca="1" si="12"/>
        <v>0</v>
      </c>
      <c r="P30" s="73"/>
      <c r="Q30" s="113">
        <f t="shared" ca="1" si="2"/>
        <v>0</v>
      </c>
      <c r="R30" s="73"/>
      <c r="S30" s="113">
        <f t="shared" ca="1" si="3"/>
        <v>0</v>
      </c>
      <c r="T30" s="101"/>
      <c r="U30" s="74">
        <f t="shared" ca="1" si="4"/>
        <v>0</v>
      </c>
      <c r="V30" s="73"/>
      <c r="W30" s="113">
        <f t="shared" ca="1" si="13"/>
        <v>0</v>
      </c>
      <c r="X30" s="73"/>
      <c r="Y30" s="113">
        <f t="shared" ca="1" si="14"/>
        <v>0</v>
      </c>
      <c r="Z30" s="73"/>
      <c r="AA30" s="74">
        <f t="shared" ca="1" si="5"/>
        <v>0</v>
      </c>
      <c r="AB30" s="73"/>
      <c r="AC30" s="74">
        <f t="shared" ca="1" si="6"/>
        <v>0</v>
      </c>
      <c r="AD30" s="73"/>
      <c r="AE30" s="74">
        <f t="shared" ca="1" si="7"/>
        <v>0</v>
      </c>
      <c r="AF30" s="73"/>
      <c r="AG30" s="74">
        <f t="shared" ca="1" si="15"/>
        <v>0</v>
      </c>
      <c r="AH30" s="82">
        <f t="shared" ca="1" si="8"/>
        <v>0</v>
      </c>
      <c r="AI30" s="74"/>
      <c r="AJ30" s="139">
        <f t="shared" ca="1" si="16"/>
        <v>0</v>
      </c>
    </row>
    <row r="31" spans="1:36" ht="15" customHeight="1" x14ac:dyDescent="0.2">
      <c r="A31" s="84" t="s">
        <v>182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G</v>
      </c>
      <c r="D31" s="19">
        <f t="shared" ca="1" si="0"/>
        <v>35</v>
      </c>
      <c r="E31" s="20">
        <f t="shared" si="9"/>
        <v>0</v>
      </c>
      <c r="F31" s="73"/>
      <c r="G31" s="74">
        <f t="shared" ca="1" si="17"/>
        <v>0</v>
      </c>
      <c r="H31" s="73"/>
      <c r="I31" s="74">
        <f t="shared" ca="1" si="1"/>
        <v>0</v>
      </c>
      <c r="J31" s="73"/>
      <c r="K31" s="113">
        <f t="shared" ca="1" si="10"/>
        <v>0</v>
      </c>
      <c r="L31" s="73"/>
      <c r="M31" s="113">
        <f t="shared" ca="1" si="11"/>
        <v>0</v>
      </c>
      <c r="N31" s="73"/>
      <c r="O31" s="74">
        <f t="shared" ca="1" si="12"/>
        <v>0</v>
      </c>
      <c r="P31" s="73"/>
      <c r="Q31" s="113">
        <f t="shared" ca="1" si="2"/>
        <v>0</v>
      </c>
      <c r="R31" s="73"/>
      <c r="S31" s="113">
        <f t="shared" ca="1" si="3"/>
        <v>0</v>
      </c>
      <c r="T31" s="101"/>
      <c r="U31" s="74">
        <f t="shared" ca="1" si="4"/>
        <v>0</v>
      </c>
      <c r="V31" s="73"/>
      <c r="W31" s="113">
        <f t="shared" ca="1" si="13"/>
        <v>0</v>
      </c>
      <c r="X31" s="73"/>
      <c r="Y31" s="113">
        <f t="shared" ca="1" si="14"/>
        <v>0</v>
      </c>
      <c r="Z31" s="73"/>
      <c r="AA31" s="74">
        <f t="shared" ca="1" si="5"/>
        <v>0</v>
      </c>
      <c r="AB31" s="73"/>
      <c r="AC31" s="74">
        <f t="shared" ca="1" si="6"/>
        <v>0</v>
      </c>
      <c r="AD31" s="73"/>
      <c r="AE31" s="74">
        <f t="shared" ca="1" si="7"/>
        <v>0</v>
      </c>
      <c r="AF31" s="73"/>
      <c r="AG31" s="74">
        <f t="shared" ca="1" si="15"/>
        <v>0</v>
      </c>
      <c r="AH31" s="82">
        <f t="shared" ca="1" si="8"/>
        <v>0</v>
      </c>
      <c r="AI31" s="74"/>
      <c r="AJ31" s="139">
        <f t="shared" ca="1" si="16"/>
        <v>0</v>
      </c>
    </row>
    <row r="32" spans="1:36" ht="15" customHeight="1" x14ac:dyDescent="0.2">
      <c r="A32" s="84" t="s">
        <v>147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B</v>
      </c>
      <c r="D32" s="19">
        <f t="shared" ca="1" si="0"/>
        <v>140</v>
      </c>
      <c r="E32" s="20">
        <f t="shared" si="9"/>
        <v>0</v>
      </c>
      <c r="F32" s="73"/>
      <c r="G32" s="74">
        <f t="shared" ca="1" si="17"/>
        <v>0</v>
      </c>
      <c r="H32" s="73"/>
      <c r="I32" s="74">
        <f t="shared" ca="1" si="1"/>
        <v>0</v>
      </c>
      <c r="J32" s="73"/>
      <c r="K32" s="113">
        <f t="shared" ca="1" si="10"/>
        <v>0</v>
      </c>
      <c r="L32" s="73"/>
      <c r="M32" s="113">
        <f t="shared" ca="1" si="11"/>
        <v>0</v>
      </c>
      <c r="N32" s="73"/>
      <c r="O32" s="74">
        <f t="shared" ca="1" si="12"/>
        <v>0</v>
      </c>
      <c r="P32" s="73"/>
      <c r="Q32" s="113">
        <f t="shared" ca="1" si="2"/>
        <v>0</v>
      </c>
      <c r="R32" s="73"/>
      <c r="S32" s="113">
        <f t="shared" ca="1" si="3"/>
        <v>0</v>
      </c>
      <c r="T32" s="101"/>
      <c r="U32" s="74">
        <f t="shared" ca="1" si="4"/>
        <v>0</v>
      </c>
      <c r="V32" s="73"/>
      <c r="W32" s="113">
        <f t="shared" ca="1" si="13"/>
        <v>0</v>
      </c>
      <c r="X32" s="73"/>
      <c r="Y32" s="113">
        <f t="shared" ca="1" si="14"/>
        <v>0</v>
      </c>
      <c r="Z32" s="73"/>
      <c r="AA32" s="74">
        <f t="shared" ca="1" si="5"/>
        <v>0</v>
      </c>
      <c r="AB32" s="73"/>
      <c r="AC32" s="74">
        <f t="shared" ca="1" si="6"/>
        <v>0</v>
      </c>
      <c r="AD32" s="73"/>
      <c r="AE32" s="74">
        <f t="shared" ca="1" si="7"/>
        <v>0</v>
      </c>
      <c r="AF32" s="73"/>
      <c r="AG32" s="74">
        <f t="shared" ca="1" si="15"/>
        <v>0</v>
      </c>
      <c r="AH32" s="82">
        <f t="shared" ca="1" si="8"/>
        <v>0</v>
      </c>
      <c r="AI32" s="74"/>
      <c r="AJ32" s="139">
        <f t="shared" ca="1" si="16"/>
        <v>0</v>
      </c>
    </row>
    <row r="33" spans="1:36" ht="15" customHeight="1" x14ac:dyDescent="0.2">
      <c r="A33" s="84" t="s">
        <v>205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D</v>
      </c>
      <c r="D33" s="19">
        <f t="shared" ca="1" si="0"/>
        <v>100</v>
      </c>
      <c r="E33" s="20">
        <f t="shared" si="9"/>
        <v>0</v>
      </c>
      <c r="F33" s="73"/>
      <c r="G33" s="74">
        <f t="shared" ca="1" si="17"/>
        <v>0</v>
      </c>
      <c r="H33" s="73"/>
      <c r="I33" s="74">
        <f t="shared" ca="1" si="1"/>
        <v>0</v>
      </c>
      <c r="J33" s="73"/>
      <c r="K33" s="113">
        <f t="shared" ca="1" si="10"/>
        <v>0</v>
      </c>
      <c r="L33" s="73"/>
      <c r="M33" s="113">
        <f t="shared" ca="1" si="11"/>
        <v>0</v>
      </c>
      <c r="N33" s="73"/>
      <c r="O33" s="74">
        <f t="shared" ca="1" si="12"/>
        <v>0</v>
      </c>
      <c r="P33" s="73"/>
      <c r="Q33" s="113">
        <f t="shared" ca="1" si="2"/>
        <v>0</v>
      </c>
      <c r="R33" s="73"/>
      <c r="S33" s="113">
        <f t="shared" ca="1" si="3"/>
        <v>0</v>
      </c>
      <c r="T33" s="101"/>
      <c r="U33" s="74">
        <f t="shared" ca="1" si="4"/>
        <v>0</v>
      </c>
      <c r="V33" s="73"/>
      <c r="W33" s="113">
        <f t="shared" ca="1" si="13"/>
        <v>0</v>
      </c>
      <c r="X33" s="73"/>
      <c r="Y33" s="113">
        <f t="shared" ca="1" si="14"/>
        <v>0</v>
      </c>
      <c r="Z33" s="73"/>
      <c r="AA33" s="74">
        <f t="shared" ca="1" si="5"/>
        <v>0</v>
      </c>
      <c r="AB33" s="73"/>
      <c r="AC33" s="74">
        <f t="shared" ca="1" si="6"/>
        <v>0</v>
      </c>
      <c r="AD33" s="73"/>
      <c r="AE33" s="74">
        <f t="shared" ca="1" si="7"/>
        <v>0</v>
      </c>
      <c r="AF33" s="73"/>
      <c r="AG33" s="74">
        <f t="shared" ca="1" si="15"/>
        <v>0</v>
      </c>
      <c r="AH33" s="82">
        <f t="shared" ca="1" si="8"/>
        <v>0</v>
      </c>
      <c r="AI33" s="74"/>
      <c r="AJ33" s="139">
        <f t="shared" ca="1" si="16"/>
        <v>0</v>
      </c>
    </row>
    <row r="34" spans="1:36" ht="15" customHeight="1" x14ac:dyDescent="0.2">
      <c r="A34" s="84" t="s">
        <v>208</v>
      </c>
      <c r="B34" t="s">
        <v>65</v>
      </c>
      <c r="C34" s="4" t="s">
        <v>6</v>
      </c>
      <c r="D34" s="19">
        <f t="shared" si="0"/>
        <v>100</v>
      </c>
      <c r="E34" s="20">
        <f t="shared" si="9"/>
        <v>29.25</v>
      </c>
      <c r="F34" s="73"/>
      <c r="G34" s="74">
        <f t="shared" si="17"/>
        <v>0</v>
      </c>
      <c r="H34" s="73"/>
      <c r="I34" s="74">
        <f t="shared" si="1"/>
        <v>0</v>
      </c>
      <c r="J34" s="73"/>
      <c r="K34" s="113">
        <f t="shared" si="10"/>
        <v>0</v>
      </c>
      <c r="L34" s="73"/>
      <c r="M34" s="113">
        <f t="shared" si="11"/>
        <v>0</v>
      </c>
      <c r="N34" s="73"/>
      <c r="O34" s="74">
        <f t="shared" si="12"/>
        <v>0</v>
      </c>
      <c r="P34" s="73"/>
      <c r="Q34" s="113">
        <f t="shared" si="2"/>
        <v>0</v>
      </c>
      <c r="R34" s="73">
        <v>29.25</v>
      </c>
      <c r="S34" s="113">
        <f t="shared" si="3"/>
        <v>2925</v>
      </c>
      <c r="T34" s="101"/>
      <c r="U34" s="74">
        <f t="shared" si="4"/>
        <v>0</v>
      </c>
      <c r="V34" s="73"/>
      <c r="W34" s="113">
        <f t="shared" si="13"/>
        <v>0</v>
      </c>
      <c r="X34" s="73"/>
      <c r="Y34" s="113">
        <f t="shared" si="14"/>
        <v>0</v>
      </c>
      <c r="Z34" s="73"/>
      <c r="AA34" s="74">
        <f t="shared" si="5"/>
        <v>0</v>
      </c>
      <c r="AB34" s="73"/>
      <c r="AC34" s="74">
        <f t="shared" si="6"/>
        <v>0</v>
      </c>
      <c r="AD34" s="73"/>
      <c r="AE34" s="74">
        <f t="shared" si="7"/>
        <v>0</v>
      </c>
      <c r="AF34" s="73"/>
      <c r="AG34" s="74">
        <f t="shared" si="15"/>
        <v>0</v>
      </c>
      <c r="AH34" s="82">
        <f t="shared" si="8"/>
        <v>2925</v>
      </c>
      <c r="AI34" s="74"/>
      <c r="AJ34" s="139">
        <f t="shared" si="16"/>
        <v>2925</v>
      </c>
    </row>
    <row r="35" spans="1:36" ht="15" customHeight="1" x14ac:dyDescent="0.2">
      <c r="A35" s="84" t="s">
        <v>148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D</v>
      </c>
      <c r="D35" s="19">
        <f t="shared" ca="1" si="0"/>
        <v>100</v>
      </c>
      <c r="E35" s="20">
        <f t="shared" si="9"/>
        <v>0</v>
      </c>
      <c r="F35" s="73"/>
      <c r="G35" s="74">
        <f t="shared" ca="1" si="17"/>
        <v>0</v>
      </c>
      <c r="H35" s="73"/>
      <c r="I35" s="74">
        <f t="shared" ca="1" si="1"/>
        <v>0</v>
      </c>
      <c r="J35" s="73"/>
      <c r="K35" s="113">
        <f t="shared" ca="1" si="10"/>
        <v>0</v>
      </c>
      <c r="L35" s="73"/>
      <c r="M35" s="113">
        <f t="shared" ca="1" si="11"/>
        <v>0</v>
      </c>
      <c r="N35" s="73"/>
      <c r="O35" s="74">
        <f t="shared" ca="1" si="12"/>
        <v>0</v>
      </c>
      <c r="P35" s="73"/>
      <c r="Q35" s="113">
        <f t="shared" ca="1" si="2"/>
        <v>0</v>
      </c>
      <c r="R35" s="73"/>
      <c r="S35" s="113">
        <f t="shared" ca="1" si="3"/>
        <v>0</v>
      </c>
      <c r="T35" s="101"/>
      <c r="U35" s="74">
        <f t="shared" ca="1" si="4"/>
        <v>0</v>
      </c>
      <c r="V35" s="73"/>
      <c r="W35" s="113">
        <f t="shared" ca="1" si="13"/>
        <v>0</v>
      </c>
      <c r="X35" s="73"/>
      <c r="Y35" s="113">
        <f t="shared" ca="1" si="14"/>
        <v>0</v>
      </c>
      <c r="Z35" s="73"/>
      <c r="AA35" s="74">
        <f t="shared" ca="1" si="5"/>
        <v>0</v>
      </c>
      <c r="AB35" s="73"/>
      <c r="AC35" s="74">
        <f t="shared" ca="1" si="6"/>
        <v>0</v>
      </c>
      <c r="AD35" s="73"/>
      <c r="AE35" s="74">
        <f t="shared" ca="1" si="7"/>
        <v>0</v>
      </c>
      <c r="AF35" s="73"/>
      <c r="AG35" s="74">
        <f t="shared" ca="1" si="15"/>
        <v>0</v>
      </c>
      <c r="AH35" s="82">
        <f t="shared" ca="1" si="8"/>
        <v>0</v>
      </c>
      <c r="AI35" s="74"/>
      <c r="AJ35" s="139">
        <f t="shared" ca="1" si="16"/>
        <v>0</v>
      </c>
    </row>
    <row r="36" spans="1:36" ht="15" customHeight="1" x14ac:dyDescent="0.2">
      <c r="A36" s="84" t="s">
        <v>214</v>
      </c>
      <c r="B36" s="14" t="s">
        <v>65</v>
      </c>
      <c r="C36" s="4" t="str">
        <f ca="1">IF($A36="","",INDEX(INDIRECT("'MA-Liste'!"&amp;$C$11),MATCH($A36,'MA-Liste'!$M:$M,FALSE)))</f>
        <v>D</v>
      </c>
      <c r="D36" s="19">
        <f t="shared" ca="1" si="0"/>
        <v>100</v>
      </c>
      <c r="E36" s="20">
        <f t="shared" si="9"/>
        <v>0</v>
      </c>
      <c r="F36" s="73"/>
      <c r="G36" s="74">
        <f t="shared" ca="1" si="17"/>
        <v>0</v>
      </c>
      <c r="H36" s="73"/>
      <c r="I36" s="74">
        <f t="shared" ca="1" si="1"/>
        <v>0</v>
      </c>
      <c r="J36" s="73"/>
      <c r="K36" s="113">
        <f t="shared" ca="1" si="10"/>
        <v>0</v>
      </c>
      <c r="L36" s="73"/>
      <c r="M36" s="113">
        <f t="shared" ca="1" si="11"/>
        <v>0</v>
      </c>
      <c r="N36" s="73"/>
      <c r="O36" s="74">
        <f t="shared" ca="1" si="12"/>
        <v>0</v>
      </c>
      <c r="P36" s="73"/>
      <c r="Q36" s="113">
        <f t="shared" ca="1" si="2"/>
        <v>0</v>
      </c>
      <c r="R36" s="73"/>
      <c r="S36" s="113">
        <f t="shared" ca="1" si="3"/>
        <v>0</v>
      </c>
      <c r="T36" s="101"/>
      <c r="U36" s="74">
        <f t="shared" ca="1" si="4"/>
        <v>0</v>
      </c>
      <c r="V36" s="73"/>
      <c r="W36" s="113">
        <f t="shared" ca="1" si="13"/>
        <v>0</v>
      </c>
      <c r="X36" s="73"/>
      <c r="Y36" s="113">
        <f t="shared" ca="1" si="14"/>
        <v>0</v>
      </c>
      <c r="Z36" s="73"/>
      <c r="AA36" s="74">
        <f t="shared" ca="1" si="5"/>
        <v>0</v>
      </c>
      <c r="AB36" s="73"/>
      <c r="AC36" s="74">
        <f t="shared" ca="1" si="6"/>
        <v>0</v>
      </c>
      <c r="AD36" s="73"/>
      <c r="AE36" s="74">
        <f t="shared" ca="1" si="7"/>
        <v>0</v>
      </c>
      <c r="AF36" s="73"/>
      <c r="AG36" s="74">
        <f t="shared" ca="1" si="15"/>
        <v>0</v>
      </c>
      <c r="AH36" s="82">
        <f t="shared" ca="1" si="8"/>
        <v>0</v>
      </c>
      <c r="AI36" s="74"/>
      <c r="AJ36" s="139">
        <f t="shared" ca="1" si="16"/>
        <v>0</v>
      </c>
    </row>
    <row r="37" spans="1:36" ht="15" customHeight="1" x14ac:dyDescent="0.2">
      <c r="A37" s="84" t="s">
        <v>183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F</v>
      </c>
      <c r="D37" s="19">
        <f t="shared" ca="1" si="0"/>
        <v>60</v>
      </c>
      <c r="E37" s="20">
        <f t="shared" si="9"/>
        <v>0</v>
      </c>
      <c r="F37" s="73"/>
      <c r="G37" s="74">
        <f t="shared" ca="1" si="17"/>
        <v>0</v>
      </c>
      <c r="H37" s="73"/>
      <c r="I37" s="74">
        <f t="shared" ca="1" si="1"/>
        <v>0</v>
      </c>
      <c r="J37" s="73"/>
      <c r="K37" s="113">
        <f t="shared" ca="1" si="10"/>
        <v>0</v>
      </c>
      <c r="L37" s="73"/>
      <c r="M37" s="113">
        <f t="shared" ca="1" si="11"/>
        <v>0</v>
      </c>
      <c r="N37" s="73"/>
      <c r="O37" s="74">
        <f t="shared" ca="1" si="12"/>
        <v>0</v>
      </c>
      <c r="P37" s="73"/>
      <c r="Q37" s="113">
        <f t="shared" ca="1" si="2"/>
        <v>0</v>
      </c>
      <c r="R37" s="73"/>
      <c r="S37" s="113">
        <f t="shared" ca="1" si="3"/>
        <v>0</v>
      </c>
      <c r="T37" s="101"/>
      <c r="U37" s="74">
        <f t="shared" ca="1" si="4"/>
        <v>0</v>
      </c>
      <c r="V37" s="73"/>
      <c r="W37" s="113">
        <f t="shared" ca="1" si="13"/>
        <v>0</v>
      </c>
      <c r="X37" s="73"/>
      <c r="Y37" s="113">
        <f t="shared" ca="1" si="14"/>
        <v>0</v>
      </c>
      <c r="Z37" s="73"/>
      <c r="AA37" s="74">
        <f t="shared" ca="1" si="5"/>
        <v>0</v>
      </c>
      <c r="AB37" s="73"/>
      <c r="AC37" s="74">
        <f t="shared" ca="1" si="6"/>
        <v>0</v>
      </c>
      <c r="AD37" s="73"/>
      <c r="AE37" s="74">
        <f t="shared" ca="1" si="7"/>
        <v>0</v>
      </c>
      <c r="AF37" s="73"/>
      <c r="AG37" s="74">
        <f t="shared" ca="1" si="15"/>
        <v>0</v>
      </c>
      <c r="AH37" s="82">
        <f t="shared" ca="1" si="8"/>
        <v>0</v>
      </c>
      <c r="AI37" s="74"/>
      <c r="AJ37" s="139">
        <f t="shared" ca="1" si="16"/>
        <v>0</v>
      </c>
    </row>
    <row r="38" spans="1:36" ht="15" customHeight="1" x14ac:dyDescent="0.2">
      <c r="A38" s="84" t="s">
        <v>184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B</v>
      </c>
      <c r="D38" s="19">
        <f t="shared" ca="1" si="0"/>
        <v>140</v>
      </c>
      <c r="E38" s="20">
        <f t="shared" si="9"/>
        <v>8.5</v>
      </c>
      <c r="F38" s="73"/>
      <c r="G38" s="74">
        <f t="shared" ca="1" si="17"/>
        <v>0</v>
      </c>
      <c r="H38" s="73"/>
      <c r="I38" s="74">
        <f t="shared" ca="1" si="1"/>
        <v>0</v>
      </c>
      <c r="J38" s="73"/>
      <c r="K38" s="113">
        <f t="shared" ca="1" si="10"/>
        <v>0</v>
      </c>
      <c r="L38" s="73"/>
      <c r="M38" s="113">
        <f t="shared" ca="1" si="11"/>
        <v>0</v>
      </c>
      <c r="N38" s="73"/>
      <c r="O38" s="74">
        <f t="shared" ca="1" si="12"/>
        <v>0</v>
      </c>
      <c r="P38" s="73"/>
      <c r="Q38" s="113">
        <f t="shared" ca="1" si="2"/>
        <v>0</v>
      </c>
      <c r="R38" s="73"/>
      <c r="S38" s="113">
        <f t="shared" ca="1" si="3"/>
        <v>0</v>
      </c>
      <c r="T38" s="101"/>
      <c r="U38" s="74">
        <f t="shared" ca="1" si="4"/>
        <v>0</v>
      </c>
      <c r="V38" s="73"/>
      <c r="W38" s="113">
        <f t="shared" ca="1" si="13"/>
        <v>0</v>
      </c>
      <c r="X38" s="73">
        <v>8.5</v>
      </c>
      <c r="Y38" s="113">
        <f t="shared" ca="1" si="14"/>
        <v>1190</v>
      </c>
      <c r="Z38" s="73"/>
      <c r="AA38" s="74">
        <f t="shared" ca="1" si="5"/>
        <v>0</v>
      </c>
      <c r="AB38" s="73"/>
      <c r="AC38" s="74">
        <f t="shared" ca="1" si="6"/>
        <v>0</v>
      </c>
      <c r="AD38" s="73"/>
      <c r="AE38" s="74">
        <f t="shared" ca="1" si="7"/>
        <v>0</v>
      </c>
      <c r="AF38" s="73"/>
      <c r="AG38" s="74">
        <f t="shared" ca="1" si="15"/>
        <v>0</v>
      </c>
      <c r="AH38" s="82">
        <f t="shared" ca="1" si="8"/>
        <v>1190</v>
      </c>
      <c r="AI38" s="74"/>
      <c r="AJ38" s="139">
        <f t="shared" ca="1" si="16"/>
        <v>1190</v>
      </c>
    </row>
    <row r="39" spans="1:36" ht="15" customHeight="1" x14ac:dyDescent="0.2">
      <c r="A39" s="84" t="s">
        <v>211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D</v>
      </c>
      <c r="D39" s="19">
        <f t="shared" ca="1" si="0"/>
        <v>100</v>
      </c>
      <c r="E39" s="20">
        <f t="shared" si="9"/>
        <v>0</v>
      </c>
      <c r="F39" s="73"/>
      <c r="G39" s="74">
        <f t="shared" ca="1" si="17"/>
        <v>0</v>
      </c>
      <c r="H39" s="73"/>
      <c r="I39" s="74">
        <f t="shared" ca="1" si="1"/>
        <v>0</v>
      </c>
      <c r="J39" s="73"/>
      <c r="K39" s="113">
        <f t="shared" ca="1" si="10"/>
        <v>0</v>
      </c>
      <c r="L39" s="73"/>
      <c r="M39" s="113">
        <f t="shared" ca="1" si="11"/>
        <v>0</v>
      </c>
      <c r="N39" s="73"/>
      <c r="O39" s="74">
        <f t="shared" ca="1" si="12"/>
        <v>0</v>
      </c>
      <c r="P39" s="73"/>
      <c r="Q39" s="113">
        <f t="shared" ca="1" si="2"/>
        <v>0</v>
      </c>
      <c r="R39" s="73"/>
      <c r="S39" s="113">
        <f t="shared" ca="1" si="3"/>
        <v>0</v>
      </c>
      <c r="T39" s="101"/>
      <c r="U39" s="74">
        <f t="shared" ca="1" si="4"/>
        <v>0</v>
      </c>
      <c r="V39" s="73"/>
      <c r="W39" s="113">
        <f t="shared" ca="1" si="13"/>
        <v>0</v>
      </c>
      <c r="X39" s="73"/>
      <c r="Y39" s="113">
        <f t="shared" ca="1" si="14"/>
        <v>0</v>
      </c>
      <c r="Z39" s="73"/>
      <c r="AA39" s="74">
        <f t="shared" ca="1" si="5"/>
        <v>0</v>
      </c>
      <c r="AB39" s="73"/>
      <c r="AC39" s="74">
        <f t="shared" ca="1" si="6"/>
        <v>0</v>
      </c>
      <c r="AD39" s="73"/>
      <c r="AE39" s="74">
        <f t="shared" ca="1" si="7"/>
        <v>0</v>
      </c>
      <c r="AF39" s="73"/>
      <c r="AG39" s="74">
        <f t="shared" ca="1" si="15"/>
        <v>0</v>
      </c>
      <c r="AH39" s="82">
        <f t="shared" ca="1" si="8"/>
        <v>0</v>
      </c>
      <c r="AI39" s="74"/>
      <c r="AJ39" s="139">
        <f t="shared" ca="1" si="16"/>
        <v>0</v>
      </c>
    </row>
    <row r="40" spans="1:36" ht="15" customHeight="1" x14ac:dyDescent="0.2">
      <c r="A40" s="84" t="s">
        <v>237</v>
      </c>
      <c r="B40" t="s">
        <v>65</v>
      </c>
      <c r="C40" s="4" t="s">
        <v>7</v>
      </c>
      <c r="D40" s="19">
        <f t="shared" si="0"/>
        <v>75</v>
      </c>
      <c r="E40" s="20">
        <f t="shared" si="9"/>
        <v>96.25</v>
      </c>
      <c r="F40" s="73"/>
      <c r="G40" s="74">
        <f t="shared" si="17"/>
        <v>0</v>
      </c>
      <c r="H40" s="73"/>
      <c r="I40" s="74">
        <f t="shared" si="1"/>
        <v>0</v>
      </c>
      <c r="J40" s="73"/>
      <c r="K40" s="113">
        <f t="shared" si="10"/>
        <v>0</v>
      </c>
      <c r="L40" s="73"/>
      <c r="M40" s="113">
        <f t="shared" si="11"/>
        <v>0</v>
      </c>
      <c r="N40" s="73"/>
      <c r="O40" s="74">
        <f t="shared" si="12"/>
        <v>0</v>
      </c>
      <c r="P40" s="73"/>
      <c r="Q40" s="113">
        <f t="shared" si="2"/>
        <v>0</v>
      </c>
      <c r="R40" s="73"/>
      <c r="S40" s="113">
        <f t="shared" si="3"/>
        <v>0</v>
      </c>
      <c r="T40" s="101"/>
      <c r="U40" s="74">
        <f t="shared" si="4"/>
        <v>0</v>
      </c>
      <c r="V40" s="73"/>
      <c r="W40" s="113">
        <f t="shared" si="13"/>
        <v>0</v>
      </c>
      <c r="X40" s="73">
        <v>96.25</v>
      </c>
      <c r="Y40" s="113">
        <f t="shared" si="14"/>
        <v>7218.75</v>
      </c>
      <c r="Z40" s="73"/>
      <c r="AA40" s="74">
        <f t="shared" si="5"/>
        <v>0</v>
      </c>
      <c r="AB40" s="73"/>
      <c r="AC40" s="74">
        <f t="shared" si="6"/>
        <v>0</v>
      </c>
      <c r="AD40" s="73"/>
      <c r="AE40" s="74">
        <f t="shared" si="7"/>
        <v>0</v>
      </c>
      <c r="AF40" s="73"/>
      <c r="AG40" s="74">
        <f t="shared" si="15"/>
        <v>0</v>
      </c>
      <c r="AH40" s="82">
        <f t="shared" si="8"/>
        <v>7218.75</v>
      </c>
      <c r="AI40" s="74"/>
      <c r="AJ40" s="139">
        <f t="shared" si="16"/>
        <v>7218.75</v>
      </c>
    </row>
    <row r="41" spans="1:36" ht="15" customHeight="1" x14ac:dyDescent="0.2">
      <c r="A41" s="84" t="s">
        <v>212</v>
      </c>
      <c r="B41" t="s">
        <v>65</v>
      </c>
      <c r="C41" s="4" t="s">
        <v>5</v>
      </c>
      <c r="D41" s="19">
        <v>118</v>
      </c>
      <c r="E41" s="20">
        <f t="shared" si="9"/>
        <v>0</v>
      </c>
      <c r="F41" s="73"/>
      <c r="G41" s="74">
        <f t="shared" si="17"/>
        <v>0</v>
      </c>
      <c r="H41" s="73"/>
      <c r="I41" s="74">
        <f t="shared" si="1"/>
        <v>0</v>
      </c>
      <c r="J41" s="73"/>
      <c r="K41" s="113">
        <f t="shared" si="10"/>
        <v>0</v>
      </c>
      <c r="L41" s="73"/>
      <c r="M41" s="113">
        <f t="shared" si="11"/>
        <v>0</v>
      </c>
      <c r="N41" s="73"/>
      <c r="O41" s="74">
        <f t="shared" si="12"/>
        <v>0</v>
      </c>
      <c r="P41" s="73"/>
      <c r="Q41" s="113">
        <f t="shared" si="2"/>
        <v>0</v>
      </c>
      <c r="R41" s="73"/>
      <c r="S41" s="113">
        <f t="shared" si="3"/>
        <v>0</v>
      </c>
      <c r="T41" s="101"/>
      <c r="U41" s="74">
        <f t="shared" si="4"/>
        <v>0</v>
      </c>
      <c r="V41" s="73"/>
      <c r="W41" s="113">
        <f t="shared" si="13"/>
        <v>0</v>
      </c>
      <c r="X41" s="73"/>
      <c r="Y41" s="113">
        <f t="shared" si="14"/>
        <v>0</v>
      </c>
      <c r="Z41" s="73"/>
      <c r="AA41" s="74">
        <v>0</v>
      </c>
      <c r="AB41" s="73"/>
      <c r="AC41" s="74">
        <v>0</v>
      </c>
      <c r="AD41" s="73"/>
      <c r="AE41" s="74">
        <f t="shared" si="7"/>
        <v>0</v>
      </c>
      <c r="AF41" s="73"/>
      <c r="AG41" s="74">
        <f t="shared" si="15"/>
        <v>0</v>
      </c>
      <c r="AH41" s="82">
        <f t="shared" si="8"/>
        <v>0</v>
      </c>
      <c r="AI41" s="74"/>
      <c r="AJ41" s="139">
        <f t="shared" si="16"/>
        <v>0</v>
      </c>
    </row>
    <row r="42" spans="1:36" ht="15.75" customHeight="1" x14ac:dyDescent="0.2">
      <c r="A42" s="90" t="s">
        <v>187</v>
      </c>
      <c r="B42" t="str">
        <f>IF($A42="","",INDEX('MA-Liste'!$D:$D,MATCH($A42,'MA-Liste'!$M:$M,FALSE)))</f>
        <v>AeBo</v>
      </c>
      <c r="C42" s="4" t="str">
        <f ca="1">IF($A42="","",INDEX(INDIRECT("'MA-Liste'!"&amp;$C$11),MATCH($A42,'MA-Liste'!$M:$M,FALSE)))</f>
        <v>D</v>
      </c>
      <c r="D42" s="19">
        <f t="shared" ca="1" si="0"/>
        <v>100</v>
      </c>
      <c r="E42" s="20">
        <f t="shared" si="9"/>
        <v>0</v>
      </c>
      <c r="F42" s="73"/>
      <c r="G42" s="74">
        <f t="shared" ca="1" si="17"/>
        <v>0</v>
      </c>
      <c r="H42" s="73"/>
      <c r="I42" s="74">
        <f t="shared" ca="1" si="1"/>
        <v>0</v>
      </c>
      <c r="J42" s="73"/>
      <c r="K42" s="113">
        <f t="shared" ca="1" si="10"/>
        <v>0</v>
      </c>
      <c r="L42" s="73"/>
      <c r="M42" s="113">
        <f t="shared" ca="1" si="11"/>
        <v>0</v>
      </c>
      <c r="N42" s="73"/>
      <c r="O42" s="74">
        <f t="shared" ca="1" si="12"/>
        <v>0</v>
      </c>
      <c r="P42" s="73"/>
      <c r="Q42" s="113">
        <f t="shared" ca="1" si="2"/>
        <v>0</v>
      </c>
      <c r="R42" s="73"/>
      <c r="S42" s="113">
        <f t="shared" ca="1" si="3"/>
        <v>0</v>
      </c>
      <c r="T42" s="101"/>
      <c r="U42" s="74">
        <f t="shared" ca="1" si="4"/>
        <v>0</v>
      </c>
      <c r="V42" s="73"/>
      <c r="W42" s="113">
        <f t="shared" ca="1" si="13"/>
        <v>0</v>
      </c>
      <c r="X42" s="73"/>
      <c r="Y42" s="113">
        <f t="shared" ca="1" si="14"/>
        <v>0</v>
      </c>
      <c r="Z42" s="73"/>
      <c r="AA42" s="74">
        <f t="shared" ref="AA42:AA49" ca="1" si="18">IF(D42="",0,D42*Z42)</f>
        <v>0</v>
      </c>
      <c r="AB42" s="73"/>
      <c r="AC42" s="74">
        <f t="shared" ref="AC42:AC49" ca="1" si="19">IF(D42="",0,D42*AB42)</f>
        <v>0</v>
      </c>
      <c r="AD42" s="73"/>
      <c r="AE42" s="74">
        <f t="shared" ca="1" si="7"/>
        <v>0</v>
      </c>
      <c r="AF42" s="73"/>
      <c r="AG42" s="74">
        <f t="shared" ca="1" si="15"/>
        <v>0</v>
      </c>
      <c r="AH42" s="82">
        <f t="shared" ca="1" si="8"/>
        <v>0</v>
      </c>
      <c r="AI42" s="74"/>
      <c r="AJ42" s="139">
        <f t="shared" ca="1" si="16"/>
        <v>0</v>
      </c>
    </row>
    <row r="43" spans="1:36" ht="15.75" customHeight="1" x14ac:dyDescent="0.2">
      <c r="A43" s="90" t="s">
        <v>144</v>
      </c>
      <c r="B43" t="s">
        <v>65</v>
      </c>
      <c r="C43" s="4" t="s">
        <v>6</v>
      </c>
      <c r="D43" s="19">
        <v>100</v>
      </c>
      <c r="E43" s="20">
        <f t="shared" si="9"/>
        <v>1</v>
      </c>
      <c r="F43" s="73">
        <v>1</v>
      </c>
      <c r="G43" s="74">
        <f t="shared" si="17"/>
        <v>100</v>
      </c>
      <c r="H43" s="73"/>
      <c r="I43" s="74">
        <f t="shared" si="1"/>
        <v>0</v>
      </c>
      <c r="J43" s="73"/>
      <c r="K43" s="113">
        <f t="shared" si="10"/>
        <v>0</v>
      </c>
      <c r="L43" s="73"/>
      <c r="M43" s="113">
        <f t="shared" si="11"/>
        <v>0</v>
      </c>
      <c r="N43" s="73"/>
      <c r="O43" s="74">
        <f t="shared" si="12"/>
        <v>0</v>
      </c>
      <c r="P43" s="73"/>
      <c r="Q43" s="113">
        <f t="shared" si="2"/>
        <v>0</v>
      </c>
      <c r="R43" s="73"/>
      <c r="S43" s="113">
        <f t="shared" si="3"/>
        <v>0</v>
      </c>
      <c r="T43" s="101"/>
      <c r="U43" s="74">
        <f t="shared" si="4"/>
        <v>0</v>
      </c>
      <c r="V43" s="73"/>
      <c r="W43" s="113">
        <f t="shared" si="13"/>
        <v>0</v>
      </c>
      <c r="X43" s="73"/>
      <c r="Y43" s="113">
        <f t="shared" si="14"/>
        <v>0</v>
      </c>
      <c r="Z43" s="73"/>
      <c r="AA43" s="74">
        <f t="shared" si="18"/>
        <v>0</v>
      </c>
      <c r="AB43" s="73"/>
      <c r="AC43" s="74">
        <f t="shared" si="19"/>
        <v>0</v>
      </c>
      <c r="AD43" s="73"/>
      <c r="AE43" s="74">
        <f t="shared" si="7"/>
        <v>0</v>
      </c>
      <c r="AF43" s="73"/>
      <c r="AG43" s="74">
        <f t="shared" si="15"/>
        <v>0</v>
      </c>
      <c r="AH43" s="82">
        <f t="shared" si="8"/>
        <v>100</v>
      </c>
      <c r="AI43" s="74"/>
      <c r="AJ43" s="139">
        <f t="shared" si="16"/>
        <v>100</v>
      </c>
    </row>
    <row r="44" spans="1:36" ht="15" customHeight="1" x14ac:dyDescent="0.2">
      <c r="A44" s="84" t="s">
        <v>188</v>
      </c>
      <c r="B44" t="str">
        <f>IF($A44="","",INDEX('MA-Liste'!$D:$D,MATCH($A44,'MA-Liste'!$M:$M,FALSE)))</f>
        <v>AeBo</v>
      </c>
      <c r="C44" s="4" t="str">
        <f ca="1">IF($A44="","",INDEX(INDIRECT("'MA-Liste'!"&amp;$C$11),MATCH($A44,'MA-Liste'!$M:$M,FALSE)))</f>
        <v>C</v>
      </c>
      <c r="D44" s="19">
        <f t="shared" ca="1" si="0"/>
        <v>118</v>
      </c>
      <c r="E44" s="20">
        <f t="shared" si="9"/>
        <v>0</v>
      </c>
      <c r="F44" s="73"/>
      <c r="G44" s="74">
        <f t="shared" ca="1" si="17"/>
        <v>0</v>
      </c>
      <c r="H44" s="73"/>
      <c r="I44" s="74">
        <f t="shared" ca="1" si="1"/>
        <v>0</v>
      </c>
      <c r="J44" s="73"/>
      <c r="K44" s="113">
        <f t="shared" ca="1" si="10"/>
        <v>0</v>
      </c>
      <c r="L44" s="73"/>
      <c r="M44" s="113">
        <f t="shared" ca="1" si="11"/>
        <v>0</v>
      </c>
      <c r="N44" s="73"/>
      <c r="O44" s="74">
        <f t="shared" ca="1" si="12"/>
        <v>0</v>
      </c>
      <c r="P44" s="73"/>
      <c r="Q44" s="113">
        <f t="shared" ca="1" si="2"/>
        <v>0</v>
      </c>
      <c r="R44" s="73"/>
      <c r="S44" s="113">
        <f t="shared" ca="1" si="3"/>
        <v>0</v>
      </c>
      <c r="T44" s="101"/>
      <c r="U44" s="74">
        <f t="shared" ca="1" si="4"/>
        <v>0</v>
      </c>
      <c r="V44" s="73"/>
      <c r="W44" s="113">
        <f t="shared" ca="1" si="13"/>
        <v>0</v>
      </c>
      <c r="X44" s="73"/>
      <c r="Y44" s="113">
        <f t="shared" ca="1" si="14"/>
        <v>0</v>
      </c>
      <c r="Z44" s="73"/>
      <c r="AA44" s="74">
        <f t="shared" ca="1" si="18"/>
        <v>0</v>
      </c>
      <c r="AB44" s="73"/>
      <c r="AC44" s="74">
        <f t="shared" ca="1" si="19"/>
        <v>0</v>
      </c>
      <c r="AD44" s="73"/>
      <c r="AE44" s="74">
        <f t="shared" ca="1" si="7"/>
        <v>0</v>
      </c>
      <c r="AF44" s="73"/>
      <c r="AG44" s="74">
        <f t="shared" ca="1" si="15"/>
        <v>0</v>
      </c>
      <c r="AH44" s="82">
        <f t="shared" ca="1" si="8"/>
        <v>0</v>
      </c>
      <c r="AI44" s="74"/>
      <c r="AJ44" s="139">
        <f t="shared" ca="1" si="16"/>
        <v>0</v>
      </c>
    </row>
    <row r="45" spans="1:36" ht="15" customHeight="1" x14ac:dyDescent="0.2">
      <c r="A45" s="84" t="s">
        <v>213</v>
      </c>
      <c r="B45" t="s">
        <v>65</v>
      </c>
      <c r="C45" s="4" t="s">
        <v>7</v>
      </c>
      <c r="D45" s="19">
        <v>75</v>
      </c>
      <c r="E45" s="20">
        <f t="shared" si="9"/>
        <v>0</v>
      </c>
      <c r="F45" s="73"/>
      <c r="G45" s="74">
        <f t="shared" si="17"/>
        <v>0</v>
      </c>
      <c r="H45" s="73"/>
      <c r="I45" s="74">
        <f t="shared" si="1"/>
        <v>0</v>
      </c>
      <c r="J45" s="73"/>
      <c r="K45" s="113">
        <f t="shared" si="10"/>
        <v>0</v>
      </c>
      <c r="L45" s="73"/>
      <c r="M45" s="113">
        <f t="shared" si="11"/>
        <v>0</v>
      </c>
      <c r="N45" s="73"/>
      <c r="O45" s="74">
        <f t="shared" si="12"/>
        <v>0</v>
      </c>
      <c r="P45" s="73"/>
      <c r="Q45" s="113">
        <f t="shared" ref="Q45:Q76" si="20">IF($D45="",0,$D45*P45)</f>
        <v>0</v>
      </c>
      <c r="R45" s="73"/>
      <c r="S45" s="113">
        <f t="shared" si="3"/>
        <v>0</v>
      </c>
      <c r="T45" s="101"/>
      <c r="U45" s="74">
        <f t="shared" ref="U45:U76" si="21">IF($D45="",0,$D45*T45)</f>
        <v>0</v>
      </c>
      <c r="V45" s="73"/>
      <c r="W45" s="113">
        <f t="shared" si="13"/>
        <v>0</v>
      </c>
      <c r="X45" s="73"/>
      <c r="Y45" s="113">
        <f t="shared" si="14"/>
        <v>0</v>
      </c>
      <c r="Z45" s="73"/>
      <c r="AA45" s="74">
        <f t="shared" si="18"/>
        <v>0</v>
      </c>
      <c r="AB45" s="73"/>
      <c r="AC45" s="74">
        <f t="shared" si="19"/>
        <v>0</v>
      </c>
      <c r="AD45" s="73"/>
      <c r="AE45" s="74">
        <f t="shared" si="7"/>
        <v>0</v>
      </c>
      <c r="AF45" s="73"/>
      <c r="AG45" s="74">
        <f t="shared" si="15"/>
        <v>0</v>
      </c>
      <c r="AH45" s="82">
        <f t="shared" si="8"/>
        <v>0</v>
      </c>
      <c r="AI45" s="74"/>
      <c r="AJ45" s="139">
        <f t="shared" si="16"/>
        <v>0</v>
      </c>
    </row>
    <row r="46" spans="1:36" ht="15" customHeight="1" x14ac:dyDescent="0.2">
      <c r="A46" s="84" t="s">
        <v>216</v>
      </c>
      <c r="B46" t="s">
        <v>65</v>
      </c>
      <c r="C46" s="4" t="s">
        <v>6</v>
      </c>
      <c r="D46" s="19">
        <v>100</v>
      </c>
      <c r="E46" s="20">
        <f t="shared" si="9"/>
        <v>0</v>
      </c>
      <c r="F46" s="73"/>
      <c r="G46" s="74">
        <f t="shared" si="17"/>
        <v>0</v>
      </c>
      <c r="H46" s="73"/>
      <c r="I46" s="74">
        <f t="shared" si="1"/>
        <v>0</v>
      </c>
      <c r="J46" s="73"/>
      <c r="K46" s="113">
        <f t="shared" si="10"/>
        <v>0</v>
      </c>
      <c r="L46" s="73"/>
      <c r="M46" s="113">
        <f t="shared" si="11"/>
        <v>0</v>
      </c>
      <c r="N46" s="73"/>
      <c r="O46" s="74">
        <f t="shared" si="12"/>
        <v>0</v>
      </c>
      <c r="P46" s="73"/>
      <c r="Q46" s="113">
        <f t="shared" si="20"/>
        <v>0</v>
      </c>
      <c r="R46" s="73"/>
      <c r="S46" s="113">
        <f t="shared" si="3"/>
        <v>0</v>
      </c>
      <c r="T46" s="101"/>
      <c r="U46" s="74">
        <f t="shared" si="21"/>
        <v>0</v>
      </c>
      <c r="V46" s="73"/>
      <c r="W46" s="113">
        <f t="shared" si="13"/>
        <v>0</v>
      </c>
      <c r="X46" s="73"/>
      <c r="Y46" s="113">
        <f t="shared" si="14"/>
        <v>0</v>
      </c>
      <c r="Z46" s="73"/>
      <c r="AA46" s="74">
        <f t="shared" si="18"/>
        <v>0</v>
      </c>
      <c r="AB46" s="73"/>
      <c r="AC46" s="74">
        <f t="shared" si="19"/>
        <v>0</v>
      </c>
      <c r="AD46" s="73"/>
      <c r="AE46" s="74">
        <f t="shared" si="7"/>
        <v>0</v>
      </c>
      <c r="AF46" s="73"/>
      <c r="AG46" s="74">
        <f t="shared" si="15"/>
        <v>0</v>
      </c>
      <c r="AH46" s="82">
        <f t="shared" si="8"/>
        <v>0</v>
      </c>
      <c r="AI46" s="74"/>
      <c r="AJ46" s="139">
        <f t="shared" si="16"/>
        <v>0</v>
      </c>
    </row>
    <row r="47" spans="1:36" ht="15" customHeight="1" x14ac:dyDescent="0.2">
      <c r="A47" s="84" t="s">
        <v>191</v>
      </c>
      <c r="B47" t="str">
        <f>IF($A47="","",INDEX('MA-Liste'!$D:$D,MATCH($A47,'MA-Liste'!$M:$M,FALSE)))</f>
        <v>AeBo</v>
      </c>
      <c r="C47" s="4" t="str">
        <f ca="1">IF($A47="","",INDEX(INDIRECT("'MA-Liste'!"&amp;$C$11),MATCH($A47,'MA-Liste'!$M:$M,FALSE)))</f>
        <v>B</v>
      </c>
      <c r="D47" s="19">
        <f t="shared" ca="1" si="0"/>
        <v>140</v>
      </c>
      <c r="E47" s="20">
        <f t="shared" si="9"/>
        <v>0</v>
      </c>
      <c r="F47" s="73"/>
      <c r="G47" s="74">
        <f t="shared" ca="1" si="17"/>
        <v>0</v>
      </c>
      <c r="H47" s="73"/>
      <c r="I47" s="74">
        <f t="shared" ca="1" si="1"/>
        <v>0</v>
      </c>
      <c r="J47" s="73"/>
      <c r="K47" s="113">
        <f t="shared" ca="1" si="10"/>
        <v>0</v>
      </c>
      <c r="L47" s="73"/>
      <c r="M47" s="113">
        <f t="shared" ca="1" si="11"/>
        <v>0</v>
      </c>
      <c r="N47" s="73"/>
      <c r="O47" s="74">
        <f t="shared" ca="1" si="12"/>
        <v>0</v>
      </c>
      <c r="P47" s="73"/>
      <c r="Q47" s="113">
        <f t="shared" ca="1" si="20"/>
        <v>0</v>
      </c>
      <c r="R47" s="73"/>
      <c r="S47" s="113">
        <f t="shared" ca="1" si="3"/>
        <v>0</v>
      </c>
      <c r="T47" s="101"/>
      <c r="U47" s="74">
        <f t="shared" ca="1" si="21"/>
        <v>0</v>
      </c>
      <c r="V47" s="73"/>
      <c r="W47" s="113">
        <f t="shared" ca="1" si="13"/>
        <v>0</v>
      </c>
      <c r="X47" s="73"/>
      <c r="Y47" s="113">
        <f t="shared" ca="1" si="14"/>
        <v>0</v>
      </c>
      <c r="Z47" s="73"/>
      <c r="AA47" s="74">
        <f t="shared" ca="1" si="18"/>
        <v>0</v>
      </c>
      <c r="AB47" s="73"/>
      <c r="AC47" s="74">
        <f t="shared" ca="1" si="19"/>
        <v>0</v>
      </c>
      <c r="AD47" s="73"/>
      <c r="AE47" s="74">
        <f t="shared" ca="1" si="7"/>
        <v>0</v>
      </c>
      <c r="AF47" s="73"/>
      <c r="AG47" s="74">
        <f t="shared" ca="1" si="15"/>
        <v>0</v>
      </c>
      <c r="AH47" s="82">
        <f t="shared" ca="1" si="8"/>
        <v>0</v>
      </c>
      <c r="AI47" s="74"/>
      <c r="AJ47" s="139">
        <f t="shared" ca="1" si="16"/>
        <v>0</v>
      </c>
    </row>
    <row r="48" spans="1:36" ht="15" customHeight="1" x14ac:dyDescent="0.2">
      <c r="A48" s="84" t="s">
        <v>219</v>
      </c>
      <c r="B48" s="14" t="s">
        <v>65</v>
      </c>
      <c r="C48" s="18" t="s">
        <v>6</v>
      </c>
      <c r="D48" s="19">
        <v>100</v>
      </c>
      <c r="E48" s="20">
        <f t="shared" si="9"/>
        <v>0</v>
      </c>
      <c r="F48" s="73"/>
      <c r="G48" s="74">
        <f t="shared" si="17"/>
        <v>0</v>
      </c>
      <c r="H48" s="73"/>
      <c r="I48" s="74">
        <f t="shared" si="1"/>
        <v>0</v>
      </c>
      <c r="J48" s="73"/>
      <c r="K48" s="113">
        <f t="shared" si="10"/>
        <v>0</v>
      </c>
      <c r="L48" s="73"/>
      <c r="M48" s="113">
        <f t="shared" si="11"/>
        <v>0</v>
      </c>
      <c r="N48" s="73"/>
      <c r="O48" s="74">
        <f t="shared" si="12"/>
        <v>0</v>
      </c>
      <c r="P48" s="73"/>
      <c r="Q48" s="113">
        <f t="shared" si="20"/>
        <v>0</v>
      </c>
      <c r="R48" s="73"/>
      <c r="S48" s="113">
        <f t="shared" si="3"/>
        <v>0</v>
      </c>
      <c r="T48" s="101"/>
      <c r="U48" s="74">
        <f t="shared" si="21"/>
        <v>0</v>
      </c>
      <c r="V48" s="73"/>
      <c r="W48" s="113">
        <f t="shared" si="13"/>
        <v>0</v>
      </c>
      <c r="X48" s="73"/>
      <c r="Y48" s="113">
        <f t="shared" si="14"/>
        <v>0</v>
      </c>
      <c r="Z48" s="73"/>
      <c r="AA48" s="74">
        <f t="shared" si="18"/>
        <v>0</v>
      </c>
      <c r="AB48" s="73"/>
      <c r="AC48" s="74">
        <f t="shared" si="19"/>
        <v>0</v>
      </c>
      <c r="AD48" s="73"/>
      <c r="AE48" s="74">
        <f t="shared" si="7"/>
        <v>0</v>
      </c>
      <c r="AF48" s="73"/>
      <c r="AG48" s="74">
        <f t="shared" si="15"/>
        <v>0</v>
      </c>
      <c r="AH48" s="82">
        <f t="shared" si="8"/>
        <v>0</v>
      </c>
      <c r="AI48" s="74"/>
      <c r="AJ48" s="139">
        <f t="shared" si="16"/>
        <v>0</v>
      </c>
    </row>
    <row r="49" spans="1:36" ht="15" customHeight="1" x14ac:dyDescent="0.2">
      <c r="A49" s="84" t="s">
        <v>220</v>
      </c>
      <c r="B49" s="14" t="s">
        <v>65</v>
      </c>
      <c r="C49" s="18" t="s">
        <v>8</v>
      </c>
      <c r="D49" s="19">
        <v>60</v>
      </c>
      <c r="E49" s="20">
        <f t="shared" si="9"/>
        <v>0</v>
      </c>
      <c r="F49" s="73"/>
      <c r="G49" s="74">
        <f t="shared" si="17"/>
        <v>0</v>
      </c>
      <c r="H49" s="73"/>
      <c r="I49" s="74">
        <f t="shared" si="1"/>
        <v>0</v>
      </c>
      <c r="J49" s="73"/>
      <c r="K49" s="113">
        <f t="shared" si="10"/>
        <v>0</v>
      </c>
      <c r="L49" s="73"/>
      <c r="M49" s="113">
        <f t="shared" si="11"/>
        <v>0</v>
      </c>
      <c r="N49" s="73"/>
      <c r="O49" s="74">
        <f t="shared" si="12"/>
        <v>0</v>
      </c>
      <c r="P49" s="73"/>
      <c r="Q49" s="113">
        <f t="shared" si="20"/>
        <v>0</v>
      </c>
      <c r="R49" s="73"/>
      <c r="S49" s="113">
        <f t="shared" si="3"/>
        <v>0</v>
      </c>
      <c r="T49" s="101"/>
      <c r="U49" s="74">
        <f t="shared" si="21"/>
        <v>0</v>
      </c>
      <c r="V49" s="73"/>
      <c r="W49" s="113">
        <f t="shared" si="13"/>
        <v>0</v>
      </c>
      <c r="X49" s="73"/>
      <c r="Y49" s="113">
        <f t="shared" si="14"/>
        <v>0</v>
      </c>
      <c r="Z49" s="73"/>
      <c r="AA49" s="74">
        <f t="shared" si="18"/>
        <v>0</v>
      </c>
      <c r="AB49" s="73"/>
      <c r="AC49" s="74">
        <f t="shared" si="19"/>
        <v>0</v>
      </c>
      <c r="AD49" s="73"/>
      <c r="AE49" s="74">
        <f t="shared" si="7"/>
        <v>0</v>
      </c>
      <c r="AF49" s="73"/>
      <c r="AG49" s="74">
        <f t="shared" si="15"/>
        <v>0</v>
      </c>
      <c r="AH49" s="82">
        <f t="shared" si="8"/>
        <v>0</v>
      </c>
      <c r="AI49" s="74"/>
      <c r="AJ49" s="139">
        <f t="shared" si="16"/>
        <v>0</v>
      </c>
    </row>
    <row r="50" spans="1:36" ht="15" customHeight="1" x14ac:dyDescent="0.2">
      <c r="A50" s="84" t="s">
        <v>217</v>
      </c>
      <c r="B50" s="14" t="s">
        <v>65</v>
      </c>
      <c r="C50" s="18" t="s">
        <v>9</v>
      </c>
      <c r="D50" s="19">
        <v>35</v>
      </c>
      <c r="E50" s="20">
        <f t="shared" si="9"/>
        <v>0</v>
      </c>
      <c r="F50" s="73"/>
      <c r="G50" s="74">
        <f t="shared" si="17"/>
        <v>0</v>
      </c>
      <c r="H50" s="73"/>
      <c r="I50" s="74">
        <f t="shared" si="1"/>
        <v>0</v>
      </c>
      <c r="J50" s="73"/>
      <c r="K50" s="113">
        <f t="shared" si="10"/>
        <v>0</v>
      </c>
      <c r="L50" s="73"/>
      <c r="M50" s="113">
        <f t="shared" si="11"/>
        <v>0</v>
      </c>
      <c r="N50" s="73"/>
      <c r="O50" s="74">
        <f t="shared" si="12"/>
        <v>0</v>
      </c>
      <c r="P50" s="73"/>
      <c r="Q50" s="113">
        <f t="shared" si="20"/>
        <v>0</v>
      </c>
      <c r="R50" s="73"/>
      <c r="S50" s="113">
        <f t="shared" si="3"/>
        <v>0</v>
      </c>
      <c r="T50" s="101"/>
      <c r="U50" s="74">
        <f t="shared" si="21"/>
        <v>0</v>
      </c>
      <c r="V50" s="73"/>
      <c r="W50" s="113">
        <f t="shared" si="13"/>
        <v>0</v>
      </c>
      <c r="X50" s="73"/>
      <c r="Y50" s="113">
        <f t="shared" si="14"/>
        <v>0</v>
      </c>
      <c r="Z50" s="73"/>
      <c r="AA50" s="74">
        <v>0</v>
      </c>
      <c r="AB50" s="73"/>
      <c r="AC50" s="74">
        <v>0</v>
      </c>
      <c r="AD50" s="73"/>
      <c r="AE50" s="74">
        <f t="shared" si="7"/>
        <v>0</v>
      </c>
      <c r="AF50" s="73"/>
      <c r="AG50" s="74">
        <f t="shared" si="15"/>
        <v>0</v>
      </c>
      <c r="AH50" s="82">
        <f t="shared" si="8"/>
        <v>0</v>
      </c>
      <c r="AI50" s="74"/>
      <c r="AJ50" s="139">
        <f t="shared" si="16"/>
        <v>0</v>
      </c>
    </row>
    <row r="51" spans="1:36" ht="15" customHeight="1" x14ac:dyDescent="0.2">
      <c r="A51" s="84" t="s">
        <v>194</v>
      </c>
      <c r="B51" t="str">
        <f>IF($A51="","",INDEX('MA-Liste'!$D:$D,MATCH($A51,'MA-Liste'!$M:$M,FALSE)))</f>
        <v>AeBo</v>
      </c>
      <c r="C51" s="4" t="str">
        <f ca="1">IF($A51="","",INDEX(INDIRECT("'MA-Liste'!"&amp;$C$11),MATCH($A51,'MA-Liste'!$M:$M,FALSE)))</f>
        <v>D</v>
      </c>
      <c r="D51" s="19">
        <f t="shared" ca="1" si="0"/>
        <v>100</v>
      </c>
      <c r="E51" s="20">
        <f t="shared" si="9"/>
        <v>0</v>
      </c>
      <c r="F51" s="73"/>
      <c r="G51" s="74">
        <f t="shared" ca="1" si="17"/>
        <v>0</v>
      </c>
      <c r="H51" s="73"/>
      <c r="I51" s="74">
        <f t="shared" ca="1" si="1"/>
        <v>0</v>
      </c>
      <c r="J51" s="73"/>
      <c r="K51" s="113">
        <f t="shared" ca="1" si="10"/>
        <v>0</v>
      </c>
      <c r="L51" s="73"/>
      <c r="M51" s="113">
        <f t="shared" ca="1" si="11"/>
        <v>0</v>
      </c>
      <c r="N51" s="73"/>
      <c r="O51" s="74">
        <f t="shared" ca="1" si="12"/>
        <v>0</v>
      </c>
      <c r="P51" s="73"/>
      <c r="Q51" s="113">
        <f t="shared" ca="1" si="20"/>
        <v>0</v>
      </c>
      <c r="R51" s="73"/>
      <c r="S51" s="113">
        <f t="shared" ca="1" si="3"/>
        <v>0</v>
      </c>
      <c r="T51" s="101"/>
      <c r="U51" s="74">
        <f t="shared" ca="1" si="21"/>
        <v>0</v>
      </c>
      <c r="V51" s="73"/>
      <c r="W51" s="113">
        <f t="shared" ca="1" si="13"/>
        <v>0</v>
      </c>
      <c r="X51" s="73"/>
      <c r="Y51" s="113">
        <f t="shared" ca="1" si="14"/>
        <v>0</v>
      </c>
      <c r="Z51" s="73"/>
      <c r="AA51" s="74">
        <v>0</v>
      </c>
      <c r="AB51" s="73"/>
      <c r="AC51" s="74">
        <f t="shared" ref="AC51:AC85" ca="1" si="22">IF(D51="",0,D51*AB51)</f>
        <v>0</v>
      </c>
      <c r="AD51" s="73"/>
      <c r="AE51" s="74">
        <f t="shared" ca="1" si="7"/>
        <v>0</v>
      </c>
      <c r="AF51" s="73"/>
      <c r="AG51" s="74">
        <f t="shared" ca="1" si="15"/>
        <v>0</v>
      </c>
      <c r="AH51" s="82">
        <f t="shared" ca="1" si="8"/>
        <v>0</v>
      </c>
      <c r="AI51" s="74"/>
      <c r="AJ51" s="139">
        <f t="shared" ca="1" si="16"/>
        <v>0</v>
      </c>
    </row>
    <row r="52" spans="1:36" ht="15" customHeight="1" x14ac:dyDescent="0.2">
      <c r="A52" s="84" t="s">
        <v>215</v>
      </c>
      <c r="B52" t="str">
        <f>IF($A52="","",INDEX('MA-Liste'!$D:$D,MATCH($A52,'MA-Liste'!$M:$M,FALSE)))</f>
        <v>AeBo</v>
      </c>
      <c r="C52" s="4" t="str">
        <f ca="1">IF($A52="","",INDEX(INDIRECT("'MA-Liste'!"&amp;$C$11),MATCH($A52,'MA-Liste'!$M:$M,FALSE)))</f>
        <v>D</v>
      </c>
      <c r="D52" s="19">
        <f t="shared" ca="1" si="0"/>
        <v>100</v>
      </c>
      <c r="E52" s="20">
        <f t="shared" si="9"/>
        <v>0</v>
      </c>
      <c r="F52" s="73"/>
      <c r="G52" s="74">
        <f t="shared" ca="1" si="17"/>
        <v>0</v>
      </c>
      <c r="H52" s="73"/>
      <c r="I52" s="74">
        <f t="shared" ca="1" si="1"/>
        <v>0</v>
      </c>
      <c r="J52" s="73"/>
      <c r="K52" s="113">
        <f t="shared" ca="1" si="10"/>
        <v>0</v>
      </c>
      <c r="L52" s="73"/>
      <c r="M52" s="113">
        <f t="shared" ca="1" si="11"/>
        <v>0</v>
      </c>
      <c r="N52" s="73"/>
      <c r="O52" s="74">
        <f t="shared" ca="1" si="12"/>
        <v>0</v>
      </c>
      <c r="P52" s="73"/>
      <c r="Q52" s="113">
        <f t="shared" ca="1" si="20"/>
        <v>0</v>
      </c>
      <c r="R52" s="73"/>
      <c r="S52" s="113">
        <f t="shared" ca="1" si="3"/>
        <v>0</v>
      </c>
      <c r="T52" s="101"/>
      <c r="U52" s="74">
        <f t="shared" ca="1" si="21"/>
        <v>0</v>
      </c>
      <c r="V52" s="73"/>
      <c r="W52" s="113">
        <f t="shared" ca="1" si="13"/>
        <v>0</v>
      </c>
      <c r="X52" s="73"/>
      <c r="Y52" s="113">
        <f t="shared" ca="1" si="14"/>
        <v>0</v>
      </c>
      <c r="Z52" s="73"/>
      <c r="AA52" s="74">
        <v>0</v>
      </c>
      <c r="AB52" s="73"/>
      <c r="AC52" s="74">
        <f t="shared" ca="1" si="22"/>
        <v>0</v>
      </c>
      <c r="AD52" s="73"/>
      <c r="AE52" s="74">
        <f t="shared" ca="1" si="7"/>
        <v>0</v>
      </c>
      <c r="AF52" s="73"/>
      <c r="AG52" s="74">
        <f t="shared" ca="1" si="15"/>
        <v>0</v>
      </c>
      <c r="AH52" s="82">
        <f t="shared" ca="1" si="8"/>
        <v>0</v>
      </c>
      <c r="AI52" s="74"/>
      <c r="AJ52" s="139">
        <f t="shared" ca="1" si="16"/>
        <v>0</v>
      </c>
    </row>
    <row r="53" spans="1:36" ht="15" customHeight="1" x14ac:dyDescent="0.2">
      <c r="A53" s="84" t="s">
        <v>226</v>
      </c>
      <c r="B53" t="str">
        <f>IF($A53="","",INDEX('MA-Liste'!$D:$D,MATCH($A53,'MA-Liste'!$M:$M,FALSE)))</f>
        <v>AeBo</v>
      </c>
      <c r="C53" s="4" t="str">
        <f ca="1">IF($A53="","",INDEX(INDIRECT("'MA-Liste'!"&amp;$C$11),MATCH($A53,'MA-Liste'!$M:$M,FALSE)))</f>
        <v>B</v>
      </c>
      <c r="D53" s="19">
        <f t="shared" ca="1" si="0"/>
        <v>140</v>
      </c>
      <c r="E53" s="20">
        <f t="shared" si="9"/>
        <v>0</v>
      </c>
      <c r="F53" s="73"/>
      <c r="G53" s="74">
        <f t="shared" ca="1" si="17"/>
        <v>0</v>
      </c>
      <c r="H53" s="73"/>
      <c r="I53" s="74">
        <f t="shared" ca="1" si="1"/>
        <v>0</v>
      </c>
      <c r="J53" s="73"/>
      <c r="K53" s="113">
        <f t="shared" ca="1" si="10"/>
        <v>0</v>
      </c>
      <c r="L53" s="73"/>
      <c r="M53" s="113">
        <f t="shared" ca="1" si="11"/>
        <v>0</v>
      </c>
      <c r="N53" s="73"/>
      <c r="O53" s="74">
        <f t="shared" ca="1" si="12"/>
        <v>0</v>
      </c>
      <c r="P53" s="73"/>
      <c r="Q53" s="113">
        <f t="shared" ca="1" si="20"/>
        <v>0</v>
      </c>
      <c r="R53" s="73"/>
      <c r="S53" s="113">
        <f t="shared" ca="1" si="3"/>
        <v>0</v>
      </c>
      <c r="T53" s="101"/>
      <c r="U53" s="74">
        <f t="shared" ca="1" si="21"/>
        <v>0</v>
      </c>
      <c r="V53" s="73"/>
      <c r="W53" s="113">
        <f t="shared" ca="1" si="13"/>
        <v>0</v>
      </c>
      <c r="X53" s="73"/>
      <c r="Y53" s="113">
        <f t="shared" ca="1" si="14"/>
        <v>0</v>
      </c>
      <c r="Z53" s="73"/>
      <c r="AA53" s="74">
        <v>0</v>
      </c>
      <c r="AB53" s="73"/>
      <c r="AC53" s="74">
        <f t="shared" ca="1" si="22"/>
        <v>0</v>
      </c>
      <c r="AD53" s="73"/>
      <c r="AE53" s="74">
        <f t="shared" ca="1" si="7"/>
        <v>0</v>
      </c>
      <c r="AF53" s="73"/>
      <c r="AG53" s="74">
        <f t="shared" ca="1" si="15"/>
        <v>0</v>
      </c>
      <c r="AH53" s="82">
        <f t="shared" ca="1" si="8"/>
        <v>0</v>
      </c>
      <c r="AI53" s="74"/>
      <c r="AJ53" s="139">
        <f t="shared" ca="1" si="16"/>
        <v>0</v>
      </c>
    </row>
    <row r="54" spans="1:36" ht="15" customHeight="1" x14ac:dyDescent="0.2">
      <c r="A54" s="84" t="s">
        <v>163</v>
      </c>
      <c r="B54" t="str">
        <f>IF($A54="","",INDEX('MA-Liste'!$D:$D,MATCH($A54,'MA-Liste'!$M:$M,FALSE)))</f>
        <v>AeBo</v>
      </c>
      <c r="C54" s="4" t="str">
        <f ca="1">IF($A54="","",INDEX(INDIRECT("'MA-Liste'!"&amp;$C$11),MATCH($A54,'MA-Liste'!$M:$M,FALSE)))</f>
        <v>B</v>
      </c>
      <c r="D54" s="19">
        <f t="shared" ca="1" si="0"/>
        <v>140</v>
      </c>
      <c r="E54" s="20">
        <f t="shared" si="9"/>
        <v>0</v>
      </c>
      <c r="F54" s="73"/>
      <c r="G54" s="74">
        <f t="shared" ca="1" si="17"/>
        <v>0</v>
      </c>
      <c r="H54" s="73"/>
      <c r="I54" s="74">
        <f t="shared" ca="1" si="1"/>
        <v>0</v>
      </c>
      <c r="J54" s="73"/>
      <c r="K54" s="113">
        <f t="shared" ca="1" si="10"/>
        <v>0</v>
      </c>
      <c r="L54" s="73"/>
      <c r="M54" s="113">
        <f t="shared" ca="1" si="11"/>
        <v>0</v>
      </c>
      <c r="N54" s="73"/>
      <c r="O54" s="74">
        <f t="shared" ca="1" si="12"/>
        <v>0</v>
      </c>
      <c r="P54" s="73"/>
      <c r="Q54" s="113">
        <f t="shared" ca="1" si="20"/>
        <v>0</v>
      </c>
      <c r="R54" s="73"/>
      <c r="S54" s="113">
        <f t="shared" ca="1" si="3"/>
        <v>0</v>
      </c>
      <c r="T54" s="101"/>
      <c r="U54" s="74">
        <f t="shared" ca="1" si="21"/>
        <v>0</v>
      </c>
      <c r="V54" s="73"/>
      <c r="W54" s="113">
        <f t="shared" ca="1" si="13"/>
        <v>0</v>
      </c>
      <c r="X54" s="73"/>
      <c r="Y54" s="113">
        <f t="shared" ca="1" si="14"/>
        <v>0</v>
      </c>
      <c r="Z54" s="73"/>
      <c r="AA54" s="74">
        <v>0</v>
      </c>
      <c r="AB54" s="73"/>
      <c r="AC54" s="74">
        <f t="shared" ca="1" si="22"/>
        <v>0</v>
      </c>
      <c r="AD54" s="73"/>
      <c r="AE54" s="74">
        <f t="shared" ca="1" si="7"/>
        <v>0</v>
      </c>
      <c r="AF54" s="73"/>
      <c r="AG54" s="74">
        <f t="shared" ca="1" si="15"/>
        <v>0</v>
      </c>
      <c r="AH54" s="82">
        <f t="shared" ca="1" si="8"/>
        <v>0</v>
      </c>
      <c r="AI54" s="74"/>
      <c r="AJ54" s="139">
        <f t="shared" ca="1" si="16"/>
        <v>0</v>
      </c>
    </row>
    <row r="55" spans="1:36" ht="15" customHeight="1" x14ac:dyDescent="0.2">
      <c r="A55" s="84" t="s">
        <v>227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C</v>
      </c>
      <c r="D55" s="19">
        <f t="shared" ca="1" si="0"/>
        <v>118</v>
      </c>
      <c r="E55" s="20">
        <f t="shared" si="9"/>
        <v>0</v>
      </c>
      <c r="F55" s="73"/>
      <c r="G55" s="74">
        <f t="shared" ca="1" si="17"/>
        <v>0</v>
      </c>
      <c r="H55" s="73"/>
      <c r="I55" s="74">
        <f t="shared" ca="1" si="1"/>
        <v>0</v>
      </c>
      <c r="J55" s="73"/>
      <c r="K55" s="113">
        <f t="shared" ca="1" si="10"/>
        <v>0</v>
      </c>
      <c r="L55" s="73"/>
      <c r="M55" s="113">
        <f t="shared" ca="1" si="11"/>
        <v>0</v>
      </c>
      <c r="N55" s="73"/>
      <c r="O55" s="74">
        <f t="shared" ca="1" si="12"/>
        <v>0</v>
      </c>
      <c r="P55" s="73"/>
      <c r="Q55" s="113">
        <f t="shared" ca="1" si="20"/>
        <v>0</v>
      </c>
      <c r="R55" s="73"/>
      <c r="S55" s="113">
        <f t="shared" ca="1" si="3"/>
        <v>0</v>
      </c>
      <c r="T55" s="101"/>
      <c r="U55" s="74">
        <f t="shared" ca="1" si="21"/>
        <v>0</v>
      </c>
      <c r="V55" s="73"/>
      <c r="W55" s="113">
        <f t="shared" ca="1" si="13"/>
        <v>0</v>
      </c>
      <c r="X55" s="73"/>
      <c r="Y55" s="113">
        <f t="shared" ca="1" si="14"/>
        <v>0</v>
      </c>
      <c r="Z55" s="73"/>
      <c r="AA55" s="74">
        <v>0</v>
      </c>
      <c r="AB55" s="73"/>
      <c r="AC55" s="74">
        <f t="shared" ca="1" si="22"/>
        <v>0</v>
      </c>
      <c r="AD55" s="73"/>
      <c r="AE55" s="74">
        <f t="shared" ca="1" si="7"/>
        <v>0</v>
      </c>
      <c r="AF55" s="73"/>
      <c r="AG55" s="74">
        <f t="shared" ca="1" si="15"/>
        <v>0</v>
      </c>
      <c r="AH55" s="82">
        <f t="shared" ca="1" si="8"/>
        <v>0</v>
      </c>
      <c r="AI55" s="74"/>
      <c r="AJ55" s="139">
        <f t="shared" ca="1" si="16"/>
        <v>0</v>
      </c>
    </row>
    <row r="56" spans="1:36" ht="15" customHeight="1" x14ac:dyDescent="0.2">
      <c r="A56" s="84" t="s">
        <v>238</v>
      </c>
      <c r="B56" t="s">
        <v>65</v>
      </c>
      <c r="C56" s="4" t="str">
        <f ca="1">IF($A56="","",INDEX(INDIRECT("'MA-Liste'!"&amp;$C$11),MATCH($A56,'MA-Liste'!$M:$M,FALSE)))</f>
        <v>G</v>
      </c>
      <c r="D56" s="19">
        <f t="shared" ca="1" si="0"/>
        <v>35</v>
      </c>
      <c r="E56" s="20">
        <f t="shared" si="9"/>
        <v>0</v>
      </c>
      <c r="F56" s="73"/>
      <c r="G56" s="74">
        <f t="shared" ca="1" si="17"/>
        <v>0</v>
      </c>
      <c r="H56" s="73"/>
      <c r="I56" s="74">
        <f t="shared" ca="1" si="1"/>
        <v>0</v>
      </c>
      <c r="J56" s="73"/>
      <c r="K56" s="113">
        <f t="shared" ca="1" si="10"/>
        <v>0</v>
      </c>
      <c r="L56" s="73"/>
      <c r="M56" s="113">
        <f t="shared" ca="1" si="11"/>
        <v>0</v>
      </c>
      <c r="N56" s="73"/>
      <c r="O56" s="74">
        <f t="shared" ca="1" si="12"/>
        <v>0</v>
      </c>
      <c r="P56" s="73"/>
      <c r="Q56" s="113">
        <f t="shared" ca="1" si="20"/>
        <v>0</v>
      </c>
      <c r="R56" s="73"/>
      <c r="S56" s="113">
        <f t="shared" ca="1" si="3"/>
        <v>0</v>
      </c>
      <c r="T56" s="101"/>
      <c r="U56" s="74">
        <f t="shared" ca="1" si="21"/>
        <v>0</v>
      </c>
      <c r="V56" s="73"/>
      <c r="W56" s="113">
        <f t="shared" ca="1" si="13"/>
        <v>0</v>
      </c>
      <c r="X56" s="73"/>
      <c r="Y56" s="113">
        <f t="shared" ca="1" si="14"/>
        <v>0</v>
      </c>
      <c r="Z56" s="73"/>
      <c r="AA56" s="74">
        <v>0</v>
      </c>
      <c r="AB56" s="73"/>
      <c r="AC56" s="74">
        <f t="shared" ca="1" si="22"/>
        <v>0</v>
      </c>
      <c r="AD56" s="73"/>
      <c r="AE56" s="74">
        <f t="shared" ca="1" si="7"/>
        <v>0</v>
      </c>
      <c r="AF56" s="73"/>
      <c r="AG56" s="74">
        <f t="shared" ca="1" si="15"/>
        <v>0</v>
      </c>
      <c r="AH56" s="82">
        <f t="shared" ca="1" si="8"/>
        <v>0</v>
      </c>
      <c r="AI56" s="74"/>
      <c r="AJ56" s="139">
        <f t="shared" ca="1" si="16"/>
        <v>0</v>
      </c>
    </row>
    <row r="57" spans="1:36" ht="15" customHeight="1" x14ac:dyDescent="0.2">
      <c r="A57" s="84" t="s">
        <v>229</v>
      </c>
      <c r="B57" t="str">
        <f>IF($A57="","",INDEX('MA-Liste'!$D:$D,MATCH($A57,'MA-Liste'!$M:$M,FALSE)))</f>
        <v>AeBo</v>
      </c>
      <c r="C57" s="4" t="str">
        <f ca="1">IF($A57="","",INDEX(INDIRECT("'MA-Liste'!"&amp;$C$11),MATCH($A57,'MA-Liste'!$M:$M,FALSE)))</f>
        <v>G</v>
      </c>
      <c r="D57" s="19">
        <f t="shared" ca="1" si="0"/>
        <v>35</v>
      </c>
      <c r="E57" s="20">
        <f t="shared" si="9"/>
        <v>0</v>
      </c>
      <c r="F57" s="73"/>
      <c r="G57" s="74">
        <f t="shared" ca="1" si="17"/>
        <v>0</v>
      </c>
      <c r="H57" s="73"/>
      <c r="I57" s="74">
        <f t="shared" ca="1" si="1"/>
        <v>0</v>
      </c>
      <c r="J57" s="73"/>
      <c r="K57" s="113">
        <f t="shared" ca="1" si="10"/>
        <v>0</v>
      </c>
      <c r="L57" s="73"/>
      <c r="M57" s="113">
        <f t="shared" ca="1" si="11"/>
        <v>0</v>
      </c>
      <c r="N57" s="73"/>
      <c r="O57" s="74">
        <f t="shared" ca="1" si="12"/>
        <v>0</v>
      </c>
      <c r="P57" s="73"/>
      <c r="Q57" s="113">
        <f t="shared" ca="1" si="20"/>
        <v>0</v>
      </c>
      <c r="R57" s="73"/>
      <c r="S57" s="113">
        <f t="shared" ca="1" si="3"/>
        <v>0</v>
      </c>
      <c r="T57" s="101"/>
      <c r="U57" s="74">
        <f t="shared" ca="1" si="21"/>
        <v>0</v>
      </c>
      <c r="V57" s="73"/>
      <c r="W57" s="113">
        <f t="shared" ca="1" si="13"/>
        <v>0</v>
      </c>
      <c r="X57" s="73"/>
      <c r="Y57" s="113">
        <f t="shared" ca="1" si="14"/>
        <v>0</v>
      </c>
      <c r="Z57" s="73"/>
      <c r="AA57" s="74">
        <v>0</v>
      </c>
      <c r="AB57" s="73"/>
      <c r="AC57" s="74">
        <f t="shared" ca="1" si="22"/>
        <v>0</v>
      </c>
      <c r="AD57" s="73"/>
      <c r="AE57" s="74">
        <f t="shared" ca="1" si="7"/>
        <v>0</v>
      </c>
      <c r="AF57" s="73"/>
      <c r="AG57" s="74">
        <f t="shared" ca="1" si="15"/>
        <v>0</v>
      </c>
      <c r="AH57" s="82">
        <f t="shared" ca="1" si="8"/>
        <v>0</v>
      </c>
      <c r="AI57" s="74"/>
      <c r="AJ57" s="139">
        <f t="shared" ca="1" si="16"/>
        <v>0</v>
      </c>
    </row>
    <row r="58" spans="1:36" ht="15" customHeight="1" x14ac:dyDescent="0.2">
      <c r="A58" s="84" t="s">
        <v>234</v>
      </c>
      <c r="B58" t="s">
        <v>65</v>
      </c>
      <c r="C58" s="4" t="s">
        <v>7</v>
      </c>
      <c r="D58" s="19">
        <f t="shared" si="0"/>
        <v>75</v>
      </c>
      <c r="E58" s="20">
        <f t="shared" si="9"/>
        <v>0</v>
      </c>
      <c r="F58" s="73"/>
      <c r="G58" s="74">
        <f t="shared" si="17"/>
        <v>0</v>
      </c>
      <c r="H58" s="73"/>
      <c r="I58" s="74">
        <f t="shared" si="1"/>
        <v>0</v>
      </c>
      <c r="J58" s="73"/>
      <c r="K58" s="113">
        <f t="shared" si="10"/>
        <v>0</v>
      </c>
      <c r="L58" s="73"/>
      <c r="M58" s="113">
        <f t="shared" si="11"/>
        <v>0</v>
      </c>
      <c r="N58" s="73"/>
      <c r="O58" s="74">
        <f t="shared" si="12"/>
        <v>0</v>
      </c>
      <c r="P58" s="73"/>
      <c r="Q58" s="113">
        <f t="shared" si="20"/>
        <v>0</v>
      </c>
      <c r="R58" s="73"/>
      <c r="S58" s="113">
        <f t="shared" si="3"/>
        <v>0</v>
      </c>
      <c r="T58" s="101"/>
      <c r="U58" s="74">
        <f t="shared" si="21"/>
        <v>0</v>
      </c>
      <c r="V58" s="73"/>
      <c r="W58" s="113">
        <f t="shared" si="13"/>
        <v>0</v>
      </c>
      <c r="X58" s="73"/>
      <c r="Y58" s="113">
        <f t="shared" si="14"/>
        <v>0</v>
      </c>
      <c r="Z58" s="73"/>
      <c r="AA58" s="74">
        <v>0</v>
      </c>
      <c r="AB58" s="73"/>
      <c r="AC58" s="74">
        <f t="shared" si="22"/>
        <v>0</v>
      </c>
      <c r="AD58" s="73"/>
      <c r="AE58" s="74">
        <f t="shared" si="7"/>
        <v>0</v>
      </c>
      <c r="AF58" s="73"/>
      <c r="AG58" s="74">
        <f t="shared" si="15"/>
        <v>0</v>
      </c>
      <c r="AH58" s="82">
        <f t="shared" si="8"/>
        <v>0</v>
      </c>
      <c r="AI58" s="74"/>
      <c r="AJ58" s="139">
        <f t="shared" si="16"/>
        <v>0</v>
      </c>
    </row>
    <row r="59" spans="1:36" ht="15" customHeight="1" x14ac:dyDescent="0.2">
      <c r="A59" s="84" t="s">
        <v>235</v>
      </c>
      <c r="B59" t="s">
        <v>65</v>
      </c>
      <c r="C59" s="4" t="s">
        <v>9</v>
      </c>
      <c r="D59" s="19">
        <f t="shared" si="0"/>
        <v>35</v>
      </c>
      <c r="E59" s="20">
        <f t="shared" si="9"/>
        <v>0</v>
      </c>
      <c r="F59" s="73"/>
      <c r="G59" s="74">
        <f t="shared" si="17"/>
        <v>0</v>
      </c>
      <c r="H59" s="73"/>
      <c r="I59" s="74">
        <f t="shared" si="1"/>
        <v>0</v>
      </c>
      <c r="J59" s="73"/>
      <c r="K59" s="113">
        <f t="shared" si="10"/>
        <v>0</v>
      </c>
      <c r="L59" s="73"/>
      <c r="M59" s="113">
        <f t="shared" si="11"/>
        <v>0</v>
      </c>
      <c r="N59" s="73"/>
      <c r="O59" s="74">
        <f t="shared" si="12"/>
        <v>0</v>
      </c>
      <c r="P59" s="73"/>
      <c r="Q59" s="113">
        <f t="shared" si="20"/>
        <v>0</v>
      </c>
      <c r="R59" s="73"/>
      <c r="S59" s="113">
        <f t="shared" si="3"/>
        <v>0</v>
      </c>
      <c r="T59" s="101"/>
      <c r="U59" s="74">
        <f t="shared" si="21"/>
        <v>0</v>
      </c>
      <c r="V59" s="73"/>
      <c r="W59" s="113">
        <f t="shared" si="13"/>
        <v>0</v>
      </c>
      <c r="X59" s="73"/>
      <c r="Y59" s="113">
        <f t="shared" si="14"/>
        <v>0</v>
      </c>
      <c r="Z59" s="73"/>
      <c r="AA59" s="74">
        <v>0</v>
      </c>
      <c r="AB59" s="73"/>
      <c r="AC59" s="74">
        <f t="shared" si="22"/>
        <v>0</v>
      </c>
      <c r="AD59" s="73"/>
      <c r="AE59" s="74">
        <f t="shared" si="7"/>
        <v>0</v>
      </c>
      <c r="AF59" s="73"/>
      <c r="AG59" s="74">
        <f t="shared" si="15"/>
        <v>0</v>
      </c>
      <c r="AH59" s="82">
        <f t="shared" si="8"/>
        <v>0</v>
      </c>
      <c r="AI59" s="74"/>
      <c r="AJ59" s="139">
        <f t="shared" si="16"/>
        <v>0</v>
      </c>
    </row>
    <row r="60" spans="1:36" ht="15" customHeight="1" x14ac:dyDescent="0.2">
      <c r="A60" s="84" t="s">
        <v>230</v>
      </c>
      <c r="B60" t="str">
        <f>IF($A60="","",INDEX('MA-Liste'!$D:$D,MATCH($A60,'MA-Liste'!$M:$M,FALSE)))</f>
        <v>AeBo</v>
      </c>
      <c r="C60" s="4" t="str">
        <f ca="1">IF($A60="","",INDEX(INDIRECT("'MA-Liste'!"&amp;$C$11),MATCH($A60,'MA-Liste'!$M:$M,FALSE)))</f>
        <v>G</v>
      </c>
      <c r="D60" s="19">
        <f t="shared" ca="1" si="0"/>
        <v>35</v>
      </c>
      <c r="E60" s="20">
        <f t="shared" si="9"/>
        <v>0</v>
      </c>
      <c r="F60" s="73"/>
      <c r="G60" s="74">
        <f t="shared" ca="1" si="17"/>
        <v>0</v>
      </c>
      <c r="H60" s="73"/>
      <c r="I60" s="74">
        <f t="shared" ca="1" si="1"/>
        <v>0</v>
      </c>
      <c r="J60" s="73"/>
      <c r="K60" s="113">
        <f t="shared" ca="1" si="10"/>
        <v>0</v>
      </c>
      <c r="L60" s="73"/>
      <c r="M60" s="113">
        <f t="shared" ca="1" si="11"/>
        <v>0</v>
      </c>
      <c r="N60" s="73"/>
      <c r="O60" s="74">
        <f t="shared" ca="1" si="12"/>
        <v>0</v>
      </c>
      <c r="P60" s="73"/>
      <c r="Q60" s="113">
        <f t="shared" ca="1" si="20"/>
        <v>0</v>
      </c>
      <c r="R60" s="73"/>
      <c r="S60" s="113">
        <f t="shared" ca="1" si="3"/>
        <v>0</v>
      </c>
      <c r="T60" s="101"/>
      <c r="U60" s="74">
        <f t="shared" ca="1" si="21"/>
        <v>0</v>
      </c>
      <c r="V60" s="73"/>
      <c r="W60" s="113">
        <f t="shared" ca="1" si="13"/>
        <v>0</v>
      </c>
      <c r="X60" s="73"/>
      <c r="Y60" s="113">
        <f t="shared" ca="1" si="14"/>
        <v>0</v>
      </c>
      <c r="Z60" s="73"/>
      <c r="AA60" s="74">
        <v>0</v>
      </c>
      <c r="AB60" s="73"/>
      <c r="AC60" s="74">
        <f t="shared" ca="1" si="22"/>
        <v>0</v>
      </c>
      <c r="AD60" s="73"/>
      <c r="AE60" s="74">
        <f t="shared" ca="1" si="7"/>
        <v>0</v>
      </c>
      <c r="AF60" s="73"/>
      <c r="AG60" s="74">
        <f t="shared" ca="1" si="15"/>
        <v>0</v>
      </c>
      <c r="AH60" s="82">
        <f t="shared" ca="1" si="8"/>
        <v>0</v>
      </c>
      <c r="AI60" s="74"/>
      <c r="AJ60" s="139">
        <f t="shared" ca="1" si="16"/>
        <v>0</v>
      </c>
    </row>
    <row r="61" spans="1:36" ht="15" customHeight="1" x14ac:dyDescent="0.2">
      <c r="A61" s="84" t="s">
        <v>243</v>
      </c>
      <c r="B61" t="s">
        <v>65</v>
      </c>
      <c r="C61" s="4" t="s">
        <v>6</v>
      </c>
      <c r="D61" s="19">
        <v>100</v>
      </c>
      <c r="E61" s="20">
        <f t="shared" si="9"/>
        <v>0</v>
      </c>
      <c r="F61" s="73"/>
      <c r="G61" s="74">
        <f t="shared" si="17"/>
        <v>0</v>
      </c>
      <c r="H61" s="73"/>
      <c r="I61" s="74">
        <f t="shared" si="1"/>
        <v>0</v>
      </c>
      <c r="J61" s="73"/>
      <c r="K61" s="113">
        <f t="shared" si="10"/>
        <v>0</v>
      </c>
      <c r="L61" s="73"/>
      <c r="M61" s="113">
        <f t="shared" si="11"/>
        <v>0</v>
      </c>
      <c r="N61" s="73"/>
      <c r="O61" s="74">
        <f t="shared" si="12"/>
        <v>0</v>
      </c>
      <c r="P61" s="73"/>
      <c r="Q61" s="113">
        <f t="shared" si="20"/>
        <v>0</v>
      </c>
      <c r="R61" s="73"/>
      <c r="S61" s="113">
        <f t="shared" si="3"/>
        <v>0</v>
      </c>
      <c r="T61" s="101"/>
      <c r="U61" s="74">
        <f t="shared" si="21"/>
        <v>0</v>
      </c>
      <c r="V61" s="73"/>
      <c r="W61" s="113">
        <f t="shared" si="13"/>
        <v>0</v>
      </c>
      <c r="X61" s="73"/>
      <c r="Y61" s="113">
        <f t="shared" si="14"/>
        <v>0</v>
      </c>
      <c r="Z61" s="73"/>
      <c r="AA61" s="74">
        <v>0</v>
      </c>
      <c r="AB61" s="73"/>
      <c r="AC61" s="74">
        <f t="shared" si="22"/>
        <v>0</v>
      </c>
      <c r="AD61" s="73"/>
      <c r="AE61" s="74">
        <f t="shared" si="7"/>
        <v>0</v>
      </c>
      <c r="AF61" s="73"/>
      <c r="AG61" s="74">
        <f t="shared" si="15"/>
        <v>0</v>
      </c>
      <c r="AH61" s="82">
        <f t="shared" si="8"/>
        <v>0</v>
      </c>
      <c r="AI61" s="74"/>
      <c r="AJ61" s="139">
        <f t="shared" si="16"/>
        <v>0</v>
      </c>
    </row>
    <row r="62" spans="1:36" ht="15" customHeight="1" x14ac:dyDescent="0.2">
      <c r="A62" s="84" t="s">
        <v>244</v>
      </c>
      <c r="B62" t="s">
        <v>65</v>
      </c>
      <c r="C62" s="4" t="s">
        <v>6</v>
      </c>
      <c r="D62" s="19">
        <v>100</v>
      </c>
      <c r="E62" s="20">
        <f t="shared" si="9"/>
        <v>0</v>
      </c>
      <c r="F62" s="73"/>
      <c r="G62" s="74">
        <f t="shared" si="17"/>
        <v>0</v>
      </c>
      <c r="H62" s="73"/>
      <c r="I62" s="74">
        <f t="shared" si="1"/>
        <v>0</v>
      </c>
      <c r="J62" s="73"/>
      <c r="K62" s="113">
        <f t="shared" si="10"/>
        <v>0</v>
      </c>
      <c r="L62" s="73"/>
      <c r="M62" s="113">
        <f t="shared" si="11"/>
        <v>0</v>
      </c>
      <c r="N62" s="73"/>
      <c r="O62" s="74">
        <f t="shared" si="12"/>
        <v>0</v>
      </c>
      <c r="P62" s="73"/>
      <c r="Q62" s="113">
        <f t="shared" si="20"/>
        <v>0</v>
      </c>
      <c r="R62" s="73"/>
      <c r="S62" s="113">
        <f t="shared" si="3"/>
        <v>0</v>
      </c>
      <c r="T62" s="101"/>
      <c r="U62" s="74">
        <f t="shared" si="21"/>
        <v>0</v>
      </c>
      <c r="V62" s="73"/>
      <c r="W62" s="113">
        <f t="shared" si="13"/>
        <v>0</v>
      </c>
      <c r="X62" s="73"/>
      <c r="Y62" s="113">
        <f t="shared" si="14"/>
        <v>0</v>
      </c>
      <c r="Z62" s="73"/>
      <c r="AA62" s="74">
        <v>0</v>
      </c>
      <c r="AB62" s="73"/>
      <c r="AC62" s="74">
        <f t="shared" si="22"/>
        <v>0</v>
      </c>
      <c r="AD62" s="73"/>
      <c r="AE62" s="74">
        <f t="shared" si="7"/>
        <v>0</v>
      </c>
      <c r="AF62" s="73"/>
      <c r="AG62" s="74">
        <f t="shared" si="15"/>
        <v>0</v>
      </c>
      <c r="AH62" s="82">
        <f t="shared" si="8"/>
        <v>0</v>
      </c>
      <c r="AI62" s="74"/>
      <c r="AJ62" s="139">
        <f t="shared" si="16"/>
        <v>0</v>
      </c>
    </row>
    <row r="63" spans="1:36" ht="15" customHeight="1" x14ac:dyDescent="0.2">
      <c r="A63" s="84" t="s">
        <v>249</v>
      </c>
      <c r="B63" t="s">
        <v>250</v>
      </c>
      <c r="C63" s="4" t="s">
        <v>9</v>
      </c>
      <c r="D63" s="19">
        <v>35</v>
      </c>
      <c r="E63" s="20">
        <f t="shared" si="9"/>
        <v>0</v>
      </c>
      <c r="F63" s="73"/>
      <c r="G63" s="74">
        <f t="shared" si="17"/>
        <v>0</v>
      </c>
      <c r="H63" s="73"/>
      <c r="I63" s="74">
        <f t="shared" si="1"/>
        <v>0</v>
      </c>
      <c r="J63" s="73"/>
      <c r="K63" s="113">
        <f t="shared" si="10"/>
        <v>0</v>
      </c>
      <c r="L63" s="73"/>
      <c r="M63" s="113">
        <f t="shared" si="11"/>
        <v>0</v>
      </c>
      <c r="N63" s="73"/>
      <c r="O63" s="74">
        <f t="shared" si="12"/>
        <v>0</v>
      </c>
      <c r="P63" s="73"/>
      <c r="Q63" s="113">
        <f t="shared" si="20"/>
        <v>0</v>
      </c>
      <c r="R63" s="73"/>
      <c r="S63" s="113">
        <f t="shared" si="3"/>
        <v>0</v>
      </c>
      <c r="T63" s="101"/>
      <c r="U63" s="74">
        <f t="shared" si="21"/>
        <v>0</v>
      </c>
      <c r="V63" s="73"/>
      <c r="W63" s="113">
        <f t="shared" si="13"/>
        <v>0</v>
      </c>
      <c r="X63" s="73"/>
      <c r="Y63" s="113">
        <f t="shared" si="14"/>
        <v>0</v>
      </c>
      <c r="Z63" s="73"/>
      <c r="AA63" s="74">
        <v>0</v>
      </c>
      <c r="AB63" s="73"/>
      <c r="AC63" s="74">
        <f t="shared" si="22"/>
        <v>0</v>
      </c>
      <c r="AD63" s="73"/>
      <c r="AE63" s="74">
        <f t="shared" si="7"/>
        <v>0</v>
      </c>
      <c r="AF63" s="73"/>
      <c r="AG63" s="74">
        <f t="shared" si="15"/>
        <v>0</v>
      </c>
      <c r="AH63" s="82">
        <f t="shared" si="8"/>
        <v>0</v>
      </c>
      <c r="AI63" s="74"/>
      <c r="AJ63" s="139">
        <f t="shared" si="16"/>
        <v>0</v>
      </c>
    </row>
    <row r="64" spans="1:36" ht="15" customHeight="1" x14ac:dyDescent="0.2">
      <c r="A64" s="84" t="s">
        <v>246</v>
      </c>
      <c r="B64" t="s">
        <v>65</v>
      </c>
      <c r="C64" s="4" t="s">
        <v>4</v>
      </c>
      <c r="D64" s="19">
        <v>140</v>
      </c>
      <c r="E64" s="20">
        <f t="shared" si="9"/>
        <v>0</v>
      </c>
      <c r="F64" s="73"/>
      <c r="G64" s="74">
        <f t="shared" si="17"/>
        <v>0</v>
      </c>
      <c r="H64" s="73"/>
      <c r="I64" s="74">
        <f t="shared" si="1"/>
        <v>0</v>
      </c>
      <c r="J64" s="73"/>
      <c r="K64" s="113">
        <f t="shared" si="10"/>
        <v>0</v>
      </c>
      <c r="L64" s="73"/>
      <c r="M64" s="113">
        <f t="shared" si="11"/>
        <v>0</v>
      </c>
      <c r="N64" s="73"/>
      <c r="O64" s="74">
        <f t="shared" si="12"/>
        <v>0</v>
      </c>
      <c r="P64" s="73"/>
      <c r="Q64" s="113">
        <f t="shared" si="20"/>
        <v>0</v>
      </c>
      <c r="R64" s="73"/>
      <c r="S64" s="113">
        <f t="shared" si="3"/>
        <v>0</v>
      </c>
      <c r="T64" s="101"/>
      <c r="U64" s="74">
        <f t="shared" si="21"/>
        <v>0</v>
      </c>
      <c r="V64" s="73"/>
      <c r="W64" s="113">
        <f t="shared" si="13"/>
        <v>0</v>
      </c>
      <c r="X64" s="73"/>
      <c r="Y64" s="113">
        <f t="shared" si="14"/>
        <v>0</v>
      </c>
      <c r="Z64" s="73"/>
      <c r="AA64" s="74">
        <v>0</v>
      </c>
      <c r="AB64" s="73"/>
      <c r="AC64" s="74">
        <f t="shared" si="22"/>
        <v>0</v>
      </c>
      <c r="AD64" s="73"/>
      <c r="AE64" s="74">
        <f t="shared" si="7"/>
        <v>0</v>
      </c>
      <c r="AF64" s="73"/>
      <c r="AG64" s="74">
        <f t="shared" si="15"/>
        <v>0</v>
      </c>
      <c r="AH64" s="82">
        <f t="shared" si="8"/>
        <v>0</v>
      </c>
      <c r="AI64" s="74"/>
      <c r="AJ64" s="139">
        <f t="shared" si="16"/>
        <v>0</v>
      </c>
    </row>
    <row r="65" spans="1:37" ht="15" customHeight="1" x14ac:dyDescent="0.2">
      <c r="A65" s="84" t="s">
        <v>228</v>
      </c>
      <c r="B65" t="str">
        <f>IF($A65="","",INDEX('MA-Liste'!$D:$D,MATCH($A65,'MA-Liste'!$M:$M,FALSE)))</f>
        <v>AeBo</v>
      </c>
      <c r="C65" s="4" t="str">
        <f ca="1">IF($A65="","",INDEX(INDIRECT("'MA-Liste'!"&amp;$C$11),MATCH($A65,'MA-Liste'!$M:$M,FALSE)))</f>
        <v>D</v>
      </c>
      <c r="D65" s="19">
        <f t="shared" ca="1" si="0"/>
        <v>100</v>
      </c>
      <c r="E65" s="20">
        <f t="shared" si="9"/>
        <v>0</v>
      </c>
      <c r="F65" s="73"/>
      <c r="G65" s="74">
        <f t="shared" ca="1" si="17"/>
        <v>0</v>
      </c>
      <c r="H65" s="73"/>
      <c r="I65" s="74">
        <f t="shared" ca="1" si="1"/>
        <v>0</v>
      </c>
      <c r="J65" s="73"/>
      <c r="K65" s="113">
        <f t="shared" ca="1" si="10"/>
        <v>0</v>
      </c>
      <c r="L65" s="73"/>
      <c r="M65" s="113">
        <f t="shared" ca="1" si="11"/>
        <v>0</v>
      </c>
      <c r="N65" s="73"/>
      <c r="O65" s="74">
        <f t="shared" ca="1" si="12"/>
        <v>0</v>
      </c>
      <c r="P65" s="73"/>
      <c r="Q65" s="113">
        <f t="shared" ca="1" si="20"/>
        <v>0</v>
      </c>
      <c r="R65" s="73"/>
      <c r="S65" s="113">
        <f t="shared" ca="1" si="3"/>
        <v>0</v>
      </c>
      <c r="T65" s="101"/>
      <c r="U65" s="74">
        <f t="shared" ca="1" si="21"/>
        <v>0</v>
      </c>
      <c r="V65" s="73"/>
      <c r="W65" s="113">
        <f t="shared" ca="1" si="13"/>
        <v>0</v>
      </c>
      <c r="X65" s="73"/>
      <c r="Y65" s="113">
        <f t="shared" ca="1" si="14"/>
        <v>0</v>
      </c>
      <c r="Z65" s="73"/>
      <c r="AA65" s="74">
        <v>0</v>
      </c>
      <c r="AB65" s="73"/>
      <c r="AC65" s="74">
        <f t="shared" ca="1" si="22"/>
        <v>0</v>
      </c>
      <c r="AD65" s="73"/>
      <c r="AE65" s="74">
        <f t="shared" ca="1" si="7"/>
        <v>0</v>
      </c>
      <c r="AF65" s="73"/>
      <c r="AG65" s="74">
        <f t="shared" ca="1" si="15"/>
        <v>0</v>
      </c>
      <c r="AH65" s="82">
        <f t="shared" ca="1" si="8"/>
        <v>0</v>
      </c>
      <c r="AI65" s="74"/>
      <c r="AJ65" s="139">
        <f t="shared" ca="1" si="16"/>
        <v>0</v>
      </c>
    </row>
    <row r="66" spans="1:37" ht="15" customHeight="1" x14ac:dyDescent="0.2">
      <c r="A66" s="84" t="s">
        <v>252</v>
      </c>
      <c r="B66" s="14" t="s">
        <v>65</v>
      </c>
      <c r="C66" s="18" t="s">
        <v>8</v>
      </c>
      <c r="D66" s="19">
        <v>60</v>
      </c>
      <c r="E66" s="20">
        <f t="shared" si="9"/>
        <v>14.25</v>
      </c>
      <c r="F66" s="73"/>
      <c r="G66" s="74">
        <f t="shared" si="17"/>
        <v>0</v>
      </c>
      <c r="H66" s="73"/>
      <c r="I66" s="74">
        <f t="shared" si="1"/>
        <v>0</v>
      </c>
      <c r="J66" s="73"/>
      <c r="K66" s="113">
        <f t="shared" si="10"/>
        <v>0</v>
      </c>
      <c r="L66" s="73">
        <v>14.25</v>
      </c>
      <c r="M66" s="113">
        <f t="shared" si="11"/>
        <v>855</v>
      </c>
      <c r="N66" s="73"/>
      <c r="O66" s="74">
        <f t="shared" si="12"/>
        <v>0</v>
      </c>
      <c r="P66" s="73"/>
      <c r="Q66" s="113">
        <f t="shared" si="20"/>
        <v>0</v>
      </c>
      <c r="R66" s="73"/>
      <c r="S66" s="113">
        <f t="shared" si="3"/>
        <v>0</v>
      </c>
      <c r="T66" s="101"/>
      <c r="U66" s="74">
        <f t="shared" si="21"/>
        <v>0</v>
      </c>
      <c r="V66" s="73"/>
      <c r="W66" s="113">
        <f t="shared" si="13"/>
        <v>0</v>
      </c>
      <c r="X66" s="73"/>
      <c r="Y66" s="113">
        <f t="shared" si="14"/>
        <v>0</v>
      </c>
      <c r="Z66" s="73"/>
      <c r="AA66" s="74">
        <v>0</v>
      </c>
      <c r="AB66" s="73"/>
      <c r="AC66" s="74">
        <f t="shared" si="22"/>
        <v>0</v>
      </c>
      <c r="AD66" s="73"/>
      <c r="AE66" s="74">
        <f t="shared" si="7"/>
        <v>0</v>
      </c>
      <c r="AF66" s="73"/>
      <c r="AG66" s="74">
        <f t="shared" si="15"/>
        <v>0</v>
      </c>
      <c r="AH66" s="82">
        <f t="shared" si="8"/>
        <v>855</v>
      </c>
      <c r="AI66" s="74"/>
      <c r="AJ66" s="139">
        <f t="shared" si="16"/>
        <v>855</v>
      </c>
    </row>
    <row r="67" spans="1:37" ht="15" customHeight="1" x14ac:dyDescent="0.2">
      <c r="A67" s="90" t="s">
        <v>253</v>
      </c>
      <c r="B67" s="14" t="s">
        <v>65</v>
      </c>
      <c r="C67" s="18" t="s">
        <v>6</v>
      </c>
      <c r="D67" s="19">
        <v>100</v>
      </c>
      <c r="E67" s="20">
        <f t="shared" si="9"/>
        <v>0</v>
      </c>
      <c r="F67" s="73"/>
      <c r="G67" s="74">
        <f t="shared" si="17"/>
        <v>0</v>
      </c>
      <c r="H67" s="73"/>
      <c r="I67" s="74">
        <f t="shared" si="1"/>
        <v>0</v>
      </c>
      <c r="J67" s="73"/>
      <c r="K67" s="113">
        <f t="shared" si="10"/>
        <v>0</v>
      </c>
      <c r="L67" s="73"/>
      <c r="M67" s="113">
        <f t="shared" si="11"/>
        <v>0</v>
      </c>
      <c r="N67" s="73"/>
      <c r="O67" s="74">
        <f t="shared" si="12"/>
        <v>0</v>
      </c>
      <c r="P67" s="73"/>
      <c r="Q67" s="113">
        <f t="shared" si="20"/>
        <v>0</v>
      </c>
      <c r="R67" s="73"/>
      <c r="S67" s="113">
        <f t="shared" si="3"/>
        <v>0</v>
      </c>
      <c r="T67" s="101"/>
      <c r="U67" s="74">
        <f t="shared" si="21"/>
        <v>0</v>
      </c>
      <c r="V67" s="73"/>
      <c r="W67" s="113">
        <f t="shared" si="13"/>
        <v>0</v>
      </c>
      <c r="X67" s="73"/>
      <c r="Y67" s="113">
        <f t="shared" si="14"/>
        <v>0</v>
      </c>
      <c r="Z67" s="73"/>
      <c r="AA67" s="74">
        <v>0</v>
      </c>
      <c r="AB67" s="73"/>
      <c r="AC67" s="74">
        <f t="shared" si="22"/>
        <v>0</v>
      </c>
      <c r="AD67" s="73"/>
      <c r="AE67" s="74">
        <f t="shared" si="7"/>
        <v>0</v>
      </c>
      <c r="AF67" s="73"/>
      <c r="AG67" s="74">
        <f t="shared" si="15"/>
        <v>0</v>
      </c>
      <c r="AH67" s="82">
        <f t="shared" si="8"/>
        <v>0</v>
      </c>
      <c r="AI67" s="74"/>
      <c r="AJ67" s="139">
        <f t="shared" si="16"/>
        <v>0</v>
      </c>
    </row>
    <row r="68" spans="1:37" ht="15" customHeight="1" x14ac:dyDescent="0.2">
      <c r="A68" s="90" t="s">
        <v>254</v>
      </c>
      <c r="B68" s="14" t="s">
        <v>65</v>
      </c>
      <c r="C68" s="18" t="s">
        <v>8</v>
      </c>
      <c r="D68" s="19">
        <v>60</v>
      </c>
      <c r="E68" s="20">
        <f t="shared" si="9"/>
        <v>0</v>
      </c>
      <c r="F68" s="73"/>
      <c r="G68" s="74">
        <f t="shared" si="17"/>
        <v>0</v>
      </c>
      <c r="H68" s="73"/>
      <c r="I68" s="74">
        <f t="shared" si="1"/>
        <v>0</v>
      </c>
      <c r="J68" s="73"/>
      <c r="K68" s="113">
        <f t="shared" si="10"/>
        <v>0</v>
      </c>
      <c r="L68" s="73"/>
      <c r="M68" s="113">
        <f t="shared" si="11"/>
        <v>0</v>
      </c>
      <c r="N68" s="73"/>
      <c r="O68" s="74">
        <f t="shared" si="12"/>
        <v>0</v>
      </c>
      <c r="P68" s="73"/>
      <c r="Q68" s="113">
        <f t="shared" si="20"/>
        <v>0</v>
      </c>
      <c r="R68" s="73"/>
      <c r="S68" s="113">
        <f t="shared" si="3"/>
        <v>0</v>
      </c>
      <c r="T68" s="101"/>
      <c r="U68" s="74">
        <f t="shared" si="21"/>
        <v>0</v>
      </c>
      <c r="V68" s="73"/>
      <c r="W68" s="113">
        <f t="shared" si="13"/>
        <v>0</v>
      </c>
      <c r="X68" s="73"/>
      <c r="Y68" s="113">
        <f t="shared" si="14"/>
        <v>0</v>
      </c>
      <c r="Z68" s="73"/>
      <c r="AA68" s="74">
        <v>0</v>
      </c>
      <c r="AB68" s="73"/>
      <c r="AC68" s="74">
        <f t="shared" si="22"/>
        <v>0</v>
      </c>
      <c r="AD68" s="73"/>
      <c r="AE68" s="74">
        <f t="shared" si="7"/>
        <v>0</v>
      </c>
      <c r="AF68" s="73"/>
      <c r="AG68" s="74">
        <f t="shared" si="15"/>
        <v>0</v>
      </c>
      <c r="AH68" s="82">
        <f t="shared" si="8"/>
        <v>0</v>
      </c>
      <c r="AI68" s="74"/>
      <c r="AJ68" s="147">
        <f t="shared" si="16"/>
        <v>0</v>
      </c>
    </row>
    <row r="69" spans="1:37" ht="15" customHeight="1" x14ac:dyDescent="0.2">
      <c r="A69" s="90" t="s">
        <v>255</v>
      </c>
      <c r="B69" s="14" t="s">
        <v>65</v>
      </c>
      <c r="C69" s="18" t="s">
        <v>5</v>
      </c>
      <c r="D69" s="19">
        <v>118</v>
      </c>
      <c r="E69" s="20">
        <f t="shared" si="9"/>
        <v>0</v>
      </c>
      <c r="F69" s="73"/>
      <c r="G69" s="74">
        <f t="shared" si="17"/>
        <v>0</v>
      </c>
      <c r="H69" s="73"/>
      <c r="I69" s="74">
        <f t="shared" si="1"/>
        <v>0</v>
      </c>
      <c r="J69" s="73"/>
      <c r="K69" s="113">
        <f t="shared" si="10"/>
        <v>0</v>
      </c>
      <c r="L69" s="73"/>
      <c r="M69" s="113">
        <f t="shared" si="11"/>
        <v>0</v>
      </c>
      <c r="N69" s="73"/>
      <c r="O69" s="74">
        <f t="shared" si="12"/>
        <v>0</v>
      </c>
      <c r="P69" s="73"/>
      <c r="Q69" s="113">
        <f t="shared" si="20"/>
        <v>0</v>
      </c>
      <c r="R69" s="73"/>
      <c r="S69" s="113">
        <f t="shared" si="3"/>
        <v>0</v>
      </c>
      <c r="T69" s="101"/>
      <c r="U69" s="74">
        <f t="shared" si="21"/>
        <v>0</v>
      </c>
      <c r="V69" s="73"/>
      <c r="W69" s="113">
        <f t="shared" si="13"/>
        <v>0</v>
      </c>
      <c r="X69" s="73"/>
      <c r="Y69" s="113">
        <f t="shared" si="14"/>
        <v>0</v>
      </c>
      <c r="Z69" s="73"/>
      <c r="AA69" s="74">
        <v>0</v>
      </c>
      <c r="AB69" s="73"/>
      <c r="AC69" s="74">
        <f t="shared" si="22"/>
        <v>0</v>
      </c>
      <c r="AD69" s="73"/>
      <c r="AE69" s="74">
        <f t="shared" si="7"/>
        <v>0</v>
      </c>
      <c r="AF69" s="73"/>
      <c r="AG69" s="74">
        <f t="shared" si="15"/>
        <v>0</v>
      </c>
      <c r="AH69" s="82">
        <f t="shared" si="8"/>
        <v>0</v>
      </c>
      <c r="AI69" s="74"/>
      <c r="AJ69" s="147">
        <f t="shared" si="16"/>
        <v>0</v>
      </c>
    </row>
    <row r="70" spans="1:37" ht="15" customHeight="1" x14ac:dyDescent="0.2">
      <c r="A70" s="90" t="s">
        <v>256</v>
      </c>
      <c r="B70" s="14" t="s">
        <v>65</v>
      </c>
      <c r="C70" s="18" t="s">
        <v>5</v>
      </c>
      <c r="D70" s="19">
        <v>118</v>
      </c>
      <c r="E70" s="20">
        <f t="shared" si="9"/>
        <v>4</v>
      </c>
      <c r="F70" s="73"/>
      <c r="G70" s="74">
        <f t="shared" si="17"/>
        <v>0</v>
      </c>
      <c r="H70" s="73"/>
      <c r="I70" s="74">
        <f t="shared" si="1"/>
        <v>0</v>
      </c>
      <c r="J70" s="73"/>
      <c r="K70" s="113">
        <f t="shared" si="10"/>
        <v>0</v>
      </c>
      <c r="L70" s="73"/>
      <c r="M70" s="113">
        <f t="shared" si="11"/>
        <v>0</v>
      </c>
      <c r="N70" s="73"/>
      <c r="O70" s="74">
        <f t="shared" si="12"/>
        <v>0</v>
      </c>
      <c r="P70" s="73"/>
      <c r="Q70" s="113">
        <f t="shared" si="20"/>
        <v>0</v>
      </c>
      <c r="R70" s="73"/>
      <c r="S70" s="113">
        <f t="shared" si="3"/>
        <v>0</v>
      </c>
      <c r="T70" s="101"/>
      <c r="U70" s="74">
        <f t="shared" si="21"/>
        <v>0</v>
      </c>
      <c r="V70" s="73"/>
      <c r="W70" s="113">
        <f t="shared" si="13"/>
        <v>0</v>
      </c>
      <c r="X70" s="73">
        <v>4</v>
      </c>
      <c r="Y70" s="113">
        <f t="shared" si="14"/>
        <v>472</v>
      </c>
      <c r="Z70" s="73"/>
      <c r="AA70" s="74">
        <v>0</v>
      </c>
      <c r="AB70" s="73"/>
      <c r="AC70" s="74">
        <f t="shared" si="22"/>
        <v>0</v>
      </c>
      <c r="AD70" s="73"/>
      <c r="AE70" s="74">
        <f t="shared" si="7"/>
        <v>0</v>
      </c>
      <c r="AF70" s="73"/>
      <c r="AG70" s="74">
        <f t="shared" si="15"/>
        <v>0</v>
      </c>
      <c r="AH70" s="82">
        <f t="shared" si="8"/>
        <v>472</v>
      </c>
      <c r="AI70" s="74"/>
      <c r="AJ70" s="147">
        <f t="shared" si="16"/>
        <v>472</v>
      </c>
    </row>
    <row r="71" spans="1:37" ht="15" customHeight="1" x14ac:dyDescent="0.2">
      <c r="A71" s="90" t="s">
        <v>257</v>
      </c>
      <c r="B71" s="14" t="s">
        <v>65</v>
      </c>
      <c r="C71" s="18" t="s">
        <v>5</v>
      </c>
      <c r="D71" s="19">
        <v>118</v>
      </c>
      <c r="E71" s="20">
        <f t="shared" si="9"/>
        <v>0</v>
      </c>
      <c r="F71" s="73"/>
      <c r="G71" s="74">
        <f t="shared" si="17"/>
        <v>0</v>
      </c>
      <c r="H71" s="73"/>
      <c r="I71" s="74">
        <f t="shared" si="1"/>
        <v>0</v>
      </c>
      <c r="J71" s="73"/>
      <c r="K71" s="113">
        <f t="shared" si="10"/>
        <v>0</v>
      </c>
      <c r="L71" s="73"/>
      <c r="M71" s="113">
        <f t="shared" si="11"/>
        <v>0</v>
      </c>
      <c r="N71" s="73"/>
      <c r="O71" s="74">
        <f t="shared" si="12"/>
        <v>0</v>
      </c>
      <c r="P71" s="73"/>
      <c r="Q71" s="113">
        <f t="shared" si="20"/>
        <v>0</v>
      </c>
      <c r="R71" s="73"/>
      <c r="S71" s="113">
        <f t="shared" si="3"/>
        <v>0</v>
      </c>
      <c r="T71" s="101"/>
      <c r="U71" s="74">
        <f t="shared" si="21"/>
        <v>0</v>
      </c>
      <c r="V71" s="73"/>
      <c r="W71" s="113">
        <f t="shared" si="13"/>
        <v>0</v>
      </c>
      <c r="X71" s="73"/>
      <c r="Y71" s="113">
        <f t="shared" si="14"/>
        <v>0</v>
      </c>
      <c r="Z71" s="73"/>
      <c r="AA71" s="74">
        <v>0</v>
      </c>
      <c r="AB71" s="73"/>
      <c r="AC71" s="74">
        <f t="shared" si="22"/>
        <v>0</v>
      </c>
      <c r="AD71" s="73"/>
      <c r="AE71" s="74">
        <f t="shared" si="7"/>
        <v>0</v>
      </c>
      <c r="AF71" s="73"/>
      <c r="AG71" s="74">
        <f t="shared" si="15"/>
        <v>0</v>
      </c>
      <c r="AH71" s="82">
        <f t="shared" si="8"/>
        <v>0</v>
      </c>
      <c r="AI71" s="74"/>
      <c r="AJ71" s="147">
        <f t="shared" si="16"/>
        <v>0</v>
      </c>
    </row>
    <row r="72" spans="1:37" ht="15" customHeight="1" x14ac:dyDescent="0.2">
      <c r="A72" s="90" t="s">
        <v>264</v>
      </c>
      <c r="B72" s="14" t="s">
        <v>65</v>
      </c>
      <c r="C72" s="18" t="s">
        <v>6</v>
      </c>
      <c r="D72" s="19">
        <v>100</v>
      </c>
      <c r="E72" s="20">
        <f t="shared" si="9"/>
        <v>0</v>
      </c>
      <c r="F72" s="73"/>
      <c r="G72" s="74">
        <f t="shared" si="17"/>
        <v>0</v>
      </c>
      <c r="H72" s="73"/>
      <c r="I72" s="74">
        <f t="shared" si="1"/>
        <v>0</v>
      </c>
      <c r="J72" s="73"/>
      <c r="K72" s="113">
        <f t="shared" si="10"/>
        <v>0</v>
      </c>
      <c r="L72" s="73"/>
      <c r="M72" s="113">
        <f t="shared" si="11"/>
        <v>0</v>
      </c>
      <c r="N72" s="73"/>
      <c r="O72" s="74">
        <f t="shared" si="12"/>
        <v>0</v>
      </c>
      <c r="P72" s="73"/>
      <c r="Q72" s="113">
        <f t="shared" si="20"/>
        <v>0</v>
      </c>
      <c r="R72" s="73"/>
      <c r="S72" s="113">
        <f t="shared" si="3"/>
        <v>0</v>
      </c>
      <c r="T72" s="101"/>
      <c r="U72" s="74">
        <f t="shared" si="21"/>
        <v>0</v>
      </c>
      <c r="V72" s="73"/>
      <c r="W72" s="113">
        <f t="shared" si="13"/>
        <v>0</v>
      </c>
      <c r="X72" s="73"/>
      <c r="Y72" s="113">
        <f t="shared" si="14"/>
        <v>0</v>
      </c>
      <c r="Z72" s="73"/>
      <c r="AA72" s="74">
        <v>0</v>
      </c>
      <c r="AB72" s="73"/>
      <c r="AC72" s="74">
        <f t="shared" si="22"/>
        <v>0</v>
      </c>
      <c r="AD72" s="73"/>
      <c r="AE72" s="74">
        <f t="shared" si="7"/>
        <v>0</v>
      </c>
      <c r="AF72" s="73"/>
      <c r="AG72" s="74">
        <f t="shared" si="15"/>
        <v>0</v>
      </c>
      <c r="AH72" s="82">
        <f t="shared" si="8"/>
        <v>0</v>
      </c>
      <c r="AI72" s="74"/>
      <c r="AJ72" s="147">
        <f t="shared" si="16"/>
        <v>0</v>
      </c>
    </row>
    <row r="73" spans="1:37" ht="15" customHeight="1" x14ac:dyDescent="0.2">
      <c r="A73" s="90" t="s">
        <v>322</v>
      </c>
      <c r="B73" s="14" t="s">
        <v>65</v>
      </c>
      <c r="C73" s="18" t="s">
        <v>6</v>
      </c>
      <c r="D73" s="19">
        <v>100</v>
      </c>
      <c r="E73" s="20">
        <f>SUM(F73++H73+J73+L73+N73+P73+R73+T73+V73+X73+Z73+AB73+AD73+AF73)</f>
        <v>87</v>
      </c>
      <c r="F73" s="73"/>
      <c r="G73" s="74">
        <f>IF(D73="",0,D73*F73)</f>
        <v>0</v>
      </c>
      <c r="H73" s="73"/>
      <c r="I73" s="74">
        <f>IF(D73="",0,D73*H73)</f>
        <v>0</v>
      </c>
      <c r="J73" s="73"/>
      <c r="K73" s="113">
        <f>IF($D73="",0,$D73*J73)</f>
        <v>0</v>
      </c>
      <c r="L73" s="73"/>
      <c r="M73" s="113">
        <f>IF($D73="",0,$D73*L73)</f>
        <v>0</v>
      </c>
      <c r="N73" s="73"/>
      <c r="O73" s="74">
        <f>IF($D73="",0,$D73*N73)</f>
        <v>0</v>
      </c>
      <c r="P73" s="73"/>
      <c r="Q73" s="113">
        <f t="shared" si="20"/>
        <v>0</v>
      </c>
      <c r="R73" s="73"/>
      <c r="S73" s="113">
        <f>IF($D73="",0,$D73*R73)</f>
        <v>0</v>
      </c>
      <c r="T73" s="101"/>
      <c r="U73" s="74">
        <f t="shared" si="21"/>
        <v>0</v>
      </c>
      <c r="V73" s="73"/>
      <c r="W73" s="113">
        <f>IF($D73="",0,$D73*V73)</f>
        <v>0</v>
      </c>
      <c r="X73" s="73">
        <v>87</v>
      </c>
      <c r="Y73" s="113">
        <f>IF($D73="",0,$D73*X73)</f>
        <v>8700</v>
      </c>
      <c r="Z73" s="73"/>
      <c r="AA73" s="74">
        <v>0</v>
      </c>
      <c r="AB73" s="73"/>
      <c r="AC73" s="74">
        <f>IF(D73="",0,D73*AB73)</f>
        <v>0</v>
      </c>
      <c r="AD73" s="73"/>
      <c r="AE73" s="74">
        <f>IF(D73="",0,D73*AD73)</f>
        <v>0</v>
      </c>
      <c r="AF73" s="73"/>
      <c r="AG73" s="74">
        <f>IF(D73="",0,D73*AF73)</f>
        <v>0</v>
      </c>
      <c r="AH73" s="82">
        <f>IF(D73="",0,D73*E73)</f>
        <v>8700</v>
      </c>
      <c r="AI73" s="74"/>
      <c r="AJ73" s="147">
        <f>SUM(AH73+AI73)</f>
        <v>8700</v>
      </c>
    </row>
    <row r="74" spans="1:37" ht="15" customHeight="1" x14ac:dyDescent="0.2">
      <c r="A74" s="90" t="s">
        <v>323</v>
      </c>
      <c r="B74" s="14" t="s">
        <v>65</v>
      </c>
      <c r="C74" s="18" t="s">
        <v>6</v>
      </c>
      <c r="D74" s="19">
        <v>100</v>
      </c>
      <c r="E74" s="20">
        <f>SUM(F74++H74+J74+L74+N74+P74+R74+T74+V74+X74+Z74+AB74+AD74+AF74)</f>
        <v>3.75</v>
      </c>
      <c r="F74" s="73"/>
      <c r="G74" s="74">
        <f>IF(D74="",0,D74*F74)</f>
        <v>0</v>
      </c>
      <c r="H74" s="73"/>
      <c r="I74" s="74">
        <f>IF(D74="",0,D74*H74)</f>
        <v>0</v>
      </c>
      <c r="J74" s="73"/>
      <c r="K74" s="113">
        <f>IF($D74="",0,$D74*J74)</f>
        <v>0</v>
      </c>
      <c r="L74" s="73"/>
      <c r="M74" s="113">
        <f>IF($D74="",0,$D74*L74)</f>
        <v>0</v>
      </c>
      <c r="N74" s="73"/>
      <c r="O74" s="74">
        <f>IF($D74="",0,$D74*N74)</f>
        <v>0</v>
      </c>
      <c r="P74" s="73"/>
      <c r="Q74" s="113">
        <f t="shared" si="20"/>
        <v>0</v>
      </c>
      <c r="R74" s="73"/>
      <c r="S74" s="113">
        <f>IF($D74="",0,$D74*R74)</f>
        <v>0</v>
      </c>
      <c r="T74" s="101"/>
      <c r="U74" s="74">
        <f t="shared" si="21"/>
        <v>0</v>
      </c>
      <c r="V74" s="73"/>
      <c r="W74" s="113">
        <f>IF($D74="",0,$D74*V74)</f>
        <v>0</v>
      </c>
      <c r="X74" s="73">
        <v>3.75</v>
      </c>
      <c r="Y74" s="113">
        <f>IF($D74="",0,$D74*X74)</f>
        <v>375</v>
      </c>
      <c r="Z74" s="73"/>
      <c r="AA74" s="74">
        <v>0</v>
      </c>
      <c r="AB74" s="73"/>
      <c r="AC74" s="74">
        <f>IF(D74="",0,D74*AB74)</f>
        <v>0</v>
      </c>
      <c r="AD74" s="73"/>
      <c r="AE74" s="74">
        <f>IF(D74="",0,D74*AD74)</f>
        <v>0</v>
      </c>
      <c r="AF74" s="73"/>
      <c r="AG74" s="74">
        <f>IF(D74="",0,D74*AF74)</f>
        <v>0</v>
      </c>
      <c r="AH74" s="82">
        <f>IF(D74="",0,D74*E74)</f>
        <v>375</v>
      </c>
      <c r="AI74" s="74"/>
      <c r="AJ74" s="147">
        <f>SUM(AH74+AI74)</f>
        <v>375</v>
      </c>
    </row>
    <row r="75" spans="1:37" ht="15" customHeight="1" x14ac:dyDescent="0.2">
      <c r="A75" s="90" t="s">
        <v>260</v>
      </c>
      <c r="B75" s="14" t="s">
        <v>65</v>
      </c>
      <c r="C75" s="18" t="s">
        <v>6</v>
      </c>
      <c r="D75" s="19">
        <v>100</v>
      </c>
      <c r="E75" s="20">
        <f t="shared" si="9"/>
        <v>0</v>
      </c>
      <c r="F75" s="73"/>
      <c r="G75" s="74">
        <f t="shared" si="17"/>
        <v>0</v>
      </c>
      <c r="H75" s="73"/>
      <c r="I75" s="74">
        <f t="shared" si="1"/>
        <v>0</v>
      </c>
      <c r="J75" s="73"/>
      <c r="K75" s="113">
        <f t="shared" si="10"/>
        <v>0</v>
      </c>
      <c r="L75" s="73"/>
      <c r="M75" s="113">
        <f t="shared" si="11"/>
        <v>0</v>
      </c>
      <c r="N75" s="73"/>
      <c r="O75" s="74">
        <f t="shared" si="12"/>
        <v>0</v>
      </c>
      <c r="P75" s="73"/>
      <c r="Q75" s="113">
        <f t="shared" si="20"/>
        <v>0</v>
      </c>
      <c r="R75" s="73"/>
      <c r="S75" s="113">
        <f t="shared" si="3"/>
        <v>0</v>
      </c>
      <c r="T75" s="73"/>
      <c r="U75" s="74">
        <f t="shared" si="21"/>
        <v>0</v>
      </c>
      <c r="V75" s="73"/>
      <c r="W75" s="113">
        <f t="shared" si="13"/>
        <v>0</v>
      </c>
      <c r="X75" s="73"/>
      <c r="Y75" s="113">
        <f t="shared" si="14"/>
        <v>0</v>
      </c>
      <c r="Z75" s="73"/>
      <c r="AA75" s="74">
        <v>0</v>
      </c>
      <c r="AB75" s="73"/>
      <c r="AC75" s="74">
        <f t="shared" si="22"/>
        <v>0</v>
      </c>
      <c r="AD75" s="73"/>
      <c r="AE75" s="74">
        <f t="shared" si="7"/>
        <v>0</v>
      </c>
      <c r="AF75" s="73"/>
      <c r="AG75" s="74">
        <f t="shared" si="15"/>
        <v>0</v>
      </c>
      <c r="AH75" s="82">
        <f t="shared" si="8"/>
        <v>0</v>
      </c>
      <c r="AI75" s="74"/>
      <c r="AJ75" s="147">
        <f t="shared" si="16"/>
        <v>0</v>
      </c>
    </row>
    <row r="76" spans="1:37" ht="15" customHeight="1" x14ac:dyDescent="0.2">
      <c r="A76" s="90" t="s">
        <v>265</v>
      </c>
      <c r="B76" t="str">
        <f>IF($A76="","",INDEX('MA-Liste'!$D:$D,MATCH($A76,'MA-Liste'!$M:$M,FALSE)))</f>
        <v>AeBo</v>
      </c>
      <c r="C76" s="4" t="str">
        <f ca="1">IF($A76="","",INDEX(INDIRECT("'MA-Liste'!"&amp;$C$11),MATCH($A76,'MA-Liste'!$M:$M,FALSE)))</f>
        <v>D</v>
      </c>
      <c r="D76" s="19">
        <f ca="1">IF(OR($C76="",$C76=0),"",VLOOKUP($C76,Ansätze,$D$11,FALSE))</f>
        <v>100</v>
      </c>
      <c r="E76" s="20">
        <f t="shared" si="9"/>
        <v>0</v>
      </c>
      <c r="F76" s="73"/>
      <c r="G76" s="74">
        <f t="shared" ca="1" si="17"/>
        <v>0</v>
      </c>
      <c r="H76" s="73"/>
      <c r="I76" s="74">
        <f t="shared" ca="1" si="1"/>
        <v>0</v>
      </c>
      <c r="J76" s="73"/>
      <c r="K76" s="113">
        <f t="shared" ca="1" si="10"/>
        <v>0</v>
      </c>
      <c r="L76" s="73"/>
      <c r="M76" s="113">
        <f t="shared" ca="1" si="11"/>
        <v>0</v>
      </c>
      <c r="N76" s="73"/>
      <c r="O76" s="74">
        <f t="shared" ca="1" si="12"/>
        <v>0</v>
      </c>
      <c r="P76" s="73"/>
      <c r="Q76" s="113">
        <f t="shared" ca="1" si="20"/>
        <v>0</v>
      </c>
      <c r="R76" s="73"/>
      <c r="S76" s="113">
        <f t="shared" ca="1" si="3"/>
        <v>0</v>
      </c>
      <c r="T76" s="73"/>
      <c r="U76" s="74">
        <f t="shared" ca="1" si="21"/>
        <v>0</v>
      </c>
      <c r="V76" s="73"/>
      <c r="W76" s="113">
        <f t="shared" ca="1" si="13"/>
        <v>0</v>
      </c>
      <c r="X76" s="73"/>
      <c r="Y76" s="113">
        <f t="shared" ca="1" si="14"/>
        <v>0</v>
      </c>
      <c r="Z76" s="73"/>
      <c r="AA76" s="74">
        <v>0</v>
      </c>
      <c r="AB76" s="73"/>
      <c r="AC76" s="74">
        <f t="shared" ca="1" si="22"/>
        <v>0</v>
      </c>
      <c r="AD76" s="73"/>
      <c r="AE76" s="74">
        <f t="shared" ca="1" si="7"/>
        <v>0</v>
      </c>
      <c r="AF76" s="73"/>
      <c r="AG76" s="74">
        <f t="shared" ca="1" si="15"/>
        <v>0</v>
      </c>
      <c r="AH76" s="82">
        <f t="shared" ca="1" si="8"/>
        <v>0</v>
      </c>
      <c r="AI76" s="74"/>
      <c r="AJ76" s="147">
        <f t="shared" ca="1" si="16"/>
        <v>0</v>
      </c>
    </row>
    <row r="77" spans="1:37" ht="15" customHeight="1" x14ac:dyDescent="0.2">
      <c r="A77" s="90" t="s">
        <v>263</v>
      </c>
      <c r="B77" s="14" t="s">
        <v>65</v>
      </c>
      <c r="C77" s="18" t="s">
        <v>6</v>
      </c>
      <c r="D77" s="19">
        <v>100</v>
      </c>
      <c r="E77" s="20">
        <f t="shared" si="9"/>
        <v>96.25</v>
      </c>
      <c r="F77" s="73"/>
      <c r="G77" s="74">
        <f t="shared" si="17"/>
        <v>0</v>
      </c>
      <c r="H77" s="73"/>
      <c r="I77" s="74">
        <f t="shared" si="1"/>
        <v>0</v>
      </c>
      <c r="J77" s="73"/>
      <c r="K77" s="113">
        <f t="shared" si="10"/>
        <v>0</v>
      </c>
      <c r="L77" s="73"/>
      <c r="M77" s="113">
        <f t="shared" si="11"/>
        <v>0</v>
      </c>
      <c r="N77" s="73"/>
      <c r="O77" s="74">
        <f t="shared" si="12"/>
        <v>0</v>
      </c>
      <c r="P77" s="73"/>
      <c r="Q77" s="113">
        <f t="shared" ref="Q77:Q85" si="23">IF($D77="",0,$D77*P77)</f>
        <v>0</v>
      </c>
      <c r="R77" s="73"/>
      <c r="S77" s="113">
        <f t="shared" si="3"/>
        <v>0</v>
      </c>
      <c r="T77" s="73"/>
      <c r="U77" s="74">
        <f t="shared" ref="U77:U85" si="24">IF($D77="",0,$D77*T77)</f>
        <v>0</v>
      </c>
      <c r="V77" s="73"/>
      <c r="W77" s="113">
        <f t="shared" si="13"/>
        <v>0</v>
      </c>
      <c r="X77" s="73">
        <v>96.25</v>
      </c>
      <c r="Y77" s="113">
        <f t="shared" si="14"/>
        <v>9625</v>
      </c>
      <c r="Z77" s="73"/>
      <c r="AA77" s="74">
        <v>0</v>
      </c>
      <c r="AB77" s="73"/>
      <c r="AC77" s="74">
        <f t="shared" si="22"/>
        <v>0</v>
      </c>
      <c r="AD77" s="73"/>
      <c r="AE77" s="74">
        <f t="shared" si="7"/>
        <v>0</v>
      </c>
      <c r="AF77" s="73"/>
      <c r="AG77" s="74">
        <f t="shared" si="15"/>
        <v>0</v>
      </c>
      <c r="AH77" s="82">
        <f t="shared" si="8"/>
        <v>9625</v>
      </c>
      <c r="AI77" s="74"/>
      <c r="AJ77" s="147">
        <f t="shared" si="16"/>
        <v>9625</v>
      </c>
      <c r="AK77" s="141"/>
    </row>
    <row r="78" spans="1:37" ht="15" customHeight="1" x14ac:dyDescent="0.2">
      <c r="A78" s="84" t="s">
        <v>292</v>
      </c>
      <c r="B78" t="s">
        <v>65</v>
      </c>
      <c r="C78" s="4" t="s">
        <v>9</v>
      </c>
      <c r="D78" s="19">
        <v>35</v>
      </c>
      <c r="E78" s="20">
        <f t="shared" si="9"/>
        <v>19.5</v>
      </c>
      <c r="F78" s="73"/>
      <c r="G78" s="74">
        <f t="shared" si="17"/>
        <v>0</v>
      </c>
      <c r="H78" s="73"/>
      <c r="I78" s="74">
        <f t="shared" si="1"/>
        <v>0</v>
      </c>
      <c r="J78" s="73"/>
      <c r="K78" s="113">
        <f t="shared" si="10"/>
        <v>0</v>
      </c>
      <c r="L78" s="73"/>
      <c r="M78" s="113">
        <f t="shared" si="11"/>
        <v>0</v>
      </c>
      <c r="N78" s="73"/>
      <c r="O78" s="74">
        <f t="shared" si="12"/>
        <v>0</v>
      </c>
      <c r="P78" s="73"/>
      <c r="Q78" s="113">
        <f t="shared" si="23"/>
        <v>0</v>
      </c>
      <c r="R78" s="73"/>
      <c r="S78" s="113">
        <f t="shared" si="3"/>
        <v>0</v>
      </c>
      <c r="T78" s="73"/>
      <c r="U78" s="74">
        <f t="shared" si="24"/>
        <v>0</v>
      </c>
      <c r="V78" s="73"/>
      <c r="W78" s="113">
        <f t="shared" si="13"/>
        <v>0</v>
      </c>
      <c r="X78" s="73">
        <v>19.5</v>
      </c>
      <c r="Y78" s="113">
        <f t="shared" si="14"/>
        <v>682.5</v>
      </c>
      <c r="Z78" s="73"/>
      <c r="AA78" s="74">
        <v>0</v>
      </c>
      <c r="AB78" s="73"/>
      <c r="AC78" s="74">
        <f t="shared" si="22"/>
        <v>0</v>
      </c>
      <c r="AD78" s="73"/>
      <c r="AE78" s="74">
        <f t="shared" si="7"/>
        <v>0</v>
      </c>
      <c r="AF78" s="73"/>
      <c r="AG78" s="74">
        <f t="shared" si="15"/>
        <v>0</v>
      </c>
      <c r="AH78" s="82">
        <f t="shared" si="8"/>
        <v>682.5</v>
      </c>
      <c r="AI78" s="74"/>
      <c r="AJ78" s="147">
        <f t="shared" si="16"/>
        <v>682.5</v>
      </c>
      <c r="AK78" s="141"/>
    </row>
    <row r="79" spans="1:37" ht="15" customHeight="1" x14ac:dyDescent="0.2">
      <c r="A79" s="84" t="s">
        <v>293</v>
      </c>
      <c r="B79" s="14" t="s">
        <v>65</v>
      </c>
      <c r="C79" s="18" t="s">
        <v>5</v>
      </c>
      <c r="D79" s="19">
        <v>118</v>
      </c>
      <c r="E79" s="20">
        <f t="shared" si="9"/>
        <v>0</v>
      </c>
      <c r="F79" s="73"/>
      <c r="G79" s="74">
        <f t="shared" si="17"/>
        <v>0</v>
      </c>
      <c r="H79" s="73"/>
      <c r="I79" s="74">
        <f t="shared" ref="I79:I85" si="25">IF(D79="",0,D79*H79)</f>
        <v>0</v>
      </c>
      <c r="J79" s="73"/>
      <c r="K79" s="113">
        <f t="shared" si="10"/>
        <v>0</v>
      </c>
      <c r="L79" s="73"/>
      <c r="M79" s="113">
        <f t="shared" si="11"/>
        <v>0</v>
      </c>
      <c r="N79" s="73"/>
      <c r="O79" s="74">
        <f t="shared" si="12"/>
        <v>0</v>
      </c>
      <c r="P79" s="73"/>
      <c r="Q79" s="113">
        <f t="shared" si="23"/>
        <v>0</v>
      </c>
      <c r="R79" s="73"/>
      <c r="S79" s="113">
        <f t="shared" ref="S79:S85" si="26">IF($D79="",0,$D79*R79)</f>
        <v>0</v>
      </c>
      <c r="T79" s="73"/>
      <c r="U79" s="74">
        <f t="shared" si="24"/>
        <v>0</v>
      </c>
      <c r="V79" s="73"/>
      <c r="W79" s="113">
        <f>IF($D79="",0,$D79*V79)</f>
        <v>0</v>
      </c>
      <c r="X79" s="73"/>
      <c r="Y79" s="113">
        <f>IF($D79="",0,$D79*X79)</f>
        <v>0</v>
      </c>
      <c r="Z79" s="73"/>
      <c r="AA79" s="74">
        <f>IF(D79="",0,D79*Z79)</f>
        <v>0</v>
      </c>
      <c r="AB79" s="73"/>
      <c r="AC79" s="74">
        <f t="shared" si="22"/>
        <v>0</v>
      </c>
      <c r="AD79" s="73"/>
      <c r="AE79" s="74">
        <f t="shared" ref="AE79:AE85" si="27">IF(D79="",0,D79*AD79)</f>
        <v>0</v>
      </c>
      <c r="AF79" s="73"/>
      <c r="AG79" s="74">
        <f t="shared" si="15"/>
        <v>0</v>
      </c>
      <c r="AH79" s="82">
        <f t="shared" ref="AH79:AH85" si="28">IF(D79="",0,D79*E79)</f>
        <v>0</v>
      </c>
      <c r="AI79" s="74"/>
      <c r="AJ79" s="147">
        <f t="shared" si="16"/>
        <v>0</v>
      </c>
      <c r="AK79" s="141"/>
    </row>
    <row r="80" spans="1:37" ht="15" customHeight="1" x14ac:dyDescent="0.2">
      <c r="A80" s="84" t="s">
        <v>300</v>
      </c>
      <c r="B80" s="14" t="s">
        <v>65</v>
      </c>
      <c r="C80" s="18" t="s">
        <v>6</v>
      </c>
      <c r="D80" s="19">
        <v>100</v>
      </c>
      <c r="E80" s="20">
        <f t="shared" ref="E80:E86" si="29">SUM(F80++H80+J80+L80+N80+P80+R80+T80+V80+X80+Z80+AB80+AD80+AF80)</f>
        <v>0</v>
      </c>
      <c r="F80" s="73"/>
      <c r="G80" s="74">
        <f t="shared" si="17"/>
        <v>0</v>
      </c>
      <c r="H80" s="73"/>
      <c r="I80" s="74">
        <f t="shared" si="25"/>
        <v>0</v>
      </c>
      <c r="J80" s="174"/>
      <c r="K80" s="113">
        <f t="shared" ref="K80:K85" si="30">IF($D80="",0,$D80*J80)</f>
        <v>0</v>
      </c>
      <c r="L80" s="174"/>
      <c r="M80" s="113">
        <f t="shared" ref="M80:M85" si="31">IF($D80="",0,$D80*L80)</f>
        <v>0</v>
      </c>
      <c r="N80" s="73"/>
      <c r="O80" s="74">
        <f t="shared" ref="O80:O85" si="32">IF($D80="",0,$D80*N80)</f>
        <v>0</v>
      </c>
      <c r="P80" s="174"/>
      <c r="Q80" s="113">
        <f t="shared" si="23"/>
        <v>0</v>
      </c>
      <c r="R80" s="174"/>
      <c r="S80" s="113">
        <f t="shared" si="26"/>
        <v>0</v>
      </c>
      <c r="T80" s="73"/>
      <c r="U80" s="74">
        <f t="shared" si="24"/>
        <v>0</v>
      </c>
      <c r="V80" s="174"/>
      <c r="W80" s="113">
        <f t="shared" ref="W80:W85" si="33">IF($D80="",0,$D80*V80)</f>
        <v>0</v>
      </c>
      <c r="X80" s="73"/>
      <c r="Y80" s="113">
        <f t="shared" ref="Y80:Y85" si="34">IF($D80="",0,$D80*X80)</f>
        <v>0</v>
      </c>
      <c r="Z80" s="73"/>
      <c r="AA80" s="74">
        <f t="shared" ref="AA80:AA85" si="35">IF(D80="",0,D80*Z80)</f>
        <v>0</v>
      </c>
      <c r="AB80" s="73"/>
      <c r="AC80" s="74">
        <f t="shared" si="22"/>
        <v>0</v>
      </c>
      <c r="AD80" s="73"/>
      <c r="AE80" s="74">
        <f t="shared" si="27"/>
        <v>0</v>
      </c>
      <c r="AF80" s="73"/>
      <c r="AG80" s="74">
        <f t="shared" ref="AG80:AG86" si="36">IF(D80="",0,D80*AF80)</f>
        <v>0</v>
      </c>
      <c r="AH80" s="82">
        <f t="shared" si="28"/>
        <v>0</v>
      </c>
      <c r="AI80" s="74"/>
      <c r="AJ80" s="147">
        <f t="shared" ref="AJ80:AJ86" si="37">SUM(AH80+AI80)</f>
        <v>0</v>
      </c>
      <c r="AK80" s="141"/>
    </row>
    <row r="81" spans="1:37" ht="15" customHeight="1" x14ac:dyDescent="0.2">
      <c r="A81" s="84" t="s">
        <v>302</v>
      </c>
      <c r="B81" s="14" t="s">
        <v>65</v>
      </c>
      <c r="C81" s="18" t="s">
        <v>9</v>
      </c>
      <c r="D81" s="19">
        <v>35</v>
      </c>
      <c r="E81" s="20">
        <f t="shared" si="29"/>
        <v>0</v>
      </c>
      <c r="F81" s="73"/>
      <c r="G81" s="74">
        <f>IF(D81="",0,D81*F81)</f>
        <v>0</v>
      </c>
      <c r="H81" s="73"/>
      <c r="I81" s="74">
        <f t="shared" si="25"/>
        <v>0</v>
      </c>
      <c r="J81" s="174"/>
      <c r="K81" s="113">
        <f t="shared" si="30"/>
        <v>0</v>
      </c>
      <c r="L81" s="174"/>
      <c r="M81" s="113">
        <f t="shared" si="31"/>
        <v>0</v>
      </c>
      <c r="N81" s="73"/>
      <c r="O81" s="74">
        <f t="shared" si="32"/>
        <v>0</v>
      </c>
      <c r="P81" s="174"/>
      <c r="Q81" s="113">
        <f t="shared" si="23"/>
        <v>0</v>
      </c>
      <c r="R81" s="174"/>
      <c r="S81" s="113">
        <f t="shared" si="26"/>
        <v>0</v>
      </c>
      <c r="T81" s="73"/>
      <c r="U81" s="74">
        <f t="shared" si="24"/>
        <v>0</v>
      </c>
      <c r="V81" s="174"/>
      <c r="W81" s="113">
        <f t="shared" si="33"/>
        <v>0</v>
      </c>
      <c r="X81" s="73"/>
      <c r="Y81" s="113">
        <f t="shared" si="34"/>
        <v>0</v>
      </c>
      <c r="Z81" s="73"/>
      <c r="AA81" s="74">
        <f t="shared" si="35"/>
        <v>0</v>
      </c>
      <c r="AB81" s="73"/>
      <c r="AC81" s="74">
        <f t="shared" si="22"/>
        <v>0</v>
      </c>
      <c r="AD81" s="73"/>
      <c r="AE81" s="74">
        <f t="shared" si="27"/>
        <v>0</v>
      </c>
      <c r="AF81" s="73"/>
      <c r="AG81" s="74">
        <f t="shared" si="36"/>
        <v>0</v>
      </c>
      <c r="AH81" s="82">
        <f t="shared" si="28"/>
        <v>0</v>
      </c>
      <c r="AI81" s="74"/>
      <c r="AJ81" s="147">
        <f t="shared" si="37"/>
        <v>0</v>
      </c>
      <c r="AK81" s="141"/>
    </row>
    <row r="82" spans="1:37" ht="15" customHeight="1" x14ac:dyDescent="0.2">
      <c r="A82" s="84" t="s">
        <v>321</v>
      </c>
      <c r="B82" s="14" t="s">
        <v>65</v>
      </c>
      <c r="C82" s="18" t="s">
        <v>9</v>
      </c>
      <c r="D82" s="19">
        <v>35</v>
      </c>
      <c r="E82" s="20">
        <f>SUM(F82++H82+J82+L82+N82+P82+R82+T82+V82+X82+Z82+AB82+AD82+AF82)</f>
        <v>37.5</v>
      </c>
      <c r="F82" s="73"/>
      <c r="G82" s="74">
        <f>IF(D82="",0,D82*F82)</f>
        <v>0</v>
      </c>
      <c r="H82" s="73"/>
      <c r="I82" s="74">
        <f>IF(D82="",0,D82*H82)</f>
        <v>0</v>
      </c>
      <c r="J82" s="174"/>
      <c r="K82" s="113">
        <f>IF($D82="",0,$D82*J82)</f>
        <v>0</v>
      </c>
      <c r="L82" s="174"/>
      <c r="M82" s="113">
        <f>IF($D82="",0,$D82*L82)</f>
        <v>0</v>
      </c>
      <c r="N82" s="73"/>
      <c r="O82" s="74">
        <f>IF($D82="",0,$D82*N82)</f>
        <v>0</v>
      </c>
      <c r="P82" s="174"/>
      <c r="Q82" s="113">
        <f>IF($D82="",0,$D82*P82)</f>
        <v>0</v>
      </c>
      <c r="R82" s="174"/>
      <c r="S82" s="113">
        <f>IF($D82="",0,$D82*R82)</f>
        <v>0</v>
      </c>
      <c r="T82" s="73"/>
      <c r="U82" s="74">
        <f>IF($D82="",0,$D82*T82)</f>
        <v>0</v>
      </c>
      <c r="V82" s="174"/>
      <c r="W82" s="113">
        <f>IF($D82="",0,$D82*V82)</f>
        <v>0</v>
      </c>
      <c r="X82" s="73">
        <v>37.5</v>
      </c>
      <c r="Y82" s="113">
        <f>IF($D82="",0,$D82*X82)</f>
        <v>1312.5</v>
      </c>
      <c r="Z82" s="73"/>
      <c r="AA82" s="74">
        <f>IF(D82="",0,D82*Z82)</f>
        <v>0</v>
      </c>
      <c r="AB82" s="73"/>
      <c r="AC82" s="74">
        <f>IF(D82="",0,D82*AB82)</f>
        <v>0</v>
      </c>
      <c r="AD82" s="73"/>
      <c r="AE82" s="74">
        <f>IF(D82="",0,D82*AD82)</f>
        <v>0</v>
      </c>
      <c r="AF82" s="73"/>
      <c r="AG82" s="74">
        <f>IF(D82="",0,D82*AF82)</f>
        <v>0</v>
      </c>
      <c r="AH82" s="82">
        <f>IF(D82="",0,D82*E82)</f>
        <v>1312.5</v>
      </c>
      <c r="AI82" s="74"/>
      <c r="AJ82" s="147">
        <f t="shared" si="37"/>
        <v>1312.5</v>
      </c>
      <c r="AK82" s="141"/>
    </row>
    <row r="83" spans="1:37" ht="15" customHeight="1" x14ac:dyDescent="0.2">
      <c r="A83" s="84" t="s">
        <v>301</v>
      </c>
      <c r="B83" s="14" t="s">
        <v>65</v>
      </c>
      <c r="C83" s="18" t="s">
        <v>7</v>
      </c>
      <c r="D83" s="19">
        <v>75</v>
      </c>
      <c r="E83" s="20">
        <f t="shared" si="29"/>
        <v>0</v>
      </c>
      <c r="F83" s="73"/>
      <c r="G83" s="74">
        <f>IF(D83="",0,D83*F83)</f>
        <v>0</v>
      </c>
      <c r="H83" s="73"/>
      <c r="I83" s="74">
        <f t="shared" si="25"/>
        <v>0</v>
      </c>
      <c r="J83" s="174"/>
      <c r="K83" s="113">
        <f t="shared" si="30"/>
        <v>0</v>
      </c>
      <c r="L83" s="174"/>
      <c r="M83" s="113">
        <f t="shared" si="31"/>
        <v>0</v>
      </c>
      <c r="N83" s="73"/>
      <c r="O83" s="74">
        <f t="shared" si="32"/>
        <v>0</v>
      </c>
      <c r="P83" s="174"/>
      <c r="Q83" s="113">
        <f t="shared" si="23"/>
        <v>0</v>
      </c>
      <c r="R83" s="174"/>
      <c r="S83" s="113">
        <f t="shared" si="26"/>
        <v>0</v>
      </c>
      <c r="T83" s="73"/>
      <c r="U83" s="74">
        <f t="shared" si="24"/>
        <v>0</v>
      </c>
      <c r="V83" s="174"/>
      <c r="W83" s="113">
        <f t="shared" si="33"/>
        <v>0</v>
      </c>
      <c r="X83" s="73"/>
      <c r="Y83" s="113">
        <f t="shared" si="34"/>
        <v>0</v>
      </c>
      <c r="Z83" s="73"/>
      <c r="AA83" s="74">
        <f t="shared" si="35"/>
        <v>0</v>
      </c>
      <c r="AB83" s="73"/>
      <c r="AC83" s="74">
        <f t="shared" si="22"/>
        <v>0</v>
      </c>
      <c r="AD83" s="73"/>
      <c r="AE83" s="74">
        <f t="shared" si="27"/>
        <v>0</v>
      </c>
      <c r="AF83" s="73"/>
      <c r="AG83" s="74">
        <f t="shared" si="36"/>
        <v>0</v>
      </c>
      <c r="AH83" s="82">
        <f t="shared" si="28"/>
        <v>0</v>
      </c>
      <c r="AI83" s="74"/>
      <c r="AJ83" s="147">
        <f t="shared" si="37"/>
        <v>0</v>
      </c>
      <c r="AK83" s="141"/>
    </row>
    <row r="84" spans="1:37" s="14" customFormat="1" ht="15" customHeight="1" x14ac:dyDescent="0.2">
      <c r="A84" s="90" t="s">
        <v>303</v>
      </c>
      <c r="B84" s="14" t="s">
        <v>65</v>
      </c>
      <c r="C84" s="18" t="s">
        <v>8</v>
      </c>
      <c r="D84" s="170">
        <v>60</v>
      </c>
      <c r="E84" s="20">
        <f t="shared" si="29"/>
        <v>0</v>
      </c>
      <c r="F84" s="101"/>
      <c r="G84" s="74">
        <f>IF(D84="",0,D84*F84)</f>
        <v>0</v>
      </c>
      <c r="H84" s="101"/>
      <c r="I84" s="154">
        <f t="shared" si="25"/>
        <v>0</v>
      </c>
      <c r="J84" s="181"/>
      <c r="K84" s="156">
        <f t="shared" si="30"/>
        <v>0</v>
      </c>
      <c r="L84" s="181"/>
      <c r="M84" s="156">
        <f t="shared" si="31"/>
        <v>0</v>
      </c>
      <c r="N84" s="101"/>
      <c r="O84" s="154">
        <f t="shared" si="32"/>
        <v>0</v>
      </c>
      <c r="P84" s="181"/>
      <c r="Q84" s="156">
        <f t="shared" si="23"/>
        <v>0</v>
      </c>
      <c r="R84" s="181"/>
      <c r="S84" s="156">
        <f t="shared" si="26"/>
        <v>0</v>
      </c>
      <c r="T84" s="101"/>
      <c r="U84" s="154">
        <f t="shared" si="24"/>
        <v>0</v>
      </c>
      <c r="V84" s="181"/>
      <c r="W84" s="156">
        <f t="shared" si="33"/>
        <v>0</v>
      </c>
      <c r="X84" s="101"/>
      <c r="Y84" s="156">
        <f t="shared" si="34"/>
        <v>0</v>
      </c>
      <c r="Z84" s="101"/>
      <c r="AA84" s="154">
        <f t="shared" si="35"/>
        <v>0</v>
      </c>
      <c r="AB84" s="101"/>
      <c r="AC84" s="154">
        <f t="shared" si="22"/>
        <v>0</v>
      </c>
      <c r="AD84" s="101"/>
      <c r="AE84" s="154">
        <f t="shared" si="27"/>
        <v>0</v>
      </c>
      <c r="AF84" s="101"/>
      <c r="AG84" s="154">
        <f t="shared" si="36"/>
        <v>0</v>
      </c>
      <c r="AH84" s="158">
        <f t="shared" si="28"/>
        <v>0</v>
      </c>
      <c r="AI84" s="154"/>
      <c r="AJ84" s="147">
        <f t="shared" si="37"/>
        <v>0</v>
      </c>
      <c r="AK84" s="182"/>
    </row>
    <row r="85" spans="1:37" s="14" customFormat="1" ht="15" customHeight="1" x14ac:dyDescent="0.2">
      <c r="A85" s="90" t="s">
        <v>310</v>
      </c>
      <c r="B85" s="14" t="s">
        <v>65</v>
      </c>
      <c r="C85" s="18" t="s">
        <v>5</v>
      </c>
      <c r="D85" s="170">
        <v>118</v>
      </c>
      <c r="E85" s="20">
        <f t="shared" si="29"/>
        <v>0</v>
      </c>
      <c r="F85" s="101"/>
      <c r="G85" s="113">
        <f>IF(D85="",0,D85*F85)</f>
        <v>0</v>
      </c>
      <c r="H85" s="101"/>
      <c r="I85" s="154">
        <f t="shared" si="25"/>
        <v>0</v>
      </c>
      <c r="J85" s="181"/>
      <c r="K85" s="156">
        <f t="shared" si="30"/>
        <v>0</v>
      </c>
      <c r="L85" s="181"/>
      <c r="M85" s="156">
        <f t="shared" si="31"/>
        <v>0</v>
      </c>
      <c r="N85" s="101"/>
      <c r="O85" s="154">
        <f t="shared" si="32"/>
        <v>0</v>
      </c>
      <c r="P85" s="181"/>
      <c r="Q85" s="156">
        <f t="shared" si="23"/>
        <v>0</v>
      </c>
      <c r="R85" s="181"/>
      <c r="S85" s="156">
        <f t="shared" si="26"/>
        <v>0</v>
      </c>
      <c r="T85" s="101"/>
      <c r="U85" s="154">
        <f t="shared" si="24"/>
        <v>0</v>
      </c>
      <c r="V85" s="181"/>
      <c r="W85" s="156">
        <f t="shared" si="33"/>
        <v>0</v>
      </c>
      <c r="X85" s="101"/>
      <c r="Y85" s="156">
        <f t="shared" si="34"/>
        <v>0</v>
      </c>
      <c r="Z85" s="101"/>
      <c r="AA85" s="154">
        <f t="shared" si="35"/>
        <v>0</v>
      </c>
      <c r="AB85" s="101"/>
      <c r="AC85" s="154">
        <f t="shared" si="22"/>
        <v>0</v>
      </c>
      <c r="AD85" s="101"/>
      <c r="AE85" s="154">
        <f t="shared" si="27"/>
        <v>0</v>
      </c>
      <c r="AF85" s="181"/>
      <c r="AG85" s="154">
        <f t="shared" si="36"/>
        <v>0</v>
      </c>
      <c r="AH85" s="158">
        <f t="shared" si="28"/>
        <v>0</v>
      </c>
      <c r="AI85" s="154"/>
      <c r="AJ85" s="147">
        <f t="shared" si="37"/>
        <v>0</v>
      </c>
      <c r="AK85" s="182"/>
    </row>
    <row r="86" spans="1:37" s="62" customFormat="1" ht="15" customHeight="1" x14ac:dyDescent="0.2">
      <c r="A86" s="85"/>
      <c r="C86" s="63" t="s">
        <v>154</v>
      </c>
      <c r="D86" s="57"/>
      <c r="E86" s="20">
        <f t="shared" si="29"/>
        <v>558</v>
      </c>
      <c r="F86" s="144">
        <f>SUM(F13:F85)</f>
        <v>13.5</v>
      </c>
      <c r="G86" s="143"/>
      <c r="H86" s="75">
        <f>SUM(H13:H85)</f>
        <v>0</v>
      </c>
      <c r="I86" s="76"/>
      <c r="J86" s="94">
        <f>SUM(J13:J85)</f>
        <v>0</v>
      </c>
      <c r="K86" s="94"/>
      <c r="L86" s="94">
        <f>SUM(L13:L85)</f>
        <v>22.25</v>
      </c>
      <c r="M86" s="94"/>
      <c r="N86" s="75">
        <f>SUM(N13:N85)</f>
        <v>0</v>
      </c>
      <c r="O86" s="76"/>
      <c r="P86" s="94">
        <f>SUM(P13:P85)</f>
        <v>0</v>
      </c>
      <c r="Q86" s="94"/>
      <c r="R86" s="94">
        <f>SUM(R13:R85)</f>
        <v>33.25</v>
      </c>
      <c r="S86" s="94"/>
      <c r="T86" s="75">
        <f>SUM(T13:T85)</f>
        <v>0</v>
      </c>
      <c r="U86" s="76"/>
      <c r="V86" s="94">
        <f>SUM(V13:V85)</f>
        <v>0</v>
      </c>
      <c r="W86" s="94"/>
      <c r="X86" s="94">
        <f>SUM(X13:X85)</f>
        <v>489</v>
      </c>
      <c r="Y86" s="94"/>
      <c r="Z86" s="75">
        <f>SUM(Z13:Z85)</f>
        <v>0</v>
      </c>
      <c r="AA86" s="76"/>
      <c r="AB86" s="75">
        <f>SUM(AB13:AB85)</f>
        <v>0</v>
      </c>
      <c r="AC86" s="76"/>
      <c r="AD86" s="75">
        <f>SUM(AD13:AD85)</f>
        <v>0</v>
      </c>
      <c r="AE86" s="76"/>
      <c r="AF86" s="194">
        <f>SUM(AF13:AF85)</f>
        <v>0</v>
      </c>
      <c r="AG86" s="76">
        <f t="shared" si="36"/>
        <v>0</v>
      </c>
      <c r="AH86" s="76"/>
      <c r="AI86" s="140"/>
      <c r="AJ86" s="148">
        <f t="shared" si="37"/>
        <v>0</v>
      </c>
      <c r="AK86" s="142"/>
    </row>
    <row r="87" spans="1:37" ht="4.5" customHeight="1" x14ac:dyDescent="0.2">
      <c r="A87" s="86"/>
      <c r="B87" s="40"/>
      <c r="C87" s="68"/>
      <c r="D87" s="69"/>
      <c r="E87" s="69"/>
      <c r="F87" s="69"/>
      <c r="G87" s="69"/>
      <c r="H87" s="77"/>
      <c r="I87" s="78"/>
      <c r="J87" s="69"/>
      <c r="K87" s="69"/>
      <c r="L87" s="69"/>
      <c r="M87" s="69"/>
      <c r="N87" s="77"/>
      <c r="O87" s="78"/>
      <c r="P87" s="69"/>
      <c r="Q87" s="69"/>
      <c r="R87" s="69"/>
      <c r="S87" s="69"/>
      <c r="T87" s="77"/>
      <c r="U87" s="78"/>
      <c r="V87" s="69"/>
      <c r="W87" s="69"/>
      <c r="X87" s="69"/>
      <c r="Y87" s="69"/>
      <c r="Z87" s="77"/>
      <c r="AA87" s="78"/>
      <c r="AB87" s="77"/>
      <c r="AC87" s="78"/>
      <c r="AD87" s="77"/>
      <c r="AE87" s="78"/>
      <c r="AF87" s="69"/>
      <c r="AG87" s="69"/>
      <c r="AH87" s="69"/>
      <c r="AI87" s="69"/>
      <c r="AJ87" s="78"/>
    </row>
    <row r="88" spans="1:37" ht="15" customHeight="1" x14ac:dyDescent="0.2">
      <c r="A88" s="65"/>
      <c r="B88" s="65"/>
      <c r="C88" s="66" t="s">
        <v>155</v>
      </c>
      <c r="D88" s="67"/>
      <c r="E88" s="19"/>
      <c r="F88" s="145"/>
      <c r="G88" s="146">
        <f ca="1">SUM(G13:G87)</f>
        <v>1850</v>
      </c>
      <c r="H88" s="79"/>
      <c r="I88" s="80">
        <f ca="1">SUM(I13:I87)</f>
        <v>0</v>
      </c>
      <c r="J88" s="95"/>
      <c r="K88" s="95">
        <f ca="1">SUM(K12:K87)</f>
        <v>0</v>
      </c>
      <c r="L88" s="95"/>
      <c r="M88" s="95">
        <f ca="1">SUM(M12:M87)</f>
        <v>1763</v>
      </c>
      <c r="N88" s="79"/>
      <c r="O88" s="80">
        <f ca="1">SUM(O13:O87)</f>
        <v>0</v>
      </c>
      <c r="P88" s="95"/>
      <c r="Q88" s="95">
        <f ca="1">SUM(Q12:Q87)</f>
        <v>0</v>
      </c>
      <c r="R88" s="95"/>
      <c r="S88" s="95">
        <f ca="1">SUM(S12:S87)</f>
        <v>3485</v>
      </c>
      <c r="T88" s="79"/>
      <c r="U88" s="80">
        <f ca="1">SUM(U13:U87)</f>
        <v>0</v>
      </c>
      <c r="V88" s="95"/>
      <c r="W88" s="95">
        <f ca="1">SUM(W12:W87)</f>
        <v>0</v>
      </c>
      <c r="X88" s="95"/>
      <c r="Y88" s="95">
        <f ca="1">SUM(Y12:Y87)</f>
        <v>46659.75</v>
      </c>
      <c r="Z88" s="79"/>
      <c r="AA88" s="80">
        <f ca="1">SUM(AA13:AA87)</f>
        <v>0</v>
      </c>
      <c r="AB88" s="79"/>
      <c r="AC88" s="80">
        <f ca="1">SUM(AC13:AC87)</f>
        <v>0</v>
      </c>
      <c r="AD88" s="79"/>
      <c r="AE88" s="80">
        <f ca="1">SUM(AE13:AE87)</f>
        <v>0</v>
      </c>
      <c r="AF88" s="95"/>
      <c r="AG88" s="146">
        <f ca="1">SUM(AG13:AG87)</f>
        <v>0</v>
      </c>
      <c r="AH88" s="80">
        <f ca="1">SUM(G88+I88+K88+M88+O88+Q88+S88+U88+W88+Y88+AA88+AC88+AE88+AG88)</f>
        <v>53757.75</v>
      </c>
      <c r="AI88" s="137"/>
      <c r="AJ88" s="149"/>
    </row>
    <row r="89" spans="1:37" x14ac:dyDescent="0.2">
      <c r="C89" s="41" t="s">
        <v>24</v>
      </c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2">
        <f ca="1">SUM(AH13:AH85)</f>
        <v>53757.75</v>
      </c>
      <c r="AI89" s="3">
        <f>SUBTOTAL(9,AI13:AI87)</f>
        <v>0</v>
      </c>
      <c r="AJ89" s="136">
        <f ca="1">SUM(AH89+AI89)</f>
        <v>53757.75</v>
      </c>
    </row>
    <row r="90" spans="1:37" x14ac:dyDescent="0.2">
      <c r="C90" s="56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56"/>
      <c r="AG90" s="56"/>
    </row>
    <row r="91" spans="1:37" x14ac:dyDescent="0.2">
      <c r="A91" s="103"/>
      <c r="AH91" s="19"/>
    </row>
    <row r="100" spans="34:35" x14ac:dyDescent="0.2">
      <c r="AH100" s="21">
        <f>SUM(AH98-AH97)</f>
        <v>0</v>
      </c>
      <c r="AI100">
        <f>SUM(AI98-AI97)</f>
        <v>0</v>
      </c>
    </row>
  </sheetData>
  <autoFilter ref="A12:AH88"/>
  <mergeCells count="16">
    <mergeCell ref="AD10:AE10"/>
    <mergeCell ref="AF10:AG10"/>
    <mergeCell ref="L10:M10"/>
    <mergeCell ref="R10:S10"/>
    <mergeCell ref="P10:Q10"/>
    <mergeCell ref="T10:U10"/>
    <mergeCell ref="V10:W10"/>
    <mergeCell ref="X10:Y10"/>
    <mergeCell ref="Z10:AA10"/>
    <mergeCell ref="AB10:AC10"/>
    <mergeCell ref="N10:O10"/>
    <mergeCell ref="B6:D6"/>
    <mergeCell ref="B8:D8"/>
    <mergeCell ref="F10:G10"/>
    <mergeCell ref="H10:I10"/>
    <mergeCell ref="J10:K10"/>
  </mergeCells>
  <dataValidations count="3">
    <dataValidation type="list" allowBlank="1" showInputMessage="1" showErrorMessage="1" sqref="C12">
      <formula1>Kategorie</formula1>
    </dataValidation>
    <dataValidation type="list" allowBlank="1" showInputMessage="1" showErrorMessage="1" sqref="D12">
      <formula1>Jahr</formula1>
    </dataValidation>
    <dataValidation type="list" allowBlank="1" showInputMessage="1" showErrorMessage="1" sqref="A13:A88">
      <formula1>Name</formula1>
    </dataValidation>
  </dataValidations>
  <pageMargins left="0.70866141732283472" right="0.15748031496062992" top="0.51181102362204722" bottom="0.31496062992125984" header="0.19685039370078741" footer="0.15748031496062992"/>
  <pageSetup paperSize="8" scale="55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legacyDrawingHF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AK100"/>
  <sheetViews>
    <sheetView view="pageBreakPreview" topLeftCell="A55" zoomScale="110" zoomScaleNormal="110" zoomScaleSheetLayoutView="110" workbookViewId="0">
      <pane xSplit="1" topLeftCell="P1" activePane="topRight" state="frozen"/>
      <selection pane="topRight" activeCell="B1" sqref="B1"/>
    </sheetView>
  </sheetViews>
  <sheetFormatPr baseColWidth="10" defaultRowHeight="12.75" x14ac:dyDescent="0.2"/>
  <cols>
    <col min="1" max="1" width="19.7109375" customWidth="1"/>
    <col min="2" max="2" width="9.7109375" customWidth="1"/>
    <col min="3" max="3" width="10" style="4" customWidth="1"/>
    <col min="4" max="33" width="9.7109375" style="21" customWidth="1"/>
    <col min="34" max="34" width="11.85546875" style="21" customWidth="1"/>
    <col min="35" max="35" width="9.7109375" customWidth="1"/>
  </cols>
  <sheetData>
    <row r="1" spans="1:36" x14ac:dyDescent="0.2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</row>
    <row r="2" spans="1:36" s="15" customFormat="1" ht="15" customHeight="1" x14ac:dyDescent="0.25">
      <c r="A2" s="100" t="s">
        <v>282</v>
      </c>
    </row>
    <row r="3" spans="1:36" s="15" customFormat="1" ht="14.25" x14ac:dyDescent="0.2">
      <c r="A3" s="99"/>
    </row>
    <row r="4" spans="1:36" s="15" customFormat="1" ht="15" x14ac:dyDescent="0.25">
      <c r="A4" s="100" t="s">
        <v>158</v>
      </c>
      <c r="B4" s="203" t="str">
        <f>IF(Vertragsdaten!B6="","",Vertragsdaten!B6)</f>
        <v>EP SIEP</v>
      </c>
      <c r="C4" s="203"/>
      <c r="D4" s="203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59"/>
      <c r="AH4" s="59"/>
      <c r="AI4" s="59"/>
    </row>
    <row r="5" spans="1:36" s="15" customFormat="1" ht="8.25" customHeight="1" x14ac:dyDescent="0.25">
      <c r="A5" s="100"/>
      <c r="B5" s="89"/>
      <c r="C5" s="89"/>
      <c r="D5" s="89"/>
    </row>
    <row r="6" spans="1:36" s="15" customFormat="1" ht="15" x14ac:dyDescent="0.25">
      <c r="A6" s="100" t="s">
        <v>159</v>
      </c>
      <c r="B6" s="325" t="str">
        <f>Vertragsdaten!B8</f>
        <v>070017/000025</v>
      </c>
      <c r="C6" s="325"/>
      <c r="D6" s="325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83"/>
      <c r="AI6" s="83"/>
    </row>
    <row r="7" spans="1:36" s="15" customFormat="1" ht="15" customHeight="1" x14ac:dyDescent="0.25">
      <c r="A7" s="100"/>
      <c r="AH7" s="64"/>
      <c r="AI7" s="64"/>
    </row>
    <row r="8" spans="1:36" s="8" customFormat="1" ht="15" x14ac:dyDescent="0.25">
      <c r="A8" s="100" t="s">
        <v>160</v>
      </c>
      <c r="B8" s="328">
        <v>42856</v>
      </c>
      <c r="C8" s="329"/>
      <c r="D8" s="32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83"/>
      <c r="AI8" s="83"/>
    </row>
    <row r="9" spans="1:36" x14ac:dyDescent="0.2">
      <c r="A9" s="65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</row>
    <row r="10" spans="1:36" s="128" customFormat="1" ht="27.75" customHeight="1" x14ac:dyDescent="0.2">
      <c r="A10" s="127"/>
      <c r="F10" s="326" t="s">
        <v>284</v>
      </c>
      <c r="G10" s="330"/>
      <c r="H10" s="326" t="s">
        <v>276</v>
      </c>
      <c r="I10" s="330"/>
      <c r="J10" s="326" t="s">
        <v>277</v>
      </c>
      <c r="K10" s="330"/>
      <c r="L10" s="326" t="s">
        <v>313</v>
      </c>
      <c r="M10" s="330"/>
      <c r="N10" s="326" t="s">
        <v>274</v>
      </c>
      <c r="O10" s="330"/>
      <c r="P10" s="326" t="s">
        <v>279</v>
      </c>
      <c r="Q10" s="330"/>
      <c r="R10" s="326" t="s">
        <v>314</v>
      </c>
      <c r="S10" s="330"/>
      <c r="T10" s="326" t="s">
        <v>275</v>
      </c>
      <c r="U10" s="330"/>
      <c r="V10" s="326" t="s">
        <v>278</v>
      </c>
      <c r="W10" s="330"/>
      <c r="X10" s="326" t="s">
        <v>311</v>
      </c>
      <c r="Y10" s="330"/>
      <c r="Z10" s="326" t="s">
        <v>199</v>
      </c>
      <c r="AA10" s="331"/>
      <c r="AB10" s="326" t="s">
        <v>200</v>
      </c>
      <c r="AC10" s="327"/>
      <c r="AD10" s="326" t="s">
        <v>201</v>
      </c>
      <c r="AE10" s="327"/>
      <c r="AF10" s="332" t="s">
        <v>305</v>
      </c>
      <c r="AG10" s="333"/>
      <c r="AH10" s="131"/>
      <c r="AI10" s="133" t="s">
        <v>280</v>
      </c>
      <c r="AJ10" s="204" t="s">
        <v>281</v>
      </c>
    </row>
    <row r="11" spans="1:36" ht="3.75" hidden="1" customHeight="1" x14ac:dyDescent="0.2">
      <c r="C11" s="4" t="str">
        <f>VLOOKUP(C12,'MA-Liste'!A192:B198,2,FALSE)</f>
        <v>$K:$K</v>
      </c>
      <c r="D11">
        <f>VLOOKUP(D12,Vertragsdaten!A37:B42,2,FALSE)</f>
        <v>2</v>
      </c>
      <c r="E11"/>
      <c r="F11"/>
      <c r="G11"/>
      <c r="H11" s="70"/>
      <c r="I11" s="71"/>
      <c r="J11" s="65"/>
      <c r="K11" s="65"/>
      <c r="L11" s="65"/>
      <c r="M11" s="65"/>
      <c r="N11" s="70"/>
      <c r="O11" s="71"/>
      <c r="P11" s="65"/>
      <c r="Q11" s="65"/>
      <c r="R11" s="65"/>
      <c r="S11" s="65"/>
      <c r="T11" s="70"/>
      <c r="U11" s="71"/>
      <c r="V11" s="65"/>
      <c r="W11" s="65"/>
      <c r="X11" s="65"/>
      <c r="Y11" s="65"/>
      <c r="Z11" s="70"/>
      <c r="AA11" s="71"/>
      <c r="AB11" s="70"/>
      <c r="AC11" s="71"/>
      <c r="AD11" s="70"/>
      <c r="AE11" s="71"/>
      <c r="AF11" s="65"/>
      <c r="AG11" s="65"/>
      <c r="AH11"/>
      <c r="AI11" s="1"/>
      <c r="AJ11" s="134"/>
    </row>
    <row r="12" spans="1:36" s="1" customFormat="1" ht="31.5" customHeight="1" x14ac:dyDescent="0.2">
      <c r="A12" s="44" t="s">
        <v>23</v>
      </c>
      <c r="B12" s="45" t="s">
        <v>18</v>
      </c>
      <c r="C12" s="87" t="str">
        <f>'MA-Liste'!K7</f>
        <v>Kategorie</v>
      </c>
      <c r="D12" s="88" t="s">
        <v>157</v>
      </c>
      <c r="E12" s="60" t="s">
        <v>152</v>
      </c>
      <c r="F12" s="60" t="s">
        <v>22</v>
      </c>
      <c r="G12" s="60" t="s">
        <v>156</v>
      </c>
      <c r="H12" s="72" t="s">
        <v>22</v>
      </c>
      <c r="I12" s="46" t="s">
        <v>156</v>
      </c>
      <c r="J12" s="112" t="s">
        <v>22</v>
      </c>
      <c r="K12" s="112" t="s">
        <v>156</v>
      </c>
      <c r="L12" s="112" t="s">
        <v>22</v>
      </c>
      <c r="M12" s="112" t="s">
        <v>156</v>
      </c>
      <c r="N12" s="72" t="s">
        <v>22</v>
      </c>
      <c r="O12" s="46" t="s">
        <v>156</v>
      </c>
      <c r="P12" s="112" t="s">
        <v>22</v>
      </c>
      <c r="Q12" s="112" t="s">
        <v>156</v>
      </c>
      <c r="R12" s="112" t="s">
        <v>22</v>
      </c>
      <c r="S12" s="112" t="s">
        <v>156</v>
      </c>
      <c r="T12" s="72" t="s">
        <v>22</v>
      </c>
      <c r="U12" s="46" t="s">
        <v>156</v>
      </c>
      <c r="V12" s="112" t="s">
        <v>22</v>
      </c>
      <c r="W12" s="112" t="s">
        <v>156</v>
      </c>
      <c r="X12" s="112" t="s">
        <v>22</v>
      </c>
      <c r="Y12" s="112" t="s">
        <v>156</v>
      </c>
      <c r="Z12" s="81" t="s">
        <v>22</v>
      </c>
      <c r="AA12" s="13" t="s">
        <v>156</v>
      </c>
      <c r="AB12" s="81" t="s">
        <v>22</v>
      </c>
      <c r="AC12" s="13" t="s">
        <v>156</v>
      </c>
      <c r="AD12" s="81" t="s">
        <v>22</v>
      </c>
      <c r="AE12" s="13" t="s">
        <v>156</v>
      </c>
      <c r="AF12" s="183" t="s">
        <v>22</v>
      </c>
      <c r="AG12" s="183" t="s">
        <v>156</v>
      </c>
      <c r="AH12" s="130" t="s">
        <v>153</v>
      </c>
      <c r="AI12" s="132" t="s">
        <v>285</v>
      </c>
      <c r="AJ12" s="135"/>
    </row>
    <row r="13" spans="1:36" ht="15" customHeight="1" x14ac:dyDescent="0.2">
      <c r="A13" s="90" t="s">
        <v>145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65" ca="1" si="0">IF(OR($C13="",$C13=0),"",VLOOKUP($C13,Ansätze,$D$11,FALSE))</f>
        <v>140</v>
      </c>
      <c r="E13" s="20">
        <f>SUM(F13++H13+J13+L13+N13+P13+R13+T13+V13+X13+Z13+AB13+AD13+AF13)</f>
        <v>22</v>
      </c>
      <c r="F13" s="73">
        <v>22</v>
      </c>
      <c r="G13" s="74">
        <f ca="1">IF(D13="",0,D13*F13)</f>
        <v>3080</v>
      </c>
      <c r="H13" s="73"/>
      <c r="I13" s="74">
        <f t="shared" ref="I13:I78" ca="1" si="1">IF(D13="",0,D13*H13)</f>
        <v>0</v>
      </c>
      <c r="J13" s="73"/>
      <c r="K13" s="113">
        <f ca="1">IF($D13="",0,$D13*J13)</f>
        <v>0</v>
      </c>
      <c r="L13" s="73"/>
      <c r="M13" s="113">
        <f ca="1">IF($D13="",0,$D13*L13)</f>
        <v>0</v>
      </c>
      <c r="N13" s="73"/>
      <c r="O13" s="74">
        <f ca="1">IF($D13="",0,$D13*N13)</f>
        <v>0</v>
      </c>
      <c r="P13" s="73"/>
      <c r="Q13" s="113">
        <f t="shared" ref="Q13:Q44" ca="1" si="2">IF($D13="",0,$D13*P13)</f>
        <v>0</v>
      </c>
      <c r="R13" s="73"/>
      <c r="S13" s="113">
        <f t="shared" ref="S13:S78" ca="1" si="3">IF($D13="",0,$D13*R13)</f>
        <v>0</v>
      </c>
      <c r="T13" s="101"/>
      <c r="U13" s="74">
        <f t="shared" ref="U13:U44" ca="1" si="4">IF($D13="",0,$D13*T13)</f>
        <v>0</v>
      </c>
      <c r="V13" s="73"/>
      <c r="W13" s="113">
        <f ca="1">IF($D13="",0,$D13*V13)</f>
        <v>0</v>
      </c>
      <c r="X13" s="73"/>
      <c r="Y13" s="113">
        <f ca="1">IF($D13="",0,$D13*X13)</f>
        <v>0</v>
      </c>
      <c r="Z13" s="73"/>
      <c r="AA13" s="74">
        <f t="shared" ref="AA13:AA40" ca="1" si="5">IF(D13="",0,D13*Z13)</f>
        <v>0</v>
      </c>
      <c r="AB13" s="73"/>
      <c r="AC13" s="74">
        <f t="shared" ref="AC13:AC40" ca="1" si="6">IF(D13="",0,D13*AB13)</f>
        <v>0</v>
      </c>
      <c r="AD13" s="73"/>
      <c r="AE13" s="74">
        <f t="shared" ref="AE13:AE78" ca="1" si="7">IF(D13="",0,D13*AD13)</f>
        <v>0</v>
      </c>
      <c r="AF13" s="73"/>
      <c r="AG13" s="74">
        <f ca="1">IF(D13="",0,D13*AF13)</f>
        <v>0</v>
      </c>
      <c r="AH13" s="82">
        <f t="shared" ref="AH13:AH78" ca="1" si="8">IF(D13="",0,D13*E13)</f>
        <v>3080</v>
      </c>
      <c r="AI13" s="74"/>
      <c r="AJ13" s="138">
        <f ca="1">SUM(AH13+AI13)</f>
        <v>3080</v>
      </c>
    </row>
    <row r="14" spans="1:36" ht="15" customHeight="1" x14ac:dyDescent="0.2">
      <c r="A14" s="90" t="s">
        <v>162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79" si="9">SUM(F14++H14+J14+L14+N14+P14+R14+T14+V14+X14+Z14+AB14+AD14+AF14)</f>
        <v>0</v>
      </c>
      <c r="F14" s="73"/>
      <c r="G14" s="74">
        <f ca="1">IF(D14="",0,D14*F14)</f>
        <v>0</v>
      </c>
      <c r="H14" s="73"/>
      <c r="I14" s="74">
        <f t="shared" ca="1" si="1"/>
        <v>0</v>
      </c>
      <c r="J14" s="73"/>
      <c r="K14" s="113">
        <f t="shared" ref="K14:K79" ca="1" si="10">IF($D14="",0,$D14*J14)</f>
        <v>0</v>
      </c>
      <c r="L14" s="73"/>
      <c r="M14" s="113">
        <f t="shared" ref="M14:M79" ca="1" si="11">IF($D14="",0,$D14*L14)</f>
        <v>0</v>
      </c>
      <c r="N14" s="73"/>
      <c r="O14" s="74">
        <f t="shared" ref="O14:O79" ca="1" si="12">IF($D14="",0,$D14*N14)</f>
        <v>0</v>
      </c>
      <c r="P14" s="73"/>
      <c r="Q14" s="113">
        <f t="shared" ca="1" si="2"/>
        <v>0</v>
      </c>
      <c r="R14" s="73"/>
      <c r="S14" s="113">
        <f t="shared" ca="1" si="3"/>
        <v>0</v>
      </c>
      <c r="T14" s="101"/>
      <c r="U14" s="74">
        <f t="shared" ca="1" si="4"/>
        <v>0</v>
      </c>
      <c r="V14" s="73"/>
      <c r="W14" s="113">
        <f t="shared" ref="W14:W78" ca="1" si="13">IF($D14="",0,$D14*V14)</f>
        <v>0</v>
      </c>
      <c r="X14" s="73"/>
      <c r="Y14" s="113">
        <f t="shared" ref="Y14:Y78" ca="1" si="14">IF($D14="",0,$D14*X14)</f>
        <v>0</v>
      </c>
      <c r="Z14" s="73"/>
      <c r="AA14" s="74">
        <f t="shared" ca="1" si="5"/>
        <v>0</v>
      </c>
      <c r="AB14" s="73"/>
      <c r="AC14" s="74">
        <f t="shared" ca="1" si="6"/>
        <v>0</v>
      </c>
      <c r="AD14" s="73"/>
      <c r="AE14" s="74">
        <f t="shared" ca="1" si="7"/>
        <v>0</v>
      </c>
      <c r="AF14" s="73"/>
      <c r="AG14" s="74">
        <f t="shared" ref="AG14:AG79" ca="1" si="15">IF(D14="",0,D14*AF14)</f>
        <v>0</v>
      </c>
      <c r="AH14" s="82">
        <f t="shared" ca="1" si="8"/>
        <v>0</v>
      </c>
      <c r="AI14" s="74"/>
      <c r="AJ14" s="139">
        <f t="shared" ref="AJ14:AJ79" ca="1" si="16">SUM(AH14+AI14)</f>
        <v>0</v>
      </c>
    </row>
    <row r="15" spans="1:36" ht="15" customHeight="1" x14ac:dyDescent="0.2">
      <c r="A15" s="90" t="s">
        <v>146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9"/>
        <v>1.5</v>
      </c>
      <c r="F15" s="73"/>
      <c r="G15" s="74">
        <f t="shared" ref="G15:G80" ca="1" si="17">IF(D15="",0,D15*F15)</f>
        <v>0</v>
      </c>
      <c r="H15" s="73"/>
      <c r="I15" s="74">
        <f t="shared" ca="1" si="1"/>
        <v>0</v>
      </c>
      <c r="J15" s="73"/>
      <c r="K15" s="113">
        <f t="shared" ca="1" si="10"/>
        <v>0</v>
      </c>
      <c r="L15" s="73">
        <v>1.5</v>
      </c>
      <c r="M15" s="113">
        <f t="shared" ca="1" si="11"/>
        <v>177</v>
      </c>
      <c r="N15" s="73"/>
      <c r="O15" s="74">
        <f t="shared" ca="1" si="12"/>
        <v>0</v>
      </c>
      <c r="P15" s="73"/>
      <c r="Q15" s="113">
        <f t="shared" ca="1" si="2"/>
        <v>0</v>
      </c>
      <c r="R15" s="73"/>
      <c r="S15" s="113">
        <f t="shared" ca="1" si="3"/>
        <v>0</v>
      </c>
      <c r="T15" s="101"/>
      <c r="U15" s="74">
        <f t="shared" ca="1" si="4"/>
        <v>0</v>
      </c>
      <c r="V15" s="73"/>
      <c r="W15" s="113">
        <f t="shared" ca="1" si="13"/>
        <v>0</v>
      </c>
      <c r="X15" s="73"/>
      <c r="Y15" s="113">
        <f t="shared" ca="1" si="14"/>
        <v>0</v>
      </c>
      <c r="Z15" s="73"/>
      <c r="AA15" s="74">
        <f t="shared" ca="1" si="5"/>
        <v>0</v>
      </c>
      <c r="AB15" s="73"/>
      <c r="AC15" s="74">
        <f t="shared" ca="1" si="6"/>
        <v>0</v>
      </c>
      <c r="AD15" s="73"/>
      <c r="AE15" s="74">
        <f t="shared" ca="1" si="7"/>
        <v>0</v>
      </c>
      <c r="AF15" s="73"/>
      <c r="AG15" s="74">
        <f t="shared" ca="1" si="15"/>
        <v>0</v>
      </c>
      <c r="AH15" s="82">
        <f t="shared" ca="1" si="8"/>
        <v>177</v>
      </c>
      <c r="AI15" s="74"/>
      <c r="AJ15" s="139">
        <f t="shared" ca="1" si="16"/>
        <v>177</v>
      </c>
    </row>
    <row r="16" spans="1:36" ht="15" customHeight="1" x14ac:dyDescent="0.2">
      <c r="A16" s="90" t="s">
        <v>149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9"/>
        <v>0</v>
      </c>
      <c r="F16" s="73"/>
      <c r="G16" s="74">
        <f t="shared" ca="1" si="17"/>
        <v>0</v>
      </c>
      <c r="H16" s="73"/>
      <c r="I16" s="74">
        <f t="shared" ca="1" si="1"/>
        <v>0</v>
      </c>
      <c r="J16" s="73"/>
      <c r="K16" s="113">
        <f t="shared" ca="1" si="10"/>
        <v>0</v>
      </c>
      <c r="L16" s="73"/>
      <c r="M16" s="113">
        <f t="shared" ca="1" si="11"/>
        <v>0</v>
      </c>
      <c r="N16" s="73"/>
      <c r="O16" s="74">
        <f t="shared" ca="1" si="12"/>
        <v>0</v>
      </c>
      <c r="P16" s="73"/>
      <c r="Q16" s="113">
        <f t="shared" ca="1" si="2"/>
        <v>0</v>
      </c>
      <c r="R16" s="73"/>
      <c r="S16" s="113">
        <f t="shared" ca="1" si="3"/>
        <v>0</v>
      </c>
      <c r="T16" s="101"/>
      <c r="U16" s="74">
        <f t="shared" ca="1" si="4"/>
        <v>0</v>
      </c>
      <c r="V16" s="73"/>
      <c r="W16" s="113">
        <f t="shared" ca="1" si="13"/>
        <v>0</v>
      </c>
      <c r="X16" s="73"/>
      <c r="Y16" s="113">
        <f t="shared" ca="1" si="14"/>
        <v>0</v>
      </c>
      <c r="Z16" s="73"/>
      <c r="AA16" s="74">
        <f t="shared" ca="1" si="5"/>
        <v>0</v>
      </c>
      <c r="AB16" s="73"/>
      <c r="AC16" s="74">
        <f t="shared" ca="1" si="6"/>
        <v>0</v>
      </c>
      <c r="AD16" s="73"/>
      <c r="AE16" s="74">
        <f t="shared" ca="1" si="7"/>
        <v>0</v>
      </c>
      <c r="AF16" s="73"/>
      <c r="AG16" s="74">
        <f t="shared" ca="1" si="15"/>
        <v>0</v>
      </c>
      <c r="AH16" s="82">
        <f t="shared" ca="1" si="8"/>
        <v>0</v>
      </c>
      <c r="AI16" s="74"/>
      <c r="AJ16" s="139">
        <f t="shared" ca="1" si="16"/>
        <v>0</v>
      </c>
    </row>
    <row r="17" spans="1:36" ht="15" customHeight="1" x14ac:dyDescent="0.2">
      <c r="A17" s="90" t="s">
        <v>236</v>
      </c>
      <c r="B17" t="s">
        <v>65</v>
      </c>
      <c r="C17" s="4" t="s">
        <v>4</v>
      </c>
      <c r="D17" s="19">
        <f t="shared" si="0"/>
        <v>140</v>
      </c>
      <c r="E17" s="20">
        <f t="shared" si="9"/>
        <v>1</v>
      </c>
      <c r="F17" s="73"/>
      <c r="G17" s="74">
        <f t="shared" si="17"/>
        <v>0</v>
      </c>
      <c r="H17" s="73"/>
      <c r="I17" s="74">
        <f t="shared" si="1"/>
        <v>0</v>
      </c>
      <c r="J17" s="73"/>
      <c r="K17" s="113">
        <f t="shared" si="10"/>
        <v>0</v>
      </c>
      <c r="L17" s="73"/>
      <c r="M17" s="113">
        <f t="shared" si="11"/>
        <v>0</v>
      </c>
      <c r="N17" s="73"/>
      <c r="O17" s="74">
        <f t="shared" si="12"/>
        <v>0</v>
      </c>
      <c r="P17" s="73"/>
      <c r="Q17" s="113">
        <f t="shared" si="2"/>
        <v>0</v>
      </c>
      <c r="R17" s="73"/>
      <c r="S17" s="113">
        <f t="shared" si="3"/>
        <v>0</v>
      </c>
      <c r="T17" s="101"/>
      <c r="U17" s="74">
        <f t="shared" si="4"/>
        <v>0</v>
      </c>
      <c r="V17" s="73">
        <v>1</v>
      </c>
      <c r="W17" s="113">
        <f t="shared" si="13"/>
        <v>140</v>
      </c>
      <c r="X17" s="73"/>
      <c r="Y17" s="113">
        <f t="shared" si="14"/>
        <v>0</v>
      </c>
      <c r="Z17" s="73"/>
      <c r="AA17" s="74">
        <f t="shared" si="5"/>
        <v>0</v>
      </c>
      <c r="AB17" s="73"/>
      <c r="AC17" s="74">
        <f t="shared" si="6"/>
        <v>0</v>
      </c>
      <c r="AD17" s="73"/>
      <c r="AE17" s="74">
        <f t="shared" si="7"/>
        <v>0</v>
      </c>
      <c r="AF17" s="73"/>
      <c r="AG17" s="74">
        <f t="shared" si="15"/>
        <v>0</v>
      </c>
      <c r="AH17" s="82">
        <f t="shared" si="8"/>
        <v>140</v>
      </c>
      <c r="AI17" s="74"/>
      <c r="AJ17" s="139">
        <f t="shared" si="16"/>
        <v>140</v>
      </c>
    </row>
    <row r="18" spans="1:36" ht="15" customHeight="1" x14ac:dyDescent="0.2">
      <c r="A18" s="90" t="s">
        <v>151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 t="shared" si="9"/>
        <v>6.5</v>
      </c>
      <c r="F18" s="73"/>
      <c r="G18" s="74">
        <f t="shared" ca="1" si="17"/>
        <v>0</v>
      </c>
      <c r="H18" s="73"/>
      <c r="I18" s="74">
        <f t="shared" ca="1" si="1"/>
        <v>0</v>
      </c>
      <c r="J18" s="73"/>
      <c r="K18" s="113">
        <f t="shared" ca="1" si="10"/>
        <v>0</v>
      </c>
      <c r="L18" s="73"/>
      <c r="M18" s="113">
        <f t="shared" ca="1" si="11"/>
        <v>0</v>
      </c>
      <c r="N18" s="73"/>
      <c r="O18" s="74">
        <f t="shared" ca="1" si="12"/>
        <v>0</v>
      </c>
      <c r="P18" s="73"/>
      <c r="Q18" s="113">
        <f t="shared" ca="1" si="2"/>
        <v>0</v>
      </c>
      <c r="R18" s="73">
        <v>6.5</v>
      </c>
      <c r="S18" s="113">
        <f t="shared" ca="1" si="3"/>
        <v>910</v>
      </c>
      <c r="T18" s="101"/>
      <c r="U18" s="74">
        <f t="shared" ca="1" si="4"/>
        <v>0</v>
      </c>
      <c r="V18" s="73"/>
      <c r="W18" s="113">
        <f t="shared" ca="1" si="13"/>
        <v>0</v>
      </c>
      <c r="X18" s="73"/>
      <c r="Y18" s="113">
        <f t="shared" ca="1" si="14"/>
        <v>0</v>
      </c>
      <c r="Z18" s="73"/>
      <c r="AA18" s="74">
        <f t="shared" ca="1" si="5"/>
        <v>0</v>
      </c>
      <c r="AB18" s="73"/>
      <c r="AC18" s="74">
        <f t="shared" ca="1" si="6"/>
        <v>0</v>
      </c>
      <c r="AD18" s="73"/>
      <c r="AE18" s="74">
        <f t="shared" ca="1" si="7"/>
        <v>0</v>
      </c>
      <c r="AF18" s="73"/>
      <c r="AG18" s="74">
        <f t="shared" ca="1" si="15"/>
        <v>0</v>
      </c>
      <c r="AH18" s="82">
        <f t="shared" ca="1" si="8"/>
        <v>910</v>
      </c>
      <c r="AI18" s="74"/>
      <c r="AJ18" s="139">
        <f t="shared" ca="1" si="16"/>
        <v>910</v>
      </c>
    </row>
    <row r="19" spans="1:36" ht="15" customHeight="1" x14ac:dyDescent="0.2">
      <c r="A19" s="90" t="s">
        <v>164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si="9"/>
        <v>0</v>
      </c>
      <c r="F19" s="73"/>
      <c r="G19" s="74">
        <f t="shared" ca="1" si="17"/>
        <v>0</v>
      </c>
      <c r="H19" s="73"/>
      <c r="I19" s="74">
        <f t="shared" ca="1" si="1"/>
        <v>0</v>
      </c>
      <c r="J19" s="73"/>
      <c r="K19" s="113">
        <f t="shared" ca="1" si="10"/>
        <v>0</v>
      </c>
      <c r="L19" s="73"/>
      <c r="M19" s="113">
        <f t="shared" ca="1" si="11"/>
        <v>0</v>
      </c>
      <c r="N19" s="73"/>
      <c r="O19" s="74">
        <f t="shared" ca="1" si="12"/>
        <v>0</v>
      </c>
      <c r="P19" s="73"/>
      <c r="Q19" s="113">
        <f t="shared" ca="1" si="2"/>
        <v>0</v>
      </c>
      <c r="R19" s="73"/>
      <c r="S19" s="113">
        <f t="shared" ca="1" si="3"/>
        <v>0</v>
      </c>
      <c r="T19" s="101"/>
      <c r="U19" s="74">
        <f t="shared" ca="1" si="4"/>
        <v>0</v>
      </c>
      <c r="V19" s="73"/>
      <c r="W19" s="113">
        <f t="shared" ca="1" si="13"/>
        <v>0</v>
      </c>
      <c r="X19" s="73"/>
      <c r="Y19" s="113">
        <f t="shared" ca="1" si="14"/>
        <v>0</v>
      </c>
      <c r="Z19" s="73"/>
      <c r="AA19" s="74">
        <f t="shared" ca="1" si="5"/>
        <v>0</v>
      </c>
      <c r="AB19" s="73"/>
      <c r="AC19" s="74">
        <f t="shared" ca="1" si="6"/>
        <v>0</v>
      </c>
      <c r="AD19" s="73"/>
      <c r="AE19" s="74">
        <f t="shared" ca="1" si="7"/>
        <v>0</v>
      </c>
      <c r="AF19" s="73"/>
      <c r="AG19" s="74">
        <f t="shared" ca="1" si="15"/>
        <v>0</v>
      </c>
      <c r="AH19" s="82">
        <f t="shared" ca="1" si="8"/>
        <v>0</v>
      </c>
      <c r="AI19" s="74"/>
      <c r="AJ19" s="139">
        <f t="shared" ca="1" si="16"/>
        <v>0</v>
      </c>
    </row>
    <row r="20" spans="1:36" ht="15" customHeight="1" x14ac:dyDescent="0.2">
      <c r="A20" s="90" t="s">
        <v>168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9"/>
        <v>0</v>
      </c>
      <c r="F20" s="73"/>
      <c r="G20" s="74">
        <f t="shared" ca="1" si="17"/>
        <v>0</v>
      </c>
      <c r="H20" s="73"/>
      <c r="I20" s="74">
        <f t="shared" ca="1" si="1"/>
        <v>0</v>
      </c>
      <c r="J20" s="73"/>
      <c r="K20" s="113">
        <f t="shared" ca="1" si="10"/>
        <v>0</v>
      </c>
      <c r="L20" s="73"/>
      <c r="M20" s="113">
        <f t="shared" ca="1" si="11"/>
        <v>0</v>
      </c>
      <c r="N20" s="73"/>
      <c r="O20" s="74">
        <f t="shared" ca="1" si="12"/>
        <v>0</v>
      </c>
      <c r="P20" s="73"/>
      <c r="Q20" s="113">
        <f t="shared" ca="1" si="2"/>
        <v>0</v>
      </c>
      <c r="R20" s="73"/>
      <c r="S20" s="113">
        <f t="shared" ca="1" si="3"/>
        <v>0</v>
      </c>
      <c r="T20" s="101"/>
      <c r="U20" s="74">
        <f t="shared" ca="1" si="4"/>
        <v>0</v>
      </c>
      <c r="V20" s="73"/>
      <c r="W20" s="113">
        <f t="shared" ca="1" si="13"/>
        <v>0</v>
      </c>
      <c r="X20" s="73"/>
      <c r="Y20" s="113">
        <f t="shared" ca="1" si="14"/>
        <v>0</v>
      </c>
      <c r="Z20" s="73"/>
      <c r="AA20" s="74">
        <f t="shared" ca="1" si="5"/>
        <v>0</v>
      </c>
      <c r="AB20" s="73"/>
      <c r="AC20" s="74">
        <f t="shared" ca="1" si="6"/>
        <v>0</v>
      </c>
      <c r="AD20" s="73"/>
      <c r="AE20" s="74">
        <f t="shared" ca="1" si="7"/>
        <v>0</v>
      </c>
      <c r="AF20" s="73"/>
      <c r="AG20" s="74">
        <f t="shared" ca="1" si="15"/>
        <v>0</v>
      </c>
      <c r="AH20" s="82">
        <f t="shared" ca="1" si="8"/>
        <v>0</v>
      </c>
      <c r="AI20" s="74"/>
      <c r="AJ20" s="139">
        <f t="shared" ca="1" si="16"/>
        <v>0</v>
      </c>
    </row>
    <row r="21" spans="1:36" ht="15" customHeight="1" x14ac:dyDescent="0.2">
      <c r="A21" s="90" t="s">
        <v>169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9"/>
        <v>0</v>
      </c>
      <c r="F21" s="73"/>
      <c r="G21" s="74">
        <f t="shared" ca="1" si="17"/>
        <v>0</v>
      </c>
      <c r="H21" s="73"/>
      <c r="I21" s="74">
        <f t="shared" ca="1" si="1"/>
        <v>0</v>
      </c>
      <c r="J21" s="73"/>
      <c r="K21" s="113">
        <f t="shared" ca="1" si="10"/>
        <v>0</v>
      </c>
      <c r="L21" s="73"/>
      <c r="M21" s="113">
        <f t="shared" ca="1" si="11"/>
        <v>0</v>
      </c>
      <c r="N21" s="73"/>
      <c r="O21" s="74">
        <f t="shared" ca="1" si="12"/>
        <v>0</v>
      </c>
      <c r="P21" s="73"/>
      <c r="Q21" s="113">
        <f t="shared" ca="1" si="2"/>
        <v>0</v>
      </c>
      <c r="R21" s="73"/>
      <c r="S21" s="113">
        <f t="shared" ca="1" si="3"/>
        <v>0</v>
      </c>
      <c r="T21" s="101"/>
      <c r="U21" s="74">
        <f t="shared" ca="1" si="4"/>
        <v>0</v>
      </c>
      <c r="V21" s="73"/>
      <c r="W21" s="113">
        <f t="shared" ca="1" si="13"/>
        <v>0</v>
      </c>
      <c r="X21" s="73"/>
      <c r="Y21" s="113">
        <f t="shared" ca="1" si="14"/>
        <v>0</v>
      </c>
      <c r="Z21" s="73"/>
      <c r="AA21" s="74">
        <f t="shared" ca="1" si="5"/>
        <v>0</v>
      </c>
      <c r="AB21" s="73"/>
      <c r="AC21" s="74">
        <f t="shared" ca="1" si="6"/>
        <v>0</v>
      </c>
      <c r="AD21" s="73"/>
      <c r="AE21" s="74">
        <f t="shared" ca="1" si="7"/>
        <v>0</v>
      </c>
      <c r="AF21" s="73"/>
      <c r="AG21" s="74">
        <f t="shared" ca="1" si="15"/>
        <v>0</v>
      </c>
      <c r="AH21" s="82">
        <f t="shared" ca="1" si="8"/>
        <v>0</v>
      </c>
      <c r="AI21" s="74"/>
      <c r="AJ21" s="139">
        <f t="shared" ca="1" si="16"/>
        <v>0</v>
      </c>
    </row>
    <row r="22" spans="1:36" ht="15" customHeight="1" x14ac:dyDescent="0.2">
      <c r="A22" s="90" t="s">
        <v>170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9"/>
        <v>0</v>
      </c>
      <c r="F22" s="73"/>
      <c r="G22" s="74">
        <f t="shared" ca="1" si="17"/>
        <v>0</v>
      </c>
      <c r="H22" s="73"/>
      <c r="I22" s="74">
        <f t="shared" ca="1" si="1"/>
        <v>0</v>
      </c>
      <c r="J22" s="73"/>
      <c r="K22" s="113">
        <f t="shared" ca="1" si="10"/>
        <v>0</v>
      </c>
      <c r="L22" s="73"/>
      <c r="M22" s="113">
        <f t="shared" ca="1" si="11"/>
        <v>0</v>
      </c>
      <c r="N22" s="73"/>
      <c r="O22" s="74">
        <f t="shared" ca="1" si="12"/>
        <v>0</v>
      </c>
      <c r="P22" s="73"/>
      <c r="Q22" s="113">
        <f t="shared" ca="1" si="2"/>
        <v>0</v>
      </c>
      <c r="R22" s="73"/>
      <c r="S22" s="113">
        <f t="shared" ca="1" si="3"/>
        <v>0</v>
      </c>
      <c r="T22" s="101"/>
      <c r="U22" s="74">
        <f t="shared" ca="1" si="4"/>
        <v>0</v>
      </c>
      <c r="V22" s="73"/>
      <c r="W22" s="113">
        <f t="shared" ca="1" si="13"/>
        <v>0</v>
      </c>
      <c r="X22" s="73"/>
      <c r="Y22" s="113">
        <f t="shared" ca="1" si="14"/>
        <v>0</v>
      </c>
      <c r="Z22" s="73"/>
      <c r="AA22" s="74">
        <f t="shared" ca="1" si="5"/>
        <v>0</v>
      </c>
      <c r="AB22" s="73"/>
      <c r="AC22" s="74">
        <f t="shared" ca="1" si="6"/>
        <v>0</v>
      </c>
      <c r="AD22" s="73"/>
      <c r="AE22" s="74">
        <f t="shared" ca="1" si="7"/>
        <v>0</v>
      </c>
      <c r="AF22" s="73"/>
      <c r="AG22" s="74">
        <f t="shared" ca="1" si="15"/>
        <v>0</v>
      </c>
      <c r="AH22" s="82">
        <f t="shared" ca="1" si="8"/>
        <v>0</v>
      </c>
      <c r="AI22" s="74"/>
      <c r="AJ22" s="139">
        <f t="shared" ca="1" si="16"/>
        <v>0</v>
      </c>
    </row>
    <row r="23" spans="1:36" ht="15" customHeight="1" x14ac:dyDescent="0.2">
      <c r="A23" s="90" t="s">
        <v>171</v>
      </c>
      <c r="B23" t="str">
        <f>IF($A23="","",INDEX('MA-Liste'!$D:$D,MATCH($A23,'MA-Liste'!$M:$M,FALSE)))</f>
        <v>AeBo</v>
      </c>
      <c r="C23" s="4" t="str">
        <f ca="1">IF($A23="","",INDEX(INDIRECT("'MA-Liste'!"&amp;$C$11),MATCH($A23,'MA-Liste'!$M:$M,FALSE)))</f>
        <v>F</v>
      </c>
      <c r="D23" s="19">
        <f t="shared" ca="1" si="0"/>
        <v>60</v>
      </c>
      <c r="E23" s="20">
        <f t="shared" si="9"/>
        <v>0</v>
      </c>
      <c r="F23" s="73"/>
      <c r="G23" s="74">
        <f t="shared" ca="1" si="17"/>
        <v>0</v>
      </c>
      <c r="H23" s="73"/>
      <c r="I23" s="74">
        <f t="shared" ca="1" si="1"/>
        <v>0</v>
      </c>
      <c r="J23" s="73"/>
      <c r="K23" s="113">
        <f t="shared" ca="1" si="10"/>
        <v>0</v>
      </c>
      <c r="L23" s="73"/>
      <c r="M23" s="113">
        <f t="shared" ca="1" si="11"/>
        <v>0</v>
      </c>
      <c r="N23" s="73"/>
      <c r="O23" s="74">
        <f t="shared" ca="1" si="12"/>
        <v>0</v>
      </c>
      <c r="P23" s="73"/>
      <c r="Q23" s="113">
        <f t="shared" ca="1" si="2"/>
        <v>0</v>
      </c>
      <c r="R23" s="73"/>
      <c r="S23" s="113">
        <f t="shared" ca="1" si="3"/>
        <v>0</v>
      </c>
      <c r="T23" s="101"/>
      <c r="U23" s="74">
        <f t="shared" ca="1" si="4"/>
        <v>0</v>
      </c>
      <c r="V23" s="73"/>
      <c r="W23" s="113">
        <f t="shared" ca="1" si="13"/>
        <v>0</v>
      </c>
      <c r="X23" s="73"/>
      <c r="Y23" s="113">
        <f t="shared" ca="1" si="14"/>
        <v>0</v>
      </c>
      <c r="Z23" s="73"/>
      <c r="AA23" s="74">
        <f t="shared" ca="1" si="5"/>
        <v>0</v>
      </c>
      <c r="AB23" s="73"/>
      <c r="AC23" s="74">
        <f t="shared" ca="1" si="6"/>
        <v>0</v>
      </c>
      <c r="AD23" s="73"/>
      <c r="AE23" s="74">
        <f t="shared" ca="1" si="7"/>
        <v>0</v>
      </c>
      <c r="AF23" s="73"/>
      <c r="AG23" s="74">
        <f t="shared" ca="1" si="15"/>
        <v>0</v>
      </c>
      <c r="AH23" s="82">
        <f t="shared" ca="1" si="8"/>
        <v>0</v>
      </c>
      <c r="AI23" s="74"/>
      <c r="AJ23" s="139">
        <f t="shared" ca="1" si="16"/>
        <v>0</v>
      </c>
    </row>
    <row r="24" spans="1:36" ht="15" customHeight="1" x14ac:dyDescent="0.2">
      <c r="A24" s="90" t="s">
        <v>150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B</v>
      </c>
      <c r="D24" s="19">
        <f t="shared" ca="1" si="0"/>
        <v>140</v>
      </c>
      <c r="E24" s="20">
        <f t="shared" si="9"/>
        <v>57.5</v>
      </c>
      <c r="F24" s="73"/>
      <c r="G24" s="74">
        <f t="shared" ca="1" si="17"/>
        <v>0</v>
      </c>
      <c r="H24" s="73"/>
      <c r="I24" s="74">
        <f t="shared" ca="1" si="1"/>
        <v>0</v>
      </c>
      <c r="J24" s="73"/>
      <c r="K24" s="113">
        <f t="shared" ca="1" si="10"/>
        <v>0</v>
      </c>
      <c r="L24" s="73"/>
      <c r="M24" s="113">
        <f t="shared" ca="1" si="11"/>
        <v>0</v>
      </c>
      <c r="N24" s="73"/>
      <c r="O24" s="74">
        <f t="shared" ca="1" si="12"/>
        <v>0</v>
      </c>
      <c r="P24" s="73"/>
      <c r="Q24" s="113">
        <f t="shared" ca="1" si="2"/>
        <v>0</v>
      </c>
      <c r="R24" s="73"/>
      <c r="S24" s="113">
        <f t="shared" ca="1" si="3"/>
        <v>0</v>
      </c>
      <c r="T24" s="101"/>
      <c r="U24" s="74">
        <f t="shared" ca="1" si="4"/>
        <v>0</v>
      </c>
      <c r="V24" s="73">
        <v>23.5</v>
      </c>
      <c r="W24" s="113">
        <f t="shared" ca="1" si="13"/>
        <v>3290</v>
      </c>
      <c r="X24" s="73">
        <v>34</v>
      </c>
      <c r="Y24" s="113">
        <f t="shared" ca="1" si="14"/>
        <v>4760</v>
      </c>
      <c r="Z24" s="73"/>
      <c r="AA24" s="74">
        <f t="shared" ca="1" si="5"/>
        <v>0</v>
      </c>
      <c r="AB24" s="73"/>
      <c r="AC24" s="74">
        <f t="shared" ca="1" si="6"/>
        <v>0</v>
      </c>
      <c r="AD24" s="73"/>
      <c r="AE24" s="74">
        <f t="shared" ca="1" si="7"/>
        <v>0</v>
      </c>
      <c r="AF24" s="73"/>
      <c r="AG24" s="74">
        <f t="shared" ca="1" si="15"/>
        <v>0</v>
      </c>
      <c r="AH24" s="82">
        <f ca="1">IF(D24="",0,D24*E24)</f>
        <v>8050</v>
      </c>
      <c r="AI24" s="74"/>
      <c r="AJ24" s="139">
        <f t="shared" ca="1" si="16"/>
        <v>8050</v>
      </c>
    </row>
    <row r="25" spans="1:36" ht="15" customHeight="1" x14ac:dyDescent="0.2">
      <c r="A25" s="90" t="s">
        <v>174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C</v>
      </c>
      <c r="D25" s="19">
        <f t="shared" ca="1" si="0"/>
        <v>118</v>
      </c>
      <c r="E25" s="20">
        <f t="shared" si="9"/>
        <v>99.25</v>
      </c>
      <c r="F25" s="73"/>
      <c r="G25" s="74">
        <f t="shared" ca="1" si="17"/>
        <v>0</v>
      </c>
      <c r="H25" s="73"/>
      <c r="I25" s="74">
        <f t="shared" ca="1" si="1"/>
        <v>0</v>
      </c>
      <c r="J25" s="73"/>
      <c r="K25" s="113">
        <f t="shared" ca="1" si="10"/>
        <v>0</v>
      </c>
      <c r="L25" s="73"/>
      <c r="M25" s="113">
        <f t="shared" ca="1" si="11"/>
        <v>0</v>
      </c>
      <c r="N25" s="73"/>
      <c r="O25" s="74">
        <f t="shared" ca="1" si="12"/>
        <v>0</v>
      </c>
      <c r="P25" s="73"/>
      <c r="Q25" s="113">
        <f t="shared" ca="1" si="2"/>
        <v>0</v>
      </c>
      <c r="R25" s="73"/>
      <c r="S25" s="113">
        <f t="shared" ca="1" si="3"/>
        <v>0</v>
      </c>
      <c r="T25" s="101"/>
      <c r="U25" s="74">
        <f t="shared" ca="1" si="4"/>
        <v>0</v>
      </c>
      <c r="V25" s="73">
        <v>41.25</v>
      </c>
      <c r="W25" s="113">
        <f t="shared" ca="1" si="13"/>
        <v>4867.5</v>
      </c>
      <c r="X25" s="73">
        <v>58</v>
      </c>
      <c r="Y25" s="113">
        <f t="shared" ca="1" si="14"/>
        <v>6844</v>
      </c>
      <c r="Z25" s="73"/>
      <c r="AA25" s="74">
        <f t="shared" ca="1" si="5"/>
        <v>0</v>
      </c>
      <c r="AB25" s="73"/>
      <c r="AC25" s="74">
        <f t="shared" ca="1" si="6"/>
        <v>0</v>
      </c>
      <c r="AD25" s="73"/>
      <c r="AE25" s="74">
        <f t="shared" ca="1" si="7"/>
        <v>0</v>
      </c>
      <c r="AF25" s="73"/>
      <c r="AG25" s="74">
        <f t="shared" ca="1" si="15"/>
        <v>0</v>
      </c>
      <c r="AH25" s="82">
        <f t="shared" ca="1" si="8"/>
        <v>11711.5</v>
      </c>
      <c r="AI25" s="74"/>
      <c r="AJ25" s="139">
        <f t="shared" ca="1" si="16"/>
        <v>11711.5</v>
      </c>
    </row>
    <row r="26" spans="1:36" ht="15" customHeight="1" x14ac:dyDescent="0.2">
      <c r="A26" s="90" t="s">
        <v>202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9"/>
        <v>38</v>
      </c>
      <c r="F26" s="73"/>
      <c r="G26" s="74">
        <f t="shared" ca="1" si="17"/>
        <v>0</v>
      </c>
      <c r="H26" s="73"/>
      <c r="I26" s="74">
        <f t="shared" ca="1" si="1"/>
        <v>0</v>
      </c>
      <c r="J26" s="73"/>
      <c r="K26" s="113">
        <f t="shared" ca="1" si="10"/>
        <v>0</v>
      </c>
      <c r="L26" s="73"/>
      <c r="M26" s="113">
        <f t="shared" ca="1" si="11"/>
        <v>0</v>
      </c>
      <c r="N26" s="73"/>
      <c r="O26" s="74">
        <f t="shared" ca="1" si="12"/>
        <v>0</v>
      </c>
      <c r="P26" s="73"/>
      <c r="Q26" s="113">
        <f t="shared" ca="1" si="2"/>
        <v>0</v>
      </c>
      <c r="R26" s="73"/>
      <c r="S26" s="113">
        <f t="shared" ca="1" si="3"/>
        <v>0</v>
      </c>
      <c r="T26" s="101"/>
      <c r="U26" s="74">
        <f t="shared" ca="1" si="4"/>
        <v>0</v>
      </c>
      <c r="V26" s="73"/>
      <c r="W26" s="113">
        <f t="shared" ca="1" si="13"/>
        <v>0</v>
      </c>
      <c r="X26" s="73">
        <v>38</v>
      </c>
      <c r="Y26" s="113">
        <f t="shared" ca="1" si="14"/>
        <v>4484</v>
      </c>
      <c r="Z26" s="73"/>
      <c r="AA26" s="74">
        <f t="shared" ca="1" si="5"/>
        <v>0</v>
      </c>
      <c r="AB26" s="73"/>
      <c r="AC26" s="74">
        <f t="shared" ca="1" si="6"/>
        <v>0</v>
      </c>
      <c r="AD26" s="73"/>
      <c r="AE26" s="74">
        <f t="shared" ca="1" si="7"/>
        <v>0</v>
      </c>
      <c r="AF26" s="73"/>
      <c r="AG26" s="74">
        <f t="shared" ca="1" si="15"/>
        <v>0</v>
      </c>
      <c r="AH26" s="82">
        <f t="shared" ca="1" si="8"/>
        <v>4484</v>
      </c>
      <c r="AI26" s="74"/>
      <c r="AJ26" s="139">
        <f t="shared" ca="1" si="16"/>
        <v>4484</v>
      </c>
    </row>
    <row r="27" spans="1:36" ht="15" customHeight="1" x14ac:dyDescent="0.2">
      <c r="A27" s="90" t="s">
        <v>166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D</v>
      </c>
      <c r="D27" s="19">
        <f t="shared" ca="1" si="0"/>
        <v>100</v>
      </c>
      <c r="E27" s="20">
        <f t="shared" si="9"/>
        <v>0</v>
      </c>
      <c r="F27" s="73"/>
      <c r="G27" s="74">
        <f t="shared" ca="1" si="17"/>
        <v>0</v>
      </c>
      <c r="H27" s="73"/>
      <c r="I27" s="74">
        <f t="shared" ca="1" si="1"/>
        <v>0</v>
      </c>
      <c r="J27" s="73"/>
      <c r="K27" s="113">
        <f t="shared" ca="1" si="10"/>
        <v>0</v>
      </c>
      <c r="L27" s="73"/>
      <c r="M27" s="113">
        <f t="shared" ca="1" si="11"/>
        <v>0</v>
      </c>
      <c r="N27" s="73"/>
      <c r="O27" s="74">
        <f t="shared" ca="1" si="12"/>
        <v>0</v>
      </c>
      <c r="P27" s="73"/>
      <c r="Q27" s="113">
        <f t="shared" ca="1" si="2"/>
        <v>0</v>
      </c>
      <c r="R27" s="73"/>
      <c r="S27" s="113">
        <f t="shared" ca="1" si="3"/>
        <v>0</v>
      </c>
      <c r="T27" s="101"/>
      <c r="U27" s="74">
        <f t="shared" ca="1" si="4"/>
        <v>0</v>
      </c>
      <c r="V27" s="73"/>
      <c r="W27" s="113">
        <f t="shared" ca="1" si="13"/>
        <v>0</v>
      </c>
      <c r="X27" s="73"/>
      <c r="Y27" s="113">
        <f t="shared" ca="1" si="14"/>
        <v>0</v>
      </c>
      <c r="Z27" s="73"/>
      <c r="AA27" s="74">
        <f t="shared" ca="1" si="5"/>
        <v>0</v>
      </c>
      <c r="AB27" s="73"/>
      <c r="AC27" s="74">
        <f t="shared" ca="1" si="6"/>
        <v>0</v>
      </c>
      <c r="AD27" s="73"/>
      <c r="AE27" s="74">
        <f t="shared" ca="1" si="7"/>
        <v>0</v>
      </c>
      <c r="AF27" s="73"/>
      <c r="AG27" s="74">
        <f t="shared" ca="1" si="15"/>
        <v>0</v>
      </c>
      <c r="AH27" s="82">
        <f t="shared" ca="1" si="8"/>
        <v>0</v>
      </c>
      <c r="AI27" s="74"/>
      <c r="AJ27" s="139">
        <f t="shared" ca="1" si="16"/>
        <v>0</v>
      </c>
    </row>
    <row r="28" spans="1:36" ht="15" customHeight="1" x14ac:dyDescent="0.2">
      <c r="A28" s="90" t="s">
        <v>167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F</v>
      </c>
      <c r="D28" s="19">
        <f t="shared" ca="1" si="0"/>
        <v>60</v>
      </c>
      <c r="E28" s="20">
        <f t="shared" si="9"/>
        <v>0</v>
      </c>
      <c r="F28" s="73"/>
      <c r="G28" s="74">
        <f t="shared" ca="1" si="17"/>
        <v>0</v>
      </c>
      <c r="H28" s="73"/>
      <c r="I28" s="74">
        <f t="shared" ca="1" si="1"/>
        <v>0</v>
      </c>
      <c r="J28" s="73"/>
      <c r="K28" s="113">
        <f t="shared" ca="1" si="10"/>
        <v>0</v>
      </c>
      <c r="L28" s="73"/>
      <c r="M28" s="113">
        <f t="shared" ca="1" si="11"/>
        <v>0</v>
      </c>
      <c r="N28" s="73"/>
      <c r="O28" s="74">
        <f t="shared" ca="1" si="12"/>
        <v>0</v>
      </c>
      <c r="P28" s="73"/>
      <c r="Q28" s="113">
        <f t="shared" ca="1" si="2"/>
        <v>0</v>
      </c>
      <c r="R28" s="73"/>
      <c r="S28" s="113">
        <f t="shared" ca="1" si="3"/>
        <v>0</v>
      </c>
      <c r="T28" s="101"/>
      <c r="U28" s="74">
        <f t="shared" ca="1" si="4"/>
        <v>0</v>
      </c>
      <c r="V28" s="73"/>
      <c r="W28" s="113">
        <f t="shared" ca="1" si="13"/>
        <v>0</v>
      </c>
      <c r="X28" s="73"/>
      <c r="Y28" s="113">
        <f t="shared" ca="1" si="14"/>
        <v>0</v>
      </c>
      <c r="Z28" s="73"/>
      <c r="AA28" s="74">
        <f t="shared" ca="1" si="5"/>
        <v>0</v>
      </c>
      <c r="AB28" s="73"/>
      <c r="AC28" s="74">
        <f t="shared" ca="1" si="6"/>
        <v>0</v>
      </c>
      <c r="AD28" s="73"/>
      <c r="AE28" s="74">
        <f t="shared" ca="1" si="7"/>
        <v>0</v>
      </c>
      <c r="AF28" s="73"/>
      <c r="AG28" s="74">
        <f t="shared" ca="1" si="15"/>
        <v>0</v>
      </c>
      <c r="AH28" s="82">
        <f t="shared" ca="1" si="8"/>
        <v>0</v>
      </c>
      <c r="AI28" s="74"/>
      <c r="AJ28" s="139">
        <f t="shared" ca="1" si="16"/>
        <v>0</v>
      </c>
    </row>
    <row r="29" spans="1:36" ht="15" customHeight="1" x14ac:dyDescent="0.2">
      <c r="A29" s="90" t="s">
        <v>176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G</v>
      </c>
      <c r="D29" s="19">
        <f t="shared" ca="1" si="0"/>
        <v>35</v>
      </c>
      <c r="E29" s="20">
        <f t="shared" si="9"/>
        <v>0</v>
      </c>
      <c r="F29" s="73"/>
      <c r="G29" s="74">
        <f t="shared" ca="1" si="17"/>
        <v>0</v>
      </c>
      <c r="H29" s="73"/>
      <c r="I29" s="74">
        <f t="shared" ca="1" si="1"/>
        <v>0</v>
      </c>
      <c r="J29" s="73"/>
      <c r="K29" s="113">
        <f t="shared" ca="1" si="10"/>
        <v>0</v>
      </c>
      <c r="L29" s="73"/>
      <c r="M29" s="113">
        <f t="shared" ca="1" si="11"/>
        <v>0</v>
      </c>
      <c r="N29" s="73"/>
      <c r="O29" s="74">
        <f t="shared" ca="1" si="12"/>
        <v>0</v>
      </c>
      <c r="P29" s="73"/>
      <c r="Q29" s="113">
        <f t="shared" ca="1" si="2"/>
        <v>0</v>
      </c>
      <c r="R29" s="73"/>
      <c r="S29" s="113">
        <f t="shared" ca="1" si="3"/>
        <v>0</v>
      </c>
      <c r="T29" s="101"/>
      <c r="U29" s="74">
        <f t="shared" ca="1" si="4"/>
        <v>0</v>
      </c>
      <c r="V29" s="73"/>
      <c r="W29" s="113">
        <f t="shared" ca="1" si="13"/>
        <v>0</v>
      </c>
      <c r="X29" s="73"/>
      <c r="Y29" s="113">
        <f t="shared" ca="1" si="14"/>
        <v>0</v>
      </c>
      <c r="Z29" s="73"/>
      <c r="AA29" s="74">
        <f t="shared" ca="1" si="5"/>
        <v>0</v>
      </c>
      <c r="AB29" s="73"/>
      <c r="AC29" s="74">
        <f t="shared" ca="1" si="6"/>
        <v>0</v>
      </c>
      <c r="AD29" s="73"/>
      <c r="AE29" s="74">
        <f t="shared" ca="1" si="7"/>
        <v>0</v>
      </c>
      <c r="AF29" s="73"/>
      <c r="AG29" s="74">
        <f t="shared" ca="1" si="15"/>
        <v>0</v>
      </c>
      <c r="AH29" s="82">
        <f t="shared" ca="1" si="8"/>
        <v>0</v>
      </c>
      <c r="AI29" s="74"/>
      <c r="AJ29" s="139">
        <f t="shared" ca="1" si="16"/>
        <v>0</v>
      </c>
    </row>
    <row r="30" spans="1:36" ht="15" customHeight="1" x14ac:dyDescent="0.2">
      <c r="A30" s="84" t="s">
        <v>143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D</v>
      </c>
      <c r="D30" s="19">
        <f t="shared" ca="1" si="0"/>
        <v>100</v>
      </c>
      <c r="E30" s="20">
        <f t="shared" si="9"/>
        <v>0</v>
      </c>
      <c r="F30" s="73"/>
      <c r="G30" s="74">
        <f t="shared" ca="1" si="17"/>
        <v>0</v>
      </c>
      <c r="H30" s="73"/>
      <c r="I30" s="74">
        <f t="shared" ca="1" si="1"/>
        <v>0</v>
      </c>
      <c r="J30" s="73"/>
      <c r="K30" s="113">
        <f t="shared" ca="1" si="10"/>
        <v>0</v>
      </c>
      <c r="L30" s="73"/>
      <c r="M30" s="113">
        <f t="shared" ca="1" si="11"/>
        <v>0</v>
      </c>
      <c r="N30" s="73"/>
      <c r="O30" s="74">
        <f t="shared" ca="1" si="12"/>
        <v>0</v>
      </c>
      <c r="P30" s="73"/>
      <c r="Q30" s="113">
        <f t="shared" ca="1" si="2"/>
        <v>0</v>
      </c>
      <c r="R30" s="73"/>
      <c r="S30" s="113">
        <f t="shared" ca="1" si="3"/>
        <v>0</v>
      </c>
      <c r="T30" s="101"/>
      <c r="U30" s="74">
        <f t="shared" ca="1" si="4"/>
        <v>0</v>
      </c>
      <c r="V30" s="73"/>
      <c r="W30" s="113">
        <f t="shared" ca="1" si="13"/>
        <v>0</v>
      </c>
      <c r="X30" s="73"/>
      <c r="Y30" s="113">
        <f t="shared" ca="1" si="14"/>
        <v>0</v>
      </c>
      <c r="Z30" s="73"/>
      <c r="AA30" s="74">
        <f t="shared" ca="1" si="5"/>
        <v>0</v>
      </c>
      <c r="AB30" s="73"/>
      <c r="AC30" s="74">
        <f t="shared" ca="1" si="6"/>
        <v>0</v>
      </c>
      <c r="AD30" s="73"/>
      <c r="AE30" s="74">
        <f t="shared" ca="1" si="7"/>
        <v>0</v>
      </c>
      <c r="AF30" s="73"/>
      <c r="AG30" s="74">
        <f t="shared" ca="1" si="15"/>
        <v>0</v>
      </c>
      <c r="AH30" s="82">
        <f t="shared" ca="1" si="8"/>
        <v>0</v>
      </c>
      <c r="AI30" s="74"/>
      <c r="AJ30" s="139">
        <f t="shared" ca="1" si="16"/>
        <v>0</v>
      </c>
    </row>
    <row r="31" spans="1:36" ht="15" customHeight="1" x14ac:dyDescent="0.2">
      <c r="A31" s="84" t="s">
        <v>182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G</v>
      </c>
      <c r="D31" s="19">
        <f t="shared" ca="1" si="0"/>
        <v>35</v>
      </c>
      <c r="E31" s="20">
        <f t="shared" si="9"/>
        <v>0</v>
      </c>
      <c r="F31" s="73"/>
      <c r="G31" s="74">
        <f t="shared" ca="1" si="17"/>
        <v>0</v>
      </c>
      <c r="H31" s="73"/>
      <c r="I31" s="74">
        <f t="shared" ca="1" si="1"/>
        <v>0</v>
      </c>
      <c r="J31" s="73"/>
      <c r="K31" s="113">
        <f t="shared" ca="1" si="10"/>
        <v>0</v>
      </c>
      <c r="L31" s="73"/>
      <c r="M31" s="113">
        <f t="shared" ca="1" si="11"/>
        <v>0</v>
      </c>
      <c r="N31" s="73"/>
      <c r="O31" s="74">
        <f t="shared" ca="1" si="12"/>
        <v>0</v>
      </c>
      <c r="P31" s="73"/>
      <c r="Q31" s="113">
        <f t="shared" ca="1" si="2"/>
        <v>0</v>
      </c>
      <c r="R31" s="73"/>
      <c r="S31" s="113">
        <f t="shared" ca="1" si="3"/>
        <v>0</v>
      </c>
      <c r="T31" s="101"/>
      <c r="U31" s="74">
        <f t="shared" ca="1" si="4"/>
        <v>0</v>
      </c>
      <c r="V31" s="73"/>
      <c r="W31" s="113">
        <f t="shared" ca="1" si="13"/>
        <v>0</v>
      </c>
      <c r="X31" s="73"/>
      <c r="Y31" s="113">
        <f t="shared" ca="1" si="14"/>
        <v>0</v>
      </c>
      <c r="Z31" s="73"/>
      <c r="AA31" s="74">
        <f t="shared" ca="1" si="5"/>
        <v>0</v>
      </c>
      <c r="AB31" s="73"/>
      <c r="AC31" s="74">
        <f t="shared" ca="1" si="6"/>
        <v>0</v>
      </c>
      <c r="AD31" s="73"/>
      <c r="AE31" s="74">
        <f t="shared" ca="1" si="7"/>
        <v>0</v>
      </c>
      <c r="AF31" s="73"/>
      <c r="AG31" s="74">
        <f t="shared" ca="1" si="15"/>
        <v>0</v>
      </c>
      <c r="AH31" s="82">
        <f t="shared" ca="1" si="8"/>
        <v>0</v>
      </c>
      <c r="AI31" s="74"/>
      <c r="AJ31" s="139">
        <f t="shared" ca="1" si="16"/>
        <v>0</v>
      </c>
    </row>
    <row r="32" spans="1:36" ht="15" customHeight="1" x14ac:dyDescent="0.2">
      <c r="A32" s="84" t="s">
        <v>147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B</v>
      </c>
      <c r="D32" s="19">
        <f t="shared" ca="1" si="0"/>
        <v>140</v>
      </c>
      <c r="E32" s="20">
        <f t="shared" si="9"/>
        <v>0</v>
      </c>
      <c r="F32" s="73"/>
      <c r="G32" s="74">
        <f t="shared" ca="1" si="17"/>
        <v>0</v>
      </c>
      <c r="H32" s="73"/>
      <c r="I32" s="74">
        <f t="shared" ca="1" si="1"/>
        <v>0</v>
      </c>
      <c r="J32" s="73"/>
      <c r="K32" s="113">
        <f t="shared" ca="1" si="10"/>
        <v>0</v>
      </c>
      <c r="L32" s="73"/>
      <c r="M32" s="113">
        <f t="shared" ca="1" si="11"/>
        <v>0</v>
      </c>
      <c r="N32" s="73"/>
      <c r="O32" s="74">
        <f t="shared" ca="1" si="12"/>
        <v>0</v>
      </c>
      <c r="P32" s="73"/>
      <c r="Q32" s="113">
        <f t="shared" ca="1" si="2"/>
        <v>0</v>
      </c>
      <c r="R32" s="73"/>
      <c r="S32" s="113">
        <f t="shared" ca="1" si="3"/>
        <v>0</v>
      </c>
      <c r="T32" s="101"/>
      <c r="U32" s="74">
        <f t="shared" ca="1" si="4"/>
        <v>0</v>
      </c>
      <c r="V32" s="73"/>
      <c r="W32" s="113">
        <f t="shared" ca="1" si="13"/>
        <v>0</v>
      </c>
      <c r="X32" s="73"/>
      <c r="Y32" s="113">
        <f t="shared" ca="1" si="14"/>
        <v>0</v>
      </c>
      <c r="Z32" s="73"/>
      <c r="AA32" s="74">
        <f t="shared" ca="1" si="5"/>
        <v>0</v>
      </c>
      <c r="AB32" s="73"/>
      <c r="AC32" s="74">
        <f t="shared" ca="1" si="6"/>
        <v>0</v>
      </c>
      <c r="AD32" s="73"/>
      <c r="AE32" s="74">
        <f t="shared" ca="1" si="7"/>
        <v>0</v>
      </c>
      <c r="AF32" s="73"/>
      <c r="AG32" s="74">
        <f t="shared" ca="1" si="15"/>
        <v>0</v>
      </c>
      <c r="AH32" s="82">
        <f t="shared" ca="1" si="8"/>
        <v>0</v>
      </c>
      <c r="AI32" s="74"/>
      <c r="AJ32" s="139">
        <f t="shared" ca="1" si="16"/>
        <v>0</v>
      </c>
    </row>
    <row r="33" spans="1:36" ht="15" customHeight="1" x14ac:dyDescent="0.2">
      <c r="A33" s="84" t="s">
        <v>205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D</v>
      </c>
      <c r="D33" s="19">
        <f t="shared" ca="1" si="0"/>
        <v>100</v>
      </c>
      <c r="E33" s="20">
        <f t="shared" si="9"/>
        <v>0</v>
      </c>
      <c r="F33" s="73"/>
      <c r="G33" s="74">
        <f t="shared" ca="1" si="17"/>
        <v>0</v>
      </c>
      <c r="H33" s="73"/>
      <c r="I33" s="74">
        <f t="shared" ca="1" si="1"/>
        <v>0</v>
      </c>
      <c r="J33" s="73"/>
      <c r="K33" s="113">
        <f t="shared" ca="1" si="10"/>
        <v>0</v>
      </c>
      <c r="L33" s="73"/>
      <c r="M33" s="113">
        <f t="shared" ca="1" si="11"/>
        <v>0</v>
      </c>
      <c r="N33" s="73"/>
      <c r="O33" s="74">
        <f t="shared" ca="1" si="12"/>
        <v>0</v>
      </c>
      <c r="P33" s="73"/>
      <c r="Q33" s="113">
        <f t="shared" ca="1" si="2"/>
        <v>0</v>
      </c>
      <c r="R33" s="73"/>
      <c r="S33" s="113">
        <f t="shared" ca="1" si="3"/>
        <v>0</v>
      </c>
      <c r="T33" s="101"/>
      <c r="U33" s="74">
        <f t="shared" ca="1" si="4"/>
        <v>0</v>
      </c>
      <c r="V33" s="73"/>
      <c r="W33" s="113">
        <f t="shared" ca="1" si="13"/>
        <v>0</v>
      </c>
      <c r="X33" s="73"/>
      <c r="Y33" s="113">
        <f t="shared" ca="1" si="14"/>
        <v>0</v>
      </c>
      <c r="Z33" s="73"/>
      <c r="AA33" s="74">
        <f t="shared" ca="1" si="5"/>
        <v>0</v>
      </c>
      <c r="AB33" s="73"/>
      <c r="AC33" s="74">
        <f t="shared" ca="1" si="6"/>
        <v>0</v>
      </c>
      <c r="AD33" s="73"/>
      <c r="AE33" s="74">
        <f t="shared" ca="1" si="7"/>
        <v>0</v>
      </c>
      <c r="AF33" s="73"/>
      <c r="AG33" s="74">
        <f t="shared" ca="1" si="15"/>
        <v>0</v>
      </c>
      <c r="AH33" s="82">
        <f t="shared" ca="1" si="8"/>
        <v>0</v>
      </c>
      <c r="AI33" s="74"/>
      <c r="AJ33" s="139">
        <f t="shared" ca="1" si="16"/>
        <v>0</v>
      </c>
    </row>
    <row r="34" spans="1:36" ht="15" customHeight="1" x14ac:dyDescent="0.2">
      <c r="A34" s="84" t="s">
        <v>208</v>
      </c>
      <c r="B34" t="s">
        <v>65</v>
      </c>
      <c r="C34" s="4" t="s">
        <v>6</v>
      </c>
      <c r="D34" s="19">
        <f t="shared" si="0"/>
        <v>100</v>
      </c>
      <c r="E34" s="20">
        <f t="shared" si="9"/>
        <v>75.25</v>
      </c>
      <c r="F34" s="73"/>
      <c r="G34" s="74">
        <f t="shared" si="17"/>
        <v>0</v>
      </c>
      <c r="H34" s="73"/>
      <c r="I34" s="74">
        <f t="shared" si="1"/>
        <v>0</v>
      </c>
      <c r="J34" s="73"/>
      <c r="K34" s="113">
        <f t="shared" si="10"/>
        <v>0</v>
      </c>
      <c r="L34" s="73"/>
      <c r="M34" s="113">
        <f t="shared" si="11"/>
        <v>0</v>
      </c>
      <c r="N34" s="73"/>
      <c r="O34" s="74">
        <f t="shared" si="12"/>
        <v>0</v>
      </c>
      <c r="P34" s="73"/>
      <c r="Q34" s="113">
        <f t="shared" si="2"/>
        <v>0</v>
      </c>
      <c r="R34" s="73">
        <v>75.25</v>
      </c>
      <c r="S34" s="113">
        <f t="shared" si="3"/>
        <v>7525</v>
      </c>
      <c r="T34" s="101"/>
      <c r="U34" s="74">
        <f t="shared" si="4"/>
        <v>0</v>
      </c>
      <c r="V34" s="73"/>
      <c r="W34" s="113">
        <f t="shared" si="13"/>
        <v>0</v>
      </c>
      <c r="X34" s="73"/>
      <c r="Y34" s="113">
        <f t="shared" si="14"/>
        <v>0</v>
      </c>
      <c r="Z34" s="73"/>
      <c r="AA34" s="74">
        <f t="shared" si="5"/>
        <v>0</v>
      </c>
      <c r="AB34" s="73"/>
      <c r="AC34" s="74">
        <f t="shared" si="6"/>
        <v>0</v>
      </c>
      <c r="AD34" s="73"/>
      <c r="AE34" s="74">
        <f t="shared" si="7"/>
        <v>0</v>
      </c>
      <c r="AF34" s="73"/>
      <c r="AG34" s="74">
        <f t="shared" si="15"/>
        <v>0</v>
      </c>
      <c r="AH34" s="82">
        <f t="shared" si="8"/>
        <v>7525</v>
      </c>
      <c r="AI34" s="74"/>
      <c r="AJ34" s="139">
        <f t="shared" si="16"/>
        <v>7525</v>
      </c>
    </row>
    <row r="35" spans="1:36" ht="15" customHeight="1" x14ac:dyDescent="0.2">
      <c r="A35" s="84" t="s">
        <v>148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D</v>
      </c>
      <c r="D35" s="19">
        <f t="shared" ca="1" si="0"/>
        <v>100</v>
      </c>
      <c r="E35" s="20">
        <f t="shared" si="9"/>
        <v>0</v>
      </c>
      <c r="F35" s="73"/>
      <c r="G35" s="74">
        <f t="shared" ca="1" si="17"/>
        <v>0</v>
      </c>
      <c r="H35" s="73"/>
      <c r="I35" s="74">
        <f t="shared" ca="1" si="1"/>
        <v>0</v>
      </c>
      <c r="J35" s="73"/>
      <c r="K35" s="113">
        <f t="shared" ca="1" si="10"/>
        <v>0</v>
      </c>
      <c r="L35" s="73"/>
      <c r="M35" s="113">
        <f t="shared" ca="1" si="11"/>
        <v>0</v>
      </c>
      <c r="N35" s="73"/>
      <c r="O35" s="74">
        <f t="shared" ca="1" si="12"/>
        <v>0</v>
      </c>
      <c r="P35" s="73"/>
      <c r="Q35" s="113">
        <f t="shared" ca="1" si="2"/>
        <v>0</v>
      </c>
      <c r="R35" s="73"/>
      <c r="S35" s="113">
        <f t="shared" ca="1" si="3"/>
        <v>0</v>
      </c>
      <c r="T35" s="101"/>
      <c r="U35" s="74">
        <f t="shared" ca="1" si="4"/>
        <v>0</v>
      </c>
      <c r="V35" s="73"/>
      <c r="W35" s="113">
        <f t="shared" ca="1" si="13"/>
        <v>0</v>
      </c>
      <c r="X35" s="73"/>
      <c r="Y35" s="113">
        <f t="shared" ca="1" si="14"/>
        <v>0</v>
      </c>
      <c r="Z35" s="73"/>
      <c r="AA35" s="74">
        <f t="shared" ca="1" si="5"/>
        <v>0</v>
      </c>
      <c r="AB35" s="73"/>
      <c r="AC35" s="74">
        <f t="shared" ca="1" si="6"/>
        <v>0</v>
      </c>
      <c r="AD35" s="73"/>
      <c r="AE35" s="74">
        <f t="shared" ca="1" si="7"/>
        <v>0</v>
      </c>
      <c r="AF35" s="73"/>
      <c r="AG35" s="74">
        <f t="shared" ca="1" si="15"/>
        <v>0</v>
      </c>
      <c r="AH35" s="82">
        <f t="shared" ca="1" si="8"/>
        <v>0</v>
      </c>
      <c r="AI35" s="74"/>
      <c r="AJ35" s="139">
        <f t="shared" ca="1" si="16"/>
        <v>0</v>
      </c>
    </row>
    <row r="36" spans="1:36" ht="15" customHeight="1" x14ac:dyDescent="0.2">
      <c r="A36" s="84" t="s">
        <v>214</v>
      </c>
      <c r="B36" s="14" t="s">
        <v>65</v>
      </c>
      <c r="C36" s="4" t="str">
        <f ca="1">IF($A36="","",INDEX(INDIRECT("'MA-Liste'!"&amp;$C$11),MATCH($A36,'MA-Liste'!$M:$M,FALSE)))</f>
        <v>D</v>
      </c>
      <c r="D36" s="19">
        <f t="shared" ca="1" si="0"/>
        <v>100</v>
      </c>
      <c r="E36" s="20">
        <f t="shared" si="9"/>
        <v>0</v>
      </c>
      <c r="F36" s="73"/>
      <c r="G36" s="74">
        <f t="shared" ca="1" si="17"/>
        <v>0</v>
      </c>
      <c r="H36" s="73"/>
      <c r="I36" s="74">
        <f t="shared" ca="1" si="1"/>
        <v>0</v>
      </c>
      <c r="J36" s="73"/>
      <c r="K36" s="113">
        <f t="shared" ca="1" si="10"/>
        <v>0</v>
      </c>
      <c r="L36" s="73"/>
      <c r="M36" s="113">
        <f t="shared" ca="1" si="11"/>
        <v>0</v>
      </c>
      <c r="N36" s="73"/>
      <c r="O36" s="74">
        <f t="shared" ca="1" si="12"/>
        <v>0</v>
      </c>
      <c r="P36" s="73"/>
      <c r="Q36" s="113">
        <f t="shared" ca="1" si="2"/>
        <v>0</v>
      </c>
      <c r="R36" s="73"/>
      <c r="S36" s="113">
        <f t="shared" ca="1" si="3"/>
        <v>0</v>
      </c>
      <c r="T36" s="101"/>
      <c r="U36" s="74">
        <f t="shared" ca="1" si="4"/>
        <v>0</v>
      </c>
      <c r="V36" s="73"/>
      <c r="W36" s="113">
        <f t="shared" ca="1" si="13"/>
        <v>0</v>
      </c>
      <c r="X36" s="73"/>
      <c r="Y36" s="113">
        <f t="shared" ca="1" si="14"/>
        <v>0</v>
      </c>
      <c r="Z36" s="73"/>
      <c r="AA36" s="74">
        <f t="shared" ca="1" si="5"/>
        <v>0</v>
      </c>
      <c r="AB36" s="73"/>
      <c r="AC36" s="74">
        <f t="shared" ca="1" si="6"/>
        <v>0</v>
      </c>
      <c r="AD36" s="73"/>
      <c r="AE36" s="74">
        <f t="shared" ca="1" si="7"/>
        <v>0</v>
      </c>
      <c r="AF36" s="73"/>
      <c r="AG36" s="74">
        <f t="shared" ca="1" si="15"/>
        <v>0</v>
      </c>
      <c r="AH36" s="82">
        <f t="shared" ca="1" si="8"/>
        <v>0</v>
      </c>
      <c r="AI36" s="74"/>
      <c r="AJ36" s="139">
        <f t="shared" ca="1" si="16"/>
        <v>0</v>
      </c>
    </row>
    <row r="37" spans="1:36" ht="15" customHeight="1" x14ac:dyDescent="0.2">
      <c r="A37" s="84" t="s">
        <v>183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F</v>
      </c>
      <c r="D37" s="19">
        <f t="shared" ca="1" si="0"/>
        <v>60</v>
      </c>
      <c r="E37" s="20">
        <f t="shared" si="9"/>
        <v>0</v>
      </c>
      <c r="F37" s="73"/>
      <c r="G37" s="74">
        <f t="shared" ca="1" si="17"/>
        <v>0</v>
      </c>
      <c r="H37" s="73"/>
      <c r="I37" s="74">
        <f t="shared" ca="1" si="1"/>
        <v>0</v>
      </c>
      <c r="J37" s="73"/>
      <c r="K37" s="113">
        <f t="shared" ca="1" si="10"/>
        <v>0</v>
      </c>
      <c r="L37" s="73"/>
      <c r="M37" s="113">
        <f t="shared" ca="1" si="11"/>
        <v>0</v>
      </c>
      <c r="N37" s="73"/>
      <c r="O37" s="74">
        <f t="shared" ca="1" si="12"/>
        <v>0</v>
      </c>
      <c r="P37" s="73"/>
      <c r="Q37" s="113">
        <f t="shared" ca="1" si="2"/>
        <v>0</v>
      </c>
      <c r="R37" s="73"/>
      <c r="S37" s="113">
        <f t="shared" ca="1" si="3"/>
        <v>0</v>
      </c>
      <c r="T37" s="101"/>
      <c r="U37" s="74">
        <f t="shared" ca="1" si="4"/>
        <v>0</v>
      </c>
      <c r="V37" s="73"/>
      <c r="W37" s="113">
        <f t="shared" ca="1" si="13"/>
        <v>0</v>
      </c>
      <c r="X37" s="73"/>
      <c r="Y37" s="113">
        <f t="shared" ca="1" si="14"/>
        <v>0</v>
      </c>
      <c r="Z37" s="73"/>
      <c r="AA37" s="74">
        <f t="shared" ca="1" si="5"/>
        <v>0</v>
      </c>
      <c r="AB37" s="73"/>
      <c r="AC37" s="74">
        <f t="shared" ca="1" si="6"/>
        <v>0</v>
      </c>
      <c r="AD37" s="73"/>
      <c r="AE37" s="74">
        <f t="shared" ca="1" si="7"/>
        <v>0</v>
      </c>
      <c r="AF37" s="73"/>
      <c r="AG37" s="74">
        <f t="shared" ca="1" si="15"/>
        <v>0</v>
      </c>
      <c r="AH37" s="82">
        <f t="shared" ca="1" si="8"/>
        <v>0</v>
      </c>
      <c r="AI37" s="74"/>
      <c r="AJ37" s="139">
        <f t="shared" ca="1" si="16"/>
        <v>0</v>
      </c>
    </row>
    <row r="38" spans="1:36" ht="15" customHeight="1" x14ac:dyDescent="0.2">
      <c r="A38" s="84" t="s">
        <v>184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B</v>
      </c>
      <c r="D38" s="19">
        <f t="shared" ca="1" si="0"/>
        <v>140</v>
      </c>
      <c r="E38" s="20">
        <f t="shared" si="9"/>
        <v>2.5</v>
      </c>
      <c r="F38" s="73"/>
      <c r="G38" s="74">
        <f t="shared" ca="1" si="17"/>
        <v>0</v>
      </c>
      <c r="H38" s="73"/>
      <c r="I38" s="74">
        <f t="shared" ca="1" si="1"/>
        <v>0</v>
      </c>
      <c r="J38" s="73"/>
      <c r="K38" s="113">
        <f t="shared" ca="1" si="10"/>
        <v>0</v>
      </c>
      <c r="L38" s="73"/>
      <c r="M38" s="113">
        <f t="shared" ca="1" si="11"/>
        <v>0</v>
      </c>
      <c r="N38" s="73"/>
      <c r="O38" s="74">
        <f t="shared" ca="1" si="12"/>
        <v>0</v>
      </c>
      <c r="P38" s="73"/>
      <c r="Q38" s="113">
        <f t="shared" ca="1" si="2"/>
        <v>0</v>
      </c>
      <c r="R38" s="73"/>
      <c r="S38" s="113">
        <f t="shared" ca="1" si="3"/>
        <v>0</v>
      </c>
      <c r="T38" s="101"/>
      <c r="U38" s="74">
        <f t="shared" ca="1" si="4"/>
        <v>0</v>
      </c>
      <c r="V38" s="73">
        <v>2.5</v>
      </c>
      <c r="W38" s="113">
        <f t="shared" ca="1" si="13"/>
        <v>350</v>
      </c>
      <c r="X38" s="73"/>
      <c r="Y38" s="113">
        <f t="shared" ca="1" si="14"/>
        <v>0</v>
      </c>
      <c r="Z38" s="73"/>
      <c r="AA38" s="74">
        <f t="shared" ca="1" si="5"/>
        <v>0</v>
      </c>
      <c r="AB38" s="73"/>
      <c r="AC38" s="74">
        <f t="shared" ca="1" si="6"/>
        <v>0</v>
      </c>
      <c r="AD38" s="73"/>
      <c r="AE38" s="74">
        <f t="shared" ca="1" si="7"/>
        <v>0</v>
      </c>
      <c r="AF38" s="73"/>
      <c r="AG38" s="74">
        <f t="shared" ca="1" si="15"/>
        <v>0</v>
      </c>
      <c r="AH38" s="82">
        <f t="shared" ca="1" si="8"/>
        <v>350</v>
      </c>
      <c r="AI38" s="74"/>
      <c r="AJ38" s="139">
        <f t="shared" ca="1" si="16"/>
        <v>350</v>
      </c>
    </row>
    <row r="39" spans="1:36" ht="15" customHeight="1" x14ac:dyDescent="0.2">
      <c r="A39" s="84" t="s">
        <v>211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D</v>
      </c>
      <c r="D39" s="19">
        <f t="shared" ca="1" si="0"/>
        <v>100</v>
      </c>
      <c r="E39" s="20">
        <f t="shared" si="9"/>
        <v>0</v>
      </c>
      <c r="F39" s="73"/>
      <c r="G39" s="74">
        <f t="shared" ca="1" si="17"/>
        <v>0</v>
      </c>
      <c r="H39" s="73"/>
      <c r="I39" s="74">
        <f t="shared" ca="1" si="1"/>
        <v>0</v>
      </c>
      <c r="J39" s="73"/>
      <c r="K39" s="113">
        <f t="shared" ca="1" si="10"/>
        <v>0</v>
      </c>
      <c r="L39" s="73"/>
      <c r="M39" s="113">
        <f t="shared" ca="1" si="11"/>
        <v>0</v>
      </c>
      <c r="N39" s="73"/>
      <c r="O39" s="74">
        <f t="shared" ca="1" si="12"/>
        <v>0</v>
      </c>
      <c r="P39" s="73"/>
      <c r="Q39" s="113">
        <f t="shared" ca="1" si="2"/>
        <v>0</v>
      </c>
      <c r="R39" s="73"/>
      <c r="S39" s="113">
        <f t="shared" ca="1" si="3"/>
        <v>0</v>
      </c>
      <c r="T39" s="101"/>
      <c r="U39" s="74">
        <f t="shared" ca="1" si="4"/>
        <v>0</v>
      </c>
      <c r="V39" s="73"/>
      <c r="W39" s="113">
        <f t="shared" ca="1" si="13"/>
        <v>0</v>
      </c>
      <c r="X39" s="73"/>
      <c r="Y39" s="113">
        <f t="shared" ca="1" si="14"/>
        <v>0</v>
      </c>
      <c r="Z39" s="73"/>
      <c r="AA39" s="74">
        <f t="shared" ca="1" si="5"/>
        <v>0</v>
      </c>
      <c r="AB39" s="73"/>
      <c r="AC39" s="74">
        <f t="shared" ca="1" si="6"/>
        <v>0</v>
      </c>
      <c r="AD39" s="73"/>
      <c r="AE39" s="74">
        <f t="shared" ca="1" si="7"/>
        <v>0</v>
      </c>
      <c r="AF39" s="73"/>
      <c r="AG39" s="74">
        <f t="shared" ca="1" si="15"/>
        <v>0</v>
      </c>
      <c r="AH39" s="82">
        <f t="shared" ca="1" si="8"/>
        <v>0</v>
      </c>
      <c r="AI39" s="74"/>
      <c r="AJ39" s="139">
        <f t="shared" ca="1" si="16"/>
        <v>0</v>
      </c>
    </row>
    <row r="40" spans="1:36" ht="15" customHeight="1" x14ac:dyDescent="0.2">
      <c r="A40" s="84" t="s">
        <v>237</v>
      </c>
      <c r="B40" t="s">
        <v>65</v>
      </c>
      <c r="C40" s="4" t="s">
        <v>7</v>
      </c>
      <c r="D40" s="19">
        <f t="shared" si="0"/>
        <v>75</v>
      </c>
      <c r="E40" s="20">
        <f t="shared" si="9"/>
        <v>6.25</v>
      </c>
      <c r="F40" s="73"/>
      <c r="G40" s="74">
        <f t="shared" si="17"/>
        <v>0</v>
      </c>
      <c r="H40" s="73"/>
      <c r="I40" s="74">
        <f t="shared" si="1"/>
        <v>0</v>
      </c>
      <c r="J40" s="73"/>
      <c r="K40" s="113">
        <f t="shared" si="10"/>
        <v>0</v>
      </c>
      <c r="L40" s="73"/>
      <c r="M40" s="113">
        <f t="shared" si="11"/>
        <v>0</v>
      </c>
      <c r="N40" s="73"/>
      <c r="O40" s="74">
        <f t="shared" si="12"/>
        <v>0</v>
      </c>
      <c r="P40" s="73"/>
      <c r="Q40" s="113">
        <f t="shared" si="2"/>
        <v>0</v>
      </c>
      <c r="R40" s="73"/>
      <c r="S40" s="113">
        <f t="shared" si="3"/>
        <v>0</v>
      </c>
      <c r="T40" s="101"/>
      <c r="U40" s="74">
        <f t="shared" si="4"/>
        <v>0</v>
      </c>
      <c r="V40" s="73"/>
      <c r="W40" s="113">
        <f t="shared" si="13"/>
        <v>0</v>
      </c>
      <c r="X40" s="73">
        <v>6.25</v>
      </c>
      <c r="Y40" s="113">
        <f t="shared" si="14"/>
        <v>468.75</v>
      </c>
      <c r="Z40" s="73"/>
      <c r="AA40" s="74">
        <f t="shared" si="5"/>
        <v>0</v>
      </c>
      <c r="AB40" s="73"/>
      <c r="AC40" s="74">
        <f t="shared" si="6"/>
        <v>0</v>
      </c>
      <c r="AD40" s="73"/>
      <c r="AE40" s="74">
        <f t="shared" si="7"/>
        <v>0</v>
      </c>
      <c r="AF40" s="73"/>
      <c r="AG40" s="74">
        <f t="shared" si="15"/>
        <v>0</v>
      </c>
      <c r="AH40" s="82">
        <f t="shared" si="8"/>
        <v>468.75</v>
      </c>
      <c r="AI40" s="74"/>
      <c r="AJ40" s="139">
        <f t="shared" si="16"/>
        <v>468.75</v>
      </c>
    </row>
    <row r="41" spans="1:36" ht="15" customHeight="1" x14ac:dyDescent="0.2">
      <c r="A41" s="84" t="s">
        <v>212</v>
      </c>
      <c r="B41" t="s">
        <v>65</v>
      </c>
      <c r="C41" s="4" t="s">
        <v>5</v>
      </c>
      <c r="D41" s="19">
        <v>118</v>
      </c>
      <c r="E41" s="20">
        <f t="shared" si="9"/>
        <v>0</v>
      </c>
      <c r="F41" s="73"/>
      <c r="G41" s="74">
        <f t="shared" si="17"/>
        <v>0</v>
      </c>
      <c r="H41" s="73"/>
      <c r="I41" s="74">
        <f t="shared" si="1"/>
        <v>0</v>
      </c>
      <c r="J41" s="73"/>
      <c r="K41" s="113">
        <f t="shared" si="10"/>
        <v>0</v>
      </c>
      <c r="L41" s="73"/>
      <c r="M41" s="113">
        <f t="shared" si="11"/>
        <v>0</v>
      </c>
      <c r="N41" s="73"/>
      <c r="O41" s="74">
        <f t="shared" si="12"/>
        <v>0</v>
      </c>
      <c r="P41" s="73"/>
      <c r="Q41" s="113">
        <f t="shared" si="2"/>
        <v>0</v>
      </c>
      <c r="R41" s="73"/>
      <c r="S41" s="113">
        <f t="shared" si="3"/>
        <v>0</v>
      </c>
      <c r="T41" s="101"/>
      <c r="U41" s="74">
        <f t="shared" si="4"/>
        <v>0</v>
      </c>
      <c r="V41" s="73"/>
      <c r="W41" s="113">
        <f t="shared" si="13"/>
        <v>0</v>
      </c>
      <c r="X41" s="73"/>
      <c r="Y41" s="113">
        <f t="shared" si="14"/>
        <v>0</v>
      </c>
      <c r="Z41" s="73"/>
      <c r="AA41" s="74">
        <v>0</v>
      </c>
      <c r="AB41" s="73"/>
      <c r="AC41" s="74">
        <v>0</v>
      </c>
      <c r="AD41" s="73"/>
      <c r="AE41" s="74">
        <f t="shared" si="7"/>
        <v>0</v>
      </c>
      <c r="AF41" s="73"/>
      <c r="AG41" s="74">
        <f t="shared" si="15"/>
        <v>0</v>
      </c>
      <c r="AH41" s="82">
        <f t="shared" si="8"/>
        <v>0</v>
      </c>
      <c r="AI41" s="74"/>
      <c r="AJ41" s="139">
        <f t="shared" si="16"/>
        <v>0</v>
      </c>
    </row>
    <row r="42" spans="1:36" ht="15.75" customHeight="1" x14ac:dyDescent="0.2">
      <c r="A42" s="90" t="s">
        <v>187</v>
      </c>
      <c r="B42" t="str">
        <f>IF($A42="","",INDEX('MA-Liste'!$D:$D,MATCH($A42,'MA-Liste'!$M:$M,FALSE)))</f>
        <v>AeBo</v>
      </c>
      <c r="C42" s="4" t="str">
        <f ca="1">IF($A42="","",INDEX(INDIRECT("'MA-Liste'!"&amp;$C$11),MATCH($A42,'MA-Liste'!$M:$M,FALSE)))</f>
        <v>D</v>
      </c>
      <c r="D42" s="19">
        <f t="shared" ca="1" si="0"/>
        <v>100</v>
      </c>
      <c r="E42" s="20">
        <f t="shared" si="9"/>
        <v>0</v>
      </c>
      <c r="F42" s="73"/>
      <c r="G42" s="74">
        <f t="shared" ca="1" si="17"/>
        <v>0</v>
      </c>
      <c r="H42" s="73"/>
      <c r="I42" s="74">
        <f t="shared" ca="1" si="1"/>
        <v>0</v>
      </c>
      <c r="J42" s="73"/>
      <c r="K42" s="113">
        <f t="shared" ca="1" si="10"/>
        <v>0</v>
      </c>
      <c r="L42" s="73"/>
      <c r="M42" s="113">
        <f t="shared" ca="1" si="11"/>
        <v>0</v>
      </c>
      <c r="N42" s="73"/>
      <c r="O42" s="74">
        <f t="shared" ca="1" si="12"/>
        <v>0</v>
      </c>
      <c r="P42" s="73"/>
      <c r="Q42" s="113">
        <f t="shared" ca="1" si="2"/>
        <v>0</v>
      </c>
      <c r="R42" s="73"/>
      <c r="S42" s="113">
        <f t="shared" ca="1" si="3"/>
        <v>0</v>
      </c>
      <c r="T42" s="101"/>
      <c r="U42" s="74">
        <f t="shared" ca="1" si="4"/>
        <v>0</v>
      </c>
      <c r="V42" s="73"/>
      <c r="W42" s="113">
        <f t="shared" ca="1" si="13"/>
        <v>0</v>
      </c>
      <c r="X42" s="73"/>
      <c r="Y42" s="113">
        <f t="shared" ca="1" si="14"/>
        <v>0</v>
      </c>
      <c r="Z42" s="73"/>
      <c r="AA42" s="74">
        <f t="shared" ref="AA42:AA49" ca="1" si="18">IF(D42="",0,D42*Z42)</f>
        <v>0</v>
      </c>
      <c r="AB42" s="73"/>
      <c r="AC42" s="74">
        <f t="shared" ref="AC42:AC49" ca="1" si="19">IF(D42="",0,D42*AB42)</f>
        <v>0</v>
      </c>
      <c r="AD42" s="73"/>
      <c r="AE42" s="74">
        <f t="shared" ca="1" si="7"/>
        <v>0</v>
      </c>
      <c r="AF42" s="73"/>
      <c r="AG42" s="74">
        <f t="shared" ca="1" si="15"/>
        <v>0</v>
      </c>
      <c r="AH42" s="82">
        <f t="shared" ca="1" si="8"/>
        <v>0</v>
      </c>
      <c r="AI42" s="74"/>
      <c r="AJ42" s="139">
        <f t="shared" ca="1" si="16"/>
        <v>0</v>
      </c>
    </row>
    <row r="43" spans="1:36" ht="15.75" customHeight="1" x14ac:dyDescent="0.2">
      <c r="A43" s="90" t="s">
        <v>144</v>
      </c>
      <c r="B43" t="s">
        <v>65</v>
      </c>
      <c r="C43" s="4" t="s">
        <v>6</v>
      </c>
      <c r="D43" s="19">
        <v>100</v>
      </c>
      <c r="E43" s="20">
        <f t="shared" si="9"/>
        <v>12</v>
      </c>
      <c r="F43" s="73">
        <v>5</v>
      </c>
      <c r="G43" s="74">
        <f t="shared" si="17"/>
        <v>500</v>
      </c>
      <c r="H43" s="73"/>
      <c r="I43" s="74">
        <f t="shared" si="1"/>
        <v>0</v>
      </c>
      <c r="J43" s="73"/>
      <c r="K43" s="113">
        <f t="shared" si="10"/>
        <v>0</v>
      </c>
      <c r="L43" s="73"/>
      <c r="M43" s="113">
        <f t="shared" si="11"/>
        <v>0</v>
      </c>
      <c r="N43" s="73"/>
      <c r="O43" s="74">
        <f t="shared" si="12"/>
        <v>0</v>
      </c>
      <c r="P43" s="73"/>
      <c r="Q43" s="113">
        <f t="shared" si="2"/>
        <v>0</v>
      </c>
      <c r="R43" s="73">
        <v>1.25</v>
      </c>
      <c r="S43" s="113">
        <f t="shared" si="3"/>
        <v>125</v>
      </c>
      <c r="T43" s="101"/>
      <c r="U43" s="74">
        <f t="shared" si="4"/>
        <v>0</v>
      </c>
      <c r="V43" s="73"/>
      <c r="W43" s="113">
        <f t="shared" si="13"/>
        <v>0</v>
      </c>
      <c r="X43" s="73">
        <v>5.75</v>
      </c>
      <c r="Y43" s="113">
        <f t="shared" si="14"/>
        <v>575</v>
      </c>
      <c r="Z43" s="73"/>
      <c r="AA43" s="74">
        <f t="shared" si="18"/>
        <v>0</v>
      </c>
      <c r="AB43" s="73"/>
      <c r="AC43" s="74">
        <f t="shared" si="19"/>
        <v>0</v>
      </c>
      <c r="AD43" s="73"/>
      <c r="AE43" s="74">
        <f t="shared" si="7"/>
        <v>0</v>
      </c>
      <c r="AF43" s="73"/>
      <c r="AG43" s="74">
        <f t="shared" si="15"/>
        <v>0</v>
      </c>
      <c r="AH43" s="82">
        <f t="shared" si="8"/>
        <v>1200</v>
      </c>
      <c r="AI43" s="74"/>
      <c r="AJ43" s="139">
        <f t="shared" si="16"/>
        <v>1200</v>
      </c>
    </row>
    <row r="44" spans="1:36" ht="15" customHeight="1" x14ac:dyDescent="0.2">
      <c r="A44" s="84" t="s">
        <v>188</v>
      </c>
      <c r="B44" t="str">
        <f>IF($A44="","",INDEX('MA-Liste'!$D:$D,MATCH($A44,'MA-Liste'!$M:$M,FALSE)))</f>
        <v>AeBo</v>
      </c>
      <c r="C44" s="4" t="str">
        <f ca="1">IF($A44="","",INDEX(INDIRECT("'MA-Liste'!"&amp;$C$11),MATCH($A44,'MA-Liste'!$M:$M,FALSE)))</f>
        <v>C</v>
      </c>
      <c r="D44" s="19">
        <f t="shared" ca="1" si="0"/>
        <v>118</v>
      </c>
      <c r="E44" s="20">
        <f t="shared" si="9"/>
        <v>0</v>
      </c>
      <c r="F44" s="73"/>
      <c r="G44" s="74">
        <f t="shared" ca="1" si="17"/>
        <v>0</v>
      </c>
      <c r="H44" s="73"/>
      <c r="I44" s="74">
        <f t="shared" ca="1" si="1"/>
        <v>0</v>
      </c>
      <c r="J44" s="73"/>
      <c r="K44" s="113">
        <f t="shared" ca="1" si="10"/>
        <v>0</v>
      </c>
      <c r="L44" s="73"/>
      <c r="M44" s="113">
        <f t="shared" ca="1" si="11"/>
        <v>0</v>
      </c>
      <c r="N44" s="73"/>
      <c r="O44" s="74">
        <f t="shared" ca="1" si="12"/>
        <v>0</v>
      </c>
      <c r="P44" s="73"/>
      <c r="Q44" s="113">
        <f t="shared" ca="1" si="2"/>
        <v>0</v>
      </c>
      <c r="R44" s="73"/>
      <c r="S44" s="113">
        <f t="shared" ca="1" si="3"/>
        <v>0</v>
      </c>
      <c r="T44" s="101"/>
      <c r="U44" s="74">
        <f t="shared" ca="1" si="4"/>
        <v>0</v>
      </c>
      <c r="V44" s="73"/>
      <c r="W44" s="113">
        <f t="shared" ca="1" si="13"/>
        <v>0</v>
      </c>
      <c r="X44" s="73"/>
      <c r="Y44" s="113">
        <f t="shared" ca="1" si="14"/>
        <v>0</v>
      </c>
      <c r="Z44" s="73"/>
      <c r="AA44" s="74">
        <f t="shared" ca="1" si="18"/>
        <v>0</v>
      </c>
      <c r="AB44" s="73"/>
      <c r="AC44" s="74">
        <f t="shared" ca="1" si="19"/>
        <v>0</v>
      </c>
      <c r="AD44" s="73"/>
      <c r="AE44" s="74">
        <f t="shared" ca="1" si="7"/>
        <v>0</v>
      </c>
      <c r="AF44" s="73"/>
      <c r="AG44" s="74">
        <f t="shared" ca="1" si="15"/>
        <v>0</v>
      </c>
      <c r="AH44" s="82">
        <f t="shared" ca="1" si="8"/>
        <v>0</v>
      </c>
      <c r="AI44" s="74"/>
      <c r="AJ44" s="139">
        <f t="shared" ca="1" si="16"/>
        <v>0</v>
      </c>
    </row>
    <row r="45" spans="1:36" ht="15" customHeight="1" x14ac:dyDescent="0.2">
      <c r="A45" s="84" t="s">
        <v>213</v>
      </c>
      <c r="B45" t="s">
        <v>65</v>
      </c>
      <c r="C45" s="4" t="s">
        <v>7</v>
      </c>
      <c r="D45" s="19">
        <v>75</v>
      </c>
      <c r="E45" s="20">
        <f t="shared" si="9"/>
        <v>0</v>
      </c>
      <c r="F45" s="73"/>
      <c r="G45" s="74">
        <f t="shared" si="17"/>
        <v>0</v>
      </c>
      <c r="H45" s="73"/>
      <c r="I45" s="74">
        <f t="shared" si="1"/>
        <v>0</v>
      </c>
      <c r="J45" s="73"/>
      <c r="K45" s="113">
        <f t="shared" si="10"/>
        <v>0</v>
      </c>
      <c r="L45" s="73"/>
      <c r="M45" s="113">
        <f t="shared" si="11"/>
        <v>0</v>
      </c>
      <c r="N45" s="73"/>
      <c r="O45" s="74">
        <f t="shared" si="12"/>
        <v>0</v>
      </c>
      <c r="P45" s="73"/>
      <c r="Q45" s="113">
        <f t="shared" ref="Q45:Q76" si="20">IF($D45="",0,$D45*P45)</f>
        <v>0</v>
      </c>
      <c r="R45" s="73"/>
      <c r="S45" s="113">
        <f t="shared" si="3"/>
        <v>0</v>
      </c>
      <c r="T45" s="101"/>
      <c r="U45" s="74">
        <f t="shared" ref="U45:U76" si="21">IF($D45="",0,$D45*T45)</f>
        <v>0</v>
      </c>
      <c r="V45" s="73"/>
      <c r="W45" s="113">
        <f t="shared" si="13"/>
        <v>0</v>
      </c>
      <c r="X45" s="73"/>
      <c r="Y45" s="113">
        <f t="shared" si="14"/>
        <v>0</v>
      </c>
      <c r="Z45" s="73"/>
      <c r="AA45" s="74">
        <f t="shared" si="18"/>
        <v>0</v>
      </c>
      <c r="AB45" s="73"/>
      <c r="AC45" s="74">
        <f t="shared" si="19"/>
        <v>0</v>
      </c>
      <c r="AD45" s="73"/>
      <c r="AE45" s="74">
        <f t="shared" si="7"/>
        <v>0</v>
      </c>
      <c r="AF45" s="73"/>
      <c r="AG45" s="74">
        <f t="shared" si="15"/>
        <v>0</v>
      </c>
      <c r="AH45" s="82">
        <f t="shared" si="8"/>
        <v>0</v>
      </c>
      <c r="AI45" s="74"/>
      <c r="AJ45" s="139">
        <f t="shared" si="16"/>
        <v>0</v>
      </c>
    </row>
    <row r="46" spans="1:36" ht="15" customHeight="1" x14ac:dyDescent="0.2">
      <c r="A46" s="84" t="s">
        <v>216</v>
      </c>
      <c r="B46" t="s">
        <v>65</v>
      </c>
      <c r="C46" s="4" t="s">
        <v>6</v>
      </c>
      <c r="D46" s="19">
        <v>100</v>
      </c>
      <c r="E46" s="20">
        <f t="shared" si="9"/>
        <v>40.25</v>
      </c>
      <c r="F46" s="73"/>
      <c r="G46" s="74">
        <f t="shared" si="17"/>
        <v>0</v>
      </c>
      <c r="H46" s="73"/>
      <c r="I46" s="74">
        <f t="shared" si="1"/>
        <v>0</v>
      </c>
      <c r="J46" s="73"/>
      <c r="K46" s="113">
        <f t="shared" si="10"/>
        <v>0</v>
      </c>
      <c r="L46" s="73"/>
      <c r="M46" s="113">
        <f t="shared" si="11"/>
        <v>0</v>
      </c>
      <c r="N46" s="73"/>
      <c r="O46" s="74">
        <f t="shared" si="12"/>
        <v>0</v>
      </c>
      <c r="P46" s="73"/>
      <c r="Q46" s="113">
        <f t="shared" si="20"/>
        <v>0</v>
      </c>
      <c r="R46" s="73"/>
      <c r="S46" s="113">
        <f t="shared" si="3"/>
        <v>0</v>
      </c>
      <c r="T46" s="101"/>
      <c r="U46" s="74">
        <f t="shared" si="21"/>
        <v>0</v>
      </c>
      <c r="V46" s="73">
        <v>40.25</v>
      </c>
      <c r="W46" s="113">
        <f t="shared" si="13"/>
        <v>4025</v>
      </c>
      <c r="X46" s="73"/>
      <c r="Y46" s="113">
        <f t="shared" si="14"/>
        <v>0</v>
      </c>
      <c r="Z46" s="73"/>
      <c r="AA46" s="74">
        <f t="shared" si="18"/>
        <v>0</v>
      </c>
      <c r="AB46" s="73"/>
      <c r="AC46" s="74">
        <f t="shared" si="19"/>
        <v>0</v>
      </c>
      <c r="AD46" s="73"/>
      <c r="AE46" s="74">
        <f t="shared" si="7"/>
        <v>0</v>
      </c>
      <c r="AF46" s="73"/>
      <c r="AG46" s="74">
        <f t="shared" si="15"/>
        <v>0</v>
      </c>
      <c r="AH46" s="82">
        <f t="shared" si="8"/>
        <v>4025</v>
      </c>
      <c r="AI46" s="74"/>
      <c r="AJ46" s="139">
        <f t="shared" si="16"/>
        <v>4025</v>
      </c>
    </row>
    <row r="47" spans="1:36" ht="15" customHeight="1" x14ac:dyDescent="0.2">
      <c r="A47" s="84" t="s">
        <v>191</v>
      </c>
      <c r="B47" t="str">
        <f>IF($A47="","",INDEX('MA-Liste'!$D:$D,MATCH($A47,'MA-Liste'!$M:$M,FALSE)))</f>
        <v>AeBo</v>
      </c>
      <c r="C47" s="4" t="str">
        <f ca="1">IF($A47="","",INDEX(INDIRECT("'MA-Liste'!"&amp;$C$11),MATCH($A47,'MA-Liste'!$M:$M,FALSE)))</f>
        <v>B</v>
      </c>
      <c r="D47" s="19">
        <f t="shared" ca="1" si="0"/>
        <v>140</v>
      </c>
      <c r="E47" s="20">
        <f t="shared" si="9"/>
        <v>0</v>
      </c>
      <c r="F47" s="73"/>
      <c r="G47" s="74">
        <f t="shared" ca="1" si="17"/>
        <v>0</v>
      </c>
      <c r="H47" s="73"/>
      <c r="I47" s="74">
        <f t="shared" ca="1" si="1"/>
        <v>0</v>
      </c>
      <c r="J47" s="73"/>
      <c r="K47" s="113">
        <f t="shared" ca="1" si="10"/>
        <v>0</v>
      </c>
      <c r="L47" s="73"/>
      <c r="M47" s="113">
        <f t="shared" ca="1" si="11"/>
        <v>0</v>
      </c>
      <c r="N47" s="73"/>
      <c r="O47" s="74">
        <f t="shared" ca="1" si="12"/>
        <v>0</v>
      </c>
      <c r="P47" s="73"/>
      <c r="Q47" s="113">
        <f t="shared" ca="1" si="20"/>
        <v>0</v>
      </c>
      <c r="R47" s="73"/>
      <c r="S47" s="113">
        <f t="shared" ca="1" si="3"/>
        <v>0</v>
      </c>
      <c r="T47" s="101"/>
      <c r="U47" s="74">
        <f t="shared" ca="1" si="21"/>
        <v>0</v>
      </c>
      <c r="V47" s="73"/>
      <c r="W47" s="113">
        <f t="shared" ca="1" si="13"/>
        <v>0</v>
      </c>
      <c r="X47" s="73"/>
      <c r="Y47" s="113">
        <f t="shared" ca="1" si="14"/>
        <v>0</v>
      </c>
      <c r="Z47" s="73"/>
      <c r="AA47" s="74">
        <f t="shared" ca="1" si="18"/>
        <v>0</v>
      </c>
      <c r="AB47" s="73"/>
      <c r="AC47" s="74">
        <f t="shared" ca="1" si="19"/>
        <v>0</v>
      </c>
      <c r="AD47" s="73"/>
      <c r="AE47" s="74">
        <f t="shared" ca="1" si="7"/>
        <v>0</v>
      </c>
      <c r="AF47" s="73"/>
      <c r="AG47" s="74">
        <f t="shared" ca="1" si="15"/>
        <v>0</v>
      </c>
      <c r="AH47" s="82">
        <f t="shared" ca="1" si="8"/>
        <v>0</v>
      </c>
      <c r="AI47" s="74"/>
      <c r="AJ47" s="139">
        <f t="shared" ca="1" si="16"/>
        <v>0</v>
      </c>
    </row>
    <row r="48" spans="1:36" ht="15" customHeight="1" x14ac:dyDescent="0.2">
      <c r="A48" s="84" t="s">
        <v>219</v>
      </c>
      <c r="B48" s="14" t="s">
        <v>65</v>
      </c>
      <c r="C48" s="18" t="s">
        <v>6</v>
      </c>
      <c r="D48" s="19">
        <v>100</v>
      </c>
      <c r="E48" s="20">
        <f t="shared" si="9"/>
        <v>0</v>
      </c>
      <c r="F48" s="73"/>
      <c r="G48" s="74">
        <f t="shared" si="17"/>
        <v>0</v>
      </c>
      <c r="H48" s="73"/>
      <c r="I48" s="74">
        <f t="shared" si="1"/>
        <v>0</v>
      </c>
      <c r="J48" s="73"/>
      <c r="K48" s="113">
        <f t="shared" si="10"/>
        <v>0</v>
      </c>
      <c r="L48" s="73"/>
      <c r="M48" s="113">
        <f t="shared" si="11"/>
        <v>0</v>
      </c>
      <c r="N48" s="73"/>
      <c r="O48" s="74">
        <f t="shared" si="12"/>
        <v>0</v>
      </c>
      <c r="P48" s="73"/>
      <c r="Q48" s="113">
        <f t="shared" si="20"/>
        <v>0</v>
      </c>
      <c r="R48" s="73"/>
      <c r="S48" s="113">
        <f t="shared" si="3"/>
        <v>0</v>
      </c>
      <c r="T48" s="101"/>
      <c r="U48" s="74">
        <f t="shared" si="21"/>
        <v>0</v>
      </c>
      <c r="V48" s="73"/>
      <c r="W48" s="113">
        <f t="shared" si="13"/>
        <v>0</v>
      </c>
      <c r="X48" s="73"/>
      <c r="Y48" s="113">
        <f t="shared" si="14"/>
        <v>0</v>
      </c>
      <c r="Z48" s="73"/>
      <c r="AA48" s="74">
        <f t="shared" si="18"/>
        <v>0</v>
      </c>
      <c r="AB48" s="73"/>
      <c r="AC48" s="74">
        <f t="shared" si="19"/>
        <v>0</v>
      </c>
      <c r="AD48" s="73"/>
      <c r="AE48" s="74">
        <f t="shared" si="7"/>
        <v>0</v>
      </c>
      <c r="AF48" s="73"/>
      <c r="AG48" s="74">
        <f t="shared" si="15"/>
        <v>0</v>
      </c>
      <c r="AH48" s="82">
        <f t="shared" si="8"/>
        <v>0</v>
      </c>
      <c r="AI48" s="74"/>
      <c r="AJ48" s="139">
        <f t="shared" si="16"/>
        <v>0</v>
      </c>
    </row>
    <row r="49" spans="1:36" ht="15" customHeight="1" x14ac:dyDescent="0.2">
      <c r="A49" s="84" t="s">
        <v>220</v>
      </c>
      <c r="B49" s="14" t="s">
        <v>65</v>
      </c>
      <c r="C49" s="18" t="s">
        <v>8</v>
      </c>
      <c r="D49" s="19">
        <v>60</v>
      </c>
      <c r="E49" s="20">
        <f t="shared" si="9"/>
        <v>0</v>
      </c>
      <c r="F49" s="73"/>
      <c r="G49" s="74">
        <f t="shared" si="17"/>
        <v>0</v>
      </c>
      <c r="H49" s="73"/>
      <c r="I49" s="74">
        <f t="shared" si="1"/>
        <v>0</v>
      </c>
      <c r="J49" s="73"/>
      <c r="K49" s="113">
        <f t="shared" si="10"/>
        <v>0</v>
      </c>
      <c r="L49" s="73"/>
      <c r="M49" s="113">
        <f t="shared" si="11"/>
        <v>0</v>
      </c>
      <c r="N49" s="73"/>
      <c r="O49" s="74">
        <f t="shared" si="12"/>
        <v>0</v>
      </c>
      <c r="P49" s="73"/>
      <c r="Q49" s="113">
        <f t="shared" si="20"/>
        <v>0</v>
      </c>
      <c r="R49" s="73"/>
      <c r="S49" s="113">
        <f t="shared" si="3"/>
        <v>0</v>
      </c>
      <c r="T49" s="101"/>
      <c r="U49" s="74">
        <f t="shared" si="21"/>
        <v>0</v>
      </c>
      <c r="V49" s="73"/>
      <c r="W49" s="113">
        <f t="shared" si="13"/>
        <v>0</v>
      </c>
      <c r="X49" s="73"/>
      <c r="Y49" s="113">
        <f t="shared" si="14"/>
        <v>0</v>
      </c>
      <c r="Z49" s="73"/>
      <c r="AA49" s="74">
        <f t="shared" si="18"/>
        <v>0</v>
      </c>
      <c r="AB49" s="73"/>
      <c r="AC49" s="74">
        <f t="shared" si="19"/>
        <v>0</v>
      </c>
      <c r="AD49" s="73"/>
      <c r="AE49" s="74">
        <f t="shared" si="7"/>
        <v>0</v>
      </c>
      <c r="AF49" s="73"/>
      <c r="AG49" s="74">
        <f t="shared" si="15"/>
        <v>0</v>
      </c>
      <c r="AH49" s="82">
        <f t="shared" si="8"/>
        <v>0</v>
      </c>
      <c r="AI49" s="74"/>
      <c r="AJ49" s="139">
        <f t="shared" si="16"/>
        <v>0</v>
      </c>
    </row>
    <row r="50" spans="1:36" ht="15" customHeight="1" x14ac:dyDescent="0.2">
      <c r="A50" s="84" t="s">
        <v>217</v>
      </c>
      <c r="B50" s="14" t="s">
        <v>65</v>
      </c>
      <c r="C50" s="18" t="s">
        <v>9</v>
      </c>
      <c r="D50" s="19">
        <v>35</v>
      </c>
      <c r="E50" s="20">
        <f t="shared" si="9"/>
        <v>0</v>
      </c>
      <c r="F50" s="73"/>
      <c r="G50" s="74">
        <f t="shared" si="17"/>
        <v>0</v>
      </c>
      <c r="H50" s="73"/>
      <c r="I50" s="74">
        <f t="shared" si="1"/>
        <v>0</v>
      </c>
      <c r="J50" s="73"/>
      <c r="K50" s="113">
        <f t="shared" si="10"/>
        <v>0</v>
      </c>
      <c r="L50" s="73"/>
      <c r="M50" s="113">
        <f t="shared" si="11"/>
        <v>0</v>
      </c>
      <c r="N50" s="73"/>
      <c r="O50" s="74">
        <f t="shared" si="12"/>
        <v>0</v>
      </c>
      <c r="P50" s="73"/>
      <c r="Q50" s="113">
        <f t="shared" si="20"/>
        <v>0</v>
      </c>
      <c r="R50" s="73"/>
      <c r="S50" s="113">
        <f t="shared" si="3"/>
        <v>0</v>
      </c>
      <c r="T50" s="101"/>
      <c r="U50" s="74">
        <f t="shared" si="21"/>
        <v>0</v>
      </c>
      <c r="V50" s="73"/>
      <c r="W50" s="113">
        <f t="shared" si="13"/>
        <v>0</v>
      </c>
      <c r="X50" s="73"/>
      <c r="Y50" s="113">
        <f t="shared" si="14"/>
        <v>0</v>
      </c>
      <c r="Z50" s="73"/>
      <c r="AA50" s="74">
        <v>0</v>
      </c>
      <c r="AB50" s="73"/>
      <c r="AC50" s="74">
        <v>0</v>
      </c>
      <c r="AD50" s="73"/>
      <c r="AE50" s="74">
        <f t="shared" si="7"/>
        <v>0</v>
      </c>
      <c r="AF50" s="73"/>
      <c r="AG50" s="74">
        <f t="shared" si="15"/>
        <v>0</v>
      </c>
      <c r="AH50" s="82">
        <f t="shared" si="8"/>
        <v>0</v>
      </c>
      <c r="AI50" s="74"/>
      <c r="AJ50" s="139">
        <f t="shared" si="16"/>
        <v>0</v>
      </c>
    </row>
    <row r="51" spans="1:36" ht="15" customHeight="1" x14ac:dyDescent="0.2">
      <c r="A51" s="84" t="s">
        <v>194</v>
      </c>
      <c r="B51" t="str">
        <f>IF($A51="","",INDEX('MA-Liste'!$D:$D,MATCH($A51,'MA-Liste'!$M:$M,FALSE)))</f>
        <v>AeBo</v>
      </c>
      <c r="C51" s="4" t="str">
        <f ca="1">IF($A51="","",INDEX(INDIRECT("'MA-Liste'!"&amp;$C$11),MATCH($A51,'MA-Liste'!$M:$M,FALSE)))</f>
        <v>D</v>
      </c>
      <c r="D51" s="19">
        <f t="shared" ca="1" si="0"/>
        <v>100</v>
      </c>
      <c r="E51" s="20">
        <f t="shared" si="9"/>
        <v>31.75</v>
      </c>
      <c r="F51" s="73"/>
      <c r="G51" s="74">
        <f t="shared" ca="1" si="17"/>
        <v>0</v>
      </c>
      <c r="H51" s="73"/>
      <c r="I51" s="74">
        <f t="shared" ca="1" si="1"/>
        <v>0</v>
      </c>
      <c r="J51" s="73"/>
      <c r="K51" s="113">
        <f t="shared" ca="1" si="10"/>
        <v>0</v>
      </c>
      <c r="L51" s="73"/>
      <c r="M51" s="113">
        <f t="shared" ca="1" si="11"/>
        <v>0</v>
      </c>
      <c r="N51" s="73"/>
      <c r="O51" s="74">
        <f t="shared" ca="1" si="12"/>
        <v>0</v>
      </c>
      <c r="P51" s="73"/>
      <c r="Q51" s="113">
        <f t="shared" ca="1" si="20"/>
        <v>0</v>
      </c>
      <c r="R51" s="73"/>
      <c r="S51" s="113">
        <f t="shared" ca="1" si="3"/>
        <v>0</v>
      </c>
      <c r="T51" s="101"/>
      <c r="U51" s="74">
        <f t="shared" ca="1" si="21"/>
        <v>0</v>
      </c>
      <c r="V51" s="73">
        <v>31.75</v>
      </c>
      <c r="W51" s="113">
        <f t="shared" ca="1" si="13"/>
        <v>3175</v>
      </c>
      <c r="X51" s="73"/>
      <c r="Y51" s="113">
        <f t="shared" ca="1" si="14"/>
        <v>0</v>
      </c>
      <c r="Z51" s="73"/>
      <c r="AA51" s="74">
        <v>0</v>
      </c>
      <c r="AB51" s="73"/>
      <c r="AC51" s="74">
        <f t="shared" ref="AC51:AC85" ca="1" si="22">IF(D51="",0,D51*AB51)</f>
        <v>0</v>
      </c>
      <c r="AD51" s="73"/>
      <c r="AE51" s="74">
        <f t="shared" ca="1" si="7"/>
        <v>0</v>
      </c>
      <c r="AF51" s="73"/>
      <c r="AG51" s="74">
        <f t="shared" ca="1" si="15"/>
        <v>0</v>
      </c>
      <c r="AH51" s="82">
        <f t="shared" ca="1" si="8"/>
        <v>3175</v>
      </c>
      <c r="AI51" s="74"/>
      <c r="AJ51" s="139">
        <f t="shared" ca="1" si="16"/>
        <v>3175</v>
      </c>
    </row>
    <row r="52" spans="1:36" ht="15" customHeight="1" x14ac:dyDescent="0.2">
      <c r="A52" s="84" t="s">
        <v>215</v>
      </c>
      <c r="B52" t="str">
        <f>IF($A52="","",INDEX('MA-Liste'!$D:$D,MATCH($A52,'MA-Liste'!$M:$M,FALSE)))</f>
        <v>AeBo</v>
      </c>
      <c r="C52" s="4" t="str">
        <f ca="1">IF($A52="","",INDEX(INDIRECT("'MA-Liste'!"&amp;$C$11),MATCH($A52,'MA-Liste'!$M:$M,FALSE)))</f>
        <v>D</v>
      </c>
      <c r="D52" s="19">
        <f t="shared" ca="1" si="0"/>
        <v>100</v>
      </c>
      <c r="E52" s="20">
        <f t="shared" si="9"/>
        <v>0</v>
      </c>
      <c r="F52" s="73"/>
      <c r="G52" s="74">
        <f t="shared" ca="1" si="17"/>
        <v>0</v>
      </c>
      <c r="H52" s="73"/>
      <c r="I52" s="74">
        <f t="shared" ca="1" si="1"/>
        <v>0</v>
      </c>
      <c r="J52" s="73"/>
      <c r="K52" s="113">
        <f t="shared" ca="1" si="10"/>
        <v>0</v>
      </c>
      <c r="L52" s="73"/>
      <c r="M52" s="113">
        <f t="shared" ca="1" si="11"/>
        <v>0</v>
      </c>
      <c r="N52" s="73"/>
      <c r="O52" s="74">
        <f t="shared" ca="1" si="12"/>
        <v>0</v>
      </c>
      <c r="P52" s="73"/>
      <c r="Q52" s="113">
        <f t="shared" ca="1" si="20"/>
        <v>0</v>
      </c>
      <c r="R52" s="73"/>
      <c r="S52" s="113">
        <f t="shared" ca="1" si="3"/>
        <v>0</v>
      </c>
      <c r="T52" s="101"/>
      <c r="U52" s="74">
        <f t="shared" ca="1" si="21"/>
        <v>0</v>
      </c>
      <c r="V52" s="73"/>
      <c r="W52" s="113">
        <f t="shared" ca="1" si="13"/>
        <v>0</v>
      </c>
      <c r="X52" s="73"/>
      <c r="Y52" s="113">
        <f t="shared" ca="1" si="14"/>
        <v>0</v>
      </c>
      <c r="Z52" s="73"/>
      <c r="AA52" s="74">
        <v>0</v>
      </c>
      <c r="AB52" s="73"/>
      <c r="AC52" s="74">
        <f t="shared" ca="1" si="22"/>
        <v>0</v>
      </c>
      <c r="AD52" s="73"/>
      <c r="AE52" s="74">
        <f t="shared" ca="1" si="7"/>
        <v>0</v>
      </c>
      <c r="AF52" s="73"/>
      <c r="AG52" s="74">
        <f t="shared" ca="1" si="15"/>
        <v>0</v>
      </c>
      <c r="AH52" s="82">
        <f t="shared" ca="1" si="8"/>
        <v>0</v>
      </c>
      <c r="AI52" s="74"/>
      <c r="AJ52" s="139">
        <f t="shared" ca="1" si="16"/>
        <v>0</v>
      </c>
    </row>
    <row r="53" spans="1:36" ht="15" customHeight="1" x14ac:dyDescent="0.2">
      <c r="A53" s="84" t="s">
        <v>226</v>
      </c>
      <c r="B53" t="str">
        <f>IF($A53="","",INDEX('MA-Liste'!$D:$D,MATCH($A53,'MA-Liste'!$M:$M,FALSE)))</f>
        <v>AeBo</v>
      </c>
      <c r="C53" s="4" t="str">
        <f ca="1">IF($A53="","",INDEX(INDIRECT("'MA-Liste'!"&amp;$C$11),MATCH($A53,'MA-Liste'!$M:$M,FALSE)))</f>
        <v>B</v>
      </c>
      <c r="D53" s="19">
        <f t="shared" ca="1" si="0"/>
        <v>140</v>
      </c>
      <c r="E53" s="20">
        <f t="shared" si="9"/>
        <v>0</v>
      </c>
      <c r="F53" s="73"/>
      <c r="G53" s="74">
        <f t="shared" ca="1" si="17"/>
        <v>0</v>
      </c>
      <c r="H53" s="73"/>
      <c r="I53" s="74">
        <f t="shared" ca="1" si="1"/>
        <v>0</v>
      </c>
      <c r="J53" s="73"/>
      <c r="K53" s="113">
        <f t="shared" ca="1" si="10"/>
        <v>0</v>
      </c>
      <c r="L53" s="73"/>
      <c r="M53" s="113">
        <f t="shared" ca="1" si="11"/>
        <v>0</v>
      </c>
      <c r="N53" s="73"/>
      <c r="O53" s="74">
        <f t="shared" ca="1" si="12"/>
        <v>0</v>
      </c>
      <c r="P53" s="73"/>
      <c r="Q53" s="113">
        <f t="shared" ca="1" si="20"/>
        <v>0</v>
      </c>
      <c r="R53" s="73"/>
      <c r="S53" s="113">
        <f t="shared" ca="1" si="3"/>
        <v>0</v>
      </c>
      <c r="T53" s="101"/>
      <c r="U53" s="74">
        <f t="shared" ca="1" si="21"/>
        <v>0</v>
      </c>
      <c r="V53" s="73"/>
      <c r="W53" s="113">
        <f t="shared" ca="1" si="13"/>
        <v>0</v>
      </c>
      <c r="X53" s="73"/>
      <c r="Y53" s="113">
        <f t="shared" ca="1" si="14"/>
        <v>0</v>
      </c>
      <c r="Z53" s="73"/>
      <c r="AA53" s="74">
        <v>0</v>
      </c>
      <c r="AB53" s="73"/>
      <c r="AC53" s="74">
        <f t="shared" ca="1" si="22"/>
        <v>0</v>
      </c>
      <c r="AD53" s="73"/>
      <c r="AE53" s="74">
        <f t="shared" ca="1" si="7"/>
        <v>0</v>
      </c>
      <c r="AF53" s="73"/>
      <c r="AG53" s="74">
        <f t="shared" ca="1" si="15"/>
        <v>0</v>
      </c>
      <c r="AH53" s="82">
        <f t="shared" ca="1" si="8"/>
        <v>0</v>
      </c>
      <c r="AI53" s="74"/>
      <c r="AJ53" s="139">
        <f t="shared" ca="1" si="16"/>
        <v>0</v>
      </c>
    </row>
    <row r="54" spans="1:36" ht="15" customHeight="1" x14ac:dyDescent="0.2">
      <c r="A54" s="84" t="s">
        <v>163</v>
      </c>
      <c r="B54" t="str">
        <f>IF($A54="","",INDEX('MA-Liste'!$D:$D,MATCH($A54,'MA-Liste'!$M:$M,FALSE)))</f>
        <v>AeBo</v>
      </c>
      <c r="C54" s="4" t="str">
        <f ca="1">IF($A54="","",INDEX(INDIRECT("'MA-Liste'!"&amp;$C$11),MATCH($A54,'MA-Liste'!$M:$M,FALSE)))</f>
        <v>B</v>
      </c>
      <c r="D54" s="19">
        <f t="shared" ca="1" si="0"/>
        <v>140</v>
      </c>
      <c r="E54" s="20">
        <f t="shared" si="9"/>
        <v>0</v>
      </c>
      <c r="F54" s="73"/>
      <c r="G54" s="74">
        <f t="shared" ca="1" si="17"/>
        <v>0</v>
      </c>
      <c r="H54" s="73"/>
      <c r="I54" s="74">
        <f t="shared" ca="1" si="1"/>
        <v>0</v>
      </c>
      <c r="J54" s="73"/>
      <c r="K54" s="113">
        <f t="shared" ca="1" si="10"/>
        <v>0</v>
      </c>
      <c r="L54" s="73"/>
      <c r="M54" s="113">
        <f t="shared" ca="1" si="11"/>
        <v>0</v>
      </c>
      <c r="N54" s="73"/>
      <c r="O54" s="74">
        <f t="shared" ca="1" si="12"/>
        <v>0</v>
      </c>
      <c r="P54" s="73"/>
      <c r="Q54" s="113">
        <f t="shared" ca="1" si="20"/>
        <v>0</v>
      </c>
      <c r="R54" s="73"/>
      <c r="S54" s="113">
        <f t="shared" ca="1" si="3"/>
        <v>0</v>
      </c>
      <c r="T54" s="101"/>
      <c r="U54" s="74">
        <f t="shared" ca="1" si="21"/>
        <v>0</v>
      </c>
      <c r="V54" s="73"/>
      <c r="W54" s="113">
        <f t="shared" ca="1" si="13"/>
        <v>0</v>
      </c>
      <c r="X54" s="73"/>
      <c r="Y54" s="113">
        <f t="shared" ca="1" si="14"/>
        <v>0</v>
      </c>
      <c r="Z54" s="73"/>
      <c r="AA54" s="74">
        <v>0</v>
      </c>
      <c r="AB54" s="73"/>
      <c r="AC54" s="74">
        <f t="shared" ca="1" si="22"/>
        <v>0</v>
      </c>
      <c r="AD54" s="73"/>
      <c r="AE54" s="74">
        <f t="shared" ca="1" si="7"/>
        <v>0</v>
      </c>
      <c r="AF54" s="73"/>
      <c r="AG54" s="74">
        <f t="shared" ca="1" si="15"/>
        <v>0</v>
      </c>
      <c r="AH54" s="82">
        <f t="shared" ca="1" si="8"/>
        <v>0</v>
      </c>
      <c r="AI54" s="74"/>
      <c r="AJ54" s="139">
        <f t="shared" ca="1" si="16"/>
        <v>0</v>
      </c>
    </row>
    <row r="55" spans="1:36" ht="15" customHeight="1" x14ac:dyDescent="0.2">
      <c r="A55" s="84" t="s">
        <v>227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C</v>
      </c>
      <c r="D55" s="19">
        <f t="shared" ca="1" si="0"/>
        <v>118</v>
      </c>
      <c r="E55" s="20">
        <f t="shared" si="9"/>
        <v>7</v>
      </c>
      <c r="F55" s="73"/>
      <c r="G55" s="74">
        <f t="shared" ca="1" si="17"/>
        <v>0</v>
      </c>
      <c r="H55" s="73"/>
      <c r="I55" s="74">
        <f t="shared" ca="1" si="1"/>
        <v>0</v>
      </c>
      <c r="J55" s="73"/>
      <c r="K55" s="113">
        <f t="shared" ca="1" si="10"/>
        <v>0</v>
      </c>
      <c r="L55" s="73"/>
      <c r="M55" s="113">
        <f t="shared" ca="1" si="11"/>
        <v>0</v>
      </c>
      <c r="N55" s="73"/>
      <c r="O55" s="74">
        <f t="shared" ca="1" si="12"/>
        <v>0</v>
      </c>
      <c r="P55" s="73"/>
      <c r="Q55" s="113">
        <f t="shared" ca="1" si="20"/>
        <v>0</v>
      </c>
      <c r="R55" s="73">
        <v>7</v>
      </c>
      <c r="S55" s="113">
        <f t="shared" ca="1" si="3"/>
        <v>826</v>
      </c>
      <c r="T55" s="101"/>
      <c r="U55" s="74">
        <f t="shared" ca="1" si="21"/>
        <v>0</v>
      </c>
      <c r="V55" s="73"/>
      <c r="W55" s="113">
        <f t="shared" ca="1" si="13"/>
        <v>0</v>
      </c>
      <c r="X55" s="73"/>
      <c r="Y55" s="113">
        <f t="shared" ca="1" si="14"/>
        <v>0</v>
      </c>
      <c r="Z55" s="73"/>
      <c r="AA55" s="74">
        <v>0</v>
      </c>
      <c r="AB55" s="73"/>
      <c r="AC55" s="74">
        <f t="shared" ca="1" si="22"/>
        <v>0</v>
      </c>
      <c r="AD55" s="73"/>
      <c r="AE55" s="74">
        <f t="shared" ca="1" si="7"/>
        <v>0</v>
      </c>
      <c r="AF55" s="73"/>
      <c r="AG55" s="74">
        <f t="shared" ca="1" si="15"/>
        <v>0</v>
      </c>
      <c r="AH55" s="82">
        <f t="shared" ca="1" si="8"/>
        <v>826</v>
      </c>
      <c r="AI55" s="74"/>
      <c r="AJ55" s="139">
        <f t="shared" ca="1" si="16"/>
        <v>826</v>
      </c>
    </row>
    <row r="56" spans="1:36" ht="15" customHeight="1" x14ac:dyDescent="0.2">
      <c r="A56" s="84" t="s">
        <v>238</v>
      </c>
      <c r="B56" t="s">
        <v>65</v>
      </c>
      <c r="C56" s="4" t="str">
        <f ca="1">IF($A56="","",INDEX(INDIRECT("'MA-Liste'!"&amp;$C$11),MATCH($A56,'MA-Liste'!$M:$M,FALSE)))</f>
        <v>G</v>
      </c>
      <c r="D56" s="19">
        <f t="shared" ca="1" si="0"/>
        <v>35</v>
      </c>
      <c r="E56" s="20">
        <f t="shared" si="9"/>
        <v>0</v>
      </c>
      <c r="F56" s="73"/>
      <c r="G56" s="74">
        <f t="shared" ca="1" si="17"/>
        <v>0</v>
      </c>
      <c r="H56" s="73"/>
      <c r="I56" s="74">
        <f t="shared" ca="1" si="1"/>
        <v>0</v>
      </c>
      <c r="J56" s="73"/>
      <c r="K56" s="113">
        <f t="shared" ca="1" si="10"/>
        <v>0</v>
      </c>
      <c r="L56" s="73"/>
      <c r="M56" s="113">
        <f t="shared" ca="1" si="11"/>
        <v>0</v>
      </c>
      <c r="N56" s="73"/>
      <c r="O56" s="74">
        <f t="shared" ca="1" si="12"/>
        <v>0</v>
      </c>
      <c r="P56" s="73"/>
      <c r="Q56" s="113">
        <f t="shared" ca="1" si="20"/>
        <v>0</v>
      </c>
      <c r="R56" s="73"/>
      <c r="S56" s="113">
        <f t="shared" ca="1" si="3"/>
        <v>0</v>
      </c>
      <c r="T56" s="101"/>
      <c r="U56" s="74">
        <f t="shared" ca="1" si="21"/>
        <v>0</v>
      </c>
      <c r="V56" s="73"/>
      <c r="W56" s="113">
        <f t="shared" ca="1" si="13"/>
        <v>0</v>
      </c>
      <c r="X56" s="73"/>
      <c r="Y56" s="113">
        <f t="shared" ca="1" si="14"/>
        <v>0</v>
      </c>
      <c r="Z56" s="73"/>
      <c r="AA56" s="74">
        <v>0</v>
      </c>
      <c r="AB56" s="73"/>
      <c r="AC56" s="74">
        <f t="shared" ca="1" si="22"/>
        <v>0</v>
      </c>
      <c r="AD56" s="73"/>
      <c r="AE56" s="74">
        <f t="shared" ca="1" si="7"/>
        <v>0</v>
      </c>
      <c r="AF56" s="73"/>
      <c r="AG56" s="74">
        <f t="shared" ca="1" si="15"/>
        <v>0</v>
      </c>
      <c r="AH56" s="82">
        <f t="shared" ca="1" si="8"/>
        <v>0</v>
      </c>
      <c r="AI56" s="74"/>
      <c r="AJ56" s="139">
        <f t="shared" ca="1" si="16"/>
        <v>0</v>
      </c>
    </row>
    <row r="57" spans="1:36" ht="15" customHeight="1" x14ac:dyDescent="0.2">
      <c r="A57" s="84" t="s">
        <v>229</v>
      </c>
      <c r="B57" t="str">
        <f>IF($A57="","",INDEX('MA-Liste'!$D:$D,MATCH($A57,'MA-Liste'!$M:$M,FALSE)))</f>
        <v>AeBo</v>
      </c>
      <c r="C57" s="4" t="str">
        <f ca="1">IF($A57="","",INDEX(INDIRECT("'MA-Liste'!"&amp;$C$11),MATCH($A57,'MA-Liste'!$M:$M,FALSE)))</f>
        <v>G</v>
      </c>
      <c r="D57" s="19">
        <f t="shared" ca="1" si="0"/>
        <v>35</v>
      </c>
      <c r="E57" s="20">
        <f t="shared" si="9"/>
        <v>0</v>
      </c>
      <c r="F57" s="73"/>
      <c r="G57" s="74">
        <f t="shared" ca="1" si="17"/>
        <v>0</v>
      </c>
      <c r="H57" s="73"/>
      <c r="I57" s="74">
        <f t="shared" ca="1" si="1"/>
        <v>0</v>
      </c>
      <c r="J57" s="73"/>
      <c r="K57" s="113">
        <f t="shared" ca="1" si="10"/>
        <v>0</v>
      </c>
      <c r="L57" s="73"/>
      <c r="M57" s="113">
        <f t="shared" ca="1" si="11"/>
        <v>0</v>
      </c>
      <c r="N57" s="73"/>
      <c r="O57" s="74">
        <f t="shared" ca="1" si="12"/>
        <v>0</v>
      </c>
      <c r="P57" s="73"/>
      <c r="Q57" s="113">
        <f t="shared" ca="1" si="20"/>
        <v>0</v>
      </c>
      <c r="R57" s="73"/>
      <c r="S57" s="113">
        <f t="shared" ca="1" si="3"/>
        <v>0</v>
      </c>
      <c r="T57" s="101"/>
      <c r="U57" s="74">
        <f t="shared" ca="1" si="21"/>
        <v>0</v>
      </c>
      <c r="V57" s="73"/>
      <c r="W57" s="113">
        <f t="shared" ca="1" si="13"/>
        <v>0</v>
      </c>
      <c r="X57" s="73"/>
      <c r="Y57" s="113">
        <f t="shared" ca="1" si="14"/>
        <v>0</v>
      </c>
      <c r="Z57" s="73"/>
      <c r="AA57" s="74">
        <v>0</v>
      </c>
      <c r="AB57" s="73"/>
      <c r="AC57" s="74">
        <f t="shared" ca="1" si="22"/>
        <v>0</v>
      </c>
      <c r="AD57" s="73"/>
      <c r="AE57" s="74">
        <f t="shared" ca="1" si="7"/>
        <v>0</v>
      </c>
      <c r="AF57" s="73"/>
      <c r="AG57" s="74">
        <f t="shared" ca="1" si="15"/>
        <v>0</v>
      </c>
      <c r="AH57" s="82">
        <f t="shared" ca="1" si="8"/>
        <v>0</v>
      </c>
      <c r="AI57" s="74"/>
      <c r="AJ57" s="139">
        <f t="shared" ca="1" si="16"/>
        <v>0</v>
      </c>
    </row>
    <row r="58" spans="1:36" ht="15" customHeight="1" x14ac:dyDescent="0.2">
      <c r="A58" s="84" t="s">
        <v>234</v>
      </c>
      <c r="B58" t="s">
        <v>65</v>
      </c>
      <c r="C58" s="4" t="s">
        <v>7</v>
      </c>
      <c r="D58" s="19">
        <f t="shared" si="0"/>
        <v>75</v>
      </c>
      <c r="E58" s="20">
        <f t="shared" si="9"/>
        <v>0</v>
      </c>
      <c r="F58" s="73"/>
      <c r="G58" s="74">
        <f t="shared" si="17"/>
        <v>0</v>
      </c>
      <c r="H58" s="73"/>
      <c r="I58" s="74">
        <f t="shared" si="1"/>
        <v>0</v>
      </c>
      <c r="J58" s="73"/>
      <c r="K58" s="113">
        <f t="shared" si="10"/>
        <v>0</v>
      </c>
      <c r="L58" s="73"/>
      <c r="M58" s="113">
        <f t="shared" si="11"/>
        <v>0</v>
      </c>
      <c r="N58" s="73"/>
      <c r="O58" s="74">
        <f t="shared" si="12"/>
        <v>0</v>
      </c>
      <c r="P58" s="73"/>
      <c r="Q58" s="113">
        <f t="shared" si="20"/>
        <v>0</v>
      </c>
      <c r="R58" s="73"/>
      <c r="S58" s="113">
        <f t="shared" si="3"/>
        <v>0</v>
      </c>
      <c r="T58" s="101"/>
      <c r="U58" s="74">
        <f t="shared" si="21"/>
        <v>0</v>
      </c>
      <c r="V58" s="73"/>
      <c r="W58" s="113">
        <f t="shared" si="13"/>
        <v>0</v>
      </c>
      <c r="X58" s="73"/>
      <c r="Y58" s="113">
        <f t="shared" si="14"/>
        <v>0</v>
      </c>
      <c r="Z58" s="73"/>
      <c r="AA58" s="74">
        <v>0</v>
      </c>
      <c r="AB58" s="73"/>
      <c r="AC58" s="74">
        <f t="shared" si="22"/>
        <v>0</v>
      </c>
      <c r="AD58" s="73"/>
      <c r="AE58" s="74">
        <f t="shared" si="7"/>
        <v>0</v>
      </c>
      <c r="AF58" s="73"/>
      <c r="AG58" s="74">
        <f t="shared" si="15"/>
        <v>0</v>
      </c>
      <c r="AH58" s="82">
        <f t="shared" si="8"/>
        <v>0</v>
      </c>
      <c r="AI58" s="74"/>
      <c r="AJ58" s="139">
        <f t="shared" si="16"/>
        <v>0</v>
      </c>
    </row>
    <row r="59" spans="1:36" ht="15" customHeight="1" x14ac:dyDescent="0.2">
      <c r="A59" s="84" t="s">
        <v>235</v>
      </c>
      <c r="B59" t="s">
        <v>65</v>
      </c>
      <c r="C59" s="4" t="s">
        <v>9</v>
      </c>
      <c r="D59" s="19">
        <f t="shared" si="0"/>
        <v>35</v>
      </c>
      <c r="E59" s="20">
        <f t="shared" si="9"/>
        <v>0</v>
      </c>
      <c r="F59" s="73"/>
      <c r="G59" s="74">
        <f t="shared" si="17"/>
        <v>0</v>
      </c>
      <c r="H59" s="73"/>
      <c r="I59" s="74">
        <f t="shared" si="1"/>
        <v>0</v>
      </c>
      <c r="J59" s="73"/>
      <c r="K59" s="113">
        <f t="shared" si="10"/>
        <v>0</v>
      </c>
      <c r="L59" s="73"/>
      <c r="M59" s="113">
        <f t="shared" si="11"/>
        <v>0</v>
      </c>
      <c r="N59" s="73"/>
      <c r="O59" s="74">
        <f t="shared" si="12"/>
        <v>0</v>
      </c>
      <c r="P59" s="73"/>
      <c r="Q59" s="113">
        <f t="shared" si="20"/>
        <v>0</v>
      </c>
      <c r="R59" s="73"/>
      <c r="S59" s="113">
        <f t="shared" si="3"/>
        <v>0</v>
      </c>
      <c r="T59" s="101"/>
      <c r="U59" s="74">
        <f t="shared" si="21"/>
        <v>0</v>
      </c>
      <c r="V59" s="73"/>
      <c r="W59" s="113">
        <f t="shared" si="13"/>
        <v>0</v>
      </c>
      <c r="X59" s="73"/>
      <c r="Y59" s="113">
        <f t="shared" si="14"/>
        <v>0</v>
      </c>
      <c r="Z59" s="73"/>
      <c r="AA59" s="74">
        <v>0</v>
      </c>
      <c r="AB59" s="73"/>
      <c r="AC59" s="74">
        <f t="shared" si="22"/>
        <v>0</v>
      </c>
      <c r="AD59" s="73"/>
      <c r="AE59" s="74">
        <f t="shared" si="7"/>
        <v>0</v>
      </c>
      <c r="AF59" s="73"/>
      <c r="AG59" s="74">
        <f t="shared" si="15"/>
        <v>0</v>
      </c>
      <c r="AH59" s="82">
        <f t="shared" si="8"/>
        <v>0</v>
      </c>
      <c r="AI59" s="74"/>
      <c r="AJ59" s="139">
        <f t="shared" si="16"/>
        <v>0</v>
      </c>
    </row>
    <row r="60" spans="1:36" ht="15" customHeight="1" x14ac:dyDescent="0.2">
      <c r="A60" s="84" t="s">
        <v>230</v>
      </c>
      <c r="B60" t="str">
        <f>IF($A60="","",INDEX('MA-Liste'!$D:$D,MATCH($A60,'MA-Liste'!$M:$M,FALSE)))</f>
        <v>AeBo</v>
      </c>
      <c r="C60" s="4" t="str">
        <f ca="1">IF($A60="","",INDEX(INDIRECT("'MA-Liste'!"&amp;$C$11),MATCH($A60,'MA-Liste'!$M:$M,FALSE)))</f>
        <v>G</v>
      </c>
      <c r="D60" s="19">
        <f t="shared" ca="1" si="0"/>
        <v>35</v>
      </c>
      <c r="E60" s="20">
        <f t="shared" si="9"/>
        <v>0</v>
      </c>
      <c r="F60" s="73"/>
      <c r="G60" s="74">
        <f t="shared" ca="1" si="17"/>
        <v>0</v>
      </c>
      <c r="H60" s="73"/>
      <c r="I60" s="74">
        <f t="shared" ca="1" si="1"/>
        <v>0</v>
      </c>
      <c r="J60" s="73"/>
      <c r="K60" s="113">
        <f t="shared" ca="1" si="10"/>
        <v>0</v>
      </c>
      <c r="L60" s="73"/>
      <c r="M60" s="113">
        <f t="shared" ca="1" si="11"/>
        <v>0</v>
      </c>
      <c r="N60" s="73"/>
      <c r="O60" s="74">
        <f t="shared" ca="1" si="12"/>
        <v>0</v>
      </c>
      <c r="P60" s="73"/>
      <c r="Q60" s="113">
        <f t="shared" ca="1" si="20"/>
        <v>0</v>
      </c>
      <c r="R60" s="73"/>
      <c r="S60" s="113">
        <f t="shared" ca="1" si="3"/>
        <v>0</v>
      </c>
      <c r="T60" s="101"/>
      <c r="U60" s="74">
        <f t="shared" ca="1" si="21"/>
        <v>0</v>
      </c>
      <c r="V60" s="73"/>
      <c r="W60" s="113">
        <f t="shared" ca="1" si="13"/>
        <v>0</v>
      </c>
      <c r="X60" s="73"/>
      <c r="Y60" s="113">
        <f t="shared" ca="1" si="14"/>
        <v>0</v>
      </c>
      <c r="Z60" s="73"/>
      <c r="AA60" s="74">
        <v>0</v>
      </c>
      <c r="AB60" s="73"/>
      <c r="AC60" s="74">
        <f t="shared" ca="1" si="22"/>
        <v>0</v>
      </c>
      <c r="AD60" s="73"/>
      <c r="AE60" s="74">
        <f t="shared" ca="1" si="7"/>
        <v>0</v>
      </c>
      <c r="AF60" s="73"/>
      <c r="AG60" s="74">
        <f t="shared" ca="1" si="15"/>
        <v>0</v>
      </c>
      <c r="AH60" s="82">
        <f t="shared" ca="1" si="8"/>
        <v>0</v>
      </c>
      <c r="AI60" s="74"/>
      <c r="AJ60" s="139">
        <f t="shared" ca="1" si="16"/>
        <v>0</v>
      </c>
    </row>
    <row r="61" spans="1:36" ht="15" customHeight="1" x14ac:dyDescent="0.2">
      <c r="A61" s="84" t="s">
        <v>243</v>
      </c>
      <c r="B61" t="s">
        <v>65</v>
      </c>
      <c r="C61" s="4" t="s">
        <v>6</v>
      </c>
      <c r="D61" s="19">
        <v>100</v>
      </c>
      <c r="E61" s="20">
        <f t="shared" si="9"/>
        <v>0</v>
      </c>
      <c r="F61" s="73"/>
      <c r="G61" s="74">
        <f t="shared" si="17"/>
        <v>0</v>
      </c>
      <c r="H61" s="73"/>
      <c r="I61" s="74">
        <f t="shared" si="1"/>
        <v>0</v>
      </c>
      <c r="J61" s="73"/>
      <c r="K61" s="113">
        <f t="shared" si="10"/>
        <v>0</v>
      </c>
      <c r="L61" s="73"/>
      <c r="M61" s="113">
        <f t="shared" si="11"/>
        <v>0</v>
      </c>
      <c r="N61" s="73"/>
      <c r="O61" s="74">
        <f t="shared" si="12"/>
        <v>0</v>
      </c>
      <c r="P61" s="73"/>
      <c r="Q61" s="113">
        <f t="shared" si="20"/>
        <v>0</v>
      </c>
      <c r="R61" s="73"/>
      <c r="S61" s="113">
        <f t="shared" si="3"/>
        <v>0</v>
      </c>
      <c r="T61" s="101"/>
      <c r="U61" s="74">
        <f t="shared" si="21"/>
        <v>0</v>
      </c>
      <c r="V61" s="73"/>
      <c r="W61" s="113">
        <f t="shared" si="13"/>
        <v>0</v>
      </c>
      <c r="X61" s="73"/>
      <c r="Y61" s="113">
        <f t="shared" si="14"/>
        <v>0</v>
      </c>
      <c r="Z61" s="73"/>
      <c r="AA61" s="74">
        <v>0</v>
      </c>
      <c r="AB61" s="73"/>
      <c r="AC61" s="74">
        <f t="shared" si="22"/>
        <v>0</v>
      </c>
      <c r="AD61" s="73"/>
      <c r="AE61" s="74">
        <f t="shared" si="7"/>
        <v>0</v>
      </c>
      <c r="AF61" s="73"/>
      <c r="AG61" s="74">
        <f t="shared" si="15"/>
        <v>0</v>
      </c>
      <c r="AH61" s="82">
        <f t="shared" si="8"/>
        <v>0</v>
      </c>
      <c r="AI61" s="74"/>
      <c r="AJ61" s="139">
        <f t="shared" si="16"/>
        <v>0</v>
      </c>
    </row>
    <row r="62" spans="1:36" ht="15" customHeight="1" x14ac:dyDescent="0.2">
      <c r="A62" s="84" t="s">
        <v>244</v>
      </c>
      <c r="B62" t="s">
        <v>65</v>
      </c>
      <c r="C62" s="4" t="s">
        <v>6</v>
      </c>
      <c r="D62" s="19">
        <v>100</v>
      </c>
      <c r="E62" s="20">
        <f t="shared" si="9"/>
        <v>0</v>
      </c>
      <c r="F62" s="73"/>
      <c r="G62" s="74">
        <f t="shared" si="17"/>
        <v>0</v>
      </c>
      <c r="H62" s="73"/>
      <c r="I62" s="74">
        <f t="shared" si="1"/>
        <v>0</v>
      </c>
      <c r="J62" s="73"/>
      <c r="K62" s="113">
        <f t="shared" si="10"/>
        <v>0</v>
      </c>
      <c r="L62" s="73"/>
      <c r="M62" s="113">
        <f t="shared" si="11"/>
        <v>0</v>
      </c>
      <c r="N62" s="73"/>
      <c r="O62" s="74">
        <f t="shared" si="12"/>
        <v>0</v>
      </c>
      <c r="P62" s="73"/>
      <c r="Q62" s="113">
        <f t="shared" si="20"/>
        <v>0</v>
      </c>
      <c r="R62" s="73"/>
      <c r="S62" s="113">
        <f t="shared" si="3"/>
        <v>0</v>
      </c>
      <c r="T62" s="101"/>
      <c r="U62" s="74">
        <f t="shared" si="21"/>
        <v>0</v>
      </c>
      <c r="V62" s="73"/>
      <c r="W62" s="113">
        <f t="shared" si="13"/>
        <v>0</v>
      </c>
      <c r="X62" s="73"/>
      <c r="Y62" s="113">
        <f t="shared" si="14"/>
        <v>0</v>
      </c>
      <c r="Z62" s="73"/>
      <c r="AA62" s="74">
        <v>0</v>
      </c>
      <c r="AB62" s="73"/>
      <c r="AC62" s="74">
        <f t="shared" si="22"/>
        <v>0</v>
      </c>
      <c r="AD62" s="73"/>
      <c r="AE62" s="74">
        <f t="shared" si="7"/>
        <v>0</v>
      </c>
      <c r="AF62" s="73"/>
      <c r="AG62" s="74">
        <f t="shared" si="15"/>
        <v>0</v>
      </c>
      <c r="AH62" s="82">
        <f t="shared" si="8"/>
        <v>0</v>
      </c>
      <c r="AI62" s="74"/>
      <c r="AJ62" s="139">
        <f t="shared" si="16"/>
        <v>0</v>
      </c>
    </row>
    <row r="63" spans="1:36" ht="15" customHeight="1" x14ac:dyDescent="0.2">
      <c r="A63" s="84" t="s">
        <v>249</v>
      </c>
      <c r="B63" t="s">
        <v>250</v>
      </c>
      <c r="C63" s="4" t="s">
        <v>9</v>
      </c>
      <c r="D63" s="19">
        <v>35</v>
      </c>
      <c r="E63" s="20">
        <f t="shared" si="9"/>
        <v>0</v>
      </c>
      <c r="F63" s="73"/>
      <c r="G63" s="74">
        <f t="shared" si="17"/>
        <v>0</v>
      </c>
      <c r="H63" s="73"/>
      <c r="I63" s="74">
        <f t="shared" si="1"/>
        <v>0</v>
      </c>
      <c r="J63" s="73"/>
      <c r="K63" s="113">
        <f t="shared" si="10"/>
        <v>0</v>
      </c>
      <c r="L63" s="73"/>
      <c r="M63" s="113">
        <f t="shared" si="11"/>
        <v>0</v>
      </c>
      <c r="N63" s="73"/>
      <c r="O63" s="74">
        <f t="shared" si="12"/>
        <v>0</v>
      </c>
      <c r="P63" s="73"/>
      <c r="Q63" s="113">
        <f t="shared" si="20"/>
        <v>0</v>
      </c>
      <c r="R63" s="73"/>
      <c r="S63" s="113">
        <f t="shared" si="3"/>
        <v>0</v>
      </c>
      <c r="T63" s="101"/>
      <c r="U63" s="74">
        <f t="shared" si="21"/>
        <v>0</v>
      </c>
      <c r="V63" s="73"/>
      <c r="W63" s="113">
        <f t="shared" si="13"/>
        <v>0</v>
      </c>
      <c r="X63" s="73"/>
      <c r="Y63" s="113">
        <f t="shared" si="14"/>
        <v>0</v>
      </c>
      <c r="Z63" s="73"/>
      <c r="AA63" s="74">
        <v>0</v>
      </c>
      <c r="AB63" s="73"/>
      <c r="AC63" s="74">
        <f t="shared" si="22"/>
        <v>0</v>
      </c>
      <c r="AD63" s="73"/>
      <c r="AE63" s="74">
        <f t="shared" si="7"/>
        <v>0</v>
      </c>
      <c r="AF63" s="73"/>
      <c r="AG63" s="74">
        <f t="shared" si="15"/>
        <v>0</v>
      </c>
      <c r="AH63" s="82">
        <f t="shared" si="8"/>
        <v>0</v>
      </c>
      <c r="AI63" s="74"/>
      <c r="AJ63" s="139">
        <f t="shared" si="16"/>
        <v>0</v>
      </c>
    </row>
    <row r="64" spans="1:36" ht="15" customHeight="1" x14ac:dyDescent="0.2">
      <c r="A64" s="84" t="s">
        <v>246</v>
      </c>
      <c r="B64" t="s">
        <v>65</v>
      </c>
      <c r="C64" s="4" t="s">
        <v>4</v>
      </c>
      <c r="D64" s="19">
        <v>140</v>
      </c>
      <c r="E64" s="20">
        <f t="shared" si="9"/>
        <v>0</v>
      </c>
      <c r="F64" s="73"/>
      <c r="G64" s="74">
        <f t="shared" si="17"/>
        <v>0</v>
      </c>
      <c r="H64" s="73"/>
      <c r="I64" s="74">
        <f t="shared" si="1"/>
        <v>0</v>
      </c>
      <c r="J64" s="73"/>
      <c r="K64" s="113">
        <f t="shared" si="10"/>
        <v>0</v>
      </c>
      <c r="L64" s="73"/>
      <c r="M64" s="113">
        <f t="shared" si="11"/>
        <v>0</v>
      </c>
      <c r="N64" s="73"/>
      <c r="O64" s="74">
        <f t="shared" si="12"/>
        <v>0</v>
      </c>
      <c r="P64" s="73"/>
      <c r="Q64" s="113">
        <f t="shared" si="20"/>
        <v>0</v>
      </c>
      <c r="R64" s="73"/>
      <c r="S64" s="113">
        <f t="shared" si="3"/>
        <v>0</v>
      </c>
      <c r="T64" s="101"/>
      <c r="U64" s="74">
        <f t="shared" si="21"/>
        <v>0</v>
      </c>
      <c r="V64" s="73"/>
      <c r="W64" s="113">
        <f t="shared" si="13"/>
        <v>0</v>
      </c>
      <c r="X64" s="73"/>
      <c r="Y64" s="113">
        <f t="shared" si="14"/>
        <v>0</v>
      </c>
      <c r="Z64" s="73"/>
      <c r="AA64" s="74">
        <v>0</v>
      </c>
      <c r="AB64" s="73"/>
      <c r="AC64" s="74">
        <f t="shared" si="22"/>
        <v>0</v>
      </c>
      <c r="AD64" s="73"/>
      <c r="AE64" s="74">
        <f t="shared" si="7"/>
        <v>0</v>
      </c>
      <c r="AF64" s="73"/>
      <c r="AG64" s="74">
        <f t="shared" si="15"/>
        <v>0</v>
      </c>
      <c r="AH64" s="82">
        <f t="shared" si="8"/>
        <v>0</v>
      </c>
      <c r="AI64" s="74"/>
      <c r="AJ64" s="139">
        <f t="shared" si="16"/>
        <v>0</v>
      </c>
    </row>
    <row r="65" spans="1:37" ht="15" customHeight="1" x14ac:dyDescent="0.2">
      <c r="A65" s="84" t="s">
        <v>228</v>
      </c>
      <c r="B65" t="str">
        <f>IF($A65="","",INDEX('MA-Liste'!$D:$D,MATCH($A65,'MA-Liste'!$M:$M,FALSE)))</f>
        <v>AeBo</v>
      </c>
      <c r="C65" s="4" t="str">
        <f ca="1">IF($A65="","",INDEX(INDIRECT("'MA-Liste'!"&amp;$C$11),MATCH($A65,'MA-Liste'!$M:$M,FALSE)))</f>
        <v>D</v>
      </c>
      <c r="D65" s="19">
        <f t="shared" ca="1" si="0"/>
        <v>100</v>
      </c>
      <c r="E65" s="20">
        <f t="shared" si="9"/>
        <v>0</v>
      </c>
      <c r="F65" s="73"/>
      <c r="G65" s="74">
        <f t="shared" ca="1" si="17"/>
        <v>0</v>
      </c>
      <c r="H65" s="73"/>
      <c r="I65" s="74">
        <f t="shared" ca="1" si="1"/>
        <v>0</v>
      </c>
      <c r="J65" s="73"/>
      <c r="K65" s="113">
        <f t="shared" ca="1" si="10"/>
        <v>0</v>
      </c>
      <c r="L65" s="73"/>
      <c r="M65" s="113">
        <f t="shared" ca="1" si="11"/>
        <v>0</v>
      </c>
      <c r="N65" s="73"/>
      <c r="O65" s="74">
        <f t="shared" ca="1" si="12"/>
        <v>0</v>
      </c>
      <c r="P65" s="73"/>
      <c r="Q65" s="113">
        <f t="shared" ca="1" si="20"/>
        <v>0</v>
      </c>
      <c r="R65" s="73"/>
      <c r="S65" s="113">
        <f t="shared" ca="1" si="3"/>
        <v>0</v>
      </c>
      <c r="T65" s="101"/>
      <c r="U65" s="74">
        <f t="shared" ca="1" si="21"/>
        <v>0</v>
      </c>
      <c r="V65" s="73"/>
      <c r="W65" s="113">
        <f t="shared" ca="1" si="13"/>
        <v>0</v>
      </c>
      <c r="X65" s="73"/>
      <c r="Y65" s="113">
        <f t="shared" ca="1" si="14"/>
        <v>0</v>
      </c>
      <c r="Z65" s="73"/>
      <c r="AA65" s="74">
        <v>0</v>
      </c>
      <c r="AB65" s="73"/>
      <c r="AC65" s="74">
        <f t="shared" ca="1" si="22"/>
        <v>0</v>
      </c>
      <c r="AD65" s="73"/>
      <c r="AE65" s="74">
        <f t="shared" ca="1" si="7"/>
        <v>0</v>
      </c>
      <c r="AF65" s="73"/>
      <c r="AG65" s="74">
        <f t="shared" ca="1" si="15"/>
        <v>0</v>
      </c>
      <c r="AH65" s="82">
        <f t="shared" ca="1" si="8"/>
        <v>0</v>
      </c>
      <c r="AI65" s="74"/>
      <c r="AJ65" s="139">
        <f t="shared" ca="1" si="16"/>
        <v>0</v>
      </c>
    </row>
    <row r="66" spans="1:37" ht="15" customHeight="1" x14ac:dyDescent="0.2">
      <c r="A66" s="84" t="s">
        <v>252</v>
      </c>
      <c r="B66" s="14" t="s">
        <v>65</v>
      </c>
      <c r="C66" s="18" t="s">
        <v>8</v>
      </c>
      <c r="D66" s="19">
        <v>60</v>
      </c>
      <c r="E66" s="20">
        <f t="shared" si="9"/>
        <v>35</v>
      </c>
      <c r="F66" s="73"/>
      <c r="G66" s="74">
        <f t="shared" si="17"/>
        <v>0</v>
      </c>
      <c r="H66" s="73"/>
      <c r="I66" s="74">
        <f t="shared" si="1"/>
        <v>0</v>
      </c>
      <c r="J66" s="73"/>
      <c r="K66" s="113">
        <f t="shared" si="10"/>
        <v>0</v>
      </c>
      <c r="L66" s="73">
        <v>35</v>
      </c>
      <c r="M66" s="113">
        <f t="shared" si="11"/>
        <v>2100</v>
      </c>
      <c r="N66" s="73"/>
      <c r="O66" s="74">
        <f t="shared" si="12"/>
        <v>0</v>
      </c>
      <c r="P66" s="73"/>
      <c r="Q66" s="113">
        <f t="shared" si="20"/>
        <v>0</v>
      </c>
      <c r="R66" s="73"/>
      <c r="S66" s="113">
        <f t="shared" si="3"/>
        <v>0</v>
      </c>
      <c r="T66" s="101"/>
      <c r="U66" s="74">
        <f t="shared" si="21"/>
        <v>0</v>
      </c>
      <c r="V66" s="73"/>
      <c r="W66" s="113">
        <f t="shared" si="13"/>
        <v>0</v>
      </c>
      <c r="X66" s="73"/>
      <c r="Y66" s="113">
        <f t="shared" si="14"/>
        <v>0</v>
      </c>
      <c r="Z66" s="73"/>
      <c r="AA66" s="74">
        <v>0</v>
      </c>
      <c r="AB66" s="73"/>
      <c r="AC66" s="74">
        <f t="shared" si="22"/>
        <v>0</v>
      </c>
      <c r="AD66" s="73"/>
      <c r="AE66" s="74">
        <f t="shared" si="7"/>
        <v>0</v>
      </c>
      <c r="AF66" s="73"/>
      <c r="AG66" s="74">
        <f t="shared" si="15"/>
        <v>0</v>
      </c>
      <c r="AH66" s="82">
        <f t="shared" si="8"/>
        <v>2100</v>
      </c>
      <c r="AI66" s="74"/>
      <c r="AJ66" s="139">
        <f t="shared" si="16"/>
        <v>2100</v>
      </c>
    </row>
    <row r="67" spans="1:37" ht="15" customHeight="1" x14ac:dyDescent="0.2">
      <c r="A67" s="90" t="s">
        <v>253</v>
      </c>
      <c r="B67" s="14" t="s">
        <v>65</v>
      </c>
      <c r="C67" s="18" t="s">
        <v>6</v>
      </c>
      <c r="D67" s="19">
        <v>100</v>
      </c>
      <c r="E67" s="20">
        <f t="shared" si="9"/>
        <v>0</v>
      </c>
      <c r="F67" s="73"/>
      <c r="G67" s="74">
        <f t="shared" si="17"/>
        <v>0</v>
      </c>
      <c r="H67" s="73"/>
      <c r="I67" s="74">
        <f t="shared" si="1"/>
        <v>0</v>
      </c>
      <c r="J67" s="73"/>
      <c r="K67" s="113">
        <f t="shared" si="10"/>
        <v>0</v>
      </c>
      <c r="L67" s="73"/>
      <c r="M67" s="113">
        <f t="shared" si="11"/>
        <v>0</v>
      </c>
      <c r="N67" s="73"/>
      <c r="O67" s="74">
        <f t="shared" si="12"/>
        <v>0</v>
      </c>
      <c r="P67" s="73"/>
      <c r="Q67" s="113">
        <f t="shared" si="20"/>
        <v>0</v>
      </c>
      <c r="R67" s="73"/>
      <c r="S67" s="113">
        <f t="shared" si="3"/>
        <v>0</v>
      </c>
      <c r="T67" s="101"/>
      <c r="U67" s="74">
        <f t="shared" si="21"/>
        <v>0</v>
      </c>
      <c r="V67" s="73"/>
      <c r="W67" s="113">
        <f t="shared" si="13"/>
        <v>0</v>
      </c>
      <c r="X67" s="73"/>
      <c r="Y67" s="113">
        <f t="shared" si="14"/>
        <v>0</v>
      </c>
      <c r="Z67" s="73"/>
      <c r="AA67" s="74">
        <v>0</v>
      </c>
      <c r="AB67" s="73"/>
      <c r="AC67" s="74">
        <f t="shared" si="22"/>
        <v>0</v>
      </c>
      <c r="AD67" s="73"/>
      <c r="AE67" s="74">
        <f t="shared" si="7"/>
        <v>0</v>
      </c>
      <c r="AF67" s="73"/>
      <c r="AG67" s="74">
        <f t="shared" si="15"/>
        <v>0</v>
      </c>
      <c r="AH67" s="82">
        <f t="shared" si="8"/>
        <v>0</v>
      </c>
      <c r="AI67" s="74"/>
      <c r="AJ67" s="139">
        <f t="shared" si="16"/>
        <v>0</v>
      </c>
    </row>
    <row r="68" spans="1:37" ht="15" customHeight="1" x14ac:dyDescent="0.2">
      <c r="A68" s="90" t="s">
        <v>254</v>
      </c>
      <c r="B68" s="14" t="s">
        <v>65</v>
      </c>
      <c r="C68" s="18" t="s">
        <v>8</v>
      </c>
      <c r="D68" s="19">
        <v>60</v>
      </c>
      <c r="E68" s="20">
        <f t="shared" si="9"/>
        <v>0</v>
      </c>
      <c r="F68" s="73"/>
      <c r="G68" s="74">
        <f t="shared" si="17"/>
        <v>0</v>
      </c>
      <c r="H68" s="73"/>
      <c r="I68" s="74">
        <f t="shared" si="1"/>
        <v>0</v>
      </c>
      <c r="J68" s="73"/>
      <c r="K68" s="113">
        <f t="shared" si="10"/>
        <v>0</v>
      </c>
      <c r="L68" s="73"/>
      <c r="M68" s="113">
        <f t="shared" si="11"/>
        <v>0</v>
      </c>
      <c r="N68" s="73"/>
      <c r="O68" s="74">
        <f t="shared" si="12"/>
        <v>0</v>
      </c>
      <c r="P68" s="73"/>
      <c r="Q68" s="113">
        <f t="shared" si="20"/>
        <v>0</v>
      </c>
      <c r="R68" s="73"/>
      <c r="S68" s="113">
        <f t="shared" si="3"/>
        <v>0</v>
      </c>
      <c r="T68" s="101"/>
      <c r="U68" s="74">
        <f t="shared" si="21"/>
        <v>0</v>
      </c>
      <c r="V68" s="73"/>
      <c r="W68" s="113">
        <f t="shared" si="13"/>
        <v>0</v>
      </c>
      <c r="X68" s="73"/>
      <c r="Y68" s="113">
        <f t="shared" si="14"/>
        <v>0</v>
      </c>
      <c r="Z68" s="73"/>
      <c r="AA68" s="74">
        <v>0</v>
      </c>
      <c r="AB68" s="73"/>
      <c r="AC68" s="74">
        <f t="shared" si="22"/>
        <v>0</v>
      </c>
      <c r="AD68" s="73"/>
      <c r="AE68" s="74">
        <f t="shared" si="7"/>
        <v>0</v>
      </c>
      <c r="AF68" s="73"/>
      <c r="AG68" s="74">
        <f t="shared" si="15"/>
        <v>0</v>
      </c>
      <c r="AH68" s="82">
        <f t="shared" si="8"/>
        <v>0</v>
      </c>
      <c r="AI68" s="74"/>
      <c r="AJ68" s="147">
        <f t="shared" si="16"/>
        <v>0</v>
      </c>
    </row>
    <row r="69" spans="1:37" ht="15" customHeight="1" x14ac:dyDescent="0.2">
      <c r="A69" s="90" t="s">
        <v>255</v>
      </c>
      <c r="B69" s="14" t="s">
        <v>65</v>
      </c>
      <c r="C69" s="18" t="s">
        <v>5</v>
      </c>
      <c r="D69" s="19">
        <v>118</v>
      </c>
      <c r="E69" s="20">
        <f t="shared" si="9"/>
        <v>0</v>
      </c>
      <c r="F69" s="73"/>
      <c r="G69" s="74">
        <f t="shared" si="17"/>
        <v>0</v>
      </c>
      <c r="H69" s="73"/>
      <c r="I69" s="74">
        <f t="shared" si="1"/>
        <v>0</v>
      </c>
      <c r="J69" s="73"/>
      <c r="K69" s="113">
        <f t="shared" si="10"/>
        <v>0</v>
      </c>
      <c r="L69" s="73"/>
      <c r="M69" s="113">
        <f t="shared" si="11"/>
        <v>0</v>
      </c>
      <c r="N69" s="73"/>
      <c r="O69" s="74">
        <f t="shared" si="12"/>
        <v>0</v>
      </c>
      <c r="P69" s="73"/>
      <c r="Q69" s="113">
        <f t="shared" si="20"/>
        <v>0</v>
      </c>
      <c r="R69" s="73"/>
      <c r="S69" s="113">
        <f t="shared" si="3"/>
        <v>0</v>
      </c>
      <c r="T69" s="101"/>
      <c r="U69" s="74">
        <f t="shared" si="21"/>
        <v>0</v>
      </c>
      <c r="V69" s="73"/>
      <c r="W69" s="113">
        <f t="shared" si="13"/>
        <v>0</v>
      </c>
      <c r="X69" s="73"/>
      <c r="Y69" s="113">
        <f t="shared" si="14"/>
        <v>0</v>
      </c>
      <c r="Z69" s="73"/>
      <c r="AA69" s="74">
        <v>0</v>
      </c>
      <c r="AB69" s="73"/>
      <c r="AC69" s="74">
        <f t="shared" si="22"/>
        <v>0</v>
      </c>
      <c r="AD69" s="73"/>
      <c r="AE69" s="74">
        <f t="shared" si="7"/>
        <v>0</v>
      </c>
      <c r="AF69" s="73"/>
      <c r="AG69" s="74">
        <f t="shared" si="15"/>
        <v>0</v>
      </c>
      <c r="AH69" s="82">
        <f t="shared" si="8"/>
        <v>0</v>
      </c>
      <c r="AI69" s="74"/>
      <c r="AJ69" s="147">
        <f t="shared" si="16"/>
        <v>0</v>
      </c>
    </row>
    <row r="70" spans="1:37" ht="15" customHeight="1" x14ac:dyDescent="0.2">
      <c r="A70" s="90" t="s">
        <v>256</v>
      </c>
      <c r="B70" s="14" t="s">
        <v>65</v>
      </c>
      <c r="C70" s="18" t="s">
        <v>5</v>
      </c>
      <c r="D70" s="19">
        <v>118</v>
      </c>
      <c r="E70" s="20">
        <f t="shared" si="9"/>
        <v>0</v>
      </c>
      <c r="F70" s="73"/>
      <c r="G70" s="74">
        <f t="shared" si="17"/>
        <v>0</v>
      </c>
      <c r="H70" s="73"/>
      <c r="I70" s="74">
        <f t="shared" si="1"/>
        <v>0</v>
      </c>
      <c r="J70" s="73"/>
      <c r="K70" s="113">
        <f t="shared" si="10"/>
        <v>0</v>
      </c>
      <c r="L70" s="73"/>
      <c r="M70" s="113">
        <f t="shared" si="11"/>
        <v>0</v>
      </c>
      <c r="N70" s="73"/>
      <c r="O70" s="74">
        <f t="shared" si="12"/>
        <v>0</v>
      </c>
      <c r="P70" s="73"/>
      <c r="Q70" s="113">
        <f t="shared" si="20"/>
        <v>0</v>
      </c>
      <c r="R70" s="73"/>
      <c r="S70" s="113">
        <f t="shared" si="3"/>
        <v>0</v>
      </c>
      <c r="T70" s="101"/>
      <c r="U70" s="74">
        <f t="shared" si="21"/>
        <v>0</v>
      </c>
      <c r="V70" s="73"/>
      <c r="W70" s="113">
        <f t="shared" si="13"/>
        <v>0</v>
      </c>
      <c r="X70" s="73"/>
      <c r="Y70" s="113">
        <f t="shared" si="14"/>
        <v>0</v>
      </c>
      <c r="Z70" s="73"/>
      <c r="AA70" s="74">
        <v>0</v>
      </c>
      <c r="AB70" s="73"/>
      <c r="AC70" s="74">
        <f t="shared" si="22"/>
        <v>0</v>
      </c>
      <c r="AD70" s="73"/>
      <c r="AE70" s="74">
        <f t="shared" si="7"/>
        <v>0</v>
      </c>
      <c r="AF70" s="73"/>
      <c r="AG70" s="74">
        <f t="shared" si="15"/>
        <v>0</v>
      </c>
      <c r="AH70" s="82">
        <f t="shared" si="8"/>
        <v>0</v>
      </c>
      <c r="AI70" s="74"/>
      <c r="AJ70" s="147">
        <f t="shared" si="16"/>
        <v>0</v>
      </c>
    </row>
    <row r="71" spans="1:37" ht="15" customHeight="1" x14ac:dyDescent="0.2">
      <c r="A71" s="90" t="s">
        <v>257</v>
      </c>
      <c r="B71" s="14" t="s">
        <v>65</v>
      </c>
      <c r="C71" s="18" t="s">
        <v>5</v>
      </c>
      <c r="D71" s="19">
        <v>118</v>
      </c>
      <c r="E71" s="20">
        <f t="shared" si="9"/>
        <v>0</v>
      </c>
      <c r="F71" s="73"/>
      <c r="G71" s="74">
        <f t="shared" si="17"/>
        <v>0</v>
      </c>
      <c r="H71" s="73"/>
      <c r="I71" s="74">
        <f t="shared" si="1"/>
        <v>0</v>
      </c>
      <c r="J71" s="73"/>
      <c r="K71" s="113">
        <f t="shared" si="10"/>
        <v>0</v>
      </c>
      <c r="L71" s="73"/>
      <c r="M71" s="113">
        <f t="shared" si="11"/>
        <v>0</v>
      </c>
      <c r="N71" s="73"/>
      <c r="O71" s="74">
        <f t="shared" si="12"/>
        <v>0</v>
      </c>
      <c r="P71" s="73"/>
      <c r="Q71" s="113">
        <f t="shared" si="20"/>
        <v>0</v>
      </c>
      <c r="R71" s="73"/>
      <c r="S71" s="113">
        <f t="shared" si="3"/>
        <v>0</v>
      </c>
      <c r="T71" s="101"/>
      <c r="U71" s="74">
        <f t="shared" si="21"/>
        <v>0</v>
      </c>
      <c r="V71" s="73"/>
      <c r="W71" s="113">
        <f t="shared" si="13"/>
        <v>0</v>
      </c>
      <c r="X71" s="73"/>
      <c r="Y71" s="113">
        <f t="shared" si="14"/>
        <v>0</v>
      </c>
      <c r="Z71" s="73"/>
      <c r="AA71" s="74">
        <v>0</v>
      </c>
      <c r="AB71" s="73"/>
      <c r="AC71" s="74">
        <f t="shared" si="22"/>
        <v>0</v>
      </c>
      <c r="AD71" s="73"/>
      <c r="AE71" s="74">
        <f t="shared" si="7"/>
        <v>0</v>
      </c>
      <c r="AF71" s="73"/>
      <c r="AG71" s="74">
        <f t="shared" si="15"/>
        <v>0</v>
      </c>
      <c r="AH71" s="82">
        <f t="shared" si="8"/>
        <v>0</v>
      </c>
      <c r="AI71" s="74"/>
      <c r="AJ71" s="147">
        <f t="shared" si="16"/>
        <v>0</v>
      </c>
    </row>
    <row r="72" spans="1:37" ht="15" customHeight="1" x14ac:dyDescent="0.2">
      <c r="A72" s="90" t="s">
        <v>264</v>
      </c>
      <c r="B72" s="14" t="s">
        <v>65</v>
      </c>
      <c r="C72" s="18" t="s">
        <v>6</v>
      </c>
      <c r="D72" s="19">
        <v>100</v>
      </c>
      <c r="E72" s="20">
        <f t="shared" si="9"/>
        <v>0</v>
      </c>
      <c r="F72" s="73"/>
      <c r="G72" s="74">
        <f t="shared" si="17"/>
        <v>0</v>
      </c>
      <c r="H72" s="73"/>
      <c r="I72" s="74">
        <f t="shared" si="1"/>
        <v>0</v>
      </c>
      <c r="J72" s="73"/>
      <c r="K72" s="113">
        <f t="shared" si="10"/>
        <v>0</v>
      </c>
      <c r="L72" s="73"/>
      <c r="M72" s="113">
        <f t="shared" si="11"/>
        <v>0</v>
      </c>
      <c r="N72" s="73"/>
      <c r="O72" s="74">
        <f t="shared" si="12"/>
        <v>0</v>
      </c>
      <c r="P72" s="73"/>
      <c r="Q72" s="113">
        <f t="shared" si="20"/>
        <v>0</v>
      </c>
      <c r="R72" s="73"/>
      <c r="S72" s="113">
        <f t="shared" si="3"/>
        <v>0</v>
      </c>
      <c r="T72" s="101"/>
      <c r="U72" s="74">
        <f t="shared" si="21"/>
        <v>0</v>
      </c>
      <c r="V72" s="73"/>
      <c r="W72" s="113">
        <f t="shared" si="13"/>
        <v>0</v>
      </c>
      <c r="X72" s="73"/>
      <c r="Y72" s="113">
        <f t="shared" si="14"/>
        <v>0</v>
      </c>
      <c r="Z72" s="73"/>
      <c r="AA72" s="74">
        <v>0</v>
      </c>
      <c r="AB72" s="73"/>
      <c r="AC72" s="74">
        <f t="shared" si="22"/>
        <v>0</v>
      </c>
      <c r="AD72" s="73"/>
      <c r="AE72" s="74">
        <f t="shared" si="7"/>
        <v>0</v>
      </c>
      <c r="AF72" s="73"/>
      <c r="AG72" s="74">
        <f t="shared" si="15"/>
        <v>0</v>
      </c>
      <c r="AH72" s="82">
        <f t="shared" si="8"/>
        <v>0</v>
      </c>
      <c r="AI72" s="74"/>
      <c r="AJ72" s="147">
        <f t="shared" si="16"/>
        <v>0</v>
      </c>
    </row>
    <row r="73" spans="1:37" ht="15" customHeight="1" x14ac:dyDescent="0.2">
      <c r="A73" s="90" t="s">
        <v>322</v>
      </c>
      <c r="B73" s="14" t="s">
        <v>65</v>
      </c>
      <c r="C73" s="18" t="s">
        <v>6</v>
      </c>
      <c r="D73" s="19">
        <v>100</v>
      </c>
      <c r="E73" s="20">
        <f t="shared" si="9"/>
        <v>47.75</v>
      </c>
      <c r="F73" s="73"/>
      <c r="G73" s="74">
        <f>IF(D73="",0,D73*F73)</f>
        <v>0</v>
      </c>
      <c r="H73" s="73"/>
      <c r="I73" s="74">
        <f t="shared" si="1"/>
        <v>0</v>
      </c>
      <c r="J73" s="73"/>
      <c r="K73" s="113">
        <f t="shared" si="10"/>
        <v>0</v>
      </c>
      <c r="L73" s="73"/>
      <c r="M73" s="113">
        <f t="shared" si="11"/>
        <v>0</v>
      </c>
      <c r="N73" s="73"/>
      <c r="O73" s="74">
        <f t="shared" si="12"/>
        <v>0</v>
      </c>
      <c r="P73" s="73"/>
      <c r="Q73" s="113">
        <f t="shared" si="20"/>
        <v>0</v>
      </c>
      <c r="R73" s="73"/>
      <c r="S73" s="113">
        <f t="shared" si="3"/>
        <v>0</v>
      </c>
      <c r="T73" s="101"/>
      <c r="U73" s="74">
        <f t="shared" si="21"/>
        <v>0</v>
      </c>
      <c r="V73" s="73"/>
      <c r="W73" s="113">
        <f t="shared" si="13"/>
        <v>0</v>
      </c>
      <c r="X73" s="73">
        <v>47.75</v>
      </c>
      <c r="Y73" s="113">
        <f t="shared" si="14"/>
        <v>4775</v>
      </c>
      <c r="Z73" s="73"/>
      <c r="AA73" s="74">
        <v>0</v>
      </c>
      <c r="AB73" s="73"/>
      <c r="AC73" s="74">
        <f t="shared" si="22"/>
        <v>0</v>
      </c>
      <c r="AD73" s="73"/>
      <c r="AE73" s="74">
        <f t="shared" si="7"/>
        <v>0</v>
      </c>
      <c r="AF73" s="73"/>
      <c r="AG73" s="74">
        <f t="shared" si="15"/>
        <v>0</v>
      </c>
      <c r="AH73" s="82">
        <f t="shared" si="8"/>
        <v>4775</v>
      </c>
      <c r="AI73" s="74"/>
      <c r="AJ73" s="147">
        <f t="shared" si="16"/>
        <v>4775</v>
      </c>
    </row>
    <row r="74" spans="1:37" ht="15" customHeight="1" x14ac:dyDescent="0.2">
      <c r="A74" s="90" t="s">
        <v>323</v>
      </c>
      <c r="B74" s="14" t="s">
        <v>65</v>
      </c>
      <c r="C74" s="18" t="s">
        <v>6</v>
      </c>
      <c r="D74" s="19">
        <v>100</v>
      </c>
      <c r="E74" s="20">
        <f t="shared" si="9"/>
        <v>2.5</v>
      </c>
      <c r="F74" s="73"/>
      <c r="G74" s="74">
        <f>IF(D74="",0,D74*F74)</f>
        <v>0</v>
      </c>
      <c r="H74" s="73"/>
      <c r="I74" s="74">
        <f t="shared" si="1"/>
        <v>0</v>
      </c>
      <c r="J74" s="73"/>
      <c r="K74" s="113">
        <f t="shared" si="10"/>
        <v>0</v>
      </c>
      <c r="L74" s="73"/>
      <c r="M74" s="113">
        <f t="shared" si="11"/>
        <v>0</v>
      </c>
      <c r="N74" s="73"/>
      <c r="O74" s="74">
        <f t="shared" si="12"/>
        <v>0</v>
      </c>
      <c r="P74" s="73"/>
      <c r="Q74" s="113">
        <f t="shared" si="20"/>
        <v>0</v>
      </c>
      <c r="R74" s="73"/>
      <c r="S74" s="113">
        <f t="shared" si="3"/>
        <v>0</v>
      </c>
      <c r="T74" s="101"/>
      <c r="U74" s="74">
        <f t="shared" si="21"/>
        <v>0</v>
      </c>
      <c r="V74" s="73"/>
      <c r="W74" s="113">
        <f t="shared" si="13"/>
        <v>0</v>
      </c>
      <c r="X74" s="73">
        <v>2.5</v>
      </c>
      <c r="Y74" s="113">
        <f t="shared" si="14"/>
        <v>250</v>
      </c>
      <c r="Z74" s="73"/>
      <c r="AA74" s="74">
        <v>0</v>
      </c>
      <c r="AB74" s="73"/>
      <c r="AC74" s="74">
        <f t="shared" si="22"/>
        <v>0</v>
      </c>
      <c r="AD74" s="73"/>
      <c r="AE74" s="74">
        <f t="shared" si="7"/>
        <v>0</v>
      </c>
      <c r="AF74" s="73"/>
      <c r="AG74" s="74">
        <f t="shared" si="15"/>
        <v>0</v>
      </c>
      <c r="AH74" s="82">
        <f t="shared" si="8"/>
        <v>250</v>
      </c>
      <c r="AI74" s="74"/>
      <c r="AJ74" s="147">
        <f t="shared" si="16"/>
        <v>250</v>
      </c>
    </row>
    <row r="75" spans="1:37" ht="15" customHeight="1" x14ac:dyDescent="0.2">
      <c r="A75" s="90" t="s">
        <v>260</v>
      </c>
      <c r="B75" s="14" t="s">
        <v>65</v>
      </c>
      <c r="C75" s="18" t="s">
        <v>6</v>
      </c>
      <c r="D75" s="19">
        <v>100</v>
      </c>
      <c r="E75" s="20">
        <f t="shared" si="9"/>
        <v>14.75</v>
      </c>
      <c r="F75" s="73">
        <v>4.25</v>
      </c>
      <c r="G75" s="74">
        <f t="shared" si="17"/>
        <v>425</v>
      </c>
      <c r="H75" s="73"/>
      <c r="I75" s="74">
        <f t="shared" si="1"/>
        <v>0</v>
      </c>
      <c r="J75" s="73"/>
      <c r="K75" s="113">
        <f t="shared" si="10"/>
        <v>0</v>
      </c>
      <c r="L75" s="73"/>
      <c r="M75" s="113">
        <f t="shared" si="11"/>
        <v>0</v>
      </c>
      <c r="N75" s="73"/>
      <c r="O75" s="74">
        <f t="shared" si="12"/>
        <v>0</v>
      </c>
      <c r="P75" s="73"/>
      <c r="Q75" s="113">
        <f t="shared" si="20"/>
        <v>0</v>
      </c>
      <c r="R75" s="73">
        <v>1.75</v>
      </c>
      <c r="S75" s="113">
        <f t="shared" si="3"/>
        <v>175</v>
      </c>
      <c r="T75" s="73"/>
      <c r="U75" s="74">
        <f t="shared" si="21"/>
        <v>0</v>
      </c>
      <c r="V75" s="73"/>
      <c r="W75" s="113">
        <f t="shared" si="13"/>
        <v>0</v>
      </c>
      <c r="X75" s="73">
        <v>8.75</v>
      </c>
      <c r="Y75" s="113">
        <f t="shared" si="14"/>
        <v>875</v>
      </c>
      <c r="Z75" s="73"/>
      <c r="AA75" s="74">
        <v>0</v>
      </c>
      <c r="AB75" s="73"/>
      <c r="AC75" s="74">
        <f t="shared" si="22"/>
        <v>0</v>
      </c>
      <c r="AD75" s="73"/>
      <c r="AE75" s="74">
        <f t="shared" si="7"/>
        <v>0</v>
      </c>
      <c r="AF75" s="73"/>
      <c r="AG75" s="74">
        <f t="shared" si="15"/>
        <v>0</v>
      </c>
      <c r="AH75" s="82">
        <f t="shared" si="8"/>
        <v>1475</v>
      </c>
      <c r="AI75" s="74"/>
      <c r="AJ75" s="147">
        <f t="shared" si="16"/>
        <v>1475</v>
      </c>
    </row>
    <row r="76" spans="1:37" ht="15" customHeight="1" x14ac:dyDescent="0.2">
      <c r="A76" s="90" t="s">
        <v>265</v>
      </c>
      <c r="B76" t="str">
        <f>IF($A76="","",INDEX('MA-Liste'!$D:$D,MATCH($A76,'MA-Liste'!$M:$M,FALSE)))</f>
        <v>AeBo</v>
      </c>
      <c r="C76" s="4" t="str">
        <f ca="1">IF($A76="","",INDEX(INDIRECT("'MA-Liste'!"&amp;$C$11),MATCH($A76,'MA-Liste'!$M:$M,FALSE)))</f>
        <v>D</v>
      </c>
      <c r="D76" s="19">
        <f ca="1">IF(OR($C76="",$C76=0),"",VLOOKUP($C76,Ansätze,$D$11,FALSE))</f>
        <v>100</v>
      </c>
      <c r="E76" s="20">
        <f t="shared" si="9"/>
        <v>0</v>
      </c>
      <c r="F76" s="73"/>
      <c r="G76" s="74">
        <f t="shared" ca="1" si="17"/>
        <v>0</v>
      </c>
      <c r="H76" s="73"/>
      <c r="I76" s="74">
        <f t="shared" ca="1" si="1"/>
        <v>0</v>
      </c>
      <c r="J76" s="73"/>
      <c r="K76" s="113">
        <f t="shared" ca="1" si="10"/>
        <v>0</v>
      </c>
      <c r="L76" s="73"/>
      <c r="M76" s="113">
        <f t="shared" ca="1" si="11"/>
        <v>0</v>
      </c>
      <c r="N76" s="73"/>
      <c r="O76" s="74">
        <f t="shared" ca="1" si="12"/>
        <v>0</v>
      </c>
      <c r="P76" s="73"/>
      <c r="Q76" s="113">
        <f t="shared" ca="1" si="20"/>
        <v>0</v>
      </c>
      <c r="R76" s="73"/>
      <c r="S76" s="113">
        <f t="shared" ca="1" si="3"/>
        <v>0</v>
      </c>
      <c r="T76" s="73"/>
      <c r="U76" s="74">
        <f t="shared" ca="1" si="21"/>
        <v>0</v>
      </c>
      <c r="V76" s="73"/>
      <c r="W76" s="113">
        <f t="shared" ca="1" si="13"/>
        <v>0</v>
      </c>
      <c r="X76" s="73"/>
      <c r="Y76" s="113">
        <f t="shared" ca="1" si="14"/>
        <v>0</v>
      </c>
      <c r="Z76" s="73"/>
      <c r="AA76" s="74">
        <v>0</v>
      </c>
      <c r="AB76" s="73"/>
      <c r="AC76" s="74">
        <f t="shared" ca="1" si="22"/>
        <v>0</v>
      </c>
      <c r="AD76" s="73"/>
      <c r="AE76" s="74">
        <f t="shared" ca="1" si="7"/>
        <v>0</v>
      </c>
      <c r="AF76" s="73"/>
      <c r="AG76" s="74">
        <f t="shared" ca="1" si="15"/>
        <v>0</v>
      </c>
      <c r="AH76" s="82">
        <f t="shared" ca="1" si="8"/>
        <v>0</v>
      </c>
      <c r="AI76" s="74"/>
      <c r="AJ76" s="147">
        <f t="shared" ca="1" si="16"/>
        <v>0</v>
      </c>
    </row>
    <row r="77" spans="1:37" ht="15" customHeight="1" x14ac:dyDescent="0.2">
      <c r="A77" s="90" t="s">
        <v>263</v>
      </c>
      <c r="B77" s="14" t="s">
        <v>65</v>
      </c>
      <c r="C77" s="18" t="s">
        <v>6</v>
      </c>
      <c r="D77" s="19">
        <v>100</v>
      </c>
      <c r="E77" s="20">
        <f t="shared" si="9"/>
        <v>51.25</v>
      </c>
      <c r="F77" s="73"/>
      <c r="G77" s="74">
        <f t="shared" si="17"/>
        <v>0</v>
      </c>
      <c r="H77" s="73"/>
      <c r="I77" s="74">
        <f t="shared" si="1"/>
        <v>0</v>
      </c>
      <c r="J77" s="73"/>
      <c r="K77" s="113">
        <f t="shared" si="10"/>
        <v>0</v>
      </c>
      <c r="L77" s="73"/>
      <c r="M77" s="113">
        <f t="shared" si="11"/>
        <v>0</v>
      </c>
      <c r="N77" s="73"/>
      <c r="O77" s="74">
        <f t="shared" si="12"/>
        <v>0</v>
      </c>
      <c r="P77" s="73"/>
      <c r="Q77" s="113">
        <f t="shared" ref="Q77:Q85" si="23">IF($D77="",0,$D77*P77)</f>
        <v>0</v>
      </c>
      <c r="R77" s="73"/>
      <c r="S77" s="113">
        <f t="shared" si="3"/>
        <v>0</v>
      </c>
      <c r="T77" s="73"/>
      <c r="U77" s="74">
        <f t="shared" ref="U77:U85" si="24">IF($D77="",0,$D77*T77)</f>
        <v>0</v>
      </c>
      <c r="V77" s="73"/>
      <c r="W77" s="113">
        <f t="shared" si="13"/>
        <v>0</v>
      </c>
      <c r="X77" s="73">
        <v>51.25</v>
      </c>
      <c r="Y77" s="113">
        <f t="shared" si="14"/>
        <v>5125</v>
      </c>
      <c r="Z77" s="73"/>
      <c r="AA77" s="74">
        <v>0</v>
      </c>
      <c r="AB77" s="73"/>
      <c r="AC77" s="74">
        <f t="shared" si="22"/>
        <v>0</v>
      </c>
      <c r="AD77" s="73"/>
      <c r="AE77" s="74">
        <f t="shared" si="7"/>
        <v>0</v>
      </c>
      <c r="AF77" s="73"/>
      <c r="AG77" s="74">
        <f t="shared" si="15"/>
        <v>0</v>
      </c>
      <c r="AH77" s="82">
        <f t="shared" si="8"/>
        <v>5125</v>
      </c>
      <c r="AI77" s="74"/>
      <c r="AJ77" s="147">
        <f t="shared" si="16"/>
        <v>5125</v>
      </c>
      <c r="AK77" s="141"/>
    </row>
    <row r="78" spans="1:37" ht="15" customHeight="1" x14ac:dyDescent="0.2">
      <c r="A78" s="84" t="s">
        <v>292</v>
      </c>
      <c r="B78" t="s">
        <v>65</v>
      </c>
      <c r="C78" s="4" t="s">
        <v>9</v>
      </c>
      <c r="D78" s="19">
        <v>35</v>
      </c>
      <c r="E78" s="20">
        <f t="shared" si="9"/>
        <v>37.25</v>
      </c>
      <c r="F78" s="73"/>
      <c r="G78" s="74">
        <f t="shared" si="17"/>
        <v>0</v>
      </c>
      <c r="H78" s="73"/>
      <c r="I78" s="74">
        <f t="shared" si="1"/>
        <v>0</v>
      </c>
      <c r="J78" s="73"/>
      <c r="K78" s="113">
        <f t="shared" si="10"/>
        <v>0</v>
      </c>
      <c r="L78" s="73"/>
      <c r="M78" s="113">
        <f t="shared" si="11"/>
        <v>0</v>
      </c>
      <c r="N78" s="73"/>
      <c r="O78" s="74">
        <f t="shared" si="12"/>
        <v>0</v>
      </c>
      <c r="P78" s="73"/>
      <c r="Q78" s="113">
        <f t="shared" si="23"/>
        <v>0</v>
      </c>
      <c r="R78" s="73"/>
      <c r="S78" s="113">
        <f t="shared" si="3"/>
        <v>0</v>
      </c>
      <c r="T78" s="73"/>
      <c r="U78" s="74">
        <f t="shared" si="24"/>
        <v>0</v>
      </c>
      <c r="V78" s="73"/>
      <c r="W78" s="113">
        <f t="shared" si="13"/>
        <v>0</v>
      </c>
      <c r="X78" s="73">
        <v>37.25</v>
      </c>
      <c r="Y78" s="113">
        <f t="shared" si="14"/>
        <v>1303.75</v>
      </c>
      <c r="Z78" s="73"/>
      <c r="AA78" s="74">
        <v>0</v>
      </c>
      <c r="AB78" s="73"/>
      <c r="AC78" s="74">
        <f t="shared" si="22"/>
        <v>0</v>
      </c>
      <c r="AD78" s="73"/>
      <c r="AE78" s="74">
        <f t="shared" si="7"/>
        <v>0</v>
      </c>
      <c r="AF78" s="73"/>
      <c r="AG78" s="74">
        <f t="shared" si="15"/>
        <v>0</v>
      </c>
      <c r="AH78" s="82">
        <f t="shared" si="8"/>
        <v>1303.75</v>
      </c>
      <c r="AI78" s="74"/>
      <c r="AJ78" s="147">
        <f t="shared" si="16"/>
        <v>1303.75</v>
      </c>
      <c r="AK78" s="141"/>
    </row>
    <row r="79" spans="1:37" ht="15" customHeight="1" x14ac:dyDescent="0.2">
      <c r="A79" s="84" t="s">
        <v>293</v>
      </c>
      <c r="B79" s="14" t="s">
        <v>65</v>
      </c>
      <c r="C79" s="18" t="s">
        <v>5</v>
      </c>
      <c r="D79" s="19">
        <v>118</v>
      </c>
      <c r="E79" s="20">
        <f t="shared" si="9"/>
        <v>2</v>
      </c>
      <c r="F79" s="73"/>
      <c r="G79" s="74">
        <f t="shared" si="17"/>
        <v>0</v>
      </c>
      <c r="H79" s="73"/>
      <c r="I79" s="74">
        <f t="shared" ref="I79:I85" si="25">IF(D79="",0,D79*H79)</f>
        <v>0</v>
      </c>
      <c r="J79" s="73"/>
      <c r="K79" s="113">
        <f t="shared" si="10"/>
        <v>0</v>
      </c>
      <c r="L79" s="73">
        <v>2</v>
      </c>
      <c r="M79" s="113">
        <f t="shared" si="11"/>
        <v>236</v>
      </c>
      <c r="N79" s="73"/>
      <c r="O79" s="74">
        <f t="shared" si="12"/>
        <v>0</v>
      </c>
      <c r="P79" s="73"/>
      <c r="Q79" s="113">
        <f t="shared" si="23"/>
        <v>0</v>
      </c>
      <c r="R79" s="73"/>
      <c r="S79" s="113">
        <f t="shared" ref="S79:S85" si="26">IF($D79="",0,$D79*R79)</f>
        <v>0</v>
      </c>
      <c r="T79" s="73"/>
      <c r="U79" s="74">
        <f t="shared" si="24"/>
        <v>0</v>
      </c>
      <c r="V79" s="73"/>
      <c r="W79" s="113">
        <f>IF($D79="",0,$D79*V79)</f>
        <v>0</v>
      </c>
      <c r="X79" s="73"/>
      <c r="Y79" s="113">
        <f>IF($D79="",0,$D79*X79)</f>
        <v>0</v>
      </c>
      <c r="Z79" s="73"/>
      <c r="AA79" s="74">
        <f>IF(D79="",0,D79*Z79)</f>
        <v>0</v>
      </c>
      <c r="AB79" s="73"/>
      <c r="AC79" s="74">
        <f t="shared" si="22"/>
        <v>0</v>
      </c>
      <c r="AD79" s="73"/>
      <c r="AE79" s="74">
        <f t="shared" ref="AE79:AE85" si="27">IF(D79="",0,D79*AD79)</f>
        <v>0</v>
      </c>
      <c r="AF79" s="73"/>
      <c r="AG79" s="74">
        <f t="shared" si="15"/>
        <v>0</v>
      </c>
      <c r="AH79" s="82">
        <f t="shared" ref="AH79:AH85" si="28">IF(D79="",0,D79*E79)</f>
        <v>236</v>
      </c>
      <c r="AI79" s="74"/>
      <c r="AJ79" s="147">
        <f t="shared" si="16"/>
        <v>236</v>
      </c>
      <c r="AK79" s="141"/>
    </row>
    <row r="80" spans="1:37" ht="15" customHeight="1" x14ac:dyDescent="0.2">
      <c r="A80" s="84" t="s">
        <v>300</v>
      </c>
      <c r="B80" s="14" t="s">
        <v>65</v>
      </c>
      <c r="C80" s="18" t="s">
        <v>6</v>
      </c>
      <c r="D80" s="19">
        <v>100</v>
      </c>
      <c r="E80" s="20">
        <f t="shared" ref="E80:E86" si="29">SUM(F80++H80+J80+L80+N80+P80+R80+T80+V80+X80+Z80+AB80+AD80+AF80)</f>
        <v>0</v>
      </c>
      <c r="F80" s="73"/>
      <c r="G80" s="74">
        <f t="shared" si="17"/>
        <v>0</v>
      </c>
      <c r="H80" s="73"/>
      <c r="I80" s="74">
        <f t="shared" si="25"/>
        <v>0</v>
      </c>
      <c r="J80" s="174"/>
      <c r="K80" s="113">
        <f t="shared" ref="K80:K85" si="30">IF($D80="",0,$D80*J80)</f>
        <v>0</v>
      </c>
      <c r="L80" s="174"/>
      <c r="M80" s="113">
        <f t="shared" ref="M80:M85" si="31">IF($D80="",0,$D80*L80)</f>
        <v>0</v>
      </c>
      <c r="N80" s="73"/>
      <c r="O80" s="74">
        <f t="shared" ref="O80:O85" si="32">IF($D80="",0,$D80*N80)</f>
        <v>0</v>
      </c>
      <c r="P80" s="174"/>
      <c r="Q80" s="113">
        <f t="shared" si="23"/>
        <v>0</v>
      </c>
      <c r="R80" s="174"/>
      <c r="S80" s="113">
        <f t="shared" si="26"/>
        <v>0</v>
      </c>
      <c r="T80" s="73"/>
      <c r="U80" s="74">
        <f t="shared" si="24"/>
        <v>0</v>
      </c>
      <c r="V80" s="174"/>
      <c r="W80" s="113">
        <f t="shared" ref="W80:W85" si="33">IF($D80="",0,$D80*V80)</f>
        <v>0</v>
      </c>
      <c r="X80" s="73"/>
      <c r="Y80" s="113">
        <f t="shared" ref="Y80:Y85" si="34">IF($D80="",0,$D80*X80)</f>
        <v>0</v>
      </c>
      <c r="Z80" s="73"/>
      <c r="AA80" s="74">
        <f t="shared" ref="AA80:AA85" si="35">IF(D80="",0,D80*Z80)</f>
        <v>0</v>
      </c>
      <c r="AB80" s="73"/>
      <c r="AC80" s="74">
        <f t="shared" si="22"/>
        <v>0</v>
      </c>
      <c r="AD80" s="73"/>
      <c r="AE80" s="74">
        <f t="shared" si="27"/>
        <v>0</v>
      </c>
      <c r="AF80" s="73"/>
      <c r="AG80" s="74">
        <f t="shared" ref="AG80:AG86" si="36">IF(D80="",0,D80*AF80)</f>
        <v>0</v>
      </c>
      <c r="AH80" s="82">
        <f t="shared" si="28"/>
        <v>0</v>
      </c>
      <c r="AI80" s="74"/>
      <c r="AJ80" s="147">
        <f t="shared" ref="AJ80:AJ86" si="37">SUM(AH80+AI80)</f>
        <v>0</v>
      </c>
      <c r="AK80" s="141"/>
    </row>
    <row r="81" spans="1:37" ht="15" customHeight="1" x14ac:dyDescent="0.2">
      <c r="A81" s="84" t="s">
        <v>302</v>
      </c>
      <c r="B81" s="14" t="s">
        <v>65</v>
      </c>
      <c r="C81" s="18" t="s">
        <v>9</v>
      </c>
      <c r="D81" s="19">
        <v>35</v>
      </c>
      <c r="E81" s="20">
        <f t="shared" si="29"/>
        <v>20.25</v>
      </c>
      <c r="F81" s="73"/>
      <c r="G81" s="74">
        <f>IF(D81="",0,D81*F81)</f>
        <v>0</v>
      </c>
      <c r="H81" s="73"/>
      <c r="I81" s="74">
        <f t="shared" si="25"/>
        <v>0</v>
      </c>
      <c r="J81" s="174"/>
      <c r="K81" s="113">
        <f t="shared" si="30"/>
        <v>0</v>
      </c>
      <c r="L81" s="174"/>
      <c r="M81" s="113">
        <f t="shared" si="31"/>
        <v>0</v>
      </c>
      <c r="N81" s="73"/>
      <c r="O81" s="74">
        <f t="shared" si="32"/>
        <v>0</v>
      </c>
      <c r="P81" s="174"/>
      <c r="Q81" s="113">
        <f t="shared" si="23"/>
        <v>0</v>
      </c>
      <c r="R81" s="174">
        <v>20.25</v>
      </c>
      <c r="S81" s="113">
        <f t="shared" si="26"/>
        <v>708.75</v>
      </c>
      <c r="T81" s="73"/>
      <c r="U81" s="74">
        <f t="shared" si="24"/>
        <v>0</v>
      </c>
      <c r="V81" s="174"/>
      <c r="W81" s="113">
        <f t="shared" si="33"/>
        <v>0</v>
      </c>
      <c r="X81" s="73"/>
      <c r="Y81" s="113">
        <f t="shared" si="34"/>
        <v>0</v>
      </c>
      <c r="Z81" s="73"/>
      <c r="AA81" s="74">
        <f t="shared" si="35"/>
        <v>0</v>
      </c>
      <c r="AB81" s="73"/>
      <c r="AC81" s="74">
        <f t="shared" si="22"/>
        <v>0</v>
      </c>
      <c r="AD81" s="73"/>
      <c r="AE81" s="74">
        <f t="shared" si="27"/>
        <v>0</v>
      </c>
      <c r="AF81" s="73"/>
      <c r="AG81" s="74">
        <f t="shared" si="36"/>
        <v>0</v>
      </c>
      <c r="AH81" s="82">
        <f t="shared" si="28"/>
        <v>708.75</v>
      </c>
      <c r="AI81" s="74"/>
      <c r="AJ81" s="147">
        <f t="shared" si="37"/>
        <v>708.75</v>
      </c>
      <c r="AK81" s="141"/>
    </row>
    <row r="82" spans="1:37" ht="15" customHeight="1" x14ac:dyDescent="0.2">
      <c r="A82" s="84" t="s">
        <v>321</v>
      </c>
      <c r="B82" s="14" t="s">
        <v>65</v>
      </c>
      <c r="C82" s="18" t="s">
        <v>9</v>
      </c>
      <c r="D82" s="19">
        <v>35</v>
      </c>
      <c r="E82" s="20">
        <f t="shared" si="29"/>
        <v>7.75</v>
      </c>
      <c r="F82" s="73"/>
      <c r="G82" s="74">
        <f>IF(D82="",0,D82*F82)</f>
        <v>0</v>
      </c>
      <c r="H82" s="73"/>
      <c r="I82" s="74">
        <f t="shared" si="25"/>
        <v>0</v>
      </c>
      <c r="J82" s="174"/>
      <c r="K82" s="113">
        <f t="shared" si="30"/>
        <v>0</v>
      </c>
      <c r="L82" s="174"/>
      <c r="M82" s="113">
        <f t="shared" si="31"/>
        <v>0</v>
      </c>
      <c r="N82" s="73"/>
      <c r="O82" s="74">
        <f t="shared" si="32"/>
        <v>0</v>
      </c>
      <c r="P82" s="174"/>
      <c r="Q82" s="113">
        <f t="shared" si="23"/>
        <v>0</v>
      </c>
      <c r="R82" s="174"/>
      <c r="S82" s="113">
        <f t="shared" si="26"/>
        <v>0</v>
      </c>
      <c r="T82" s="73"/>
      <c r="U82" s="74">
        <f t="shared" si="24"/>
        <v>0</v>
      </c>
      <c r="V82" s="174"/>
      <c r="W82" s="113">
        <f t="shared" si="33"/>
        <v>0</v>
      </c>
      <c r="X82" s="73">
        <v>7.75</v>
      </c>
      <c r="Y82" s="113">
        <f>IF($D82="",0,$D82*X82)</f>
        <v>271.25</v>
      </c>
      <c r="Z82" s="73"/>
      <c r="AA82" s="74">
        <f t="shared" si="35"/>
        <v>0</v>
      </c>
      <c r="AB82" s="73"/>
      <c r="AC82" s="74">
        <f t="shared" si="22"/>
        <v>0</v>
      </c>
      <c r="AD82" s="73"/>
      <c r="AE82" s="74">
        <f t="shared" si="27"/>
        <v>0</v>
      </c>
      <c r="AF82" s="73"/>
      <c r="AG82" s="74">
        <f t="shared" si="36"/>
        <v>0</v>
      </c>
      <c r="AH82" s="82">
        <f t="shared" si="28"/>
        <v>271.25</v>
      </c>
      <c r="AI82" s="74"/>
      <c r="AJ82" s="147">
        <f t="shared" si="37"/>
        <v>271.25</v>
      </c>
      <c r="AK82" s="141"/>
    </row>
    <row r="83" spans="1:37" ht="15" customHeight="1" x14ac:dyDescent="0.2">
      <c r="A83" s="84" t="s">
        <v>301</v>
      </c>
      <c r="B83" s="14" t="s">
        <v>65</v>
      </c>
      <c r="C83" s="18" t="s">
        <v>7</v>
      </c>
      <c r="D83" s="19">
        <v>75</v>
      </c>
      <c r="E83" s="20">
        <f t="shared" si="29"/>
        <v>13.25</v>
      </c>
      <c r="F83" s="73"/>
      <c r="G83" s="74">
        <f>IF(D83="",0,D83*F83)</f>
        <v>0</v>
      </c>
      <c r="H83" s="73"/>
      <c r="I83" s="74">
        <f t="shared" si="25"/>
        <v>0</v>
      </c>
      <c r="J83" s="174"/>
      <c r="K83" s="113">
        <f t="shared" si="30"/>
        <v>0</v>
      </c>
      <c r="L83" s="174">
        <v>13.25</v>
      </c>
      <c r="M83" s="113">
        <f t="shared" si="31"/>
        <v>993.75</v>
      </c>
      <c r="N83" s="73"/>
      <c r="O83" s="74">
        <f t="shared" si="32"/>
        <v>0</v>
      </c>
      <c r="P83" s="174"/>
      <c r="Q83" s="113">
        <f t="shared" si="23"/>
        <v>0</v>
      </c>
      <c r="R83" s="174"/>
      <c r="S83" s="113">
        <f t="shared" si="26"/>
        <v>0</v>
      </c>
      <c r="T83" s="73"/>
      <c r="U83" s="74">
        <f t="shared" si="24"/>
        <v>0</v>
      </c>
      <c r="V83" s="174"/>
      <c r="W83" s="113">
        <f t="shared" si="33"/>
        <v>0</v>
      </c>
      <c r="X83" s="73"/>
      <c r="Y83" s="113">
        <f t="shared" si="34"/>
        <v>0</v>
      </c>
      <c r="Z83" s="73"/>
      <c r="AA83" s="74">
        <f t="shared" si="35"/>
        <v>0</v>
      </c>
      <c r="AB83" s="73"/>
      <c r="AC83" s="74">
        <f t="shared" si="22"/>
        <v>0</v>
      </c>
      <c r="AD83" s="73"/>
      <c r="AE83" s="74">
        <f t="shared" si="27"/>
        <v>0</v>
      </c>
      <c r="AF83" s="73"/>
      <c r="AG83" s="74">
        <f t="shared" si="36"/>
        <v>0</v>
      </c>
      <c r="AH83" s="82">
        <f t="shared" si="28"/>
        <v>993.75</v>
      </c>
      <c r="AI83" s="74"/>
      <c r="AJ83" s="147">
        <f t="shared" si="37"/>
        <v>993.75</v>
      </c>
      <c r="AK83" s="141"/>
    </row>
    <row r="84" spans="1:37" s="14" customFormat="1" ht="15" customHeight="1" x14ac:dyDescent="0.2">
      <c r="A84" s="90" t="s">
        <v>303</v>
      </c>
      <c r="B84" s="14" t="s">
        <v>65</v>
      </c>
      <c r="C84" s="18" t="s">
        <v>8</v>
      </c>
      <c r="D84" s="170">
        <v>60</v>
      </c>
      <c r="E84" s="20">
        <f t="shared" si="29"/>
        <v>0</v>
      </c>
      <c r="F84" s="101"/>
      <c r="G84" s="74">
        <f>IF(D84="",0,D84*F84)</f>
        <v>0</v>
      </c>
      <c r="H84" s="101"/>
      <c r="I84" s="154">
        <f t="shared" si="25"/>
        <v>0</v>
      </c>
      <c r="J84" s="181"/>
      <c r="K84" s="156">
        <f t="shared" si="30"/>
        <v>0</v>
      </c>
      <c r="L84" s="181"/>
      <c r="M84" s="156">
        <f t="shared" si="31"/>
        <v>0</v>
      </c>
      <c r="N84" s="101"/>
      <c r="O84" s="154">
        <f t="shared" si="32"/>
        <v>0</v>
      </c>
      <c r="P84" s="181"/>
      <c r="Q84" s="156">
        <f t="shared" si="23"/>
        <v>0</v>
      </c>
      <c r="R84" s="181"/>
      <c r="S84" s="156">
        <f t="shared" si="26"/>
        <v>0</v>
      </c>
      <c r="T84" s="101"/>
      <c r="U84" s="154">
        <f t="shared" si="24"/>
        <v>0</v>
      </c>
      <c r="V84" s="181"/>
      <c r="W84" s="156">
        <f t="shared" si="33"/>
        <v>0</v>
      </c>
      <c r="X84" s="101"/>
      <c r="Y84" s="156">
        <f t="shared" si="34"/>
        <v>0</v>
      </c>
      <c r="Z84" s="101"/>
      <c r="AA84" s="154">
        <f t="shared" si="35"/>
        <v>0</v>
      </c>
      <c r="AB84" s="101"/>
      <c r="AC84" s="154">
        <f t="shared" si="22"/>
        <v>0</v>
      </c>
      <c r="AD84" s="101"/>
      <c r="AE84" s="154">
        <f t="shared" si="27"/>
        <v>0</v>
      </c>
      <c r="AF84" s="101"/>
      <c r="AG84" s="154">
        <f t="shared" si="36"/>
        <v>0</v>
      </c>
      <c r="AH84" s="158">
        <f t="shared" si="28"/>
        <v>0</v>
      </c>
      <c r="AI84" s="154"/>
      <c r="AJ84" s="147">
        <f t="shared" si="37"/>
        <v>0</v>
      </c>
      <c r="AK84" s="182"/>
    </row>
    <row r="85" spans="1:37" s="14" customFormat="1" ht="15" customHeight="1" x14ac:dyDescent="0.2">
      <c r="A85" s="90" t="s">
        <v>310</v>
      </c>
      <c r="B85" s="14" t="s">
        <v>65</v>
      </c>
      <c r="C85" s="18" t="s">
        <v>5</v>
      </c>
      <c r="D85" s="170">
        <v>118</v>
      </c>
      <c r="E85" s="20">
        <f t="shared" si="29"/>
        <v>0</v>
      </c>
      <c r="F85" s="101"/>
      <c r="G85" s="113">
        <f>IF(D85="",0,D85*F85)</f>
        <v>0</v>
      </c>
      <c r="H85" s="101"/>
      <c r="I85" s="154">
        <f t="shared" si="25"/>
        <v>0</v>
      </c>
      <c r="J85" s="181"/>
      <c r="K85" s="156">
        <f t="shared" si="30"/>
        <v>0</v>
      </c>
      <c r="L85" s="181"/>
      <c r="M85" s="156">
        <f t="shared" si="31"/>
        <v>0</v>
      </c>
      <c r="N85" s="101"/>
      <c r="O85" s="154">
        <f t="shared" si="32"/>
        <v>0</v>
      </c>
      <c r="P85" s="181"/>
      <c r="Q85" s="156">
        <f t="shared" si="23"/>
        <v>0</v>
      </c>
      <c r="R85" s="181"/>
      <c r="S85" s="156">
        <f t="shared" si="26"/>
        <v>0</v>
      </c>
      <c r="T85" s="101"/>
      <c r="U85" s="154">
        <f t="shared" si="24"/>
        <v>0</v>
      </c>
      <c r="V85" s="181"/>
      <c r="W85" s="156">
        <f t="shared" si="33"/>
        <v>0</v>
      </c>
      <c r="X85" s="101"/>
      <c r="Y85" s="156">
        <f t="shared" si="34"/>
        <v>0</v>
      </c>
      <c r="Z85" s="101"/>
      <c r="AA85" s="154">
        <f t="shared" si="35"/>
        <v>0</v>
      </c>
      <c r="AB85" s="101"/>
      <c r="AC85" s="154">
        <f t="shared" si="22"/>
        <v>0</v>
      </c>
      <c r="AD85" s="101"/>
      <c r="AE85" s="154">
        <f t="shared" si="27"/>
        <v>0</v>
      </c>
      <c r="AF85" s="181"/>
      <c r="AG85" s="154">
        <f t="shared" si="36"/>
        <v>0</v>
      </c>
      <c r="AH85" s="158">
        <f t="shared" si="28"/>
        <v>0</v>
      </c>
      <c r="AI85" s="154"/>
      <c r="AJ85" s="147">
        <f t="shared" si="37"/>
        <v>0</v>
      </c>
      <c r="AK85" s="182"/>
    </row>
    <row r="86" spans="1:37" s="62" customFormat="1" ht="15" customHeight="1" x14ac:dyDescent="0.2">
      <c r="A86" s="85"/>
      <c r="C86" s="63" t="s">
        <v>154</v>
      </c>
      <c r="D86" s="57"/>
      <c r="E86" s="20">
        <f t="shared" si="29"/>
        <v>632.5</v>
      </c>
      <c r="F86" s="144">
        <f>SUM(F13:F85)</f>
        <v>31.25</v>
      </c>
      <c r="G86" s="143"/>
      <c r="H86" s="75">
        <f>SUM(H13:H85)</f>
        <v>0</v>
      </c>
      <c r="I86" s="76"/>
      <c r="J86" s="94">
        <f>SUM(J13:J85)</f>
        <v>0</v>
      </c>
      <c r="K86" s="94"/>
      <c r="L86" s="94">
        <f>SUM(L13:L85)</f>
        <v>51.75</v>
      </c>
      <c r="M86" s="94"/>
      <c r="N86" s="75">
        <f>SUM(N13:N85)</f>
        <v>0</v>
      </c>
      <c r="O86" s="76"/>
      <c r="P86" s="94">
        <f>SUM(P13:P85)</f>
        <v>0</v>
      </c>
      <c r="Q86" s="94"/>
      <c r="R86" s="94">
        <f>SUM(R13:R85)</f>
        <v>112</v>
      </c>
      <c r="S86" s="94"/>
      <c r="T86" s="75">
        <f>SUM(T13:T85)</f>
        <v>0</v>
      </c>
      <c r="U86" s="76"/>
      <c r="V86" s="94">
        <f>SUM(V13:V85)</f>
        <v>140.25</v>
      </c>
      <c r="W86" s="94"/>
      <c r="X86" s="94">
        <f>SUM(X13:X85)</f>
        <v>297.25</v>
      </c>
      <c r="Y86" s="94"/>
      <c r="Z86" s="75">
        <f>SUM(Z13:Z85)</f>
        <v>0</v>
      </c>
      <c r="AA86" s="76"/>
      <c r="AB86" s="75">
        <f>SUM(AB13:AB85)</f>
        <v>0</v>
      </c>
      <c r="AC86" s="76"/>
      <c r="AD86" s="75">
        <f>SUM(AD13:AD85)</f>
        <v>0</v>
      </c>
      <c r="AE86" s="76"/>
      <c r="AF86" s="194">
        <f>SUM(AF13:AF85)</f>
        <v>0</v>
      </c>
      <c r="AG86" s="76">
        <f t="shared" si="36"/>
        <v>0</v>
      </c>
      <c r="AH86" s="76"/>
      <c r="AI86" s="140"/>
      <c r="AJ86" s="148">
        <f t="shared" si="37"/>
        <v>0</v>
      </c>
      <c r="AK86" s="142"/>
    </row>
    <row r="87" spans="1:37" ht="4.5" customHeight="1" x14ac:dyDescent="0.2">
      <c r="A87" s="86"/>
      <c r="B87" s="40"/>
      <c r="C87" s="68"/>
      <c r="D87" s="69"/>
      <c r="E87" s="69"/>
      <c r="F87" s="69"/>
      <c r="G87" s="69"/>
      <c r="H87" s="77"/>
      <c r="I87" s="78"/>
      <c r="J87" s="69"/>
      <c r="K87" s="69"/>
      <c r="L87" s="69"/>
      <c r="M87" s="69"/>
      <c r="N87" s="77"/>
      <c r="O87" s="78"/>
      <c r="P87" s="69"/>
      <c r="Q87" s="69"/>
      <c r="R87" s="69"/>
      <c r="S87" s="69"/>
      <c r="T87" s="77"/>
      <c r="U87" s="78"/>
      <c r="V87" s="69"/>
      <c r="W87" s="69"/>
      <c r="X87" s="69"/>
      <c r="Y87" s="69"/>
      <c r="Z87" s="77"/>
      <c r="AA87" s="78"/>
      <c r="AB87" s="77"/>
      <c r="AC87" s="78"/>
      <c r="AD87" s="77"/>
      <c r="AE87" s="78"/>
      <c r="AF87" s="69"/>
      <c r="AG87" s="69"/>
      <c r="AH87" s="69"/>
      <c r="AI87" s="69"/>
      <c r="AJ87" s="78"/>
    </row>
    <row r="88" spans="1:37" ht="15" customHeight="1" x14ac:dyDescent="0.2">
      <c r="A88" s="65"/>
      <c r="B88" s="65"/>
      <c r="C88" s="66" t="s">
        <v>155</v>
      </c>
      <c r="D88" s="67"/>
      <c r="E88" s="19"/>
      <c r="F88" s="145"/>
      <c r="G88" s="146">
        <f ca="1">SUM(G13:G87)</f>
        <v>4005</v>
      </c>
      <c r="H88" s="79"/>
      <c r="I88" s="80">
        <f ca="1">SUM(I13:I87)</f>
        <v>0</v>
      </c>
      <c r="J88" s="95"/>
      <c r="K88" s="95">
        <f ca="1">SUM(K12:K87)</f>
        <v>0</v>
      </c>
      <c r="L88" s="95"/>
      <c r="M88" s="95">
        <f ca="1">SUM(M12:M87)</f>
        <v>3506.75</v>
      </c>
      <c r="N88" s="79"/>
      <c r="O88" s="80">
        <f ca="1">SUM(O13:O87)</f>
        <v>0</v>
      </c>
      <c r="P88" s="95"/>
      <c r="Q88" s="95">
        <f ca="1">SUM(Q12:Q87)</f>
        <v>0</v>
      </c>
      <c r="R88" s="95"/>
      <c r="S88" s="95">
        <f ca="1">SUM(S12:S87)</f>
        <v>10269.75</v>
      </c>
      <c r="T88" s="79"/>
      <c r="U88" s="80">
        <f ca="1">SUM(U13:U87)</f>
        <v>0</v>
      </c>
      <c r="V88" s="95"/>
      <c r="W88" s="95">
        <f ca="1">SUM(W12:W87)</f>
        <v>15847.5</v>
      </c>
      <c r="X88" s="95"/>
      <c r="Y88" s="95">
        <f ca="1">SUM(Y12:Y87)</f>
        <v>29731.75</v>
      </c>
      <c r="Z88" s="79"/>
      <c r="AA88" s="80">
        <f ca="1">SUM(AA13:AA87)</f>
        <v>0</v>
      </c>
      <c r="AB88" s="79"/>
      <c r="AC88" s="80">
        <f ca="1">SUM(AC13:AC87)</f>
        <v>0</v>
      </c>
      <c r="AD88" s="79"/>
      <c r="AE88" s="80">
        <f ca="1">SUM(AE13:AE87)</f>
        <v>0</v>
      </c>
      <c r="AF88" s="95"/>
      <c r="AG88" s="146">
        <f ca="1">SUM(AG13:AG87)</f>
        <v>0</v>
      </c>
      <c r="AH88" s="80">
        <f ca="1">SUM(G88+I88+K88+M88+O88+Q88+S88+U88+W88+Y88+AA88+AC88+AE88+AG88)</f>
        <v>63360.75</v>
      </c>
      <c r="AI88" s="137"/>
      <c r="AJ88" s="149"/>
    </row>
    <row r="89" spans="1:37" x14ac:dyDescent="0.2">
      <c r="C89" s="41" t="s">
        <v>24</v>
      </c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2">
        <f ca="1">SUM(AH13:AH85)</f>
        <v>63360.75</v>
      </c>
      <c r="AI89" s="3">
        <f>SUBTOTAL(9,AI13:AI87)</f>
        <v>0</v>
      </c>
      <c r="AJ89" s="136">
        <f ca="1">SUM(AH89+AI89)</f>
        <v>63360.75</v>
      </c>
    </row>
    <row r="90" spans="1:37" x14ac:dyDescent="0.2">
      <c r="C90" s="56"/>
      <c r="H90" s="56"/>
      <c r="I90" s="56"/>
      <c r="J90" s="56"/>
      <c r="K90" s="56"/>
      <c r="L90" s="56"/>
      <c r="M90" s="19"/>
      <c r="N90" s="56"/>
      <c r="O90" s="56"/>
      <c r="P90" s="56"/>
      <c r="Q90" s="56"/>
      <c r="R90" s="56"/>
      <c r="S90" s="19"/>
      <c r="T90" s="56"/>
      <c r="U90" s="56"/>
      <c r="V90" s="56"/>
      <c r="W90" s="19"/>
      <c r="X90" s="56"/>
      <c r="Y90" s="19"/>
      <c r="Z90" s="56"/>
      <c r="AA90" s="56"/>
      <c r="AB90" s="56"/>
      <c r="AC90" s="56"/>
      <c r="AD90" s="56"/>
      <c r="AE90" s="56"/>
      <c r="AF90" s="56"/>
      <c r="AG90" s="56"/>
    </row>
    <row r="91" spans="1:37" x14ac:dyDescent="0.2">
      <c r="A91" s="103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  <c r="AA91" s="19"/>
      <c r="AB91" s="19"/>
      <c r="AC91" s="19"/>
      <c r="AD91" s="19"/>
      <c r="AE91" s="19"/>
      <c r="AF91" s="19"/>
      <c r="AG91" s="19"/>
      <c r="AH91" s="19"/>
      <c r="AI91" s="141"/>
      <c r="AJ91" s="141"/>
    </row>
    <row r="100" spans="34:35" x14ac:dyDescent="0.2">
      <c r="AH100" s="21">
        <f>SUM(AH98-AH97)</f>
        <v>0</v>
      </c>
      <c r="AI100">
        <f>SUM(AI98-AI97)</f>
        <v>0</v>
      </c>
    </row>
  </sheetData>
  <autoFilter ref="A12:AH88"/>
  <mergeCells count="16">
    <mergeCell ref="Z10:AA10"/>
    <mergeCell ref="AB10:AC10"/>
    <mergeCell ref="AD10:AE10"/>
    <mergeCell ref="AF10:AG10"/>
    <mergeCell ref="N10:O10"/>
    <mergeCell ref="P10:Q10"/>
    <mergeCell ref="R10:S10"/>
    <mergeCell ref="T10:U10"/>
    <mergeCell ref="V10:W10"/>
    <mergeCell ref="X10:Y10"/>
    <mergeCell ref="L10:M10"/>
    <mergeCell ref="B6:D6"/>
    <mergeCell ref="B8:D8"/>
    <mergeCell ref="F10:G10"/>
    <mergeCell ref="H10:I10"/>
    <mergeCell ref="J10:K10"/>
  </mergeCells>
  <dataValidations count="3">
    <dataValidation type="list" allowBlank="1" showInputMessage="1" showErrorMessage="1" sqref="A13:A88">
      <formula1>Name</formula1>
    </dataValidation>
    <dataValidation type="list" allowBlank="1" showInputMessage="1" showErrorMessage="1" sqref="D12">
      <formula1>Jahr</formula1>
    </dataValidation>
    <dataValidation type="list" allowBlank="1" showInputMessage="1" showErrorMessage="1" sqref="C12">
      <formula1>Kategorie</formula1>
    </dataValidation>
  </dataValidations>
  <pageMargins left="0.70866141732283472" right="0.15748031496062992" top="0.51181102362204722" bottom="0.31496062992125984" header="0.19685039370078741" footer="0.15748031496062992"/>
  <pageSetup paperSize="8" scale="56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colBreaks count="1" manualBreakCount="1">
    <brk id="33" max="90" man="1"/>
  </colBreaks>
  <legacyDrawingHF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AK101"/>
  <sheetViews>
    <sheetView view="pageBreakPreview" topLeftCell="A52" zoomScale="110" zoomScaleNormal="110" zoomScaleSheetLayoutView="110" workbookViewId="0">
      <pane xSplit="1" topLeftCell="P1" activePane="topRight" state="frozen"/>
      <selection pane="topRight" activeCell="B1" sqref="B1"/>
    </sheetView>
  </sheetViews>
  <sheetFormatPr baseColWidth="10" defaultRowHeight="12.75" x14ac:dyDescent="0.2"/>
  <cols>
    <col min="1" max="1" width="19.7109375" customWidth="1"/>
    <col min="2" max="2" width="9.7109375" customWidth="1"/>
    <col min="3" max="3" width="10" style="4" customWidth="1"/>
    <col min="4" max="33" width="9.7109375" style="21" customWidth="1"/>
    <col min="34" max="34" width="11.85546875" style="21" customWidth="1"/>
    <col min="35" max="35" width="9.7109375" customWidth="1"/>
  </cols>
  <sheetData>
    <row r="1" spans="1:36" x14ac:dyDescent="0.2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</row>
    <row r="2" spans="1:36" s="15" customFormat="1" ht="15" customHeight="1" x14ac:dyDescent="0.25">
      <c r="A2" s="100" t="s">
        <v>282</v>
      </c>
    </row>
    <row r="3" spans="1:36" s="15" customFormat="1" ht="14.25" x14ac:dyDescent="0.2">
      <c r="A3" s="99"/>
    </row>
    <row r="4" spans="1:36" s="15" customFormat="1" ht="15" x14ac:dyDescent="0.25">
      <c r="A4" s="100" t="s">
        <v>158</v>
      </c>
      <c r="B4" s="207" t="str">
        <f>IF(Vertragsdaten!B6="","",Vertragsdaten!B6)</f>
        <v>EP SIEP</v>
      </c>
      <c r="C4" s="207"/>
      <c r="D4" s="207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59"/>
      <c r="AH4" s="59"/>
      <c r="AI4" s="59"/>
    </row>
    <row r="5" spans="1:36" s="15" customFormat="1" ht="8.25" customHeight="1" x14ac:dyDescent="0.25">
      <c r="A5" s="100"/>
      <c r="B5" s="89"/>
      <c r="C5" s="89"/>
      <c r="D5" s="89"/>
    </row>
    <row r="6" spans="1:36" s="15" customFormat="1" ht="15" x14ac:dyDescent="0.25">
      <c r="A6" s="100" t="s">
        <v>159</v>
      </c>
      <c r="B6" s="325" t="str">
        <f>Vertragsdaten!B8</f>
        <v>070017/000025</v>
      </c>
      <c r="C6" s="325"/>
      <c r="D6" s="325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83"/>
      <c r="AI6" s="83"/>
    </row>
    <row r="7" spans="1:36" s="15" customFormat="1" ht="15" customHeight="1" x14ac:dyDescent="0.25">
      <c r="A7" s="100"/>
      <c r="AH7" s="64"/>
      <c r="AI7" s="64"/>
    </row>
    <row r="8" spans="1:36" s="8" customFormat="1" ht="15" x14ac:dyDescent="0.25">
      <c r="A8" s="100" t="s">
        <v>160</v>
      </c>
      <c r="B8" s="328">
        <v>42887</v>
      </c>
      <c r="C8" s="329"/>
      <c r="D8" s="32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83"/>
      <c r="AI8" s="83"/>
    </row>
    <row r="9" spans="1:36" x14ac:dyDescent="0.2">
      <c r="A9" s="65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</row>
    <row r="10" spans="1:36" s="128" customFormat="1" ht="27.75" customHeight="1" x14ac:dyDescent="0.2">
      <c r="A10" s="127"/>
      <c r="F10" s="326" t="s">
        <v>284</v>
      </c>
      <c r="G10" s="330"/>
      <c r="H10" s="326" t="s">
        <v>276</v>
      </c>
      <c r="I10" s="330"/>
      <c r="J10" s="326" t="s">
        <v>277</v>
      </c>
      <c r="K10" s="330"/>
      <c r="L10" s="326" t="s">
        <v>313</v>
      </c>
      <c r="M10" s="330"/>
      <c r="N10" s="326" t="s">
        <v>274</v>
      </c>
      <c r="O10" s="330"/>
      <c r="P10" s="326" t="s">
        <v>279</v>
      </c>
      <c r="Q10" s="330"/>
      <c r="R10" s="326" t="s">
        <v>314</v>
      </c>
      <c r="S10" s="330"/>
      <c r="T10" s="326" t="s">
        <v>275</v>
      </c>
      <c r="U10" s="330"/>
      <c r="V10" s="326" t="s">
        <v>278</v>
      </c>
      <c r="W10" s="330"/>
      <c r="X10" s="326" t="s">
        <v>311</v>
      </c>
      <c r="Y10" s="330"/>
      <c r="Z10" s="326" t="s">
        <v>199</v>
      </c>
      <c r="AA10" s="331"/>
      <c r="AB10" s="326" t="s">
        <v>200</v>
      </c>
      <c r="AC10" s="327"/>
      <c r="AD10" s="326" t="s">
        <v>201</v>
      </c>
      <c r="AE10" s="327"/>
      <c r="AF10" s="332" t="s">
        <v>305</v>
      </c>
      <c r="AG10" s="333"/>
      <c r="AH10" s="131"/>
      <c r="AI10" s="133" t="s">
        <v>280</v>
      </c>
      <c r="AJ10" s="208" t="s">
        <v>281</v>
      </c>
    </row>
    <row r="11" spans="1:36" ht="3.75" hidden="1" customHeight="1" x14ac:dyDescent="0.2">
      <c r="C11" s="4" t="str">
        <f>VLOOKUP(C12,'MA-Liste'!A192:B198,2,FALSE)</f>
        <v>$K:$K</v>
      </c>
      <c r="D11">
        <f>VLOOKUP(D12,Vertragsdaten!A37:B42,2,FALSE)</f>
        <v>2</v>
      </c>
      <c r="E11"/>
      <c r="F11"/>
      <c r="G11"/>
      <c r="H11" s="70"/>
      <c r="I11" s="71"/>
      <c r="J11" s="65"/>
      <c r="K11" s="65"/>
      <c r="L11" s="65"/>
      <c r="M11" s="65"/>
      <c r="N11" s="70"/>
      <c r="O11" s="71"/>
      <c r="P11" s="65"/>
      <c r="Q11" s="65"/>
      <c r="R11" s="65"/>
      <c r="S11" s="65"/>
      <c r="T11" s="70"/>
      <c r="U11" s="71"/>
      <c r="V11" s="65"/>
      <c r="W11" s="65"/>
      <c r="X11" s="65"/>
      <c r="Y11" s="65"/>
      <c r="Z11" s="70"/>
      <c r="AA11" s="71"/>
      <c r="AB11" s="70"/>
      <c r="AC11" s="71"/>
      <c r="AD11" s="70"/>
      <c r="AE11" s="71"/>
      <c r="AF11" s="65"/>
      <c r="AG11" s="65"/>
      <c r="AH11"/>
      <c r="AI11" s="1"/>
      <c r="AJ11" s="134"/>
    </row>
    <row r="12" spans="1:36" s="1" customFormat="1" ht="31.5" customHeight="1" x14ac:dyDescent="0.2">
      <c r="A12" s="44" t="s">
        <v>23</v>
      </c>
      <c r="B12" s="45" t="s">
        <v>18</v>
      </c>
      <c r="C12" s="87" t="str">
        <f>'MA-Liste'!K7</f>
        <v>Kategorie</v>
      </c>
      <c r="D12" s="88" t="s">
        <v>157</v>
      </c>
      <c r="E12" s="60" t="s">
        <v>152</v>
      </c>
      <c r="F12" s="60" t="s">
        <v>22</v>
      </c>
      <c r="G12" s="60" t="s">
        <v>156</v>
      </c>
      <c r="H12" s="72" t="s">
        <v>22</v>
      </c>
      <c r="I12" s="46" t="s">
        <v>156</v>
      </c>
      <c r="J12" s="112" t="s">
        <v>22</v>
      </c>
      <c r="K12" s="112" t="s">
        <v>156</v>
      </c>
      <c r="L12" s="112" t="s">
        <v>22</v>
      </c>
      <c r="M12" s="112" t="s">
        <v>156</v>
      </c>
      <c r="N12" s="72" t="s">
        <v>22</v>
      </c>
      <c r="O12" s="46" t="s">
        <v>156</v>
      </c>
      <c r="P12" s="112" t="s">
        <v>22</v>
      </c>
      <c r="Q12" s="112" t="s">
        <v>156</v>
      </c>
      <c r="R12" s="112" t="s">
        <v>22</v>
      </c>
      <c r="S12" s="112" t="s">
        <v>156</v>
      </c>
      <c r="T12" s="72" t="s">
        <v>22</v>
      </c>
      <c r="U12" s="46" t="s">
        <v>156</v>
      </c>
      <c r="V12" s="112" t="s">
        <v>22</v>
      </c>
      <c r="W12" s="112" t="s">
        <v>156</v>
      </c>
      <c r="X12" s="112" t="s">
        <v>22</v>
      </c>
      <c r="Y12" s="112" t="s">
        <v>156</v>
      </c>
      <c r="Z12" s="81" t="s">
        <v>22</v>
      </c>
      <c r="AA12" s="13" t="s">
        <v>156</v>
      </c>
      <c r="AB12" s="81" t="s">
        <v>22</v>
      </c>
      <c r="AC12" s="13" t="s">
        <v>156</v>
      </c>
      <c r="AD12" s="81" t="s">
        <v>22</v>
      </c>
      <c r="AE12" s="13" t="s">
        <v>156</v>
      </c>
      <c r="AF12" s="183" t="s">
        <v>22</v>
      </c>
      <c r="AG12" s="183" t="s">
        <v>156</v>
      </c>
      <c r="AH12" s="130" t="s">
        <v>153</v>
      </c>
      <c r="AI12" s="132" t="s">
        <v>285</v>
      </c>
      <c r="AJ12" s="135"/>
    </row>
    <row r="13" spans="1:36" ht="15" customHeight="1" x14ac:dyDescent="0.2">
      <c r="A13" s="90" t="s">
        <v>145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65" ca="1" si="0">IF(OR($C13="",$C13=0),"",VLOOKUP($C13,Ansätze,$D$11,FALSE))</f>
        <v>140</v>
      </c>
      <c r="E13" s="20">
        <f>SUM(F13++H13+J13+L13+N13+P13+R13+T13+V13+X13+Z13+AB13+AD13+AF13)</f>
        <v>26</v>
      </c>
      <c r="F13" s="73">
        <v>26</v>
      </c>
      <c r="G13" s="74">
        <f ca="1">IF(D13="",0,D13*F13)</f>
        <v>3640</v>
      </c>
      <c r="H13" s="73"/>
      <c r="I13" s="74">
        <f t="shared" ref="I13:I78" ca="1" si="1">IF(D13="",0,D13*H13)</f>
        <v>0</v>
      </c>
      <c r="J13" s="73"/>
      <c r="K13" s="113">
        <f ca="1">IF($D13="",0,$D13*J13)</f>
        <v>0</v>
      </c>
      <c r="L13" s="73"/>
      <c r="M13" s="113">
        <f ca="1">IF($D13="",0,$D13*L13)</f>
        <v>0</v>
      </c>
      <c r="N13" s="73"/>
      <c r="O13" s="74">
        <f ca="1">IF($D13="",0,$D13*N13)</f>
        <v>0</v>
      </c>
      <c r="P13" s="73"/>
      <c r="Q13" s="113">
        <f t="shared" ref="Q13:Q44" ca="1" si="2">IF($D13="",0,$D13*P13)</f>
        <v>0</v>
      </c>
      <c r="R13" s="73"/>
      <c r="S13" s="113">
        <f t="shared" ref="S13:S78" ca="1" si="3">IF($D13="",0,$D13*R13)</f>
        <v>0</v>
      </c>
      <c r="T13" s="101"/>
      <c r="U13" s="74">
        <f t="shared" ref="U13:U44" ca="1" si="4">IF($D13="",0,$D13*T13)</f>
        <v>0</v>
      </c>
      <c r="V13" s="73"/>
      <c r="W13" s="113">
        <f ca="1">IF($D13="",0,$D13*V13)</f>
        <v>0</v>
      </c>
      <c r="X13" s="73"/>
      <c r="Y13" s="113">
        <f ca="1">IF($D13="",0,$D13*X13)</f>
        <v>0</v>
      </c>
      <c r="Z13" s="73"/>
      <c r="AA13" s="74">
        <f t="shared" ref="AA13:AA40" ca="1" si="5">IF(D13="",0,D13*Z13)</f>
        <v>0</v>
      </c>
      <c r="AB13" s="73"/>
      <c r="AC13" s="74">
        <f t="shared" ref="AC13:AC40" ca="1" si="6">IF(D13="",0,D13*AB13)</f>
        <v>0</v>
      </c>
      <c r="AD13" s="73"/>
      <c r="AE13" s="74">
        <f t="shared" ref="AE13:AE78" ca="1" si="7">IF(D13="",0,D13*AD13)</f>
        <v>0</v>
      </c>
      <c r="AF13" s="73"/>
      <c r="AG13" s="74">
        <f ca="1">IF(D13="",0,D13*AF13)</f>
        <v>0</v>
      </c>
      <c r="AH13" s="82">
        <f t="shared" ref="AH13:AH78" ca="1" si="8">IF(D13="",0,D13*E13)</f>
        <v>3640</v>
      </c>
      <c r="AI13" s="74"/>
      <c r="AJ13" s="138">
        <f ca="1">SUM(AH13+AI13)</f>
        <v>3640</v>
      </c>
    </row>
    <row r="14" spans="1:36" ht="15" customHeight="1" x14ac:dyDescent="0.2">
      <c r="A14" s="90" t="s">
        <v>162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79" si="9">SUM(F14++H14+J14+L14+N14+P14+R14+T14+V14+X14+Z14+AB14+AD14+AF14)</f>
        <v>0</v>
      </c>
      <c r="F14" s="73"/>
      <c r="G14" s="74">
        <f ca="1">IF(D14="",0,D14*F14)</f>
        <v>0</v>
      </c>
      <c r="H14" s="73"/>
      <c r="I14" s="74">
        <f t="shared" ca="1" si="1"/>
        <v>0</v>
      </c>
      <c r="J14" s="73"/>
      <c r="K14" s="113">
        <f t="shared" ref="K14:K79" ca="1" si="10">IF($D14="",0,$D14*J14)</f>
        <v>0</v>
      </c>
      <c r="L14" s="73"/>
      <c r="M14" s="113">
        <f t="shared" ref="M14:M79" ca="1" si="11">IF($D14="",0,$D14*L14)</f>
        <v>0</v>
      </c>
      <c r="N14" s="73"/>
      <c r="O14" s="74">
        <f t="shared" ref="O14:O79" ca="1" si="12">IF($D14="",0,$D14*N14)</f>
        <v>0</v>
      </c>
      <c r="P14" s="73"/>
      <c r="Q14" s="113">
        <f t="shared" ca="1" si="2"/>
        <v>0</v>
      </c>
      <c r="R14" s="73"/>
      <c r="S14" s="113">
        <f t="shared" ca="1" si="3"/>
        <v>0</v>
      </c>
      <c r="T14" s="101"/>
      <c r="U14" s="74">
        <f t="shared" ca="1" si="4"/>
        <v>0</v>
      </c>
      <c r="V14" s="73"/>
      <c r="W14" s="113">
        <f t="shared" ref="W14:W78" ca="1" si="13">IF($D14="",0,$D14*V14)</f>
        <v>0</v>
      </c>
      <c r="X14" s="73"/>
      <c r="Y14" s="113">
        <f t="shared" ref="Y14:Y78" ca="1" si="14">IF($D14="",0,$D14*X14)</f>
        <v>0</v>
      </c>
      <c r="Z14" s="73"/>
      <c r="AA14" s="74">
        <f t="shared" ca="1" si="5"/>
        <v>0</v>
      </c>
      <c r="AB14" s="73"/>
      <c r="AC14" s="74">
        <f t="shared" ca="1" si="6"/>
        <v>0</v>
      </c>
      <c r="AD14" s="73"/>
      <c r="AE14" s="74">
        <f t="shared" ca="1" si="7"/>
        <v>0</v>
      </c>
      <c r="AF14" s="73"/>
      <c r="AG14" s="74">
        <f t="shared" ref="AG14:AG79" ca="1" si="15">IF(D14="",0,D14*AF14)</f>
        <v>0</v>
      </c>
      <c r="AH14" s="82">
        <f t="shared" ca="1" si="8"/>
        <v>0</v>
      </c>
      <c r="AI14" s="74"/>
      <c r="AJ14" s="139">
        <f t="shared" ref="AJ14:AJ79" ca="1" si="16">SUM(AH14+AI14)</f>
        <v>0</v>
      </c>
    </row>
    <row r="15" spans="1:36" ht="15" customHeight="1" x14ac:dyDescent="0.2">
      <c r="A15" s="90" t="s">
        <v>146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9"/>
        <v>1.5</v>
      </c>
      <c r="F15" s="73"/>
      <c r="G15" s="74">
        <f t="shared" ref="G15:G80" ca="1" si="17">IF(D15="",0,D15*F15)</f>
        <v>0</v>
      </c>
      <c r="H15" s="73"/>
      <c r="I15" s="74">
        <f t="shared" ca="1" si="1"/>
        <v>0</v>
      </c>
      <c r="J15" s="73"/>
      <c r="K15" s="113">
        <f t="shared" ca="1" si="10"/>
        <v>0</v>
      </c>
      <c r="L15" s="73">
        <v>1.5</v>
      </c>
      <c r="M15" s="113">
        <f t="shared" ca="1" si="11"/>
        <v>177</v>
      </c>
      <c r="N15" s="73"/>
      <c r="O15" s="74">
        <f t="shared" ca="1" si="12"/>
        <v>0</v>
      </c>
      <c r="P15" s="73"/>
      <c r="Q15" s="113">
        <f t="shared" ca="1" si="2"/>
        <v>0</v>
      </c>
      <c r="R15" s="73"/>
      <c r="S15" s="113">
        <f t="shared" ca="1" si="3"/>
        <v>0</v>
      </c>
      <c r="T15" s="101"/>
      <c r="U15" s="74">
        <f t="shared" ca="1" si="4"/>
        <v>0</v>
      </c>
      <c r="V15" s="73"/>
      <c r="W15" s="113">
        <f t="shared" ca="1" si="13"/>
        <v>0</v>
      </c>
      <c r="X15" s="73"/>
      <c r="Y15" s="113">
        <f t="shared" ca="1" si="14"/>
        <v>0</v>
      </c>
      <c r="Z15" s="73"/>
      <c r="AA15" s="74">
        <f t="shared" ca="1" si="5"/>
        <v>0</v>
      </c>
      <c r="AB15" s="73"/>
      <c r="AC15" s="74">
        <f t="shared" ca="1" si="6"/>
        <v>0</v>
      </c>
      <c r="AD15" s="73"/>
      <c r="AE15" s="74">
        <f t="shared" ca="1" si="7"/>
        <v>0</v>
      </c>
      <c r="AF15" s="73"/>
      <c r="AG15" s="74">
        <f t="shared" ca="1" si="15"/>
        <v>0</v>
      </c>
      <c r="AH15" s="82">
        <f t="shared" ca="1" si="8"/>
        <v>177</v>
      </c>
      <c r="AI15" s="74"/>
      <c r="AJ15" s="139">
        <f t="shared" ca="1" si="16"/>
        <v>177</v>
      </c>
    </row>
    <row r="16" spans="1:36" ht="15" customHeight="1" x14ac:dyDescent="0.2">
      <c r="A16" s="90" t="s">
        <v>149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9"/>
        <v>0</v>
      </c>
      <c r="F16" s="73"/>
      <c r="G16" s="74">
        <f t="shared" ca="1" si="17"/>
        <v>0</v>
      </c>
      <c r="H16" s="73"/>
      <c r="I16" s="74">
        <f t="shared" ca="1" si="1"/>
        <v>0</v>
      </c>
      <c r="J16" s="73"/>
      <c r="K16" s="113">
        <f t="shared" ca="1" si="10"/>
        <v>0</v>
      </c>
      <c r="L16" s="73"/>
      <c r="M16" s="113">
        <f t="shared" ca="1" si="11"/>
        <v>0</v>
      </c>
      <c r="N16" s="73"/>
      <c r="O16" s="74">
        <f t="shared" ca="1" si="12"/>
        <v>0</v>
      </c>
      <c r="P16" s="73"/>
      <c r="Q16" s="113">
        <f t="shared" ca="1" si="2"/>
        <v>0</v>
      </c>
      <c r="R16" s="73"/>
      <c r="S16" s="113">
        <f t="shared" ca="1" si="3"/>
        <v>0</v>
      </c>
      <c r="T16" s="101"/>
      <c r="U16" s="74">
        <f t="shared" ca="1" si="4"/>
        <v>0</v>
      </c>
      <c r="V16" s="73"/>
      <c r="W16" s="113">
        <f t="shared" ca="1" si="13"/>
        <v>0</v>
      </c>
      <c r="X16" s="73"/>
      <c r="Y16" s="113">
        <f t="shared" ca="1" si="14"/>
        <v>0</v>
      </c>
      <c r="Z16" s="73"/>
      <c r="AA16" s="74">
        <f t="shared" ca="1" si="5"/>
        <v>0</v>
      </c>
      <c r="AB16" s="73"/>
      <c r="AC16" s="74">
        <f t="shared" ca="1" si="6"/>
        <v>0</v>
      </c>
      <c r="AD16" s="73"/>
      <c r="AE16" s="74">
        <f t="shared" ca="1" si="7"/>
        <v>0</v>
      </c>
      <c r="AF16" s="73"/>
      <c r="AG16" s="74">
        <f t="shared" ca="1" si="15"/>
        <v>0</v>
      </c>
      <c r="AH16" s="82">
        <f t="shared" ca="1" si="8"/>
        <v>0</v>
      </c>
      <c r="AI16" s="74"/>
      <c r="AJ16" s="139">
        <f t="shared" ca="1" si="16"/>
        <v>0</v>
      </c>
    </row>
    <row r="17" spans="1:36" ht="15" customHeight="1" x14ac:dyDescent="0.2">
      <c r="A17" s="90" t="s">
        <v>236</v>
      </c>
      <c r="B17" t="s">
        <v>65</v>
      </c>
      <c r="C17" s="4" t="s">
        <v>4</v>
      </c>
      <c r="D17" s="19">
        <f t="shared" si="0"/>
        <v>140</v>
      </c>
      <c r="E17" s="20">
        <f t="shared" si="9"/>
        <v>0</v>
      </c>
      <c r="F17" s="73"/>
      <c r="G17" s="74">
        <f t="shared" si="17"/>
        <v>0</v>
      </c>
      <c r="H17" s="73"/>
      <c r="I17" s="74">
        <f t="shared" si="1"/>
        <v>0</v>
      </c>
      <c r="J17" s="73"/>
      <c r="K17" s="113">
        <f t="shared" si="10"/>
        <v>0</v>
      </c>
      <c r="L17" s="73"/>
      <c r="M17" s="113">
        <f t="shared" si="11"/>
        <v>0</v>
      </c>
      <c r="N17" s="73"/>
      <c r="O17" s="74">
        <f t="shared" si="12"/>
        <v>0</v>
      </c>
      <c r="P17" s="73"/>
      <c r="Q17" s="113">
        <f t="shared" si="2"/>
        <v>0</v>
      </c>
      <c r="R17" s="73"/>
      <c r="S17" s="113">
        <f t="shared" si="3"/>
        <v>0</v>
      </c>
      <c r="T17" s="101"/>
      <c r="U17" s="74">
        <f t="shared" si="4"/>
        <v>0</v>
      </c>
      <c r="V17" s="73"/>
      <c r="W17" s="113">
        <f t="shared" si="13"/>
        <v>0</v>
      </c>
      <c r="X17" s="73"/>
      <c r="Y17" s="113">
        <f t="shared" si="14"/>
        <v>0</v>
      </c>
      <c r="Z17" s="73"/>
      <c r="AA17" s="74">
        <f t="shared" si="5"/>
        <v>0</v>
      </c>
      <c r="AB17" s="73"/>
      <c r="AC17" s="74">
        <f t="shared" si="6"/>
        <v>0</v>
      </c>
      <c r="AD17" s="73"/>
      <c r="AE17" s="74">
        <f t="shared" si="7"/>
        <v>0</v>
      </c>
      <c r="AF17" s="73"/>
      <c r="AG17" s="74">
        <f t="shared" si="15"/>
        <v>0</v>
      </c>
      <c r="AH17" s="82">
        <f t="shared" si="8"/>
        <v>0</v>
      </c>
      <c r="AI17" s="74"/>
      <c r="AJ17" s="139">
        <f t="shared" si="16"/>
        <v>0</v>
      </c>
    </row>
    <row r="18" spans="1:36" ht="15" customHeight="1" x14ac:dyDescent="0.2">
      <c r="A18" s="90" t="s">
        <v>151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 t="shared" si="9"/>
        <v>0</v>
      </c>
      <c r="F18" s="73"/>
      <c r="G18" s="74">
        <f t="shared" ca="1" si="17"/>
        <v>0</v>
      </c>
      <c r="H18" s="73"/>
      <c r="I18" s="74">
        <f t="shared" ca="1" si="1"/>
        <v>0</v>
      </c>
      <c r="J18" s="73"/>
      <c r="K18" s="113">
        <f t="shared" ca="1" si="10"/>
        <v>0</v>
      </c>
      <c r="L18" s="73"/>
      <c r="M18" s="113">
        <f t="shared" ca="1" si="11"/>
        <v>0</v>
      </c>
      <c r="N18" s="73"/>
      <c r="O18" s="74">
        <f t="shared" ca="1" si="12"/>
        <v>0</v>
      </c>
      <c r="P18" s="73"/>
      <c r="Q18" s="113">
        <f t="shared" ca="1" si="2"/>
        <v>0</v>
      </c>
      <c r="R18" s="73"/>
      <c r="S18" s="113">
        <f t="shared" ca="1" si="3"/>
        <v>0</v>
      </c>
      <c r="T18" s="101"/>
      <c r="U18" s="74">
        <f t="shared" ca="1" si="4"/>
        <v>0</v>
      </c>
      <c r="V18" s="73"/>
      <c r="W18" s="113">
        <f t="shared" ca="1" si="13"/>
        <v>0</v>
      </c>
      <c r="X18" s="73"/>
      <c r="Y18" s="113">
        <f t="shared" ca="1" si="14"/>
        <v>0</v>
      </c>
      <c r="Z18" s="73"/>
      <c r="AA18" s="74">
        <f t="shared" ca="1" si="5"/>
        <v>0</v>
      </c>
      <c r="AB18" s="73"/>
      <c r="AC18" s="74">
        <f t="shared" ca="1" si="6"/>
        <v>0</v>
      </c>
      <c r="AD18" s="73"/>
      <c r="AE18" s="74">
        <f t="shared" ca="1" si="7"/>
        <v>0</v>
      </c>
      <c r="AF18" s="73"/>
      <c r="AG18" s="74">
        <f t="shared" ca="1" si="15"/>
        <v>0</v>
      </c>
      <c r="AH18" s="82">
        <f t="shared" ca="1" si="8"/>
        <v>0</v>
      </c>
      <c r="AI18" s="74"/>
      <c r="AJ18" s="139">
        <f t="shared" ca="1" si="16"/>
        <v>0</v>
      </c>
    </row>
    <row r="19" spans="1:36" ht="15" customHeight="1" x14ac:dyDescent="0.2">
      <c r="A19" s="90" t="s">
        <v>164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si="9"/>
        <v>0</v>
      </c>
      <c r="F19" s="73"/>
      <c r="G19" s="74">
        <f t="shared" ca="1" si="17"/>
        <v>0</v>
      </c>
      <c r="H19" s="73"/>
      <c r="I19" s="74">
        <f t="shared" ca="1" si="1"/>
        <v>0</v>
      </c>
      <c r="J19" s="73"/>
      <c r="K19" s="113">
        <f t="shared" ca="1" si="10"/>
        <v>0</v>
      </c>
      <c r="L19" s="73"/>
      <c r="M19" s="113">
        <f t="shared" ca="1" si="11"/>
        <v>0</v>
      </c>
      <c r="N19" s="73"/>
      <c r="O19" s="74">
        <f t="shared" ca="1" si="12"/>
        <v>0</v>
      </c>
      <c r="P19" s="73"/>
      <c r="Q19" s="113">
        <f t="shared" ca="1" si="2"/>
        <v>0</v>
      </c>
      <c r="R19" s="73"/>
      <c r="S19" s="113">
        <f t="shared" ca="1" si="3"/>
        <v>0</v>
      </c>
      <c r="T19" s="101"/>
      <c r="U19" s="74">
        <f t="shared" ca="1" si="4"/>
        <v>0</v>
      </c>
      <c r="V19" s="73"/>
      <c r="W19" s="113">
        <f t="shared" ca="1" si="13"/>
        <v>0</v>
      </c>
      <c r="X19" s="73"/>
      <c r="Y19" s="113">
        <f t="shared" ca="1" si="14"/>
        <v>0</v>
      </c>
      <c r="Z19" s="73"/>
      <c r="AA19" s="74">
        <f t="shared" ca="1" si="5"/>
        <v>0</v>
      </c>
      <c r="AB19" s="73"/>
      <c r="AC19" s="74">
        <f t="shared" ca="1" si="6"/>
        <v>0</v>
      </c>
      <c r="AD19" s="73"/>
      <c r="AE19" s="74">
        <f t="shared" ca="1" si="7"/>
        <v>0</v>
      </c>
      <c r="AF19" s="73"/>
      <c r="AG19" s="74">
        <f t="shared" ca="1" si="15"/>
        <v>0</v>
      </c>
      <c r="AH19" s="82">
        <f t="shared" ca="1" si="8"/>
        <v>0</v>
      </c>
      <c r="AI19" s="74"/>
      <c r="AJ19" s="139">
        <f t="shared" ca="1" si="16"/>
        <v>0</v>
      </c>
    </row>
    <row r="20" spans="1:36" ht="15" customHeight="1" x14ac:dyDescent="0.2">
      <c r="A20" s="90" t="s">
        <v>168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9"/>
        <v>0</v>
      </c>
      <c r="F20" s="73"/>
      <c r="G20" s="74">
        <f t="shared" ca="1" si="17"/>
        <v>0</v>
      </c>
      <c r="H20" s="73"/>
      <c r="I20" s="74">
        <f t="shared" ca="1" si="1"/>
        <v>0</v>
      </c>
      <c r="J20" s="73"/>
      <c r="K20" s="113">
        <f t="shared" ca="1" si="10"/>
        <v>0</v>
      </c>
      <c r="L20" s="73"/>
      <c r="M20" s="113">
        <f t="shared" ca="1" si="11"/>
        <v>0</v>
      </c>
      <c r="N20" s="73"/>
      <c r="O20" s="74">
        <f t="shared" ca="1" si="12"/>
        <v>0</v>
      </c>
      <c r="P20" s="73"/>
      <c r="Q20" s="113">
        <f t="shared" ca="1" si="2"/>
        <v>0</v>
      </c>
      <c r="R20" s="73"/>
      <c r="S20" s="113">
        <f t="shared" ca="1" si="3"/>
        <v>0</v>
      </c>
      <c r="T20" s="101"/>
      <c r="U20" s="74">
        <f t="shared" ca="1" si="4"/>
        <v>0</v>
      </c>
      <c r="V20" s="73"/>
      <c r="W20" s="113">
        <f t="shared" ca="1" si="13"/>
        <v>0</v>
      </c>
      <c r="X20" s="73"/>
      <c r="Y20" s="113">
        <f t="shared" ca="1" si="14"/>
        <v>0</v>
      </c>
      <c r="Z20" s="73"/>
      <c r="AA20" s="74">
        <f t="shared" ca="1" si="5"/>
        <v>0</v>
      </c>
      <c r="AB20" s="73"/>
      <c r="AC20" s="74">
        <f t="shared" ca="1" si="6"/>
        <v>0</v>
      </c>
      <c r="AD20" s="73"/>
      <c r="AE20" s="74">
        <f t="shared" ca="1" si="7"/>
        <v>0</v>
      </c>
      <c r="AF20" s="73"/>
      <c r="AG20" s="74">
        <f t="shared" ca="1" si="15"/>
        <v>0</v>
      </c>
      <c r="AH20" s="82">
        <f t="shared" ca="1" si="8"/>
        <v>0</v>
      </c>
      <c r="AI20" s="74"/>
      <c r="AJ20" s="139">
        <f t="shared" ca="1" si="16"/>
        <v>0</v>
      </c>
    </row>
    <row r="21" spans="1:36" ht="15" customHeight="1" x14ac:dyDescent="0.2">
      <c r="A21" s="90" t="s">
        <v>169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9"/>
        <v>0</v>
      </c>
      <c r="F21" s="73"/>
      <c r="G21" s="74">
        <f t="shared" ca="1" si="17"/>
        <v>0</v>
      </c>
      <c r="H21" s="73"/>
      <c r="I21" s="74">
        <f t="shared" ca="1" si="1"/>
        <v>0</v>
      </c>
      <c r="J21" s="73"/>
      <c r="K21" s="113">
        <f t="shared" ca="1" si="10"/>
        <v>0</v>
      </c>
      <c r="L21" s="73"/>
      <c r="M21" s="113">
        <f t="shared" ca="1" si="11"/>
        <v>0</v>
      </c>
      <c r="N21" s="73"/>
      <c r="O21" s="74">
        <f t="shared" ca="1" si="12"/>
        <v>0</v>
      </c>
      <c r="P21" s="73"/>
      <c r="Q21" s="113">
        <f t="shared" ca="1" si="2"/>
        <v>0</v>
      </c>
      <c r="R21" s="73"/>
      <c r="S21" s="113">
        <f t="shared" ca="1" si="3"/>
        <v>0</v>
      </c>
      <c r="T21" s="101"/>
      <c r="U21" s="74">
        <f t="shared" ca="1" si="4"/>
        <v>0</v>
      </c>
      <c r="V21" s="73"/>
      <c r="W21" s="113">
        <f t="shared" ca="1" si="13"/>
        <v>0</v>
      </c>
      <c r="X21" s="73"/>
      <c r="Y21" s="113">
        <f t="shared" ca="1" si="14"/>
        <v>0</v>
      </c>
      <c r="Z21" s="73"/>
      <c r="AA21" s="74">
        <f t="shared" ca="1" si="5"/>
        <v>0</v>
      </c>
      <c r="AB21" s="73"/>
      <c r="AC21" s="74">
        <f t="shared" ca="1" si="6"/>
        <v>0</v>
      </c>
      <c r="AD21" s="73"/>
      <c r="AE21" s="74">
        <f t="shared" ca="1" si="7"/>
        <v>0</v>
      </c>
      <c r="AF21" s="73"/>
      <c r="AG21" s="74">
        <f t="shared" ca="1" si="15"/>
        <v>0</v>
      </c>
      <c r="AH21" s="82">
        <f t="shared" ca="1" si="8"/>
        <v>0</v>
      </c>
      <c r="AI21" s="74"/>
      <c r="AJ21" s="139">
        <f t="shared" ca="1" si="16"/>
        <v>0</v>
      </c>
    </row>
    <row r="22" spans="1:36" ht="15" customHeight="1" x14ac:dyDescent="0.2">
      <c r="A22" s="90" t="s">
        <v>170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9"/>
        <v>0</v>
      </c>
      <c r="F22" s="73"/>
      <c r="G22" s="74">
        <f t="shared" ca="1" si="17"/>
        <v>0</v>
      </c>
      <c r="H22" s="73"/>
      <c r="I22" s="74">
        <f t="shared" ca="1" si="1"/>
        <v>0</v>
      </c>
      <c r="J22" s="73"/>
      <c r="K22" s="113">
        <f t="shared" ca="1" si="10"/>
        <v>0</v>
      </c>
      <c r="L22" s="73"/>
      <c r="M22" s="113">
        <f t="shared" ca="1" si="11"/>
        <v>0</v>
      </c>
      <c r="N22" s="73"/>
      <c r="O22" s="74">
        <f t="shared" ca="1" si="12"/>
        <v>0</v>
      </c>
      <c r="P22" s="73"/>
      <c r="Q22" s="113">
        <f t="shared" ca="1" si="2"/>
        <v>0</v>
      </c>
      <c r="R22" s="73"/>
      <c r="S22" s="113">
        <f t="shared" ca="1" si="3"/>
        <v>0</v>
      </c>
      <c r="T22" s="101"/>
      <c r="U22" s="74">
        <f t="shared" ca="1" si="4"/>
        <v>0</v>
      </c>
      <c r="V22" s="73"/>
      <c r="W22" s="113">
        <f t="shared" ca="1" si="13"/>
        <v>0</v>
      </c>
      <c r="X22" s="73"/>
      <c r="Y22" s="113">
        <f t="shared" ca="1" si="14"/>
        <v>0</v>
      </c>
      <c r="Z22" s="73"/>
      <c r="AA22" s="74">
        <f t="shared" ca="1" si="5"/>
        <v>0</v>
      </c>
      <c r="AB22" s="73"/>
      <c r="AC22" s="74">
        <f t="shared" ca="1" si="6"/>
        <v>0</v>
      </c>
      <c r="AD22" s="73"/>
      <c r="AE22" s="74">
        <f t="shared" ca="1" si="7"/>
        <v>0</v>
      </c>
      <c r="AF22" s="73"/>
      <c r="AG22" s="74">
        <f t="shared" ca="1" si="15"/>
        <v>0</v>
      </c>
      <c r="AH22" s="82">
        <f t="shared" ca="1" si="8"/>
        <v>0</v>
      </c>
      <c r="AI22" s="74"/>
      <c r="AJ22" s="139">
        <f t="shared" ca="1" si="16"/>
        <v>0</v>
      </c>
    </row>
    <row r="23" spans="1:36" ht="15" customHeight="1" x14ac:dyDescent="0.2">
      <c r="A23" s="90" t="s">
        <v>171</v>
      </c>
      <c r="B23" t="str">
        <f>IF($A23="","",INDEX('MA-Liste'!$D:$D,MATCH($A23,'MA-Liste'!$M:$M,FALSE)))</f>
        <v>AeBo</v>
      </c>
      <c r="C23" s="4" t="str">
        <f ca="1">IF($A23="","",INDEX(INDIRECT("'MA-Liste'!"&amp;$C$11),MATCH($A23,'MA-Liste'!$M:$M,FALSE)))</f>
        <v>F</v>
      </c>
      <c r="D23" s="19">
        <f t="shared" ca="1" si="0"/>
        <v>60</v>
      </c>
      <c r="E23" s="20">
        <f t="shared" si="9"/>
        <v>0</v>
      </c>
      <c r="F23" s="73"/>
      <c r="G23" s="74">
        <f t="shared" ca="1" si="17"/>
        <v>0</v>
      </c>
      <c r="H23" s="73"/>
      <c r="I23" s="74">
        <f t="shared" ca="1" si="1"/>
        <v>0</v>
      </c>
      <c r="J23" s="73"/>
      <c r="K23" s="113">
        <f t="shared" ca="1" si="10"/>
        <v>0</v>
      </c>
      <c r="L23" s="73"/>
      <c r="M23" s="113">
        <f t="shared" ca="1" si="11"/>
        <v>0</v>
      </c>
      <c r="N23" s="73"/>
      <c r="O23" s="74">
        <f t="shared" ca="1" si="12"/>
        <v>0</v>
      </c>
      <c r="P23" s="73"/>
      <c r="Q23" s="113">
        <f t="shared" ca="1" si="2"/>
        <v>0</v>
      </c>
      <c r="R23" s="73"/>
      <c r="S23" s="113">
        <f t="shared" ca="1" si="3"/>
        <v>0</v>
      </c>
      <c r="T23" s="101"/>
      <c r="U23" s="74">
        <f t="shared" ca="1" si="4"/>
        <v>0</v>
      </c>
      <c r="V23" s="73"/>
      <c r="W23" s="113">
        <f t="shared" ca="1" si="13"/>
        <v>0</v>
      </c>
      <c r="X23" s="73"/>
      <c r="Y23" s="113">
        <f t="shared" ca="1" si="14"/>
        <v>0</v>
      </c>
      <c r="Z23" s="73"/>
      <c r="AA23" s="74">
        <f t="shared" ca="1" si="5"/>
        <v>0</v>
      </c>
      <c r="AB23" s="73"/>
      <c r="AC23" s="74">
        <f t="shared" ca="1" si="6"/>
        <v>0</v>
      </c>
      <c r="AD23" s="73"/>
      <c r="AE23" s="74">
        <f t="shared" ca="1" si="7"/>
        <v>0</v>
      </c>
      <c r="AF23" s="73"/>
      <c r="AG23" s="74">
        <f t="shared" ca="1" si="15"/>
        <v>0</v>
      </c>
      <c r="AH23" s="82">
        <f t="shared" ca="1" si="8"/>
        <v>0</v>
      </c>
      <c r="AI23" s="74"/>
      <c r="AJ23" s="139">
        <f t="shared" ca="1" si="16"/>
        <v>0</v>
      </c>
    </row>
    <row r="24" spans="1:36" ht="15" customHeight="1" x14ac:dyDescent="0.2">
      <c r="A24" s="90" t="s">
        <v>150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B</v>
      </c>
      <c r="D24" s="19">
        <f t="shared" ca="1" si="0"/>
        <v>140</v>
      </c>
      <c r="E24" s="20">
        <f t="shared" si="9"/>
        <v>39.5</v>
      </c>
      <c r="F24" s="73"/>
      <c r="G24" s="74">
        <f t="shared" ca="1" si="17"/>
        <v>0</v>
      </c>
      <c r="H24" s="73"/>
      <c r="I24" s="74">
        <f t="shared" ca="1" si="1"/>
        <v>0</v>
      </c>
      <c r="J24" s="73"/>
      <c r="K24" s="113">
        <f t="shared" ca="1" si="10"/>
        <v>0</v>
      </c>
      <c r="L24" s="73"/>
      <c r="M24" s="113">
        <f t="shared" ca="1" si="11"/>
        <v>0</v>
      </c>
      <c r="N24" s="73"/>
      <c r="O24" s="74">
        <f t="shared" ca="1" si="12"/>
        <v>0</v>
      </c>
      <c r="P24" s="73"/>
      <c r="Q24" s="113">
        <f t="shared" ca="1" si="2"/>
        <v>0</v>
      </c>
      <c r="R24" s="73"/>
      <c r="S24" s="113">
        <f t="shared" ca="1" si="3"/>
        <v>0</v>
      </c>
      <c r="T24" s="101"/>
      <c r="U24" s="74">
        <f t="shared" ca="1" si="4"/>
        <v>0</v>
      </c>
      <c r="V24" s="73"/>
      <c r="W24" s="113">
        <f t="shared" ca="1" si="13"/>
        <v>0</v>
      </c>
      <c r="X24" s="73">
        <v>39.5</v>
      </c>
      <c r="Y24" s="113">
        <f t="shared" ca="1" si="14"/>
        <v>5530</v>
      </c>
      <c r="Z24" s="73"/>
      <c r="AA24" s="74">
        <f t="shared" ca="1" si="5"/>
        <v>0</v>
      </c>
      <c r="AB24" s="73"/>
      <c r="AC24" s="74">
        <f t="shared" ca="1" si="6"/>
        <v>0</v>
      </c>
      <c r="AD24" s="73"/>
      <c r="AE24" s="74">
        <f t="shared" ca="1" si="7"/>
        <v>0</v>
      </c>
      <c r="AF24" s="73"/>
      <c r="AG24" s="74">
        <f t="shared" ca="1" si="15"/>
        <v>0</v>
      </c>
      <c r="AH24" s="82">
        <f ca="1">IF(D24="",0,D24*E24)</f>
        <v>5530</v>
      </c>
      <c r="AI24" s="74"/>
      <c r="AJ24" s="139">
        <f t="shared" ca="1" si="16"/>
        <v>5530</v>
      </c>
    </row>
    <row r="25" spans="1:36" ht="15" customHeight="1" x14ac:dyDescent="0.2">
      <c r="A25" s="90" t="s">
        <v>174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C</v>
      </c>
      <c r="D25" s="19">
        <f t="shared" ca="1" si="0"/>
        <v>118</v>
      </c>
      <c r="E25" s="20">
        <f t="shared" si="9"/>
        <v>116.5</v>
      </c>
      <c r="F25" s="73"/>
      <c r="G25" s="74">
        <f t="shared" ca="1" si="17"/>
        <v>0</v>
      </c>
      <c r="H25" s="73"/>
      <c r="I25" s="74">
        <f t="shared" ca="1" si="1"/>
        <v>0</v>
      </c>
      <c r="J25" s="73"/>
      <c r="K25" s="113">
        <f t="shared" ca="1" si="10"/>
        <v>0</v>
      </c>
      <c r="L25" s="73"/>
      <c r="M25" s="113">
        <f t="shared" ca="1" si="11"/>
        <v>0</v>
      </c>
      <c r="N25" s="73"/>
      <c r="O25" s="74">
        <f t="shared" ca="1" si="12"/>
        <v>0</v>
      </c>
      <c r="P25" s="73"/>
      <c r="Q25" s="113">
        <f t="shared" ca="1" si="2"/>
        <v>0</v>
      </c>
      <c r="R25" s="73"/>
      <c r="S25" s="113">
        <f t="shared" ca="1" si="3"/>
        <v>0</v>
      </c>
      <c r="T25" s="101"/>
      <c r="U25" s="74">
        <f t="shared" ca="1" si="4"/>
        <v>0</v>
      </c>
      <c r="V25" s="73"/>
      <c r="W25" s="113">
        <f t="shared" ca="1" si="13"/>
        <v>0</v>
      </c>
      <c r="X25" s="73">
        <v>116.5</v>
      </c>
      <c r="Y25" s="113">
        <f t="shared" ca="1" si="14"/>
        <v>13747</v>
      </c>
      <c r="Z25" s="73"/>
      <c r="AA25" s="74">
        <f t="shared" ca="1" si="5"/>
        <v>0</v>
      </c>
      <c r="AB25" s="73"/>
      <c r="AC25" s="74">
        <f t="shared" ca="1" si="6"/>
        <v>0</v>
      </c>
      <c r="AD25" s="73"/>
      <c r="AE25" s="74">
        <f t="shared" ca="1" si="7"/>
        <v>0</v>
      </c>
      <c r="AF25" s="73"/>
      <c r="AG25" s="74">
        <f t="shared" ca="1" si="15"/>
        <v>0</v>
      </c>
      <c r="AH25" s="82">
        <f t="shared" ca="1" si="8"/>
        <v>13747</v>
      </c>
      <c r="AI25" s="74"/>
      <c r="AJ25" s="139">
        <f t="shared" ca="1" si="16"/>
        <v>13747</v>
      </c>
    </row>
    <row r="26" spans="1:36" ht="15" customHeight="1" x14ac:dyDescent="0.2">
      <c r="A26" s="90" t="s">
        <v>202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9"/>
        <v>50.75</v>
      </c>
      <c r="F26" s="73"/>
      <c r="G26" s="74">
        <f t="shared" ca="1" si="17"/>
        <v>0</v>
      </c>
      <c r="H26" s="73"/>
      <c r="I26" s="74">
        <f t="shared" ca="1" si="1"/>
        <v>0</v>
      </c>
      <c r="J26" s="73"/>
      <c r="K26" s="113">
        <f t="shared" ca="1" si="10"/>
        <v>0</v>
      </c>
      <c r="L26" s="73"/>
      <c r="M26" s="113">
        <f t="shared" ca="1" si="11"/>
        <v>0</v>
      </c>
      <c r="N26" s="73"/>
      <c r="O26" s="74">
        <f t="shared" ca="1" si="12"/>
        <v>0</v>
      </c>
      <c r="P26" s="73"/>
      <c r="Q26" s="113">
        <f t="shared" ca="1" si="2"/>
        <v>0</v>
      </c>
      <c r="R26" s="73"/>
      <c r="S26" s="113">
        <f t="shared" ca="1" si="3"/>
        <v>0</v>
      </c>
      <c r="T26" s="101"/>
      <c r="U26" s="74">
        <f t="shared" ca="1" si="4"/>
        <v>0</v>
      </c>
      <c r="V26" s="73"/>
      <c r="W26" s="113">
        <f t="shared" ca="1" si="13"/>
        <v>0</v>
      </c>
      <c r="X26" s="73">
        <v>50.75</v>
      </c>
      <c r="Y26" s="113">
        <f t="shared" ca="1" si="14"/>
        <v>5988.5</v>
      </c>
      <c r="Z26" s="73"/>
      <c r="AA26" s="74">
        <f t="shared" ca="1" si="5"/>
        <v>0</v>
      </c>
      <c r="AB26" s="73"/>
      <c r="AC26" s="74">
        <f t="shared" ca="1" si="6"/>
        <v>0</v>
      </c>
      <c r="AD26" s="73"/>
      <c r="AE26" s="74">
        <f t="shared" ca="1" si="7"/>
        <v>0</v>
      </c>
      <c r="AF26" s="73"/>
      <c r="AG26" s="74">
        <f t="shared" ca="1" si="15"/>
        <v>0</v>
      </c>
      <c r="AH26" s="82">
        <f t="shared" ca="1" si="8"/>
        <v>5988.5</v>
      </c>
      <c r="AI26" s="74"/>
      <c r="AJ26" s="139">
        <f t="shared" ca="1" si="16"/>
        <v>5988.5</v>
      </c>
    </row>
    <row r="27" spans="1:36" ht="15" customHeight="1" x14ac:dyDescent="0.2">
      <c r="A27" s="90" t="s">
        <v>166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D</v>
      </c>
      <c r="D27" s="19">
        <f t="shared" ca="1" si="0"/>
        <v>100</v>
      </c>
      <c r="E27" s="20">
        <f t="shared" si="9"/>
        <v>0</v>
      </c>
      <c r="F27" s="73"/>
      <c r="G27" s="74">
        <f t="shared" ca="1" si="17"/>
        <v>0</v>
      </c>
      <c r="H27" s="73"/>
      <c r="I27" s="74">
        <f t="shared" ca="1" si="1"/>
        <v>0</v>
      </c>
      <c r="J27" s="73"/>
      <c r="K27" s="113">
        <f t="shared" ca="1" si="10"/>
        <v>0</v>
      </c>
      <c r="L27" s="73"/>
      <c r="M27" s="113">
        <f t="shared" ca="1" si="11"/>
        <v>0</v>
      </c>
      <c r="N27" s="73"/>
      <c r="O27" s="74">
        <f t="shared" ca="1" si="12"/>
        <v>0</v>
      </c>
      <c r="P27" s="73"/>
      <c r="Q27" s="113">
        <f t="shared" ca="1" si="2"/>
        <v>0</v>
      </c>
      <c r="R27" s="73"/>
      <c r="S27" s="113">
        <f t="shared" ca="1" si="3"/>
        <v>0</v>
      </c>
      <c r="T27" s="101"/>
      <c r="U27" s="74">
        <f t="shared" ca="1" si="4"/>
        <v>0</v>
      </c>
      <c r="V27" s="73"/>
      <c r="W27" s="113">
        <f t="shared" ca="1" si="13"/>
        <v>0</v>
      </c>
      <c r="X27" s="73"/>
      <c r="Y27" s="113">
        <f t="shared" ca="1" si="14"/>
        <v>0</v>
      </c>
      <c r="Z27" s="73"/>
      <c r="AA27" s="74">
        <f t="shared" ca="1" si="5"/>
        <v>0</v>
      </c>
      <c r="AB27" s="73"/>
      <c r="AC27" s="74">
        <f t="shared" ca="1" si="6"/>
        <v>0</v>
      </c>
      <c r="AD27" s="73"/>
      <c r="AE27" s="74">
        <f t="shared" ca="1" si="7"/>
        <v>0</v>
      </c>
      <c r="AF27" s="73"/>
      <c r="AG27" s="74">
        <f t="shared" ca="1" si="15"/>
        <v>0</v>
      </c>
      <c r="AH27" s="82">
        <f t="shared" ca="1" si="8"/>
        <v>0</v>
      </c>
      <c r="AI27" s="74"/>
      <c r="AJ27" s="139">
        <f t="shared" ca="1" si="16"/>
        <v>0</v>
      </c>
    </row>
    <row r="28" spans="1:36" ht="15" customHeight="1" x14ac:dyDescent="0.2">
      <c r="A28" s="90" t="s">
        <v>167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F</v>
      </c>
      <c r="D28" s="19">
        <f t="shared" ca="1" si="0"/>
        <v>60</v>
      </c>
      <c r="E28" s="20">
        <f t="shared" si="9"/>
        <v>0</v>
      </c>
      <c r="F28" s="73"/>
      <c r="G28" s="74">
        <f t="shared" ca="1" si="17"/>
        <v>0</v>
      </c>
      <c r="H28" s="73"/>
      <c r="I28" s="74">
        <f t="shared" ca="1" si="1"/>
        <v>0</v>
      </c>
      <c r="J28" s="73"/>
      <c r="K28" s="113">
        <f t="shared" ca="1" si="10"/>
        <v>0</v>
      </c>
      <c r="L28" s="73"/>
      <c r="M28" s="113">
        <f t="shared" ca="1" si="11"/>
        <v>0</v>
      </c>
      <c r="N28" s="73"/>
      <c r="O28" s="74">
        <f t="shared" ca="1" si="12"/>
        <v>0</v>
      </c>
      <c r="P28" s="73"/>
      <c r="Q28" s="113">
        <f t="shared" ca="1" si="2"/>
        <v>0</v>
      </c>
      <c r="R28" s="73"/>
      <c r="S28" s="113">
        <f t="shared" ca="1" si="3"/>
        <v>0</v>
      </c>
      <c r="T28" s="101"/>
      <c r="U28" s="74">
        <f t="shared" ca="1" si="4"/>
        <v>0</v>
      </c>
      <c r="V28" s="73"/>
      <c r="W28" s="113">
        <f t="shared" ca="1" si="13"/>
        <v>0</v>
      </c>
      <c r="X28" s="73"/>
      <c r="Y28" s="113">
        <f t="shared" ca="1" si="14"/>
        <v>0</v>
      </c>
      <c r="Z28" s="73"/>
      <c r="AA28" s="74">
        <f t="shared" ca="1" si="5"/>
        <v>0</v>
      </c>
      <c r="AB28" s="73"/>
      <c r="AC28" s="74">
        <f t="shared" ca="1" si="6"/>
        <v>0</v>
      </c>
      <c r="AD28" s="73"/>
      <c r="AE28" s="74">
        <f t="shared" ca="1" si="7"/>
        <v>0</v>
      </c>
      <c r="AF28" s="73"/>
      <c r="AG28" s="74">
        <f t="shared" ca="1" si="15"/>
        <v>0</v>
      </c>
      <c r="AH28" s="82">
        <f t="shared" ca="1" si="8"/>
        <v>0</v>
      </c>
      <c r="AI28" s="74"/>
      <c r="AJ28" s="139">
        <f t="shared" ca="1" si="16"/>
        <v>0</v>
      </c>
    </row>
    <row r="29" spans="1:36" ht="15" customHeight="1" x14ac:dyDescent="0.2">
      <c r="A29" s="90" t="s">
        <v>176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G</v>
      </c>
      <c r="D29" s="19">
        <f t="shared" ca="1" si="0"/>
        <v>35</v>
      </c>
      <c r="E29" s="20">
        <f t="shared" si="9"/>
        <v>0</v>
      </c>
      <c r="F29" s="73"/>
      <c r="G29" s="74">
        <f t="shared" ca="1" si="17"/>
        <v>0</v>
      </c>
      <c r="H29" s="73"/>
      <c r="I29" s="74">
        <f t="shared" ca="1" si="1"/>
        <v>0</v>
      </c>
      <c r="J29" s="73"/>
      <c r="K29" s="113">
        <f t="shared" ca="1" si="10"/>
        <v>0</v>
      </c>
      <c r="L29" s="73"/>
      <c r="M29" s="113">
        <f t="shared" ca="1" si="11"/>
        <v>0</v>
      </c>
      <c r="N29" s="73"/>
      <c r="O29" s="74">
        <f t="shared" ca="1" si="12"/>
        <v>0</v>
      </c>
      <c r="P29" s="73"/>
      <c r="Q29" s="113">
        <f t="shared" ca="1" si="2"/>
        <v>0</v>
      </c>
      <c r="R29" s="73"/>
      <c r="S29" s="113">
        <f t="shared" ca="1" si="3"/>
        <v>0</v>
      </c>
      <c r="T29" s="101"/>
      <c r="U29" s="74">
        <f t="shared" ca="1" si="4"/>
        <v>0</v>
      </c>
      <c r="V29" s="73"/>
      <c r="W29" s="113">
        <f t="shared" ca="1" si="13"/>
        <v>0</v>
      </c>
      <c r="X29" s="73"/>
      <c r="Y29" s="113">
        <f t="shared" ca="1" si="14"/>
        <v>0</v>
      </c>
      <c r="Z29" s="73"/>
      <c r="AA29" s="74">
        <f t="shared" ca="1" si="5"/>
        <v>0</v>
      </c>
      <c r="AB29" s="73"/>
      <c r="AC29" s="74">
        <f t="shared" ca="1" si="6"/>
        <v>0</v>
      </c>
      <c r="AD29" s="73"/>
      <c r="AE29" s="74">
        <f t="shared" ca="1" si="7"/>
        <v>0</v>
      </c>
      <c r="AF29" s="73"/>
      <c r="AG29" s="74">
        <f t="shared" ca="1" si="15"/>
        <v>0</v>
      </c>
      <c r="AH29" s="82">
        <f t="shared" ca="1" si="8"/>
        <v>0</v>
      </c>
      <c r="AI29" s="74"/>
      <c r="AJ29" s="139">
        <f t="shared" ca="1" si="16"/>
        <v>0</v>
      </c>
    </row>
    <row r="30" spans="1:36" ht="15" customHeight="1" x14ac:dyDescent="0.2">
      <c r="A30" s="84" t="s">
        <v>143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D</v>
      </c>
      <c r="D30" s="19">
        <f t="shared" ca="1" si="0"/>
        <v>100</v>
      </c>
      <c r="E30" s="20">
        <f t="shared" si="9"/>
        <v>0</v>
      </c>
      <c r="F30" s="73"/>
      <c r="G30" s="74">
        <f t="shared" ca="1" si="17"/>
        <v>0</v>
      </c>
      <c r="H30" s="73"/>
      <c r="I30" s="74">
        <f t="shared" ca="1" si="1"/>
        <v>0</v>
      </c>
      <c r="J30" s="73"/>
      <c r="K30" s="113">
        <f t="shared" ca="1" si="10"/>
        <v>0</v>
      </c>
      <c r="L30" s="73"/>
      <c r="M30" s="113">
        <f t="shared" ca="1" si="11"/>
        <v>0</v>
      </c>
      <c r="N30" s="73"/>
      <c r="O30" s="74">
        <f t="shared" ca="1" si="12"/>
        <v>0</v>
      </c>
      <c r="P30" s="73"/>
      <c r="Q30" s="113">
        <f t="shared" ca="1" si="2"/>
        <v>0</v>
      </c>
      <c r="R30" s="73"/>
      <c r="S30" s="113">
        <f t="shared" ca="1" si="3"/>
        <v>0</v>
      </c>
      <c r="T30" s="101"/>
      <c r="U30" s="74">
        <f t="shared" ca="1" si="4"/>
        <v>0</v>
      </c>
      <c r="V30" s="73"/>
      <c r="W30" s="113">
        <f t="shared" ca="1" si="13"/>
        <v>0</v>
      </c>
      <c r="X30" s="73"/>
      <c r="Y30" s="113">
        <f t="shared" ca="1" si="14"/>
        <v>0</v>
      </c>
      <c r="Z30" s="73"/>
      <c r="AA30" s="74">
        <f t="shared" ca="1" si="5"/>
        <v>0</v>
      </c>
      <c r="AB30" s="73"/>
      <c r="AC30" s="74">
        <f t="shared" ca="1" si="6"/>
        <v>0</v>
      </c>
      <c r="AD30" s="73"/>
      <c r="AE30" s="74">
        <f t="shared" ca="1" si="7"/>
        <v>0</v>
      </c>
      <c r="AF30" s="73"/>
      <c r="AG30" s="74">
        <f t="shared" ca="1" si="15"/>
        <v>0</v>
      </c>
      <c r="AH30" s="82">
        <f t="shared" ca="1" si="8"/>
        <v>0</v>
      </c>
      <c r="AI30" s="74"/>
      <c r="AJ30" s="139">
        <f t="shared" ca="1" si="16"/>
        <v>0</v>
      </c>
    </row>
    <row r="31" spans="1:36" ht="15" customHeight="1" x14ac:dyDescent="0.2">
      <c r="A31" s="84" t="s">
        <v>182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G</v>
      </c>
      <c r="D31" s="19">
        <f t="shared" ca="1" si="0"/>
        <v>35</v>
      </c>
      <c r="E31" s="20">
        <f t="shared" si="9"/>
        <v>0</v>
      </c>
      <c r="F31" s="73"/>
      <c r="G31" s="74">
        <f t="shared" ca="1" si="17"/>
        <v>0</v>
      </c>
      <c r="H31" s="73"/>
      <c r="I31" s="74">
        <f t="shared" ca="1" si="1"/>
        <v>0</v>
      </c>
      <c r="J31" s="73"/>
      <c r="K31" s="113">
        <f t="shared" ca="1" si="10"/>
        <v>0</v>
      </c>
      <c r="L31" s="73"/>
      <c r="M31" s="113">
        <f t="shared" ca="1" si="11"/>
        <v>0</v>
      </c>
      <c r="N31" s="73"/>
      <c r="O31" s="74">
        <f t="shared" ca="1" si="12"/>
        <v>0</v>
      </c>
      <c r="P31" s="73"/>
      <c r="Q31" s="113">
        <f t="shared" ca="1" si="2"/>
        <v>0</v>
      </c>
      <c r="R31" s="73"/>
      <c r="S31" s="113">
        <f t="shared" ca="1" si="3"/>
        <v>0</v>
      </c>
      <c r="T31" s="101"/>
      <c r="U31" s="74">
        <f t="shared" ca="1" si="4"/>
        <v>0</v>
      </c>
      <c r="V31" s="73"/>
      <c r="W31" s="113">
        <f t="shared" ca="1" si="13"/>
        <v>0</v>
      </c>
      <c r="X31" s="73"/>
      <c r="Y31" s="113">
        <f t="shared" ca="1" si="14"/>
        <v>0</v>
      </c>
      <c r="Z31" s="73"/>
      <c r="AA31" s="74">
        <f t="shared" ca="1" si="5"/>
        <v>0</v>
      </c>
      <c r="AB31" s="73"/>
      <c r="AC31" s="74">
        <f t="shared" ca="1" si="6"/>
        <v>0</v>
      </c>
      <c r="AD31" s="73"/>
      <c r="AE31" s="74">
        <f t="shared" ca="1" si="7"/>
        <v>0</v>
      </c>
      <c r="AF31" s="73"/>
      <c r="AG31" s="74">
        <f t="shared" ca="1" si="15"/>
        <v>0</v>
      </c>
      <c r="AH31" s="82">
        <f t="shared" ca="1" si="8"/>
        <v>0</v>
      </c>
      <c r="AI31" s="74"/>
      <c r="AJ31" s="139">
        <f t="shared" ca="1" si="16"/>
        <v>0</v>
      </c>
    </row>
    <row r="32" spans="1:36" ht="15" customHeight="1" x14ac:dyDescent="0.2">
      <c r="A32" s="84" t="s">
        <v>147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B</v>
      </c>
      <c r="D32" s="19">
        <f t="shared" ca="1" si="0"/>
        <v>140</v>
      </c>
      <c r="E32" s="20">
        <f t="shared" si="9"/>
        <v>3</v>
      </c>
      <c r="F32" s="73"/>
      <c r="G32" s="74">
        <f t="shared" ca="1" si="17"/>
        <v>0</v>
      </c>
      <c r="H32" s="73"/>
      <c r="I32" s="74">
        <f t="shared" ca="1" si="1"/>
        <v>0</v>
      </c>
      <c r="J32" s="73"/>
      <c r="K32" s="113">
        <f t="shared" ca="1" si="10"/>
        <v>0</v>
      </c>
      <c r="L32" s="73"/>
      <c r="M32" s="113">
        <f t="shared" ca="1" si="11"/>
        <v>0</v>
      </c>
      <c r="N32" s="73"/>
      <c r="O32" s="74">
        <f t="shared" ca="1" si="12"/>
        <v>0</v>
      </c>
      <c r="P32" s="73"/>
      <c r="Q32" s="113">
        <f t="shared" ca="1" si="2"/>
        <v>0</v>
      </c>
      <c r="R32" s="73"/>
      <c r="S32" s="113">
        <f t="shared" ca="1" si="3"/>
        <v>0</v>
      </c>
      <c r="T32" s="101"/>
      <c r="U32" s="74">
        <f t="shared" ca="1" si="4"/>
        <v>0</v>
      </c>
      <c r="V32" s="73"/>
      <c r="W32" s="113">
        <f t="shared" ca="1" si="13"/>
        <v>0</v>
      </c>
      <c r="X32" s="73"/>
      <c r="Y32" s="113">
        <f t="shared" ca="1" si="14"/>
        <v>0</v>
      </c>
      <c r="Z32" s="73"/>
      <c r="AA32" s="74">
        <f t="shared" ca="1" si="5"/>
        <v>0</v>
      </c>
      <c r="AB32" s="73"/>
      <c r="AC32" s="74">
        <f t="shared" ca="1" si="6"/>
        <v>0</v>
      </c>
      <c r="AD32" s="73"/>
      <c r="AE32" s="74">
        <f t="shared" ca="1" si="7"/>
        <v>0</v>
      </c>
      <c r="AF32" s="73">
        <v>3</v>
      </c>
      <c r="AG32" s="74">
        <f t="shared" ca="1" si="15"/>
        <v>420</v>
      </c>
      <c r="AH32" s="82">
        <f t="shared" ca="1" si="8"/>
        <v>420</v>
      </c>
      <c r="AI32" s="74"/>
      <c r="AJ32" s="139">
        <f t="shared" ca="1" si="16"/>
        <v>420</v>
      </c>
    </row>
    <row r="33" spans="1:36" ht="15" customHeight="1" x14ac:dyDescent="0.2">
      <c r="A33" s="84" t="s">
        <v>205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D</v>
      </c>
      <c r="D33" s="19">
        <f t="shared" ca="1" si="0"/>
        <v>100</v>
      </c>
      <c r="E33" s="20">
        <f t="shared" si="9"/>
        <v>0</v>
      </c>
      <c r="F33" s="73"/>
      <c r="G33" s="74">
        <f t="shared" ca="1" si="17"/>
        <v>0</v>
      </c>
      <c r="H33" s="73"/>
      <c r="I33" s="74">
        <f t="shared" ca="1" si="1"/>
        <v>0</v>
      </c>
      <c r="J33" s="73"/>
      <c r="K33" s="113">
        <f t="shared" ca="1" si="10"/>
        <v>0</v>
      </c>
      <c r="L33" s="73"/>
      <c r="M33" s="113">
        <f t="shared" ca="1" si="11"/>
        <v>0</v>
      </c>
      <c r="N33" s="73"/>
      <c r="O33" s="74">
        <f t="shared" ca="1" si="12"/>
        <v>0</v>
      </c>
      <c r="P33" s="73"/>
      <c r="Q33" s="113">
        <f t="shared" ca="1" si="2"/>
        <v>0</v>
      </c>
      <c r="R33" s="73"/>
      <c r="S33" s="113">
        <f t="shared" ca="1" si="3"/>
        <v>0</v>
      </c>
      <c r="T33" s="101"/>
      <c r="U33" s="74">
        <f t="shared" ca="1" si="4"/>
        <v>0</v>
      </c>
      <c r="V33" s="73"/>
      <c r="W33" s="113">
        <f t="shared" ca="1" si="13"/>
        <v>0</v>
      </c>
      <c r="X33" s="73"/>
      <c r="Y33" s="113">
        <f t="shared" ca="1" si="14"/>
        <v>0</v>
      </c>
      <c r="Z33" s="73"/>
      <c r="AA33" s="74">
        <f t="shared" ca="1" si="5"/>
        <v>0</v>
      </c>
      <c r="AB33" s="73"/>
      <c r="AC33" s="74">
        <f t="shared" ca="1" si="6"/>
        <v>0</v>
      </c>
      <c r="AD33" s="73"/>
      <c r="AE33" s="74">
        <f t="shared" ca="1" si="7"/>
        <v>0</v>
      </c>
      <c r="AF33" s="73"/>
      <c r="AG33" s="74">
        <f t="shared" ca="1" si="15"/>
        <v>0</v>
      </c>
      <c r="AH33" s="82">
        <f t="shared" ca="1" si="8"/>
        <v>0</v>
      </c>
      <c r="AI33" s="74"/>
      <c r="AJ33" s="139">
        <f t="shared" ca="1" si="16"/>
        <v>0</v>
      </c>
    </row>
    <row r="34" spans="1:36" ht="15" customHeight="1" x14ac:dyDescent="0.2">
      <c r="A34" s="84" t="s">
        <v>208</v>
      </c>
      <c r="B34" t="s">
        <v>65</v>
      </c>
      <c r="C34" s="4" t="s">
        <v>6</v>
      </c>
      <c r="D34" s="19">
        <f t="shared" si="0"/>
        <v>100</v>
      </c>
      <c r="E34" s="20">
        <f t="shared" si="9"/>
        <v>33.5</v>
      </c>
      <c r="F34" s="73"/>
      <c r="G34" s="74">
        <f t="shared" si="17"/>
        <v>0</v>
      </c>
      <c r="H34" s="73"/>
      <c r="I34" s="74">
        <f t="shared" si="1"/>
        <v>0</v>
      </c>
      <c r="J34" s="73"/>
      <c r="K34" s="113">
        <f t="shared" si="10"/>
        <v>0</v>
      </c>
      <c r="L34" s="73"/>
      <c r="M34" s="113">
        <f t="shared" si="11"/>
        <v>0</v>
      </c>
      <c r="N34" s="73"/>
      <c r="O34" s="74">
        <f t="shared" si="12"/>
        <v>0</v>
      </c>
      <c r="P34" s="73"/>
      <c r="Q34" s="113">
        <f t="shared" si="2"/>
        <v>0</v>
      </c>
      <c r="R34" s="73">
        <v>33.5</v>
      </c>
      <c r="S34" s="113">
        <f t="shared" si="3"/>
        <v>3350</v>
      </c>
      <c r="T34" s="101"/>
      <c r="U34" s="74">
        <f t="shared" si="4"/>
        <v>0</v>
      </c>
      <c r="V34" s="73"/>
      <c r="W34" s="113">
        <f t="shared" si="13"/>
        <v>0</v>
      </c>
      <c r="X34" s="73"/>
      <c r="Y34" s="113">
        <f t="shared" si="14"/>
        <v>0</v>
      </c>
      <c r="Z34" s="73"/>
      <c r="AA34" s="74">
        <f t="shared" si="5"/>
        <v>0</v>
      </c>
      <c r="AB34" s="73"/>
      <c r="AC34" s="74">
        <f t="shared" si="6"/>
        <v>0</v>
      </c>
      <c r="AD34" s="73"/>
      <c r="AE34" s="74">
        <f t="shared" si="7"/>
        <v>0</v>
      </c>
      <c r="AF34" s="73"/>
      <c r="AG34" s="74">
        <f t="shared" si="15"/>
        <v>0</v>
      </c>
      <c r="AH34" s="82">
        <f t="shared" si="8"/>
        <v>3350</v>
      </c>
      <c r="AI34" s="74"/>
      <c r="AJ34" s="139">
        <f t="shared" si="16"/>
        <v>3350</v>
      </c>
    </row>
    <row r="35" spans="1:36" ht="15" customHeight="1" x14ac:dyDescent="0.2">
      <c r="A35" s="84" t="s">
        <v>148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D</v>
      </c>
      <c r="D35" s="19">
        <f t="shared" ca="1" si="0"/>
        <v>100</v>
      </c>
      <c r="E35" s="20">
        <f t="shared" si="9"/>
        <v>0</v>
      </c>
      <c r="F35" s="73"/>
      <c r="G35" s="74">
        <f t="shared" ca="1" si="17"/>
        <v>0</v>
      </c>
      <c r="H35" s="73"/>
      <c r="I35" s="74">
        <f t="shared" ca="1" si="1"/>
        <v>0</v>
      </c>
      <c r="J35" s="73"/>
      <c r="K35" s="113">
        <f t="shared" ca="1" si="10"/>
        <v>0</v>
      </c>
      <c r="L35" s="73"/>
      <c r="M35" s="113">
        <f t="shared" ca="1" si="11"/>
        <v>0</v>
      </c>
      <c r="N35" s="73"/>
      <c r="O35" s="74">
        <f t="shared" ca="1" si="12"/>
        <v>0</v>
      </c>
      <c r="P35" s="73"/>
      <c r="Q35" s="113">
        <f t="shared" ca="1" si="2"/>
        <v>0</v>
      </c>
      <c r="R35" s="73"/>
      <c r="S35" s="113">
        <f t="shared" ca="1" si="3"/>
        <v>0</v>
      </c>
      <c r="T35" s="101"/>
      <c r="U35" s="74">
        <f t="shared" ca="1" si="4"/>
        <v>0</v>
      </c>
      <c r="V35" s="73"/>
      <c r="W35" s="113">
        <f t="shared" ca="1" si="13"/>
        <v>0</v>
      </c>
      <c r="X35" s="73"/>
      <c r="Y35" s="113">
        <f t="shared" ca="1" si="14"/>
        <v>0</v>
      </c>
      <c r="Z35" s="73"/>
      <c r="AA35" s="74">
        <f t="shared" ca="1" si="5"/>
        <v>0</v>
      </c>
      <c r="AB35" s="73"/>
      <c r="AC35" s="74">
        <f t="shared" ca="1" si="6"/>
        <v>0</v>
      </c>
      <c r="AD35" s="73"/>
      <c r="AE35" s="74">
        <f t="shared" ca="1" si="7"/>
        <v>0</v>
      </c>
      <c r="AF35" s="73"/>
      <c r="AG35" s="74">
        <f t="shared" ca="1" si="15"/>
        <v>0</v>
      </c>
      <c r="AH35" s="82">
        <f t="shared" ca="1" si="8"/>
        <v>0</v>
      </c>
      <c r="AI35" s="74"/>
      <c r="AJ35" s="139">
        <f t="shared" ca="1" si="16"/>
        <v>0</v>
      </c>
    </row>
    <row r="36" spans="1:36" ht="15" customHeight="1" x14ac:dyDescent="0.2">
      <c r="A36" s="84" t="s">
        <v>214</v>
      </c>
      <c r="B36" s="14" t="s">
        <v>65</v>
      </c>
      <c r="C36" s="4" t="str">
        <f ca="1">IF($A36="","",INDEX(INDIRECT("'MA-Liste'!"&amp;$C$11),MATCH($A36,'MA-Liste'!$M:$M,FALSE)))</f>
        <v>D</v>
      </c>
      <c r="D36" s="19">
        <f t="shared" ca="1" si="0"/>
        <v>100</v>
      </c>
      <c r="E36" s="20">
        <f t="shared" si="9"/>
        <v>0</v>
      </c>
      <c r="F36" s="73"/>
      <c r="G36" s="74">
        <f t="shared" ca="1" si="17"/>
        <v>0</v>
      </c>
      <c r="H36" s="73"/>
      <c r="I36" s="74">
        <f t="shared" ca="1" si="1"/>
        <v>0</v>
      </c>
      <c r="J36" s="73"/>
      <c r="K36" s="113">
        <f t="shared" ca="1" si="10"/>
        <v>0</v>
      </c>
      <c r="L36" s="73"/>
      <c r="M36" s="113">
        <f t="shared" ca="1" si="11"/>
        <v>0</v>
      </c>
      <c r="N36" s="73"/>
      <c r="O36" s="74">
        <f t="shared" ca="1" si="12"/>
        <v>0</v>
      </c>
      <c r="P36" s="73"/>
      <c r="Q36" s="113">
        <f t="shared" ca="1" si="2"/>
        <v>0</v>
      </c>
      <c r="R36" s="73"/>
      <c r="S36" s="113">
        <f t="shared" ca="1" si="3"/>
        <v>0</v>
      </c>
      <c r="T36" s="101"/>
      <c r="U36" s="74">
        <f t="shared" ca="1" si="4"/>
        <v>0</v>
      </c>
      <c r="V36" s="73"/>
      <c r="W36" s="113">
        <f t="shared" ca="1" si="13"/>
        <v>0</v>
      </c>
      <c r="X36" s="73"/>
      <c r="Y36" s="113">
        <f t="shared" ca="1" si="14"/>
        <v>0</v>
      </c>
      <c r="Z36" s="73"/>
      <c r="AA36" s="74">
        <f t="shared" ca="1" si="5"/>
        <v>0</v>
      </c>
      <c r="AB36" s="73"/>
      <c r="AC36" s="74">
        <f t="shared" ca="1" si="6"/>
        <v>0</v>
      </c>
      <c r="AD36" s="73"/>
      <c r="AE36" s="74">
        <f t="shared" ca="1" si="7"/>
        <v>0</v>
      </c>
      <c r="AF36" s="73"/>
      <c r="AG36" s="74">
        <f t="shared" ca="1" si="15"/>
        <v>0</v>
      </c>
      <c r="AH36" s="82">
        <f t="shared" ca="1" si="8"/>
        <v>0</v>
      </c>
      <c r="AI36" s="74"/>
      <c r="AJ36" s="139">
        <f t="shared" ca="1" si="16"/>
        <v>0</v>
      </c>
    </row>
    <row r="37" spans="1:36" ht="15" customHeight="1" x14ac:dyDescent="0.2">
      <c r="A37" s="84" t="s">
        <v>183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F</v>
      </c>
      <c r="D37" s="19">
        <f t="shared" ca="1" si="0"/>
        <v>60</v>
      </c>
      <c r="E37" s="20">
        <f t="shared" si="9"/>
        <v>0</v>
      </c>
      <c r="F37" s="73"/>
      <c r="G37" s="74">
        <f t="shared" ca="1" si="17"/>
        <v>0</v>
      </c>
      <c r="H37" s="73"/>
      <c r="I37" s="74">
        <f t="shared" ca="1" si="1"/>
        <v>0</v>
      </c>
      <c r="J37" s="73"/>
      <c r="K37" s="113">
        <f t="shared" ca="1" si="10"/>
        <v>0</v>
      </c>
      <c r="L37" s="73"/>
      <c r="M37" s="113">
        <f t="shared" ca="1" si="11"/>
        <v>0</v>
      </c>
      <c r="N37" s="73"/>
      <c r="O37" s="74">
        <f t="shared" ca="1" si="12"/>
        <v>0</v>
      </c>
      <c r="P37" s="73"/>
      <c r="Q37" s="113">
        <f t="shared" ca="1" si="2"/>
        <v>0</v>
      </c>
      <c r="R37" s="73"/>
      <c r="S37" s="113">
        <f t="shared" ca="1" si="3"/>
        <v>0</v>
      </c>
      <c r="T37" s="101"/>
      <c r="U37" s="74">
        <f t="shared" ca="1" si="4"/>
        <v>0</v>
      </c>
      <c r="V37" s="73"/>
      <c r="W37" s="113">
        <f t="shared" ca="1" si="13"/>
        <v>0</v>
      </c>
      <c r="X37" s="73"/>
      <c r="Y37" s="113">
        <f t="shared" ca="1" si="14"/>
        <v>0</v>
      </c>
      <c r="Z37" s="73"/>
      <c r="AA37" s="74">
        <f t="shared" ca="1" si="5"/>
        <v>0</v>
      </c>
      <c r="AB37" s="73"/>
      <c r="AC37" s="74">
        <f t="shared" ca="1" si="6"/>
        <v>0</v>
      </c>
      <c r="AD37" s="73"/>
      <c r="AE37" s="74">
        <f t="shared" ca="1" si="7"/>
        <v>0</v>
      </c>
      <c r="AF37" s="73"/>
      <c r="AG37" s="74">
        <f t="shared" ca="1" si="15"/>
        <v>0</v>
      </c>
      <c r="AH37" s="82">
        <f t="shared" ca="1" si="8"/>
        <v>0</v>
      </c>
      <c r="AI37" s="74"/>
      <c r="AJ37" s="139">
        <f t="shared" ca="1" si="16"/>
        <v>0</v>
      </c>
    </row>
    <row r="38" spans="1:36" ht="15" customHeight="1" x14ac:dyDescent="0.2">
      <c r="A38" s="84" t="s">
        <v>184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B</v>
      </c>
      <c r="D38" s="19">
        <f t="shared" ca="1" si="0"/>
        <v>140</v>
      </c>
      <c r="E38" s="20">
        <f t="shared" si="9"/>
        <v>0</v>
      </c>
      <c r="F38" s="73"/>
      <c r="G38" s="74">
        <f t="shared" ca="1" si="17"/>
        <v>0</v>
      </c>
      <c r="H38" s="73"/>
      <c r="I38" s="74">
        <f t="shared" ca="1" si="1"/>
        <v>0</v>
      </c>
      <c r="J38" s="73"/>
      <c r="K38" s="113">
        <f t="shared" ca="1" si="10"/>
        <v>0</v>
      </c>
      <c r="L38" s="73"/>
      <c r="M38" s="113">
        <f t="shared" ca="1" si="11"/>
        <v>0</v>
      </c>
      <c r="N38" s="73"/>
      <c r="O38" s="74">
        <f t="shared" ca="1" si="12"/>
        <v>0</v>
      </c>
      <c r="P38" s="73"/>
      <c r="Q38" s="113">
        <f t="shared" ca="1" si="2"/>
        <v>0</v>
      </c>
      <c r="R38" s="73"/>
      <c r="S38" s="113">
        <f t="shared" ca="1" si="3"/>
        <v>0</v>
      </c>
      <c r="T38" s="101"/>
      <c r="U38" s="74">
        <f t="shared" ca="1" si="4"/>
        <v>0</v>
      </c>
      <c r="V38" s="73"/>
      <c r="W38" s="113">
        <f t="shared" ca="1" si="13"/>
        <v>0</v>
      </c>
      <c r="X38" s="73"/>
      <c r="Y38" s="113">
        <f t="shared" ca="1" si="14"/>
        <v>0</v>
      </c>
      <c r="Z38" s="73"/>
      <c r="AA38" s="74">
        <f t="shared" ca="1" si="5"/>
        <v>0</v>
      </c>
      <c r="AB38" s="73"/>
      <c r="AC38" s="74">
        <f t="shared" ca="1" si="6"/>
        <v>0</v>
      </c>
      <c r="AD38" s="73"/>
      <c r="AE38" s="74">
        <f t="shared" ca="1" si="7"/>
        <v>0</v>
      </c>
      <c r="AF38" s="73"/>
      <c r="AG38" s="74">
        <f t="shared" ca="1" si="15"/>
        <v>0</v>
      </c>
      <c r="AH38" s="82">
        <f t="shared" ca="1" si="8"/>
        <v>0</v>
      </c>
      <c r="AI38" s="74"/>
      <c r="AJ38" s="139">
        <f t="shared" ca="1" si="16"/>
        <v>0</v>
      </c>
    </row>
    <row r="39" spans="1:36" ht="15" customHeight="1" x14ac:dyDescent="0.2">
      <c r="A39" s="84" t="s">
        <v>211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D</v>
      </c>
      <c r="D39" s="19">
        <f t="shared" ca="1" si="0"/>
        <v>100</v>
      </c>
      <c r="E39" s="20">
        <f t="shared" si="9"/>
        <v>0</v>
      </c>
      <c r="F39" s="73"/>
      <c r="G39" s="74">
        <f t="shared" ca="1" si="17"/>
        <v>0</v>
      </c>
      <c r="H39" s="73"/>
      <c r="I39" s="74">
        <f t="shared" ca="1" si="1"/>
        <v>0</v>
      </c>
      <c r="J39" s="73"/>
      <c r="K39" s="113">
        <f t="shared" ca="1" si="10"/>
        <v>0</v>
      </c>
      <c r="L39" s="73"/>
      <c r="M39" s="113">
        <f t="shared" ca="1" si="11"/>
        <v>0</v>
      </c>
      <c r="N39" s="73"/>
      <c r="O39" s="74">
        <f t="shared" ca="1" si="12"/>
        <v>0</v>
      </c>
      <c r="P39" s="73"/>
      <c r="Q39" s="113">
        <f t="shared" ca="1" si="2"/>
        <v>0</v>
      </c>
      <c r="R39" s="73"/>
      <c r="S39" s="113">
        <f t="shared" ca="1" si="3"/>
        <v>0</v>
      </c>
      <c r="T39" s="101"/>
      <c r="U39" s="74">
        <f t="shared" ca="1" si="4"/>
        <v>0</v>
      </c>
      <c r="V39" s="73"/>
      <c r="W39" s="113">
        <f t="shared" ca="1" si="13"/>
        <v>0</v>
      </c>
      <c r="X39" s="73"/>
      <c r="Y39" s="113">
        <f t="shared" ca="1" si="14"/>
        <v>0</v>
      </c>
      <c r="Z39" s="73"/>
      <c r="AA39" s="74">
        <f t="shared" ca="1" si="5"/>
        <v>0</v>
      </c>
      <c r="AB39" s="73"/>
      <c r="AC39" s="74">
        <f t="shared" ca="1" si="6"/>
        <v>0</v>
      </c>
      <c r="AD39" s="73"/>
      <c r="AE39" s="74">
        <f t="shared" ca="1" si="7"/>
        <v>0</v>
      </c>
      <c r="AF39" s="73"/>
      <c r="AG39" s="74">
        <f t="shared" ca="1" si="15"/>
        <v>0</v>
      </c>
      <c r="AH39" s="82">
        <f t="shared" ca="1" si="8"/>
        <v>0</v>
      </c>
      <c r="AI39" s="74"/>
      <c r="AJ39" s="139">
        <f t="shared" ca="1" si="16"/>
        <v>0</v>
      </c>
    </row>
    <row r="40" spans="1:36" ht="15" customHeight="1" x14ac:dyDescent="0.2">
      <c r="A40" s="84" t="s">
        <v>237</v>
      </c>
      <c r="B40" t="s">
        <v>65</v>
      </c>
      <c r="C40" s="4" t="s">
        <v>7</v>
      </c>
      <c r="D40" s="19">
        <f t="shared" si="0"/>
        <v>75</v>
      </c>
      <c r="E40" s="20">
        <f t="shared" si="9"/>
        <v>0</v>
      </c>
      <c r="F40" s="73"/>
      <c r="G40" s="74">
        <f t="shared" si="17"/>
        <v>0</v>
      </c>
      <c r="H40" s="73"/>
      <c r="I40" s="74">
        <f t="shared" si="1"/>
        <v>0</v>
      </c>
      <c r="J40" s="73"/>
      <c r="K40" s="113">
        <f t="shared" si="10"/>
        <v>0</v>
      </c>
      <c r="L40" s="73"/>
      <c r="M40" s="113">
        <f t="shared" si="11"/>
        <v>0</v>
      </c>
      <c r="N40" s="73"/>
      <c r="O40" s="74">
        <f t="shared" si="12"/>
        <v>0</v>
      </c>
      <c r="P40" s="73"/>
      <c r="Q40" s="113">
        <f t="shared" si="2"/>
        <v>0</v>
      </c>
      <c r="R40" s="73"/>
      <c r="S40" s="113">
        <f t="shared" si="3"/>
        <v>0</v>
      </c>
      <c r="T40" s="101"/>
      <c r="U40" s="74">
        <f t="shared" si="4"/>
        <v>0</v>
      </c>
      <c r="V40" s="73"/>
      <c r="W40" s="113">
        <f t="shared" si="13"/>
        <v>0</v>
      </c>
      <c r="X40" s="73"/>
      <c r="Y40" s="113">
        <f t="shared" si="14"/>
        <v>0</v>
      </c>
      <c r="Z40" s="73"/>
      <c r="AA40" s="74">
        <f t="shared" si="5"/>
        <v>0</v>
      </c>
      <c r="AB40" s="73"/>
      <c r="AC40" s="74">
        <f t="shared" si="6"/>
        <v>0</v>
      </c>
      <c r="AD40" s="73"/>
      <c r="AE40" s="74">
        <f t="shared" si="7"/>
        <v>0</v>
      </c>
      <c r="AF40" s="73"/>
      <c r="AG40" s="74">
        <f t="shared" si="15"/>
        <v>0</v>
      </c>
      <c r="AH40" s="82">
        <f t="shared" si="8"/>
        <v>0</v>
      </c>
      <c r="AI40" s="74"/>
      <c r="AJ40" s="139">
        <f t="shared" si="16"/>
        <v>0</v>
      </c>
    </row>
    <row r="41" spans="1:36" ht="15" customHeight="1" x14ac:dyDescent="0.2">
      <c r="A41" s="84" t="s">
        <v>212</v>
      </c>
      <c r="B41" t="s">
        <v>65</v>
      </c>
      <c r="C41" s="4" t="s">
        <v>5</v>
      </c>
      <c r="D41" s="19">
        <v>118</v>
      </c>
      <c r="E41" s="20">
        <f t="shared" si="9"/>
        <v>0</v>
      </c>
      <c r="F41" s="73"/>
      <c r="G41" s="74">
        <f t="shared" si="17"/>
        <v>0</v>
      </c>
      <c r="H41" s="73"/>
      <c r="I41" s="74">
        <f t="shared" si="1"/>
        <v>0</v>
      </c>
      <c r="J41" s="73"/>
      <c r="K41" s="113">
        <f t="shared" si="10"/>
        <v>0</v>
      </c>
      <c r="L41" s="73"/>
      <c r="M41" s="113">
        <f t="shared" si="11"/>
        <v>0</v>
      </c>
      <c r="N41" s="73"/>
      <c r="O41" s="74">
        <f t="shared" si="12"/>
        <v>0</v>
      </c>
      <c r="P41" s="73"/>
      <c r="Q41" s="113">
        <f t="shared" si="2"/>
        <v>0</v>
      </c>
      <c r="R41" s="73"/>
      <c r="S41" s="113">
        <f t="shared" si="3"/>
        <v>0</v>
      </c>
      <c r="T41" s="101"/>
      <c r="U41" s="74">
        <f t="shared" si="4"/>
        <v>0</v>
      </c>
      <c r="V41" s="73"/>
      <c r="W41" s="113">
        <f t="shared" si="13"/>
        <v>0</v>
      </c>
      <c r="X41" s="73"/>
      <c r="Y41" s="113">
        <f t="shared" si="14"/>
        <v>0</v>
      </c>
      <c r="Z41" s="73"/>
      <c r="AA41" s="74">
        <v>0</v>
      </c>
      <c r="AB41" s="73"/>
      <c r="AC41" s="74">
        <v>0</v>
      </c>
      <c r="AD41" s="73"/>
      <c r="AE41" s="74">
        <f t="shared" si="7"/>
        <v>0</v>
      </c>
      <c r="AF41" s="73"/>
      <c r="AG41" s="74">
        <f t="shared" si="15"/>
        <v>0</v>
      </c>
      <c r="AH41" s="82">
        <f t="shared" si="8"/>
        <v>0</v>
      </c>
      <c r="AI41" s="74"/>
      <c r="AJ41" s="139">
        <f t="shared" si="16"/>
        <v>0</v>
      </c>
    </row>
    <row r="42" spans="1:36" ht="15.75" customHeight="1" x14ac:dyDescent="0.2">
      <c r="A42" s="90" t="s">
        <v>187</v>
      </c>
      <c r="B42" t="str">
        <f>IF($A42="","",INDEX('MA-Liste'!$D:$D,MATCH($A42,'MA-Liste'!$M:$M,FALSE)))</f>
        <v>AeBo</v>
      </c>
      <c r="C42" s="4" t="str">
        <f ca="1">IF($A42="","",INDEX(INDIRECT("'MA-Liste'!"&amp;$C$11),MATCH($A42,'MA-Liste'!$M:$M,FALSE)))</f>
        <v>D</v>
      </c>
      <c r="D42" s="19">
        <f t="shared" ca="1" si="0"/>
        <v>100</v>
      </c>
      <c r="E42" s="20">
        <f t="shared" si="9"/>
        <v>0</v>
      </c>
      <c r="F42" s="73"/>
      <c r="G42" s="74">
        <f t="shared" ca="1" si="17"/>
        <v>0</v>
      </c>
      <c r="H42" s="73"/>
      <c r="I42" s="74">
        <f t="shared" ca="1" si="1"/>
        <v>0</v>
      </c>
      <c r="J42" s="73"/>
      <c r="K42" s="113">
        <f t="shared" ca="1" si="10"/>
        <v>0</v>
      </c>
      <c r="L42" s="73"/>
      <c r="M42" s="113">
        <f t="shared" ca="1" si="11"/>
        <v>0</v>
      </c>
      <c r="N42" s="73"/>
      <c r="O42" s="74">
        <f t="shared" ca="1" si="12"/>
        <v>0</v>
      </c>
      <c r="P42" s="73"/>
      <c r="Q42" s="113">
        <f t="shared" ca="1" si="2"/>
        <v>0</v>
      </c>
      <c r="R42" s="73"/>
      <c r="S42" s="113">
        <f t="shared" ca="1" si="3"/>
        <v>0</v>
      </c>
      <c r="T42" s="101"/>
      <c r="U42" s="74">
        <f t="shared" ca="1" si="4"/>
        <v>0</v>
      </c>
      <c r="V42" s="73"/>
      <c r="W42" s="113">
        <f t="shared" ca="1" si="13"/>
        <v>0</v>
      </c>
      <c r="X42" s="73"/>
      <c r="Y42" s="113">
        <f t="shared" ca="1" si="14"/>
        <v>0</v>
      </c>
      <c r="Z42" s="73"/>
      <c r="AA42" s="74">
        <f t="shared" ref="AA42:AA49" ca="1" si="18">IF(D42="",0,D42*Z42)</f>
        <v>0</v>
      </c>
      <c r="AB42" s="73"/>
      <c r="AC42" s="74">
        <f t="shared" ref="AC42:AC49" ca="1" si="19">IF(D42="",0,D42*AB42)</f>
        <v>0</v>
      </c>
      <c r="AD42" s="73"/>
      <c r="AE42" s="74">
        <f t="shared" ca="1" si="7"/>
        <v>0</v>
      </c>
      <c r="AF42" s="73"/>
      <c r="AG42" s="74">
        <f t="shared" ca="1" si="15"/>
        <v>0</v>
      </c>
      <c r="AH42" s="82">
        <f t="shared" ca="1" si="8"/>
        <v>0</v>
      </c>
      <c r="AI42" s="74"/>
      <c r="AJ42" s="139">
        <f t="shared" ca="1" si="16"/>
        <v>0</v>
      </c>
    </row>
    <row r="43" spans="1:36" ht="15.75" customHeight="1" x14ac:dyDescent="0.2">
      <c r="A43" s="90" t="s">
        <v>144</v>
      </c>
      <c r="B43" t="s">
        <v>65</v>
      </c>
      <c r="C43" s="4" t="s">
        <v>6</v>
      </c>
      <c r="D43" s="19">
        <v>100</v>
      </c>
      <c r="E43" s="20">
        <f t="shared" si="9"/>
        <v>46.25</v>
      </c>
      <c r="F43" s="73"/>
      <c r="G43" s="74">
        <f t="shared" si="17"/>
        <v>0</v>
      </c>
      <c r="H43" s="73"/>
      <c r="I43" s="74">
        <f t="shared" si="1"/>
        <v>0</v>
      </c>
      <c r="J43" s="73"/>
      <c r="K43" s="113">
        <f t="shared" si="10"/>
        <v>0</v>
      </c>
      <c r="L43" s="73"/>
      <c r="M43" s="113">
        <f t="shared" si="11"/>
        <v>0</v>
      </c>
      <c r="N43" s="73"/>
      <c r="O43" s="74">
        <f t="shared" si="12"/>
        <v>0</v>
      </c>
      <c r="P43" s="73"/>
      <c r="Q43" s="113">
        <f t="shared" si="2"/>
        <v>0</v>
      </c>
      <c r="R43" s="73">
        <v>29.75</v>
      </c>
      <c r="S43" s="113">
        <f t="shared" si="3"/>
        <v>2975</v>
      </c>
      <c r="T43" s="101"/>
      <c r="U43" s="74">
        <f t="shared" si="4"/>
        <v>0</v>
      </c>
      <c r="V43" s="73"/>
      <c r="W43" s="113">
        <f t="shared" si="13"/>
        <v>0</v>
      </c>
      <c r="X43" s="73">
        <v>16.5</v>
      </c>
      <c r="Y43" s="113">
        <f t="shared" si="14"/>
        <v>1650</v>
      </c>
      <c r="Z43" s="73"/>
      <c r="AA43" s="74">
        <f t="shared" si="18"/>
        <v>0</v>
      </c>
      <c r="AB43" s="73"/>
      <c r="AC43" s="74">
        <f t="shared" si="19"/>
        <v>0</v>
      </c>
      <c r="AD43" s="73"/>
      <c r="AE43" s="74">
        <f t="shared" si="7"/>
        <v>0</v>
      </c>
      <c r="AF43" s="73"/>
      <c r="AG43" s="74">
        <f t="shared" si="15"/>
        <v>0</v>
      </c>
      <c r="AH43" s="82">
        <f t="shared" si="8"/>
        <v>4625</v>
      </c>
      <c r="AI43" s="74"/>
      <c r="AJ43" s="139">
        <f t="shared" si="16"/>
        <v>4625</v>
      </c>
    </row>
    <row r="44" spans="1:36" ht="15" customHeight="1" x14ac:dyDescent="0.2">
      <c r="A44" s="84" t="s">
        <v>188</v>
      </c>
      <c r="B44" t="str">
        <f>IF($A44="","",INDEX('MA-Liste'!$D:$D,MATCH($A44,'MA-Liste'!$M:$M,FALSE)))</f>
        <v>AeBo</v>
      </c>
      <c r="C44" s="4" t="str">
        <f ca="1">IF($A44="","",INDEX(INDIRECT("'MA-Liste'!"&amp;$C$11),MATCH($A44,'MA-Liste'!$M:$M,FALSE)))</f>
        <v>C</v>
      </c>
      <c r="D44" s="19">
        <f t="shared" ca="1" si="0"/>
        <v>118</v>
      </c>
      <c r="E44" s="20">
        <f t="shared" si="9"/>
        <v>0</v>
      </c>
      <c r="F44" s="73"/>
      <c r="G44" s="74">
        <f t="shared" ca="1" si="17"/>
        <v>0</v>
      </c>
      <c r="H44" s="73"/>
      <c r="I44" s="74">
        <f t="shared" ca="1" si="1"/>
        <v>0</v>
      </c>
      <c r="J44" s="73"/>
      <c r="K44" s="113">
        <f t="shared" ca="1" si="10"/>
        <v>0</v>
      </c>
      <c r="L44" s="73"/>
      <c r="M44" s="113">
        <f t="shared" ca="1" si="11"/>
        <v>0</v>
      </c>
      <c r="N44" s="73"/>
      <c r="O44" s="74">
        <f t="shared" ca="1" si="12"/>
        <v>0</v>
      </c>
      <c r="P44" s="73"/>
      <c r="Q44" s="113">
        <f t="shared" ca="1" si="2"/>
        <v>0</v>
      </c>
      <c r="R44" s="73"/>
      <c r="S44" s="113">
        <f t="shared" ca="1" si="3"/>
        <v>0</v>
      </c>
      <c r="T44" s="101"/>
      <c r="U44" s="74">
        <f t="shared" ca="1" si="4"/>
        <v>0</v>
      </c>
      <c r="V44" s="73"/>
      <c r="W44" s="113">
        <f t="shared" ca="1" si="13"/>
        <v>0</v>
      </c>
      <c r="X44" s="73"/>
      <c r="Y44" s="113">
        <f t="shared" ca="1" si="14"/>
        <v>0</v>
      </c>
      <c r="Z44" s="73"/>
      <c r="AA44" s="74">
        <f t="shared" ca="1" si="18"/>
        <v>0</v>
      </c>
      <c r="AB44" s="73"/>
      <c r="AC44" s="74">
        <f t="shared" ca="1" si="19"/>
        <v>0</v>
      </c>
      <c r="AD44" s="73"/>
      <c r="AE44" s="74">
        <f t="shared" ca="1" si="7"/>
        <v>0</v>
      </c>
      <c r="AF44" s="73"/>
      <c r="AG44" s="74">
        <f t="shared" ca="1" si="15"/>
        <v>0</v>
      </c>
      <c r="AH44" s="82">
        <f t="shared" ca="1" si="8"/>
        <v>0</v>
      </c>
      <c r="AI44" s="74"/>
      <c r="AJ44" s="139">
        <f t="shared" ca="1" si="16"/>
        <v>0</v>
      </c>
    </row>
    <row r="45" spans="1:36" ht="15" customHeight="1" x14ac:dyDescent="0.2">
      <c r="A45" s="84" t="s">
        <v>213</v>
      </c>
      <c r="B45" t="s">
        <v>65</v>
      </c>
      <c r="C45" s="4" t="s">
        <v>7</v>
      </c>
      <c r="D45" s="19">
        <v>75</v>
      </c>
      <c r="E45" s="20">
        <f t="shared" si="9"/>
        <v>87.5</v>
      </c>
      <c r="F45" s="73"/>
      <c r="G45" s="74">
        <f t="shared" si="17"/>
        <v>0</v>
      </c>
      <c r="H45" s="73"/>
      <c r="I45" s="74">
        <f t="shared" si="1"/>
        <v>0</v>
      </c>
      <c r="J45" s="73"/>
      <c r="K45" s="113">
        <f t="shared" si="10"/>
        <v>0</v>
      </c>
      <c r="L45" s="73"/>
      <c r="M45" s="113">
        <f t="shared" si="11"/>
        <v>0</v>
      </c>
      <c r="N45" s="73"/>
      <c r="O45" s="74">
        <f t="shared" si="12"/>
        <v>0</v>
      </c>
      <c r="P45" s="73"/>
      <c r="Q45" s="113">
        <f t="shared" ref="Q45:Q76" si="20">IF($D45="",0,$D45*P45)</f>
        <v>0</v>
      </c>
      <c r="R45" s="73"/>
      <c r="S45" s="113">
        <f t="shared" si="3"/>
        <v>0</v>
      </c>
      <c r="T45" s="101"/>
      <c r="U45" s="74">
        <f t="shared" ref="U45:U76" si="21">IF($D45="",0,$D45*T45)</f>
        <v>0</v>
      </c>
      <c r="V45" s="73"/>
      <c r="W45" s="113">
        <f t="shared" si="13"/>
        <v>0</v>
      </c>
      <c r="X45" s="73">
        <v>87.5</v>
      </c>
      <c r="Y45" s="113">
        <f t="shared" si="14"/>
        <v>6562.5</v>
      </c>
      <c r="Z45" s="73"/>
      <c r="AA45" s="74">
        <f t="shared" si="18"/>
        <v>0</v>
      </c>
      <c r="AB45" s="73"/>
      <c r="AC45" s="74">
        <f t="shared" si="19"/>
        <v>0</v>
      </c>
      <c r="AD45" s="73"/>
      <c r="AE45" s="74">
        <f t="shared" si="7"/>
        <v>0</v>
      </c>
      <c r="AF45" s="73"/>
      <c r="AG45" s="74">
        <f t="shared" si="15"/>
        <v>0</v>
      </c>
      <c r="AH45" s="82">
        <f t="shared" si="8"/>
        <v>6562.5</v>
      </c>
      <c r="AI45" s="74"/>
      <c r="AJ45" s="139">
        <f t="shared" si="16"/>
        <v>6562.5</v>
      </c>
    </row>
    <row r="46" spans="1:36" ht="15" customHeight="1" x14ac:dyDescent="0.2">
      <c r="A46" s="84" t="s">
        <v>216</v>
      </c>
      <c r="B46" t="s">
        <v>65</v>
      </c>
      <c r="C46" s="18" t="s">
        <v>6</v>
      </c>
      <c r="D46" s="19">
        <v>100</v>
      </c>
      <c r="E46" s="20">
        <f t="shared" si="9"/>
        <v>9.25</v>
      </c>
      <c r="F46" s="73"/>
      <c r="G46" s="74">
        <f t="shared" si="17"/>
        <v>0</v>
      </c>
      <c r="H46" s="73"/>
      <c r="I46" s="74">
        <f t="shared" si="1"/>
        <v>0</v>
      </c>
      <c r="J46" s="73"/>
      <c r="K46" s="113">
        <f t="shared" si="10"/>
        <v>0</v>
      </c>
      <c r="L46" s="73"/>
      <c r="M46" s="113">
        <f t="shared" si="11"/>
        <v>0</v>
      </c>
      <c r="N46" s="73"/>
      <c r="O46" s="74">
        <f t="shared" si="12"/>
        <v>0</v>
      </c>
      <c r="P46" s="73"/>
      <c r="Q46" s="113">
        <f t="shared" si="20"/>
        <v>0</v>
      </c>
      <c r="R46" s="73"/>
      <c r="S46" s="113">
        <f t="shared" si="3"/>
        <v>0</v>
      </c>
      <c r="T46" s="101"/>
      <c r="U46" s="74">
        <f t="shared" si="21"/>
        <v>0</v>
      </c>
      <c r="V46" s="73">
        <v>9.25</v>
      </c>
      <c r="W46" s="113">
        <f t="shared" si="13"/>
        <v>925</v>
      </c>
      <c r="X46" s="73"/>
      <c r="Y46" s="113">
        <f t="shared" si="14"/>
        <v>0</v>
      </c>
      <c r="Z46" s="73"/>
      <c r="AA46" s="74">
        <f t="shared" si="18"/>
        <v>0</v>
      </c>
      <c r="AB46" s="73"/>
      <c r="AC46" s="74">
        <f t="shared" si="19"/>
        <v>0</v>
      </c>
      <c r="AD46" s="73"/>
      <c r="AE46" s="74">
        <f t="shared" si="7"/>
        <v>0</v>
      </c>
      <c r="AF46" s="73"/>
      <c r="AG46" s="74">
        <f t="shared" si="15"/>
        <v>0</v>
      </c>
      <c r="AH46" s="82">
        <f t="shared" si="8"/>
        <v>925</v>
      </c>
      <c r="AI46" s="74"/>
      <c r="AJ46" s="139">
        <f t="shared" si="16"/>
        <v>925</v>
      </c>
    </row>
    <row r="47" spans="1:36" ht="15" customHeight="1" x14ac:dyDescent="0.2">
      <c r="A47" s="84" t="s">
        <v>191</v>
      </c>
      <c r="B47" t="str">
        <f>IF($A47="","",INDEX('MA-Liste'!$D:$D,MATCH($A47,'MA-Liste'!$M:$M,FALSE)))</f>
        <v>AeBo</v>
      </c>
      <c r="C47" s="4" t="str">
        <f ca="1">IF($A47="","",INDEX(INDIRECT("'MA-Liste'!"&amp;$C$11),MATCH($A47,'MA-Liste'!$M:$M,FALSE)))</f>
        <v>B</v>
      </c>
      <c r="D47" s="19">
        <f t="shared" ca="1" si="0"/>
        <v>140</v>
      </c>
      <c r="E47" s="20">
        <f t="shared" si="9"/>
        <v>0</v>
      </c>
      <c r="F47" s="73"/>
      <c r="G47" s="74">
        <f t="shared" ca="1" si="17"/>
        <v>0</v>
      </c>
      <c r="H47" s="73"/>
      <c r="I47" s="74">
        <f t="shared" ca="1" si="1"/>
        <v>0</v>
      </c>
      <c r="J47" s="73"/>
      <c r="K47" s="113">
        <f t="shared" ca="1" si="10"/>
        <v>0</v>
      </c>
      <c r="L47" s="73"/>
      <c r="M47" s="113">
        <f t="shared" ca="1" si="11"/>
        <v>0</v>
      </c>
      <c r="N47" s="73"/>
      <c r="O47" s="74">
        <f t="shared" ca="1" si="12"/>
        <v>0</v>
      </c>
      <c r="P47" s="73"/>
      <c r="Q47" s="113">
        <f t="shared" ca="1" si="20"/>
        <v>0</v>
      </c>
      <c r="R47" s="73"/>
      <c r="S47" s="113">
        <f t="shared" ca="1" si="3"/>
        <v>0</v>
      </c>
      <c r="T47" s="101"/>
      <c r="U47" s="74">
        <f t="shared" ca="1" si="21"/>
        <v>0</v>
      </c>
      <c r="V47" s="73"/>
      <c r="W47" s="113">
        <f t="shared" ca="1" si="13"/>
        <v>0</v>
      </c>
      <c r="X47" s="73"/>
      <c r="Y47" s="113">
        <f t="shared" ca="1" si="14"/>
        <v>0</v>
      </c>
      <c r="Z47" s="73"/>
      <c r="AA47" s="74">
        <f t="shared" ca="1" si="18"/>
        <v>0</v>
      </c>
      <c r="AB47" s="73"/>
      <c r="AC47" s="74">
        <f t="shared" ca="1" si="19"/>
        <v>0</v>
      </c>
      <c r="AD47" s="73"/>
      <c r="AE47" s="74">
        <f t="shared" ca="1" si="7"/>
        <v>0</v>
      </c>
      <c r="AF47" s="73"/>
      <c r="AG47" s="74">
        <f t="shared" ca="1" si="15"/>
        <v>0</v>
      </c>
      <c r="AH47" s="82">
        <f t="shared" ca="1" si="8"/>
        <v>0</v>
      </c>
      <c r="AI47" s="74"/>
      <c r="AJ47" s="139">
        <f t="shared" ca="1" si="16"/>
        <v>0</v>
      </c>
    </row>
    <row r="48" spans="1:36" ht="15" customHeight="1" x14ac:dyDescent="0.2">
      <c r="A48" s="84" t="s">
        <v>219</v>
      </c>
      <c r="B48" s="14" t="s">
        <v>65</v>
      </c>
      <c r="C48" s="18" t="s">
        <v>6</v>
      </c>
      <c r="D48" s="19">
        <v>100</v>
      </c>
      <c r="E48" s="20">
        <f t="shared" si="9"/>
        <v>0</v>
      </c>
      <c r="F48" s="73"/>
      <c r="G48" s="74">
        <f t="shared" si="17"/>
        <v>0</v>
      </c>
      <c r="H48" s="73"/>
      <c r="I48" s="74">
        <f t="shared" si="1"/>
        <v>0</v>
      </c>
      <c r="J48" s="73"/>
      <c r="K48" s="113">
        <f t="shared" si="10"/>
        <v>0</v>
      </c>
      <c r="L48" s="73"/>
      <c r="M48" s="113">
        <f t="shared" si="11"/>
        <v>0</v>
      </c>
      <c r="N48" s="73"/>
      <c r="O48" s="74">
        <f t="shared" si="12"/>
        <v>0</v>
      </c>
      <c r="P48" s="73"/>
      <c r="Q48" s="113">
        <f t="shared" si="20"/>
        <v>0</v>
      </c>
      <c r="R48" s="73"/>
      <c r="S48" s="113">
        <f t="shared" si="3"/>
        <v>0</v>
      </c>
      <c r="T48" s="101"/>
      <c r="U48" s="74">
        <f t="shared" si="21"/>
        <v>0</v>
      </c>
      <c r="V48" s="73"/>
      <c r="W48" s="113">
        <f t="shared" si="13"/>
        <v>0</v>
      </c>
      <c r="X48" s="73"/>
      <c r="Y48" s="113">
        <f t="shared" si="14"/>
        <v>0</v>
      </c>
      <c r="Z48" s="73"/>
      <c r="AA48" s="74">
        <f t="shared" si="18"/>
        <v>0</v>
      </c>
      <c r="AB48" s="73"/>
      <c r="AC48" s="74">
        <f t="shared" si="19"/>
        <v>0</v>
      </c>
      <c r="AD48" s="73"/>
      <c r="AE48" s="74">
        <f t="shared" si="7"/>
        <v>0</v>
      </c>
      <c r="AF48" s="73"/>
      <c r="AG48" s="74">
        <f t="shared" si="15"/>
        <v>0</v>
      </c>
      <c r="AH48" s="82">
        <f t="shared" si="8"/>
        <v>0</v>
      </c>
      <c r="AI48" s="74"/>
      <c r="AJ48" s="139">
        <f t="shared" si="16"/>
        <v>0</v>
      </c>
    </row>
    <row r="49" spans="1:36" ht="15" customHeight="1" x14ac:dyDescent="0.2">
      <c r="A49" s="84" t="s">
        <v>220</v>
      </c>
      <c r="B49" s="14" t="s">
        <v>65</v>
      </c>
      <c r="C49" s="18" t="s">
        <v>8</v>
      </c>
      <c r="D49" s="19">
        <v>60</v>
      </c>
      <c r="E49" s="20">
        <f t="shared" si="9"/>
        <v>0</v>
      </c>
      <c r="F49" s="73"/>
      <c r="G49" s="74">
        <f t="shared" si="17"/>
        <v>0</v>
      </c>
      <c r="H49" s="73"/>
      <c r="I49" s="74">
        <f t="shared" si="1"/>
        <v>0</v>
      </c>
      <c r="J49" s="73"/>
      <c r="K49" s="113">
        <f t="shared" si="10"/>
        <v>0</v>
      </c>
      <c r="L49" s="73"/>
      <c r="M49" s="113">
        <f t="shared" si="11"/>
        <v>0</v>
      </c>
      <c r="N49" s="73"/>
      <c r="O49" s="74">
        <f t="shared" si="12"/>
        <v>0</v>
      </c>
      <c r="P49" s="73"/>
      <c r="Q49" s="113">
        <f t="shared" si="20"/>
        <v>0</v>
      </c>
      <c r="R49" s="73"/>
      <c r="S49" s="113">
        <f t="shared" si="3"/>
        <v>0</v>
      </c>
      <c r="T49" s="101"/>
      <c r="U49" s="74">
        <f t="shared" si="21"/>
        <v>0</v>
      </c>
      <c r="V49" s="73"/>
      <c r="W49" s="113">
        <f t="shared" si="13"/>
        <v>0</v>
      </c>
      <c r="X49" s="73"/>
      <c r="Y49" s="113">
        <f t="shared" si="14"/>
        <v>0</v>
      </c>
      <c r="Z49" s="73"/>
      <c r="AA49" s="74">
        <f t="shared" si="18"/>
        <v>0</v>
      </c>
      <c r="AB49" s="73"/>
      <c r="AC49" s="74">
        <f t="shared" si="19"/>
        <v>0</v>
      </c>
      <c r="AD49" s="73"/>
      <c r="AE49" s="74">
        <f t="shared" si="7"/>
        <v>0</v>
      </c>
      <c r="AF49" s="73"/>
      <c r="AG49" s="74">
        <f t="shared" si="15"/>
        <v>0</v>
      </c>
      <c r="AH49" s="82">
        <f t="shared" si="8"/>
        <v>0</v>
      </c>
      <c r="AI49" s="74"/>
      <c r="AJ49" s="139">
        <f t="shared" si="16"/>
        <v>0</v>
      </c>
    </row>
    <row r="50" spans="1:36" ht="15" customHeight="1" x14ac:dyDescent="0.2">
      <c r="A50" s="84" t="s">
        <v>217</v>
      </c>
      <c r="B50" s="14" t="s">
        <v>65</v>
      </c>
      <c r="C50" s="18" t="s">
        <v>9</v>
      </c>
      <c r="D50" s="19">
        <v>35</v>
      </c>
      <c r="E50" s="20">
        <f t="shared" si="9"/>
        <v>0</v>
      </c>
      <c r="F50" s="73"/>
      <c r="G50" s="74">
        <f t="shared" si="17"/>
        <v>0</v>
      </c>
      <c r="H50" s="73"/>
      <c r="I50" s="74">
        <f t="shared" si="1"/>
        <v>0</v>
      </c>
      <c r="J50" s="73"/>
      <c r="K50" s="113">
        <f t="shared" si="10"/>
        <v>0</v>
      </c>
      <c r="L50" s="73"/>
      <c r="M50" s="113">
        <f t="shared" si="11"/>
        <v>0</v>
      </c>
      <c r="N50" s="73"/>
      <c r="O50" s="74">
        <f t="shared" si="12"/>
        <v>0</v>
      </c>
      <c r="P50" s="73"/>
      <c r="Q50" s="113">
        <f t="shared" si="20"/>
        <v>0</v>
      </c>
      <c r="R50" s="73"/>
      <c r="S50" s="113">
        <f t="shared" si="3"/>
        <v>0</v>
      </c>
      <c r="T50" s="101"/>
      <c r="U50" s="74">
        <f t="shared" si="21"/>
        <v>0</v>
      </c>
      <c r="V50" s="73"/>
      <c r="W50" s="113">
        <f t="shared" si="13"/>
        <v>0</v>
      </c>
      <c r="X50" s="73"/>
      <c r="Y50" s="113">
        <f t="shared" si="14"/>
        <v>0</v>
      </c>
      <c r="Z50" s="73"/>
      <c r="AA50" s="74">
        <v>0</v>
      </c>
      <c r="AB50" s="73"/>
      <c r="AC50" s="74">
        <v>0</v>
      </c>
      <c r="AD50" s="73"/>
      <c r="AE50" s="74">
        <f t="shared" si="7"/>
        <v>0</v>
      </c>
      <c r="AF50" s="73"/>
      <c r="AG50" s="74">
        <f t="shared" si="15"/>
        <v>0</v>
      </c>
      <c r="AH50" s="82">
        <f t="shared" si="8"/>
        <v>0</v>
      </c>
      <c r="AI50" s="74"/>
      <c r="AJ50" s="139">
        <f t="shared" si="16"/>
        <v>0</v>
      </c>
    </row>
    <row r="51" spans="1:36" ht="15" customHeight="1" x14ac:dyDescent="0.2">
      <c r="A51" s="84" t="s">
        <v>194</v>
      </c>
      <c r="B51" t="str">
        <f>IF($A51="","",INDEX('MA-Liste'!$D:$D,MATCH($A51,'MA-Liste'!$M:$M,FALSE)))</f>
        <v>AeBo</v>
      </c>
      <c r="C51" s="4" t="str">
        <f ca="1">IF($A51="","",INDEX(INDIRECT("'MA-Liste'!"&amp;$C$11),MATCH($A51,'MA-Liste'!$M:$M,FALSE)))</f>
        <v>D</v>
      </c>
      <c r="D51" s="19">
        <f t="shared" ca="1" si="0"/>
        <v>100</v>
      </c>
      <c r="E51" s="20">
        <f t="shared" si="9"/>
        <v>0</v>
      </c>
      <c r="F51" s="73"/>
      <c r="G51" s="74">
        <f t="shared" ca="1" si="17"/>
        <v>0</v>
      </c>
      <c r="H51" s="73"/>
      <c r="I51" s="74">
        <f t="shared" ca="1" si="1"/>
        <v>0</v>
      </c>
      <c r="J51" s="73"/>
      <c r="K51" s="113">
        <f t="shared" ca="1" si="10"/>
        <v>0</v>
      </c>
      <c r="L51" s="73"/>
      <c r="M51" s="113">
        <f t="shared" ca="1" si="11"/>
        <v>0</v>
      </c>
      <c r="N51" s="73"/>
      <c r="O51" s="74">
        <f t="shared" ca="1" si="12"/>
        <v>0</v>
      </c>
      <c r="P51" s="73"/>
      <c r="Q51" s="113">
        <f t="shared" ca="1" si="20"/>
        <v>0</v>
      </c>
      <c r="R51" s="73"/>
      <c r="S51" s="113">
        <f t="shared" ca="1" si="3"/>
        <v>0</v>
      </c>
      <c r="T51" s="101"/>
      <c r="U51" s="74">
        <f t="shared" ca="1" si="21"/>
        <v>0</v>
      </c>
      <c r="V51" s="73"/>
      <c r="W51" s="113">
        <f t="shared" ca="1" si="13"/>
        <v>0</v>
      </c>
      <c r="X51" s="73"/>
      <c r="Y51" s="113">
        <f t="shared" ca="1" si="14"/>
        <v>0</v>
      </c>
      <c r="Z51" s="73"/>
      <c r="AA51" s="74">
        <v>0</v>
      </c>
      <c r="AB51" s="73"/>
      <c r="AC51" s="74">
        <f t="shared" ref="AC51:AC85" ca="1" si="22">IF(D51="",0,D51*AB51)</f>
        <v>0</v>
      </c>
      <c r="AD51" s="73"/>
      <c r="AE51" s="74">
        <f t="shared" ca="1" si="7"/>
        <v>0</v>
      </c>
      <c r="AF51" s="73"/>
      <c r="AG51" s="74">
        <f t="shared" ca="1" si="15"/>
        <v>0</v>
      </c>
      <c r="AH51" s="82">
        <f t="shared" ca="1" si="8"/>
        <v>0</v>
      </c>
      <c r="AI51" s="74"/>
      <c r="AJ51" s="139">
        <f t="shared" ca="1" si="16"/>
        <v>0</v>
      </c>
    </row>
    <row r="52" spans="1:36" ht="15" customHeight="1" x14ac:dyDescent="0.2">
      <c r="A52" s="84" t="s">
        <v>215</v>
      </c>
      <c r="B52" t="str">
        <f>IF($A52="","",INDEX('MA-Liste'!$D:$D,MATCH($A52,'MA-Liste'!$M:$M,FALSE)))</f>
        <v>AeBo</v>
      </c>
      <c r="C52" s="4" t="str">
        <f ca="1">IF($A52="","",INDEX(INDIRECT("'MA-Liste'!"&amp;$C$11),MATCH($A52,'MA-Liste'!$M:$M,FALSE)))</f>
        <v>D</v>
      </c>
      <c r="D52" s="19">
        <f t="shared" ca="1" si="0"/>
        <v>100</v>
      </c>
      <c r="E52" s="20">
        <f t="shared" si="9"/>
        <v>0</v>
      </c>
      <c r="F52" s="73"/>
      <c r="G52" s="74">
        <f t="shared" ca="1" si="17"/>
        <v>0</v>
      </c>
      <c r="H52" s="73"/>
      <c r="I52" s="74">
        <f t="shared" ca="1" si="1"/>
        <v>0</v>
      </c>
      <c r="J52" s="73"/>
      <c r="K52" s="113">
        <f t="shared" ca="1" si="10"/>
        <v>0</v>
      </c>
      <c r="L52" s="73"/>
      <c r="M52" s="113">
        <f t="shared" ca="1" si="11"/>
        <v>0</v>
      </c>
      <c r="N52" s="73"/>
      <c r="O52" s="74">
        <f t="shared" ca="1" si="12"/>
        <v>0</v>
      </c>
      <c r="P52" s="73"/>
      <c r="Q52" s="113">
        <f t="shared" ca="1" si="20"/>
        <v>0</v>
      </c>
      <c r="R52" s="73"/>
      <c r="S52" s="113">
        <f t="shared" ca="1" si="3"/>
        <v>0</v>
      </c>
      <c r="T52" s="101"/>
      <c r="U52" s="74">
        <f t="shared" ca="1" si="21"/>
        <v>0</v>
      </c>
      <c r="V52" s="73"/>
      <c r="W52" s="113">
        <f t="shared" ca="1" si="13"/>
        <v>0</v>
      </c>
      <c r="X52" s="73"/>
      <c r="Y52" s="113">
        <f t="shared" ca="1" si="14"/>
        <v>0</v>
      </c>
      <c r="Z52" s="73"/>
      <c r="AA52" s="74">
        <v>0</v>
      </c>
      <c r="AB52" s="73"/>
      <c r="AC52" s="74">
        <f t="shared" ca="1" si="22"/>
        <v>0</v>
      </c>
      <c r="AD52" s="73"/>
      <c r="AE52" s="74">
        <f t="shared" ca="1" si="7"/>
        <v>0</v>
      </c>
      <c r="AF52" s="73"/>
      <c r="AG52" s="74">
        <f t="shared" ca="1" si="15"/>
        <v>0</v>
      </c>
      <c r="AH52" s="82">
        <f t="shared" ca="1" si="8"/>
        <v>0</v>
      </c>
      <c r="AI52" s="74"/>
      <c r="AJ52" s="139">
        <f t="shared" ca="1" si="16"/>
        <v>0</v>
      </c>
    </row>
    <row r="53" spans="1:36" ht="15" customHeight="1" x14ac:dyDescent="0.2">
      <c r="A53" s="84" t="s">
        <v>226</v>
      </c>
      <c r="B53" t="str">
        <f>IF($A53="","",INDEX('MA-Liste'!$D:$D,MATCH($A53,'MA-Liste'!$M:$M,FALSE)))</f>
        <v>AeBo</v>
      </c>
      <c r="C53" s="4" t="str">
        <f ca="1">IF($A53="","",INDEX(INDIRECT("'MA-Liste'!"&amp;$C$11),MATCH($A53,'MA-Liste'!$M:$M,FALSE)))</f>
        <v>B</v>
      </c>
      <c r="D53" s="19">
        <f t="shared" ca="1" si="0"/>
        <v>140</v>
      </c>
      <c r="E53" s="20">
        <f t="shared" si="9"/>
        <v>0</v>
      </c>
      <c r="F53" s="73"/>
      <c r="G53" s="74">
        <f t="shared" ca="1" si="17"/>
        <v>0</v>
      </c>
      <c r="H53" s="73"/>
      <c r="I53" s="74">
        <f t="shared" ca="1" si="1"/>
        <v>0</v>
      </c>
      <c r="J53" s="73"/>
      <c r="K53" s="113">
        <f t="shared" ca="1" si="10"/>
        <v>0</v>
      </c>
      <c r="L53" s="73"/>
      <c r="M53" s="113">
        <f t="shared" ca="1" si="11"/>
        <v>0</v>
      </c>
      <c r="N53" s="73"/>
      <c r="O53" s="74">
        <f t="shared" ca="1" si="12"/>
        <v>0</v>
      </c>
      <c r="P53" s="73"/>
      <c r="Q53" s="113">
        <f t="shared" ca="1" si="20"/>
        <v>0</v>
      </c>
      <c r="R53" s="73"/>
      <c r="S53" s="113">
        <f t="shared" ca="1" si="3"/>
        <v>0</v>
      </c>
      <c r="T53" s="101"/>
      <c r="U53" s="74">
        <f t="shared" ca="1" si="21"/>
        <v>0</v>
      </c>
      <c r="V53" s="73"/>
      <c r="W53" s="113">
        <f t="shared" ca="1" si="13"/>
        <v>0</v>
      </c>
      <c r="X53" s="73"/>
      <c r="Y53" s="113">
        <f t="shared" ca="1" si="14"/>
        <v>0</v>
      </c>
      <c r="Z53" s="73"/>
      <c r="AA53" s="74">
        <v>0</v>
      </c>
      <c r="AB53" s="73"/>
      <c r="AC53" s="74">
        <f t="shared" ca="1" si="22"/>
        <v>0</v>
      </c>
      <c r="AD53" s="73"/>
      <c r="AE53" s="74">
        <f t="shared" ca="1" si="7"/>
        <v>0</v>
      </c>
      <c r="AF53" s="73"/>
      <c r="AG53" s="74">
        <f t="shared" ca="1" si="15"/>
        <v>0</v>
      </c>
      <c r="AH53" s="82">
        <f t="shared" ca="1" si="8"/>
        <v>0</v>
      </c>
      <c r="AI53" s="74"/>
      <c r="AJ53" s="139">
        <f t="shared" ca="1" si="16"/>
        <v>0</v>
      </c>
    </row>
    <row r="54" spans="1:36" ht="15" customHeight="1" x14ac:dyDescent="0.2">
      <c r="A54" s="84" t="s">
        <v>163</v>
      </c>
      <c r="B54" t="str">
        <f>IF($A54="","",INDEX('MA-Liste'!$D:$D,MATCH($A54,'MA-Liste'!$M:$M,FALSE)))</f>
        <v>AeBo</v>
      </c>
      <c r="C54" s="4" t="str">
        <f ca="1">IF($A54="","",INDEX(INDIRECT("'MA-Liste'!"&amp;$C$11),MATCH($A54,'MA-Liste'!$M:$M,FALSE)))</f>
        <v>B</v>
      </c>
      <c r="D54" s="19">
        <f t="shared" ca="1" si="0"/>
        <v>140</v>
      </c>
      <c r="E54" s="20">
        <f t="shared" si="9"/>
        <v>0</v>
      </c>
      <c r="F54" s="73"/>
      <c r="G54" s="74">
        <f t="shared" ca="1" si="17"/>
        <v>0</v>
      </c>
      <c r="H54" s="73"/>
      <c r="I54" s="74">
        <f t="shared" ca="1" si="1"/>
        <v>0</v>
      </c>
      <c r="J54" s="73"/>
      <c r="K54" s="113">
        <f t="shared" ca="1" si="10"/>
        <v>0</v>
      </c>
      <c r="L54" s="73"/>
      <c r="M54" s="113">
        <f t="shared" ca="1" si="11"/>
        <v>0</v>
      </c>
      <c r="N54" s="73"/>
      <c r="O54" s="74">
        <f t="shared" ca="1" si="12"/>
        <v>0</v>
      </c>
      <c r="P54" s="73"/>
      <c r="Q54" s="113">
        <f t="shared" ca="1" si="20"/>
        <v>0</v>
      </c>
      <c r="R54" s="73"/>
      <c r="S54" s="113">
        <f t="shared" ca="1" si="3"/>
        <v>0</v>
      </c>
      <c r="T54" s="101"/>
      <c r="U54" s="74">
        <f t="shared" ca="1" si="21"/>
        <v>0</v>
      </c>
      <c r="V54" s="73"/>
      <c r="W54" s="113">
        <f t="shared" ca="1" si="13"/>
        <v>0</v>
      </c>
      <c r="X54" s="73"/>
      <c r="Y54" s="113">
        <f t="shared" ca="1" si="14"/>
        <v>0</v>
      </c>
      <c r="Z54" s="73"/>
      <c r="AA54" s="74">
        <v>0</v>
      </c>
      <c r="AB54" s="73"/>
      <c r="AC54" s="74">
        <f t="shared" ca="1" si="22"/>
        <v>0</v>
      </c>
      <c r="AD54" s="73"/>
      <c r="AE54" s="74">
        <f t="shared" ca="1" si="7"/>
        <v>0</v>
      </c>
      <c r="AF54" s="73"/>
      <c r="AG54" s="74">
        <f t="shared" ca="1" si="15"/>
        <v>0</v>
      </c>
      <c r="AH54" s="82">
        <f t="shared" ca="1" si="8"/>
        <v>0</v>
      </c>
      <c r="AI54" s="74"/>
      <c r="AJ54" s="139">
        <f t="shared" ca="1" si="16"/>
        <v>0</v>
      </c>
    </row>
    <row r="55" spans="1:36" ht="15" customHeight="1" x14ac:dyDescent="0.2">
      <c r="A55" s="84" t="s">
        <v>227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C</v>
      </c>
      <c r="D55" s="19">
        <f t="shared" ca="1" si="0"/>
        <v>118</v>
      </c>
      <c r="E55" s="20">
        <f t="shared" si="9"/>
        <v>73</v>
      </c>
      <c r="F55" s="73"/>
      <c r="G55" s="74">
        <f t="shared" ca="1" si="17"/>
        <v>0</v>
      </c>
      <c r="H55" s="73"/>
      <c r="I55" s="74">
        <f t="shared" ca="1" si="1"/>
        <v>0</v>
      </c>
      <c r="J55" s="73"/>
      <c r="K55" s="113">
        <f t="shared" ca="1" si="10"/>
        <v>0</v>
      </c>
      <c r="L55" s="73"/>
      <c r="M55" s="113">
        <f t="shared" ca="1" si="11"/>
        <v>0</v>
      </c>
      <c r="N55" s="73"/>
      <c r="O55" s="74">
        <f t="shared" ca="1" si="12"/>
        <v>0</v>
      </c>
      <c r="P55" s="73"/>
      <c r="Q55" s="113">
        <f t="shared" ca="1" si="20"/>
        <v>0</v>
      </c>
      <c r="R55" s="73">
        <v>73</v>
      </c>
      <c r="S55" s="113">
        <f t="shared" ca="1" si="3"/>
        <v>8614</v>
      </c>
      <c r="T55" s="101"/>
      <c r="U55" s="74">
        <f t="shared" ca="1" si="21"/>
        <v>0</v>
      </c>
      <c r="V55" s="73"/>
      <c r="W55" s="113">
        <f t="shared" ca="1" si="13"/>
        <v>0</v>
      </c>
      <c r="X55" s="73"/>
      <c r="Y55" s="113">
        <f t="shared" ca="1" si="14"/>
        <v>0</v>
      </c>
      <c r="Z55" s="73"/>
      <c r="AA55" s="74">
        <v>0</v>
      </c>
      <c r="AB55" s="73"/>
      <c r="AC55" s="74">
        <f t="shared" ca="1" si="22"/>
        <v>0</v>
      </c>
      <c r="AD55" s="73"/>
      <c r="AE55" s="74">
        <f t="shared" ca="1" si="7"/>
        <v>0</v>
      </c>
      <c r="AF55" s="73"/>
      <c r="AG55" s="74">
        <f t="shared" ca="1" si="15"/>
        <v>0</v>
      </c>
      <c r="AH55" s="82">
        <f t="shared" ca="1" si="8"/>
        <v>8614</v>
      </c>
      <c r="AI55" s="74"/>
      <c r="AJ55" s="139">
        <f t="shared" ca="1" si="16"/>
        <v>8614</v>
      </c>
    </row>
    <row r="56" spans="1:36" ht="15" customHeight="1" x14ac:dyDescent="0.2">
      <c r="A56" s="84" t="s">
        <v>238</v>
      </c>
      <c r="B56" t="s">
        <v>65</v>
      </c>
      <c r="C56" s="4" t="str">
        <f ca="1">IF($A56="","",INDEX(INDIRECT("'MA-Liste'!"&amp;$C$11),MATCH($A56,'MA-Liste'!$M:$M,FALSE)))</f>
        <v>G</v>
      </c>
      <c r="D56" s="19">
        <f t="shared" ca="1" si="0"/>
        <v>35</v>
      </c>
      <c r="E56" s="20">
        <f t="shared" si="9"/>
        <v>0</v>
      </c>
      <c r="F56" s="73"/>
      <c r="G56" s="74">
        <f t="shared" ca="1" si="17"/>
        <v>0</v>
      </c>
      <c r="H56" s="73"/>
      <c r="I56" s="74">
        <f t="shared" ca="1" si="1"/>
        <v>0</v>
      </c>
      <c r="J56" s="73"/>
      <c r="K56" s="113">
        <f t="shared" ca="1" si="10"/>
        <v>0</v>
      </c>
      <c r="L56" s="73"/>
      <c r="M56" s="113">
        <f t="shared" ca="1" si="11"/>
        <v>0</v>
      </c>
      <c r="N56" s="73"/>
      <c r="O56" s="74">
        <f t="shared" ca="1" si="12"/>
        <v>0</v>
      </c>
      <c r="P56" s="73"/>
      <c r="Q56" s="113">
        <f t="shared" ca="1" si="20"/>
        <v>0</v>
      </c>
      <c r="R56" s="73"/>
      <c r="S56" s="113">
        <f t="shared" ca="1" si="3"/>
        <v>0</v>
      </c>
      <c r="T56" s="101"/>
      <c r="U56" s="74">
        <f t="shared" ca="1" si="21"/>
        <v>0</v>
      </c>
      <c r="V56" s="73"/>
      <c r="W56" s="113">
        <f t="shared" ca="1" si="13"/>
        <v>0</v>
      </c>
      <c r="X56" s="73"/>
      <c r="Y56" s="113">
        <f t="shared" ca="1" si="14"/>
        <v>0</v>
      </c>
      <c r="Z56" s="73"/>
      <c r="AA56" s="74">
        <v>0</v>
      </c>
      <c r="AB56" s="73"/>
      <c r="AC56" s="74">
        <f t="shared" ca="1" si="22"/>
        <v>0</v>
      </c>
      <c r="AD56" s="73"/>
      <c r="AE56" s="74">
        <f t="shared" ca="1" si="7"/>
        <v>0</v>
      </c>
      <c r="AF56" s="73"/>
      <c r="AG56" s="74">
        <f t="shared" ca="1" si="15"/>
        <v>0</v>
      </c>
      <c r="AH56" s="82">
        <f t="shared" ca="1" si="8"/>
        <v>0</v>
      </c>
      <c r="AI56" s="74"/>
      <c r="AJ56" s="139">
        <f t="shared" ca="1" si="16"/>
        <v>0</v>
      </c>
    </row>
    <row r="57" spans="1:36" ht="15" customHeight="1" x14ac:dyDescent="0.2">
      <c r="A57" s="84" t="s">
        <v>229</v>
      </c>
      <c r="B57" t="str">
        <f>IF($A57="","",INDEX('MA-Liste'!$D:$D,MATCH($A57,'MA-Liste'!$M:$M,FALSE)))</f>
        <v>AeBo</v>
      </c>
      <c r="C57" s="4" t="str">
        <f ca="1">IF($A57="","",INDEX(INDIRECT("'MA-Liste'!"&amp;$C$11),MATCH($A57,'MA-Liste'!$M:$M,FALSE)))</f>
        <v>G</v>
      </c>
      <c r="D57" s="19">
        <f t="shared" ca="1" si="0"/>
        <v>35</v>
      </c>
      <c r="E57" s="20">
        <f t="shared" si="9"/>
        <v>0</v>
      </c>
      <c r="F57" s="73"/>
      <c r="G57" s="74">
        <f t="shared" ca="1" si="17"/>
        <v>0</v>
      </c>
      <c r="H57" s="73"/>
      <c r="I57" s="74">
        <f t="shared" ca="1" si="1"/>
        <v>0</v>
      </c>
      <c r="J57" s="73"/>
      <c r="K57" s="113">
        <f t="shared" ca="1" si="10"/>
        <v>0</v>
      </c>
      <c r="L57" s="73"/>
      <c r="M57" s="113">
        <f t="shared" ca="1" si="11"/>
        <v>0</v>
      </c>
      <c r="N57" s="73"/>
      <c r="O57" s="74">
        <f t="shared" ca="1" si="12"/>
        <v>0</v>
      </c>
      <c r="P57" s="73"/>
      <c r="Q57" s="113">
        <f t="shared" ca="1" si="20"/>
        <v>0</v>
      </c>
      <c r="R57" s="73"/>
      <c r="S57" s="113">
        <f t="shared" ca="1" si="3"/>
        <v>0</v>
      </c>
      <c r="T57" s="101"/>
      <c r="U57" s="74">
        <f t="shared" ca="1" si="21"/>
        <v>0</v>
      </c>
      <c r="V57" s="73"/>
      <c r="W57" s="113">
        <f t="shared" ca="1" si="13"/>
        <v>0</v>
      </c>
      <c r="X57" s="73"/>
      <c r="Y57" s="113">
        <f t="shared" ca="1" si="14"/>
        <v>0</v>
      </c>
      <c r="Z57" s="73"/>
      <c r="AA57" s="74">
        <v>0</v>
      </c>
      <c r="AB57" s="73"/>
      <c r="AC57" s="74">
        <f t="shared" ca="1" si="22"/>
        <v>0</v>
      </c>
      <c r="AD57" s="73"/>
      <c r="AE57" s="74">
        <f t="shared" ca="1" si="7"/>
        <v>0</v>
      </c>
      <c r="AF57" s="73"/>
      <c r="AG57" s="74">
        <f t="shared" ca="1" si="15"/>
        <v>0</v>
      </c>
      <c r="AH57" s="82">
        <f t="shared" ca="1" si="8"/>
        <v>0</v>
      </c>
      <c r="AI57" s="74"/>
      <c r="AJ57" s="139">
        <f t="shared" ca="1" si="16"/>
        <v>0</v>
      </c>
    </row>
    <row r="58" spans="1:36" ht="15" customHeight="1" x14ac:dyDescent="0.2">
      <c r="A58" s="84" t="s">
        <v>234</v>
      </c>
      <c r="B58" t="s">
        <v>65</v>
      </c>
      <c r="C58" s="4" t="s">
        <v>7</v>
      </c>
      <c r="D58" s="19">
        <f t="shared" si="0"/>
        <v>75</v>
      </c>
      <c r="E58" s="20">
        <f t="shared" si="9"/>
        <v>0</v>
      </c>
      <c r="F58" s="73"/>
      <c r="G58" s="74">
        <f t="shared" si="17"/>
        <v>0</v>
      </c>
      <c r="H58" s="73"/>
      <c r="I58" s="74">
        <f t="shared" si="1"/>
        <v>0</v>
      </c>
      <c r="J58" s="73"/>
      <c r="K58" s="113">
        <f t="shared" si="10"/>
        <v>0</v>
      </c>
      <c r="L58" s="73"/>
      <c r="M58" s="113">
        <f t="shared" si="11"/>
        <v>0</v>
      </c>
      <c r="N58" s="73"/>
      <c r="O58" s="74">
        <f t="shared" si="12"/>
        <v>0</v>
      </c>
      <c r="P58" s="73"/>
      <c r="Q58" s="113">
        <f t="shared" si="20"/>
        <v>0</v>
      </c>
      <c r="R58" s="73"/>
      <c r="S58" s="113">
        <f t="shared" si="3"/>
        <v>0</v>
      </c>
      <c r="T58" s="101"/>
      <c r="U58" s="74">
        <f t="shared" si="21"/>
        <v>0</v>
      </c>
      <c r="V58" s="73"/>
      <c r="W58" s="113">
        <f t="shared" si="13"/>
        <v>0</v>
      </c>
      <c r="X58" s="73"/>
      <c r="Y58" s="113">
        <f t="shared" si="14"/>
        <v>0</v>
      </c>
      <c r="Z58" s="73"/>
      <c r="AA58" s="74">
        <v>0</v>
      </c>
      <c r="AB58" s="73"/>
      <c r="AC58" s="74">
        <f t="shared" si="22"/>
        <v>0</v>
      </c>
      <c r="AD58" s="73"/>
      <c r="AE58" s="74">
        <f t="shared" si="7"/>
        <v>0</v>
      </c>
      <c r="AF58" s="73"/>
      <c r="AG58" s="74">
        <f t="shared" si="15"/>
        <v>0</v>
      </c>
      <c r="AH58" s="82">
        <f t="shared" si="8"/>
        <v>0</v>
      </c>
      <c r="AI58" s="74"/>
      <c r="AJ58" s="139">
        <f t="shared" si="16"/>
        <v>0</v>
      </c>
    </row>
    <row r="59" spans="1:36" ht="15" customHeight="1" x14ac:dyDescent="0.2">
      <c r="A59" s="84" t="s">
        <v>235</v>
      </c>
      <c r="B59" t="s">
        <v>65</v>
      </c>
      <c r="C59" s="4" t="s">
        <v>9</v>
      </c>
      <c r="D59" s="19">
        <f t="shared" si="0"/>
        <v>35</v>
      </c>
      <c r="E59" s="20">
        <f t="shared" si="9"/>
        <v>0</v>
      </c>
      <c r="F59" s="73"/>
      <c r="G59" s="74">
        <f t="shared" si="17"/>
        <v>0</v>
      </c>
      <c r="H59" s="73"/>
      <c r="I59" s="74">
        <f t="shared" si="1"/>
        <v>0</v>
      </c>
      <c r="J59" s="73"/>
      <c r="K59" s="113">
        <f t="shared" si="10"/>
        <v>0</v>
      </c>
      <c r="L59" s="73"/>
      <c r="M59" s="113">
        <f t="shared" si="11"/>
        <v>0</v>
      </c>
      <c r="N59" s="73"/>
      <c r="O59" s="74">
        <f t="shared" si="12"/>
        <v>0</v>
      </c>
      <c r="P59" s="73"/>
      <c r="Q59" s="113">
        <f t="shared" si="20"/>
        <v>0</v>
      </c>
      <c r="R59" s="73"/>
      <c r="S59" s="113">
        <f t="shared" si="3"/>
        <v>0</v>
      </c>
      <c r="T59" s="101"/>
      <c r="U59" s="74">
        <f t="shared" si="21"/>
        <v>0</v>
      </c>
      <c r="V59" s="73"/>
      <c r="W59" s="113">
        <f t="shared" si="13"/>
        <v>0</v>
      </c>
      <c r="X59" s="73"/>
      <c r="Y59" s="113">
        <f t="shared" si="14"/>
        <v>0</v>
      </c>
      <c r="Z59" s="73"/>
      <c r="AA59" s="74">
        <v>0</v>
      </c>
      <c r="AB59" s="73"/>
      <c r="AC59" s="74">
        <f t="shared" si="22"/>
        <v>0</v>
      </c>
      <c r="AD59" s="73"/>
      <c r="AE59" s="74">
        <f t="shared" si="7"/>
        <v>0</v>
      </c>
      <c r="AF59" s="73"/>
      <c r="AG59" s="74">
        <f t="shared" si="15"/>
        <v>0</v>
      </c>
      <c r="AH59" s="82">
        <f t="shared" si="8"/>
        <v>0</v>
      </c>
      <c r="AI59" s="74"/>
      <c r="AJ59" s="139">
        <f t="shared" si="16"/>
        <v>0</v>
      </c>
    </row>
    <row r="60" spans="1:36" ht="15" customHeight="1" x14ac:dyDescent="0.2">
      <c r="A60" s="84" t="s">
        <v>230</v>
      </c>
      <c r="B60" t="str">
        <f>IF($A60="","",INDEX('MA-Liste'!$D:$D,MATCH($A60,'MA-Liste'!$M:$M,FALSE)))</f>
        <v>AeBo</v>
      </c>
      <c r="C60" s="4" t="str">
        <f ca="1">IF($A60="","",INDEX(INDIRECT("'MA-Liste'!"&amp;$C$11),MATCH($A60,'MA-Liste'!$M:$M,FALSE)))</f>
        <v>G</v>
      </c>
      <c r="D60" s="19">
        <f t="shared" ca="1" si="0"/>
        <v>35</v>
      </c>
      <c r="E60" s="20">
        <f t="shared" si="9"/>
        <v>0</v>
      </c>
      <c r="F60" s="73"/>
      <c r="G60" s="74">
        <f t="shared" ca="1" si="17"/>
        <v>0</v>
      </c>
      <c r="H60" s="73"/>
      <c r="I60" s="74">
        <f t="shared" ca="1" si="1"/>
        <v>0</v>
      </c>
      <c r="J60" s="73"/>
      <c r="K60" s="113">
        <f t="shared" ca="1" si="10"/>
        <v>0</v>
      </c>
      <c r="L60" s="73"/>
      <c r="M60" s="113">
        <f t="shared" ca="1" si="11"/>
        <v>0</v>
      </c>
      <c r="N60" s="73"/>
      <c r="O60" s="74">
        <f t="shared" ca="1" si="12"/>
        <v>0</v>
      </c>
      <c r="P60" s="73"/>
      <c r="Q60" s="113">
        <f t="shared" ca="1" si="20"/>
        <v>0</v>
      </c>
      <c r="R60" s="73"/>
      <c r="S60" s="113">
        <f t="shared" ca="1" si="3"/>
        <v>0</v>
      </c>
      <c r="T60" s="101"/>
      <c r="U60" s="74">
        <f t="shared" ca="1" si="21"/>
        <v>0</v>
      </c>
      <c r="V60" s="73"/>
      <c r="W60" s="113">
        <f t="shared" ca="1" si="13"/>
        <v>0</v>
      </c>
      <c r="X60" s="73"/>
      <c r="Y60" s="113">
        <f t="shared" ca="1" si="14"/>
        <v>0</v>
      </c>
      <c r="Z60" s="73"/>
      <c r="AA60" s="74">
        <v>0</v>
      </c>
      <c r="AB60" s="73"/>
      <c r="AC60" s="74">
        <f t="shared" ca="1" si="22"/>
        <v>0</v>
      </c>
      <c r="AD60" s="73"/>
      <c r="AE60" s="74">
        <f t="shared" ca="1" si="7"/>
        <v>0</v>
      </c>
      <c r="AF60" s="73"/>
      <c r="AG60" s="74">
        <f t="shared" ca="1" si="15"/>
        <v>0</v>
      </c>
      <c r="AH60" s="82">
        <f t="shared" ca="1" si="8"/>
        <v>0</v>
      </c>
      <c r="AI60" s="74"/>
      <c r="AJ60" s="139">
        <f t="shared" ca="1" si="16"/>
        <v>0</v>
      </c>
    </row>
    <row r="61" spans="1:36" ht="15" customHeight="1" x14ac:dyDescent="0.2">
      <c r="A61" s="84" t="s">
        <v>243</v>
      </c>
      <c r="B61" t="s">
        <v>65</v>
      </c>
      <c r="C61" s="4" t="s">
        <v>6</v>
      </c>
      <c r="D61" s="19">
        <v>100</v>
      </c>
      <c r="E61" s="20">
        <f t="shared" si="9"/>
        <v>0</v>
      </c>
      <c r="F61" s="73"/>
      <c r="G61" s="74">
        <f t="shared" si="17"/>
        <v>0</v>
      </c>
      <c r="H61" s="73"/>
      <c r="I61" s="74">
        <f t="shared" si="1"/>
        <v>0</v>
      </c>
      <c r="J61" s="73"/>
      <c r="K61" s="113">
        <f t="shared" si="10"/>
        <v>0</v>
      </c>
      <c r="L61" s="73"/>
      <c r="M61" s="113">
        <f t="shared" si="11"/>
        <v>0</v>
      </c>
      <c r="N61" s="73"/>
      <c r="O61" s="74">
        <f t="shared" si="12"/>
        <v>0</v>
      </c>
      <c r="P61" s="73"/>
      <c r="Q61" s="113">
        <f t="shared" si="20"/>
        <v>0</v>
      </c>
      <c r="R61" s="73"/>
      <c r="S61" s="113">
        <f t="shared" si="3"/>
        <v>0</v>
      </c>
      <c r="T61" s="101"/>
      <c r="U61" s="74">
        <f t="shared" si="21"/>
        <v>0</v>
      </c>
      <c r="V61" s="73"/>
      <c r="W61" s="113">
        <f t="shared" si="13"/>
        <v>0</v>
      </c>
      <c r="X61" s="73"/>
      <c r="Y61" s="113">
        <f t="shared" si="14"/>
        <v>0</v>
      </c>
      <c r="Z61" s="73"/>
      <c r="AA61" s="74">
        <v>0</v>
      </c>
      <c r="AB61" s="73"/>
      <c r="AC61" s="74">
        <f t="shared" si="22"/>
        <v>0</v>
      </c>
      <c r="AD61" s="73"/>
      <c r="AE61" s="74">
        <f t="shared" si="7"/>
        <v>0</v>
      </c>
      <c r="AF61" s="73"/>
      <c r="AG61" s="74">
        <f t="shared" si="15"/>
        <v>0</v>
      </c>
      <c r="AH61" s="82">
        <f t="shared" si="8"/>
        <v>0</v>
      </c>
      <c r="AI61" s="74"/>
      <c r="AJ61" s="139">
        <f t="shared" si="16"/>
        <v>0</v>
      </c>
    </row>
    <row r="62" spans="1:36" ht="15" customHeight="1" x14ac:dyDescent="0.2">
      <c r="A62" s="84" t="s">
        <v>244</v>
      </c>
      <c r="B62" t="s">
        <v>65</v>
      </c>
      <c r="C62" s="4" t="s">
        <v>6</v>
      </c>
      <c r="D62" s="19">
        <v>100</v>
      </c>
      <c r="E62" s="20">
        <f t="shared" si="9"/>
        <v>0</v>
      </c>
      <c r="F62" s="73"/>
      <c r="G62" s="74">
        <f t="shared" si="17"/>
        <v>0</v>
      </c>
      <c r="H62" s="73"/>
      <c r="I62" s="74">
        <f t="shared" si="1"/>
        <v>0</v>
      </c>
      <c r="J62" s="73"/>
      <c r="K62" s="113">
        <f t="shared" si="10"/>
        <v>0</v>
      </c>
      <c r="L62" s="73"/>
      <c r="M62" s="113">
        <f t="shared" si="11"/>
        <v>0</v>
      </c>
      <c r="N62" s="73"/>
      <c r="O62" s="74">
        <f t="shared" si="12"/>
        <v>0</v>
      </c>
      <c r="P62" s="73"/>
      <c r="Q62" s="113">
        <f t="shared" si="20"/>
        <v>0</v>
      </c>
      <c r="R62" s="73"/>
      <c r="S62" s="113">
        <f t="shared" si="3"/>
        <v>0</v>
      </c>
      <c r="T62" s="101"/>
      <c r="U62" s="74">
        <f t="shared" si="21"/>
        <v>0</v>
      </c>
      <c r="V62" s="73"/>
      <c r="W62" s="113">
        <f t="shared" si="13"/>
        <v>0</v>
      </c>
      <c r="X62" s="73"/>
      <c r="Y62" s="113">
        <f t="shared" si="14"/>
        <v>0</v>
      </c>
      <c r="Z62" s="73"/>
      <c r="AA62" s="74">
        <v>0</v>
      </c>
      <c r="AB62" s="73"/>
      <c r="AC62" s="74">
        <f t="shared" si="22"/>
        <v>0</v>
      </c>
      <c r="AD62" s="73"/>
      <c r="AE62" s="74">
        <f t="shared" si="7"/>
        <v>0</v>
      </c>
      <c r="AF62" s="73"/>
      <c r="AG62" s="74">
        <f t="shared" si="15"/>
        <v>0</v>
      </c>
      <c r="AH62" s="82">
        <f t="shared" si="8"/>
        <v>0</v>
      </c>
      <c r="AI62" s="74"/>
      <c r="AJ62" s="139">
        <f t="shared" si="16"/>
        <v>0</v>
      </c>
    </row>
    <row r="63" spans="1:36" ht="15" customHeight="1" x14ac:dyDescent="0.2">
      <c r="A63" s="84" t="s">
        <v>249</v>
      </c>
      <c r="B63" t="s">
        <v>250</v>
      </c>
      <c r="C63" s="4" t="s">
        <v>9</v>
      </c>
      <c r="D63" s="19">
        <v>35</v>
      </c>
      <c r="E63" s="20">
        <f t="shared" si="9"/>
        <v>0</v>
      </c>
      <c r="F63" s="73"/>
      <c r="G63" s="74">
        <f t="shared" si="17"/>
        <v>0</v>
      </c>
      <c r="H63" s="73"/>
      <c r="I63" s="74">
        <f t="shared" si="1"/>
        <v>0</v>
      </c>
      <c r="J63" s="73"/>
      <c r="K63" s="113">
        <f t="shared" si="10"/>
        <v>0</v>
      </c>
      <c r="L63" s="73"/>
      <c r="M63" s="113">
        <f t="shared" si="11"/>
        <v>0</v>
      </c>
      <c r="N63" s="73"/>
      <c r="O63" s="74">
        <f t="shared" si="12"/>
        <v>0</v>
      </c>
      <c r="P63" s="73"/>
      <c r="Q63" s="113">
        <f t="shared" si="20"/>
        <v>0</v>
      </c>
      <c r="R63" s="73"/>
      <c r="S63" s="113">
        <f t="shared" si="3"/>
        <v>0</v>
      </c>
      <c r="T63" s="101"/>
      <c r="U63" s="74">
        <f t="shared" si="21"/>
        <v>0</v>
      </c>
      <c r="V63" s="73"/>
      <c r="W63" s="113">
        <f t="shared" si="13"/>
        <v>0</v>
      </c>
      <c r="X63" s="73"/>
      <c r="Y63" s="113">
        <f t="shared" si="14"/>
        <v>0</v>
      </c>
      <c r="Z63" s="73"/>
      <c r="AA63" s="74">
        <v>0</v>
      </c>
      <c r="AB63" s="73"/>
      <c r="AC63" s="74">
        <f t="shared" si="22"/>
        <v>0</v>
      </c>
      <c r="AD63" s="73"/>
      <c r="AE63" s="74">
        <f t="shared" si="7"/>
        <v>0</v>
      </c>
      <c r="AF63" s="73"/>
      <c r="AG63" s="74">
        <f t="shared" si="15"/>
        <v>0</v>
      </c>
      <c r="AH63" s="82">
        <f t="shared" si="8"/>
        <v>0</v>
      </c>
      <c r="AI63" s="74"/>
      <c r="AJ63" s="139">
        <f t="shared" si="16"/>
        <v>0</v>
      </c>
    </row>
    <row r="64" spans="1:36" ht="15" customHeight="1" x14ac:dyDescent="0.2">
      <c r="A64" s="84" t="s">
        <v>246</v>
      </c>
      <c r="B64" t="s">
        <v>65</v>
      </c>
      <c r="C64" s="4" t="s">
        <v>4</v>
      </c>
      <c r="D64" s="19">
        <v>140</v>
      </c>
      <c r="E64" s="20">
        <f t="shared" si="9"/>
        <v>0</v>
      </c>
      <c r="F64" s="73"/>
      <c r="G64" s="74">
        <f t="shared" si="17"/>
        <v>0</v>
      </c>
      <c r="H64" s="73"/>
      <c r="I64" s="74">
        <f t="shared" si="1"/>
        <v>0</v>
      </c>
      <c r="J64" s="73"/>
      <c r="K64" s="113">
        <f t="shared" si="10"/>
        <v>0</v>
      </c>
      <c r="L64" s="73"/>
      <c r="M64" s="113">
        <f t="shared" si="11"/>
        <v>0</v>
      </c>
      <c r="N64" s="73"/>
      <c r="O64" s="74">
        <f t="shared" si="12"/>
        <v>0</v>
      </c>
      <c r="P64" s="73"/>
      <c r="Q64" s="113">
        <f t="shared" si="20"/>
        <v>0</v>
      </c>
      <c r="R64" s="73"/>
      <c r="S64" s="113">
        <f t="shared" si="3"/>
        <v>0</v>
      </c>
      <c r="T64" s="101"/>
      <c r="U64" s="74">
        <f t="shared" si="21"/>
        <v>0</v>
      </c>
      <c r="V64" s="73"/>
      <c r="W64" s="113">
        <f t="shared" si="13"/>
        <v>0</v>
      </c>
      <c r="X64" s="73"/>
      <c r="Y64" s="113">
        <f t="shared" si="14"/>
        <v>0</v>
      </c>
      <c r="Z64" s="73"/>
      <c r="AA64" s="74">
        <v>0</v>
      </c>
      <c r="AB64" s="73"/>
      <c r="AC64" s="74">
        <f t="shared" si="22"/>
        <v>0</v>
      </c>
      <c r="AD64" s="73"/>
      <c r="AE64" s="74">
        <f t="shared" si="7"/>
        <v>0</v>
      </c>
      <c r="AF64" s="73"/>
      <c r="AG64" s="74">
        <f t="shared" si="15"/>
        <v>0</v>
      </c>
      <c r="AH64" s="82">
        <f t="shared" si="8"/>
        <v>0</v>
      </c>
      <c r="AI64" s="74"/>
      <c r="AJ64" s="139">
        <f t="shared" si="16"/>
        <v>0</v>
      </c>
    </row>
    <row r="65" spans="1:37" ht="15" customHeight="1" x14ac:dyDescent="0.2">
      <c r="A65" s="84" t="s">
        <v>228</v>
      </c>
      <c r="B65" t="str">
        <f>IF($A65="","",INDEX('MA-Liste'!$D:$D,MATCH($A65,'MA-Liste'!$M:$M,FALSE)))</f>
        <v>AeBo</v>
      </c>
      <c r="C65" s="4" t="str">
        <f ca="1">IF($A65="","",INDEX(INDIRECT("'MA-Liste'!"&amp;$C$11),MATCH($A65,'MA-Liste'!$M:$M,FALSE)))</f>
        <v>D</v>
      </c>
      <c r="D65" s="19">
        <f t="shared" ca="1" si="0"/>
        <v>100</v>
      </c>
      <c r="E65" s="20">
        <f t="shared" si="9"/>
        <v>0</v>
      </c>
      <c r="F65" s="73"/>
      <c r="G65" s="74">
        <f t="shared" ca="1" si="17"/>
        <v>0</v>
      </c>
      <c r="H65" s="73"/>
      <c r="I65" s="74">
        <f t="shared" ca="1" si="1"/>
        <v>0</v>
      </c>
      <c r="J65" s="73"/>
      <c r="K65" s="113">
        <f t="shared" ca="1" si="10"/>
        <v>0</v>
      </c>
      <c r="L65" s="73"/>
      <c r="M65" s="113">
        <f t="shared" ca="1" si="11"/>
        <v>0</v>
      </c>
      <c r="N65" s="73"/>
      <c r="O65" s="74">
        <f t="shared" ca="1" si="12"/>
        <v>0</v>
      </c>
      <c r="P65" s="73"/>
      <c r="Q65" s="113">
        <f t="shared" ca="1" si="20"/>
        <v>0</v>
      </c>
      <c r="R65" s="73"/>
      <c r="S65" s="113">
        <f t="shared" ca="1" si="3"/>
        <v>0</v>
      </c>
      <c r="T65" s="101"/>
      <c r="U65" s="74">
        <f t="shared" ca="1" si="21"/>
        <v>0</v>
      </c>
      <c r="V65" s="73"/>
      <c r="W65" s="113">
        <f t="shared" ca="1" si="13"/>
        <v>0</v>
      </c>
      <c r="X65" s="73"/>
      <c r="Y65" s="113">
        <f t="shared" ca="1" si="14"/>
        <v>0</v>
      </c>
      <c r="Z65" s="73"/>
      <c r="AA65" s="74">
        <v>0</v>
      </c>
      <c r="AB65" s="73"/>
      <c r="AC65" s="74">
        <f t="shared" ca="1" si="22"/>
        <v>0</v>
      </c>
      <c r="AD65" s="73"/>
      <c r="AE65" s="74">
        <f t="shared" ca="1" si="7"/>
        <v>0</v>
      </c>
      <c r="AF65" s="73"/>
      <c r="AG65" s="74">
        <f t="shared" ca="1" si="15"/>
        <v>0</v>
      </c>
      <c r="AH65" s="82">
        <f t="shared" ca="1" si="8"/>
        <v>0</v>
      </c>
      <c r="AI65" s="74"/>
      <c r="AJ65" s="139">
        <f t="shared" ca="1" si="16"/>
        <v>0</v>
      </c>
    </row>
    <row r="66" spans="1:37" ht="15" customHeight="1" x14ac:dyDescent="0.2">
      <c r="A66" s="84" t="s">
        <v>252</v>
      </c>
      <c r="B66" s="14" t="s">
        <v>65</v>
      </c>
      <c r="C66" s="18" t="s">
        <v>8</v>
      </c>
      <c r="D66" s="19">
        <v>60</v>
      </c>
      <c r="E66" s="20">
        <f t="shared" si="9"/>
        <v>0</v>
      </c>
      <c r="F66" s="73"/>
      <c r="G66" s="74">
        <f t="shared" si="17"/>
        <v>0</v>
      </c>
      <c r="H66" s="73"/>
      <c r="I66" s="74">
        <f t="shared" si="1"/>
        <v>0</v>
      </c>
      <c r="J66" s="73"/>
      <c r="K66" s="113">
        <f t="shared" si="10"/>
        <v>0</v>
      </c>
      <c r="L66" s="73"/>
      <c r="M66" s="113">
        <f t="shared" si="11"/>
        <v>0</v>
      </c>
      <c r="N66" s="73"/>
      <c r="O66" s="74">
        <f t="shared" si="12"/>
        <v>0</v>
      </c>
      <c r="P66" s="73"/>
      <c r="Q66" s="113">
        <f t="shared" si="20"/>
        <v>0</v>
      </c>
      <c r="R66" s="73"/>
      <c r="S66" s="113">
        <f t="shared" si="3"/>
        <v>0</v>
      </c>
      <c r="T66" s="101"/>
      <c r="U66" s="74">
        <f t="shared" si="21"/>
        <v>0</v>
      </c>
      <c r="V66" s="73"/>
      <c r="W66" s="113">
        <f t="shared" si="13"/>
        <v>0</v>
      </c>
      <c r="X66" s="73"/>
      <c r="Y66" s="113">
        <f t="shared" si="14"/>
        <v>0</v>
      </c>
      <c r="Z66" s="73"/>
      <c r="AA66" s="74">
        <v>0</v>
      </c>
      <c r="AB66" s="73"/>
      <c r="AC66" s="74">
        <f t="shared" si="22"/>
        <v>0</v>
      </c>
      <c r="AD66" s="73"/>
      <c r="AE66" s="74">
        <f t="shared" si="7"/>
        <v>0</v>
      </c>
      <c r="AF66" s="73"/>
      <c r="AG66" s="74">
        <f t="shared" si="15"/>
        <v>0</v>
      </c>
      <c r="AH66" s="82">
        <f t="shared" si="8"/>
        <v>0</v>
      </c>
      <c r="AI66" s="74"/>
      <c r="AJ66" s="139">
        <f t="shared" si="16"/>
        <v>0</v>
      </c>
    </row>
    <row r="67" spans="1:37" ht="15" customHeight="1" x14ac:dyDescent="0.2">
      <c r="A67" s="90" t="s">
        <v>253</v>
      </c>
      <c r="B67" s="14" t="s">
        <v>65</v>
      </c>
      <c r="C67" s="18" t="s">
        <v>6</v>
      </c>
      <c r="D67" s="19">
        <v>100</v>
      </c>
      <c r="E67" s="20">
        <f t="shared" si="9"/>
        <v>0</v>
      </c>
      <c r="F67" s="73"/>
      <c r="G67" s="74">
        <f t="shared" si="17"/>
        <v>0</v>
      </c>
      <c r="H67" s="73"/>
      <c r="I67" s="74">
        <f t="shared" si="1"/>
        <v>0</v>
      </c>
      <c r="J67" s="73"/>
      <c r="K67" s="113">
        <f t="shared" si="10"/>
        <v>0</v>
      </c>
      <c r="L67" s="73"/>
      <c r="M67" s="113">
        <f t="shared" si="11"/>
        <v>0</v>
      </c>
      <c r="N67" s="73"/>
      <c r="O67" s="74">
        <f t="shared" si="12"/>
        <v>0</v>
      </c>
      <c r="P67" s="73"/>
      <c r="Q67" s="113">
        <f t="shared" si="20"/>
        <v>0</v>
      </c>
      <c r="R67" s="73"/>
      <c r="S67" s="113">
        <f t="shared" si="3"/>
        <v>0</v>
      </c>
      <c r="T67" s="101"/>
      <c r="U67" s="74">
        <f t="shared" si="21"/>
        <v>0</v>
      </c>
      <c r="V67" s="73"/>
      <c r="W67" s="113">
        <f t="shared" si="13"/>
        <v>0</v>
      </c>
      <c r="X67" s="73"/>
      <c r="Y67" s="113">
        <f t="shared" si="14"/>
        <v>0</v>
      </c>
      <c r="Z67" s="73"/>
      <c r="AA67" s="74">
        <v>0</v>
      </c>
      <c r="AB67" s="73"/>
      <c r="AC67" s="74">
        <f t="shared" si="22"/>
        <v>0</v>
      </c>
      <c r="AD67" s="73"/>
      <c r="AE67" s="74">
        <f t="shared" si="7"/>
        <v>0</v>
      </c>
      <c r="AF67" s="73"/>
      <c r="AG67" s="74">
        <f t="shared" si="15"/>
        <v>0</v>
      </c>
      <c r="AH67" s="82">
        <f t="shared" si="8"/>
        <v>0</v>
      </c>
      <c r="AI67" s="74"/>
      <c r="AJ67" s="139">
        <f t="shared" si="16"/>
        <v>0</v>
      </c>
    </row>
    <row r="68" spans="1:37" ht="15" customHeight="1" x14ac:dyDescent="0.2">
      <c r="A68" s="90" t="s">
        <v>254</v>
      </c>
      <c r="B68" s="14" t="s">
        <v>65</v>
      </c>
      <c r="C68" s="18" t="s">
        <v>8</v>
      </c>
      <c r="D68" s="19">
        <v>60</v>
      </c>
      <c r="E68" s="20">
        <f t="shared" si="9"/>
        <v>0</v>
      </c>
      <c r="F68" s="73"/>
      <c r="G68" s="74">
        <f t="shared" si="17"/>
        <v>0</v>
      </c>
      <c r="H68" s="73"/>
      <c r="I68" s="74">
        <f t="shared" si="1"/>
        <v>0</v>
      </c>
      <c r="J68" s="73"/>
      <c r="K68" s="113">
        <f t="shared" si="10"/>
        <v>0</v>
      </c>
      <c r="L68" s="73"/>
      <c r="M68" s="113">
        <f t="shared" si="11"/>
        <v>0</v>
      </c>
      <c r="N68" s="73"/>
      <c r="O68" s="74">
        <f t="shared" si="12"/>
        <v>0</v>
      </c>
      <c r="P68" s="73"/>
      <c r="Q68" s="113">
        <f t="shared" si="20"/>
        <v>0</v>
      </c>
      <c r="R68" s="73"/>
      <c r="S68" s="113">
        <f t="shared" si="3"/>
        <v>0</v>
      </c>
      <c r="T68" s="101"/>
      <c r="U68" s="74">
        <f t="shared" si="21"/>
        <v>0</v>
      </c>
      <c r="V68" s="73"/>
      <c r="W68" s="113">
        <f t="shared" si="13"/>
        <v>0</v>
      </c>
      <c r="X68" s="73"/>
      <c r="Y68" s="113">
        <f t="shared" si="14"/>
        <v>0</v>
      </c>
      <c r="Z68" s="73"/>
      <c r="AA68" s="74">
        <v>0</v>
      </c>
      <c r="AB68" s="73"/>
      <c r="AC68" s="74">
        <f t="shared" si="22"/>
        <v>0</v>
      </c>
      <c r="AD68" s="73"/>
      <c r="AE68" s="74">
        <f t="shared" si="7"/>
        <v>0</v>
      </c>
      <c r="AF68" s="73"/>
      <c r="AG68" s="74">
        <f t="shared" si="15"/>
        <v>0</v>
      </c>
      <c r="AH68" s="82">
        <f t="shared" si="8"/>
        <v>0</v>
      </c>
      <c r="AI68" s="74"/>
      <c r="AJ68" s="147">
        <f t="shared" si="16"/>
        <v>0</v>
      </c>
    </row>
    <row r="69" spans="1:37" ht="15" customHeight="1" x14ac:dyDescent="0.2">
      <c r="A69" s="90" t="s">
        <v>255</v>
      </c>
      <c r="B69" s="14" t="s">
        <v>65</v>
      </c>
      <c r="C69" s="18" t="s">
        <v>5</v>
      </c>
      <c r="D69" s="19">
        <v>118</v>
      </c>
      <c r="E69" s="20">
        <f t="shared" si="9"/>
        <v>0</v>
      </c>
      <c r="F69" s="73"/>
      <c r="G69" s="74">
        <f t="shared" si="17"/>
        <v>0</v>
      </c>
      <c r="H69" s="73"/>
      <c r="I69" s="74">
        <f t="shared" si="1"/>
        <v>0</v>
      </c>
      <c r="J69" s="73"/>
      <c r="K69" s="113">
        <f t="shared" si="10"/>
        <v>0</v>
      </c>
      <c r="L69" s="73"/>
      <c r="M69" s="113">
        <f t="shared" si="11"/>
        <v>0</v>
      </c>
      <c r="N69" s="73"/>
      <c r="O69" s="74">
        <f t="shared" si="12"/>
        <v>0</v>
      </c>
      <c r="P69" s="73"/>
      <c r="Q69" s="113">
        <f t="shared" si="20"/>
        <v>0</v>
      </c>
      <c r="R69" s="73"/>
      <c r="S69" s="113">
        <f t="shared" si="3"/>
        <v>0</v>
      </c>
      <c r="T69" s="101"/>
      <c r="U69" s="74">
        <f t="shared" si="21"/>
        <v>0</v>
      </c>
      <c r="V69" s="73"/>
      <c r="W69" s="113">
        <f t="shared" si="13"/>
        <v>0</v>
      </c>
      <c r="X69" s="73"/>
      <c r="Y69" s="113">
        <f t="shared" si="14"/>
        <v>0</v>
      </c>
      <c r="Z69" s="73"/>
      <c r="AA69" s="74">
        <v>0</v>
      </c>
      <c r="AB69" s="73"/>
      <c r="AC69" s="74">
        <f t="shared" si="22"/>
        <v>0</v>
      </c>
      <c r="AD69" s="73"/>
      <c r="AE69" s="74">
        <f t="shared" si="7"/>
        <v>0</v>
      </c>
      <c r="AF69" s="73"/>
      <c r="AG69" s="74">
        <f t="shared" si="15"/>
        <v>0</v>
      </c>
      <c r="AH69" s="82">
        <f t="shared" si="8"/>
        <v>0</v>
      </c>
      <c r="AI69" s="74"/>
      <c r="AJ69" s="147">
        <f t="shared" si="16"/>
        <v>0</v>
      </c>
    </row>
    <row r="70" spans="1:37" ht="15" customHeight="1" x14ac:dyDescent="0.2">
      <c r="A70" s="90" t="s">
        <v>256</v>
      </c>
      <c r="B70" s="14" t="s">
        <v>65</v>
      </c>
      <c r="C70" s="18" t="s">
        <v>5</v>
      </c>
      <c r="D70" s="19">
        <v>118</v>
      </c>
      <c r="E70" s="20">
        <f t="shared" si="9"/>
        <v>0</v>
      </c>
      <c r="F70" s="73"/>
      <c r="G70" s="74">
        <f t="shared" si="17"/>
        <v>0</v>
      </c>
      <c r="H70" s="73"/>
      <c r="I70" s="74">
        <f t="shared" si="1"/>
        <v>0</v>
      </c>
      <c r="J70" s="73"/>
      <c r="K70" s="113">
        <f t="shared" si="10"/>
        <v>0</v>
      </c>
      <c r="L70" s="73"/>
      <c r="M70" s="113">
        <f t="shared" si="11"/>
        <v>0</v>
      </c>
      <c r="N70" s="73"/>
      <c r="O70" s="74">
        <f t="shared" si="12"/>
        <v>0</v>
      </c>
      <c r="P70" s="73"/>
      <c r="Q70" s="113">
        <f t="shared" si="20"/>
        <v>0</v>
      </c>
      <c r="R70" s="73"/>
      <c r="S70" s="113">
        <f t="shared" si="3"/>
        <v>0</v>
      </c>
      <c r="T70" s="101"/>
      <c r="U70" s="74">
        <f t="shared" si="21"/>
        <v>0</v>
      </c>
      <c r="V70" s="73"/>
      <c r="W70" s="113">
        <f t="shared" si="13"/>
        <v>0</v>
      </c>
      <c r="X70" s="73"/>
      <c r="Y70" s="113">
        <f t="shared" si="14"/>
        <v>0</v>
      </c>
      <c r="Z70" s="73"/>
      <c r="AA70" s="74">
        <v>0</v>
      </c>
      <c r="AB70" s="73"/>
      <c r="AC70" s="74">
        <f t="shared" si="22"/>
        <v>0</v>
      </c>
      <c r="AD70" s="73"/>
      <c r="AE70" s="74">
        <f t="shared" si="7"/>
        <v>0</v>
      </c>
      <c r="AF70" s="73"/>
      <c r="AG70" s="74">
        <f t="shared" si="15"/>
        <v>0</v>
      </c>
      <c r="AH70" s="82">
        <f t="shared" si="8"/>
        <v>0</v>
      </c>
      <c r="AI70" s="74"/>
      <c r="AJ70" s="147">
        <f t="shared" si="16"/>
        <v>0</v>
      </c>
    </row>
    <row r="71" spans="1:37" ht="15" customHeight="1" x14ac:dyDescent="0.2">
      <c r="A71" s="90" t="s">
        <v>257</v>
      </c>
      <c r="B71" s="14" t="s">
        <v>65</v>
      </c>
      <c r="C71" s="18" t="s">
        <v>5</v>
      </c>
      <c r="D71" s="19">
        <v>118</v>
      </c>
      <c r="E71" s="20">
        <f t="shared" si="9"/>
        <v>0</v>
      </c>
      <c r="F71" s="73"/>
      <c r="G71" s="74">
        <f t="shared" si="17"/>
        <v>0</v>
      </c>
      <c r="H71" s="73"/>
      <c r="I71" s="74">
        <f t="shared" si="1"/>
        <v>0</v>
      </c>
      <c r="J71" s="73"/>
      <c r="K71" s="113">
        <f t="shared" si="10"/>
        <v>0</v>
      </c>
      <c r="L71" s="73"/>
      <c r="M71" s="113">
        <f t="shared" si="11"/>
        <v>0</v>
      </c>
      <c r="N71" s="73"/>
      <c r="O71" s="74">
        <f t="shared" si="12"/>
        <v>0</v>
      </c>
      <c r="P71" s="73"/>
      <c r="Q71" s="113">
        <f t="shared" si="20"/>
        <v>0</v>
      </c>
      <c r="R71" s="73"/>
      <c r="S71" s="113">
        <f t="shared" si="3"/>
        <v>0</v>
      </c>
      <c r="T71" s="101"/>
      <c r="U71" s="74">
        <f t="shared" si="21"/>
        <v>0</v>
      </c>
      <c r="V71" s="73"/>
      <c r="W71" s="113">
        <f t="shared" si="13"/>
        <v>0</v>
      </c>
      <c r="X71" s="73"/>
      <c r="Y71" s="113">
        <f t="shared" si="14"/>
        <v>0</v>
      </c>
      <c r="Z71" s="73"/>
      <c r="AA71" s="74">
        <v>0</v>
      </c>
      <c r="AB71" s="73"/>
      <c r="AC71" s="74">
        <f t="shared" si="22"/>
        <v>0</v>
      </c>
      <c r="AD71" s="73"/>
      <c r="AE71" s="74">
        <f t="shared" si="7"/>
        <v>0</v>
      </c>
      <c r="AF71" s="73"/>
      <c r="AG71" s="74">
        <f t="shared" si="15"/>
        <v>0</v>
      </c>
      <c r="AH71" s="82">
        <f t="shared" si="8"/>
        <v>0</v>
      </c>
      <c r="AI71" s="74"/>
      <c r="AJ71" s="147">
        <f t="shared" si="16"/>
        <v>0</v>
      </c>
    </row>
    <row r="72" spans="1:37" ht="15" customHeight="1" x14ac:dyDescent="0.2">
      <c r="A72" s="90" t="s">
        <v>264</v>
      </c>
      <c r="B72" s="14" t="s">
        <v>65</v>
      </c>
      <c r="C72" s="18" t="s">
        <v>6</v>
      </c>
      <c r="D72" s="19">
        <v>100</v>
      </c>
      <c r="E72" s="20">
        <f t="shared" si="9"/>
        <v>0.5</v>
      </c>
      <c r="F72" s="73"/>
      <c r="G72" s="74">
        <f t="shared" si="17"/>
        <v>0</v>
      </c>
      <c r="H72" s="73"/>
      <c r="I72" s="74">
        <f t="shared" si="1"/>
        <v>0</v>
      </c>
      <c r="J72" s="73">
        <v>0.5</v>
      </c>
      <c r="K72" s="113">
        <f t="shared" si="10"/>
        <v>50</v>
      </c>
      <c r="L72" s="73"/>
      <c r="M72" s="113">
        <f t="shared" si="11"/>
        <v>0</v>
      </c>
      <c r="N72" s="73"/>
      <c r="O72" s="74">
        <f t="shared" si="12"/>
        <v>0</v>
      </c>
      <c r="P72" s="73"/>
      <c r="Q72" s="113">
        <f t="shared" si="20"/>
        <v>0</v>
      </c>
      <c r="R72" s="73"/>
      <c r="S72" s="113">
        <f t="shared" si="3"/>
        <v>0</v>
      </c>
      <c r="T72" s="101"/>
      <c r="U72" s="74">
        <f t="shared" si="21"/>
        <v>0</v>
      </c>
      <c r="V72" s="73"/>
      <c r="W72" s="113">
        <f t="shared" si="13"/>
        <v>0</v>
      </c>
      <c r="X72" s="73"/>
      <c r="Y72" s="113">
        <f t="shared" si="14"/>
        <v>0</v>
      </c>
      <c r="Z72" s="73"/>
      <c r="AA72" s="74">
        <v>0</v>
      </c>
      <c r="AB72" s="73"/>
      <c r="AC72" s="74">
        <f t="shared" si="22"/>
        <v>0</v>
      </c>
      <c r="AD72" s="73"/>
      <c r="AE72" s="74">
        <f t="shared" si="7"/>
        <v>0</v>
      </c>
      <c r="AF72" s="73"/>
      <c r="AG72" s="74">
        <f t="shared" si="15"/>
        <v>0</v>
      </c>
      <c r="AH72" s="82">
        <f t="shared" si="8"/>
        <v>50</v>
      </c>
      <c r="AI72" s="74"/>
      <c r="AJ72" s="147">
        <f t="shared" si="16"/>
        <v>50</v>
      </c>
    </row>
    <row r="73" spans="1:37" ht="15" customHeight="1" x14ac:dyDescent="0.2">
      <c r="A73" s="90" t="s">
        <v>322</v>
      </c>
      <c r="B73" s="14" t="s">
        <v>65</v>
      </c>
      <c r="C73" s="18" t="s">
        <v>6</v>
      </c>
      <c r="D73" s="19">
        <v>100</v>
      </c>
      <c r="E73" s="20">
        <f t="shared" si="9"/>
        <v>56.25</v>
      </c>
      <c r="F73" s="73"/>
      <c r="G73" s="74">
        <f>IF(D73="",0,D73*F73)</f>
        <v>0</v>
      </c>
      <c r="H73" s="73"/>
      <c r="I73" s="74">
        <f t="shared" si="1"/>
        <v>0</v>
      </c>
      <c r="J73" s="73"/>
      <c r="K73" s="113">
        <f t="shared" si="10"/>
        <v>0</v>
      </c>
      <c r="L73" s="73"/>
      <c r="M73" s="113">
        <f t="shared" si="11"/>
        <v>0</v>
      </c>
      <c r="N73" s="73"/>
      <c r="O73" s="74">
        <f t="shared" si="12"/>
        <v>0</v>
      </c>
      <c r="P73" s="73"/>
      <c r="Q73" s="113">
        <f t="shared" si="20"/>
        <v>0</v>
      </c>
      <c r="R73" s="73"/>
      <c r="S73" s="113">
        <f t="shared" si="3"/>
        <v>0</v>
      </c>
      <c r="T73" s="101"/>
      <c r="U73" s="74">
        <f t="shared" si="21"/>
        <v>0</v>
      </c>
      <c r="V73" s="73"/>
      <c r="W73" s="113">
        <f t="shared" si="13"/>
        <v>0</v>
      </c>
      <c r="X73" s="73">
        <v>56.25</v>
      </c>
      <c r="Y73" s="113">
        <f t="shared" si="14"/>
        <v>5625</v>
      </c>
      <c r="Z73" s="73"/>
      <c r="AA73" s="74">
        <v>0</v>
      </c>
      <c r="AB73" s="73"/>
      <c r="AC73" s="74">
        <f t="shared" si="22"/>
        <v>0</v>
      </c>
      <c r="AD73" s="73"/>
      <c r="AE73" s="74">
        <f t="shared" si="7"/>
        <v>0</v>
      </c>
      <c r="AF73" s="73"/>
      <c r="AG73" s="74">
        <f t="shared" si="15"/>
        <v>0</v>
      </c>
      <c r="AH73" s="82">
        <f t="shared" si="8"/>
        <v>5625</v>
      </c>
      <c r="AI73" s="74"/>
      <c r="AJ73" s="147">
        <f t="shared" si="16"/>
        <v>5625</v>
      </c>
    </row>
    <row r="74" spans="1:37" ht="15" customHeight="1" x14ac:dyDescent="0.2">
      <c r="A74" s="90" t="s">
        <v>323</v>
      </c>
      <c r="B74" s="14" t="s">
        <v>65</v>
      </c>
      <c r="C74" s="18" t="s">
        <v>6</v>
      </c>
      <c r="D74" s="19">
        <v>100</v>
      </c>
      <c r="E74" s="20">
        <f t="shared" si="9"/>
        <v>0</v>
      </c>
      <c r="F74" s="73"/>
      <c r="G74" s="74">
        <f>IF(D74="",0,D74*F74)</f>
        <v>0</v>
      </c>
      <c r="H74" s="73"/>
      <c r="I74" s="74">
        <f t="shared" si="1"/>
        <v>0</v>
      </c>
      <c r="J74" s="73"/>
      <c r="K74" s="113">
        <f t="shared" si="10"/>
        <v>0</v>
      </c>
      <c r="L74" s="73"/>
      <c r="M74" s="113">
        <f t="shared" si="11"/>
        <v>0</v>
      </c>
      <c r="N74" s="73"/>
      <c r="O74" s="74">
        <f t="shared" si="12"/>
        <v>0</v>
      </c>
      <c r="P74" s="73"/>
      <c r="Q74" s="113">
        <f t="shared" si="20"/>
        <v>0</v>
      </c>
      <c r="R74" s="73"/>
      <c r="S74" s="113">
        <f t="shared" si="3"/>
        <v>0</v>
      </c>
      <c r="T74" s="101"/>
      <c r="U74" s="74">
        <f t="shared" si="21"/>
        <v>0</v>
      </c>
      <c r="V74" s="73"/>
      <c r="W74" s="113">
        <f t="shared" si="13"/>
        <v>0</v>
      </c>
      <c r="X74" s="73"/>
      <c r="Y74" s="113">
        <f t="shared" si="14"/>
        <v>0</v>
      </c>
      <c r="Z74" s="73"/>
      <c r="AA74" s="74">
        <v>0</v>
      </c>
      <c r="AB74" s="73"/>
      <c r="AC74" s="74">
        <f t="shared" si="22"/>
        <v>0</v>
      </c>
      <c r="AD74" s="73"/>
      <c r="AE74" s="74">
        <f t="shared" si="7"/>
        <v>0</v>
      </c>
      <c r="AF74" s="73"/>
      <c r="AG74" s="74">
        <f t="shared" si="15"/>
        <v>0</v>
      </c>
      <c r="AH74" s="82">
        <f t="shared" si="8"/>
        <v>0</v>
      </c>
      <c r="AI74" s="74"/>
      <c r="AJ74" s="147">
        <f t="shared" si="16"/>
        <v>0</v>
      </c>
    </row>
    <row r="75" spans="1:37" ht="15" customHeight="1" x14ac:dyDescent="0.2">
      <c r="A75" s="90" t="s">
        <v>260</v>
      </c>
      <c r="B75" s="14" t="s">
        <v>65</v>
      </c>
      <c r="C75" s="18" t="s">
        <v>6</v>
      </c>
      <c r="D75" s="19">
        <v>100</v>
      </c>
      <c r="E75" s="20">
        <f t="shared" si="9"/>
        <v>21.5</v>
      </c>
      <c r="F75" s="73"/>
      <c r="G75" s="74">
        <f t="shared" si="17"/>
        <v>0</v>
      </c>
      <c r="H75" s="73"/>
      <c r="I75" s="74">
        <f t="shared" si="1"/>
        <v>0</v>
      </c>
      <c r="J75" s="73"/>
      <c r="K75" s="113">
        <f t="shared" si="10"/>
        <v>0</v>
      </c>
      <c r="L75" s="73"/>
      <c r="M75" s="113">
        <f t="shared" si="11"/>
        <v>0</v>
      </c>
      <c r="N75" s="73"/>
      <c r="O75" s="74">
        <f t="shared" si="12"/>
        <v>0</v>
      </c>
      <c r="P75" s="73"/>
      <c r="Q75" s="113">
        <f t="shared" si="20"/>
        <v>0</v>
      </c>
      <c r="R75" s="73">
        <v>21.5</v>
      </c>
      <c r="S75" s="113">
        <f t="shared" si="3"/>
        <v>2150</v>
      </c>
      <c r="T75" s="73"/>
      <c r="U75" s="74">
        <f t="shared" si="21"/>
        <v>0</v>
      </c>
      <c r="V75" s="73"/>
      <c r="W75" s="113">
        <f t="shared" si="13"/>
        <v>0</v>
      </c>
      <c r="X75" s="73"/>
      <c r="Y75" s="113">
        <f t="shared" si="14"/>
        <v>0</v>
      </c>
      <c r="Z75" s="73"/>
      <c r="AA75" s="74">
        <v>0</v>
      </c>
      <c r="AB75" s="73"/>
      <c r="AC75" s="74">
        <f t="shared" si="22"/>
        <v>0</v>
      </c>
      <c r="AD75" s="73"/>
      <c r="AE75" s="74">
        <f t="shared" si="7"/>
        <v>0</v>
      </c>
      <c r="AF75" s="73"/>
      <c r="AG75" s="74">
        <f t="shared" si="15"/>
        <v>0</v>
      </c>
      <c r="AH75" s="82">
        <f t="shared" si="8"/>
        <v>2150</v>
      </c>
      <c r="AI75" s="74"/>
      <c r="AJ75" s="147">
        <f t="shared" si="16"/>
        <v>2150</v>
      </c>
    </row>
    <row r="76" spans="1:37" ht="15" customHeight="1" x14ac:dyDescent="0.2">
      <c r="A76" s="90" t="s">
        <v>265</v>
      </c>
      <c r="B76" t="str">
        <f>IF($A76="","",INDEX('MA-Liste'!$D:$D,MATCH($A76,'MA-Liste'!$M:$M,FALSE)))</f>
        <v>AeBo</v>
      </c>
      <c r="C76" s="4" t="str">
        <f ca="1">IF($A76="","",INDEX(INDIRECT("'MA-Liste'!"&amp;$C$11),MATCH($A76,'MA-Liste'!$M:$M,FALSE)))</f>
        <v>D</v>
      </c>
      <c r="D76" s="19">
        <f ca="1">IF(OR($C76="",$C76=0),"",VLOOKUP($C76,Ansätze,$D$11,FALSE))</f>
        <v>100</v>
      </c>
      <c r="E76" s="20">
        <f t="shared" si="9"/>
        <v>0</v>
      </c>
      <c r="F76" s="73"/>
      <c r="G76" s="74">
        <f t="shared" ca="1" si="17"/>
        <v>0</v>
      </c>
      <c r="H76" s="73"/>
      <c r="I76" s="74">
        <f t="shared" ca="1" si="1"/>
        <v>0</v>
      </c>
      <c r="J76" s="73"/>
      <c r="K76" s="113">
        <f t="shared" ca="1" si="10"/>
        <v>0</v>
      </c>
      <c r="L76" s="73"/>
      <c r="M76" s="113">
        <f t="shared" ca="1" si="11"/>
        <v>0</v>
      </c>
      <c r="N76" s="73"/>
      <c r="O76" s="74">
        <f t="shared" ca="1" si="12"/>
        <v>0</v>
      </c>
      <c r="P76" s="73"/>
      <c r="Q76" s="113">
        <f t="shared" ca="1" si="20"/>
        <v>0</v>
      </c>
      <c r="R76" s="73"/>
      <c r="S76" s="113">
        <f t="shared" ca="1" si="3"/>
        <v>0</v>
      </c>
      <c r="T76" s="73"/>
      <c r="U76" s="74">
        <f t="shared" ca="1" si="21"/>
        <v>0</v>
      </c>
      <c r="V76" s="73"/>
      <c r="W76" s="113">
        <f t="shared" ca="1" si="13"/>
        <v>0</v>
      </c>
      <c r="X76" s="73"/>
      <c r="Y76" s="113">
        <f t="shared" ca="1" si="14"/>
        <v>0</v>
      </c>
      <c r="Z76" s="73"/>
      <c r="AA76" s="74">
        <v>0</v>
      </c>
      <c r="AB76" s="73"/>
      <c r="AC76" s="74">
        <f t="shared" ca="1" si="22"/>
        <v>0</v>
      </c>
      <c r="AD76" s="73"/>
      <c r="AE76" s="74">
        <f t="shared" ca="1" si="7"/>
        <v>0</v>
      </c>
      <c r="AF76" s="73"/>
      <c r="AG76" s="74">
        <f t="shared" ca="1" si="15"/>
        <v>0</v>
      </c>
      <c r="AH76" s="82">
        <f t="shared" ca="1" si="8"/>
        <v>0</v>
      </c>
      <c r="AI76" s="74"/>
      <c r="AJ76" s="147">
        <f t="shared" ca="1" si="16"/>
        <v>0</v>
      </c>
    </row>
    <row r="77" spans="1:37" ht="15" customHeight="1" x14ac:dyDescent="0.2">
      <c r="A77" s="90" t="s">
        <v>263</v>
      </c>
      <c r="B77" s="14" t="s">
        <v>65</v>
      </c>
      <c r="C77" s="18" t="s">
        <v>6</v>
      </c>
      <c r="D77" s="19">
        <v>100</v>
      </c>
      <c r="E77" s="20">
        <f t="shared" si="9"/>
        <v>0</v>
      </c>
      <c r="F77" s="73"/>
      <c r="G77" s="74">
        <f t="shared" si="17"/>
        <v>0</v>
      </c>
      <c r="H77" s="73"/>
      <c r="I77" s="74">
        <f t="shared" si="1"/>
        <v>0</v>
      </c>
      <c r="J77" s="73"/>
      <c r="K77" s="113">
        <f t="shared" si="10"/>
        <v>0</v>
      </c>
      <c r="L77" s="73"/>
      <c r="M77" s="113">
        <f t="shared" si="11"/>
        <v>0</v>
      </c>
      <c r="N77" s="73"/>
      <c r="O77" s="74">
        <f t="shared" si="12"/>
        <v>0</v>
      </c>
      <c r="P77" s="73"/>
      <c r="Q77" s="113">
        <f t="shared" ref="Q77:Q85" si="23">IF($D77="",0,$D77*P77)</f>
        <v>0</v>
      </c>
      <c r="R77" s="73"/>
      <c r="S77" s="113">
        <f t="shared" si="3"/>
        <v>0</v>
      </c>
      <c r="T77" s="73"/>
      <c r="U77" s="74">
        <f t="shared" ref="U77:U85" si="24">IF($D77="",0,$D77*T77)</f>
        <v>0</v>
      </c>
      <c r="V77" s="73"/>
      <c r="W77" s="113">
        <f t="shared" si="13"/>
        <v>0</v>
      </c>
      <c r="X77" s="73"/>
      <c r="Y77" s="113">
        <f t="shared" si="14"/>
        <v>0</v>
      </c>
      <c r="Z77" s="73"/>
      <c r="AA77" s="74">
        <v>0</v>
      </c>
      <c r="AB77" s="73"/>
      <c r="AC77" s="74">
        <f t="shared" si="22"/>
        <v>0</v>
      </c>
      <c r="AD77" s="73"/>
      <c r="AE77" s="74">
        <f t="shared" si="7"/>
        <v>0</v>
      </c>
      <c r="AF77" s="73"/>
      <c r="AG77" s="74">
        <f t="shared" si="15"/>
        <v>0</v>
      </c>
      <c r="AH77" s="82">
        <f t="shared" si="8"/>
        <v>0</v>
      </c>
      <c r="AI77" s="74"/>
      <c r="AJ77" s="147">
        <f t="shared" si="16"/>
        <v>0</v>
      </c>
      <c r="AK77" s="141"/>
    </row>
    <row r="78" spans="1:37" ht="15" customHeight="1" x14ac:dyDescent="0.2">
      <c r="A78" s="84" t="s">
        <v>292</v>
      </c>
      <c r="B78" t="s">
        <v>65</v>
      </c>
      <c r="C78" s="4" t="s">
        <v>9</v>
      </c>
      <c r="D78" s="19">
        <v>35</v>
      </c>
      <c r="E78" s="20">
        <f t="shared" si="9"/>
        <v>17.5</v>
      </c>
      <c r="F78" s="73"/>
      <c r="G78" s="74">
        <f t="shared" si="17"/>
        <v>0</v>
      </c>
      <c r="H78" s="73"/>
      <c r="I78" s="74">
        <f t="shared" si="1"/>
        <v>0</v>
      </c>
      <c r="J78" s="73"/>
      <c r="K78" s="113">
        <f t="shared" si="10"/>
        <v>0</v>
      </c>
      <c r="L78" s="73">
        <v>5.75</v>
      </c>
      <c r="M78" s="113">
        <f t="shared" si="11"/>
        <v>201.25</v>
      </c>
      <c r="N78" s="73"/>
      <c r="O78" s="74">
        <f t="shared" si="12"/>
        <v>0</v>
      </c>
      <c r="P78" s="73"/>
      <c r="Q78" s="113">
        <f t="shared" si="23"/>
        <v>0</v>
      </c>
      <c r="R78" s="73"/>
      <c r="S78" s="113">
        <f t="shared" si="3"/>
        <v>0</v>
      </c>
      <c r="T78" s="73"/>
      <c r="U78" s="74">
        <f t="shared" si="24"/>
        <v>0</v>
      </c>
      <c r="V78" s="73"/>
      <c r="W78" s="113">
        <f t="shared" si="13"/>
        <v>0</v>
      </c>
      <c r="X78" s="73">
        <v>11.75</v>
      </c>
      <c r="Y78" s="113">
        <f t="shared" si="14"/>
        <v>411.25</v>
      </c>
      <c r="Z78" s="73"/>
      <c r="AA78" s="74">
        <v>0</v>
      </c>
      <c r="AB78" s="73"/>
      <c r="AC78" s="74">
        <f t="shared" si="22"/>
        <v>0</v>
      </c>
      <c r="AD78" s="73"/>
      <c r="AE78" s="74">
        <f t="shared" si="7"/>
        <v>0</v>
      </c>
      <c r="AF78" s="73"/>
      <c r="AG78" s="74">
        <f t="shared" si="15"/>
        <v>0</v>
      </c>
      <c r="AH78" s="82">
        <f t="shared" si="8"/>
        <v>612.5</v>
      </c>
      <c r="AI78" s="74"/>
      <c r="AJ78" s="147">
        <f t="shared" si="16"/>
        <v>612.5</v>
      </c>
      <c r="AK78" s="141"/>
    </row>
    <row r="79" spans="1:37" ht="15" customHeight="1" x14ac:dyDescent="0.2">
      <c r="A79" s="84" t="s">
        <v>293</v>
      </c>
      <c r="B79" s="14" t="s">
        <v>65</v>
      </c>
      <c r="C79" s="18" t="s">
        <v>5</v>
      </c>
      <c r="D79" s="19">
        <v>118</v>
      </c>
      <c r="E79" s="20">
        <f t="shared" si="9"/>
        <v>0</v>
      </c>
      <c r="F79" s="73"/>
      <c r="G79" s="74">
        <f t="shared" si="17"/>
        <v>0</v>
      </c>
      <c r="H79" s="73"/>
      <c r="I79" s="74">
        <f t="shared" ref="I79:I85" si="25">IF(D79="",0,D79*H79)</f>
        <v>0</v>
      </c>
      <c r="J79" s="73"/>
      <c r="K79" s="113">
        <f t="shared" si="10"/>
        <v>0</v>
      </c>
      <c r="L79" s="73"/>
      <c r="M79" s="113">
        <f t="shared" si="11"/>
        <v>0</v>
      </c>
      <c r="N79" s="73"/>
      <c r="O79" s="74">
        <f t="shared" si="12"/>
        <v>0</v>
      </c>
      <c r="P79" s="73"/>
      <c r="Q79" s="113">
        <f t="shared" si="23"/>
        <v>0</v>
      </c>
      <c r="R79" s="73"/>
      <c r="S79" s="113">
        <f t="shared" ref="S79:S85" si="26">IF($D79="",0,$D79*R79)</f>
        <v>0</v>
      </c>
      <c r="T79" s="73"/>
      <c r="U79" s="74">
        <f t="shared" si="24"/>
        <v>0</v>
      </c>
      <c r="V79" s="73"/>
      <c r="W79" s="113">
        <f>IF($D79="",0,$D79*V79)</f>
        <v>0</v>
      </c>
      <c r="X79" s="73"/>
      <c r="Y79" s="113">
        <f>IF($D79="",0,$D79*X79)</f>
        <v>0</v>
      </c>
      <c r="Z79" s="73"/>
      <c r="AA79" s="74">
        <f>IF(D79="",0,D79*Z79)</f>
        <v>0</v>
      </c>
      <c r="AB79" s="73"/>
      <c r="AC79" s="74">
        <f t="shared" si="22"/>
        <v>0</v>
      </c>
      <c r="AD79" s="73"/>
      <c r="AE79" s="74">
        <f t="shared" ref="AE79:AE85" si="27">IF(D79="",0,D79*AD79)</f>
        <v>0</v>
      </c>
      <c r="AF79" s="73"/>
      <c r="AG79" s="74">
        <f t="shared" si="15"/>
        <v>0</v>
      </c>
      <c r="AH79" s="82">
        <f t="shared" ref="AH79:AH85" si="28">IF(D79="",0,D79*E79)</f>
        <v>0</v>
      </c>
      <c r="AI79" s="74"/>
      <c r="AJ79" s="147">
        <f t="shared" si="16"/>
        <v>0</v>
      </c>
      <c r="AK79" s="141"/>
    </row>
    <row r="80" spans="1:37" ht="15" customHeight="1" x14ac:dyDescent="0.2">
      <c r="A80" s="84" t="s">
        <v>300</v>
      </c>
      <c r="B80" s="14" t="s">
        <v>65</v>
      </c>
      <c r="C80" s="18" t="s">
        <v>6</v>
      </c>
      <c r="D80" s="19">
        <v>100</v>
      </c>
      <c r="E80" s="20">
        <f t="shared" ref="E80:E87" si="29">SUM(F80++H80+J80+L80+N80+P80+R80+T80+V80+X80+Z80+AB80+AD80+AF80)</f>
        <v>0</v>
      </c>
      <c r="F80" s="73"/>
      <c r="G80" s="74">
        <f t="shared" si="17"/>
        <v>0</v>
      </c>
      <c r="H80" s="73"/>
      <c r="I80" s="74">
        <f t="shared" si="25"/>
        <v>0</v>
      </c>
      <c r="J80" s="174"/>
      <c r="K80" s="113">
        <f t="shared" ref="K80:K85" si="30">IF($D80="",0,$D80*J80)</f>
        <v>0</v>
      </c>
      <c r="L80" s="73"/>
      <c r="M80" s="113">
        <f t="shared" ref="M80:M85" si="31">IF($D80="",0,$D80*L80)</f>
        <v>0</v>
      </c>
      <c r="N80" s="73"/>
      <c r="O80" s="74">
        <f t="shared" ref="O80:O85" si="32">IF($D80="",0,$D80*N80)</f>
        <v>0</v>
      </c>
      <c r="P80" s="174"/>
      <c r="Q80" s="113">
        <f t="shared" si="23"/>
        <v>0</v>
      </c>
      <c r="R80" s="73"/>
      <c r="S80" s="113">
        <f t="shared" si="26"/>
        <v>0</v>
      </c>
      <c r="T80" s="73"/>
      <c r="U80" s="74">
        <f t="shared" si="24"/>
        <v>0</v>
      </c>
      <c r="V80" s="174"/>
      <c r="W80" s="113">
        <f t="shared" ref="W80:W85" si="33">IF($D80="",0,$D80*V80)</f>
        <v>0</v>
      </c>
      <c r="X80" s="73"/>
      <c r="Y80" s="113">
        <f t="shared" ref="Y80:Y85" si="34">IF($D80="",0,$D80*X80)</f>
        <v>0</v>
      </c>
      <c r="Z80" s="73"/>
      <c r="AA80" s="74">
        <f t="shared" ref="AA80:AA85" si="35">IF(D80="",0,D80*Z80)</f>
        <v>0</v>
      </c>
      <c r="AB80" s="73"/>
      <c r="AC80" s="74">
        <f t="shared" si="22"/>
        <v>0</v>
      </c>
      <c r="AD80" s="73"/>
      <c r="AE80" s="74">
        <f t="shared" si="27"/>
        <v>0</v>
      </c>
      <c r="AF80" s="73"/>
      <c r="AG80" s="74">
        <f t="shared" ref="AG80:AG87" si="36">IF(D80="",0,D80*AF80)</f>
        <v>0</v>
      </c>
      <c r="AH80" s="82">
        <f t="shared" si="28"/>
        <v>0</v>
      </c>
      <c r="AI80" s="74"/>
      <c r="AJ80" s="147">
        <f t="shared" ref="AJ80:AJ87" si="37">SUM(AH80+AI80)</f>
        <v>0</v>
      </c>
      <c r="AK80" s="141"/>
    </row>
    <row r="81" spans="1:37" ht="15" customHeight="1" x14ac:dyDescent="0.2">
      <c r="A81" s="84" t="s">
        <v>302</v>
      </c>
      <c r="B81" s="14" t="s">
        <v>65</v>
      </c>
      <c r="C81" s="18" t="s">
        <v>9</v>
      </c>
      <c r="D81" s="19">
        <v>35</v>
      </c>
      <c r="E81" s="20">
        <f t="shared" si="29"/>
        <v>0</v>
      </c>
      <c r="F81" s="73"/>
      <c r="G81" s="74">
        <f t="shared" ref="G81:G86" si="38">IF(D81="",0,D81*F81)</f>
        <v>0</v>
      </c>
      <c r="H81" s="73"/>
      <c r="I81" s="74">
        <f t="shared" si="25"/>
        <v>0</v>
      </c>
      <c r="J81" s="174"/>
      <c r="K81" s="113">
        <f t="shared" si="30"/>
        <v>0</v>
      </c>
      <c r="L81" s="73"/>
      <c r="M81" s="113">
        <f t="shared" si="31"/>
        <v>0</v>
      </c>
      <c r="N81" s="73"/>
      <c r="O81" s="74">
        <f t="shared" si="32"/>
        <v>0</v>
      </c>
      <c r="P81" s="174"/>
      <c r="Q81" s="113">
        <f t="shared" si="23"/>
        <v>0</v>
      </c>
      <c r="R81" s="73"/>
      <c r="S81" s="113">
        <f t="shared" si="26"/>
        <v>0</v>
      </c>
      <c r="T81" s="73"/>
      <c r="U81" s="74">
        <f t="shared" si="24"/>
        <v>0</v>
      </c>
      <c r="V81" s="174"/>
      <c r="W81" s="113">
        <f t="shared" si="33"/>
        <v>0</v>
      </c>
      <c r="X81" s="73"/>
      <c r="Y81" s="113">
        <f t="shared" si="34"/>
        <v>0</v>
      </c>
      <c r="Z81" s="73"/>
      <c r="AA81" s="74">
        <f t="shared" si="35"/>
        <v>0</v>
      </c>
      <c r="AB81" s="73"/>
      <c r="AC81" s="74">
        <f t="shared" si="22"/>
        <v>0</v>
      </c>
      <c r="AD81" s="73"/>
      <c r="AE81" s="74">
        <f t="shared" si="27"/>
        <v>0</v>
      </c>
      <c r="AF81" s="73"/>
      <c r="AG81" s="74">
        <f t="shared" si="36"/>
        <v>0</v>
      </c>
      <c r="AH81" s="82">
        <f t="shared" si="28"/>
        <v>0</v>
      </c>
      <c r="AI81" s="74"/>
      <c r="AJ81" s="147">
        <f t="shared" si="37"/>
        <v>0</v>
      </c>
      <c r="AK81" s="141"/>
    </row>
    <row r="82" spans="1:37" ht="15" customHeight="1" x14ac:dyDescent="0.2">
      <c r="A82" s="84" t="s">
        <v>321</v>
      </c>
      <c r="B82" s="14" t="s">
        <v>65</v>
      </c>
      <c r="C82" s="18" t="s">
        <v>9</v>
      </c>
      <c r="D82" s="19">
        <v>35</v>
      </c>
      <c r="E82" s="20">
        <f t="shared" si="29"/>
        <v>0</v>
      </c>
      <c r="F82" s="73"/>
      <c r="G82" s="74">
        <f t="shared" si="38"/>
        <v>0</v>
      </c>
      <c r="H82" s="73"/>
      <c r="I82" s="74">
        <f t="shared" si="25"/>
        <v>0</v>
      </c>
      <c r="J82" s="174"/>
      <c r="K82" s="113">
        <f t="shared" si="30"/>
        <v>0</v>
      </c>
      <c r="L82" s="73"/>
      <c r="M82" s="113">
        <f t="shared" si="31"/>
        <v>0</v>
      </c>
      <c r="N82" s="73"/>
      <c r="O82" s="74">
        <f t="shared" si="32"/>
        <v>0</v>
      </c>
      <c r="P82" s="174"/>
      <c r="Q82" s="113">
        <f t="shared" si="23"/>
        <v>0</v>
      </c>
      <c r="R82" s="73"/>
      <c r="S82" s="113">
        <f t="shared" si="26"/>
        <v>0</v>
      </c>
      <c r="T82" s="73"/>
      <c r="U82" s="74">
        <f t="shared" si="24"/>
        <v>0</v>
      </c>
      <c r="V82" s="174"/>
      <c r="W82" s="113">
        <f t="shared" si="33"/>
        <v>0</v>
      </c>
      <c r="X82" s="73"/>
      <c r="Y82" s="113">
        <f>IF($D82="",0,$D82*X82)</f>
        <v>0</v>
      </c>
      <c r="Z82" s="73"/>
      <c r="AA82" s="74">
        <f t="shared" si="35"/>
        <v>0</v>
      </c>
      <c r="AB82" s="73"/>
      <c r="AC82" s="74">
        <f t="shared" si="22"/>
        <v>0</v>
      </c>
      <c r="AD82" s="73"/>
      <c r="AE82" s="74">
        <f t="shared" si="27"/>
        <v>0</v>
      </c>
      <c r="AF82" s="73"/>
      <c r="AG82" s="74">
        <f t="shared" si="36"/>
        <v>0</v>
      </c>
      <c r="AH82" s="82">
        <f t="shared" si="28"/>
        <v>0</v>
      </c>
      <c r="AI82" s="74"/>
      <c r="AJ82" s="147">
        <f t="shared" si="37"/>
        <v>0</v>
      </c>
      <c r="AK82" s="141"/>
    </row>
    <row r="83" spans="1:37" ht="15" customHeight="1" x14ac:dyDescent="0.2">
      <c r="A83" s="84" t="s">
        <v>301</v>
      </c>
      <c r="B83" s="14" t="s">
        <v>65</v>
      </c>
      <c r="C83" s="18" t="s">
        <v>7</v>
      </c>
      <c r="D83" s="19">
        <v>75</v>
      </c>
      <c r="E83" s="20">
        <f t="shared" si="29"/>
        <v>21</v>
      </c>
      <c r="F83" s="73"/>
      <c r="G83" s="74">
        <f t="shared" si="38"/>
        <v>0</v>
      </c>
      <c r="H83" s="73"/>
      <c r="I83" s="74">
        <f t="shared" si="25"/>
        <v>0</v>
      </c>
      <c r="J83" s="174"/>
      <c r="K83" s="113">
        <f t="shared" si="30"/>
        <v>0</v>
      </c>
      <c r="L83" s="73">
        <v>21</v>
      </c>
      <c r="M83" s="113">
        <f t="shared" si="31"/>
        <v>1575</v>
      </c>
      <c r="N83" s="73"/>
      <c r="O83" s="74">
        <f t="shared" si="32"/>
        <v>0</v>
      </c>
      <c r="P83" s="174"/>
      <c r="Q83" s="113">
        <f t="shared" si="23"/>
        <v>0</v>
      </c>
      <c r="R83" s="73"/>
      <c r="S83" s="113">
        <f t="shared" si="26"/>
        <v>0</v>
      </c>
      <c r="T83" s="73"/>
      <c r="U83" s="74">
        <f t="shared" si="24"/>
        <v>0</v>
      </c>
      <c r="V83" s="174"/>
      <c r="W83" s="113">
        <f t="shared" si="33"/>
        <v>0</v>
      </c>
      <c r="X83" s="73"/>
      <c r="Y83" s="113">
        <f t="shared" si="34"/>
        <v>0</v>
      </c>
      <c r="Z83" s="73"/>
      <c r="AA83" s="74">
        <f t="shared" si="35"/>
        <v>0</v>
      </c>
      <c r="AB83" s="73"/>
      <c r="AC83" s="74">
        <f t="shared" si="22"/>
        <v>0</v>
      </c>
      <c r="AD83" s="73"/>
      <c r="AE83" s="74">
        <f t="shared" si="27"/>
        <v>0</v>
      </c>
      <c r="AF83" s="73"/>
      <c r="AG83" s="74">
        <f t="shared" si="36"/>
        <v>0</v>
      </c>
      <c r="AH83" s="82">
        <f t="shared" si="28"/>
        <v>1575</v>
      </c>
      <c r="AI83" s="74"/>
      <c r="AJ83" s="147">
        <f t="shared" si="37"/>
        <v>1575</v>
      </c>
      <c r="AK83" s="141"/>
    </row>
    <row r="84" spans="1:37" s="14" customFormat="1" ht="15" customHeight="1" x14ac:dyDescent="0.2">
      <c r="A84" s="90" t="s">
        <v>303</v>
      </c>
      <c r="B84" s="14" t="s">
        <v>65</v>
      </c>
      <c r="C84" s="18" t="s">
        <v>8</v>
      </c>
      <c r="D84" s="170">
        <v>60</v>
      </c>
      <c r="E84" s="20">
        <f t="shared" si="29"/>
        <v>0</v>
      </c>
      <c r="F84" s="101"/>
      <c r="G84" s="74">
        <f t="shared" si="38"/>
        <v>0</v>
      </c>
      <c r="H84" s="101"/>
      <c r="I84" s="154">
        <f t="shared" si="25"/>
        <v>0</v>
      </c>
      <c r="J84" s="181"/>
      <c r="K84" s="156">
        <f t="shared" si="30"/>
        <v>0</v>
      </c>
      <c r="L84" s="101"/>
      <c r="M84" s="156">
        <f t="shared" si="31"/>
        <v>0</v>
      </c>
      <c r="N84" s="101"/>
      <c r="O84" s="154">
        <f t="shared" si="32"/>
        <v>0</v>
      </c>
      <c r="P84" s="181"/>
      <c r="Q84" s="156">
        <f t="shared" si="23"/>
        <v>0</v>
      </c>
      <c r="R84" s="101"/>
      <c r="S84" s="156">
        <f t="shared" si="26"/>
        <v>0</v>
      </c>
      <c r="T84" s="101"/>
      <c r="U84" s="154">
        <f t="shared" si="24"/>
        <v>0</v>
      </c>
      <c r="V84" s="181"/>
      <c r="W84" s="156">
        <f t="shared" si="33"/>
        <v>0</v>
      </c>
      <c r="X84" s="101"/>
      <c r="Y84" s="156">
        <f t="shared" si="34"/>
        <v>0</v>
      </c>
      <c r="Z84" s="101"/>
      <c r="AA84" s="154">
        <f t="shared" si="35"/>
        <v>0</v>
      </c>
      <c r="AB84" s="101"/>
      <c r="AC84" s="154">
        <f t="shared" si="22"/>
        <v>0</v>
      </c>
      <c r="AD84" s="101"/>
      <c r="AE84" s="154">
        <f t="shared" si="27"/>
        <v>0</v>
      </c>
      <c r="AF84" s="101"/>
      <c r="AG84" s="154">
        <f t="shared" si="36"/>
        <v>0</v>
      </c>
      <c r="AH84" s="158">
        <f t="shared" si="28"/>
        <v>0</v>
      </c>
      <c r="AI84" s="154"/>
      <c r="AJ84" s="147">
        <f t="shared" si="37"/>
        <v>0</v>
      </c>
      <c r="AK84" s="182"/>
    </row>
    <row r="85" spans="1:37" s="14" customFormat="1" ht="15" customHeight="1" x14ac:dyDescent="0.2">
      <c r="A85" s="90" t="s">
        <v>310</v>
      </c>
      <c r="B85" s="14" t="s">
        <v>65</v>
      </c>
      <c r="C85" s="18" t="s">
        <v>5</v>
      </c>
      <c r="D85" s="170">
        <v>118</v>
      </c>
      <c r="E85" s="20">
        <f t="shared" si="29"/>
        <v>0</v>
      </c>
      <c r="F85" s="101"/>
      <c r="G85" s="113">
        <f t="shared" si="38"/>
        <v>0</v>
      </c>
      <c r="H85" s="101"/>
      <c r="I85" s="154">
        <f t="shared" si="25"/>
        <v>0</v>
      </c>
      <c r="J85" s="181"/>
      <c r="K85" s="156">
        <f t="shared" si="30"/>
        <v>0</v>
      </c>
      <c r="L85" s="101"/>
      <c r="M85" s="156">
        <f t="shared" si="31"/>
        <v>0</v>
      </c>
      <c r="N85" s="101"/>
      <c r="O85" s="154">
        <f t="shared" si="32"/>
        <v>0</v>
      </c>
      <c r="P85" s="181"/>
      <c r="Q85" s="156">
        <f t="shared" si="23"/>
        <v>0</v>
      </c>
      <c r="R85" s="101"/>
      <c r="S85" s="156">
        <f t="shared" si="26"/>
        <v>0</v>
      </c>
      <c r="T85" s="101"/>
      <c r="U85" s="154">
        <f t="shared" si="24"/>
        <v>0</v>
      </c>
      <c r="V85" s="181"/>
      <c r="W85" s="156">
        <f t="shared" si="33"/>
        <v>0</v>
      </c>
      <c r="X85" s="101"/>
      <c r="Y85" s="156">
        <f t="shared" si="34"/>
        <v>0</v>
      </c>
      <c r="Z85" s="101"/>
      <c r="AA85" s="154">
        <f t="shared" si="35"/>
        <v>0</v>
      </c>
      <c r="AB85" s="101"/>
      <c r="AC85" s="154">
        <f t="shared" si="22"/>
        <v>0</v>
      </c>
      <c r="AD85" s="101"/>
      <c r="AE85" s="154">
        <f t="shared" si="27"/>
        <v>0</v>
      </c>
      <c r="AF85" s="181"/>
      <c r="AG85" s="154">
        <f t="shared" si="36"/>
        <v>0</v>
      </c>
      <c r="AH85" s="158">
        <f t="shared" si="28"/>
        <v>0</v>
      </c>
      <c r="AI85" s="154"/>
      <c r="AJ85" s="147">
        <f t="shared" si="37"/>
        <v>0</v>
      </c>
      <c r="AK85" s="182"/>
    </row>
    <row r="86" spans="1:37" s="14" customFormat="1" ht="15" customHeight="1" x14ac:dyDescent="0.2">
      <c r="A86" s="90" t="s">
        <v>331</v>
      </c>
      <c r="B86" s="14" t="s">
        <v>65</v>
      </c>
      <c r="C86" s="18" t="s">
        <v>7</v>
      </c>
      <c r="D86" s="170">
        <v>75</v>
      </c>
      <c r="E86" s="20">
        <f>SUM(F86++H86+J86+L86+N86+P86+R86+T86+V86+X86+Z86+AB86+AD86+AF86)</f>
        <v>6.5</v>
      </c>
      <c r="F86" s="101"/>
      <c r="G86" s="113">
        <f t="shared" si="38"/>
        <v>0</v>
      </c>
      <c r="H86" s="101"/>
      <c r="I86" s="154">
        <f>IF(D86="",0,D86*H86)</f>
        <v>0</v>
      </c>
      <c r="J86" s="181"/>
      <c r="K86" s="156">
        <f>IF($D86="",0,$D86*J86)</f>
        <v>0</v>
      </c>
      <c r="L86" s="101"/>
      <c r="M86" s="156">
        <f>IF($D86="",0,$D86*L86)</f>
        <v>0</v>
      </c>
      <c r="N86" s="101"/>
      <c r="O86" s="154">
        <f>IF($D86="",0,$D86*N86)</f>
        <v>0</v>
      </c>
      <c r="P86" s="181"/>
      <c r="Q86" s="156">
        <f>IF($D86="",0,$D86*P86)</f>
        <v>0</v>
      </c>
      <c r="R86" s="101"/>
      <c r="S86" s="156">
        <f>IF($D86="",0,$D86*R86)</f>
        <v>0</v>
      </c>
      <c r="T86" s="101"/>
      <c r="U86" s="154">
        <f>IF($D86="",0,$D86*T86)</f>
        <v>0</v>
      </c>
      <c r="V86" s="181"/>
      <c r="W86" s="156">
        <f>IF($D86="",0,$D86*V86)</f>
        <v>0</v>
      </c>
      <c r="X86" s="101">
        <v>6.5</v>
      </c>
      <c r="Y86" s="156">
        <f>IF($D86="",0,$D86*X86)</f>
        <v>487.5</v>
      </c>
      <c r="Z86" s="101"/>
      <c r="AA86" s="154">
        <f>IF(D86="",0,D86*Z86)</f>
        <v>0</v>
      </c>
      <c r="AB86" s="101"/>
      <c r="AC86" s="154">
        <f>IF(D86="",0,D86*AB86)</f>
        <v>0</v>
      </c>
      <c r="AD86" s="101"/>
      <c r="AE86" s="154">
        <f>IF(D86="",0,D86*AD86)</f>
        <v>0</v>
      </c>
      <c r="AF86" s="181"/>
      <c r="AG86" s="154">
        <f>IF(D86="",0,D86*AF86)</f>
        <v>0</v>
      </c>
      <c r="AH86" s="158">
        <f>IF(D86="",0,D86*E86)</f>
        <v>487.5</v>
      </c>
      <c r="AI86" s="154"/>
      <c r="AJ86" s="147">
        <f t="shared" si="37"/>
        <v>487.5</v>
      </c>
      <c r="AK86" s="182"/>
    </row>
    <row r="87" spans="1:37" s="62" customFormat="1" ht="15" customHeight="1" x14ac:dyDescent="0.2">
      <c r="A87" s="85"/>
      <c r="C87" s="63" t="s">
        <v>154</v>
      </c>
      <c r="D87" s="57"/>
      <c r="E87" s="20">
        <f t="shared" si="29"/>
        <v>603.5</v>
      </c>
      <c r="F87" s="144">
        <f>SUM(F13:F85)</f>
        <v>26</v>
      </c>
      <c r="G87" s="143"/>
      <c r="H87" s="75">
        <f>SUM(H13:H85)</f>
        <v>0</v>
      </c>
      <c r="I87" s="76"/>
      <c r="J87" s="94">
        <f>SUM(J13:J85)</f>
        <v>0.5</v>
      </c>
      <c r="K87" s="94"/>
      <c r="L87" s="194">
        <f>SUM(L13:L85)</f>
        <v>28.25</v>
      </c>
      <c r="M87" s="94"/>
      <c r="N87" s="75">
        <f>SUM(N13:N85)</f>
        <v>0</v>
      </c>
      <c r="O87" s="76"/>
      <c r="P87" s="94">
        <f>SUM(P13:P85)</f>
        <v>0</v>
      </c>
      <c r="Q87" s="94"/>
      <c r="R87" s="194">
        <f>SUM(R13:R85)</f>
        <v>157.75</v>
      </c>
      <c r="S87" s="94"/>
      <c r="T87" s="75">
        <f>SUM(T13:T86)</f>
        <v>0</v>
      </c>
      <c r="U87" s="76"/>
      <c r="V87" s="94">
        <f>SUM(V13:V85)</f>
        <v>9.25</v>
      </c>
      <c r="W87" s="94"/>
      <c r="X87" s="194">
        <f>SUM(X13:X85)</f>
        <v>378.75</v>
      </c>
      <c r="Y87" s="94"/>
      <c r="Z87" s="75">
        <f>SUM(Z13:Z85)</f>
        <v>0</v>
      </c>
      <c r="AA87" s="76"/>
      <c r="AB87" s="75">
        <f>SUM(AB13:AB85)</f>
        <v>0</v>
      </c>
      <c r="AC87" s="76"/>
      <c r="AD87" s="75">
        <f>SUM(AD13:AD85)</f>
        <v>0</v>
      </c>
      <c r="AE87" s="76"/>
      <c r="AF87" s="194">
        <f>SUM(AF13:AF85)</f>
        <v>3</v>
      </c>
      <c r="AG87" s="76">
        <f t="shared" si="36"/>
        <v>0</v>
      </c>
      <c r="AH87" s="76"/>
      <c r="AI87" s="140"/>
      <c r="AJ87" s="148">
        <f t="shared" si="37"/>
        <v>0</v>
      </c>
      <c r="AK87" s="142"/>
    </row>
    <row r="88" spans="1:37" ht="4.5" customHeight="1" x14ac:dyDescent="0.2">
      <c r="A88" s="86"/>
      <c r="B88" s="40"/>
      <c r="C88" s="68"/>
      <c r="D88" s="69"/>
      <c r="E88" s="69"/>
      <c r="F88" s="69"/>
      <c r="G88" s="69"/>
      <c r="H88" s="77"/>
      <c r="I88" s="78"/>
      <c r="J88" s="69"/>
      <c r="K88" s="69"/>
      <c r="L88" s="69"/>
      <c r="M88" s="69"/>
      <c r="N88" s="77"/>
      <c r="O88" s="78"/>
      <c r="P88" s="69"/>
      <c r="Q88" s="69"/>
      <c r="R88" s="69"/>
      <c r="S88" s="69"/>
      <c r="T88" s="77"/>
      <c r="U88" s="78"/>
      <c r="V88" s="69"/>
      <c r="W88" s="69"/>
      <c r="X88" s="69"/>
      <c r="Y88" s="69"/>
      <c r="Z88" s="77"/>
      <c r="AA88" s="78"/>
      <c r="AB88" s="77"/>
      <c r="AC88" s="78"/>
      <c r="AD88" s="77"/>
      <c r="AE88" s="78"/>
      <c r="AF88" s="69"/>
      <c r="AG88" s="69"/>
      <c r="AH88" s="69"/>
      <c r="AI88" s="69"/>
      <c r="AJ88" s="78"/>
    </row>
    <row r="89" spans="1:37" ht="15" customHeight="1" x14ac:dyDescent="0.2">
      <c r="A89" s="65"/>
      <c r="B89" s="65"/>
      <c r="C89" s="66" t="s">
        <v>155</v>
      </c>
      <c r="D89" s="67"/>
      <c r="E89" s="19"/>
      <c r="F89" s="145"/>
      <c r="G89" s="146">
        <f ca="1">SUM(G13:G88)</f>
        <v>3640</v>
      </c>
      <c r="H89" s="79"/>
      <c r="I89" s="80">
        <f ca="1">SUM(I13:I88)</f>
        <v>0</v>
      </c>
      <c r="J89" s="95"/>
      <c r="K89" s="95">
        <f ca="1">SUM(K12:K88)</f>
        <v>50</v>
      </c>
      <c r="L89" s="95"/>
      <c r="M89" s="95">
        <f ca="1">SUM(M12:M88)</f>
        <v>1953.25</v>
      </c>
      <c r="N89" s="79"/>
      <c r="O89" s="80">
        <f ca="1">SUM(O13:O88)</f>
        <v>0</v>
      </c>
      <c r="P89" s="95"/>
      <c r="Q89" s="95">
        <f ca="1">SUM(Q12:Q88)</f>
        <v>0</v>
      </c>
      <c r="R89" s="95"/>
      <c r="S89" s="95">
        <f ca="1">SUM(S12:S88)</f>
        <v>17089</v>
      </c>
      <c r="T89" s="79"/>
      <c r="U89" s="80">
        <f ca="1">SUM(U13:U88)</f>
        <v>0</v>
      </c>
      <c r="V89" s="95"/>
      <c r="W89" s="95">
        <f ca="1">SUM(W12:W88)</f>
        <v>925</v>
      </c>
      <c r="X89" s="95"/>
      <c r="Y89" s="95">
        <f ca="1">SUM(Y12:Y88)</f>
        <v>40001.75</v>
      </c>
      <c r="Z89" s="79"/>
      <c r="AA89" s="80">
        <f ca="1">SUM(AA13:AA88)</f>
        <v>0</v>
      </c>
      <c r="AB89" s="79"/>
      <c r="AC89" s="80">
        <f ca="1">SUM(AC13:AC88)</f>
        <v>0</v>
      </c>
      <c r="AD89" s="79"/>
      <c r="AE89" s="80">
        <f ca="1">SUM(AE13:AE88)</f>
        <v>0</v>
      </c>
      <c r="AF89" s="95"/>
      <c r="AG89" s="146">
        <f ca="1">SUM(AG13:AG88)</f>
        <v>420</v>
      </c>
      <c r="AH89" s="80">
        <f ca="1">SUM(G89+I89+K89+M89+O89+Q89+S89+U89+W89+Y89+AA89+AC89+AE89+AG89)</f>
        <v>64079</v>
      </c>
      <c r="AI89" s="137"/>
      <c r="AJ89" s="149"/>
    </row>
    <row r="90" spans="1:37" x14ac:dyDescent="0.2">
      <c r="C90" s="41" t="s">
        <v>24</v>
      </c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2">
        <f ca="1">SUM(AH13:AH86)</f>
        <v>64079</v>
      </c>
      <c r="AI90" s="3">
        <f>SUBTOTAL(9,AI13:AI88)</f>
        <v>0</v>
      </c>
      <c r="AJ90" s="136">
        <f ca="1">SUM(AH90+AI90)</f>
        <v>64079</v>
      </c>
    </row>
    <row r="91" spans="1:37" x14ac:dyDescent="0.2">
      <c r="C91" s="56"/>
      <c r="H91" s="56"/>
      <c r="I91" s="56"/>
      <c r="J91" s="56"/>
      <c r="K91" s="56"/>
      <c r="L91" s="56"/>
      <c r="M91" s="56"/>
      <c r="N91" s="56"/>
      <c r="O91" s="56"/>
      <c r="P91" s="56"/>
      <c r="Q91" s="56"/>
      <c r="R91" s="56"/>
      <c r="S91" s="56"/>
      <c r="T91" s="56"/>
      <c r="U91" s="56"/>
      <c r="V91" s="56"/>
      <c r="W91" s="56"/>
      <c r="X91" s="56"/>
      <c r="Y91" s="56"/>
      <c r="Z91" s="56"/>
      <c r="AA91" s="56"/>
      <c r="AB91" s="56"/>
      <c r="AC91" s="56"/>
      <c r="AD91" s="56"/>
      <c r="AE91" s="56"/>
      <c r="AF91" s="56"/>
      <c r="AG91" s="56"/>
    </row>
    <row r="92" spans="1:37" x14ac:dyDescent="0.2">
      <c r="A92" s="103"/>
      <c r="AH92" s="19"/>
    </row>
    <row r="101" spans="34:35" x14ac:dyDescent="0.2">
      <c r="AH101" s="21">
        <f>SUM(AH99-AH98)</f>
        <v>0</v>
      </c>
      <c r="AI101">
        <f>SUM(AI99-AI98)</f>
        <v>0</v>
      </c>
    </row>
  </sheetData>
  <autoFilter ref="A12:AH89"/>
  <mergeCells count="16">
    <mergeCell ref="Z10:AA10"/>
    <mergeCell ref="AB10:AC10"/>
    <mergeCell ref="AD10:AE10"/>
    <mergeCell ref="AF10:AG10"/>
    <mergeCell ref="N10:O10"/>
    <mergeCell ref="P10:Q10"/>
    <mergeCell ref="R10:S10"/>
    <mergeCell ref="T10:U10"/>
    <mergeCell ref="V10:W10"/>
    <mergeCell ref="X10:Y10"/>
    <mergeCell ref="L10:M10"/>
    <mergeCell ref="B6:D6"/>
    <mergeCell ref="B8:D8"/>
    <mergeCell ref="F10:G10"/>
    <mergeCell ref="H10:I10"/>
    <mergeCell ref="J10:K10"/>
  </mergeCells>
  <dataValidations count="3">
    <dataValidation type="list" allowBlank="1" showInputMessage="1" showErrorMessage="1" sqref="A13:A89">
      <formula1>Name</formula1>
    </dataValidation>
    <dataValidation type="list" allowBlank="1" showInputMessage="1" showErrorMessage="1" sqref="D12">
      <formula1>Jahr</formula1>
    </dataValidation>
    <dataValidation type="list" allowBlank="1" showInputMessage="1" showErrorMessage="1" sqref="C12">
      <formula1>Kategorie</formula1>
    </dataValidation>
  </dataValidations>
  <pageMargins left="0.70866141732283472" right="0.15748031496062992" top="0.51181102362204722" bottom="0.31496062992125984" header="0.19685039370078741" footer="0.15748031496062992"/>
  <pageSetup paperSize="9" scale="38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colBreaks count="1" manualBreakCount="1">
    <brk id="33" max="88" man="1"/>
  </colBreaks>
  <legacyDrawingHF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AK101"/>
  <sheetViews>
    <sheetView view="pageBreakPreview" topLeftCell="A58" zoomScale="110" zoomScaleNormal="110" zoomScaleSheetLayoutView="110" workbookViewId="0">
      <pane xSplit="1" topLeftCell="O1" activePane="topRight" state="frozen"/>
      <selection pane="topRight" activeCell="B1" sqref="B1"/>
    </sheetView>
  </sheetViews>
  <sheetFormatPr baseColWidth="10" defaultRowHeight="12.75" x14ac:dyDescent="0.2"/>
  <cols>
    <col min="1" max="1" width="19.7109375" customWidth="1"/>
    <col min="2" max="2" width="9.7109375" customWidth="1"/>
    <col min="3" max="3" width="10" style="4" customWidth="1"/>
    <col min="4" max="33" width="9.7109375" style="21" customWidth="1"/>
    <col min="34" max="34" width="11.85546875" style="21" customWidth="1"/>
    <col min="35" max="35" width="9.7109375" customWidth="1"/>
  </cols>
  <sheetData>
    <row r="1" spans="1:36" x14ac:dyDescent="0.2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</row>
    <row r="2" spans="1:36" s="15" customFormat="1" ht="15" customHeight="1" x14ac:dyDescent="0.25">
      <c r="A2" s="100" t="s">
        <v>282</v>
      </c>
    </row>
    <row r="3" spans="1:36" s="15" customFormat="1" ht="14.25" x14ac:dyDescent="0.2">
      <c r="A3" s="99"/>
    </row>
    <row r="4" spans="1:36" s="15" customFormat="1" ht="15" x14ac:dyDescent="0.25">
      <c r="A4" s="100" t="s">
        <v>158</v>
      </c>
      <c r="B4" s="212" t="str">
        <f>IF(Vertragsdaten!B6="","",Vertragsdaten!B6)</f>
        <v>EP SIEP</v>
      </c>
      <c r="C4" s="212"/>
      <c r="D4" s="212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59"/>
      <c r="AH4" s="59"/>
      <c r="AI4" s="59"/>
    </row>
    <row r="5" spans="1:36" s="15" customFormat="1" ht="8.25" customHeight="1" x14ac:dyDescent="0.25">
      <c r="A5" s="100"/>
      <c r="B5" s="89"/>
      <c r="C5" s="89"/>
      <c r="D5" s="89"/>
    </row>
    <row r="6" spans="1:36" s="15" customFormat="1" ht="15" x14ac:dyDescent="0.25">
      <c r="A6" s="100" t="s">
        <v>159</v>
      </c>
      <c r="B6" s="325" t="str">
        <f>Vertragsdaten!B8</f>
        <v>070017/000025</v>
      </c>
      <c r="C6" s="325"/>
      <c r="D6" s="325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83"/>
      <c r="AI6" s="83"/>
    </row>
    <row r="7" spans="1:36" s="15" customFormat="1" ht="15" customHeight="1" x14ac:dyDescent="0.25">
      <c r="A7" s="100"/>
      <c r="AH7" s="64"/>
      <c r="AI7" s="64"/>
    </row>
    <row r="8" spans="1:36" s="8" customFormat="1" ht="15" x14ac:dyDescent="0.25">
      <c r="A8" s="100" t="s">
        <v>160</v>
      </c>
      <c r="B8" s="328">
        <v>42917</v>
      </c>
      <c r="C8" s="329"/>
      <c r="D8" s="32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83"/>
      <c r="AI8" s="83"/>
    </row>
    <row r="9" spans="1:36" x14ac:dyDescent="0.2">
      <c r="A9" s="65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</row>
    <row r="10" spans="1:36" s="128" customFormat="1" ht="27.75" customHeight="1" x14ac:dyDescent="0.2">
      <c r="A10" s="127"/>
      <c r="F10" s="326" t="s">
        <v>284</v>
      </c>
      <c r="G10" s="330"/>
      <c r="H10" s="326" t="s">
        <v>276</v>
      </c>
      <c r="I10" s="330"/>
      <c r="J10" s="326" t="s">
        <v>277</v>
      </c>
      <c r="K10" s="330"/>
      <c r="L10" s="326" t="s">
        <v>313</v>
      </c>
      <c r="M10" s="330"/>
      <c r="N10" s="326" t="s">
        <v>274</v>
      </c>
      <c r="O10" s="330"/>
      <c r="P10" s="326" t="s">
        <v>279</v>
      </c>
      <c r="Q10" s="330"/>
      <c r="R10" s="326" t="s">
        <v>314</v>
      </c>
      <c r="S10" s="330"/>
      <c r="T10" s="326" t="s">
        <v>275</v>
      </c>
      <c r="U10" s="330"/>
      <c r="V10" s="326" t="s">
        <v>278</v>
      </c>
      <c r="W10" s="330"/>
      <c r="X10" s="326" t="s">
        <v>311</v>
      </c>
      <c r="Y10" s="330"/>
      <c r="Z10" s="326" t="s">
        <v>199</v>
      </c>
      <c r="AA10" s="331"/>
      <c r="AB10" s="326" t="s">
        <v>200</v>
      </c>
      <c r="AC10" s="327"/>
      <c r="AD10" s="326" t="s">
        <v>201</v>
      </c>
      <c r="AE10" s="327"/>
      <c r="AF10" s="332" t="s">
        <v>305</v>
      </c>
      <c r="AG10" s="333"/>
      <c r="AH10" s="131"/>
      <c r="AI10" s="133" t="s">
        <v>280</v>
      </c>
      <c r="AJ10" s="213" t="s">
        <v>281</v>
      </c>
    </row>
    <row r="11" spans="1:36" ht="3.75" hidden="1" customHeight="1" x14ac:dyDescent="0.2">
      <c r="C11" s="4" t="str">
        <f>VLOOKUP(C12,'MA-Liste'!A192:B198,2,FALSE)</f>
        <v>$K:$K</v>
      </c>
      <c r="D11">
        <f>VLOOKUP(D12,Vertragsdaten!A37:B42,2,FALSE)</f>
        <v>2</v>
      </c>
      <c r="E11"/>
      <c r="F11"/>
      <c r="G11"/>
      <c r="H11" s="70"/>
      <c r="I11" s="71"/>
      <c r="J11" s="65"/>
      <c r="K11" s="65"/>
      <c r="L11" s="65"/>
      <c r="M11" s="65"/>
      <c r="N11" s="70"/>
      <c r="O11" s="71"/>
      <c r="P11" s="65"/>
      <c r="Q11" s="65"/>
      <c r="R11" s="65"/>
      <c r="S11" s="65"/>
      <c r="T11" s="70"/>
      <c r="U11" s="71"/>
      <c r="V11" s="65"/>
      <c r="W11" s="65"/>
      <c r="X11" s="65"/>
      <c r="Y11" s="65"/>
      <c r="Z11" s="70"/>
      <c r="AA11" s="71"/>
      <c r="AB11" s="70"/>
      <c r="AC11" s="71"/>
      <c r="AD11" s="70"/>
      <c r="AE11" s="71"/>
      <c r="AF11" s="65"/>
      <c r="AG11" s="65"/>
      <c r="AH11"/>
      <c r="AI11" s="1"/>
      <c r="AJ11" s="134"/>
    </row>
    <row r="12" spans="1:36" s="1" customFormat="1" ht="31.5" customHeight="1" x14ac:dyDescent="0.2">
      <c r="A12" s="44" t="s">
        <v>23</v>
      </c>
      <c r="B12" s="45" t="s">
        <v>18</v>
      </c>
      <c r="C12" s="87" t="str">
        <f>'MA-Liste'!K7</f>
        <v>Kategorie</v>
      </c>
      <c r="D12" s="88" t="s">
        <v>157</v>
      </c>
      <c r="E12" s="60" t="s">
        <v>152</v>
      </c>
      <c r="F12" s="60" t="s">
        <v>22</v>
      </c>
      <c r="G12" s="60" t="s">
        <v>156</v>
      </c>
      <c r="H12" s="72" t="s">
        <v>22</v>
      </c>
      <c r="I12" s="46" t="s">
        <v>156</v>
      </c>
      <c r="J12" s="112" t="s">
        <v>22</v>
      </c>
      <c r="K12" s="112" t="s">
        <v>156</v>
      </c>
      <c r="L12" s="112" t="s">
        <v>22</v>
      </c>
      <c r="M12" s="112" t="s">
        <v>156</v>
      </c>
      <c r="N12" s="72" t="s">
        <v>22</v>
      </c>
      <c r="O12" s="46" t="s">
        <v>156</v>
      </c>
      <c r="P12" s="112" t="s">
        <v>22</v>
      </c>
      <c r="Q12" s="112" t="s">
        <v>156</v>
      </c>
      <c r="R12" s="112" t="s">
        <v>22</v>
      </c>
      <c r="S12" s="112" t="s">
        <v>156</v>
      </c>
      <c r="T12" s="72" t="s">
        <v>22</v>
      </c>
      <c r="U12" s="46" t="s">
        <v>156</v>
      </c>
      <c r="V12" s="112" t="s">
        <v>22</v>
      </c>
      <c r="W12" s="112" t="s">
        <v>156</v>
      </c>
      <c r="X12" s="112" t="s">
        <v>22</v>
      </c>
      <c r="Y12" s="112" t="s">
        <v>156</v>
      </c>
      <c r="Z12" s="81" t="s">
        <v>22</v>
      </c>
      <c r="AA12" s="13" t="s">
        <v>156</v>
      </c>
      <c r="AB12" s="81" t="s">
        <v>22</v>
      </c>
      <c r="AC12" s="13" t="s">
        <v>156</v>
      </c>
      <c r="AD12" s="81" t="s">
        <v>22</v>
      </c>
      <c r="AE12" s="13" t="s">
        <v>156</v>
      </c>
      <c r="AF12" s="183" t="s">
        <v>22</v>
      </c>
      <c r="AG12" s="183" t="s">
        <v>156</v>
      </c>
      <c r="AH12" s="130" t="s">
        <v>153</v>
      </c>
      <c r="AI12" s="132" t="s">
        <v>285</v>
      </c>
      <c r="AJ12" s="135"/>
    </row>
    <row r="13" spans="1:36" ht="15" customHeight="1" x14ac:dyDescent="0.2">
      <c r="A13" s="90" t="s">
        <v>145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65" ca="1" si="0">IF(OR($C13="",$C13=0),"",VLOOKUP($C13,Ansätze,$D$11,FALSE))</f>
        <v>140</v>
      </c>
      <c r="E13" s="20">
        <f>SUM(F13++H13+J13+L13+N13+P13+R13+T13+V13+X13+Z13+AB13+AD13+AF13)</f>
        <v>7.5</v>
      </c>
      <c r="F13" s="73">
        <v>6.5</v>
      </c>
      <c r="G13" s="74">
        <f ca="1">IF(D13="",0,D13*F13)</f>
        <v>910</v>
      </c>
      <c r="H13" s="73"/>
      <c r="I13" s="74">
        <f t="shared" ref="I13:I78" ca="1" si="1">IF(D13="",0,D13*H13)</f>
        <v>0</v>
      </c>
      <c r="J13" s="73"/>
      <c r="K13" s="113">
        <f ca="1">IF($D13="",0,$D13*J13)</f>
        <v>0</v>
      </c>
      <c r="L13" s="73"/>
      <c r="M13" s="113">
        <f ca="1">IF($D13="",0,$D13*L13)</f>
        <v>0</v>
      </c>
      <c r="N13" s="73">
        <v>1</v>
      </c>
      <c r="O13" s="74">
        <f ca="1">IF($D13="",0,$D13*N13)</f>
        <v>140</v>
      </c>
      <c r="P13" s="73"/>
      <c r="Q13" s="113">
        <f t="shared" ref="Q13:Q44" ca="1" si="2">IF($D13="",0,$D13*P13)</f>
        <v>0</v>
      </c>
      <c r="R13" s="73"/>
      <c r="S13" s="113">
        <f t="shared" ref="S13:S78" ca="1" si="3">IF($D13="",0,$D13*R13)</f>
        <v>0</v>
      </c>
      <c r="T13" s="101"/>
      <c r="U13" s="74">
        <f t="shared" ref="U13:U44" ca="1" si="4">IF($D13="",0,$D13*T13)</f>
        <v>0</v>
      </c>
      <c r="V13" s="73"/>
      <c r="W13" s="113">
        <f ca="1">IF($D13="",0,$D13*V13)</f>
        <v>0</v>
      </c>
      <c r="X13" s="73"/>
      <c r="Y13" s="113">
        <f ca="1">IF($D13="",0,$D13*X13)</f>
        <v>0</v>
      </c>
      <c r="Z13" s="73"/>
      <c r="AA13" s="74">
        <f t="shared" ref="AA13:AA40" ca="1" si="5">IF(D13="",0,D13*Z13)</f>
        <v>0</v>
      </c>
      <c r="AB13" s="73"/>
      <c r="AC13" s="74">
        <f t="shared" ref="AC13:AC40" ca="1" si="6">IF(D13="",0,D13*AB13)</f>
        <v>0</v>
      </c>
      <c r="AD13" s="73"/>
      <c r="AE13" s="74">
        <f t="shared" ref="AE13:AE78" ca="1" si="7">IF(D13="",0,D13*AD13)</f>
        <v>0</v>
      </c>
      <c r="AF13" s="73"/>
      <c r="AG13" s="74">
        <f ca="1">IF(D13="",0,D13*AF13)</f>
        <v>0</v>
      </c>
      <c r="AH13" s="82">
        <f t="shared" ref="AH13:AH78" ca="1" si="8">IF(D13="",0,D13*E13)</f>
        <v>1050</v>
      </c>
      <c r="AI13" s="74"/>
      <c r="AJ13" s="138">
        <f ca="1">SUM(AH13+AI13)</f>
        <v>1050</v>
      </c>
    </row>
    <row r="14" spans="1:36" ht="15" customHeight="1" x14ac:dyDescent="0.2">
      <c r="A14" s="90" t="s">
        <v>162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79" si="9">SUM(F14++H14+J14+L14+N14+P14+R14+T14+V14+X14+Z14+AB14+AD14+AF14)</f>
        <v>0.25</v>
      </c>
      <c r="F14" s="73">
        <v>0.25</v>
      </c>
      <c r="G14" s="74">
        <f ca="1">IF(D14="",0,D14*F14)</f>
        <v>25</v>
      </c>
      <c r="H14" s="73"/>
      <c r="I14" s="74">
        <f t="shared" ca="1" si="1"/>
        <v>0</v>
      </c>
      <c r="J14" s="73"/>
      <c r="K14" s="113">
        <f t="shared" ref="K14:K79" ca="1" si="10">IF($D14="",0,$D14*J14)</f>
        <v>0</v>
      </c>
      <c r="L14" s="73"/>
      <c r="M14" s="113">
        <f t="shared" ref="M14:M79" ca="1" si="11">IF($D14="",0,$D14*L14)</f>
        <v>0</v>
      </c>
      <c r="N14" s="73"/>
      <c r="O14" s="74">
        <f t="shared" ref="O14:O79" ca="1" si="12">IF($D14="",0,$D14*N14)</f>
        <v>0</v>
      </c>
      <c r="P14" s="73"/>
      <c r="Q14" s="113">
        <f t="shared" ca="1" si="2"/>
        <v>0</v>
      </c>
      <c r="R14" s="73"/>
      <c r="S14" s="113">
        <f t="shared" ca="1" si="3"/>
        <v>0</v>
      </c>
      <c r="T14" s="101"/>
      <c r="U14" s="74">
        <f t="shared" ca="1" si="4"/>
        <v>0</v>
      </c>
      <c r="V14" s="73"/>
      <c r="W14" s="113">
        <f t="shared" ref="W14:W78" ca="1" si="13">IF($D14="",0,$D14*V14)</f>
        <v>0</v>
      </c>
      <c r="X14" s="73"/>
      <c r="Y14" s="113">
        <f t="shared" ref="Y14:Y78" ca="1" si="14">IF($D14="",0,$D14*X14)</f>
        <v>0</v>
      </c>
      <c r="Z14" s="73"/>
      <c r="AA14" s="74">
        <f t="shared" ca="1" si="5"/>
        <v>0</v>
      </c>
      <c r="AB14" s="73"/>
      <c r="AC14" s="74">
        <f t="shared" ca="1" si="6"/>
        <v>0</v>
      </c>
      <c r="AD14" s="73"/>
      <c r="AE14" s="74">
        <f t="shared" ca="1" si="7"/>
        <v>0</v>
      </c>
      <c r="AF14" s="73"/>
      <c r="AG14" s="74">
        <f t="shared" ref="AG14:AG79" ca="1" si="15">IF(D14="",0,D14*AF14)</f>
        <v>0</v>
      </c>
      <c r="AH14" s="82">
        <f t="shared" ca="1" si="8"/>
        <v>25</v>
      </c>
      <c r="AI14" s="74"/>
      <c r="AJ14" s="139">
        <f t="shared" ref="AJ14:AJ79" ca="1" si="16">SUM(AH14+AI14)</f>
        <v>25</v>
      </c>
    </row>
    <row r="15" spans="1:36" ht="15" customHeight="1" x14ac:dyDescent="0.2">
      <c r="A15" s="90" t="s">
        <v>146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9"/>
        <v>0</v>
      </c>
      <c r="F15" s="73"/>
      <c r="G15" s="74">
        <f t="shared" ref="G15:G80" ca="1" si="17">IF(D15="",0,D15*F15)</f>
        <v>0</v>
      </c>
      <c r="H15" s="73"/>
      <c r="I15" s="74">
        <f t="shared" ca="1" si="1"/>
        <v>0</v>
      </c>
      <c r="J15" s="73"/>
      <c r="K15" s="113">
        <f t="shared" ca="1" si="10"/>
        <v>0</v>
      </c>
      <c r="L15" s="73"/>
      <c r="M15" s="113">
        <f t="shared" ca="1" si="11"/>
        <v>0</v>
      </c>
      <c r="N15" s="73"/>
      <c r="O15" s="74">
        <f t="shared" ca="1" si="12"/>
        <v>0</v>
      </c>
      <c r="P15" s="73"/>
      <c r="Q15" s="113">
        <f t="shared" ca="1" si="2"/>
        <v>0</v>
      </c>
      <c r="R15" s="73"/>
      <c r="S15" s="113">
        <f t="shared" ca="1" si="3"/>
        <v>0</v>
      </c>
      <c r="T15" s="101"/>
      <c r="U15" s="74">
        <f t="shared" ca="1" si="4"/>
        <v>0</v>
      </c>
      <c r="V15" s="73"/>
      <c r="W15" s="113">
        <f t="shared" ca="1" si="13"/>
        <v>0</v>
      </c>
      <c r="X15" s="73"/>
      <c r="Y15" s="113">
        <f t="shared" ca="1" si="14"/>
        <v>0</v>
      </c>
      <c r="Z15" s="73"/>
      <c r="AA15" s="74">
        <f t="shared" ca="1" si="5"/>
        <v>0</v>
      </c>
      <c r="AB15" s="73"/>
      <c r="AC15" s="74">
        <f t="shared" ca="1" si="6"/>
        <v>0</v>
      </c>
      <c r="AD15" s="73"/>
      <c r="AE15" s="74">
        <f t="shared" ca="1" si="7"/>
        <v>0</v>
      </c>
      <c r="AF15" s="73"/>
      <c r="AG15" s="74">
        <f t="shared" ca="1" si="15"/>
        <v>0</v>
      </c>
      <c r="AH15" s="82">
        <f t="shared" ca="1" si="8"/>
        <v>0</v>
      </c>
      <c r="AI15" s="74"/>
      <c r="AJ15" s="139">
        <f t="shared" ca="1" si="16"/>
        <v>0</v>
      </c>
    </row>
    <row r="16" spans="1:36" ht="15" customHeight="1" x14ac:dyDescent="0.2">
      <c r="A16" s="90" t="s">
        <v>149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9"/>
        <v>0</v>
      </c>
      <c r="F16" s="73"/>
      <c r="G16" s="74">
        <f t="shared" ca="1" si="17"/>
        <v>0</v>
      </c>
      <c r="H16" s="73"/>
      <c r="I16" s="74">
        <f t="shared" ca="1" si="1"/>
        <v>0</v>
      </c>
      <c r="J16" s="73"/>
      <c r="K16" s="113">
        <f t="shared" ca="1" si="10"/>
        <v>0</v>
      </c>
      <c r="L16" s="73"/>
      <c r="M16" s="113">
        <f t="shared" ca="1" si="11"/>
        <v>0</v>
      </c>
      <c r="N16" s="73"/>
      <c r="O16" s="74">
        <f t="shared" ca="1" si="12"/>
        <v>0</v>
      </c>
      <c r="P16" s="73"/>
      <c r="Q16" s="113">
        <f t="shared" ca="1" si="2"/>
        <v>0</v>
      </c>
      <c r="R16" s="73"/>
      <c r="S16" s="113">
        <f t="shared" ca="1" si="3"/>
        <v>0</v>
      </c>
      <c r="T16" s="101"/>
      <c r="U16" s="74">
        <f t="shared" ca="1" si="4"/>
        <v>0</v>
      </c>
      <c r="V16" s="73"/>
      <c r="W16" s="113">
        <f t="shared" ca="1" si="13"/>
        <v>0</v>
      </c>
      <c r="X16" s="101"/>
      <c r="Y16" s="113">
        <f t="shared" ca="1" si="14"/>
        <v>0</v>
      </c>
      <c r="Z16" s="73"/>
      <c r="AA16" s="74">
        <f t="shared" ca="1" si="5"/>
        <v>0</v>
      </c>
      <c r="AB16" s="73"/>
      <c r="AC16" s="74">
        <f t="shared" ca="1" si="6"/>
        <v>0</v>
      </c>
      <c r="AD16" s="73"/>
      <c r="AE16" s="74">
        <f t="shared" ca="1" si="7"/>
        <v>0</v>
      </c>
      <c r="AF16" s="73"/>
      <c r="AG16" s="74">
        <f t="shared" ca="1" si="15"/>
        <v>0</v>
      </c>
      <c r="AH16" s="82">
        <f t="shared" ca="1" si="8"/>
        <v>0</v>
      </c>
      <c r="AI16" s="74"/>
      <c r="AJ16" s="139">
        <f t="shared" ca="1" si="16"/>
        <v>0</v>
      </c>
    </row>
    <row r="17" spans="1:36" ht="15" customHeight="1" x14ac:dyDescent="0.2">
      <c r="A17" s="90" t="s">
        <v>236</v>
      </c>
      <c r="B17" t="s">
        <v>65</v>
      </c>
      <c r="C17" s="4" t="s">
        <v>4</v>
      </c>
      <c r="D17" s="19">
        <f t="shared" si="0"/>
        <v>140</v>
      </c>
      <c r="E17" s="20">
        <f t="shared" si="9"/>
        <v>0</v>
      </c>
      <c r="F17" s="73"/>
      <c r="G17" s="74">
        <f t="shared" si="17"/>
        <v>0</v>
      </c>
      <c r="H17" s="73"/>
      <c r="I17" s="74">
        <f t="shared" si="1"/>
        <v>0</v>
      </c>
      <c r="J17" s="73"/>
      <c r="K17" s="113">
        <f t="shared" si="10"/>
        <v>0</v>
      </c>
      <c r="L17" s="73"/>
      <c r="M17" s="113">
        <f t="shared" si="11"/>
        <v>0</v>
      </c>
      <c r="N17" s="73"/>
      <c r="O17" s="74">
        <f t="shared" si="12"/>
        <v>0</v>
      </c>
      <c r="P17" s="73"/>
      <c r="Q17" s="113">
        <f t="shared" si="2"/>
        <v>0</v>
      </c>
      <c r="R17" s="73"/>
      <c r="S17" s="113">
        <f t="shared" si="3"/>
        <v>0</v>
      </c>
      <c r="T17" s="101"/>
      <c r="U17" s="74">
        <f t="shared" si="4"/>
        <v>0</v>
      </c>
      <c r="V17" s="73"/>
      <c r="W17" s="113">
        <f t="shared" si="13"/>
        <v>0</v>
      </c>
      <c r="X17" s="101"/>
      <c r="Y17" s="113">
        <f t="shared" si="14"/>
        <v>0</v>
      </c>
      <c r="Z17" s="73"/>
      <c r="AA17" s="74">
        <f t="shared" si="5"/>
        <v>0</v>
      </c>
      <c r="AB17" s="73"/>
      <c r="AC17" s="74">
        <f t="shared" si="6"/>
        <v>0</v>
      </c>
      <c r="AD17" s="73"/>
      <c r="AE17" s="74">
        <f t="shared" si="7"/>
        <v>0</v>
      </c>
      <c r="AF17" s="73"/>
      <c r="AG17" s="74">
        <f t="shared" si="15"/>
        <v>0</v>
      </c>
      <c r="AH17" s="82">
        <f t="shared" si="8"/>
        <v>0</v>
      </c>
      <c r="AI17" s="74"/>
      <c r="AJ17" s="139">
        <f t="shared" si="16"/>
        <v>0</v>
      </c>
    </row>
    <row r="18" spans="1:36" ht="15" customHeight="1" x14ac:dyDescent="0.2">
      <c r="A18" s="90" t="s">
        <v>151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 t="shared" si="9"/>
        <v>0</v>
      </c>
      <c r="F18" s="73"/>
      <c r="G18" s="74">
        <f t="shared" ca="1" si="17"/>
        <v>0</v>
      </c>
      <c r="H18" s="73"/>
      <c r="I18" s="74">
        <f t="shared" ca="1" si="1"/>
        <v>0</v>
      </c>
      <c r="J18" s="73"/>
      <c r="K18" s="113">
        <f t="shared" ca="1" si="10"/>
        <v>0</v>
      </c>
      <c r="L18" s="73"/>
      <c r="M18" s="113">
        <f t="shared" ca="1" si="11"/>
        <v>0</v>
      </c>
      <c r="N18" s="73"/>
      <c r="O18" s="74">
        <f t="shared" ca="1" si="12"/>
        <v>0</v>
      </c>
      <c r="P18" s="73"/>
      <c r="Q18" s="113">
        <f t="shared" ca="1" si="2"/>
        <v>0</v>
      </c>
      <c r="R18" s="73"/>
      <c r="S18" s="113">
        <f t="shared" ca="1" si="3"/>
        <v>0</v>
      </c>
      <c r="T18" s="101"/>
      <c r="U18" s="74">
        <f t="shared" ca="1" si="4"/>
        <v>0</v>
      </c>
      <c r="V18" s="73"/>
      <c r="W18" s="113">
        <f t="shared" ca="1" si="13"/>
        <v>0</v>
      </c>
      <c r="X18" s="101"/>
      <c r="Y18" s="113">
        <f t="shared" ca="1" si="14"/>
        <v>0</v>
      </c>
      <c r="Z18" s="73"/>
      <c r="AA18" s="74">
        <f t="shared" ca="1" si="5"/>
        <v>0</v>
      </c>
      <c r="AB18" s="73"/>
      <c r="AC18" s="74">
        <f t="shared" ca="1" si="6"/>
        <v>0</v>
      </c>
      <c r="AD18" s="73"/>
      <c r="AE18" s="74">
        <f t="shared" ca="1" si="7"/>
        <v>0</v>
      </c>
      <c r="AF18" s="73"/>
      <c r="AG18" s="74">
        <f t="shared" ca="1" si="15"/>
        <v>0</v>
      </c>
      <c r="AH18" s="82">
        <f t="shared" ca="1" si="8"/>
        <v>0</v>
      </c>
      <c r="AI18" s="74"/>
      <c r="AJ18" s="139">
        <f t="shared" ca="1" si="16"/>
        <v>0</v>
      </c>
    </row>
    <row r="19" spans="1:36" ht="15" customHeight="1" x14ac:dyDescent="0.2">
      <c r="A19" s="90" t="s">
        <v>164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si="9"/>
        <v>0</v>
      </c>
      <c r="F19" s="73"/>
      <c r="G19" s="74">
        <f t="shared" ca="1" si="17"/>
        <v>0</v>
      </c>
      <c r="H19" s="73"/>
      <c r="I19" s="74">
        <f t="shared" ca="1" si="1"/>
        <v>0</v>
      </c>
      <c r="J19" s="73"/>
      <c r="K19" s="113">
        <f t="shared" ca="1" si="10"/>
        <v>0</v>
      </c>
      <c r="L19" s="73"/>
      <c r="M19" s="113">
        <f t="shared" ca="1" si="11"/>
        <v>0</v>
      </c>
      <c r="N19" s="73"/>
      <c r="O19" s="74">
        <f t="shared" ca="1" si="12"/>
        <v>0</v>
      </c>
      <c r="P19" s="73"/>
      <c r="Q19" s="113">
        <f t="shared" ca="1" si="2"/>
        <v>0</v>
      </c>
      <c r="R19" s="73"/>
      <c r="S19" s="113">
        <f t="shared" ca="1" si="3"/>
        <v>0</v>
      </c>
      <c r="T19" s="101"/>
      <c r="U19" s="74">
        <f t="shared" ca="1" si="4"/>
        <v>0</v>
      </c>
      <c r="V19" s="73"/>
      <c r="W19" s="113">
        <f t="shared" ca="1" si="13"/>
        <v>0</v>
      </c>
      <c r="X19" s="101"/>
      <c r="Y19" s="113">
        <f t="shared" ca="1" si="14"/>
        <v>0</v>
      </c>
      <c r="Z19" s="73"/>
      <c r="AA19" s="74">
        <f t="shared" ca="1" si="5"/>
        <v>0</v>
      </c>
      <c r="AB19" s="73"/>
      <c r="AC19" s="74">
        <f t="shared" ca="1" si="6"/>
        <v>0</v>
      </c>
      <c r="AD19" s="73"/>
      <c r="AE19" s="74">
        <f t="shared" ca="1" si="7"/>
        <v>0</v>
      </c>
      <c r="AF19" s="73"/>
      <c r="AG19" s="74">
        <f t="shared" ca="1" si="15"/>
        <v>0</v>
      </c>
      <c r="AH19" s="82">
        <f t="shared" ca="1" si="8"/>
        <v>0</v>
      </c>
      <c r="AI19" s="74"/>
      <c r="AJ19" s="139">
        <f t="shared" ca="1" si="16"/>
        <v>0</v>
      </c>
    </row>
    <row r="20" spans="1:36" ht="15" customHeight="1" x14ac:dyDescent="0.2">
      <c r="A20" s="90" t="s">
        <v>168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9"/>
        <v>0</v>
      </c>
      <c r="F20" s="73"/>
      <c r="G20" s="74">
        <f t="shared" ca="1" si="17"/>
        <v>0</v>
      </c>
      <c r="H20" s="73"/>
      <c r="I20" s="74">
        <f t="shared" ca="1" si="1"/>
        <v>0</v>
      </c>
      <c r="J20" s="73"/>
      <c r="K20" s="113">
        <f t="shared" ca="1" si="10"/>
        <v>0</v>
      </c>
      <c r="L20" s="73"/>
      <c r="M20" s="113">
        <f t="shared" ca="1" si="11"/>
        <v>0</v>
      </c>
      <c r="N20" s="73"/>
      <c r="O20" s="74">
        <f t="shared" ca="1" si="12"/>
        <v>0</v>
      </c>
      <c r="P20" s="73"/>
      <c r="Q20" s="113">
        <f t="shared" ca="1" si="2"/>
        <v>0</v>
      </c>
      <c r="R20" s="73"/>
      <c r="S20" s="113">
        <f t="shared" ca="1" si="3"/>
        <v>0</v>
      </c>
      <c r="T20" s="101"/>
      <c r="U20" s="74">
        <f t="shared" ca="1" si="4"/>
        <v>0</v>
      </c>
      <c r="V20" s="73"/>
      <c r="W20" s="113">
        <f t="shared" ca="1" si="13"/>
        <v>0</v>
      </c>
      <c r="X20" s="101"/>
      <c r="Y20" s="113">
        <f t="shared" ca="1" si="14"/>
        <v>0</v>
      </c>
      <c r="Z20" s="73"/>
      <c r="AA20" s="74">
        <f t="shared" ca="1" si="5"/>
        <v>0</v>
      </c>
      <c r="AB20" s="73"/>
      <c r="AC20" s="74">
        <f t="shared" ca="1" si="6"/>
        <v>0</v>
      </c>
      <c r="AD20" s="73"/>
      <c r="AE20" s="74">
        <f t="shared" ca="1" si="7"/>
        <v>0</v>
      </c>
      <c r="AF20" s="73"/>
      <c r="AG20" s="74">
        <f t="shared" ca="1" si="15"/>
        <v>0</v>
      </c>
      <c r="AH20" s="82">
        <f t="shared" ca="1" si="8"/>
        <v>0</v>
      </c>
      <c r="AI20" s="74"/>
      <c r="AJ20" s="139">
        <f t="shared" ca="1" si="16"/>
        <v>0</v>
      </c>
    </row>
    <row r="21" spans="1:36" ht="15" customHeight="1" x14ac:dyDescent="0.2">
      <c r="A21" s="90" t="s">
        <v>169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9"/>
        <v>0</v>
      </c>
      <c r="F21" s="73"/>
      <c r="G21" s="74">
        <f t="shared" ca="1" si="17"/>
        <v>0</v>
      </c>
      <c r="H21" s="73"/>
      <c r="I21" s="74">
        <f t="shared" ca="1" si="1"/>
        <v>0</v>
      </c>
      <c r="J21" s="73"/>
      <c r="K21" s="113">
        <f t="shared" ca="1" si="10"/>
        <v>0</v>
      </c>
      <c r="L21" s="73"/>
      <c r="M21" s="113">
        <f t="shared" ca="1" si="11"/>
        <v>0</v>
      </c>
      <c r="N21" s="73"/>
      <c r="O21" s="74">
        <f t="shared" ca="1" si="12"/>
        <v>0</v>
      </c>
      <c r="P21" s="73"/>
      <c r="Q21" s="113">
        <f t="shared" ca="1" si="2"/>
        <v>0</v>
      </c>
      <c r="R21" s="73"/>
      <c r="S21" s="113">
        <f t="shared" ca="1" si="3"/>
        <v>0</v>
      </c>
      <c r="T21" s="101"/>
      <c r="U21" s="74">
        <f t="shared" ca="1" si="4"/>
        <v>0</v>
      </c>
      <c r="V21" s="73"/>
      <c r="W21" s="113">
        <f t="shared" ca="1" si="13"/>
        <v>0</v>
      </c>
      <c r="X21" s="101"/>
      <c r="Y21" s="113">
        <f t="shared" ca="1" si="14"/>
        <v>0</v>
      </c>
      <c r="Z21" s="73"/>
      <c r="AA21" s="74">
        <f t="shared" ca="1" si="5"/>
        <v>0</v>
      </c>
      <c r="AB21" s="73"/>
      <c r="AC21" s="74">
        <f t="shared" ca="1" si="6"/>
        <v>0</v>
      </c>
      <c r="AD21" s="73"/>
      <c r="AE21" s="74">
        <f t="shared" ca="1" si="7"/>
        <v>0</v>
      </c>
      <c r="AF21" s="73"/>
      <c r="AG21" s="74">
        <f t="shared" ca="1" si="15"/>
        <v>0</v>
      </c>
      <c r="AH21" s="82">
        <f t="shared" ca="1" si="8"/>
        <v>0</v>
      </c>
      <c r="AI21" s="74"/>
      <c r="AJ21" s="139">
        <f t="shared" ca="1" si="16"/>
        <v>0</v>
      </c>
    </row>
    <row r="22" spans="1:36" ht="15" customHeight="1" x14ac:dyDescent="0.2">
      <c r="A22" s="90" t="s">
        <v>170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9"/>
        <v>0</v>
      </c>
      <c r="F22" s="73"/>
      <c r="G22" s="74">
        <f t="shared" ca="1" si="17"/>
        <v>0</v>
      </c>
      <c r="H22" s="73"/>
      <c r="I22" s="74">
        <f t="shared" ca="1" si="1"/>
        <v>0</v>
      </c>
      <c r="J22" s="73"/>
      <c r="K22" s="113">
        <f t="shared" ca="1" si="10"/>
        <v>0</v>
      </c>
      <c r="L22" s="73"/>
      <c r="M22" s="113">
        <f t="shared" ca="1" si="11"/>
        <v>0</v>
      </c>
      <c r="N22" s="73"/>
      <c r="O22" s="74">
        <f t="shared" ca="1" si="12"/>
        <v>0</v>
      </c>
      <c r="P22" s="73"/>
      <c r="Q22" s="113">
        <f t="shared" ca="1" si="2"/>
        <v>0</v>
      </c>
      <c r="R22" s="73"/>
      <c r="S22" s="113">
        <f t="shared" ca="1" si="3"/>
        <v>0</v>
      </c>
      <c r="T22" s="101"/>
      <c r="U22" s="74">
        <f t="shared" ca="1" si="4"/>
        <v>0</v>
      </c>
      <c r="V22" s="73"/>
      <c r="W22" s="113">
        <f t="shared" ca="1" si="13"/>
        <v>0</v>
      </c>
      <c r="X22" s="101"/>
      <c r="Y22" s="113">
        <f t="shared" ca="1" si="14"/>
        <v>0</v>
      </c>
      <c r="Z22" s="73"/>
      <c r="AA22" s="74">
        <f t="shared" ca="1" si="5"/>
        <v>0</v>
      </c>
      <c r="AB22" s="73"/>
      <c r="AC22" s="74">
        <f t="shared" ca="1" si="6"/>
        <v>0</v>
      </c>
      <c r="AD22" s="73"/>
      <c r="AE22" s="74">
        <f t="shared" ca="1" si="7"/>
        <v>0</v>
      </c>
      <c r="AF22" s="73"/>
      <c r="AG22" s="74">
        <f t="shared" ca="1" si="15"/>
        <v>0</v>
      </c>
      <c r="AH22" s="82">
        <f t="shared" ca="1" si="8"/>
        <v>0</v>
      </c>
      <c r="AI22" s="74"/>
      <c r="AJ22" s="139">
        <f t="shared" ca="1" si="16"/>
        <v>0</v>
      </c>
    </row>
    <row r="23" spans="1:36" ht="15" customHeight="1" x14ac:dyDescent="0.2">
      <c r="A23" s="90" t="s">
        <v>171</v>
      </c>
      <c r="B23" t="str">
        <f>IF($A23="","",INDEX('MA-Liste'!$D:$D,MATCH($A23,'MA-Liste'!$M:$M,FALSE)))</f>
        <v>AeBo</v>
      </c>
      <c r="C23" s="4" t="str">
        <f ca="1">IF($A23="","",INDEX(INDIRECT("'MA-Liste'!"&amp;$C$11),MATCH($A23,'MA-Liste'!$M:$M,FALSE)))</f>
        <v>F</v>
      </c>
      <c r="D23" s="19">
        <f t="shared" ca="1" si="0"/>
        <v>60</v>
      </c>
      <c r="E23" s="20">
        <f t="shared" si="9"/>
        <v>0</v>
      </c>
      <c r="F23" s="73"/>
      <c r="G23" s="74">
        <f t="shared" ca="1" si="17"/>
        <v>0</v>
      </c>
      <c r="H23" s="73"/>
      <c r="I23" s="74">
        <f t="shared" ca="1" si="1"/>
        <v>0</v>
      </c>
      <c r="J23" s="73"/>
      <c r="K23" s="113">
        <f t="shared" ca="1" si="10"/>
        <v>0</v>
      </c>
      <c r="L23" s="73"/>
      <c r="M23" s="113">
        <f t="shared" ca="1" si="11"/>
        <v>0</v>
      </c>
      <c r="N23" s="73"/>
      <c r="O23" s="74">
        <f t="shared" ca="1" si="12"/>
        <v>0</v>
      </c>
      <c r="P23" s="73"/>
      <c r="Q23" s="113">
        <f t="shared" ca="1" si="2"/>
        <v>0</v>
      </c>
      <c r="R23" s="73"/>
      <c r="S23" s="113">
        <f t="shared" ca="1" si="3"/>
        <v>0</v>
      </c>
      <c r="T23" s="101"/>
      <c r="U23" s="74">
        <f t="shared" ca="1" si="4"/>
        <v>0</v>
      </c>
      <c r="V23" s="73"/>
      <c r="W23" s="113">
        <f t="shared" ca="1" si="13"/>
        <v>0</v>
      </c>
      <c r="X23" s="101"/>
      <c r="Y23" s="113">
        <f t="shared" ca="1" si="14"/>
        <v>0</v>
      </c>
      <c r="Z23" s="73"/>
      <c r="AA23" s="74">
        <f t="shared" ca="1" si="5"/>
        <v>0</v>
      </c>
      <c r="AB23" s="73"/>
      <c r="AC23" s="74">
        <f t="shared" ca="1" si="6"/>
        <v>0</v>
      </c>
      <c r="AD23" s="73"/>
      <c r="AE23" s="74">
        <f t="shared" ca="1" si="7"/>
        <v>0</v>
      </c>
      <c r="AF23" s="73"/>
      <c r="AG23" s="74">
        <f t="shared" ca="1" si="15"/>
        <v>0</v>
      </c>
      <c r="AH23" s="82">
        <f t="shared" ca="1" si="8"/>
        <v>0</v>
      </c>
      <c r="AI23" s="74"/>
      <c r="AJ23" s="139">
        <f t="shared" ca="1" si="16"/>
        <v>0</v>
      </c>
    </row>
    <row r="24" spans="1:36" ht="15" customHeight="1" x14ac:dyDescent="0.2">
      <c r="A24" s="90" t="s">
        <v>150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B</v>
      </c>
      <c r="D24" s="19">
        <f t="shared" ca="1" si="0"/>
        <v>140</v>
      </c>
      <c r="E24" s="20">
        <f t="shared" si="9"/>
        <v>19.5</v>
      </c>
      <c r="F24" s="73"/>
      <c r="G24" s="74">
        <f t="shared" ca="1" si="17"/>
        <v>0</v>
      </c>
      <c r="H24" s="73"/>
      <c r="I24" s="74">
        <f t="shared" ca="1" si="1"/>
        <v>0</v>
      </c>
      <c r="J24" s="73"/>
      <c r="K24" s="113">
        <f t="shared" ca="1" si="10"/>
        <v>0</v>
      </c>
      <c r="L24" s="73"/>
      <c r="M24" s="113">
        <f t="shared" ca="1" si="11"/>
        <v>0</v>
      </c>
      <c r="N24" s="73"/>
      <c r="O24" s="74">
        <f t="shared" ca="1" si="12"/>
        <v>0</v>
      </c>
      <c r="P24" s="73"/>
      <c r="Q24" s="113">
        <f t="shared" ca="1" si="2"/>
        <v>0</v>
      </c>
      <c r="R24" s="73"/>
      <c r="S24" s="113">
        <f t="shared" ca="1" si="3"/>
        <v>0</v>
      </c>
      <c r="T24" s="101"/>
      <c r="U24" s="74">
        <f t="shared" ca="1" si="4"/>
        <v>0</v>
      </c>
      <c r="V24" s="73"/>
      <c r="W24" s="113">
        <f t="shared" ca="1" si="13"/>
        <v>0</v>
      </c>
      <c r="X24" s="101">
        <v>19.5</v>
      </c>
      <c r="Y24" s="113">
        <f t="shared" ca="1" si="14"/>
        <v>2730</v>
      </c>
      <c r="Z24" s="73"/>
      <c r="AA24" s="74">
        <f t="shared" ca="1" si="5"/>
        <v>0</v>
      </c>
      <c r="AB24" s="73"/>
      <c r="AC24" s="74">
        <f t="shared" ca="1" si="6"/>
        <v>0</v>
      </c>
      <c r="AD24" s="73"/>
      <c r="AE24" s="74">
        <f t="shared" ca="1" si="7"/>
        <v>0</v>
      </c>
      <c r="AF24" s="73"/>
      <c r="AG24" s="74">
        <f t="shared" ca="1" si="15"/>
        <v>0</v>
      </c>
      <c r="AH24" s="82">
        <f ca="1">IF(D24="",0,D24*E24)</f>
        <v>2730</v>
      </c>
      <c r="AI24" s="74"/>
      <c r="AJ24" s="139">
        <f t="shared" ca="1" si="16"/>
        <v>2730</v>
      </c>
    </row>
    <row r="25" spans="1:36" ht="15" customHeight="1" x14ac:dyDescent="0.2">
      <c r="A25" s="90" t="s">
        <v>174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C</v>
      </c>
      <c r="D25" s="19">
        <f t="shared" ca="1" si="0"/>
        <v>118</v>
      </c>
      <c r="E25" s="20">
        <f t="shared" si="9"/>
        <v>22.25</v>
      </c>
      <c r="F25" s="73"/>
      <c r="G25" s="74">
        <f t="shared" ca="1" si="17"/>
        <v>0</v>
      </c>
      <c r="H25" s="73"/>
      <c r="I25" s="74">
        <f t="shared" ca="1" si="1"/>
        <v>0</v>
      </c>
      <c r="J25" s="73"/>
      <c r="K25" s="113">
        <f t="shared" ca="1" si="10"/>
        <v>0</v>
      </c>
      <c r="L25" s="73"/>
      <c r="M25" s="113">
        <f t="shared" ca="1" si="11"/>
        <v>0</v>
      </c>
      <c r="N25" s="73"/>
      <c r="O25" s="74">
        <f t="shared" ca="1" si="12"/>
        <v>0</v>
      </c>
      <c r="P25" s="73"/>
      <c r="Q25" s="113">
        <f t="shared" ca="1" si="2"/>
        <v>0</v>
      </c>
      <c r="R25" s="73"/>
      <c r="S25" s="113">
        <f t="shared" ca="1" si="3"/>
        <v>0</v>
      </c>
      <c r="T25" s="101"/>
      <c r="U25" s="74">
        <f t="shared" ca="1" si="4"/>
        <v>0</v>
      </c>
      <c r="V25" s="73"/>
      <c r="W25" s="113">
        <f t="shared" ca="1" si="13"/>
        <v>0</v>
      </c>
      <c r="X25" s="101">
        <v>22.25</v>
      </c>
      <c r="Y25" s="113">
        <f t="shared" ca="1" si="14"/>
        <v>2625.5</v>
      </c>
      <c r="Z25" s="73"/>
      <c r="AA25" s="74">
        <f t="shared" ca="1" si="5"/>
        <v>0</v>
      </c>
      <c r="AB25" s="73"/>
      <c r="AC25" s="74">
        <f t="shared" ca="1" si="6"/>
        <v>0</v>
      </c>
      <c r="AD25" s="73"/>
      <c r="AE25" s="74">
        <f t="shared" ca="1" si="7"/>
        <v>0</v>
      </c>
      <c r="AF25" s="73"/>
      <c r="AG25" s="74">
        <f t="shared" ca="1" si="15"/>
        <v>0</v>
      </c>
      <c r="AH25" s="82">
        <f t="shared" ca="1" si="8"/>
        <v>2625.5</v>
      </c>
      <c r="AI25" s="74"/>
      <c r="AJ25" s="139">
        <f t="shared" ca="1" si="16"/>
        <v>2625.5</v>
      </c>
    </row>
    <row r="26" spans="1:36" ht="15" customHeight="1" x14ac:dyDescent="0.2">
      <c r="A26" s="90" t="s">
        <v>202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9"/>
        <v>0</v>
      </c>
      <c r="F26" s="73"/>
      <c r="G26" s="74">
        <f t="shared" ca="1" si="17"/>
        <v>0</v>
      </c>
      <c r="H26" s="73"/>
      <c r="I26" s="74">
        <f t="shared" ca="1" si="1"/>
        <v>0</v>
      </c>
      <c r="J26" s="73"/>
      <c r="K26" s="113">
        <f t="shared" ca="1" si="10"/>
        <v>0</v>
      </c>
      <c r="L26" s="73"/>
      <c r="M26" s="113">
        <f t="shared" ca="1" si="11"/>
        <v>0</v>
      </c>
      <c r="N26" s="73"/>
      <c r="O26" s="74">
        <f t="shared" ca="1" si="12"/>
        <v>0</v>
      </c>
      <c r="P26" s="73"/>
      <c r="Q26" s="113">
        <f t="shared" ca="1" si="2"/>
        <v>0</v>
      </c>
      <c r="R26" s="73"/>
      <c r="S26" s="113">
        <f t="shared" ca="1" si="3"/>
        <v>0</v>
      </c>
      <c r="T26" s="101"/>
      <c r="U26" s="74">
        <f t="shared" ca="1" si="4"/>
        <v>0</v>
      </c>
      <c r="V26" s="73"/>
      <c r="W26" s="113">
        <f t="shared" ca="1" si="13"/>
        <v>0</v>
      </c>
      <c r="X26" s="101"/>
      <c r="Y26" s="113">
        <f t="shared" ca="1" si="14"/>
        <v>0</v>
      </c>
      <c r="Z26" s="73"/>
      <c r="AA26" s="74">
        <f t="shared" ca="1" si="5"/>
        <v>0</v>
      </c>
      <c r="AB26" s="73"/>
      <c r="AC26" s="74">
        <f t="shared" ca="1" si="6"/>
        <v>0</v>
      </c>
      <c r="AD26" s="73"/>
      <c r="AE26" s="74">
        <f t="shared" ca="1" si="7"/>
        <v>0</v>
      </c>
      <c r="AF26" s="73"/>
      <c r="AG26" s="74">
        <f t="shared" ca="1" si="15"/>
        <v>0</v>
      </c>
      <c r="AH26" s="82">
        <f t="shared" ca="1" si="8"/>
        <v>0</v>
      </c>
      <c r="AI26" s="74"/>
      <c r="AJ26" s="139">
        <f t="shared" ca="1" si="16"/>
        <v>0</v>
      </c>
    </row>
    <row r="27" spans="1:36" ht="15" customHeight="1" x14ac:dyDescent="0.2">
      <c r="A27" s="90" t="s">
        <v>166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D</v>
      </c>
      <c r="D27" s="19">
        <f t="shared" ca="1" si="0"/>
        <v>100</v>
      </c>
      <c r="E27" s="20">
        <f t="shared" si="9"/>
        <v>0</v>
      </c>
      <c r="F27" s="73"/>
      <c r="G27" s="74">
        <f t="shared" ca="1" si="17"/>
        <v>0</v>
      </c>
      <c r="H27" s="73"/>
      <c r="I27" s="74">
        <f t="shared" ca="1" si="1"/>
        <v>0</v>
      </c>
      <c r="J27" s="73"/>
      <c r="K27" s="113">
        <f t="shared" ca="1" si="10"/>
        <v>0</v>
      </c>
      <c r="L27" s="73"/>
      <c r="M27" s="113">
        <f t="shared" ca="1" si="11"/>
        <v>0</v>
      </c>
      <c r="N27" s="73"/>
      <c r="O27" s="74">
        <f t="shared" ca="1" si="12"/>
        <v>0</v>
      </c>
      <c r="P27" s="73"/>
      <c r="Q27" s="113">
        <f t="shared" ca="1" si="2"/>
        <v>0</v>
      </c>
      <c r="R27" s="73"/>
      <c r="S27" s="113">
        <f t="shared" ca="1" si="3"/>
        <v>0</v>
      </c>
      <c r="T27" s="101"/>
      <c r="U27" s="74">
        <f t="shared" ca="1" si="4"/>
        <v>0</v>
      </c>
      <c r="V27" s="73"/>
      <c r="W27" s="113">
        <f t="shared" ca="1" si="13"/>
        <v>0</v>
      </c>
      <c r="X27" s="101"/>
      <c r="Y27" s="113">
        <f t="shared" ca="1" si="14"/>
        <v>0</v>
      </c>
      <c r="Z27" s="73"/>
      <c r="AA27" s="74">
        <f t="shared" ca="1" si="5"/>
        <v>0</v>
      </c>
      <c r="AB27" s="73"/>
      <c r="AC27" s="74">
        <f t="shared" ca="1" si="6"/>
        <v>0</v>
      </c>
      <c r="AD27" s="73"/>
      <c r="AE27" s="74">
        <f t="shared" ca="1" si="7"/>
        <v>0</v>
      </c>
      <c r="AF27" s="73"/>
      <c r="AG27" s="74">
        <f t="shared" ca="1" si="15"/>
        <v>0</v>
      </c>
      <c r="AH27" s="82">
        <f t="shared" ca="1" si="8"/>
        <v>0</v>
      </c>
      <c r="AI27" s="74"/>
      <c r="AJ27" s="139">
        <f t="shared" ca="1" si="16"/>
        <v>0</v>
      </c>
    </row>
    <row r="28" spans="1:36" ht="15" customHeight="1" x14ac:dyDescent="0.2">
      <c r="A28" s="90" t="s">
        <v>167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F</v>
      </c>
      <c r="D28" s="19">
        <f t="shared" ca="1" si="0"/>
        <v>60</v>
      </c>
      <c r="E28" s="20">
        <f t="shared" si="9"/>
        <v>0</v>
      </c>
      <c r="F28" s="73"/>
      <c r="G28" s="74">
        <f t="shared" ca="1" si="17"/>
        <v>0</v>
      </c>
      <c r="H28" s="73"/>
      <c r="I28" s="74">
        <f t="shared" ca="1" si="1"/>
        <v>0</v>
      </c>
      <c r="J28" s="73"/>
      <c r="K28" s="113">
        <f t="shared" ca="1" si="10"/>
        <v>0</v>
      </c>
      <c r="L28" s="73"/>
      <c r="M28" s="113">
        <f t="shared" ca="1" si="11"/>
        <v>0</v>
      </c>
      <c r="N28" s="73"/>
      <c r="O28" s="74">
        <f t="shared" ca="1" si="12"/>
        <v>0</v>
      </c>
      <c r="P28" s="73"/>
      <c r="Q28" s="113">
        <f t="shared" ca="1" si="2"/>
        <v>0</v>
      </c>
      <c r="R28" s="73"/>
      <c r="S28" s="113">
        <f t="shared" ca="1" si="3"/>
        <v>0</v>
      </c>
      <c r="T28" s="101"/>
      <c r="U28" s="74">
        <f t="shared" ca="1" si="4"/>
        <v>0</v>
      </c>
      <c r="V28" s="73"/>
      <c r="W28" s="113">
        <f t="shared" ca="1" si="13"/>
        <v>0</v>
      </c>
      <c r="X28" s="101"/>
      <c r="Y28" s="113">
        <f t="shared" ca="1" si="14"/>
        <v>0</v>
      </c>
      <c r="Z28" s="73"/>
      <c r="AA28" s="74">
        <f t="shared" ca="1" si="5"/>
        <v>0</v>
      </c>
      <c r="AB28" s="73"/>
      <c r="AC28" s="74">
        <f t="shared" ca="1" si="6"/>
        <v>0</v>
      </c>
      <c r="AD28" s="73"/>
      <c r="AE28" s="74">
        <f t="shared" ca="1" si="7"/>
        <v>0</v>
      </c>
      <c r="AF28" s="73"/>
      <c r="AG28" s="74">
        <f t="shared" ca="1" si="15"/>
        <v>0</v>
      </c>
      <c r="AH28" s="82">
        <f t="shared" ca="1" si="8"/>
        <v>0</v>
      </c>
      <c r="AI28" s="74"/>
      <c r="AJ28" s="139">
        <f t="shared" ca="1" si="16"/>
        <v>0</v>
      </c>
    </row>
    <row r="29" spans="1:36" ht="15" customHeight="1" x14ac:dyDescent="0.2">
      <c r="A29" s="90" t="s">
        <v>176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G</v>
      </c>
      <c r="D29" s="19">
        <f t="shared" ca="1" si="0"/>
        <v>35</v>
      </c>
      <c r="E29" s="20">
        <f t="shared" si="9"/>
        <v>0</v>
      </c>
      <c r="F29" s="73"/>
      <c r="G29" s="74">
        <f t="shared" ca="1" si="17"/>
        <v>0</v>
      </c>
      <c r="H29" s="73"/>
      <c r="I29" s="74">
        <f t="shared" ca="1" si="1"/>
        <v>0</v>
      </c>
      <c r="J29" s="73"/>
      <c r="K29" s="113">
        <f t="shared" ca="1" si="10"/>
        <v>0</v>
      </c>
      <c r="L29" s="73"/>
      <c r="M29" s="113">
        <f t="shared" ca="1" si="11"/>
        <v>0</v>
      </c>
      <c r="N29" s="73"/>
      <c r="O29" s="74">
        <f t="shared" ca="1" si="12"/>
        <v>0</v>
      </c>
      <c r="P29" s="73"/>
      <c r="Q29" s="113">
        <f t="shared" ca="1" si="2"/>
        <v>0</v>
      </c>
      <c r="R29" s="73"/>
      <c r="S29" s="113">
        <f t="shared" ca="1" si="3"/>
        <v>0</v>
      </c>
      <c r="T29" s="101"/>
      <c r="U29" s="74">
        <f t="shared" ca="1" si="4"/>
        <v>0</v>
      </c>
      <c r="V29" s="73"/>
      <c r="W29" s="113">
        <f t="shared" ca="1" si="13"/>
        <v>0</v>
      </c>
      <c r="X29" s="101"/>
      <c r="Y29" s="113">
        <f t="shared" ca="1" si="14"/>
        <v>0</v>
      </c>
      <c r="Z29" s="73"/>
      <c r="AA29" s="74">
        <f t="shared" ca="1" si="5"/>
        <v>0</v>
      </c>
      <c r="AB29" s="73"/>
      <c r="AC29" s="74">
        <f t="shared" ca="1" si="6"/>
        <v>0</v>
      </c>
      <c r="AD29" s="73"/>
      <c r="AE29" s="74">
        <f t="shared" ca="1" si="7"/>
        <v>0</v>
      </c>
      <c r="AF29" s="73"/>
      <c r="AG29" s="74">
        <f t="shared" ca="1" si="15"/>
        <v>0</v>
      </c>
      <c r="AH29" s="82">
        <f t="shared" ca="1" si="8"/>
        <v>0</v>
      </c>
      <c r="AI29" s="74"/>
      <c r="AJ29" s="139">
        <f t="shared" ca="1" si="16"/>
        <v>0</v>
      </c>
    </row>
    <row r="30" spans="1:36" ht="15" customHeight="1" x14ac:dyDescent="0.2">
      <c r="A30" s="84" t="s">
        <v>143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D</v>
      </c>
      <c r="D30" s="19">
        <f t="shared" ca="1" si="0"/>
        <v>100</v>
      </c>
      <c r="E30" s="20">
        <f t="shared" si="9"/>
        <v>0</v>
      </c>
      <c r="F30" s="73"/>
      <c r="G30" s="74">
        <f t="shared" ca="1" si="17"/>
        <v>0</v>
      </c>
      <c r="H30" s="73"/>
      <c r="I30" s="74">
        <f t="shared" ca="1" si="1"/>
        <v>0</v>
      </c>
      <c r="J30" s="73"/>
      <c r="K30" s="113">
        <f t="shared" ca="1" si="10"/>
        <v>0</v>
      </c>
      <c r="L30" s="73"/>
      <c r="M30" s="113">
        <f t="shared" ca="1" si="11"/>
        <v>0</v>
      </c>
      <c r="N30" s="73"/>
      <c r="O30" s="74">
        <f t="shared" ca="1" si="12"/>
        <v>0</v>
      </c>
      <c r="P30" s="73"/>
      <c r="Q30" s="113">
        <f t="shared" ca="1" si="2"/>
        <v>0</v>
      </c>
      <c r="R30" s="73"/>
      <c r="S30" s="113">
        <f t="shared" ca="1" si="3"/>
        <v>0</v>
      </c>
      <c r="T30" s="101"/>
      <c r="U30" s="74">
        <f t="shared" ca="1" si="4"/>
        <v>0</v>
      </c>
      <c r="V30" s="73"/>
      <c r="W30" s="113">
        <f t="shared" ca="1" si="13"/>
        <v>0</v>
      </c>
      <c r="X30" s="101"/>
      <c r="Y30" s="113">
        <f t="shared" ca="1" si="14"/>
        <v>0</v>
      </c>
      <c r="Z30" s="73"/>
      <c r="AA30" s="74">
        <f t="shared" ca="1" si="5"/>
        <v>0</v>
      </c>
      <c r="AB30" s="73"/>
      <c r="AC30" s="74">
        <f t="shared" ca="1" si="6"/>
        <v>0</v>
      </c>
      <c r="AD30" s="73"/>
      <c r="AE30" s="74">
        <f t="shared" ca="1" si="7"/>
        <v>0</v>
      </c>
      <c r="AF30" s="73"/>
      <c r="AG30" s="74">
        <f t="shared" ca="1" si="15"/>
        <v>0</v>
      </c>
      <c r="AH30" s="82">
        <f t="shared" ca="1" si="8"/>
        <v>0</v>
      </c>
      <c r="AI30" s="74"/>
      <c r="AJ30" s="139">
        <f t="shared" ca="1" si="16"/>
        <v>0</v>
      </c>
    </row>
    <row r="31" spans="1:36" ht="15" customHeight="1" x14ac:dyDescent="0.2">
      <c r="A31" s="84" t="s">
        <v>182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G</v>
      </c>
      <c r="D31" s="19">
        <f t="shared" ca="1" si="0"/>
        <v>35</v>
      </c>
      <c r="E31" s="20">
        <f t="shared" si="9"/>
        <v>0</v>
      </c>
      <c r="F31" s="73"/>
      <c r="G31" s="74">
        <f t="shared" ca="1" si="17"/>
        <v>0</v>
      </c>
      <c r="H31" s="73"/>
      <c r="I31" s="74">
        <f t="shared" ca="1" si="1"/>
        <v>0</v>
      </c>
      <c r="J31" s="73"/>
      <c r="K31" s="113">
        <f t="shared" ca="1" si="10"/>
        <v>0</v>
      </c>
      <c r="L31" s="73"/>
      <c r="M31" s="113">
        <f t="shared" ca="1" si="11"/>
        <v>0</v>
      </c>
      <c r="N31" s="73"/>
      <c r="O31" s="74">
        <f t="shared" ca="1" si="12"/>
        <v>0</v>
      </c>
      <c r="P31" s="73"/>
      <c r="Q31" s="113">
        <f t="shared" ca="1" si="2"/>
        <v>0</v>
      </c>
      <c r="R31" s="73"/>
      <c r="S31" s="113">
        <f t="shared" ca="1" si="3"/>
        <v>0</v>
      </c>
      <c r="T31" s="101"/>
      <c r="U31" s="74">
        <f t="shared" ca="1" si="4"/>
        <v>0</v>
      </c>
      <c r="V31" s="73"/>
      <c r="W31" s="113">
        <f t="shared" ca="1" si="13"/>
        <v>0</v>
      </c>
      <c r="X31" s="101"/>
      <c r="Y31" s="113">
        <f t="shared" ca="1" si="14"/>
        <v>0</v>
      </c>
      <c r="Z31" s="73"/>
      <c r="AA31" s="74">
        <f t="shared" ca="1" si="5"/>
        <v>0</v>
      </c>
      <c r="AB31" s="73"/>
      <c r="AC31" s="74">
        <f t="shared" ca="1" si="6"/>
        <v>0</v>
      </c>
      <c r="AD31" s="73"/>
      <c r="AE31" s="74">
        <f t="shared" ca="1" si="7"/>
        <v>0</v>
      </c>
      <c r="AF31" s="73"/>
      <c r="AG31" s="74">
        <f t="shared" ca="1" si="15"/>
        <v>0</v>
      </c>
      <c r="AH31" s="82">
        <f t="shared" ca="1" si="8"/>
        <v>0</v>
      </c>
      <c r="AI31" s="74"/>
      <c r="AJ31" s="139">
        <f t="shared" ca="1" si="16"/>
        <v>0</v>
      </c>
    </row>
    <row r="32" spans="1:36" ht="15" customHeight="1" x14ac:dyDescent="0.2">
      <c r="A32" s="84" t="s">
        <v>147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B</v>
      </c>
      <c r="D32" s="19">
        <f t="shared" ca="1" si="0"/>
        <v>140</v>
      </c>
      <c r="E32" s="20">
        <f t="shared" si="9"/>
        <v>0</v>
      </c>
      <c r="F32" s="73"/>
      <c r="G32" s="74">
        <f t="shared" ca="1" si="17"/>
        <v>0</v>
      </c>
      <c r="H32" s="73"/>
      <c r="I32" s="74">
        <f t="shared" ca="1" si="1"/>
        <v>0</v>
      </c>
      <c r="J32" s="73"/>
      <c r="K32" s="113">
        <f t="shared" ca="1" si="10"/>
        <v>0</v>
      </c>
      <c r="L32" s="73"/>
      <c r="M32" s="113">
        <f t="shared" ca="1" si="11"/>
        <v>0</v>
      </c>
      <c r="N32" s="73"/>
      <c r="O32" s="74">
        <f t="shared" ca="1" si="12"/>
        <v>0</v>
      </c>
      <c r="P32" s="73"/>
      <c r="Q32" s="113">
        <f t="shared" ca="1" si="2"/>
        <v>0</v>
      </c>
      <c r="R32" s="73"/>
      <c r="S32" s="113">
        <f t="shared" ca="1" si="3"/>
        <v>0</v>
      </c>
      <c r="T32" s="101"/>
      <c r="U32" s="74">
        <f t="shared" ca="1" si="4"/>
        <v>0</v>
      </c>
      <c r="V32" s="73"/>
      <c r="W32" s="113">
        <f t="shared" ca="1" si="13"/>
        <v>0</v>
      </c>
      <c r="X32" s="101"/>
      <c r="Y32" s="113">
        <f t="shared" ca="1" si="14"/>
        <v>0</v>
      </c>
      <c r="Z32" s="73"/>
      <c r="AA32" s="74">
        <f t="shared" ca="1" si="5"/>
        <v>0</v>
      </c>
      <c r="AB32" s="73"/>
      <c r="AC32" s="74">
        <f t="shared" ca="1" si="6"/>
        <v>0</v>
      </c>
      <c r="AD32" s="73"/>
      <c r="AE32" s="74">
        <f t="shared" ca="1" si="7"/>
        <v>0</v>
      </c>
      <c r="AF32" s="73"/>
      <c r="AG32" s="74">
        <f t="shared" ca="1" si="15"/>
        <v>0</v>
      </c>
      <c r="AH32" s="82">
        <f t="shared" ca="1" si="8"/>
        <v>0</v>
      </c>
      <c r="AI32" s="74"/>
      <c r="AJ32" s="139">
        <f t="shared" ca="1" si="16"/>
        <v>0</v>
      </c>
    </row>
    <row r="33" spans="1:36" ht="15" customHeight="1" x14ac:dyDescent="0.2">
      <c r="A33" s="84" t="s">
        <v>205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D</v>
      </c>
      <c r="D33" s="19">
        <f t="shared" ca="1" si="0"/>
        <v>100</v>
      </c>
      <c r="E33" s="20">
        <f t="shared" si="9"/>
        <v>0</v>
      </c>
      <c r="F33" s="73"/>
      <c r="G33" s="74">
        <f t="shared" ca="1" si="17"/>
        <v>0</v>
      </c>
      <c r="H33" s="73"/>
      <c r="I33" s="74">
        <f t="shared" ca="1" si="1"/>
        <v>0</v>
      </c>
      <c r="J33" s="73"/>
      <c r="K33" s="113">
        <f t="shared" ca="1" si="10"/>
        <v>0</v>
      </c>
      <c r="L33" s="73"/>
      <c r="M33" s="113">
        <f t="shared" ca="1" si="11"/>
        <v>0</v>
      </c>
      <c r="N33" s="73"/>
      <c r="O33" s="74">
        <f t="shared" ca="1" si="12"/>
        <v>0</v>
      </c>
      <c r="P33" s="73"/>
      <c r="Q33" s="113">
        <f t="shared" ca="1" si="2"/>
        <v>0</v>
      </c>
      <c r="R33" s="73"/>
      <c r="S33" s="113">
        <f t="shared" ca="1" si="3"/>
        <v>0</v>
      </c>
      <c r="T33" s="101"/>
      <c r="U33" s="74">
        <f t="shared" ca="1" si="4"/>
        <v>0</v>
      </c>
      <c r="V33" s="73"/>
      <c r="W33" s="113">
        <f t="shared" ca="1" si="13"/>
        <v>0</v>
      </c>
      <c r="X33" s="101"/>
      <c r="Y33" s="113">
        <f t="shared" ca="1" si="14"/>
        <v>0</v>
      </c>
      <c r="Z33" s="73"/>
      <c r="AA33" s="74">
        <f t="shared" ca="1" si="5"/>
        <v>0</v>
      </c>
      <c r="AB33" s="73"/>
      <c r="AC33" s="74">
        <f t="shared" ca="1" si="6"/>
        <v>0</v>
      </c>
      <c r="AD33" s="73"/>
      <c r="AE33" s="74">
        <f t="shared" ca="1" si="7"/>
        <v>0</v>
      </c>
      <c r="AF33" s="73"/>
      <c r="AG33" s="74">
        <f t="shared" ca="1" si="15"/>
        <v>0</v>
      </c>
      <c r="AH33" s="82">
        <f t="shared" ca="1" si="8"/>
        <v>0</v>
      </c>
      <c r="AI33" s="74"/>
      <c r="AJ33" s="139">
        <f t="shared" ca="1" si="16"/>
        <v>0</v>
      </c>
    </row>
    <row r="34" spans="1:36" ht="15" customHeight="1" x14ac:dyDescent="0.2">
      <c r="A34" s="84" t="s">
        <v>208</v>
      </c>
      <c r="B34" t="s">
        <v>65</v>
      </c>
      <c r="C34" s="4" t="s">
        <v>6</v>
      </c>
      <c r="D34" s="19">
        <f t="shared" si="0"/>
        <v>100</v>
      </c>
      <c r="E34" s="20">
        <f t="shared" si="9"/>
        <v>29.75</v>
      </c>
      <c r="F34" s="73"/>
      <c r="G34" s="74">
        <f t="shared" si="17"/>
        <v>0</v>
      </c>
      <c r="H34" s="73"/>
      <c r="I34" s="74">
        <f t="shared" si="1"/>
        <v>0</v>
      </c>
      <c r="J34" s="73"/>
      <c r="K34" s="113">
        <f t="shared" si="10"/>
        <v>0</v>
      </c>
      <c r="L34" s="73"/>
      <c r="M34" s="113">
        <f t="shared" si="11"/>
        <v>0</v>
      </c>
      <c r="N34" s="73">
        <v>4</v>
      </c>
      <c r="O34" s="74">
        <f t="shared" si="12"/>
        <v>400</v>
      </c>
      <c r="P34" s="73"/>
      <c r="Q34" s="113">
        <f t="shared" si="2"/>
        <v>0</v>
      </c>
      <c r="R34" s="73">
        <v>25.75</v>
      </c>
      <c r="S34" s="113">
        <f t="shared" si="3"/>
        <v>2575</v>
      </c>
      <c r="T34" s="101"/>
      <c r="U34" s="74">
        <f t="shared" si="4"/>
        <v>0</v>
      </c>
      <c r="V34" s="73"/>
      <c r="W34" s="113">
        <f t="shared" si="13"/>
        <v>0</v>
      </c>
      <c r="X34" s="101"/>
      <c r="Y34" s="113">
        <f t="shared" si="14"/>
        <v>0</v>
      </c>
      <c r="Z34" s="73"/>
      <c r="AA34" s="74">
        <f t="shared" si="5"/>
        <v>0</v>
      </c>
      <c r="AB34" s="73"/>
      <c r="AC34" s="74">
        <f t="shared" si="6"/>
        <v>0</v>
      </c>
      <c r="AD34" s="73"/>
      <c r="AE34" s="74">
        <f t="shared" si="7"/>
        <v>0</v>
      </c>
      <c r="AF34" s="73"/>
      <c r="AG34" s="74">
        <f t="shared" si="15"/>
        <v>0</v>
      </c>
      <c r="AH34" s="82">
        <f t="shared" si="8"/>
        <v>2975</v>
      </c>
      <c r="AI34" s="74"/>
      <c r="AJ34" s="139">
        <f t="shared" si="16"/>
        <v>2975</v>
      </c>
    </row>
    <row r="35" spans="1:36" ht="15" customHeight="1" x14ac:dyDescent="0.2">
      <c r="A35" s="84" t="s">
        <v>148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D</v>
      </c>
      <c r="D35" s="19">
        <f t="shared" ca="1" si="0"/>
        <v>100</v>
      </c>
      <c r="E35" s="20">
        <f t="shared" si="9"/>
        <v>0</v>
      </c>
      <c r="F35" s="73"/>
      <c r="G35" s="74">
        <f t="shared" ca="1" si="17"/>
        <v>0</v>
      </c>
      <c r="H35" s="73"/>
      <c r="I35" s="74">
        <f t="shared" ca="1" si="1"/>
        <v>0</v>
      </c>
      <c r="J35" s="73"/>
      <c r="K35" s="113">
        <f t="shared" ca="1" si="10"/>
        <v>0</v>
      </c>
      <c r="L35" s="73"/>
      <c r="M35" s="113">
        <f t="shared" ca="1" si="11"/>
        <v>0</v>
      </c>
      <c r="N35" s="73"/>
      <c r="O35" s="74">
        <f t="shared" ca="1" si="12"/>
        <v>0</v>
      </c>
      <c r="P35" s="73"/>
      <c r="Q35" s="113">
        <f t="shared" ca="1" si="2"/>
        <v>0</v>
      </c>
      <c r="R35" s="73"/>
      <c r="S35" s="113">
        <f t="shared" ca="1" si="3"/>
        <v>0</v>
      </c>
      <c r="T35" s="101"/>
      <c r="U35" s="74">
        <f t="shared" ca="1" si="4"/>
        <v>0</v>
      </c>
      <c r="V35" s="73"/>
      <c r="W35" s="113">
        <f t="shared" ca="1" si="13"/>
        <v>0</v>
      </c>
      <c r="X35" s="101"/>
      <c r="Y35" s="113">
        <f t="shared" ca="1" si="14"/>
        <v>0</v>
      </c>
      <c r="Z35" s="73"/>
      <c r="AA35" s="74">
        <f t="shared" ca="1" si="5"/>
        <v>0</v>
      </c>
      <c r="AB35" s="73"/>
      <c r="AC35" s="74">
        <f t="shared" ca="1" si="6"/>
        <v>0</v>
      </c>
      <c r="AD35" s="73"/>
      <c r="AE35" s="74">
        <f t="shared" ca="1" si="7"/>
        <v>0</v>
      </c>
      <c r="AF35" s="73"/>
      <c r="AG35" s="74">
        <f t="shared" ca="1" si="15"/>
        <v>0</v>
      </c>
      <c r="AH35" s="82">
        <f t="shared" ca="1" si="8"/>
        <v>0</v>
      </c>
      <c r="AI35" s="74"/>
      <c r="AJ35" s="139">
        <f t="shared" ca="1" si="16"/>
        <v>0</v>
      </c>
    </row>
    <row r="36" spans="1:36" ht="15" customHeight="1" x14ac:dyDescent="0.2">
      <c r="A36" s="84" t="s">
        <v>214</v>
      </c>
      <c r="B36" s="14" t="s">
        <v>65</v>
      </c>
      <c r="C36" s="4" t="str">
        <f ca="1">IF($A36="","",INDEX(INDIRECT("'MA-Liste'!"&amp;$C$11),MATCH($A36,'MA-Liste'!$M:$M,FALSE)))</f>
        <v>D</v>
      </c>
      <c r="D36" s="19">
        <f t="shared" ca="1" si="0"/>
        <v>100</v>
      </c>
      <c r="E36" s="20">
        <f t="shared" si="9"/>
        <v>0</v>
      </c>
      <c r="F36" s="73"/>
      <c r="G36" s="74">
        <f t="shared" ca="1" si="17"/>
        <v>0</v>
      </c>
      <c r="H36" s="73"/>
      <c r="I36" s="74">
        <f t="shared" ca="1" si="1"/>
        <v>0</v>
      </c>
      <c r="J36" s="73"/>
      <c r="K36" s="113">
        <f t="shared" ca="1" si="10"/>
        <v>0</v>
      </c>
      <c r="L36" s="73"/>
      <c r="M36" s="113">
        <f t="shared" ca="1" si="11"/>
        <v>0</v>
      </c>
      <c r="N36" s="73"/>
      <c r="O36" s="74">
        <f t="shared" ca="1" si="12"/>
        <v>0</v>
      </c>
      <c r="P36" s="73"/>
      <c r="Q36" s="113">
        <f t="shared" ca="1" si="2"/>
        <v>0</v>
      </c>
      <c r="R36" s="73"/>
      <c r="S36" s="113">
        <f t="shared" ca="1" si="3"/>
        <v>0</v>
      </c>
      <c r="T36" s="101"/>
      <c r="U36" s="74">
        <f t="shared" ca="1" si="4"/>
        <v>0</v>
      </c>
      <c r="V36" s="73"/>
      <c r="W36" s="113">
        <f t="shared" ca="1" si="13"/>
        <v>0</v>
      </c>
      <c r="X36" s="101"/>
      <c r="Y36" s="113">
        <f t="shared" ca="1" si="14"/>
        <v>0</v>
      </c>
      <c r="Z36" s="73"/>
      <c r="AA36" s="74">
        <f t="shared" ca="1" si="5"/>
        <v>0</v>
      </c>
      <c r="AB36" s="73"/>
      <c r="AC36" s="74">
        <f t="shared" ca="1" si="6"/>
        <v>0</v>
      </c>
      <c r="AD36" s="73"/>
      <c r="AE36" s="74">
        <f t="shared" ca="1" si="7"/>
        <v>0</v>
      </c>
      <c r="AF36" s="73"/>
      <c r="AG36" s="74">
        <f t="shared" ca="1" si="15"/>
        <v>0</v>
      </c>
      <c r="AH36" s="82">
        <f t="shared" ca="1" si="8"/>
        <v>0</v>
      </c>
      <c r="AI36" s="74"/>
      <c r="AJ36" s="139">
        <f t="shared" ca="1" si="16"/>
        <v>0</v>
      </c>
    </row>
    <row r="37" spans="1:36" ht="15" customHeight="1" x14ac:dyDescent="0.2">
      <c r="A37" s="84" t="s">
        <v>183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F</v>
      </c>
      <c r="D37" s="19">
        <f t="shared" ca="1" si="0"/>
        <v>60</v>
      </c>
      <c r="E37" s="20">
        <f t="shared" si="9"/>
        <v>0</v>
      </c>
      <c r="F37" s="73"/>
      <c r="G37" s="74">
        <f t="shared" ca="1" si="17"/>
        <v>0</v>
      </c>
      <c r="H37" s="73"/>
      <c r="I37" s="74">
        <f t="shared" ca="1" si="1"/>
        <v>0</v>
      </c>
      <c r="J37" s="73"/>
      <c r="K37" s="113">
        <f t="shared" ca="1" si="10"/>
        <v>0</v>
      </c>
      <c r="L37" s="73"/>
      <c r="M37" s="113">
        <f t="shared" ca="1" si="11"/>
        <v>0</v>
      </c>
      <c r="N37" s="73"/>
      <c r="O37" s="74">
        <f t="shared" ca="1" si="12"/>
        <v>0</v>
      </c>
      <c r="P37" s="73"/>
      <c r="Q37" s="113">
        <f t="shared" ca="1" si="2"/>
        <v>0</v>
      </c>
      <c r="R37" s="73"/>
      <c r="S37" s="113">
        <f t="shared" ca="1" si="3"/>
        <v>0</v>
      </c>
      <c r="T37" s="101"/>
      <c r="U37" s="74">
        <f t="shared" ca="1" si="4"/>
        <v>0</v>
      </c>
      <c r="V37" s="73"/>
      <c r="W37" s="113">
        <f t="shared" ca="1" si="13"/>
        <v>0</v>
      </c>
      <c r="X37" s="101"/>
      <c r="Y37" s="113">
        <f t="shared" ca="1" si="14"/>
        <v>0</v>
      </c>
      <c r="Z37" s="73"/>
      <c r="AA37" s="74">
        <f t="shared" ca="1" si="5"/>
        <v>0</v>
      </c>
      <c r="AB37" s="73"/>
      <c r="AC37" s="74">
        <f t="shared" ca="1" si="6"/>
        <v>0</v>
      </c>
      <c r="AD37" s="73"/>
      <c r="AE37" s="74">
        <f t="shared" ca="1" si="7"/>
        <v>0</v>
      </c>
      <c r="AF37" s="73"/>
      <c r="AG37" s="74">
        <f t="shared" ca="1" si="15"/>
        <v>0</v>
      </c>
      <c r="AH37" s="82">
        <f t="shared" ca="1" si="8"/>
        <v>0</v>
      </c>
      <c r="AI37" s="74"/>
      <c r="AJ37" s="139">
        <f t="shared" ca="1" si="16"/>
        <v>0</v>
      </c>
    </row>
    <row r="38" spans="1:36" ht="15" customHeight="1" x14ac:dyDescent="0.2">
      <c r="A38" s="84" t="s">
        <v>184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B</v>
      </c>
      <c r="D38" s="19">
        <f t="shared" ca="1" si="0"/>
        <v>140</v>
      </c>
      <c r="E38" s="20">
        <f t="shared" si="9"/>
        <v>0</v>
      </c>
      <c r="F38" s="73"/>
      <c r="G38" s="74">
        <f t="shared" ca="1" si="17"/>
        <v>0</v>
      </c>
      <c r="H38" s="73"/>
      <c r="I38" s="74">
        <f t="shared" ca="1" si="1"/>
        <v>0</v>
      </c>
      <c r="J38" s="73"/>
      <c r="K38" s="113">
        <f t="shared" ca="1" si="10"/>
        <v>0</v>
      </c>
      <c r="L38" s="73"/>
      <c r="M38" s="113">
        <f t="shared" ca="1" si="11"/>
        <v>0</v>
      </c>
      <c r="N38" s="73"/>
      <c r="O38" s="74">
        <f t="shared" ca="1" si="12"/>
        <v>0</v>
      </c>
      <c r="P38" s="73"/>
      <c r="Q38" s="113">
        <f t="shared" ca="1" si="2"/>
        <v>0</v>
      </c>
      <c r="R38" s="73"/>
      <c r="S38" s="113">
        <f t="shared" ca="1" si="3"/>
        <v>0</v>
      </c>
      <c r="T38" s="101"/>
      <c r="U38" s="74">
        <f t="shared" ca="1" si="4"/>
        <v>0</v>
      </c>
      <c r="V38" s="73"/>
      <c r="W38" s="113">
        <f t="shared" ca="1" si="13"/>
        <v>0</v>
      </c>
      <c r="X38" s="101"/>
      <c r="Y38" s="113">
        <f t="shared" ca="1" si="14"/>
        <v>0</v>
      </c>
      <c r="Z38" s="73"/>
      <c r="AA38" s="74">
        <f t="shared" ca="1" si="5"/>
        <v>0</v>
      </c>
      <c r="AB38" s="73"/>
      <c r="AC38" s="74">
        <f t="shared" ca="1" si="6"/>
        <v>0</v>
      </c>
      <c r="AD38" s="73"/>
      <c r="AE38" s="74">
        <f t="shared" ca="1" si="7"/>
        <v>0</v>
      </c>
      <c r="AF38" s="73"/>
      <c r="AG38" s="74">
        <f t="shared" ca="1" si="15"/>
        <v>0</v>
      </c>
      <c r="AH38" s="82">
        <f t="shared" ca="1" si="8"/>
        <v>0</v>
      </c>
      <c r="AI38" s="74"/>
      <c r="AJ38" s="139">
        <f t="shared" ca="1" si="16"/>
        <v>0</v>
      </c>
    </row>
    <row r="39" spans="1:36" ht="15" customHeight="1" x14ac:dyDescent="0.2">
      <c r="A39" s="84" t="s">
        <v>211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D</v>
      </c>
      <c r="D39" s="19">
        <f t="shared" ca="1" si="0"/>
        <v>100</v>
      </c>
      <c r="E39" s="20">
        <f t="shared" si="9"/>
        <v>0</v>
      </c>
      <c r="F39" s="73"/>
      <c r="G39" s="74">
        <f t="shared" ca="1" si="17"/>
        <v>0</v>
      </c>
      <c r="H39" s="73"/>
      <c r="I39" s="74">
        <f t="shared" ca="1" si="1"/>
        <v>0</v>
      </c>
      <c r="J39" s="73"/>
      <c r="K39" s="113">
        <f t="shared" ca="1" si="10"/>
        <v>0</v>
      </c>
      <c r="L39" s="73"/>
      <c r="M39" s="113">
        <f t="shared" ca="1" si="11"/>
        <v>0</v>
      </c>
      <c r="N39" s="73"/>
      <c r="O39" s="74">
        <f t="shared" ca="1" si="12"/>
        <v>0</v>
      </c>
      <c r="P39" s="73"/>
      <c r="Q39" s="113">
        <f t="shared" ca="1" si="2"/>
        <v>0</v>
      </c>
      <c r="R39" s="73"/>
      <c r="S39" s="113">
        <f t="shared" ca="1" si="3"/>
        <v>0</v>
      </c>
      <c r="T39" s="101"/>
      <c r="U39" s="74">
        <f t="shared" ca="1" si="4"/>
        <v>0</v>
      </c>
      <c r="V39" s="73"/>
      <c r="W39" s="113">
        <f t="shared" ca="1" si="13"/>
        <v>0</v>
      </c>
      <c r="X39" s="101"/>
      <c r="Y39" s="113">
        <f t="shared" ca="1" si="14"/>
        <v>0</v>
      </c>
      <c r="Z39" s="73"/>
      <c r="AA39" s="74">
        <f t="shared" ca="1" si="5"/>
        <v>0</v>
      </c>
      <c r="AB39" s="73"/>
      <c r="AC39" s="74">
        <f t="shared" ca="1" si="6"/>
        <v>0</v>
      </c>
      <c r="AD39" s="73"/>
      <c r="AE39" s="74">
        <f t="shared" ca="1" si="7"/>
        <v>0</v>
      </c>
      <c r="AF39" s="73"/>
      <c r="AG39" s="74">
        <f t="shared" ca="1" si="15"/>
        <v>0</v>
      </c>
      <c r="AH39" s="82">
        <f t="shared" ca="1" si="8"/>
        <v>0</v>
      </c>
      <c r="AI39" s="74"/>
      <c r="AJ39" s="139">
        <f t="shared" ca="1" si="16"/>
        <v>0</v>
      </c>
    </row>
    <row r="40" spans="1:36" ht="15" customHeight="1" x14ac:dyDescent="0.2">
      <c r="A40" s="84" t="s">
        <v>237</v>
      </c>
      <c r="B40" t="s">
        <v>65</v>
      </c>
      <c r="C40" s="4" t="s">
        <v>7</v>
      </c>
      <c r="D40" s="19">
        <f t="shared" si="0"/>
        <v>75</v>
      </c>
      <c r="E40" s="20">
        <f t="shared" si="9"/>
        <v>0</v>
      </c>
      <c r="F40" s="73"/>
      <c r="G40" s="74">
        <f t="shared" si="17"/>
        <v>0</v>
      </c>
      <c r="H40" s="73"/>
      <c r="I40" s="74">
        <f t="shared" si="1"/>
        <v>0</v>
      </c>
      <c r="J40" s="73"/>
      <c r="K40" s="113">
        <f t="shared" si="10"/>
        <v>0</v>
      </c>
      <c r="L40" s="73"/>
      <c r="M40" s="113">
        <f t="shared" si="11"/>
        <v>0</v>
      </c>
      <c r="N40" s="73"/>
      <c r="O40" s="74">
        <f t="shared" si="12"/>
        <v>0</v>
      </c>
      <c r="P40" s="73"/>
      <c r="Q40" s="113">
        <f t="shared" si="2"/>
        <v>0</v>
      </c>
      <c r="R40" s="73"/>
      <c r="S40" s="113">
        <f t="shared" si="3"/>
        <v>0</v>
      </c>
      <c r="T40" s="101"/>
      <c r="U40" s="74">
        <f t="shared" si="4"/>
        <v>0</v>
      </c>
      <c r="V40" s="73"/>
      <c r="W40" s="113">
        <f t="shared" si="13"/>
        <v>0</v>
      </c>
      <c r="X40" s="101"/>
      <c r="Y40" s="113">
        <f t="shared" si="14"/>
        <v>0</v>
      </c>
      <c r="Z40" s="73"/>
      <c r="AA40" s="74">
        <f t="shared" si="5"/>
        <v>0</v>
      </c>
      <c r="AB40" s="73"/>
      <c r="AC40" s="74">
        <f t="shared" si="6"/>
        <v>0</v>
      </c>
      <c r="AD40" s="73"/>
      <c r="AE40" s="74">
        <f t="shared" si="7"/>
        <v>0</v>
      </c>
      <c r="AF40" s="73"/>
      <c r="AG40" s="74">
        <f t="shared" si="15"/>
        <v>0</v>
      </c>
      <c r="AH40" s="82">
        <f t="shared" si="8"/>
        <v>0</v>
      </c>
      <c r="AI40" s="74"/>
      <c r="AJ40" s="139">
        <f t="shared" si="16"/>
        <v>0</v>
      </c>
    </row>
    <row r="41" spans="1:36" ht="15" customHeight="1" x14ac:dyDescent="0.2">
      <c r="A41" s="84" t="s">
        <v>212</v>
      </c>
      <c r="B41" t="s">
        <v>65</v>
      </c>
      <c r="C41" s="4" t="s">
        <v>5</v>
      </c>
      <c r="D41" s="19">
        <v>118</v>
      </c>
      <c r="E41" s="20">
        <f t="shared" si="9"/>
        <v>0</v>
      </c>
      <c r="F41" s="73"/>
      <c r="G41" s="74">
        <f t="shared" si="17"/>
        <v>0</v>
      </c>
      <c r="H41" s="73"/>
      <c r="I41" s="74">
        <f t="shared" si="1"/>
        <v>0</v>
      </c>
      <c r="J41" s="73"/>
      <c r="K41" s="113">
        <f t="shared" si="10"/>
        <v>0</v>
      </c>
      <c r="L41" s="73"/>
      <c r="M41" s="113">
        <f t="shared" si="11"/>
        <v>0</v>
      </c>
      <c r="N41" s="73"/>
      <c r="O41" s="74">
        <f t="shared" si="12"/>
        <v>0</v>
      </c>
      <c r="P41" s="73"/>
      <c r="Q41" s="113">
        <f t="shared" si="2"/>
        <v>0</v>
      </c>
      <c r="R41" s="73"/>
      <c r="S41" s="113">
        <f t="shared" si="3"/>
        <v>0</v>
      </c>
      <c r="T41" s="101"/>
      <c r="U41" s="74">
        <f t="shared" si="4"/>
        <v>0</v>
      </c>
      <c r="V41" s="73"/>
      <c r="W41" s="113">
        <f t="shared" si="13"/>
        <v>0</v>
      </c>
      <c r="X41" s="101"/>
      <c r="Y41" s="113">
        <f t="shared" si="14"/>
        <v>0</v>
      </c>
      <c r="Z41" s="73"/>
      <c r="AA41" s="74">
        <v>0</v>
      </c>
      <c r="AB41" s="73"/>
      <c r="AC41" s="74">
        <v>0</v>
      </c>
      <c r="AD41" s="73"/>
      <c r="AE41" s="74">
        <f t="shared" si="7"/>
        <v>0</v>
      </c>
      <c r="AF41" s="73"/>
      <c r="AG41" s="74">
        <f t="shared" si="15"/>
        <v>0</v>
      </c>
      <c r="AH41" s="82">
        <f t="shared" si="8"/>
        <v>0</v>
      </c>
      <c r="AI41" s="74"/>
      <c r="AJ41" s="139">
        <f t="shared" si="16"/>
        <v>0</v>
      </c>
    </row>
    <row r="42" spans="1:36" ht="15.75" customHeight="1" x14ac:dyDescent="0.2">
      <c r="A42" s="90" t="s">
        <v>187</v>
      </c>
      <c r="B42" t="str">
        <f>IF($A42="","",INDEX('MA-Liste'!$D:$D,MATCH($A42,'MA-Liste'!$M:$M,FALSE)))</f>
        <v>AeBo</v>
      </c>
      <c r="C42" s="4" t="str">
        <f ca="1">IF($A42="","",INDEX(INDIRECT("'MA-Liste'!"&amp;$C$11),MATCH($A42,'MA-Liste'!$M:$M,FALSE)))</f>
        <v>D</v>
      </c>
      <c r="D42" s="19">
        <f t="shared" ca="1" si="0"/>
        <v>100</v>
      </c>
      <c r="E42" s="20">
        <f t="shared" si="9"/>
        <v>0</v>
      </c>
      <c r="F42" s="73"/>
      <c r="G42" s="74">
        <f t="shared" ca="1" si="17"/>
        <v>0</v>
      </c>
      <c r="H42" s="73"/>
      <c r="I42" s="74">
        <f t="shared" ca="1" si="1"/>
        <v>0</v>
      </c>
      <c r="J42" s="73"/>
      <c r="K42" s="113">
        <f t="shared" ca="1" si="10"/>
        <v>0</v>
      </c>
      <c r="L42" s="73"/>
      <c r="M42" s="113">
        <f t="shared" ca="1" si="11"/>
        <v>0</v>
      </c>
      <c r="N42" s="73"/>
      <c r="O42" s="74">
        <f t="shared" ca="1" si="12"/>
        <v>0</v>
      </c>
      <c r="P42" s="73"/>
      <c r="Q42" s="113">
        <f t="shared" ca="1" si="2"/>
        <v>0</v>
      </c>
      <c r="R42" s="73"/>
      <c r="S42" s="113">
        <f t="shared" ca="1" si="3"/>
        <v>0</v>
      </c>
      <c r="T42" s="101"/>
      <c r="U42" s="74">
        <f t="shared" ca="1" si="4"/>
        <v>0</v>
      </c>
      <c r="V42" s="73"/>
      <c r="W42" s="113">
        <f t="shared" ca="1" si="13"/>
        <v>0</v>
      </c>
      <c r="X42" s="101"/>
      <c r="Y42" s="113">
        <f t="shared" ca="1" si="14"/>
        <v>0</v>
      </c>
      <c r="Z42" s="73"/>
      <c r="AA42" s="74">
        <f t="shared" ref="AA42:AA49" ca="1" si="18">IF(D42="",0,D42*Z42)</f>
        <v>0</v>
      </c>
      <c r="AB42" s="73"/>
      <c r="AC42" s="74">
        <f t="shared" ref="AC42:AC49" ca="1" si="19">IF(D42="",0,D42*AB42)</f>
        <v>0</v>
      </c>
      <c r="AD42" s="73"/>
      <c r="AE42" s="74">
        <f t="shared" ca="1" si="7"/>
        <v>0</v>
      </c>
      <c r="AF42" s="73"/>
      <c r="AG42" s="74">
        <f t="shared" ca="1" si="15"/>
        <v>0</v>
      </c>
      <c r="AH42" s="82">
        <f t="shared" ca="1" si="8"/>
        <v>0</v>
      </c>
      <c r="AI42" s="74"/>
      <c r="AJ42" s="139">
        <f t="shared" ca="1" si="16"/>
        <v>0</v>
      </c>
    </row>
    <row r="43" spans="1:36" ht="15.75" customHeight="1" x14ac:dyDescent="0.2">
      <c r="A43" s="90" t="s">
        <v>144</v>
      </c>
      <c r="B43" t="s">
        <v>65</v>
      </c>
      <c r="C43" s="4" t="s">
        <v>6</v>
      </c>
      <c r="D43" s="19">
        <v>100</v>
      </c>
      <c r="E43" s="20">
        <f t="shared" si="9"/>
        <v>5</v>
      </c>
      <c r="F43" s="73"/>
      <c r="G43" s="74">
        <f t="shared" si="17"/>
        <v>0</v>
      </c>
      <c r="H43" s="73"/>
      <c r="I43" s="74">
        <f t="shared" si="1"/>
        <v>0</v>
      </c>
      <c r="J43" s="73"/>
      <c r="K43" s="113">
        <f t="shared" si="10"/>
        <v>0</v>
      </c>
      <c r="L43" s="73"/>
      <c r="M43" s="113">
        <f t="shared" si="11"/>
        <v>0</v>
      </c>
      <c r="N43" s="73"/>
      <c r="O43" s="74">
        <f t="shared" si="12"/>
        <v>0</v>
      </c>
      <c r="P43" s="73"/>
      <c r="Q43" s="113">
        <f t="shared" si="2"/>
        <v>0</v>
      </c>
      <c r="R43" s="73">
        <v>4.25</v>
      </c>
      <c r="S43" s="113">
        <f t="shared" si="3"/>
        <v>425</v>
      </c>
      <c r="T43" s="101"/>
      <c r="U43" s="74">
        <f t="shared" si="4"/>
        <v>0</v>
      </c>
      <c r="V43" s="73"/>
      <c r="W43" s="113">
        <f t="shared" si="13"/>
        <v>0</v>
      </c>
      <c r="X43" s="101">
        <v>0.75</v>
      </c>
      <c r="Y43" s="113">
        <f t="shared" si="14"/>
        <v>75</v>
      </c>
      <c r="Z43" s="73"/>
      <c r="AA43" s="74">
        <f t="shared" si="18"/>
        <v>0</v>
      </c>
      <c r="AB43" s="73"/>
      <c r="AC43" s="74">
        <f t="shared" si="19"/>
        <v>0</v>
      </c>
      <c r="AD43" s="73"/>
      <c r="AE43" s="74">
        <f t="shared" si="7"/>
        <v>0</v>
      </c>
      <c r="AF43" s="73"/>
      <c r="AG43" s="74">
        <f t="shared" si="15"/>
        <v>0</v>
      </c>
      <c r="AH43" s="82">
        <f t="shared" si="8"/>
        <v>500</v>
      </c>
      <c r="AI43" s="74"/>
      <c r="AJ43" s="139">
        <f t="shared" si="16"/>
        <v>500</v>
      </c>
    </row>
    <row r="44" spans="1:36" ht="15" customHeight="1" x14ac:dyDescent="0.2">
      <c r="A44" s="84" t="s">
        <v>188</v>
      </c>
      <c r="B44" t="str">
        <f>IF($A44="","",INDEX('MA-Liste'!$D:$D,MATCH($A44,'MA-Liste'!$M:$M,FALSE)))</f>
        <v>AeBo</v>
      </c>
      <c r="C44" s="4" t="str">
        <f ca="1">IF($A44="","",INDEX(INDIRECT("'MA-Liste'!"&amp;$C$11),MATCH($A44,'MA-Liste'!$M:$M,FALSE)))</f>
        <v>C</v>
      </c>
      <c r="D44" s="19">
        <f t="shared" ca="1" si="0"/>
        <v>118</v>
      </c>
      <c r="E44" s="20">
        <f t="shared" si="9"/>
        <v>0</v>
      </c>
      <c r="F44" s="73"/>
      <c r="G44" s="74">
        <f t="shared" ca="1" si="17"/>
        <v>0</v>
      </c>
      <c r="H44" s="73"/>
      <c r="I44" s="74">
        <f t="shared" ca="1" si="1"/>
        <v>0</v>
      </c>
      <c r="J44" s="73"/>
      <c r="K44" s="113">
        <f t="shared" ca="1" si="10"/>
        <v>0</v>
      </c>
      <c r="L44" s="73"/>
      <c r="M44" s="113">
        <f t="shared" ca="1" si="11"/>
        <v>0</v>
      </c>
      <c r="N44" s="73"/>
      <c r="O44" s="74">
        <f t="shared" ca="1" si="12"/>
        <v>0</v>
      </c>
      <c r="P44" s="73"/>
      <c r="Q44" s="113">
        <f t="shared" ca="1" si="2"/>
        <v>0</v>
      </c>
      <c r="R44" s="73"/>
      <c r="S44" s="113">
        <f t="shared" ca="1" si="3"/>
        <v>0</v>
      </c>
      <c r="T44" s="101"/>
      <c r="U44" s="74">
        <f t="shared" ca="1" si="4"/>
        <v>0</v>
      </c>
      <c r="V44" s="73"/>
      <c r="W44" s="113">
        <f t="shared" ca="1" si="13"/>
        <v>0</v>
      </c>
      <c r="X44" s="101"/>
      <c r="Y44" s="113">
        <f t="shared" ca="1" si="14"/>
        <v>0</v>
      </c>
      <c r="Z44" s="73"/>
      <c r="AA44" s="74">
        <f t="shared" ca="1" si="18"/>
        <v>0</v>
      </c>
      <c r="AB44" s="73"/>
      <c r="AC44" s="74">
        <f t="shared" ca="1" si="19"/>
        <v>0</v>
      </c>
      <c r="AD44" s="73"/>
      <c r="AE44" s="74">
        <f t="shared" ca="1" si="7"/>
        <v>0</v>
      </c>
      <c r="AF44" s="73"/>
      <c r="AG44" s="74">
        <f t="shared" ca="1" si="15"/>
        <v>0</v>
      </c>
      <c r="AH44" s="82">
        <f t="shared" ca="1" si="8"/>
        <v>0</v>
      </c>
      <c r="AI44" s="74"/>
      <c r="AJ44" s="139">
        <f t="shared" ca="1" si="16"/>
        <v>0</v>
      </c>
    </row>
    <row r="45" spans="1:36" ht="15" customHeight="1" x14ac:dyDescent="0.2">
      <c r="A45" s="84" t="s">
        <v>213</v>
      </c>
      <c r="B45" t="s">
        <v>65</v>
      </c>
      <c r="C45" s="4" t="s">
        <v>7</v>
      </c>
      <c r="D45" s="19">
        <v>75</v>
      </c>
      <c r="E45" s="20">
        <f t="shared" si="9"/>
        <v>35.75</v>
      </c>
      <c r="F45" s="73"/>
      <c r="G45" s="74">
        <f t="shared" si="17"/>
        <v>0</v>
      </c>
      <c r="H45" s="73"/>
      <c r="I45" s="74">
        <f t="shared" si="1"/>
        <v>0</v>
      </c>
      <c r="J45" s="73"/>
      <c r="K45" s="113">
        <f t="shared" si="10"/>
        <v>0</v>
      </c>
      <c r="L45" s="73"/>
      <c r="M45" s="113">
        <f t="shared" si="11"/>
        <v>0</v>
      </c>
      <c r="N45" s="73"/>
      <c r="O45" s="74">
        <f t="shared" si="12"/>
        <v>0</v>
      </c>
      <c r="P45" s="73"/>
      <c r="Q45" s="113">
        <f t="shared" ref="Q45:Q76" si="20">IF($D45="",0,$D45*P45)</f>
        <v>0</v>
      </c>
      <c r="R45" s="73"/>
      <c r="S45" s="113">
        <f t="shared" si="3"/>
        <v>0</v>
      </c>
      <c r="T45" s="101"/>
      <c r="U45" s="74">
        <f t="shared" ref="U45:U76" si="21">IF($D45="",0,$D45*T45)</f>
        <v>0</v>
      </c>
      <c r="V45" s="73"/>
      <c r="W45" s="113">
        <f t="shared" si="13"/>
        <v>0</v>
      </c>
      <c r="X45" s="101">
        <v>35.75</v>
      </c>
      <c r="Y45" s="113">
        <f t="shared" si="14"/>
        <v>2681.25</v>
      </c>
      <c r="Z45" s="73"/>
      <c r="AA45" s="74">
        <f t="shared" si="18"/>
        <v>0</v>
      </c>
      <c r="AB45" s="73"/>
      <c r="AC45" s="74">
        <f t="shared" si="19"/>
        <v>0</v>
      </c>
      <c r="AD45" s="73"/>
      <c r="AE45" s="74">
        <f t="shared" si="7"/>
        <v>0</v>
      </c>
      <c r="AF45" s="73"/>
      <c r="AG45" s="74">
        <f t="shared" si="15"/>
        <v>0</v>
      </c>
      <c r="AH45" s="82">
        <f t="shared" si="8"/>
        <v>2681.25</v>
      </c>
      <c r="AI45" s="74"/>
      <c r="AJ45" s="139">
        <f t="shared" si="16"/>
        <v>2681.25</v>
      </c>
    </row>
    <row r="46" spans="1:36" ht="15" customHeight="1" x14ac:dyDescent="0.2">
      <c r="A46" s="84" t="s">
        <v>216</v>
      </c>
      <c r="B46" t="s">
        <v>65</v>
      </c>
      <c r="C46" s="18" t="s">
        <v>6</v>
      </c>
      <c r="D46" s="19">
        <v>100</v>
      </c>
      <c r="E46" s="20">
        <f t="shared" si="9"/>
        <v>0</v>
      </c>
      <c r="F46" s="73"/>
      <c r="G46" s="74">
        <f t="shared" si="17"/>
        <v>0</v>
      </c>
      <c r="H46" s="73"/>
      <c r="I46" s="74">
        <f t="shared" si="1"/>
        <v>0</v>
      </c>
      <c r="J46" s="73"/>
      <c r="K46" s="113">
        <f t="shared" si="10"/>
        <v>0</v>
      </c>
      <c r="L46" s="73"/>
      <c r="M46" s="113">
        <f t="shared" si="11"/>
        <v>0</v>
      </c>
      <c r="N46" s="73"/>
      <c r="O46" s="74">
        <f t="shared" si="12"/>
        <v>0</v>
      </c>
      <c r="P46" s="73"/>
      <c r="Q46" s="113">
        <f t="shared" si="20"/>
        <v>0</v>
      </c>
      <c r="R46" s="73"/>
      <c r="S46" s="113">
        <f t="shared" si="3"/>
        <v>0</v>
      </c>
      <c r="T46" s="101"/>
      <c r="U46" s="74">
        <f t="shared" si="21"/>
        <v>0</v>
      </c>
      <c r="V46" s="73"/>
      <c r="W46" s="113">
        <f t="shared" si="13"/>
        <v>0</v>
      </c>
      <c r="X46" s="101"/>
      <c r="Y46" s="113">
        <f t="shared" si="14"/>
        <v>0</v>
      </c>
      <c r="Z46" s="73"/>
      <c r="AA46" s="74">
        <f t="shared" si="18"/>
        <v>0</v>
      </c>
      <c r="AB46" s="73"/>
      <c r="AC46" s="74">
        <f t="shared" si="19"/>
        <v>0</v>
      </c>
      <c r="AD46" s="73"/>
      <c r="AE46" s="74">
        <f t="shared" si="7"/>
        <v>0</v>
      </c>
      <c r="AF46" s="73"/>
      <c r="AG46" s="74">
        <f t="shared" si="15"/>
        <v>0</v>
      </c>
      <c r="AH46" s="82">
        <f t="shared" si="8"/>
        <v>0</v>
      </c>
      <c r="AI46" s="74"/>
      <c r="AJ46" s="139">
        <f t="shared" si="16"/>
        <v>0</v>
      </c>
    </row>
    <row r="47" spans="1:36" ht="15" customHeight="1" x14ac:dyDescent="0.2">
      <c r="A47" s="84" t="s">
        <v>191</v>
      </c>
      <c r="B47" t="str">
        <f>IF($A47="","",INDEX('MA-Liste'!$D:$D,MATCH($A47,'MA-Liste'!$M:$M,FALSE)))</f>
        <v>AeBo</v>
      </c>
      <c r="C47" s="4" t="str">
        <f ca="1">IF($A47="","",INDEX(INDIRECT("'MA-Liste'!"&amp;$C$11),MATCH($A47,'MA-Liste'!$M:$M,FALSE)))</f>
        <v>B</v>
      </c>
      <c r="D47" s="19">
        <f t="shared" ca="1" si="0"/>
        <v>140</v>
      </c>
      <c r="E47" s="20">
        <f t="shared" si="9"/>
        <v>0</v>
      </c>
      <c r="F47" s="73"/>
      <c r="G47" s="74">
        <f t="shared" ca="1" si="17"/>
        <v>0</v>
      </c>
      <c r="H47" s="73"/>
      <c r="I47" s="74">
        <f t="shared" ca="1" si="1"/>
        <v>0</v>
      </c>
      <c r="J47" s="73"/>
      <c r="K47" s="113">
        <f t="shared" ca="1" si="10"/>
        <v>0</v>
      </c>
      <c r="L47" s="73"/>
      <c r="M47" s="113">
        <f t="shared" ca="1" si="11"/>
        <v>0</v>
      </c>
      <c r="N47" s="73"/>
      <c r="O47" s="74">
        <f t="shared" ca="1" si="12"/>
        <v>0</v>
      </c>
      <c r="P47" s="73"/>
      <c r="Q47" s="113">
        <f t="shared" ca="1" si="20"/>
        <v>0</v>
      </c>
      <c r="R47" s="73"/>
      <c r="S47" s="113">
        <f t="shared" ca="1" si="3"/>
        <v>0</v>
      </c>
      <c r="T47" s="101"/>
      <c r="U47" s="74">
        <f t="shared" ca="1" si="21"/>
        <v>0</v>
      </c>
      <c r="V47" s="73"/>
      <c r="W47" s="113">
        <f t="shared" ca="1" si="13"/>
        <v>0</v>
      </c>
      <c r="X47" s="101"/>
      <c r="Y47" s="113">
        <f t="shared" ca="1" si="14"/>
        <v>0</v>
      </c>
      <c r="Z47" s="73"/>
      <c r="AA47" s="74">
        <f t="shared" ca="1" si="18"/>
        <v>0</v>
      </c>
      <c r="AB47" s="73"/>
      <c r="AC47" s="74">
        <f t="shared" ca="1" si="19"/>
        <v>0</v>
      </c>
      <c r="AD47" s="73"/>
      <c r="AE47" s="74">
        <f t="shared" ca="1" si="7"/>
        <v>0</v>
      </c>
      <c r="AF47" s="73"/>
      <c r="AG47" s="74">
        <f t="shared" ca="1" si="15"/>
        <v>0</v>
      </c>
      <c r="AH47" s="82">
        <f t="shared" ca="1" si="8"/>
        <v>0</v>
      </c>
      <c r="AI47" s="74"/>
      <c r="AJ47" s="139">
        <f t="shared" ca="1" si="16"/>
        <v>0</v>
      </c>
    </row>
    <row r="48" spans="1:36" ht="15" customHeight="1" x14ac:dyDescent="0.2">
      <c r="A48" s="84" t="s">
        <v>219</v>
      </c>
      <c r="B48" s="14" t="s">
        <v>65</v>
      </c>
      <c r="C48" s="18" t="s">
        <v>6</v>
      </c>
      <c r="D48" s="19">
        <v>100</v>
      </c>
      <c r="E48" s="20">
        <f t="shared" si="9"/>
        <v>0</v>
      </c>
      <c r="F48" s="73"/>
      <c r="G48" s="74">
        <f t="shared" si="17"/>
        <v>0</v>
      </c>
      <c r="H48" s="73"/>
      <c r="I48" s="74">
        <f t="shared" si="1"/>
        <v>0</v>
      </c>
      <c r="J48" s="73"/>
      <c r="K48" s="113">
        <f t="shared" si="10"/>
        <v>0</v>
      </c>
      <c r="L48" s="73"/>
      <c r="M48" s="113">
        <f t="shared" si="11"/>
        <v>0</v>
      </c>
      <c r="N48" s="73"/>
      <c r="O48" s="74">
        <f t="shared" si="12"/>
        <v>0</v>
      </c>
      <c r="P48" s="73"/>
      <c r="Q48" s="113">
        <f t="shared" si="20"/>
        <v>0</v>
      </c>
      <c r="R48" s="73"/>
      <c r="S48" s="113">
        <f t="shared" si="3"/>
        <v>0</v>
      </c>
      <c r="T48" s="101"/>
      <c r="U48" s="74">
        <f t="shared" si="21"/>
        <v>0</v>
      </c>
      <c r="V48" s="73"/>
      <c r="W48" s="113">
        <f t="shared" si="13"/>
        <v>0</v>
      </c>
      <c r="X48" s="101"/>
      <c r="Y48" s="113">
        <f t="shared" si="14"/>
        <v>0</v>
      </c>
      <c r="Z48" s="73"/>
      <c r="AA48" s="74">
        <f t="shared" si="18"/>
        <v>0</v>
      </c>
      <c r="AB48" s="73"/>
      <c r="AC48" s="74">
        <f t="shared" si="19"/>
        <v>0</v>
      </c>
      <c r="AD48" s="73"/>
      <c r="AE48" s="74">
        <f t="shared" si="7"/>
        <v>0</v>
      </c>
      <c r="AF48" s="73"/>
      <c r="AG48" s="74">
        <f t="shared" si="15"/>
        <v>0</v>
      </c>
      <c r="AH48" s="82">
        <f t="shared" si="8"/>
        <v>0</v>
      </c>
      <c r="AI48" s="74"/>
      <c r="AJ48" s="139">
        <f t="shared" si="16"/>
        <v>0</v>
      </c>
    </row>
    <row r="49" spans="1:36" ht="15" customHeight="1" x14ac:dyDescent="0.2">
      <c r="A49" s="84" t="s">
        <v>220</v>
      </c>
      <c r="B49" s="14" t="s">
        <v>65</v>
      </c>
      <c r="C49" s="18" t="s">
        <v>8</v>
      </c>
      <c r="D49" s="19">
        <v>60</v>
      </c>
      <c r="E49" s="20">
        <f t="shared" si="9"/>
        <v>0</v>
      </c>
      <c r="F49" s="73"/>
      <c r="G49" s="74">
        <f t="shared" si="17"/>
        <v>0</v>
      </c>
      <c r="H49" s="73"/>
      <c r="I49" s="74">
        <f t="shared" si="1"/>
        <v>0</v>
      </c>
      <c r="J49" s="73"/>
      <c r="K49" s="113">
        <f t="shared" si="10"/>
        <v>0</v>
      </c>
      <c r="L49" s="73"/>
      <c r="M49" s="113">
        <f t="shared" si="11"/>
        <v>0</v>
      </c>
      <c r="N49" s="73"/>
      <c r="O49" s="74">
        <f t="shared" si="12"/>
        <v>0</v>
      </c>
      <c r="P49" s="73"/>
      <c r="Q49" s="113">
        <f t="shared" si="20"/>
        <v>0</v>
      </c>
      <c r="R49" s="73"/>
      <c r="S49" s="113">
        <f t="shared" si="3"/>
        <v>0</v>
      </c>
      <c r="T49" s="101"/>
      <c r="U49" s="74">
        <f t="shared" si="21"/>
        <v>0</v>
      </c>
      <c r="V49" s="73"/>
      <c r="W49" s="113">
        <f t="shared" si="13"/>
        <v>0</v>
      </c>
      <c r="X49" s="101"/>
      <c r="Y49" s="113">
        <f t="shared" si="14"/>
        <v>0</v>
      </c>
      <c r="Z49" s="73"/>
      <c r="AA49" s="74">
        <f t="shared" si="18"/>
        <v>0</v>
      </c>
      <c r="AB49" s="73"/>
      <c r="AC49" s="74">
        <f t="shared" si="19"/>
        <v>0</v>
      </c>
      <c r="AD49" s="73"/>
      <c r="AE49" s="74">
        <f t="shared" si="7"/>
        <v>0</v>
      </c>
      <c r="AF49" s="73"/>
      <c r="AG49" s="74">
        <f t="shared" si="15"/>
        <v>0</v>
      </c>
      <c r="AH49" s="82">
        <f t="shared" si="8"/>
        <v>0</v>
      </c>
      <c r="AI49" s="74"/>
      <c r="AJ49" s="139">
        <f t="shared" si="16"/>
        <v>0</v>
      </c>
    </row>
    <row r="50" spans="1:36" ht="15" customHeight="1" x14ac:dyDescent="0.2">
      <c r="A50" s="84" t="s">
        <v>217</v>
      </c>
      <c r="B50" s="14" t="s">
        <v>65</v>
      </c>
      <c r="C50" s="18" t="s">
        <v>9</v>
      </c>
      <c r="D50" s="19">
        <v>35</v>
      </c>
      <c r="E50" s="20">
        <f t="shared" si="9"/>
        <v>0</v>
      </c>
      <c r="F50" s="73"/>
      <c r="G50" s="74">
        <f t="shared" si="17"/>
        <v>0</v>
      </c>
      <c r="H50" s="73"/>
      <c r="I50" s="74">
        <f t="shared" si="1"/>
        <v>0</v>
      </c>
      <c r="J50" s="73"/>
      <c r="K50" s="113">
        <f t="shared" si="10"/>
        <v>0</v>
      </c>
      <c r="L50" s="73"/>
      <c r="M50" s="113">
        <f t="shared" si="11"/>
        <v>0</v>
      </c>
      <c r="N50" s="73"/>
      <c r="O50" s="74">
        <f t="shared" si="12"/>
        <v>0</v>
      </c>
      <c r="P50" s="73"/>
      <c r="Q50" s="113">
        <f t="shared" si="20"/>
        <v>0</v>
      </c>
      <c r="R50" s="73"/>
      <c r="S50" s="113">
        <f t="shared" si="3"/>
        <v>0</v>
      </c>
      <c r="T50" s="101"/>
      <c r="U50" s="74">
        <f t="shared" si="21"/>
        <v>0</v>
      </c>
      <c r="V50" s="73"/>
      <c r="W50" s="113">
        <f t="shared" si="13"/>
        <v>0</v>
      </c>
      <c r="X50" s="101"/>
      <c r="Y50" s="113">
        <f t="shared" si="14"/>
        <v>0</v>
      </c>
      <c r="Z50" s="73"/>
      <c r="AA50" s="74">
        <v>0</v>
      </c>
      <c r="AB50" s="73"/>
      <c r="AC50" s="74">
        <v>0</v>
      </c>
      <c r="AD50" s="73"/>
      <c r="AE50" s="74">
        <f t="shared" si="7"/>
        <v>0</v>
      </c>
      <c r="AF50" s="73"/>
      <c r="AG50" s="74">
        <f t="shared" si="15"/>
        <v>0</v>
      </c>
      <c r="AH50" s="82">
        <f t="shared" si="8"/>
        <v>0</v>
      </c>
      <c r="AI50" s="74"/>
      <c r="AJ50" s="139">
        <f t="shared" si="16"/>
        <v>0</v>
      </c>
    </row>
    <row r="51" spans="1:36" ht="15" customHeight="1" x14ac:dyDescent="0.2">
      <c r="A51" s="84" t="s">
        <v>194</v>
      </c>
      <c r="B51" t="str">
        <f>IF($A51="","",INDEX('MA-Liste'!$D:$D,MATCH($A51,'MA-Liste'!$M:$M,FALSE)))</f>
        <v>AeBo</v>
      </c>
      <c r="C51" s="4" t="str">
        <f ca="1">IF($A51="","",INDEX(INDIRECT("'MA-Liste'!"&amp;$C$11),MATCH($A51,'MA-Liste'!$M:$M,FALSE)))</f>
        <v>D</v>
      </c>
      <c r="D51" s="19">
        <f t="shared" ca="1" si="0"/>
        <v>100</v>
      </c>
      <c r="E51" s="20">
        <f t="shared" si="9"/>
        <v>0</v>
      </c>
      <c r="F51" s="73"/>
      <c r="G51" s="74">
        <f t="shared" ca="1" si="17"/>
        <v>0</v>
      </c>
      <c r="H51" s="73"/>
      <c r="I51" s="74">
        <f t="shared" ca="1" si="1"/>
        <v>0</v>
      </c>
      <c r="J51" s="73"/>
      <c r="K51" s="113">
        <f t="shared" ca="1" si="10"/>
        <v>0</v>
      </c>
      <c r="L51" s="73"/>
      <c r="M51" s="113">
        <f t="shared" ca="1" si="11"/>
        <v>0</v>
      </c>
      <c r="N51" s="73"/>
      <c r="O51" s="74">
        <f t="shared" ca="1" si="12"/>
        <v>0</v>
      </c>
      <c r="P51" s="73"/>
      <c r="Q51" s="113">
        <f t="shared" ca="1" si="20"/>
        <v>0</v>
      </c>
      <c r="R51" s="73"/>
      <c r="S51" s="113">
        <f t="shared" ca="1" si="3"/>
        <v>0</v>
      </c>
      <c r="T51" s="101"/>
      <c r="U51" s="74">
        <f t="shared" ca="1" si="21"/>
        <v>0</v>
      </c>
      <c r="V51" s="73"/>
      <c r="W51" s="113">
        <f t="shared" ca="1" si="13"/>
        <v>0</v>
      </c>
      <c r="X51" s="101"/>
      <c r="Y51" s="113">
        <f t="shared" ca="1" si="14"/>
        <v>0</v>
      </c>
      <c r="Z51" s="73"/>
      <c r="AA51" s="74">
        <v>0</v>
      </c>
      <c r="AB51" s="73"/>
      <c r="AC51" s="74">
        <f t="shared" ref="AC51:AC86" ca="1" si="22">IF(D51="",0,D51*AB51)</f>
        <v>0</v>
      </c>
      <c r="AD51" s="73"/>
      <c r="AE51" s="74">
        <f t="shared" ca="1" si="7"/>
        <v>0</v>
      </c>
      <c r="AF51" s="73"/>
      <c r="AG51" s="74">
        <f t="shared" ca="1" si="15"/>
        <v>0</v>
      </c>
      <c r="AH51" s="82">
        <f t="shared" ca="1" si="8"/>
        <v>0</v>
      </c>
      <c r="AI51" s="74"/>
      <c r="AJ51" s="139">
        <f t="shared" ca="1" si="16"/>
        <v>0</v>
      </c>
    </row>
    <row r="52" spans="1:36" ht="15" customHeight="1" x14ac:dyDescent="0.2">
      <c r="A52" s="84" t="s">
        <v>215</v>
      </c>
      <c r="B52" t="str">
        <f>IF($A52="","",INDEX('MA-Liste'!$D:$D,MATCH($A52,'MA-Liste'!$M:$M,FALSE)))</f>
        <v>AeBo</v>
      </c>
      <c r="C52" s="4" t="str">
        <f ca="1">IF($A52="","",INDEX(INDIRECT("'MA-Liste'!"&amp;$C$11),MATCH($A52,'MA-Liste'!$M:$M,FALSE)))</f>
        <v>D</v>
      </c>
      <c r="D52" s="19">
        <f t="shared" ca="1" si="0"/>
        <v>100</v>
      </c>
      <c r="E52" s="20">
        <f t="shared" si="9"/>
        <v>0</v>
      </c>
      <c r="F52" s="73"/>
      <c r="G52" s="74">
        <f t="shared" ca="1" si="17"/>
        <v>0</v>
      </c>
      <c r="H52" s="73"/>
      <c r="I52" s="74">
        <f t="shared" ca="1" si="1"/>
        <v>0</v>
      </c>
      <c r="J52" s="73"/>
      <c r="K52" s="113">
        <f t="shared" ca="1" si="10"/>
        <v>0</v>
      </c>
      <c r="L52" s="73"/>
      <c r="M52" s="113">
        <f t="shared" ca="1" si="11"/>
        <v>0</v>
      </c>
      <c r="N52" s="73"/>
      <c r="O52" s="74">
        <f t="shared" ca="1" si="12"/>
        <v>0</v>
      </c>
      <c r="P52" s="73"/>
      <c r="Q52" s="113">
        <f t="shared" ca="1" si="20"/>
        <v>0</v>
      </c>
      <c r="R52" s="73"/>
      <c r="S52" s="113">
        <f t="shared" ca="1" si="3"/>
        <v>0</v>
      </c>
      <c r="T52" s="101"/>
      <c r="U52" s="74">
        <f t="shared" ca="1" si="21"/>
        <v>0</v>
      </c>
      <c r="V52" s="73"/>
      <c r="W52" s="113">
        <f t="shared" ca="1" si="13"/>
        <v>0</v>
      </c>
      <c r="X52" s="101"/>
      <c r="Y52" s="113">
        <f t="shared" ca="1" si="14"/>
        <v>0</v>
      </c>
      <c r="Z52" s="73"/>
      <c r="AA52" s="74">
        <v>0</v>
      </c>
      <c r="AB52" s="73"/>
      <c r="AC52" s="74">
        <f t="shared" ca="1" si="22"/>
        <v>0</v>
      </c>
      <c r="AD52" s="73"/>
      <c r="AE52" s="74">
        <f t="shared" ca="1" si="7"/>
        <v>0</v>
      </c>
      <c r="AF52" s="73"/>
      <c r="AG52" s="74">
        <f t="shared" ca="1" si="15"/>
        <v>0</v>
      </c>
      <c r="AH52" s="82">
        <f t="shared" ca="1" si="8"/>
        <v>0</v>
      </c>
      <c r="AI52" s="74"/>
      <c r="AJ52" s="139">
        <f t="shared" ca="1" si="16"/>
        <v>0</v>
      </c>
    </row>
    <row r="53" spans="1:36" ht="15" customHeight="1" x14ac:dyDescent="0.2">
      <c r="A53" s="84" t="s">
        <v>226</v>
      </c>
      <c r="B53" t="str">
        <f>IF($A53="","",INDEX('MA-Liste'!$D:$D,MATCH($A53,'MA-Liste'!$M:$M,FALSE)))</f>
        <v>AeBo</v>
      </c>
      <c r="C53" s="4" t="str">
        <f ca="1">IF($A53="","",INDEX(INDIRECT("'MA-Liste'!"&amp;$C$11),MATCH($A53,'MA-Liste'!$M:$M,FALSE)))</f>
        <v>B</v>
      </c>
      <c r="D53" s="19">
        <f t="shared" ca="1" si="0"/>
        <v>140</v>
      </c>
      <c r="E53" s="20">
        <f t="shared" si="9"/>
        <v>0</v>
      </c>
      <c r="F53" s="73"/>
      <c r="G53" s="74">
        <f t="shared" ca="1" si="17"/>
        <v>0</v>
      </c>
      <c r="H53" s="73"/>
      <c r="I53" s="74">
        <f t="shared" ca="1" si="1"/>
        <v>0</v>
      </c>
      <c r="J53" s="73"/>
      <c r="K53" s="113">
        <f t="shared" ca="1" si="10"/>
        <v>0</v>
      </c>
      <c r="L53" s="73"/>
      <c r="M53" s="113">
        <f t="shared" ca="1" si="11"/>
        <v>0</v>
      </c>
      <c r="N53" s="73"/>
      <c r="O53" s="74">
        <f t="shared" ca="1" si="12"/>
        <v>0</v>
      </c>
      <c r="P53" s="73"/>
      <c r="Q53" s="113">
        <f t="shared" ca="1" si="20"/>
        <v>0</v>
      </c>
      <c r="R53" s="73"/>
      <c r="S53" s="113">
        <f t="shared" ca="1" si="3"/>
        <v>0</v>
      </c>
      <c r="T53" s="101"/>
      <c r="U53" s="74">
        <f t="shared" ca="1" si="21"/>
        <v>0</v>
      </c>
      <c r="V53" s="73"/>
      <c r="W53" s="113">
        <f t="shared" ca="1" si="13"/>
        <v>0</v>
      </c>
      <c r="X53" s="101"/>
      <c r="Y53" s="113">
        <f t="shared" ca="1" si="14"/>
        <v>0</v>
      </c>
      <c r="Z53" s="73"/>
      <c r="AA53" s="74">
        <v>0</v>
      </c>
      <c r="AB53" s="73"/>
      <c r="AC53" s="74">
        <f t="shared" ca="1" si="22"/>
        <v>0</v>
      </c>
      <c r="AD53" s="73"/>
      <c r="AE53" s="74">
        <f t="shared" ca="1" si="7"/>
        <v>0</v>
      </c>
      <c r="AF53" s="73"/>
      <c r="AG53" s="74">
        <f t="shared" ca="1" si="15"/>
        <v>0</v>
      </c>
      <c r="AH53" s="82">
        <f t="shared" ca="1" si="8"/>
        <v>0</v>
      </c>
      <c r="AI53" s="74"/>
      <c r="AJ53" s="139">
        <f t="shared" ca="1" si="16"/>
        <v>0</v>
      </c>
    </row>
    <row r="54" spans="1:36" ht="15" customHeight="1" x14ac:dyDescent="0.2">
      <c r="A54" s="84" t="s">
        <v>163</v>
      </c>
      <c r="B54" t="str">
        <f>IF($A54="","",INDEX('MA-Liste'!$D:$D,MATCH($A54,'MA-Liste'!$M:$M,FALSE)))</f>
        <v>AeBo</v>
      </c>
      <c r="C54" s="4" t="str">
        <f ca="1">IF($A54="","",INDEX(INDIRECT("'MA-Liste'!"&amp;$C$11),MATCH($A54,'MA-Liste'!$M:$M,FALSE)))</f>
        <v>B</v>
      </c>
      <c r="D54" s="19">
        <f t="shared" ca="1" si="0"/>
        <v>140</v>
      </c>
      <c r="E54" s="20">
        <f t="shared" si="9"/>
        <v>0</v>
      </c>
      <c r="F54" s="73"/>
      <c r="G54" s="74">
        <f t="shared" ca="1" si="17"/>
        <v>0</v>
      </c>
      <c r="H54" s="73"/>
      <c r="I54" s="74">
        <f t="shared" ca="1" si="1"/>
        <v>0</v>
      </c>
      <c r="J54" s="73"/>
      <c r="K54" s="113">
        <f t="shared" ca="1" si="10"/>
        <v>0</v>
      </c>
      <c r="L54" s="73"/>
      <c r="M54" s="113">
        <f t="shared" ca="1" si="11"/>
        <v>0</v>
      </c>
      <c r="N54" s="73"/>
      <c r="O54" s="74">
        <f t="shared" ca="1" si="12"/>
        <v>0</v>
      </c>
      <c r="P54" s="73"/>
      <c r="Q54" s="113">
        <f t="shared" ca="1" si="20"/>
        <v>0</v>
      </c>
      <c r="R54" s="73"/>
      <c r="S54" s="113">
        <f t="shared" ca="1" si="3"/>
        <v>0</v>
      </c>
      <c r="T54" s="101"/>
      <c r="U54" s="74">
        <f t="shared" ca="1" si="21"/>
        <v>0</v>
      </c>
      <c r="V54" s="73"/>
      <c r="W54" s="113">
        <f t="shared" ca="1" si="13"/>
        <v>0</v>
      </c>
      <c r="X54" s="101"/>
      <c r="Y54" s="113">
        <f t="shared" ca="1" si="14"/>
        <v>0</v>
      </c>
      <c r="Z54" s="73"/>
      <c r="AA54" s="74">
        <v>0</v>
      </c>
      <c r="AB54" s="73"/>
      <c r="AC54" s="74">
        <f t="shared" ca="1" si="22"/>
        <v>0</v>
      </c>
      <c r="AD54" s="73"/>
      <c r="AE54" s="74">
        <f t="shared" ca="1" si="7"/>
        <v>0</v>
      </c>
      <c r="AF54" s="73"/>
      <c r="AG54" s="74">
        <f t="shared" ca="1" si="15"/>
        <v>0</v>
      </c>
      <c r="AH54" s="82">
        <f t="shared" ca="1" si="8"/>
        <v>0</v>
      </c>
      <c r="AI54" s="74"/>
      <c r="AJ54" s="139">
        <f t="shared" ca="1" si="16"/>
        <v>0</v>
      </c>
    </row>
    <row r="55" spans="1:36" ht="15" customHeight="1" x14ac:dyDescent="0.2">
      <c r="A55" s="84" t="s">
        <v>227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C</v>
      </c>
      <c r="D55" s="19">
        <f t="shared" ca="1" si="0"/>
        <v>118</v>
      </c>
      <c r="E55" s="20">
        <f t="shared" si="9"/>
        <v>0</v>
      </c>
      <c r="F55" s="73"/>
      <c r="G55" s="74">
        <f t="shared" ca="1" si="17"/>
        <v>0</v>
      </c>
      <c r="H55" s="73"/>
      <c r="I55" s="74">
        <f t="shared" ca="1" si="1"/>
        <v>0</v>
      </c>
      <c r="J55" s="73"/>
      <c r="K55" s="113">
        <f t="shared" ca="1" si="10"/>
        <v>0</v>
      </c>
      <c r="L55" s="73"/>
      <c r="M55" s="113">
        <f t="shared" ca="1" si="11"/>
        <v>0</v>
      </c>
      <c r="N55" s="73"/>
      <c r="O55" s="74">
        <f t="shared" ca="1" si="12"/>
        <v>0</v>
      </c>
      <c r="P55" s="73"/>
      <c r="Q55" s="113">
        <f t="shared" ca="1" si="20"/>
        <v>0</v>
      </c>
      <c r="R55" s="73"/>
      <c r="S55" s="113">
        <f t="shared" ca="1" si="3"/>
        <v>0</v>
      </c>
      <c r="T55" s="101"/>
      <c r="U55" s="74">
        <f t="shared" ca="1" si="21"/>
        <v>0</v>
      </c>
      <c r="V55" s="73"/>
      <c r="W55" s="113">
        <f t="shared" ca="1" si="13"/>
        <v>0</v>
      </c>
      <c r="X55" s="101"/>
      <c r="Y55" s="113">
        <f t="shared" ca="1" si="14"/>
        <v>0</v>
      </c>
      <c r="Z55" s="73"/>
      <c r="AA55" s="74">
        <v>0</v>
      </c>
      <c r="AB55" s="73"/>
      <c r="AC55" s="74">
        <f t="shared" ca="1" si="22"/>
        <v>0</v>
      </c>
      <c r="AD55" s="73"/>
      <c r="AE55" s="74">
        <f t="shared" ca="1" si="7"/>
        <v>0</v>
      </c>
      <c r="AF55" s="73"/>
      <c r="AG55" s="74">
        <f t="shared" ca="1" si="15"/>
        <v>0</v>
      </c>
      <c r="AH55" s="82">
        <f t="shared" ca="1" si="8"/>
        <v>0</v>
      </c>
      <c r="AI55" s="74"/>
      <c r="AJ55" s="139">
        <f t="shared" ca="1" si="16"/>
        <v>0</v>
      </c>
    </row>
    <row r="56" spans="1:36" ht="15" customHeight="1" x14ac:dyDescent="0.2">
      <c r="A56" s="84" t="s">
        <v>238</v>
      </c>
      <c r="B56" t="s">
        <v>65</v>
      </c>
      <c r="C56" s="4" t="str">
        <f ca="1">IF($A56="","",INDEX(INDIRECT("'MA-Liste'!"&amp;$C$11),MATCH($A56,'MA-Liste'!$M:$M,FALSE)))</f>
        <v>G</v>
      </c>
      <c r="D56" s="19">
        <f t="shared" ca="1" si="0"/>
        <v>35</v>
      </c>
      <c r="E56" s="20">
        <f t="shared" si="9"/>
        <v>0</v>
      </c>
      <c r="F56" s="73"/>
      <c r="G56" s="74">
        <f t="shared" ca="1" si="17"/>
        <v>0</v>
      </c>
      <c r="H56" s="73"/>
      <c r="I56" s="74">
        <f t="shared" ca="1" si="1"/>
        <v>0</v>
      </c>
      <c r="J56" s="73"/>
      <c r="K56" s="113">
        <f t="shared" ca="1" si="10"/>
        <v>0</v>
      </c>
      <c r="L56" s="73"/>
      <c r="M56" s="113">
        <f t="shared" ca="1" si="11"/>
        <v>0</v>
      </c>
      <c r="N56" s="73"/>
      <c r="O56" s="74">
        <f t="shared" ca="1" si="12"/>
        <v>0</v>
      </c>
      <c r="P56" s="73"/>
      <c r="Q56" s="113">
        <f t="shared" ca="1" si="20"/>
        <v>0</v>
      </c>
      <c r="R56" s="73"/>
      <c r="S56" s="113">
        <f t="shared" ca="1" si="3"/>
        <v>0</v>
      </c>
      <c r="T56" s="101"/>
      <c r="U56" s="74">
        <f t="shared" ca="1" si="21"/>
        <v>0</v>
      </c>
      <c r="V56" s="73"/>
      <c r="W56" s="113">
        <f t="shared" ca="1" si="13"/>
        <v>0</v>
      </c>
      <c r="X56" s="101"/>
      <c r="Y56" s="113">
        <f t="shared" ca="1" si="14"/>
        <v>0</v>
      </c>
      <c r="Z56" s="73"/>
      <c r="AA56" s="74">
        <v>0</v>
      </c>
      <c r="AB56" s="73"/>
      <c r="AC56" s="74">
        <f t="shared" ca="1" si="22"/>
        <v>0</v>
      </c>
      <c r="AD56" s="73"/>
      <c r="AE56" s="74">
        <f t="shared" ca="1" si="7"/>
        <v>0</v>
      </c>
      <c r="AF56" s="73"/>
      <c r="AG56" s="74">
        <f t="shared" ca="1" si="15"/>
        <v>0</v>
      </c>
      <c r="AH56" s="82">
        <f t="shared" ca="1" si="8"/>
        <v>0</v>
      </c>
      <c r="AI56" s="74"/>
      <c r="AJ56" s="139">
        <f t="shared" ca="1" si="16"/>
        <v>0</v>
      </c>
    </row>
    <row r="57" spans="1:36" ht="15" customHeight="1" x14ac:dyDescent="0.2">
      <c r="A57" s="84" t="s">
        <v>229</v>
      </c>
      <c r="B57" t="str">
        <f>IF($A57="","",INDEX('MA-Liste'!$D:$D,MATCH($A57,'MA-Liste'!$M:$M,FALSE)))</f>
        <v>AeBo</v>
      </c>
      <c r="C57" s="4" t="str">
        <f ca="1">IF($A57="","",INDEX(INDIRECT("'MA-Liste'!"&amp;$C$11),MATCH($A57,'MA-Liste'!$M:$M,FALSE)))</f>
        <v>G</v>
      </c>
      <c r="D57" s="19">
        <f t="shared" ca="1" si="0"/>
        <v>35</v>
      </c>
      <c r="E57" s="20">
        <f t="shared" si="9"/>
        <v>0</v>
      </c>
      <c r="F57" s="73"/>
      <c r="G57" s="74">
        <f t="shared" ca="1" si="17"/>
        <v>0</v>
      </c>
      <c r="H57" s="73"/>
      <c r="I57" s="74">
        <f t="shared" ca="1" si="1"/>
        <v>0</v>
      </c>
      <c r="J57" s="73"/>
      <c r="K57" s="113">
        <f t="shared" ca="1" si="10"/>
        <v>0</v>
      </c>
      <c r="L57" s="73"/>
      <c r="M57" s="113">
        <f t="shared" ca="1" si="11"/>
        <v>0</v>
      </c>
      <c r="N57" s="73"/>
      <c r="O57" s="74">
        <f t="shared" ca="1" si="12"/>
        <v>0</v>
      </c>
      <c r="P57" s="73"/>
      <c r="Q57" s="113">
        <f t="shared" ca="1" si="20"/>
        <v>0</v>
      </c>
      <c r="R57" s="73"/>
      <c r="S57" s="113">
        <f t="shared" ca="1" si="3"/>
        <v>0</v>
      </c>
      <c r="T57" s="101"/>
      <c r="U57" s="74">
        <f t="shared" ca="1" si="21"/>
        <v>0</v>
      </c>
      <c r="V57" s="73"/>
      <c r="W57" s="113">
        <f t="shared" ca="1" si="13"/>
        <v>0</v>
      </c>
      <c r="X57" s="101"/>
      <c r="Y57" s="113">
        <f t="shared" ca="1" si="14"/>
        <v>0</v>
      </c>
      <c r="Z57" s="73"/>
      <c r="AA57" s="74">
        <v>0</v>
      </c>
      <c r="AB57" s="73"/>
      <c r="AC57" s="74">
        <f t="shared" ca="1" si="22"/>
        <v>0</v>
      </c>
      <c r="AD57" s="73"/>
      <c r="AE57" s="74">
        <f t="shared" ca="1" si="7"/>
        <v>0</v>
      </c>
      <c r="AF57" s="73"/>
      <c r="AG57" s="74">
        <f t="shared" ca="1" si="15"/>
        <v>0</v>
      </c>
      <c r="AH57" s="82">
        <f t="shared" ca="1" si="8"/>
        <v>0</v>
      </c>
      <c r="AI57" s="74"/>
      <c r="AJ57" s="139">
        <f t="shared" ca="1" si="16"/>
        <v>0</v>
      </c>
    </row>
    <row r="58" spans="1:36" ht="15" customHeight="1" x14ac:dyDescent="0.2">
      <c r="A58" s="84" t="s">
        <v>234</v>
      </c>
      <c r="B58" t="s">
        <v>65</v>
      </c>
      <c r="C58" s="4" t="s">
        <v>7</v>
      </c>
      <c r="D58" s="19">
        <f t="shared" si="0"/>
        <v>75</v>
      </c>
      <c r="E58" s="20">
        <f t="shared" si="9"/>
        <v>0</v>
      </c>
      <c r="F58" s="73"/>
      <c r="G58" s="74">
        <f t="shared" si="17"/>
        <v>0</v>
      </c>
      <c r="H58" s="73"/>
      <c r="I58" s="74">
        <f t="shared" si="1"/>
        <v>0</v>
      </c>
      <c r="J58" s="73"/>
      <c r="K58" s="113">
        <f t="shared" si="10"/>
        <v>0</v>
      </c>
      <c r="L58" s="73"/>
      <c r="M58" s="113">
        <f t="shared" si="11"/>
        <v>0</v>
      </c>
      <c r="N58" s="73"/>
      <c r="O58" s="74">
        <f t="shared" si="12"/>
        <v>0</v>
      </c>
      <c r="P58" s="73"/>
      <c r="Q58" s="113">
        <f t="shared" si="20"/>
        <v>0</v>
      </c>
      <c r="R58" s="73"/>
      <c r="S58" s="113">
        <f t="shared" si="3"/>
        <v>0</v>
      </c>
      <c r="T58" s="101"/>
      <c r="U58" s="74">
        <f t="shared" si="21"/>
        <v>0</v>
      </c>
      <c r="V58" s="73"/>
      <c r="W58" s="113">
        <f t="shared" si="13"/>
        <v>0</v>
      </c>
      <c r="X58" s="101"/>
      <c r="Y58" s="113">
        <f t="shared" si="14"/>
        <v>0</v>
      </c>
      <c r="Z58" s="73"/>
      <c r="AA58" s="74">
        <v>0</v>
      </c>
      <c r="AB58" s="73"/>
      <c r="AC58" s="74">
        <f t="shared" si="22"/>
        <v>0</v>
      </c>
      <c r="AD58" s="73"/>
      <c r="AE58" s="74">
        <f t="shared" si="7"/>
        <v>0</v>
      </c>
      <c r="AF58" s="73"/>
      <c r="AG58" s="74">
        <f t="shared" si="15"/>
        <v>0</v>
      </c>
      <c r="AH58" s="82">
        <f t="shared" si="8"/>
        <v>0</v>
      </c>
      <c r="AI58" s="74"/>
      <c r="AJ58" s="139">
        <f t="shared" si="16"/>
        <v>0</v>
      </c>
    </row>
    <row r="59" spans="1:36" ht="15" customHeight="1" x14ac:dyDescent="0.2">
      <c r="A59" s="84" t="s">
        <v>235</v>
      </c>
      <c r="B59" t="s">
        <v>65</v>
      </c>
      <c r="C59" s="4" t="s">
        <v>9</v>
      </c>
      <c r="D59" s="19">
        <f t="shared" si="0"/>
        <v>35</v>
      </c>
      <c r="E59" s="20">
        <f t="shared" si="9"/>
        <v>0</v>
      </c>
      <c r="F59" s="73"/>
      <c r="G59" s="74">
        <f t="shared" si="17"/>
        <v>0</v>
      </c>
      <c r="H59" s="73"/>
      <c r="I59" s="74">
        <f t="shared" si="1"/>
        <v>0</v>
      </c>
      <c r="J59" s="73"/>
      <c r="K59" s="113">
        <f t="shared" si="10"/>
        <v>0</v>
      </c>
      <c r="L59" s="73"/>
      <c r="M59" s="113">
        <f t="shared" si="11"/>
        <v>0</v>
      </c>
      <c r="N59" s="73"/>
      <c r="O59" s="74">
        <f t="shared" si="12"/>
        <v>0</v>
      </c>
      <c r="P59" s="73"/>
      <c r="Q59" s="113">
        <f t="shared" si="20"/>
        <v>0</v>
      </c>
      <c r="R59" s="73"/>
      <c r="S59" s="113">
        <f t="shared" si="3"/>
        <v>0</v>
      </c>
      <c r="T59" s="101"/>
      <c r="U59" s="74">
        <f t="shared" si="21"/>
        <v>0</v>
      </c>
      <c r="V59" s="73"/>
      <c r="W59" s="113">
        <f t="shared" si="13"/>
        <v>0</v>
      </c>
      <c r="X59" s="101"/>
      <c r="Y59" s="113">
        <f t="shared" si="14"/>
        <v>0</v>
      </c>
      <c r="Z59" s="73"/>
      <c r="AA59" s="74">
        <v>0</v>
      </c>
      <c r="AB59" s="73"/>
      <c r="AC59" s="74">
        <f t="shared" si="22"/>
        <v>0</v>
      </c>
      <c r="AD59" s="73"/>
      <c r="AE59" s="74">
        <f t="shared" si="7"/>
        <v>0</v>
      </c>
      <c r="AF59" s="73"/>
      <c r="AG59" s="74">
        <f t="shared" si="15"/>
        <v>0</v>
      </c>
      <c r="AH59" s="82">
        <f t="shared" si="8"/>
        <v>0</v>
      </c>
      <c r="AI59" s="74"/>
      <c r="AJ59" s="139">
        <f t="shared" si="16"/>
        <v>0</v>
      </c>
    </row>
    <row r="60" spans="1:36" ht="15" customHeight="1" x14ac:dyDescent="0.2">
      <c r="A60" s="84" t="s">
        <v>230</v>
      </c>
      <c r="B60" t="str">
        <f>IF($A60="","",INDEX('MA-Liste'!$D:$D,MATCH($A60,'MA-Liste'!$M:$M,FALSE)))</f>
        <v>AeBo</v>
      </c>
      <c r="C60" s="4" t="str">
        <f ca="1">IF($A60="","",INDEX(INDIRECT("'MA-Liste'!"&amp;$C$11),MATCH($A60,'MA-Liste'!$M:$M,FALSE)))</f>
        <v>G</v>
      </c>
      <c r="D60" s="19">
        <f t="shared" ca="1" si="0"/>
        <v>35</v>
      </c>
      <c r="E60" s="20">
        <f t="shared" si="9"/>
        <v>0</v>
      </c>
      <c r="F60" s="73"/>
      <c r="G60" s="74">
        <f t="shared" ca="1" si="17"/>
        <v>0</v>
      </c>
      <c r="H60" s="73"/>
      <c r="I60" s="74">
        <f t="shared" ca="1" si="1"/>
        <v>0</v>
      </c>
      <c r="J60" s="73"/>
      <c r="K60" s="113">
        <f t="shared" ca="1" si="10"/>
        <v>0</v>
      </c>
      <c r="L60" s="73"/>
      <c r="M60" s="113">
        <f t="shared" ca="1" si="11"/>
        <v>0</v>
      </c>
      <c r="N60" s="73"/>
      <c r="O60" s="74">
        <f t="shared" ca="1" si="12"/>
        <v>0</v>
      </c>
      <c r="P60" s="73"/>
      <c r="Q60" s="113">
        <f t="shared" ca="1" si="20"/>
        <v>0</v>
      </c>
      <c r="R60" s="73"/>
      <c r="S60" s="113">
        <f t="shared" ca="1" si="3"/>
        <v>0</v>
      </c>
      <c r="T60" s="101"/>
      <c r="U60" s="74">
        <f t="shared" ca="1" si="21"/>
        <v>0</v>
      </c>
      <c r="V60" s="73"/>
      <c r="W60" s="113">
        <f t="shared" ca="1" si="13"/>
        <v>0</v>
      </c>
      <c r="X60" s="101"/>
      <c r="Y60" s="113">
        <f t="shared" ca="1" si="14"/>
        <v>0</v>
      </c>
      <c r="Z60" s="73"/>
      <c r="AA60" s="74">
        <v>0</v>
      </c>
      <c r="AB60" s="73"/>
      <c r="AC60" s="74">
        <f t="shared" ca="1" si="22"/>
        <v>0</v>
      </c>
      <c r="AD60" s="73"/>
      <c r="AE60" s="74">
        <f t="shared" ca="1" si="7"/>
        <v>0</v>
      </c>
      <c r="AF60" s="73"/>
      <c r="AG60" s="74">
        <f t="shared" ca="1" si="15"/>
        <v>0</v>
      </c>
      <c r="AH60" s="82">
        <f t="shared" ca="1" si="8"/>
        <v>0</v>
      </c>
      <c r="AI60" s="74"/>
      <c r="AJ60" s="139">
        <f t="shared" ca="1" si="16"/>
        <v>0</v>
      </c>
    </row>
    <row r="61" spans="1:36" ht="15" customHeight="1" x14ac:dyDescent="0.2">
      <c r="A61" s="84" t="s">
        <v>243</v>
      </c>
      <c r="B61" t="s">
        <v>65</v>
      </c>
      <c r="C61" s="4" t="s">
        <v>6</v>
      </c>
      <c r="D61" s="19">
        <v>100</v>
      </c>
      <c r="E61" s="20">
        <f t="shared" si="9"/>
        <v>0</v>
      </c>
      <c r="F61" s="73"/>
      <c r="G61" s="74">
        <f t="shared" si="17"/>
        <v>0</v>
      </c>
      <c r="H61" s="73"/>
      <c r="I61" s="74">
        <f t="shared" si="1"/>
        <v>0</v>
      </c>
      <c r="J61" s="73"/>
      <c r="K61" s="113">
        <f t="shared" si="10"/>
        <v>0</v>
      </c>
      <c r="L61" s="73"/>
      <c r="M61" s="113">
        <f t="shared" si="11"/>
        <v>0</v>
      </c>
      <c r="N61" s="73"/>
      <c r="O61" s="74">
        <f t="shared" si="12"/>
        <v>0</v>
      </c>
      <c r="P61" s="73"/>
      <c r="Q61" s="113">
        <f t="shared" si="20"/>
        <v>0</v>
      </c>
      <c r="R61" s="73"/>
      <c r="S61" s="113">
        <f t="shared" si="3"/>
        <v>0</v>
      </c>
      <c r="T61" s="101"/>
      <c r="U61" s="74">
        <f t="shared" si="21"/>
        <v>0</v>
      </c>
      <c r="V61" s="73"/>
      <c r="W61" s="113">
        <f t="shared" si="13"/>
        <v>0</v>
      </c>
      <c r="X61" s="101"/>
      <c r="Y61" s="113">
        <f t="shared" si="14"/>
        <v>0</v>
      </c>
      <c r="Z61" s="73"/>
      <c r="AA61" s="74">
        <v>0</v>
      </c>
      <c r="AB61" s="73"/>
      <c r="AC61" s="74">
        <f t="shared" si="22"/>
        <v>0</v>
      </c>
      <c r="AD61" s="73"/>
      <c r="AE61" s="74">
        <f t="shared" si="7"/>
        <v>0</v>
      </c>
      <c r="AF61" s="73"/>
      <c r="AG61" s="74">
        <f t="shared" si="15"/>
        <v>0</v>
      </c>
      <c r="AH61" s="82">
        <f t="shared" si="8"/>
        <v>0</v>
      </c>
      <c r="AI61" s="74"/>
      <c r="AJ61" s="139">
        <f t="shared" si="16"/>
        <v>0</v>
      </c>
    </row>
    <row r="62" spans="1:36" ht="15" customHeight="1" x14ac:dyDescent="0.2">
      <c r="A62" s="84" t="s">
        <v>244</v>
      </c>
      <c r="B62" t="s">
        <v>65</v>
      </c>
      <c r="C62" s="4" t="s">
        <v>6</v>
      </c>
      <c r="D62" s="19">
        <v>100</v>
      </c>
      <c r="E62" s="20">
        <f t="shared" si="9"/>
        <v>0</v>
      </c>
      <c r="F62" s="73"/>
      <c r="G62" s="74">
        <f t="shared" si="17"/>
        <v>0</v>
      </c>
      <c r="H62" s="73"/>
      <c r="I62" s="74">
        <f t="shared" si="1"/>
        <v>0</v>
      </c>
      <c r="J62" s="73"/>
      <c r="K62" s="113">
        <f t="shared" si="10"/>
        <v>0</v>
      </c>
      <c r="L62" s="73"/>
      <c r="M62" s="113">
        <f t="shared" si="11"/>
        <v>0</v>
      </c>
      <c r="N62" s="73"/>
      <c r="O62" s="74">
        <f t="shared" si="12"/>
        <v>0</v>
      </c>
      <c r="P62" s="73"/>
      <c r="Q62" s="113">
        <f t="shared" si="20"/>
        <v>0</v>
      </c>
      <c r="R62" s="73"/>
      <c r="S62" s="113">
        <f t="shared" si="3"/>
        <v>0</v>
      </c>
      <c r="T62" s="101"/>
      <c r="U62" s="74">
        <f t="shared" si="21"/>
        <v>0</v>
      </c>
      <c r="V62" s="73"/>
      <c r="W62" s="113">
        <f t="shared" si="13"/>
        <v>0</v>
      </c>
      <c r="X62" s="101"/>
      <c r="Y62" s="113">
        <f t="shared" si="14"/>
        <v>0</v>
      </c>
      <c r="Z62" s="73"/>
      <c r="AA62" s="74">
        <v>0</v>
      </c>
      <c r="AB62" s="73"/>
      <c r="AC62" s="74">
        <f t="shared" si="22"/>
        <v>0</v>
      </c>
      <c r="AD62" s="73"/>
      <c r="AE62" s="74">
        <f t="shared" si="7"/>
        <v>0</v>
      </c>
      <c r="AF62" s="73"/>
      <c r="AG62" s="74">
        <f t="shared" si="15"/>
        <v>0</v>
      </c>
      <c r="AH62" s="82">
        <f t="shared" si="8"/>
        <v>0</v>
      </c>
      <c r="AI62" s="74"/>
      <c r="AJ62" s="139">
        <f t="shared" si="16"/>
        <v>0</v>
      </c>
    </row>
    <row r="63" spans="1:36" ht="15" customHeight="1" x14ac:dyDescent="0.2">
      <c r="A63" s="84" t="s">
        <v>249</v>
      </c>
      <c r="B63" t="s">
        <v>250</v>
      </c>
      <c r="C63" s="4" t="s">
        <v>9</v>
      </c>
      <c r="D63" s="19">
        <v>35</v>
      </c>
      <c r="E63" s="20">
        <f t="shared" si="9"/>
        <v>0</v>
      </c>
      <c r="F63" s="73"/>
      <c r="G63" s="74">
        <f t="shared" si="17"/>
        <v>0</v>
      </c>
      <c r="H63" s="73"/>
      <c r="I63" s="74">
        <f t="shared" si="1"/>
        <v>0</v>
      </c>
      <c r="J63" s="73"/>
      <c r="K63" s="113">
        <f t="shared" si="10"/>
        <v>0</v>
      </c>
      <c r="L63" s="73"/>
      <c r="M63" s="113">
        <f t="shared" si="11"/>
        <v>0</v>
      </c>
      <c r="N63" s="73"/>
      <c r="O63" s="74">
        <f t="shared" si="12"/>
        <v>0</v>
      </c>
      <c r="P63" s="73"/>
      <c r="Q63" s="113">
        <f t="shared" si="20"/>
        <v>0</v>
      </c>
      <c r="R63" s="73"/>
      <c r="S63" s="113">
        <f t="shared" si="3"/>
        <v>0</v>
      </c>
      <c r="T63" s="101"/>
      <c r="U63" s="74">
        <f t="shared" si="21"/>
        <v>0</v>
      </c>
      <c r="V63" s="73"/>
      <c r="W63" s="113">
        <f t="shared" si="13"/>
        <v>0</v>
      </c>
      <c r="X63" s="101"/>
      <c r="Y63" s="113">
        <f t="shared" si="14"/>
        <v>0</v>
      </c>
      <c r="Z63" s="73"/>
      <c r="AA63" s="74">
        <v>0</v>
      </c>
      <c r="AB63" s="73"/>
      <c r="AC63" s="74">
        <f t="shared" si="22"/>
        <v>0</v>
      </c>
      <c r="AD63" s="73"/>
      <c r="AE63" s="74">
        <f t="shared" si="7"/>
        <v>0</v>
      </c>
      <c r="AF63" s="73"/>
      <c r="AG63" s="74">
        <f t="shared" si="15"/>
        <v>0</v>
      </c>
      <c r="AH63" s="82">
        <f t="shared" si="8"/>
        <v>0</v>
      </c>
      <c r="AI63" s="74"/>
      <c r="AJ63" s="139">
        <f t="shared" si="16"/>
        <v>0</v>
      </c>
    </row>
    <row r="64" spans="1:36" ht="15" customHeight="1" x14ac:dyDescent="0.2">
      <c r="A64" s="84" t="s">
        <v>246</v>
      </c>
      <c r="B64" t="s">
        <v>65</v>
      </c>
      <c r="C64" s="4" t="s">
        <v>4</v>
      </c>
      <c r="D64" s="19">
        <v>140</v>
      </c>
      <c r="E64" s="20">
        <f t="shared" si="9"/>
        <v>0</v>
      </c>
      <c r="F64" s="73"/>
      <c r="G64" s="74">
        <f t="shared" si="17"/>
        <v>0</v>
      </c>
      <c r="H64" s="73"/>
      <c r="I64" s="74">
        <f t="shared" si="1"/>
        <v>0</v>
      </c>
      <c r="J64" s="73"/>
      <c r="K64" s="113">
        <f t="shared" si="10"/>
        <v>0</v>
      </c>
      <c r="L64" s="73"/>
      <c r="M64" s="113">
        <f t="shared" si="11"/>
        <v>0</v>
      </c>
      <c r="N64" s="73"/>
      <c r="O64" s="74">
        <f t="shared" si="12"/>
        <v>0</v>
      </c>
      <c r="P64" s="73"/>
      <c r="Q64" s="113">
        <f t="shared" si="20"/>
        <v>0</v>
      </c>
      <c r="R64" s="73"/>
      <c r="S64" s="113">
        <f t="shared" si="3"/>
        <v>0</v>
      </c>
      <c r="T64" s="101"/>
      <c r="U64" s="74">
        <f t="shared" si="21"/>
        <v>0</v>
      </c>
      <c r="V64" s="73"/>
      <c r="W64" s="113">
        <f t="shared" si="13"/>
        <v>0</v>
      </c>
      <c r="X64" s="101"/>
      <c r="Y64" s="113">
        <f t="shared" si="14"/>
        <v>0</v>
      </c>
      <c r="Z64" s="73"/>
      <c r="AA64" s="74">
        <v>0</v>
      </c>
      <c r="AB64" s="73"/>
      <c r="AC64" s="74">
        <f t="shared" si="22"/>
        <v>0</v>
      </c>
      <c r="AD64" s="73"/>
      <c r="AE64" s="74">
        <f t="shared" si="7"/>
        <v>0</v>
      </c>
      <c r="AF64" s="73"/>
      <c r="AG64" s="74">
        <f t="shared" si="15"/>
        <v>0</v>
      </c>
      <c r="AH64" s="82">
        <f t="shared" si="8"/>
        <v>0</v>
      </c>
      <c r="AI64" s="74"/>
      <c r="AJ64" s="139">
        <f t="shared" si="16"/>
        <v>0</v>
      </c>
    </row>
    <row r="65" spans="1:37" ht="15" customHeight="1" x14ac:dyDescent="0.2">
      <c r="A65" s="84" t="s">
        <v>228</v>
      </c>
      <c r="B65" t="str">
        <f>IF($A65="","",INDEX('MA-Liste'!$D:$D,MATCH($A65,'MA-Liste'!$M:$M,FALSE)))</f>
        <v>AeBo</v>
      </c>
      <c r="C65" s="4" t="str">
        <f ca="1">IF($A65="","",INDEX(INDIRECT("'MA-Liste'!"&amp;$C$11),MATCH($A65,'MA-Liste'!$M:$M,FALSE)))</f>
        <v>D</v>
      </c>
      <c r="D65" s="19">
        <f t="shared" ca="1" si="0"/>
        <v>100</v>
      </c>
      <c r="E65" s="20">
        <f t="shared" si="9"/>
        <v>0</v>
      </c>
      <c r="F65" s="73"/>
      <c r="G65" s="74">
        <f t="shared" ca="1" si="17"/>
        <v>0</v>
      </c>
      <c r="H65" s="73"/>
      <c r="I65" s="74">
        <f t="shared" ca="1" si="1"/>
        <v>0</v>
      </c>
      <c r="J65" s="73"/>
      <c r="K65" s="113">
        <f t="shared" ca="1" si="10"/>
        <v>0</v>
      </c>
      <c r="L65" s="73"/>
      <c r="M65" s="113">
        <f t="shared" ca="1" si="11"/>
        <v>0</v>
      </c>
      <c r="N65" s="73"/>
      <c r="O65" s="74">
        <f t="shared" ca="1" si="12"/>
        <v>0</v>
      </c>
      <c r="P65" s="73"/>
      <c r="Q65" s="113">
        <f t="shared" ca="1" si="20"/>
        <v>0</v>
      </c>
      <c r="R65" s="73"/>
      <c r="S65" s="113">
        <f t="shared" ca="1" si="3"/>
        <v>0</v>
      </c>
      <c r="T65" s="101"/>
      <c r="U65" s="74">
        <f t="shared" ca="1" si="21"/>
        <v>0</v>
      </c>
      <c r="V65" s="73"/>
      <c r="W65" s="113">
        <f t="shared" ca="1" si="13"/>
        <v>0</v>
      </c>
      <c r="X65" s="101"/>
      <c r="Y65" s="113">
        <f t="shared" ca="1" si="14"/>
        <v>0</v>
      </c>
      <c r="Z65" s="73"/>
      <c r="AA65" s="74">
        <v>0</v>
      </c>
      <c r="AB65" s="73"/>
      <c r="AC65" s="74">
        <f t="shared" ca="1" si="22"/>
        <v>0</v>
      </c>
      <c r="AD65" s="73"/>
      <c r="AE65" s="74">
        <f t="shared" ca="1" si="7"/>
        <v>0</v>
      </c>
      <c r="AF65" s="73"/>
      <c r="AG65" s="74">
        <f t="shared" ca="1" si="15"/>
        <v>0</v>
      </c>
      <c r="AH65" s="82">
        <f t="shared" ca="1" si="8"/>
        <v>0</v>
      </c>
      <c r="AI65" s="74"/>
      <c r="AJ65" s="139">
        <f t="shared" ca="1" si="16"/>
        <v>0</v>
      </c>
    </row>
    <row r="66" spans="1:37" ht="15" customHeight="1" x14ac:dyDescent="0.2">
      <c r="A66" s="84" t="s">
        <v>252</v>
      </c>
      <c r="B66" s="14" t="s">
        <v>65</v>
      </c>
      <c r="C66" s="18" t="s">
        <v>8</v>
      </c>
      <c r="D66" s="19">
        <v>60</v>
      </c>
      <c r="E66" s="20">
        <f t="shared" si="9"/>
        <v>6.75</v>
      </c>
      <c r="F66" s="73"/>
      <c r="G66" s="74">
        <f t="shared" si="17"/>
        <v>0</v>
      </c>
      <c r="H66" s="73"/>
      <c r="I66" s="74">
        <f t="shared" si="1"/>
        <v>0</v>
      </c>
      <c r="J66" s="73"/>
      <c r="K66" s="113">
        <f t="shared" si="10"/>
        <v>0</v>
      </c>
      <c r="L66" s="73"/>
      <c r="M66" s="113">
        <f t="shared" si="11"/>
        <v>0</v>
      </c>
      <c r="N66" s="73"/>
      <c r="O66" s="74">
        <f t="shared" si="12"/>
        <v>0</v>
      </c>
      <c r="P66" s="73"/>
      <c r="Q66" s="113">
        <f t="shared" si="20"/>
        <v>0</v>
      </c>
      <c r="R66" s="73">
        <v>6.75</v>
      </c>
      <c r="S66" s="113">
        <f t="shared" si="3"/>
        <v>405</v>
      </c>
      <c r="T66" s="101"/>
      <c r="U66" s="74">
        <f t="shared" si="21"/>
        <v>0</v>
      </c>
      <c r="V66" s="73"/>
      <c r="W66" s="113">
        <f t="shared" si="13"/>
        <v>0</v>
      </c>
      <c r="X66" s="101"/>
      <c r="Y66" s="113">
        <f t="shared" si="14"/>
        <v>0</v>
      </c>
      <c r="Z66" s="73"/>
      <c r="AA66" s="74">
        <v>0</v>
      </c>
      <c r="AB66" s="73"/>
      <c r="AC66" s="74">
        <f t="shared" si="22"/>
        <v>0</v>
      </c>
      <c r="AD66" s="73"/>
      <c r="AE66" s="74">
        <f t="shared" si="7"/>
        <v>0</v>
      </c>
      <c r="AF66" s="73"/>
      <c r="AG66" s="74">
        <f t="shared" si="15"/>
        <v>0</v>
      </c>
      <c r="AH66" s="82">
        <f t="shared" si="8"/>
        <v>405</v>
      </c>
      <c r="AI66" s="74"/>
      <c r="AJ66" s="139">
        <f t="shared" si="16"/>
        <v>405</v>
      </c>
    </row>
    <row r="67" spans="1:37" ht="15" customHeight="1" x14ac:dyDescent="0.2">
      <c r="A67" s="90" t="s">
        <v>253</v>
      </c>
      <c r="B67" s="14" t="s">
        <v>65</v>
      </c>
      <c r="C67" s="18" t="s">
        <v>6</v>
      </c>
      <c r="D67" s="19">
        <v>100</v>
      </c>
      <c r="E67" s="20">
        <f t="shared" si="9"/>
        <v>0</v>
      </c>
      <c r="F67" s="73"/>
      <c r="G67" s="74">
        <f t="shared" si="17"/>
        <v>0</v>
      </c>
      <c r="H67" s="73"/>
      <c r="I67" s="74">
        <f t="shared" si="1"/>
        <v>0</v>
      </c>
      <c r="J67" s="73"/>
      <c r="K67" s="113">
        <f t="shared" si="10"/>
        <v>0</v>
      </c>
      <c r="L67" s="73"/>
      <c r="M67" s="113">
        <f t="shared" si="11"/>
        <v>0</v>
      </c>
      <c r="N67" s="73"/>
      <c r="O67" s="74">
        <f t="shared" si="12"/>
        <v>0</v>
      </c>
      <c r="P67" s="73"/>
      <c r="Q67" s="113">
        <f t="shared" si="20"/>
        <v>0</v>
      </c>
      <c r="R67" s="73"/>
      <c r="S67" s="113">
        <f t="shared" si="3"/>
        <v>0</v>
      </c>
      <c r="T67" s="101"/>
      <c r="U67" s="74">
        <f t="shared" si="21"/>
        <v>0</v>
      </c>
      <c r="V67" s="73"/>
      <c r="W67" s="113">
        <f t="shared" si="13"/>
        <v>0</v>
      </c>
      <c r="X67" s="101"/>
      <c r="Y67" s="113">
        <f t="shared" si="14"/>
        <v>0</v>
      </c>
      <c r="Z67" s="73"/>
      <c r="AA67" s="74">
        <v>0</v>
      </c>
      <c r="AB67" s="73"/>
      <c r="AC67" s="74">
        <f t="shared" si="22"/>
        <v>0</v>
      </c>
      <c r="AD67" s="73"/>
      <c r="AE67" s="74">
        <f t="shared" si="7"/>
        <v>0</v>
      </c>
      <c r="AF67" s="73"/>
      <c r="AG67" s="74">
        <f t="shared" si="15"/>
        <v>0</v>
      </c>
      <c r="AH67" s="82">
        <f t="shared" si="8"/>
        <v>0</v>
      </c>
      <c r="AI67" s="74"/>
      <c r="AJ67" s="139">
        <f t="shared" si="16"/>
        <v>0</v>
      </c>
    </row>
    <row r="68" spans="1:37" ht="15" customHeight="1" x14ac:dyDescent="0.2">
      <c r="A68" s="90" t="s">
        <v>254</v>
      </c>
      <c r="B68" s="14" t="s">
        <v>65</v>
      </c>
      <c r="C68" s="18" t="s">
        <v>8</v>
      </c>
      <c r="D68" s="19">
        <v>60</v>
      </c>
      <c r="E68" s="20">
        <f t="shared" si="9"/>
        <v>0</v>
      </c>
      <c r="F68" s="73"/>
      <c r="G68" s="74">
        <f t="shared" si="17"/>
        <v>0</v>
      </c>
      <c r="H68" s="73"/>
      <c r="I68" s="74">
        <f t="shared" si="1"/>
        <v>0</v>
      </c>
      <c r="J68" s="73"/>
      <c r="K68" s="113">
        <f t="shared" si="10"/>
        <v>0</v>
      </c>
      <c r="L68" s="73"/>
      <c r="M68" s="113">
        <f t="shared" si="11"/>
        <v>0</v>
      </c>
      <c r="N68" s="73"/>
      <c r="O68" s="74">
        <f t="shared" si="12"/>
        <v>0</v>
      </c>
      <c r="P68" s="73"/>
      <c r="Q68" s="113">
        <f t="shared" si="20"/>
        <v>0</v>
      </c>
      <c r="R68" s="73"/>
      <c r="S68" s="113">
        <f t="shared" si="3"/>
        <v>0</v>
      </c>
      <c r="T68" s="101"/>
      <c r="U68" s="74">
        <f t="shared" si="21"/>
        <v>0</v>
      </c>
      <c r="V68" s="73"/>
      <c r="W68" s="113">
        <f t="shared" si="13"/>
        <v>0</v>
      </c>
      <c r="X68" s="101"/>
      <c r="Y68" s="113">
        <f t="shared" si="14"/>
        <v>0</v>
      </c>
      <c r="Z68" s="73"/>
      <c r="AA68" s="74">
        <v>0</v>
      </c>
      <c r="AB68" s="73"/>
      <c r="AC68" s="74">
        <f t="shared" si="22"/>
        <v>0</v>
      </c>
      <c r="AD68" s="73"/>
      <c r="AE68" s="74">
        <f t="shared" si="7"/>
        <v>0</v>
      </c>
      <c r="AF68" s="73"/>
      <c r="AG68" s="74">
        <f t="shared" si="15"/>
        <v>0</v>
      </c>
      <c r="AH68" s="82">
        <f t="shared" si="8"/>
        <v>0</v>
      </c>
      <c r="AI68" s="74"/>
      <c r="AJ68" s="147">
        <f t="shared" si="16"/>
        <v>0</v>
      </c>
    </row>
    <row r="69" spans="1:37" ht="15" customHeight="1" x14ac:dyDescent="0.2">
      <c r="A69" s="90" t="s">
        <v>255</v>
      </c>
      <c r="B69" s="14" t="s">
        <v>65</v>
      </c>
      <c r="C69" s="18" t="s">
        <v>5</v>
      </c>
      <c r="D69" s="19">
        <v>118</v>
      </c>
      <c r="E69" s="20">
        <f t="shared" si="9"/>
        <v>0</v>
      </c>
      <c r="F69" s="73"/>
      <c r="G69" s="74">
        <f t="shared" si="17"/>
        <v>0</v>
      </c>
      <c r="H69" s="73"/>
      <c r="I69" s="74">
        <f t="shared" si="1"/>
        <v>0</v>
      </c>
      <c r="J69" s="73"/>
      <c r="K69" s="113">
        <f t="shared" si="10"/>
        <v>0</v>
      </c>
      <c r="L69" s="73"/>
      <c r="M69" s="113">
        <f t="shared" si="11"/>
        <v>0</v>
      </c>
      <c r="N69" s="73"/>
      <c r="O69" s="74">
        <f t="shared" si="12"/>
        <v>0</v>
      </c>
      <c r="P69" s="73"/>
      <c r="Q69" s="113">
        <f t="shared" si="20"/>
        <v>0</v>
      </c>
      <c r="R69" s="73"/>
      <c r="S69" s="113">
        <f t="shared" si="3"/>
        <v>0</v>
      </c>
      <c r="T69" s="101"/>
      <c r="U69" s="74">
        <f t="shared" si="21"/>
        <v>0</v>
      </c>
      <c r="V69" s="73"/>
      <c r="W69" s="113">
        <f t="shared" si="13"/>
        <v>0</v>
      </c>
      <c r="X69" s="101"/>
      <c r="Y69" s="113">
        <f t="shared" si="14"/>
        <v>0</v>
      </c>
      <c r="Z69" s="73"/>
      <c r="AA69" s="74">
        <v>0</v>
      </c>
      <c r="AB69" s="73"/>
      <c r="AC69" s="74">
        <f t="shared" si="22"/>
        <v>0</v>
      </c>
      <c r="AD69" s="73"/>
      <c r="AE69" s="74">
        <f t="shared" si="7"/>
        <v>0</v>
      </c>
      <c r="AF69" s="73"/>
      <c r="AG69" s="74">
        <f t="shared" si="15"/>
        <v>0</v>
      </c>
      <c r="AH69" s="82">
        <f t="shared" si="8"/>
        <v>0</v>
      </c>
      <c r="AI69" s="74"/>
      <c r="AJ69" s="147">
        <f t="shared" si="16"/>
        <v>0</v>
      </c>
    </row>
    <row r="70" spans="1:37" ht="15" customHeight="1" x14ac:dyDescent="0.2">
      <c r="A70" s="90" t="s">
        <v>256</v>
      </c>
      <c r="B70" s="14" t="s">
        <v>65</v>
      </c>
      <c r="C70" s="18" t="s">
        <v>5</v>
      </c>
      <c r="D70" s="19">
        <v>118</v>
      </c>
      <c r="E70" s="20">
        <f t="shared" si="9"/>
        <v>0</v>
      </c>
      <c r="F70" s="73"/>
      <c r="G70" s="74">
        <f t="shared" si="17"/>
        <v>0</v>
      </c>
      <c r="H70" s="73"/>
      <c r="I70" s="74">
        <f t="shared" si="1"/>
        <v>0</v>
      </c>
      <c r="J70" s="73"/>
      <c r="K70" s="113">
        <f t="shared" si="10"/>
        <v>0</v>
      </c>
      <c r="L70" s="73"/>
      <c r="M70" s="113">
        <f t="shared" si="11"/>
        <v>0</v>
      </c>
      <c r="N70" s="73"/>
      <c r="O70" s="74">
        <f t="shared" si="12"/>
        <v>0</v>
      </c>
      <c r="P70" s="73"/>
      <c r="Q70" s="113">
        <f t="shared" si="20"/>
        <v>0</v>
      </c>
      <c r="R70" s="73"/>
      <c r="S70" s="113">
        <f t="shared" si="3"/>
        <v>0</v>
      </c>
      <c r="T70" s="101"/>
      <c r="U70" s="74">
        <f t="shared" si="21"/>
        <v>0</v>
      </c>
      <c r="V70" s="73"/>
      <c r="W70" s="113">
        <f t="shared" si="13"/>
        <v>0</v>
      </c>
      <c r="X70" s="101"/>
      <c r="Y70" s="113">
        <f t="shared" si="14"/>
        <v>0</v>
      </c>
      <c r="Z70" s="73"/>
      <c r="AA70" s="74">
        <v>0</v>
      </c>
      <c r="AB70" s="73"/>
      <c r="AC70" s="74">
        <f t="shared" si="22"/>
        <v>0</v>
      </c>
      <c r="AD70" s="73"/>
      <c r="AE70" s="74">
        <f t="shared" si="7"/>
        <v>0</v>
      </c>
      <c r="AF70" s="73"/>
      <c r="AG70" s="74">
        <f t="shared" si="15"/>
        <v>0</v>
      </c>
      <c r="AH70" s="82">
        <f t="shared" si="8"/>
        <v>0</v>
      </c>
      <c r="AI70" s="74"/>
      <c r="AJ70" s="147">
        <f t="shared" si="16"/>
        <v>0</v>
      </c>
    </row>
    <row r="71" spans="1:37" ht="15" customHeight="1" x14ac:dyDescent="0.2">
      <c r="A71" s="90" t="s">
        <v>257</v>
      </c>
      <c r="B71" s="14" t="s">
        <v>65</v>
      </c>
      <c r="C71" s="18" t="s">
        <v>5</v>
      </c>
      <c r="D71" s="19">
        <v>118</v>
      </c>
      <c r="E71" s="20">
        <f t="shared" si="9"/>
        <v>0</v>
      </c>
      <c r="F71" s="73"/>
      <c r="G71" s="74">
        <f t="shared" si="17"/>
        <v>0</v>
      </c>
      <c r="H71" s="73"/>
      <c r="I71" s="74">
        <f t="shared" si="1"/>
        <v>0</v>
      </c>
      <c r="J71" s="73"/>
      <c r="K71" s="113">
        <f t="shared" si="10"/>
        <v>0</v>
      </c>
      <c r="L71" s="73"/>
      <c r="M71" s="113">
        <f t="shared" si="11"/>
        <v>0</v>
      </c>
      <c r="N71" s="73"/>
      <c r="O71" s="74">
        <f t="shared" si="12"/>
        <v>0</v>
      </c>
      <c r="P71" s="73"/>
      <c r="Q71" s="113">
        <f t="shared" si="20"/>
        <v>0</v>
      </c>
      <c r="R71" s="73"/>
      <c r="S71" s="113">
        <f t="shared" si="3"/>
        <v>0</v>
      </c>
      <c r="T71" s="101"/>
      <c r="U71" s="74">
        <f t="shared" si="21"/>
        <v>0</v>
      </c>
      <c r="V71" s="73"/>
      <c r="W71" s="113">
        <f t="shared" si="13"/>
        <v>0</v>
      </c>
      <c r="X71" s="101"/>
      <c r="Y71" s="113">
        <f t="shared" si="14"/>
        <v>0</v>
      </c>
      <c r="Z71" s="73"/>
      <c r="AA71" s="74">
        <v>0</v>
      </c>
      <c r="AB71" s="73"/>
      <c r="AC71" s="74">
        <f t="shared" si="22"/>
        <v>0</v>
      </c>
      <c r="AD71" s="73"/>
      <c r="AE71" s="74">
        <f t="shared" si="7"/>
        <v>0</v>
      </c>
      <c r="AF71" s="73"/>
      <c r="AG71" s="74">
        <f t="shared" si="15"/>
        <v>0</v>
      </c>
      <c r="AH71" s="82">
        <f t="shared" si="8"/>
        <v>0</v>
      </c>
      <c r="AI71" s="74"/>
      <c r="AJ71" s="147">
        <f t="shared" si="16"/>
        <v>0</v>
      </c>
    </row>
    <row r="72" spans="1:37" ht="15" customHeight="1" x14ac:dyDescent="0.2">
      <c r="A72" s="90" t="s">
        <v>264</v>
      </c>
      <c r="B72" s="14" t="s">
        <v>65</v>
      </c>
      <c r="C72" s="18" t="s">
        <v>6</v>
      </c>
      <c r="D72" s="19">
        <v>100</v>
      </c>
      <c r="E72" s="20">
        <f t="shared" si="9"/>
        <v>0</v>
      </c>
      <c r="F72" s="73"/>
      <c r="G72" s="74">
        <f t="shared" si="17"/>
        <v>0</v>
      </c>
      <c r="H72" s="73"/>
      <c r="I72" s="74">
        <f t="shared" si="1"/>
        <v>0</v>
      </c>
      <c r="J72" s="73"/>
      <c r="K72" s="113">
        <f t="shared" si="10"/>
        <v>0</v>
      </c>
      <c r="L72" s="73"/>
      <c r="M72" s="113">
        <f t="shared" si="11"/>
        <v>0</v>
      </c>
      <c r="N72" s="73"/>
      <c r="O72" s="74">
        <f t="shared" si="12"/>
        <v>0</v>
      </c>
      <c r="P72" s="73"/>
      <c r="Q72" s="113">
        <f t="shared" si="20"/>
        <v>0</v>
      </c>
      <c r="R72" s="73"/>
      <c r="S72" s="113">
        <f t="shared" si="3"/>
        <v>0</v>
      </c>
      <c r="T72" s="101"/>
      <c r="U72" s="74">
        <f t="shared" si="21"/>
        <v>0</v>
      </c>
      <c r="V72" s="73"/>
      <c r="W72" s="113">
        <f t="shared" si="13"/>
        <v>0</v>
      </c>
      <c r="X72" s="101"/>
      <c r="Y72" s="113">
        <f t="shared" si="14"/>
        <v>0</v>
      </c>
      <c r="Z72" s="73"/>
      <c r="AA72" s="74">
        <v>0</v>
      </c>
      <c r="AB72" s="73"/>
      <c r="AC72" s="74">
        <f t="shared" si="22"/>
        <v>0</v>
      </c>
      <c r="AD72" s="73"/>
      <c r="AE72" s="74">
        <f t="shared" si="7"/>
        <v>0</v>
      </c>
      <c r="AF72" s="73"/>
      <c r="AG72" s="74">
        <f t="shared" si="15"/>
        <v>0</v>
      </c>
      <c r="AH72" s="82">
        <f t="shared" si="8"/>
        <v>0</v>
      </c>
      <c r="AI72" s="74"/>
      <c r="AJ72" s="147">
        <f t="shared" si="16"/>
        <v>0</v>
      </c>
    </row>
    <row r="73" spans="1:37" ht="15" customHeight="1" x14ac:dyDescent="0.2">
      <c r="A73" s="90" t="s">
        <v>322</v>
      </c>
      <c r="B73" s="14" t="s">
        <v>65</v>
      </c>
      <c r="C73" s="18" t="s">
        <v>6</v>
      </c>
      <c r="D73" s="19">
        <v>100</v>
      </c>
      <c r="E73" s="20">
        <f t="shared" si="9"/>
        <v>4.5</v>
      </c>
      <c r="F73" s="73"/>
      <c r="G73" s="74">
        <f>IF(D73="",0,D73*F73)</f>
        <v>0</v>
      </c>
      <c r="H73" s="73"/>
      <c r="I73" s="74">
        <f t="shared" si="1"/>
        <v>0</v>
      </c>
      <c r="J73" s="73"/>
      <c r="K73" s="113">
        <f t="shared" si="10"/>
        <v>0</v>
      </c>
      <c r="L73" s="73"/>
      <c r="M73" s="113">
        <f t="shared" si="11"/>
        <v>0</v>
      </c>
      <c r="N73" s="73"/>
      <c r="O73" s="74">
        <f t="shared" si="12"/>
        <v>0</v>
      </c>
      <c r="P73" s="73"/>
      <c r="Q73" s="113">
        <f t="shared" si="20"/>
        <v>0</v>
      </c>
      <c r="R73" s="73"/>
      <c r="S73" s="113">
        <f t="shared" si="3"/>
        <v>0</v>
      </c>
      <c r="T73" s="101"/>
      <c r="U73" s="74">
        <f t="shared" si="21"/>
        <v>0</v>
      </c>
      <c r="V73" s="73"/>
      <c r="W73" s="113">
        <f t="shared" si="13"/>
        <v>0</v>
      </c>
      <c r="X73" s="101">
        <v>4.5</v>
      </c>
      <c r="Y73" s="113">
        <f t="shared" si="14"/>
        <v>450</v>
      </c>
      <c r="Z73" s="73"/>
      <c r="AA73" s="74">
        <v>0</v>
      </c>
      <c r="AB73" s="73"/>
      <c r="AC73" s="74">
        <f t="shared" si="22"/>
        <v>0</v>
      </c>
      <c r="AD73" s="73"/>
      <c r="AE73" s="74">
        <f t="shared" si="7"/>
        <v>0</v>
      </c>
      <c r="AF73" s="73"/>
      <c r="AG73" s="74">
        <f t="shared" si="15"/>
        <v>0</v>
      </c>
      <c r="AH73" s="82">
        <f t="shared" si="8"/>
        <v>450</v>
      </c>
      <c r="AI73" s="74"/>
      <c r="AJ73" s="147">
        <f t="shared" si="16"/>
        <v>450</v>
      </c>
    </row>
    <row r="74" spans="1:37" ht="15" customHeight="1" x14ac:dyDescent="0.2">
      <c r="A74" s="90" t="s">
        <v>323</v>
      </c>
      <c r="B74" s="14" t="s">
        <v>65</v>
      </c>
      <c r="C74" s="18" t="s">
        <v>6</v>
      </c>
      <c r="D74" s="19">
        <v>100</v>
      </c>
      <c r="E74" s="20">
        <f t="shared" si="9"/>
        <v>0</v>
      </c>
      <c r="F74" s="73"/>
      <c r="G74" s="74">
        <f>IF(D74="",0,D74*F74)</f>
        <v>0</v>
      </c>
      <c r="H74" s="73"/>
      <c r="I74" s="74">
        <f t="shared" si="1"/>
        <v>0</v>
      </c>
      <c r="J74" s="73"/>
      <c r="K74" s="113">
        <f t="shared" si="10"/>
        <v>0</v>
      </c>
      <c r="L74" s="73"/>
      <c r="M74" s="113">
        <f t="shared" si="11"/>
        <v>0</v>
      </c>
      <c r="N74" s="73"/>
      <c r="O74" s="74">
        <f t="shared" si="12"/>
        <v>0</v>
      </c>
      <c r="P74" s="73"/>
      <c r="Q74" s="113">
        <f t="shared" si="20"/>
        <v>0</v>
      </c>
      <c r="R74" s="73"/>
      <c r="S74" s="113">
        <f t="shared" si="3"/>
        <v>0</v>
      </c>
      <c r="T74" s="101"/>
      <c r="U74" s="74">
        <f t="shared" si="21"/>
        <v>0</v>
      </c>
      <c r="V74" s="73"/>
      <c r="W74" s="113">
        <f t="shared" si="13"/>
        <v>0</v>
      </c>
      <c r="X74" s="101"/>
      <c r="Y74" s="113">
        <f t="shared" si="14"/>
        <v>0</v>
      </c>
      <c r="Z74" s="73"/>
      <c r="AA74" s="74">
        <v>0</v>
      </c>
      <c r="AB74" s="73"/>
      <c r="AC74" s="74">
        <f t="shared" si="22"/>
        <v>0</v>
      </c>
      <c r="AD74" s="73"/>
      <c r="AE74" s="74">
        <f t="shared" si="7"/>
        <v>0</v>
      </c>
      <c r="AF74" s="73"/>
      <c r="AG74" s="74">
        <f t="shared" si="15"/>
        <v>0</v>
      </c>
      <c r="AH74" s="82">
        <f t="shared" si="8"/>
        <v>0</v>
      </c>
      <c r="AI74" s="74"/>
      <c r="AJ74" s="147">
        <f t="shared" si="16"/>
        <v>0</v>
      </c>
    </row>
    <row r="75" spans="1:37" ht="15" customHeight="1" x14ac:dyDescent="0.2">
      <c r="A75" s="90" t="s">
        <v>260</v>
      </c>
      <c r="B75" s="14" t="s">
        <v>65</v>
      </c>
      <c r="C75" s="18" t="s">
        <v>6</v>
      </c>
      <c r="D75" s="19">
        <v>100</v>
      </c>
      <c r="E75" s="20">
        <f t="shared" si="9"/>
        <v>0</v>
      </c>
      <c r="F75" s="73"/>
      <c r="G75" s="74">
        <f t="shared" si="17"/>
        <v>0</v>
      </c>
      <c r="H75" s="73"/>
      <c r="I75" s="74">
        <f t="shared" si="1"/>
        <v>0</v>
      </c>
      <c r="J75" s="73"/>
      <c r="K75" s="113">
        <f t="shared" si="10"/>
        <v>0</v>
      </c>
      <c r="L75" s="73"/>
      <c r="M75" s="113">
        <f t="shared" si="11"/>
        <v>0</v>
      </c>
      <c r="N75" s="73"/>
      <c r="O75" s="74">
        <f t="shared" si="12"/>
        <v>0</v>
      </c>
      <c r="P75" s="73"/>
      <c r="Q75" s="113">
        <f t="shared" si="20"/>
        <v>0</v>
      </c>
      <c r="R75" s="73"/>
      <c r="S75" s="113">
        <f t="shared" si="3"/>
        <v>0</v>
      </c>
      <c r="T75" s="73"/>
      <c r="U75" s="74">
        <f t="shared" si="21"/>
        <v>0</v>
      </c>
      <c r="V75" s="73"/>
      <c r="W75" s="113">
        <f t="shared" si="13"/>
        <v>0</v>
      </c>
      <c r="X75" s="101"/>
      <c r="Y75" s="113">
        <f t="shared" si="14"/>
        <v>0</v>
      </c>
      <c r="Z75" s="73"/>
      <c r="AA75" s="74">
        <v>0</v>
      </c>
      <c r="AB75" s="73"/>
      <c r="AC75" s="74">
        <f t="shared" si="22"/>
        <v>0</v>
      </c>
      <c r="AD75" s="73"/>
      <c r="AE75" s="74">
        <f t="shared" si="7"/>
        <v>0</v>
      </c>
      <c r="AF75" s="73"/>
      <c r="AG75" s="74">
        <f t="shared" si="15"/>
        <v>0</v>
      </c>
      <c r="AH75" s="82">
        <f t="shared" si="8"/>
        <v>0</v>
      </c>
      <c r="AI75" s="74"/>
      <c r="AJ75" s="147">
        <f t="shared" si="16"/>
        <v>0</v>
      </c>
    </row>
    <row r="76" spans="1:37" ht="15" customHeight="1" x14ac:dyDescent="0.2">
      <c r="A76" s="90" t="s">
        <v>265</v>
      </c>
      <c r="B76" t="str">
        <f>IF($A76="","",INDEX('MA-Liste'!$D:$D,MATCH($A76,'MA-Liste'!$M:$M,FALSE)))</f>
        <v>AeBo</v>
      </c>
      <c r="C76" s="4" t="str">
        <f ca="1">IF($A76="","",INDEX(INDIRECT("'MA-Liste'!"&amp;$C$11),MATCH($A76,'MA-Liste'!$M:$M,FALSE)))</f>
        <v>D</v>
      </c>
      <c r="D76" s="19">
        <f ca="1">IF(OR($C76="",$C76=0),"",VLOOKUP($C76,Ansätze,$D$11,FALSE))</f>
        <v>100</v>
      </c>
      <c r="E76" s="20">
        <f t="shared" si="9"/>
        <v>0</v>
      </c>
      <c r="F76" s="73"/>
      <c r="G76" s="74">
        <f t="shared" ca="1" si="17"/>
        <v>0</v>
      </c>
      <c r="H76" s="73"/>
      <c r="I76" s="74">
        <f t="shared" ca="1" si="1"/>
        <v>0</v>
      </c>
      <c r="J76" s="73"/>
      <c r="K76" s="113">
        <f t="shared" ca="1" si="10"/>
        <v>0</v>
      </c>
      <c r="L76" s="73"/>
      <c r="M76" s="113">
        <f t="shared" ca="1" si="11"/>
        <v>0</v>
      </c>
      <c r="N76" s="73"/>
      <c r="O76" s="74">
        <f t="shared" ca="1" si="12"/>
        <v>0</v>
      </c>
      <c r="P76" s="73"/>
      <c r="Q76" s="113">
        <f t="shared" ca="1" si="20"/>
        <v>0</v>
      </c>
      <c r="R76" s="73"/>
      <c r="S76" s="113">
        <f t="shared" ca="1" si="3"/>
        <v>0</v>
      </c>
      <c r="T76" s="73"/>
      <c r="U76" s="74">
        <f t="shared" ca="1" si="21"/>
        <v>0</v>
      </c>
      <c r="V76" s="73"/>
      <c r="W76" s="113">
        <f t="shared" ca="1" si="13"/>
        <v>0</v>
      </c>
      <c r="X76" s="101"/>
      <c r="Y76" s="113">
        <f t="shared" ca="1" si="14"/>
        <v>0</v>
      </c>
      <c r="Z76" s="73"/>
      <c r="AA76" s="74">
        <v>0</v>
      </c>
      <c r="AB76" s="73"/>
      <c r="AC76" s="74">
        <f t="shared" ca="1" si="22"/>
        <v>0</v>
      </c>
      <c r="AD76" s="73"/>
      <c r="AE76" s="74">
        <f t="shared" ca="1" si="7"/>
        <v>0</v>
      </c>
      <c r="AF76" s="73"/>
      <c r="AG76" s="74">
        <f t="shared" ca="1" si="15"/>
        <v>0</v>
      </c>
      <c r="AH76" s="82">
        <f t="shared" ca="1" si="8"/>
        <v>0</v>
      </c>
      <c r="AI76" s="74"/>
      <c r="AJ76" s="147">
        <f t="shared" ca="1" si="16"/>
        <v>0</v>
      </c>
    </row>
    <row r="77" spans="1:37" ht="15" customHeight="1" x14ac:dyDescent="0.2">
      <c r="A77" s="90" t="s">
        <v>263</v>
      </c>
      <c r="B77" s="14" t="s">
        <v>65</v>
      </c>
      <c r="C77" s="18" t="s">
        <v>6</v>
      </c>
      <c r="D77" s="19">
        <v>100</v>
      </c>
      <c r="E77" s="20">
        <f t="shared" si="9"/>
        <v>0</v>
      </c>
      <c r="F77" s="73"/>
      <c r="G77" s="74">
        <f t="shared" si="17"/>
        <v>0</v>
      </c>
      <c r="H77" s="73"/>
      <c r="I77" s="74">
        <f t="shared" si="1"/>
        <v>0</v>
      </c>
      <c r="J77" s="73"/>
      <c r="K77" s="113">
        <f t="shared" si="10"/>
        <v>0</v>
      </c>
      <c r="L77" s="73"/>
      <c r="M77" s="113">
        <f t="shared" si="11"/>
        <v>0</v>
      </c>
      <c r="N77" s="73"/>
      <c r="O77" s="74">
        <f t="shared" si="12"/>
        <v>0</v>
      </c>
      <c r="P77" s="73"/>
      <c r="Q77" s="113">
        <f t="shared" ref="Q77:Q86" si="23">IF($D77="",0,$D77*P77)</f>
        <v>0</v>
      </c>
      <c r="R77" s="73"/>
      <c r="S77" s="113">
        <f t="shared" si="3"/>
        <v>0</v>
      </c>
      <c r="T77" s="73"/>
      <c r="U77" s="74">
        <f t="shared" ref="U77:U86" si="24">IF($D77="",0,$D77*T77)</f>
        <v>0</v>
      </c>
      <c r="V77" s="73"/>
      <c r="W77" s="113">
        <f t="shared" si="13"/>
        <v>0</v>
      </c>
      <c r="X77" s="101"/>
      <c r="Y77" s="113">
        <f t="shared" si="14"/>
        <v>0</v>
      </c>
      <c r="Z77" s="73"/>
      <c r="AA77" s="74">
        <v>0</v>
      </c>
      <c r="AB77" s="73"/>
      <c r="AC77" s="74">
        <f t="shared" si="22"/>
        <v>0</v>
      </c>
      <c r="AD77" s="73"/>
      <c r="AE77" s="74">
        <f t="shared" si="7"/>
        <v>0</v>
      </c>
      <c r="AF77" s="73"/>
      <c r="AG77" s="74">
        <f t="shared" si="15"/>
        <v>0</v>
      </c>
      <c r="AH77" s="82">
        <f t="shared" si="8"/>
        <v>0</v>
      </c>
      <c r="AI77" s="74"/>
      <c r="AJ77" s="147">
        <f t="shared" si="16"/>
        <v>0</v>
      </c>
      <c r="AK77" s="141"/>
    </row>
    <row r="78" spans="1:37" ht="15" customHeight="1" x14ac:dyDescent="0.2">
      <c r="A78" s="84" t="s">
        <v>292</v>
      </c>
      <c r="B78" t="s">
        <v>65</v>
      </c>
      <c r="C78" s="4" t="s">
        <v>9</v>
      </c>
      <c r="D78" s="19">
        <v>35</v>
      </c>
      <c r="E78" s="20">
        <f t="shared" si="9"/>
        <v>0</v>
      </c>
      <c r="F78" s="73"/>
      <c r="G78" s="74">
        <f t="shared" si="17"/>
        <v>0</v>
      </c>
      <c r="H78" s="73"/>
      <c r="I78" s="74">
        <f t="shared" si="1"/>
        <v>0</v>
      </c>
      <c r="J78" s="73"/>
      <c r="K78" s="113">
        <f t="shared" si="10"/>
        <v>0</v>
      </c>
      <c r="L78" s="73"/>
      <c r="M78" s="113">
        <f t="shared" si="11"/>
        <v>0</v>
      </c>
      <c r="N78" s="73"/>
      <c r="O78" s="74">
        <f t="shared" si="12"/>
        <v>0</v>
      </c>
      <c r="P78" s="73"/>
      <c r="Q78" s="113">
        <f t="shared" si="23"/>
        <v>0</v>
      </c>
      <c r="R78" s="73"/>
      <c r="S78" s="113">
        <f t="shared" si="3"/>
        <v>0</v>
      </c>
      <c r="T78" s="73"/>
      <c r="U78" s="74">
        <f t="shared" si="24"/>
        <v>0</v>
      </c>
      <c r="V78" s="73"/>
      <c r="W78" s="113">
        <f t="shared" si="13"/>
        <v>0</v>
      </c>
      <c r="X78" s="101"/>
      <c r="Y78" s="113">
        <f t="shared" si="14"/>
        <v>0</v>
      </c>
      <c r="Z78" s="73"/>
      <c r="AA78" s="74">
        <v>0</v>
      </c>
      <c r="AB78" s="73"/>
      <c r="AC78" s="74">
        <f t="shared" si="22"/>
        <v>0</v>
      </c>
      <c r="AD78" s="73"/>
      <c r="AE78" s="74">
        <f t="shared" si="7"/>
        <v>0</v>
      </c>
      <c r="AF78" s="73"/>
      <c r="AG78" s="74">
        <f t="shared" si="15"/>
        <v>0</v>
      </c>
      <c r="AH78" s="82">
        <f t="shared" si="8"/>
        <v>0</v>
      </c>
      <c r="AI78" s="74"/>
      <c r="AJ78" s="147">
        <f t="shared" si="16"/>
        <v>0</v>
      </c>
      <c r="AK78" s="141"/>
    </row>
    <row r="79" spans="1:37" ht="15" customHeight="1" x14ac:dyDescent="0.2">
      <c r="A79" s="84" t="s">
        <v>293</v>
      </c>
      <c r="B79" s="14" t="s">
        <v>65</v>
      </c>
      <c r="C79" s="18" t="s">
        <v>5</v>
      </c>
      <c r="D79" s="19">
        <v>118</v>
      </c>
      <c r="E79" s="20">
        <f t="shared" si="9"/>
        <v>7</v>
      </c>
      <c r="F79" s="73"/>
      <c r="G79" s="74">
        <f t="shared" si="17"/>
        <v>0</v>
      </c>
      <c r="H79" s="73"/>
      <c r="I79" s="74">
        <f t="shared" ref="I79:I86" si="25">IF(D79="",0,D79*H79)</f>
        <v>0</v>
      </c>
      <c r="J79" s="73"/>
      <c r="K79" s="113">
        <f t="shared" si="10"/>
        <v>0</v>
      </c>
      <c r="L79" s="73"/>
      <c r="M79" s="113">
        <f t="shared" si="11"/>
        <v>0</v>
      </c>
      <c r="N79" s="73"/>
      <c r="O79" s="74">
        <f t="shared" si="12"/>
        <v>0</v>
      </c>
      <c r="P79" s="73"/>
      <c r="Q79" s="113">
        <f t="shared" si="23"/>
        <v>0</v>
      </c>
      <c r="R79" s="73"/>
      <c r="S79" s="113">
        <f t="shared" ref="S79:S86" si="26">IF($D79="",0,$D79*R79)</f>
        <v>0</v>
      </c>
      <c r="T79" s="73"/>
      <c r="U79" s="74">
        <f t="shared" si="24"/>
        <v>0</v>
      </c>
      <c r="V79" s="73"/>
      <c r="W79" s="113">
        <f>IF($D79="",0,$D79*V79)</f>
        <v>0</v>
      </c>
      <c r="X79" s="101">
        <v>7</v>
      </c>
      <c r="Y79" s="113">
        <f>IF($D79="",0,$D79*X79)</f>
        <v>826</v>
      </c>
      <c r="Z79" s="73"/>
      <c r="AA79" s="74">
        <f>IF(D79="",0,D79*Z79)</f>
        <v>0</v>
      </c>
      <c r="AB79" s="73"/>
      <c r="AC79" s="74">
        <f t="shared" si="22"/>
        <v>0</v>
      </c>
      <c r="AD79" s="73"/>
      <c r="AE79" s="74">
        <f t="shared" ref="AE79:AE86" si="27">IF(D79="",0,D79*AD79)</f>
        <v>0</v>
      </c>
      <c r="AF79" s="73"/>
      <c r="AG79" s="74">
        <f t="shared" si="15"/>
        <v>0</v>
      </c>
      <c r="AH79" s="82">
        <f t="shared" ref="AH79:AH86" si="28">IF(D79="",0,D79*E79)</f>
        <v>826</v>
      </c>
      <c r="AI79" s="74"/>
      <c r="AJ79" s="147">
        <f t="shared" si="16"/>
        <v>826</v>
      </c>
      <c r="AK79" s="141"/>
    </row>
    <row r="80" spans="1:37" ht="15" customHeight="1" x14ac:dyDescent="0.2">
      <c r="A80" s="84" t="s">
        <v>300</v>
      </c>
      <c r="B80" s="14" t="s">
        <v>65</v>
      </c>
      <c r="C80" s="18" t="s">
        <v>6</v>
      </c>
      <c r="D80" s="19">
        <v>100</v>
      </c>
      <c r="E80" s="20">
        <f t="shared" ref="E80:E87" si="29">SUM(F80++H80+J80+L80+N80+P80+R80+T80+V80+X80+Z80+AB80+AD80+AF80)</f>
        <v>0</v>
      </c>
      <c r="F80" s="73"/>
      <c r="G80" s="74">
        <f t="shared" si="17"/>
        <v>0</v>
      </c>
      <c r="H80" s="73"/>
      <c r="I80" s="74">
        <f t="shared" si="25"/>
        <v>0</v>
      </c>
      <c r="J80" s="174"/>
      <c r="K80" s="113">
        <f t="shared" ref="K80:K86" si="30">IF($D80="",0,$D80*J80)</f>
        <v>0</v>
      </c>
      <c r="L80" s="73"/>
      <c r="M80" s="113">
        <f t="shared" ref="M80:M86" si="31">IF($D80="",0,$D80*L80)</f>
        <v>0</v>
      </c>
      <c r="N80" s="73"/>
      <c r="O80" s="74">
        <f t="shared" ref="O80:O86" si="32">IF($D80="",0,$D80*N80)</f>
        <v>0</v>
      </c>
      <c r="P80" s="174"/>
      <c r="Q80" s="113">
        <f t="shared" si="23"/>
        <v>0</v>
      </c>
      <c r="R80" s="73"/>
      <c r="S80" s="113">
        <f t="shared" si="26"/>
        <v>0</v>
      </c>
      <c r="T80" s="73"/>
      <c r="U80" s="74">
        <f t="shared" si="24"/>
        <v>0</v>
      </c>
      <c r="V80" s="174"/>
      <c r="W80" s="113">
        <f t="shared" ref="W80:W86" si="33">IF($D80="",0,$D80*V80)</f>
        <v>0</v>
      </c>
      <c r="X80" s="101"/>
      <c r="Y80" s="113">
        <f t="shared" ref="Y80:Y86" si="34">IF($D80="",0,$D80*X80)</f>
        <v>0</v>
      </c>
      <c r="Z80" s="73"/>
      <c r="AA80" s="74">
        <f t="shared" ref="AA80:AA86" si="35">IF(D80="",0,D80*Z80)</f>
        <v>0</v>
      </c>
      <c r="AB80" s="73"/>
      <c r="AC80" s="74">
        <f t="shared" si="22"/>
        <v>0</v>
      </c>
      <c r="AD80" s="73"/>
      <c r="AE80" s="74">
        <f t="shared" si="27"/>
        <v>0</v>
      </c>
      <c r="AF80" s="73"/>
      <c r="AG80" s="74">
        <f t="shared" ref="AG80:AG87" si="36">IF(D80="",0,D80*AF80)</f>
        <v>0</v>
      </c>
      <c r="AH80" s="82">
        <f t="shared" si="28"/>
        <v>0</v>
      </c>
      <c r="AI80" s="74"/>
      <c r="AJ80" s="147">
        <f t="shared" ref="AJ80:AJ87" si="37">SUM(AH80+AI80)</f>
        <v>0</v>
      </c>
      <c r="AK80" s="141"/>
    </row>
    <row r="81" spans="1:37" ht="15" customHeight="1" x14ac:dyDescent="0.2">
      <c r="A81" s="84" t="s">
        <v>302</v>
      </c>
      <c r="B81" s="14" t="s">
        <v>65</v>
      </c>
      <c r="C81" s="18" t="s">
        <v>9</v>
      </c>
      <c r="D81" s="19">
        <v>35</v>
      </c>
      <c r="E81" s="20">
        <f t="shared" si="29"/>
        <v>0</v>
      </c>
      <c r="F81" s="73"/>
      <c r="G81" s="74">
        <f t="shared" ref="G81:G86" si="38">IF(D81="",0,D81*F81)</f>
        <v>0</v>
      </c>
      <c r="H81" s="73"/>
      <c r="I81" s="74">
        <f t="shared" si="25"/>
        <v>0</v>
      </c>
      <c r="J81" s="174"/>
      <c r="K81" s="113">
        <f t="shared" si="30"/>
        <v>0</v>
      </c>
      <c r="L81" s="73"/>
      <c r="M81" s="113">
        <f t="shared" si="31"/>
        <v>0</v>
      </c>
      <c r="N81" s="73"/>
      <c r="O81" s="74">
        <f t="shared" si="32"/>
        <v>0</v>
      </c>
      <c r="P81" s="174"/>
      <c r="Q81" s="113">
        <f t="shared" si="23"/>
        <v>0</v>
      </c>
      <c r="R81" s="73"/>
      <c r="S81" s="113">
        <f t="shared" si="26"/>
        <v>0</v>
      </c>
      <c r="T81" s="73"/>
      <c r="U81" s="74">
        <f t="shared" si="24"/>
        <v>0</v>
      </c>
      <c r="V81" s="174"/>
      <c r="W81" s="113">
        <f t="shared" si="33"/>
        <v>0</v>
      </c>
      <c r="X81" s="101"/>
      <c r="Y81" s="113">
        <f t="shared" si="34"/>
        <v>0</v>
      </c>
      <c r="Z81" s="73"/>
      <c r="AA81" s="74">
        <f t="shared" si="35"/>
        <v>0</v>
      </c>
      <c r="AB81" s="73"/>
      <c r="AC81" s="74">
        <f t="shared" si="22"/>
        <v>0</v>
      </c>
      <c r="AD81" s="73"/>
      <c r="AE81" s="74">
        <f t="shared" si="27"/>
        <v>0</v>
      </c>
      <c r="AF81" s="73"/>
      <c r="AG81" s="74">
        <f t="shared" si="36"/>
        <v>0</v>
      </c>
      <c r="AH81" s="82">
        <f t="shared" si="28"/>
        <v>0</v>
      </c>
      <c r="AI81" s="74"/>
      <c r="AJ81" s="147">
        <f t="shared" si="37"/>
        <v>0</v>
      </c>
      <c r="AK81" s="141"/>
    </row>
    <row r="82" spans="1:37" ht="15" customHeight="1" x14ac:dyDescent="0.2">
      <c r="A82" s="84" t="s">
        <v>321</v>
      </c>
      <c r="B82" s="14" t="s">
        <v>65</v>
      </c>
      <c r="C82" s="18" t="s">
        <v>9</v>
      </c>
      <c r="D82" s="19">
        <v>35</v>
      </c>
      <c r="E82" s="20">
        <f t="shared" si="29"/>
        <v>2.75</v>
      </c>
      <c r="F82" s="73"/>
      <c r="G82" s="74">
        <f t="shared" si="38"/>
        <v>0</v>
      </c>
      <c r="H82" s="73"/>
      <c r="I82" s="74">
        <f t="shared" si="25"/>
        <v>0</v>
      </c>
      <c r="J82" s="174"/>
      <c r="K82" s="113">
        <f t="shared" si="30"/>
        <v>0</v>
      </c>
      <c r="L82" s="73"/>
      <c r="M82" s="113">
        <f t="shared" si="31"/>
        <v>0</v>
      </c>
      <c r="N82" s="73"/>
      <c r="O82" s="74">
        <f t="shared" si="32"/>
        <v>0</v>
      </c>
      <c r="P82" s="174"/>
      <c r="Q82" s="113">
        <f t="shared" si="23"/>
        <v>0</v>
      </c>
      <c r="R82" s="73"/>
      <c r="S82" s="113">
        <f t="shared" si="26"/>
        <v>0</v>
      </c>
      <c r="T82" s="73"/>
      <c r="U82" s="74">
        <f t="shared" si="24"/>
        <v>0</v>
      </c>
      <c r="V82" s="174"/>
      <c r="W82" s="113">
        <f t="shared" si="33"/>
        <v>0</v>
      </c>
      <c r="X82" s="101">
        <v>2.75</v>
      </c>
      <c r="Y82" s="113">
        <f>IF($D82="",0,$D82*X82)</f>
        <v>96.25</v>
      </c>
      <c r="Z82" s="73"/>
      <c r="AA82" s="74">
        <f t="shared" si="35"/>
        <v>0</v>
      </c>
      <c r="AB82" s="73"/>
      <c r="AC82" s="74">
        <f t="shared" si="22"/>
        <v>0</v>
      </c>
      <c r="AD82" s="73"/>
      <c r="AE82" s="74">
        <f t="shared" si="27"/>
        <v>0</v>
      </c>
      <c r="AF82" s="73"/>
      <c r="AG82" s="74">
        <f t="shared" si="36"/>
        <v>0</v>
      </c>
      <c r="AH82" s="82">
        <f t="shared" si="28"/>
        <v>96.25</v>
      </c>
      <c r="AI82" s="74"/>
      <c r="AJ82" s="147">
        <f t="shared" si="37"/>
        <v>96.25</v>
      </c>
      <c r="AK82" s="141"/>
    </row>
    <row r="83" spans="1:37" ht="15" customHeight="1" x14ac:dyDescent="0.2">
      <c r="A83" s="84" t="s">
        <v>301</v>
      </c>
      <c r="B83" s="14" t="s">
        <v>65</v>
      </c>
      <c r="C83" s="18" t="s">
        <v>7</v>
      </c>
      <c r="D83" s="19">
        <v>75</v>
      </c>
      <c r="E83" s="20">
        <f t="shared" si="29"/>
        <v>0</v>
      </c>
      <c r="F83" s="73"/>
      <c r="G83" s="74">
        <f t="shared" si="38"/>
        <v>0</v>
      </c>
      <c r="H83" s="73"/>
      <c r="I83" s="74">
        <f t="shared" si="25"/>
        <v>0</v>
      </c>
      <c r="J83" s="174"/>
      <c r="K83" s="113">
        <f t="shared" si="30"/>
        <v>0</v>
      </c>
      <c r="L83" s="73"/>
      <c r="M83" s="113">
        <f t="shared" si="31"/>
        <v>0</v>
      </c>
      <c r="N83" s="73"/>
      <c r="O83" s="74">
        <f t="shared" si="32"/>
        <v>0</v>
      </c>
      <c r="P83" s="174"/>
      <c r="Q83" s="113">
        <f t="shared" si="23"/>
        <v>0</v>
      </c>
      <c r="R83" s="73"/>
      <c r="S83" s="113">
        <f t="shared" si="26"/>
        <v>0</v>
      </c>
      <c r="T83" s="73"/>
      <c r="U83" s="74">
        <f t="shared" si="24"/>
        <v>0</v>
      </c>
      <c r="V83" s="174"/>
      <c r="W83" s="113">
        <f t="shared" si="33"/>
        <v>0</v>
      </c>
      <c r="X83" s="101"/>
      <c r="Y83" s="113">
        <f t="shared" si="34"/>
        <v>0</v>
      </c>
      <c r="Z83" s="73"/>
      <c r="AA83" s="74">
        <f t="shared" si="35"/>
        <v>0</v>
      </c>
      <c r="AB83" s="73"/>
      <c r="AC83" s="74">
        <f t="shared" si="22"/>
        <v>0</v>
      </c>
      <c r="AD83" s="73"/>
      <c r="AE83" s="74">
        <f t="shared" si="27"/>
        <v>0</v>
      </c>
      <c r="AF83" s="73"/>
      <c r="AG83" s="74">
        <f t="shared" si="36"/>
        <v>0</v>
      </c>
      <c r="AH83" s="82">
        <f t="shared" si="28"/>
        <v>0</v>
      </c>
      <c r="AI83" s="74"/>
      <c r="AJ83" s="147">
        <f t="shared" si="37"/>
        <v>0</v>
      </c>
      <c r="AK83" s="141"/>
    </row>
    <row r="84" spans="1:37" s="14" customFormat="1" ht="15" customHeight="1" x14ac:dyDescent="0.2">
      <c r="A84" s="90" t="s">
        <v>303</v>
      </c>
      <c r="B84" s="14" t="s">
        <v>65</v>
      </c>
      <c r="C84" s="18" t="s">
        <v>8</v>
      </c>
      <c r="D84" s="170">
        <v>60</v>
      </c>
      <c r="E84" s="20">
        <f t="shared" si="29"/>
        <v>0</v>
      </c>
      <c r="F84" s="101"/>
      <c r="G84" s="74">
        <f t="shared" si="38"/>
        <v>0</v>
      </c>
      <c r="H84" s="101"/>
      <c r="I84" s="154">
        <f t="shared" si="25"/>
        <v>0</v>
      </c>
      <c r="J84" s="181"/>
      <c r="K84" s="156">
        <f t="shared" si="30"/>
        <v>0</v>
      </c>
      <c r="L84" s="101"/>
      <c r="M84" s="156">
        <f t="shared" si="31"/>
        <v>0</v>
      </c>
      <c r="N84" s="101"/>
      <c r="O84" s="154">
        <f t="shared" si="32"/>
        <v>0</v>
      </c>
      <c r="P84" s="181"/>
      <c r="Q84" s="156">
        <f t="shared" si="23"/>
        <v>0</v>
      </c>
      <c r="R84" s="101"/>
      <c r="S84" s="156">
        <f t="shared" si="26"/>
        <v>0</v>
      </c>
      <c r="T84" s="101"/>
      <c r="U84" s="154">
        <f t="shared" si="24"/>
        <v>0</v>
      </c>
      <c r="V84" s="181"/>
      <c r="W84" s="156">
        <f t="shared" si="33"/>
        <v>0</v>
      </c>
      <c r="X84" s="101"/>
      <c r="Y84" s="156">
        <f t="shared" si="34"/>
        <v>0</v>
      </c>
      <c r="Z84" s="101"/>
      <c r="AA84" s="154">
        <f t="shared" si="35"/>
        <v>0</v>
      </c>
      <c r="AB84" s="101"/>
      <c r="AC84" s="154">
        <f t="shared" si="22"/>
        <v>0</v>
      </c>
      <c r="AD84" s="101"/>
      <c r="AE84" s="154">
        <f t="shared" si="27"/>
        <v>0</v>
      </c>
      <c r="AF84" s="101"/>
      <c r="AG84" s="154">
        <f t="shared" si="36"/>
        <v>0</v>
      </c>
      <c r="AH84" s="158">
        <f t="shared" si="28"/>
        <v>0</v>
      </c>
      <c r="AI84" s="154"/>
      <c r="AJ84" s="147">
        <f t="shared" si="37"/>
        <v>0</v>
      </c>
      <c r="AK84" s="182"/>
    </row>
    <row r="85" spans="1:37" s="14" customFormat="1" ht="15" customHeight="1" x14ac:dyDescent="0.2">
      <c r="A85" s="90" t="s">
        <v>310</v>
      </c>
      <c r="B85" s="14" t="s">
        <v>65</v>
      </c>
      <c r="C85" s="18" t="s">
        <v>5</v>
      </c>
      <c r="D85" s="170">
        <v>118</v>
      </c>
      <c r="E85" s="20">
        <f t="shared" si="29"/>
        <v>0</v>
      </c>
      <c r="F85" s="101"/>
      <c r="G85" s="113">
        <f t="shared" si="38"/>
        <v>0</v>
      </c>
      <c r="H85" s="101"/>
      <c r="I85" s="154">
        <f t="shared" si="25"/>
        <v>0</v>
      </c>
      <c r="J85" s="181"/>
      <c r="K85" s="156">
        <f t="shared" si="30"/>
        <v>0</v>
      </c>
      <c r="L85" s="101"/>
      <c r="M85" s="156">
        <f t="shared" si="31"/>
        <v>0</v>
      </c>
      <c r="N85" s="101"/>
      <c r="O85" s="154">
        <f t="shared" si="32"/>
        <v>0</v>
      </c>
      <c r="P85" s="181"/>
      <c r="Q85" s="156">
        <f t="shared" si="23"/>
        <v>0</v>
      </c>
      <c r="R85" s="101"/>
      <c r="S85" s="156">
        <f t="shared" si="26"/>
        <v>0</v>
      </c>
      <c r="T85" s="101"/>
      <c r="U85" s="154">
        <f t="shared" si="24"/>
        <v>0</v>
      </c>
      <c r="V85" s="181"/>
      <c r="W85" s="156">
        <f t="shared" si="33"/>
        <v>0</v>
      </c>
      <c r="X85" s="101"/>
      <c r="Y85" s="156">
        <f t="shared" si="34"/>
        <v>0</v>
      </c>
      <c r="Z85" s="101"/>
      <c r="AA85" s="154">
        <f t="shared" si="35"/>
        <v>0</v>
      </c>
      <c r="AB85" s="101"/>
      <c r="AC85" s="154">
        <f t="shared" si="22"/>
        <v>0</v>
      </c>
      <c r="AD85" s="101"/>
      <c r="AE85" s="154">
        <f t="shared" si="27"/>
        <v>0</v>
      </c>
      <c r="AF85" s="181"/>
      <c r="AG85" s="154">
        <f t="shared" si="36"/>
        <v>0</v>
      </c>
      <c r="AH85" s="158">
        <f t="shared" si="28"/>
        <v>0</v>
      </c>
      <c r="AI85" s="154"/>
      <c r="AJ85" s="147">
        <f t="shared" si="37"/>
        <v>0</v>
      </c>
      <c r="AK85" s="182"/>
    </row>
    <row r="86" spans="1:37" s="14" customFormat="1" ht="15" customHeight="1" x14ac:dyDescent="0.2">
      <c r="A86" s="90" t="s">
        <v>331</v>
      </c>
      <c r="B86" s="14" t="s">
        <v>65</v>
      </c>
      <c r="C86" s="18" t="s">
        <v>7</v>
      </c>
      <c r="D86" s="170">
        <v>75</v>
      </c>
      <c r="E86" s="20">
        <f t="shared" si="29"/>
        <v>6</v>
      </c>
      <c r="F86" s="101"/>
      <c r="G86" s="113">
        <f t="shared" si="38"/>
        <v>0</v>
      </c>
      <c r="H86" s="101"/>
      <c r="I86" s="154">
        <f t="shared" si="25"/>
        <v>0</v>
      </c>
      <c r="J86" s="181"/>
      <c r="K86" s="156">
        <f t="shared" si="30"/>
        <v>0</v>
      </c>
      <c r="L86" s="101"/>
      <c r="M86" s="156">
        <f t="shared" si="31"/>
        <v>0</v>
      </c>
      <c r="N86" s="101"/>
      <c r="O86" s="154">
        <f t="shared" si="32"/>
        <v>0</v>
      </c>
      <c r="P86" s="181"/>
      <c r="Q86" s="156">
        <f t="shared" si="23"/>
        <v>0</v>
      </c>
      <c r="R86" s="101"/>
      <c r="S86" s="156">
        <f t="shared" si="26"/>
        <v>0</v>
      </c>
      <c r="T86" s="101">
        <v>6</v>
      </c>
      <c r="U86" s="154">
        <f t="shared" si="24"/>
        <v>450</v>
      </c>
      <c r="V86" s="181"/>
      <c r="W86" s="156">
        <f t="shared" si="33"/>
        <v>0</v>
      </c>
      <c r="X86" s="101"/>
      <c r="Y86" s="156">
        <f t="shared" si="34"/>
        <v>0</v>
      </c>
      <c r="Z86" s="101"/>
      <c r="AA86" s="154">
        <f t="shared" si="35"/>
        <v>0</v>
      </c>
      <c r="AB86" s="101"/>
      <c r="AC86" s="154">
        <f t="shared" si="22"/>
        <v>0</v>
      </c>
      <c r="AD86" s="101"/>
      <c r="AE86" s="154">
        <f t="shared" si="27"/>
        <v>0</v>
      </c>
      <c r="AF86" s="181"/>
      <c r="AG86" s="154">
        <f t="shared" si="36"/>
        <v>0</v>
      </c>
      <c r="AH86" s="158">
        <f t="shared" si="28"/>
        <v>450</v>
      </c>
      <c r="AI86" s="154"/>
      <c r="AJ86" s="147">
        <f t="shared" si="37"/>
        <v>450</v>
      </c>
      <c r="AK86" s="182"/>
    </row>
    <row r="87" spans="1:37" s="62" customFormat="1" ht="15" customHeight="1" x14ac:dyDescent="0.2">
      <c r="A87" s="85"/>
      <c r="C87" s="63" t="s">
        <v>154</v>
      </c>
      <c r="D87" s="57"/>
      <c r="E87" s="20">
        <f t="shared" si="29"/>
        <v>147</v>
      </c>
      <c r="F87" s="144">
        <f>SUM(F13:F85)</f>
        <v>6.75</v>
      </c>
      <c r="G87" s="143"/>
      <c r="H87" s="75">
        <f>SUM(H13:H85)</f>
        <v>0</v>
      </c>
      <c r="I87" s="76"/>
      <c r="J87" s="94">
        <f>SUM(J13:J85)</f>
        <v>0</v>
      </c>
      <c r="K87" s="94"/>
      <c r="L87" s="194">
        <f>SUM(L13:L85)</f>
        <v>0</v>
      </c>
      <c r="M87" s="94"/>
      <c r="N87" s="75">
        <f>SUM(N13:N85)</f>
        <v>5</v>
      </c>
      <c r="O87" s="76"/>
      <c r="P87" s="94">
        <f>SUM(P13:P85)</f>
        <v>0</v>
      </c>
      <c r="Q87" s="94"/>
      <c r="R87" s="194">
        <f>SUM(R13:R85)</f>
        <v>36.75</v>
      </c>
      <c r="S87" s="94"/>
      <c r="T87" s="75">
        <f>SUM(T13:T86)</f>
        <v>6</v>
      </c>
      <c r="U87" s="76"/>
      <c r="V87" s="94">
        <f>SUM(V13:V85)</f>
        <v>0</v>
      </c>
      <c r="W87" s="94"/>
      <c r="X87" s="194">
        <f>SUM(X13:X85)</f>
        <v>92.5</v>
      </c>
      <c r="Y87" s="94"/>
      <c r="Z87" s="75">
        <f>SUM(Z13:Z85)</f>
        <v>0</v>
      </c>
      <c r="AA87" s="76"/>
      <c r="AB87" s="75">
        <f>SUM(AB13:AB85)</f>
        <v>0</v>
      </c>
      <c r="AC87" s="76"/>
      <c r="AD87" s="75">
        <f>SUM(AD13:AD85)</f>
        <v>0</v>
      </c>
      <c r="AE87" s="76"/>
      <c r="AF87" s="194">
        <f>SUM(AF13:AF85)</f>
        <v>0</v>
      </c>
      <c r="AG87" s="76">
        <f t="shared" si="36"/>
        <v>0</v>
      </c>
      <c r="AH87" s="76"/>
      <c r="AI87" s="140"/>
      <c r="AJ87" s="148">
        <f t="shared" si="37"/>
        <v>0</v>
      </c>
      <c r="AK87" s="142"/>
    </row>
    <row r="88" spans="1:37" ht="4.5" customHeight="1" x14ac:dyDescent="0.2">
      <c r="A88" s="86"/>
      <c r="B88" s="40"/>
      <c r="C88" s="68"/>
      <c r="D88" s="69"/>
      <c r="E88" s="69"/>
      <c r="F88" s="69"/>
      <c r="G88" s="69"/>
      <c r="H88" s="77"/>
      <c r="I88" s="78"/>
      <c r="J88" s="69"/>
      <c r="K88" s="69"/>
      <c r="L88" s="69"/>
      <c r="M88" s="69"/>
      <c r="N88" s="77"/>
      <c r="O88" s="78"/>
      <c r="P88" s="69"/>
      <c r="Q88" s="69"/>
      <c r="R88" s="69"/>
      <c r="S88" s="69"/>
      <c r="T88" s="77"/>
      <c r="U88" s="78"/>
      <c r="V88" s="69"/>
      <c r="W88" s="69"/>
      <c r="X88" s="69"/>
      <c r="Y88" s="69"/>
      <c r="Z88" s="77"/>
      <c r="AA88" s="78"/>
      <c r="AB88" s="77"/>
      <c r="AC88" s="78"/>
      <c r="AD88" s="77"/>
      <c r="AE88" s="78"/>
      <c r="AF88" s="69"/>
      <c r="AG88" s="69"/>
      <c r="AH88" s="69"/>
      <c r="AI88" s="69"/>
      <c r="AJ88" s="78"/>
    </row>
    <row r="89" spans="1:37" ht="15" customHeight="1" x14ac:dyDescent="0.2">
      <c r="A89" s="65"/>
      <c r="B89" s="65"/>
      <c r="C89" s="66" t="s">
        <v>155</v>
      </c>
      <c r="D89" s="67"/>
      <c r="E89" s="19"/>
      <c r="F89" s="145"/>
      <c r="G89" s="146">
        <f ca="1">SUM(G13:G88)</f>
        <v>935</v>
      </c>
      <c r="H89" s="79"/>
      <c r="I89" s="80">
        <f ca="1">SUM(I13:I88)</f>
        <v>0</v>
      </c>
      <c r="J89" s="95"/>
      <c r="K89" s="95">
        <f ca="1">SUM(K12:K88)</f>
        <v>0</v>
      </c>
      <c r="L89" s="95"/>
      <c r="M89" s="95">
        <f ca="1">SUM(M12:M88)</f>
        <v>0</v>
      </c>
      <c r="N89" s="79"/>
      <c r="O89" s="80">
        <f ca="1">SUM(O13:O88)</f>
        <v>540</v>
      </c>
      <c r="P89" s="95"/>
      <c r="Q89" s="95">
        <f ca="1">SUM(Q12:Q88)</f>
        <v>0</v>
      </c>
      <c r="R89" s="95"/>
      <c r="S89" s="95">
        <f ca="1">SUM(S12:S88)</f>
        <v>3405</v>
      </c>
      <c r="T89" s="79"/>
      <c r="U89" s="80">
        <f ca="1">SUM(U13:U88)</f>
        <v>450</v>
      </c>
      <c r="V89" s="95"/>
      <c r="W89" s="95">
        <f ca="1">SUM(W12:W88)</f>
        <v>0</v>
      </c>
      <c r="X89" s="95"/>
      <c r="Y89" s="95">
        <f ca="1">SUM(Y12:Y88)</f>
        <v>9484</v>
      </c>
      <c r="Z89" s="79"/>
      <c r="AA89" s="80">
        <f ca="1">SUM(AA13:AA88)</f>
        <v>0</v>
      </c>
      <c r="AB89" s="79"/>
      <c r="AC89" s="80">
        <f ca="1">SUM(AC13:AC88)</f>
        <v>0</v>
      </c>
      <c r="AD89" s="79"/>
      <c r="AE89" s="80">
        <f ca="1">SUM(AE13:AE88)</f>
        <v>0</v>
      </c>
      <c r="AF89" s="95"/>
      <c r="AG89" s="146">
        <f ca="1">SUM(AG13:AG88)</f>
        <v>0</v>
      </c>
      <c r="AH89" s="80">
        <f ca="1">SUM(G89+I89+K89+M89+O89+Q89+S89+U89+W89+Y89+AA89+AC89+AE89+AG89)</f>
        <v>14814</v>
      </c>
      <c r="AI89" s="137"/>
      <c r="AJ89" s="149"/>
    </row>
    <row r="90" spans="1:37" x14ac:dyDescent="0.2">
      <c r="C90" s="41" t="s">
        <v>24</v>
      </c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2">
        <f ca="1">SUM(AH13:AH86)</f>
        <v>14814</v>
      </c>
      <c r="AI90" s="3">
        <f>SUBTOTAL(9,AI13:AI88)</f>
        <v>0</v>
      </c>
      <c r="AJ90" s="136">
        <f ca="1">SUM(AH90+AI90)</f>
        <v>14814</v>
      </c>
    </row>
    <row r="91" spans="1:37" x14ac:dyDescent="0.2">
      <c r="C91" s="56"/>
      <c r="H91" s="56"/>
      <c r="I91" s="56"/>
      <c r="J91" s="56"/>
      <c r="K91" s="56"/>
      <c r="L91" s="56"/>
      <c r="M91" s="56"/>
      <c r="N91" s="56"/>
      <c r="O91" s="56"/>
      <c r="P91" s="56"/>
      <c r="Q91" s="56"/>
      <c r="R91" s="56"/>
      <c r="S91" s="56"/>
      <c r="T91" s="56"/>
      <c r="U91" s="56"/>
      <c r="V91" s="56"/>
      <c r="W91" s="56"/>
      <c r="X91" s="56"/>
      <c r="Y91" s="56"/>
      <c r="Z91" s="56"/>
      <c r="AA91" s="56"/>
      <c r="AB91" s="56"/>
      <c r="AC91" s="56"/>
      <c r="AD91" s="56"/>
      <c r="AE91" s="56"/>
      <c r="AF91" s="56"/>
      <c r="AG91" s="56"/>
    </row>
    <row r="92" spans="1:37" x14ac:dyDescent="0.2">
      <c r="A92" s="103"/>
      <c r="AH92" s="19"/>
    </row>
    <row r="101" spans="34:35" x14ac:dyDescent="0.2">
      <c r="AH101" s="21">
        <f>SUM(AH99-AH98)</f>
        <v>0</v>
      </c>
      <c r="AI101">
        <f>SUM(AI99-AI98)</f>
        <v>0</v>
      </c>
    </row>
  </sheetData>
  <autoFilter ref="A12:AH89"/>
  <mergeCells count="16">
    <mergeCell ref="Z10:AA10"/>
    <mergeCell ref="AB10:AC10"/>
    <mergeCell ref="AD10:AE10"/>
    <mergeCell ref="AF10:AG10"/>
    <mergeCell ref="N10:O10"/>
    <mergeCell ref="P10:Q10"/>
    <mergeCell ref="R10:S10"/>
    <mergeCell ref="T10:U10"/>
    <mergeCell ref="V10:W10"/>
    <mergeCell ref="X10:Y10"/>
    <mergeCell ref="L10:M10"/>
    <mergeCell ref="B6:D6"/>
    <mergeCell ref="B8:D8"/>
    <mergeCell ref="F10:G10"/>
    <mergeCell ref="H10:I10"/>
    <mergeCell ref="J10:K10"/>
  </mergeCells>
  <dataValidations count="3">
    <dataValidation type="list" allowBlank="1" showInputMessage="1" showErrorMessage="1" sqref="C12">
      <formula1>Kategorie</formula1>
    </dataValidation>
    <dataValidation type="list" allowBlank="1" showInputMessage="1" showErrorMessage="1" sqref="D12">
      <formula1>Jahr</formula1>
    </dataValidation>
    <dataValidation type="list" allowBlank="1" showInputMessage="1" showErrorMessage="1" sqref="A13:A89">
      <formula1>Name</formula1>
    </dataValidation>
  </dataValidations>
  <pageMargins left="0.70866141732283472" right="0.15748031496062992" top="0.51181102362204722" bottom="0.31496062992125984" header="0.19685039370078741" footer="0.15748031496062992"/>
  <pageSetup paperSize="9" scale="38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colBreaks count="1" manualBreakCount="1">
    <brk id="33" max="88" man="1"/>
  </colBreaks>
  <legacyDrawingHF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AK103"/>
  <sheetViews>
    <sheetView view="pageBreakPreview" zoomScale="110" zoomScaleNormal="110" zoomScaleSheetLayoutView="110" workbookViewId="0">
      <pane xSplit="1" topLeftCell="B1" activePane="topRight" state="frozen"/>
      <selection pane="topRight" activeCell="F30" sqref="F30"/>
    </sheetView>
  </sheetViews>
  <sheetFormatPr baseColWidth="10" defaultRowHeight="12.75" x14ac:dyDescent="0.2"/>
  <cols>
    <col min="1" max="1" width="19.7109375" customWidth="1"/>
    <col min="2" max="2" width="9.7109375" customWidth="1"/>
    <col min="3" max="3" width="10" style="4" customWidth="1"/>
    <col min="4" max="33" width="9.7109375" style="21" customWidth="1"/>
    <col min="34" max="34" width="11.85546875" style="21" customWidth="1"/>
    <col min="35" max="35" width="9.7109375" customWidth="1"/>
  </cols>
  <sheetData>
    <row r="1" spans="1:36" x14ac:dyDescent="0.2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</row>
    <row r="2" spans="1:36" s="15" customFormat="1" ht="15" customHeight="1" x14ac:dyDescent="0.25">
      <c r="A2" s="100" t="s">
        <v>282</v>
      </c>
    </row>
    <row r="3" spans="1:36" s="15" customFormat="1" ht="14.25" x14ac:dyDescent="0.2">
      <c r="A3" s="99"/>
    </row>
    <row r="4" spans="1:36" s="15" customFormat="1" ht="15" x14ac:dyDescent="0.25">
      <c r="A4" s="100" t="s">
        <v>158</v>
      </c>
      <c r="B4" s="216" t="str">
        <f>IF(Vertragsdaten!B6="","",Vertragsdaten!B6)</f>
        <v>EP SIEP</v>
      </c>
      <c r="C4" s="216"/>
      <c r="D4" s="216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59"/>
      <c r="AH4" s="59"/>
      <c r="AI4" s="59"/>
    </row>
    <row r="5" spans="1:36" s="15" customFormat="1" ht="8.25" customHeight="1" x14ac:dyDescent="0.25">
      <c r="A5" s="100"/>
      <c r="B5" s="89"/>
      <c r="C5" s="89"/>
      <c r="D5" s="89"/>
    </row>
    <row r="6" spans="1:36" s="15" customFormat="1" ht="15" x14ac:dyDescent="0.25">
      <c r="A6" s="100" t="s">
        <v>159</v>
      </c>
      <c r="B6" s="325" t="str">
        <f>Vertragsdaten!B8</f>
        <v>070017/000025</v>
      </c>
      <c r="C6" s="325"/>
      <c r="D6" s="325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83"/>
      <c r="AI6" s="83"/>
    </row>
    <row r="7" spans="1:36" s="15" customFormat="1" ht="15" customHeight="1" x14ac:dyDescent="0.25">
      <c r="A7" s="100"/>
      <c r="AH7" s="64"/>
      <c r="AI7" s="64"/>
    </row>
    <row r="8" spans="1:36" s="8" customFormat="1" ht="15" x14ac:dyDescent="0.25">
      <c r="A8" s="100" t="s">
        <v>160</v>
      </c>
      <c r="B8" s="328">
        <v>42948</v>
      </c>
      <c r="C8" s="329"/>
      <c r="D8" s="32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83"/>
      <c r="AI8" s="83"/>
    </row>
    <row r="9" spans="1:36" x14ac:dyDescent="0.2">
      <c r="A9" s="65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</row>
    <row r="10" spans="1:36" s="128" customFormat="1" ht="27.75" customHeight="1" x14ac:dyDescent="0.2">
      <c r="A10" s="127"/>
      <c r="F10" s="326" t="s">
        <v>284</v>
      </c>
      <c r="G10" s="330"/>
      <c r="H10" s="326" t="s">
        <v>276</v>
      </c>
      <c r="I10" s="330"/>
      <c r="J10" s="326" t="s">
        <v>277</v>
      </c>
      <c r="K10" s="330"/>
      <c r="L10" s="326" t="s">
        <v>313</v>
      </c>
      <c r="M10" s="330"/>
      <c r="N10" s="326" t="s">
        <v>274</v>
      </c>
      <c r="O10" s="330"/>
      <c r="P10" s="326" t="s">
        <v>279</v>
      </c>
      <c r="Q10" s="330"/>
      <c r="R10" s="326" t="s">
        <v>314</v>
      </c>
      <c r="S10" s="330"/>
      <c r="T10" s="326" t="s">
        <v>275</v>
      </c>
      <c r="U10" s="330"/>
      <c r="V10" s="326" t="s">
        <v>278</v>
      </c>
      <c r="W10" s="330"/>
      <c r="X10" s="326" t="s">
        <v>311</v>
      </c>
      <c r="Y10" s="330"/>
      <c r="Z10" s="326" t="s">
        <v>199</v>
      </c>
      <c r="AA10" s="331"/>
      <c r="AB10" s="326" t="s">
        <v>200</v>
      </c>
      <c r="AC10" s="327"/>
      <c r="AD10" s="326" t="s">
        <v>201</v>
      </c>
      <c r="AE10" s="327"/>
      <c r="AF10" s="332" t="s">
        <v>305</v>
      </c>
      <c r="AG10" s="333"/>
      <c r="AH10" s="131"/>
      <c r="AI10" s="133" t="s">
        <v>280</v>
      </c>
      <c r="AJ10" s="217" t="s">
        <v>281</v>
      </c>
    </row>
    <row r="11" spans="1:36" ht="3.75" hidden="1" customHeight="1" x14ac:dyDescent="0.2">
      <c r="C11" s="4" t="str">
        <f>VLOOKUP(C12,'MA-Liste'!A192:B198,2,FALSE)</f>
        <v>$K:$K</v>
      </c>
      <c r="D11">
        <f>VLOOKUP(D12,Vertragsdaten!A37:B42,2,FALSE)</f>
        <v>2</v>
      </c>
      <c r="E11"/>
      <c r="F11"/>
      <c r="G11"/>
      <c r="H11" s="70"/>
      <c r="I11" s="71"/>
      <c r="J11" s="65"/>
      <c r="K11" s="65"/>
      <c r="L11" s="65"/>
      <c r="M11" s="65"/>
      <c r="N11" s="70"/>
      <c r="O11" s="71"/>
      <c r="P11" s="65"/>
      <c r="Q11" s="65"/>
      <c r="R11" s="65"/>
      <c r="S11" s="65"/>
      <c r="T11" s="70"/>
      <c r="U11" s="71"/>
      <c r="V11" s="65"/>
      <c r="W11" s="65"/>
      <c r="X11" s="65"/>
      <c r="Y11" s="65"/>
      <c r="Z11" s="70"/>
      <c r="AA11" s="71"/>
      <c r="AB11" s="70"/>
      <c r="AC11" s="71"/>
      <c r="AD11" s="70"/>
      <c r="AE11" s="71"/>
      <c r="AF11" s="65"/>
      <c r="AG11" s="65"/>
      <c r="AH11"/>
      <c r="AI11" s="1"/>
      <c r="AJ11" s="134"/>
    </row>
    <row r="12" spans="1:36" s="1" customFormat="1" ht="31.5" customHeight="1" x14ac:dyDescent="0.2">
      <c r="A12" s="44" t="s">
        <v>23</v>
      </c>
      <c r="B12" s="45" t="s">
        <v>18</v>
      </c>
      <c r="C12" s="87" t="str">
        <f>'MA-Liste'!K7</f>
        <v>Kategorie</v>
      </c>
      <c r="D12" s="88" t="s">
        <v>157</v>
      </c>
      <c r="E12" s="60" t="s">
        <v>152</v>
      </c>
      <c r="F12" s="60" t="s">
        <v>22</v>
      </c>
      <c r="G12" s="60" t="s">
        <v>156</v>
      </c>
      <c r="H12" s="72" t="s">
        <v>22</v>
      </c>
      <c r="I12" s="46" t="s">
        <v>156</v>
      </c>
      <c r="J12" s="112" t="s">
        <v>22</v>
      </c>
      <c r="K12" s="112" t="s">
        <v>156</v>
      </c>
      <c r="L12" s="112" t="s">
        <v>22</v>
      </c>
      <c r="M12" s="112" t="s">
        <v>156</v>
      </c>
      <c r="N12" s="72" t="s">
        <v>22</v>
      </c>
      <c r="O12" s="46" t="s">
        <v>156</v>
      </c>
      <c r="P12" s="112" t="s">
        <v>22</v>
      </c>
      <c r="Q12" s="112" t="s">
        <v>156</v>
      </c>
      <c r="R12" s="112" t="s">
        <v>22</v>
      </c>
      <c r="S12" s="112" t="s">
        <v>156</v>
      </c>
      <c r="T12" s="72" t="s">
        <v>22</v>
      </c>
      <c r="U12" s="46" t="s">
        <v>156</v>
      </c>
      <c r="V12" s="112" t="s">
        <v>22</v>
      </c>
      <c r="W12" s="112" t="s">
        <v>156</v>
      </c>
      <c r="X12" s="112" t="s">
        <v>22</v>
      </c>
      <c r="Y12" s="112" t="s">
        <v>156</v>
      </c>
      <c r="Z12" s="81" t="s">
        <v>22</v>
      </c>
      <c r="AA12" s="13" t="s">
        <v>156</v>
      </c>
      <c r="AB12" s="81" t="s">
        <v>22</v>
      </c>
      <c r="AC12" s="13" t="s">
        <v>156</v>
      </c>
      <c r="AD12" s="81" t="s">
        <v>22</v>
      </c>
      <c r="AE12" s="13" t="s">
        <v>156</v>
      </c>
      <c r="AF12" s="183" t="s">
        <v>22</v>
      </c>
      <c r="AG12" s="183" t="s">
        <v>156</v>
      </c>
      <c r="AH12" s="130" t="s">
        <v>153</v>
      </c>
      <c r="AI12" s="132" t="s">
        <v>285</v>
      </c>
      <c r="AJ12" s="135"/>
    </row>
    <row r="13" spans="1:36" ht="15" customHeight="1" x14ac:dyDescent="0.2">
      <c r="A13" s="90" t="s">
        <v>145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65" ca="1" si="0">IF(OR($C13="",$C13=0),"",VLOOKUP($C13,Ansätze,$D$11,FALSE))</f>
        <v>140</v>
      </c>
      <c r="E13" s="20">
        <f>SUM(F13++H13+J13+L13+N13+P13+R13+T13+V13+X13+Z13+AB13+AD13+AF13)</f>
        <v>6</v>
      </c>
      <c r="F13" s="73">
        <v>4.5</v>
      </c>
      <c r="G13" s="74">
        <f ca="1">IF(D13="",0,D13*F13)</f>
        <v>630</v>
      </c>
      <c r="H13" s="73"/>
      <c r="I13" s="74">
        <f t="shared" ref="I13:I78" ca="1" si="1">IF(D13="",0,D13*H13)</f>
        <v>0</v>
      </c>
      <c r="J13" s="73"/>
      <c r="K13" s="113">
        <f ca="1">IF($D13="",0,$D13*J13)</f>
        <v>0</v>
      </c>
      <c r="L13" s="73"/>
      <c r="M13" s="113">
        <f ca="1">IF($D13="",0,$D13*L13)</f>
        <v>0</v>
      </c>
      <c r="N13" s="73"/>
      <c r="O13" s="74">
        <f ca="1">IF($D13="",0,$D13*N13)</f>
        <v>0</v>
      </c>
      <c r="P13" s="73"/>
      <c r="Q13" s="113">
        <f t="shared" ref="Q13:Q44" ca="1" si="2">IF($D13="",0,$D13*P13)</f>
        <v>0</v>
      </c>
      <c r="R13" s="73"/>
      <c r="S13" s="113">
        <f t="shared" ref="S13:S78" ca="1" si="3">IF($D13="",0,$D13*R13)</f>
        <v>0</v>
      </c>
      <c r="T13" s="101"/>
      <c r="U13" s="74">
        <f t="shared" ref="U13:U44" ca="1" si="4">IF($D13="",0,$D13*T13)</f>
        <v>0</v>
      </c>
      <c r="V13" s="73">
        <v>1.5</v>
      </c>
      <c r="W13" s="113">
        <f ca="1">IF($D13="",0,$D13*V13)</f>
        <v>210</v>
      </c>
      <c r="X13" s="73"/>
      <c r="Y13" s="113">
        <f ca="1">IF($D13="",0,$D13*X13)</f>
        <v>0</v>
      </c>
      <c r="Z13" s="73"/>
      <c r="AA13" s="74">
        <f t="shared" ref="AA13:AA40" ca="1" si="5">IF(D13="",0,D13*Z13)</f>
        <v>0</v>
      </c>
      <c r="AB13" s="73"/>
      <c r="AC13" s="74">
        <f t="shared" ref="AC13:AC40" ca="1" si="6">IF(D13="",0,D13*AB13)</f>
        <v>0</v>
      </c>
      <c r="AD13" s="73"/>
      <c r="AE13" s="74">
        <f t="shared" ref="AE13:AE78" ca="1" si="7">IF(D13="",0,D13*AD13)</f>
        <v>0</v>
      </c>
      <c r="AF13" s="73"/>
      <c r="AG13" s="74">
        <f ca="1">IF(D13="",0,D13*AF13)</f>
        <v>0</v>
      </c>
      <c r="AH13" s="82">
        <f t="shared" ref="AH13:AH78" ca="1" si="8">IF(D13="",0,D13*E13)</f>
        <v>840</v>
      </c>
      <c r="AI13" s="74"/>
      <c r="AJ13" s="138">
        <f ca="1">SUM(AH13+AI13)</f>
        <v>840</v>
      </c>
    </row>
    <row r="14" spans="1:36" ht="15" customHeight="1" x14ac:dyDescent="0.2">
      <c r="A14" s="90" t="s">
        <v>162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79" si="9">SUM(F14++H14+J14+L14+N14+P14+R14+T14+V14+X14+Z14+AB14+AD14+AF14)</f>
        <v>0</v>
      </c>
      <c r="F14" s="73"/>
      <c r="G14" s="74">
        <f ca="1">IF(D14="",0,D14*F14)</f>
        <v>0</v>
      </c>
      <c r="H14" s="73"/>
      <c r="I14" s="74">
        <f t="shared" ca="1" si="1"/>
        <v>0</v>
      </c>
      <c r="J14" s="73"/>
      <c r="K14" s="113">
        <f t="shared" ref="K14:K79" ca="1" si="10">IF($D14="",0,$D14*J14)</f>
        <v>0</v>
      </c>
      <c r="L14" s="73"/>
      <c r="M14" s="113">
        <f t="shared" ref="M14:M79" ca="1" si="11">IF($D14="",0,$D14*L14)</f>
        <v>0</v>
      </c>
      <c r="N14" s="73"/>
      <c r="O14" s="74">
        <f t="shared" ref="O14:O79" ca="1" si="12">IF($D14="",0,$D14*N14)</f>
        <v>0</v>
      </c>
      <c r="P14" s="73"/>
      <c r="Q14" s="113">
        <f t="shared" ca="1" si="2"/>
        <v>0</v>
      </c>
      <c r="R14" s="73"/>
      <c r="S14" s="113">
        <f t="shared" ca="1" si="3"/>
        <v>0</v>
      </c>
      <c r="T14" s="101"/>
      <c r="U14" s="74">
        <f t="shared" ca="1" si="4"/>
        <v>0</v>
      </c>
      <c r="V14" s="73"/>
      <c r="W14" s="113">
        <f t="shared" ref="W14:W78" ca="1" si="13">IF($D14="",0,$D14*V14)</f>
        <v>0</v>
      </c>
      <c r="X14" s="73"/>
      <c r="Y14" s="113">
        <f t="shared" ref="Y14:Y78" ca="1" si="14">IF($D14="",0,$D14*X14)</f>
        <v>0</v>
      </c>
      <c r="Z14" s="73"/>
      <c r="AA14" s="74">
        <f t="shared" ca="1" si="5"/>
        <v>0</v>
      </c>
      <c r="AB14" s="73"/>
      <c r="AC14" s="74">
        <f t="shared" ca="1" si="6"/>
        <v>0</v>
      </c>
      <c r="AD14" s="73"/>
      <c r="AE14" s="74">
        <f t="shared" ca="1" si="7"/>
        <v>0</v>
      </c>
      <c r="AF14" s="73"/>
      <c r="AG14" s="74">
        <f t="shared" ref="AG14:AG79" ca="1" si="15">IF(D14="",0,D14*AF14)</f>
        <v>0</v>
      </c>
      <c r="AH14" s="82">
        <f t="shared" ca="1" si="8"/>
        <v>0</v>
      </c>
      <c r="AI14" s="74"/>
      <c r="AJ14" s="139">
        <f t="shared" ref="AJ14:AJ79" ca="1" si="16">SUM(AH14+AI14)</f>
        <v>0</v>
      </c>
    </row>
    <row r="15" spans="1:36" ht="15" customHeight="1" x14ac:dyDescent="0.2">
      <c r="A15" s="90" t="s">
        <v>146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9"/>
        <v>1.5</v>
      </c>
      <c r="F15" s="73"/>
      <c r="G15" s="74">
        <f t="shared" ref="G15:G80" ca="1" si="17">IF(D15="",0,D15*F15)</f>
        <v>0</v>
      </c>
      <c r="H15" s="73"/>
      <c r="I15" s="74">
        <f t="shared" ca="1" si="1"/>
        <v>0</v>
      </c>
      <c r="J15" s="73"/>
      <c r="K15" s="113">
        <f t="shared" ca="1" si="10"/>
        <v>0</v>
      </c>
      <c r="L15" s="73">
        <v>1.5</v>
      </c>
      <c r="M15" s="113">
        <f t="shared" ca="1" si="11"/>
        <v>177</v>
      </c>
      <c r="N15" s="73"/>
      <c r="O15" s="74">
        <f t="shared" ca="1" si="12"/>
        <v>0</v>
      </c>
      <c r="P15" s="73"/>
      <c r="Q15" s="113">
        <f t="shared" ca="1" si="2"/>
        <v>0</v>
      </c>
      <c r="R15" s="73"/>
      <c r="S15" s="113">
        <f t="shared" ca="1" si="3"/>
        <v>0</v>
      </c>
      <c r="T15" s="101"/>
      <c r="U15" s="74">
        <f t="shared" ca="1" si="4"/>
        <v>0</v>
      </c>
      <c r="V15" s="73"/>
      <c r="W15" s="113">
        <f t="shared" ca="1" si="13"/>
        <v>0</v>
      </c>
      <c r="X15" s="73"/>
      <c r="Y15" s="113">
        <f t="shared" ca="1" si="14"/>
        <v>0</v>
      </c>
      <c r="Z15" s="73"/>
      <c r="AA15" s="74">
        <f t="shared" ca="1" si="5"/>
        <v>0</v>
      </c>
      <c r="AB15" s="73"/>
      <c r="AC15" s="74">
        <f t="shared" ca="1" si="6"/>
        <v>0</v>
      </c>
      <c r="AD15" s="73"/>
      <c r="AE15" s="74">
        <f t="shared" ca="1" si="7"/>
        <v>0</v>
      </c>
      <c r="AF15" s="73"/>
      <c r="AG15" s="74">
        <f t="shared" ca="1" si="15"/>
        <v>0</v>
      </c>
      <c r="AH15" s="82">
        <f t="shared" ca="1" si="8"/>
        <v>177</v>
      </c>
      <c r="AI15" s="74"/>
      <c r="AJ15" s="139">
        <f t="shared" ca="1" si="16"/>
        <v>177</v>
      </c>
    </row>
    <row r="16" spans="1:36" ht="15" customHeight="1" x14ac:dyDescent="0.2">
      <c r="A16" s="90" t="s">
        <v>149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9"/>
        <v>0</v>
      </c>
      <c r="F16" s="73"/>
      <c r="G16" s="74">
        <f t="shared" ca="1" si="17"/>
        <v>0</v>
      </c>
      <c r="H16" s="73"/>
      <c r="I16" s="74">
        <f t="shared" ca="1" si="1"/>
        <v>0</v>
      </c>
      <c r="J16" s="73"/>
      <c r="K16" s="113">
        <f t="shared" ca="1" si="10"/>
        <v>0</v>
      </c>
      <c r="L16" s="73"/>
      <c r="M16" s="113">
        <f t="shared" ca="1" si="11"/>
        <v>0</v>
      </c>
      <c r="N16" s="73"/>
      <c r="O16" s="74">
        <f t="shared" ca="1" si="12"/>
        <v>0</v>
      </c>
      <c r="P16" s="73"/>
      <c r="Q16" s="113">
        <f t="shared" ca="1" si="2"/>
        <v>0</v>
      </c>
      <c r="R16" s="73"/>
      <c r="S16" s="113">
        <f t="shared" ca="1" si="3"/>
        <v>0</v>
      </c>
      <c r="T16" s="101"/>
      <c r="U16" s="74">
        <f t="shared" ca="1" si="4"/>
        <v>0</v>
      </c>
      <c r="V16" s="73"/>
      <c r="W16" s="113">
        <f t="shared" ca="1" si="13"/>
        <v>0</v>
      </c>
      <c r="X16" s="101"/>
      <c r="Y16" s="113">
        <f t="shared" ca="1" si="14"/>
        <v>0</v>
      </c>
      <c r="Z16" s="73"/>
      <c r="AA16" s="74">
        <f t="shared" ca="1" si="5"/>
        <v>0</v>
      </c>
      <c r="AB16" s="73"/>
      <c r="AC16" s="74">
        <f t="shared" ca="1" si="6"/>
        <v>0</v>
      </c>
      <c r="AD16" s="73"/>
      <c r="AE16" s="74">
        <f t="shared" ca="1" si="7"/>
        <v>0</v>
      </c>
      <c r="AF16" s="73"/>
      <c r="AG16" s="74">
        <f t="shared" ca="1" si="15"/>
        <v>0</v>
      </c>
      <c r="AH16" s="82">
        <f t="shared" ca="1" si="8"/>
        <v>0</v>
      </c>
      <c r="AI16" s="74"/>
      <c r="AJ16" s="139">
        <f t="shared" ca="1" si="16"/>
        <v>0</v>
      </c>
    </row>
    <row r="17" spans="1:36" ht="15" customHeight="1" x14ac:dyDescent="0.2">
      <c r="A17" s="90" t="s">
        <v>236</v>
      </c>
      <c r="B17" t="s">
        <v>65</v>
      </c>
      <c r="C17" s="4" t="s">
        <v>4</v>
      </c>
      <c r="D17" s="19">
        <f t="shared" si="0"/>
        <v>140</v>
      </c>
      <c r="E17" s="20">
        <f t="shared" si="9"/>
        <v>0</v>
      </c>
      <c r="F17" s="73"/>
      <c r="G17" s="74">
        <f t="shared" si="17"/>
        <v>0</v>
      </c>
      <c r="H17" s="73"/>
      <c r="I17" s="74">
        <f t="shared" si="1"/>
        <v>0</v>
      </c>
      <c r="J17" s="73"/>
      <c r="K17" s="113">
        <f t="shared" si="10"/>
        <v>0</v>
      </c>
      <c r="L17" s="73"/>
      <c r="M17" s="113">
        <f t="shared" si="11"/>
        <v>0</v>
      </c>
      <c r="N17" s="73"/>
      <c r="O17" s="74">
        <f t="shared" si="12"/>
        <v>0</v>
      </c>
      <c r="P17" s="73"/>
      <c r="Q17" s="113">
        <f t="shared" si="2"/>
        <v>0</v>
      </c>
      <c r="R17" s="73"/>
      <c r="S17" s="113">
        <f t="shared" si="3"/>
        <v>0</v>
      </c>
      <c r="T17" s="101"/>
      <c r="U17" s="74">
        <f t="shared" si="4"/>
        <v>0</v>
      </c>
      <c r="V17" s="73"/>
      <c r="W17" s="113">
        <f t="shared" si="13"/>
        <v>0</v>
      </c>
      <c r="X17" s="101"/>
      <c r="Y17" s="113">
        <f t="shared" si="14"/>
        <v>0</v>
      </c>
      <c r="Z17" s="73"/>
      <c r="AA17" s="74">
        <f t="shared" si="5"/>
        <v>0</v>
      </c>
      <c r="AB17" s="73"/>
      <c r="AC17" s="74">
        <f t="shared" si="6"/>
        <v>0</v>
      </c>
      <c r="AD17" s="73"/>
      <c r="AE17" s="74">
        <f t="shared" si="7"/>
        <v>0</v>
      </c>
      <c r="AF17" s="73"/>
      <c r="AG17" s="74">
        <f t="shared" si="15"/>
        <v>0</v>
      </c>
      <c r="AH17" s="82">
        <f t="shared" si="8"/>
        <v>0</v>
      </c>
      <c r="AI17" s="74"/>
      <c r="AJ17" s="139">
        <f t="shared" si="16"/>
        <v>0</v>
      </c>
    </row>
    <row r="18" spans="1:36" ht="15" customHeight="1" x14ac:dyDescent="0.2">
      <c r="A18" s="90" t="s">
        <v>151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 t="shared" si="9"/>
        <v>25</v>
      </c>
      <c r="F18" s="73"/>
      <c r="G18" s="74">
        <f t="shared" ca="1" si="17"/>
        <v>0</v>
      </c>
      <c r="H18" s="73"/>
      <c r="I18" s="74">
        <f t="shared" ca="1" si="1"/>
        <v>0</v>
      </c>
      <c r="J18" s="73"/>
      <c r="K18" s="113">
        <f t="shared" ca="1" si="10"/>
        <v>0</v>
      </c>
      <c r="L18" s="73"/>
      <c r="M18" s="113">
        <f t="shared" ca="1" si="11"/>
        <v>0</v>
      </c>
      <c r="N18" s="73"/>
      <c r="O18" s="74">
        <f t="shared" ca="1" si="12"/>
        <v>0</v>
      </c>
      <c r="P18" s="73">
        <v>14.25</v>
      </c>
      <c r="Q18" s="113">
        <f t="shared" ca="1" si="2"/>
        <v>1995</v>
      </c>
      <c r="R18" s="73">
        <v>10.75</v>
      </c>
      <c r="S18" s="113">
        <f t="shared" ca="1" si="3"/>
        <v>1505</v>
      </c>
      <c r="T18" s="101"/>
      <c r="U18" s="74">
        <f t="shared" ca="1" si="4"/>
        <v>0</v>
      </c>
      <c r="V18" s="73"/>
      <c r="W18" s="113">
        <f t="shared" ca="1" si="13"/>
        <v>0</v>
      </c>
      <c r="X18" s="101"/>
      <c r="Y18" s="113">
        <f t="shared" ca="1" si="14"/>
        <v>0</v>
      </c>
      <c r="Z18" s="73"/>
      <c r="AA18" s="74">
        <f t="shared" ca="1" si="5"/>
        <v>0</v>
      </c>
      <c r="AB18" s="73"/>
      <c r="AC18" s="74">
        <f t="shared" ca="1" si="6"/>
        <v>0</v>
      </c>
      <c r="AD18" s="73"/>
      <c r="AE18" s="74">
        <f t="shared" ca="1" si="7"/>
        <v>0</v>
      </c>
      <c r="AF18" s="73"/>
      <c r="AG18" s="74">
        <f t="shared" ca="1" si="15"/>
        <v>0</v>
      </c>
      <c r="AH18" s="82">
        <f t="shared" ca="1" si="8"/>
        <v>3500</v>
      </c>
      <c r="AI18" s="74"/>
      <c r="AJ18" s="139">
        <f t="shared" ca="1" si="16"/>
        <v>3500</v>
      </c>
    </row>
    <row r="19" spans="1:36" ht="15" customHeight="1" x14ac:dyDescent="0.2">
      <c r="A19" s="90" t="s">
        <v>164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si="9"/>
        <v>0</v>
      </c>
      <c r="F19" s="73"/>
      <c r="G19" s="74">
        <f t="shared" ca="1" si="17"/>
        <v>0</v>
      </c>
      <c r="H19" s="73"/>
      <c r="I19" s="74">
        <f t="shared" ca="1" si="1"/>
        <v>0</v>
      </c>
      <c r="J19" s="73"/>
      <c r="K19" s="113">
        <f t="shared" ca="1" si="10"/>
        <v>0</v>
      </c>
      <c r="L19" s="73"/>
      <c r="M19" s="113">
        <f t="shared" ca="1" si="11"/>
        <v>0</v>
      </c>
      <c r="N19" s="73"/>
      <c r="O19" s="74">
        <f t="shared" ca="1" si="12"/>
        <v>0</v>
      </c>
      <c r="P19" s="73"/>
      <c r="Q19" s="113">
        <f t="shared" ca="1" si="2"/>
        <v>0</v>
      </c>
      <c r="R19" s="73"/>
      <c r="S19" s="113">
        <f t="shared" ca="1" si="3"/>
        <v>0</v>
      </c>
      <c r="T19" s="101"/>
      <c r="U19" s="74">
        <f t="shared" ca="1" si="4"/>
        <v>0</v>
      </c>
      <c r="V19" s="73"/>
      <c r="W19" s="113">
        <f t="shared" ca="1" si="13"/>
        <v>0</v>
      </c>
      <c r="X19" s="101"/>
      <c r="Y19" s="113">
        <f t="shared" ca="1" si="14"/>
        <v>0</v>
      </c>
      <c r="Z19" s="73"/>
      <c r="AA19" s="74">
        <f t="shared" ca="1" si="5"/>
        <v>0</v>
      </c>
      <c r="AB19" s="73"/>
      <c r="AC19" s="74">
        <f t="shared" ca="1" si="6"/>
        <v>0</v>
      </c>
      <c r="AD19" s="73"/>
      <c r="AE19" s="74">
        <f t="shared" ca="1" si="7"/>
        <v>0</v>
      </c>
      <c r="AF19" s="73"/>
      <c r="AG19" s="74">
        <f t="shared" ca="1" si="15"/>
        <v>0</v>
      </c>
      <c r="AH19" s="82">
        <f t="shared" ca="1" si="8"/>
        <v>0</v>
      </c>
      <c r="AI19" s="74"/>
      <c r="AJ19" s="139">
        <f t="shared" ca="1" si="16"/>
        <v>0</v>
      </c>
    </row>
    <row r="20" spans="1:36" ht="15" customHeight="1" x14ac:dyDescent="0.2">
      <c r="A20" s="90" t="s">
        <v>168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9"/>
        <v>0</v>
      </c>
      <c r="F20" s="73"/>
      <c r="G20" s="74">
        <f t="shared" ca="1" si="17"/>
        <v>0</v>
      </c>
      <c r="H20" s="73"/>
      <c r="I20" s="74">
        <f t="shared" ca="1" si="1"/>
        <v>0</v>
      </c>
      <c r="J20" s="73"/>
      <c r="K20" s="113">
        <f t="shared" ca="1" si="10"/>
        <v>0</v>
      </c>
      <c r="L20" s="73"/>
      <c r="M20" s="113">
        <f t="shared" ca="1" si="11"/>
        <v>0</v>
      </c>
      <c r="N20" s="73"/>
      <c r="O20" s="74">
        <f t="shared" ca="1" si="12"/>
        <v>0</v>
      </c>
      <c r="P20" s="73"/>
      <c r="Q20" s="113">
        <f t="shared" ca="1" si="2"/>
        <v>0</v>
      </c>
      <c r="R20" s="73"/>
      <c r="S20" s="113">
        <f t="shared" ca="1" si="3"/>
        <v>0</v>
      </c>
      <c r="T20" s="101"/>
      <c r="U20" s="74">
        <f t="shared" ca="1" si="4"/>
        <v>0</v>
      </c>
      <c r="V20" s="73"/>
      <c r="W20" s="113">
        <f t="shared" ca="1" si="13"/>
        <v>0</v>
      </c>
      <c r="X20" s="101"/>
      <c r="Y20" s="113">
        <f t="shared" ca="1" si="14"/>
        <v>0</v>
      </c>
      <c r="Z20" s="73"/>
      <c r="AA20" s="74">
        <f t="shared" ca="1" si="5"/>
        <v>0</v>
      </c>
      <c r="AB20" s="73"/>
      <c r="AC20" s="74">
        <f t="shared" ca="1" si="6"/>
        <v>0</v>
      </c>
      <c r="AD20" s="73"/>
      <c r="AE20" s="74">
        <f t="shared" ca="1" si="7"/>
        <v>0</v>
      </c>
      <c r="AF20" s="73"/>
      <c r="AG20" s="74">
        <f t="shared" ca="1" si="15"/>
        <v>0</v>
      </c>
      <c r="AH20" s="82">
        <f t="shared" ca="1" si="8"/>
        <v>0</v>
      </c>
      <c r="AI20" s="74"/>
      <c r="AJ20" s="139">
        <f t="shared" ca="1" si="16"/>
        <v>0</v>
      </c>
    </row>
    <row r="21" spans="1:36" ht="15" customHeight="1" x14ac:dyDescent="0.2">
      <c r="A21" s="90" t="s">
        <v>169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9"/>
        <v>1</v>
      </c>
      <c r="F21" s="73"/>
      <c r="G21" s="74">
        <f t="shared" ca="1" si="17"/>
        <v>0</v>
      </c>
      <c r="H21" s="73"/>
      <c r="I21" s="74">
        <f t="shared" ca="1" si="1"/>
        <v>0</v>
      </c>
      <c r="J21" s="73"/>
      <c r="K21" s="113">
        <f t="shared" ca="1" si="10"/>
        <v>0</v>
      </c>
      <c r="L21" s="73"/>
      <c r="M21" s="113">
        <f t="shared" ca="1" si="11"/>
        <v>0</v>
      </c>
      <c r="N21" s="73"/>
      <c r="O21" s="74">
        <f t="shared" ca="1" si="12"/>
        <v>0</v>
      </c>
      <c r="P21" s="73"/>
      <c r="Q21" s="113">
        <f t="shared" ca="1" si="2"/>
        <v>0</v>
      </c>
      <c r="R21" s="73"/>
      <c r="S21" s="113">
        <f t="shared" ca="1" si="3"/>
        <v>0</v>
      </c>
      <c r="T21" s="101"/>
      <c r="U21" s="74">
        <f t="shared" ca="1" si="4"/>
        <v>0</v>
      </c>
      <c r="V21" s="73"/>
      <c r="W21" s="113">
        <f t="shared" ca="1" si="13"/>
        <v>0</v>
      </c>
      <c r="X21" s="101">
        <v>1</v>
      </c>
      <c r="Y21" s="113">
        <f t="shared" ca="1" si="14"/>
        <v>100</v>
      </c>
      <c r="Z21" s="73"/>
      <c r="AA21" s="74">
        <f t="shared" ca="1" si="5"/>
        <v>0</v>
      </c>
      <c r="AB21" s="73"/>
      <c r="AC21" s="74">
        <f t="shared" ca="1" si="6"/>
        <v>0</v>
      </c>
      <c r="AD21" s="73"/>
      <c r="AE21" s="74">
        <f t="shared" ca="1" si="7"/>
        <v>0</v>
      </c>
      <c r="AF21" s="73"/>
      <c r="AG21" s="74">
        <f t="shared" ca="1" si="15"/>
        <v>0</v>
      </c>
      <c r="AH21" s="82">
        <f t="shared" ca="1" si="8"/>
        <v>100</v>
      </c>
      <c r="AI21" s="74"/>
      <c r="AJ21" s="139">
        <f t="shared" ca="1" si="16"/>
        <v>100</v>
      </c>
    </row>
    <row r="22" spans="1:36" ht="15" customHeight="1" x14ac:dyDescent="0.2">
      <c r="A22" s="90" t="s">
        <v>170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9"/>
        <v>0</v>
      </c>
      <c r="F22" s="73"/>
      <c r="G22" s="74">
        <f t="shared" ca="1" si="17"/>
        <v>0</v>
      </c>
      <c r="H22" s="73"/>
      <c r="I22" s="74">
        <f t="shared" ca="1" si="1"/>
        <v>0</v>
      </c>
      <c r="J22" s="73"/>
      <c r="K22" s="113">
        <f t="shared" ca="1" si="10"/>
        <v>0</v>
      </c>
      <c r="L22" s="73"/>
      <c r="M22" s="113">
        <f t="shared" ca="1" si="11"/>
        <v>0</v>
      </c>
      <c r="N22" s="73"/>
      <c r="O22" s="74">
        <f t="shared" ca="1" si="12"/>
        <v>0</v>
      </c>
      <c r="P22" s="73"/>
      <c r="Q22" s="113">
        <f t="shared" ca="1" si="2"/>
        <v>0</v>
      </c>
      <c r="R22" s="73"/>
      <c r="S22" s="113">
        <f t="shared" ca="1" si="3"/>
        <v>0</v>
      </c>
      <c r="T22" s="101"/>
      <c r="U22" s="74">
        <f t="shared" ca="1" si="4"/>
        <v>0</v>
      </c>
      <c r="V22" s="73"/>
      <c r="W22" s="113">
        <f t="shared" ca="1" si="13"/>
        <v>0</v>
      </c>
      <c r="X22" s="101"/>
      <c r="Y22" s="113">
        <f t="shared" ca="1" si="14"/>
        <v>0</v>
      </c>
      <c r="Z22" s="73"/>
      <c r="AA22" s="74">
        <f t="shared" ca="1" si="5"/>
        <v>0</v>
      </c>
      <c r="AB22" s="73"/>
      <c r="AC22" s="74">
        <f t="shared" ca="1" si="6"/>
        <v>0</v>
      </c>
      <c r="AD22" s="73"/>
      <c r="AE22" s="74">
        <f t="shared" ca="1" si="7"/>
        <v>0</v>
      </c>
      <c r="AF22" s="73"/>
      <c r="AG22" s="74">
        <f t="shared" ca="1" si="15"/>
        <v>0</v>
      </c>
      <c r="AH22" s="82">
        <f t="shared" ca="1" si="8"/>
        <v>0</v>
      </c>
      <c r="AI22" s="74"/>
      <c r="AJ22" s="139">
        <f t="shared" ca="1" si="16"/>
        <v>0</v>
      </c>
    </row>
    <row r="23" spans="1:36" ht="15" customHeight="1" x14ac:dyDescent="0.2">
      <c r="A23" s="90" t="s">
        <v>171</v>
      </c>
      <c r="B23" t="str">
        <f>IF($A23="","",INDEX('MA-Liste'!$D:$D,MATCH($A23,'MA-Liste'!$M:$M,FALSE)))</f>
        <v>AeBo</v>
      </c>
      <c r="C23" s="4" t="str">
        <f ca="1">IF($A23="","",INDEX(INDIRECT("'MA-Liste'!"&amp;$C$11),MATCH($A23,'MA-Liste'!$M:$M,FALSE)))</f>
        <v>F</v>
      </c>
      <c r="D23" s="19">
        <f t="shared" ca="1" si="0"/>
        <v>60</v>
      </c>
      <c r="E23" s="20">
        <f t="shared" si="9"/>
        <v>0</v>
      </c>
      <c r="F23" s="73"/>
      <c r="G23" s="74">
        <f t="shared" ca="1" si="17"/>
        <v>0</v>
      </c>
      <c r="H23" s="73"/>
      <c r="I23" s="74">
        <f t="shared" ca="1" si="1"/>
        <v>0</v>
      </c>
      <c r="J23" s="73"/>
      <c r="K23" s="113">
        <f t="shared" ca="1" si="10"/>
        <v>0</v>
      </c>
      <c r="L23" s="73"/>
      <c r="M23" s="113">
        <f t="shared" ca="1" si="11"/>
        <v>0</v>
      </c>
      <c r="N23" s="73"/>
      <c r="O23" s="74">
        <f t="shared" ca="1" si="12"/>
        <v>0</v>
      </c>
      <c r="P23" s="73"/>
      <c r="Q23" s="113">
        <f t="shared" ca="1" si="2"/>
        <v>0</v>
      </c>
      <c r="R23" s="73"/>
      <c r="S23" s="113">
        <f t="shared" ca="1" si="3"/>
        <v>0</v>
      </c>
      <c r="T23" s="101"/>
      <c r="U23" s="74">
        <f t="shared" ca="1" si="4"/>
        <v>0</v>
      </c>
      <c r="V23" s="73"/>
      <c r="W23" s="113">
        <f t="shared" ca="1" si="13"/>
        <v>0</v>
      </c>
      <c r="X23" s="101"/>
      <c r="Y23" s="113">
        <f t="shared" ca="1" si="14"/>
        <v>0</v>
      </c>
      <c r="Z23" s="73"/>
      <c r="AA23" s="74">
        <f t="shared" ca="1" si="5"/>
        <v>0</v>
      </c>
      <c r="AB23" s="73"/>
      <c r="AC23" s="74">
        <f t="shared" ca="1" si="6"/>
        <v>0</v>
      </c>
      <c r="AD23" s="73"/>
      <c r="AE23" s="74">
        <f t="shared" ca="1" si="7"/>
        <v>0</v>
      </c>
      <c r="AF23" s="73"/>
      <c r="AG23" s="74">
        <f t="shared" ca="1" si="15"/>
        <v>0</v>
      </c>
      <c r="AH23" s="82">
        <f t="shared" ca="1" si="8"/>
        <v>0</v>
      </c>
      <c r="AI23" s="74"/>
      <c r="AJ23" s="139">
        <f t="shared" ca="1" si="16"/>
        <v>0</v>
      </c>
    </row>
    <row r="24" spans="1:36" ht="15" customHeight="1" x14ac:dyDescent="0.2">
      <c r="A24" s="90" t="s">
        <v>150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B</v>
      </c>
      <c r="D24" s="19">
        <f t="shared" ca="1" si="0"/>
        <v>140</v>
      </c>
      <c r="E24" s="20">
        <f t="shared" si="9"/>
        <v>47.75</v>
      </c>
      <c r="F24" s="73"/>
      <c r="G24" s="74">
        <f t="shared" ca="1" si="17"/>
        <v>0</v>
      </c>
      <c r="H24" s="73"/>
      <c r="I24" s="74">
        <f t="shared" ca="1" si="1"/>
        <v>0</v>
      </c>
      <c r="J24" s="73"/>
      <c r="K24" s="113">
        <f t="shared" ca="1" si="10"/>
        <v>0</v>
      </c>
      <c r="L24" s="73"/>
      <c r="M24" s="113">
        <f t="shared" ca="1" si="11"/>
        <v>0</v>
      </c>
      <c r="N24" s="73"/>
      <c r="O24" s="74">
        <f t="shared" ca="1" si="12"/>
        <v>0</v>
      </c>
      <c r="P24" s="73"/>
      <c r="Q24" s="113">
        <f t="shared" ca="1" si="2"/>
        <v>0</v>
      </c>
      <c r="R24" s="73"/>
      <c r="S24" s="113">
        <f t="shared" ca="1" si="3"/>
        <v>0</v>
      </c>
      <c r="T24" s="101"/>
      <c r="U24" s="74">
        <f t="shared" ca="1" si="4"/>
        <v>0</v>
      </c>
      <c r="V24" s="73"/>
      <c r="W24" s="113">
        <f t="shared" ca="1" si="13"/>
        <v>0</v>
      </c>
      <c r="X24" s="101">
        <v>47.75</v>
      </c>
      <c r="Y24" s="113">
        <f t="shared" ca="1" si="14"/>
        <v>6685</v>
      </c>
      <c r="Z24" s="73"/>
      <c r="AA24" s="74">
        <f t="shared" ca="1" si="5"/>
        <v>0</v>
      </c>
      <c r="AB24" s="73"/>
      <c r="AC24" s="74">
        <f t="shared" ca="1" si="6"/>
        <v>0</v>
      </c>
      <c r="AD24" s="73"/>
      <c r="AE24" s="74">
        <f t="shared" ca="1" si="7"/>
        <v>0</v>
      </c>
      <c r="AF24" s="73"/>
      <c r="AG24" s="74">
        <f t="shared" ca="1" si="15"/>
        <v>0</v>
      </c>
      <c r="AH24" s="82">
        <f ca="1">IF(D24="",0,D24*E24)</f>
        <v>6685</v>
      </c>
      <c r="AI24" s="74"/>
      <c r="AJ24" s="139">
        <f t="shared" ca="1" si="16"/>
        <v>6685</v>
      </c>
    </row>
    <row r="25" spans="1:36" ht="15" customHeight="1" x14ac:dyDescent="0.2">
      <c r="A25" s="90" t="s">
        <v>174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C</v>
      </c>
      <c r="D25" s="19">
        <f t="shared" ca="1" si="0"/>
        <v>118</v>
      </c>
      <c r="E25" s="20">
        <f t="shared" si="9"/>
        <v>18.25</v>
      </c>
      <c r="F25" s="73"/>
      <c r="G25" s="74">
        <f t="shared" ca="1" si="17"/>
        <v>0</v>
      </c>
      <c r="H25" s="73"/>
      <c r="I25" s="74">
        <f t="shared" ca="1" si="1"/>
        <v>0</v>
      </c>
      <c r="J25" s="73"/>
      <c r="K25" s="113">
        <f t="shared" ca="1" si="10"/>
        <v>0</v>
      </c>
      <c r="L25" s="73"/>
      <c r="M25" s="113">
        <f t="shared" ca="1" si="11"/>
        <v>0</v>
      </c>
      <c r="N25" s="73"/>
      <c r="O25" s="74">
        <f t="shared" ca="1" si="12"/>
        <v>0</v>
      </c>
      <c r="P25" s="73"/>
      <c r="Q25" s="113">
        <f t="shared" ca="1" si="2"/>
        <v>0</v>
      </c>
      <c r="R25" s="73"/>
      <c r="S25" s="113">
        <f t="shared" ca="1" si="3"/>
        <v>0</v>
      </c>
      <c r="T25" s="101"/>
      <c r="U25" s="74">
        <f t="shared" ca="1" si="4"/>
        <v>0</v>
      </c>
      <c r="V25" s="73"/>
      <c r="W25" s="113">
        <f t="shared" ca="1" si="13"/>
        <v>0</v>
      </c>
      <c r="X25" s="101">
        <v>18.25</v>
      </c>
      <c r="Y25" s="113">
        <f t="shared" ca="1" si="14"/>
        <v>2153.5</v>
      </c>
      <c r="Z25" s="73"/>
      <c r="AA25" s="74">
        <f t="shared" ca="1" si="5"/>
        <v>0</v>
      </c>
      <c r="AB25" s="73"/>
      <c r="AC25" s="74">
        <f t="shared" ca="1" si="6"/>
        <v>0</v>
      </c>
      <c r="AD25" s="73"/>
      <c r="AE25" s="74">
        <f t="shared" ca="1" si="7"/>
        <v>0</v>
      </c>
      <c r="AF25" s="73"/>
      <c r="AG25" s="74">
        <f t="shared" ca="1" si="15"/>
        <v>0</v>
      </c>
      <c r="AH25" s="82">
        <f t="shared" ca="1" si="8"/>
        <v>2153.5</v>
      </c>
      <c r="AI25" s="74"/>
      <c r="AJ25" s="139">
        <f t="shared" ca="1" si="16"/>
        <v>2153.5</v>
      </c>
    </row>
    <row r="26" spans="1:36" ht="15" customHeight="1" x14ac:dyDescent="0.2">
      <c r="A26" s="90" t="s">
        <v>202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9"/>
        <v>0</v>
      </c>
      <c r="F26" s="73"/>
      <c r="G26" s="74">
        <f t="shared" ca="1" si="17"/>
        <v>0</v>
      </c>
      <c r="H26" s="73"/>
      <c r="I26" s="74">
        <f t="shared" ca="1" si="1"/>
        <v>0</v>
      </c>
      <c r="J26" s="73"/>
      <c r="K26" s="113">
        <f t="shared" ca="1" si="10"/>
        <v>0</v>
      </c>
      <c r="L26" s="73"/>
      <c r="M26" s="113">
        <f t="shared" ca="1" si="11"/>
        <v>0</v>
      </c>
      <c r="N26" s="73"/>
      <c r="O26" s="74">
        <f t="shared" ca="1" si="12"/>
        <v>0</v>
      </c>
      <c r="P26" s="73"/>
      <c r="Q26" s="113">
        <f t="shared" ca="1" si="2"/>
        <v>0</v>
      </c>
      <c r="R26" s="73"/>
      <c r="S26" s="113">
        <f t="shared" ca="1" si="3"/>
        <v>0</v>
      </c>
      <c r="T26" s="101"/>
      <c r="U26" s="74">
        <f t="shared" ca="1" si="4"/>
        <v>0</v>
      </c>
      <c r="V26" s="73"/>
      <c r="W26" s="113">
        <f t="shared" ca="1" si="13"/>
        <v>0</v>
      </c>
      <c r="X26" s="101"/>
      <c r="Y26" s="113">
        <f t="shared" ca="1" si="14"/>
        <v>0</v>
      </c>
      <c r="Z26" s="73"/>
      <c r="AA26" s="74">
        <f t="shared" ca="1" si="5"/>
        <v>0</v>
      </c>
      <c r="AB26" s="73"/>
      <c r="AC26" s="74">
        <f t="shared" ca="1" si="6"/>
        <v>0</v>
      </c>
      <c r="AD26" s="73"/>
      <c r="AE26" s="74">
        <f t="shared" ca="1" si="7"/>
        <v>0</v>
      </c>
      <c r="AF26" s="73"/>
      <c r="AG26" s="74">
        <f t="shared" ca="1" si="15"/>
        <v>0</v>
      </c>
      <c r="AH26" s="82">
        <f t="shared" ca="1" si="8"/>
        <v>0</v>
      </c>
      <c r="AI26" s="74"/>
      <c r="AJ26" s="139">
        <f t="shared" ca="1" si="16"/>
        <v>0</v>
      </c>
    </row>
    <row r="27" spans="1:36" ht="15" customHeight="1" x14ac:dyDescent="0.2">
      <c r="A27" s="90" t="s">
        <v>166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D</v>
      </c>
      <c r="D27" s="19">
        <f t="shared" ca="1" si="0"/>
        <v>100</v>
      </c>
      <c r="E27" s="20">
        <f t="shared" si="9"/>
        <v>0</v>
      </c>
      <c r="F27" s="73"/>
      <c r="G27" s="74">
        <f t="shared" ca="1" si="17"/>
        <v>0</v>
      </c>
      <c r="H27" s="73"/>
      <c r="I27" s="74">
        <f t="shared" ca="1" si="1"/>
        <v>0</v>
      </c>
      <c r="J27" s="73"/>
      <c r="K27" s="113">
        <f t="shared" ca="1" si="10"/>
        <v>0</v>
      </c>
      <c r="L27" s="73"/>
      <c r="M27" s="113">
        <f t="shared" ca="1" si="11"/>
        <v>0</v>
      </c>
      <c r="N27" s="73"/>
      <c r="O27" s="74">
        <f t="shared" ca="1" si="12"/>
        <v>0</v>
      </c>
      <c r="P27" s="73"/>
      <c r="Q27" s="113">
        <f t="shared" ca="1" si="2"/>
        <v>0</v>
      </c>
      <c r="R27" s="73"/>
      <c r="S27" s="113">
        <f t="shared" ca="1" si="3"/>
        <v>0</v>
      </c>
      <c r="T27" s="101"/>
      <c r="U27" s="74">
        <f t="shared" ca="1" si="4"/>
        <v>0</v>
      </c>
      <c r="V27" s="73"/>
      <c r="W27" s="113">
        <f t="shared" ca="1" si="13"/>
        <v>0</v>
      </c>
      <c r="X27" s="101"/>
      <c r="Y27" s="113">
        <f t="shared" ca="1" si="14"/>
        <v>0</v>
      </c>
      <c r="Z27" s="73"/>
      <c r="AA27" s="74">
        <f t="shared" ca="1" si="5"/>
        <v>0</v>
      </c>
      <c r="AB27" s="73"/>
      <c r="AC27" s="74">
        <f t="shared" ca="1" si="6"/>
        <v>0</v>
      </c>
      <c r="AD27" s="73"/>
      <c r="AE27" s="74">
        <f t="shared" ca="1" si="7"/>
        <v>0</v>
      </c>
      <c r="AF27" s="73"/>
      <c r="AG27" s="74">
        <f t="shared" ca="1" si="15"/>
        <v>0</v>
      </c>
      <c r="AH27" s="82">
        <f t="shared" ca="1" si="8"/>
        <v>0</v>
      </c>
      <c r="AI27" s="74"/>
      <c r="AJ27" s="139">
        <f t="shared" ca="1" si="16"/>
        <v>0</v>
      </c>
    </row>
    <row r="28" spans="1:36" ht="15" customHeight="1" x14ac:dyDescent="0.2">
      <c r="A28" s="90" t="s">
        <v>167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F</v>
      </c>
      <c r="D28" s="19">
        <f t="shared" ca="1" si="0"/>
        <v>60</v>
      </c>
      <c r="E28" s="20">
        <f t="shared" si="9"/>
        <v>0</v>
      </c>
      <c r="F28" s="73"/>
      <c r="G28" s="74">
        <f t="shared" ca="1" si="17"/>
        <v>0</v>
      </c>
      <c r="H28" s="73"/>
      <c r="I28" s="74">
        <f t="shared" ca="1" si="1"/>
        <v>0</v>
      </c>
      <c r="J28" s="73"/>
      <c r="K28" s="113">
        <f t="shared" ca="1" si="10"/>
        <v>0</v>
      </c>
      <c r="L28" s="73"/>
      <c r="M28" s="113">
        <f t="shared" ca="1" si="11"/>
        <v>0</v>
      </c>
      <c r="N28" s="73"/>
      <c r="O28" s="74">
        <f t="shared" ca="1" si="12"/>
        <v>0</v>
      </c>
      <c r="P28" s="73"/>
      <c r="Q28" s="113">
        <f t="shared" ca="1" si="2"/>
        <v>0</v>
      </c>
      <c r="R28" s="73"/>
      <c r="S28" s="113">
        <f t="shared" ca="1" si="3"/>
        <v>0</v>
      </c>
      <c r="T28" s="101"/>
      <c r="U28" s="74">
        <f t="shared" ca="1" si="4"/>
        <v>0</v>
      </c>
      <c r="V28" s="73"/>
      <c r="W28" s="113">
        <f t="shared" ca="1" si="13"/>
        <v>0</v>
      </c>
      <c r="X28" s="101"/>
      <c r="Y28" s="113">
        <f t="shared" ca="1" si="14"/>
        <v>0</v>
      </c>
      <c r="Z28" s="73"/>
      <c r="AA28" s="74">
        <f t="shared" ca="1" si="5"/>
        <v>0</v>
      </c>
      <c r="AB28" s="73"/>
      <c r="AC28" s="74">
        <f t="shared" ca="1" si="6"/>
        <v>0</v>
      </c>
      <c r="AD28" s="73"/>
      <c r="AE28" s="74">
        <f t="shared" ca="1" si="7"/>
        <v>0</v>
      </c>
      <c r="AF28" s="73"/>
      <c r="AG28" s="74">
        <f t="shared" ca="1" si="15"/>
        <v>0</v>
      </c>
      <c r="AH28" s="82">
        <f t="shared" ca="1" si="8"/>
        <v>0</v>
      </c>
      <c r="AI28" s="74"/>
      <c r="AJ28" s="139">
        <f t="shared" ca="1" si="16"/>
        <v>0</v>
      </c>
    </row>
    <row r="29" spans="1:36" ht="15" customHeight="1" x14ac:dyDescent="0.2">
      <c r="A29" s="90" t="s">
        <v>176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G</v>
      </c>
      <c r="D29" s="19">
        <f t="shared" ca="1" si="0"/>
        <v>35</v>
      </c>
      <c r="E29" s="20">
        <f t="shared" si="9"/>
        <v>0</v>
      </c>
      <c r="F29" s="73"/>
      <c r="G29" s="74">
        <f t="shared" ca="1" si="17"/>
        <v>0</v>
      </c>
      <c r="H29" s="73"/>
      <c r="I29" s="74">
        <f t="shared" ca="1" si="1"/>
        <v>0</v>
      </c>
      <c r="J29" s="73"/>
      <c r="K29" s="113">
        <f t="shared" ca="1" si="10"/>
        <v>0</v>
      </c>
      <c r="L29" s="73"/>
      <c r="M29" s="113">
        <f t="shared" ca="1" si="11"/>
        <v>0</v>
      </c>
      <c r="N29" s="73"/>
      <c r="O29" s="74">
        <f t="shared" ca="1" si="12"/>
        <v>0</v>
      </c>
      <c r="P29" s="73"/>
      <c r="Q29" s="113">
        <f t="shared" ca="1" si="2"/>
        <v>0</v>
      </c>
      <c r="R29" s="73"/>
      <c r="S29" s="113">
        <f t="shared" ca="1" si="3"/>
        <v>0</v>
      </c>
      <c r="T29" s="101"/>
      <c r="U29" s="74">
        <f t="shared" ca="1" si="4"/>
        <v>0</v>
      </c>
      <c r="V29" s="73"/>
      <c r="W29" s="113">
        <f t="shared" ca="1" si="13"/>
        <v>0</v>
      </c>
      <c r="X29" s="101"/>
      <c r="Y29" s="113">
        <f t="shared" ca="1" si="14"/>
        <v>0</v>
      </c>
      <c r="Z29" s="73"/>
      <c r="AA29" s="74">
        <f t="shared" ca="1" si="5"/>
        <v>0</v>
      </c>
      <c r="AB29" s="73"/>
      <c r="AC29" s="74">
        <f t="shared" ca="1" si="6"/>
        <v>0</v>
      </c>
      <c r="AD29" s="73"/>
      <c r="AE29" s="74">
        <f t="shared" ca="1" si="7"/>
        <v>0</v>
      </c>
      <c r="AF29" s="73"/>
      <c r="AG29" s="74">
        <f t="shared" ca="1" si="15"/>
        <v>0</v>
      </c>
      <c r="AH29" s="82">
        <f t="shared" ca="1" si="8"/>
        <v>0</v>
      </c>
      <c r="AI29" s="74"/>
      <c r="AJ29" s="139">
        <f t="shared" ca="1" si="16"/>
        <v>0</v>
      </c>
    </row>
    <row r="30" spans="1:36" ht="15" customHeight="1" x14ac:dyDescent="0.2">
      <c r="A30" s="84" t="s">
        <v>143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D</v>
      </c>
      <c r="D30" s="19">
        <f t="shared" ca="1" si="0"/>
        <v>100</v>
      </c>
      <c r="E30" s="20">
        <f t="shared" si="9"/>
        <v>3</v>
      </c>
      <c r="F30" s="227">
        <v>3</v>
      </c>
      <c r="G30" s="74">
        <f t="shared" ca="1" si="17"/>
        <v>300</v>
      </c>
      <c r="H30" s="73"/>
      <c r="I30" s="74">
        <f t="shared" ca="1" si="1"/>
        <v>0</v>
      </c>
      <c r="J30" s="73"/>
      <c r="K30" s="113">
        <f t="shared" ca="1" si="10"/>
        <v>0</v>
      </c>
      <c r="L30" s="73"/>
      <c r="M30" s="113">
        <f t="shared" ca="1" si="11"/>
        <v>0</v>
      </c>
      <c r="N30" s="73"/>
      <c r="O30" s="74">
        <f t="shared" ca="1" si="12"/>
        <v>0</v>
      </c>
      <c r="P30" s="73"/>
      <c r="Q30" s="113">
        <f t="shared" ca="1" si="2"/>
        <v>0</v>
      </c>
      <c r="R30" s="73"/>
      <c r="S30" s="113">
        <f t="shared" ca="1" si="3"/>
        <v>0</v>
      </c>
      <c r="T30" s="101"/>
      <c r="U30" s="74">
        <f t="shared" ca="1" si="4"/>
        <v>0</v>
      </c>
      <c r="V30" s="73"/>
      <c r="W30" s="113">
        <f t="shared" ca="1" si="13"/>
        <v>0</v>
      </c>
      <c r="X30" s="101"/>
      <c r="Y30" s="113">
        <f t="shared" ca="1" si="14"/>
        <v>0</v>
      </c>
      <c r="Z30" s="73"/>
      <c r="AA30" s="74">
        <f t="shared" ca="1" si="5"/>
        <v>0</v>
      </c>
      <c r="AB30" s="73"/>
      <c r="AC30" s="74">
        <f t="shared" ca="1" si="6"/>
        <v>0</v>
      </c>
      <c r="AD30" s="73"/>
      <c r="AE30" s="74">
        <f t="shared" ca="1" si="7"/>
        <v>0</v>
      </c>
      <c r="AF30" s="73"/>
      <c r="AG30" s="74">
        <f t="shared" ca="1" si="15"/>
        <v>0</v>
      </c>
      <c r="AH30" s="82">
        <f t="shared" ca="1" si="8"/>
        <v>300</v>
      </c>
      <c r="AI30" s="74"/>
      <c r="AJ30" s="139">
        <f t="shared" ca="1" si="16"/>
        <v>300</v>
      </c>
    </row>
    <row r="31" spans="1:36" ht="15" customHeight="1" x14ac:dyDescent="0.2">
      <c r="A31" s="84" t="s">
        <v>182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G</v>
      </c>
      <c r="D31" s="19">
        <f t="shared" ca="1" si="0"/>
        <v>35</v>
      </c>
      <c r="E31" s="20">
        <f t="shared" si="9"/>
        <v>0</v>
      </c>
      <c r="F31" s="73"/>
      <c r="G31" s="74">
        <f t="shared" ca="1" si="17"/>
        <v>0</v>
      </c>
      <c r="H31" s="73"/>
      <c r="I31" s="74">
        <f t="shared" ca="1" si="1"/>
        <v>0</v>
      </c>
      <c r="J31" s="73"/>
      <c r="K31" s="113">
        <f t="shared" ca="1" si="10"/>
        <v>0</v>
      </c>
      <c r="L31" s="73"/>
      <c r="M31" s="113">
        <f t="shared" ca="1" si="11"/>
        <v>0</v>
      </c>
      <c r="N31" s="73"/>
      <c r="O31" s="74">
        <f t="shared" ca="1" si="12"/>
        <v>0</v>
      </c>
      <c r="P31" s="73"/>
      <c r="Q31" s="113">
        <f t="shared" ca="1" si="2"/>
        <v>0</v>
      </c>
      <c r="R31" s="73"/>
      <c r="S31" s="113">
        <f t="shared" ca="1" si="3"/>
        <v>0</v>
      </c>
      <c r="T31" s="101"/>
      <c r="U31" s="74">
        <f t="shared" ca="1" si="4"/>
        <v>0</v>
      </c>
      <c r="V31" s="73"/>
      <c r="W31" s="113">
        <f t="shared" ca="1" si="13"/>
        <v>0</v>
      </c>
      <c r="X31" s="101"/>
      <c r="Y31" s="113">
        <f t="shared" ca="1" si="14"/>
        <v>0</v>
      </c>
      <c r="Z31" s="73"/>
      <c r="AA31" s="74">
        <f t="shared" ca="1" si="5"/>
        <v>0</v>
      </c>
      <c r="AB31" s="73"/>
      <c r="AC31" s="74">
        <f t="shared" ca="1" si="6"/>
        <v>0</v>
      </c>
      <c r="AD31" s="73"/>
      <c r="AE31" s="74">
        <f t="shared" ca="1" si="7"/>
        <v>0</v>
      </c>
      <c r="AF31" s="73"/>
      <c r="AG31" s="74">
        <f t="shared" ca="1" si="15"/>
        <v>0</v>
      </c>
      <c r="AH31" s="82">
        <f t="shared" ca="1" si="8"/>
        <v>0</v>
      </c>
      <c r="AI31" s="74"/>
      <c r="AJ31" s="139">
        <f t="shared" ca="1" si="16"/>
        <v>0</v>
      </c>
    </row>
    <row r="32" spans="1:36" ht="15" customHeight="1" x14ac:dyDescent="0.2">
      <c r="A32" s="84" t="s">
        <v>147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B</v>
      </c>
      <c r="D32" s="19">
        <f t="shared" ca="1" si="0"/>
        <v>140</v>
      </c>
      <c r="E32" s="20">
        <f t="shared" si="9"/>
        <v>0</v>
      </c>
      <c r="F32" s="73"/>
      <c r="G32" s="74">
        <f t="shared" ca="1" si="17"/>
        <v>0</v>
      </c>
      <c r="H32" s="73"/>
      <c r="I32" s="74">
        <f t="shared" ca="1" si="1"/>
        <v>0</v>
      </c>
      <c r="J32" s="73"/>
      <c r="K32" s="113">
        <f t="shared" ca="1" si="10"/>
        <v>0</v>
      </c>
      <c r="L32" s="73"/>
      <c r="M32" s="113">
        <f t="shared" ca="1" si="11"/>
        <v>0</v>
      </c>
      <c r="N32" s="73"/>
      <c r="O32" s="74">
        <f t="shared" ca="1" si="12"/>
        <v>0</v>
      </c>
      <c r="P32" s="73"/>
      <c r="Q32" s="113">
        <f t="shared" ca="1" si="2"/>
        <v>0</v>
      </c>
      <c r="R32" s="73"/>
      <c r="S32" s="113">
        <f t="shared" ca="1" si="3"/>
        <v>0</v>
      </c>
      <c r="T32" s="101"/>
      <c r="U32" s="74">
        <f t="shared" ca="1" si="4"/>
        <v>0</v>
      </c>
      <c r="V32" s="73"/>
      <c r="W32" s="113">
        <f t="shared" ca="1" si="13"/>
        <v>0</v>
      </c>
      <c r="X32" s="101"/>
      <c r="Y32" s="113">
        <f t="shared" ca="1" si="14"/>
        <v>0</v>
      </c>
      <c r="Z32" s="73"/>
      <c r="AA32" s="74">
        <f t="shared" ca="1" si="5"/>
        <v>0</v>
      </c>
      <c r="AB32" s="73"/>
      <c r="AC32" s="74">
        <f t="shared" ca="1" si="6"/>
        <v>0</v>
      </c>
      <c r="AD32" s="73"/>
      <c r="AE32" s="74">
        <f t="shared" ca="1" si="7"/>
        <v>0</v>
      </c>
      <c r="AF32" s="73"/>
      <c r="AG32" s="74">
        <f t="shared" ca="1" si="15"/>
        <v>0</v>
      </c>
      <c r="AH32" s="82">
        <f t="shared" ca="1" si="8"/>
        <v>0</v>
      </c>
      <c r="AI32" s="74"/>
      <c r="AJ32" s="139">
        <f t="shared" ca="1" si="16"/>
        <v>0</v>
      </c>
    </row>
    <row r="33" spans="1:36" ht="15" customHeight="1" x14ac:dyDescent="0.2">
      <c r="A33" s="84" t="s">
        <v>205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D</v>
      </c>
      <c r="D33" s="19">
        <f t="shared" ca="1" si="0"/>
        <v>100</v>
      </c>
      <c r="E33" s="20">
        <f t="shared" si="9"/>
        <v>0</v>
      </c>
      <c r="F33" s="73"/>
      <c r="G33" s="74">
        <f t="shared" ca="1" si="17"/>
        <v>0</v>
      </c>
      <c r="H33" s="73"/>
      <c r="I33" s="74">
        <f t="shared" ca="1" si="1"/>
        <v>0</v>
      </c>
      <c r="J33" s="73"/>
      <c r="K33" s="113">
        <f t="shared" ca="1" si="10"/>
        <v>0</v>
      </c>
      <c r="L33" s="73"/>
      <c r="M33" s="113">
        <f t="shared" ca="1" si="11"/>
        <v>0</v>
      </c>
      <c r="N33" s="73"/>
      <c r="O33" s="74">
        <f t="shared" ca="1" si="12"/>
        <v>0</v>
      </c>
      <c r="P33" s="73"/>
      <c r="Q33" s="113">
        <f t="shared" ca="1" si="2"/>
        <v>0</v>
      </c>
      <c r="R33" s="73"/>
      <c r="S33" s="113">
        <f t="shared" ca="1" si="3"/>
        <v>0</v>
      </c>
      <c r="T33" s="101"/>
      <c r="U33" s="74">
        <f t="shared" ca="1" si="4"/>
        <v>0</v>
      </c>
      <c r="V33" s="73"/>
      <c r="W33" s="113">
        <f t="shared" ca="1" si="13"/>
        <v>0</v>
      </c>
      <c r="X33" s="101"/>
      <c r="Y33" s="113">
        <f t="shared" ca="1" si="14"/>
        <v>0</v>
      </c>
      <c r="Z33" s="73"/>
      <c r="AA33" s="74">
        <f t="shared" ca="1" si="5"/>
        <v>0</v>
      </c>
      <c r="AB33" s="73"/>
      <c r="AC33" s="74">
        <f t="shared" ca="1" si="6"/>
        <v>0</v>
      </c>
      <c r="AD33" s="73"/>
      <c r="AE33" s="74">
        <f t="shared" ca="1" si="7"/>
        <v>0</v>
      </c>
      <c r="AF33" s="73"/>
      <c r="AG33" s="74">
        <f t="shared" ca="1" si="15"/>
        <v>0</v>
      </c>
      <c r="AH33" s="82">
        <f t="shared" ca="1" si="8"/>
        <v>0</v>
      </c>
      <c r="AI33" s="74"/>
      <c r="AJ33" s="139">
        <f t="shared" ca="1" si="16"/>
        <v>0</v>
      </c>
    </row>
    <row r="34" spans="1:36" ht="15" customHeight="1" x14ac:dyDescent="0.2">
      <c r="A34" s="84" t="s">
        <v>208</v>
      </c>
      <c r="B34" t="s">
        <v>65</v>
      </c>
      <c r="C34" s="4" t="s">
        <v>6</v>
      </c>
      <c r="D34" s="19">
        <f t="shared" si="0"/>
        <v>100</v>
      </c>
      <c r="E34" s="20">
        <f t="shared" si="9"/>
        <v>9.75</v>
      </c>
      <c r="F34" s="73"/>
      <c r="G34" s="74">
        <f t="shared" si="17"/>
        <v>0</v>
      </c>
      <c r="H34" s="73"/>
      <c r="I34" s="74">
        <f t="shared" si="1"/>
        <v>0</v>
      </c>
      <c r="J34" s="73"/>
      <c r="K34" s="113">
        <f t="shared" si="10"/>
        <v>0</v>
      </c>
      <c r="L34" s="73"/>
      <c r="M34" s="113">
        <f t="shared" si="11"/>
        <v>0</v>
      </c>
      <c r="N34" s="73"/>
      <c r="O34" s="74">
        <f t="shared" si="12"/>
        <v>0</v>
      </c>
      <c r="P34" s="73"/>
      <c r="Q34" s="113">
        <f t="shared" si="2"/>
        <v>0</v>
      </c>
      <c r="R34" s="73">
        <v>9.75</v>
      </c>
      <c r="S34" s="113">
        <f t="shared" si="3"/>
        <v>975</v>
      </c>
      <c r="T34" s="101"/>
      <c r="U34" s="74">
        <f t="shared" si="4"/>
        <v>0</v>
      </c>
      <c r="V34" s="73"/>
      <c r="W34" s="113">
        <f t="shared" si="13"/>
        <v>0</v>
      </c>
      <c r="X34" s="101"/>
      <c r="Y34" s="113">
        <f t="shared" si="14"/>
        <v>0</v>
      </c>
      <c r="Z34" s="73"/>
      <c r="AA34" s="74">
        <f t="shared" si="5"/>
        <v>0</v>
      </c>
      <c r="AB34" s="73"/>
      <c r="AC34" s="74">
        <f t="shared" si="6"/>
        <v>0</v>
      </c>
      <c r="AD34" s="73"/>
      <c r="AE34" s="74">
        <f t="shared" si="7"/>
        <v>0</v>
      </c>
      <c r="AF34" s="73"/>
      <c r="AG34" s="74">
        <f t="shared" si="15"/>
        <v>0</v>
      </c>
      <c r="AH34" s="82">
        <f t="shared" si="8"/>
        <v>975</v>
      </c>
      <c r="AI34" s="74"/>
      <c r="AJ34" s="139">
        <f t="shared" si="16"/>
        <v>975</v>
      </c>
    </row>
    <row r="35" spans="1:36" ht="15" customHeight="1" x14ac:dyDescent="0.2">
      <c r="A35" s="84" t="s">
        <v>148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D</v>
      </c>
      <c r="D35" s="19">
        <f t="shared" ca="1" si="0"/>
        <v>100</v>
      </c>
      <c r="E35" s="20">
        <f t="shared" si="9"/>
        <v>0</v>
      </c>
      <c r="F35" s="73"/>
      <c r="G35" s="74">
        <f t="shared" ca="1" si="17"/>
        <v>0</v>
      </c>
      <c r="H35" s="73"/>
      <c r="I35" s="74">
        <f t="shared" ca="1" si="1"/>
        <v>0</v>
      </c>
      <c r="J35" s="73"/>
      <c r="K35" s="113">
        <f t="shared" ca="1" si="10"/>
        <v>0</v>
      </c>
      <c r="L35" s="73"/>
      <c r="M35" s="113">
        <f t="shared" ca="1" si="11"/>
        <v>0</v>
      </c>
      <c r="N35" s="73"/>
      <c r="O35" s="74">
        <f t="shared" ca="1" si="12"/>
        <v>0</v>
      </c>
      <c r="P35" s="73"/>
      <c r="Q35" s="113">
        <f t="shared" ca="1" si="2"/>
        <v>0</v>
      </c>
      <c r="R35" s="73"/>
      <c r="S35" s="113">
        <f t="shared" ca="1" si="3"/>
        <v>0</v>
      </c>
      <c r="T35" s="101"/>
      <c r="U35" s="74">
        <f t="shared" ca="1" si="4"/>
        <v>0</v>
      </c>
      <c r="V35" s="73"/>
      <c r="W35" s="113">
        <f t="shared" ca="1" si="13"/>
        <v>0</v>
      </c>
      <c r="X35" s="101"/>
      <c r="Y35" s="113">
        <f t="shared" ca="1" si="14"/>
        <v>0</v>
      </c>
      <c r="Z35" s="73"/>
      <c r="AA35" s="74">
        <f t="shared" ca="1" si="5"/>
        <v>0</v>
      </c>
      <c r="AB35" s="73"/>
      <c r="AC35" s="74">
        <f t="shared" ca="1" si="6"/>
        <v>0</v>
      </c>
      <c r="AD35" s="73"/>
      <c r="AE35" s="74">
        <f t="shared" ca="1" si="7"/>
        <v>0</v>
      </c>
      <c r="AF35" s="73"/>
      <c r="AG35" s="74">
        <f t="shared" ca="1" si="15"/>
        <v>0</v>
      </c>
      <c r="AH35" s="82">
        <f t="shared" ca="1" si="8"/>
        <v>0</v>
      </c>
      <c r="AI35" s="74"/>
      <c r="AJ35" s="139">
        <f t="shared" ca="1" si="16"/>
        <v>0</v>
      </c>
    </row>
    <row r="36" spans="1:36" ht="15" customHeight="1" x14ac:dyDescent="0.2">
      <c r="A36" s="84" t="s">
        <v>214</v>
      </c>
      <c r="B36" s="14" t="s">
        <v>65</v>
      </c>
      <c r="C36" s="4" t="str">
        <f ca="1">IF($A36="","",INDEX(INDIRECT("'MA-Liste'!"&amp;$C$11),MATCH($A36,'MA-Liste'!$M:$M,FALSE)))</f>
        <v>D</v>
      </c>
      <c r="D36" s="19">
        <f t="shared" ca="1" si="0"/>
        <v>100</v>
      </c>
      <c r="E36" s="20">
        <f t="shared" si="9"/>
        <v>0</v>
      </c>
      <c r="F36" s="73"/>
      <c r="G36" s="74">
        <f t="shared" ca="1" si="17"/>
        <v>0</v>
      </c>
      <c r="H36" s="73"/>
      <c r="I36" s="74">
        <f t="shared" ca="1" si="1"/>
        <v>0</v>
      </c>
      <c r="J36" s="73"/>
      <c r="K36" s="113">
        <f t="shared" ca="1" si="10"/>
        <v>0</v>
      </c>
      <c r="L36" s="73"/>
      <c r="M36" s="113">
        <f t="shared" ca="1" si="11"/>
        <v>0</v>
      </c>
      <c r="N36" s="73"/>
      <c r="O36" s="74">
        <f t="shared" ca="1" si="12"/>
        <v>0</v>
      </c>
      <c r="P36" s="73"/>
      <c r="Q36" s="113">
        <f t="shared" ca="1" si="2"/>
        <v>0</v>
      </c>
      <c r="R36" s="73"/>
      <c r="S36" s="113">
        <f t="shared" ca="1" si="3"/>
        <v>0</v>
      </c>
      <c r="T36" s="101"/>
      <c r="U36" s="74">
        <f t="shared" ca="1" si="4"/>
        <v>0</v>
      </c>
      <c r="V36" s="73"/>
      <c r="W36" s="113">
        <f t="shared" ca="1" si="13"/>
        <v>0</v>
      </c>
      <c r="X36" s="101"/>
      <c r="Y36" s="113">
        <f t="shared" ca="1" si="14"/>
        <v>0</v>
      </c>
      <c r="Z36" s="73"/>
      <c r="AA36" s="74">
        <f t="shared" ca="1" si="5"/>
        <v>0</v>
      </c>
      <c r="AB36" s="73"/>
      <c r="AC36" s="74">
        <f t="shared" ca="1" si="6"/>
        <v>0</v>
      </c>
      <c r="AD36" s="73"/>
      <c r="AE36" s="74">
        <f t="shared" ca="1" si="7"/>
        <v>0</v>
      </c>
      <c r="AF36" s="73"/>
      <c r="AG36" s="74">
        <f t="shared" ca="1" si="15"/>
        <v>0</v>
      </c>
      <c r="AH36" s="82">
        <f t="shared" ca="1" si="8"/>
        <v>0</v>
      </c>
      <c r="AI36" s="74"/>
      <c r="AJ36" s="139">
        <f t="shared" ca="1" si="16"/>
        <v>0</v>
      </c>
    </row>
    <row r="37" spans="1:36" ht="15" customHeight="1" x14ac:dyDescent="0.2">
      <c r="A37" s="84" t="s">
        <v>183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F</v>
      </c>
      <c r="D37" s="19">
        <f t="shared" ca="1" si="0"/>
        <v>60</v>
      </c>
      <c r="E37" s="20">
        <f t="shared" si="9"/>
        <v>0</v>
      </c>
      <c r="F37" s="73"/>
      <c r="G37" s="74">
        <f t="shared" ca="1" si="17"/>
        <v>0</v>
      </c>
      <c r="H37" s="73"/>
      <c r="I37" s="74">
        <f t="shared" ca="1" si="1"/>
        <v>0</v>
      </c>
      <c r="J37" s="73"/>
      <c r="K37" s="113">
        <f t="shared" ca="1" si="10"/>
        <v>0</v>
      </c>
      <c r="L37" s="73"/>
      <c r="M37" s="113">
        <f t="shared" ca="1" si="11"/>
        <v>0</v>
      </c>
      <c r="N37" s="73"/>
      <c r="O37" s="74">
        <f t="shared" ca="1" si="12"/>
        <v>0</v>
      </c>
      <c r="P37" s="73"/>
      <c r="Q37" s="113">
        <f t="shared" ca="1" si="2"/>
        <v>0</v>
      </c>
      <c r="R37" s="73"/>
      <c r="S37" s="113">
        <f t="shared" ca="1" si="3"/>
        <v>0</v>
      </c>
      <c r="T37" s="101"/>
      <c r="U37" s="74">
        <f t="shared" ca="1" si="4"/>
        <v>0</v>
      </c>
      <c r="V37" s="73"/>
      <c r="W37" s="113">
        <f t="shared" ca="1" si="13"/>
        <v>0</v>
      </c>
      <c r="X37" s="101"/>
      <c r="Y37" s="113">
        <f t="shared" ca="1" si="14"/>
        <v>0</v>
      </c>
      <c r="Z37" s="73"/>
      <c r="AA37" s="74">
        <f t="shared" ca="1" si="5"/>
        <v>0</v>
      </c>
      <c r="AB37" s="73"/>
      <c r="AC37" s="74">
        <f t="shared" ca="1" si="6"/>
        <v>0</v>
      </c>
      <c r="AD37" s="73"/>
      <c r="AE37" s="74">
        <f t="shared" ca="1" si="7"/>
        <v>0</v>
      </c>
      <c r="AF37" s="73"/>
      <c r="AG37" s="74">
        <f t="shared" ca="1" si="15"/>
        <v>0</v>
      </c>
      <c r="AH37" s="82">
        <f t="shared" ca="1" si="8"/>
        <v>0</v>
      </c>
      <c r="AI37" s="74"/>
      <c r="AJ37" s="139">
        <f t="shared" ca="1" si="16"/>
        <v>0</v>
      </c>
    </row>
    <row r="38" spans="1:36" ht="15" customHeight="1" x14ac:dyDescent="0.2">
      <c r="A38" s="84" t="s">
        <v>184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B</v>
      </c>
      <c r="D38" s="19">
        <f t="shared" ca="1" si="0"/>
        <v>140</v>
      </c>
      <c r="E38" s="20">
        <f t="shared" si="9"/>
        <v>0</v>
      </c>
      <c r="F38" s="73"/>
      <c r="G38" s="74">
        <f t="shared" ca="1" si="17"/>
        <v>0</v>
      </c>
      <c r="H38" s="73"/>
      <c r="I38" s="74">
        <f t="shared" ca="1" si="1"/>
        <v>0</v>
      </c>
      <c r="J38" s="73"/>
      <c r="K38" s="113">
        <f t="shared" ca="1" si="10"/>
        <v>0</v>
      </c>
      <c r="L38" s="73"/>
      <c r="M38" s="113">
        <f t="shared" ca="1" si="11"/>
        <v>0</v>
      </c>
      <c r="N38" s="73"/>
      <c r="O38" s="74">
        <f t="shared" ca="1" si="12"/>
        <v>0</v>
      </c>
      <c r="P38" s="73"/>
      <c r="Q38" s="113">
        <f t="shared" ca="1" si="2"/>
        <v>0</v>
      </c>
      <c r="R38" s="73"/>
      <c r="S38" s="113">
        <f t="shared" ca="1" si="3"/>
        <v>0</v>
      </c>
      <c r="T38" s="101"/>
      <c r="U38" s="74">
        <f t="shared" ca="1" si="4"/>
        <v>0</v>
      </c>
      <c r="V38" s="73"/>
      <c r="W38" s="113">
        <f t="shared" ca="1" si="13"/>
        <v>0</v>
      </c>
      <c r="X38" s="101"/>
      <c r="Y38" s="113">
        <f t="shared" ca="1" si="14"/>
        <v>0</v>
      </c>
      <c r="Z38" s="73"/>
      <c r="AA38" s="74">
        <f t="shared" ca="1" si="5"/>
        <v>0</v>
      </c>
      <c r="AB38" s="73"/>
      <c r="AC38" s="74">
        <f t="shared" ca="1" si="6"/>
        <v>0</v>
      </c>
      <c r="AD38" s="73"/>
      <c r="AE38" s="74">
        <f t="shared" ca="1" si="7"/>
        <v>0</v>
      </c>
      <c r="AF38" s="73"/>
      <c r="AG38" s="74">
        <f t="shared" ca="1" si="15"/>
        <v>0</v>
      </c>
      <c r="AH38" s="82">
        <f t="shared" ca="1" si="8"/>
        <v>0</v>
      </c>
      <c r="AI38" s="74"/>
      <c r="AJ38" s="139">
        <f t="shared" ca="1" si="16"/>
        <v>0</v>
      </c>
    </row>
    <row r="39" spans="1:36" ht="15" customHeight="1" x14ac:dyDescent="0.2">
      <c r="A39" s="84" t="s">
        <v>211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D</v>
      </c>
      <c r="D39" s="19">
        <f t="shared" ca="1" si="0"/>
        <v>100</v>
      </c>
      <c r="E39" s="20">
        <f t="shared" si="9"/>
        <v>0</v>
      </c>
      <c r="F39" s="73"/>
      <c r="G39" s="74">
        <f t="shared" ca="1" si="17"/>
        <v>0</v>
      </c>
      <c r="H39" s="73"/>
      <c r="I39" s="74">
        <f t="shared" ca="1" si="1"/>
        <v>0</v>
      </c>
      <c r="J39" s="73"/>
      <c r="K39" s="113">
        <f t="shared" ca="1" si="10"/>
        <v>0</v>
      </c>
      <c r="L39" s="73"/>
      <c r="M39" s="113">
        <f t="shared" ca="1" si="11"/>
        <v>0</v>
      </c>
      <c r="N39" s="73"/>
      <c r="O39" s="74">
        <f t="shared" ca="1" si="12"/>
        <v>0</v>
      </c>
      <c r="P39" s="73"/>
      <c r="Q39" s="113">
        <f t="shared" ca="1" si="2"/>
        <v>0</v>
      </c>
      <c r="R39" s="73"/>
      <c r="S39" s="113">
        <f t="shared" ca="1" si="3"/>
        <v>0</v>
      </c>
      <c r="T39" s="101"/>
      <c r="U39" s="74">
        <f t="shared" ca="1" si="4"/>
        <v>0</v>
      </c>
      <c r="V39" s="73"/>
      <c r="W39" s="113">
        <f t="shared" ca="1" si="13"/>
        <v>0</v>
      </c>
      <c r="X39" s="101"/>
      <c r="Y39" s="113">
        <f t="shared" ca="1" si="14"/>
        <v>0</v>
      </c>
      <c r="Z39" s="73"/>
      <c r="AA39" s="74">
        <f t="shared" ca="1" si="5"/>
        <v>0</v>
      </c>
      <c r="AB39" s="73"/>
      <c r="AC39" s="74">
        <f t="shared" ca="1" si="6"/>
        <v>0</v>
      </c>
      <c r="AD39" s="73"/>
      <c r="AE39" s="74">
        <f t="shared" ca="1" si="7"/>
        <v>0</v>
      </c>
      <c r="AF39" s="73"/>
      <c r="AG39" s="74">
        <f t="shared" ca="1" si="15"/>
        <v>0</v>
      </c>
      <c r="AH39" s="82">
        <f t="shared" ca="1" si="8"/>
        <v>0</v>
      </c>
      <c r="AI39" s="74"/>
      <c r="AJ39" s="139">
        <f t="shared" ca="1" si="16"/>
        <v>0</v>
      </c>
    </row>
    <row r="40" spans="1:36" ht="15" customHeight="1" x14ac:dyDescent="0.2">
      <c r="A40" s="84" t="s">
        <v>237</v>
      </c>
      <c r="B40" t="s">
        <v>65</v>
      </c>
      <c r="C40" s="4" t="s">
        <v>7</v>
      </c>
      <c r="D40" s="19">
        <f t="shared" si="0"/>
        <v>75</v>
      </c>
      <c r="E40" s="20">
        <f t="shared" si="9"/>
        <v>0</v>
      </c>
      <c r="F40" s="73"/>
      <c r="G40" s="74">
        <f t="shared" si="17"/>
        <v>0</v>
      </c>
      <c r="H40" s="73"/>
      <c r="I40" s="74">
        <f t="shared" si="1"/>
        <v>0</v>
      </c>
      <c r="J40" s="73"/>
      <c r="K40" s="113">
        <f t="shared" si="10"/>
        <v>0</v>
      </c>
      <c r="L40" s="73"/>
      <c r="M40" s="113">
        <f t="shared" si="11"/>
        <v>0</v>
      </c>
      <c r="N40" s="73"/>
      <c r="O40" s="74">
        <f t="shared" si="12"/>
        <v>0</v>
      </c>
      <c r="P40" s="73"/>
      <c r="Q40" s="113">
        <f t="shared" si="2"/>
        <v>0</v>
      </c>
      <c r="R40" s="73"/>
      <c r="S40" s="113">
        <f t="shared" si="3"/>
        <v>0</v>
      </c>
      <c r="T40" s="101"/>
      <c r="U40" s="74">
        <f t="shared" si="4"/>
        <v>0</v>
      </c>
      <c r="V40" s="73"/>
      <c r="W40" s="113">
        <f t="shared" si="13"/>
        <v>0</v>
      </c>
      <c r="X40" s="101"/>
      <c r="Y40" s="113">
        <f t="shared" si="14"/>
        <v>0</v>
      </c>
      <c r="Z40" s="73"/>
      <c r="AA40" s="74">
        <f t="shared" si="5"/>
        <v>0</v>
      </c>
      <c r="AB40" s="73"/>
      <c r="AC40" s="74">
        <f t="shared" si="6"/>
        <v>0</v>
      </c>
      <c r="AD40" s="73"/>
      <c r="AE40" s="74">
        <f t="shared" si="7"/>
        <v>0</v>
      </c>
      <c r="AF40" s="73"/>
      <c r="AG40" s="74">
        <f t="shared" si="15"/>
        <v>0</v>
      </c>
      <c r="AH40" s="82">
        <f t="shared" si="8"/>
        <v>0</v>
      </c>
      <c r="AI40" s="74"/>
      <c r="AJ40" s="139">
        <f t="shared" si="16"/>
        <v>0</v>
      </c>
    </row>
    <row r="41" spans="1:36" ht="15" customHeight="1" x14ac:dyDescent="0.2">
      <c r="A41" s="84" t="s">
        <v>212</v>
      </c>
      <c r="B41" t="s">
        <v>65</v>
      </c>
      <c r="C41" s="4" t="s">
        <v>5</v>
      </c>
      <c r="D41" s="19">
        <v>118</v>
      </c>
      <c r="E41" s="20">
        <f t="shared" si="9"/>
        <v>0</v>
      </c>
      <c r="F41" s="73"/>
      <c r="G41" s="74">
        <f t="shared" si="17"/>
        <v>0</v>
      </c>
      <c r="H41" s="73"/>
      <c r="I41" s="74">
        <f t="shared" si="1"/>
        <v>0</v>
      </c>
      <c r="J41" s="73"/>
      <c r="K41" s="113">
        <f t="shared" si="10"/>
        <v>0</v>
      </c>
      <c r="L41" s="73"/>
      <c r="M41" s="113">
        <f t="shared" si="11"/>
        <v>0</v>
      </c>
      <c r="N41" s="73"/>
      <c r="O41" s="74">
        <f t="shared" si="12"/>
        <v>0</v>
      </c>
      <c r="P41" s="73"/>
      <c r="Q41" s="113">
        <f t="shared" si="2"/>
        <v>0</v>
      </c>
      <c r="R41" s="73"/>
      <c r="S41" s="113">
        <f t="shared" si="3"/>
        <v>0</v>
      </c>
      <c r="T41" s="101"/>
      <c r="U41" s="74">
        <f t="shared" si="4"/>
        <v>0</v>
      </c>
      <c r="V41" s="73"/>
      <c r="W41" s="113">
        <f t="shared" si="13"/>
        <v>0</v>
      </c>
      <c r="X41" s="101"/>
      <c r="Y41" s="113">
        <f t="shared" si="14"/>
        <v>0</v>
      </c>
      <c r="Z41" s="73"/>
      <c r="AA41" s="74">
        <v>0</v>
      </c>
      <c r="AB41" s="73"/>
      <c r="AC41" s="74">
        <v>0</v>
      </c>
      <c r="AD41" s="73"/>
      <c r="AE41" s="74">
        <f t="shared" si="7"/>
        <v>0</v>
      </c>
      <c r="AF41" s="73"/>
      <c r="AG41" s="74">
        <f t="shared" si="15"/>
        <v>0</v>
      </c>
      <c r="AH41" s="82">
        <f t="shared" si="8"/>
        <v>0</v>
      </c>
      <c r="AI41" s="74"/>
      <c r="AJ41" s="139">
        <f t="shared" si="16"/>
        <v>0</v>
      </c>
    </row>
    <row r="42" spans="1:36" ht="15.75" customHeight="1" x14ac:dyDescent="0.2">
      <c r="A42" s="90" t="s">
        <v>187</v>
      </c>
      <c r="B42" t="str">
        <f>IF($A42="","",INDEX('MA-Liste'!$D:$D,MATCH($A42,'MA-Liste'!$M:$M,FALSE)))</f>
        <v>AeBo</v>
      </c>
      <c r="C42" s="4" t="str">
        <f ca="1">IF($A42="","",INDEX(INDIRECT("'MA-Liste'!"&amp;$C$11),MATCH($A42,'MA-Liste'!$M:$M,FALSE)))</f>
        <v>D</v>
      </c>
      <c r="D42" s="19">
        <f t="shared" ca="1" si="0"/>
        <v>100</v>
      </c>
      <c r="E42" s="20">
        <f t="shared" si="9"/>
        <v>0</v>
      </c>
      <c r="F42" s="73"/>
      <c r="G42" s="74">
        <f t="shared" ca="1" si="17"/>
        <v>0</v>
      </c>
      <c r="H42" s="73"/>
      <c r="I42" s="74">
        <f t="shared" ca="1" si="1"/>
        <v>0</v>
      </c>
      <c r="J42" s="73"/>
      <c r="K42" s="113">
        <f t="shared" ca="1" si="10"/>
        <v>0</v>
      </c>
      <c r="L42" s="73"/>
      <c r="M42" s="113">
        <f t="shared" ca="1" si="11"/>
        <v>0</v>
      </c>
      <c r="N42" s="73"/>
      <c r="O42" s="74">
        <f t="shared" ca="1" si="12"/>
        <v>0</v>
      </c>
      <c r="P42" s="73"/>
      <c r="Q42" s="113">
        <f t="shared" ca="1" si="2"/>
        <v>0</v>
      </c>
      <c r="R42" s="73"/>
      <c r="S42" s="113">
        <f t="shared" ca="1" si="3"/>
        <v>0</v>
      </c>
      <c r="T42" s="101"/>
      <c r="U42" s="74">
        <f t="shared" ca="1" si="4"/>
        <v>0</v>
      </c>
      <c r="V42" s="73"/>
      <c r="W42" s="113">
        <f t="shared" ca="1" si="13"/>
        <v>0</v>
      </c>
      <c r="X42" s="101"/>
      <c r="Y42" s="113">
        <f t="shared" ca="1" si="14"/>
        <v>0</v>
      </c>
      <c r="Z42" s="73"/>
      <c r="AA42" s="74">
        <f t="shared" ref="AA42:AA49" ca="1" si="18">IF(D42="",0,D42*Z42)</f>
        <v>0</v>
      </c>
      <c r="AB42" s="73"/>
      <c r="AC42" s="74">
        <f t="shared" ref="AC42:AC49" ca="1" si="19">IF(D42="",0,D42*AB42)</f>
        <v>0</v>
      </c>
      <c r="AD42" s="73"/>
      <c r="AE42" s="74">
        <f t="shared" ca="1" si="7"/>
        <v>0</v>
      </c>
      <c r="AF42" s="73"/>
      <c r="AG42" s="74">
        <f t="shared" ca="1" si="15"/>
        <v>0</v>
      </c>
      <c r="AH42" s="82">
        <f t="shared" ca="1" si="8"/>
        <v>0</v>
      </c>
      <c r="AI42" s="74"/>
      <c r="AJ42" s="139">
        <f t="shared" ca="1" si="16"/>
        <v>0</v>
      </c>
    </row>
    <row r="43" spans="1:36" ht="15.75" customHeight="1" x14ac:dyDescent="0.2">
      <c r="A43" s="90" t="s">
        <v>144</v>
      </c>
      <c r="B43" t="s">
        <v>65</v>
      </c>
      <c r="C43" s="4" t="s">
        <v>6</v>
      </c>
      <c r="D43" s="19">
        <v>100</v>
      </c>
      <c r="E43" s="20">
        <f t="shared" si="9"/>
        <v>0</v>
      </c>
      <c r="F43" s="73"/>
      <c r="G43" s="74">
        <f t="shared" si="17"/>
        <v>0</v>
      </c>
      <c r="H43" s="73"/>
      <c r="I43" s="74">
        <f t="shared" si="1"/>
        <v>0</v>
      </c>
      <c r="J43" s="73"/>
      <c r="K43" s="113">
        <f t="shared" si="10"/>
        <v>0</v>
      </c>
      <c r="L43" s="73"/>
      <c r="M43" s="113">
        <f t="shared" si="11"/>
        <v>0</v>
      </c>
      <c r="N43" s="73"/>
      <c r="O43" s="74">
        <f t="shared" si="12"/>
        <v>0</v>
      </c>
      <c r="P43" s="73"/>
      <c r="Q43" s="113">
        <f t="shared" si="2"/>
        <v>0</v>
      </c>
      <c r="R43" s="73"/>
      <c r="S43" s="113">
        <f t="shared" si="3"/>
        <v>0</v>
      </c>
      <c r="T43" s="101"/>
      <c r="U43" s="74">
        <f t="shared" si="4"/>
        <v>0</v>
      </c>
      <c r="V43" s="73"/>
      <c r="W43" s="113">
        <f t="shared" si="13"/>
        <v>0</v>
      </c>
      <c r="X43" s="101"/>
      <c r="Y43" s="113">
        <f t="shared" si="14"/>
        <v>0</v>
      </c>
      <c r="Z43" s="73"/>
      <c r="AA43" s="74">
        <f t="shared" si="18"/>
        <v>0</v>
      </c>
      <c r="AB43" s="73"/>
      <c r="AC43" s="74">
        <f t="shared" si="19"/>
        <v>0</v>
      </c>
      <c r="AD43" s="73"/>
      <c r="AE43" s="74">
        <f t="shared" si="7"/>
        <v>0</v>
      </c>
      <c r="AF43" s="73"/>
      <c r="AG43" s="74">
        <f t="shared" si="15"/>
        <v>0</v>
      </c>
      <c r="AH43" s="82">
        <f t="shared" si="8"/>
        <v>0</v>
      </c>
      <c r="AI43" s="74"/>
      <c r="AJ43" s="139">
        <f t="shared" si="16"/>
        <v>0</v>
      </c>
    </row>
    <row r="44" spans="1:36" ht="15" customHeight="1" x14ac:dyDescent="0.2">
      <c r="A44" s="84" t="s">
        <v>188</v>
      </c>
      <c r="B44" t="str">
        <f>IF($A44="","",INDEX('MA-Liste'!$D:$D,MATCH($A44,'MA-Liste'!$M:$M,FALSE)))</f>
        <v>AeBo</v>
      </c>
      <c r="C44" s="4" t="str">
        <f ca="1">IF($A44="","",INDEX(INDIRECT("'MA-Liste'!"&amp;$C$11),MATCH($A44,'MA-Liste'!$M:$M,FALSE)))</f>
        <v>C</v>
      </c>
      <c r="D44" s="19">
        <f t="shared" ca="1" si="0"/>
        <v>118</v>
      </c>
      <c r="E44" s="20">
        <f t="shared" si="9"/>
        <v>0</v>
      </c>
      <c r="F44" s="73"/>
      <c r="G44" s="74">
        <f t="shared" ca="1" si="17"/>
        <v>0</v>
      </c>
      <c r="H44" s="73"/>
      <c r="I44" s="74">
        <f t="shared" ca="1" si="1"/>
        <v>0</v>
      </c>
      <c r="J44" s="73"/>
      <c r="K44" s="113">
        <f t="shared" ca="1" si="10"/>
        <v>0</v>
      </c>
      <c r="L44" s="73"/>
      <c r="M44" s="113">
        <f t="shared" ca="1" si="11"/>
        <v>0</v>
      </c>
      <c r="N44" s="73"/>
      <c r="O44" s="74">
        <f t="shared" ca="1" si="12"/>
        <v>0</v>
      </c>
      <c r="P44" s="73"/>
      <c r="Q44" s="113">
        <f t="shared" ca="1" si="2"/>
        <v>0</v>
      </c>
      <c r="R44" s="73"/>
      <c r="S44" s="113">
        <f t="shared" ca="1" si="3"/>
        <v>0</v>
      </c>
      <c r="T44" s="101"/>
      <c r="U44" s="74">
        <f t="shared" ca="1" si="4"/>
        <v>0</v>
      </c>
      <c r="V44" s="73"/>
      <c r="W44" s="113">
        <f t="shared" ca="1" si="13"/>
        <v>0</v>
      </c>
      <c r="X44" s="101"/>
      <c r="Y44" s="113">
        <f t="shared" ca="1" si="14"/>
        <v>0</v>
      </c>
      <c r="Z44" s="73"/>
      <c r="AA44" s="74">
        <f t="shared" ca="1" si="18"/>
        <v>0</v>
      </c>
      <c r="AB44" s="73"/>
      <c r="AC44" s="74">
        <f t="shared" ca="1" si="19"/>
        <v>0</v>
      </c>
      <c r="AD44" s="73"/>
      <c r="AE44" s="74">
        <f t="shared" ca="1" si="7"/>
        <v>0</v>
      </c>
      <c r="AF44" s="73"/>
      <c r="AG44" s="74">
        <f t="shared" ca="1" si="15"/>
        <v>0</v>
      </c>
      <c r="AH44" s="82">
        <f t="shared" ca="1" si="8"/>
        <v>0</v>
      </c>
      <c r="AI44" s="74"/>
      <c r="AJ44" s="139">
        <f t="shared" ca="1" si="16"/>
        <v>0</v>
      </c>
    </row>
    <row r="45" spans="1:36" ht="15" customHeight="1" x14ac:dyDescent="0.2">
      <c r="A45" s="84" t="s">
        <v>213</v>
      </c>
      <c r="B45" t="s">
        <v>65</v>
      </c>
      <c r="C45" s="4" t="s">
        <v>7</v>
      </c>
      <c r="D45" s="19">
        <v>75</v>
      </c>
      <c r="E45" s="20">
        <f t="shared" si="9"/>
        <v>0</v>
      </c>
      <c r="F45" s="73"/>
      <c r="G45" s="74">
        <f t="shared" si="17"/>
        <v>0</v>
      </c>
      <c r="H45" s="73"/>
      <c r="I45" s="74">
        <f t="shared" si="1"/>
        <v>0</v>
      </c>
      <c r="J45" s="73"/>
      <c r="K45" s="113">
        <f t="shared" si="10"/>
        <v>0</v>
      </c>
      <c r="L45" s="73"/>
      <c r="M45" s="113">
        <f t="shared" si="11"/>
        <v>0</v>
      </c>
      <c r="N45" s="73"/>
      <c r="O45" s="74">
        <f t="shared" si="12"/>
        <v>0</v>
      </c>
      <c r="P45" s="73"/>
      <c r="Q45" s="113">
        <f t="shared" ref="Q45:Q76" si="20">IF($D45="",0,$D45*P45)</f>
        <v>0</v>
      </c>
      <c r="R45" s="73"/>
      <c r="S45" s="113">
        <f t="shared" si="3"/>
        <v>0</v>
      </c>
      <c r="T45" s="101"/>
      <c r="U45" s="74">
        <f t="shared" ref="U45:U76" si="21">IF($D45="",0,$D45*T45)</f>
        <v>0</v>
      </c>
      <c r="V45" s="73"/>
      <c r="W45" s="113">
        <f t="shared" si="13"/>
        <v>0</v>
      </c>
      <c r="X45" s="101"/>
      <c r="Y45" s="113">
        <f t="shared" si="14"/>
        <v>0</v>
      </c>
      <c r="Z45" s="73"/>
      <c r="AA45" s="74">
        <f t="shared" si="18"/>
        <v>0</v>
      </c>
      <c r="AB45" s="73"/>
      <c r="AC45" s="74">
        <f t="shared" si="19"/>
        <v>0</v>
      </c>
      <c r="AD45" s="73"/>
      <c r="AE45" s="74">
        <f t="shared" si="7"/>
        <v>0</v>
      </c>
      <c r="AF45" s="73"/>
      <c r="AG45" s="74">
        <f t="shared" si="15"/>
        <v>0</v>
      </c>
      <c r="AH45" s="82">
        <f t="shared" si="8"/>
        <v>0</v>
      </c>
      <c r="AI45" s="74"/>
      <c r="AJ45" s="139">
        <f t="shared" si="16"/>
        <v>0</v>
      </c>
    </row>
    <row r="46" spans="1:36" ht="15" customHeight="1" x14ac:dyDescent="0.2">
      <c r="A46" s="84" t="s">
        <v>216</v>
      </c>
      <c r="B46" t="s">
        <v>65</v>
      </c>
      <c r="C46" s="18" t="s">
        <v>6</v>
      </c>
      <c r="D46" s="19">
        <v>100</v>
      </c>
      <c r="E46" s="20">
        <f t="shared" si="9"/>
        <v>0</v>
      </c>
      <c r="F46" s="73"/>
      <c r="G46" s="74">
        <f t="shared" si="17"/>
        <v>0</v>
      </c>
      <c r="H46" s="73"/>
      <c r="I46" s="74">
        <f t="shared" si="1"/>
        <v>0</v>
      </c>
      <c r="J46" s="73"/>
      <c r="K46" s="113">
        <f t="shared" si="10"/>
        <v>0</v>
      </c>
      <c r="L46" s="73"/>
      <c r="M46" s="113">
        <f t="shared" si="11"/>
        <v>0</v>
      </c>
      <c r="N46" s="73"/>
      <c r="O46" s="74">
        <f t="shared" si="12"/>
        <v>0</v>
      </c>
      <c r="P46" s="73"/>
      <c r="Q46" s="113">
        <f t="shared" si="20"/>
        <v>0</v>
      </c>
      <c r="R46" s="73"/>
      <c r="S46" s="113">
        <f t="shared" si="3"/>
        <v>0</v>
      </c>
      <c r="T46" s="101"/>
      <c r="U46" s="74">
        <f t="shared" si="21"/>
        <v>0</v>
      </c>
      <c r="V46" s="73"/>
      <c r="W46" s="113">
        <f t="shared" si="13"/>
        <v>0</v>
      </c>
      <c r="X46" s="101"/>
      <c r="Y46" s="113">
        <f t="shared" si="14"/>
        <v>0</v>
      </c>
      <c r="Z46" s="73"/>
      <c r="AA46" s="74">
        <f t="shared" si="18"/>
        <v>0</v>
      </c>
      <c r="AB46" s="73"/>
      <c r="AC46" s="74">
        <f t="shared" si="19"/>
        <v>0</v>
      </c>
      <c r="AD46" s="73"/>
      <c r="AE46" s="74">
        <f t="shared" si="7"/>
        <v>0</v>
      </c>
      <c r="AF46" s="73"/>
      <c r="AG46" s="74">
        <f t="shared" si="15"/>
        <v>0</v>
      </c>
      <c r="AH46" s="82">
        <f t="shared" si="8"/>
        <v>0</v>
      </c>
      <c r="AI46" s="74"/>
      <c r="AJ46" s="139">
        <f t="shared" si="16"/>
        <v>0</v>
      </c>
    </row>
    <row r="47" spans="1:36" ht="15" customHeight="1" x14ac:dyDescent="0.2">
      <c r="A47" s="84" t="s">
        <v>191</v>
      </c>
      <c r="B47" t="str">
        <f>IF($A47="","",INDEX('MA-Liste'!$D:$D,MATCH($A47,'MA-Liste'!$M:$M,FALSE)))</f>
        <v>AeBo</v>
      </c>
      <c r="C47" s="4" t="str">
        <f ca="1">IF($A47="","",INDEX(INDIRECT("'MA-Liste'!"&amp;$C$11),MATCH($A47,'MA-Liste'!$M:$M,FALSE)))</f>
        <v>B</v>
      </c>
      <c r="D47" s="19">
        <f t="shared" ca="1" si="0"/>
        <v>140</v>
      </c>
      <c r="E47" s="20">
        <f t="shared" si="9"/>
        <v>0</v>
      </c>
      <c r="F47" s="73"/>
      <c r="G47" s="74">
        <f t="shared" ca="1" si="17"/>
        <v>0</v>
      </c>
      <c r="H47" s="73"/>
      <c r="I47" s="74">
        <f t="shared" ca="1" si="1"/>
        <v>0</v>
      </c>
      <c r="J47" s="73"/>
      <c r="K47" s="113">
        <f t="shared" ca="1" si="10"/>
        <v>0</v>
      </c>
      <c r="L47" s="73"/>
      <c r="M47" s="113">
        <f t="shared" ca="1" si="11"/>
        <v>0</v>
      </c>
      <c r="N47" s="73"/>
      <c r="O47" s="74">
        <f t="shared" ca="1" si="12"/>
        <v>0</v>
      </c>
      <c r="P47" s="73"/>
      <c r="Q47" s="113">
        <f t="shared" ca="1" si="20"/>
        <v>0</v>
      </c>
      <c r="R47" s="73"/>
      <c r="S47" s="113">
        <f t="shared" ca="1" si="3"/>
        <v>0</v>
      </c>
      <c r="T47" s="101"/>
      <c r="U47" s="74">
        <f t="shared" ca="1" si="21"/>
        <v>0</v>
      </c>
      <c r="V47" s="73"/>
      <c r="W47" s="113">
        <f t="shared" ca="1" si="13"/>
        <v>0</v>
      </c>
      <c r="X47" s="101"/>
      <c r="Y47" s="113">
        <f t="shared" ca="1" si="14"/>
        <v>0</v>
      </c>
      <c r="Z47" s="73"/>
      <c r="AA47" s="74">
        <f t="shared" ca="1" si="18"/>
        <v>0</v>
      </c>
      <c r="AB47" s="73"/>
      <c r="AC47" s="74">
        <f t="shared" ca="1" si="19"/>
        <v>0</v>
      </c>
      <c r="AD47" s="73"/>
      <c r="AE47" s="74">
        <f t="shared" ca="1" si="7"/>
        <v>0</v>
      </c>
      <c r="AF47" s="73"/>
      <c r="AG47" s="74">
        <f t="shared" ca="1" si="15"/>
        <v>0</v>
      </c>
      <c r="AH47" s="82">
        <f t="shared" ca="1" si="8"/>
        <v>0</v>
      </c>
      <c r="AI47" s="74"/>
      <c r="AJ47" s="139">
        <f t="shared" ca="1" si="16"/>
        <v>0</v>
      </c>
    </row>
    <row r="48" spans="1:36" ht="15" customHeight="1" x14ac:dyDescent="0.2">
      <c r="A48" s="84" t="s">
        <v>219</v>
      </c>
      <c r="B48" s="14" t="s">
        <v>65</v>
      </c>
      <c r="C48" s="18" t="s">
        <v>6</v>
      </c>
      <c r="D48" s="19">
        <v>100</v>
      </c>
      <c r="E48" s="20">
        <f t="shared" si="9"/>
        <v>0</v>
      </c>
      <c r="F48" s="73"/>
      <c r="G48" s="74">
        <f t="shared" si="17"/>
        <v>0</v>
      </c>
      <c r="H48" s="73"/>
      <c r="I48" s="74">
        <f t="shared" si="1"/>
        <v>0</v>
      </c>
      <c r="J48" s="73"/>
      <c r="K48" s="113">
        <f t="shared" si="10"/>
        <v>0</v>
      </c>
      <c r="L48" s="73"/>
      <c r="M48" s="113">
        <f t="shared" si="11"/>
        <v>0</v>
      </c>
      <c r="N48" s="73"/>
      <c r="O48" s="74">
        <f t="shared" si="12"/>
        <v>0</v>
      </c>
      <c r="P48" s="73"/>
      <c r="Q48" s="113">
        <f t="shared" si="20"/>
        <v>0</v>
      </c>
      <c r="R48" s="73"/>
      <c r="S48" s="113">
        <f t="shared" si="3"/>
        <v>0</v>
      </c>
      <c r="T48" s="101"/>
      <c r="U48" s="74">
        <f t="shared" si="21"/>
        <v>0</v>
      </c>
      <c r="V48" s="73"/>
      <c r="W48" s="113">
        <f t="shared" si="13"/>
        <v>0</v>
      </c>
      <c r="X48" s="101"/>
      <c r="Y48" s="113">
        <f t="shared" si="14"/>
        <v>0</v>
      </c>
      <c r="Z48" s="73"/>
      <c r="AA48" s="74">
        <f t="shared" si="18"/>
        <v>0</v>
      </c>
      <c r="AB48" s="73"/>
      <c r="AC48" s="74">
        <f t="shared" si="19"/>
        <v>0</v>
      </c>
      <c r="AD48" s="73"/>
      <c r="AE48" s="74">
        <f t="shared" si="7"/>
        <v>0</v>
      </c>
      <c r="AF48" s="73"/>
      <c r="AG48" s="74">
        <f t="shared" si="15"/>
        <v>0</v>
      </c>
      <c r="AH48" s="82">
        <f t="shared" si="8"/>
        <v>0</v>
      </c>
      <c r="AI48" s="74"/>
      <c r="AJ48" s="139">
        <f t="shared" si="16"/>
        <v>0</v>
      </c>
    </row>
    <row r="49" spans="1:36" ht="15" customHeight="1" x14ac:dyDescent="0.2">
      <c r="A49" s="84" t="s">
        <v>220</v>
      </c>
      <c r="B49" s="14" t="s">
        <v>65</v>
      </c>
      <c r="C49" s="18" t="s">
        <v>8</v>
      </c>
      <c r="D49" s="19">
        <v>60</v>
      </c>
      <c r="E49" s="20">
        <f t="shared" si="9"/>
        <v>0</v>
      </c>
      <c r="F49" s="73"/>
      <c r="G49" s="74">
        <f t="shared" si="17"/>
        <v>0</v>
      </c>
      <c r="H49" s="73"/>
      <c r="I49" s="74">
        <f t="shared" si="1"/>
        <v>0</v>
      </c>
      <c r="J49" s="73"/>
      <c r="K49" s="113">
        <f t="shared" si="10"/>
        <v>0</v>
      </c>
      <c r="L49" s="73"/>
      <c r="M49" s="113">
        <f t="shared" si="11"/>
        <v>0</v>
      </c>
      <c r="N49" s="73"/>
      <c r="O49" s="74">
        <f t="shared" si="12"/>
        <v>0</v>
      </c>
      <c r="P49" s="73"/>
      <c r="Q49" s="113">
        <f t="shared" si="20"/>
        <v>0</v>
      </c>
      <c r="R49" s="73"/>
      <c r="S49" s="113">
        <f t="shared" si="3"/>
        <v>0</v>
      </c>
      <c r="T49" s="101"/>
      <c r="U49" s="74">
        <f t="shared" si="21"/>
        <v>0</v>
      </c>
      <c r="V49" s="73"/>
      <c r="W49" s="113">
        <f t="shared" si="13"/>
        <v>0</v>
      </c>
      <c r="X49" s="101"/>
      <c r="Y49" s="113">
        <f t="shared" si="14"/>
        <v>0</v>
      </c>
      <c r="Z49" s="73"/>
      <c r="AA49" s="74">
        <f t="shared" si="18"/>
        <v>0</v>
      </c>
      <c r="AB49" s="73"/>
      <c r="AC49" s="74">
        <f t="shared" si="19"/>
        <v>0</v>
      </c>
      <c r="AD49" s="73"/>
      <c r="AE49" s="74">
        <f t="shared" si="7"/>
        <v>0</v>
      </c>
      <c r="AF49" s="73"/>
      <c r="AG49" s="74">
        <f t="shared" si="15"/>
        <v>0</v>
      </c>
      <c r="AH49" s="82">
        <f t="shared" si="8"/>
        <v>0</v>
      </c>
      <c r="AI49" s="74"/>
      <c r="AJ49" s="139">
        <f t="shared" si="16"/>
        <v>0</v>
      </c>
    </row>
    <row r="50" spans="1:36" ht="15" customHeight="1" x14ac:dyDescent="0.2">
      <c r="A50" s="84" t="s">
        <v>217</v>
      </c>
      <c r="B50" s="14" t="s">
        <v>65</v>
      </c>
      <c r="C50" s="18" t="s">
        <v>9</v>
      </c>
      <c r="D50" s="19">
        <v>35</v>
      </c>
      <c r="E50" s="20">
        <f t="shared" si="9"/>
        <v>0</v>
      </c>
      <c r="F50" s="73"/>
      <c r="G50" s="74">
        <f t="shared" si="17"/>
        <v>0</v>
      </c>
      <c r="H50" s="73"/>
      <c r="I50" s="74">
        <f t="shared" si="1"/>
        <v>0</v>
      </c>
      <c r="J50" s="73"/>
      <c r="K50" s="113">
        <f t="shared" si="10"/>
        <v>0</v>
      </c>
      <c r="L50" s="73"/>
      <c r="M50" s="113">
        <f t="shared" si="11"/>
        <v>0</v>
      </c>
      <c r="N50" s="73"/>
      <c r="O50" s="74">
        <f t="shared" si="12"/>
        <v>0</v>
      </c>
      <c r="P50" s="73"/>
      <c r="Q50" s="113">
        <f t="shared" si="20"/>
        <v>0</v>
      </c>
      <c r="R50" s="73"/>
      <c r="S50" s="113">
        <f t="shared" si="3"/>
        <v>0</v>
      </c>
      <c r="T50" s="101"/>
      <c r="U50" s="74">
        <f t="shared" si="21"/>
        <v>0</v>
      </c>
      <c r="V50" s="73"/>
      <c r="W50" s="113">
        <f t="shared" si="13"/>
        <v>0</v>
      </c>
      <c r="X50" s="101"/>
      <c r="Y50" s="113">
        <f t="shared" si="14"/>
        <v>0</v>
      </c>
      <c r="Z50" s="73"/>
      <c r="AA50" s="74">
        <v>0</v>
      </c>
      <c r="AB50" s="73"/>
      <c r="AC50" s="74">
        <v>0</v>
      </c>
      <c r="AD50" s="73"/>
      <c r="AE50" s="74">
        <f t="shared" si="7"/>
        <v>0</v>
      </c>
      <c r="AF50" s="73"/>
      <c r="AG50" s="74">
        <f t="shared" si="15"/>
        <v>0</v>
      </c>
      <c r="AH50" s="82">
        <f t="shared" si="8"/>
        <v>0</v>
      </c>
      <c r="AI50" s="74"/>
      <c r="AJ50" s="139">
        <f t="shared" si="16"/>
        <v>0</v>
      </c>
    </row>
    <row r="51" spans="1:36" ht="15" customHeight="1" x14ac:dyDescent="0.2">
      <c r="A51" s="84" t="s">
        <v>194</v>
      </c>
      <c r="B51" t="str">
        <f>IF($A51="","",INDEX('MA-Liste'!$D:$D,MATCH($A51,'MA-Liste'!$M:$M,FALSE)))</f>
        <v>AeBo</v>
      </c>
      <c r="C51" s="4" t="str">
        <f ca="1">IF($A51="","",INDEX(INDIRECT("'MA-Liste'!"&amp;$C$11),MATCH($A51,'MA-Liste'!$M:$M,FALSE)))</f>
        <v>D</v>
      </c>
      <c r="D51" s="19">
        <f t="shared" ca="1" si="0"/>
        <v>100</v>
      </c>
      <c r="E51" s="20">
        <f t="shared" si="9"/>
        <v>0</v>
      </c>
      <c r="F51" s="73"/>
      <c r="G51" s="74">
        <f t="shared" ca="1" si="17"/>
        <v>0</v>
      </c>
      <c r="H51" s="73"/>
      <c r="I51" s="74">
        <f t="shared" ca="1" si="1"/>
        <v>0</v>
      </c>
      <c r="J51" s="73"/>
      <c r="K51" s="113">
        <f t="shared" ca="1" si="10"/>
        <v>0</v>
      </c>
      <c r="L51" s="73"/>
      <c r="M51" s="113">
        <f t="shared" ca="1" si="11"/>
        <v>0</v>
      </c>
      <c r="N51" s="73"/>
      <c r="O51" s="74">
        <f t="shared" ca="1" si="12"/>
        <v>0</v>
      </c>
      <c r="P51" s="73"/>
      <c r="Q51" s="113">
        <f t="shared" ca="1" si="20"/>
        <v>0</v>
      </c>
      <c r="R51" s="73"/>
      <c r="S51" s="113">
        <f t="shared" ca="1" si="3"/>
        <v>0</v>
      </c>
      <c r="T51" s="101"/>
      <c r="U51" s="74">
        <f t="shared" ca="1" si="21"/>
        <v>0</v>
      </c>
      <c r="V51" s="73"/>
      <c r="W51" s="113">
        <f t="shared" ca="1" si="13"/>
        <v>0</v>
      </c>
      <c r="X51" s="101"/>
      <c r="Y51" s="113">
        <f t="shared" ca="1" si="14"/>
        <v>0</v>
      </c>
      <c r="Z51" s="73"/>
      <c r="AA51" s="74">
        <v>0</v>
      </c>
      <c r="AB51" s="73"/>
      <c r="AC51" s="74">
        <f t="shared" ref="AC51:AC87" ca="1" si="22">IF(D51="",0,D51*AB51)</f>
        <v>0</v>
      </c>
      <c r="AD51" s="73"/>
      <c r="AE51" s="74">
        <f t="shared" ca="1" si="7"/>
        <v>0</v>
      </c>
      <c r="AF51" s="73"/>
      <c r="AG51" s="74">
        <f t="shared" ca="1" si="15"/>
        <v>0</v>
      </c>
      <c r="AH51" s="82">
        <f t="shared" ca="1" si="8"/>
        <v>0</v>
      </c>
      <c r="AI51" s="74"/>
      <c r="AJ51" s="139">
        <f t="shared" ca="1" si="16"/>
        <v>0</v>
      </c>
    </row>
    <row r="52" spans="1:36" ht="15" customHeight="1" x14ac:dyDescent="0.2">
      <c r="A52" s="84" t="s">
        <v>215</v>
      </c>
      <c r="B52" t="str">
        <f>IF($A52="","",INDEX('MA-Liste'!$D:$D,MATCH($A52,'MA-Liste'!$M:$M,FALSE)))</f>
        <v>AeBo</v>
      </c>
      <c r="C52" s="4" t="str">
        <f ca="1">IF($A52="","",INDEX(INDIRECT("'MA-Liste'!"&amp;$C$11),MATCH($A52,'MA-Liste'!$M:$M,FALSE)))</f>
        <v>D</v>
      </c>
      <c r="D52" s="19">
        <f t="shared" ca="1" si="0"/>
        <v>100</v>
      </c>
      <c r="E52" s="20">
        <f t="shared" si="9"/>
        <v>0</v>
      </c>
      <c r="F52" s="73"/>
      <c r="G52" s="74">
        <f t="shared" ca="1" si="17"/>
        <v>0</v>
      </c>
      <c r="H52" s="73"/>
      <c r="I52" s="74">
        <f t="shared" ca="1" si="1"/>
        <v>0</v>
      </c>
      <c r="J52" s="73"/>
      <c r="K52" s="113">
        <f t="shared" ca="1" si="10"/>
        <v>0</v>
      </c>
      <c r="L52" s="73"/>
      <c r="M52" s="113">
        <f t="shared" ca="1" si="11"/>
        <v>0</v>
      </c>
      <c r="N52" s="73"/>
      <c r="O52" s="74">
        <f t="shared" ca="1" si="12"/>
        <v>0</v>
      </c>
      <c r="P52" s="73"/>
      <c r="Q52" s="113">
        <f t="shared" ca="1" si="20"/>
        <v>0</v>
      </c>
      <c r="R52" s="73"/>
      <c r="S52" s="113">
        <f t="shared" ca="1" si="3"/>
        <v>0</v>
      </c>
      <c r="T52" s="101"/>
      <c r="U52" s="74">
        <f t="shared" ca="1" si="21"/>
        <v>0</v>
      </c>
      <c r="V52" s="73"/>
      <c r="W52" s="113">
        <f t="shared" ca="1" si="13"/>
        <v>0</v>
      </c>
      <c r="X52" s="101"/>
      <c r="Y52" s="113">
        <f t="shared" ca="1" si="14"/>
        <v>0</v>
      </c>
      <c r="Z52" s="73"/>
      <c r="AA52" s="74">
        <v>0</v>
      </c>
      <c r="AB52" s="73"/>
      <c r="AC52" s="74">
        <f t="shared" ca="1" si="22"/>
        <v>0</v>
      </c>
      <c r="AD52" s="73"/>
      <c r="AE52" s="74">
        <f t="shared" ca="1" si="7"/>
        <v>0</v>
      </c>
      <c r="AF52" s="73"/>
      <c r="AG52" s="74">
        <f t="shared" ca="1" si="15"/>
        <v>0</v>
      </c>
      <c r="AH52" s="82">
        <f t="shared" ca="1" si="8"/>
        <v>0</v>
      </c>
      <c r="AI52" s="74"/>
      <c r="AJ52" s="139">
        <f t="shared" ca="1" si="16"/>
        <v>0</v>
      </c>
    </row>
    <row r="53" spans="1:36" ht="15" customHeight="1" x14ac:dyDescent="0.2">
      <c r="A53" s="84" t="s">
        <v>226</v>
      </c>
      <c r="B53" t="str">
        <f>IF($A53="","",INDEX('MA-Liste'!$D:$D,MATCH($A53,'MA-Liste'!$M:$M,FALSE)))</f>
        <v>AeBo</v>
      </c>
      <c r="C53" s="4" t="str">
        <f ca="1">IF($A53="","",INDEX(INDIRECT("'MA-Liste'!"&amp;$C$11),MATCH($A53,'MA-Liste'!$M:$M,FALSE)))</f>
        <v>B</v>
      </c>
      <c r="D53" s="19">
        <f t="shared" ca="1" si="0"/>
        <v>140</v>
      </c>
      <c r="E53" s="20">
        <f t="shared" si="9"/>
        <v>0</v>
      </c>
      <c r="F53" s="73"/>
      <c r="G53" s="74">
        <f t="shared" ca="1" si="17"/>
        <v>0</v>
      </c>
      <c r="H53" s="73"/>
      <c r="I53" s="74">
        <f t="shared" ca="1" si="1"/>
        <v>0</v>
      </c>
      <c r="J53" s="73"/>
      <c r="K53" s="113">
        <f t="shared" ca="1" si="10"/>
        <v>0</v>
      </c>
      <c r="L53" s="73"/>
      <c r="M53" s="113">
        <f t="shared" ca="1" si="11"/>
        <v>0</v>
      </c>
      <c r="N53" s="73"/>
      <c r="O53" s="74">
        <f t="shared" ca="1" si="12"/>
        <v>0</v>
      </c>
      <c r="P53" s="73"/>
      <c r="Q53" s="113">
        <f t="shared" ca="1" si="20"/>
        <v>0</v>
      </c>
      <c r="R53" s="73"/>
      <c r="S53" s="113">
        <f t="shared" ca="1" si="3"/>
        <v>0</v>
      </c>
      <c r="T53" s="101"/>
      <c r="U53" s="74">
        <f t="shared" ca="1" si="21"/>
        <v>0</v>
      </c>
      <c r="V53" s="73"/>
      <c r="W53" s="113">
        <f t="shared" ca="1" si="13"/>
        <v>0</v>
      </c>
      <c r="X53" s="101"/>
      <c r="Y53" s="113">
        <f t="shared" ca="1" si="14"/>
        <v>0</v>
      </c>
      <c r="Z53" s="73"/>
      <c r="AA53" s="74">
        <v>0</v>
      </c>
      <c r="AB53" s="73"/>
      <c r="AC53" s="74">
        <f t="shared" ca="1" si="22"/>
        <v>0</v>
      </c>
      <c r="AD53" s="73"/>
      <c r="AE53" s="74">
        <f t="shared" ca="1" si="7"/>
        <v>0</v>
      </c>
      <c r="AF53" s="73"/>
      <c r="AG53" s="74">
        <f t="shared" ca="1" si="15"/>
        <v>0</v>
      </c>
      <c r="AH53" s="82">
        <f t="shared" ca="1" si="8"/>
        <v>0</v>
      </c>
      <c r="AI53" s="74"/>
      <c r="AJ53" s="139">
        <f t="shared" ca="1" si="16"/>
        <v>0</v>
      </c>
    </row>
    <row r="54" spans="1:36" ht="15" customHeight="1" x14ac:dyDescent="0.2">
      <c r="A54" s="84" t="s">
        <v>163</v>
      </c>
      <c r="B54" t="str">
        <f>IF($A54="","",INDEX('MA-Liste'!$D:$D,MATCH($A54,'MA-Liste'!$M:$M,FALSE)))</f>
        <v>AeBo</v>
      </c>
      <c r="C54" s="4" t="str">
        <f ca="1">IF($A54="","",INDEX(INDIRECT("'MA-Liste'!"&amp;$C$11),MATCH($A54,'MA-Liste'!$M:$M,FALSE)))</f>
        <v>B</v>
      </c>
      <c r="D54" s="19">
        <f t="shared" ca="1" si="0"/>
        <v>140</v>
      </c>
      <c r="E54" s="20">
        <f t="shared" si="9"/>
        <v>0</v>
      </c>
      <c r="F54" s="73"/>
      <c r="G54" s="74">
        <f t="shared" ca="1" si="17"/>
        <v>0</v>
      </c>
      <c r="H54" s="73"/>
      <c r="I54" s="74">
        <f t="shared" ca="1" si="1"/>
        <v>0</v>
      </c>
      <c r="J54" s="73"/>
      <c r="K54" s="113">
        <f t="shared" ca="1" si="10"/>
        <v>0</v>
      </c>
      <c r="L54" s="73"/>
      <c r="M54" s="113">
        <f t="shared" ca="1" si="11"/>
        <v>0</v>
      </c>
      <c r="N54" s="73"/>
      <c r="O54" s="74">
        <f t="shared" ca="1" si="12"/>
        <v>0</v>
      </c>
      <c r="P54" s="73"/>
      <c r="Q54" s="113">
        <f t="shared" ca="1" si="20"/>
        <v>0</v>
      </c>
      <c r="R54" s="73"/>
      <c r="S54" s="113">
        <f t="shared" ca="1" si="3"/>
        <v>0</v>
      </c>
      <c r="T54" s="101"/>
      <c r="U54" s="74">
        <f t="shared" ca="1" si="21"/>
        <v>0</v>
      </c>
      <c r="V54" s="73"/>
      <c r="W54" s="113">
        <f t="shared" ca="1" si="13"/>
        <v>0</v>
      </c>
      <c r="X54" s="101"/>
      <c r="Y54" s="113">
        <f t="shared" ca="1" si="14"/>
        <v>0</v>
      </c>
      <c r="Z54" s="73"/>
      <c r="AA54" s="74">
        <v>0</v>
      </c>
      <c r="AB54" s="73"/>
      <c r="AC54" s="74">
        <f t="shared" ca="1" si="22"/>
        <v>0</v>
      </c>
      <c r="AD54" s="73"/>
      <c r="AE54" s="74">
        <f t="shared" ca="1" si="7"/>
        <v>0</v>
      </c>
      <c r="AF54" s="73"/>
      <c r="AG54" s="74">
        <f t="shared" ca="1" si="15"/>
        <v>0</v>
      </c>
      <c r="AH54" s="82">
        <f t="shared" ca="1" si="8"/>
        <v>0</v>
      </c>
      <c r="AI54" s="74"/>
      <c r="AJ54" s="139">
        <f t="shared" ca="1" si="16"/>
        <v>0</v>
      </c>
    </row>
    <row r="55" spans="1:36" ht="15" customHeight="1" x14ac:dyDescent="0.2">
      <c r="A55" s="84" t="s">
        <v>227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C</v>
      </c>
      <c r="D55" s="19">
        <f t="shared" ca="1" si="0"/>
        <v>118</v>
      </c>
      <c r="E55" s="20">
        <f t="shared" si="9"/>
        <v>0</v>
      </c>
      <c r="F55" s="73"/>
      <c r="G55" s="74">
        <f t="shared" ca="1" si="17"/>
        <v>0</v>
      </c>
      <c r="H55" s="73"/>
      <c r="I55" s="74">
        <f t="shared" ca="1" si="1"/>
        <v>0</v>
      </c>
      <c r="J55" s="73"/>
      <c r="K55" s="113">
        <f t="shared" ca="1" si="10"/>
        <v>0</v>
      </c>
      <c r="L55" s="73"/>
      <c r="M55" s="113">
        <f t="shared" ca="1" si="11"/>
        <v>0</v>
      </c>
      <c r="N55" s="73"/>
      <c r="O55" s="74">
        <f t="shared" ca="1" si="12"/>
        <v>0</v>
      </c>
      <c r="P55" s="73"/>
      <c r="Q55" s="113">
        <f t="shared" ca="1" si="20"/>
        <v>0</v>
      </c>
      <c r="R55" s="73"/>
      <c r="S55" s="113">
        <f t="shared" ca="1" si="3"/>
        <v>0</v>
      </c>
      <c r="T55" s="101"/>
      <c r="U55" s="74">
        <f t="shared" ca="1" si="21"/>
        <v>0</v>
      </c>
      <c r="V55" s="73"/>
      <c r="W55" s="113">
        <f t="shared" ca="1" si="13"/>
        <v>0</v>
      </c>
      <c r="X55" s="101"/>
      <c r="Y55" s="113">
        <f t="shared" ca="1" si="14"/>
        <v>0</v>
      </c>
      <c r="Z55" s="73"/>
      <c r="AA55" s="74">
        <v>0</v>
      </c>
      <c r="AB55" s="73"/>
      <c r="AC55" s="74">
        <f t="shared" ca="1" si="22"/>
        <v>0</v>
      </c>
      <c r="AD55" s="73"/>
      <c r="AE55" s="74">
        <f t="shared" ca="1" si="7"/>
        <v>0</v>
      </c>
      <c r="AF55" s="73"/>
      <c r="AG55" s="74">
        <f t="shared" ca="1" si="15"/>
        <v>0</v>
      </c>
      <c r="AH55" s="82">
        <f t="shared" ca="1" si="8"/>
        <v>0</v>
      </c>
      <c r="AI55" s="74"/>
      <c r="AJ55" s="139">
        <f t="shared" ca="1" si="16"/>
        <v>0</v>
      </c>
    </row>
    <row r="56" spans="1:36" ht="15" customHeight="1" x14ac:dyDescent="0.2">
      <c r="A56" s="84" t="s">
        <v>238</v>
      </c>
      <c r="B56" t="s">
        <v>65</v>
      </c>
      <c r="C56" s="4" t="str">
        <f ca="1">IF($A56="","",INDEX(INDIRECT("'MA-Liste'!"&amp;$C$11),MATCH($A56,'MA-Liste'!$M:$M,FALSE)))</f>
        <v>G</v>
      </c>
      <c r="D56" s="19">
        <f t="shared" ca="1" si="0"/>
        <v>35</v>
      </c>
      <c r="E56" s="20">
        <f t="shared" si="9"/>
        <v>0</v>
      </c>
      <c r="F56" s="73"/>
      <c r="G56" s="74">
        <f t="shared" ca="1" si="17"/>
        <v>0</v>
      </c>
      <c r="H56" s="73"/>
      <c r="I56" s="74">
        <f t="shared" ca="1" si="1"/>
        <v>0</v>
      </c>
      <c r="J56" s="73"/>
      <c r="K56" s="113">
        <f t="shared" ca="1" si="10"/>
        <v>0</v>
      </c>
      <c r="L56" s="73"/>
      <c r="M56" s="113">
        <f t="shared" ca="1" si="11"/>
        <v>0</v>
      </c>
      <c r="N56" s="73"/>
      <c r="O56" s="74">
        <f t="shared" ca="1" si="12"/>
        <v>0</v>
      </c>
      <c r="P56" s="73"/>
      <c r="Q56" s="113">
        <f t="shared" ca="1" si="20"/>
        <v>0</v>
      </c>
      <c r="R56" s="73"/>
      <c r="S56" s="113">
        <f t="shared" ca="1" si="3"/>
        <v>0</v>
      </c>
      <c r="T56" s="101"/>
      <c r="U56" s="74">
        <f t="shared" ca="1" si="21"/>
        <v>0</v>
      </c>
      <c r="V56" s="73"/>
      <c r="W56" s="113">
        <f t="shared" ca="1" si="13"/>
        <v>0</v>
      </c>
      <c r="X56" s="101"/>
      <c r="Y56" s="113">
        <f t="shared" ca="1" si="14"/>
        <v>0</v>
      </c>
      <c r="Z56" s="73"/>
      <c r="AA56" s="74">
        <v>0</v>
      </c>
      <c r="AB56" s="73"/>
      <c r="AC56" s="74">
        <f t="shared" ca="1" si="22"/>
        <v>0</v>
      </c>
      <c r="AD56" s="73"/>
      <c r="AE56" s="74">
        <f t="shared" ca="1" si="7"/>
        <v>0</v>
      </c>
      <c r="AF56" s="73"/>
      <c r="AG56" s="74">
        <f t="shared" ca="1" si="15"/>
        <v>0</v>
      </c>
      <c r="AH56" s="82">
        <f t="shared" ca="1" si="8"/>
        <v>0</v>
      </c>
      <c r="AI56" s="74"/>
      <c r="AJ56" s="139">
        <f t="shared" ca="1" si="16"/>
        <v>0</v>
      </c>
    </row>
    <row r="57" spans="1:36" ht="15" customHeight="1" x14ac:dyDescent="0.2">
      <c r="A57" s="84" t="s">
        <v>229</v>
      </c>
      <c r="B57" t="str">
        <f>IF($A57="","",INDEX('MA-Liste'!$D:$D,MATCH($A57,'MA-Liste'!$M:$M,FALSE)))</f>
        <v>AeBo</v>
      </c>
      <c r="C57" s="4" t="str">
        <f ca="1">IF($A57="","",INDEX(INDIRECT("'MA-Liste'!"&amp;$C$11),MATCH($A57,'MA-Liste'!$M:$M,FALSE)))</f>
        <v>G</v>
      </c>
      <c r="D57" s="19">
        <f t="shared" ca="1" si="0"/>
        <v>35</v>
      </c>
      <c r="E57" s="20">
        <f t="shared" si="9"/>
        <v>0</v>
      </c>
      <c r="F57" s="73"/>
      <c r="G57" s="74">
        <f t="shared" ca="1" si="17"/>
        <v>0</v>
      </c>
      <c r="H57" s="73"/>
      <c r="I57" s="74">
        <f t="shared" ca="1" si="1"/>
        <v>0</v>
      </c>
      <c r="J57" s="73"/>
      <c r="K57" s="113">
        <f t="shared" ca="1" si="10"/>
        <v>0</v>
      </c>
      <c r="L57" s="73"/>
      <c r="M57" s="113">
        <f t="shared" ca="1" si="11"/>
        <v>0</v>
      </c>
      <c r="N57" s="73"/>
      <c r="O57" s="74">
        <f t="shared" ca="1" si="12"/>
        <v>0</v>
      </c>
      <c r="P57" s="73"/>
      <c r="Q57" s="113">
        <f t="shared" ca="1" si="20"/>
        <v>0</v>
      </c>
      <c r="R57" s="73"/>
      <c r="S57" s="113">
        <f t="shared" ca="1" si="3"/>
        <v>0</v>
      </c>
      <c r="T57" s="101"/>
      <c r="U57" s="74">
        <f t="shared" ca="1" si="21"/>
        <v>0</v>
      </c>
      <c r="V57" s="73"/>
      <c r="W57" s="113">
        <f t="shared" ca="1" si="13"/>
        <v>0</v>
      </c>
      <c r="X57" s="101"/>
      <c r="Y57" s="113">
        <f t="shared" ca="1" si="14"/>
        <v>0</v>
      </c>
      <c r="Z57" s="73"/>
      <c r="AA57" s="74">
        <v>0</v>
      </c>
      <c r="AB57" s="73"/>
      <c r="AC57" s="74">
        <f t="shared" ca="1" si="22"/>
        <v>0</v>
      </c>
      <c r="AD57" s="73"/>
      <c r="AE57" s="74">
        <f t="shared" ca="1" si="7"/>
        <v>0</v>
      </c>
      <c r="AF57" s="73"/>
      <c r="AG57" s="74">
        <f t="shared" ca="1" si="15"/>
        <v>0</v>
      </c>
      <c r="AH57" s="82">
        <f t="shared" ca="1" si="8"/>
        <v>0</v>
      </c>
      <c r="AI57" s="74"/>
      <c r="AJ57" s="139">
        <f t="shared" ca="1" si="16"/>
        <v>0</v>
      </c>
    </row>
    <row r="58" spans="1:36" ht="15" customHeight="1" x14ac:dyDescent="0.2">
      <c r="A58" s="84" t="s">
        <v>234</v>
      </c>
      <c r="B58" t="s">
        <v>65</v>
      </c>
      <c r="C58" s="4" t="s">
        <v>7</v>
      </c>
      <c r="D58" s="19">
        <f t="shared" si="0"/>
        <v>75</v>
      </c>
      <c r="E58" s="20">
        <f t="shared" si="9"/>
        <v>0</v>
      </c>
      <c r="F58" s="73"/>
      <c r="G58" s="74">
        <f t="shared" si="17"/>
        <v>0</v>
      </c>
      <c r="H58" s="73"/>
      <c r="I58" s="74">
        <f t="shared" si="1"/>
        <v>0</v>
      </c>
      <c r="J58" s="73"/>
      <c r="K58" s="113">
        <f t="shared" si="10"/>
        <v>0</v>
      </c>
      <c r="L58" s="73"/>
      <c r="M58" s="113">
        <f t="shared" si="11"/>
        <v>0</v>
      </c>
      <c r="N58" s="73"/>
      <c r="O58" s="74">
        <f t="shared" si="12"/>
        <v>0</v>
      </c>
      <c r="P58" s="73"/>
      <c r="Q58" s="113">
        <f t="shared" si="20"/>
        <v>0</v>
      </c>
      <c r="R58" s="73"/>
      <c r="S58" s="113">
        <f t="shared" si="3"/>
        <v>0</v>
      </c>
      <c r="T58" s="101"/>
      <c r="U58" s="74">
        <f t="shared" si="21"/>
        <v>0</v>
      </c>
      <c r="V58" s="73"/>
      <c r="W58" s="113">
        <f t="shared" si="13"/>
        <v>0</v>
      </c>
      <c r="X58" s="101"/>
      <c r="Y58" s="113">
        <f t="shared" si="14"/>
        <v>0</v>
      </c>
      <c r="Z58" s="73"/>
      <c r="AA58" s="74">
        <v>0</v>
      </c>
      <c r="AB58" s="73"/>
      <c r="AC58" s="74">
        <f t="shared" si="22"/>
        <v>0</v>
      </c>
      <c r="AD58" s="73"/>
      <c r="AE58" s="74">
        <f t="shared" si="7"/>
        <v>0</v>
      </c>
      <c r="AF58" s="73"/>
      <c r="AG58" s="74">
        <f t="shared" si="15"/>
        <v>0</v>
      </c>
      <c r="AH58" s="82">
        <f t="shared" si="8"/>
        <v>0</v>
      </c>
      <c r="AI58" s="74"/>
      <c r="AJ58" s="139">
        <f t="shared" si="16"/>
        <v>0</v>
      </c>
    </row>
    <row r="59" spans="1:36" ht="15" customHeight="1" x14ac:dyDescent="0.2">
      <c r="A59" s="84" t="s">
        <v>235</v>
      </c>
      <c r="B59" t="s">
        <v>65</v>
      </c>
      <c r="C59" s="4" t="s">
        <v>9</v>
      </c>
      <c r="D59" s="19">
        <f t="shared" si="0"/>
        <v>35</v>
      </c>
      <c r="E59" s="20">
        <f t="shared" si="9"/>
        <v>0</v>
      </c>
      <c r="F59" s="73"/>
      <c r="G59" s="74">
        <f t="shared" si="17"/>
        <v>0</v>
      </c>
      <c r="H59" s="73"/>
      <c r="I59" s="74">
        <f t="shared" si="1"/>
        <v>0</v>
      </c>
      <c r="J59" s="73"/>
      <c r="K59" s="113">
        <f t="shared" si="10"/>
        <v>0</v>
      </c>
      <c r="L59" s="73"/>
      <c r="M59" s="113">
        <f t="shared" si="11"/>
        <v>0</v>
      </c>
      <c r="N59" s="73"/>
      <c r="O59" s="74">
        <f t="shared" si="12"/>
        <v>0</v>
      </c>
      <c r="P59" s="73"/>
      <c r="Q59" s="113">
        <f t="shared" si="20"/>
        <v>0</v>
      </c>
      <c r="R59" s="73"/>
      <c r="S59" s="113">
        <f t="shared" si="3"/>
        <v>0</v>
      </c>
      <c r="T59" s="101"/>
      <c r="U59" s="74">
        <f t="shared" si="21"/>
        <v>0</v>
      </c>
      <c r="V59" s="73"/>
      <c r="W59" s="113">
        <f t="shared" si="13"/>
        <v>0</v>
      </c>
      <c r="X59" s="101"/>
      <c r="Y59" s="113">
        <f t="shared" si="14"/>
        <v>0</v>
      </c>
      <c r="Z59" s="73"/>
      <c r="AA59" s="74">
        <v>0</v>
      </c>
      <c r="AB59" s="73"/>
      <c r="AC59" s="74">
        <f t="shared" si="22"/>
        <v>0</v>
      </c>
      <c r="AD59" s="73"/>
      <c r="AE59" s="74">
        <f t="shared" si="7"/>
        <v>0</v>
      </c>
      <c r="AF59" s="73"/>
      <c r="AG59" s="74">
        <f t="shared" si="15"/>
        <v>0</v>
      </c>
      <c r="AH59" s="82">
        <f t="shared" si="8"/>
        <v>0</v>
      </c>
      <c r="AI59" s="74"/>
      <c r="AJ59" s="139">
        <f t="shared" si="16"/>
        <v>0</v>
      </c>
    </row>
    <row r="60" spans="1:36" ht="15" customHeight="1" x14ac:dyDescent="0.2">
      <c r="A60" s="84" t="s">
        <v>230</v>
      </c>
      <c r="B60" t="str">
        <f>IF($A60="","",INDEX('MA-Liste'!$D:$D,MATCH($A60,'MA-Liste'!$M:$M,FALSE)))</f>
        <v>AeBo</v>
      </c>
      <c r="C60" s="4" t="str">
        <f ca="1">IF($A60="","",INDEX(INDIRECT("'MA-Liste'!"&amp;$C$11),MATCH($A60,'MA-Liste'!$M:$M,FALSE)))</f>
        <v>G</v>
      </c>
      <c r="D60" s="19">
        <f t="shared" ca="1" si="0"/>
        <v>35</v>
      </c>
      <c r="E60" s="20">
        <f t="shared" si="9"/>
        <v>0</v>
      </c>
      <c r="F60" s="73"/>
      <c r="G60" s="74">
        <f t="shared" ca="1" si="17"/>
        <v>0</v>
      </c>
      <c r="H60" s="73"/>
      <c r="I60" s="74">
        <f t="shared" ca="1" si="1"/>
        <v>0</v>
      </c>
      <c r="J60" s="73"/>
      <c r="K60" s="113">
        <f t="shared" ca="1" si="10"/>
        <v>0</v>
      </c>
      <c r="L60" s="73"/>
      <c r="M60" s="113">
        <f t="shared" ca="1" si="11"/>
        <v>0</v>
      </c>
      <c r="N60" s="73"/>
      <c r="O60" s="74">
        <f t="shared" ca="1" si="12"/>
        <v>0</v>
      </c>
      <c r="P60" s="73"/>
      <c r="Q60" s="113">
        <f t="shared" ca="1" si="20"/>
        <v>0</v>
      </c>
      <c r="R60" s="73"/>
      <c r="S60" s="113">
        <f t="shared" ca="1" si="3"/>
        <v>0</v>
      </c>
      <c r="T60" s="101"/>
      <c r="U60" s="74">
        <f t="shared" ca="1" si="21"/>
        <v>0</v>
      </c>
      <c r="V60" s="73"/>
      <c r="W60" s="113">
        <f t="shared" ca="1" si="13"/>
        <v>0</v>
      </c>
      <c r="X60" s="101"/>
      <c r="Y60" s="113">
        <f t="shared" ca="1" si="14"/>
        <v>0</v>
      </c>
      <c r="Z60" s="73"/>
      <c r="AA60" s="74">
        <v>0</v>
      </c>
      <c r="AB60" s="73"/>
      <c r="AC60" s="74">
        <f t="shared" ca="1" si="22"/>
        <v>0</v>
      </c>
      <c r="AD60" s="73"/>
      <c r="AE60" s="74">
        <f t="shared" ca="1" si="7"/>
        <v>0</v>
      </c>
      <c r="AF60" s="73"/>
      <c r="AG60" s="74">
        <f t="shared" ca="1" si="15"/>
        <v>0</v>
      </c>
      <c r="AH60" s="82">
        <f t="shared" ca="1" si="8"/>
        <v>0</v>
      </c>
      <c r="AI60" s="74"/>
      <c r="AJ60" s="139">
        <f t="shared" ca="1" si="16"/>
        <v>0</v>
      </c>
    </row>
    <row r="61" spans="1:36" ht="15" customHeight="1" x14ac:dyDescent="0.2">
      <c r="A61" s="84" t="s">
        <v>243</v>
      </c>
      <c r="B61" t="s">
        <v>65</v>
      </c>
      <c r="C61" s="4" t="s">
        <v>6</v>
      </c>
      <c r="D61" s="19">
        <v>100</v>
      </c>
      <c r="E61" s="20">
        <f t="shared" si="9"/>
        <v>0.5</v>
      </c>
      <c r="F61" s="73"/>
      <c r="G61" s="74">
        <f t="shared" si="17"/>
        <v>0</v>
      </c>
      <c r="H61" s="73"/>
      <c r="I61" s="74">
        <f t="shared" si="1"/>
        <v>0</v>
      </c>
      <c r="J61" s="73">
        <v>0.5</v>
      </c>
      <c r="K61" s="113">
        <f t="shared" si="10"/>
        <v>50</v>
      </c>
      <c r="L61" s="73"/>
      <c r="M61" s="113">
        <f t="shared" si="11"/>
        <v>0</v>
      </c>
      <c r="N61" s="73"/>
      <c r="O61" s="74">
        <f t="shared" si="12"/>
        <v>0</v>
      </c>
      <c r="P61" s="73"/>
      <c r="Q61" s="113">
        <f t="shared" si="20"/>
        <v>0</v>
      </c>
      <c r="R61" s="73"/>
      <c r="S61" s="113">
        <f t="shared" si="3"/>
        <v>0</v>
      </c>
      <c r="T61" s="101"/>
      <c r="U61" s="74">
        <f t="shared" si="21"/>
        <v>0</v>
      </c>
      <c r="V61" s="73"/>
      <c r="W61" s="113">
        <f t="shared" si="13"/>
        <v>0</v>
      </c>
      <c r="X61" s="101"/>
      <c r="Y61" s="113">
        <f t="shared" si="14"/>
        <v>0</v>
      </c>
      <c r="Z61" s="73"/>
      <c r="AA61" s="74">
        <v>0</v>
      </c>
      <c r="AB61" s="73"/>
      <c r="AC61" s="74">
        <f t="shared" si="22"/>
        <v>0</v>
      </c>
      <c r="AD61" s="73"/>
      <c r="AE61" s="74">
        <f t="shared" si="7"/>
        <v>0</v>
      </c>
      <c r="AF61" s="73"/>
      <c r="AG61" s="74">
        <f t="shared" si="15"/>
        <v>0</v>
      </c>
      <c r="AH61" s="82">
        <f t="shared" si="8"/>
        <v>50</v>
      </c>
      <c r="AI61" s="74"/>
      <c r="AJ61" s="139">
        <f t="shared" si="16"/>
        <v>50</v>
      </c>
    </row>
    <row r="62" spans="1:36" ht="15" customHeight="1" x14ac:dyDescent="0.2">
      <c r="A62" s="84" t="s">
        <v>244</v>
      </c>
      <c r="B62" t="s">
        <v>65</v>
      </c>
      <c r="C62" s="4" t="s">
        <v>6</v>
      </c>
      <c r="D62" s="19">
        <v>100</v>
      </c>
      <c r="E62" s="20">
        <f t="shared" si="9"/>
        <v>0</v>
      </c>
      <c r="F62" s="73"/>
      <c r="G62" s="74">
        <f t="shared" si="17"/>
        <v>0</v>
      </c>
      <c r="H62" s="73"/>
      <c r="I62" s="74">
        <f t="shared" si="1"/>
        <v>0</v>
      </c>
      <c r="J62" s="73"/>
      <c r="K62" s="113">
        <f t="shared" si="10"/>
        <v>0</v>
      </c>
      <c r="L62" s="73"/>
      <c r="M62" s="113">
        <f t="shared" si="11"/>
        <v>0</v>
      </c>
      <c r="N62" s="73"/>
      <c r="O62" s="74">
        <f t="shared" si="12"/>
        <v>0</v>
      </c>
      <c r="P62" s="73"/>
      <c r="Q62" s="113">
        <f t="shared" si="20"/>
        <v>0</v>
      </c>
      <c r="R62" s="73"/>
      <c r="S62" s="113">
        <f t="shared" si="3"/>
        <v>0</v>
      </c>
      <c r="T62" s="101"/>
      <c r="U62" s="74">
        <f t="shared" si="21"/>
        <v>0</v>
      </c>
      <c r="V62" s="73"/>
      <c r="W62" s="113">
        <f t="shared" si="13"/>
        <v>0</v>
      </c>
      <c r="X62" s="101"/>
      <c r="Y62" s="113">
        <f t="shared" si="14"/>
        <v>0</v>
      </c>
      <c r="Z62" s="73"/>
      <c r="AA62" s="74">
        <v>0</v>
      </c>
      <c r="AB62" s="73"/>
      <c r="AC62" s="74">
        <f t="shared" si="22"/>
        <v>0</v>
      </c>
      <c r="AD62" s="73"/>
      <c r="AE62" s="74">
        <f t="shared" si="7"/>
        <v>0</v>
      </c>
      <c r="AF62" s="73"/>
      <c r="AG62" s="74">
        <f t="shared" si="15"/>
        <v>0</v>
      </c>
      <c r="AH62" s="82">
        <f t="shared" si="8"/>
        <v>0</v>
      </c>
      <c r="AI62" s="74"/>
      <c r="AJ62" s="139">
        <f t="shared" si="16"/>
        <v>0</v>
      </c>
    </row>
    <row r="63" spans="1:36" ht="15" customHeight="1" x14ac:dyDescent="0.2">
      <c r="A63" s="84" t="s">
        <v>249</v>
      </c>
      <c r="B63" t="s">
        <v>250</v>
      </c>
      <c r="C63" s="4" t="s">
        <v>9</v>
      </c>
      <c r="D63" s="19">
        <v>35</v>
      </c>
      <c r="E63" s="20">
        <f t="shared" si="9"/>
        <v>0</v>
      </c>
      <c r="F63" s="73"/>
      <c r="G63" s="74">
        <f t="shared" si="17"/>
        <v>0</v>
      </c>
      <c r="H63" s="73"/>
      <c r="I63" s="74">
        <f t="shared" si="1"/>
        <v>0</v>
      </c>
      <c r="J63" s="73"/>
      <c r="K63" s="113">
        <f t="shared" si="10"/>
        <v>0</v>
      </c>
      <c r="L63" s="73"/>
      <c r="M63" s="113">
        <f t="shared" si="11"/>
        <v>0</v>
      </c>
      <c r="N63" s="73"/>
      <c r="O63" s="74">
        <f t="shared" si="12"/>
        <v>0</v>
      </c>
      <c r="P63" s="73"/>
      <c r="Q63" s="113">
        <f t="shared" si="20"/>
        <v>0</v>
      </c>
      <c r="R63" s="73"/>
      <c r="S63" s="113">
        <f t="shared" si="3"/>
        <v>0</v>
      </c>
      <c r="T63" s="101"/>
      <c r="U63" s="74">
        <f t="shared" si="21"/>
        <v>0</v>
      </c>
      <c r="V63" s="73"/>
      <c r="W63" s="113">
        <f t="shared" si="13"/>
        <v>0</v>
      </c>
      <c r="X63" s="101"/>
      <c r="Y63" s="113">
        <f t="shared" si="14"/>
        <v>0</v>
      </c>
      <c r="Z63" s="73"/>
      <c r="AA63" s="74">
        <v>0</v>
      </c>
      <c r="AB63" s="73"/>
      <c r="AC63" s="74">
        <f t="shared" si="22"/>
        <v>0</v>
      </c>
      <c r="AD63" s="73"/>
      <c r="AE63" s="74">
        <f t="shared" si="7"/>
        <v>0</v>
      </c>
      <c r="AF63" s="73"/>
      <c r="AG63" s="74">
        <f t="shared" si="15"/>
        <v>0</v>
      </c>
      <c r="AH63" s="82">
        <f t="shared" si="8"/>
        <v>0</v>
      </c>
      <c r="AI63" s="74"/>
      <c r="AJ63" s="139">
        <f t="shared" si="16"/>
        <v>0</v>
      </c>
    </row>
    <row r="64" spans="1:36" ht="15" customHeight="1" x14ac:dyDescent="0.2">
      <c r="A64" s="84" t="s">
        <v>246</v>
      </c>
      <c r="B64" t="s">
        <v>65</v>
      </c>
      <c r="C64" s="4" t="s">
        <v>4</v>
      </c>
      <c r="D64" s="19">
        <v>140</v>
      </c>
      <c r="E64" s="20">
        <f t="shared" si="9"/>
        <v>0</v>
      </c>
      <c r="F64" s="73"/>
      <c r="G64" s="74">
        <f t="shared" si="17"/>
        <v>0</v>
      </c>
      <c r="H64" s="73"/>
      <c r="I64" s="74">
        <f t="shared" si="1"/>
        <v>0</v>
      </c>
      <c r="J64" s="73"/>
      <c r="K64" s="113">
        <f t="shared" si="10"/>
        <v>0</v>
      </c>
      <c r="L64" s="73"/>
      <c r="M64" s="113">
        <f t="shared" si="11"/>
        <v>0</v>
      </c>
      <c r="N64" s="73"/>
      <c r="O64" s="74">
        <f t="shared" si="12"/>
        <v>0</v>
      </c>
      <c r="P64" s="73"/>
      <c r="Q64" s="113">
        <f t="shared" si="20"/>
        <v>0</v>
      </c>
      <c r="R64" s="73"/>
      <c r="S64" s="113">
        <f t="shared" si="3"/>
        <v>0</v>
      </c>
      <c r="T64" s="101"/>
      <c r="U64" s="74">
        <f t="shared" si="21"/>
        <v>0</v>
      </c>
      <c r="V64" s="73"/>
      <c r="W64" s="113">
        <f t="shared" si="13"/>
        <v>0</v>
      </c>
      <c r="X64" s="101"/>
      <c r="Y64" s="113">
        <f t="shared" si="14"/>
        <v>0</v>
      </c>
      <c r="Z64" s="73"/>
      <c r="AA64" s="74">
        <v>0</v>
      </c>
      <c r="AB64" s="73"/>
      <c r="AC64" s="74">
        <f t="shared" si="22"/>
        <v>0</v>
      </c>
      <c r="AD64" s="73"/>
      <c r="AE64" s="74">
        <f t="shared" si="7"/>
        <v>0</v>
      </c>
      <c r="AF64" s="73"/>
      <c r="AG64" s="74">
        <f t="shared" si="15"/>
        <v>0</v>
      </c>
      <c r="AH64" s="82">
        <f t="shared" si="8"/>
        <v>0</v>
      </c>
      <c r="AI64" s="74"/>
      <c r="AJ64" s="139">
        <f t="shared" si="16"/>
        <v>0</v>
      </c>
    </row>
    <row r="65" spans="1:37" ht="15" customHeight="1" x14ac:dyDescent="0.2">
      <c r="A65" s="84" t="s">
        <v>228</v>
      </c>
      <c r="B65" t="str">
        <f>IF($A65="","",INDEX('MA-Liste'!$D:$D,MATCH($A65,'MA-Liste'!$M:$M,FALSE)))</f>
        <v>AeBo</v>
      </c>
      <c r="C65" s="4" t="str">
        <f ca="1">IF($A65="","",INDEX(INDIRECT("'MA-Liste'!"&amp;$C$11),MATCH($A65,'MA-Liste'!$M:$M,FALSE)))</f>
        <v>D</v>
      </c>
      <c r="D65" s="19">
        <f t="shared" ca="1" si="0"/>
        <v>100</v>
      </c>
      <c r="E65" s="20">
        <f t="shared" si="9"/>
        <v>0</v>
      </c>
      <c r="F65" s="73"/>
      <c r="G65" s="74">
        <f t="shared" ca="1" si="17"/>
        <v>0</v>
      </c>
      <c r="H65" s="73"/>
      <c r="I65" s="74">
        <f t="shared" ca="1" si="1"/>
        <v>0</v>
      </c>
      <c r="J65" s="73"/>
      <c r="K65" s="113">
        <f t="shared" ca="1" si="10"/>
        <v>0</v>
      </c>
      <c r="L65" s="73"/>
      <c r="M65" s="113">
        <f t="shared" ca="1" si="11"/>
        <v>0</v>
      </c>
      <c r="N65" s="73"/>
      <c r="O65" s="74">
        <f t="shared" ca="1" si="12"/>
        <v>0</v>
      </c>
      <c r="P65" s="73"/>
      <c r="Q65" s="113">
        <f t="shared" ca="1" si="20"/>
        <v>0</v>
      </c>
      <c r="R65" s="73"/>
      <c r="S65" s="113">
        <f t="shared" ca="1" si="3"/>
        <v>0</v>
      </c>
      <c r="T65" s="101"/>
      <c r="U65" s="74">
        <f t="shared" ca="1" si="21"/>
        <v>0</v>
      </c>
      <c r="V65" s="73"/>
      <c r="W65" s="113">
        <f t="shared" ca="1" si="13"/>
        <v>0</v>
      </c>
      <c r="X65" s="101"/>
      <c r="Y65" s="113">
        <f t="shared" ca="1" si="14"/>
        <v>0</v>
      </c>
      <c r="Z65" s="73"/>
      <c r="AA65" s="74">
        <v>0</v>
      </c>
      <c r="AB65" s="73"/>
      <c r="AC65" s="74">
        <f t="shared" ca="1" si="22"/>
        <v>0</v>
      </c>
      <c r="AD65" s="73"/>
      <c r="AE65" s="74">
        <f t="shared" ca="1" si="7"/>
        <v>0</v>
      </c>
      <c r="AF65" s="73"/>
      <c r="AG65" s="74">
        <f t="shared" ca="1" si="15"/>
        <v>0</v>
      </c>
      <c r="AH65" s="82">
        <f t="shared" ca="1" si="8"/>
        <v>0</v>
      </c>
      <c r="AI65" s="74"/>
      <c r="AJ65" s="139">
        <f t="shared" ca="1" si="16"/>
        <v>0</v>
      </c>
    </row>
    <row r="66" spans="1:37" ht="15" customHeight="1" x14ac:dyDescent="0.2">
      <c r="A66" s="84" t="s">
        <v>252</v>
      </c>
      <c r="B66" s="14" t="s">
        <v>65</v>
      </c>
      <c r="C66" s="18" t="s">
        <v>8</v>
      </c>
      <c r="D66" s="19">
        <v>60</v>
      </c>
      <c r="E66" s="20">
        <f t="shared" si="9"/>
        <v>0</v>
      </c>
      <c r="F66" s="73"/>
      <c r="G66" s="74">
        <f t="shared" si="17"/>
        <v>0</v>
      </c>
      <c r="H66" s="73"/>
      <c r="I66" s="74">
        <f t="shared" si="1"/>
        <v>0</v>
      </c>
      <c r="J66" s="73"/>
      <c r="K66" s="113">
        <f t="shared" si="10"/>
        <v>0</v>
      </c>
      <c r="L66" s="73"/>
      <c r="M66" s="113">
        <f t="shared" si="11"/>
        <v>0</v>
      </c>
      <c r="N66" s="73"/>
      <c r="O66" s="74">
        <f t="shared" si="12"/>
        <v>0</v>
      </c>
      <c r="P66" s="73"/>
      <c r="Q66" s="113">
        <f t="shared" si="20"/>
        <v>0</v>
      </c>
      <c r="R66" s="73"/>
      <c r="S66" s="113">
        <f t="shared" si="3"/>
        <v>0</v>
      </c>
      <c r="T66" s="101"/>
      <c r="U66" s="74">
        <f t="shared" si="21"/>
        <v>0</v>
      </c>
      <c r="V66" s="73"/>
      <c r="W66" s="113">
        <f t="shared" si="13"/>
        <v>0</v>
      </c>
      <c r="X66" s="101"/>
      <c r="Y66" s="113">
        <f t="shared" si="14"/>
        <v>0</v>
      </c>
      <c r="Z66" s="73"/>
      <c r="AA66" s="74">
        <v>0</v>
      </c>
      <c r="AB66" s="73"/>
      <c r="AC66" s="74">
        <f t="shared" si="22"/>
        <v>0</v>
      </c>
      <c r="AD66" s="73"/>
      <c r="AE66" s="74">
        <f t="shared" si="7"/>
        <v>0</v>
      </c>
      <c r="AF66" s="73"/>
      <c r="AG66" s="74">
        <f t="shared" si="15"/>
        <v>0</v>
      </c>
      <c r="AH66" s="82">
        <f t="shared" si="8"/>
        <v>0</v>
      </c>
      <c r="AI66" s="74"/>
      <c r="AJ66" s="139">
        <f t="shared" si="16"/>
        <v>0</v>
      </c>
    </row>
    <row r="67" spans="1:37" ht="15" customHeight="1" x14ac:dyDescent="0.2">
      <c r="A67" s="90" t="s">
        <v>253</v>
      </c>
      <c r="B67" s="14" t="s">
        <v>65</v>
      </c>
      <c r="C67" s="18" t="s">
        <v>6</v>
      </c>
      <c r="D67" s="19">
        <v>100</v>
      </c>
      <c r="E67" s="20">
        <f t="shared" si="9"/>
        <v>0</v>
      </c>
      <c r="F67" s="73"/>
      <c r="G67" s="74">
        <f t="shared" si="17"/>
        <v>0</v>
      </c>
      <c r="H67" s="73"/>
      <c r="I67" s="74">
        <f t="shared" si="1"/>
        <v>0</v>
      </c>
      <c r="J67" s="73"/>
      <c r="K67" s="113">
        <f t="shared" si="10"/>
        <v>0</v>
      </c>
      <c r="L67" s="73"/>
      <c r="M67" s="113">
        <f t="shared" si="11"/>
        <v>0</v>
      </c>
      <c r="N67" s="73"/>
      <c r="O67" s="74">
        <f t="shared" si="12"/>
        <v>0</v>
      </c>
      <c r="P67" s="73"/>
      <c r="Q67" s="113">
        <f t="shared" si="20"/>
        <v>0</v>
      </c>
      <c r="R67" s="73"/>
      <c r="S67" s="113">
        <f t="shared" si="3"/>
        <v>0</v>
      </c>
      <c r="T67" s="101"/>
      <c r="U67" s="74">
        <f t="shared" si="21"/>
        <v>0</v>
      </c>
      <c r="V67" s="73"/>
      <c r="W67" s="113">
        <f t="shared" si="13"/>
        <v>0</v>
      </c>
      <c r="X67" s="101"/>
      <c r="Y67" s="113">
        <f t="shared" si="14"/>
        <v>0</v>
      </c>
      <c r="Z67" s="73"/>
      <c r="AA67" s="74">
        <v>0</v>
      </c>
      <c r="AB67" s="73"/>
      <c r="AC67" s="74">
        <f t="shared" si="22"/>
        <v>0</v>
      </c>
      <c r="AD67" s="73"/>
      <c r="AE67" s="74">
        <f t="shared" si="7"/>
        <v>0</v>
      </c>
      <c r="AF67" s="73"/>
      <c r="AG67" s="74">
        <f t="shared" si="15"/>
        <v>0</v>
      </c>
      <c r="AH67" s="82">
        <f t="shared" si="8"/>
        <v>0</v>
      </c>
      <c r="AI67" s="74"/>
      <c r="AJ67" s="139">
        <f t="shared" si="16"/>
        <v>0</v>
      </c>
    </row>
    <row r="68" spans="1:37" ht="15" customHeight="1" x14ac:dyDescent="0.2">
      <c r="A68" s="90" t="s">
        <v>254</v>
      </c>
      <c r="B68" s="14" t="s">
        <v>65</v>
      </c>
      <c r="C68" s="18" t="s">
        <v>8</v>
      </c>
      <c r="D68" s="19">
        <v>60</v>
      </c>
      <c r="E68" s="20">
        <f t="shared" si="9"/>
        <v>0</v>
      </c>
      <c r="F68" s="73"/>
      <c r="G68" s="74">
        <f t="shared" si="17"/>
        <v>0</v>
      </c>
      <c r="H68" s="73"/>
      <c r="I68" s="74">
        <f t="shared" si="1"/>
        <v>0</v>
      </c>
      <c r="J68" s="73"/>
      <c r="K68" s="113">
        <f t="shared" si="10"/>
        <v>0</v>
      </c>
      <c r="L68" s="73"/>
      <c r="M68" s="113">
        <f t="shared" si="11"/>
        <v>0</v>
      </c>
      <c r="N68" s="73"/>
      <c r="O68" s="74">
        <f t="shared" si="12"/>
        <v>0</v>
      </c>
      <c r="P68" s="73"/>
      <c r="Q68" s="113">
        <f t="shared" si="20"/>
        <v>0</v>
      </c>
      <c r="R68" s="73"/>
      <c r="S68" s="113">
        <f t="shared" si="3"/>
        <v>0</v>
      </c>
      <c r="T68" s="101"/>
      <c r="U68" s="74">
        <f t="shared" si="21"/>
        <v>0</v>
      </c>
      <c r="V68" s="73"/>
      <c r="W68" s="113">
        <f t="shared" si="13"/>
        <v>0</v>
      </c>
      <c r="X68" s="101"/>
      <c r="Y68" s="113">
        <f t="shared" si="14"/>
        <v>0</v>
      </c>
      <c r="Z68" s="73"/>
      <c r="AA68" s="74">
        <v>0</v>
      </c>
      <c r="AB68" s="73"/>
      <c r="AC68" s="74">
        <f t="shared" si="22"/>
        <v>0</v>
      </c>
      <c r="AD68" s="73"/>
      <c r="AE68" s="74">
        <f t="shared" si="7"/>
        <v>0</v>
      </c>
      <c r="AF68" s="73"/>
      <c r="AG68" s="74">
        <f t="shared" si="15"/>
        <v>0</v>
      </c>
      <c r="AH68" s="82">
        <f t="shared" si="8"/>
        <v>0</v>
      </c>
      <c r="AI68" s="74"/>
      <c r="AJ68" s="147">
        <f t="shared" si="16"/>
        <v>0</v>
      </c>
    </row>
    <row r="69" spans="1:37" ht="15" customHeight="1" x14ac:dyDescent="0.2">
      <c r="A69" s="90" t="s">
        <v>255</v>
      </c>
      <c r="B69" s="14" t="s">
        <v>65</v>
      </c>
      <c r="C69" s="18" t="s">
        <v>5</v>
      </c>
      <c r="D69" s="19">
        <v>118</v>
      </c>
      <c r="E69" s="20">
        <f t="shared" si="9"/>
        <v>0</v>
      </c>
      <c r="F69" s="73"/>
      <c r="G69" s="74">
        <f t="shared" si="17"/>
        <v>0</v>
      </c>
      <c r="H69" s="73"/>
      <c r="I69" s="74">
        <f t="shared" si="1"/>
        <v>0</v>
      </c>
      <c r="J69" s="73"/>
      <c r="K69" s="113">
        <f t="shared" si="10"/>
        <v>0</v>
      </c>
      <c r="L69" s="73"/>
      <c r="M69" s="113">
        <f t="shared" si="11"/>
        <v>0</v>
      </c>
      <c r="N69" s="73"/>
      <c r="O69" s="74">
        <f t="shared" si="12"/>
        <v>0</v>
      </c>
      <c r="P69" s="73"/>
      <c r="Q69" s="113">
        <f t="shared" si="20"/>
        <v>0</v>
      </c>
      <c r="R69" s="73"/>
      <c r="S69" s="113">
        <f t="shared" si="3"/>
        <v>0</v>
      </c>
      <c r="T69" s="101"/>
      <c r="U69" s="74">
        <f t="shared" si="21"/>
        <v>0</v>
      </c>
      <c r="V69" s="73"/>
      <c r="W69" s="113">
        <f t="shared" si="13"/>
        <v>0</v>
      </c>
      <c r="X69" s="101"/>
      <c r="Y69" s="113">
        <f t="shared" si="14"/>
        <v>0</v>
      </c>
      <c r="Z69" s="73"/>
      <c r="AA69" s="74">
        <v>0</v>
      </c>
      <c r="AB69" s="73"/>
      <c r="AC69" s="74">
        <f t="shared" si="22"/>
        <v>0</v>
      </c>
      <c r="AD69" s="73"/>
      <c r="AE69" s="74">
        <f t="shared" si="7"/>
        <v>0</v>
      </c>
      <c r="AF69" s="73"/>
      <c r="AG69" s="74">
        <f t="shared" si="15"/>
        <v>0</v>
      </c>
      <c r="AH69" s="82">
        <f t="shared" si="8"/>
        <v>0</v>
      </c>
      <c r="AI69" s="74"/>
      <c r="AJ69" s="147">
        <f t="shared" si="16"/>
        <v>0</v>
      </c>
    </row>
    <row r="70" spans="1:37" ht="15" customHeight="1" x14ac:dyDescent="0.2">
      <c r="A70" s="90" t="s">
        <v>256</v>
      </c>
      <c r="B70" s="14" t="s">
        <v>65</v>
      </c>
      <c r="C70" s="18" t="s">
        <v>5</v>
      </c>
      <c r="D70" s="19">
        <v>118</v>
      </c>
      <c r="E70" s="20">
        <f t="shared" si="9"/>
        <v>0</v>
      </c>
      <c r="F70" s="73"/>
      <c r="G70" s="74">
        <f t="shared" si="17"/>
        <v>0</v>
      </c>
      <c r="H70" s="73"/>
      <c r="I70" s="74">
        <f t="shared" si="1"/>
        <v>0</v>
      </c>
      <c r="J70" s="73"/>
      <c r="K70" s="113">
        <f t="shared" si="10"/>
        <v>0</v>
      </c>
      <c r="L70" s="73"/>
      <c r="M70" s="113">
        <f t="shared" si="11"/>
        <v>0</v>
      </c>
      <c r="N70" s="73"/>
      <c r="O70" s="74">
        <f t="shared" si="12"/>
        <v>0</v>
      </c>
      <c r="P70" s="73"/>
      <c r="Q70" s="113">
        <f t="shared" si="20"/>
        <v>0</v>
      </c>
      <c r="R70" s="73"/>
      <c r="S70" s="113">
        <f t="shared" si="3"/>
        <v>0</v>
      </c>
      <c r="T70" s="101"/>
      <c r="U70" s="74">
        <f t="shared" si="21"/>
        <v>0</v>
      </c>
      <c r="V70" s="73"/>
      <c r="W70" s="113">
        <f t="shared" si="13"/>
        <v>0</v>
      </c>
      <c r="X70" s="101"/>
      <c r="Y70" s="113">
        <f t="shared" si="14"/>
        <v>0</v>
      </c>
      <c r="Z70" s="73"/>
      <c r="AA70" s="74">
        <v>0</v>
      </c>
      <c r="AB70" s="73"/>
      <c r="AC70" s="74">
        <f t="shared" si="22"/>
        <v>0</v>
      </c>
      <c r="AD70" s="73"/>
      <c r="AE70" s="74">
        <f t="shared" si="7"/>
        <v>0</v>
      </c>
      <c r="AF70" s="73"/>
      <c r="AG70" s="74">
        <f t="shared" si="15"/>
        <v>0</v>
      </c>
      <c r="AH70" s="82">
        <f t="shared" si="8"/>
        <v>0</v>
      </c>
      <c r="AI70" s="74"/>
      <c r="AJ70" s="147">
        <f t="shared" si="16"/>
        <v>0</v>
      </c>
    </row>
    <row r="71" spans="1:37" ht="15" customHeight="1" x14ac:dyDescent="0.2">
      <c r="A71" s="90" t="s">
        <v>257</v>
      </c>
      <c r="B71" s="14" t="s">
        <v>65</v>
      </c>
      <c r="C71" s="18" t="s">
        <v>5</v>
      </c>
      <c r="D71" s="19">
        <v>118</v>
      </c>
      <c r="E71" s="20">
        <f t="shared" si="9"/>
        <v>0</v>
      </c>
      <c r="F71" s="73"/>
      <c r="G71" s="74">
        <f t="shared" si="17"/>
        <v>0</v>
      </c>
      <c r="H71" s="73"/>
      <c r="I71" s="74">
        <f t="shared" si="1"/>
        <v>0</v>
      </c>
      <c r="J71" s="73"/>
      <c r="K71" s="113">
        <f t="shared" si="10"/>
        <v>0</v>
      </c>
      <c r="L71" s="73"/>
      <c r="M71" s="113">
        <f t="shared" si="11"/>
        <v>0</v>
      </c>
      <c r="N71" s="73"/>
      <c r="O71" s="74">
        <f t="shared" si="12"/>
        <v>0</v>
      </c>
      <c r="P71" s="73"/>
      <c r="Q71" s="113">
        <f t="shared" si="20"/>
        <v>0</v>
      </c>
      <c r="R71" s="73"/>
      <c r="S71" s="113">
        <f t="shared" si="3"/>
        <v>0</v>
      </c>
      <c r="T71" s="101"/>
      <c r="U71" s="74">
        <f t="shared" si="21"/>
        <v>0</v>
      </c>
      <c r="V71" s="73"/>
      <c r="W71" s="113">
        <f t="shared" si="13"/>
        <v>0</v>
      </c>
      <c r="X71" s="101"/>
      <c r="Y71" s="113">
        <f t="shared" si="14"/>
        <v>0</v>
      </c>
      <c r="Z71" s="73"/>
      <c r="AA71" s="74">
        <v>0</v>
      </c>
      <c r="AB71" s="73"/>
      <c r="AC71" s="74">
        <f t="shared" si="22"/>
        <v>0</v>
      </c>
      <c r="AD71" s="73"/>
      <c r="AE71" s="74">
        <f t="shared" si="7"/>
        <v>0</v>
      </c>
      <c r="AF71" s="73"/>
      <c r="AG71" s="74">
        <f t="shared" si="15"/>
        <v>0</v>
      </c>
      <c r="AH71" s="82">
        <f t="shared" si="8"/>
        <v>0</v>
      </c>
      <c r="AI71" s="74"/>
      <c r="AJ71" s="147">
        <f t="shared" si="16"/>
        <v>0</v>
      </c>
    </row>
    <row r="72" spans="1:37" ht="15" customHeight="1" x14ac:dyDescent="0.2">
      <c r="A72" s="90" t="s">
        <v>264</v>
      </c>
      <c r="B72" s="14" t="s">
        <v>65</v>
      </c>
      <c r="C72" s="18" t="s">
        <v>6</v>
      </c>
      <c r="D72" s="19">
        <v>100</v>
      </c>
      <c r="E72" s="20">
        <f t="shared" si="9"/>
        <v>0</v>
      </c>
      <c r="F72" s="73"/>
      <c r="G72" s="74">
        <f t="shared" si="17"/>
        <v>0</v>
      </c>
      <c r="H72" s="73"/>
      <c r="I72" s="74">
        <f t="shared" si="1"/>
        <v>0</v>
      </c>
      <c r="J72" s="73"/>
      <c r="K72" s="113">
        <f t="shared" si="10"/>
        <v>0</v>
      </c>
      <c r="L72" s="73"/>
      <c r="M72" s="113">
        <f t="shared" si="11"/>
        <v>0</v>
      </c>
      <c r="N72" s="73"/>
      <c r="O72" s="74">
        <f t="shared" si="12"/>
        <v>0</v>
      </c>
      <c r="P72" s="73"/>
      <c r="Q72" s="113">
        <f t="shared" si="20"/>
        <v>0</v>
      </c>
      <c r="R72" s="73"/>
      <c r="S72" s="113">
        <f t="shared" si="3"/>
        <v>0</v>
      </c>
      <c r="T72" s="101"/>
      <c r="U72" s="74">
        <f t="shared" si="21"/>
        <v>0</v>
      </c>
      <c r="V72" s="73"/>
      <c r="W72" s="113">
        <f t="shared" si="13"/>
        <v>0</v>
      </c>
      <c r="X72" s="101"/>
      <c r="Y72" s="113">
        <f t="shared" si="14"/>
        <v>0</v>
      </c>
      <c r="Z72" s="73"/>
      <c r="AA72" s="74">
        <v>0</v>
      </c>
      <c r="AB72" s="73"/>
      <c r="AC72" s="74">
        <f t="shared" si="22"/>
        <v>0</v>
      </c>
      <c r="AD72" s="73"/>
      <c r="AE72" s="74">
        <f t="shared" si="7"/>
        <v>0</v>
      </c>
      <c r="AF72" s="73"/>
      <c r="AG72" s="74">
        <f t="shared" si="15"/>
        <v>0</v>
      </c>
      <c r="AH72" s="82">
        <f t="shared" si="8"/>
        <v>0</v>
      </c>
      <c r="AI72" s="74"/>
      <c r="AJ72" s="147">
        <f t="shared" si="16"/>
        <v>0</v>
      </c>
    </row>
    <row r="73" spans="1:37" ht="15" customHeight="1" x14ac:dyDescent="0.2">
      <c r="A73" s="90" t="s">
        <v>322</v>
      </c>
      <c r="B73" s="14" t="s">
        <v>65</v>
      </c>
      <c r="C73" s="18" t="s">
        <v>6</v>
      </c>
      <c r="D73" s="19">
        <v>100</v>
      </c>
      <c r="E73" s="20">
        <f t="shared" si="9"/>
        <v>0</v>
      </c>
      <c r="F73" s="73"/>
      <c r="G73" s="74">
        <f>IF(D73="",0,D73*F73)</f>
        <v>0</v>
      </c>
      <c r="H73" s="73"/>
      <c r="I73" s="74">
        <f t="shared" si="1"/>
        <v>0</v>
      </c>
      <c r="J73" s="73"/>
      <c r="K73" s="113">
        <f t="shared" si="10"/>
        <v>0</v>
      </c>
      <c r="L73" s="73"/>
      <c r="M73" s="113">
        <f t="shared" si="11"/>
        <v>0</v>
      </c>
      <c r="N73" s="73"/>
      <c r="O73" s="74">
        <f t="shared" si="12"/>
        <v>0</v>
      </c>
      <c r="P73" s="73"/>
      <c r="Q73" s="113">
        <f t="shared" si="20"/>
        <v>0</v>
      </c>
      <c r="R73" s="73"/>
      <c r="S73" s="113">
        <f t="shared" si="3"/>
        <v>0</v>
      </c>
      <c r="T73" s="101"/>
      <c r="U73" s="74">
        <f t="shared" si="21"/>
        <v>0</v>
      </c>
      <c r="V73" s="73"/>
      <c r="W73" s="113">
        <f t="shared" si="13"/>
        <v>0</v>
      </c>
      <c r="X73" s="101"/>
      <c r="Y73" s="113">
        <f t="shared" si="14"/>
        <v>0</v>
      </c>
      <c r="Z73" s="73"/>
      <c r="AA73" s="74">
        <v>0</v>
      </c>
      <c r="AB73" s="73"/>
      <c r="AC73" s="74">
        <f t="shared" si="22"/>
        <v>0</v>
      </c>
      <c r="AD73" s="73"/>
      <c r="AE73" s="74">
        <f t="shared" si="7"/>
        <v>0</v>
      </c>
      <c r="AF73" s="73"/>
      <c r="AG73" s="74">
        <f t="shared" si="15"/>
        <v>0</v>
      </c>
      <c r="AH73" s="82">
        <f t="shared" si="8"/>
        <v>0</v>
      </c>
      <c r="AI73" s="74"/>
      <c r="AJ73" s="147">
        <f t="shared" si="16"/>
        <v>0</v>
      </c>
    </row>
    <row r="74" spans="1:37" ht="15" customHeight="1" x14ac:dyDescent="0.2">
      <c r="A74" s="90" t="s">
        <v>323</v>
      </c>
      <c r="B74" s="14" t="s">
        <v>65</v>
      </c>
      <c r="C74" s="18" t="s">
        <v>6</v>
      </c>
      <c r="D74" s="19">
        <v>100</v>
      </c>
      <c r="E74" s="20">
        <f t="shared" si="9"/>
        <v>13.5</v>
      </c>
      <c r="F74" s="73"/>
      <c r="G74" s="74">
        <f>IF(D74="",0,D74*F74)</f>
        <v>0</v>
      </c>
      <c r="H74" s="73"/>
      <c r="I74" s="74">
        <f t="shared" si="1"/>
        <v>0</v>
      </c>
      <c r="J74" s="73"/>
      <c r="K74" s="113">
        <f t="shared" si="10"/>
        <v>0</v>
      </c>
      <c r="L74" s="73"/>
      <c r="M74" s="113">
        <f t="shared" si="11"/>
        <v>0</v>
      </c>
      <c r="N74" s="73"/>
      <c r="O74" s="74">
        <f t="shared" si="12"/>
        <v>0</v>
      </c>
      <c r="P74" s="73"/>
      <c r="Q74" s="113">
        <f t="shared" si="20"/>
        <v>0</v>
      </c>
      <c r="R74" s="73"/>
      <c r="S74" s="113">
        <f t="shared" si="3"/>
        <v>0</v>
      </c>
      <c r="T74" s="101"/>
      <c r="U74" s="74">
        <f t="shared" si="21"/>
        <v>0</v>
      </c>
      <c r="V74" s="73"/>
      <c r="W74" s="113">
        <f t="shared" si="13"/>
        <v>0</v>
      </c>
      <c r="X74" s="101">
        <v>13.5</v>
      </c>
      <c r="Y74" s="113">
        <f t="shared" si="14"/>
        <v>1350</v>
      </c>
      <c r="Z74" s="73"/>
      <c r="AA74" s="74">
        <v>0</v>
      </c>
      <c r="AB74" s="73"/>
      <c r="AC74" s="74">
        <f t="shared" si="22"/>
        <v>0</v>
      </c>
      <c r="AD74" s="73"/>
      <c r="AE74" s="74">
        <f t="shared" si="7"/>
        <v>0</v>
      </c>
      <c r="AF74" s="73"/>
      <c r="AG74" s="74">
        <f t="shared" si="15"/>
        <v>0</v>
      </c>
      <c r="AH74" s="82">
        <f t="shared" si="8"/>
        <v>1350</v>
      </c>
      <c r="AI74" s="74"/>
      <c r="AJ74" s="147">
        <f t="shared" si="16"/>
        <v>1350</v>
      </c>
    </row>
    <row r="75" spans="1:37" ht="15" customHeight="1" x14ac:dyDescent="0.2">
      <c r="A75" s="90" t="s">
        <v>260</v>
      </c>
      <c r="B75" s="14" t="s">
        <v>65</v>
      </c>
      <c r="C75" s="18" t="s">
        <v>6</v>
      </c>
      <c r="D75" s="19">
        <v>100</v>
      </c>
      <c r="E75" s="20">
        <f t="shared" si="9"/>
        <v>0</v>
      </c>
      <c r="F75" s="73"/>
      <c r="G75" s="74">
        <f t="shared" si="17"/>
        <v>0</v>
      </c>
      <c r="H75" s="73"/>
      <c r="I75" s="74">
        <f t="shared" si="1"/>
        <v>0</v>
      </c>
      <c r="J75" s="73"/>
      <c r="K75" s="113">
        <f t="shared" si="10"/>
        <v>0</v>
      </c>
      <c r="L75" s="73"/>
      <c r="M75" s="113">
        <f t="shared" si="11"/>
        <v>0</v>
      </c>
      <c r="N75" s="73"/>
      <c r="O75" s="74">
        <f t="shared" si="12"/>
        <v>0</v>
      </c>
      <c r="P75" s="73"/>
      <c r="Q75" s="113">
        <f t="shared" si="20"/>
        <v>0</v>
      </c>
      <c r="R75" s="73"/>
      <c r="S75" s="113">
        <f t="shared" si="3"/>
        <v>0</v>
      </c>
      <c r="T75" s="73"/>
      <c r="U75" s="74">
        <f t="shared" si="21"/>
        <v>0</v>
      </c>
      <c r="V75" s="73"/>
      <c r="W75" s="113">
        <f t="shared" si="13"/>
        <v>0</v>
      </c>
      <c r="X75" s="101"/>
      <c r="Y75" s="113">
        <f t="shared" si="14"/>
        <v>0</v>
      </c>
      <c r="Z75" s="73"/>
      <c r="AA75" s="74">
        <v>0</v>
      </c>
      <c r="AB75" s="73"/>
      <c r="AC75" s="74">
        <f t="shared" si="22"/>
        <v>0</v>
      </c>
      <c r="AD75" s="73"/>
      <c r="AE75" s="74">
        <f t="shared" si="7"/>
        <v>0</v>
      </c>
      <c r="AF75" s="73"/>
      <c r="AG75" s="74">
        <f t="shared" si="15"/>
        <v>0</v>
      </c>
      <c r="AH75" s="82">
        <f t="shared" si="8"/>
        <v>0</v>
      </c>
      <c r="AI75" s="74"/>
      <c r="AJ75" s="147">
        <f t="shared" si="16"/>
        <v>0</v>
      </c>
    </row>
    <row r="76" spans="1:37" ht="15" customHeight="1" x14ac:dyDescent="0.2">
      <c r="A76" s="90" t="s">
        <v>265</v>
      </c>
      <c r="B76" t="str">
        <f>IF($A76="","",INDEX('MA-Liste'!$D:$D,MATCH($A76,'MA-Liste'!$M:$M,FALSE)))</f>
        <v>AeBo</v>
      </c>
      <c r="C76" s="4" t="str">
        <f ca="1">IF($A76="","",INDEX(INDIRECT("'MA-Liste'!"&amp;$C$11),MATCH($A76,'MA-Liste'!$M:$M,FALSE)))</f>
        <v>D</v>
      </c>
      <c r="D76" s="19">
        <f ca="1">IF(OR($C76="",$C76=0),"",VLOOKUP($C76,Ansätze,$D$11,FALSE))</f>
        <v>100</v>
      </c>
      <c r="E76" s="20">
        <f t="shared" si="9"/>
        <v>0</v>
      </c>
      <c r="F76" s="73"/>
      <c r="G76" s="74">
        <f t="shared" ca="1" si="17"/>
        <v>0</v>
      </c>
      <c r="H76" s="73"/>
      <c r="I76" s="74">
        <f t="shared" ca="1" si="1"/>
        <v>0</v>
      </c>
      <c r="J76" s="73"/>
      <c r="K76" s="113">
        <f t="shared" ca="1" si="10"/>
        <v>0</v>
      </c>
      <c r="L76" s="73"/>
      <c r="M76" s="113">
        <f t="shared" ca="1" si="11"/>
        <v>0</v>
      </c>
      <c r="N76" s="73"/>
      <c r="O76" s="74">
        <f t="shared" ca="1" si="12"/>
        <v>0</v>
      </c>
      <c r="P76" s="73"/>
      <c r="Q76" s="113">
        <f t="shared" ca="1" si="20"/>
        <v>0</v>
      </c>
      <c r="R76" s="73"/>
      <c r="S76" s="113">
        <f t="shared" ca="1" si="3"/>
        <v>0</v>
      </c>
      <c r="T76" s="73"/>
      <c r="U76" s="74">
        <f t="shared" ca="1" si="21"/>
        <v>0</v>
      </c>
      <c r="V76" s="73"/>
      <c r="W76" s="113">
        <f t="shared" ca="1" si="13"/>
        <v>0</v>
      </c>
      <c r="X76" s="101"/>
      <c r="Y76" s="113">
        <f t="shared" ca="1" si="14"/>
        <v>0</v>
      </c>
      <c r="Z76" s="73"/>
      <c r="AA76" s="74">
        <v>0</v>
      </c>
      <c r="AB76" s="73"/>
      <c r="AC76" s="74">
        <f t="shared" ca="1" si="22"/>
        <v>0</v>
      </c>
      <c r="AD76" s="73"/>
      <c r="AE76" s="74">
        <f t="shared" ca="1" si="7"/>
        <v>0</v>
      </c>
      <c r="AF76" s="73"/>
      <c r="AG76" s="74">
        <f t="shared" ca="1" si="15"/>
        <v>0</v>
      </c>
      <c r="AH76" s="82">
        <f t="shared" ca="1" si="8"/>
        <v>0</v>
      </c>
      <c r="AI76" s="74"/>
      <c r="AJ76" s="147">
        <f t="shared" ca="1" si="16"/>
        <v>0</v>
      </c>
    </row>
    <row r="77" spans="1:37" ht="15" customHeight="1" x14ac:dyDescent="0.2">
      <c r="A77" s="90" t="s">
        <v>263</v>
      </c>
      <c r="B77" s="14" t="s">
        <v>65</v>
      </c>
      <c r="C77" s="18" t="s">
        <v>6</v>
      </c>
      <c r="D77" s="19">
        <v>100</v>
      </c>
      <c r="E77" s="20">
        <f t="shared" si="9"/>
        <v>0</v>
      </c>
      <c r="F77" s="73"/>
      <c r="G77" s="74">
        <f t="shared" si="17"/>
        <v>0</v>
      </c>
      <c r="H77" s="73"/>
      <c r="I77" s="74">
        <f t="shared" si="1"/>
        <v>0</v>
      </c>
      <c r="J77" s="73"/>
      <c r="K77" s="113">
        <f t="shared" si="10"/>
        <v>0</v>
      </c>
      <c r="L77" s="73"/>
      <c r="M77" s="113">
        <f t="shared" si="11"/>
        <v>0</v>
      </c>
      <c r="N77" s="73"/>
      <c r="O77" s="74">
        <f t="shared" si="12"/>
        <v>0</v>
      </c>
      <c r="P77" s="73"/>
      <c r="Q77" s="113">
        <f t="shared" ref="Q77:Q87" si="23">IF($D77="",0,$D77*P77)</f>
        <v>0</v>
      </c>
      <c r="R77" s="73"/>
      <c r="S77" s="113">
        <f t="shared" si="3"/>
        <v>0</v>
      </c>
      <c r="T77" s="73"/>
      <c r="U77" s="74">
        <f t="shared" ref="U77:U87" si="24">IF($D77="",0,$D77*T77)</f>
        <v>0</v>
      </c>
      <c r="V77" s="73"/>
      <c r="W77" s="113">
        <f t="shared" si="13"/>
        <v>0</v>
      </c>
      <c r="X77" s="101"/>
      <c r="Y77" s="113">
        <f t="shared" si="14"/>
        <v>0</v>
      </c>
      <c r="Z77" s="73"/>
      <c r="AA77" s="74">
        <v>0</v>
      </c>
      <c r="AB77" s="73"/>
      <c r="AC77" s="74">
        <f t="shared" si="22"/>
        <v>0</v>
      </c>
      <c r="AD77" s="73"/>
      <c r="AE77" s="74">
        <f t="shared" si="7"/>
        <v>0</v>
      </c>
      <c r="AF77" s="73"/>
      <c r="AG77" s="74">
        <f t="shared" si="15"/>
        <v>0</v>
      </c>
      <c r="AH77" s="82">
        <f t="shared" si="8"/>
        <v>0</v>
      </c>
      <c r="AI77" s="74"/>
      <c r="AJ77" s="147">
        <f t="shared" si="16"/>
        <v>0</v>
      </c>
      <c r="AK77" s="141"/>
    </row>
    <row r="78" spans="1:37" ht="15" customHeight="1" x14ac:dyDescent="0.2">
      <c r="A78" s="84" t="s">
        <v>292</v>
      </c>
      <c r="B78" t="s">
        <v>65</v>
      </c>
      <c r="C78" s="4" t="s">
        <v>9</v>
      </c>
      <c r="D78" s="19">
        <v>35</v>
      </c>
      <c r="E78" s="20">
        <f t="shared" si="9"/>
        <v>0</v>
      </c>
      <c r="F78" s="73"/>
      <c r="G78" s="74">
        <f t="shared" si="17"/>
        <v>0</v>
      </c>
      <c r="H78" s="73"/>
      <c r="I78" s="74">
        <f t="shared" si="1"/>
        <v>0</v>
      </c>
      <c r="J78" s="73"/>
      <c r="K78" s="113">
        <f t="shared" si="10"/>
        <v>0</v>
      </c>
      <c r="L78" s="73"/>
      <c r="M78" s="113">
        <f t="shared" si="11"/>
        <v>0</v>
      </c>
      <c r="N78" s="73"/>
      <c r="O78" s="74">
        <f t="shared" si="12"/>
        <v>0</v>
      </c>
      <c r="P78" s="73"/>
      <c r="Q78" s="113">
        <f t="shared" si="23"/>
        <v>0</v>
      </c>
      <c r="R78" s="73"/>
      <c r="S78" s="113">
        <f t="shared" si="3"/>
        <v>0</v>
      </c>
      <c r="T78" s="73"/>
      <c r="U78" s="74">
        <f t="shared" si="24"/>
        <v>0</v>
      </c>
      <c r="V78" s="73"/>
      <c r="W78" s="113">
        <f t="shared" si="13"/>
        <v>0</v>
      </c>
      <c r="X78" s="101"/>
      <c r="Y78" s="113">
        <f t="shared" si="14"/>
        <v>0</v>
      </c>
      <c r="Z78" s="73"/>
      <c r="AA78" s="74">
        <v>0</v>
      </c>
      <c r="AB78" s="73"/>
      <c r="AC78" s="74">
        <f t="shared" si="22"/>
        <v>0</v>
      </c>
      <c r="AD78" s="73"/>
      <c r="AE78" s="74">
        <f t="shared" si="7"/>
        <v>0</v>
      </c>
      <c r="AF78" s="73"/>
      <c r="AG78" s="74">
        <f t="shared" si="15"/>
        <v>0</v>
      </c>
      <c r="AH78" s="82">
        <f t="shared" si="8"/>
        <v>0</v>
      </c>
      <c r="AI78" s="74"/>
      <c r="AJ78" s="147">
        <f t="shared" si="16"/>
        <v>0</v>
      </c>
      <c r="AK78" s="141"/>
    </row>
    <row r="79" spans="1:37" ht="15" customHeight="1" x14ac:dyDescent="0.2">
      <c r="A79" s="84" t="s">
        <v>293</v>
      </c>
      <c r="B79" s="14" t="s">
        <v>65</v>
      </c>
      <c r="C79" s="18" t="s">
        <v>5</v>
      </c>
      <c r="D79" s="19">
        <v>118</v>
      </c>
      <c r="E79" s="20">
        <f t="shared" si="9"/>
        <v>0</v>
      </c>
      <c r="F79" s="73"/>
      <c r="G79" s="74">
        <f t="shared" si="17"/>
        <v>0</v>
      </c>
      <c r="H79" s="73"/>
      <c r="I79" s="74">
        <f t="shared" ref="I79:I87" si="25">IF(D79="",0,D79*H79)</f>
        <v>0</v>
      </c>
      <c r="J79" s="73"/>
      <c r="K79" s="113">
        <f t="shared" si="10"/>
        <v>0</v>
      </c>
      <c r="L79" s="73"/>
      <c r="M79" s="113">
        <f t="shared" si="11"/>
        <v>0</v>
      </c>
      <c r="N79" s="73"/>
      <c r="O79" s="74">
        <f t="shared" si="12"/>
        <v>0</v>
      </c>
      <c r="P79" s="73"/>
      <c r="Q79" s="113">
        <f t="shared" si="23"/>
        <v>0</v>
      </c>
      <c r="R79" s="73"/>
      <c r="S79" s="113">
        <f t="shared" ref="S79:S87" si="26">IF($D79="",0,$D79*R79)</f>
        <v>0</v>
      </c>
      <c r="T79" s="73"/>
      <c r="U79" s="74">
        <f t="shared" si="24"/>
        <v>0</v>
      </c>
      <c r="V79" s="73"/>
      <c r="W79" s="113">
        <f>IF($D79="",0,$D79*V79)</f>
        <v>0</v>
      </c>
      <c r="X79" s="101"/>
      <c r="Y79" s="113">
        <f>IF($D79="",0,$D79*X79)</f>
        <v>0</v>
      </c>
      <c r="Z79" s="73"/>
      <c r="AA79" s="74">
        <f>IF(D79="",0,D79*Z79)</f>
        <v>0</v>
      </c>
      <c r="AB79" s="73"/>
      <c r="AC79" s="74">
        <f t="shared" si="22"/>
        <v>0</v>
      </c>
      <c r="AD79" s="73"/>
      <c r="AE79" s="74">
        <f t="shared" ref="AE79:AE87" si="27">IF(D79="",0,D79*AD79)</f>
        <v>0</v>
      </c>
      <c r="AF79" s="73"/>
      <c r="AG79" s="74">
        <f t="shared" si="15"/>
        <v>0</v>
      </c>
      <c r="AH79" s="82">
        <f t="shared" ref="AH79:AH87" si="28">IF(D79="",0,D79*E79)</f>
        <v>0</v>
      </c>
      <c r="AI79" s="74"/>
      <c r="AJ79" s="147">
        <f t="shared" si="16"/>
        <v>0</v>
      </c>
      <c r="AK79" s="141"/>
    </row>
    <row r="80" spans="1:37" ht="15" customHeight="1" x14ac:dyDescent="0.2">
      <c r="A80" s="84" t="s">
        <v>300</v>
      </c>
      <c r="B80" s="14" t="s">
        <v>65</v>
      </c>
      <c r="C80" s="18" t="s">
        <v>6</v>
      </c>
      <c r="D80" s="19">
        <v>100</v>
      </c>
      <c r="E80" s="20">
        <f t="shared" ref="E80:E89" si="29">SUM(F80++H80+J80+L80+N80+P80+R80+T80+V80+X80+Z80+AB80+AD80+AF80)</f>
        <v>0</v>
      </c>
      <c r="F80" s="73"/>
      <c r="G80" s="74">
        <f t="shared" si="17"/>
        <v>0</v>
      </c>
      <c r="H80" s="73"/>
      <c r="I80" s="74">
        <f t="shared" si="25"/>
        <v>0</v>
      </c>
      <c r="J80" s="174"/>
      <c r="K80" s="113">
        <f t="shared" ref="K80:K87" si="30">IF($D80="",0,$D80*J80)</f>
        <v>0</v>
      </c>
      <c r="L80" s="73"/>
      <c r="M80" s="113">
        <f t="shared" ref="M80:M87" si="31">IF($D80="",0,$D80*L80)</f>
        <v>0</v>
      </c>
      <c r="N80" s="73"/>
      <c r="O80" s="74">
        <f t="shared" ref="O80:O87" si="32">IF($D80="",0,$D80*N80)</f>
        <v>0</v>
      </c>
      <c r="P80" s="174"/>
      <c r="Q80" s="113">
        <f t="shared" si="23"/>
        <v>0</v>
      </c>
      <c r="R80" s="73"/>
      <c r="S80" s="113">
        <f t="shared" si="26"/>
        <v>0</v>
      </c>
      <c r="T80" s="73"/>
      <c r="U80" s="74">
        <f t="shared" si="24"/>
        <v>0</v>
      </c>
      <c r="V80" s="174"/>
      <c r="W80" s="113">
        <f t="shared" ref="W80:W87" si="33">IF($D80="",0,$D80*V80)</f>
        <v>0</v>
      </c>
      <c r="X80" s="101"/>
      <c r="Y80" s="113">
        <f t="shared" ref="Y80:Y87" si="34">IF($D80="",0,$D80*X80)</f>
        <v>0</v>
      </c>
      <c r="Z80" s="73"/>
      <c r="AA80" s="74">
        <f t="shared" ref="AA80:AA87" si="35">IF(D80="",0,D80*Z80)</f>
        <v>0</v>
      </c>
      <c r="AB80" s="73"/>
      <c r="AC80" s="74">
        <f t="shared" si="22"/>
        <v>0</v>
      </c>
      <c r="AD80" s="73"/>
      <c r="AE80" s="74">
        <f t="shared" si="27"/>
        <v>0</v>
      </c>
      <c r="AF80" s="73"/>
      <c r="AG80" s="74">
        <f t="shared" ref="AG80:AG89" si="36">IF(D80="",0,D80*AF80)</f>
        <v>0</v>
      </c>
      <c r="AH80" s="82">
        <f t="shared" si="28"/>
        <v>0</v>
      </c>
      <c r="AI80" s="74"/>
      <c r="AJ80" s="147">
        <f t="shared" ref="AJ80:AJ89" si="37">SUM(AH80+AI80)</f>
        <v>0</v>
      </c>
      <c r="AK80" s="141"/>
    </row>
    <row r="81" spans="1:37" ht="15" customHeight="1" x14ac:dyDescent="0.2">
      <c r="A81" s="84" t="s">
        <v>302</v>
      </c>
      <c r="B81" s="14" t="s">
        <v>65</v>
      </c>
      <c r="C81" s="18" t="s">
        <v>9</v>
      </c>
      <c r="D81" s="19">
        <v>35</v>
      </c>
      <c r="E81" s="20">
        <f t="shared" si="29"/>
        <v>0</v>
      </c>
      <c r="F81" s="73"/>
      <c r="G81" s="74">
        <f t="shared" ref="G81:G87" si="38">IF(D81="",0,D81*F81)</f>
        <v>0</v>
      </c>
      <c r="H81" s="73"/>
      <c r="I81" s="74">
        <f t="shared" si="25"/>
        <v>0</v>
      </c>
      <c r="J81" s="174"/>
      <c r="K81" s="113">
        <f t="shared" si="30"/>
        <v>0</v>
      </c>
      <c r="L81" s="73"/>
      <c r="M81" s="113">
        <f t="shared" si="31"/>
        <v>0</v>
      </c>
      <c r="N81" s="73"/>
      <c r="O81" s="74">
        <f t="shared" si="32"/>
        <v>0</v>
      </c>
      <c r="P81" s="174"/>
      <c r="Q81" s="113">
        <f t="shared" si="23"/>
        <v>0</v>
      </c>
      <c r="R81" s="73"/>
      <c r="S81" s="113">
        <f t="shared" si="26"/>
        <v>0</v>
      </c>
      <c r="T81" s="73"/>
      <c r="U81" s="74">
        <f t="shared" si="24"/>
        <v>0</v>
      </c>
      <c r="V81" s="174"/>
      <c r="W81" s="113">
        <f t="shared" si="33"/>
        <v>0</v>
      </c>
      <c r="X81" s="101"/>
      <c r="Y81" s="113">
        <f t="shared" si="34"/>
        <v>0</v>
      </c>
      <c r="Z81" s="73"/>
      <c r="AA81" s="74">
        <f t="shared" si="35"/>
        <v>0</v>
      </c>
      <c r="AB81" s="73"/>
      <c r="AC81" s="74">
        <f t="shared" si="22"/>
        <v>0</v>
      </c>
      <c r="AD81" s="73"/>
      <c r="AE81" s="74">
        <f t="shared" si="27"/>
        <v>0</v>
      </c>
      <c r="AF81" s="73"/>
      <c r="AG81" s="74">
        <f t="shared" si="36"/>
        <v>0</v>
      </c>
      <c r="AH81" s="82">
        <f t="shared" si="28"/>
        <v>0</v>
      </c>
      <c r="AI81" s="74"/>
      <c r="AJ81" s="147">
        <f t="shared" si="37"/>
        <v>0</v>
      </c>
      <c r="AK81" s="141"/>
    </row>
    <row r="82" spans="1:37" ht="15" customHeight="1" x14ac:dyDescent="0.2">
      <c r="A82" s="84" t="s">
        <v>321</v>
      </c>
      <c r="B82" s="14" t="s">
        <v>65</v>
      </c>
      <c r="C82" s="18" t="s">
        <v>9</v>
      </c>
      <c r="D82" s="19">
        <v>35</v>
      </c>
      <c r="E82" s="20">
        <f t="shared" si="29"/>
        <v>0</v>
      </c>
      <c r="F82" s="73"/>
      <c r="G82" s="74">
        <f t="shared" si="38"/>
        <v>0</v>
      </c>
      <c r="H82" s="73"/>
      <c r="I82" s="74">
        <f t="shared" si="25"/>
        <v>0</v>
      </c>
      <c r="J82" s="174"/>
      <c r="K82" s="113">
        <f t="shared" si="30"/>
        <v>0</v>
      </c>
      <c r="L82" s="73"/>
      <c r="M82" s="113">
        <f t="shared" si="31"/>
        <v>0</v>
      </c>
      <c r="N82" s="73"/>
      <c r="O82" s="74">
        <f t="shared" si="32"/>
        <v>0</v>
      </c>
      <c r="P82" s="174"/>
      <c r="Q82" s="113">
        <f t="shared" si="23"/>
        <v>0</v>
      </c>
      <c r="R82" s="73"/>
      <c r="S82" s="113">
        <f t="shared" si="26"/>
        <v>0</v>
      </c>
      <c r="T82" s="73"/>
      <c r="U82" s="74">
        <f t="shared" si="24"/>
        <v>0</v>
      </c>
      <c r="V82" s="174"/>
      <c r="W82" s="113">
        <f t="shared" si="33"/>
        <v>0</v>
      </c>
      <c r="X82" s="101"/>
      <c r="Y82" s="113">
        <f>IF($D82="",0,$D82*X82)</f>
        <v>0</v>
      </c>
      <c r="Z82" s="73"/>
      <c r="AA82" s="74">
        <f t="shared" si="35"/>
        <v>0</v>
      </c>
      <c r="AB82" s="73"/>
      <c r="AC82" s="74">
        <f t="shared" si="22"/>
        <v>0</v>
      </c>
      <c r="AD82" s="73"/>
      <c r="AE82" s="74">
        <f t="shared" si="27"/>
        <v>0</v>
      </c>
      <c r="AF82" s="73"/>
      <c r="AG82" s="74">
        <f t="shared" si="36"/>
        <v>0</v>
      </c>
      <c r="AH82" s="82">
        <f t="shared" si="28"/>
        <v>0</v>
      </c>
      <c r="AI82" s="74"/>
      <c r="AJ82" s="147">
        <f t="shared" si="37"/>
        <v>0</v>
      </c>
      <c r="AK82" s="141"/>
    </row>
    <row r="83" spans="1:37" ht="15" customHeight="1" x14ac:dyDescent="0.2">
      <c r="A83" s="84" t="s">
        <v>301</v>
      </c>
      <c r="B83" s="14" t="s">
        <v>65</v>
      </c>
      <c r="C83" s="18" t="s">
        <v>7</v>
      </c>
      <c r="D83" s="19">
        <v>75</v>
      </c>
      <c r="E83" s="20">
        <f t="shared" si="29"/>
        <v>0</v>
      </c>
      <c r="F83" s="73"/>
      <c r="G83" s="74">
        <f t="shared" si="38"/>
        <v>0</v>
      </c>
      <c r="H83" s="73"/>
      <c r="I83" s="74">
        <f t="shared" si="25"/>
        <v>0</v>
      </c>
      <c r="J83" s="174"/>
      <c r="K83" s="113">
        <f t="shared" si="30"/>
        <v>0</v>
      </c>
      <c r="L83" s="73"/>
      <c r="M83" s="113">
        <f t="shared" si="31"/>
        <v>0</v>
      </c>
      <c r="N83" s="73"/>
      <c r="O83" s="74">
        <f t="shared" si="32"/>
        <v>0</v>
      </c>
      <c r="P83" s="174"/>
      <c r="Q83" s="113">
        <f t="shared" si="23"/>
        <v>0</v>
      </c>
      <c r="R83" s="73"/>
      <c r="S83" s="113">
        <f t="shared" si="26"/>
        <v>0</v>
      </c>
      <c r="T83" s="73"/>
      <c r="U83" s="74">
        <f t="shared" si="24"/>
        <v>0</v>
      </c>
      <c r="V83" s="174"/>
      <c r="W83" s="113">
        <f t="shared" si="33"/>
        <v>0</v>
      </c>
      <c r="X83" s="101"/>
      <c r="Y83" s="113">
        <f t="shared" si="34"/>
        <v>0</v>
      </c>
      <c r="Z83" s="73"/>
      <c r="AA83" s="74">
        <f t="shared" si="35"/>
        <v>0</v>
      </c>
      <c r="AB83" s="73"/>
      <c r="AC83" s="74">
        <f t="shared" si="22"/>
        <v>0</v>
      </c>
      <c r="AD83" s="73"/>
      <c r="AE83" s="74">
        <f t="shared" si="27"/>
        <v>0</v>
      </c>
      <c r="AF83" s="73"/>
      <c r="AG83" s="74">
        <f t="shared" si="36"/>
        <v>0</v>
      </c>
      <c r="AH83" s="82">
        <f t="shared" si="28"/>
        <v>0</v>
      </c>
      <c r="AI83" s="74"/>
      <c r="AJ83" s="147">
        <f t="shared" si="37"/>
        <v>0</v>
      </c>
      <c r="AK83" s="141"/>
    </row>
    <row r="84" spans="1:37" s="14" customFormat="1" ht="15" customHeight="1" x14ac:dyDescent="0.2">
      <c r="A84" s="90" t="s">
        <v>303</v>
      </c>
      <c r="B84" s="14" t="s">
        <v>65</v>
      </c>
      <c r="C84" s="18" t="s">
        <v>8</v>
      </c>
      <c r="D84" s="170">
        <v>60</v>
      </c>
      <c r="E84" s="20">
        <f t="shared" si="29"/>
        <v>0</v>
      </c>
      <c r="F84" s="101"/>
      <c r="G84" s="74">
        <f t="shared" si="38"/>
        <v>0</v>
      </c>
      <c r="H84" s="101"/>
      <c r="I84" s="154">
        <f t="shared" si="25"/>
        <v>0</v>
      </c>
      <c r="J84" s="181"/>
      <c r="K84" s="156">
        <f t="shared" si="30"/>
        <v>0</v>
      </c>
      <c r="L84" s="101"/>
      <c r="M84" s="156">
        <f t="shared" si="31"/>
        <v>0</v>
      </c>
      <c r="N84" s="101"/>
      <c r="O84" s="154">
        <f t="shared" si="32"/>
        <v>0</v>
      </c>
      <c r="P84" s="181"/>
      <c r="Q84" s="156">
        <f t="shared" si="23"/>
        <v>0</v>
      </c>
      <c r="R84" s="101"/>
      <c r="S84" s="156">
        <f t="shared" si="26"/>
        <v>0</v>
      </c>
      <c r="T84" s="101"/>
      <c r="U84" s="154">
        <f t="shared" si="24"/>
        <v>0</v>
      </c>
      <c r="V84" s="181"/>
      <c r="W84" s="156">
        <f t="shared" si="33"/>
        <v>0</v>
      </c>
      <c r="X84" s="101"/>
      <c r="Y84" s="156">
        <f t="shared" si="34"/>
        <v>0</v>
      </c>
      <c r="Z84" s="101"/>
      <c r="AA84" s="154">
        <f t="shared" si="35"/>
        <v>0</v>
      </c>
      <c r="AB84" s="101"/>
      <c r="AC84" s="154">
        <f t="shared" si="22"/>
        <v>0</v>
      </c>
      <c r="AD84" s="101"/>
      <c r="AE84" s="154">
        <f t="shared" si="27"/>
        <v>0</v>
      </c>
      <c r="AF84" s="101"/>
      <c r="AG84" s="154">
        <f t="shared" si="36"/>
        <v>0</v>
      </c>
      <c r="AH84" s="158">
        <f t="shared" si="28"/>
        <v>0</v>
      </c>
      <c r="AI84" s="154"/>
      <c r="AJ84" s="147">
        <f t="shared" si="37"/>
        <v>0</v>
      </c>
      <c r="AK84" s="182"/>
    </row>
    <row r="85" spans="1:37" s="14" customFormat="1" ht="15" customHeight="1" x14ac:dyDescent="0.2">
      <c r="A85" s="90" t="s">
        <v>310</v>
      </c>
      <c r="B85" s="14" t="s">
        <v>65</v>
      </c>
      <c r="C85" s="18" t="s">
        <v>5</v>
      </c>
      <c r="D85" s="170">
        <v>118</v>
      </c>
      <c r="E85" s="20">
        <f t="shared" si="29"/>
        <v>0</v>
      </c>
      <c r="F85" s="101"/>
      <c r="G85" s="113">
        <f t="shared" si="38"/>
        <v>0</v>
      </c>
      <c r="H85" s="101"/>
      <c r="I85" s="154">
        <f t="shared" si="25"/>
        <v>0</v>
      </c>
      <c r="J85" s="181"/>
      <c r="K85" s="156">
        <f t="shared" si="30"/>
        <v>0</v>
      </c>
      <c r="L85" s="101"/>
      <c r="M85" s="156">
        <f t="shared" si="31"/>
        <v>0</v>
      </c>
      <c r="N85" s="101"/>
      <c r="O85" s="154">
        <f t="shared" si="32"/>
        <v>0</v>
      </c>
      <c r="P85" s="181"/>
      <c r="Q85" s="156">
        <f t="shared" si="23"/>
        <v>0</v>
      </c>
      <c r="R85" s="101"/>
      <c r="S85" s="156">
        <f t="shared" si="26"/>
        <v>0</v>
      </c>
      <c r="T85" s="101"/>
      <c r="U85" s="154">
        <f t="shared" si="24"/>
        <v>0</v>
      </c>
      <c r="V85" s="181"/>
      <c r="W85" s="156">
        <f t="shared" si="33"/>
        <v>0</v>
      </c>
      <c r="X85" s="101"/>
      <c r="Y85" s="156">
        <f t="shared" si="34"/>
        <v>0</v>
      </c>
      <c r="Z85" s="101"/>
      <c r="AA85" s="154">
        <f t="shared" si="35"/>
        <v>0</v>
      </c>
      <c r="AB85" s="101"/>
      <c r="AC85" s="154">
        <f t="shared" si="22"/>
        <v>0</v>
      </c>
      <c r="AD85" s="101"/>
      <c r="AE85" s="154">
        <f t="shared" si="27"/>
        <v>0</v>
      </c>
      <c r="AF85" s="181"/>
      <c r="AG85" s="154">
        <f t="shared" si="36"/>
        <v>0</v>
      </c>
      <c r="AH85" s="158">
        <f t="shared" si="28"/>
        <v>0</v>
      </c>
      <c r="AI85" s="154"/>
      <c r="AJ85" s="147">
        <f t="shared" si="37"/>
        <v>0</v>
      </c>
      <c r="AK85" s="182"/>
    </row>
    <row r="86" spans="1:37" s="14" customFormat="1" ht="15" customHeight="1" x14ac:dyDescent="0.2">
      <c r="A86" s="90" t="s">
        <v>331</v>
      </c>
      <c r="B86" s="14" t="s">
        <v>65</v>
      </c>
      <c r="C86" s="18" t="s">
        <v>7</v>
      </c>
      <c r="D86" s="170">
        <v>75</v>
      </c>
      <c r="E86" s="20">
        <f t="shared" si="29"/>
        <v>0</v>
      </c>
      <c r="F86" s="101"/>
      <c r="G86" s="113">
        <f t="shared" si="38"/>
        <v>0</v>
      </c>
      <c r="H86" s="101"/>
      <c r="I86" s="154">
        <f t="shared" si="25"/>
        <v>0</v>
      </c>
      <c r="J86" s="181"/>
      <c r="K86" s="156">
        <f t="shared" si="30"/>
        <v>0</v>
      </c>
      <c r="L86" s="101"/>
      <c r="M86" s="156">
        <f t="shared" si="31"/>
        <v>0</v>
      </c>
      <c r="N86" s="101"/>
      <c r="O86" s="154">
        <f t="shared" si="32"/>
        <v>0</v>
      </c>
      <c r="P86" s="181"/>
      <c r="Q86" s="156">
        <f t="shared" si="23"/>
        <v>0</v>
      </c>
      <c r="R86" s="101"/>
      <c r="S86" s="156">
        <f t="shared" si="26"/>
        <v>0</v>
      </c>
      <c r="T86" s="101"/>
      <c r="U86" s="154">
        <f t="shared" si="24"/>
        <v>0</v>
      </c>
      <c r="V86" s="181"/>
      <c r="W86" s="156">
        <f t="shared" si="33"/>
        <v>0</v>
      </c>
      <c r="X86" s="101"/>
      <c r="Y86" s="156">
        <f t="shared" si="34"/>
        <v>0</v>
      </c>
      <c r="Z86" s="101"/>
      <c r="AA86" s="154">
        <f t="shared" si="35"/>
        <v>0</v>
      </c>
      <c r="AB86" s="101"/>
      <c r="AC86" s="154">
        <f t="shared" si="22"/>
        <v>0</v>
      </c>
      <c r="AD86" s="101"/>
      <c r="AE86" s="154">
        <f t="shared" si="27"/>
        <v>0</v>
      </c>
      <c r="AF86" s="181"/>
      <c r="AG86" s="154">
        <f t="shared" si="36"/>
        <v>0</v>
      </c>
      <c r="AH86" s="158">
        <f t="shared" si="28"/>
        <v>0</v>
      </c>
      <c r="AI86" s="154"/>
      <c r="AJ86" s="147">
        <f t="shared" si="37"/>
        <v>0</v>
      </c>
      <c r="AK86" s="182"/>
    </row>
    <row r="87" spans="1:37" s="14" customFormat="1" ht="15" customHeight="1" x14ac:dyDescent="0.2">
      <c r="A87" s="90" t="s">
        <v>342</v>
      </c>
      <c r="B87" s="14" t="s">
        <v>65</v>
      </c>
      <c r="C87" s="18" t="s">
        <v>9</v>
      </c>
      <c r="D87" s="170">
        <v>35</v>
      </c>
      <c r="E87" s="20">
        <f t="shared" si="29"/>
        <v>7</v>
      </c>
      <c r="F87" s="101"/>
      <c r="G87" s="113">
        <f t="shared" si="38"/>
        <v>0</v>
      </c>
      <c r="H87" s="101"/>
      <c r="I87" s="154">
        <f t="shared" si="25"/>
        <v>0</v>
      </c>
      <c r="J87" s="181"/>
      <c r="K87" s="156">
        <f t="shared" si="30"/>
        <v>0</v>
      </c>
      <c r="L87" s="101"/>
      <c r="M87" s="156">
        <f t="shared" si="31"/>
        <v>0</v>
      </c>
      <c r="N87" s="101"/>
      <c r="O87" s="154">
        <f t="shared" si="32"/>
        <v>0</v>
      </c>
      <c r="P87" s="181"/>
      <c r="Q87" s="156">
        <f t="shared" si="23"/>
        <v>0</v>
      </c>
      <c r="R87" s="101"/>
      <c r="S87" s="156">
        <f t="shared" si="26"/>
        <v>0</v>
      </c>
      <c r="T87" s="101"/>
      <c r="U87" s="154">
        <f t="shared" si="24"/>
        <v>0</v>
      </c>
      <c r="V87" s="181"/>
      <c r="W87" s="156">
        <f t="shared" si="33"/>
        <v>0</v>
      </c>
      <c r="X87" s="101">
        <v>7</v>
      </c>
      <c r="Y87" s="156">
        <f t="shared" si="34"/>
        <v>245</v>
      </c>
      <c r="Z87" s="101"/>
      <c r="AA87" s="154">
        <f t="shared" si="35"/>
        <v>0</v>
      </c>
      <c r="AB87" s="101"/>
      <c r="AC87" s="154">
        <f t="shared" si="22"/>
        <v>0</v>
      </c>
      <c r="AD87" s="101"/>
      <c r="AE87" s="154">
        <f t="shared" si="27"/>
        <v>0</v>
      </c>
      <c r="AF87" s="181"/>
      <c r="AG87" s="154">
        <f t="shared" si="36"/>
        <v>0</v>
      </c>
      <c r="AH87" s="158">
        <f t="shared" si="28"/>
        <v>245</v>
      </c>
      <c r="AI87" s="154"/>
      <c r="AJ87" s="147">
        <f t="shared" si="37"/>
        <v>245</v>
      </c>
      <c r="AK87" s="182"/>
    </row>
    <row r="88" spans="1:37" s="14" customFormat="1" ht="15" customHeight="1" x14ac:dyDescent="0.2">
      <c r="A88" s="90"/>
      <c r="C88" s="18"/>
      <c r="D88" s="170"/>
      <c r="E88" s="20"/>
      <c r="F88" s="101"/>
      <c r="G88" s="113"/>
      <c r="H88" s="101"/>
      <c r="I88" s="154"/>
      <c r="J88" s="181"/>
      <c r="K88" s="156"/>
      <c r="L88" s="101"/>
      <c r="M88" s="156"/>
      <c r="N88" s="101"/>
      <c r="O88" s="154"/>
      <c r="P88" s="181"/>
      <c r="Q88" s="156"/>
      <c r="R88" s="101"/>
      <c r="S88" s="156"/>
      <c r="T88" s="101"/>
      <c r="U88" s="154"/>
      <c r="V88" s="181"/>
      <c r="W88" s="156"/>
      <c r="X88" s="101"/>
      <c r="Y88" s="156"/>
      <c r="Z88" s="101"/>
      <c r="AA88" s="154"/>
      <c r="AB88" s="101"/>
      <c r="AC88" s="154"/>
      <c r="AD88" s="101"/>
      <c r="AE88" s="154"/>
      <c r="AF88" s="181"/>
      <c r="AG88" s="154"/>
      <c r="AH88" s="158"/>
      <c r="AI88" s="154"/>
      <c r="AJ88" s="147">
        <f t="shared" si="37"/>
        <v>0</v>
      </c>
      <c r="AK88" s="182"/>
    </row>
    <row r="89" spans="1:37" s="62" customFormat="1" ht="15" customHeight="1" x14ac:dyDescent="0.2">
      <c r="A89" s="85"/>
      <c r="C89" s="63" t="s">
        <v>154</v>
      </c>
      <c r="D89" s="57"/>
      <c r="E89" s="20">
        <f t="shared" si="29"/>
        <v>126.25</v>
      </c>
      <c r="F89" s="144">
        <f>SUM(F13:F85)</f>
        <v>7.5</v>
      </c>
      <c r="G89" s="143"/>
      <c r="H89" s="75">
        <f>SUM(H13:H85)</f>
        <v>0</v>
      </c>
      <c r="I89" s="76"/>
      <c r="J89" s="94">
        <f>SUM(J13:J85)</f>
        <v>0.5</v>
      </c>
      <c r="K89" s="94"/>
      <c r="L89" s="194">
        <f>SUM(L13:L85)</f>
        <v>1.5</v>
      </c>
      <c r="M89" s="94"/>
      <c r="N89" s="75">
        <f>SUM(N13:N85)</f>
        <v>0</v>
      </c>
      <c r="O89" s="76"/>
      <c r="P89" s="94">
        <f>SUM(P13:P85)</f>
        <v>14.25</v>
      </c>
      <c r="Q89" s="94"/>
      <c r="R89" s="194">
        <f>SUM(R13:R85)</f>
        <v>20.5</v>
      </c>
      <c r="S89" s="94"/>
      <c r="T89" s="75">
        <f>SUM(T13:T86)</f>
        <v>0</v>
      </c>
      <c r="U89" s="76"/>
      <c r="V89" s="94">
        <f>SUM(V13:V85)</f>
        <v>1.5</v>
      </c>
      <c r="W89" s="94"/>
      <c r="X89" s="194">
        <f>SUM(X13:X85)</f>
        <v>80.5</v>
      </c>
      <c r="Y89" s="94"/>
      <c r="Z89" s="75">
        <f>SUM(Z13:Z85)</f>
        <v>0</v>
      </c>
      <c r="AA89" s="76"/>
      <c r="AB89" s="75">
        <f>SUM(AB13:AB85)</f>
        <v>0</v>
      </c>
      <c r="AC89" s="76"/>
      <c r="AD89" s="75">
        <f>SUM(AD13:AD85)</f>
        <v>0</v>
      </c>
      <c r="AE89" s="76"/>
      <c r="AF89" s="194">
        <f>SUM(AF13:AF85)</f>
        <v>0</v>
      </c>
      <c r="AG89" s="76">
        <f t="shared" si="36"/>
        <v>0</v>
      </c>
      <c r="AH89" s="76"/>
      <c r="AI89" s="140"/>
      <c r="AJ89" s="148">
        <f t="shared" si="37"/>
        <v>0</v>
      </c>
      <c r="AK89" s="142"/>
    </row>
    <row r="90" spans="1:37" ht="4.5" customHeight="1" x14ac:dyDescent="0.2">
      <c r="A90" s="86"/>
      <c r="B90" s="40"/>
      <c r="C90" s="68"/>
      <c r="D90" s="69"/>
      <c r="E90" s="69"/>
      <c r="F90" s="69"/>
      <c r="G90" s="69"/>
      <c r="H90" s="77"/>
      <c r="I90" s="78"/>
      <c r="J90" s="69"/>
      <c r="K90" s="69"/>
      <c r="L90" s="69"/>
      <c r="M90" s="69"/>
      <c r="N90" s="77"/>
      <c r="O90" s="78"/>
      <c r="P90" s="69"/>
      <c r="Q90" s="69"/>
      <c r="R90" s="69"/>
      <c r="S90" s="69"/>
      <c r="T90" s="77"/>
      <c r="U90" s="78"/>
      <c r="V90" s="69"/>
      <c r="W90" s="69"/>
      <c r="X90" s="69"/>
      <c r="Y90" s="69"/>
      <c r="Z90" s="77"/>
      <c r="AA90" s="78"/>
      <c r="AB90" s="77"/>
      <c r="AC90" s="78"/>
      <c r="AD90" s="77"/>
      <c r="AE90" s="78"/>
      <c r="AF90" s="69"/>
      <c r="AG90" s="69"/>
      <c r="AH90" s="69"/>
      <c r="AI90" s="69"/>
      <c r="AJ90" s="78"/>
    </row>
    <row r="91" spans="1:37" ht="15" customHeight="1" x14ac:dyDescent="0.2">
      <c r="A91" s="65"/>
      <c r="B91" s="65"/>
      <c r="C91" s="66" t="s">
        <v>155</v>
      </c>
      <c r="D91" s="67"/>
      <c r="E91" s="19"/>
      <c r="F91" s="145"/>
      <c r="G91" s="146">
        <f ca="1">SUM(G13:G90)</f>
        <v>930</v>
      </c>
      <c r="H91" s="79"/>
      <c r="I91" s="80">
        <f ca="1">SUM(I13:I90)</f>
        <v>0</v>
      </c>
      <c r="J91" s="95"/>
      <c r="K91" s="95">
        <f ca="1">SUM(K12:K90)</f>
        <v>50</v>
      </c>
      <c r="L91" s="95"/>
      <c r="M91" s="95">
        <f ca="1">SUM(M12:M90)</f>
        <v>177</v>
      </c>
      <c r="N91" s="79"/>
      <c r="O91" s="80">
        <f ca="1">SUM(O13:O90)</f>
        <v>0</v>
      </c>
      <c r="P91" s="95"/>
      <c r="Q91" s="95">
        <f ca="1">SUM(Q12:Q90)</f>
        <v>1995</v>
      </c>
      <c r="R91" s="95"/>
      <c r="S91" s="95">
        <f ca="1">SUM(S12:S90)</f>
        <v>2480</v>
      </c>
      <c r="T91" s="79"/>
      <c r="U91" s="80">
        <f ca="1">SUM(U13:U90)</f>
        <v>0</v>
      </c>
      <c r="V91" s="95"/>
      <c r="W91" s="95">
        <f ca="1">SUM(W12:W90)</f>
        <v>210</v>
      </c>
      <c r="X91" s="95"/>
      <c r="Y91" s="95">
        <f ca="1">SUM(Y12:Y90)</f>
        <v>10533.5</v>
      </c>
      <c r="Z91" s="79"/>
      <c r="AA91" s="80">
        <f ca="1">SUM(AA13:AA90)</f>
        <v>0</v>
      </c>
      <c r="AB91" s="79"/>
      <c r="AC91" s="80">
        <f ca="1">SUM(AC13:AC90)</f>
        <v>0</v>
      </c>
      <c r="AD91" s="79"/>
      <c r="AE91" s="80">
        <f ca="1">SUM(AE13:AE90)</f>
        <v>0</v>
      </c>
      <c r="AF91" s="95"/>
      <c r="AG91" s="146">
        <f ca="1">SUM(AG13:AG90)</f>
        <v>0</v>
      </c>
      <c r="AH91" s="80">
        <f ca="1">SUM(G91+I91+K91+M91+O91+Q91+S91+U91+W91+Y91+AA91+AC91+AE91+AG91)</f>
        <v>16375.5</v>
      </c>
      <c r="AI91" s="137"/>
      <c r="AJ91" s="149"/>
    </row>
    <row r="92" spans="1:37" x14ac:dyDescent="0.2">
      <c r="C92" s="41" t="s">
        <v>24</v>
      </c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2">
        <f ca="1">SUM(AH13:AH87)</f>
        <v>16375.5</v>
      </c>
      <c r="AI92" s="3">
        <f>SUBTOTAL(9,AI13:AI90)</f>
        <v>0</v>
      </c>
      <c r="AJ92" s="136">
        <f ca="1">SUM(AH92+AI92)</f>
        <v>16375.5</v>
      </c>
    </row>
    <row r="93" spans="1:37" x14ac:dyDescent="0.2">
      <c r="C93" s="56"/>
      <c r="H93" s="56"/>
      <c r="I93" s="56"/>
      <c r="J93" s="56"/>
      <c r="K93" s="56"/>
      <c r="L93" s="56"/>
      <c r="M93" s="56"/>
      <c r="N93" s="56"/>
      <c r="O93" s="56"/>
      <c r="P93" s="56"/>
      <c r="Q93" s="56"/>
      <c r="R93" s="56"/>
      <c r="S93" s="56"/>
      <c r="T93" s="56"/>
      <c r="U93" s="56"/>
      <c r="V93" s="56"/>
      <c r="W93" s="56"/>
      <c r="X93" s="56"/>
      <c r="Y93" s="56"/>
      <c r="Z93" s="56"/>
      <c r="AA93" s="56"/>
      <c r="AB93" s="56"/>
      <c r="AC93" s="56"/>
      <c r="AD93" s="56"/>
      <c r="AE93" s="56"/>
      <c r="AF93" s="56"/>
      <c r="AG93" s="56"/>
    </row>
    <row r="94" spans="1:37" x14ac:dyDescent="0.2">
      <c r="A94" s="103"/>
      <c r="AH94" s="19"/>
    </row>
    <row r="103" spans="34:35" x14ac:dyDescent="0.2">
      <c r="AH103" s="21">
        <f>SUM(AH101-AH100)</f>
        <v>0</v>
      </c>
      <c r="AI103">
        <f>SUM(AI101-AI100)</f>
        <v>0</v>
      </c>
    </row>
  </sheetData>
  <autoFilter ref="A12:AH91"/>
  <mergeCells count="16">
    <mergeCell ref="Z10:AA10"/>
    <mergeCell ref="AB10:AC10"/>
    <mergeCell ref="AD10:AE10"/>
    <mergeCell ref="AF10:AG10"/>
    <mergeCell ref="N10:O10"/>
    <mergeCell ref="P10:Q10"/>
    <mergeCell ref="R10:S10"/>
    <mergeCell ref="T10:U10"/>
    <mergeCell ref="V10:W10"/>
    <mergeCell ref="X10:Y10"/>
    <mergeCell ref="L10:M10"/>
    <mergeCell ref="B6:D6"/>
    <mergeCell ref="B8:D8"/>
    <mergeCell ref="F10:G10"/>
    <mergeCell ref="H10:I10"/>
    <mergeCell ref="J10:K10"/>
  </mergeCells>
  <dataValidations count="3">
    <dataValidation type="list" allowBlank="1" showInputMessage="1" showErrorMessage="1" sqref="A13:A91">
      <formula1>Name</formula1>
    </dataValidation>
    <dataValidation type="list" allowBlank="1" showInputMessage="1" showErrorMessage="1" sqref="D12">
      <formula1>Jahr</formula1>
    </dataValidation>
    <dataValidation type="list" allowBlank="1" showInputMessage="1" showErrorMessage="1" sqref="C12">
      <formula1>Kategorie</formula1>
    </dataValidation>
  </dataValidations>
  <pageMargins left="0.70866141732283472" right="0.15748031496062992" top="0.51181102362204722" bottom="0.31496062992125984" header="0.19685039370078741" footer="0.15748031496062992"/>
  <pageSetup paperSize="9" scale="38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colBreaks count="1" manualBreakCount="1">
    <brk id="33" max="88" man="1"/>
  </colBreaks>
  <legacyDrawingHF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AK103"/>
  <sheetViews>
    <sheetView view="pageBreakPreview" topLeftCell="A55" zoomScale="110" zoomScaleNormal="110" zoomScaleSheetLayoutView="110" workbookViewId="0">
      <pane xSplit="1" topLeftCell="B1" activePane="topRight" state="frozen"/>
      <selection pane="topRight" activeCell="X81" sqref="X81"/>
    </sheetView>
  </sheetViews>
  <sheetFormatPr baseColWidth="10" defaultRowHeight="12.75" x14ac:dyDescent="0.2"/>
  <cols>
    <col min="1" max="1" width="19.7109375" customWidth="1"/>
    <col min="2" max="2" width="9.7109375" customWidth="1"/>
    <col min="3" max="3" width="10" style="4" customWidth="1"/>
    <col min="4" max="33" width="9.7109375" style="21" customWidth="1"/>
    <col min="34" max="34" width="11.85546875" style="21" customWidth="1"/>
    <col min="35" max="35" width="9.7109375" customWidth="1"/>
  </cols>
  <sheetData>
    <row r="1" spans="1:36" x14ac:dyDescent="0.2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</row>
    <row r="2" spans="1:36" s="15" customFormat="1" ht="15" customHeight="1" x14ac:dyDescent="0.25">
      <c r="A2" s="100" t="s">
        <v>282</v>
      </c>
    </row>
    <row r="3" spans="1:36" s="15" customFormat="1" ht="14.25" x14ac:dyDescent="0.2">
      <c r="A3" s="99"/>
    </row>
    <row r="4" spans="1:36" s="15" customFormat="1" ht="15" x14ac:dyDescent="0.25">
      <c r="A4" s="100" t="s">
        <v>158</v>
      </c>
      <c r="B4" s="218" t="str">
        <f>IF(Vertragsdaten!B6="","",Vertragsdaten!B6)</f>
        <v>EP SIEP</v>
      </c>
      <c r="C4" s="218"/>
      <c r="D4" s="218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59"/>
      <c r="AH4" s="59"/>
      <c r="AI4" s="59"/>
    </row>
    <row r="5" spans="1:36" s="15" customFormat="1" ht="8.25" customHeight="1" x14ac:dyDescent="0.25">
      <c r="A5" s="100"/>
      <c r="B5" s="89"/>
      <c r="C5" s="89"/>
      <c r="D5" s="89"/>
    </row>
    <row r="6" spans="1:36" s="15" customFormat="1" ht="15" x14ac:dyDescent="0.25">
      <c r="A6" s="100" t="s">
        <v>159</v>
      </c>
      <c r="B6" s="325" t="str">
        <f>Vertragsdaten!B8</f>
        <v>070017/000025</v>
      </c>
      <c r="C6" s="325"/>
      <c r="D6" s="325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83"/>
      <c r="AI6" s="83"/>
    </row>
    <row r="7" spans="1:36" s="15" customFormat="1" ht="15" customHeight="1" x14ac:dyDescent="0.25">
      <c r="A7" s="100"/>
      <c r="AH7" s="64"/>
      <c r="AI7" s="64"/>
    </row>
    <row r="8" spans="1:36" s="8" customFormat="1" ht="15" x14ac:dyDescent="0.25">
      <c r="A8" s="100" t="s">
        <v>160</v>
      </c>
      <c r="B8" s="328">
        <v>42979</v>
      </c>
      <c r="C8" s="329"/>
      <c r="D8" s="32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83"/>
      <c r="AI8" s="83"/>
    </row>
    <row r="9" spans="1:36" x14ac:dyDescent="0.2">
      <c r="A9" s="65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</row>
    <row r="10" spans="1:36" s="128" customFormat="1" ht="27.75" customHeight="1" x14ac:dyDescent="0.2">
      <c r="A10" s="127"/>
      <c r="F10" s="326" t="s">
        <v>284</v>
      </c>
      <c r="G10" s="330"/>
      <c r="H10" s="326" t="s">
        <v>276</v>
      </c>
      <c r="I10" s="330"/>
      <c r="J10" s="326" t="s">
        <v>277</v>
      </c>
      <c r="K10" s="330"/>
      <c r="L10" s="326" t="s">
        <v>313</v>
      </c>
      <c r="M10" s="330"/>
      <c r="N10" s="326" t="s">
        <v>274</v>
      </c>
      <c r="O10" s="330"/>
      <c r="P10" s="326" t="s">
        <v>279</v>
      </c>
      <c r="Q10" s="330"/>
      <c r="R10" s="326" t="s">
        <v>314</v>
      </c>
      <c r="S10" s="330"/>
      <c r="T10" s="326" t="s">
        <v>275</v>
      </c>
      <c r="U10" s="330"/>
      <c r="V10" s="326" t="s">
        <v>278</v>
      </c>
      <c r="W10" s="330"/>
      <c r="X10" s="326" t="s">
        <v>311</v>
      </c>
      <c r="Y10" s="330"/>
      <c r="Z10" s="326" t="s">
        <v>199</v>
      </c>
      <c r="AA10" s="331"/>
      <c r="AB10" s="326" t="s">
        <v>200</v>
      </c>
      <c r="AC10" s="327"/>
      <c r="AD10" s="326" t="s">
        <v>201</v>
      </c>
      <c r="AE10" s="327"/>
      <c r="AF10" s="332" t="s">
        <v>305</v>
      </c>
      <c r="AG10" s="333"/>
      <c r="AH10" s="131"/>
      <c r="AI10" s="133" t="s">
        <v>280</v>
      </c>
      <c r="AJ10" s="219" t="s">
        <v>281</v>
      </c>
    </row>
    <row r="11" spans="1:36" ht="3.75" hidden="1" customHeight="1" x14ac:dyDescent="0.2">
      <c r="C11" s="4" t="str">
        <f>VLOOKUP(C12,'MA-Liste'!A192:B198,2,FALSE)</f>
        <v>$K:$K</v>
      </c>
      <c r="D11">
        <f>VLOOKUP(D12,Vertragsdaten!A37:B42,2,FALSE)</f>
        <v>2</v>
      </c>
      <c r="E11"/>
      <c r="F11"/>
      <c r="G11"/>
      <c r="H11" s="70"/>
      <c r="I11" s="71"/>
      <c r="J11" s="65"/>
      <c r="K11" s="65"/>
      <c r="L11" s="65"/>
      <c r="M11" s="65"/>
      <c r="N11" s="70"/>
      <c r="O11" s="71"/>
      <c r="P11" s="65"/>
      <c r="Q11" s="65"/>
      <c r="R11" s="65"/>
      <c r="S11" s="65"/>
      <c r="T11" s="70"/>
      <c r="U11" s="71"/>
      <c r="V11" s="65"/>
      <c r="W11" s="65"/>
      <c r="X11" s="65"/>
      <c r="Y11" s="65"/>
      <c r="Z11" s="70"/>
      <c r="AA11" s="71"/>
      <c r="AB11" s="70"/>
      <c r="AC11" s="71"/>
      <c r="AD11" s="70"/>
      <c r="AE11" s="71"/>
      <c r="AF11" s="65"/>
      <c r="AG11" s="65"/>
      <c r="AH11"/>
      <c r="AI11" s="1"/>
      <c r="AJ11" s="134"/>
    </row>
    <row r="12" spans="1:36" s="1" customFormat="1" ht="31.5" customHeight="1" x14ac:dyDescent="0.2">
      <c r="A12" s="44" t="s">
        <v>23</v>
      </c>
      <c r="B12" s="45" t="s">
        <v>18</v>
      </c>
      <c r="C12" s="87" t="str">
        <f>'MA-Liste'!K7</f>
        <v>Kategorie</v>
      </c>
      <c r="D12" s="88" t="s">
        <v>157</v>
      </c>
      <c r="E12" s="60" t="s">
        <v>152</v>
      </c>
      <c r="F12" s="60" t="s">
        <v>22</v>
      </c>
      <c r="G12" s="60" t="s">
        <v>156</v>
      </c>
      <c r="H12" s="72" t="s">
        <v>22</v>
      </c>
      <c r="I12" s="46" t="s">
        <v>156</v>
      </c>
      <c r="J12" s="112" t="s">
        <v>22</v>
      </c>
      <c r="K12" s="112" t="s">
        <v>156</v>
      </c>
      <c r="L12" s="112" t="s">
        <v>22</v>
      </c>
      <c r="M12" s="112" t="s">
        <v>156</v>
      </c>
      <c r="N12" s="72" t="s">
        <v>22</v>
      </c>
      <c r="O12" s="46" t="s">
        <v>156</v>
      </c>
      <c r="P12" s="112" t="s">
        <v>22</v>
      </c>
      <c r="Q12" s="112" t="s">
        <v>156</v>
      </c>
      <c r="R12" s="112" t="s">
        <v>22</v>
      </c>
      <c r="S12" s="112" t="s">
        <v>156</v>
      </c>
      <c r="T12" s="72" t="s">
        <v>22</v>
      </c>
      <c r="U12" s="46" t="s">
        <v>156</v>
      </c>
      <c r="V12" s="112" t="s">
        <v>22</v>
      </c>
      <c r="W12" s="112" t="s">
        <v>156</v>
      </c>
      <c r="X12" s="112" t="s">
        <v>22</v>
      </c>
      <c r="Y12" s="112" t="s">
        <v>156</v>
      </c>
      <c r="Z12" s="81" t="s">
        <v>22</v>
      </c>
      <c r="AA12" s="13" t="s">
        <v>156</v>
      </c>
      <c r="AB12" s="81" t="s">
        <v>22</v>
      </c>
      <c r="AC12" s="13" t="s">
        <v>156</v>
      </c>
      <c r="AD12" s="81" t="s">
        <v>22</v>
      </c>
      <c r="AE12" s="13" t="s">
        <v>156</v>
      </c>
      <c r="AF12" s="183" t="s">
        <v>22</v>
      </c>
      <c r="AG12" s="183" t="s">
        <v>156</v>
      </c>
      <c r="AH12" s="130" t="s">
        <v>153</v>
      </c>
      <c r="AI12" s="132" t="s">
        <v>285</v>
      </c>
      <c r="AJ12" s="135"/>
    </row>
    <row r="13" spans="1:36" ht="15" customHeight="1" x14ac:dyDescent="0.2">
      <c r="A13" s="90" t="s">
        <v>145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65" ca="1" si="0">IF(OR($C13="",$C13=0),"",VLOOKUP($C13,Ansätze,$D$11,FALSE))</f>
        <v>140</v>
      </c>
      <c r="E13" s="20">
        <f>SUM(F13++H13+J13+L13+N13+P13+R13+T13+V13+X13+Z13+AB13+AD13+AF13)</f>
        <v>6.5</v>
      </c>
      <c r="F13" s="73">
        <v>6.5</v>
      </c>
      <c r="G13" s="74">
        <f ca="1">IF(D13="",0,D13*F13)</f>
        <v>910</v>
      </c>
      <c r="H13" s="73"/>
      <c r="I13" s="74">
        <f t="shared" ref="I13:I78" ca="1" si="1">IF(D13="",0,D13*H13)</f>
        <v>0</v>
      </c>
      <c r="J13" s="73"/>
      <c r="K13" s="113">
        <f ca="1">IF($D13="",0,$D13*J13)</f>
        <v>0</v>
      </c>
      <c r="L13" s="73"/>
      <c r="M13" s="113">
        <f ca="1">IF($D13="",0,$D13*L13)</f>
        <v>0</v>
      </c>
      <c r="N13" s="73"/>
      <c r="O13" s="74">
        <f ca="1">IF($D13="",0,$D13*N13)</f>
        <v>0</v>
      </c>
      <c r="P13" s="73"/>
      <c r="Q13" s="113">
        <f t="shared" ref="Q13:Q44" ca="1" si="2">IF($D13="",0,$D13*P13)</f>
        <v>0</v>
      </c>
      <c r="R13" s="73"/>
      <c r="S13" s="113">
        <f t="shared" ref="S13:S78" ca="1" si="3">IF($D13="",0,$D13*R13)</f>
        <v>0</v>
      </c>
      <c r="T13" s="101"/>
      <c r="U13" s="74">
        <f t="shared" ref="U13:U44" ca="1" si="4">IF($D13="",0,$D13*T13)</f>
        <v>0</v>
      </c>
      <c r="V13" s="73"/>
      <c r="W13" s="113">
        <f ca="1">IF($D13="",0,$D13*V13)</f>
        <v>0</v>
      </c>
      <c r="X13" s="73"/>
      <c r="Y13" s="113">
        <f ca="1">IF($D13="",0,$D13*X13)</f>
        <v>0</v>
      </c>
      <c r="Z13" s="73"/>
      <c r="AA13" s="74">
        <f t="shared" ref="AA13:AA40" ca="1" si="5">IF(D13="",0,D13*Z13)</f>
        <v>0</v>
      </c>
      <c r="AB13" s="73"/>
      <c r="AC13" s="74">
        <f t="shared" ref="AC13:AC40" ca="1" si="6">IF(D13="",0,D13*AB13)</f>
        <v>0</v>
      </c>
      <c r="AD13" s="73"/>
      <c r="AE13" s="74">
        <f t="shared" ref="AE13:AE78" ca="1" si="7">IF(D13="",0,D13*AD13)</f>
        <v>0</v>
      </c>
      <c r="AF13" s="73"/>
      <c r="AG13" s="74">
        <f ca="1">IF(D13="",0,D13*AF13)</f>
        <v>0</v>
      </c>
      <c r="AH13" s="82">
        <f t="shared" ref="AH13:AH78" ca="1" si="8">IF(D13="",0,D13*E13)</f>
        <v>910</v>
      </c>
      <c r="AI13" s="74"/>
      <c r="AJ13" s="138">
        <f ca="1">SUM(AH13+AI13)</f>
        <v>910</v>
      </c>
    </row>
    <row r="14" spans="1:36" ht="15" customHeight="1" x14ac:dyDescent="0.2">
      <c r="A14" s="90" t="s">
        <v>162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79" si="9">SUM(F14++H14+J14+L14+N14+P14+R14+T14+V14+X14+Z14+AB14+AD14+AF14)</f>
        <v>0</v>
      </c>
      <c r="F14" s="73"/>
      <c r="G14" s="74">
        <f ca="1">IF(D14="",0,D14*F14)</f>
        <v>0</v>
      </c>
      <c r="H14" s="73"/>
      <c r="I14" s="74">
        <f t="shared" ca="1" si="1"/>
        <v>0</v>
      </c>
      <c r="J14" s="73"/>
      <c r="K14" s="113">
        <f t="shared" ref="K14:K79" ca="1" si="10">IF($D14="",0,$D14*J14)</f>
        <v>0</v>
      </c>
      <c r="L14" s="73"/>
      <c r="M14" s="113">
        <f t="shared" ref="M14:M79" ca="1" si="11">IF($D14="",0,$D14*L14)</f>
        <v>0</v>
      </c>
      <c r="N14" s="73"/>
      <c r="O14" s="74">
        <f t="shared" ref="O14:O79" ca="1" si="12">IF($D14="",0,$D14*N14)</f>
        <v>0</v>
      </c>
      <c r="P14" s="73"/>
      <c r="Q14" s="113">
        <f t="shared" ca="1" si="2"/>
        <v>0</v>
      </c>
      <c r="R14" s="73"/>
      <c r="S14" s="113">
        <f t="shared" ca="1" si="3"/>
        <v>0</v>
      </c>
      <c r="T14" s="101"/>
      <c r="U14" s="74">
        <f t="shared" ca="1" si="4"/>
        <v>0</v>
      </c>
      <c r="V14" s="73"/>
      <c r="W14" s="113">
        <f t="shared" ref="W14:W78" ca="1" si="13">IF($D14="",0,$D14*V14)</f>
        <v>0</v>
      </c>
      <c r="X14" s="73"/>
      <c r="Y14" s="113">
        <f t="shared" ref="Y14:Y78" ca="1" si="14">IF($D14="",0,$D14*X14)</f>
        <v>0</v>
      </c>
      <c r="Z14" s="73"/>
      <c r="AA14" s="74">
        <f t="shared" ca="1" si="5"/>
        <v>0</v>
      </c>
      <c r="AB14" s="73"/>
      <c r="AC14" s="74">
        <f t="shared" ca="1" si="6"/>
        <v>0</v>
      </c>
      <c r="AD14" s="73"/>
      <c r="AE14" s="74">
        <f t="shared" ca="1" si="7"/>
        <v>0</v>
      </c>
      <c r="AF14" s="73"/>
      <c r="AG14" s="74">
        <f t="shared" ref="AG14:AG79" ca="1" si="15">IF(D14="",0,D14*AF14)</f>
        <v>0</v>
      </c>
      <c r="AH14" s="82">
        <f t="shared" ca="1" si="8"/>
        <v>0</v>
      </c>
      <c r="AI14" s="74"/>
      <c r="AJ14" s="139">
        <f t="shared" ref="AJ14:AJ79" ca="1" si="16">SUM(AH14+AI14)</f>
        <v>0</v>
      </c>
    </row>
    <row r="15" spans="1:36" ht="15" customHeight="1" x14ac:dyDescent="0.2">
      <c r="A15" s="90" t="s">
        <v>146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9"/>
        <v>0</v>
      </c>
      <c r="F15" s="73"/>
      <c r="G15" s="74">
        <f t="shared" ref="G15:G80" ca="1" si="17">IF(D15="",0,D15*F15)</f>
        <v>0</v>
      </c>
      <c r="H15" s="73"/>
      <c r="I15" s="74">
        <f t="shared" ca="1" si="1"/>
        <v>0</v>
      </c>
      <c r="J15" s="73"/>
      <c r="K15" s="113">
        <f t="shared" ca="1" si="10"/>
        <v>0</v>
      </c>
      <c r="L15" s="73"/>
      <c r="M15" s="113">
        <f t="shared" ca="1" si="11"/>
        <v>0</v>
      </c>
      <c r="N15" s="73"/>
      <c r="O15" s="74">
        <f t="shared" ca="1" si="12"/>
        <v>0</v>
      </c>
      <c r="P15" s="73"/>
      <c r="Q15" s="113">
        <f t="shared" ca="1" si="2"/>
        <v>0</v>
      </c>
      <c r="R15" s="73"/>
      <c r="S15" s="113">
        <f t="shared" ca="1" si="3"/>
        <v>0</v>
      </c>
      <c r="T15" s="101"/>
      <c r="U15" s="74">
        <f t="shared" ca="1" si="4"/>
        <v>0</v>
      </c>
      <c r="V15" s="73"/>
      <c r="W15" s="113">
        <f t="shared" ca="1" si="13"/>
        <v>0</v>
      </c>
      <c r="X15" s="73"/>
      <c r="Y15" s="113">
        <f t="shared" ca="1" si="14"/>
        <v>0</v>
      </c>
      <c r="Z15" s="73"/>
      <c r="AA15" s="74">
        <f t="shared" ca="1" si="5"/>
        <v>0</v>
      </c>
      <c r="AB15" s="73"/>
      <c r="AC15" s="74">
        <f t="shared" ca="1" si="6"/>
        <v>0</v>
      </c>
      <c r="AD15" s="73"/>
      <c r="AE15" s="74">
        <f t="shared" ca="1" si="7"/>
        <v>0</v>
      </c>
      <c r="AF15" s="73"/>
      <c r="AG15" s="74">
        <f t="shared" ca="1" si="15"/>
        <v>0</v>
      </c>
      <c r="AH15" s="82">
        <f t="shared" ca="1" si="8"/>
        <v>0</v>
      </c>
      <c r="AI15" s="74"/>
      <c r="AJ15" s="139">
        <f t="shared" ca="1" si="16"/>
        <v>0</v>
      </c>
    </row>
    <row r="16" spans="1:36" ht="15" customHeight="1" x14ac:dyDescent="0.2">
      <c r="A16" s="90" t="s">
        <v>149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9"/>
        <v>0</v>
      </c>
      <c r="F16" s="73"/>
      <c r="G16" s="74">
        <f t="shared" ca="1" si="17"/>
        <v>0</v>
      </c>
      <c r="H16" s="73"/>
      <c r="I16" s="74">
        <f t="shared" ca="1" si="1"/>
        <v>0</v>
      </c>
      <c r="J16" s="73"/>
      <c r="K16" s="113">
        <f t="shared" ca="1" si="10"/>
        <v>0</v>
      </c>
      <c r="L16" s="73"/>
      <c r="M16" s="113">
        <f t="shared" ca="1" si="11"/>
        <v>0</v>
      </c>
      <c r="N16" s="73"/>
      <c r="O16" s="74">
        <f t="shared" ca="1" si="12"/>
        <v>0</v>
      </c>
      <c r="P16" s="73"/>
      <c r="Q16" s="113">
        <f t="shared" ca="1" si="2"/>
        <v>0</v>
      </c>
      <c r="R16" s="73"/>
      <c r="S16" s="113">
        <f t="shared" ca="1" si="3"/>
        <v>0</v>
      </c>
      <c r="T16" s="101"/>
      <c r="U16" s="74">
        <f t="shared" ca="1" si="4"/>
        <v>0</v>
      </c>
      <c r="V16" s="73"/>
      <c r="W16" s="113">
        <f t="shared" ca="1" si="13"/>
        <v>0</v>
      </c>
      <c r="X16" s="101"/>
      <c r="Y16" s="113">
        <f t="shared" ca="1" si="14"/>
        <v>0</v>
      </c>
      <c r="Z16" s="73"/>
      <c r="AA16" s="74">
        <f t="shared" ca="1" si="5"/>
        <v>0</v>
      </c>
      <c r="AB16" s="73"/>
      <c r="AC16" s="74">
        <f t="shared" ca="1" si="6"/>
        <v>0</v>
      </c>
      <c r="AD16" s="73"/>
      <c r="AE16" s="74">
        <f t="shared" ca="1" si="7"/>
        <v>0</v>
      </c>
      <c r="AF16" s="73"/>
      <c r="AG16" s="74">
        <f t="shared" ca="1" si="15"/>
        <v>0</v>
      </c>
      <c r="AH16" s="82">
        <f t="shared" ca="1" si="8"/>
        <v>0</v>
      </c>
      <c r="AI16" s="74"/>
      <c r="AJ16" s="139">
        <f t="shared" ca="1" si="16"/>
        <v>0</v>
      </c>
    </row>
    <row r="17" spans="1:36" ht="15" customHeight="1" x14ac:dyDescent="0.2">
      <c r="A17" s="90" t="s">
        <v>236</v>
      </c>
      <c r="B17" t="s">
        <v>65</v>
      </c>
      <c r="C17" s="4" t="s">
        <v>4</v>
      </c>
      <c r="D17" s="19">
        <f t="shared" si="0"/>
        <v>140</v>
      </c>
      <c r="E17" s="20">
        <f t="shared" si="9"/>
        <v>0</v>
      </c>
      <c r="F17" s="73"/>
      <c r="G17" s="74">
        <f t="shared" si="17"/>
        <v>0</v>
      </c>
      <c r="H17" s="73"/>
      <c r="I17" s="74">
        <f t="shared" si="1"/>
        <v>0</v>
      </c>
      <c r="J17" s="73"/>
      <c r="K17" s="113">
        <f t="shared" si="10"/>
        <v>0</v>
      </c>
      <c r="L17" s="73"/>
      <c r="M17" s="113">
        <f t="shared" si="11"/>
        <v>0</v>
      </c>
      <c r="N17" s="73"/>
      <c r="O17" s="74">
        <f t="shared" si="12"/>
        <v>0</v>
      </c>
      <c r="P17" s="73"/>
      <c r="Q17" s="113">
        <f t="shared" si="2"/>
        <v>0</v>
      </c>
      <c r="R17" s="73"/>
      <c r="S17" s="113">
        <f t="shared" si="3"/>
        <v>0</v>
      </c>
      <c r="T17" s="101"/>
      <c r="U17" s="74">
        <f t="shared" si="4"/>
        <v>0</v>
      </c>
      <c r="V17" s="73"/>
      <c r="W17" s="113">
        <f t="shared" si="13"/>
        <v>0</v>
      </c>
      <c r="X17" s="101"/>
      <c r="Y17" s="113">
        <f t="shared" si="14"/>
        <v>0</v>
      </c>
      <c r="Z17" s="73"/>
      <c r="AA17" s="74">
        <f t="shared" si="5"/>
        <v>0</v>
      </c>
      <c r="AB17" s="73"/>
      <c r="AC17" s="74">
        <f t="shared" si="6"/>
        <v>0</v>
      </c>
      <c r="AD17" s="73"/>
      <c r="AE17" s="74">
        <f t="shared" si="7"/>
        <v>0</v>
      </c>
      <c r="AF17" s="73"/>
      <c r="AG17" s="74">
        <f t="shared" si="15"/>
        <v>0</v>
      </c>
      <c r="AH17" s="82">
        <f t="shared" si="8"/>
        <v>0</v>
      </c>
      <c r="AI17" s="74"/>
      <c r="AJ17" s="139">
        <f t="shared" si="16"/>
        <v>0</v>
      </c>
    </row>
    <row r="18" spans="1:36" ht="15" customHeight="1" x14ac:dyDescent="0.2">
      <c r="A18" s="90" t="s">
        <v>151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 t="shared" si="9"/>
        <v>7.5</v>
      </c>
      <c r="F18" s="73"/>
      <c r="G18" s="74">
        <f t="shared" ca="1" si="17"/>
        <v>0</v>
      </c>
      <c r="H18" s="73"/>
      <c r="I18" s="74">
        <f t="shared" ca="1" si="1"/>
        <v>0</v>
      </c>
      <c r="J18" s="73"/>
      <c r="K18" s="113">
        <f t="shared" ca="1" si="10"/>
        <v>0</v>
      </c>
      <c r="L18" s="73"/>
      <c r="M18" s="113">
        <f t="shared" ca="1" si="11"/>
        <v>0</v>
      </c>
      <c r="N18" s="73"/>
      <c r="O18" s="74">
        <f t="shared" ca="1" si="12"/>
        <v>0</v>
      </c>
      <c r="P18" s="73">
        <v>7.5</v>
      </c>
      <c r="Q18" s="113">
        <f t="shared" ca="1" si="2"/>
        <v>1050</v>
      </c>
      <c r="R18" s="73"/>
      <c r="S18" s="113">
        <f t="shared" ca="1" si="3"/>
        <v>0</v>
      </c>
      <c r="T18" s="101"/>
      <c r="U18" s="74">
        <f t="shared" ca="1" si="4"/>
        <v>0</v>
      </c>
      <c r="V18" s="73"/>
      <c r="W18" s="113">
        <f t="shared" ca="1" si="13"/>
        <v>0</v>
      </c>
      <c r="X18" s="101"/>
      <c r="Y18" s="113">
        <f t="shared" ca="1" si="14"/>
        <v>0</v>
      </c>
      <c r="Z18" s="73"/>
      <c r="AA18" s="74">
        <f t="shared" ca="1" si="5"/>
        <v>0</v>
      </c>
      <c r="AB18" s="73"/>
      <c r="AC18" s="74">
        <f t="shared" ca="1" si="6"/>
        <v>0</v>
      </c>
      <c r="AD18" s="73"/>
      <c r="AE18" s="74">
        <f t="shared" ca="1" si="7"/>
        <v>0</v>
      </c>
      <c r="AF18" s="73"/>
      <c r="AG18" s="74">
        <f t="shared" ca="1" si="15"/>
        <v>0</v>
      </c>
      <c r="AH18" s="82">
        <f t="shared" ca="1" si="8"/>
        <v>1050</v>
      </c>
      <c r="AI18" s="74"/>
      <c r="AJ18" s="139">
        <f t="shared" ca="1" si="16"/>
        <v>1050</v>
      </c>
    </row>
    <row r="19" spans="1:36" ht="15" customHeight="1" x14ac:dyDescent="0.2">
      <c r="A19" s="90" t="s">
        <v>164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si="9"/>
        <v>0</v>
      </c>
      <c r="F19" s="73"/>
      <c r="G19" s="74">
        <f t="shared" ca="1" si="17"/>
        <v>0</v>
      </c>
      <c r="H19" s="73"/>
      <c r="I19" s="74">
        <f t="shared" ca="1" si="1"/>
        <v>0</v>
      </c>
      <c r="J19" s="73"/>
      <c r="K19" s="113">
        <f t="shared" ca="1" si="10"/>
        <v>0</v>
      </c>
      <c r="L19" s="73"/>
      <c r="M19" s="113">
        <f t="shared" ca="1" si="11"/>
        <v>0</v>
      </c>
      <c r="N19" s="73"/>
      <c r="O19" s="74">
        <f t="shared" ca="1" si="12"/>
        <v>0</v>
      </c>
      <c r="P19" s="73"/>
      <c r="Q19" s="113">
        <f t="shared" ca="1" si="2"/>
        <v>0</v>
      </c>
      <c r="R19" s="73"/>
      <c r="S19" s="113">
        <f t="shared" ca="1" si="3"/>
        <v>0</v>
      </c>
      <c r="T19" s="101"/>
      <c r="U19" s="74">
        <f t="shared" ca="1" si="4"/>
        <v>0</v>
      </c>
      <c r="V19" s="73"/>
      <c r="W19" s="113">
        <f t="shared" ca="1" si="13"/>
        <v>0</v>
      </c>
      <c r="X19" s="101"/>
      <c r="Y19" s="113">
        <f t="shared" ca="1" si="14"/>
        <v>0</v>
      </c>
      <c r="Z19" s="73"/>
      <c r="AA19" s="74">
        <f t="shared" ca="1" si="5"/>
        <v>0</v>
      </c>
      <c r="AB19" s="73"/>
      <c r="AC19" s="74">
        <f t="shared" ca="1" si="6"/>
        <v>0</v>
      </c>
      <c r="AD19" s="73"/>
      <c r="AE19" s="74">
        <f t="shared" ca="1" si="7"/>
        <v>0</v>
      </c>
      <c r="AF19" s="73"/>
      <c r="AG19" s="74">
        <f t="shared" ca="1" si="15"/>
        <v>0</v>
      </c>
      <c r="AH19" s="82">
        <f t="shared" ca="1" si="8"/>
        <v>0</v>
      </c>
      <c r="AI19" s="74"/>
      <c r="AJ19" s="139">
        <f t="shared" ca="1" si="16"/>
        <v>0</v>
      </c>
    </row>
    <row r="20" spans="1:36" ht="15" customHeight="1" x14ac:dyDescent="0.2">
      <c r="A20" s="90" t="s">
        <v>168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9"/>
        <v>0</v>
      </c>
      <c r="F20" s="73"/>
      <c r="G20" s="74">
        <f t="shared" ca="1" si="17"/>
        <v>0</v>
      </c>
      <c r="H20" s="73"/>
      <c r="I20" s="74">
        <f t="shared" ca="1" si="1"/>
        <v>0</v>
      </c>
      <c r="J20" s="73"/>
      <c r="K20" s="113">
        <f t="shared" ca="1" si="10"/>
        <v>0</v>
      </c>
      <c r="L20" s="73"/>
      <c r="M20" s="113">
        <f t="shared" ca="1" si="11"/>
        <v>0</v>
      </c>
      <c r="N20" s="73"/>
      <c r="O20" s="74">
        <f t="shared" ca="1" si="12"/>
        <v>0</v>
      </c>
      <c r="P20" s="73"/>
      <c r="Q20" s="113">
        <f t="shared" ca="1" si="2"/>
        <v>0</v>
      </c>
      <c r="R20" s="73"/>
      <c r="S20" s="113">
        <f t="shared" ca="1" si="3"/>
        <v>0</v>
      </c>
      <c r="T20" s="101"/>
      <c r="U20" s="74">
        <f t="shared" ca="1" si="4"/>
        <v>0</v>
      </c>
      <c r="V20" s="73"/>
      <c r="W20" s="113">
        <f t="shared" ca="1" si="13"/>
        <v>0</v>
      </c>
      <c r="X20" s="101"/>
      <c r="Y20" s="113">
        <f t="shared" ca="1" si="14"/>
        <v>0</v>
      </c>
      <c r="Z20" s="73"/>
      <c r="AA20" s="74">
        <f t="shared" ca="1" si="5"/>
        <v>0</v>
      </c>
      <c r="AB20" s="73"/>
      <c r="AC20" s="74">
        <f t="shared" ca="1" si="6"/>
        <v>0</v>
      </c>
      <c r="AD20" s="73"/>
      <c r="AE20" s="74">
        <f t="shared" ca="1" si="7"/>
        <v>0</v>
      </c>
      <c r="AF20" s="73"/>
      <c r="AG20" s="74">
        <f t="shared" ca="1" si="15"/>
        <v>0</v>
      </c>
      <c r="AH20" s="82">
        <f t="shared" ca="1" si="8"/>
        <v>0</v>
      </c>
      <c r="AI20" s="74"/>
      <c r="AJ20" s="139">
        <f t="shared" ca="1" si="16"/>
        <v>0</v>
      </c>
    </row>
    <row r="21" spans="1:36" ht="15" customHeight="1" x14ac:dyDescent="0.2">
      <c r="A21" s="90" t="s">
        <v>169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9"/>
        <v>6.5</v>
      </c>
      <c r="F21" s="73"/>
      <c r="G21" s="74">
        <f t="shared" ca="1" si="17"/>
        <v>0</v>
      </c>
      <c r="H21" s="73"/>
      <c r="I21" s="74">
        <f t="shared" ca="1" si="1"/>
        <v>0</v>
      </c>
      <c r="J21" s="73"/>
      <c r="K21" s="113">
        <f t="shared" ca="1" si="10"/>
        <v>0</v>
      </c>
      <c r="L21" s="73"/>
      <c r="M21" s="113">
        <f t="shared" ca="1" si="11"/>
        <v>0</v>
      </c>
      <c r="N21" s="73"/>
      <c r="O21" s="74">
        <f t="shared" ca="1" si="12"/>
        <v>0</v>
      </c>
      <c r="P21" s="73"/>
      <c r="Q21" s="113">
        <f t="shared" ca="1" si="2"/>
        <v>0</v>
      </c>
      <c r="R21" s="73"/>
      <c r="S21" s="113">
        <f t="shared" ca="1" si="3"/>
        <v>0</v>
      </c>
      <c r="T21" s="101"/>
      <c r="U21" s="74">
        <f t="shared" ca="1" si="4"/>
        <v>0</v>
      </c>
      <c r="V21" s="73"/>
      <c r="W21" s="113">
        <f t="shared" ca="1" si="13"/>
        <v>0</v>
      </c>
      <c r="X21" s="101">
        <v>6.5</v>
      </c>
      <c r="Y21" s="113">
        <f t="shared" ca="1" si="14"/>
        <v>650</v>
      </c>
      <c r="Z21" s="73"/>
      <c r="AA21" s="74">
        <f t="shared" ca="1" si="5"/>
        <v>0</v>
      </c>
      <c r="AB21" s="73"/>
      <c r="AC21" s="74">
        <f t="shared" ca="1" si="6"/>
        <v>0</v>
      </c>
      <c r="AD21" s="73"/>
      <c r="AE21" s="74">
        <f t="shared" ca="1" si="7"/>
        <v>0</v>
      </c>
      <c r="AF21" s="73"/>
      <c r="AG21" s="74">
        <f t="shared" ca="1" si="15"/>
        <v>0</v>
      </c>
      <c r="AH21" s="82">
        <f t="shared" ca="1" si="8"/>
        <v>650</v>
      </c>
      <c r="AI21" s="74"/>
      <c r="AJ21" s="139">
        <f t="shared" ca="1" si="16"/>
        <v>650</v>
      </c>
    </row>
    <row r="22" spans="1:36" ht="15" customHeight="1" x14ac:dyDescent="0.2">
      <c r="A22" s="90" t="s">
        <v>170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9"/>
        <v>0</v>
      </c>
      <c r="F22" s="73"/>
      <c r="G22" s="74">
        <f t="shared" ca="1" si="17"/>
        <v>0</v>
      </c>
      <c r="H22" s="73"/>
      <c r="I22" s="74">
        <f t="shared" ca="1" si="1"/>
        <v>0</v>
      </c>
      <c r="J22" s="73"/>
      <c r="K22" s="113">
        <f t="shared" ca="1" si="10"/>
        <v>0</v>
      </c>
      <c r="L22" s="73"/>
      <c r="M22" s="113">
        <f t="shared" ca="1" si="11"/>
        <v>0</v>
      </c>
      <c r="N22" s="73"/>
      <c r="O22" s="74">
        <f t="shared" ca="1" si="12"/>
        <v>0</v>
      </c>
      <c r="P22" s="73"/>
      <c r="Q22" s="113">
        <f t="shared" ca="1" si="2"/>
        <v>0</v>
      </c>
      <c r="R22" s="73"/>
      <c r="S22" s="113">
        <f t="shared" ca="1" si="3"/>
        <v>0</v>
      </c>
      <c r="T22" s="101"/>
      <c r="U22" s="74">
        <f t="shared" ca="1" si="4"/>
        <v>0</v>
      </c>
      <c r="V22" s="73"/>
      <c r="W22" s="113">
        <f t="shared" ca="1" si="13"/>
        <v>0</v>
      </c>
      <c r="X22" s="101"/>
      <c r="Y22" s="113">
        <f t="shared" ca="1" si="14"/>
        <v>0</v>
      </c>
      <c r="Z22" s="73"/>
      <c r="AA22" s="74">
        <f t="shared" ca="1" si="5"/>
        <v>0</v>
      </c>
      <c r="AB22" s="73"/>
      <c r="AC22" s="74">
        <f t="shared" ca="1" si="6"/>
        <v>0</v>
      </c>
      <c r="AD22" s="73"/>
      <c r="AE22" s="74">
        <f t="shared" ca="1" si="7"/>
        <v>0</v>
      </c>
      <c r="AF22" s="73"/>
      <c r="AG22" s="74">
        <f t="shared" ca="1" si="15"/>
        <v>0</v>
      </c>
      <c r="AH22" s="82">
        <f t="shared" ca="1" si="8"/>
        <v>0</v>
      </c>
      <c r="AI22" s="74"/>
      <c r="AJ22" s="139">
        <f t="shared" ca="1" si="16"/>
        <v>0</v>
      </c>
    </row>
    <row r="23" spans="1:36" ht="15" customHeight="1" x14ac:dyDescent="0.2">
      <c r="A23" s="90" t="s">
        <v>171</v>
      </c>
      <c r="B23" t="str">
        <f>IF($A23="","",INDEX('MA-Liste'!$D:$D,MATCH($A23,'MA-Liste'!$M:$M,FALSE)))</f>
        <v>AeBo</v>
      </c>
      <c r="C23" s="4" t="str">
        <f ca="1">IF($A23="","",INDEX(INDIRECT("'MA-Liste'!"&amp;$C$11),MATCH($A23,'MA-Liste'!$M:$M,FALSE)))</f>
        <v>F</v>
      </c>
      <c r="D23" s="19">
        <f t="shared" ca="1" si="0"/>
        <v>60</v>
      </c>
      <c r="E23" s="20">
        <f t="shared" si="9"/>
        <v>0</v>
      </c>
      <c r="F23" s="73"/>
      <c r="G23" s="74">
        <f t="shared" ca="1" si="17"/>
        <v>0</v>
      </c>
      <c r="H23" s="73"/>
      <c r="I23" s="74">
        <f t="shared" ca="1" si="1"/>
        <v>0</v>
      </c>
      <c r="J23" s="73"/>
      <c r="K23" s="113">
        <f t="shared" ca="1" si="10"/>
        <v>0</v>
      </c>
      <c r="L23" s="73"/>
      <c r="M23" s="113">
        <f t="shared" ca="1" si="11"/>
        <v>0</v>
      </c>
      <c r="N23" s="73"/>
      <c r="O23" s="74">
        <f t="shared" ca="1" si="12"/>
        <v>0</v>
      </c>
      <c r="P23" s="73"/>
      <c r="Q23" s="113">
        <f t="shared" ca="1" si="2"/>
        <v>0</v>
      </c>
      <c r="R23" s="73"/>
      <c r="S23" s="113">
        <f t="shared" ca="1" si="3"/>
        <v>0</v>
      </c>
      <c r="T23" s="101"/>
      <c r="U23" s="74">
        <f t="shared" ca="1" si="4"/>
        <v>0</v>
      </c>
      <c r="V23" s="73"/>
      <c r="W23" s="113">
        <f t="shared" ca="1" si="13"/>
        <v>0</v>
      </c>
      <c r="X23" s="101"/>
      <c r="Y23" s="113">
        <f t="shared" ca="1" si="14"/>
        <v>0</v>
      </c>
      <c r="Z23" s="73"/>
      <c r="AA23" s="74">
        <f t="shared" ca="1" si="5"/>
        <v>0</v>
      </c>
      <c r="AB23" s="73"/>
      <c r="AC23" s="74">
        <f t="shared" ca="1" si="6"/>
        <v>0</v>
      </c>
      <c r="AD23" s="73"/>
      <c r="AE23" s="74">
        <f t="shared" ca="1" si="7"/>
        <v>0</v>
      </c>
      <c r="AF23" s="73"/>
      <c r="AG23" s="74">
        <f t="shared" ca="1" si="15"/>
        <v>0</v>
      </c>
      <c r="AH23" s="82">
        <f t="shared" ca="1" si="8"/>
        <v>0</v>
      </c>
      <c r="AI23" s="74"/>
      <c r="AJ23" s="139">
        <f t="shared" ca="1" si="16"/>
        <v>0</v>
      </c>
    </row>
    <row r="24" spans="1:36" ht="15" customHeight="1" x14ac:dyDescent="0.2">
      <c r="A24" s="90" t="s">
        <v>150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B</v>
      </c>
      <c r="D24" s="19">
        <f t="shared" ca="1" si="0"/>
        <v>140</v>
      </c>
      <c r="E24" s="20">
        <f t="shared" si="9"/>
        <v>33.25</v>
      </c>
      <c r="F24" s="73"/>
      <c r="G24" s="74">
        <f t="shared" ca="1" si="17"/>
        <v>0</v>
      </c>
      <c r="H24" s="73"/>
      <c r="I24" s="74">
        <f t="shared" ca="1" si="1"/>
        <v>0</v>
      </c>
      <c r="J24" s="73"/>
      <c r="K24" s="113">
        <f t="shared" ca="1" si="10"/>
        <v>0</v>
      </c>
      <c r="L24" s="73"/>
      <c r="M24" s="113">
        <f t="shared" ca="1" si="11"/>
        <v>0</v>
      </c>
      <c r="N24" s="73"/>
      <c r="O24" s="74">
        <f t="shared" ca="1" si="12"/>
        <v>0</v>
      </c>
      <c r="P24" s="73"/>
      <c r="Q24" s="113">
        <f t="shared" ca="1" si="2"/>
        <v>0</v>
      </c>
      <c r="R24" s="73"/>
      <c r="S24" s="113">
        <f t="shared" ca="1" si="3"/>
        <v>0</v>
      </c>
      <c r="T24" s="101"/>
      <c r="U24" s="74">
        <f t="shared" ca="1" si="4"/>
        <v>0</v>
      </c>
      <c r="V24" s="73">
        <v>33.25</v>
      </c>
      <c r="W24" s="113">
        <f t="shared" ca="1" si="13"/>
        <v>4655</v>
      </c>
      <c r="X24" s="101"/>
      <c r="Y24" s="113">
        <f t="shared" ca="1" si="14"/>
        <v>0</v>
      </c>
      <c r="Z24" s="73"/>
      <c r="AA24" s="74">
        <f t="shared" ca="1" si="5"/>
        <v>0</v>
      </c>
      <c r="AB24" s="73"/>
      <c r="AC24" s="74">
        <f t="shared" ca="1" si="6"/>
        <v>0</v>
      </c>
      <c r="AD24" s="73"/>
      <c r="AE24" s="74">
        <f t="shared" ca="1" si="7"/>
        <v>0</v>
      </c>
      <c r="AF24" s="73"/>
      <c r="AG24" s="74">
        <f t="shared" ca="1" si="15"/>
        <v>0</v>
      </c>
      <c r="AH24" s="82">
        <f ca="1">IF(D24="",0,D24*E24)</f>
        <v>4655</v>
      </c>
      <c r="AI24" s="74"/>
      <c r="AJ24" s="139">
        <f t="shared" ca="1" si="16"/>
        <v>4655</v>
      </c>
    </row>
    <row r="25" spans="1:36" ht="15" customHeight="1" x14ac:dyDescent="0.2">
      <c r="A25" s="90" t="s">
        <v>174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C</v>
      </c>
      <c r="D25" s="19">
        <f t="shared" ca="1" si="0"/>
        <v>118</v>
      </c>
      <c r="E25" s="20">
        <f t="shared" si="9"/>
        <v>5</v>
      </c>
      <c r="F25" s="73"/>
      <c r="G25" s="74">
        <f t="shared" ca="1" si="17"/>
        <v>0</v>
      </c>
      <c r="H25" s="73"/>
      <c r="I25" s="74">
        <f t="shared" ca="1" si="1"/>
        <v>0</v>
      </c>
      <c r="J25" s="73"/>
      <c r="K25" s="113">
        <f t="shared" ca="1" si="10"/>
        <v>0</v>
      </c>
      <c r="L25" s="73"/>
      <c r="M25" s="113">
        <f t="shared" ca="1" si="11"/>
        <v>0</v>
      </c>
      <c r="N25" s="73"/>
      <c r="O25" s="74">
        <f t="shared" ca="1" si="12"/>
        <v>0</v>
      </c>
      <c r="P25" s="73"/>
      <c r="Q25" s="113">
        <f t="shared" ca="1" si="2"/>
        <v>0</v>
      </c>
      <c r="R25" s="73"/>
      <c r="S25" s="113">
        <f t="shared" ca="1" si="3"/>
        <v>0</v>
      </c>
      <c r="T25" s="101"/>
      <c r="U25" s="74">
        <f t="shared" ca="1" si="4"/>
        <v>0</v>
      </c>
      <c r="V25" s="73"/>
      <c r="W25" s="113">
        <f t="shared" ca="1" si="13"/>
        <v>0</v>
      </c>
      <c r="X25" s="101">
        <v>5</v>
      </c>
      <c r="Y25" s="113">
        <f t="shared" ca="1" si="14"/>
        <v>590</v>
      </c>
      <c r="Z25" s="73"/>
      <c r="AA25" s="74">
        <f t="shared" ca="1" si="5"/>
        <v>0</v>
      </c>
      <c r="AB25" s="73"/>
      <c r="AC25" s="74">
        <f t="shared" ca="1" si="6"/>
        <v>0</v>
      </c>
      <c r="AD25" s="73"/>
      <c r="AE25" s="74">
        <f t="shared" ca="1" si="7"/>
        <v>0</v>
      </c>
      <c r="AF25" s="73"/>
      <c r="AG25" s="74">
        <f t="shared" ca="1" si="15"/>
        <v>0</v>
      </c>
      <c r="AH25" s="82">
        <f t="shared" ca="1" si="8"/>
        <v>590</v>
      </c>
      <c r="AI25" s="74"/>
      <c r="AJ25" s="139">
        <f t="shared" ca="1" si="16"/>
        <v>590</v>
      </c>
    </row>
    <row r="26" spans="1:36" ht="15" customHeight="1" x14ac:dyDescent="0.2">
      <c r="A26" s="90" t="s">
        <v>202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9"/>
        <v>0</v>
      </c>
      <c r="F26" s="73"/>
      <c r="G26" s="74">
        <f t="shared" ca="1" si="17"/>
        <v>0</v>
      </c>
      <c r="H26" s="73"/>
      <c r="I26" s="74">
        <f t="shared" ca="1" si="1"/>
        <v>0</v>
      </c>
      <c r="J26" s="73"/>
      <c r="K26" s="113">
        <f t="shared" ca="1" si="10"/>
        <v>0</v>
      </c>
      <c r="L26" s="73"/>
      <c r="M26" s="113">
        <f t="shared" ca="1" si="11"/>
        <v>0</v>
      </c>
      <c r="N26" s="73"/>
      <c r="O26" s="74">
        <f t="shared" ca="1" si="12"/>
        <v>0</v>
      </c>
      <c r="P26" s="73"/>
      <c r="Q26" s="113">
        <f t="shared" ca="1" si="2"/>
        <v>0</v>
      </c>
      <c r="R26" s="73"/>
      <c r="S26" s="113">
        <f t="shared" ca="1" si="3"/>
        <v>0</v>
      </c>
      <c r="T26" s="101"/>
      <c r="U26" s="74">
        <f t="shared" ca="1" si="4"/>
        <v>0</v>
      </c>
      <c r="V26" s="73"/>
      <c r="W26" s="113">
        <f t="shared" ca="1" si="13"/>
        <v>0</v>
      </c>
      <c r="X26" s="101"/>
      <c r="Y26" s="113">
        <f t="shared" ca="1" si="14"/>
        <v>0</v>
      </c>
      <c r="Z26" s="73"/>
      <c r="AA26" s="74">
        <f t="shared" ca="1" si="5"/>
        <v>0</v>
      </c>
      <c r="AB26" s="73"/>
      <c r="AC26" s="74">
        <f t="shared" ca="1" si="6"/>
        <v>0</v>
      </c>
      <c r="AD26" s="73"/>
      <c r="AE26" s="74">
        <f t="shared" ca="1" si="7"/>
        <v>0</v>
      </c>
      <c r="AF26" s="73"/>
      <c r="AG26" s="74">
        <f t="shared" ca="1" si="15"/>
        <v>0</v>
      </c>
      <c r="AH26" s="82">
        <f t="shared" ca="1" si="8"/>
        <v>0</v>
      </c>
      <c r="AI26" s="74"/>
      <c r="AJ26" s="139">
        <f t="shared" ca="1" si="16"/>
        <v>0</v>
      </c>
    </row>
    <row r="27" spans="1:36" ht="15" customHeight="1" x14ac:dyDescent="0.2">
      <c r="A27" s="90" t="s">
        <v>166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D</v>
      </c>
      <c r="D27" s="19">
        <f t="shared" ca="1" si="0"/>
        <v>100</v>
      </c>
      <c r="E27" s="20">
        <f t="shared" si="9"/>
        <v>0</v>
      </c>
      <c r="F27" s="73"/>
      <c r="G27" s="74">
        <f t="shared" ca="1" si="17"/>
        <v>0</v>
      </c>
      <c r="H27" s="73"/>
      <c r="I27" s="74">
        <f t="shared" ca="1" si="1"/>
        <v>0</v>
      </c>
      <c r="J27" s="73"/>
      <c r="K27" s="113">
        <f t="shared" ca="1" si="10"/>
        <v>0</v>
      </c>
      <c r="L27" s="73"/>
      <c r="M27" s="113">
        <f t="shared" ca="1" si="11"/>
        <v>0</v>
      </c>
      <c r="N27" s="73"/>
      <c r="O27" s="74">
        <f t="shared" ca="1" si="12"/>
        <v>0</v>
      </c>
      <c r="P27" s="73"/>
      <c r="Q27" s="113">
        <f t="shared" ca="1" si="2"/>
        <v>0</v>
      </c>
      <c r="R27" s="73"/>
      <c r="S27" s="113">
        <f t="shared" ca="1" si="3"/>
        <v>0</v>
      </c>
      <c r="T27" s="101"/>
      <c r="U27" s="74">
        <f t="shared" ca="1" si="4"/>
        <v>0</v>
      </c>
      <c r="V27" s="73"/>
      <c r="W27" s="113">
        <f t="shared" ca="1" si="13"/>
        <v>0</v>
      </c>
      <c r="X27" s="101"/>
      <c r="Y27" s="113">
        <f t="shared" ca="1" si="14"/>
        <v>0</v>
      </c>
      <c r="Z27" s="73"/>
      <c r="AA27" s="74">
        <f t="shared" ca="1" si="5"/>
        <v>0</v>
      </c>
      <c r="AB27" s="73"/>
      <c r="AC27" s="74">
        <f t="shared" ca="1" si="6"/>
        <v>0</v>
      </c>
      <c r="AD27" s="73"/>
      <c r="AE27" s="74">
        <f t="shared" ca="1" si="7"/>
        <v>0</v>
      </c>
      <c r="AF27" s="73"/>
      <c r="AG27" s="74">
        <f t="shared" ca="1" si="15"/>
        <v>0</v>
      </c>
      <c r="AH27" s="82">
        <f t="shared" ca="1" si="8"/>
        <v>0</v>
      </c>
      <c r="AI27" s="74"/>
      <c r="AJ27" s="139">
        <f t="shared" ca="1" si="16"/>
        <v>0</v>
      </c>
    </row>
    <row r="28" spans="1:36" ht="15" customHeight="1" x14ac:dyDescent="0.2">
      <c r="A28" s="90" t="s">
        <v>167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F</v>
      </c>
      <c r="D28" s="19">
        <f t="shared" ca="1" si="0"/>
        <v>60</v>
      </c>
      <c r="E28" s="20">
        <f t="shared" si="9"/>
        <v>0</v>
      </c>
      <c r="F28" s="73"/>
      <c r="G28" s="74">
        <f t="shared" ca="1" si="17"/>
        <v>0</v>
      </c>
      <c r="H28" s="73"/>
      <c r="I28" s="74">
        <f t="shared" ca="1" si="1"/>
        <v>0</v>
      </c>
      <c r="J28" s="73"/>
      <c r="K28" s="113">
        <f t="shared" ca="1" si="10"/>
        <v>0</v>
      </c>
      <c r="L28" s="73"/>
      <c r="M28" s="113">
        <f t="shared" ca="1" si="11"/>
        <v>0</v>
      </c>
      <c r="N28" s="73"/>
      <c r="O28" s="74">
        <f t="shared" ca="1" si="12"/>
        <v>0</v>
      </c>
      <c r="P28" s="73"/>
      <c r="Q28" s="113">
        <f t="shared" ca="1" si="2"/>
        <v>0</v>
      </c>
      <c r="R28" s="73"/>
      <c r="S28" s="113">
        <f t="shared" ca="1" si="3"/>
        <v>0</v>
      </c>
      <c r="T28" s="101"/>
      <c r="U28" s="74">
        <f t="shared" ca="1" si="4"/>
        <v>0</v>
      </c>
      <c r="V28" s="73"/>
      <c r="W28" s="113">
        <f t="shared" ca="1" si="13"/>
        <v>0</v>
      </c>
      <c r="X28" s="101"/>
      <c r="Y28" s="113">
        <f t="shared" ca="1" si="14"/>
        <v>0</v>
      </c>
      <c r="Z28" s="73"/>
      <c r="AA28" s="74">
        <f t="shared" ca="1" si="5"/>
        <v>0</v>
      </c>
      <c r="AB28" s="73"/>
      <c r="AC28" s="74">
        <f t="shared" ca="1" si="6"/>
        <v>0</v>
      </c>
      <c r="AD28" s="73"/>
      <c r="AE28" s="74">
        <f t="shared" ca="1" si="7"/>
        <v>0</v>
      </c>
      <c r="AF28" s="73"/>
      <c r="AG28" s="74">
        <f t="shared" ca="1" si="15"/>
        <v>0</v>
      </c>
      <c r="AH28" s="82">
        <f t="shared" ca="1" si="8"/>
        <v>0</v>
      </c>
      <c r="AI28" s="74"/>
      <c r="AJ28" s="139">
        <f t="shared" ca="1" si="16"/>
        <v>0</v>
      </c>
    </row>
    <row r="29" spans="1:36" ht="15" customHeight="1" x14ac:dyDescent="0.2">
      <c r="A29" s="90" t="s">
        <v>176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G</v>
      </c>
      <c r="D29" s="19">
        <f t="shared" ca="1" si="0"/>
        <v>35</v>
      </c>
      <c r="E29" s="20">
        <f t="shared" si="9"/>
        <v>0</v>
      </c>
      <c r="F29" s="73"/>
      <c r="G29" s="74">
        <f t="shared" ca="1" si="17"/>
        <v>0</v>
      </c>
      <c r="H29" s="73"/>
      <c r="I29" s="74">
        <f t="shared" ca="1" si="1"/>
        <v>0</v>
      </c>
      <c r="J29" s="73"/>
      <c r="K29" s="113">
        <f t="shared" ca="1" si="10"/>
        <v>0</v>
      </c>
      <c r="L29" s="73"/>
      <c r="M29" s="113">
        <f t="shared" ca="1" si="11"/>
        <v>0</v>
      </c>
      <c r="N29" s="73"/>
      <c r="O29" s="74">
        <f t="shared" ca="1" si="12"/>
        <v>0</v>
      </c>
      <c r="P29" s="73"/>
      <c r="Q29" s="113">
        <f t="shared" ca="1" si="2"/>
        <v>0</v>
      </c>
      <c r="R29" s="73"/>
      <c r="S29" s="113">
        <f t="shared" ca="1" si="3"/>
        <v>0</v>
      </c>
      <c r="T29" s="101"/>
      <c r="U29" s="74">
        <f t="shared" ca="1" si="4"/>
        <v>0</v>
      </c>
      <c r="V29" s="73"/>
      <c r="W29" s="113">
        <f t="shared" ca="1" si="13"/>
        <v>0</v>
      </c>
      <c r="X29" s="101"/>
      <c r="Y29" s="113">
        <f t="shared" ca="1" si="14"/>
        <v>0</v>
      </c>
      <c r="Z29" s="73"/>
      <c r="AA29" s="74">
        <f t="shared" ca="1" si="5"/>
        <v>0</v>
      </c>
      <c r="AB29" s="73"/>
      <c r="AC29" s="74">
        <f t="shared" ca="1" si="6"/>
        <v>0</v>
      </c>
      <c r="AD29" s="73"/>
      <c r="AE29" s="74">
        <f t="shared" ca="1" si="7"/>
        <v>0</v>
      </c>
      <c r="AF29" s="73"/>
      <c r="AG29" s="74">
        <f t="shared" ca="1" si="15"/>
        <v>0</v>
      </c>
      <c r="AH29" s="82">
        <f t="shared" ca="1" si="8"/>
        <v>0</v>
      </c>
      <c r="AI29" s="74"/>
      <c r="AJ29" s="139">
        <f t="shared" ca="1" si="16"/>
        <v>0</v>
      </c>
    </row>
    <row r="30" spans="1:36" ht="15" customHeight="1" x14ac:dyDescent="0.2">
      <c r="A30" s="84" t="s">
        <v>143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D</v>
      </c>
      <c r="D30" s="19">
        <f t="shared" ca="1" si="0"/>
        <v>100</v>
      </c>
      <c r="E30" s="20">
        <f t="shared" si="9"/>
        <v>0</v>
      </c>
      <c r="F30" s="73"/>
      <c r="G30" s="74">
        <f t="shared" ca="1" si="17"/>
        <v>0</v>
      </c>
      <c r="H30" s="73"/>
      <c r="I30" s="74">
        <f t="shared" ca="1" si="1"/>
        <v>0</v>
      </c>
      <c r="J30" s="73"/>
      <c r="K30" s="113">
        <f t="shared" ca="1" si="10"/>
        <v>0</v>
      </c>
      <c r="L30" s="73"/>
      <c r="M30" s="113">
        <f t="shared" ca="1" si="11"/>
        <v>0</v>
      </c>
      <c r="N30" s="73"/>
      <c r="O30" s="74">
        <f t="shared" ca="1" si="12"/>
        <v>0</v>
      </c>
      <c r="P30" s="73"/>
      <c r="Q30" s="113">
        <f t="shared" ca="1" si="2"/>
        <v>0</v>
      </c>
      <c r="R30" s="73"/>
      <c r="S30" s="113">
        <f t="shared" ca="1" si="3"/>
        <v>0</v>
      </c>
      <c r="T30" s="101"/>
      <c r="U30" s="74">
        <f t="shared" ca="1" si="4"/>
        <v>0</v>
      </c>
      <c r="V30" s="73"/>
      <c r="W30" s="113">
        <f t="shared" ca="1" si="13"/>
        <v>0</v>
      </c>
      <c r="X30" s="101"/>
      <c r="Y30" s="113">
        <f t="shared" ca="1" si="14"/>
        <v>0</v>
      </c>
      <c r="Z30" s="73"/>
      <c r="AA30" s="74">
        <f t="shared" ca="1" si="5"/>
        <v>0</v>
      </c>
      <c r="AB30" s="73"/>
      <c r="AC30" s="74">
        <f t="shared" ca="1" si="6"/>
        <v>0</v>
      </c>
      <c r="AD30" s="73"/>
      <c r="AE30" s="74">
        <f t="shared" ca="1" si="7"/>
        <v>0</v>
      </c>
      <c r="AF30" s="73"/>
      <c r="AG30" s="74">
        <f t="shared" ca="1" si="15"/>
        <v>0</v>
      </c>
      <c r="AH30" s="82">
        <f t="shared" ca="1" si="8"/>
        <v>0</v>
      </c>
      <c r="AI30" s="74"/>
      <c r="AJ30" s="139">
        <f t="shared" ca="1" si="16"/>
        <v>0</v>
      </c>
    </row>
    <row r="31" spans="1:36" ht="15" customHeight="1" x14ac:dyDescent="0.2">
      <c r="A31" s="84" t="s">
        <v>182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G</v>
      </c>
      <c r="D31" s="19">
        <f t="shared" ca="1" si="0"/>
        <v>35</v>
      </c>
      <c r="E31" s="20">
        <f t="shared" si="9"/>
        <v>0</v>
      </c>
      <c r="F31" s="73"/>
      <c r="G31" s="74">
        <f t="shared" ca="1" si="17"/>
        <v>0</v>
      </c>
      <c r="H31" s="73"/>
      <c r="I31" s="74">
        <f t="shared" ca="1" si="1"/>
        <v>0</v>
      </c>
      <c r="J31" s="73"/>
      <c r="K31" s="113">
        <f t="shared" ca="1" si="10"/>
        <v>0</v>
      </c>
      <c r="L31" s="73"/>
      <c r="M31" s="113">
        <f t="shared" ca="1" si="11"/>
        <v>0</v>
      </c>
      <c r="N31" s="73"/>
      <c r="O31" s="74">
        <f t="shared" ca="1" si="12"/>
        <v>0</v>
      </c>
      <c r="P31" s="73"/>
      <c r="Q31" s="113">
        <f t="shared" ca="1" si="2"/>
        <v>0</v>
      </c>
      <c r="R31" s="73"/>
      <c r="S31" s="113">
        <f t="shared" ca="1" si="3"/>
        <v>0</v>
      </c>
      <c r="T31" s="101"/>
      <c r="U31" s="74">
        <f t="shared" ca="1" si="4"/>
        <v>0</v>
      </c>
      <c r="V31" s="73"/>
      <c r="W31" s="113">
        <f t="shared" ca="1" si="13"/>
        <v>0</v>
      </c>
      <c r="X31" s="101"/>
      <c r="Y31" s="113">
        <f t="shared" ca="1" si="14"/>
        <v>0</v>
      </c>
      <c r="Z31" s="73"/>
      <c r="AA31" s="74">
        <f t="shared" ca="1" si="5"/>
        <v>0</v>
      </c>
      <c r="AB31" s="73"/>
      <c r="AC31" s="74">
        <f t="shared" ca="1" si="6"/>
        <v>0</v>
      </c>
      <c r="AD31" s="73"/>
      <c r="AE31" s="74">
        <f t="shared" ca="1" si="7"/>
        <v>0</v>
      </c>
      <c r="AF31" s="73"/>
      <c r="AG31" s="74">
        <f t="shared" ca="1" si="15"/>
        <v>0</v>
      </c>
      <c r="AH31" s="82">
        <f t="shared" ca="1" si="8"/>
        <v>0</v>
      </c>
      <c r="AI31" s="74"/>
      <c r="AJ31" s="139">
        <f t="shared" ca="1" si="16"/>
        <v>0</v>
      </c>
    </row>
    <row r="32" spans="1:36" ht="15" customHeight="1" x14ac:dyDescent="0.2">
      <c r="A32" s="84" t="s">
        <v>147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B</v>
      </c>
      <c r="D32" s="19">
        <f t="shared" ca="1" si="0"/>
        <v>140</v>
      </c>
      <c r="E32" s="20">
        <f t="shared" si="9"/>
        <v>0</v>
      </c>
      <c r="F32" s="73"/>
      <c r="G32" s="74">
        <f t="shared" ca="1" si="17"/>
        <v>0</v>
      </c>
      <c r="H32" s="73"/>
      <c r="I32" s="74">
        <f t="shared" ca="1" si="1"/>
        <v>0</v>
      </c>
      <c r="J32" s="73"/>
      <c r="K32" s="113">
        <f t="shared" ca="1" si="10"/>
        <v>0</v>
      </c>
      <c r="L32" s="73"/>
      <c r="M32" s="113">
        <f t="shared" ca="1" si="11"/>
        <v>0</v>
      </c>
      <c r="N32" s="73"/>
      <c r="O32" s="74">
        <f t="shared" ca="1" si="12"/>
        <v>0</v>
      </c>
      <c r="P32" s="73"/>
      <c r="Q32" s="113">
        <f t="shared" ca="1" si="2"/>
        <v>0</v>
      </c>
      <c r="R32" s="73"/>
      <c r="S32" s="113">
        <f t="shared" ca="1" si="3"/>
        <v>0</v>
      </c>
      <c r="T32" s="101"/>
      <c r="U32" s="74">
        <f t="shared" ca="1" si="4"/>
        <v>0</v>
      </c>
      <c r="V32" s="73"/>
      <c r="W32" s="113">
        <f t="shared" ca="1" si="13"/>
        <v>0</v>
      </c>
      <c r="X32" s="101"/>
      <c r="Y32" s="113">
        <f t="shared" ca="1" si="14"/>
        <v>0</v>
      </c>
      <c r="Z32" s="73"/>
      <c r="AA32" s="74">
        <f t="shared" ca="1" si="5"/>
        <v>0</v>
      </c>
      <c r="AB32" s="73"/>
      <c r="AC32" s="74">
        <f t="shared" ca="1" si="6"/>
        <v>0</v>
      </c>
      <c r="AD32" s="73"/>
      <c r="AE32" s="74">
        <f t="shared" ca="1" si="7"/>
        <v>0</v>
      </c>
      <c r="AF32" s="73"/>
      <c r="AG32" s="74">
        <f t="shared" ca="1" si="15"/>
        <v>0</v>
      </c>
      <c r="AH32" s="82">
        <f t="shared" ca="1" si="8"/>
        <v>0</v>
      </c>
      <c r="AI32" s="74"/>
      <c r="AJ32" s="139">
        <f t="shared" ca="1" si="16"/>
        <v>0</v>
      </c>
    </row>
    <row r="33" spans="1:36" ht="15" customHeight="1" x14ac:dyDescent="0.2">
      <c r="A33" s="84" t="s">
        <v>205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D</v>
      </c>
      <c r="D33" s="19">
        <f t="shared" ca="1" si="0"/>
        <v>100</v>
      </c>
      <c r="E33" s="20">
        <f t="shared" si="9"/>
        <v>0</v>
      </c>
      <c r="F33" s="73"/>
      <c r="G33" s="74">
        <f t="shared" ca="1" si="17"/>
        <v>0</v>
      </c>
      <c r="H33" s="73"/>
      <c r="I33" s="74">
        <f t="shared" ca="1" si="1"/>
        <v>0</v>
      </c>
      <c r="J33" s="73"/>
      <c r="K33" s="113">
        <f t="shared" ca="1" si="10"/>
        <v>0</v>
      </c>
      <c r="L33" s="73"/>
      <c r="M33" s="113">
        <f t="shared" ca="1" si="11"/>
        <v>0</v>
      </c>
      <c r="N33" s="73"/>
      <c r="O33" s="74">
        <f t="shared" ca="1" si="12"/>
        <v>0</v>
      </c>
      <c r="P33" s="73"/>
      <c r="Q33" s="113">
        <f t="shared" ca="1" si="2"/>
        <v>0</v>
      </c>
      <c r="R33" s="73"/>
      <c r="S33" s="113">
        <f t="shared" ca="1" si="3"/>
        <v>0</v>
      </c>
      <c r="T33" s="101"/>
      <c r="U33" s="74">
        <f t="shared" ca="1" si="4"/>
        <v>0</v>
      </c>
      <c r="V33" s="73"/>
      <c r="W33" s="113">
        <f t="shared" ca="1" si="13"/>
        <v>0</v>
      </c>
      <c r="X33" s="101"/>
      <c r="Y33" s="113">
        <f t="shared" ca="1" si="14"/>
        <v>0</v>
      </c>
      <c r="Z33" s="73"/>
      <c r="AA33" s="74">
        <f t="shared" ca="1" si="5"/>
        <v>0</v>
      </c>
      <c r="AB33" s="73"/>
      <c r="AC33" s="74">
        <f t="shared" ca="1" si="6"/>
        <v>0</v>
      </c>
      <c r="AD33" s="73"/>
      <c r="AE33" s="74">
        <f t="shared" ca="1" si="7"/>
        <v>0</v>
      </c>
      <c r="AF33" s="73"/>
      <c r="AG33" s="74">
        <f t="shared" ca="1" si="15"/>
        <v>0</v>
      </c>
      <c r="AH33" s="82">
        <f t="shared" ca="1" si="8"/>
        <v>0</v>
      </c>
      <c r="AI33" s="74"/>
      <c r="AJ33" s="139">
        <f t="shared" ca="1" si="16"/>
        <v>0</v>
      </c>
    </row>
    <row r="34" spans="1:36" ht="15" customHeight="1" x14ac:dyDescent="0.2">
      <c r="A34" s="84" t="s">
        <v>208</v>
      </c>
      <c r="B34" t="s">
        <v>65</v>
      </c>
      <c r="C34" s="4" t="s">
        <v>6</v>
      </c>
      <c r="D34" s="19">
        <f t="shared" si="0"/>
        <v>100</v>
      </c>
      <c r="E34" s="20">
        <f t="shared" si="9"/>
        <v>3.25</v>
      </c>
      <c r="F34" s="73"/>
      <c r="G34" s="74">
        <f t="shared" si="17"/>
        <v>0</v>
      </c>
      <c r="H34" s="73"/>
      <c r="I34" s="74">
        <f t="shared" si="1"/>
        <v>0</v>
      </c>
      <c r="J34" s="73"/>
      <c r="K34" s="113">
        <f t="shared" si="10"/>
        <v>0</v>
      </c>
      <c r="L34" s="73"/>
      <c r="M34" s="113">
        <f t="shared" si="11"/>
        <v>0</v>
      </c>
      <c r="N34" s="73"/>
      <c r="O34" s="74">
        <f t="shared" si="12"/>
        <v>0</v>
      </c>
      <c r="P34" s="73"/>
      <c r="Q34" s="113">
        <f t="shared" si="2"/>
        <v>0</v>
      </c>
      <c r="R34" s="73">
        <v>3.25</v>
      </c>
      <c r="S34" s="113">
        <f t="shared" si="3"/>
        <v>325</v>
      </c>
      <c r="T34" s="101"/>
      <c r="U34" s="74">
        <f t="shared" si="4"/>
        <v>0</v>
      </c>
      <c r="V34" s="73"/>
      <c r="W34" s="113">
        <f t="shared" si="13"/>
        <v>0</v>
      </c>
      <c r="X34" s="101"/>
      <c r="Y34" s="113">
        <f t="shared" si="14"/>
        <v>0</v>
      </c>
      <c r="Z34" s="73"/>
      <c r="AA34" s="74">
        <f t="shared" si="5"/>
        <v>0</v>
      </c>
      <c r="AB34" s="73"/>
      <c r="AC34" s="74">
        <f t="shared" si="6"/>
        <v>0</v>
      </c>
      <c r="AD34" s="73"/>
      <c r="AE34" s="74">
        <f t="shared" si="7"/>
        <v>0</v>
      </c>
      <c r="AF34" s="73"/>
      <c r="AG34" s="74">
        <f t="shared" si="15"/>
        <v>0</v>
      </c>
      <c r="AH34" s="82">
        <f t="shared" si="8"/>
        <v>325</v>
      </c>
      <c r="AI34" s="74"/>
      <c r="AJ34" s="139">
        <f t="shared" si="16"/>
        <v>325</v>
      </c>
    </row>
    <row r="35" spans="1:36" ht="15" customHeight="1" x14ac:dyDescent="0.2">
      <c r="A35" s="84" t="s">
        <v>148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D</v>
      </c>
      <c r="D35" s="19">
        <f t="shared" ca="1" si="0"/>
        <v>100</v>
      </c>
      <c r="E35" s="20">
        <f t="shared" si="9"/>
        <v>0</v>
      </c>
      <c r="F35" s="73"/>
      <c r="G35" s="74">
        <f t="shared" ca="1" si="17"/>
        <v>0</v>
      </c>
      <c r="H35" s="73"/>
      <c r="I35" s="74">
        <f t="shared" ca="1" si="1"/>
        <v>0</v>
      </c>
      <c r="J35" s="73"/>
      <c r="K35" s="113">
        <f t="shared" ca="1" si="10"/>
        <v>0</v>
      </c>
      <c r="L35" s="73"/>
      <c r="M35" s="113">
        <f t="shared" ca="1" si="11"/>
        <v>0</v>
      </c>
      <c r="N35" s="73"/>
      <c r="O35" s="74">
        <f t="shared" ca="1" si="12"/>
        <v>0</v>
      </c>
      <c r="P35" s="73"/>
      <c r="Q35" s="113">
        <f t="shared" ca="1" si="2"/>
        <v>0</v>
      </c>
      <c r="R35" s="73"/>
      <c r="S35" s="113">
        <f t="shared" ca="1" si="3"/>
        <v>0</v>
      </c>
      <c r="T35" s="101"/>
      <c r="U35" s="74">
        <f t="shared" ca="1" si="4"/>
        <v>0</v>
      </c>
      <c r="V35" s="73"/>
      <c r="W35" s="113">
        <f t="shared" ca="1" si="13"/>
        <v>0</v>
      </c>
      <c r="X35" s="101"/>
      <c r="Y35" s="113">
        <f t="shared" ca="1" si="14"/>
        <v>0</v>
      </c>
      <c r="Z35" s="73"/>
      <c r="AA35" s="74">
        <f t="shared" ca="1" si="5"/>
        <v>0</v>
      </c>
      <c r="AB35" s="73"/>
      <c r="AC35" s="74">
        <f t="shared" ca="1" si="6"/>
        <v>0</v>
      </c>
      <c r="AD35" s="73"/>
      <c r="AE35" s="74">
        <f t="shared" ca="1" si="7"/>
        <v>0</v>
      </c>
      <c r="AF35" s="73"/>
      <c r="AG35" s="74">
        <f t="shared" ca="1" si="15"/>
        <v>0</v>
      </c>
      <c r="AH35" s="82">
        <f t="shared" ca="1" si="8"/>
        <v>0</v>
      </c>
      <c r="AI35" s="74"/>
      <c r="AJ35" s="139">
        <f t="shared" ca="1" si="16"/>
        <v>0</v>
      </c>
    </row>
    <row r="36" spans="1:36" ht="15" customHeight="1" x14ac:dyDescent="0.2">
      <c r="A36" s="84" t="s">
        <v>214</v>
      </c>
      <c r="B36" s="14" t="s">
        <v>65</v>
      </c>
      <c r="C36" s="4" t="str">
        <f ca="1">IF($A36="","",INDEX(INDIRECT("'MA-Liste'!"&amp;$C$11),MATCH($A36,'MA-Liste'!$M:$M,FALSE)))</f>
        <v>D</v>
      </c>
      <c r="D36" s="19">
        <f t="shared" ca="1" si="0"/>
        <v>100</v>
      </c>
      <c r="E36" s="20">
        <f t="shared" si="9"/>
        <v>0</v>
      </c>
      <c r="F36" s="73"/>
      <c r="G36" s="74">
        <f t="shared" ca="1" si="17"/>
        <v>0</v>
      </c>
      <c r="H36" s="73"/>
      <c r="I36" s="74">
        <f t="shared" ca="1" si="1"/>
        <v>0</v>
      </c>
      <c r="J36" s="73"/>
      <c r="K36" s="113">
        <f t="shared" ca="1" si="10"/>
        <v>0</v>
      </c>
      <c r="L36" s="73"/>
      <c r="M36" s="113">
        <f t="shared" ca="1" si="11"/>
        <v>0</v>
      </c>
      <c r="N36" s="73"/>
      <c r="O36" s="74">
        <f t="shared" ca="1" si="12"/>
        <v>0</v>
      </c>
      <c r="P36" s="73"/>
      <c r="Q36" s="113">
        <f t="shared" ca="1" si="2"/>
        <v>0</v>
      </c>
      <c r="R36" s="73"/>
      <c r="S36" s="113">
        <f t="shared" ca="1" si="3"/>
        <v>0</v>
      </c>
      <c r="T36" s="101"/>
      <c r="U36" s="74">
        <f t="shared" ca="1" si="4"/>
        <v>0</v>
      </c>
      <c r="V36" s="73"/>
      <c r="W36" s="113">
        <f t="shared" ca="1" si="13"/>
        <v>0</v>
      </c>
      <c r="X36" s="101"/>
      <c r="Y36" s="113">
        <f t="shared" ca="1" si="14"/>
        <v>0</v>
      </c>
      <c r="Z36" s="73"/>
      <c r="AA36" s="74">
        <f t="shared" ca="1" si="5"/>
        <v>0</v>
      </c>
      <c r="AB36" s="73"/>
      <c r="AC36" s="74">
        <f t="shared" ca="1" si="6"/>
        <v>0</v>
      </c>
      <c r="AD36" s="73"/>
      <c r="AE36" s="74">
        <f t="shared" ca="1" si="7"/>
        <v>0</v>
      </c>
      <c r="AF36" s="73"/>
      <c r="AG36" s="74">
        <f t="shared" ca="1" si="15"/>
        <v>0</v>
      </c>
      <c r="AH36" s="82">
        <f t="shared" ca="1" si="8"/>
        <v>0</v>
      </c>
      <c r="AI36" s="74"/>
      <c r="AJ36" s="139">
        <f t="shared" ca="1" si="16"/>
        <v>0</v>
      </c>
    </row>
    <row r="37" spans="1:36" ht="15" customHeight="1" x14ac:dyDescent="0.2">
      <c r="A37" s="84" t="s">
        <v>183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F</v>
      </c>
      <c r="D37" s="19">
        <f t="shared" ca="1" si="0"/>
        <v>60</v>
      </c>
      <c r="E37" s="20">
        <f t="shared" si="9"/>
        <v>0</v>
      </c>
      <c r="F37" s="73"/>
      <c r="G37" s="74">
        <f t="shared" ca="1" si="17"/>
        <v>0</v>
      </c>
      <c r="H37" s="73"/>
      <c r="I37" s="74">
        <f t="shared" ca="1" si="1"/>
        <v>0</v>
      </c>
      <c r="J37" s="73"/>
      <c r="K37" s="113">
        <f t="shared" ca="1" si="10"/>
        <v>0</v>
      </c>
      <c r="L37" s="73"/>
      <c r="M37" s="113">
        <f t="shared" ca="1" si="11"/>
        <v>0</v>
      </c>
      <c r="N37" s="73"/>
      <c r="O37" s="74">
        <f t="shared" ca="1" si="12"/>
        <v>0</v>
      </c>
      <c r="P37" s="73"/>
      <c r="Q37" s="113">
        <f t="shared" ca="1" si="2"/>
        <v>0</v>
      </c>
      <c r="R37" s="73"/>
      <c r="S37" s="113">
        <f t="shared" ca="1" si="3"/>
        <v>0</v>
      </c>
      <c r="T37" s="101"/>
      <c r="U37" s="74">
        <f t="shared" ca="1" si="4"/>
        <v>0</v>
      </c>
      <c r="V37" s="73"/>
      <c r="W37" s="113">
        <f t="shared" ca="1" si="13"/>
        <v>0</v>
      </c>
      <c r="X37" s="101"/>
      <c r="Y37" s="113">
        <f t="shared" ca="1" si="14"/>
        <v>0</v>
      </c>
      <c r="Z37" s="73"/>
      <c r="AA37" s="74">
        <f t="shared" ca="1" si="5"/>
        <v>0</v>
      </c>
      <c r="AB37" s="73"/>
      <c r="AC37" s="74">
        <f t="shared" ca="1" si="6"/>
        <v>0</v>
      </c>
      <c r="AD37" s="73"/>
      <c r="AE37" s="74">
        <f t="shared" ca="1" si="7"/>
        <v>0</v>
      </c>
      <c r="AF37" s="73"/>
      <c r="AG37" s="74">
        <f t="shared" ca="1" si="15"/>
        <v>0</v>
      </c>
      <c r="AH37" s="82">
        <f t="shared" ca="1" si="8"/>
        <v>0</v>
      </c>
      <c r="AI37" s="74"/>
      <c r="AJ37" s="139">
        <f t="shared" ca="1" si="16"/>
        <v>0</v>
      </c>
    </row>
    <row r="38" spans="1:36" ht="15" customHeight="1" x14ac:dyDescent="0.2">
      <c r="A38" s="84" t="s">
        <v>184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B</v>
      </c>
      <c r="D38" s="19">
        <f t="shared" ca="1" si="0"/>
        <v>140</v>
      </c>
      <c r="E38" s="20">
        <f t="shared" si="9"/>
        <v>0</v>
      </c>
      <c r="F38" s="73"/>
      <c r="G38" s="74">
        <f t="shared" ca="1" si="17"/>
        <v>0</v>
      </c>
      <c r="H38" s="73"/>
      <c r="I38" s="74">
        <f t="shared" ca="1" si="1"/>
        <v>0</v>
      </c>
      <c r="J38" s="73"/>
      <c r="K38" s="113">
        <f t="shared" ca="1" si="10"/>
        <v>0</v>
      </c>
      <c r="L38" s="73"/>
      <c r="M38" s="113">
        <f t="shared" ca="1" si="11"/>
        <v>0</v>
      </c>
      <c r="N38" s="73"/>
      <c r="O38" s="74">
        <f t="shared" ca="1" si="12"/>
        <v>0</v>
      </c>
      <c r="P38" s="73"/>
      <c r="Q38" s="113">
        <f t="shared" ca="1" si="2"/>
        <v>0</v>
      </c>
      <c r="R38" s="73"/>
      <c r="S38" s="113">
        <f t="shared" ca="1" si="3"/>
        <v>0</v>
      </c>
      <c r="T38" s="101"/>
      <c r="U38" s="74">
        <f t="shared" ca="1" si="4"/>
        <v>0</v>
      </c>
      <c r="V38" s="73"/>
      <c r="W38" s="113">
        <f t="shared" ca="1" si="13"/>
        <v>0</v>
      </c>
      <c r="X38" s="101"/>
      <c r="Y38" s="113">
        <f t="shared" ca="1" si="14"/>
        <v>0</v>
      </c>
      <c r="Z38" s="73"/>
      <c r="AA38" s="74">
        <f t="shared" ca="1" si="5"/>
        <v>0</v>
      </c>
      <c r="AB38" s="73"/>
      <c r="AC38" s="74">
        <f t="shared" ca="1" si="6"/>
        <v>0</v>
      </c>
      <c r="AD38" s="73"/>
      <c r="AE38" s="74">
        <f t="shared" ca="1" si="7"/>
        <v>0</v>
      </c>
      <c r="AF38" s="73"/>
      <c r="AG38" s="74">
        <f t="shared" ca="1" si="15"/>
        <v>0</v>
      </c>
      <c r="AH38" s="82">
        <f t="shared" ca="1" si="8"/>
        <v>0</v>
      </c>
      <c r="AI38" s="74"/>
      <c r="AJ38" s="139">
        <f t="shared" ca="1" si="16"/>
        <v>0</v>
      </c>
    </row>
    <row r="39" spans="1:36" ht="15" customHeight="1" x14ac:dyDescent="0.2">
      <c r="A39" s="84" t="s">
        <v>211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D</v>
      </c>
      <c r="D39" s="19">
        <f t="shared" ca="1" si="0"/>
        <v>100</v>
      </c>
      <c r="E39" s="20">
        <f t="shared" si="9"/>
        <v>0</v>
      </c>
      <c r="F39" s="73"/>
      <c r="G39" s="74">
        <f t="shared" ca="1" si="17"/>
        <v>0</v>
      </c>
      <c r="H39" s="73"/>
      <c r="I39" s="74">
        <f t="shared" ca="1" si="1"/>
        <v>0</v>
      </c>
      <c r="J39" s="73"/>
      <c r="K39" s="113">
        <f t="shared" ca="1" si="10"/>
        <v>0</v>
      </c>
      <c r="L39" s="73"/>
      <c r="M39" s="113">
        <f t="shared" ca="1" si="11"/>
        <v>0</v>
      </c>
      <c r="N39" s="73"/>
      <c r="O39" s="74">
        <f t="shared" ca="1" si="12"/>
        <v>0</v>
      </c>
      <c r="P39" s="73"/>
      <c r="Q39" s="113">
        <f t="shared" ca="1" si="2"/>
        <v>0</v>
      </c>
      <c r="R39" s="73"/>
      <c r="S39" s="113">
        <f t="shared" ca="1" si="3"/>
        <v>0</v>
      </c>
      <c r="T39" s="101"/>
      <c r="U39" s="74">
        <f t="shared" ca="1" si="4"/>
        <v>0</v>
      </c>
      <c r="V39" s="73"/>
      <c r="W39" s="113">
        <f t="shared" ca="1" si="13"/>
        <v>0</v>
      </c>
      <c r="X39" s="101"/>
      <c r="Y39" s="113">
        <f t="shared" ca="1" si="14"/>
        <v>0</v>
      </c>
      <c r="Z39" s="73"/>
      <c r="AA39" s="74">
        <f t="shared" ca="1" si="5"/>
        <v>0</v>
      </c>
      <c r="AB39" s="73"/>
      <c r="AC39" s="74">
        <f t="shared" ca="1" si="6"/>
        <v>0</v>
      </c>
      <c r="AD39" s="73"/>
      <c r="AE39" s="74">
        <f t="shared" ca="1" si="7"/>
        <v>0</v>
      </c>
      <c r="AF39" s="73"/>
      <c r="AG39" s="74">
        <f t="shared" ca="1" si="15"/>
        <v>0</v>
      </c>
      <c r="AH39" s="82">
        <f t="shared" ca="1" si="8"/>
        <v>0</v>
      </c>
      <c r="AI39" s="74"/>
      <c r="AJ39" s="139">
        <f t="shared" ca="1" si="16"/>
        <v>0</v>
      </c>
    </row>
    <row r="40" spans="1:36" ht="15" customHeight="1" x14ac:dyDescent="0.2">
      <c r="A40" s="84" t="s">
        <v>237</v>
      </c>
      <c r="B40" t="s">
        <v>65</v>
      </c>
      <c r="C40" s="4" t="s">
        <v>7</v>
      </c>
      <c r="D40" s="19">
        <f t="shared" si="0"/>
        <v>75</v>
      </c>
      <c r="E40" s="20">
        <f t="shared" si="9"/>
        <v>0</v>
      </c>
      <c r="F40" s="73"/>
      <c r="G40" s="74">
        <f t="shared" si="17"/>
        <v>0</v>
      </c>
      <c r="H40" s="73"/>
      <c r="I40" s="74">
        <f t="shared" si="1"/>
        <v>0</v>
      </c>
      <c r="J40" s="73"/>
      <c r="K40" s="113">
        <f t="shared" si="10"/>
        <v>0</v>
      </c>
      <c r="L40" s="73"/>
      <c r="M40" s="113">
        <f t="shared" si="11"/>
        <v>0</v>
      </c>
      <c r="N40" s="73"/>
      <c r="O40" s="74">
        <f t="shared" si="12"/>
        <v>0</v>
      </c>
      <c r="P40" s="73"/>
      <c r="Q40" s="113">
        <f t="shared" si="2"/>
        <v>0</v>
      </c>
      <c r="R40" s="73"/>
      <c r="S40" s="113">
        <f t="shared" si="3"/>
        <v>0</v>
      </c>
      <c r="T40" s="101"/>
      <c r="U40" s="74">
        <f t="shared" si="4"/>
        <v>0</v>
      </c>
      <c r="V40" s="73"/>
      <c r="W40" s="113">
        <f t="shared" si="13"/>
        <v>0</v>
      </c>
      <c r="X40" s="101"/>
      <c r="Y40" s="113">
        <f t="shared" si="14"/>
        <v>0</v>
      </c>
      <c r="Z40" s="73"/>
      <c r="AA40" s="74">
        <f t="shared" si="5"/>
        <v>0</v>
      </c>
      <c r="AB40" s="73"/>
      <c r="AC40" s="74">
        <f t="shared" si="6"/>
        <v>0</v>
      </c>
      <c r="AD40" s="73"/>
      <c r="AE40" s="74">
        <f t="shared" si="7"/>
        <v>0</v>
      </c>
      <c r="AF40" s="73"/>
      <c r="AG40" s="74">
        <f t="shared" si="15"/>
        <v>0</v>
      </c>
      <c r="AH40" s="82">
        <f t="shared" si="8"/>
        <v>0</v>
      </c>
      <c r="AI40" s="74"/>
      <c r="AJ40" s="139">
        <f t="shared" si="16"/>
        <v>0</v>
      </c>
    </row>
    <row r="41" spans="1:36" ht="15" customHeight="1" x14ac:dyDescent="0.2">
      <c r="A41" s="84" t="s">
        <v>212</v>
      </c>
      <c r="B41" t="s">
        <v>65</v>
      </c>
      <c r="C41" s="4" t="s">
        <v>5</v>
      </c>
      <c r="D41" s="19">
        <v>118</v>
      </c>
      <c r="E41" s="20">
        <f t="shared" si="9"/>
        <v>0</v>
      </c>
      <c r="F41" s="73"/>
      <c r="G41" s="74">
        <f t="shared" si="17"/>
        <v>0</v>
      </c>
      <c r="H41" s="73"/>
      <c r="I41" s="74">
        <f t="shared" si="1"/>
        <v>0</v>
      </c>
      <c r="J41" s="73"/>
      <c r="K41" s="113">
        <f t="shared" si="10"/>
        <v>0</v>
      </c>
      <c r="L41" s="73"/>
      <c r="M41" s="113">
        <f t="shared" si="11"/>
        <v>0</v>
      </c>
      <c r="N41" s="73"/>
      <c r="O41" s="74">
        <f t="shared" si="12"/>
        <v>0</v>
      </c>
      <c r="P41" s="73"/>
      <c r="Q41" s="113">
        <f t="shared" si="2"/>
        <v>0</v>
      </c>
      <c r="R41" s="73"/>
      <c r="S41" s="113">
        <f t="shared" si="3"/>
        <v>0</v>
      </c>
      <c r="T41" s="101"/>
      <c r="U41" s="74">
        <f t="shared" si="4"/>
        <v>0</v>
      </c>
      <c r="V41" s="73"/>
      <c r="W41" s="113">
        <f t="shared" si="13"/>
        <v>0</v>
      </c>
      <c r="X41" s="101"/>
      <c r="Y41" s="113">
        <f t="shared" si="14"/>
        <v>0</v>
      </c>
      <c r="Z41" s="73"/>
      <c r="AA41" s="74">
        <v>0</v>
      </c>
      <c r="AB41" s="73"/>
      <c r="AC41" s="74">
        <v>0</v>
      </c>
      <c r="AD41" s="73"/>
      <c r="AE41" s="74">
        <f t="shared" si="7"/>
        <v>0</v>
      </c>
      <c r="AF41" s="73"/>
      <c r="AG41" s="74">
        <f t="shared" si="15"/>
        <v>0</v>
      </c>
      <c r="AH41" s="82">
        <f t="shared" si="8"/>
        <v>0</v>
      </c>
      <c r="AI41" s="74"/>
      <c r="AJ41" s="139">
        <f t="shared" si="16"/>
        <v>0</v>
      </c>
    </row>
    <row r="42" spans="1:36" ht="15.75" customHeight="1" x14ac:dyDescent="0.2">
      <c r="A42" s="90" t="s">
        <v>187</v>
      </c>
      <c r="B42" t="str">
        <f>IF($A42="","",INDEX('MA-Liste'!$D:$D,MATCH($A42,'MA-Liste'!$M:$M,FALSE)))</f>
        <v>AeBo</v>
      </c>
      <c r="C42" s="4" t="str">
        <f ca="1">IF($A42="","",INDEX(INDIRECT("'MA-Liste'!"&amp;$C$11),MATCH($A42,'MA-Liste'!$M:$M,FALSE)))</f>
        <v>D</v>
      </c>
      <c r="D42" s="19">
        <f t="shared" ca="1" si="0"/>
        <v>100</v>
      </c>
      <c r="E42" s="20">
        <f t="shared" si="9"/>
        <v>0</v>
      </c>
      <c r="F42" s="73"/>
      <c r="G42" s="74">
        <f t="shared" ca="1" si="17"/>
        <v>0</v>
      </c>
      <c r="H42" s="73"/>
      <c r="I42" s="74">
        <f t="shared" ca="1" si="1"/>
        <v>0</v>
      </c>
      <c r="J42" s="73"/>
      <c r="K42" s="113">
        <f t="shared" ca="1" si="10"/>
        <v>0</v>
      </c>
      <c r="L42" s="73"/>
      <c r="M42" s="113">
        <f t="shared" ca="1" si="11"/>
        <v>0</v>
      </c>
      <c r="N42" s="73"/>
      <c r="O42" s="74">
        <f t="shared" ca="1" si="12"/>
        <v>0</v>
      </c>
      <c r="P42" s="73"/>
      <c r="Q42" s="113">
        <f t="shared" ca="1" si="2"/>
        <v>0</v>
      </c>
      <c r="R42" s="73"/>
      <c r="S42" s="113">
        <f t="shared" ca="1" si="3"/>
        <v>0</v>
      </c>
      <c r="T42" s="101"/>
      <c r="U42" s="74">
        <f t="shared" ca="1" si="4"/>
        <v>0</v>
      </c>
      <c r="V42" s="73"/>
      <c r="W42" s="113">
        <f t="shared" ca="1" si="13"/>
        <v>0</v>
      </c>
      <c r="X42" s="101"/>
      <c r="Y42" s="113">
        <f t="shared" ca="1" si="14"/>
        <v>0</v>
      </c>
      <c r="Z42" s="73"/>
      <c r="AA42" s="74">
        <f t="shared" ref="AA42:AA49" ca="1" si="18">IF(D42="",0,D42*Z42)</f>
        <v>0</v>
      </c>
      <c r="AB42" s="73"/>
      <c r="AC42" s="74">
        <f t="shared" ref="AC42:AC49" ca="1" si="19">IF(D42="",0,D42*AB42)</f>
        <v>0</v>
      </c>
      <c r="AD42" s="73"/>
      <c r="AE42" s="74">
        <f t="shared" ca="1" si="7"/>
        <v>0</v>
      </c>
      <c r="AF42" s="73"/>
      <c r="AG42" s="74">
        <f t="shared" ca="1" si="15"/>
        <v>0</v>
      </c>
      <c r="AH42" s="82">
        <f t="shared" ca="1" si="8"/>
        <v>0</v>
      </c>
      <c r="AI42" s="74"/>
      <c r="AJ42" s="139">
        <f t="shared" ca="1" si="16"/>
        <v>0</v>
      </c>
    </row>
    <row r="43" spans="1:36" ht="15.75" customHeight="1" x14ac:dyDescent="0.2">
      <c r="A43" s="90" t="s">
        <v>144</v>
      </c>
      <c r="B43" t="s">
        <v>65</v>
      </c>
      <c r="C43" s="4" t="s">
        <v>6</v>
      </c>
      <c r="D43" s="19">
        <v>100</v>
      </c>
      <c r="E43" s="20">
        <f t="shared" si="9"/>
        <v>0</v>
      </c>
      <c r="F43" s="73"/>
      <c r="G43" s="74">
        <f t="shared" si="17"/>
        <v>0</v>
      </c>
      <c r="H43" s="73"/>
      <c r="I43" s="74">
        <f t="shared" si="1"/>
        <v>0</v>
      </c>
      <c r="J43" s="73"/>
      <c r="K43" s="113">
        <f t="shared" si="10"/>
        <v>0</v>
      </c>
      <c r="L43" s="73"/>
      <c r="M43" s="113">
        <f t="shared" si="11"/>
        <v>0</v>
      </c>
      <c r="N43" s="73"/>
      <c r="O43" s="74">
        <f t="shared" si="12"/>
        <v>0</v>
      </c>
      <c r="P43" s="73"/>
      <c r="Q43" s="113">
        <f t="shared" si="2"/>
        <v>0</v>
      </c>
      <c r="R43" s="73"/>
      <c r="S43" s="113">
        <f t="shared" si="3"/>
        <v>0</v>
      </c>
      <c r="T43" s="101"/>
      <c r="U43" s="74">
        <f t="shared" si="4"/>
        <v>0</v>
      </c>
      <c r="V43" s="73"/>
      <c r="W43" s="113">
        <f t="shared" si="13"/>
        <v>0</v>
      </c>
      <c r="X43" s="101"/>
      <c r="Y43" s="113">
        <f t="shared" si="14"/>
        <v>0</v>
      </c>
      <c r="Z43" s="73"/>
      <c r="AA43" s="74">
        <f t="shared" si="18"/>
        <v>0</v>
      </c>
      <c r="AB43" s="73"/>
      <c r="AC43" s="74">
        <f t="shared" si="19"/>
        <v>0</v>
      </c>
      <c r="AD43" s="73"/>
      <c r="AE43" s="74">
        <f t="shared" si="7"/>
        <v>0</v>
      </c>
      <c r="AF43" s="73"/>
      <c r="AG43" s="74">
        <f t="shared" si="15"/>
        <v>0</v>
      </c>
      <c r="AH43" s="82">
        <f t="shared" si="8"/>
        <v>0</v>
      </c>
      <c r="AI43" s="74"/>
      <c r="AJ43" s="139">
        <f t="shared" si="16"/>
        <v>0</v>
      </c>
    </row>
    <row r="44" spans="1:36" ht="15" customHeight="1" x14ac:dyDescent="0.2">
      <c r="A44" s="84" t="s">
        <v>188</v>
      </c>
      <c r="B44" t="str">
        <f>IF($A44="","",INDEX('MA-Liste'!$D:$D,MATCH($A44,'MA-Liste'!$M:$M,FALSE)))</f>
        <v>AeBo</v>
      </c>
      <c r="C44" s="4" t="str">
        <f ca="1">IF($A44="","",INDEX(INDIRECT("'MA-Liste'!"&amp;$C$11),MATCH($A44,'MA-Liste'!$M:$M,FALSE)))</f>
        <v>C</v>
      </c>
      <c r="D44" s="19">
        <f t="shared" ca="1" si="0"/>
        <v>118</v>
      </c>
      <c r="E44" s="20">
        <f t="shared" si="9"/>
        <v>0</v>
      </c>
      <c r="F44" s="73"/>
      <c r="G44" s="74">
        <f t="shared" ca="1" si="17"/>
        <v>0</v>
      </c>
      <c r="H44" s="73"/>
      <c r="I44" s="74">
        <f t="shared" ca="1" si="1"/>
        <v>0</v>
      </c>
      <c r="J44" s="73"/>
      <c r="K44" s="113">
        <f t="shared" ca="1" si="10"/>
        <v>0</v>
      </c>
      <c r="L44" s="73"/>
      <c r="M44" s="113">
        <f t="shared" ca="1" si="11"/>
        <v>0</v>
      </c>
      <c r="N44" s="73"/>
      <c r="O44" s="74">
        <f t="shared" ca="1" si="12"/>
        <v>0</v>
      </c>
      <c r="P44" s="73"/>
      <c r="Q44" s="113">
        <f t="shared" ca="1" si="2"/>
        <v>0</v>
      </c>
      <c r="R44" s="73"/>
      <c r="S44" s="113">
        <f t="shared" ca="1" si="3"/>
        <v>0</v>
      </c>
      <c r="T44" s="101"/>
      <c r="U44" s="74">
        <f t="shared" ca="1" si="4"/>
        <v>0</v>
      </c>
      <c r="V44" s="73"/>
      <c r="W44" s="113">
        <f t="shared" ca="1" si="13"/>
        <v>0</v>
      </c>
      <c r="X44" s="101"/>
      <c r="Y44" s="113">
        <f t="shared" ca="1" si="14"/>
        <v>0</v>
      </c>
      <c r="Z44" s="73"/>
      <c r="AA44" s="74">
        <f t="shared" ca="1" si="18"/>
        <v>0</v>
      </c>
      <c r="AB44" s="73"/>
      <c r="AC44" s="74">
        <f t="shared" ca="1" si="19"/>
        <v>0</v>
      </c>
      <c r="AD44" s="73"/>
      <c r="AE44" s="74">
        <f t="shared" ca="1" si="7"/>
        <v>0</v>
      </c>
      <c r="AF44" s="73"/>
      <c r="AG44" s="74">
        <f t="shared" ca="1" si="15"/>
        <v>0</v>
      </c>
      <c r="AH44" s="82">
        <f t="shared" ca="1" si="8"/>
        <v>0</v>
      </c>
      <c r="AI44" s="74"/>
      <c r="AJ44" s="139">
        <f t="shared" ca="1" si="16"/>
        <v>0</v>
      </c>
    </row>
    <row r="45" spans="1:36" ht="15" customHeight="1" x14ac:dyDescent="0.2">
      <c r="A45" s="84" t="s">
        <v>213</v>
      </c>
      <c r="B45" t="s">
        <v>65</v>
      </c>
      <c r="C45" s="4" t="s">
        <v>7</v>
      </c>
      <c r="D45" s="19">
        <v>75</v>
      </c>
      <c r="E45" s="20">
        <f t="shared" si="9"/>
        <v>0</v>
      </c>
      <c r="F45" s="73"/>
      <c r="G45" s="74">
        <f t="shared" si="17"/>
        <v>0</v>
      </c>
      <c r="H45" s="73"/>
      <c r="I45" s="74">
        <f t="shared" si="1"/>
        <v>0</v>
      </c>
      <c r="J45" s="73"/>
      <c r="K45" s="113">
        <f t="shared" si="10"/>
        <v>0</v>
      </c>
      <c r="L45" s="73"/>
      <c r="M45" s="113">
        <f t="shared" si="11"/>
        <v>0</v>
      </c>
      <c r="N45" s="73"/>
      <c r="O45" s="74">
        <f t="shared" si="12"/>
        <v>0</v>
      </c>
      <c r="P45" s="73"/>
      <c r="Q45" s="113">
        <f t="shared" ref="Q45:Q76" si="20">IF($D45="",0,$D45*P45)</f>
        <v>0</v>
      </c>
      <c r="R45" s="73"/>
      <c r="S45" s="113">
        <f t="shared" si="3"/>
        <v>0</v>
      </c>
      <c r="T45" s="101"/>
      <c r="U45" s="74">
        <f t="shared" ref="U45:U76" si="21">IF($D45="",0,$D45*T45)</f>
        <v>0</v>
      </c>
      <c r="V45" s="73"/>
      <c r="W45" s="113">
        <f t="shared" si="13"/>
        <v>0</v>
      </c>
      <c r="X45" s="101"/>
      <c r="Y45" s="113">
        <f t="shared" si="14"/>
        <v>0</v>
      </c>
      <c r="Z45" s="73"/>
      <c r="AA45" s="74">
        <f t="shared" si="18"/>
        <v>0</v>
      </c>
      <c r="AB45" s="73"/>
      <c r="AC45" s="74">
        <f t="shared" si="19"/>
        <v>0</v>
      </c>
      <c r="AD45" s="73"/>
      <c r="AE45" s="74">
        <f t="shared" si="7"/>
        <v>0</v>
      </c>
      <c r="AF45" s="73"/>
      <c r="AG45" s="74">
        <f t="shared" si="15"/>
        <v>0</v>
      </c>
      <c r="AH45" s="82">
        <f t="shared" si="8"/>
        <v>0</v>
      </c>
      <c r="AI45" s="74"/>
      <c r="AJ45" s="139">
        <f t="shared" si="16"/>
        <v>0</v>
      </c>
    </row>
    <row r="46" spans="1:36" ht="15" customHeight="1" x14ac:dyDescent="0.2">
      <c r="A46" s="84" t="s">
        <v>216</v>
      </c>
      <c r="B46" t="s">
        <v>65</v>
      </c>
      <c r="C46" s="18" t="s">
        <v>6</v>
      </c>
      <c r="D46" s="19">
        <v>100</v>
      </c>
      <c r="E46" s="20">
        <f t="shared" si="9"/>
        <v>0</v>
      </c>
      <c r="F46" s="73"/>
      <c r="G46" s="74">
        <f t="shared" si="17"/>
        <v>0</v>
      </c>
      <c r="H46" s="73"/>
      <c r="I46" s="74">
        <f t="shared" si="1"/>
        <v>0</v>
      </c>
      <c r="J46" s="73"/>
      <c r="K46" s="113">
        <f t="shared" si="10"/>
        <v>0</v>
      </c>
      <c r="L46" s="73"/>
      <c r="M46" s="113">
        <f t="shared" si="11"/>
        <v>0</v>
      </c>
      <c r="N46" s="73"/>
      <c r="O46" s="74">
        <f t="shared" si="12"/>
        <v>0</v>
      </c>
      <c r="P46" s="73"/>
      <c r="Q46" s="113">
        <f t="shared" si="20"/>
        <v>0</v>
      </c>
      <c r="R46" s="73"/>
      <c r="S46" s="113">
        <f t="shared" si="3"/>
        <v>0</v>
      </c>
      <c r="T46" s="101"/>
      <c r="U46" s="74">
        <f t="shared" si="21"/>
        <v>0</v>
      </c>
      <c r="V46" s="73"/>
      <c r="W46" s="113">
        <f t="shared" si="13"/>
        <v>0</v>
      </c>
      <c r="X46" s="101"/>
      <c r="Y46" s="113">
        <f t="shared" si="14"/>
        <v>0</v>
      </c>
      <c r="Z46" s="73"/>
      <c r="AA46" s="74">
        <f t="shared" si="18"/>
        <v>0</v>
      </c>
      <c r="AB46" s="73"/>
      <c r="AC46" s="74">
        <f t="shared" si="19"/>
        <v>0</v>
      </c>
      <c r="AD46" s="73"/>
      <c r="AE46" s="74">
        <f t="shared" si="7"/>
        <v>0</v>
      </c>
      <c r="AF46" s="73"/>
      <c r="AG46" s="74">
        <f t="shared" si="15"/>
        <v>0</v>
      </c>
      <c r="AH46" s="82">
        <f t="shared" si="8"/>
        <v>0</v>
      </c>
      <c r="AI46" s="74"/>
      <c r="AJ46" s="139">
        <f t="shared" si="16"/>
        <v>0</v>
      </c>
    </row>
    <row r="47" spans="1:36" ht="15" customHeight="1" x14ac:dyDescent="0.2">
      <c r="A47" s="84" t="s">
        <v>191</v>
      </c>
      <c r="B47" t="str">
        <f>IF($A47="","",INDEX('MA-Liste'!$D:$D,MATCH($A47,'MA-Liste'!$M:$M,FALSE)))</f>
        <v>AeBo</v>
      </c>
      <c r="C47" s="4" t="str">
        <f ca="1">IF($A47="","",INDEX(INDIRECT("'MA-Liste'!"&amp;$C$11),MATCH($A47,'MA-Liste'!$M:$M,FALSE)))</f>
        <v>B</v>
      </c>
      <c r="D47" s="19">
        <f t="shared" ca="1" si="0"/>
        <v>140</v>
      </c>
      <c r="E47" s="20">
        <f t="shared" si="9"/>
        <v>0</v>
      </c>
      <c r="F47" s="73"/>
      <c r="G47" s="74">
        <f t="shared" ca="1" si="17"/>
        <v>0</v>
      </c>
      <c r="H47" s="73"/>
      <c r="I47" s="74">
        <f t="shared" ca="1" si="1"/>
        <v>0</v>
      </c>
      <c r="J47" s="73"/>
      <c r="K47" s="113">
        <f t="shared" ca="1" si="10"/>
        <v>0</v>
      </c>
      <c r="L47" s="73"/>
      <c r="M47" s="113">
        <f t="shared" ca="1" si="11"/>
        <v>0</v>
      </c>
      <c r="N47" s="73"/>
      <c r="O47" s="74">
        <f t="shared" ca="1" si="12"/>
        <v>0</v>
      </c>
      <c r="P47" s="73"/>
      <c r="Q47" s="113">
        <f t="shared" ca="1" si="20"/>
        <v>0</v>
      </c>
      <c r="R47" s="73"/>
      <c r="S47" s="113">
        <f t="shared" ca="1" si="3"/>
        <v>0</v>
      </c>
      <c r="T47" s="101"/>
      <c r="U47" s="74">
        <f t="shared" ca="1" si="21"/>
        <v>0</v>
      </c>
      <c r="V47" s="73"/>
      <c r="W47" s="113">
        <f t="shared" ca="1" si="13"/>
        <v>0</v>
      </c>
      <c r="X47" s="101"/>
      <c r="Y47" s="113">
        <f t="shared" ca="1" si="14"/>
        <v>0</v>
      </c>
      <c r="Z47" s="73"/>
      <c r="AA47" s="74">
        <f t="shared" ca="1" si="18"/>
        <v>0</v>
      </c>
      <c r="AB47" s="73"/>
      <c r="AC47" s="74">
        <f t="shared" ca="1" si="19"/>
        <v>0</v>
      </c>
      <c r="AD47" s="73"/>
      <c r="AE47" s="74">
        <f t="shared" ca="1" si="7"/>
        <v>0</v>
      </c>
      <c r="AF47" s="73"/>
      <c r="AG47" s="74">
        <f t="shared" ca="1" si="15"/>
        <v>0</v>
      </c>
      <c r="AH47" s="82">
        <f t="shared" ca="1" si="8"/>
        <v>0</v>
      </c>
      <c r="AI47" s="74"/>
      <c r="AJ47" s="139">
        <f t="shared" ca="1" si="16"/>
        <v>0</v>
      </c>
    </row>
    <row r="48" spans="1:36" ht="15" customHeight="1" x14ac:dyDescent="0.2">
      <c r="A48" s="84" t="s">
        <v>219</v>
      </c>
      <c r="B48" s="14" t="s">
        <v>65</v>
      </c>
      <c r="C48" s="18" t="s">
        <v>6</v>
      </c>
      <c r="D48" s="19">
        <v>100</v>
      </c>
      <c r="E48" s="20">
        <f t="shared" si="9"/>
        <v>0</v>
      </c>
      <c r="F48" s="73"/>
      <c r="G48" s="74">
        <f t="shared" si="17"/>
        <v>0</v>
      </c>
      <c r="H48" s="73"/>
      <c r="I48" s="74">
        <f t="shared" si="1"/>
        <v>0</v>
      </c>
      <c r="J48" s="73"/>
      <c r="K48" s="113">
        <f t="shared" si="10"/>
        <v>0</v>
      </c>
      <c r="L48" s="73"/>
      <c r="M48" s="113">
        <f t="shared" si="11"/>
        <v>0</v>
      </c>
      <c r="N48" s="73"/>
      <c r="O48" s="74">
        <f t="shared" si="12"/>
        <v>0</v>
      </c>
      <c r="P48" s="73"/>
      <c r="Q48" s="113">
        <f t="shared" si="20"/>
        <v>0</v>
      </c>
      <c r="R48" s="73"/>
      <c r="S48" s="113">
        <f t="shared" si="3"/>
        <v>0</v>
      </c>
      <c r="T48" s="101"/>
      <c r="U48" s="74">
        <f t="shared" si="21"/>
        <v>0</v>
      </c>
      <c r="V48" s="73"/>
      <c r="W48" s="113">
        <f t="shared" si="13"/>
        <v>0</v>
      </c>
      <c r="X48" s="101"/>
      <c r="Y48" s="113">
        <f t="shared" si="14"/>
        <v>0</v>
      </c>
      <c r="Z48" s="73"/>
      <c r="AA48" s="74">
        <f t="shared" si="18"/>
        <v>0</v>
      </c>
      <c r="AB48" s="73"/>
      <c r="AC48" s="74">
        <f t="shared" si="19"/>
        <v>0</v>
      </c>
      <c r="AD48" s="73"/>
      <c r="AE48" s="74">
        <f t="shared" si="7"/>
        <v>0</v>
      </c>
      <c r="AF48" s="73"/>
      <c r="AG48" s="74">
        <f t="shared" si="15"/>
        <v>0</v>
      </c>
      <c r="AH48" s="82">
        <f t="shared" si="8"/>
        <v>0</v>
      </c>
      <c r="AI48" s="74"/>
      <c r="AJ48" s="139">
        <f t="shared" si="16"/>
        <v>0</v>
      </c>
    </row>
    <row r="49" spans="1:36" ht="15" customHeight="1" x14ac:dyDescent="0.2">
      <c r="A49" s="84" t="s">
        <v>220</v>
      </c>
      <c r="B49" s="14" t="s">
        <v>65</v>
      </c>
      <c r="C49" s="18" t="s">
        <v>8</v>
      </c>
      <c r="D49" s="19">
        <v>60</v>
      </c>
      <c r="E49" s="20">
        <f t="shared" si="9"/>
        <v>0</v>
      </c>
      <c r="F49" s="73"/>
      <c r="G49" s="74">
        <f t="shared" si="17"/>
        <v>0</v>
      </c>
      <c r="H49" s="73"/>
      <c r="I49" s="74">
        <f t="shared" si="1"/>
        <v>0</v>
      </c>
      <c r="J49" s="73"/>
      <c r="K49" s="113">
        <f t="shared" si="10"/>
        <v>0</v>
      </c>
      <c r="L49" s="73"/>
      <c r="M49" s="113">
        <f t="shared" si="11"/>
        <v>0</v>
      </c>
      <c r="N49" s="73"/>
      <c r="O49" s="74">
        <f t="shared" si="12"/>
        <v>0</v>
      </c>
      <c r="P49" s="73"/>
      <c r="Q49" s="113">
        <f t="shared" si="20"/>
        <v>0</v>
      </c>
      <c r="R49" s="73"/>
      <c r="S49" s="113">
        <f t="shared" si="3"/>
        <v>0</v>
      </c>
      <c r="T49" s="101"/>
      <c r="U49" s="74">
        <f t="shared" si="21"/>
        <v>0</v>
      </c>
      <c r="V49" s="73"/>
      <c r="W49" s="113">
        <f t="shared" si="13"/>
        <v>0</v>
      </c>
      <c r="X49" s="101"/>
      <c r="Y49" s="113">
        <f t="shared" si="14"/>
        <v>0</v>
      </c>
      <c r="Z49" s="73"/>
      <c r="AA49" s="74">
        <f t="shared" si="18"/>
        <v>0</v>
      </c>
      <c r="AB49" s="73"/>
      <c r="AC49" s="74">
        <f t="shared" si="19"/>
        <v>0</v>
      </c>
      <c r="AD49" s="73"/>
      <c r="AE49" s="74">
        <f t="shared" si="7"/>
        <v>0</v>
      </c>
      <c r="AF49" s="73"/>
      <c r="AG49" s="74">
        <f t="shared" si="15"/>
        <v>0</v>
      </c>
      <c r="AH49" s="82">
        <f t="shared" si="8"/>
        <v>0</v>
      </c>
      <c r="AI49" s="74"/>
      <c r="AJ49" s="139">
        <f t="shared" si="16"/>
        <v>0</v>
      </c>
    </row>
    <row r="50" spans="1:36" ht="15" customHeight="1" x14ac:dyDescent="0.2">
      <c r="A50" s="84" t="s">
        <v>217</v>
      </c>
      <c r="B50" s="14" t="s">
        <v>65</v>
      </c>
      <c r="C50" s="18" t="s">
        <v>9</v>
      </c>
      <c r="D50" s="19">
        <v>35</v>
      </c>
      <c r="E50" s="20">
        <f t="shared" si="9"/>
        <v>0</v>
      </c>
      <c r="F50" s="73"/>
      <c r="G50" s="74">
        <f t="shared" si="17"/>
        <v>0</v>
      </c>
      <c r="H50" s="73"/>
      <c r="I50" s="74">
        <f t="shared" si="1"/>
        <v>0</v>
      </c>
      <c r="J50" s="73"/>
      <c r="K50" s="113">
        <f t="shared" si="10"/>
        <v>0</v>
      </c>
      <c r="L50" s="73"/>
      <c r="M50" s="113">
        <f t="shared" si="11"/>
        <v>0</v>
      </c>
      <c r="N50" s="73"/>
      <c r="O50" s="74">
        <f t="shared" si="12"/>
        <v>0</v>
      </c>
      <c r="P50" s="73"/>
      <c r="Q50" s="113">
        <f t="shared" si="20"/>
        <v>0</v>
      </c>
      <c r="R50" s="73"/>
      <c r="S50" s="113">
        <f t="shared" si="3"/>
        <v>0</v>
      </c>
      <c r="T50" s="101"/>
      <c r="U50" s="74">
        <f t="shared" si="21"/>
        <v>0</v>
      </c>
      <c r="V50" s="73"/>
      <c r="W50" s="113">
        <f t="shared" si="13"/>
        <v>0</v>
      </c>
      <c r="X50" s="101"/>
      <c r="Y50" s="113">
        <f t="shared" si="14"/>
        <v>0</v>
      </c>
      <c r="Z50" s="73"/>
      <c r="AA50" s="74">
        <v>0</v>
      </c>
      <c r="AB50" s="73"/>
      <c r="AC50" s="74">
        <v>0</v>
      </c>
      <c r="AD50" s="73"/>
      <c r="AE50" s="74">
        <f t="shared" si="7"/>
        <v>0</v>
      </c>
      <c r="AF50" s="73"/>
      <c r="AG50" s="74">
        <f t="shared" si="15"/>
        <v>0</v>
      </c>
      <c r="AH50" s="82">
        <f t="shared" si="8"/>
        <v>0</v>
      </c>
      <c r="AI50" s="74"/>
      <c r="AJ50" s="139">
        <f t="shared" si="16"/>
        <v>0</v>
      </c>
    </row>
    <row r="51" spans="1:36" ht="15" customHeight="1" x14ac:dyDescent="0.2">
      <c r="A51" s="84" t="s">
        <v>194</v>
      </c>
      <c r="B51" t="str">
        <f>IF($A51="","",INDEX('MA-Liste'!$D:$D,MATCH($A51,'MA-Liste'!$M:$M,FALSE)))</f>
        <v>AeBo</v>
      </c>
      <c r="C51" s="4" t="str">
        <f ca="1">IF($A51="","",INDEX(INDIRECT("'MA-Liste'!"&amp;$C$11),MATCH($A51,'MA-Liste'!$M:$M,FALSE)))</f>
        <v>D</v>
      </c>
      <c r="D51" s="19">
        <f t="shared" ca="1" si="0"/>
        <v>100</v>
      </c>
      <c r="E51" s="20">
        <f t="shared" si="9"/>
        <v>0</v>
      </c>
      <c r="F51" s="73"/>
      <c r="G51" s="74">
        <f t="shared" ca="1" si="17"/>
        <v>0</v>
      </c>
      <c r="H51" s="73"/>
      <c r="I51" s="74">
        <f t="shared" ca="1" si="1"/>
        <v>0</v>
      </c>
      <c r="J51" s="73"/>
      <c r="K51" s="113">
        <f t="shared" ca="1" si="10"/>
        <v>0</v>
      </c>
      <c r="L51" s="73"/>
      <c r="M51" s="113">
        <f t="shared" ca="1" si="11"/>
        <v>0</v>
      </c>
      <c r="N51" s="73"/>
      <c r="O51" s="74">
        <f t="shared" ca="1" si="12"/>
        <v>0</v>
      </c>
      <c r="P51" s="73"/>
      <c r="Q51" s="113">
        <f t="shared" ca="1" si="20"/>
        <v>0</v>
      </c>
      <c r="R51" s="73"/>
      <c r="S51" s="113">
        <f t="shared" ca="1" si="3"/>
        <v>0</v>
      </c>
      <c r="T51" s="101"/>
      <c r="U51" s="74">
        <f t="shared" ca="1" si="21"/>
        <v>0</v>
      </c>
      <c r="V51" s="73"/>
      <c r="W51" s="113">
        <f t="shared" ca="1" si="13"/>
        <v>0</v>
      </c>
      <c r="X51" s="101"/>
      <c r="Y51" s="113">
        <f t="shared" ca="1" si="14"/>
        <v>0</v>
      </c>
      <c r="Z51" s="73"/>
      <c r="AA51" s="74">
        <v>0</v>
      </c>
      <c r="AB51" s="73"/>
      <c r="AC51" s="74">
        <f t="shared" ref="AC51:AC87" ca="1" si="22">IF(D51="",0,D51*AB51)</f>
        <v>0</v>
      </c>
      <c r="AD51" s="73"/>
      <c r="AE51" s="74">
        <f t="shared" ca="1" si="7"/>
        <v>0</v>
      </c>
      <c r="AF51" s="73"/>
      <c r="AG51" s="74">
        <f t="shared" ca="1" si="15"/>
        <v>0</v>
      </c>
      <c r="AH51" s="82">
        <f t="shared" ca="1" si="8"/>
        <v>0</v>
      </c>
      <c r="AI51" s="74"/>
      <c r="AJ51" s="139">
        <f t="shared" ca="1" si="16"/>
        <v>0</v>
      </c>
    </row>
    <row r="52" spans="1:36" ht="15" customHeight="1" x14ac:dyDescent="0.2">
      <c r="A52" s="84" t="s">
        <v>215</v>
      </c>
      <c r="B52" t="str">
        <f>IF($A52="","",INDEX('MA-Liste'!$D:$D,MATCH($A52,'MA-Liste'!$M:$M,FALSE)))</f>
        <v>AeBo</v>
      </c>
      <c r="C52" s="4" t="str">
        <f ca="1">IF($A52="","",INDEX(INDIRECT("'MA-Liste'!"&amp;$C$11),MATCH($A52,'MA-Liste'!$M:$M,FALSE)))</f>
        <v>D</v>
      </c>
      <c r="D52" s="19">
        <f t="shared" ca="1" si="0"/>
        <v>100</v>
      </c>
      <c r="E52" s="20">
        <f t="shared" si="9"/>
        <v>0</v>
      </c>
      <c r="F52" s="73"/>
      <c r="G52" s="74">
        <f t="shared" ca="1" si="17"/>
        <v>0</v>
      </c>
      <c r="H52" s="73"/>
      <c r="I52" s="74">
        <f t="shared" ca="1" si="1"/>
        <v>0</v>
      </c>
      <c r="J52" s="73"/>
      <c r="K52" s="113">
        <f t="shared" ca="1" si="10"/>
        <v>0</v>
      </c>
      <c r="L52" s="73"/>
      <c r="M52" s="113">
        <f t="shared" ca="1" si="11"/>
        <v>0</v>
      </c>
      <c r="N52" s="73"/>
      <c r="O52" s="74">
        <f t="shared" ca="1" si="12"/>
        <v>0</v>
      </c>
      <c r="P52" s="73"/>
      <c r="Q52" s="113">
        <f t="shared" ca="1" si="20"/>
        <v>0</v>
      </c>
      <c r="R52" s="73"/>
      <c r="S52" s="113">
        <f t="shared" ca="1" si="3"/>
        <v>0</v>
      </c>
      <c r="T52" s="101"/>
      <c r="U52" s="74">
        <f t="shared" ca="1" si="21"/>
        <v>0</v>
      </c>
      <c r="V52" s="73"/>
      <c r="W52" s="113">
        <f t="shared" ca="1" si="13"/>
        <v>0</v>
      </c>
      <c r="X52" s="101"/>
      <c r="Y52" s="113">
        <f t="shared" ca="1" si="14"/>
        <v>0</v>
      </c>
      <c r="Z52" s="73"/>
      <c r="AA52" s="74">
        <v>0</v>
      </c>
      <c r="AB52" s="73"/>
      <c r="AC52" s="74">
        <f t="shared" ca="1" si="22"/>
        <v>0</v>
      </c>
      <c r="AD52" s="73"/>
      <c r="AE52" s="74">
        <f t="shared" ca="1" si="7"/>
        <v>0</v>
      </c>
      <c r="AF52" s="73"/>
      <c r="AG52" s="74">
        <f t="shared" ca="1" si="15"/>
        <v>0</v>
      </c>
      <c r="AH52" s="82">
        <f t="shared" ca="1" si="8"/>
        <v>0</v>
      </c>
      <c r="AI52" s="74"/>
      <c r="AJ52" s="139">
        <f t="shared" ca="1" si="16"/>
        <v>0</v>
      </c>
    </row>
    <row r="53" spans="1:36" ht="15" customHeight="1" x14ac:dyDescent="0.2">
      <c r="A53" s="84" t="s">
        <v>226</v>
      </c>
      <c r="B53" t="str">
        <f>IF($A53="","",INDEX('MA-Liste'!$D:$D,MATCH($A53,'MA-Liste'!$M:$M,FALSE)))</f>
        <v>AeBo</v>
      </c>
      <c r="C53" s="4" t="str">
        <f ca="1">IF($A53="","",INDEX(INDIRECT("'MA-Liste'!"&amp;$C$11),MATCH($A53,'MA-Liste'!$M:$M,FALSE)))</f>
        <v>B</v>
      </c>
      <c r="D53" s="19">
        <f t="shared" ca="1" si="0"/>
        <v>140</v>
      </c>
      <c r="E53" s="20">
        <f t="shared" si="9"/>
        <v>0</v>
      </c>
      <c r="F53" s="73"/>
      <c r="G53" s="74">
        <f t="shared" ca="1" si="17"/>
        <v>0</v>
      </c>
      <c r="H53" s="73"/>
      <c r="I53" s="74">
        <f t="shared" ca="1" si="1"/>
        <v>0</v>
      </c>
      <c r="J53" s="73"/>
      <c r="K53" s="113">
        <f t="shared" ca="1" si="10"/>
        <v>0</v>
      </c>
      <c r="L53" s="73"/>
      <c r="M53" s="113">
        <f t="shared" ca="1" si="11"/>
        <v>0</v>
      </c>
      <c r="N53" s="73"/>
      <c r="O53" s="74">
        <f t="shared" ca="1" si="12"/>
        <v>0</v>
      </c>
      <c r="P53" s="73"/>
      <c r="Q53" s="113">
        <f t="shared" ca="1" si="20"/>
        <v>0</v>
      </c>
      <c r="R53" s="73"/>
      <c r="S53" s="113">
        <f t="shared" ca="1" si="3"/>
        <v>0</v>
      </c>
      <c r="T53" s="101"/>
      <c r="U53" s="74">
        <f t="shared" ca="1" si="21"/>
        <v>0</v>
      </c>
      <c r="V53" s="73"/>
      <c r="W53" s="113">
        <f t="shared" ca="1" si="13"/>
        <v>0</v>
      </c>
      <c r="X53" s="101"/>
      <c r="Y53" s="113">
        <f t="shared" ca="1" si="14"/>
        <v>0</v>
      </c>
      <c r="Z53" s="73"/>
      <c r="AA53" s="74">
        <v>0</v>
      </c>
      <c r="AB53" s="73"/>
      <c r="AC53" s="74">
        <f t="shared" ca="1" si="22"/>
        <v>0</v>
      </c>
      <c r="AD53" s="73"/>
      <c r="AE53" s="74">
        <f t="shared" ca="1" si="7"/>
        <v>0</v>
      </c>
      <c r="AF53" s="73"/>
      <c r="AG53" s="74">
        <f t="shared" ca="1" si="15"/>
        <v>0</v>
      </c>
      <c r="AH53" s="82">
        <f t="shared" ca="1" si="8"/>
        <v>0</v>
      </c>
      <c r="AI53" s="74"/>
      <c r="AJ53" s="139">
        <f t="shared" ca="1" si="16"/>
        <v>0</v>
      </c>
    </row>
    <row r="54" spans="1:36" ht="15" customHeight="1" x14ac:dyDescent="0.2">
      <c r="A54" s="84" t="s">
        <v>163</v>
      </c>
      <c r="B54" t="str">
        <f>IF($A54="","",INDEX('MA-Liste'!$D:$D,MATCH($A54,'MA-Liste'!$M:$M,FALSE)))</f>
        <v>AeBo</v>
      </c>
      <c r="C54" s="4" t="str">
        <f ca="1">IF($A54="","",INDEX(INDIRECT("'MA-Liste'!"&amp;$C$11),MATCH($A54,'MA-Liste'!$M:$M,FALSE)))</f>
        <v>B</v>
      </c>
      <c r="D54" s="19">
        <f t="shared" ca="1" si="0"/>
        <v>140</v>
      </c>
      <c r="E54" s="20">
        <f t="shared" si="9"/>
        <v>0</v>
      </c>
      <c r="F54" s="73"/>
      <c r="G54" s="74">
        <f t="shared" ca="1" si="17"/>
        <v>0</v>
      </c>
      <c r="H54" s="73"/>
      <c r="I54" s="74">
        <f t="shared" ca="1" si="1"/>
        <v>0</v>
      </c>
      <c r="J54" s="73"/>
      <c r="K54" s="113">
        <f t="shared" ca="1" si="10"/>
        <v>0</v>
      </c>
      <c r="L54" s="73"/>
      <c r="M54" s="113">
        <f t="shared" ca="1" si="11"/>
        <v>0</v>
      </c>
      <c r="N54" s="73"/>
      <c r="O54" s="74">
        <f t="shared" ca="1" si="12"/>
        <v>0</v>
      </c>
      <c r="P54" s="73"/>
      <c r="Q54" s="113">
        <f t="shared" ca="1" si="20"/>
        <v>0</v>
      </c>
      <c r="R54" s="73"/>
      <c r="S54" s="113">
        <f t="shared" ca="1" si="3"/>
        <v>0</v>
      </c>
      <c r="T54" s="101"/>
      <c r="U54" s="74">
        <f t="shared" ca="1" si="21"/>
        <v>0</v>
      </c>
      <c r="V54" s="73"/>
      <c r="W54" s="113">
        <f t="shared" ca="1" si="13"/>
        <v>0</v>
      </c>
      <c r="X54" s="101"/>
      <c r="Y54" s="113">
        <f t="shared" ca="1" si="14"/>
        <v>0</v>
      </c>
      <c r="Z54" s="73"/>
      <c r="AA54" s="74">
        <v>0</v>
      </c>
      <c r="AB54" s="73"/>
      <c r="AC54" s="74">
        <f t="shared" ca="1" si="22"/>
        <v>0</v>
      </c>
      <c r="AD54" s="73"/>
      <c r="AE54" s="74">
        <f t="shared" ca="1" si="7"/>
        <v>0</v>
      </c>
      <c r="AF54" s="73"/>
      <c r="AG54" s="74">
        <f t="shared" ca="1" si="15"/>
        <v>0</v>
      </c>
      <c r="AH54" s="82">
        <f t="shared" ca="1" si="8"/>
        <v>0</v>
      </c>
      <c r="AI54" s="74"/>
      <c r="AJ54" s="139">
        <f t="shared" ca="1" si="16"/>
        <v>0</v>
      </c>
    </row>
    <row r="55" spans="1:36" ht="15" customHeight="1" x14ac:dyDescent="0.2">
      <c r="A55" s="84" t="s">
        <v>227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C</v>
      </c>
      <c r="D55" s="19">
        <f t="shared" ca="1" si="0"/>
        <v>118</v>
      </c>
      <c r="E55" s="20">
        <f t="shared" si="9"/>
        <v>0</v>
      </c>
      <c r="F55" s="73"/>
      <c r="G55" s="74">
        <f t="shared" ca="1" si="17"/>
        <v>0</v>
      </c>
      <c r="H55" s="73"/>
      <c r="I55" s="74">
        <f t="shared" ca="1" si="1"/>
        <v>0</v>
      </c>
      <c r="J55" s="73"/>
      <c r="K55" s="113">
        <f t="shared" ca="1" si="10"/>
        <v>0</v>
      </c>
      <c r="L55" s="73"/>
      <c r="M55" s="113">
        <f t="shared" ca="1" si="11"/>
        <v>0</v>
      </c>
      <c r="N55" s="73"/>
      <c r="O55" s="74">
        <f t="shared" ca="1" si="12"/>
        <v>0</v>
      </c>
      <c r="P55" s="73"/>
      <c r="Q55" s="113">
        <f t="shared" ca="1" si="20"/>
        <v>0</v>
      </c>
      <c r="R55" s="73"/>
      <c r="S55" s="113">
        <f t="shared" ca="1" si="3"/>
        <v>0</v>
      </c>
      <c r="T55" s="101"/>
      <c r="U55" s="74">
        <f t="shared" ca="1" si="21"/>
        <v>0</v>
      </c>
      <c r="V55" s="73"/>
      <c r="W55" s="113">
        <f t="shared" ca="1" si="13"/>
        <v>0</v>
      </c>
      <c r="X55" s="101"/>
      <c r="Y55" s="113">
        <f t="shared" ca="1" si="14"/>
        <v>0</v>
      </c>
      <c r="Z55" s="73"/>
      <c r="AA55" s="74">
        <v>0</v>
      </c>
      <c r="AB55" s="73"/>
      <c r="AC55" s="74">
        <f t="shared" ca="1" si="22"/>
        <v>0</v>
      </c>
      <c r="AD55" s="73"/>
      <c r="AE55" s="74">
        <f t="shared" ca="1" si="7"/>
        <v>0</v>
      </c>
      <c r="AF55" s="73"/>
      <c r="AG55" s="74">
        <f t="shared" ca="1" si="15"/>
        <v>0</v>
      </c>
      <c r="AH55" s="82">
        <f t="shared" ca="1" si="8"/>
        <v>0</v>
      </c>
      <c r="AI55" s="74"/>
      <c r="AJ55" s="139">
        <f t="shared" ca="1" si="16"/>
        <v>0</v>
      </c>
    </row>
    <row r="56" spans="1:36" ht="15" customHeight="1" x14ac:dyDescent="0.2">
      <c r="A56" s="84" t="s">
        <v>238</v>
      </c>
      <c r="B56" t="s">
        <v>65</v>
      </c>
      <c r="C56" s="4" t="str">
        <f ca="1">IF($A56="","",INDEX(INDIRECT("'MA-Liste'!"&amp;$C$11),MATCH($A56,'MA-Liste'!$M:$M,FALSE)))</f>
        <v>G</v>
      </c>
      <c r="D56" s="19">
        <f t="shared" ca="1" si="0"/>
        <v>35</v>
      </c>
      <c r="E56" s="20">
        <f t="shared" si="9"/>
        <v>0</v>
      </c>
      <c r="F56" s="73"/>
      <c r="G56" s="74">
        <f t="shared" ca="1" si="17"/>
        <v>0</v>
      </c>
      <c r="H56" s="73"/>
      <c r="I56" s="74">
        <f t="shared" ca="1" si="1"/>
        <v>0</v>
      </c>
      <c r="J56" s="73"/>
      <c r="K56" s="113">
        <f t="shared" ca="1" si="10"/>
        <v>0</v>
      </c>
      <c r="L56" s="73"/>
      <c r="M56" s="113">
        <f t="shared" ca="1" si="11"/>
        <v>0</v>
      </c>
      <c r="N56" s="73"/>
      <c r="O56" s="74">
        <f t="shared" ca="1" si="12"/>
        <v>0</v>
      </c>
      <c r="P56" s="73"/>
      <c r="Q56" s="113">
        <f t="shared" ca="1" si="20"/>
        <v>0</v>
      </c>
      <c r="R56" s="73"/>
      <c r="S56" s="113">
        <f t="shared" ca="1" si="3"/>
        <v>0</v>
      </c>
      <c r="T56" s="101"/>
      <c r="U56" s="74">
        <f t="shared" ca="1" si="21"/>
        <v>0</v>
      </c>
      <c r="V56" s="73"/>
      <c r="W56" s="113">
        <f t="shared" ca="1" si="13"/>
        <v>0</v>
      </c>
      <c r="X56" s="101"/>
      <c r="Y56" s="113">
        <f t="shared" ca="1" si="14"/>
        <v>0</v>
      </c>
      <c r="Z56" s="73"/>
      <c r="AA56" s="74">
        <v>0</v>
      </c>
      <c r="AB56" s="73"/>
      <c r="AC56" s="74">
        <f t="shared" ca="1" si="22"/>
        <v>0</v>
      </c>
      <c r="AD56" s="73"/>
      <c r="AE56" s="74">
        <f t="shared" ca="1" si="7"/>
        <v>0</v>
      </c>
      <c r="AF56" s="73"/>
      <c r="AG56" s="74">
        <f t="shared" ca="1" si="15"/>
        <v>0</v>
      </c>
      <c r="AH56" s="82">
        <f t="shared" ca="1" si="8"/>
        <v>0</v>
      </c>
      <c r="AI56" s="74"/>
      <c r="AJ56" s="139">
        <f t="shared" ca="1" si="16"/>
        <v>0</v>
      </c>
    </row>
    <row r="57" spans="1:36" ht="15" customHeight="1" x14ac:dyDescent="0.2">
      <c r="A57" s="84" t="s">
        <v>229</v>
      </c>
      <c r="B57" t="str">
        <f>IF($A57="","",INDEX('MA-Liste'!$D:$D,MATCH($A57,'MA-Liste'!$M:$M,FALSE)))</f>
        <v>AeBo</v>
      </c>
      <c r="C57" s="4" t="str">
        <f ca="1">IF($A57="","",INDEX(INDIRECT("'MA-Liste'!"&amp;$C$11),MATCH($A57,'MA-Liste'!$M:$M,FALSE)))</f>
        <v>G</v>
      </c>
      <c r="D57" s="19">
        <f t="shared" ca="1" si="0"/>
        <v>35</v>
      </c>
      <c r="E57" s="20">
        <f t="shared" si="9"/>
        <v>0</v>
      </c>
      <c r="F57" s="73"/>
      <c r="G57" s="74">
        <f t="shared" ca="1" si="17"/>
        <v>0</v>
      </c>
      <c r="H57" s="73"/>
      <c r="I57" s="74">
        <f t="shared" ca="1" si="1"/>
        <v>0</v>
      </c>
      <c r="J57" s="73"/>
      <c r="K57" s="113">
        <f t="shared" ca="1" si="10"/>
        <v>0</v>
      </c>
      <c r="L57" s="73"/>
      <c r="M57" s="113">
        <f t="shared" ca="1" si="11"/>
        <v>0</v>
      </c>
      <c r="N57" s="73"/>
      <c r="O57" s="74">
        <f t="shared" ca="1" si="12"/>
        <v>0</v>
      </c>
      <c r="P57" s="73"/>
      <c r="Q57" s="113">
        <f t="shared" ca="1" si="20"/>
        <v>0</v>
      </c>
      <c r="R57" s="73"/>
      <c r="S57" s="113">
        <f t="shared" ca="1" si="3"/>
        <v>0</v>
      </c>
      <c r="T57" s="101"/>
      <c r="U57" s="74">
        <f t="shared" ca="1" si="21"/>
        <v>0</v>
      </c>
      <c r="V57" s="73"/>
      <c r="W57" s="113">
        <f t="shared" ca="1" si="13"/>
        <v>0</v>
      </c>
      <c r="X57" s="101"/>
      <c r="Y57" s="113">
        <f t="shared" ca="1" si="14"/>
        <v>0</v>
      </c>
      <c r="Z57" s="73"/>
      <c r="AA57" s="74">
        <v>0</v>
      </c>
      <c r="AB57" s="73"/>
      <c r="AC57" s="74">
        <f t="shared" ca="1" si="22"/>
        <v>0</v>
      </c>
      <c r="AD57" s="73"/>
      <c r="AE57" s="74">
        <f t="shared" ca="1" si="7"/>
        <v>0</v>
      </c>
      <c r="AF57" s="73"/>
      <c r="AG57" s="74">
        <f t="shared" ca="1" si="15"/>
        <v>0</v>
      </c>
      <c r="AH57" s="82">
        <f t="shared" ca="1" si="8"/>
        <v>0</v>
      </c>
      <c r="AI57" s="74"/>
      <c r="AJ57" s="139">
        <f t="shared" ca="1" si="16"/>
        <v>0</v>
      </c>
    </row>
    <row r="58" spans="1:36" ht="15" customHeight="1" x14ac:dyDescent="0.2">
      <c r="A58" s="84" t="s">
        <v>234</v>
      </c>
      <c r="B58" t="s">
        <v>65</v>
      </c>
      <c r="C58" s="4" t="s">
        <v>7</v>
      </c>
      <c r="D58" s="19">
        <f t="shared" si="0"/>
        <v>75</v>
      </c>
      <c r="E58" s="20">
        <f t="shared" si="9"/>
        <v>0</v>
      </c>
      <c r="F58" s="73"/>
      <c r="G58" s="74">
        <f t="shared" si="17"/>
        <v>0</v>
      </c>
      <c r="H58" s="73"/>
      <c r="I58" s="74">
        <f t="shared" si="1"/>
        <v>0</v>
      </c>
      <c r="J58" s="73"/>
      <c r="K58" s="113">
        <f t="shared" si="10"/>
        <v>0</v>
      </c>
      <c r="L58" s="73"/>
      <c r="M58" s="113">
        <f t="shared" si="11"/>
        <v>0</v>
      </c>
      <c r="N58" s="73"/>
      <c r="O58" s="74">
        <f t="shared" si="12"/>
        <v>0</v>
      </c>
      <c r="P58" s="73"/>
      <c r="Q58" s="113">
        <f t="shared" si="20"/>
        <v>0</v>
      </c>
      <c r="R58" s="73"/>
      <c r="S58" s="113">
        <f t="shared" si="3"/>
        <v>0</v>
      </c>
      <c r="T58" s="101"/>
      <c r="U58" s="74">
        <f t="shared" si="21"/>
        <v>0</v>
      </c>
      <c r="V58" s="73"/>
      <c r="W58" s="113">
        <f t="shared" si="13"/>
        <v>0</v>
      </c>
      <c r="X58" s="101"/>
      <c r="Y58" s="113">
        <f t="shared" si="14"/>
        <v>0</v>
      </c>
      <c r="Z58" s="73"/>
      <c r="AA58" s="74">
        <v>0</v>
      </c>
      <c r="AB58" s="73"/>
      <c r="AC58" s="74">
        <f t="shared" si="22"/>
        <v>0</v>
      </c>
      <c r="AD58" s="73"/>
      <c r="AE58" s="74">
        <f t="shared" si="7"/>
        <v>0</v>
      </c>
      <c r="AF58" s="73"/>
      <c r="AG58" s="74">
        <f t="shared" si="15"/>
        <v>0</v>
      </c>
      <c r="AH58" s="82">
        <f t="shared" si="8"/>
        <v>0</v>
      </c>
      <c r="AI58" s="74"/>
      <c r="AJ58" s="139">
        <f t="shared" si="16"/>
        <v>0</v>
      </c>
    </row>
    <row r="59" spans="1:36" ht="15" customHeight="1" x14ac:dyDescent="0.2">
      <c r="A59" s="84" t="s">
        <v>235</v>
      </c>
      <c r="B59" t="s">
        <v>65</v>
      </c>
      <c r="C59" s="4" t="s">
        <v>9</v>
      </c>
      <c r="D59" s="19">
        <f t="shared" si="0"/>
        <v>35</v>
      </c>
      <c r="E59" s="20">
        <f t="shared" si="9"/>
        <v>0</v>
      </c>
      <c r="F59" s="73"/>
      <c r="G59" s="74">
        <f t="shared" si="17"/>
        <v>0</v>
      </c>
      <c r="H59" s="73"/>
      <c r="I59" s="74">
        <f t="shared" si="1"/>
        <v>0</v>
      </c>
      <c r="J59" s="73"/>
      <c r="K59" s="113">
        <f t="shared" si="10"/>
        <v>0</v>
      </c>
      <c r="L59" s="73"/>
      <c r="M59" s="113">
        <f t="shared" si="11"/>
        <v>0</v>
      </c>
      <c r="N59" s="73"/>
      <c r="O59" s="74">
        <f t="shared" si="12"/>
        <v>0</v>
      </c>
      <c r="P59" s="73"/>
      <c r="Q59" s="113">
        <f t="shared" si="20"/>
        <v>0</v>
      </c>
      <c r="R59" s="73"/>
      <c r="S59" s="113">
        <f t="shared" si="3"/>
        <v>0</v>
      </c>
      <c r="T59" s="101"/>
      <c r="U59" s="74">
        <f t="shared" si="21"/>
        <v>0</v>
      </c>
      <c r="V59" s="73"/>
      <c r="W59" s="113">
        <f t="shared" si="13"/>
        <v>0</v>
      </c>
      <c r="X59" s="101"/>
      <c r="Y59" s="113">
        <f t="shared" si="14"/>
        <v>0</v>
      </c>
      <c r="Z59" s="73"/>
      <c r="AA59" s="74">
        <v>0</v>
      </c>
      <c r="AB59" s="73"/>
      <c r="AC59" s="74">
        <f t="shared" si="22"/>
        <v>0</v>
      </c>
      <c r="AD59" s="73"/>
      <c r="AE59" s="74">
        <f t="shared" si="7"/>
        <v>0</v>
      </c>
      <c r="AF59" s="73"/>
      <c r="AG59" s="74">
        <f t="shared" si="15"/>
        <v>0</v>
      </c>
      <c r="AH59" s="82">
        <f t="shared" si="8"/>
        <v>0</v>
      </c>
      <c r="AI59" s="74"/>
      <c r="AJ59" s="139">
        <f t="shared" si="16"/>
        <v>0</v>
      </c>
    </row>
    <row r="60" spans="1:36" ht="15" customHeight="1" x14ac:dyDescent="0.2">
      <c r="A60" s="84" t="s">
        <v>230</v>
      </c>
      <c r="B60" t="str">
        <f>IF($A60="","",INDEX('MA-Liste'!$D:$D,MATCH($A60,'MA-Liste'!$M:$M,FALSE)))</f>
        <v>AeBo</v>
      </c>
      <c r="C60" s="4" t="str">
        <f ca="1">IF($A60="","",INDEX(INDIRECT("'MA-Liste'!"&amp;$C$11),MATCH($A60,'MA-Liste'!$M:$M,FALSE)))</f>
        <v>G</v>
      </c>
      <c r="D60" s="19">
        <f t="shared" ca="1" si="0"/>
        <v>35</v>
      </c>
      <c r="E60" s="20">
        <f t="shared" si="9"/>
        <v>0</v>
      </c>
      <c r="F60" s="73"/>
      <c r="G60" s="74">
        <f t="shared" ca="1" si="17"/>
        <v>0</v>
      </c>
      <c r="H60" s="73"/>
      <c r="I60" s="74">
        <f t="shared" ca="1" si="1"/>
        <v>0</v>
      </c>
      <c r="J60" s="73"/>
      <c r="K60" s="113">
        <f t="shared" ca="1" si="10"/>
        <v>0</v>
      </c>
      <c r="L60" s="73"/>
      <c r="M60" s="113">
        <f t="shared" ca="1" si="11"/>
        <v>0</v>
      </c>
      <c r="N60" s="73"/>
      <c r="O60" s="74">
        <f t="shared" ca="1" si="12"/>
        <v>0</v>
      </c>
      <c r="P60" s="73"/>
      <c r="Q60" s="113">
        <f t="shared" ca="1" si="20"/>
        <v>0</v>
      </c>
      <c r="R60" s="73"/>
      <c r="S60" s="113">
        <f t="shared" ca="1" si="3"/>
        <v>0</v>
      </c>
      <c r="T60" s="101"/>
      <c r="U60" s="74">
        <f t="shared" ca="1" si="21"/>
        <v>0</v>
      </c>
      <c r="V60" s="73"/>
      <c r="W60" s="113">
        <f t="shared" ca="1" si="13"/>
        <v>0</v>
      </c>
      <c r="X60" s="101"/>
      <c r="Y60" s="113">
        <f t="shared" ca="1" si="14"/>
        <v>0</v>
      </c>
      <c r="Z60" s="73"/>
      <c r="AA60" s="74">
        <v>0</v>
      </c>
      <c r="AB60" s="73"/>
      <c r="AC60" s="74">
        <f t="shared" ca="1" si="22"/>
        <v>0</v>
      </c>
      <c r="AD60" s="73"/>
      <c r="AE60" s="74">
        <f t="shared" ca="1" si="7"/>
        <v>0</v>
      </c>
      <c r="AF60" s="73"/>
      <c r="AG60" s="74">
        <f t="shared" ca="1" si="15"/>
        <v>0</v>
      </c>
      <c r="AH60" s="82">
        <f t="shared" ca="1" si="8"/>
        <v>0</v>
      </c>
      <c r="AI60" s="74"/>
      <c r="AJ60" s="139">
        <f t="shared" ca="1" si="16"/>
        <v>0</v>
      </c>
    </row>
    <row r="61" spans="1:36" ht="15" customHeight="1" x14ac:dyDescent="0.2">
      <c r="A61" s="84" t="s">
        <v>243</v>
      </c>
      <c r="B61" t="s">
        <v>65</v>
      </c>
      <c r="C61" s="4" t="s">
        <v>6</v>
      </c>
      <c r="D61" s="19">
        <v>100</v>
      </c>
      <c r="E61" s="20">
        <f t="shared" si="9"/>
        <v>0</v>
      </c>
      <c r="F61" s="73"/>
      <c r="G61" s="74">
        <f t="shared" si="17"/>
        <v>0</v>
      </c>
      <c r="H61" s="73"/>
      <c r="I61" s="74">
        <f t="shared" si="1"/>
        <v>0</v>
      </c>
      <c r="J61" s="73"/>
      <c r="K61" s="113">
        <f t="shared" si="10"/>
        <v>0</v>
      </c>
      <c r="L61" s="73"/>
      <c r="M61" s="113">
        <f t="shared" si="11"/>
        <v>0</v>
      </c>
      <c r="N61" s="73"/>
      <c r="O61" s="74">
        <f t="shared" si="12"/>
        <v>0</v>
      </c>
      <c r="P61" s="73"/>
      <c r="Q61" s="113">
        <f t="shared" si="20"/>
        <v>0</v>
      </c>
      <c r="R61" s="73"/>
      <c r="S61" s="113">
        <f t="shared" si="3"/>
        <v>0</v>
      </c>
      <c r="T61" s="101"/>
      <c r="U61" s="74">
        <f t="shared" si="21"/>
        <v>0</v>
      </c>
      <c r="V61" s="73"/>
      <c r="W61" s="113">
        <f t="shared" si="13"/>
        <v>0</v>
      </c>
      <c r="X61" s="101"/>
      <c r="Y61" s="113">
        <f t="shared" si="14"/>
        <v>0</v>
      </c>
      <c r="Z61" s="73"/>
      <c r="AA61" s="74">
        <v>0</v>
      </c>
      <c r="AB61" s="73"/>
      <c r="AC61" s="74">
        <f t="shared" si="22"/>
        <v>0</v>
      </c>
      <c r="AD61" s="73"/>
      <c r="AE61" s="74">
        <f t="shared" si="7"/>
        <v>0</v>
      </c>
      <c r="AF61" s="73"/>
      <c r="AG61" s="74">
        <f t="shared" si="15"/>
        <v>0</v>
      </c>
      <c r="AH61" s="82">
        <f t="shared" si="8"/>
        <v>0</v>
      </c>
      <c r="AI61" s="74"/>
      <c r="AJ61" s="139">
        <f t="shared" si="16"/>
        <v>0</v>
      </c>
    </row>
    <row r="62" spans="1:36" ht="15" customHeight="1" x14ac:dyDescent="0.2">
      <c r="A62" s="84" t="s">
        <v>244</v>
      </c>
      <c r="B62" t="s">
        <v>65</v>
      </c>
      <c r="C62" s="4" t="s">
        <v>6</v>
      </c>
      <c r="D62" s="19">
        <v>100</v>
      </c>
      <c r="E62" s="20">
        <f t="shared" si="9"/>
        <v>0</v>
      </c>
      <c r="F62" s="73"/>
      <c r="G62" s="74">
        <f t="shared" si="17"/>
        <v>0</v>
      </c>
      <c r="H62" s="73"/>
      <c r="I62" s="74">
        <f t="shared" si="1"/>
        <v>0</v>
      </c>
      <c r="J62" s="73"/>
      <c r="K62" s="113">
        <f t="shared" si="10"/>
        <v>0</v>
      </c>
      <c r="L62" s="73"/>
      <c r="M62" s="113">
        <f t="shared" si="11"/>
        <v>0</v>
      </c>
      <c r="N62" s="73"/>
      <c r="O62" s="74">
        <f t="shared" si="12"/>
        <v>0</v>
      </c>
      <c r="P62" s="73"/>
      <c r="Q62" s="113">
        <f t="shared" si="20"/>
        <v>0</v>
      </c>
      <c r="R62" s="73"/>
      <c r="S62" s="113">
        <f t="shared" si="3"/>
        <v>0</v>
      </c>
      <c r="T62" s="101"/>
      <c r="U62" s="74">
        <f t="shared" si="21"/>
        <v>0</v>
      </c>
      <c r="V62" s="73"/>
      <c r="W62" s="113">
        <f t="shared" si="13"/>
        <v>0</v>
      </c>
      <c r="X62" s="101"/>
      <c r="Y62" s="113">
        <f t="shared" si="14"/>
        <v>0</v>
      </c>
      <c r="Z62" s="73"/>
      <c r="AA62" s="74">
        <v>0</v>
      </c>
      <c r="AB62" s="73"/>
      <c r="AC62" s="74">
        <f t="shared" si="22"/>
        <v>0</v>
      </c>
      <c r="AD62" s="73"/>
      <c r="AE62" s="74">
        <f t="shared" si="7"/>
        <v>0</v>
      </c>
      <c r="AF62" s="73"/>
      <c r="AG62" s="74">
        <f t="shared" si="15"/>
        <v>0</v>
      </c>
      <c r="AH62" s="82">
        <f t="shared" si="8"/>
        <v>0</v>
      </c>
      <c r="AI62" s="74"/>
      <c r="AJ62" s="139">
        <f t="shared" si="16"/>
        <v>0</v>
      </c>
    </row>
    <row r="63" spans="1:36" ht="15" customHeight="1" x14ac:dyDescent="0.2">
      <c r="A63" s="84" t="s">
        <v>249</v>
      </c>
      <c r="B63" t="s">
        <v>250</v>
      </c>
      <c r="C63" s="4" t="s">
        <v>9</v>
      </c>
      <c r="D63" s="19">
        <v>35</v>
      </c>
      <c r="E63" s="20">
        <f t="shared" si="9"/>
        <v>0</v>
      </c>
      <c r="F63" s="73"/>
      <c r="G63" s="74">
        <f t="shared" si="17"/>
        <v>0</v>
      </c>
      <c r="H63" s="73"/>
      <c r="I63" s="74">
        <f t="shared" si="1"/>
        <v>0</v>
      </c>
      <c r="J63" s="73"/>
      <c r="K63" s="113">
        <f t="shared" si="10"/>
        <v>0</v>
      </c>
      <c r="L63" s="73"/>
      <c r="M63" s="113">
        <f t="shared" si="11"/>
        <v>0</v>
      </c>
      <c r="N63" s="73"/>
      <c r="O63" s="74">
        <f t="shared" si="12"/>
        <v>0</v>
      </c>
      <c r="P63" s="73"/>
      <c r="Q63" s="113">
        <f t="shared" si="20"/>
        <v>0</v>
      </c>
      <c r="R63" s="73"/>
      <c r="S63" s="113">
        <f t="shared" si="3"/>
        <v>0</v>
      </c>
      <c r="T63" s="101"/>
      <c r="U63" s="74">
        <f t="shared" si="21"/>
        <v>0</v>
      </c>
      <c r="V63" s="73"/>
      <c r="W63" s="113">
        <f t="shared" si="13"/>
        <v>0</v>
      </c>
      <c r="X63" s="101"/>
      <c r="Y63" s="113">
        <f t="shared" si="14"/>
        <v>0</v>
      </c>
      <c r="Z63" s="73"/>
      <c r="AA63" s="74">
        <v>0</v>
      </c>
      <c r="AB63" s="73"/>
      <c r="AC63" s="74">
        <f t="shared" si="22"/>
        <v>0</v>
      </c>
      <c r="AD63" s="73"/>
      <c r="AE63" s="74">
        <f t="shared" si="7"/>
        <v>0</v>
      </c>
      <c r="AF63" s="73"/>
      <c r="AG63" s="74">
        <f t="shared" si="15"/>
        <v>0</v>
      </c>
      <c r="AH63" s="82">
        <f t="shared" si="8"/>
        <v>0</v>
      </c>
      <c r="AI63" s="74"/>
      <c r="AJ63" s="139">
        <f t="shared" si="16"/>
        <v>0</v>
      </c>
    </row>
    <row r="64" spans="1:36" ht="15" customHeight="1" x14ac:dyDescent="0.2">
      <c r="A64" s="84" t="s">
        <v>246</v>
      </c>
      <c r="B64" t="s">
        <v>65</v>
      </c>
      <c r="C64" s="4" t="s">
        <v>4</v>
      </c>
      <c r="D64" s="19">
        <v>140</v>
      </c>
      <c r="E64" s="20">
        <f t="shared" si="9"/>
        <v>0</v>
      </c>
      <c r="F64" s="73"/>
      <c r="G64" s="74">
        <f t="shared" si="17"/>
        <v>0</v>
      </c>
      <c r="H64" s="73"/>
      <c r="I64" s="74">
        <f t="shared" si="1"/>
        <v>0</v>
      </c>
      <c r="J64" s="73"/>
      <c r="K64" s="113">
        <f t="shared" si="10"/>
        <v>0</v>
      </c>
      <c r="L64" s="73"/>
      <c r="M64" s="113">
        <f t="shared" si="11"/>
        <v>0</v>
      </c>
      <c r="N64" s="73"/>
      <c r="O64" s="74">
        <f t="shared" si="12"/>
        <v>0</v>
      </c>
      <c r="P64" s="73"/>
      <c r="Q64" s="113">
        <f t="shared" si="20"/>
        <v>0</v>
      </c>
      <c r="R64" s="73"/>
      <c r="S64" s="113">
        <f t="shared" si="3"/>
        <v>0</v>
      </c>
      <c r="T64" s="101"/>
      <c r="U64" s="74">
        <f t="shared" si="21"/>
        <v>0</v>
      </c>
      <c r="V64" s="73"/>
      <c r="W64" s="113">
        <f t="shared" si="13"/>
        <v>0</v>
      </c>
      <c r="X64" s="101"/>
      <c r="Y64" s="113">
        <f t="shared" si="14"/>
        <v>0</v>
      </c>
      <c r="Z64" s="73"/>
      <c r="AA64" s="74">
        <v>0</v>
      </c>
      <c r="AB64" s="73"/>
      <c r="AC64" s="74">
        <f t="shared" si="22"/>
        <v>0</v>
      </c>
      <c r="AD64" s="73"/>
      <c r="AE64" s="74">
        <f t="shared" si="7"/>
        <v>0</v>
      </c>
      <c r="AF64" s="73"/>
      <c r="AG64" s="74">
        <f t="shared" si="15"/>
        <v>0</v>
      </c>
      <c r="AH64" s="82">
        <f t="shared" si="8"/>
        <v>0</v>
      </c>
      <c r="AI64" s="74"/>
      <c r="AJ64" s="139">
        <f t="shared" si="16"/>
        <v>0</v>
      </c>
    </row>
    <row r="65" spans="1:37" ht="15" customHeight="1" x14ac:dyDescent="0.2">
      <c r="A65" s="84" t="s">
        <v>228</v>
      </c>
      <c r="B65" t="str">
        <f>IF($A65="","",INDEX('MA-Liste'!$D:$D,MATCH($A65,'MA-Liste'!$M:$M,FALSE)))</f>
        <v>AeBo</v>
      </c>
      <c r="C65" s="4" t="str">
        <f ca="1">IF($A65="","",INDEX(INDIRECT("'MA-Liste'!"&amp;$C$11),MATCH($A65,'MA-Liste'!$M:$M,FALSE)))</f>
        <v>D</v>
      </c>
      <c r="D65" s="19">
        <f t="shared" ca="1" si="0"/>
        <v>100</v>
      </c>
      <c r="E65" s="20">
        <f t="shared" si="9"/>
        <v>0</v>
      </c>
      <c r="F65" s="73"/>
      <c r="G65" s="74">
        <f t="shared" ca="1" si="17"/>
        <v>0</v>
      </c>
      <c r="H65" s="73"/>
      <c r="I65" s="74">
        <f t="shared" ca="1" si="1"/>
        <v>0</v>
      </c>
      <c r="J65" s="73"/>
      <c r="K65" s="113">
        <f t="shared" ca="1" si="10"/>
        <v>0</v>
      </c>
      <c r="L65" s="73"/>
      <c r="M65" s="113">
        <f t="shared" ca="1" si="11"/>
        <v>0</v>
      </c>
      <c r="N65" s="73"/>
      <c r="O65" s="74">
        <f t="shared" ca="1" si="12"/>
        <v>0</v>
      </c>
      <c r="P65" s="73"/>
      <c r="Q65" s="113">
        <f t="shared" ca="1" si="20"/>
        <v>0</v>
      </c>
      <c r="R65" s="73"/>
      <c r="S65" s="113">
        <f t="shared" ca="1" si="3"/>
        <v>0</v>
      </c>
      <c r="T65" s="101"/>
      <c r="U65" s="74">
        <f t="shared" ca="1" si="21"/>
        <v>0</v>
      </c>
      <c r="V65" s="73"/>
      <c r="W65" s="113">
        <f t="shared" ca="1" si="13"/>
        <v>0</v>
      </c>
      <c r="X65" s="101"/>
      <c r="Y65" s="113">
        <f t="shared" ca="1" si="14"/>
        <v>0</v>
      </c>
      <c r="Z65" s="73"/>
      <c r="AA65" s="74">
        <v>0</v>
      </c>
      <c r="AB65" s="73"/>
      <c r="AC65" s="74">
        <f t="shared" ca="1" si="22"/>
        <v>0</v>
      </c>
      <c r="AD65" s="73"/>
      <c r="AE65" s="74">
        <f t="shared" ca="1" si="7"/>
        <v>0</v>
      </c>
      <c r="AF65" s="73"/>
      <c r="AG65" s="74">
        <f t="shared" ca="1" si="15"/>
        <v>0</v>
      </c>
      <c r="AH65" s="82">
        <f t="shared" ca="1" si="8"/>
        <v>0</v>
      </c>
      <c r="AI65" s="74"/>
      <c r="AJ65" s="139">
        <f t="shared" ca="1" si="16"/>
        <v>0</v>
      </c>
    </row>
    <row r="66" spans="1:37" ht="15" customHeight="1" x14ac:dyDescent="0.2">
      <c r="A66" s="84" t="s">
        <v>252</v>
      </c>
      <c r="B66" s="14" t="s">
        <v>65</v>
      </c>
      <c r="C66" s="18" t="s">
        <v>8</v>
      </c>
      <c r="D66" s="19">
        <v>60</v>
      </c>
      <c r="E66" s="20">
        <f t="shared" si="9"/>
        <v>0</v>
      </c>
      <c r="F66" s="73"/>
      <c r="G66" s="74">
        <f t="shared" si="17"/>
        <v>0</v>
      </c>
      <c r="H66" s="73"/>
      <c r="I66" s="74">
        <f t="shared" si="1"/>
        <v>0</v>
      </c>
      <c r="J66" s="73"/>
      <c r="K66" s="113">
        <f t="shared" si="10"/>
        <v>0</v>
      </c>
      <c r="L66" s="73"/>
      <c r="M66" s="113">
        <f t="shared" si="11"/>
        <v>0</v>
      </c>
      <c r="N66" s="73"/>
      <c r="O66" s="74">
        <f t="shared" si="12"/>
        <v>0</v>
      </c>
      <c r="P66" s="73"/>
      <c r="Q66" s="113">
        <f t="shared" si="20"/>
        <v>0</v>
      </c>
      <c r="R66" s="73"/>
      <c r="S66" s="113">
        <f t="shared" si="3"/>
        <v>0</v>
      </c>
      <c r="T66" s="101"/>
      <c r="U66" s="74">
        <f t="shared" si="21"/>
        <v>0</v>
      </c>
      <c r="V66" s="73"/>
      <c r="W66" s="113">
        <f t="shared" si="13"/>
        <v>0</v>
      </c>
      <c r="X66" s="101"/>
      <c r="Y66" s="113">
        <f t="shared" si="14"/>
        <v>0</v>
      </c>
      <c r="Z66" s="73"/>
      <c r="AA66" s="74">
        <v>0</v>
      </c>
      <c r="AB66" s="73"/>
      <c r="AC66" s="74">
        <f t="shared" si="22"/>
        <v>0</v>
      </c>
      <c r="AD66" s="73"/>
      <c r="AE66" s="74">
        <f t="shared" si="7"/>
        <v>0</v>
      </c>
      <c r="AF66" s="73"/>
      <c r="AG66" s="74">
        <f t="shared" si="15"/>
        <v>0</v>
      </c>
      <c r="AH66" s="82">
        <f t="shared" si="8"/>
        <v>0</v>
      </c>
      <c r="AI66" s="74"/>
      <c r="AJ66" s="139">
        <f t="shared" si="16"/>
        <v>0</v>
      </c>
    </row>
    <row r="67" spans="1:37" ht="15" customHeight="1" x14ac:dyDescent="0.2">
      <c r="A67" s="90" t="s">
        <v>253</v>
      </c>
      <c r="B67" s="14" t="s">
        <v>65</v>
      </c>
      <c r="C67" s="18" t="s">
        <v>6</v>
      </c>
      <c r="D67" s="19">
        <v>100</v>
      </c>
      <c r="E67" s="20">
        <f t="shared" si="9"/>
        <v>0</v>
      </c>
      <c r="F67" s="73"/>
      <c r="G67" s="74">
        <f t="shared" si="17"/>
        <v>0</v>
      </c>
      <c r="H67" s="73"/>
      <c r="I67" s="74">
        <f t="shared" si="1"/>
        <v>0</v>
      </c>
      <c r="J67" s="73"/>
      <c r="K67" s="113">
        <f t="shared" si="10"/>
        <v>0</v>
      </c>
      <c r="L67" s="73"/>
      <c r="M67" s="113">
        <f t="shared" si="11"/>
        <v>0</v>
      </c>
      <c r="N67" s="73"/>
      <c r="O67" s="74">
        <f t="shared" si="12"/>
        <v>0</v>
      </c>
      <c r="P67" s="73"/>
      <c r="Q67" s="113">
        <f t="shared" si="20"/>
        <v>0</v>
      </c>
      <c r="R67" s="73"/>
      <c r="S67" s="113">
        <f t="shared" si="3"/>
        <v>0</v>
      </c>
      <c r="T67" s="101"/>
      <c r="U67" s="74">
        <f t="shared" si="21"/>
        <v>0</v>
      </c>
      <c r="V67" s="73"/>
      <c r="W67" s="113">
        <f t="shared" si="13"/>
        <v>0</v>
      </c>
      <c r="X67" s="101"/>
      <c r="Y67" s="113">
        <f t="shared" si="14"/>
        <v>0</v>
      </c>
      <c r="Z67" s="73"/>
      <c r="AA67" s="74">
        <v>0</v>
      </c>
      <c r="AB67" s="73"/>
      <c r="AC67" s="74">
        <f t="shared" si="22"/>
        <v>0</v>
      </c>
      <c r="AD67" s="73"/>
      <c r="AE67" s="74">
        <f t="shared" si="7"/>
        <v>0</v>
      </c>
      <c r="AF67" s="73"/>
      <c r="AG67" s="74">
        <f t="shared" si="15"/>
        <v>0</v>
      </c>
      <c r="AH67" s="82">
        <f t="shared" si="8"/>
        <v>0</v>
      </c>
      <c r="AI67" s="74"/>
      <c r="AJ67" s="139">
        <f t="shared" si="16"/>
        <v>0</v>
      </c>
    </row>
    <row r="68" spans="1:37" ht="15" customHeight="1" x14ac:dyDescent="0.2">
      <c r="A68" s="90" t="s">
        <v>254</v>
      </c>
      <c r="B68" s="14" t="s">
        <v>65</v>
      </c>
      <c r="C68" s="18" t="s">
        <v>8</v>
      </c>
      <c r="D68" s="19">
        <v>60</v>
      </c>
      <c r="E68" s="20">
        <f t="shared" si="9"/>
        <v>0</v>
      </c>
      <c r="F68" s="73"/>
      <c r="G68" s="74">
        <f t="shared" si="17"/>
        <v>0</v>
      </c>
      <c r="H68" s="73"/>
      <c r="I68" s="74">
        <f t="shared" si="1"/>
        <v>0</v>
      </c>
      <c r="J68" s="73"/>
      <c r="K68" s="113">
        <f t="shared" si="10"/>
        <v>0</v>
      </c>
      <c r="L68" s="73"/>
      <c r="M68" s="113">
        <f t="shared" si="11"/>
        <v>0</v>
      </c>
      <c r="N68" s="73"/>
      <c r="O68" s="74">
        <f t="shared" si="12"/>
        <v>0</v>
      </c>
      <c r="P68" s="73"/>
      <c r="Q68" s="113">
        <f t="shared" si="20"/>
        <v>0</v>
      </c>
      <c r="R68" s="73"/>
      <c r="S68" s="113">
        <f t="shared" si="3"/>
        <v>0</v>
      </c>
      <c r="T68" s="101"/>
      <c r="U68" s="74">
        <f t="shared" si="21"/>
        <v>0</v>
      </c>
      <c r="V68" s="73"/>
      <c r="W68" s="113">
        <f t="shared" si="13"/>
        <v>0</v>
      </c>
      <c r="X68" s="101"/>
      <c r="Y68" s="113">
        <f t="shared" si="14"/>
        <v>0</v>
      </c>
      <c r="Z68" s="73"/>
      <c r="AA68" s="74">
        <v>0</v>
      </c>
      <c r="AB68" s="73"/>
      <c r="AC68" s="74">
        <f t="shared" si="22"/>
        <v>0</v>
      </c>
      <c r="AD68" s="73"/>
      <c r="AE68" s="74">
        <f t="shared" si="7"/>
        <v>0</v>
      </c>
      <c r="AF68" s="73"/>
      <c r="AG68" s="74">
        <f t="shared" si="15"/>
        <v>0</v>
      </c>
      <c r="AH68" s="82">
        <f t="shared" si="8"/>
        <v>0</v>
      </c>
      <c r="AI68" s="74"/>
      <c r="AJ68" s="147">
        <f t="shared" si="16"/>
        <v>0</v>
      </c>
    </row>
    <row r="69" spans="1:37" ht="15" customHeight="1" x14ac:dyDescent="0.2">
      <c r="A69" s="90" t="s">
        <v>255</v>
      </c>
      <c r="B69" s="14" t="s">
        <v>65</v>
      </c>
      <c r="C69" s="18" t="s">
        <v>5</v>
      </c>
      <c r="D69" s="19">
        <v>118</v>
      </c>
      <c r="E69" s="20">
        <f t="shared" si="9"/>
        <v>0</v>
      </c>
      <c r="F69" s="73"/>
      <c r="G69" s="74">
        <f t="shared" si="17"/>
        <v>0</v>
      </c>
      <c r="H69" s="73"/>
      <c r="I69" s="74">
        <f t="shared" si="1"/>
        <v>0</v>
      </c>
      <c r="J69" s="73"/>
      <c r="K69" s="113">
        <f t="shared" si="10"/>
        <v>0</v>
      </c>
      <c r="L69" s="73"/>
      <c r="M69" s="113">
        <f t="shared" si="11"/>
        <v>0</v>
      </c>
      <c r="N69" s="73"/>
      <c r="O69" s="74">
        <f t="shared" si="12"/>
        <v>0</v>
      </c>
      <c r="P69" s="73"/>
      <c r="Q69" s="113">
        <f t="shared" si="20"/>
        <v>0</v>
      </c>
      <c r="R69" s="73"/>
      <c r="S69" s="113">
        <f t="shared" si="3"/>
        <v>0</v>
      </c>
      <c r="T69" s="101"/>
      <c r="U69" s="74">
        <f t="shared" si="21"/>
        <v>0</v>
      </c>
      <c r="V69" s="73"/>
      <c r="W69" s="113">
        <f t="shared" si="13"/>
        <v>0</v>
      </c>
      <c r="X69" s="101"/>
      <c r="Y69" s="113">
        <f t="shared" si="14"/>
        <v>0</v>
      </c>
      <c r="Z69" s="73"/>
      <c r="AA69" s="74">
        <v>0</v>
      </c>
      <c r="AB69" s="73"/>
      <c r="AC69" s="74">
        <f t="shared" si="22"/>
        <v>0</v>
      </c>
      <c r="AD69" s="73"/>
      <c r="AE69" s="74">
        <f t="shared" si="7"/>
        <v>0</v>
      </c>
      <c r="AF69" s="73"/>
      <c r="AG69" s="74">
        <f t="shared" si="15"/>
        <v>0</v>
      </c>
      <c r="AH69" s="82">
        <f t="shared" si="8"/>
        <v>0</v>
      </c>
      <c r="AI69" s="74"/>
      <c r="AJ69" s="147">
        <f t="shared" si="16"/>
        <v>0</v>
      </c>
    </row>
    <row r="70" spans="1:37" ht="15" customHeight="1" x14ac:dyDescent="0.2">
      <c r="A70" s="90" t="s">
        <v>256</v>
      </c>
      <c r="B70" s="14" t="s">
        <v>65</v>
      </c>
      <c r="C70" s="18" t="s">
        <v>5</v>
      </c>
      <c r="D70" s="19">
        <v>118</v>
      </c>
      <c r="E70" s="20">
        <f t="shared" si="9"/>
        <v>0</v>
      </c>
      <c r="F70" s="73"/>
      <c r="G70" s="74">
        <f t="shared" si="17"/>
        <v>0</v>
      </c>
      <c r="H70" s="73"/>
      <c r="I70" s="74">
        <f t="shared" si="1"/>
        <v>0</v>
      </c>
      <c r="J70" s="73"/>
      <c r="K70" s="113">
        <f t="shared" si="10"/>
        <v>0</v>
      </c>
      <c r="L70" s="73"/>
      <c r="M70" s="113">
        <f t="shared" si="11"/>
        <v>0</v>
      </c>
      <c r="N70" s="73"/>
      <c r="O70" s="74">
        <f t="shared" si="12"/>
        <v>0</v>
      </c>
      <c r="P70" s="73"/>
      <c r="Q70" s="113">
        <f t="shared" si="20"/>
        <v>0</v>
      </c>
      <c r="R70" s="73"/>
      <c r="S70" s="113">
        <f t="shared" si="3"/>
        <v>0</v>
      </c>
      <c r="T70" s="101"/>
      <c r="U70" s="74">
        <f t="shared" si="21"/>
        <v>0</v>
      </c>
      <c r="V70" s="73"/>
      <c r="W70" s="113">
        <f t="shared" si="13"/>
        <v>0</v>
      </c>
      <c r="X70" s="101"/>
      <c r="Y70" s="113">
        <f t="shared" si="14"/>
        <v>0</v>
      </c>
      <c r="Z70" s="73"/>
      <c r="AA70" s="74">
        <v>0</v>
      </c>
      <c r="AB70" s="73"/>
      <c r="AC70" s="74">
        <f t="shared" si="22"/>
        <v>0</v>
      </c>
      <c r="AD70" s="73"/>
      <c r="AE70" s="74">
        <f t="shared" si="7"/>
        <v>0</v>
      </c>
      <c r="AF70" s="73"/>
      <c r="AG70" s="74">
        <f t="shared" si="15"/>
        <v>0</v>
      </c>
      <c r="AH70" s="82">
        <f t="shared" si="8"/>
        <v>0</v>
      </c>
      <c r="AI70" s="74"/>
      <c r="AJ70" s="147">
        <f t="shared" si="16"/>
        <v>0</v>
      </c>
    </row>
    <row r="71" spans="1:37" ht="15" customHeight="1" x14ac:dyDescent="0.2">
      <c r="A71" s="90" t="s">
        <v>257</v>
      </c>
      <c r="B71" s="14" t="s">
        <v>65</v>
      </c>
      <c r="C71" s="18" t="s">
        <v>5</v>
      </c>
      <c r="D71" s="19">
        <v>118</v>
      </c>
      <c r="E71" s="20">
        <f t="shared" si="9"/>
        <v>0</v>
      </c>
      <c r="F71" s="73"/>
      <c r="G71" s="74">
        <f t="shared" si="17"/>
        <v>0</v>
      </c>
      <c r="H71" s="73"/>
      <c r="I71" s="74">
        <f t="shared" si="1"/>
        <v>0</v>
      </c>
      <c r="J71" s="73"/>
      <c r="K71" s="113">
        <f t="shared" si="10"/>
        <v>0</v>
      </c>
      <c r="L71" s="73"/>
      <c r="M71" s="113">
        <f t="shared" si="11"/>
        <v>0</v>
      </c>
      <c r="N71" s="73"/>
      <c r="O71" s="74">
        <f t="shared" si="12"/>
        <v>0</v>
      </c>
      <c r="P71" s="73"/>
      <c r="Q71" s="113">
        <f t="shared" si="20"/>
        <v>0</v>
      </c>
      <c r="R71" s="73"/>
      <c r="S71" s="113">
        <f t="shared" si="3"/>
        <v>0</v>
      </c>
      <c r="T71" s="101"/>
      <c r="U71" s="74">
        <f t="shared" si="21"/>
        <v>0</v>
      </c>
      <c r="V71" s="73"/>
      <c r="W71" s="113">
        <f t="shared" si="13"/>
        <v>0</v>
      </c>
      <c r="X71" s="101"/>
      <c r="Y71" s="113">
        <f t="shared" si="14"/>
        <v>0</v>
      </c>
      <c r="Z71" s="73"/>
      <c r="AA71" s="74">
        <v>0</v>
      </c>
      <c r="AB71" s="73"/>
      <c r="AC71" s="74">
        <f t="shared" si="22"/>
        <v>0</v>
      </c>
      <c r="AD71" s="73"/>
      <c r="AE71" s="74">
        <f t="shared" si="7"/>
        <v>0</v>
      </c>
      <c r="AF71" s="73"/>
      <c r="AG71" s="74">
        <f t="shared" si="15"/>
        <v>0</v>
      </c>
      <c r="AH71" s="82">
        <f t="shared" si="8"/>
        <v>0</v>
      </c>
      <c r="AI71" s="74"/>
      <c r="AJ71" s="147">
        <f t="shared" si="16"/>
        <v>0</v>
      </c>
    </row>
    <row r="72" spans="1:37" ht="15" customHeight="1" x14ac:dyDescent="0.2">
      <c r="A72" s="90" t="s">
        <v>264</v>
      </c>
      <c r="B72" s="14" t="s">
        <v>65</v>
      </c>
      <c r="C72" s="18" t="s">
        <v>6</v>
      </c>
      <c r="D72" s="19">
        <v>100</v>
      </c>
      <c r="E72" s="20">
        <f t="shared" si="9"/>
        <v>0</v>
      </c>
      <c r="F72" s="73"/>
      <c r="G72" s="74">
        <f t="shared" si="17"/>
        <v>0</v>
      </c>
      <c r="H72" s="73"/>
      <c r="I72" s="74">
        <f t="shared" si="1"/>
        <v>0</v>
      </c>
      <c r="J72" s="73"/>
      <c r="K72" s="113">
        <f t="shared" si="10"/>
        <v>0</v>
      </c>
      <c r="L72" s="73"/>
      <c r="M72" s="113">
        <f t="shared" si="11"/>
        <v>0</v>
      </c>
      <c r="N72" s="73"/>
      <c r="O72" s="74">
        <f t="shared" si="12"/>
        <v>0</v>
      </c>
      <c r="P72" s="73"/>
      <c r="Q72" s="113">
        <f t="shared" si="20"/>
        <v>0</v>
      </c>
      <c r="R72" s="73"/>
      <c r="S72" s="113">
        <f t="shared" si="3"/>
        <v>0</v>
      </c>
      <c r="T72" s="101"/>
      <c r="U72" s="74">
        <f t="shared" si="21"/>
        <v>0</v>
      </c>
      <c r="V72" s="73"/>
      <c r="W72" s="113">
        <f t="shared" si="13"/>
        <v>0</v>
      </c>
      <c r="X72" s="101"/>
      <c r="Y72" s="113">
        <f t="shared" si="14"/>
        <v>0</v>
      </c>
      <c r="Z72" s="73"/>
      <c r="AA72" s="74">
        <v>0</v>
      </c>
      <c r="AB72" s="73"/>
      <c r="AC72" s="74">
        <f t="shared" si="22"/>
        <v>0</v>
      </c>
      <c r="AD72" s="73"/>
      <c r="AE72" s="74">
        <f t="shared" si="7"/>
        <v>0</v>
      </c>
      <c r="AF72" s="73"/>
      <c r="AG72" s="74">
        <f t="shared" si="15"/>
        <v>0</v>
      </c>
      <c r="AH72" s="82">
        <f t="shared" si="8"/>
        <v>0</v>
      </c>
      <c r="AI72" s="74"/>
      <c r="AJ72" s="147">
        <f t="shared" si="16"/>
        <v>0</v>
      </c>
    </row>
    <row r="73" spans="1:37" ht="15" customHeight="1" x14ac:dyDescent="0.2">
      <c r="A73" s="90" t="s">
        <v>322</v>
      </c>
      <c r="B73" s="14" t="s">
        <v>65</v>
      </c>
      <c r="C73" s="18" t="s">
        <v>6</v>
      </c>
      <c r="D73" s="19">
        <v>100</v>
      </c>
      <c r="E73" s="20">
        <f t="shared" si="9"/>
        <v>0</v>
      </c>
      <c r="F73" s="73"/>
      <c r="G73" s="74">
        <f>IF(D73="",0,D73*F73)</f>
        <v>0</v>
      </c>
      <c r="H73" s="73"/>
      <c r="I73" s="74">
        <f t="shared" si="1"/>
        <v>0</v>
      </c>
      <c r="J73" s="73"/>
      <c r="K73" s="113">
        <f t="shared" si="10"/>
        <v>0</v>
      </c>
      <c r="L73" s="73"/>
      <c r="M73" s="113">
        <f t="shared" si="11"/>
        <v>0</v>
      </c>
      <c r="N73" s="73"/>
      <c r="O73" s="74">
        <f t="shared" si="12"/>
        <v>0</v>
      </c>
      <c r="P73" s="73"/>
      <c r="Q73" s="113">
        <f t="shared" si="20"/>
        <v>0</v>
      </c>
      <c r="R73" s="73"/>
      <c r="S73" s="113">
        <f t="shared" si="3"/>
        <v>0</v>
      </c>
      <c r="T73" s="101"/>
      <c r="U73" s="74">
        <f t="shared" si="21"/>
        <v>0</v>
      </c>
      <c r="V73" s="73"/>
      <c r="W73" s="113">
        <f t="shared" si="13"/>
        <v>0</v>
      </c>
      <c r="X73" s="101"/>
      <c r="Y73" s="113">
        <f t="shared" si="14"/>
        <v>0</v>
      </c>
      <c r="Z73" s="73"/>
      <c r="AA73" s="74">
        <v>0</v>
      </c>
      <c r="AB73" s="73"/>
      <c r="AC73" s="74">
        <f t="shared" si="22"/>
        <v>0</v>
      </c>
      <c r="AD73" s="73"/>
      <c r="AE73" s="74">
        <f t="shared" si="7"/>
        <v>0</v>
      </c>
      <c r="AF73" s="73"/>
      <c r="AG73" s="74">
        <f t="shared" si="15"/>
        <v>0</v>
      </c>
      <c r="AH73" s="82">
        <f t="shared" si="8"/>
        <v>0</v>
      </c>
      <c r="AI73" s="74"/>
      <c r="AJ73" s="147">
        <f t="shared" si="16"/>
        <v>0</v>
      </c>
    </row>
    <row r="74" spans="1:37" ht="15" customHeight="1" x14ac:dyDescent="0.2">
      <c r="A74" s="90" t="s">
        <v>323</v>
      </c>
      <c r="B74" s="14" t="s">
        <v>65</v>
      </c>
      <c r="C74" s="18" t="s">
        <v>6</v>
      </c>
      <c r="D74" s="19">
        <v>100</v>
      </c>
      <c r="E74" s="20">
        <f t="shared" si="9"/>
        <v>0</v>
      </c>
      <c r="F74" s="73"/>
      <c r="G74" s="74">
        <f>IF(D74="",0,D74*F74)</f>
        <v>0</v>
      </c>
      <c r="H74" s="73"/>
      <c r="I74" s="74">
        <f t="shared" si="1"/>
        <v>0</v>
      </c>
      <c r="J74" s="73"/>
      <c r="K74" s="113">
        <f t="shared" si="10"/>
        <v>0</v>
      </c>
      <c r="L74" s="73"/>
      <c r="M74" s="113">
        <f t="shared" si="11"/>
        <v>0</v>
      </c>
      <c r="N74" s="73"/>
      <c r="O74" s="74">
        <f t="shared" si="12"/>
        <v>0</v>
      </c>
      <c r="P74" s="73"/>
      <c r="Q74" s="113">
        <f t="shared" si="20"/>
        <v>0</v>
      </c>
      <c r="R74" s="73"/>
      <c r="S74" s="113">
        <f t="shared" si="3"/>
        <v>0</v>
      </c>
      <c r="T74" s="101"/>
      <c r="U74" s="74">
        <f t="shared" si="21"/>
        <v>0</v>
      </c>
      <c r="V74" s="73"/>
      <c r="W74" s="113">
        <f t="shared" si="13"/>
        <v>0</v>
      </c>
      <c r="X74" s="101"/>
      <c r="Y74" s="113">
        <f t="shared" si="14"/>
        <v>0</v>
      </c>
      <c r="Z74" s="73"/>
      <c r="AA74" s="74">
        <v>0</v>
      </c>
      <c r="AB74" s="73"/>
      <c r="AC74" s="74">
        <f t="shared" si="22"/>
        <v>0</v>
      </c>
      <c r="AD74" s="73"/>
      <c r="AE74" s="74">
        <f t="shared" si="7"/>
        <v>0</v>
      </c>
      <c r="AF74" s="73"/>
      <c r="AG74" s="74">
        <f t="shared" si="15"/>
        <v>0</v>
      </c>
      <c r="AH74" s="82">
        <f t="shared" si="8"/>
        <v>0</v>
      </c>
      <c r="AI74" s="74"/>
      <c r="AJ74" s="147">
        <f t="shared" si="16"/>
        <v>0</v>
      </c>
    </row>
    <row r="75" spans="1:37" ht="15" customHeight="1" x14ac:dyDescent="0.2">
      <c r="A75" s="90" t="s">
        <v>260</v>
      </c>
      <c r="B75" s="14" t="s">
        <v>65</v>
      </c>
      <c r="C75" s="18" t="s">
        <v>6</v>
      </c>
      <c r="D75" s="19">
        <v>100</v>
      </c>
      <c r="E75" s="20">
        <f t="shared" si="9"/>
        <v>0</v>
      </c>
      <c r="F75" s="73"/>
      <c r="G75" s="74">
        <f t="shared" si="17"/>
        <v>0</v>
      </c>
      <c r="H75" s="73"/>
      <c r="I75" s="74">
        <f t="shared" si="1"/>
        <v>0</v>
      </c>
      <c r="J75" s="73"/>
      <c r="K75" s="113">
        <f t="shared" si="10"/>
        <v>0</v>
      </c>
      <c r="L75" s="73"/>
      <c r="M75" s="113">
        <f t="shared" si="11"/>
        <v>0</v>
      </c>
      <c r="N75" s="73"/>
      <c r="O75" s="74">
        <f t="shared" si="12"/>
        <v>0</v>
      </c>
      <c r="P75" s="73"/>
      <c r="Q75" s="113">
        <f t="shared" si="20"/>
        <v>0</v>
      </c>
      <c r="R75" s="73"/>
      <c r="S75" s="113">
        <f t="shared" si="3"/>
        <v>0</v>
      </c>
      <c r="T75" s="73"/>
      <c r="U75" s="74">
        <f t="shared" si="21"/>
        <v>0</v>
      </c>
      <c r="V75" s="73"/>
      <c r="W75" s="113">
        <f t="shared" si="13"/>
        <v>0</v>
      </c>
      <c r="X75" s="101"/>
      <c r="Y75" s="113">
        <f t="shared" si="14"/>
        <v>0</v>
      </c>
      <c r="Z75" s="73"/>
      <c r="AA75" s="74">
        <v>0</v>
      </c>
      <c r="AB75" s="73"/>
      <c r="AC75" s="74">
        <f t="shared" si="22"/>
        <v>0</v>
      </c>
      <c r="AD75" s="73"/>
      <c r="AE75" s="74">
        <f t="shared" si="7"/>
        <v>0</v>
      </c>
      <c r="AF75" s="73"/>
      <c r="AG75" s="74">
        <f t="shared" si="15"/>
        <v>0</v>
      </c>
      <c r="AH75" s="82">
        <f t="shared" si="8"/>
        <v>0</v>
      </c>
      <c r="AI75" s="74"/>
      <c r="AJ75" s="147">
        <f t="shared" si="16"/>
        <v>0</v>
      </c>
    </row>
    <row r="76" spans="1:37" ht="15" customHeight="1" x14ac:dyDescent="0.2">
      <c r="A76" s="90" t="s">
        <v>265</v>
      </c>
      <c r="B76" t="str">
        <f>IF($A76="","",INDEX('MA-Liste'!$D:$D,MATCH($A76,'MA-Liste'!$M:$M,FALSE)))</f>
        <v>AeBo</v>
      </c>
      <c r="C76" s="4" t="str">
        <f ca="1">IF($A76="","",INDEX(INDIRECT("'MA-Liste'!"&amp;$C$11),MATCH($A76,'MA-Liste'!$M:$M,FALSE)))</f>
        <v>D</v>
      </c>
      <c r="D76" s="19">
        <f ca="1">IF(OR($C76="",$C76=0),"",VLOOKUP($C76,Ansätze,$D$11,FALSE))</f>
        <v>100</v>
      </c>
      <c r="E76" s="20">
        <f t="shared" si="9"/>
        <v>0</v>
      </c>
      <c r="F76" s="73"/>
      <c r="G76" s="74">
        <f t="shared" ca="1" si="17"/>
        <v>0</v>
      </c>
      <c r="H76" s="73"/>
      <c r="I76" s="74">
        <f t="shared" ca="1" si="1"/>
        <v>0</v>
      </c>
      <c r="J76" s="73"/>
      <c r="K76" s="113">
        <f t="shared" ca="1" si="10"/>
        <v>0</v>
      </c>
      <c r="L76" s="73"/>
      <c r="M76" s="113">
        <f t="shared" ca="1" si="11"/>
        <v>0</v>
      </c>
      <c r="N76" s="73"/>
      <c r="O76" s="74">
        <f t="shared" ca="1" si="12"/>
        <v>0</v>
      </c>
      <c r="P76" s="73"/>
      <c r="Q76" s="113">
        <f t="shared" ca="1" si="20"/>
        <v>0</v>
      </c>
      <c r="R76" s="73"/>
      <c r="S76" s="113">
        <f t="shared" ca="1" si="3"/>
        <v>0</v>
      </c>
      <c r="T76" s="73"/>
      <c r="U76" s="74">
        <f t="shared" ca="1" si="21"/>
        <v>0</v>
      </c>
      <c r="V76" s="73"/>
      <c r="W76" s="113">
        <f t="shared" ca="1" si="13"/>
        <v>0</v>
      </c>
      <c r="X76" s="101"/>
      <c r="Y76" s="113">
        <f t="shared" ca="1" si="14"/>
        <v>0</v>
      </c>
      <c r="Z76" s="73"/>
      <c r="AA76" s="74">
        <v>0</v>
      </c>
      <c r="AB76" s="73"/>
      <c r="AC76" s="74">
        <f t="shared" ca="1" si="22"/>
        <v>0</v>
      </c>
      <c r="AD76" s="73"/>
      <c r="AE76" s="74">
        <f t="shared" ca="1" si="7"/>
        <v>0</v>
      </c>
      <c r="AF76" s="73"/>
      <c r="AG76" s="74">
        <f t="shared" ca="1" si="15"/>
        <v>0</v>
      </c>
      <c r="AH76" s="82">
        <f t="shared" ca="1" si="8"/>
        <v>0</v>
      </c>
      <c r="AI76" s="74"/>
      <c r="AJ76" s="147">
        <f t="shared" ca="1" si="16"/>
        <v>0</v>
      </c>
    </row>
    <row r="77" spans="1:37" ht="15" customHeight="1" x14ac:dyDescent="0.2">
      <c r="A77" s="90" t="s">
        <v>263</v>
      </c>
      <c r="B77" s="14" t="s">
        <v>65</v>
      </c>
      <c r="C77" s="18" t="s">
        <v>6</v>
      </c>
      <c r="D77" s="19">
        <v>100</v>
      </c>
      <c r="E77" s="20">
        <f t="shared" si="9"/>
        <v>0</v>
      </c>
      <c r="F77" s="73"/>
      <c r="G77" s="74">
        <f t="shared" si="17"/>
        <v>0</v>
      </c>
      <c r="H77" s="73"/>
      <c r="I77" s="74">
        <f t="shared" si="1"/>
        <v>0</v>
      </c>
      <c r="J77" s="73"/>
      <c r="K77" s="113">
        <f t="shared" si="10"/>
        <v>0</v>
      </c>
      <c r="L77" s="73"/>
      <c r="M77" s="113">
        <f t="shared" si="11"/>
        <v>0</v>
      </c>
      <c r="N77" s="73"/>
      <c r="O77" s="74">
        <f t="shared" si="12"/>
        <v>0</v>
      </c>
      <c r="P77" s="73"/>
      <c r="Q77" s="113">
        <f t="shared" ref="Q77:Q87" si="23">IF($D77="",0,$D77*P77)</f>
        <v>0</v>
      </c>
      <c r="R77" s="73"/>
      <c r="S77" s="113">
        <f t="shared" si="3"/>
        <v>0</v>
      </c>
      <c r="T77" s="73"/>
      <c r="U77" s="74">
        <f t="shared" ref="U77:U87" si="24">IF($D77="",0,$D77*T77)</f>
        <v>0</v>
      </c>
      <c r="V77" s="73"/>
      <c r="W77" s="113">
        <f t="shared" si="13"/>
        <v>0</v>
      </c>
      <c r="X77" s="101"/>
      <c r="Y77" s="113">
        <f t="shared" si="14"/>
        <v>0</v>
      </c>
      <c r="Z77" s="73"/>
      <c r="AA77" s="74">
        <v>0</v>
      </c>
      <c r="AB77" s="73"/>
      <c r="AC77" s="74">
        <f t="shared" si="22"/>
        <v>0</v>
      </c>
      <c r="AD77" s="73"/>
      <c r="AE77" s="74">
        <f t="shared" si="7"/>
        <v>0</v>
      </c>
      <c r="AF77" s="73"/>
      <c r="AG77" s="74">
        <f t="shared" si="15"/>
        <v>0</v>
      </c>
      <c r="AH77" s="82">
        <f t="shared" si="8"/>
        <v>0</v>
      </c>
      <c r="AI77" s="74"/>
      <c r="AJ77" s="147">
        <f t="shared" si="16"/>
        <v>0</v>
      </c>
      <c r="AK77" s="141"/>
    </row>
    <row r="78" spans="1:37" ht="15" customHeight="1" x14ac:dyDescent="0.2">
      <c r="A78" s="84" t="s">
        <v>292</v>
      </c>
      <c r="B78" t="s">
        <v>65</v>
      </c>
      <c r="C78" s="4" t="s">
        <v>9</v>
      </c>
      <c r="D78" s="19">
        <v>35</v>
      </c>
      <c r="E78" s="20">
        <f t="shared" si="9"/>
        <v>0</v>
      </c>
      <c r="F78" s="73"/>
      <c r="G78" s="74">
        <f t="shared" si="17"/>
        <v>0</v>
      </c>
      <c r="H78" s="73"/>
      <c r="I78" s="74">
        <f t="shared" si="1"/>
        <v>0</v>
      </c>
      <c r="J78" s="73"/>
      <c r="K78" s="113">
        <f t="shared" si="10"/>
        <v>0</v>
      </c>
      <c r="L78" s="73"/>
      <c r="M78" s="113">
        <f t="shared" si="11"/>
        <v>0</v>
      </c>
      <c r="N78" s="73"/>
      <c r="O78" s="74">
        <f t="shared" si="12"/>
        <v>0</v>
      </c>
      <c r="P78" s="73"/>
      <c r="Q78" s="113">
        <f t="shared" si="23"/>
        <v>0</v>
      </c>
      <c r="R78" s="73"/>
      <c r="S78" s="113">
        <f t="shared" si="3"/>
        <v>0</v>
      </c>
      <c r="T78" s="73"/>
      <c r="U78" s="74">
        <f t="shared" si="24"/>
        <v>0</v>
      </c>
      <c r="V78" s="73"/>
      <c r="W78" s="113">
        <f t="shared" si="13"/>
        <v>0</v>
      </c>
      <c r="X78" s="101"/>
      <c r="Y78" s="113">
        <f t="shared" si="14"/>
        <v>0</v>
      </c>
      <c r="Z78" s="73"/>
      <c r="AA78" s="74">
        <v>0</v>
      </c>
      <c r="AB78" s="73"/>
      <c r="AC78" s="74">
        <f t="shared" si="22"/>
        <v>0</v>
      </c>
      <c r="AD78" s="73"/>
      <c r="AE78" s="74">
        <f t="shared" si="7"/>
        <v>0</v>
      </c>
      <c r="AF78" s="73"/>
      <c r="AG78" s="74">
        <f t="shared" si="15"/>
        <v>0</v>
      </c>
      <c r="AH78" s="82">
        <f t="shared" si="8"/>
        <v>0</v>
      </c>
      <c r="AI78" s="74"/>
      <c r="AJ78" s="147">
        <f t="shared" si="16"/>
        <v>0</v>
      </c>
      <c r="AK78" s="141"/>
    </row>
    <row r="79" spans="1:37" ht="15" customHeight="1" x14ac:dyDescent="0.2">
      <c r="A79" s="84" t="s">
        <v>293</v>
      </c>
      <c r="B79" s="14" t="s">
        <v>65</v>
      </c>
      <c r="C79" s="18" t="s">
        <v>5</v>
      </c>
      <c r="D79" s="19">
        <v>118</v>
      </c>
      <c r="E79" s="20">
        <f t="shared" si="9"/>
        <v>0</v>
      </c>
      <c r="F79" s="73"/>
      <c r="G79" s="74">
        <f t="shared" si="17"/>
        <v>0</v>
      </c>
      <c r="H79" s="73"/>
      <c r="I79" s="74">
        <f t="shared" ref="I79:I87" si="25">IF(D79="",0,D79*H79)</f>
        <v>0</v>
      </c>
      <c r="J79" s="73"/>
      <c r="K79" s="113">
        <f t="shared" si="10"/>
        <v>0</v>
      </c>
      <c r="L79" s="73"/>
      <c r="M79" s="113">
        <f t="shared" si="11"/>
        <v>0</v>
      </c>
      <c r="N79" s="73"/>
      <c r="O79" s="74">
        <f t="shared" si="12"/>
        <v>0</v>
      </c>
      <c r="P79" s="73"/>
      <c r="Q79" s="113">
        <f t="shared" si="23"/>
        <v>0</v>
      </c>
      <c r="R79" s="73"/>
      <c r="S79" s="113">
        <f t="shared" ref="S79:S87" si="26">IF($D79="",0,$D79*R79)</f>
        <v>0</v>
      </c>
      <c r="T79" s="73"/>
      <c r="U79" s="74">
        <f t="shared" si="24"/>
        <v>0</v>
      </c>
      <c r="V79" s="73"/>
      <c r="W79" s="113">
        <f>IF($D79="",0,$D79*V79)</f>
        <v>0</v>
      </c>
      <c r="X79" s="101"/>
      <c r="Y79" s="113">
        <f>IF($D79="",0,$D79*X79)</f>
        <v>0</v>
      </c>
      <c r="Z79" s="73"/>
      <c r="AA79" s="74">
        <f>IF(D79="",0,D79*Z79)</f>
        <v>0</v>
      </c>
      <c r="AB79" s="73"/>
      <c r="AC79" s="74">
        <f t="shared" si="22"/>
        <v>0</v>
      </c>
      <c r="AD79" s="73"/>
      <c r="AE79" s="74">
        <f t="shared" ref="AE79:AE87" si="27">IF(D79="",0,D79*AD79)</f>
        <v>0</v>
      </c>
      <c r="AF79" s="73"/>
      <c r="AG79" s="74">
        <f t="shared" si="15"/>
        <v>0</v>
      </c>
      <c r="AH79" s="82">
        <f t="shared" ref="AH79:AH87" si="28">IF(D79="",0,D79*E79)</f>
        <v>0</v>
      </c>
      <c r="AI79" s="74"/>
      <c r="AJ79" s="147">
        <f t="shared" si="16"/>
        <v>0</v>
      </c>
      <c r="AK79" s="141"/>
    </row>
    <row r="80" spans="1:37" ht="15" customHeight="1" x14ac:dyDescent="0.2">
      <c r="A80" s="84" t="s">
        <v>300</v>
      </c>
      <c r="B80" s="14" t="s">
        <v>65</v>
      </c>
      <c r="C80" s="18" t="s">
        <v>6</v>
      </c>
      <c r="D80" s="19">
        <v>100</v>
      </c>
      <c r="E80" s="20">
        <f t="shared" ref="E80:E89" si="29">SUM(F80++H80+J80+L80+N80+P80+R80+T80+V80+X80+Z80+AB80+AD80+AF80)</f>
        <v>0</v>
      </c>
      <c r="F80" s="73"/>
      <c r="G80" s="74">
        <f t="shared" si="17"/>
        <v>0</v>
      </c>
      <c r="H80" s="73"/>
      <c r="I80" s="74">
        <f t="shared" si="25"/>
        <v>0</v>
      </c>
      <c r="J80" s="174"/>
      <c r="K80" s="113">
        <f t="shared" ref="K80:K87" si="30">IF($D80="",0,$D80*J80)</f>
        <v>0</v>
      </c>
      <c r="L80" s="73"/>
      <c r="M80" s="113">
        <f t="shared" ref="M80:M87" si="31">IF($D80="",0,$D80*L80)</f>
        <v>0</v>
      </c>
      <c r="N80" s="73"/>
      <c r="O80" s="74">
        <f t="shared" ref="O80:O87" si="32">IF($D80="",0,$D80*N80)</f>
        <v>0</v>
      </c>
      <c r="P80" s="174"/>
      <c r="Q80" s="113">
        <f t="shared" si="23"/>
        <v>0</v>
      </c>
      <c r="R80" s="73"/>
      <c r="S80" s="113">
        <f t="shared" si="26"/>
        <v>0</v>
      </c>
      <c r="T80" s="73"/>
      <c r="U80" s="74">
        <f t="shared" si="24"/>
        <v>0</v>
      </c>
      <c r="V80" s="174"/>
      <c r="W80" s="113">
        <f t="shared" ref="W80:W87" si="33">IF($D80="",0,$D80*V80)</f>
        <v>0</v>
      </c>
      <c r="X80" s="101"/>
      <c r="Y80" s="113">
        <f t="shared" ref="Y80:Y87" si="34">IF($D80="",0,$D80*X80)</f>
        <v>0</v>
      </c>
      <c r="Z80" s="73"/>
      <c r="AA80" s="74">
        <f t="shared" ref="AA80:AA87" si="35">IF(D80="",0,D80*Z80)</f>
        <v>0</v>
      </c>
      <c r="AB80" s="73"/>
      <c r="AC80" s="74">
        <f t="shared" si="22"/>
        <v>0</v>
      </c>
      <c r="AD80" s="73"/>
      <c r="AE80" s="74">
        <f t="shared" si="27"/>
        <v>0</v>
      </c>
      <c r="AF80" s="73"/>
      <c r="AG80" s="74">
        <f t="shared" ref="AG80:AG89" si="36">IF(D80="",0,D80*AF80)</f>
        <v>0</v>
      </c>
      <c r="AH80" s="82">
        <f t="shared" si="28"/>
        <v>0</v>
      </c>
      <c r="AI80" s="74"/>
      <c r="AJ80" s="147">
        <f t="shared" ref="AJ80:AJ89" si="37">SUM(AH80+AI80)</f>
        <v>0</v>
      </c>
      <c r="AK80" s="141"/>
    </row>
    <row r="81" spans="1:37" ht="15" customHeight="1" x14ac:dyDescent="0.2">
      <c r="A81" s="84" t="s">
        <v>302</v>
      </c>
      <c r="B81" s="14" t="s">
        <v>65</v>
      </c>
      <c r="C81" s="18" t="s">
        <v>9</v>
      </c>
      <c r="D81" s="19">
        <v>35</v>
      </c>
      <c r="E81" s="20">
        <f t="shared" si="29"/>
        <v>9.25</v>
      </c>
      <c r="F81" s="73"/>
      <c r="G81" s="74">
        <f t="shared" ref="G81:G87" si="38">IF(D81="",0,D81*F81)</f>
        <v>0</v>
      </c>
      <c r="H81" s="73"/>
      <c r="I81" s="74">
        <f t="shared" si="25"/>
        <v>0</v>
      </c>
      <c r="J81" s="174"/>
      <c r="K81" s="113">
        <f t="shared" si="30"/>
        <v>0</v>
      </c>
      <c r="L81" s="73"/>
      <c r="M81" s="113">
        <f t="shared" si="31"/>
        <v>0</v>
      </c>
      <c r="N81" s="73"/>
      <c r="O81" s="74">
        <f t="shared" si="32"/>
        <v>0</v>
      </c>
      <c r="P81" s="174"/>
      <c r="Q81" s="113">
        <f t="shared" si="23"/>
        <v>0</v>
      </c>
      <c r="R81" s="73"/>
      <c r="S81" s="113">
        <f t="shared" si="26"/>
        <v>0</v>
      </c>
      <c r="T81" s="73"/>
      <c r="U81" s="74">
        <f t="shared" si="24"/>
        <v>0</v>
      </c>
      <c r="V81" s="174"/>
      <c r="W81" s="113">
        <f t="shared" si="33"/>
        <v>0</v>
      </c>
      <c r="X81" s="101">
        <v>9.25</v>
      </c>
      <c r="Y81" s="113">
        <f t="shared" si="34"/>
        <v>323.75</v>
      </c>
      <c r="Z81" s="73"/>
      <c r="AA81" s="74">
        <f t="shared" si="35"/>
        <v>0</v>
      </c>
      <c r="AB81" s="73"/>
      <c r="AC81" s="74">
        <f t="shared" si="22"/>
        <v>0</v>
      </c>
      <c r="AD81" s="73"/>
      <c r="AE81" s="74">
        <f t="shared" si="27"/>
        <v>0</v>
      </c>
      <c r="AF81" s="73"/>
      <c r="AG81" s="74">
        <f t="shared" si="36"/>
        <v>0</v>
      </c>
      <c r="AH81" s="82">
        <f t="shared" si="28"/>
        <v>323.75</v>
      </c>
      <c r="AI81" s="74"/>
      <c r="AJ81" s="147">
        <f t="shared" si="37"/>
        <v>323.75</v>
      </c>
      <c r="AK81" s="141"/>
    </row>
    <row r="82" spans="1:37" ht="15" customHeight="1" x14ac:dyDescent="0.2">
      <c r="A82" s="84" t="s">
        <v>321</v>
      </c>
      <c r="B82" s="14" t="s">
        <v>65</v>
      </c>
      <c r="C82" s="18" t="s">
        <v>9</v>
      </c>
      <c r="D82" s="19">
        <v>35</v>
      </c>
      <c r="E82" s="20">
        <f t="shared" si="29"/>
        <v>0</v>
      </c>
      <c r="F82" s="73"/>
      <c r="G82" s="74">
        <f t="shared" si="38"/>
        <v>0</v>
      </c>
      <c r="H82" s="73"/>
      <c r="I82" s="74">
        <f t="shared" si="25"/>
        <v>0</v>
      </c>
      <c r="J82" s="174"/>
      <c r="K82" s="113">
        <f t="shared" si="30"/>
        <v>0</v>
      </c>
      <c r="L82" s="73"/>
      <c r="M82" s="113">
        <f t="shared" si="31"/>
        <v>0</v>
      </c>
      <c r="N82" s="73"/>
      <c r="O82" s="74">
        <f t="shared" si="32"/>
        <v>0</v>
      </c>
      <c r="P82" s="174"/>
      <c r="Q82" s="113">
        <f t="shared" si="23"/>
        <v>0</v>
      </c>
      <c r="R82" s="73"/>
      <c r="S82" s="113">
        <f t="shared" si="26"/>
        <v>0</v>
      </c>
      <c r="T82" s="73"/>
      <c r="U82" s="74">
        <f t="shared" si="24"/>
        <v>0</v>
      </c>
      <c r="V82" s="174"/>
      <c r="W82" s="113">
        <f t="shared" si="33"/>
        <v>0</v>
      </c>
      <c r="X82" s="101"/>
      <c r="Y82" s="113">
        <f>IF($D82="",0,$D82*X82)</f>
        <v>0</v>
      </c>
      <c r="Z82" s="73"/>
      <c r="AA82" s="74">
        <f t="shared" si="35"/>
        <v>0</v>
      </c>
      <c r="AB82" s="73"/>
      <c r="AC82" s="74">
        <f t="shared" si="22"/>
        <v>0</v>
      </c>
      <c r="AD82" s="73"/>
      <c r="AE82" s="74">
        <f t="shared" si="27"/>
        <v>0</v>
      </c>
      <c r="AF82" s="73"/>
      <c r="AG82" s="74">
        <f t="shared" si="36"/>
        <v>0</v>
      </c>
      <c r="AH82" s="82">
        <f t="shared" si="28"/>
        <v>0</v>
      </c>
      <c r="AI82" s="74"/>
      <c r="AJ82" s="147">
        <f t="shared" si="37"/>
        <v>0</v>
      </c>
      <c r="AK82" s="141"/>
    </row>
    <row r="83" spans="1:37" ht="15" customHeight="1" x14ac:dyDescent="0.2">
      <c r="A83" s="84" t="s">
        <v>301</v>
      </c>
      <c r="B83" s="14" t="s">
        <v>65</v>
      </c>
      <c r="C83" s="18" t="s">
        <v>7</v>
      </c>
      <c r="D83" s="19">
        <v>75</v>
      </c>
      <c r="E83" s="20">
        <f t="shared" si="29"/>
        <v>0</v>
      </c>
      <c r="F83" s="73"/>
      <c r="G83" s="74">
        <f t="shared" si="38"/>
        <v>0</v>
      </c>
      <c r="H83" s="73"/>
      <c r="I83" s="74">
        <f t="shared" si="25"/>
        <v>0</v>
      </c>
      <c r="J83" s="174"/>
      <c r="K83" s="113">
        <f t="shared" si="30"/>
        <v>0</v>
      </c>
      <c r="L83" s="73"/>
      <c r="M83" s="113">
        <f t="shared" si="31"/>
        <v>0</v>
      </c>
      <c r="N83" s="73"/>
      <c r="O83" s="74">
        <f t="shared" si="32"/>
        <v>0</v>
      </c>
      <c r="P83" s="174"/>
      <c r="Q83" s="113">
        <f t="shared" si="23"/>
        <v>0</v>
      </c>
      <c r="R83" s="73"/>
      <c r="S83" s="113">
        <f t="shared" si="26"/>
        <v>0</v>
      </c>
      <c r="T83" s="73"/>
      <c r="U83" s="74">
        <f t="shared" si="24"/>
        <v>0</v>
      </c>
      <c r="V83" s="174"/>
      <c r="W83" s="113">
        <f t="shared" si="33"/>
        <v>0</v>
      </c>
      <c r="X83" s="101"/>
      <c r="Y83" s="113">
        <f t="shared" si="34"/>
        <v>0</v>
      </c>
      <c r="Z83" s="73"/>
      <c r="AA83" s="74">
        <f t="shared" si="35"/>
        <v>0</v>
      </c>
      <c r="AB83" s="73"/>
      <c r="AC83" s="74">
        <f t="shared" si="22"/>
        <v>0</v>
      </c>
      <c r="AD83" s="73"/>
      <c r="AE83" s="74">
        <f t="shared" si="27"/>
        <v>0</v>
      </c>
      <c r="AF83" s="73"/>
      <c r="AG83" s="74">
        <f t="shared" si="36"/>
        <v>0</v>
      </c>
      <c r="AH83" s="82">
        <f t="shared" si="28"/>
        <v>0</v>
      </c>
      <c r="AI83" s="74"/>
      <c r="AJ83" s="147">
        <f t="shared" si="37"/>
        <v>0</v>
      </c>
      <c r="AK83" s="141"/>
    </row>
    <row r="84" spans="1:37" s="14" customFormat="1" ht="15" customHeight="1" x14ac:dyDescent="0.2">
      <c r="A84" s="90" t="s">
        <v>303</v>
      </c>
      <c r="B84" s="14" t="s">
        <v>65</v>
      </c>
      <c r="C84" s="18" t="s">
        <v>8</v>
      </c>
      <c r="D84" s="170">
        <v>60</v>
      </c>
      <c r="E84" s="20">
        <f t="shared" si="29"/>
        <v>0</v>
      </c>
      <c r="F84" s="101"/>
      <c r="G84" s="74">
        <f t="shared" si="38"/>
        <v>0</v>
      </c>
      <c r="H84" s="101"/>
      <c r="I84" s="154">
        <f t="shared" si="25"/>
        <v>0</v>
      </c>
      <c r="J84" s="181"/>
      <c r="K84" s="156">
        <f t="shared" si="30"/>
        <v>0</v>
      </c>
      <c r="L84" s="101"/>
      <c r="M84" s="156">
        <f t="shared" si="31"/>
        <v>0</v>
      </c>
      <c r="N84" s="101"/>
      <c r="O84" s="154">
        <f t="shared" si="32"/>
        <v>0</v>
      </c>
      <c r="P84" s="181"/>
      <c r="Q84" s="156">
        <f t="shared" si="23"/>
        <v>0</v>
      </c>
      <c r="R84" s="101"/>
      <c r="S84" s="156">
        <f t="shared" si="26"/>
        <v>0</v>
      </c>
      <c r="T84" s="101"/>
      <c r="U84" s="154">
        <f t="shared" si="24"/>
        <v>0</v>
      </c>
      <c r="V84" s="181"/>
      <c r="W84" s="156">
        <f t="shared" si="33"/>
        <v>0</v>
      </c>
      <c r="X84" s="101"/>
      <c r="Y84" s="156">
        <f t="shared" si="34"/>
        <v>0</v>
      </c>
      <c r="Z84" s="101"/>
      <c r="AA84" s="154">
        <f t="shared" si="35"/>
        <v>0</v>
      </c>
      <c r="AB84" s="101"/>
      <c r="AC84" s="154">
        <f t="shared" si="22"/>
        <v>0</v>
      </c>
      <c r="AD84" s="101"/>
      <c r="AE84" s="154">
        <f t="shared" si="27"/>
        <v>0</v>
      </c>
      <c r="AF84" s="101"/>
      <c r="AG84" s="154">
        <f t="shared" si="36"/>
        <v>0</v>
      </c>
      <c r="AH84" s="158">
        <f t="shared" si="28"/>
        <v>0</v>
      </c>
      <c r="AI84" s="154"/>
      <c r="AJ84" s="147">
        <f t="shared" si="37"/>
        <v>0</v>
      </c>
      <c r="AK84" s="182"/>
    </row>
    <row r="85" spans="1:37" s="14" customFormat="1" ht="15" customHeight="1" x14ac:dyDescent="0.2">
      <c r="A85" s="90" t="s">
        <v>310</v>
      </c>
      <c r="B85" s="14" t="s">
        <v>65</v>
      </c>
      <c r="C85" s="18" t="s">
        <v>5</v>
      </c>
      <c r="D85" s="170">
        <v>118</v>
      </c>
      <c r="E85" s="20">
        <f t="shared" si="29"/>
        <v>0</v>
      </c>
      <c r="F85" s="101"/>
      <c r="G85" s="113">
        <f t="shared" si="38"/>
        <v>0</v>
      </c>
      <c r="H85" s="101"/>
      <c r="I85" s="154">
        <f t="shared" si="25"/>
        <v>0</v>
      </c>
      <c r="J85" s="181"/>
      <c r="K85" s="156">
        <f t="shared" si="30"/>
        <v>0</v>
      </c>
      <c r="L85" s="101"/>
      <c r="M85" s="156">
        <f t="shared" si="31"/>
        <v>0</v>
      </c>
      <c r="N85" s="101"/>
      <c r="O85" s="154">
        <f t="shared" si="32"/>
        <v>0</v>
      </c>
      <c r="P85" s="181"/>
      <c r="Q85" s="156">
        <f t="shared" si="23"/>
        <v>0</v>
      </c>
      <c r="R85" s="101"/>
      <c r="S85" s="156">
        <f t="shared" si="26"/>
        <v>0</v>
      </c>
      <c r="T85" s="101"/>
      <c r="U85" s="154">
        <f t="shared" si="24"/>
        <v>0</v>
      </c>
      <c r="V85" s="181"/>
      <c r="W85" s="156">
        <f t="shared" si="33"/>
        <v>0</v>
      </c>
      <c r="X85" s="101"/>
      <c r="Y85" s="156">
        <f t="shared" si="34"/>
        <v>0</v>
      </c>
      <c r="Z85" s="101"/>
      <c r="AA85" s="154">
        <f t="shared" si="35"/>
        <v>0</v>
      </c>
      <c r="AB85" s="101"/>
      <c r="AC85" s="154">
        <f t="shared" si="22"/>
        <v>0</v>
      </c>
      <c r="AD85" s="101"/>
      <c r="AE85" s="154">
        <f t="shared" si="27"/>
        <v>0</v>
      </c>
      <c r="AF85" s="181"/>
      <c r="AG85" s="154">
        <f t="shared" si="36"/>
        <v>0</v>
      </c>
      <c r="AH85" s="158">
        <f t="shared" si="28"/>
        <v>0</v>
      </c>
      <c r="AI85" s="154"/>
      <c r="AJ85" s="147">
        <f t="shared" si="37"/>
        <v>0</v>
      </c>
      <c r="AK85" s="182"/>
    </row>
    <row r="86" spans="1:37" s="14" customFormat="1" ht="15" customHeight="1" x14ac:dyDescent="0.2">
      <c r="A86" s="90" t="s">
        <v>331</v>
      </c>
      <c r="B86" s="14" t="s">
        <v>65</v>
      </c>
      <c r="C86" s="18" t="s">
        <v>7</v>
      </c>
      <c r="D86" s="170">
        <v>75</v>
      </c>
      <c r="E86" s="20">
        <f t="shared" si="29"/>
        <v>0</v>
      </c>
      <c r="F86" s="101"/>
      <c r="G86" s="113">
        <f t="shared" si="38"/>
        <v>0</v>
      </c>
      <c r="H86" s="101"/>
      <c r="I86" s="154">
        <f t="shared" si="25"/>
        <v>0</v>
      </c>
      <c r="J86" s="181"/>
      <c r="K86" s="156">
        <f t="shared" si="30"/>
        <v>0</v>
      </c>
      <c r="L86" s="101"/>
      <c r="M86" s="156">
        <f t="shared" si="31"/>
        <v>0</v>
      </c>
      <c r="N86" s="101"/>
      <c r="O86" s="154">
        <f t="shared" si="32"/>
        <v>0</v>
      </c>
      <c r="P86" s="181"/>
      <c r="Q86" s="156">
        <f t="shared" si="23"/>
        <v>0</v>
      </c>
      <c r="R86" s="101"/>
      <c r="S86" s="156">
        <f t="shared" si="26"/>
        <v>0</v>
      </c>
      <c r="T86" s="101"/>
      <c r="U86" s="154">
        <f t="shared" si="24"/>
        <v>0</v>
      </c>
      <c r="V86" s="181"/>
      <c r="W86" s="156">
        <f t="shared" si="33"/>
        <v>0</v>
      </c>
      <c r="X86" s="101"/>
      <c r="Y86" s="156">
        <f t="shared" si="34"/>
        <v>0</v>
      </c>
      <c r="Z86" s="101"/>
      <c r="AA86" s="154">
        <f t="shared" si="35"/>
        <v>0</v>
      </c>
      <c r="AB86" s="101"/>
      <c r="AC86" s="154">
        <f t="shared" si="22"/>
        <v>0</v>
      </c>
      <c r="AD86" s="101"/>
      <c r="AE86" s="154">
        <f t="shared" si="27"/>
        <v>0</v>
      </c>
      <c r="AF86" s="181"/>
      <c r="AG86" s="154">
        <f t="shared" si="36"/>
        <v>0</v>
      </c>
      <c r="AH86" s="158">
        <f t="shared" si="28"/>
        <v>0</v>
      </c>
      <c r="AI86" s="154"/>
      <c r="AJ86" s="147">
        <f t="shared" si="37"/>
        <v>0</v>
      </c>
      <c r="AK86" s="182"/>
    </row>
    <row r="87" spans="1:37" s="14" customFormat="1" ht="15" customHeight="1" x14ac:dyDescent="0.2">
      <c r="A87" s="90" t="s">
        <v>342</v>
      </c>
      <c r="B87" s="14" t="s">
        <v>65</v>
      </c>
      <c r="C87" s="18" t="s">
        <v>9</v>
      </c>
      <c r="D87" s="170">
        <v>35</v>
      </c>
      <c r="E87" s="20">
        <f t="shared" si="29"/>
        <v>0</v>
      </c>
      <c r="F87" s="101"/>
      <c r="G87" s="113">
        <f t="shared" si="38"/>
        <v>0</v>
      </c>
      <c r="H87" s="101"/>
      <c r="I87" s="154">
        <f t="shared" si="25"/>
        <v>0</v>
      </c>
      <c r="J87" s="181"/>
      <c r="K87" s="156">
        <f t="shared" si="30"/>
        <v>0</v>
      </c>
      <c r="L87" s="101"/>
      <c r="M87" s="156">
        <f t="shared" si="31"/>
        <v>0</v>
      </c>
      <c r="N87" s="101"/>
      <c r="O87" s="154">
        <f t="shared" si="32"/>
        <v>0</v>
      </c>
      <c r="P87" s="181"/>
      <c r="Q87" s="156">
        <f t="shared" si="23"/>
        <v>0</v>
      </c>
      <c r="R87" s="101"/>
      <c r="S87" s="156">
        <f t="shared" si="26"/>
        <v>0</v>
      </c>
      <c r="T87" s="101"/>
      <c r="U87" s="154">
        <f t="shared" si="24"/>
        <v>0</v>
      </c>
      <c r="V87" s="181"/>
      <c r="W87" s="156">
        <f t="shared" si="33"/>
        <v>0</v>
      </c>
      <c r="X87" s="101"/>
      <c r="Y87" s="156">
        <f t="shared" si="34"/>
        <v>0</v>
      </c>
      <c r="Z87" s="101"/>
      <c r="AA87" s="154">
        <f t="shared" si="35"/>
        <v>0</v>
      </c>
      <c r="AB87" s="101"/>
      <c r="AC87" s="154">
        <f t="shared" si="22"/>
        <v>0</v>
      </c>
      <c r="AD87" s="101"/>
      <c r="AE87" s="154">
        <f t="shared" si="27"/>
        <v>0</v>
      </c>
      <c r="AF87" s="181"/>
      <c r="AG87" s="154">
        <f t="shared" si="36"/>
        <v>0</v>
      </c>
      <c r="AH87" s="158">
        <f t="shared" si="28"/>
        <v>0</v>
      </c>
      <c r="AI87" s="154"/>
      <c r="AJ87" s="147">
        <f t="shared" si="37"/>
        <v>0</v>
      </c>
      <c r="AK87" s="182"/>
    </row>
    <row r="88" spans="1:37" s="14" customFormat="1" ht="15" customHeight="1" x14ac:dyDescent="0.2">
      <c r="A88" s="90"/>
      <c r="C88" s="18"/>
      <c r="D88" s="170"/>
      <c r="E88" s="20"/>
      <c r="F88" s="101"/>
      <c r="G88" s="113"/>
      <c r="H88" s="101"/>
      <c r="I88" s="154"/>
      <c r="J88" s="181"/>
      <c r="K88" s="156"/>
      <c r="L88" s="101"/>
      <c r="M88" s="156"/>
      <c r="N88" s="101"/>
      <c r="O88" s="154"/>
      <c r="P88" s="181"/>
      <c r="Q88" s="156"/>
      <c r="R88" s="101"/>
      <c r="S88" s="156"/>
      <c r="T88" s="101"/>
      <c r="U88" s="154"/>
      <c r="V88" s="181"/>
      <c r="W88" s="156"/>
      <c r="X88" s="101"/>
      <c r="Y88" s="156"/>
      <c r="Z88" s="101"/>
      <c r="AA88" s="154"/>
      <c r="AB88" s="101"/>
      <c r="AC88" s="154"/>
      <c r="AD88" s="101"/>
      <c r="AE88" s="154"/>
      <c r="AF88" s="181"/>
      <c r="AG88" s="154"/>
      <c r="AH88" s="158"/>
      <c r="AI88" s="154"/>
      <c r="AJ88" s="147">
        <f t="shared" si="37"/>
        <v>0</v>
      </c>
      <c r="AK88" s="182"/>
    </row>
    <row r="89" spans="1:37" s="62" customFormat="1" ht="15" customHeight="1" x14ac:dyDescent="0.2">
      <c r="A89" s="85"/>
      <c r="C89" s="63" t="s">
        <v>154</v>
      </c>
      <c r="D89" s="57"/>
      <c r="E89" s="20">
        <f t="shared" si="29"/>
        <v>71.25</v>
      </c>
      <c r="F89" s="144">
        <f>SUM(F13:F85)</f>
        <v>6.5</v>
      </c>
      <c r="G89" s="143"/>
      <c r="H89" s="75">
        <f>SUM(H13:H85)</f>
        <v>0</v>
      </c>
      <c r="I89" s="76"/>
      <c r="J89" s="94">
        <f>SUM(J13:J85)</f>
        <v>0</v>
      </c>
      <c r="K89" s="94"/>
      <c r="L89" s="194">
        <f>SUM(L13:L85)</f>
        <v>0</v>
      </c>
      <c r="M89" s="94"/>
      <c r="N89" s="75">
        <f>SUM(N13:N85)</f>
        <v>0</v>
      </c>
      <c r="O89" s="76"/>
      <c r="P89" s="94">
        <f>SUM(P13:P85)</f>
        <v>7.5</v>
      </c>
      <c r="Q89" s="94"/>
      <c r="R89" s="194">
        <f>SUM(R13:R85)</f>
        <v>3.25</v>
      </c>
      <c r="S89" s="94"/>
      <c r="T89" s="75">
        <f>SUM(T13:T86)</f>
        <v>0</v>
      </c>
      <c r="U89" s="76"/>
      <c r="V89" s="94">
        <f>SUM(V13:V85)</f>
        <v>33.25</v>
      </c>
      <c r="W89" s="94"/>
      <c r="X89" s="194">
        <f>SUM(X13:X85)</f>
        <v>20.75</v>
      </c>
      <c r="Y89" s="94"/>
      <c r="Z89" s="75">
        <f>SUM(Z13:Z85)</f>
        <v>0</v>
      </c>
      <c r="AA89" s="76"/>
      <c r="AB89" s="75">
        <f>SUM(AB13:AB85)</f>
        <v>0</v>
      </c>
      <c r="AC89" s="76"/>
      <c r="AD89" s="75">
        <f>SUM(AD13:AD85)</f>
        <v>0</v>
      </c>
      <c r="AE89" s="76"/>
      <c r="AF89" s="194">
        <f>SUM(AF13:AF85)</f>
        <v>0</v>
      </c>
      <c r="AG89" s="76">
        <f t="shared" si="36"/>
        <v>0</v>
      </c>
      <c r="AH89" s="76"/>
      <c r="AI89" s="140"/>
      <c r="AJ89" s="148">
        <f t="shared" si="37"/>
        <v>0</v>
      </c>
      <c r="AK89" s="142"/>
    </row>
    <row r="90" spans="1:37" ht="4.5" customHeight="1" x14ac:dyDescent="0.2">
      <c r="A90" s="86"/>
      <c r="B90" s="40"/>
      <c r="C90" s="68"/>
      <c r="D90" s="69"/>
      <c r="E90" s="69"/>
      <c r="F90" s="69"/>
      <c r="G90" s="69"/>
      <c r="H90" s="77"/>
      <c r="I90" s="78"/>
      <c r="J90" s="69"/>
      <c r="K90" s="69"/>
      <c r="L90" s="69"/>
      <c r="M90" s="69"/>
      <c r="N90" s="77"/>
      <c r="O90" s="78"/>
      <c r="P90" s="69"/>
      <c r="Q90" s="69"/>
      <c r="R90" s="69"/>
      <c r="S90" s="69"/>
      <c r="T90" s="77"/>
      <c r="U90" s="78"/>
      <c r="V90" s="69"/>
      <c r="W90" s="69"/>
      <c r="X90" s="69"/>
      <c r="Y90" s="69"/>
      <c r="Z90" s="77"/>
      <c r="AA90" s="78"/>
      <c r="AB90" s="77"/>
      <c r="AC90" s="78"/>
      <c r="AD90" s="77"/>
      <c r="AE90" s="78"/>
      <c r="AF90" s="69"/>
      <c r="AG90" s="69"/>
      <c r="AH90" s="69"/>
      <c r="AI90" s="69"/>
      <c r="AJ90" s="78"/>
    </row>
    <row r="91" spans="1:37" ht="15" customHeight="1" x14ac:dyDescent="0.2">
      <c r="A91" s="65"/>
      <c r="B91" s="65"/>
      <c r="C91" s="66" t="s">
        <v>155</v>
      </c>
      <c r="D91" s="67"/>
      <c r="E91" s="19"/>
      <c r="F91" s="145"/>
      <c r="G91" s="146">
        <f ca="1">SUM(G13:G90)</f>
        <v>910</v>
      </c>
      <c r="H91" s="79"/>
      <c r="I91" s="80">
        <f ca="1">SUM(I13:I90)</f>
        <v>0</v>
      </c>
      <c r="J91" s="95"/>
      <c r="K91" s="95">
        <f ca="1">SUM(K12:K90)</f>
        <v>0</v>
      </c>
      <c r="L91" s="95"/>
      <c r="M91" s="95">
        <f ca="1">SUM(M12:M90)</f>
        <v>0</v>
      </c>
      <c r="N91" s="79"/>
      <c r="O91" s="80">
        <f ca="1">SUM(O13:O90)</f>
        <v>0</v>
      </c>
      <c r="P91" s="95"/>
      <c r="Q91" s="95">
        <f ca="1">SUM(Q12:Q90)</f>
        <v>1050</v>
      </c>
      <c r="R91" s="95"/>
      <c r="S91" s="95">
        <f ca="1">SUM(S12:S90)</f>
        <v>325</v>
      </c>
      <c r="T91" s="79"/>
      <c r="U91" s="80">
        <f ca="1">SUM(U13:U90)</f>
        <v>0</v>
      </c>
      <c r="V91" s="95"/>
      <c r="W91" s="95">
        <f ca="1">SUM(W12:W90)</f>
        <v>4655</v>
      </c>
      <c r="X91" s="95"/>
      <c r="Y91" s="95">
        <f ca="1">SUM(Y12:Y90)</f>
        <v>1563.75</v>
      </c>
      <c r="Z91" s="79"/>
      <c r="AA91" s="80">
        <f ca="1">SUM(AA13:AA90)</f>
        <v>0</v>
      </c>
      <c r="AB91" s="79"/>
      <c r="AC91" s="80">
        <f ca="1">SUM(AC13:AC90)</f>
        <v>0</v>
      </c>
      <c r="AD91" s="79"/>
      <c r="AE91" s="80">
        <f ca="1">SUM(AE13:AE90)</f>
        <v>0</v>
      </c>
      <c r="AF91" s="95"/>
      <c r="AG91" s="146">
        <f ca="1">SUM(AG13:AG90)</f>
        <v>0</v>
      </c>
      <c r="AH91" s="80">
        <f ca="1">SUM(G91+I91+K91+M91+O91+Q91+S91+U91+W91+Y91+AA91+AC91+AE91+AG91)</f>
        <v>8503.75</v>
      </c>
      <c r="AI91" s="137"/>
      <c r="AJ91" s="149"/>
    </row>
    <row r="92" spans="1:37" x14ac:dyDescent="0.2">
      <c r="C92" s="41" t="s">
        <v>24</v>
      </c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2">
        <f ca="1">SUM(AH13:AH87)</f>
        <v>8503.75</v>
      </c>
      <c r="AI92" s="3">
        <f>SUBTOTAL(9,AI13:AI90)</f>
        <v>0</v>
      </c>
      <c r="AJ92" s="136">
        <f ca="1">SUM(AH92+AI92)</f>
        <v>8503.75</v>
      </c>
    </row>
    <row r="93" spans="1:37" x14ac:dyDescent="0.2">
      <c r="C93" s="56"/>
      <c r="H93" s="56"/>
      <c r="I93" s="56"/>
      <c r="J93" s="56"/>
      <c r="K93" s="56"/>
      <c r="L93" s="56"/>
      <c r="M93" s="56"/>
      <c r="N93" s="56"/>
      <c r="O93" s="56"/>
      <c r="P93" s="56"/>
      <c r="Q93" s="56"/>
      <c r="R93" s="56"/>
      <c r="S93" s="56"/>
      <c r="T93" s="56"/>
      <c r="U93" s="56"/>
      <c r="V93" s="56"/>
      <c r="W93" s="56"/>
      <c r="X93" s="56"/>
      <c r="Y93" s="56"/>
      <c r="Z93" s="56"/>
      <c r="AA93" s="56"/>
      <c r="AB93" s="56"/>
      <c r="AC93" s="56"/>
      <c r="AD93" s="56"/>
      <c r="AE93" s="56"/>
      <c r="AF93" s="56"/>
      <c r="AG93" s="56"/>
    </row>
    <row r="94" spans="1:37" x14ac:dyDescent="0.2">
      <c r="A94" s="103"/>
      <c r="AH94" s="19"/>
    </row>
    <row r="103" spans="34:35" x14ac:dyDescent="0.2">
      <c r="AH103" s="21">
        <f>SUM(AH101-AH100)</f>
        <v>0</v>
      </c>
      <c r="AI103">
        <f>SUM(AI101-AI100)</f>
        <v>0</v>
      </c>
    </row>
  </sheetData>
  <autoFilter ref="A12:AH91"/>
  <mergeCells count="16">
    <mergeCell ref="Z10:AA10"/>
    <mergeCell ref="AB10:AC10"/>
    <mergeCell ref="AD10:AE10"/>
    <mergeCell ref="AF10:AG10"/>
    <mergeCell ref="N10:O10"/>
    <mergeCell ref="P10:Q10"/>
    <mergeCell ref="R10:S10"/>
    <mergeCell ref="T10:U10"/>
    <mergeCell ref="V10:W10"/>
    <mergeCell ref="X10:Y10"/>
    <mergeCell ref="L10:M10"/>
    <mergeCell ref="B6:D6"/>
    <mergeCell ref="B8:D8"/>
    <mergeCell ref="F10:G10"/>
    <mergeCell ref="H10:I10"/>
    <mergeCell ref="J10:K10"/>
  </mergeCells>
  <dataValidations count="3">
    <dataValidation type="list" allowBlank="1" showInputMessage="1" showErrorMessage="1" sqref="C12">
      <formula1>Kategorie</formula1>
    </dataValidation>
    <dataValidation type="list" allowBlank="1" showInputMessage="1" showErrorMessage="1" sqref="D12">
      <formula1>Jahr</formula1>
    </dataValidation>
    <dataValidation type="list" allowBlank="1" showInputMessage="1" showErrorMessage="1" sqref="A13:A91">
      <formula1>Name</formula1>
    </dataValidation>
  </dataValidations>
  <pageMargins left="0.70866141732283472" right="0.15748031496062992" top="0.51181102362204722" bottom="0.31496062992125984" header="0.19685039370078741" footer="0.15748031496062992"/>
  <pageSetup paperSize="8" scale="56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colBreaks count="1" manualBreakCount="1">
    <brk id="33" max="88" man="1"/>
  </colBreaks>
  <legacyDrawingHF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AK104"/>
  <sheetViews>
    <sheetView view="pageBreakPreview" topLeftCell="A10" zoomScale="110" zoomScaleNormal="110" zoomScaleSheetLayoutView="110" workbookViewId="0">
      <pane xSplit="1" topLeftCell="B1" activePane="topRight" state="frozen"/>
      <selection pane="topRight" activeCell="K32" sqref="K32"/>
    </sheetView>
  </sheetViews>
  <sheetFormatPr baseColWidth="10" defaultRowHeight="12.75" x14ac:dyDescent="0.2"/>
  <cols>
    <col min="1" max="1" width="19.7109375" customWidth="1"/>
    <col min="2" max="2" width="9.7109375" customWidth="1"/>
    <col min="3" max="3" width="10" style="4" customWidth="1"/>
    <col min="4" max="33" width="9.7109375" style="21" customWidth="1"/>
    <col min="34" max="34" width="11.85546875" style="21" customWidth="1"/>
    <col min="35" max="35" width="9.7109375" customWidth="1"/>
  </cols>
  <sheetData>
    <row r="1" spans="1:36" x14ac:dyDescent="0.2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</row>
    <row r="2" spans="1:36" s="15" customFormat="1" ht="15" customHeight="1" x14ac:dyDescent="0.25">
      <c r="A2" s="100" t="s">
        <v>282</v>
      </c>
    </row>
    <row r="3" spans="1:36" s="15" customFormat="1" ht="14.25" x14ac:dyDescent="0.2">
      <c r="A3" s="99"/>
    </row>
    <row r="4" spans="1:36" s="15" customFormat="1" ht="15" x14ac:dyDescent="0.25">
      <c r="A4" s="100" t="s">
        <v>158</v>
      </c>
      <c r="B4" s="222" t="str">
        <f>IF(Vertragsdaten!B6="","",Vertragsdaten!B6)</f>
        <v>EP SIEP</v>
      </c>
      <c r="C4" s="222"/>
      <c r="D4" s="222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59"/>
      <c r="AH4" s="59"/>
      <c r="AI4" s="59"/>
    </row>
    <row r="5" spans="1:36" s="15" customFormat="1" ht="8.25" customHeight="1" x14ac:dyDescent="0.25">
      <c r="A5" s="100"/>
      <c r="B5" s="89"/>
      <c r="C5" s="89"/>
      <c r="D5" s="89"/>
    </row>
    <row r="6" spans="1:36" s="15" customFormat="1" ht="15" x14ac:dyDescent="0.25">
      <c r="A6" s="100" t="s">
        <v>159</v>
      </c>
      <c r="B6" s="325" t="str">
        <f>Vertragsdaten!B8</f>
        <v>070017/000025</v>
      </c>
      <c r="C6" s="325"/>
      <c r="D6" s="325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83"/>
      <c r="AI6" s="83"/>
    </row>
    <row r="7" spans="1:36" s="15" customFormat="1" ht="15" customHeight="1" x14ac:dyDescent="0.25">
      <c r="A7" s="100"/>
      <c r="AH7" s="64"/>
      <c r="AI7" s="64"/>
    </row>
    <row r="8" spans="1:36" s="8" customFormat="1" ht="15" x14ac:dyDescent="0.25">
      <c r="A8" s="100" t="s">
        <v>160</v>
      </c>
      <c r="B8" s="328">
        <v>43009</v>
      </c>
      <c r="C8" s="329"/>
      <c r="D8" s="32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83"/>
      <c r="AI8" s="83"/>
    </row>
    <row r="9" spans="1:36" x14ac:dyDescent="0.2">
      <c r="A9" s="65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</row>
    <row r="10" spans="1:36" s="128" customFormat="1" ht="27.75" customHeight="1" x14ac:dyDescent="0.2">
      <c r="A10" s="127"/>
      <c r="F10" s="326" t="s">
        <v>284</v>
      </c>
      <c r="G10" s="330"/>
      <c r="H10" s="326" t="s">
        <v>276</v>
      </c>
      <c r="I10" s="330"/>
      <c r="J10" s="326" t="s">
        <v>277</v>
      </c>
      <c r="K10" s="330"/>
      <c r="L10" s="326" t="s">
        <v>313</v>
      </c>
      <c r="M10" s="330"/>
      <c r="N10" s="326" t="s">
        <v>274</v>
      </c>
      <c r="O10" s="330"/>
      <c r="P10" s="326" t="s">
        <v>279</v>
      </c>
      <c r="Q10" s="330"/>
      <c r="R10" s="326" t="s">
        <v>314</v>
      </c>
      <c r="S10" s="330"/>
      <c r="T10" s="326" t="s">
        <v>275</v>
      </c>
      <c r="U10" s="330"/>
      <c r="V10" s="326" t="s">
        <v>278</v>
      </c>
      <c r="W10" s="330"/>
      <c r="X10" s="326" t="s">
        <v>311</v>
      </c>
      <c r="Y10" s="330"/>
      <c r="Z10" s="326" t="s">
        <v>199</v>
      </c>
      <c r="AA10" s="331"/>
      <c r="AB10" s="326" t="s">
        <v>200</v>
      </c>
      <c r="AC10" s="327"/>
      <c r="AD10" s="326" t="s">
        <v>201</v>
      </c>
      <c r="AE10" s="327"/>
      <c r="AF10" s="332" t="s">
        <v>305</v>
      </c>
      <c r="AG10" s="333"/>
      <c r="AH10" s="131"/>
      <c r="AI10" s="133" t="s">
        <v>280</v>
      </c>
      <c r="AJ10" s="223" t="s">
        <v>281</v>
      </c>
    </row>
    <row r="11" spans="1:36" ht="3.75" hidden="1" customHeight="1" x14ac:dyDescent="0.2">
      <c r="C11" s="4" t="str">
        <f>VLOOKUP(C12,'MA-Liste'!A192:B198,2,FALSE)</f>
        <v>$K:$K</v>
      </c>
      <c r="D11">
        <f>VLOOKUP(D12,Vertragsdaten!A37:B42,2,FALSE)</f>
        <v>2</v>
      </c>
      <c r="E11"/>
      <c r="F11"/>
      <c r="G11"/>
      <c r="H11" s="70"/>
      <c r="I11" s="71"/>
      <c r="J11" s="65"/>
      <c r="K11" s="65"/>
      <c r="L11" s="65"/>
      <c r="M11" s="65"/>
      <c r="N11" s="70"/>
      <c r="O11" s="71"/>
      <c r="P11" s="65"/>
      <c r="Q11" s="65"/>
      <c r="R11" s="65"/>
      <c r="S11" s="65"/>
      <c r="T11" s="70"/>
      <c r="U11" s="71"/>
      <c r="V11" s="65"/>
      <c r="W11" s="65"/>
      <c r="X11" s="65"/>
      <c r="Y11" s="65"/>
      <c r="Z11" s="70"/>
      <c r="AA11" s="71"/>
      <c r="AB11" s="70"/>
      <c r="AC11" s="71"/>
      <c r="AD11" s="70"/>
      <c r="AE11" s="71"/>
      <c r="AF11" s="65"/>
      <c r="AG11" s="65"/>
      <c r="AH11"/>
      <c r="AI11" s="1"/>
      <c r="AJ11" s="134"/>
    </row>
    <row r="12" spans="1:36" s="1" customFormat="1" ht="31.5" customHeight="1" x14ac:dyDescent="0.2">
      <c r="A12" s="44" t="s">
        <v>23</v>
      </c>
      <c r="B12" s="45" t="s">
        <v>18</v>
      </c>
      <c r="C12" s="87" t="str">
        <f>'MA-Liste'!K7</f>
        <v>Kategorie</v>
      </c>
      <c r="D12" s="88" t="s">
        <v>157</v>
      </c>
      <c r="E12" s="60" t="s">
        <v>152</v>
      </c>
      <c r="F12" s="60" t="s">
        <v>22</v>
      </c>
      <c r="G12" s="60" t="s">
        <v>156</v>
      </c>
      <c r="H12" s="72" t="s">
        <v>22</v>
      </c>
      <c r="I12" s="46" t="s">
        <v>156</v>
      </c>
      <c r="J12" s="112" t="s">
        <v>22</v>
      </c>
      <c r="K12" s="112" t="s">
        <v>156</v>
      </c>
      <c r="L12" s="112" t="s">
        <v>22</v>
      </c>
      <c r="M12" s="112" t="s">
        <v>156</v>
      </c>
      <c r="N12" s="72" t="s">
        <v>22</v>
      </c>
      <c r="O12" s="46" t="s">
        <v>156</v>
      </c>
      <c r="P12" s="112" t="s">
        <v>22</v>
      </c>
      <c r="Q12" s="112" t="s">
        <v>156</v>
      </c>
      <c r="R12" s="112" t="s">
        <v>22</v>
      </c>
      <c r="S12" s="112" t="s">
        <v>156</v>
      </c>
      <c r="T12" s="72" t="s">
        <v>22</v>
      </c>
      <c r="U12" s="46" t="s">
        <v>156</v>
      </c>
      <c r="V12" s="112" t="s">
        <v>22</v>
      </c>
      <c r="W12" s="112" t="s">
        <v>156</v>
      </c>
      <c r="X12" s="112" t="s">
        <v>22</v>
      </c>
      <c r="Y12" s="112" t="s">
        <v>156</v>
      </c>
      <c r="Z12" s="81" t="s">
        <v>22</v>
      </c>
      <c r="AA12" s="13" t="s">
        <v>156</v>
      </c>
      <c r="AB12" s="81" t="s">
        <v>22</v>
      </c>
      <c r="AC12" s="13" t="s">
        <v>156</v>
      </c>
      <c r="AD12" s="81" t="s">
        <v>22</v>
      </c>
      <c r="AE12" s="13" t="s">
        <v>156</v>
      </c>
      <c r="AF12" s="183" t="s">
        <v>22</v>
      </c>
      <c r="AG12" s="183" t="s">
        <v>156</v>
      </c>
      <c r="AH12" s="130" t="s">
        <v>153</v>
      </c>
      <c r="AI12" s="132" t="s">
        <v>285</v>
      </c>
      <c r="AJ12" s="135"/>
    </row>
    <row r="13" spans="1:36" ht="15" customHeight="1" x14ac:dyDescent="0.2">
      <c r="A13" s="90" t="s">
        <v>145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65" ca="1" si="0">IF(OR($C13="",$C13=0),"",VLOOKUP($C13,Ansätze,$D$11,FALSE))</f>
        <v>140</v>
      </c>
      <c r="E13" s="20">
        <f>SUM(F13++H13+J13+L13+N13+P13+R13+T13+V13+X13+Z13+AB13+AD13+AF13)</f>
        <v>7.5</v>
      </c>
      <c r="F13" s="73">
        <v>7.5</v>
      </c>
      <c r="G13" s="74">
        <f ca="1">IF(D13="",0,D13*F13)</f>
        <v>1050</v>
      </c>
      <c r="H13" s="73"/>
      <c r="I13" s="74">
        <f t="shared" ref="I13:I78" ca="1" si="1">IF(D13="",0,D13*H13)</f>
        <v>0</v>
      </c>
      <c r="J13" s="73"/>
      <c r="K13" s="113">
        <f ca="1">IF($D13="",0,$D13*J13)</f>
        <v>0</v>
      </c>
      <c r="L13" s="73"/>
      <c r="M13" s="113">
        <f ca="1">IF($D13="",0,$D13*L13)</f>
        <v>0</v>
      </c>
      <c r="N13" s="73"/>
      <c r="O13" s="74">
        <f ca="1">IF($D13="",0,$D13*N13)</f>
        <v>0</v>
      </c>
      <c r="P13" s="73"/>
      <c r="Q13" s="113">
        <f t="shared" ref="Q13:Q44" ca="1" si="2">IF($D13="",0,$D13*P13)</f>
        <v>0</v>
      </c>
      <c r="R13" s="73"/>
      <c r="S13" s="113">
        <f t="shared" ref="S13:S78" ca="1" si="3">IF($D13="",0,$D13*R13)</f>
        <v>0</v>
      </c>
      <c r="T13" s="101"/>
      <c r="U13" s="74">
        <f t="shared" ref="U13:U44" ca="1" si="4">IF($D13="",0,$D13*T13)</f>
        <v>0</v>
      </c>
      <c r="V13" s="73"/>
      <c r="W13" s="113">
        <f ca="1">IF($D13="",0,$D13*V13)</f>
        <v>0</v>
      </c>
      <c r="X13" s="73"/>
      <c r="Y13" s="113">
        <f ca="1">IF($D13="",0,$D13*X13)</f>
        <v>0</v>
      </c>
      <c r="Z13" s="73"/>
      <c r="AA13" s="74">
        <f t="shared" ref="AA13:AA40" ca="1" si="5">IF(D13="",0,D13*Z13)</f>
        <v>0</v>
      </c>
      <c r="AB13" s="73"/>
      <c r="AC13" s="74">
        <f t="shared" ref="AC13:AC40" ca="1" si="6">IF(D13="",0,D13*AB13)</f>
        <v>0</v>
      </c>
      <c r="AD13" s="73"/>
      <c r="AE13" s="74">
        <f t="shared" ref="AE13:AE78" ca="1" si="7">IF(D13="",0,D13*AD13)</f>
        <v>0</v>
      </c>
      <c r="AF13" s="73"/>
      <c r="AG13" s="74">
        <f ca="1">IF(D13="",0,D13*AF13)</f>
        <v>0</v>
      </c>
      <c r="AH13" s="82">
        <f t="shared" ref="AH13:AH78" ca="1" si="8">IF(D13="",0,D13*E13)</f>
        <v>1050</v>
      </c>
      <c r="AI13" s="74"/>
      <c r="AJ13" s="138">
        <f ca="1">SUM(AH13+AI13)</f>
        <v>1050</v>
      </c>
    </row>
    <row r="14" spans="1:36" ht="15" customHeight="1" x14ac:dyDescent="0.2">
      <c r="A14" s="90" t="s">
        <v>162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79" si="9">SUM(F14++H14+J14+L14+N14+P14+R14+T14+V14+X14+Z14+AB14+AD14+AF14)</f>
        <v>0.75</v>
      </c>
      <c r="F14" s="73">
        <v>0.75</v>
      </c>
      <c r="G14" s="74">
        <f ca="1">IF(D14="",0,D14*F14)</f>
        <v>75</v>
      </c>
      <c r="H14" s="73"/>
      <c r="I14" s="74">
        <f t="shared" ca="1" si="1"/>
        <v>0</v>
      </c>
      <c r="J14" s="73"/>
      <c r="K14" s="113">
        <f t="shared" ref="K14:K79" ca="1" si="10">IF($D14="",0,$D14*J14)</f>
        <v>0</v>
      </c>
      <c r="L14" s="73"/>
      <c r="M14" s="113">
        <f t="shared" ref="M14:M79" ca="1" si="11">IF($D14="",0,$D14*L14)</f>
        <v>0</v>
      </c>
      <c r="N14" s="73"/>
      <c r="O14" s="74">
        <f t="shared" ref="O14:O79" ca="1" si="12">IF($D14="",0,$D14*N14)</f>
        <v>0</v>
      </c>
      <c r="P14" s="73"/>
      <c r="Q14" s="113">
        <f t="shared" ca="1" si="2"/>
        <v>0</v>
      </c>
      <c r="R14" s="73"/>
      <c r="S14" s="113">
        <f t="shared" ca="1" si="3"/>
        <v>0</v>
      </c>
      <c r="T14" s="101"/>
      <c r="U14" s="74">
        <f t="shared" ca="1" si="4"/>
        <v>0</v>
      </c>
      <c r="V14" s="73"/>
      <c r="W14" s="113">
        <f t="shared" ref="W14:W78" ca="1" si="13">IF($D14="",0,$D14*V14)</f>
        <v>0</v>
      </c>
      <c r="X14" s="73"/>
      <c r="Y14" s="113">
        <f t="shared" ref="Y14:Y78" ca="1" si="14">IF($D14="",0,$D14*X14)</f>
        <v>0</v>
      </c>
      <c r="Z14" s="73"/>
      <c r="AA14" s="74">
        <f t="shared" ca="1" si="5"/>
        <v>0</v>
      </c>
      <c r="AB14" s="73"/>
      <c r="AC14" s="74">
        <f t="shared" ca="1" si="6"/>
        <v>0</v>
      </c>
      <c r="AD14" s="73"/>
      <c r="AE14" s="74">
        <f t="shared" ca="1" si="7"/>
        <v>0</v>
      </c>
      <c r="AF14" s="73"/>
      <c r="AG14" s="74">
        <f t="shared" ref="AG14:AG79" ca="1" si="15">IF(D14="",0,D14*AF14)</f>
        <v>0</v>
      </c>
      <c r="AH14" s="82">
        <f t="shared" ca="1" si="8"/>
        <v>75</v>
      </c>
      <c r="AI14" s="74"/>
      <c r="AJ14" s="139">
        <f t="shared" ref="AJ14:AJ79" ca="1" si="16">SUM(AH14+AI14)</f>
        <v>75</v>
      </c>
    </row>
    <row r="15" spans="1:36" ht="15" customHeight="1" x14ac:dyDescent="0.2">
      <c r="A15" s="90" t="s">
        <v>146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9"/>
        <v>0</v>
      </c>
      <c r="F15" s="73"/>
      <c r="G15" s="74">
        <f t="shared" ref="G15:G80" ca="1" si="17">IF(D15="",0,D15*F15)</f>
        <v>0</v>
      </c>
      <c r="H15" s="73"/>
      <c r="I15" s="74">
        <f t="shared" ca="1" si="1"/>
        <v>0</v>
      </c>
      <c r="J15" s="73"/>
      <c r="K15" s="113">
        <f t="shared" ca="1" si="10"/>
        <v>0</v>
      </c>
      <c r="L15" s="73"/>
      <c r="M15" s="113">
        <f t="shared" ca="1" si="11"/>
        <v>0</v>
      </c>
      <c r="N15" s="73"/>
      <c r="O15" s="74">
        <f t="shared" ca="1" si="12"/>
        <v>0</v>
      </c>
      <c r="P15" s="73"/>
      <c r="Q15" s="113">
        <f t="shared" ca="1" si="2"/>
        <v>0</v>
      </c>
      <c r="R15" s="73"/>
      <c r="S15" s="113">
        <f t="shared" ca="1" si="3"/>
        <v>0</v>
      </c>
      <c r="T15" s="101"/>
      <c r="U15" s="74">
        <f t="shared" ca="1" si="4"/>
        <v>0</v>
      </c>
      <c r="V15" s="73"/>
      <c r="W15" s="113">
        <f t="shared" ca="1" si="13"/>
        <v>0</v>
      </c>
      <c r="X15" s="73"/>
      <c r="Y15" s="113">
        <f t="shared" ca="1" si="14"/>
        <v>0</v>
      </c>
      <c r="Z15" s="73"/>
      <c r="AA15" s="74">
        <f t="shared" ca="1" si="5"/>
        <v>0</v>
      </c>
      <c r="AB15" s="73"/>
      <c r="AC15" s="74">
        <f t="shared" ca="1" si="6"/>
        <v>0</v>
      </c>
      <c r="AD15" s="73"/>
      <c r="AE15" s="74">
        <f t="shared" ca="1" si="7"/>
        <v>0</v>
      </c>
      <c r="AF15" s="73"/>
      <c r="AG15" s="74">
        <f t="shared" ca="1" si="15"/>
        <v>0</v>
      </c>
      <c r="AH15" s="82">
        <f t="shared" ca="1" si="8"/>
        <v>0</v>
      </c>
      <c r="AI15" s="74"/>
      <c r="AJ15" s="139">
        <f t="shared" ca="1" si="16"/>
        <v>0</v>
      </c>
    </row>
    <row r="16" spans="1:36" ht="15" customHeight="1" x14ac:dyDescent="0.2">
      <c r="A16" s="90" t="s">
        <v>149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9"/>
        <v>0</v>
      </c>
      <c r="F16" s="73"/>
      <c r="G16" s="74">
        <f t="shared" ca="1" si="17"/>
        <v>0</v>
      </c>
      <c r="H16" s="73"/>
      <c r="I16" s="74">
        <f t="shared" ca="1" si="1"/>
        <v>0</v>
      </c>
      <c r="J16" s="73"/>
      <c r="K16" s="113">
        <f t="shared" ca="1" si="10"/>
        <v>0</v>
      </c>
      <c r="L16" s="73"/>
      <c r="M16" s="113">
        <f t="shared" ca="1" si="11"/>
        <v>0</v>
      </c>
      <c r="N16" s="73"/>
      <c r="O16" s="74">
        <f t="shared" ca="1" si="12"/>
        <v>0</v>
      </c>
      <c r="P16" s="73"/>
      <c r="Q16" s="113">
        <f t="shared" ca="1" si="2"/>
        <v>0</v>
      </c>
      <c r="R16" s="73"/>
      <c r="S16" s="113">
        <f t="shared" ca="1" si="3"/>
        <v>0</v>
      </c>
      <c r="T16" s="101"/>
      <c r="U16" s="74">
        <f t="shared" ca="1" si="4"/>
        <v>0</v>
      </c>
      <c r="V16" s="73"/>
      <c r="W16" s="113">
        <f t="shared" ca="1" si="13"/>
        <v>0</v>
      </c>
      <c r="X16" s="101"/>
      <c r="Y16" s="113">
        <f t="shared" ca="1" si="14"/>
        <v>0</v>
      </c>
      <c r="Z16" s="73"/>
      <c r="AA16" s="74">
        <f t="shared" ca="1" si="5"/>
        <v>0</v>
      </c>
      <c r="AB16" s="73"/>
      <c r="AC16" s="74">
        <f t="shared" ca="1" si="6"/>
        <v>0</v>
      </c>
      <c r="AD16" s="73"/>
      <c r="AE16" s="74">
        <f t="shared" ca="1" si="7"/>
        <v>0</v>
      </c>
      <c r="AF16" s="73"/>
      <c r="AG16" s="74">
        <f t="shared" ca="1" si="15"/>
        <v>0</v>
      </c>
      <c r="AH16" s="82">
        <f t="shared" ca="1" si="8"/>
        <v>0</v>
      </c>
      <c r="AI16" s="74"/>
      <c r="AJ16" s="139">
        <f t="shared" ca="1" si="16"/>
        <v>0</v>
      </c>
    </row>
    <row r="17" spans="1:36" ht="15" customHeight="1" x14ac:dyDescent="0.2">
      <c r="A17" s="90" t="s">
        <v>236</v>
      </c>
      <c r="B17" t="s">
        <v>65</v>
      </c>
      <c r="C17" s="4" t="s">
        <v>4</v>
      </c>
      <c r="D17" s="19">
        <f t="shared" si="0"/>
        <v>140</v>
      </c>
      <c r="E17" s="20">
        <f t="shared" si="9"/>
        <v>0</v>
      </c>
      <c r="F17" s="73"/>
      <c r="G17" s="74">
        <f t="shared" si="17"/>
        <v>0</v>
      </c>
      <c r="H17" s="73"/>
      <c r="I17" s="74">
        <f t="shared" si="1"/>
        <v>0</v>
      </c>
      <c r="J17" s="73"/>
      <c r="K17" s="113">
        <f t="shared" si="10"/>
        <v>0</v>
      </c>
      <c r="L17" s="73"/>
      <c r="M17" s="113">
        <f t="shared" si="11"/>
        <v>0</v>
      </c>
      <c r="N17" s="73"/>
      <c r="O17" s="74">
        <f t="shared" si="12"/>
        <v>0</v>
      </c>
      <c r="P17" s="73"/>
      <c r="Q17" s="113">
        <f t="shared" si="2"/>
        <v>0</v>
      </c>
      <c r="R17" s="73"/>
      <c r="S17" s="113">
        <f t="shared" si="3"/>
        <v>0</v>
      </c>
      <c r="T17" s="101"/>
      <c r="U17" s="74">
        <f t="shared" si="4"/>
        <v>0</v>
      </c>
      <c r="V17" s="73"/>
      <c r="W17" s="113">
        <f t="shared" si="13"/>
        <v>0</v>
      </c>
      <c r="X17" s="101"/>
      <c r="Y17" s="113">
        <f t="shared" si="14"/>
        <v>0</v>
      </c>
      <c r="Z17" s="73"/>
      <c r="AA17" s="74">
        <f t="shared" si="5"/>
        <v>0</v>
      </c>
      <c r="AB17" s="73"/>
      <c r="AC17" s="74">
        <f t="shared" si="6"/>
        <v>0</v>
      </c>
      <c r="AD17" s="73"/>
      <c r="AE17" s="74">
        <f t="shared" si="7"/>
        <v>0</v>
      </c>
      <c r="AF17" s="73"/>
      <c r="AG17" s="74">
        <f t="shared" si="15"/>
        <v>0</v>
      </c>
      <c r="AH17" s="82">
        <f t="shared" si="8"/>
        <v>0</v>
      </c>
      <c r="AI17" s="74"/>
      <c r="AJ17" s="139">
        <f t="shared" si="16"/>
        <v>0</v>
      </c>
    </row>
    <row r="18" spans="1:36" ht="15" customHeight="1" x14ac:dyDescent="0.2">
      <c r="A18" s="90" t="s">
        <v>151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 t="shared" si="9"/>
        <v>2</v>
      </c>
      <c r="F18" s="73"/>
      <c r="G18" s="74">
        <f t="shared" ca="1" si="17"/>
        <v>0</v>
      </c>
      <c r="H18" s="73"/>
      <c r="I18" s="74">
        <f t="shared" ca="1" si="1"/>
        <v>0</v>
      </c>
      <c r="J18" s="73"/>
      <c r="K18" s="113">
        <f t="shared" ca="1" si="10"/>
        <v>0</v>
      </c>
      <c r="L18" s="73"/>
      <c r="M18" s="113">
        <f t="shared" ca="1" si="11"/>
        <v>0</v>
      </c>
      <c r="N18" s="73"/>
      <c r="O18" s="74">
        <f t="shared" ca="1" si="12"/>
        <v>0</v>
      </c>
      <c r="P18" s="73">
        <v>2</v>
      </c>
      <c r="Q18" s="113">
        <f t="shared" ca="1" si="2"/>
        <v>280</v>
      </c>
      <c r="R18" s="73"/>
      <c r="S18" s="113">
        <f t="shared" ca="1" si="3"/>
        <v>0</v>
      </c>
      <c r="T18" s="101"/>
      <c r="U18" s="74">
        <f t="shared" ca="1" si="4"/>
        <v>0</v>
      </c>
      <c r="V18" s="73"/>
      <c r="W18" s="113">
        <f t="shared" ca="1" si="13"/>
        <v>0</v>
      </c>
      <c r="X18" s="101"/>
      <c r="Y18" s="113">
        <f t="shared" ca="1" si="14"/>
        <v>0</v>
      </c>
      <c r="Z18" s="73"/>
      <c r="AA18" s="74">
        <f t="shared" ca="1" si="5"/>
        <v>0</v>
      </c>
      <c r="AB18" s="73"/>
      <c r="AC18" s="74">
        <f t="shared" ca="1" si="6"/>
        <v>0</v>
      </c>
      <c r="AD18" s="73"/>
      <c r="AE18" s="74">
        <f t="shared" ca="1" si="7"/>
        <v>0</v>
      </c>
      <c r="AF18" s="73"/>
      <c r="AG18" s="74">
        <f t="shared" ca="1" si="15"/>
        <v>0</v>
      </c>
      <c r="AH18" s="82">
        <f t="shared" ca="1" si="8"/>
        <v>280</v>
      </c>
      <c r="AI18" s="74"/>
      <c r="AJ18" s="139">
        <f t="shared" ca="1" si="16"/>
        <v>280</v>
      </c>
    </row>
    <row r="19" spans="1:36" ht="15" customHeight="1" x14ac:dyDescent="0.2">
      <c r="A19" s="90" t="s">
        <v>164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si="9"/>
        <v>0</v>
      </c>
      <c r="F19" s="73"/>
      <c r="G19" s="74">
        <f t="shared" ca="1" si="17"/>
        <v>0</v>
      </c>
      <c r="H19" s="73"/>
      <c r="I19" s="74">
        <f t="shared" ca="1" si="1"/>
        <v>0</v>
      </c>
      <c r="J19" s="73"/>
      <c r="K19" s="113">
        <f t="shared" ca="1" si="10"/>
        <v>0</v>
      </c>
      <c r="L19" s="73"/>
      <c r="M19" s="113">
        <f t="shared" ca="1" si="11"/>
        <v>0</v>
      </c>
      <c r="N19" s="73"/>
      <c r="O19" s="74">
        <f t="shared" ca="1" si="12"/>
        <v>0</v>
      </c>
      <c r="P19" s="73"/>
      <c r="Q19" s="113">
        <f t="shared" ca="1" si="2"/>
        <v>0</v>
      </c>
      <c r="R19" s="73"/>
      <c r="S19" s="113">
        <f t="shared" ca="1" si="3"/>
        <v>0</v>
      </c>
      <c r="T19" s="101"/>
      <c r="U19" s="74">
        <f t="shared" ca="1" si="4"/>
        <v>0</v>
      </c>
      <c r="V19" s="73"/>
      <c r="W19" s="113">
        <f t="shared" ca="1" si="13"/>
        <v>0</v>
      </c>
      <c r="X19" s="101"/>
      <c r="Y19" s="113">
        <f t="shared" ca="1" si="14"/>
        <v>0</v>
      </c>
      <c r="Z19" s="73"/>
      <c r="AA19" s="74">
        <f t="shared" ca="1" si="5"/>
        <v>0</v>
      </c>
      <c r="AB19" s="73"/>
      <c r="AC19" s="74">
        <f t="shared" ca="1" si="6"/>
        <v>0</v>
      </c>
      <c r="AD19" s="73"/>
      <c r="AE19" s="74">
        <f t="shared" ca="1" si="7"/>
        <v>0</v>
      </c>
      <c r="AF19" s="73"/>
      <c r="AG19" s="74">
        <f t="shared" ca="1" si="15"/>
        <v>0</v>
      </c>
      <c r="AH19" s="82">
        <f t="shared" ca="1" si="8"/>
        <v>0</v>
      </c>
      <c r="AI19" s="74"/>
      <c r="AJ19" s="139">
        <f t="shared" ca="1" si="16"/>
        <v>0</v>
      </c>
    </row>
    <row r="20" spans="1:36" ht="15" customHeight="1" x14ac:dyDescent="0.2">
      <c r="A20" s="90" t="s">
        <v>168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9"/>
        <v>0</v>
      </c>
      <c r="F20" s="73"/>
      <c r="G20" s="74">
        <f t="shared" ca="1" si="17"/>
        <v>0</v>
      </c>
      <c r="H20" s="73"/>
      <c r="I20" s="74">
        <f t="shared" ca="1" si="1"/>
        <v>0</v>
      </c>
      <c r="J20" s="73"/>
      <c r="K20" s="113">
        <f t="shared" ca="1" si="10"/>
        <v>0</v>
      </c>
      <c r="L20" s="73"/>
      <c r="M20" s="113">
        <f t="shared" ca="1" si="11"/>
        <v>0</v>
      </c>
      <c r="N20" s="73"/>
      <c r="O20" s="74">
        <f t="shared" ca="1" si="12"/>
        <v>0</v>
      </c>
      <c r="P20" s="73"/>
      <c r="Q20" s="113">
        <f t="shared" ca="1" si="2"/>
        <v>0</v>
      </c>
      <c r="R20" s="73"/>
      <c r="S20" s="113">
        <f t="shared" ca="1" si="3"/>
        <v>0</v>
      </c>
      <c r="T20" s="101"/>
      <c r="U20" s="74">
        <f t="shared" ca="1" si="4"/>
        <v>0</v>
      </c>
      <c r="V20" s="73"/>
      <c r="W20" s="113">
        <f t="shared" ca="1" si="13"/>
        <v>0</v>
      </c>
      <c r="X20" s="101"/>
      <c r="Y20" s="113">
        <f t="shared" ca="1" si="14"/>
        <v>0</v>
      </c>
      <c r="Z20" s="73"/>
      <c r="AA20" s="74">
        <f t="shared" ca="1" si="5"/>
        <v>0</v>
      </c>
      <c r="AB20" s="73"/>
      <c r="AC20" s="74">
        <f t="shared" ca="1" si="6"/>
        <v>0</v>
      </c>
      <c r="AD20" s="73"/>
      <c r="AE20" s="74">
        <f t="shared" ca="1" si="7"/>
        <v>0</v>
      </c>
      <c r="AF20" s="73"/>
      <c r="AG20" s="74">
        <f t="shared" ca="1" si="15"/>
        <v>0</v>
      </c>
      <c r="AH20" s="82">
        <f t="shared" ca="1" si="8"/>
        <v>0</v>
      </c>
      <c r="AI20" s="74"/>
      <c r="AJ20" s="139">
        <f t="shared" ca="1" si="16"/>
        <v>0</v>
      </c>
    </row>
    <row r="21" spans="1:36" ht="15" customHeight="1" x14ac:dyDescent="0.2">
      <c r="A21" s="90" t="s">
        <v>169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9"/>
        <v>0.5</v>
      </c>
      <c r="F21" s="73"/>
      <c r="G21" s="74">
        <f t="shared" ca="1" si="17"/>
        <v>0</v>
      </c>
      <c r="H21" s="73"/>
      <c r="I21" s="74">
        <f t="shared" ca="1" si="1"/>
        <v>0</v>
      </c>
      <c r="J21" s="73"/>
      <c r="K21" s="113">
        <f t="shared" ca="1" si="10"/>
        <v>0</v>
      </c>
      <c r="L21" s="73"/>
      <c r="M21" s="113">
        <f t="shared" ca="1" si="11"/>
        <v>0</v>
      </c>
      <c r="N21" s="73"/>
      <c r="O21" s="74">
        <f t="shared" ca="1" si="12"/>
        <v>0</v>
      </c>
      <c r="P21" s="73">
        <v>0.5</v>
      </c>
      <c r="Q21" s="113">
        <f t="shared" ca="1" si="2"/>
        <v>50</v>
      </c>
      <c r="R21" s="73"/>
      <c r="S21" s="113">
        <f t="shared" ca="1" si="3"/>
        <v>0</v>
      </c>
      <c r="T21" s="101"/>
      <c r="U21" s="74">
        <f t="shared" ca="1" si="4"/>
        <v>0</v>
      </c>
      <c r="V21" s="73"/>
      <c r="W21" s="113">
        <f t="shared" ca="1" si="13"/>
        <v>0</v>
      </c>
      <c r="X21" s="101"/>
      <c r="Y21" s="113">
        <f t="shared" ca="1" si="14"/>
        <v>0</v>
      </c>
      <c r="Z21" s="73"/>
      <c r="AA21" s="74">
        <f t="shared" ca="1" si="5"/>
        <v>0</v>
      </c>
      <c r="AB21" s="73"/>
      <c r="AC21" s="74">
        <f t="shared" ca="1" si="6"/>
        <v>0</v>
      </c>
      <c r="AD21" s="73"/>
      <c r="AE21" s="74">
        <f t="shared" ca="1" si="7"/>
        <v>0</v>
      </c>
      <c r="AF21" s="73"/>
      <c r="AG21" s="74">
        <f t="shared" ca="1" si="15"/>
        <v>0</v>
      </c>
      <c r="AH21" s="82">
        <f t="shared" ca="1" si="8"/>
        <v>50</v>
      </c>
      <c r="AI21" s="74"/>
      <c r="AJ21" s="139">
        <f t="shared" ca="1" si="16"/>
        <v>50</v>
      </c>
    </row>
    <row r="22" spans="1:36" ht="15" customHeight="1" x14ac:dyDescent="0.2">
      <c r="A22" s="90" t="s">
        <v>170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9"/>
        <v>0</v>
      </c>
      <c r="F22" s="73"/>
      <c r="G22" s="74">
        <f t="shared" ca="1" si="17"/>
        <v>0</v>
      </c>
      <c r="H22" s="73"/>
      <c r="I22" s="74">
        <f t="shared" ca="1" si="1"/>
        <v>0</v>
      </c>
      <c r="J22" s="73"/>
      <c r="K22" s="113">
        <f t="shared" ca="1" si="10"/>
        <v>0</v>
      </c>
      <c r="L22" s="73"/>
      <c r="M22" s="113">
        <f t="shared" ca="1" si="11"/>
        <v>0</v>
      </c>
      <c r="N22" s="73"/>
      <c r="O22" s="74">
        <f t="shared" ca="1" si="12"/>
        <v>0</v>
      </c>
      <c r="P22" s="73"/>
      <c r="Q22" s="113">
        <f t="shared" ca="1" si="2"/>
        <v>0</v>
      </c>
      <c r="R22" s="73"/>
      <c r="S22" s="113">
        <f t="shared" ca="1" si="3"/>
        <v>0</v>
      </c>
      <c r="T22" s="101"/>
      <c r="U22" s="74">
        <f t="shared" ca="1" si="4"/>
        <v>0</v>
      </c>
      <c r="V22" s="73"/>
      <c r="W22" s="113">
        <f t="shared" ca="1" si="13"/>
        <v>0</v>
      </c>
      <c r="X22" s="101"/>
      <c r="Y22" s="113">
        <f t="shared" ca="1" si="14"/>
        <v>0</v>
      </c>
      <c r="Z22" s="73"/>
      <c r="AA22" s="74">
        <f t="shared" ca="1" si="5"/>
        <v>0</v>
      </c>
      <c r="AB22" s="73"/>
      <c r="AC22" s="74">
        <f t="shared" ca="1" si="6"/>
        <v>0</v>
      </c>
      <c r="AD22" s="73"/>
      <c r="AE22" s="74">
        <f t="shared" ca="1" si="7"/>
        <v>0</v>
      </c>
      <c r="AF22" s="73"/>
      <c r="AG22" s="74">
        <f t="shared" ca="1" si="15"/>
        <v>0</v>
      </c>
      <c r="AH22" s="82">
        <f t="shared" ca="1" si="8"/>
        <v>0</v>
      </c>
      <c r="AI22" s="74"/>
      <c r="AJ22" s="139">
        <f t="shared" ca="1" si="16"/>
        <v>0</v>
      </c>
    </row>
    <row r="23" spans="1:36" ht="15" customHeight="1" x14ac:dyDescent="0.2">
      <c r="A23" s="90" t="s">
        <v>171</v>
      </c>
      <c r="B23" t="str">
        <f>IF($A23="","",INDEX('MA-Liste'!$D:$D,MATCH($A23,'MA-Liste'!$M:$M,FALSE)))</f>
        <v>AeBo</v>
      </c>
      <c r="C23" s="4" t="str">
        <f ca="1">IF($A23="","",INDEX(INDIRECT("'MA-Liste'!"&amp;$C$11),MATCH($A23,'MA-Liste'!$M:$M,FALSE)))</f>
        <v>F</v>
      </c>
      <c r="D23" s="19">
        <f t="shared" ca="1" si="0"/>
        <v>60</v>
      </c>
      <c r="E23" s="20">
        <f t="shared" si="9"/>
        <v>0</v>
      </c>
      <c r="F23" s="73"/>
      <c r="G23" s="74">
        <f t="shared" ca="1" si="17"/>
        <v>0</v>
      </c>
      <c r="H23" s="73"/>
      <c r="I23" s="74">
        <f t="shared" ca="1" si="1"/>
        <v>0</v>
      </c>
      <c r="J23" s="73"/>
      <c r="K23" s="113">
        <f t="shared" ca="1" si="10"/>
        <v>0</v>
      </c>
      <c r="L23" s="73"/>
      <c r="M23" s="113">
        <f t="shared" ca="1" si="11"/>
        <v>0</v>
      </c>
      <c r="N23" s="73"/>
      <c r="O23" s="74">
        <f t="shared" ca="1" si="12"/>
        <v>0</v>
      </c>
      <c r="P23" s="73"/>
      <c r="Q23" s="113">
        <f t="shared" ca="1" si="2"/>
        <v>0</v>
      </c>
      <c r="R23" s="73"/>
      <c r="S23" s="113">
        <f t="shared" ca="1" si="3"/>
        <v>0</v>
      </c>
      <c r="T23" s="101"/>
      <c r="U23" s="74">
        <f t="shared" ca="1" si="4"/>
        <v>0</v>
      </c>
      <c r="V23" s="73"/>
      <c r="W23" s="113">
        <f t="shared" ca="1" si="13"/>
        <v>0</v>
      </c>
      <c r="X23" s="101"/>
      <c r="Y23" s="113">
        <f t="shared" ca="1" si="14"/>
        <v>0</v>
      </c>
      <c r="Z23" s="73"/>
      <c r="AA23" s="74">
        <f t="shared" ca="1" si="5"/>
        <v>0</v>
      </c>
      <c r="AB23" s="73"/>
      <c r="AC23" s="74">
        <f t="shared" ca="1" si="6"/>
        <v>0</v>
      </c>
      <c r="AD23" s="73"/>
      <c r="AE23" s="74">
        <f t="shared" ca="1" si="7"/>
        <v>0</v>
      </c>
      <c r="AF23" s="73"/>
      <c r="AG23" s="74">
        <f t="shared" ca="1" si="15"/>
        <v>0</v>
      </c>
      <c r="AH23" s="82">
        <f t="shared" ca="1" si="8"/>
        <v>0</v>
      </c>
      <c r="AI23" s="74"/>
      <c r="AJ23" s="139">
        <f t="shared" ca="1" si="16"/>
        <v>0</v>
      </c>
    </row>
    <row r="24" spans="1:36" ht="15" customHeight="1" x14ac:dyDescent="0.2">
      <c r="A24" s="90" t="s">
        <v>150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B</v>
      </c>
      <c r="D24" s="19">
        <f t="shared" ca="1" si="0"/>
        <v>140</v>
      </c>
      <c r="E24" s="20">
        <f t="shared" si="9"/>
        <v>36.5</v>
      </c>
      <c r="F24" s="73"/>
      <c r="G24" s="74">
        <f t="shared" ca="1" si="17"/>
        <v>0</v>
      </c>
      <c r="H24" s="73"/>
      <c r="I24" s="74">
        <f t="shared" ca="1" si="1"/>
        <v>0</v>
      </c>
      <c r="J24" s="73"/>
      <c r="K24" s="113">
        <f t="shared" ca="1" si="10"/>
        <v>0</v>
      </c>
      <c r="L24" s="73"/>
      <c r="M24" s="113">
        <f t="shared" ca="1" si="11"/>
        <v>0</v>
      </c>
      <c r="N24" s="73"/>
      <c r="O24" s="74">
        <f t="shared" ca="1" si="12"/>
        <v>0</v>
      </c>
      <c r="P24" s="73"/>
      <c r="Q24" s="113">
        <f t="shared" ca="1" si="2"/>
        <v>0</v>
      </c>
      <c r="R24" s="73"/>
      <c r="S24" s="113">
        <f t="shared" ca="1" si="3"/>
        <v>0</v>
      </c>
      <c r="T24" s="101"/>
      <c r="U24" s="74">
        <f t="shared" ca="1" si="4"/>
        <v>0</v>
      </c>
      <c r="V24" s="73">
        <v>36.5</v>
      </c>
      <c r="W24" s="113">
        <f t="shared" ca="1" si="13"/>
        <v>5110</v>
      </c>
      <c r="X24" s="101"/>
      <c r="Y24" s="113">
        <f t="shared" ca="1" si="14"/>
        <v>0</v>
      </c>
      <c r="Z24" s="73"/>
      <c r="AA24" s="74">
        <f t="shared" ca="1" si="5"/>
        <v>0</v>
      </c>
      <c r="AB24" s="73"/>
      <c r="AC24" s="74">
        <f t="shared" ca="1" si="6"/>
        <v>0</v>
      </c>
      <c r="AD24" s="73"/>
      <c r="AE24" s="74">
        <f t="shared" ca="1" si="7"/>
        <v>0</v>
      </c>
      <c r="AF24" s="73"/>
      <c r="AG24" s="74">
        <f t="shared" ca="1" si="15"/>
        <v>0</v>
      </c>
      <c r="AH24" s="82">
        <f ca="1">IF(D24="",0,D24*E24)</f>
        <v>5110</v>
      </c>
      <c r="AI24" s="74"/>
      <c r="AJ24" s="139">
        <f t="shared" ca="1" si="16"/>
        <v>5110</v>
      </c>
    </row>
    <row r="25" spans="1:36" ht="15" customHeight="1" x14ac:dyDescent="0.2">
      <c r="A25" s="90" t="s">
        <v>174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C</v>
      </c>
      <c r="D25" s="19">
        <f t="shared" ca="1" si="0"/>
        <v>118</v>
      </c>
      <c r="E25" s="20">
        <f t="shared" si="9"/>
        <v>52.5</v>
      </c>
      <c r="F25" s="73"/>
      <c r="G25" s="74">
        <f t="shared" ca="1" si="17"/>
        <v>0</v>
      </c>
      <c r="H25" s="73"/>
      <c r="I25" s="74">
        <f t="shared" ca="1" si="1"/>
        <v>0</v>
      </c>
      <c r="J25" s="73"/>
      <c r="K25" s="113">
        <f t="shared" ca="1" si="10"/>
        <v>0</v>
      </c>
      <c r="L25" s="73"/>
      <c r="M25" s="113">
        <f t="shared" ca="1" si="11"/>
        <v>0</v>
      </c>
      <c r="N25" s="73"/>
      <c r="O25" s="74">
        <f t="shared" ca="1" si="12"/>
        <v>0</v>
      </c>
      <c r="P25" s="73"/>
      <c r="Q25" s="113">
        <f t="shared" ca="1" si="2"/>
        <v>0</v>
      </c>
      <c r="R25" s="73"/>
      <c r="S25" s="113">
        <f t="shared" ca="1" si="3"/>
        <v>0</v>
      </c>
      <c r="T25" s="101"/>
      <c r="U25" s="74">
        <f t="shared" ca="1" si="4"/>
        <v>0</v>
      </c>
      <c r="V25" s="73">
        <v>10.25</v>
      </c>
      <c r="W25" s="113">
        <f t="shared" ca="1" si="13"/>
        <v>1209.5</v>
      </c>
      <c r="X25" s="101">
        <v>42.25</v>
      </c>
      <c r="Y25" s="113">
        <f t="shared" ca="1" si="14"/>
        <v>4985.5</v>
      </c>
      <c r="Z25" s="73"/>
      <c r="AA25" s="74">
        <f t="shared" ca="1" si="5"/>
        <v>0</v>
      </c>
      <c r="AB25" s="73"/>
      <c r="AC25" s="74">
        <f t="shared" ca="1" si="6"/>
        <v>0</v>
      </c>
      <c r="AD25" s="73"/>
      <c r="AE25" s="74">
        <f t="shared" ca="1" si="7"/>
        <v>0</v>
      </c>
      <c r="AF25" s="73"/>
      <c r="AG25" s="74">
        <f t="shared" ca="1" si="15"/>
        <v>0</v>
      </c>
      <c r="AH25" s="82">
        <f t="shared" ca="1" si="8"/>
        <v>6195</v>
      </c>
      <c r="AI25" s="74"/>
      <c r="AJ25" s="139">
        <f t="shared" ca="1" si="16"/>
        <v>6195</v>
      </c>
    </row>
    <row r="26" spans="1:36" ht="15" customHeight="1" x14ac:dyDescent="0.2">
      <c r="A26" s="90" t="s">
        <v>202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9"/>
        <v>0</v>
      </c>
      <c r="F26" s="73"/>
      <c r="G26" s="74">
        <f t="shared" ca="1" si="17"/>
        <v>0</v>
      </c>
      <c r="H26" s="73"/>
      <c r="I26" s="74">
        <f t="shared" ca="1" si="1"/>
        <v>0</v>
      </c>
      <c r="J26" s="73"/>
      <c r="K26" s="113">
        <f t="shared" ca="1" si="10"/>
        <v>0</v>
      </c>
      <c r="L26" s="73"/>
      <c r="M26" s="113">
        <f t="shared" ca="1" si="11"/>
        <v>0</v>
      </c>
      <c r="N26" s="73"/>
      <c r="O26" s="74">
        <f t="shared" ca="1" si="12"/>
        <v>0</v>
      </c>
      <c r="P26" s="73"/>
      <c r="Q26" s="113">
        <f t="shared" ca="1" si="2"/>
        <v>0</v>
      </c>
      <c r="R26" s="73"/>
      <c r="S26" s="113">
        <f t="shared" ca="1" si="3"/>
        <v>0</v>
      </c>
      <c r="T26" s="101"/>
      <c r="U26" s="74">
        <f t="shared" ca="1" si="4"/>
        <v>0</v>
      </c>
      <c r="V26" s="73"/>
      <c r="W26" s="113">
        <f t="shared" ca="1" si="13"/>
        <v>0</v>
      </c>
      <c r="X26" s="101"/>
      <c r="Y26" s="113">
        <f t="shared" ca="1" si="14"/>
        <v>0</v>
      </c>
      <c r="Z26" s="73"/>
      <c r="AA26" s="74">
        <f t="shared" ca="1" si="5"/>
        <v>0</v>
      </c>
      <c r="AB26" s="73"/>
      <c r="AC26" s="74">
        <f t="shared" ca="1" si="6"/>
        <v>0</v>
      </c>
      <c r="AD26" s="73"/>
      <c r="AE26" s="74">
        <f t="shared" ca="1" si="7"/>
        <v>0</v>
      </c>
      <c r="AF26" s="73"/>
      <c r="AG26" s="74">
        <f t="shared" ca="1" si="15"/>
        <v>0</v>
      </c>
      <c r="AH26" s="82">
        <f t="shared" ca="1" si="8"/>
        <v>0</v>
      </c>
      <c r="AI26" s="74"/>
      <c r="AJ26" s="139">
        <f t="shared" ca="1" si="16"/>
        <v>0</v>
      </c>
    </row>
    <row r="27" spans="1:36" ht="15" customHeight="1" x14ac:dyDescent="0.2">
      <c r="A27" s="90" t="s">
        <v>166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D</v>
      </c>
      <c r="D27" s="19">
        <f t="shared" ca="1" si="0"/>
        <v>100</v>
      </c>
      <c r="E27" s="20">
        <f t="shared" si="9"/>
        <v>0</v>
      </c>
      <c r="F27" s="73"/>
      <c r="G27" s="74">
        <f t="shared" ca="1" si="17"/>
        <v>0</v>
      </c>
      <c r="H27" s="73"/>
      <c r="I27" s="74">
        <f t="shared" ca="1" si="1"/>
        <v>0</v>
      </c>
      <c r="J27" s="73"/>
      <c r="K27" s="113">
        <f t="shared" ca="1" si="10"/>
        <v>0</v>
      </c>
      <c r="L27" s="73"/>
      <c r="M27" s="113">
        <f t="shared" ca="1" si="11"/>
        <v>0</v>
      </c>
      <c r="N27" s="73"/>
      <c r="O27" s="74">
        <f t="shared" ca="1" si="12"/>
        <v>0</v>
      </c>
      <c r="P27" s="73"/>
      <c r="Q27" s="113">
        <f t="shared" ca="1" si="2"/>
        <v>0</v>
      </c>
      <c r="R27" s="73"/>
      <c r="S27" s="113">
        <f t="shared" ca="1" si="3"/>
        <v>0</v>
      </c>
      <c r="T27" s="101"/>
      <c r="U27" s="74">
        <f t="shared" ca="1" si="4"/>
        <v>0</v>
      </c>
      <c r="V27" s="73"/>
      <c r="W27" s="113">
        <f t="shared" ca="1" si="13"/>
        <v>0</v>
      </c>
      <c r="X27" s="101"/>
      <c r="Y27" s="113">
        <f t="shared" ca="1" si="14"/>
        <v>0</v>
      </c>
      <c r="Z27" s="73"/>
      <c r="AA27" s="74">
        <f t="shared" ca="1" si="5"/>
        <v>0</v>
      </c>
      <c r="AB27" s="73"/>
      <c r="AC27" s="74">
        <f t="shared" ca="1" si="6"/>
        <v>0</v>
      </c>
      <c r="AD27" s="73"/>
      <c r="AE27" s="74">
        <f t="shared" ca="1" si="7"/>
        <v>0</v>
      </c>
      <c r="AF27" s="73"/>
      <c r="AG27" s="74">
        <f t="shared" ca="1" si="15"/>
        <v>0</v>
      </c>
      <c r="AH27" s="82">
        <f t="shared" ca="1" si="8"/>
        <v>0</v>
      </c>
      <c r="AI27" s="74"/>
      <c r="AJ27" s="139">
        <f t="shared" ca="1" si="16"/>
        <v>0</v>
      </c>
    </row>
    <row r="28" spans="1:36" ht="15" customHeight="1" x14ac:dyDescent="0.2">
      <c r="A28" s="90" t="s">
        <v>167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F</v>
      </c>
      <c r="D28" s="19">
        <f t="shared" ca="1" si="0"/>
        <v>60</v>
      </c>
      <c r="E28" s="20">
        <f t="shared" si="9"/>
        <v>0</v>
      </c>
      <c r="F28" s="73"/>
      <c r="G28" s="74">
        <f t="shared" ca="1" si="17"/>
        <v>0</v>
      </c>
      <c r="H28" s="73"/>
      <c r="I28" s="74">
        <f t="shared" ca="1" si="1"/>
        <v>0</v>
      </c>
      <c r="J28" s="73"/>
      <c r="K28" s="113">
        <f t="shared" ca="1" si="10"/>
        <v>0</v>
      </c>
      <c r="L28" s="73"/>
      <c r="M28" s="113">
        <f t="shared" ca="1" si="11"/>
        <v>0</v>
      </c>
      <c r="N28" s="73"/>
      <c r="O28" s="74">
        <f t="shared" ca="1" si="12"/>
        <v>0</v>
      </c>
      <c r="P28" s="73"/>
      <c r="Q28" s="113">
        <f t="shared" ca="1" si="2"/>
        <v>0</v>
      </c>
      <c r="R28" s="73"/>
      <c r="S28" s="113">
        <f t="shared" ca="1" si="3"/>
        <v>0</v>
      </c>
      <c r="T28" s="101"/>
      <c r="U28" s="74">
        <f t="shared" ca="1" si="4"/>
        <v>0</v>
      </c>
      <c r="V28" s="73"/>
      <c r="W28" s="113">
        <f t="shared" ca="1" si="13"/>
        <v>0</v>
      </c>
      <c r="X28" s="101"/>
      <c r="Y28" s="113">
        <f t="shared" ca="1" si="14"/>
        <v>0</v>
      </c>
      <c r="Z28" s="73"/>
      <c r="AA28" s="74">
        <f t="shared" ca="1" si="5"/>
        <v>0</v>
      </c>
      <c r="AB28" s="73"/>
      <c r="AC28" s="74">
        <f t="shared" ca="1" si="6"/>
        <v>0</v>
      </c>
      <c r="AD28" s="73"/>
      <c r="AE28" s="74">
        <f t="shared" ca="1" si="7"/>
        <v>0</v>
      </c>
      <c r="AF28" s="73"/>
      <c r="AG28" s="74">
        <f t="shared" ca="1" si="15"/>
        <v>0</v>
      </c>
      <c r="AH28" s="82">
        <f t="shared" ca="1" si="8"/>
        <v>0</v>
      </c>
      <c r="AI28" s="74"/>
      <c r="AJ28" s="139">
        <f t="shared" ca="1" si="16"/>
        <v>0</v>
      </c>
    </row>
    <row r="29" spans="1:36" ht="15" customHeight="1" x14ac:dyDescent="0.2">
      <c r="A29" s="90" t="s">
        <v>176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G</v>
      </c>
      <c r="D29" s="19">
        <f t="shared" ca="1" si="0"/>
        <v>35</v>
      </c>
      <c r="E29" s="20">
        <f t="shared" si="9"/>
        <v>0</v>
      </c>
      <c r="F29" s="73"/>
      <c r="G29" s="74">
        <f t="shared" ca="1" si="17"/>
        <v>0</v>
      </c>
      <c r="H29" s="73"/>
      <c r="I29" s="74">
        <f t="shared" ca="1" si="1"/>
        <v>0</v>
      </c>
      <c r="J29" s="73"/>
      <c r="K29" s="113">
        <f t="shared" ca="1" si="10"/>
        <v>0</v>
      </c>
      <c r="L29" s="73"/>
      <c r="M29" s="113">
        <f t="shared" ca="1" si="11"/>
        <v>0</v>
      </c>
      <c r="N29" s="73"/>
      <c r="O29" s="74">
        <f t="shared" ca="1" si="12"/>
        <v>0</v>
      </c>
      <c r="P29" s="73"/>
      <c r="Q29" s="113">
        <f t="shared" ca="1" si="2"/>
        <v>0</v>
      </c>
      <c r="R29" s="73"/>
      <c r="S29" s="113">
        <f t="shared" ca="1" si="3"/>
        <v>0</v>
      </c>
      <c r="T29" s="101"/>
      <c r="U29" s="74">
        <f t="shared" ca="1" si="4"/>
        <v>0</v>
      </c>
      <c r="V29" s="73"/>
      <c r="W29" s="113">
        <f t="shared" ca="1" si="13"/>
        <v>0</v>
      </c>
      <c r="X29" s="101"/>
      <c r="Y29" s="113">
        <f t="shared" ca="1" si="14"/>
        <v>0</v>
      </c>
      <c r="Z29" s="73"/>
      <c r="AA29" s="74">
        <f t="shared" ca="1" si="5"/>
        <v>0</v>
      </c>
      <c r="AB29" s="73"/>
      <c r="AC29" s="74">
        <f t="shared" ca="1" si="6"/>
        <v>0</v>
      </c>
      <c r="AD29" s="73"/>
      <c r="AE29" s="74">
        <f t="shared" ca="1" si="7"/>
        <v>0</v>
      </c>
      <c r="AF29" s="73"/>
      <c r="AG29" s="74">
        <f t="shared" ca="1" si="15"/>
        <v>0</v>
      </c>
      <c r="AH29" s="82">
        <f t="shared" ca="1" si="8"/>
        <v>0</v>
      </c>
      <c r="AI29" s="74"/>
      <c r="AJ29" s="139">
        <f t="shared" ca="1" si="16"/>
        <v>0</v>
      </c>
    </row>
    <row r="30" spans="1:36" ht="15" customHeight="1" x14ac:dyDescent="0.2">
      <c r="A30" s="84" t="s">
        <v>143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D</v>
      </c>
      <c r="D30" s="19">
        <f t="shared" ca="1" si="0"/>
        <v>100</v>
      </c>
      <c r="E30" s="20">
        <f t="shared" si="9"/>
        <v>0.75</v>
      </c>
      <c r="F30" s="73">
        <v>0.75</v>
      </c>
      <c r="G30" s="74">
        <f t="shared" ca="1" si="17"/>
        <v>75</v>
      </c>
      <c r="H30" s="73"/>
      <c r="I30" s="74">
        <f t="shared" ca="1" si="1"/>
        <v>0</v>
      </c>
      <c r="J30" s="73"/>
      <c r="K30" s="113">
        <f t="shared" ca="1" si="10"/>
        <v>0</v>
      </c>
      <c r="L30" s="73"/>
      <c r="M30" s="113">
        <f t="shared" ca="1" si="11"/>
        <v>0</v>
      </c>
      <c r="N30" s="73"/>
      <c r="O30" s="74">
        <f t="shared" ca="1" si="12"/>
        <v>0</v>
      </c>
      <c r="P30" s="73"/>
      <c r="Q30" s="113">
        <f t="shared" ca="1" si="2"/>
        <v>0</v>
      </c>
      <c r="R30" s="73"/>
      <c r="S30" s="113">
        <f t="shared" ca="1" si="3"/>
        <v>0</v>
      </c>
      <c r="T30" s="101"/>
      <c r="U30" s="74">
        <f t="shared" ca="1" si="4"/>
        <v>0</v>
      </c>
      <c r="V30" s="73"/>
      <c r="W30" s="113">
        <f t="shared" ca="1" si="13"/>
        <v>0</v>
      </c>
      <c r="X30" s="101"/>
      <c r="Y30" s="113">
        <f t="shared" ca="1" si="14"/>
        <v>0</v>
      </c>
      <c r="Z30" s="73"/>
      <c r="AA30" s="74">
        <f t="shared" ca="1" si="5"/>
        <v>0</v>
      </c>
      <c r="AB30" s="73"/>
      <c r="AC30" s="74">
        <f t="shared" ca="1" si="6"/>
        <v>0</v>
      </c>
      <c r="AD30" s="73"/>
      <c r="AE30" s="74">
        <f t="shared" ca="1" si="7"/>
        <v>0</v>
      </c>
      <c r="AF30" s="73"/>
      <c r="AG30" s="74">
        <f t="shared" ca="1" si="15"/>
        <v>0</v>
      </c>
      <c r="AH30" s="82">
        <f t="shared" ca="1" si="8"/>
        <v>75</v>
      </c>
      <c r="AI30" s="74"/>
      <c r="AJ30" s="139">
        <f t="shared" ca="1" si="16"/>
        <v>75</v>
      </c>
    </row>
    <row r="31" spans="1:36" ht="15" customHeight="1" x14ac:dyDescent="0.2">
      <c r="A31" s="84" t="s">
        <v>182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G</v>
      </c>
      <c r="D31" s="19">
        <f t="shared" ca="1" si="0"/>
        <v>35</v>
      </c>
      <c r="E31" s="20">
        <f t="shared" si="9"/>
        <v>0</v>
      </c>
      <c r="F31" s="73"/>
      <c r="G31" s="74">
        <f t="shared" ca="1" si="17"/>
        <v>0</v>
      </c>
      <c r="H31" s="73"/>
      <c r="I31" s="74">
        <f t="shared" ca="1" si="1"/>
        <v>0</v>
      </c>
      <c r="J31" s="73"/>
      <c r="K31" s="113">
        <f t="shared" ca="1" si="10"/>
        <v>0</v>
      </c>
      <c r="L31" s="73"/>
      <c r="M31" s="113">
        <f t="shared" ca="1" si="11"/>
        <v>0</v>
      </c>
      <c r="N31" s="73"/>
      <c r="O31" s="74">
        <f t="shared" ca="1" si="12"/>
        <v>0</v>
      </c>
      <c r="P31" s="73"/>
      <c r="Q31" s="113">
        <f t="shared" ca="1" si="2"/>
        <v>0</v>
      </c>
      <c r="R31" s="73"/>
      <c r="S31" s="113">
        <f t="shared" ca="1" si="3"/>
        <v>0</v>
      </c>
      <c r="T31" s="101"/>
      <c r="U31" s="74">
        <f t="shared" ca="1" si="4"/>
        <v>0</v>
      </c>
      <c r="V31" s="73"/>
      <c r="W31" s="113">
        <f t="shared" ca="1" si="13"/>
        <v>0</v>
      </c>
      <c r="X31" s="101"/>
      <c r="Y31" s="113">
        <f t="shared" ca="1" si="14"/>
        <v>0</v>
      </c>
      <c r="Z31" s="73"/>
      <c r="AA31" s="74">
        <f t="shared" ca="1" si="5"/>
        <v>0</v>
      </c>
      <c r="AB31" s="73"/>
      <c r="AC31" s="74">
        <f t="shared" ca="1" si="6"/>
        <v>0</v>
      </c>
      <c r="AD31" s="73"/>
      <c r="AE31" s="74">
        <f t="shared" ca="1" si="7"/>
        <v>0</v>
      </c>
      <c r="AF31" s="73"/>
      <c r="AG31" s="74">
        <f t="shared" ca="1" si="15"/>
        <v>0</v>
      </c>
      <c r="AH31" s="82">
        <f t="shared" ca="1" si="8"/>
        <v>0</v>
      </c>
      <c r="AI31" s="74"/>
      <c r="AJ31" s="139">
        <f t="shared" ca="1" si="16"/>
        <v>0</v>
      </c>
    </row>
    <row r="32" spans="1:36" ht="15" customHeight="1" x14ac:dyDescent="0.2">
      <c r="A32" s="84" t="s">
        <v>147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B</v>
      </c>
      <c r="D32" s="19">
        <f t="shared" ca="1" si="0"/>
        <v>140</v>
      </c>
      <c r="E32" s="20">
        <f t="shared" si="9"/>
        <v>3.5</v>
      </c>
      <c r="F32" s="73"/>
      <c r="G32" s="74">
        <f t="shared" ca="1" si="17"/>
        <v>0</v>
      </c>
      <c r="H32" s="73"/>
      <c r="I32" s="74">
        <f t="shared" ca="1" si="1"/>
        <v>0</v>
      </c>
      <c r="J32" s="73">
        <v>3.5</v>
      </c>
      <c r="K32" s="113">
        <f t="shared" ca="1" si="10"/>
        <v>490</v>
      </c>
      <c r="L32" s="73"/>
      <c r="M32" s="113">
        <f t="shared" ca="1" si="11"/>
        <v>0</v>
      </c>
      <c r="N32" s="73"/>
      <c r="O32" s="74">
        <f t="shared" ca="1" si="12"/>
        <v>0</v>
      </c>
      <c r="P32" s="73"/>
      <c r="Q32" s="113">
        <f t="shared" ca="1" si="2"/>
        <v>0</v>
      </c>
      <c r="R32" s="73"/>
      <c r="S32" s="113">
        <f t="shared" ca="1" si="3"/>
        <v>0</v>
      </c>
      <c r="T32" s="101"/>
      <c r="U32" s="74">
        <f t="shared" ca="1" si="4"/>
        <v>0</v>
      </c>
      <c r="V32" s="73"/>
      <c r="W32" s="113">
        <f t="shared" ca="1" si="13"/>
        <v>0</v>
      </c>
      <c r="X32" s="101"/>
      <c r="Y32" s="113">
        <f t="shared" ca="1" si="14"/>
        <v>0</v>
      </c>
      <c r="Z32" s="73"/>
      <c r="AA32" s="74">
        <f t="shared" ca="1" si="5"/>
        <v>0</v>
      </c>
      <c r="AB32" s="73"/>
      <c r="AC32" s="74">
        <f t="shared" ca="1" si="6"/>
        <v>0</v>
      </c>
      <c r="AD32" s="73"/>
      <c r="AE32" s="74">
        <f t="shared" ca="1" si="7"/>
        <v>0</v>
      </c>
      <c r="AF32" s="73"/>
      <c r="AG32" s="74">
        <f t="shared" ca="1" si="15"/>
        <v>0</v>
      </c>
      <c r="AH32" s="82">
        <f t="shared" ca="1" si="8"/>
        <v>490</v>
      </c>
      <c r="AI32" s="74"/>
      <c r="AJ32" s="139">
        <f t="shared" ca="1" si="16"/>
        <v>490</v>
      </c>
    </row>
    <row r="33" spans="1:36" ht="15" customHeight="1" x14ac:dyDescent="0.2">
      <c r="A33" s="84" t="s">
        <v>205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D</v>
      </c>
      <c r="D33" s="19">
        <f t="shared" ca="1" si="0"/>
        <v>100</v>
      </c>
      <c r="E33" s="20">
        <f t="shared" si="9"/>
        <v>0</v>
      </c>
      <c r="F33" s="73"/>
      <c r="G33" s="74">
        <f t="shared" ca="1" si="17"/>
        <v>0</v>
      </c>
      <c r="H33" s="73"/>
      <c r="I33" s="74">
        <f t="shared" ca="1" si="1"/>
        <v>0</v>
      </c>
      <c r="J33" s="73"/>
      <c r="K33" s="113">
        <f t="shared" ca="1" si="10"/>
        <v>0</v>
      </c>
      <c r="L33" s="73"/>
      <c r="M33" s="113">
        <f t="shared" ca="1" si="11"/>
        <v>0</v>
      </c>
      <c r="N33" s="73"/>
      <c r="O33" s="74">
        <f t="shared" ca="1" si="12"/>
        <v>0</v>
      </c>
      <c r="P33" s="73"/>
      <c r="Q33" s="113">
        <f t="shared" ca="1" si="2"/>
        <v>0</v>
      </c>
      <c r="R33" s="73"/>
      <c r="S33" s="113">
        <f t="shared" ca="1" si="3"/>
        <v>0</v>
      </c>
      <c r="T33" s="101"/>
      <c r="U33" s="74">
        <f t="shared" ca="1" si="4"/>
        <v>0</v>
      </c>
      <c r="V33" s="73"/>
      <c r="W33" s="113">
        <f t="shared" ca="1" si="13"/>
        <v>0</v>
      </c>
      <c r="X33" s="101"/>
      <c r="Y33" s="113">
        <f t="shared" ca="1" si="14"/>
        <v>0</v>
      </c>
      <c r="Z33" s="73"/>
      <c r="AA33" s="74">
        <f t="shared" ca="1" si="5"/>
        <v>0</v>
      </c>
      <c r="AB33" s="73"/>
      <c r="AC33" s="74">
        <f t="shared" ca="1" si="6"/>
        <v>0</v>
      </c>
      <c r="AD33" s="73"/>
      <c r="AE33" s="74">
        <f t="shared" ca="1" si="7"/>
        <v>0</v>
      </c>
      <c r="AF33" s="73"/>
      <c r="AG33" s="74">
        <f t="shared" ca="1" si="15"/>
        <v>0</v>
      </c>
      <c r="AH33" s="82">
        <f t="shared" ca="1" si="8"/>
        <v>0</v>
      </c>
      <c r="AI33" s="74"/>
      <c r="AJ33" s="139">
        <f t="shared" ca="1" si="16"/>
        <v>0</v>
      </c>
    </row>
    <row r="34" spans="1:36" ht="15" customHeight="1" x14ac:dyDescent="0.2">
      <c r="A34" s="84" t="s">
        <v>208</v>
      </c>
      <c r="B34" t="s">
        <v>65</v>
      </c>
      <c r="C34" s="4" t="s">
        <v>6</v>
      </c>
      <c r="D34" s="19">
        <f t="shared" si="0"/>
        <v>100</v>
      </c>
      <c r="E34" s="20">
        <f t="shared" si="9"/>
        <v>2.5</v>
      </c>
      <c r="F34" s="73"/>
      <c r="G34" s="74">
        <f t="shared" si="17"/>
        <v>0</v>
      </c>
      <c r="H34" s="73"/>
      <c r="I34" s="74">
        <f t="shared" si="1"/>
        <v>0</v>
      </c>
      <c r="J34" s="73"/>
      <c r="K34" s="113">
        <f t="shared" si="10"/>
        <v>0</v>
      </c>
      <c r="L34" s="73"/>
      <c r="M34" s="113">
        <f t="shared" si="11"/>
        <v>0</v>
      </c>
      <c r="N34" s="73"/>
      <c r="O34" s="74">
        <f t="shared" si="12"/>
        <v>0</v>
      </c>
      <c r="P34" s="73"/>
      <c r="Q34" s="113">
        <f t="shared" si="2"/>
        <v>0</v>
      </c>
      <c r="R34" s="73">
        <v>2.5</v>
      </c>
      <c r="S34" s="113">
        <f t="shared" si="3"/>
        <v>250</v>
      </c>
      <c r="T34" s="101"/>
      <c r="U34" s="74">
        <f t="shared" si="4"/>
        <v>0</v>
      </c>
      <c r="V34" s="73"/>
      <c r="W34" s="113">
        <f t="shared" si="13"/>
        <v>0</v>
      </c>
      <c r="X34" s="101"/>
      <c r="Y34" s="113">
        <f t="shared" si="14"/>
        <v>0</v>
      </c>
      <c r="Z34" s="73"/>
      <c r="AA34" s="74">
        <f t="shared" si="5"/>
        <v>0</v>
      </c>
      <c r="AB34" s="73"/>
      <c r="AC34" s="74">
        <f t="shared" si="6"/>
        <v>0</v>
      </c>
      <c r="AD34" s="73"/>
      <c r="AE34" s="74">
        <f t="shared" si="7"/>
        <v>0</v>
      </c>
      <c r="AF34" s="73"/>
      <c r="AG34" s="74">
        <f t="shared" si="15"/>
        <v>0</v>
      </c>
      <c r="AH34" s="82">
        <f t="shared" si="8"/>
        <v>250</v>
      </c>
      <c r="AI34" s="74"/>
      <c r="AJ34" s="139">
        <f t="shared" si="16"/>
        <v>250</v>
      </c>
    </row>
    <row r="35" spans="1:36" ht="15" customHeight="1" x14ac:dyDescent="0.2">
      <c r="A35" s="84" t="s">
        <v>148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D</v>
      </c>
      <c r="D35" s="19">
        <f t="shared" ca="1" si="0"/>
        <v>100</v>
      </c>
      <c r="E35" s="20">
        <f t="shared" si="9"/>
        <v>0</v>
      </c>
      <c r="F35" s="73"/>
      <c r="G35" s="74">
        <f t="shared" ca="1" si="17"/>
        <v>0</v>
      </c>
      <c r="H35" s="73"/>
      <c r="I35" s="74">
        <f t="shared" ca="1" si="1"/>
        <v>0</v>
      </c>
      <c r="J35" s="73"/>
      <c r="K35" s="113">
        <f t="shared" ca="1" si="10"/>
        <v>0</v>
      </c>
      <c r="L35" s="73"/>
      <c r="M35" s="113">
        <f t="shared" ca="1" si="11"/>
        <v>0</v>
      </c>
      <c r="N35" s="73"/>
      <c r="O35" s="74">
        <f t="shared" ca="1" si="12"/>
        <v>0</v>
      </c>
      <c r="P35" s="73"/>
      <c r="Q35" s="113">
        <f t="shared" ca="1" si="2"/>
        <v>0</v>
      </c>
      <c r="R35" s="73"/>
      <c r="S35" s="113">
        <f t="shared" ca="1" si="3"/>
        <v>0</v>
      </c>
      <c r="T35" s="101"/>
      <c r="U35" s="74">
        <f t="shared" ca="1" si="4"/>
        <v>0</v>
      </c>
      <c r="V35" s="73"/>
      <c r="W35" s="113">
        <f t="shared" ca="1" si="13"/>
        <v>0</v>
      </c>
      <c r="X35" s="101"/>
      <c r="Y35" s="113">
        <f t="shared" ca="1" si="14"/>
        <v>0</v>
      </c>
      <c r="Z35" s="73"/>
      <c r="AA35" s="74">
        <f t="shared" ca="1" si="5"/>
        <v>0</v>
      </c>
      <c r="AB35" s="73"/>
      <c r="AC35" s="74">
        <f t="shared" ca="1" si="6"/>
        <v>0</v>
      </c>
      <c r="AD35" s="73"/>
      <c r="AE35" s="74">
        <f t="shared" ca="1" si="7"/>
        <v>0</v>
      </c>
      <c r="AF35" s="73"/>
      <c r="AG35" s="74">
        <f t="shared" ca="1" si="15"/>
        <v>0</v>
      </c>
      <c r="AH35" s="82">
        <f t="shared" ca="1" si="8"/>
        <v>0</v>
      </c>
      <c r="AI35" s="74"/>
      <c r="AJ35" s="139">
        <f t="shared" ca="1" si="16"/>
        <v>0</v>
      </c>
    </row>
    <row r="36" spans="1:36" ht="15" customHeight="1" x14ac:dyDescent="0.2">
      <c r="A36" s="84" t="s">
        <v>214</v>
      </c>
      <c r="B36" s="14" t="s">
        <v>65</v>
      </c>
      <c r="C36" s="4" t="str">
        <f ca="1">IF($A36="","",INDEX(INDIRECT("'MA-Liste'!"&amp;$C$11),MATCH($A36,'MA-Liste'!$M:$M,FALSE)))</f>
        <v>D</v>
      </c>
      <c r="D36" s="19">
        <f t="shared" ca="1" si="0"/>
        <v>100</v>
      </c>
      <c r="E36" s="20">
        <f t="shared" si="9"/>
        <v>0</v>
      </c>
      <c r="F36" s="73"/>
      <c r="G36" s="74">
        <f t="shared" ca="1" si="17"/>
        <v>0</v>
      </c>
      <c r="H36" s="73"/>
      <c r="I36" s="74">
        <f t="shared" ca="1" si="1"/>
        <v>0</v>
      </c>
      <c r="J36" s="73"/>
      <c r="K36" s="113">
        <f t="shared" ca="1" si="10"/>
        <v>0</v>
      </c>
      <c r="L36" s="73"/>
      <c r="M36" s="113">
        <f t="shared" ca="1" si="11"/>
        <v>0</v>
      </c>
      <c r="N36" s="73"/>
      <c r="O36" s="74">
        <f t="shared" ca="1" si="12"/>
        <v>0</v>
      </c>
      <c r="P36" s="73"/>
      <c r="Q36" s="113">
        <f t="shared" ca="1" si="2"/>
        <v>0</v>
      </c>
      <c r="R36" s="73"/>
      <c r="S36" s="113">
        <f t="shared" ca="1" si="3"/>
        <v>0</v>
      </c>
      <c r="T36" s="101"/>
      <c r="U36" s="74">
        <f t="shared" ca="1" si="4"/>
        <v>0</v>
      </c>
      <c r="V36" s="73"/>
      <c r="W36" s="113">
        <f t="shared" ca="1" si="13"/>
        <v>0</v>
      </c>
      <c r="X36" s="101"/>
      <c r="Y36" s="113">
        <f t="shared" ca="1" si="14"/>
        <v>0</v>
      </c>
      <c r="Z36" s="73"/>
      <c r="AA36" s="74">
        <f t="shared" ca="1" si="5"/>
        <v>0</v>
      </c>
      <c r="AB36" s="73"/>
      <c r="AC36" s="74">
        <f t="shared" ca="1" si="6"/>
        <v>0</v>
      </c>
      <c r="AD36" s="73"/>
      <c r="AE36" s="74">
        <f t="shared" ca="1" si="7"/>
        <v>0</v>
      </c>
      <c r="AF36" s="73"/>
      <c r="AG36" s="74">
        <f t="shared" ca="1" si="15"/>
        <v>0</v>
      </c>
      <c r="AH36" s="82">
        <f t="shared" ca="1" si="8"/>
        <v>0</v>
      </c>
      <c r="AI36" s="74"/>
      <c r="AJ36" s="139">
        <f t="shared" ca="1" si="16"/>
        <v>0</v>
      </c>
    </row>
    <row r="37" spans="1:36" ht="15" customHeight="1" x14ac:dyDescent="0.2">
      <c r="A37" s="84" t="s">
        <v>183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F</v>
      </c>
      <c r="D37" s="19">
        <f t="shared" ca="1" si="0"/>
        <v>60</v>
      </c>
      <c r="E37" s="20">
        <f t="shared" si="9"/>
        <v>0</v>
      </c>
      <c r="F37" s="73"/>
      <c r="G37" s="74">
        <f t="shared" ca="1" si="17"/>
        <v>0</v>
      </c>
      <c r="H37" s="73"/>
      <c r="I37" s="74">
        <f t="shared" ca="1" si="1"/>
        <v>0</v>
      </c>
      <c r="J37" s="73"/>
      <c r="K37" s="113">
        <f t="shared" ca="1" si="10"/>
        <v>0</v>
      </c>
      <c r="L37" s="73"/>
      <c r="M37" s="113">
        <f t="shared" ca="1" si="11"/>
        <v>0</v>
      </c>
      <c r="N37" s="73"/>
      <c r="O37" s="74">
        <f t="shared" ca="1" si="12"/>
        <v>0</v>
      </c>
      <c r="P37" s="73"/>
      <c r="Q37" s="113">
        <f t="shared" ca="1" si="2"/>
        <v>0</v>
      </c>
      <c r="R37" s="73"/>
      <c r="S37" s="113">
        <f t="shared" ca="1" si="3"/>
        <v>0</v>
      </c>
      <c r="T37" s="101"/>
      <c r="U37" s="74">
        <f t="shared" ca="1" si="4"/>
        <v>0</v>
      </c>
      <c r="V37" s="73"/>
      <c r="W37" s="113">
        <f t="shared" ca="1" si="13"/>
        <v>0</v>
      </c>
      <c r="X37" s="101"/>
      <c r="Y37" s="113">
        <f t="shared" ca="1" si="14"/>
        <v>0</v>
      </c>
      <c r="Z37" s="73"/>
      <c r="AA37" s="74">
        <f t="shared" ca="1" si="5"/>
        <v>0</v>
      </c>
      <c r="AB37" s="73"/>
      <c r="AC37" s="74">
        <f t="shared" ca="1" si="6"/>
        <v>0</v>
      </c>
      <c r="AD37" s="73"/>
      <c r="AE37" s="74">
        <f t="shared" ca="1" si="7"/>
        <v>0</v>
      </c>
      <c r="AF37" s="73"/>
      <c r="AG37" s="74">
        <f t="shared" ca="1" si="15"/>
        <v>0</v>
      </c>
      <c r="AH37" s="82">
        <f t="shared" ca="1" si="8"/>
        <v>0</v>
      </c>
      <c r="AI37" s="74"/>
      <c r="AJ37" s="139">
        <f t="shared" ca="1" si="16"/>
        <v>0</v>
      </c>
    </row>
    <row r="38" spans="1:36" ht="15" customHeight="1" x14ac:dyDescent="0.2">
      <c r="A38" s="84" t="s">
        <v>184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B</v>
      </c>
      <c r="D38" s="19">
        <f t="shared" ca="1" si="0"/>
        <v>140</v>
      </c>
      <c r="E38" s="20">
        <f t="shared" si="9"/>
        <v>0</v>
      </c>
      <c r="F38" s="73"/>
      <c r="G38" s="74">
        <f t="shared" ca="1" si="17"/>
        <v>0</v>
      </c>
      <c r="H38" s="73"/>
      <c r="I38" s="74">
        <f t="shared" ca="1" si="1"/>
        <v>0</v>
      </c>
      <c r="J38" s="73"/>
      <c r="K38" s="113">
        <f t="shared" ca="1" si="10"/>
        <v>0</v>
      </c>
      <c r="L38" s="73"/>
      <c r="M38" s="113">
        <f t="shared" ca="1" si="11"/>
        <v>0</v>
      </c>
      <c r="N38" s="73"/>
      <c r="O38" s="74">
        <f t="shared" ca="1" si="12"/>
        <v>0</v>
      </c>
      <c r="P38" s="73"/>
      <c r="Q38" s="113">
        <f t="shared" ca="1" si="2"/>
        <v>0</v>
      </c>
      <c r="R38" s="73"/>
      <c r="S38" s="113">
        <f t="shared" ca="1" si="3"/>
        <v>0</v>
      </c>
      <c r="T38" s="101"/>
      <c r="U38" s="74">
        <f t="shared" ca="1" si="4"/>
        <v>0</v>
      </c>
      <c r="V38" s="73"/>
      <c r="W38" s="113">
        <f t="shared" ca="1" si="13"/>
        <v>0</v>
      </c>
      <c r="X38" s="101"/>
      <c r="Y38" s="113">
        <f t="shared" ca="1" si="14"/>
        <v>0</v>
      </c>
      <c r="Z38" s="73"/>
      <c r="AA38" s="74">
        <f t="shared" ca="1" si="5"/>
        <v>0</v>
      </c>
      <c r="AB38" s="73"/>
      <c r="AC38" s="74">
        <f t="shared" ca="1" si="6"/>
        <v>0</v>
      </c>
      <c r="AD38" s="73"/>
      <c r="AE38" s="74">
        <f t="shared" ca="1" si="7"/>
        <v>0</v>
      </c>
      <c r="AF38" s="73"/>
      <c r="AG38" s="74">
        <f t="shared" ca="1" si="15"/>
        <v>0</v>
      </c>
      <c r="AH38" s="82">
        <f t="shared" ca="1" si="8"/>
        <v>0</v>
      </c>
      <c r="AI38" s="74"/>
      <c r="AJ38" s="139">
        <f t="shared" ca="1" si="16"/>
        <v>0</v>
      </c>
    </row>
    <row r="39" spans="1:36" ht="15" customHeight="1" x14ac:dyDescent="0.2">
      <c r="A39" s="84" t="s">
        <v>211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D</v>
      </c>
      <c r="D39" s="19">
        <f t="shared" ca="1" si="0"/>
        <v>100</v>
      </c>
      <c r="E39" s="20">
        <f t="shared" si="9"/>
        <v>0</v>
      </c>
      <c r="F39" s="73"/>
      <c r="G39" s="74">
        <f t="shared" ca="1" si="17"/>
        <v>0</v>
      </c>
      <c r="H39" s="73"/>
      <c r="I39" s="74">
        <f t="shared" ca="1" si="1"/>
        <v>0</v>
      </c>
      <c r="J39" s="73"/>
      <c r="K39" s="113">
        <f t="shared" ca="1" si="10"/>
        <v>0</v>
      </c>
      <c r="L39" s="73"/>
      <c r="M39" s="113">
        <f t="shared" ca="1" si="11"/>
        <v>0</v>
      </c>
      <c r="N39" s="73"/>
      <c r="O39" s="74">
        <f t="shared" ca="1" si="12"/>
        <v>0</v>
      </c>
      <c r="P39" s="73"/>
      <c r="Q39" s="113">
        <f t="shared" ca="1" si="2"/>
        <v>0</v>
      </c>
      <c r="R39" s="73"/>
      <c r="S39" s="113">
        <f t="shared" ca="1" si="3"/>
        <v>0</v>
      </c>
      <c r="T39" s="101"/>
      <c r="U39" s="74">
        <f t="shared" ca="1" si="4"/>
        <v>0</v>
      </c>
      <c r="V39" s="73"/>
      <c r="W39" s="113">
        <f t="shared" ca="1" si="13"/>
        <v>0</v>
      </c>
      <c r="X39" s="101"/>
      <c r="Y39" s="113">
        <f t="shared" ca="1" si="14"/>
        <v>0</v>
      </c>
      <c r="Z39" s="73"/>
      <c r="AA39" s="74">
        <f t="shared" ca="1" si="5"/>
        <v>0</v>
      </c>
      <c r="AB39" s="73"/>
      <c r="AC39" s="74">
        <f t="shared" ca="1" si="6"/>
        <v>0</v>
      </c>
      <c r="AD39" s="73"/>
      <c r="AE39" s="74">
        <f t="shared" ca="1" si="7"/>
        <v>0</v>
      </c>
      <c r="AF39" s="73"/>
      <c r="AG39" s="74">
        <f t="shared" ca="1" si="15"/>
        <v>0</v>
      </c>
      <c r="AH39" s="82">
        <f t="shared" ca="1" si="8"/>
        <v>0</v>
      </c>
      <c r="AI39" s="74"/>
      <c r="AJ39" s="139">
        <f t="shared" ca="1" si="16"/>
        <v>0</v>
      </c>
    </row>
    <row r="40" spans="1:36" ht="15" customHeight="1" x14ac:dyDescent="0.2">
      <c r="A40" s="84" t="s">
        <v>237</v>
      </c>
      <c r="B40" t="s">
        <v>65</v>
      </c>
      <c r="C40" s="4" t="s">
        <v>7</v>
      </c>
      <c r="D40" s="19">
        <f t="shared" si="0"/>
        <v>75</v>
      </c>
      <c r="E40" s="20">
        <f t="shared" si="9"/>
        <v>0</v>
      </c>
      <c r="F40" s="73"/>
      <c r="G40" s="74">
        <f t="shared" si="17"/>
        <v>0</v>
      </c>
      <c r="H40" s="73"/>
      <c r="I40" s="74">
        <f t="shared" si="1"/>
        <v>0</v>
      </c>
      <c r="J40" s="73"/>
      <c r="K40" s="113">
        <f t="shared" si="10"/>
        <v>0</v>
      </c>
      <c r="L40" s="73"/>
      <c r="M40" s="113">
        <f t="shared" si="11"/>
        <v>0</v>
      </c>
      <c r="N40" s="73"/>
      <c r="O40" s="74">
        <f t="shared" si="12"/>
        <v>0</v>
      </c>
      <c r="P40" s="73"/>
      <c r="Q40" s="113">
        <f t="shared" si="2"/>
        <v>0</v>
      </c>
      <c r="R40" s="73"/>
      <c r="S40" s="113">
        <f t="shared" si="3"/>
        <v>0</v>
      </c>
      <c r="T40" s="101"/>
      <c r="U40" s="74">
        <f t="shared" si="4"/>
        <v>0</v>
      </c>
      <c r="V40" s="73"/>
      <c r="W40" s="113">
        <f t="shared" si="13"/>
        <v>0</v>
      </c>
      <c r="X40" s="101"/>
      <c r="Y40" s="113">
        <f t="shared" si="14"/>
        <v>0</v>
      </c>
      <c r="Z40" s="73"/>
      <c r="AA40" s="74">
        <f t="shared" si="5"/>
        <v>0</v>
      </c>
      <c r="AB40" s="73"/>
      <c r="AC40" s="74">
        <f t="shared" si="6"/>
        <v>0</v>
      </c>
      <c r="AD40" s="73"/>
      <c r="AE40" s="74">
        <f t="shared" si="7"/>
        <v>0</v>
      </c>
      <c r="AF40" s="73"/>
      <c r="AG40" s="74">
        <f t="shared" si="15"/>
        <v>0</v>
      </c>
      <c r="AH40" s="82">
        <f t="shared" si="8"/>
        <v>0</v>
      </c>
      <c r="AI40" s="74"/>
      <c r="AJ40" s="139">
        <f t="shared" si="16"/>
        <v>0</v>
      </c>
    </row>
    <row r="41" spans="1:36" ht="15" customHeight="1" x14ac:dyDescent="0.2">
      <c r="A41" s="84" t="s">
        <v>212</v>
      </c>
      <c r="B41" t="s">
        <v>65</v>
      </c>
      <c r="C41" s="4" t="s">
        <v>5</v>
      </c>
      <c r="D41" s="19">
        <v>118</v>
      </c>
      <c r="E41" s="20">
        <f t="shared" si="9"/>
        <v>0</v>
      </c>
      <c r="F41" s="73"/>
      <c r="G41" s="74">
        <f t="shared" si="17"/>
        <v>0</v>
      </c>
      <c r="H41" s="73"/>
      <c r="I41" s="74">
        <f t="shared" si="1"/>
        <v>0</v>
      </c>
      <c r="J41" s="73"/>
      <c r="K41" s="113">
        <f t="shared" si="10"/>
        <v>0</v>
      </c>
      <c r="L41" s="73"/>
      <c r="M41" s="113">
        <f t="shared" si="11"/>
        <v>0</v>
      </c>
      <c r="N41" s="73"/>
      <c r="O41" s="74">
        <f t="shared" si="12"/>
        <v>0</v>
      </c>
      <c r="P41" s="73"/>
      <c r="Q41" s="113">
        <f t="shared" si="2"/>
        <v>0</v>
      </c>
      <c r="R41" s="73"/>
      <c r="S41" s="113">
        <f t="shared" si="3"/>
        <v>0</v>
      </c>
      <c r="T41" s="101"/>
      <c r="U41" s="74">
        <f t="shared" si="4"/>
        <v>0</v>
      </c>
      <c r="V41" s="73"/>
      <c r="W41" s="113">
        <f t="shared" si="13"/>
        <v>0</v>
      </c>
      <c r="X41" s="101"/>
      <c r="Y41" s="113">
        <f t="shared" si="14"/>
        <v>0</v>
      </c>
      <c r="Z41" s="73"/>
      <c r="AA41" s="74">
        <v>0</v>
      </c>
      <c r="AB41" s="73"/>
      <c r="AC41" s="74">
        <v>0</v>
      </c>
      <c r="AD41" s="73"/>
      <c r="AE41" s="74">
        <f t="shared" si="7"/>
        <v>0</v>
      </c>
      <c r="AF41" s="73"/>
      <c r="AG41" s="74">
        <f t="shared" si="15"/>
        <v>0</v>
      </c>
      <c r="AH41" s="82">
        <f t="shared" si="8"/>
        <v>0</v>
      </c>
      <c r="AI41" s="74"/>
      <c r="AJ41" s="139">
        <f t="shared" si="16"/>
        <v>0</v>
      </c>
    </row>
    <row r="42" spans="1:36" ht="15.75" customHeight="1" x14ac:dyDescent="0.2">
      <c r="A42" s="90" t="s">
        <v>187</v>
      </c>
      <c r="B42" t="str">
        <f>IF($A42="","",INDEX('MA-Liste'!$D:$D,MATCH($A42,'MA-Liste'!$M:$M,FALSE)))</f>
        <v>AeBo</v>
      </c>
      <c r="C42" s="4" t="str">
        <f ca="1">IF($A42="","",INDEX(INDIRECT("'MA-Liste'!"&amp;$C$11),MATCH($A42,'MA-Liste'!$M:$M,FALSE)))</f>
        <v>D</v>
      </c>
      <c r="D42" s="19">
        <f t="shared" ca="1" si="0"/>
        <v>100</v>
      </c>
      <c r="E42" s="20">
        <f t="shared" si="9"/>
        <v>0</v>
      </c>
      <c r="F42" s="73"/>
      <c r="G42" s="74">
        <f t="shared" ca="1" si="17"/>
        <v>0</v>
      </c>
      <c r="H42" s="73"/>
      <c r="I42" s="74">
        <f t="shared" ca="1" si="1"/>
        <v>0</v>
      </c>
      <c r="J42" s="73"/>
      <c r="K42" s="113">
        <f t="shared" ca="1" si="10"/>
        <v>0</v>
      </c>
      <c r="L42" s="73"/>
      <c r="M42" s="113">
        <f t="shared" ca="1" si="11"/>
        <v>0</v>
      </c>
      <c r="N42" s="73"/>
      <c r="O42" s="74">
        <f t="shared" ca="1" si="12"/>
        <v>0</v>
      </c>
      <c r="P42" s="73"/>
      <c r="Q42" s="113">
        <f t="shared" ca="1" si="2"/>
        <v>0</v>
      </c>
      <c r="R42" s="73"/>
      <c r="S42" s="113">
        <f t="shared" ca="1" si="3"/>
        <v>0</v>
      </c>
      <c r="T42" s="101"/>
      <c r="U42" s="74">
        <f t="shared" ca="1" si="4"/>
        <v>0</v>
      </c>
      <c r="V42" s="73"/>
      <c r="W42" s="113">
        <f t="shared" ca="1" si="13"/>
        <v>0</v>
      </c>
      <c r="X42" s="101"/>
      <c r="Y42" s="113">
        <f t="shared" ca="1" si="14"/>
        <v>0</v>
      </c>
      <c r="Z42" s="73"/>
      <c r="AA42" s="74">
        <f t="shared" ref="AA42:AA49" ca="1" si="18">IF(D42="",0,D42*Z42)</f>
        <v>0</v>
      </c>
      <c r="AB42" s="73"/>
      <c r="AC42" s="74">
        <f t="shared" ref="AC42:AC49" ca="1" si="19">IF(D42="",0,D42*AB42)</f>
        <v>0</v>
      </c>
      <c r="AD42" s="73"/>
      <c r="AE42" s="74">
        <f t="shared" ca="1" si="7"/>
        <v>0</v>
      </c>
      <c r="AF42" s="73"/>
      <c r="AG42" s="74">
        <f t="shared" ca="1" si="15"/>
        <v>0</v>
      </c>
      <c r="AH42" s="82">
        <f t="shared" ca="1" si="8"/>
        <v>0</v>
      </c>
      <c r="AI42" s="74"/>
      <c r="AJ42" s="139">
        <f t="shared" ca="1" si="16"/>
        <v>0</v>
      </c>
    </row>
    <row r="43" spans="1:36" ht="15.75" customHeight="1" x14ac:dyDescent="0.2">
      <c r="A43" s="90" t="s">
        <v>144</v>
      </c>
      <c r="B43" t="s">
        <v>65</v>
      </c>
      <c r="C43" s="4" t="s">
        <v>6</v>
      </c>
      <c r="D43" s="19">
        <v>100</v>
      </c>
      <c r="E43" s="20">
        <f t="shared" si="9"/>
        <v>0</v>
      </c>
      <c r="F43" s="73"/>
      <c r="G43" s="74">
        <f t="shared" si="17"/>
        <v>0</v>
      </c>
      <c r="H43" s="73"/>
      <c r="I43" s="74">
        <f t="shared" si="1"/>
        <v>0</v>
      </c>
      <c r="J43" s="73"/>
      <c r="K43" s="113">
        <f t="shared" si="10"/>
        <v>0</v>
      </c>
      <c r="L43" s="73"/>
      <c r="M43" s="113">
        <f t="shared" si="11"/>
        <v>0</v>
      </c>
      <c r="N43" s="73"/>
      <c r="O43" s="74">
        <f t="shared" si="12"/>
        <v>0</v>
      </c>
      <c r="P43" s="73"/>
      <c r="Q43" s="113">
        <f t="shared" si="2"/>
        <v>0</v>
      </c>
      <c r="R43" s="73"/>
      <c r="S43" s="113">
        <f t="shared" si="3"/>
        <v>0</v>
      </c>
      <c r="T43" s="101"/>
      <c r="U43" s="74">
        <f t="shared" si="4"/>
        <v>0</v>
      </c>
      <c r="V43" s="73"/>
      <c r="W43" s="113">
        <f t="shared" si="13"/>
        <v>0</v>
      </c>
      <c r="X43" s="101"/>
      <c r="Y43" s="113">
        <f t="shared" si="14"/>
        <v>0</v>
      </c>
      <c r="Z43" s="73"/>
      <c r="AA43" s="74">
        <f t="shared" si="18"/>
        <v>0</v>
      </c>
      <c r="AB43" s="73"/>
      <c r="AC43" s="74">
        <f t="shared" si="19"/>
        <v>0</v>
      </c>
      <c r="AD43" s="73"/>
      <c r="AE43" s="74">
        <f t="shared" si="7"/>
        <v>0</v>
      </c>
      <c r="AF43" s="73"/>
      <c r="AG43" s="74">
        <f t="shared" si="15"/>
        <v>0</v>
      </c>
      <c r="AH43" s="82">
        <f t="shared" si="8"/>
        <v>0</v>
      </c>
      <c r="AI43" s="74"/>
      <c r="AJ43" s="139">
        <f t="shared" si="16"/>
        <v>0</v>
      </c>
    </row>
    <row r="44" spans="1:36" ht="15" customHeight="1" x14ac:dyDescent="0.2">
      <c r="A44" s="84" t="s">
        <v>188</v>
      </c>
      <c r="B44" t="str">
        <f>IF($A44="","",INDEX('MA-Liste'!$D:$D,MATCH($A44,'MA-Liste'!$M:$M,FALSE)))</f>
        <v>AeBo</v>
      </c>
      <c r="C44" s="4" t="str">
        <f ca="1">IF($A44="","",INDEX(INDIRECT("'MA-Liste'!"&amp;$C$11),MATCH($A44,'MA-Liste'!$M:$M,FALSE)))</f>
        <v>C</v>
      </c>
      <c r="D44" s="19">
        <f t="shared" ca="1" si="0"/>
        <v>118</v>
      </c>
      <c r="E44" s="20">
        <f t="shared" si="9"/>
        <v>0</v>
      </c>
      <c r="F44" s="73"/>
      <c r="G44" s="74">
        <f t="shared" ca="1" si="17"/>
        <v>0</v>
      </c>
      <c r="H44" s="73"/>
      <c r="I44" s="74">
        <f t="shared" ca="1" si="1"/>
        <v>0</v>
      </c>
      <c r="J44" s="73"/>
      <c r="K44" s="113">
        <f t="shared" ca="1" si="10"/>
        <v>0</v>
      </c>
      <c r="L44" s="73"/>
      <c r="M44" s="113">
        <f t="shared" ca="1" si="11"/>
        <v>0</v>
      </c>
      <c r="N44" s="73"/>
      <c r="O44" s="74">
        <f t="shared" ca="1" si="12"/>
        <v>0</v>
      </c>
      <c r="P44" s="73"/>
      <c r="Q44" s="113">
        <f t="shared" ca="1" si="2"/>
        <v>0</v>
      </c>
      <c r="R44" s="73"/>
      <c r="S44" s="113">
        <f t="shared" ca="1" si="3"/>
        <v>0</v>
      </c>
      <c r="T44" s="101"/>
      <c r="U44" s="74">
        <f t="shared" ca="1" si="4"/>
        <v>0</v>
      </c>
      <c r="V44" s="73"/>
      <c r="W44" s="113">
        <f t="shared" ca="1" si="13"/>
        <v>0</v>
      </c>
      <c r="X44" s="101"/>
      <c r="Y44" s="113">
        <f t="shared" ca="1" si="14"/>
        <v>0</v>
      </c>
      <c r="Z44" s="73"/>
      <c r="AA44" s="74">
        <f t="shared" ca="1" si="18"/>
        <v>0</v>
      </c>
      <c r="AB44" s="73"/>
      <c r="AC44" s="74">
        <f t="shared" ca="1" si="19"/>
        <v>0</v>
      </c>
      <c r="AD44" s="73"/>
      <c r="AE44" s="74">
        <f t="shared" ca="1" si="7"/>
        <v>0</v>
      </c>
      <c r="AF44" s="73"/>
      <c r="AG44" s="74">
        <f t="shared" ca="1" si="15"/>
        <v>0</v>
      </c>
      <c r="AH44" s="82">
        <f t="shared" ca="1" si="8"/>
        <v>0</v>
      </c>
      <c r="AI44" s="74"/>
      <c r="AJ44" s="139">
        <f t="shared" ca="1" si="16"/>
        <v>0</v>
      </c>
    </row>
    <row r="45" spans="1:36" ht="15" customHeight="1" x14ac:dyDescent="0.2">
      <c r="A45" s="84" t="s">
        <v>213</v>
      </c>
      <c r="B45" t="s">
        <v>65</v>
      </c>
      <c r="C45" s="4" t="s">
        <v>7</v>
      </c>
      <c r="D45" s="19">
        <v>75</v>
      </c>
      <c r="E45" s="20">
        <f t="shared" si="9"/>
        <v>13.75</v>
      </c>
      <c r="F45" s="73"/>
      <c r="G45" s="74">
        <f t="shared" si="17"/>
        <v>0</v>
      </c>
      <c r="H45" s="73"/>
      <c r="I45" s="74">
        <f t="shared" si="1"/>
        <v>0</v>
      </c>
      <c r="J45" s="73"/>
      <c r="K45" s="113">
        <f t="shared" si="10"/>
        <v>0</v>
      </c>
      <c r="L45" s="73"/>
      <c r="M45" s="113">
        <f t="shared" si="11"/>
        <v>0</v>
      </c>
      <c r="N45" s="73"/>
      <c r="O45" s="74">
        <f t="shared" si="12"/>
        <v>0</v>
      </c>
      <c r="P45" s="73"/>
      <c r="Q45" s="113">
        <f t="shared" ref="Q45:Q76" si="20">IF($D45="",0,$D45*P45)</f>
        <v>0</v>
      </c>
      <c r="R45" s="73"/>
      <c r="S45" s="113">
        <f t="shared" si="3"/>
        <v>0</v>
      </c>
      <c r="T45" s="101"/>
      <c r="U45" s="74">
        <f t="shared" ref="U45:U76" si="21">IF($D45="",0,$D45*T45)</f>
        <v>0</v>
      </c>
      <c r="V45" s="73"/>
      <c r="W45" s="113">
        <f t="shared" si="13"/>
        <v>0</v>
      </c>
      <c r="X45" s="101">
        <v>13.75</v>
      </c>
      <c r="Y45" s="113">
        <f t="shared" si="14"/>
        <v>1031.25</v>
      </c>
      <c r="Z45" s="73"/>
      <c r="AA45" s="74">
        <f t="shared" si="18"/>
        <v>0</v>
      </c>
      <c r="AB45" s="73"/>
      <c r="AC45" s="74">
        <f t="shared" si="19"/>
        <v>0</v>
      </c>
      <c r="AD45" s="73"/>
      <c r="AE45" s="74">
        <f t="shared" si="7"/>
        <v>0</v>
      </c>
      <c r="AF45" s="73"/>
      <c r="AG45" s="74">
        <f t="shared" si="15"/>
        <v>0</v>
      </c>
      <c r="AH45" s="82">
        <f t="shared" si="8"/>
        <v>1031.25</v>
      </c>
      <c r="AI45" s="74"/>
      <c r="AJ45" s="139">
        <f t="shared" si="16"/>
        <v>1031.25</v>
      </c>
    </row>
    <row r="46" spans="1:36" ht="15" customHeight="1" x14ac:dyDescent="0.2">
      <c r="A46" s="84" t="s">
        <v>216</v>
      </c>
      <c r="B46" t="s">
        <v>65</v>
      </c>
      <c r="C46" s="18" t="s">
        <v>6</v>
      </c>
      <c r="D46" s="19">
        <v>100</v>
      </c>
      <c r="E46" s="20">
        <f t="shared" si="9"/>
        <v>9.5</v>
      </c>
      <c r="F46" s="73"/>
      <c r="G46" s="74">
        <f t="shared" si="17"/>
        <v>0</v>
      </c>
      <c r="H46" s="73"/>
      <c r="I46" s="74">
        <f t="shared" si="1"/>
        <v>0</v>
      </c>
      <c r="J46" s="73"/>
      <c r="K46" s="113">
        <f t="shared" si="10"/>
        <v>0</v>
      </c>
      <c r="L46" s="73"/>
      <c r="M46" s="113">
        <f t="shared" si="11"/>
        <v>0</v>
      </c>
      <c r="N46" s="73"/>
      <c r="O46" s="74">
        <f t="shared" si="12"/>
        <v>0</v>
      </c>
      <c r="P46" s="73"/>
      <c r="Q46" s="113">
        <f t="shared" si="20"/>
        <v>0</v>
      </c>
      <c r="R46" s="73"/>
      <c r="S46" s="113">
        <f t="shared" si="3"/>
        <v>0</v>
      </c>
      <c r="T46" s="101"/>
      <c r="U46" s="74">
        <f t="shared" si="21"/>
        <v>0</v>
      </c>
      <c r="V46" s="73">
        <v>9.5</v>
      </c>
      <c r="W46" s="113">
        <f t="shared" si="13"/>
        <v>950</v>
      </c>
      <c r="X46" s="101"/>
      <c r="Y46" s="113">
        <f t="shared" si="14"/>
        <v>0</v>
      </c>
      <c r="Z46" s="73"/>
      <c r="AA46" s="74">
        <f t="shared" si="18"/>
        <v>0</v>
      </c>
      <c r="AB46" s="73"/>
      <c r="AC46" s="74">
        <f t="shared" si="19"/>
        <v>0</v>
      </c>
      <c r="AD46" s="73"/>
      <c r="AE46" s="74">
        <f t="shared" si="7"/>
        <v>0</v>
      </c>
      <c r="AF46" s="73"/>
      <c r="AG46" s="74">
        <f t="shared" si="15"/>
        <v>0</v>
      </c>
      <c r="AH46" s="82">
        <f t="shared" si="8"/>
        <v>950</v>
      </c>
      <c r="AI46" s="74"/>
      <c r="AJ46" s="139">
        <f t="shared" si="16"/>
        <v>950</v>
      </c>
    </row>
    <row r="47" spans="1:36" ht="15" customHeight="1" x14ac:dyDescent="0.2">
      <c r="A47" s="84" t="s">
        <v>191</v>
      </c>
      <c r="B47" t="str">
        <f>IF($A47="","",INDEX('MA-Liste'!$D:$D,MATCH($A47,'MA-Liste'!$M:$M,FALSE)))</f>
        <v>AeBo</v>
      </c>
      <c r="C47" s="4" t="str">
        <f ca="1">IF($A47="","",INDEX(INDIRECT("'MA-Liste'!"&amp;$C$11),MATCH($A47,'MA-Liste'!$M:$M,FALSE)))</f>
        <v>B</v>
      </c>
      <c r="D47" s="19">
        <f t="shared" ca="1" si="0"/>
        <v>140</v>
      </c>
      <c r="E47" s="20">
        <f t="shared" si="9"/>
        <v>0</v>
      </c>
      <c r="F47" s="73"/>
      <c r="G47" s="74">
        <f t="shared" ca="1" si="17"/>
        <v>0</v>
      </c>
      <c r="H47" s="73"/>
      <c r="I47" s="74">
        <f t="shared" ca="1" si="1"/>
        <v>0</v>
      </c>
      <c r="J47" s="73"/>
      <c r="K47" s="113">
        <f t="shared" ca="1" si="10"/>
        <v>0</v>
      </c>
      <c r="L47" s="73"/>
      <c r="M47" s="113">
        <f t="shared" ca="1" si="11"/>
        <v>0</v>
      </c>
      <c r="N47" s="73"/>
      <c r="O47" s="74">
        <f t="shared" ca="1" si="12"/>
        <v>0</v>
      </c>
      <c r="P47" s="73"/>
      <c r="Q47" s="113">
        <f t="shared" ca="1" si="20"/>
        <v>0</v>
      </c>
      <c r="R47" s="73"/>
      <c r="S47" s="113">
        <f t="shared" ca="1" si="3"/>
        <v>0</v>
      </c>
      <c r="T47" s="101"/>
      <c r="U47" s="74">
        <f t="shared" ca="1" si="21"/>
        <v>0</v>
      </c>
      <c r="V47" s="73"/>
      <c r="W47" s="113">
        <f t="shared" ca="1" si="13"/>
        <v>0</v>
      </c>
      <c r="X47" s="101"/>
      <c r="Y47" s="113">
        <f t="shared" ca="1" si="14"/>
        <v>0</v>
      </c>
      <c r="Z47" s="73"/>
      <c r="AA47" s="74">
        <f t="shared" ca="1" si="18"/>
        <v>0</v>
      </c>
      <c r="AB47" s="73"/>
      <c r="AC47" s="74">
        <f t="shared" ca="1" si="19"/>
        <v>0</v>
      </c>
      <c r="AD47" s="73"/>
      <c r="AE47" s="74">
        <f t="shared" ca="1" si="7"/>
        <v>0</v>
      </c>
      <c r="AF47" s="73"/>
      <c r="AG47" s="74">
        <f t="shared" ca="1" si="15"/>
        <v>0</v>
      </c>
      <c r="AH47" s="82">
        <f t="shared" ca="1" si="8"/>
        <v>0</v>
      </c>
      <c r="AI47" s="74"/>
      <c r="AJ47" s="139">
        <f t="shared" ca="1" si="16"/>
        <v>0</v>
      </c>
    </row>
    <row r="48" spans="1:36" ht="15" customHeight="1" x14ac:dyDescent="0.2">
      <c r="A48" s="84" t="s">
        <v>219</v>
      </c>
      <c r="B48" s="14" t="s">
        <v>65</v>
      </c>
      <c r="C48" s="18" t="s">
        <v>6</v>
      </c>
      <c r="D48" s="19">
        <v>100</v>
      </c>
      <c r="E48" s="20">
        <f t="shared" si="9"/>
        <v>0</v>
      </c>
      <c r="F48" s="73"/>
      <c r="G48" s="74">
        <f t="shared" si="17"/>
        <v>0</v>
      </c>
      <c r="H48" s="73"/>
      <c r="I48" s="74">
        <f t="shared" si="1"/>
        <v>0</v>
      </c>
      <c r="J48" s="73"/>
      <c r="K48" s="113">
        <f t="shared" si="10"/>
        <v>0</v>
      </c>
      <c r="L48" s="73"/>
      <c r="M48" s="113">
        <f t="shared" si="11"/>
        <v>0</v>
      </c>
      <c r="N48" s="73"/>
      <c r="O48" s="74">
        <f t="shared" si="12"/>
        <v>0</v>
      </c>
      <c r="P48" s="73"/>
      <c r="Q48" s="113">
        <f t="shared" si="20"/>
        <v>0</v>
      </c>
      <c r="R48" s="73"/>
      <c r="S48" s="113">
        <f t="shared" si="3"/>
        <v>0</v>
      </c>
      <c r="T48" s="101"/>
      <c r="U48" s="74">
        <f t="shared" si="21"/>
        <v>0</v>
      </c>
      <c r="V48" s="73"/>
      <c r="W48" s="113">
        <f t="shared" si="13"/>
        <v>0</v>
      </c>
      <c r="X48" s="101"/>
      <c r="Y48" s="113">
        <f t="shared" si="14"/>
        <v>0</v>
      </c>
      <c r="Z48" s="73"/>
      <c r="AA48" s="74">
        <f t="shared" si="18"/>
        <v>0</v>
      </c>
      <c r="AB48" s="73"/>
      <c r="AC48" s="74">
        <f t="shared" si="19"/>
        <v>0</v>
      </c>
      <c r="AD48" s="73"/>
      <c r="AE48" s="74">
        <f t="shared" si="7"/>
        <v>0</v>
      </c>
      <c r="AF48" s="73"/>
      <c r="AG48" s="74">
        <f t="shared" si="15"/>
        <v>0</v>
      </c>
      <c r="AH48" s="82">
        <f t="shared" si="8"/>
        <v>0</v>
      </c>
      <c r="AI48" s="74"/>
      <c r="AJ48" s="139">
        <f t="shared" si="16"/>
        <v>0</v>
      </c>
    </row>
    <row r="49" spans="1:36" ht="15" customHeight="1" x14ac:dyDescent="0.2">
      <c r="A49" s="84" t="s">
        <v>220</v>
      </c>
      <c r="B49" s="14" t="s">
        <v>65</v>
      </c>
      <c r="C49" s="18" t="s">
        <v>8</v>
      </c>
      <c r="D49" s="19">
        <v>60</v>
      </c>
      <c r="E49" s="20">
        <f t="shared" si="9"/>
        <v>0</v>
      </c>
      <c r="F49" s="73"/>
      <c r="G49" s="74">
        <f t="shared" si="17"/>
        <v>0</v>
      </c>
      <c r="H49" s="73"/>
      <c r="I49" s="74">
        <f t="shared" si="1"/>
        <v>0</v>
      </c>
      <c r="J49" s="73"/>
      <c r="K49" s="113">
        <f t="shared" si="10"/>
        <v>0</v>
      </c>
      <c r="L49" s="73"/>
      <c r="M49" s="113">
        <f t="shared" si="11"/>
        <v>0</v>
      </c>
      <c r="N49" s="73"/>
      <c r="O49" s="74">
        <f t="shared" si="12"/>
        <v>0</v>
      </c>
      <c r="P49" s="73"/>
      <c r="Q49" s="113">
        <f t="shared" si="20"/>
        <v>0</v>
      </c>
      <c r="R49" s="73"/>
      <c r="S49" s="113">
        <f t="shared" si="3"/>
        <v>0</v>
      </c>
      <c r="T49" s="101"/>
      <c r="U49" s="74">
        <f t="shared" si="21"/>
        <v>0</v>
      </c>
      <c r="V49" s="73"/>
      <c r="W49" s="113">
        <f t="shared" si="13"/>
        <v>0</v>
      </c>
      <c r="X49" s="101"/>
      <c r="Y49" s="113">
        <f t="shared" si="14"/>
        <v>0</v>
      </c>
      <c r="Z49" s="73"/>
      <c r="AA49" s="74">
        <f t="shared" si="18"/>
        <v>0</v>
      </c>
      <c r="AB49" s="73"/>
      <c r="AC49" s="74">
        <f t="shared" si="19"/>
        <v>0</v>
      </c>
      <c r="AD49" s="73"/>
      <c r="AE49" s="74">
        <f t="shared" si="7"/>
        <v>0</v>
      </c>
      <c r="AF49" s="73"/>
      <c r="AG49" s="74">
        <f t="shared" si="15"/>
        <v>0</v>
      </c>
      <c r="AH49" s="82">
        <f t="shared" si="8"/>
        <v>0</v>
      </c>
      <c r="AI49" s="74"/>
      <c r="AJ49" s="139">
        <f t="shared" si="16"/>
        <v>0</v>
      </c>
    </row>
    <row r="50" spans="1:36" ht="15" customHeight="1" x14ac:dyDescent="0.2">
      <c r="A50" s="84" t="s">
        <v>217</v>
      </c>
      <c r="B50" s="14" t="s">
        <v>65</v>
      </c>
      <c r="C50" s="18" t="s">
        <v>9</v>
      </c>
      <c r="D50" s="19">
        <v>35</v>
      </c>
      <c r="E50" s="20">
        <f t="shared" si="9"/>
        <v>0</v>
      </c>
      <c r="F50" s="73"/>
      <c r="G50" s="74">
        <f t="shared" si="17"/>
        <v>0</v>
      </c>
      <c r="H50" s="73"/>
      <c r="I50" s="74">
        <f t="shared" si="1"/>
        <v>0</v>
      </c>
      <c r="J50" s="73"/>
      <c r="K50" s="113">
        <f t="shared" si="10"/>
        <v>0</v>
      </c>
      <c r="L50" s="73"/>
      <c r="M50" s="113">
        <f t="shared" si="11"/>
        <v>0</v>
      </c>
      <c r="N50" s="73"/>
      <c r="O50" s="74">
        <f t="shared" si="12"/>
        <v>0</v>
      </c>
      <c r="P50" s="73"/>
      <c r="Q50" s="113">
        <f t="shared" si="20"/>
        <v>0</v>
      </c>
      <c r="R50" s="73"/>
      <c r="S50" s="113">
        <f t="shared" si="3"/>
        <v>0</v>
      </c>
      <c r="T50" s="101"/>
      <c r="U50" s="74">
        <f t="shared" si="21"/>
        <v>0</v>
      </c>
      <c r="V50" s="73"/>
      <c r="W50" s="113">
        <f t="shared" si="13"/>
        <v>0</v>
      </c>
      <c r="X50" s="101"/>
      <c r="Y50" s="113">
        <f t="shared" si="14"/>
        <v>0</v>
      </c>
      <c r="Z50" s="73"/>
      <c r="AA50" s="74">
        <v>0</v>
      </c>
      <c r="AB50" s="73"/>
      <c r="AC50" s="74">
        <v>0</v>
      </c>
      <c r="AD50" s="73"/>
      <c r="AE50" s="74">
        <f t="shared" si="7"/>
        <v>0</v>
      </c>
      <c r="AF50" s="73"/>
      <c r="AG50" s="74">
        <f t="shared" si="15"/>
        <v>0</v>
      </c>
      <c r="AH50" s="82">
        <f t="shared" si="8"/>
        <v>0</v>
      </c>
      <c r="AI50" s="74"/>
      <c r="AJ50" s="139">
        <f t="shared" si="16"/>
        <v>0</v>
      </c>
    </row>
    <row r="51" spans="1:36" ht="15" customHeight="1" x14ac:dyDescent="0.2">
      <c r="A51" s="84" t="s">
        <v>194</v>
      </c>
      <c r="B51" t="str">
        <f>IF($A51="","",INDEX('MA-Liste'!$D:$D,MATCH($A51,'MA-Liste'!$M:$M,FALSE)))</f>
        <v>AeBo</v>
      </c>
      <c r="C51" s="4" t="str">
        <f ca="1">IF($A51="","",INDEX(INDIRECT("'MA-Liste'!"&amp;$C$11),MATCH($A51,'MA-Liste'!$M:$M,FALSE)))</f>
        <v>D</v>
      </c>
      <c r="D51" s="19">
        <f t="shared" ca="1" si="0"/>
        <v>100</v>
      </c>
      <c r="E51" s="20">
        <f t="shared" si="9"/>
        <v>0</v>
      </c>
      <c r="F51" s="73"/>
      <c r="G51" s="74">
        <f t="shared" ca="1" si="17"/>
        <v>0</v>
      </c>
      <c r="H51" s="73"/>
      <c r="I51" s="74">
        <f t="shared" ca="1" si="1"/>
        <v>0</v>
      </c>
      <c r="J51" s="73"/>
      <c r="K51" s="113">
        <f t="shared" ca="1" si="10"/>
        <v>0</v>
      </c>
      <c r="L51" s="73"/>
      <c r="M51" s="113">
        <f t="shared" ca="1" si="11"/>
        <v>0</v>
      </c>
      <c r="N51" s="73"/>
      <c r="O51" s="74">
        <f t="shared" ca="1" si="12"/>
        <v>0</v>
      </c>
      <c r="P51" s="73"/>
      <c r="Q51" s="113">
        <f t="shared" ca="1" si="20"/>
        <v>0</v>
      </c>
      <c r="R51" s="73"/>
      <c r="S51" s="113">
        <f t="shared" ca="1" si="3"/>
        <v>0</v>
      </c>
      <c r="T51" s="101"/>
      <c r="U51" s="74">
        <f t="shared" ca="1" si="21"/>
        <v>0</v>
      </c>
      <c r="V51" s="73"/>
      <c r="W51" s="113">
        <f t="shared" ca="1" si="13"/>
        <v>0</v>
      </c>
      <c r="X51" s="101"/>
      <c r="Y51" s="113">
        <f t="shared" ca="1" si="14"/>
        <v>0</v>
      </c>
      <c r="Z51" s="73"/>
      <c r="AA51" s="74">
        <v>0</v>
      </c>
      <c r="AB51" s="73"/>
      <c r="AC51" s="74">
        <f t="shared" ref="AC51:AC88" ca="1" si="22">IF(D51="",0,D51*AB51)</f>
        <v>0</v>
      </c>
      <c r="AD51" s="73"/>
      <c r="AE51" s="74">
        <f t="shared" ca="1" si="7"/>
        <v>0</v>
      </c>
      <c r="AF51" s="73"/>
      <c r="AG51" s="74">
        <f t="shared" ca="1" si="15"/>
        <v>0</v>
      </c>
      <c r="AH51" s="82">
        <f t="shared" ca="1" si="8"/>
        <v>0</v>
      </c>
      <c r="AI51" s="74"/>
      <c r="AJ51" s="139">
        <f t="shared" ca="1" si="16"/>
        <v>0</v>
      </c>
    </row>
    <row r="52" spans="1:36" ht="15" customHeight="1" x14ac:dyDescent="0.2">
      <c r="A52" s="84" t="s">
        <v>215</v>
      </c>
      <c r="B52" t="str">
        <f>IF($A52="","",INDEX('MA-Liste'!$D:$D,MATCH($A52,'MA-Liste'!$M:$M,FALSE)))</f>
        <v>AeBo</v>
      </c>
      <c r="C52" s="4" t="str">
        <f ca="1">IF($A52="","",INDEX(INDIRECT("'MA-Liste'!"&amp;$C$11),MATCH($A52,'MA-Liste'!$M:$M,FALSE)))</f>
        <v>D</v>
      </c>
      <c r="D52" s="19">
        <f t="shared" ca="1" si="0"/>
        <v>100</v>
      </c>
      <c r="E52" s="20">
        <f t="shared" si="9"/>
        <v>0</v>
      </c>
      <c r="F52" s="73"/>
      <c r="G52" s="74">
        <f t="shared" ca="1" si="17"/>
        <v>0</v>
      </c>
      <c r="H52" s="73"/>
      <c r="I52" s="74">
        <f t="shared" ca="1" si="1"/>
        <v>0</v>
      </c>
      <c r="J52" s="73"/>
      <c r="K52" s="113">
        <f t="shared" ca="1" si="10"/>
        <v>0</v>
      </c>
      <c r="L52" s="73"/>
      <c r="M52" s="113">
        <f t="shared" ca="1" si="11"/>
        <v>0</v>
      </c>
      <c r="N52" s="73"/>
      <c r="O52" s="74">
        <f t="shared" ca="1" si="12"/>
        <v>0</v>
      </c>
      <c r="P52" s="73"/>
      <c r="Q52" s="113">
        <f t="shared" ca="1" si="20"/>
        <v>0</v>
      </c>
      <c r="R52" s="73"/>
      <c r="S52" s="113">
        <f t="shared" ca="1" si="3"/>
        <v>0</v>
      </c>
      <c r="T52" s="101"/>
      <c r="U52" s="74">
        <f t="shared" ca="1" si="21"/>
        <v>0</v>
      </c>
      <c r="V52" s="73"/>
      <c r="W52" s="113">
        <f t="shared" ca="1" si="13"/>
        <v>0</v>
      </c>
      <c r="X52" s="101"/>
      <c r="Y52" s="113">
        <f t="shared" ca="1" si="14"/>
        <v>0</v>
      </c>
      <c r="Z52" s="73"/>
      <c r="AA52" s="74">
        <v>0</v>
      </c>
      <c r="AB52" s="73"/>
      <c r="AC52" s="74">
        <f t="shared" ca="1" si="22"/>
        <v>0</v>
      </c>
      <c r="AD52" s="73"/>
      <c r="AE52" s="74">
        <f t="shared" ca="1" si="7"/>
        <v>0</v>
      </c>
      <c r="AF52" s="73"/>
      <c r="AG52" s="74">
        <f t="shared" ca="1" si="15"/>
        <v>0</v>
      </c>
      <c r="AH52" s="82">
        <f t="shared" ca="1" si="8"/>
        <v>0</v>
      </c>
      <c r="AI52" s="74"/>
      <c r="AJ52" s="139">
        <f t="shared" ca="1" si="16"/>
        <v>0</v>
      </c>
    </row>
    <row r="53" spans="1:36" ht="15" customHeight="1" x14ac:dyDescent="0.2">
      <c r="A53" s="84" t="s">
        <v>226</v>
      </c>
      <c r="B53" t="str">
        <f>IF($A53="","",INDEX('MA-Liste'!$D:$D,MATCH($A53,'MA-Liste'!$M:$M,FALSE)))</f>
        <v>AeBo</v>
      </c>
      <c r="C53" s="4" t="str">
        <f ca="1">IF($A53="","",INDEX(INDIRECT("'MA-Liste'!"&amp;$C$11),MATCH($A53,'MA-Liste'!$M:$M,FALSE)))</f>
        <v>B</v>
      </c>
      <c r="D53" s="19">
        <f t="shared" ca="1" si="0"/>
        <v>140</v>
      </c>
      <c r="E53" s="20">
        <f t="shared" si="9"/>
        <v>0</v>
      </c>
      <c r="F53" s="73"/>
      <c r="G53" s="74">
        <f t="shared" ca="1" si="17"/>
        <v>0</v>
      </c>
      <c r="H53" s="73"/>
      <c r="I53" s="74">
        <f t="shared" ca="1" si="1"/>
        <v>0</v>
      </c>
      <c r="J53" s="73"/>
      <c r="K53" s="113">
        <f t="shared" ca="1" si="10"/>
        <v>0</v>
      </c>
      <c r="L53" s="73"/>
      <c r="M53" s="113">
        <f t="shared" ca="1" si="11"/>
        <v>0</v>
      </c>
      <c r="N53" s="73"/>
      <c r="O53" s="74">
        <f t="shared" ca="1" si="12"/>
        <v>0</v>
      </c>
      <c r="P53" s="73"/>
      <c r="Q53" s="113">
        <f t="shared" ca="1" si="20"/>
        <v>0</v>
      </c>
      <c r="R53" s="73"/>
      <c r="S53" s="113">
        <f t="shared" ca="1" si="3"/>
        <v>0</v>
      </c>
      <c r="T53" s="101"/>
      <c r="U53" s="74">
        <f t="shared" ca="1" si="21"/>
        <v>0</v>
      </c>
      <c r="V53" s="73"/>
      <c r="W53" s="113">
        <f t="shared" ca="1" si="13"/>
        <v>0</v>
      </c>
      <c r="X53" s="101"/>
      <c r="Y53" s="113">
        <f t="shared" ca="1" si="14"/>
        <v>0</v>
      </c>
      <c r="Z53" s="73"/>
      <c r="AA53" s="74">
        <v>0</v>
      </c>
      <c r="AB53" s="73"/>
      <c r="AC53" s="74">
        <f t="shared" ca="1" si="22"/>
        <v>0</v>
      </c>
      <c r="AD53" s="73"/>
      <c r="AE53" s="74">
        <f t="shared" ca="1" si="7"/>
        <v>0</v>
      </c>
      <c r="AF53" s="73"/>
      <c r="AG53" s="74">
        <f t="shared" ca="1" si="15"/>
        <v>0</v>
      </c>
      <c r="AH53" s="82">
        <f t="shared" ca="1" si="8"/>
        <v>0</v>
      </c>
      <c r="AI53" s="74"/>
      <c r="AJ53" s="139">
        <f t="shared" ca="1" si="16"/>
        <v>0</v>
      </c>
    </row>
    <row r="54" spans="1:36" ht="15" customHeight="1" x14ac:dyDescent="0.2">
      <c r="A54" s="84" t="s">
        <v>163</v>
      </c>
      <c r="B54" t="str">
        <f>IF($A54="","",INDEX('MA-Liste'!$D:$D,MATCH($A54,'MA-Liste'!$M:$M,FALSE)))</f>
        <v>AeBo</v>
      </c>
      <c r="C54" s="4" t="str">
        <f ca="1">IF($A54="","",INDEX(INDIRECT("'MA-Liste'!"&amp;$C$11),MATCH($A54,'MA-Liste'!$M:$M,FALSE)))</f>
        <v>B</v>
      </c>
      <c r="D54" s="19">
        <f t="shared" ca="1" si="0"/>
        <v>140</v>
      </c>
      <c r="E54" s="20">
        <f t="shared" si="9"/>
        <v>0</v>
      </c>
      <c r="F54" s="73"/>
      <c r="G54" s="74">
        <f t="shared" ca="1" si="17"/>
        <v>0</v>
      </c>
      <c r="H54" s="73"/>
      <c r="I54" s="74">
        <f t="shared" ca="1" si="1"/>
        <v>0</v>
      </c>
      <c r="J54" s="73"/>
      <c r="K54" s="113">
        <f t="shared" ca="1" si="10"/>
        <v>0</v>
      </c>
      <c r="L54" s="73"/>
      <c r="M54" s="113">
        <f t="shared" ca="1" si="11"/>
        <v>0</v>
      </c>
      <c r="N54" s="73"/>
      <c r="O54" s="74">
        <f t="shared" ca="1" si="12"/>
        <v>0</v>
      </c>
      <c r="P54" s="73"/>
      <c r="Q54" s="113">
        <f t="shared" ca="1" si="20"/>
        <v>0</v>
      </c>
      <c r="R54" s="73"/>
      <c r="S54" s="113">
        <f t="shared" ca="1" si="3"/>
        <v>0</v>
      </c>
      <c r="T54" s="101"/>
      <c r="U54" s="74">
        <f t="shared" ca="1" si="21"/>
        <v>0</v>
      </c>
      <c r="V54" s="73"/>
      <c r="W54" s="113">
        <f t="shared" ca="1" si="13"/>
        <v>0</v>
      </c>
      <c r="X54" s="101"/>
      <c r="Y54" s="113">
        <f t="shared" ca="1" si="14"/>
        <v>0</v>
      </c>
      <c r="Z54" s="73"/>
      <c r="AA54" s="74">
        <v>0</v>
      </c>
      <c r="AB54" s="73"/>
      <c r="AC54" s="74">
        <f t="shared" ca="1" si="22"/>
        <v>0</v>
      </c>
      <c r="AD54" s="73"/>
      <c r="AE54" s="74">
        <f t="shared" ca="1" si="7"/>
        <v>0</v>
      </c>
      <c r="AF54" s="73"/>
      <c r="AG54" s="74">
        <f t="shared" ca="1" si="15"/>
        <v>0</v>
      </c>
      <c r="AH54" s="82">
        <f t="shared" ca="1" si="8"/>
        <v>0</v>
      </c>
      <c r="AI54" s="74"/>
      <c r="AJ54" s="139">
        <f t="shared" ca="1" si="16"/>
        <v>0</v>
      </c>
    </row>
    <row r="55" spans="1:36" ht="15" customHeight="1" x14ac:dyDescent="0.2">
      <c r="A55" s="84" t="s">
        <v>227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C</v>
      </c>
      <c r="D55" s="19">
        <f t="shared" ca="1" si="0"/>
        <v>118</v>
      </c>
      <c r="E55" s="20">
        <f t="shared" si="9"/>
        <v>0</v>
      </c>
      <c r="F55" s="73"/>
      <c r="G55" s="74">
        <f t="shared" ca="1" si="17"/>
        <v>0</v>
      </c>
      <c r="H55" s="73"/>
      <c r="I55" s="74">
        <f t="shared" ca="1" si="1"/>
        <v>0</v>
      </c>
      <c r="J55" s="73"/>
      <c r="K55" s="113">
        <f t="shared" ca="1" si="10"/>
        <v>0</v>
      </c>
      <c r="L55" s="73"/>
      <c r="M55" s="113">
        <f t="shared" ca="1" si="11"/>
        <v>0</v>
      </c>
      <c r="N55" s="73"/>
      <c r="O55" s="74">
        <f t="shared" ca="1" si="12"/>
        <v>0</v>
      </c>
      <c r="P55" s="73"/>
      <c r="Q55" s="113">
        <f t="shared" ca="1" si="20"/>
        <v>0</v>
      </c>
      <c r="R55" s="73"/>
      <c r="S55" s="113">
        <f t="shared" ca="1" si="3"/>
        <v>0</v>
      </c>
      <c r="T55" s="101"/>
      <c r="U55" s="74">
        <f t="shared" ca="1" si="21"/>
        <v>0</v>
      </c>
      <c r="V55" s="73"/>
      <c r="W55" s="113">
        <f t="shared" ca="1" si="13"/>
        <v>0</v>
      </c>
      <c r="X55" s="101"/>
      <c r="Y55" s="113">
        <f t="shared" ca="1" si="14"/>
        <v>0</v>
      </c>
      <c r="Z55" s="73"/>
      <c r="AA55" s="74">
        <v>0</v>
      </c>
      <c r="AB55" s="73"/>
      <c r="AC55" s="74">
        <f t="shared" ca="1" si="22"/>
        <v>0</v>
      </c>
      <c r="AD55" s="73"/>
      <c r="AE55" s="74">
        <f t="shared" ca="1" si="7"/>
        <v>0</v>
      </c>
      <c r="AF55" s="73"/>
      <c r="AG55" s="74">
        <f t="shared" ca="1" si="15"/>
        <v>0</v>
      </c>
      <c r="AH55" s="82">
        <f t="shared" ca="1" si="8"/>
        <v>0</v>
      </c>
      <c r="AI55" s="74"/>
      <c r="AJ55" s="139">
        <f t="shared" ca="1" si="16"/>
        <v>0</v>
      </c>
    </row>
    <row r="56" spans="1:36" ht="15" customHeight="1" x14ac:dyDescent="0.2">
      <c r="A56" s="84" t="s">
        <v>238</v>
      </c>
      <c r="B56" t="s">
        <v>65</v>
      </c>
      <c r="C56" s="4" t="str">
        <f ca="1">IF($A56="","",INDEX(INDIRECT("'MA-Liste'!"&amp;$C$11),MATCH($A56,'MA-Liste'!$M:$M,FALSE)))</f>
        <v>G</v>
      </c>
      <c r="D56" s="19">
        <f t="shared" ca="1" si="0"/>
        <v>35</v>
      </c>
      <c r="E56" s="20">
        <f t="shared" si="9"/>
        <v>0</v>
      </c>
      <c r="F56" s="73"/>
      <c r="G56" s="74">
        <f t="shared" ca="1" si="17"/>
        <v>0</v>
      </c>
      <c r="H56" s="73"/>
      <c r="I56" s="74">
        <f t="shared" ca="1" si="1"/>
        <v>0</v>
      </c>
      <c r="J56" s="73"/>
      <c r="K56" s="113">
        <f t="shared" ca="1" si="10"/>
        <v>0</v>
      </c>
      <c r="L56" s="73"/>
      <c r="M56" s="113">
        <f t="shared" ca="1" si="11"/>
        <v>0</v>
      </c>
      <c r="N56" s="73"/>
      <c r="O56" s="74">
        <f t="shared" ca="1" si="12"/>
        <v>0</v>
      </c>
      <c r="P56" s="73"/>
      <c r="Q56" s="113">
        <f t="shared" ca="1" si="20"/>
        <v>0</v>
      </c>
      <c r="R56" s="73"/>
      <c r="S56" s="113">
        <f t="shared" ca="1" si="3"/>
        <v>0</v>
      </c>
      <c r="T56" s="101"/>
      <c r="U56" s="74">
        <f t="shared" ca="1" si="21"/>
        <v>0</v>
      </c>
      <c r="V56" s="73"/>
      <c r="W56" s="113">
        <f t="shared" ca="1" si="13"/>
        <v>0</v>
      </c>
      <c r="X56" s="101"/>
      <c r="Y56" s="113">
        <f t="shared" ca="1" si="14"/>
        <v>0</v>
      </c>
      <c r="Z56" s="73"/>
      <c r="AA56" s="74">
        <v>0</v>
      </c>
      <c r="AB56" s="73"/>
      <c r="AC56" s="74">
        <f t="shared" ca="1" si="22"/>
        <v>0</v>
      </c>
      <c r="AD56" s="73"/>
      <c r="AE56" s="74">
        <f t="shared" ca="1" si="7"/>
        <v>0</v>
      </c>
      <c r="AF56" s="73"/>
      <c r="AG56" s="74">
        <f t="shared" ca="1" si="15"/>
        <v>0</v>
      </c>
      <c r="AH56" s="82">
        <f t="shared" ca="1" si="8"/>
        <v>0</v>
      </c>
      <c r="AI56" s="74"/>
      <c r="AJ56" s="139">
        <f t="shared" ca="1" si="16"/>
        <v>0</v>
      </c>
    </row>
    <row r="57" spans="1:36" ht="15" customHeight="1" x14ac:dyDescent="0.2">
      <c r="A57" s="84" t="s">
        <v>229</v>
      </c>
      <c r="B57" t="str">
        <f>IF($A57="","",INDEX('MA-Liste'!$D:$D,MATCH($A57,'MA-Liste'!$M:$M,FALSE)))</f>
        <v>AeBo</v>
      </c>
      <c r="C57" s="4" t="str">
        <f ca="1">IF($A57="","",INDEX(INDIRECT("'MA-Liste'!"&amp;$C$11),MATCH($A57,'MA-Liste'!$M:$M,FALSE)))</f>
        <v>G</v>
      </c>
      <c r="D57" s="19">
        <f t="shared" ca="1" si="0"/>
        <v>35</v>
      </c>
      <c r="E57" s="20">
        <f t="shared" si="9"/>
        <v>0</v>
      </c>
      <c r="F57" s="73"/>
      <c r="G57" s="74">
        <f t="shared" ca="1" si="17"/>
        <v>0</v>
      </c>
      <c r="H57" s="73"/>
      <c r="I57" s="74">
        <f t="shared" ca="1" si="1"/>
        <v>0</v>
      </c>
      <c r="J57" s="73"/>
      <c r="K57" s="113">
        <f t="shared" ca="1" si="10"/>
        <v>0</v>
      </c>
      <c r="L57" s="73"/>
      <c r="M57" s="113">
        <f t="shared" ca="1" si="11"/>
        <v>0</v>
      </c>
      <c r="N57" s="73"/>
      <c r="O57" s="74">
        <f t="shared" ca="1" si="12"/>
        <v>0</v>
      </c>
      <c r="P57" s="73"/>
      <c r="Q57" s="113">
        <f t="shared" ca="1" si="20"/>
        <v>0</v>
      </c>
      <c r="R57" s="73"/>
      <c r="S57" s="113">
        <f t="shared" ca="1" si="3"/>
        <v>0</v>
      </c>
      <c r="T57" s="101"/>
      <c r="U57" s="74">
        <f t="shared" ca="1" si="21"/>
        <v>0</v>
      </c>
      <c r="V57" s="73"/>
      <c r="W57" s="113">
        <f t="shared" ca="1" si="13"/>
        <v>0</v>
      </c>
      <c r="X57" s="101"/>
      <c r="Y57" s="113">
        <f t="shared" ca="1" si="14"/>
        <v>0</v>
      </c>
      <c r="Z57" s="73"/>
      <c r="AA57" s="74">
        <v>0</v>
      </c>
      <c r="AB57" s="73"/>
      <c r="AC57" s="74">
        <f t="shared" ca="1" si="22"/>
        <v>0</v>
      </c>
      <c r="AD57" s="73"/>
      <c r="AE57" s="74">
        <f t="shared" ca="1" si="7"/>
        <v>0</v>
      </c>
      <c r="AF57" s="73"/>
      <c r="AG57" s="74">
        <f t="shared" ca="1" si="15"/>
        <v>0</v>
      </c>
      <c r="AH57" s="82">
        <f t="shared" ca="1" si="8"/>
        <v>0</v>
      </c>
      <c r="AI57" s="74"/>
      <c r="AJ57" s="139">
        <f t="shared" ca="1" si="16"/>
        <v>0</v>
      </c>
    </row>
    <row r="58" spans="1:36" ht="15" customHeight="1" x14ac:dyDescent="0.2">
      <c r="A58" s="84" t="s">
        <v>234</v>
      </c>
      <c r="B58" t="s">
        <v>65</v>
      </c>
      <c r="C58" s="4" t="s">
        <v>7</v>
      </c>
      <c r="D58" s="19">
        <f t="shared" si="0"/>
        <v>75</v>
      </c>
      <c r="E58" s="20">
        <f t="shared" si="9"/>
        <v>0</v>
      </c>
      <c r="F58" s="73"/>
      <c r="G58" s="74">
        <f t="shared" si="17"/>
        <v>0</v>
      </c>
      <c r="H58" s="73"/>
      <c r="I58" s="74">
        <f t="shared" si="1"/>
        <v>0</v>
      </c>
      <c r="J58" s="73"/>
      <c r="K58" s="113">
        <f t="shared" si="10"/>
        <v>0</v>
      </c>
      <c r="L58" s="73"/>
      <c r="M58" s="113">
        <f t="shared" si="11"/>
        <v>0</v>
      </c>
      <c r="N58" s="73"/>
      <c r="O58" s="74">
        <f t="shared" si="12"/>
        <v>0</v>
      </c>
      <c r="P58" s="73"/>
      <c r="Q58" s="113">
        <f t="shared" si="20"/>
        <v>0</v>
      </c>
      <c r="R58" s="73"/>
      <c r="S58" s="113">
        <f t="shared" si="3"/>
        <v>0</v>
      </c>
      <c r="T58" s="101"/>
      <c r="U58" s="74">
        <f t="shared" si="21"/>
        <v>0</v>
      </c>
      <c r="V58" s="73"/>
      <c r="W58" s="113">
        <f t="shared" si="13"/>
        <v>0</v>
      </c>
      <c r="X58" s="101"/>
      <c r="Y58" s="113">
        <f t="shared" si="14"/>
        <v>0</v>
      </c>
      <c r="Z58" s="73"/>
      <c r="AA58" s="74">
        <v>0</v>
      </c>
      <c r="AB58" s="73"/>
      <c r="AC58" s="74">
        <f t="shared" si="22"/>
        <v>0</v>
      </c>
      <c r="AD58" s="73"/>
      <c r="AE58" s="74">
        <f t="shared" si="7"/>
        <v>0</v>
      </c>
      <c r="AF58" s="73"/>
      <c r="AG58" s="74">
        <f t="shared" si="15"/>
        <v>0</v>
      </c>
      <c r="AH58" s="82">
        <f t="shared" si="8"/>
        <v>0</v>
      </c>
      <c r="AI58" s="74"/>
      <c r="AJ58" s="139">
        <f t="shared" si="16"/>
        <v>0</v>
      </c>
    </row>
    <row r="59" spans="1:36" ht="15" customHeight="1" x14ac:dyDescent="0.2">
      <c r="A59" s="84" t="s">
        <v>235</v>
      </c>
      <c r="B59" t="s">
        <v>65</v>
      </c>
      <c r="C59" s="4" t="s">
        <v>9</v>
      </c>
      <c r="D59" s="19">
        <f t="shared" si="0"/>
        <v>35</v>
      </c>
      <c r="E59" s="20">
        <f t="shared" si="9"/>
        <v>0</v>
      </c>
      <c r="F59" s="73"/>
      <c r="G59" s="74">
        <f t="shared" si="17"/>
        <v>0</v>
      </c>
      <c r="H59" s="73"/>
      <c r="I59" s="74">
        <f t="shared" si="1"/>
        <v>0</v>
      </c>
      <c r="J59" s="73"/>
      <c r="K59" s="113">
        <f t="shared" si="10"/>
        <v>0</v>
      </c>
      <c r="L59" s="73"/>
      <c r="M59" s="113">
        <f t="shared" si="11"/>
        <v>0</v>
      </c>
      <c r="N59" s="73"/>
      <c r="O59" s="74">
        <f t="shared" si="12"/>
        <v>0</v>
      </c>
      <c r="P59" s="73"/>
      <c r="Q59" s="113">
        <f t="shared" si="20"/>
        <v>0</v>
      </c>
      <c r="R59" s="73"/>
      <c r="S59" s="113">
        <f t="shared" si="3"/>
        <v>0</v>
      </c>
      <c r="T59" s="101"/>
      <c r="U59" s="74">
        <f t="shared" si="21"/>
        <v>0</v>
      </c>
      <c r="V59" s="73"/>
      <c r="W59" s="113">
        <f t="shared" si="13"/>
        <v>0</v>
      </c>
      <c r="X59" s="101"/>
      <c r="Y59" s="113">
        <f t="shared" si="14"/>
        <v>0</v>
      </c>
      <c r="Z59" s="73"/>
      <c r="AA59" s="74">
        <v>0</v>
      </c>
      <c r="AB59" s="73"/>
      <c r="AC59" s="74">
        <f t="shared" si="22"/>
        <v>0</v>
      </c>
      <c r="AD59" s="73"/>
      <c r="AE59" s="74">
        <f t="shared" si="7"/>
        <v>0</v>
      </c>
      <c r="AF59" s="73"/>
      <c r="AG59" s="74">
        <f t="shared" si="15"/>
        <v>0</v>
      </c>
      <c r="AH59" s="82">
        <f t="shared" si="8"/>
        <v>0</v>
      </c>
      <c r="AI59" s="74"/>
      <c r="AJ59" s="139">
        <f t="shared" si="16"/>
        <v>0</v>
      </c>
    </row>
    <row r="60" spans="1:36" ht="15" customHeight="1" x14ac:dyDescent="0.2">
      <c r="A60" s="84" t="s">
        <v>230</v>
      </c>
      <c r="B60" t="str">
        <f>IF($A60="","",INDEX('MA-Liste'!$D:$D,MATCH($A60,'MA-Liste'!$M:$M,FALSE)))</f>
        <v>AeBo</v>
      </c>
      <c r="C60" s="4" t="str">
        <f ca="1">IF($A60="","",INDEX(INDIRECT("'MA-Liste'!"&amp;$C$11),MATCH($A60,'MA-Liste'!$M:$M,FALSE)))</f>
        <v>G</v>
      </c>
      <c r="D60" s="19">
        <f t="shared" ca="1" si="0"/>
        <v>35</v>
      </c>
      <c r="E60" s="20">
        <f t="shared" si="9"/>
        <v>0</v>
      </c>
      <c r="F60" s="73"/>
      <c r="G60" s="74">
        <f t="shared" ca="1" si="17"/>
        <v>0</v>
      </c>
      <c r="H60" s="73"/>
      <c r="I60" s="74">
        <f t="shared" ca="1" si="1"/>
        <v>0</v>
      </c>
      <c r="J60" s="73"/>
      <c r="K60" s="113">
        <f t="shared" ca="1" si="10"/>
        <v>0</v>
      </c>
      <c r="L60" s="73"/>
      <c r="M60" s="113">
        <f t="shared" ca="1" si="11"/>
        <v>0</v>
      </c>
      <c r="N60" s="73"/>
      <c r="O60" s="74">
        <f t="shared" ca="1" si="12"/>
        <v>0</v>
      </c>
      <c r="P60" s="73"/>
      <c r="Q60" s="113">
        <f t="shared" ca="1" si="20"/>
        <v>0</v>
      </c>
      <c r="R60" s="73"/>
      <c r="S60" s="113">
        <f t="shared" ca="1" si="3"/>
        <v>0</v>
      </c>
      <c r="T60" s="101"/>
      <c r="U60" s="74">
        <f t="shared" ca="1" si="21"/>
        <v>0</v>
      </c>
      <c r="V60" s="73"/>
      <c r="W60" s="113">
        <f t="shared" ca="1" si="13"/>
        <v>0</v>
      </c>
      <c r="X60" s="101"/>
      <c r="Y60" s="113">
        <f t="shared" ca="1" si="14"/>
        <v>0</v>
      </c>
      <c r="Z60" s="73"/>
      <c r="AA60" s="74">
        <v>0</v>
      </c>
      <c r="AB60" s="73"/>
      <c r="AC60" s="74">
        <f t="shared" ca="1" si="22"/>
        <v>0</v>
      </c>
      <c r="AD60" s="73"/>
      <c r="AE60" s="74">
        <f t="shared" ca="1" si="7"/>
        <v>0</v>
      </c>
      <c r="AF60" s="73"/>
      <c r="AG60" s="74">
        <f t="shared" ca="1" si="15"/>
        <v>0</v>
      </c>
      <c r="AH60" s="82">
        <f t="shared" ca="1" si="8"/>
        <v>0</v>
      </c>
      <c r="AI60" s="74"/>
      <c r="AJ60" s="139">
        <f t="shared" ca="1" si="16"/>
        <v>0</v>
      </c>
    </row>
    <row r="61" spans="1:36" ht="15" customHeight="1" x14ac:dyDescent="0.2">
      <c r="A61" s="84" t="s">
        <v>243</v>
      </c>
      <c r="B61" t="s">
        <v>65</v>
      </c>
      <c r="C61" s="4" t="s">
        <v>6</v>
      </c>
      <c r="D61" s="19">
        <v>100</v>
      </c>
      <c r="E61" s="20">
        <f t="shared" si="9"/>
        <v>0</v>
      </c>
      <c r="F61" s="73"/>
      <c r="G61" s="74">
        <f t="shared" si="17"/>
        <v>0</v>
      </c>
      <c r="H61" s="73"/>
      <c r="I61" s="74">
        <f t="shared" si="1"/>
        <v>0</v>
      </c>
      <c r="J61" s="73"/>
      <c r="K61" s="113">
        <f t="shared" si="10"/>
        <v>0</v>
      </c>
      <c r="L61" s="73"/>
      <c r="M61" s="113">
        <f t="shared" si="11"/>
        <v>0</v>
      </c>
      <c r="N61" s="73"/>
      <c r="O61" s="74">
        <f t="shared" si="12"/>
        <v>0</v>
      </c>
      <c r="P61" s="73"/>
      <c r="Q61" s="113">
        <f t="shared" si="20"/>
        <v>0</v>
      </c>
      <c r="R61" s="73"/>
      <c r="S61" s="113">
        <f t="shared" si="3"/>
        <v>0</v>
      </c>
      <c r="T61" s="101"/>
      <c r="U61" s="74">
        <f t="shared" si="21"/>
        <v>0</v>
      </c>
      <c r="V61" s="73"/>
      <c r="W61" s="113">
        <f t="shared" si="13"/>
        <v>0</v>
      </c>
      <c r="X61" s="101"/>
      <c r="Y61" s="113">
        <f t="shared" si="14"/>
        <v>0</v>
      </c>
      <c r="Z61" s="73"/>
      <c r="AA61" s="74">
        <v>0</v>
      </c>
      <c r="AB61" s="73"/>
      <c r="AC61" s="74">
        <f t="shared" si="22"/>
        <v>0</v>
      </c>
      <c r="AD61" s="73"/>
      <c r="AE61" s="74">
        <f t="shared" si="7"/>
        <v>0</v>
      </c>
      <c r="AF61" s="73"/>
      <c r="AG61" s="74">
        <f t="shared" si="15"/>
        <v>0</v>
      </c>
      <c r="AH61" s="82">
        <f t="shared" si="8"/>
        <v>0</v>
      </c>
      <c r="AI61" s="74"/>
      <c r="AJ61" s="139">
        <f t="shared" si="16"/>
        <v>0</v>
      </c>
    </row>
    <row r="62" spans="1:36" ht="15" customHeight="1" x14ac:dyDescent="0.2">
      <c r="A62" s="84" t="s">
        <v>244</v>
      </c>
      <c r="B62" t="s">
        <v>65</v>
      </c>
      <c r="C62" s="4" t="s">
        <v>6</v>
      </c>
      <c r="D62" s="19">
        <v>100</v>
      </c>
      <c r="E62" s="20">
        <f t="shared" si="9"/>
        <v>0</v>
      </c>
      <c r="F62" s="73"/>
      <c r="G62" s="74">
        <f t="shared" si="17"/>
        <v>0</v>
      </c>
      <c r="H62" s="73"/>
      <c r="I62" s="74">
        <f t="shared" si="1"/>
        <v>0</v>
      </c>
      <c r="J62" s="73"/>
      <c r="K62" s="113">
        <f t="shared" si="10"/>
        <v>0</v>
      </c>
      <c r="L62" s="73"/>
      <c r="M62" s="113">
        <f t="shared" si="11"/>
        <v>0</v>
      </c>
      <c r="N62" s="73"/>
      <c r="O62" s="74">
        <f t="shared" si="12"/>
        <v>0</v>
      </c>
      <c r="P62" s="73"/>
      <c r="Q62" s="113">
        <f t="shared" si="20"/>
        <v>0</v>
      </c>
      <c r="R62" s="73"/>
      <c r="S62" s="113">
        <f t="shared" si="3"/>
        <v>0</v>
      </c>
      <c r="T62" s="101"/>
      <c r="U62" s="74">
        <f t="shared" si="21"/>
        <v>0</v>
      </c>
      <c r="V62" s="73"/>
      <c r="W62" s="113">
        <f t="shared" si="13"/>
        <v>0</v>
      </c>
      <c r="X62" s="101"/>
      <c r="Y62" s="113">
        <f t="shared" si="14"/>
        <v>0</v>
      </c>
      <c r="Z62" s="73"/>
      <c r="AA62" s="74">
        <v>0</v>
      </c>
      <c r="AB62" s="73"/>
      <c r="AC62" s="74">
        <f t="shared" si="22"/>
        <v>0</v>
      </c>
      <c r="AD62" s="73"/>
      <c r="AE62" s="74">
        <f t="shared" si="7"/>
        <v>0</v>
      </c>
      <c r="AF62" s="73"/>
      <c r="AG62" s="74">
        <f t="shared" si="15"/>
        <v>0</v>
      </c>
      <c r="AH62" s="82">
        <f t="shared" si="8"/>
        <v>0</v>
      </c>
      <c r="AI62" s="74"/>
      <c r="AJ62" s="139">
        <f t="shared" si="16"/>
        <v>0</v>
      </c>
    </row>
    <row r="63" spans="1:36" ht="15" customHeight="1" x14ac:dyDescent="0.2">
      <c r="A63" s="84" t="s">
        <v>249</v>
      </c>
      <c r="B63" t="s">
        <v>250</v>
      </c>
      <c r="C63" s="4" t="s">
        <v>9</v>
      </c>
      <c r="D63" s="19">
        <v>35</v>
      </c>
      <c r="E63" s="20">
        <f t="shared" si="9"/>
        <v>0</v>
      </c>
      <c r="F63" s="73"/>
      <c r="G63" s="74">
        <f t="shared" si="17"/>
        <v>0</v>
      </c>
      <c r="H63" s="73"/>
      <c r="I63" s="74">
        <f t="shared" si="1"/>
        <v>0</v>
      </c>
      <c r="J63" s="73"/>
      <c r="K63" s="113">
        <f t="shared" si="10"/>
        <v>0</v>
      </c>
      <c r="L63" s="73"/>
      <c r="M63" s="113">
        <f t="shared" si="11"/>
        <v>0</v>
      </c>
      <c r="N63" s="73"/>
      <c r="O63" s="74">
        <f t="shared" si="12"/>
        <v>0</v>
      </c>
      <c r="P63" s="73"/>
      <c r="Q63" s="113">
        <f t="shared" si="20"/>
        <v>0</v>
      </c>
      <c r="R63" s="73"/>
      <c r="S63" s="113">
        <f t="shared" si="3"/>
        <v>0</v>
      </c>
      <c r="T63" s="101"/>
      <c r="U63" s="74">
        <f t="shared" si="21"/>
        <v>0</v>
      </c>
      <c r="V63" s="73"/>
      <c r="W63" s="113">
        <f t="shared" si="13"/>
        <v>0</v>
      </c>
      <c r="X63" s="101"/>
      <c r="Y63" s="113">
        <f t="shared" si="14"/>
        <v>0</v>
      </c>
      <c r="Z63" s="73"/>
      <c r="AA63" s="74">
        <v>0</v>
      </c>
      <c r="AB63" s="73"/>
      <c r="AC63" s="74">
        <f t="shared" si="22"/>
        <v>0</v>
      </c>
      <c r="AD63" s="73"/>
      <c r="AE63" s="74">
        <f t="shared" si="7"/>
        <v>0</v>
      </c>
      <c r="AF63" s="73"/>
      <c r="AG63" s="74">
        <f t="shared" si="15"/>
        <v>0</v>
      </c>
      <c r="AH63" s="82">
        <f t="shared" si="8"/>
        <v>0</v>
      </c>
      <c r="AI63" s="74"/>
      <c r="AJ63" s="139">
        <f t="shared" si="16"/>
        <v>0</v>
      </c>
    </row>
    <row r="64" spans="1:36" ht="15" customHeight="1" x14ac:dyDescent="0.2">
      <c r="A64" s="84" t="s">
        <v>246</v>
      </c>
      <c r="B64" t="s">
        <v>65</v>
      </c>
      <c r="C64" s="4" t="s">
        <v>4</v>
      </c>
      <c r="D64" s="19">
        <v>140</v>
      </c>
      <c r="E64" s="20">
        <f t="shared" si="9"/>
        <v>0</v>
      </c>
      <c r="F64" s="73"/>
      <c r="G64" s="74">
        <f t="shared" si="17"/>
        <v>0</v>
      </c>
      <c r="H64" s="73"/>
      <c r="I64" s="74">
        <f t="shared" si="1"/>
        <v>0</v>
      </c>
      <c r="J64" s="73"/>
      <c r="K64" s="113">
        <f t="shared" si="10"/>
        <v>0</v>
      </c>
      <c r="L64" s="73"/>
      <c r="M64" s="113">
        <f t="shared" si="11"/>
        <v>0</v>
      </c>
      <c r="N64" s="73"/>
      <c r="O64" s="74">
        <f t="shared" si="12"/>
        <v>0</v>
      </c>
      <c r="P64" s="73"/>
      <c r="Q64" s="113">
        <f t="shared" si="20"/>
        <v>0</v>
      </c>
      <c r="R64" s="73"/>
      <c r="S64" s="113">
        <f t="shared" si="3"/>
        <v>0</v>
      </c>
      <c r="T64" s="101"/>
      <c r="U64" s="74">
        <f t="shared" si="21"/>
        <v>0</v>
      </c>
      <c r="V64" s="73"/>
      <c r="W64" s="113">
        <f t="shared" si="13"/>
        <v>0</v>
      </c>
      <c r="X64" s="101"/>
      <c r="Y64" s="113">
        <f t="shared" si="14"/>
        <v>0</v>
      </c>
      <c r="Z64" s="73"/>
      <c r="AA64" s="74">
        <v>0</v>
      </c>
      <c r="AB64" s="73"/>
      <c r="AC64" s="74">
        <f t="shared" si="22"/>
        <v>0</v>
      </c>
      <c r="AD64" s="73"/>
      <c r="AE64" s="74">
        <f t="shared" si="7"/>
        <v>0</v>
      </c>
      <c r="AF64" s="73"/>
      <c r="AG64" s="74">
        <f t="shared" si="15"/>
        <v>0</v>
      </c>
      <c r="AH64" s="82">
        <f t="shared" si="8"/>
        <v>0</v>
      </c>
      <c r="AI64" s="74"/>
      <c r="AJ64" s="139">
        <f t="shared" si="16"/>
        <v>0</v>
      </c>
    </row>
    <row r="65" spans="1:37" ht="15" customHeight="1" x14ac:dyDescent="0.2">
      <c r="A65" s="84" t="s">
        <v>228</v>
      </c>
      <c r="B65" t="str">
        <f>IF($A65="","",INDEX('MA-Liste'!$D:$D,MATCH($A65,'MA-Liste'!$M:$M,FALSE)))</f>
        <v>AeBo</v>
      </c>
      <c r="C65" s="4" t="str">
        <f ca="1">IF($A65="","",INDEX(INDIRECT("'MA-Liste'!"&amp;$C$11),MATCH($A65,'MA-Liste'!$M:$M,FALSE)))</f>
        <v>D</v>
      </c>
      <c r="D65" s="19">
        <f t="shared" ca="1" si="0"/>
        <v>100</v>
      </c>
      <c r="E65" s="20">
        <f t="shared" si="9"/>
        <v>0</v>
      </c>
      <c r="F65" s="73"/>
      <c r="G65" s="74">
        <f t="shared" ca="1" si="17"/>
        <v>0</v>
      </c>
      <c r="H65" s="73"/>
      <c r="I65" s="74">
        <f t="shared" ca="1" si="1"/>
        <v>0</v>
      </c>
      <c r="J65" s="73"/>
      <c r="K65" s="113">
        <f t="shared" ca="1" si="10"/>
        <v>0</v>
      </c>
      <c r="L65" s="73"/>
      <c r="M65" s="113">
        <f t="shared" ca="1" si="11"/>
        <v>0</v>
      </c>
      <c r="N65" s="73"/>
      <c r="O65" s="74">
        <f t="shared" ca="1" si="12"/>
        <v>0</v>
      </c>
      <c r="P65" s="73"/>
      <c r="Q65" s="113">
        <f t="shared" ca="1" si="20"/>
        <v>0</v>
      </c>
      <c r="R65" s="73"/>
      <c r="S65" s="113">
        <f t="shared" ca="1" si="3"/>
        <v>0</v>
      </c>
      <c r="T65" s="101"/>
      <c r="U65" s="74">
        <f t="shared" ca="1" si="21"/>
        <v>0</v>
      </c>
      <c r="V65" s="73"/>
      <c r="W65" s="113">
        <f t="shared" ca="1" si="13"/>
        <v>0</v>
      </c>
      <c r="X65" s="101"/>
      <c r="Y65" s="113">
        <f t="shared" ca="1" si="14"/>
        <v>0</v>
      </c>
      <c r="Z65" s="73"/>
      <c r="AA65" s="74">
        <v>0</v>
      </c>
      <c r="AB65" s="73"/>
      <c r="AC65" s="74">
        <f t="shared" ca="1" si="22"/>
        <v>0</v>
      </c>
      <c r="AD65" s="73"/>
      <c r="AE65" s="74">
        <f t="shared" ca="1" si="7"/>
        <v>0</v>
      </c>
      <c r="AF65" s="73"/>
      <c r="AG65" s="74">
        <f t="shared" ca="1" si="15"/>
        <v>0</v>
      </c>
      <c r="AH65" s="82">
        <f t="shared" ca="1" si="8"/>
        <v>0</v>
      </c>
      <c r="AI65" s="74"/>
      <c r="AJ65" s="139">
        <f t="shared" ca="1" si="16"/>
        <v>0</v>
      </c>
    </row>
    <row r="66" spans="1:37" ht="15" customHeight="1" x14ac:dyDescent="0.2">
      <c r="A66" s="84" t="s">
        <v>252</v>
      </c>
      <c r="B66" s="14" t="s">
        <v>65</v>
      </c>
      <c r="C66" s="18" t="s">
        <v>8</v>
      </c>
      <c r="D66" s="19">
        <v>60</v>
      </c>
      <c r="E66" s="20">
        <f t="shared" si="9"/>
        <v>0</v>
      </c>
      <c r="F66" s="73"/>
      <c r="G66" s="74">
        <f t="shared" si="17"/>
        <v>0</v>
      </c>
      <c r="H66" s="73"/>
      <c r="I66" s="74">
        <f t="shared" si="1"/>
        <v>0</v>
      </c>
      <c r="J66" s="73"/>
      <c r="K66" s="113">
        <f t="shared" si="10"/>
        <v>0</v>
      </c>
      <c r="L66" s="73"/>
      <c r="M66" s="113">
        <f t="shared" si="11"/>
        <v>0</v>
      </c>
      <c r="N66" s="73"/>
      <c r="O66" s="74">
        <f t="shared" si="12"/>
        <v>0</v>
      </c>
      <c r="P66" s="73"/>
      <c r="Q66" s="113">
        <f t="shared" si="20"/>
        <v>0</v>
      </c>
      <c r="R66" s="73"/>
      <c r="S66" s="113">
        <f t="shared" si="3"/>
        <v>0</v>
      </c>
      <c r="T66" s="101"/>
      <c r="U66" s="74">
        <f t="shared" si="21"/>
        <v>0</v>
      </c>
      <c r="V66" s="73"/>
      <c r="W66" s="113">
        <f t="shared" si="13"/>
        <v>0</v>
      </c>
      <c r="X66" s="101"/>
      <c r="Y66" s="113">
        <f t="shared" si="14"/>
        <v>0</v>
      </c>
      <c r="Z66" s="73"/>
      <c r="AA66" s="74">
        <v>0</v>
      </c>
      <c r="AB66" s="73"/>
      <c r="AC66" s="74">
        <f t="shared" si="22"/>
        <v>0</v>
      </c>
      <c r="AD66" s="73"/>
      <c r="AE66" s="74">
        <f t="shared" si="7"/>
        <v>0</v>
      </c>
      <c r="AF66" s="73"/>
      <c r="AG66" s="74">
        <f t="shared" si="15"/>
        <v>0</v>
      </c>
      <c r="AH66" s="82">
        <f t="shared" si="8"/>
        <v>0</v>
      </c>
      <c r="AI66" s="74"/>
      <c r="AJ66" s="139">
        <f t="shared" si="16"/>
        <v>0</v>
      </c>
    </row>
    <row r="67" spans="1:37" ht="15" customHeight="1" x14ac:dyDescent="0.2">
      <c r="A67" s="90" t="s">
        <v>253</v>
      </c>
      <c r="B67" s="14" t="s">
        <v>65</v>
      </c>
      <c r="C67" s="18" t="s">
        <v>6</v>
      </c>
      <c r="D67" s="19">
        <v>100</v>
      </c>
      <c r="E67" s="20">
        <f t="shared" si="9"/>
        <v>0</v>
      </c>
      <c r="F67" s="73"/>
      <c r="G67" s="74">
        <f t="shared" si="17"/>
        <v>0</v>
      </c>
      <c r="H67" s="73"/>
      <c r="I67" s="74">
        <f t="shared" si="1"/>
        <v>0</v>
      </c>
      <c r="J67" s="73"/>
      <c r="K67" s="113">
        <f t="shared" si="10"/>
        <v>0</v>
      </c>
      <c r="L67" s="73"/>
      <c r="M67" s="113">
        <f t="shared" si="11"/>
        <v>0</v>
      </c>
      <c r="N67" s="73"/>
      <c r="O67" s="74">
        <f t="shared" si="12"/>
        <v>0</v>
      </c>
      <c r="P67" s="73"/>
      <c r="Q67" s="113">
        <f t="shared" si="20"/>
        <v>0</v>
      </c>
      <c r="R67" s="73"/>
      <c r="S67" s="113">
        <f t="shared" si="3"/>
        <v>0</v>
      </c>
      <c r="T67" s="101"/>
      <c r="U67" s="74">
        <f t="shared" si="21"/>
        <v>0</v>
      </c>
      <c r="V67" s="73"/>
      <c r="W67" s="113">
        <f t="shared" si="13"/>
        <v>0</v>
      </c>
      <c r="X67" s="101"/>
      <c r="Y67" s="113">
        <f t="shared" si="14"/>
        <v>0</v>
      </c>
      <c r="Z67" s="73"/>
      <c r="AA67" s="74">
        <v>0</v>
      </c>
      <c r="AB67" s="73"/>
      <c r="AC67" s="74">
        <f t="shared" si="22"/>
        <v>0</v>
      </c>
      <c r="AD67" s="73"/>
      <c r="AE67" s="74">
        <f t="shared" si="7"/>
        <v>0</v>
      </c>
      <c r="AF67" s="73"/>
      <c r="AG67" s="74">
        <f t="shared" si="15"/>
        <v>0</v>
      </c>
      <c r="AH67" s="82">
        <f t="shared" si="8"/>
        <v>0</v>
      </c>
      <c r="AI67" s="74"/>
      <c r="AJ67" s="139">
        <f t="shared" si="16"/>
        <v>0</v>
      </c>
    </row>
    <row r="68" spans="1:37" ht="15" customHeight="1" x14ac:dyDescent="0.2">
      <c r="A68" s="90" t="s">
        <v>254</v>
      </c>
      <c r="B68" s="14" t="s">
        <v>65</v>
      </c>
      <c r="C68" s="18" t="s">
        <v>8</v>
      </c>
      <c r="D68" s="19">
        <v>60</v>
      </c>
      <c r="E68" s="20">
        <f t="shared" si="9"/>
        <v>0</v>
      </c>
      <c r="F68" s="73"/>
      <c r="G68" s="74">
        <f t="shared" si="17"/>
        <v>0</v>
      </c>
      <c r="H68" s="73"/>
      <c r="I68" s="74">
        <f t="shared" si="1"/>
        <v>0</v>
      </c>
      <c r="J68" s="73"/>
      <c r="K68" s="113">
        <f t="shared" si="10"/>
        <v>0</v>
      </c>
      <c r="L68" s="73"/>
      <c r="M68" s="113">
        <f t="shared" si="11"/>
        <v>0</v>
      </c>
      <c r="N68" s="73"/>
      <c r="O68" s="74">
        <f t="shared" si="12"/>
        <v>0</v>
      </c>
      <c r="P68" s="73"/>
      <c r="Q68" s="113">
        <f t="shared" si="20"/>
        <v>0</v>
      </c>
      <c r="R68" s="73"/>
      <c r="S68" s="113">
        <f t="shared" si="3"/>
        <v>0</v>
      </c>
      <c r="T68" s="101"/>
      <c r="U68" s="74">
        <f t="shared" si="21"/>
        <v>0</v>
      </c>
      <c r="V68" s="73"/>
      <c r="W68" s="113">
        <f t="shared" si="13"/>
        <v>0</v>
      </c>
      <c r="X68" s="101"/>
      <c r="Y68" s="113">
        <f t="shared" si="14"/>
        <v>0</v>
      </c>
      <c r="Z68" s="73"/>
      <c r="AA68" s="74">
        <v>0</v>
      </c>
      <c r="AB68" s="73"/>
      <c r="AC68" s="74">
        <f t="shared" si="22"/>
        <v>0</v>
      </c>
      <c r="AD68" s="73"/>
      <c r="AE68" s="74">
        <f t="shared" si="7"/>
        <v>0</v>
      </c>
      <c r="AF68" s="73"/>
      <c r="AG68" s="74">
        <f t="shared" si="15"/>
        <v>0</v>
      </c>
      <c r="AH68" s="82">
        <f t="shared" si="8"/>
        <v>0</v>
      </c>
      <c r="AI68" s="74"/>
      <c r="AJ68" s="147">
        <f t="shared" si="16"/>
        <v>0</v>
      </c>
    </row>
    <row r="69" spans="1:37" ht="15" customHeight="1" x14ac:dyDescent="0.2">
      <c r="A69" s="90" t="s">
        <v>255</v>
      </c>
      <c r="B69" s="14" t="s">
        <v>65</v>
      </c>
      <c r="C69" s="18" t="s">
        <v>5</v>
      </c>
      <c r="D69" s="19">
        <v>118</v>
      </c>
      <c r="E69" s="20">
        <f t="shared" si="9"/>
        <v>0</v>
      </c>
      <c r="F69" s="73"/>
      <c r="G69" s="74">
        <f t="shared" si="17"/>
        <v>0</v>
      </c>
      <c r="H69" s="73"/>
      <c r="I69" s="74">
        <f t="shared" si="1"/>
        <v>0</v>
      </c>
      <c r="J69" s="73"/>
      <c r="K69" s="113">
        <f t="shared" si="10"/>
        <v>0</v>
      </c>
      <c r="L69" s="73"/>
      <c r="M69" s="113">
        <f t="shared" si="11"/>
        <v>0</v>
      </c>
      <c r="N69" s="73"/>
      <c r="O69" s="74">
        <f t="shared" si="12"/>
        <v>0</v>
      </c>
      <c r="P69" s="73"/>
      <c r="Q69" s="113">
        <f t="shared" si="20"/>
        <v>0</v>
      </c>
      <c r="R69" s="73"/>
      <c r="S69" s="113">
        <f t="shared" si="3"/>
        <v>0</v>
      </c>
      <c r="T69" s="101"/>
      <c r="U69" s="74">
        <f t="shared" si="21"/>
        <v>0</v>
      </c>
      <c r="V69" s="73"/>
      <c r="W69" s="113">
        <f t="shared" si="13"/>
        <v>0</v>
      </c>
      <c r="X69" s="101"/>
      <c r="Y69" s="113">
        <f t="shared" si="14"/>
        <v>0</v>
      </c>
      <c r="Z69" s="73"/>
      <c r="AA69" s="74">
        <v>0</v>
      </c>
      <c r="AB69" s="73"/>
      <c r="AC69" s="74">
        <f t="shared" si="22"/>
        <v>0</v>
      </c>
      <c r="AD69" s="73"/>
      <c r="AE69" s="74">
        <f t="shared" si="7"/>
        <v>0</v>
      </c>
      <c r="AF69" s="73"/>
      <c r="AG69" s="74">
        <f t="shared" si="15"/>
        <v>0</v>
      </c>
      <c r="AH69" s="82">
        <f t="shared" si="8"/>
        <v>0</v>
      </c>
      <c r="AI69" s="74"/>
      <c r="AJ69" s="147">
        <f t="shared" si="16"/>
        <v>0</v>
      </c>
    </row>
    <row r="70" spans="1:37" ht="15" customHeight="1" x14ac:dyDescent="0.2">
      <c r="A70" s="90" t="s">
        <v>256</v>
      </c>
      <c r="B70" s="14" t="s">
        <v>65</v>
      </c>
      <c r="C70" s="18" t="s">
        <v>5</v>
      </c>
      <c r="D70" s="19">
        <v>118</v>
      </c>
      <c r="E70" s="20">
        <f t="shared" si="9"/>
        <v>0</v>
      </c>
      <c r="F70" s="73"/>
      <c r="G70" s="74">
        <f t="shared" si="17"/>
        <v>0</v>
      </c>
      <c r="H70" s="73"/>
      <c r="I70" s="74">
        <f t="shared" si="1"/>
        <v>0</v>
      </c>
      <c r="J70" s="73"/>
      <c r="K70" s="113">
        <f t="shared" si="10"/>
        <v>0</v>
      </c>
      <c r="L70" s="73"/>
      <c r="M70" s="113">
        <f t="shared" si="11"/>
        <v>0</v>
      </c>
      <c r="N70" s="73"/>
      <c r="O70" s="74">
        <f t="shared" si="12"/>
        <v>0</v>
      </c>
      <c r="P70" s="73"/>
      <c r="Q70" s="113">
        <f t="shared" si="20"/>
        <v>0</v>
      </c>
      <c r="R70" s="73"/>
      <c r="S70" s="113">
        <f t="shared" si="3"/>
        <v>0</v>
      </c>
      <c r="T70" s="101"/>
      <c r="U70" s="74">
        <f t="shared" si="21"/>
        <v>0</v>
      </c>
      <c r="V70" s="73"/>
      <c r="W70" s="113">
        <f t="shared" si="13"/>
        <v>0</v>
      </c>
      <c r="X70" s="101"/>
      <c r="Y70" s="113">
        <f t="shared" si="14"/>
        <v>0</v>
      </c>
      <c r="Z70" s="73"/>
      <c r="AA70" s="74">
        <v>0</v>
      </c>
      <c r="AB70" s="73"/>
      <c r="AC70" s="74">
        <f t="shared" si="22"/>
        <v>0</v>
      </c>
      <c r="AD70" s="73"/>
      <c r="AE70" s="74">
        <f t="shared" si="7"/>
        <v>0</v>
      </c>
      <c r="AF70" s="73"/>
      <c r="AG70" s="74">
        <f t="shared" si="15"/>
        <v>0</v>
      </c>
      <c r="AH70" s="82">
        <f t="shared" si="8"/>
        <v>0</v>
      </c>
      <c r="AI70" s="74"/>
      <c r="AJ70" s="147">
        <f t="shared" si="16"/>
        <v>0</v>
      </c>
    </row>
    <row r="71" spans="1:37" ht="15" customHeight="1" x14ac:dyDescent="0.2">
      <c r="A71" s="90" t="s">
        <v>257</v>
      </c>
      <c r="B71" s="14" t="s">
        <v>65</v>
      </c>
      <c r="C71" s="18" t="s">
        <v>5</v>
      </c>
      <c r="D71" s="19">
        <v>118</v>
      </c>
      <c r="E71" s="20">
        <f t="shared" si="9"/>
        <v>0</v>
      </c>
      <c r="F71" s="73"/>
      <c r="G71" s="74">
        <f t="shared" si="17"/>
        <v>0</v>
      </c>
      <c r="H71" s="73"/>
      <c r="I71" s="74">
        <f t="shared" si="1"/>
        <v>0</v>
      </c>
      <c r="J71" s="73"/>
      <c r="K71" s="113">
        <f t="shared" si="10"/>
        <v>0</v>
      </c>
      <c r="L71" s="73"/>
      <c r="M71" s="113">
        <f t="shared" si="11"/>
        <v>0</v>
      </c>
      <c r="N71" s="73"/>
      <c r="O71" s="74">
        <f t="shared" si="12"/>
        <v>0</v>
      </c>
      <c r="P71" s="73"/>
      <c r="Q71" s="113">
        <f t="shared" si="20"/>
        <v>0</v>
      </c>
      <c r="R71" s="73"/>
      <c r="S71" s="113">
        <f t="shared" si="3"/>
        <v>0</v>
      </c>
      <c r="T71" s="101"/>
      <c r="U71" s="74">
        <f t="shared" si="21"/>
        <v>0</v>
      </c>
      <c r="V71" s="73"/>
      <c r="W71" s="113">
        <f t="shared" si="13"/>
        <v>0</v>
      </c>
      <c r="X71" s="101"/>
      <c r="Y71" s="113">
        <f t="shared" si="14"/>
        <v>0</v>
      </c>
      <c r="Z71" s="73"/>
      <c r="AA71" s="74">
        <v>0</v>
      </c>
      <c r="AB71" s="73"/>
      <c r="AC71" s="74">
        <f t="shared" si="22"/>
        <v>0</v>
      </c>
      <c r="AD71" s="73"/>
      <c r="AE71" s="74">
        <f t="shared" si="7"/>
        <v>0</v>
      </c>
      <c r="AF71" s="73"/>
      <c r="AG71" s="74">
        <f t="shared" si="15"/>
        <v>0</v>
      </c>
      <c r="AH71" s="82">
        <f t="shared" si="8"/>
        <v>0</v>
      </c>
      <c r="AI71" s="74"/>
      <c r="AJ71" s="147">
        <f t="shared" si="16"/>
        <v>0</v>
      </c>
    </row>
    <row r="72" spans="1:37" ht="15" customHeight="1" x14ac:dyDescent="0.2">
      <c r="A72" s="90" t="s">
        <v>264</v>
      </c>
      <c r="B72" s="14" t="s">
        <v>65</v>
      </c>
      <c r="C72" s="18" t="s">
        <v>6</v>
      </c>
      <c r="D72" s="19">
        <v>100</v>
      </c>
      <c r="E72" s="20">
        <f t="shared" si="9"/>
        <v>0</v>
      </c>
      <c r="F72" s="73"/>
      <c r="G72" s="74">
        <f t="shared" si="17"/>
        <v>0</v>
      </c>
      <c r="H72" s="73"/>
      <c r="I72" s="74">
        <f t="shared" si="1"/>
        <v>0</v>
      </c>
      <c r="J72" s="73"/>
      <c r="K72" s="113">
        <f t="shared" si="10"/>
        <v>0</v>
      </c>
      <c r="L72" s="73"/>
      <c r="M72" s="113">
        <f t="shared" si="11"/>
        <v>0</v>
      </c>
      <c r="N72" s="73"/>
      <c r="O72" s="74">
        <f t="shared" si="12"/>
        <v>0</v>
      </c>
      <c r="P72" s="73"/>
      <c r="Q72" s="113">
        <f t="shared" si="20"/>
        <v>0</v>
      </c>
      <c r="R72" s="73"/>
      <c r="S72" s="113">
        <f t="shared" si="3"/>
        <v>0</v>
      </c>
      <c r="T72" s="101"/>
      <c r="U72" s="74">
        <f t="shared" si="21"/>
        <v>0</v>
      </c>
      <c r="V72" s="73"/>
      <c r="W72" s="113">
        <f t="shared" si="13"/>
        <v>0</v>
      </c>
      <c r="X72" s="101"/>
      <c r="Y72" s="113">
        <f t="shared" si="14"/>
        <v>0</v>
      </c>
      <c r="Z72" s="73"/>
      <c r="AA72" s="74">
        <v>0</v>
      </c>
      <c r="AB72" s="73"/>
      <c r="AC72" s="74">
        <f t="shared" si="22"/>
        <v>0</v>
      </c>
      <c r="AD72" s="73"/>
      <c r="AE72" s="74">
        <f t="shared" si="7"/>
        <v>0</v>
      </c>
      <c r="AF72" s="73"/>
      <c r="AG72" s="74">
        <f t="shared" si="15"/>
        <v>0</v>
      </c>
      <c r="AH72" s="82">
        <f t="shared" si="8"/>
        <v>0</v>
      </c>
      <c r="AI72" s="74"/>
      <c r="AJ72" s="147">
        <f t="shared" si="16"/>
        <v>0</v>
      </c>
    </row>
    <row r="73" spans="1:37" ht="15" customHeight="1" x14ac:dyDescent="0.2">
      <c r="A73" s="90" t="s">
        <v>322</v>
      </c>
      <c r="B73" s="14" t="s">
        <v>65</v>
      </c>
      <c r="C73" s="18" t="s">
        <v>6</v>
      </c>
      <c r="D73" s="19">
        <v>100</v>
      </c>
      <c r="E73" s="20">
        <f t="shared" si="9"/>
        <v>0</v>
      </c>
      <c r="F73" s="73"/>
      <c r="G73" s="74">
        <f>IF(D73="",0,D73*F73)</f>
        <v>0</v>
      </c>
      <c r="H73" s="73"/>
      <c r="I73" s="74">
        <f t="shared" si="1"/>
        <v>0</v>
      </c>
      <c r="J73" s="73"/>
      <c r="K73" s="113">
        <f t="shared" si="10"/>
        <v>0</v>
      </c>
      <c r="L73" s="73"/>
      <c r="M73" s="113">
        <f t="shared" si="11"/>
        <v>0</v>
      </c>
      <c r="N73" s="73"/>
      <c r="O73" s="74">
        <f t="shared" si="12"/>
        <v>0</v>
      </c>
      <c r="P73" s="73"/>
      <c r="Q73" s="113">
        <f t="shared" si="20"/>
        <v>0</v>
      </c>
      <c r="R73" s="73"/>
      <c r="S73" s="113">
        <f t="shared" si="3"/>
        <v>0</v>
      </c>
      <c r="T73" s="101"/>
      <c r="U73" s="74">
        <f t="shared" si="21"/>
        <v>0</v>
      </c>
      <c r="V73" s="73"/>
      <c r="W73" s="113">
        <f t="shared" si="13"/>
        <v>0</v>
      </c>
      <c r="X73" s="101"/>
      <c r="Y73" s="113">
        <f t="shared" si="14"/>
        <v>0</v>
      </c>
      <c r="Z73" s="73"/>
      <c r="AA73" s="74">
        <v>0</v>
      </c>
      <c r="AB73" s="73"/>
      <c r="AC73" s="74">
        <f t="shared" si="22"/>
        <v>0</v>
      </c>
      <c r="AD73" s="73"/>
      <c r="AE73" s="74">
        <f t="shared" si="7"/>
        <v>0</v>
      </c>
      <c r="AF73" s="73"/>
      <c r="AG73" s="74">
        <f t="shared" si="15"/>
        <v>0</v>
      </c>
      <c r="AH73" s="82">
        <f t="shared" si="8"/>
        <v>0</v>
      </c>
      <c r="AI73" s="74"/>
      <c r="AJ73" s="147">
        <f t="shared" si="16"/>
        <v>0</v>
      </c>
    </row>
    <row r="74" spans="1:37" ht="15" customHeight="1" x14ac:dyDescent="0.2">
      <c r="A74" s="90" t="s">
        <v>323</v>
      </c>
      <c r="B74" s="14" t="s">
        <v>65</v>
      </c>
      <c r="C74" s="18" t="s">
        <v>6</v>
      </c>
      <c r="D74" s="19">
        <v>100</v>
      </c>
      <c r="E74" s="20">
        <f t="shared" si="9"/>
        <v>1.75</v>
      </c>
      <c r="F74" s="73"/>
      <c r="G74" s="74">
        <f>IF(D74="",0,D74*F74)</f>
        <v>0</v>
      </c>
      <c r="H74" s="73"/>
      <c r="I74" s="74">
        <f t="shared" si="1"/>
        <v>0</v>
      </c>
      <c r="J74" s="73"/>
      <c r="K74" s="113">
        <f t="shared" si="10"/>
        <v>0</v>
      </c>
      <c r="L74" s="73"/>
      <c r="M74" s="113">
        <f t="shared" si="11"/>
        <v>0</v>
      </c>
      <c r="N74" s="73"/>
      <c r="O74" s="74">
        <f t="shared" si="12"/>
        <v>0</v>
      </c>
      <c r="P74" s="73"/>
      <c r="Q74" s="113">
        <f t="shared" si="20"/>
        <v>0</v>
      </c>
      <c r="R74" s="73"/>
      <c r="S74" s="113">
        <f t="shared" si="3"/>
        <v>0</v>
      </c>
      <c r="T74" s="101"/>
      <c r="U74" s="74">
        <f t="shared" si="21"/>
        <v>0</v>
      </c>
      <c r="V74" s="73"/>
      <c r="W74" s="113">
        <f t="shared" si="13"/>
        <v>0</v>
      </c>
      <c r="X74" s="101">
        <v>1.75</v>
      </c>
      <c r="Y74" s="113">
        <f t="shared" si="14"/>
        <v>175</v>
      </c>
      <c r="Z74" s="73"/>
      <c r="AA74" s="74">
        <v>0</v>
      </c>
      <c r="AB74" s="73"/>
      <c r="AC74" s="74">
        <f t="shared" si="22"/>
        <v>0</v>
      </c>
      <c r="AD74" s="73"/>
      <c r="AE74" s="74">
        <f t="shared" si="7"/>
        <v>0</v>
      </c>
      <c r="AF74" s="73"/>
      <c r="AG74" s="74">
        <f t="shared" si="15"/>
        <v>0</v>
      </c>
      <c r="AH74" s="82">
        <f t="shared" si="8"/>
        <v>175</v>
      </c>
      <c r="AI74" s="74"/>
      <c r="AJ74" s="147">
        <f t="shared" si="16"/>
        <v>175</v>
      </c>
    </row>
    <row r="75" spans="1:37" ht="15" customHeight="1" x14ac:dyDescent="0.2">
      <c r="A75" s="90" t="s">
        <v>260</v>
      </c>
      <c r="B75" s="14" t="s">
        <v>65</v>
      </c>
      <c r="C75" s="18" t="s">
        <v>6</v>
      </c>
      <c r="D75" s="19">
        <v>100</v>
      </c>
      <c r="E75" s="20">
        <f t="shared" si="9"/>
        <v>0</v>
      </c>
      <c r="F75" s="73"/>
      <c r="G75" s="74">
        <f t="shared" si="17"/>
        <v>0</v>
      </c>
      <c r="H75" s="73"/>
      <c r="I75" s="74">
        <f t="shared" si="1"/>
        <v>0</v>
      </c>
      <c r="J75" s="73"/>
      <c r="K75" s="113">
        <f t="shared" si="10"/>
        <v>0</v>
      </c>
      <c r="L75" s="73"/>
      <c r="M75" s="113">
        <f t="shared" si="11"/>
        <v>0</v>
      </c>
      <c r="N75" s="73"/>
      <c r="O75" s="74">
        <f t="shared" si="12"/>
        <v>0</v>
      </c>
      <c r="P75" s="73"/>
      <c r="Q75" s="113">
        <f t="shared" si="20"/>
        <v>0</v>
      </c>
      <c r="R75" s="73"/>
      <c r="S75" s="113">
        <f t="shared" si="3"/>
        <v>0</v>
      </c>
      <c r="T75" s="73"/>
      <c r="U75" s="74">
        <f t="shared" si="21"/>
        <v>0</v>
      </c>
      <c r="V75" s="73"/>
      <c r="W75" s="113">
        <f t="shared" si="13"/>
        <v>0</v>
      </c>
      <c r="X75" s="101"/>
      <c r="Y75" s="113">
        <f t="shared" si="14"/>
        <v>0</v>
      </c>
      <c r="Z75" s="73"/>
      <c r="AA75" s="74">
        <v>0</v>
      </c>
      <c r="AB75" s="73"/>
      <c r="AC75" s="74">
        <f t="shared" si="22"/>
        <v>0</v>
      </c>
      <c r="AD75" s="73"/>
      <c r="AE75" s="74">
        <f t="shared" si="7"/>
        <v>0</v>
      </c>
      <c r="AF75" s="73"/>
      <c r="AG75" s="74">
        <f t="shared" si="15"/>
        <v>0</v>
      </c>
      <c r="AH75" s="82">
        <f t="shared" si="8"/>
        <v>0</v>
      </c>
      <c r="AI75" s="74"/>
      <c r="AJ75" s="147">
        <f t="shared" si="16"/>
        <v>0</v>
      </c>
    </row>
    <row r="76" spans="1:37" ht="15" customHeight="1" x14ac:dyDescent="0.2">
      <c r="A76" s="90" t="s">
        <v>265</v>
      </c>
      <c r="B76" t="str">
        <f>IF($A76="","",INDEX('MA-Liste'!$D:$D,MATCH($A76,'MA-Liste'!$M:$M,FALSE)))</f>
        <v>AeBo</v>
      </c>
      <c r="C76" s="4" t="str">
        <f ca="1">IF($A76="","",INDEX(INDIRECT("'MA-Liste'!"&amp;$C$11),MATCH($A76,'MA-Liste'!$M:$M,FALSE)))</f>
        <v>D</v>
      </c>
      <c r="D76" s="19">
        <f ca="1">IF(OR($C76="",$C76=0),"",VLOOKUP($C76,Ansätze,$D$11,FALSE))</f>
        <v>100</v>
      </c>
      <c r="E76" s="20">
        <f t="shared" si="9"/>
        <v>0</v>
      </c>
      <c r="F76" s="73"/>
      <c r="G76" s="74">
        <f t="shared" ca="1" si="17"/>
        <v>0</v>
      </c>
      <c r="H76" s="73"/>
      <c r="I76" s="74">
        <f t="shared" ca="1" si="1"/>
        <v>0</v>
      </c>
      <c r="J76" s="73"/>
      <c r="K76" s="113">
        <f t="shared" ca="1" si="10"/>
        <v>0</v>
      </c>
      <c r="L76" s="73"/>
      <c r="M76" s="113">
        <f t="shared" ca="1" si="11"/>
        <v>0</v>
      </c>
      <c r="N76" s="73"/>
      <c r="O76" s="74">
        <f t="shared" ca="1" si="12"/>
        <v>0</v>
      </c>
      <c r="P76" s="73"/>
      <c r="Q76" s="113">
        <f t="shared" ca="1" si="20"/>
        <v>0</v>
      </c>
      <c r="R76" s="73"/>
      <c r="S76" s="113">
        <f t="shared" ca="1" si="3"/>
        <v>0</v>
      </c>
      <c r="T76" s="73"/>
      <c r="U76" s="74">
        <f t="shared" ca="1" si="21"/>
        <v>0</v>
      </c>
      <c r="V76" s="73"/>
      <c r="W76" s="113">
        <f t="shared" ca="1" si="13"/>
        <v>0</v>
      </c>
      <c r="X76" s="101"/>
      <c r="Y76" s="113">
        <f t="shared" ca="1" si="14"/>
        <v>0</v>
      </c>
      <c r="Z76" s="73"/>
      <c r="AA76" s="74">
        <v>0</v>
      </c>
      <c r="AB76" s="73"/>
      <c r="AC76" s="74">
        <f t="shared" ca="1" si="22"/>
        <v>0</v>
      </c>
      <c r="AD76" s="73"/>
      <c r="AE76" s="74">
        <f t="shared" ca="1" si="7"/>
        <v>0</v>
      </c>
      <c r="AF76" s="73"/>
      <c r="AG76" s="74">
        <f t="shared" ca="1" si="15"/>
        <v>0</v>
      </c>
      <c r="AH76" s="82">
        <f t="shared" ca="1" si="8"/>
        <v>0</v>
      </c>
      <c r="AI76" s="74"/>
      <c r="AJ76" s="147">
        <f t="shared" ca="1" si="16"/>
        <v>0</v>
      </c>
    </row>
    <row r="77" spans="1:37" ht="15" customHeight="1" x14ac:dyDescent="0.2">
      <c r="A77" s="90" t="s">
        <v>263</v>
      </c>
      <c r="B77" s="14" t="s">
        <v>65</v>
      </c>
      <c r="C77" s="18" t="s">
        <v>6</v>
      </c>
      <c r="D77" s="19">
        <v>100</v>
      </c>
      <c r="E77" s="20">
        <f t="shared" si="9"/>
        <v>0</v>
      </c>
      <c r="F77" s="73"/>
      <c r="G77" s="74">
        <f t="shared" si="17"/>
        <v>0</v>
      </c>
      <c r="H77" s="73"/>
      <c r="I77" s="74">
        <f t="shared" si="1"/>
        <v>0</v>
      </c>
      <c r="J77" s="73"/>
      <c r="K77" s="113">
        <f t="shared" si="10"/>
        <v>0</v>
      </c>
      <c r="L77" s="73"/>
      <c r="M77" s="113">
        <f t="shared" si="11"/>
        <v>0</v>
      </c>
      <c r="N77" s="73"/>
      <c r="O77" s="74">
        <f t="shared" si="12"/>
        <v>0</v>
      </c>
      <c r="P77" s="73"/>
      <c r="Q77" s="113">
        <f t="shared" ref="Q77:Q88" si="23">IF($D77="",0,$D77*P77)</f>
        <v>0</v>
      </c>
      <c r="R77" s="73"/>
      <c r="S77" s="113">
        <f t="shared" si="3"/>
        <v>0</v>
      </c>
      <c r="T77" s="73"/>
      <c r="U77" s="74">
        <f t="shared" ref="U77:U88" si="24">IF($D77="",0,$D77*T77)</f>
        <v>0</v>
      </c>
      <c r="V77" s="73"/>
      <c r="W77" s="113">
        <f t="shared" si="13"/>
        <v>0</v>
      </c>
      <c r="X77" s="101"/>
      <c r="Y77" s="113">
        <f t="shared" si="14"/>
        <v>0</v>
      </c>
      <c r="Z77" s="73"/>
      <c r="AA77" s="74">
        <v>0</v>
      </c>
      <c r="AB77" s="73"/>
      <c r="AC77" s="74">
        <f t="shared" si="22"/>
        <v>0</v>
      </c>
      <c r="AD77" s="73"/>
      <c r="AE77" s="74">
        <f t="shared" si="7"/>
        <v>0</v>
      </c>
      <c r="AF77" s="73"/>
      <c r="AG77" s="74">
        <f t="shared" si="15"/>
        <v>0</v>
      </c>
      <c r="AH77" s="82">
        <f t="shared" si="8"/>
        <v>0</v>
      </c>
      <c r="AI77" s="74"/>
      <c r="AJ77" s="147">
        <f t="shared" si="16"/>
        <v>0</v>
      </c>
      <c r="AK77" s="141"/>
    </row>
    <row r="78" spans="1:37" ht="15" customHeight="1" x14ac:dyDescent="0.2">
      <c r="A78" s="84" t="s">
        <v>292</v>
      </c>
      <c r="B78" t="s">
        <v>65</v>
      </c>
      <c r="C78" s="4" t="s">
        <v>9</v>
      </c>
      <c r="D78" s="19">
        <v>35</v>
      </c>
      <c r="E78" s="20">
        <f t="shared" si="9"/>
        <v>0</v>
      </c>
      <c r="F78" s="73"/>
      <c r="G78" s="74">
        <f t="shared" si="17"/>
        <v>0</v>
      </c>
      <c r="H78" s="73"/>
      <c r="I78" s="74">
        <f t="shared" si="1"/>
        <v>0</v>
      </c>
      <c r="J78" s="73"/>
      <c r="K78" s="113">
        <f t="shared" si="10"/>
        <v>0</v>
      </c>
      <c r="L78" s="73"/>
      <c r="M78" s="113">
        <f t="shared" si="11"/>
        <v>0</v>
      </c>
      <c r="N78" s="73"/>
      <c r="O78" s="74">
        <f t="shared" si="12"/>
        <v>0</v>
      </c>
      <c r="P78" s="73"/>
      <c r="Q78" s="113">
        <f t="shared" si="23"/>
        <v>0</v>
      </c>
      <c r="R78" s="73"/>
      <c r="S78" s="113">
        <f t="shared" si="3"/>
        <v>0</v>
      </c>
      <c r="T78" s="73"/>
      <c r="U78" s="74">
        <f t="shared" si="24"/>
        <v>0</v>
      </c>
      <c r="V78" s="73"/>
      <c r="W78" s="113">
        <f t="shared" si="13"/>
        <v>0</v>
      </c>
      <c r="X78" s="101"/>
      <c r="Y78" s="113">
        <f t="shared" si="14"/>
        <v>0</v>
      </c>
      <c r="Z78" s="73"/>
      <c r="AA78" s="74">
        <v>0</v>
      </c>
      <c r="AB78" s="73"/>
      <c r="AC78" s="74">
        <f t="shared" si="22"/>
        <v>0</v>
      </c>
      <c r="AD78" s="73"/>
      <c r="AE78" s="74">
        <f t="shared" si="7"/>
        <v>0</v>
      </c>
      <c r="AF78" s="73"/>
      <c r="AG78" s="74">
        <f t="shared" si="15"/>
        <v>0</v>
      </c>
      <c r="AH78" s="82">
        <f t="shared" si="8"/>
        <v>0</v>
      </c>
      <c r="AI78" s="74"/>
      <c r="AJ78" s="147">
        <f t="shared" si="16"/>
        <v>0</v>
      </c>
      <c r="AK78" s="141"/>
    </row>
    <row r="79" spans="1:37" ht="15" customHeight="1" x14ac:dyDescent="0.2">
      <c r="A79" s="84" t="s">
        <v>293</v>
      </c>
      <c r="B79" s="14" t="s">
        <v>65</v>
      </c>
      <c r="C79" s="18" t="s">
        <v>5</v>
      </c>
      <c r="D79" s="19">
        <v>118</v>
      </c>
      <c r="E79" s="20">
        <f t="shared" si="9"/>
        <v>0</v>
      </c>
      <c r="F79" s="73"/>
      <c r="G79" s="74">
        <f t="shared" si="17"/>
        <v>0</v>
      </c>
      <c r="H79" s="73"/>
      <c r="I79" s="74">
        <f t="shared" ref="I79:I88" si="25">IF(D79="",0,D79*H79)</f>
        <v>0</v>
      </c>
      <c r="J79" s="73"/>
      <c r="K79" s="113">
        <f t="shared" si="10"/>
        <v>0</v>
      </c>
      <c r="L79" s="73"/>
      <c r="M79" s="113">
        <f t="shared" si="11"/>
        <v>0</v>
      </c>
      <c r="N79" s="73"/>
      <c r="O79" s="74">
        <f t="shared" si="12"/>
        <v>0</v>
      </c>
      <c r="P79" s="73"/>
      <c r="Q79" s="113">
        <f t="shared" si="23"/>
        <v>0</v>
      </c>
      <c r="R79" s="73"/>
      <c r="S79" s="113">
        <f t="shared" ref="S79:S88" si="26">IF($D79="",0,$D79*R79)</f>
        <v>0</v>
      </c>
      <c r="T79" s="73"/>
      <c r="U79" s="74">
        <f t="shared" si="24"/>
        <v>0</v>
      </c>
      <c r="V79" s="73"/>
      <c r="W79" s="113">
        <f>IF($D79="",0,$D79*V79)</f>
        <v>0</v>
      </c>
      <c r="X79" s="101"/>
      <c r="Y79" s="113">
        <f>IF($D79="",0,$D79*X79)</f>
        <v>0</v>
      </c>
      <c r="Z79" s="73"/>
      <c r="AA79" s="74">
        <f>IF(D79="",0,D79*Z79)</f>
        <v>0</v>
      </c>
      <c r="AB79" s="73"/>
      <c r="AC79" s="74">
        <f t="shared" si="22"/>
        <v>0</v>
      </c>
      <c r="AD79" s="73"/>
      <c r="AE79" s="74">
        <f t="shared" ref="AE79:AE88" si="27">IF(D79="",0,D79*AD79)</f>
        <v>0</v>
      </c>
      <c r="AF79" s="73"/>
      <c r="AG79" s="74">
        <f t="shared" si="15"/>
        <v>0</v>
      </c>
      <c r="AH79" s="82">
        <f t="shared" ref="AH79:AH88" si="28">IF(D79="",0,D79*E79)</f>
        <v>0</v>
      </c>
      <c r="AI79" s="74"/>
      <c r="AJ79" s="147">
        <f t="shared" si="16"/>
        <v>0</v>
      </c>
      <c r="AK79" s="141"/>
    </row>
    <row r="80" spans="1:37" ht="15" customHeight="1" x14ac:dyDescent="0.2">
      <c r="A80" s="84" t="s">
        <v>300</v>
      </c>
      <c r="B80" s="14" t="s">
        <v>65</v>
      </c>
      <c r="C80" s="18" t="s">
        <v>6</v>
      </c>
      <c r="D80" s="19">
        <v>100</v>
      </c>
      <c r="E80" s="20">
        <f t="shared" ref="E80:E90" si="29">SUM(F80++H80+J80+L80+N80+P80+R80+T80+V80+X80+Z80+AB80+AD80+AF80)</f>
        <v>0</v>
      </c>
      <c r="F80" s="73"/>
      <c r="G80" s="74">
        <f t="shared" si="17"/>
        <v>0</v>
      </c>
      <c r="H80" s="73"/>
      <c r="I80" s="74">
        <f t="shared" si="25"/>
        <v>0</v>
      </c>
      <c r="J80" s="174"/>
      <c r="K80" s="113">
        <f t="shared" ref="K80:K88" si="30">IF($D80="",0,$D80*J80)</f>
        <v>0</v>
      </c>
      <c r="L80" s="73"/>
      <c r="M80" s="113">
        <f t="shared" ref="M80:M88" si="31">IF($D80="",0,$D80*L80)</f>
        <v>0</v>
      </c>
      <c r="N80" s="73"/>
      <c r="O80" s="74">
        <f t="shared" ref="O80:O88" si="32">IF($D80="",0,$D80*N80)</f>
        <v>0</v>
      </c>
      <c r="P80" s="174"/>
      <c r="Q80" s="113">
        <f t="shared" si="23"/>
        <v>0</v>
      </c>
      <c r="R80" s="73"/>
      <c r="S80" s="113">
        <f t="shared" si="26"/>
        <v>0</v>
      </c>
      <c r="T80" s="73"/>
      <c r="U80" s="74">
        <f t="shared" si="24"/>
        <v>0</v>
      </c>
      <c r="V80" s="174"/>
      <c r="W80" s="113">
        <f t="shared" ref="W80:W88" si="33">IF($D80="",0,$D80*V80)</f>
        <v>0</v>
      </c>
      <c r="X80" s="101"/>
      <c r="Y80" s="113">
        <f t="shared" ref="Y80:Y88" si="34">IF($D80="",0,$D80*X80)</f>
        <v>0</v>
      </c>
      <c r="Z80" s="73"/>
      <c r="AA80" s="74">
        <f t="shared" ref="AA80:AA88" si="35">IF(D80="",0,D80*Z80)</f>
        <v>0</v>
      </c>
      <c r="AB80" s="73"/>
      <c r="AC80" s="74">
        <f t="shared" si="22"/>
        <v>0</v>
      </c>
      <c r="AD80" s="73"/>
      <c r="AE80" s="74">
        <f t="shared" si="27"/>
        <v>0</v>
      </c>
      <c r="AF80" s="73"/>
      <c r="AG80" s="74">
        <f t="shared" ref="AG80:AG90" si="36">IF(D80="",0,D80*AF80)</f>
        <v>0</v>
      </c>
      <c r="AH80" s="82">
        <f t="shared" si="28"/>
        <v>0</v>
      </c>
      <c r="AI80" s="74"/>
      <c r="AJ80" s="147">
        <f t="shared" ref="AJ80:AJ90" si="37">SUM(AH80+AI80)</f>
        <v>0</v>
      </c>
      <c r="AK80" s="141"/>
    </row>
    <row r="81" spans="1:37" ht="15" customHeight="1" x14ac:dyDescent="0.2">
      <c r="A81" s="84" t="s">
        <v>302</v>
      </c>
      <c r="B81" s="14" t="s">
        <v>65</v>
      </c>
      <c r="C81" s="18" t="s">
        <v>9</v>
      </c>
      <c r="D81" s="19">
        <v>35</v>
      </c>
      <c r="E81" s="20">
        <f t="shared" si="29"/>
        <v>12.25</v>
      </c>
      <c r="F81" s="73"/>
      <c r="G81" s="74">
        <f t="shared" ref="G81:G88" si="38">IF(D81="",0,D81*F81)</f>
        <v>0</v>
      </c>
      <c r="H81" s="73"/>
      <c r="I81" s="74">
        <f t="shared" si="25"/>
        <v>0</v>
      </c>
      <c r="J81" s="174"/>
      <c r="K81" s="113">
        <f t="shared" si="30"/>
        <v>0</v>
      </c>
      <c r="L81" s="73"/>
      <c r="M81" s="113">
        <f t="shared" si="31"/>
        <v>0</v>
      </c>
      <c r="N81" s="73"/>
      <c r="O81" s="74">
        <f t="shared" si="32"/>
        <v>0</v>
      </c>
      <c r="P81" s="174">
        <v>10.25</v>
      </c>
      <c r="Q81" s="113">
        <f t="shared" si="23"/>
        <v>358.75</v>
      </c>
      <c r="R81" s="73"/>
      <c r="S81" s="113">
        <f t="shared" si="26"/>
        <v>0</v>
      </c>
      <c r="T81" s="73"/>
      <c r="U81" s="74">
        <f t="shared" si="24"/>
        <v>0</v>
      </c>
      <c r="V81" s="174"/>
      <c r="W81" s="113">
        <f t="shared" si="33"/>
        <v>0</v>
      </c>
      <c r="X81" s="101">
        <v>2</v>
      </c>
      <c r="Y81" s="113">
        <f t="shared" si="34"/>
        <v>70</v>
      </c>
      <c r="Z81" s="73"/>
      <c r="AA81" s="74">
        <f t="shared" si="35"/>
        <v>0</v>
      </c>
      <c r="AB81" s="73"/>
      <c r="AC81" s="74">
        <f t="shared" si="22"/>
        <v>0</v>
      </c>
      <c r="AD81" s="73"/>
      <c r="AE81" s="74">
        <f t="shared" si="27"/>
        <v>0</v>
      </c>
      <c r="AF81" s="73"/>
      <c r="AG81" s="74">
        <f t="shared" si="36"/>
        <v>0</v>
      </c>
      <c r="AH81" s="82">
        <f t="shared" si="28"/>
        <v>428.75</v>
      </c>
      <c r="AI81" s="74"/>
      <c r="AJ81" s="147">
        <f t="shared" si="37"/>
        <v>428.75</v>
      </c>
      <c r="AK81" s="141"/>
    </row>
    <row r="82" spans="1:37" ht="15" customHeight="1" x14ac:dyDescent="0.2">
      <c r="A82" s="84" t="s">
        <v>321</v>
      </c>
      <c r="B82" s="14" t="s">
        <v>65</v>
      </c>
      <c r="C82" s="18" t="s">
        <v>9</v>
      </c>
      <c r="D82" s="19">
        <v>35</v>
      </c>
      <c r="E82" s="20">
        <f t="shared" si="29"/>
        <v>0</v>
      </c>
      <c r="F82" s="73"/>
      <c r="G82" s="74">
        <f t="shared" si="38"/>
        <v>0</v>
      </c>
      <c r="H82" s="73"/>
      <c r="I82" s="74">
        <f t="shared" si="25"/>
        <v>0</v>
      </c>
      <c r="J82" s="174"/>
      <c r="K82" s="113">
        <f t="shared" si="30"/>
        <v>0</v>
      </c>
      <c r="L82" s="73"/>
      <c r="M82" s="113">
        <f t="shared" si="31"/>
        <v>0</v>
      </c>
      <c r="N82" s="73"/>
      <c r="O82" s="74">
        <f t="shared" si="32"/>
        <v>0</v>
      </c>
      <c r="P82" s="174"/>
      <c r="Q82" s="113">
        <f t="shared" si="23"/>
        <v>0</v>
      </c>
      <c r="R82" s="73"/>
      <c r="S82" s="113">
        <f t="shared" si="26"/>
        <v>0</v>
      </c>
      <c r="T82" s="73"/>
      <c r="U82" s="74">
        <f t="shared" si="24"/>
        <v>0</v>
      </c>
      <c r="V82" s="174"/>
      <c r="W82" s="113">
        <f t="shared" si="33"/>
        <v>0</v>
      </c>
      <c r="X82" s="101"/>
      <c r="Y82" s="113">
        <f>IF($D82="",0,$D82*X82)</f>
        <v>0</v>
      </c>
      <c r="Z82" s="73"/>
      <c r="AA82" s="74">
        <f t="shared" si="35"/>
        <v>0</v>
      </c>
      <c r="AB82" s="73"/>
      <c r="AC82" s="74">
        <f t="shared" si="22"/>
        <v>0</v>
      </c>
      <c r="AD82" s="73"/>
      <c r="AE82" s="74">
        <f t="shared" si="27"/>
        <v>0</v>
      </c>
      <c r="AF82" s="73"/>
      <c r="AG82" s="74">
        <f t="shared" si="36"/>
        <v>0</v>
      </c>
      <c r="AH82" s="82">
        <f t="shared" si="28"/>
        <v>0</v>
      </c>
      <c r="AI82" s="74"/>
      <c r="AJ82" s="147">
        <f t="shared" si="37"/>
        <v>0</v>
      </c>
      <c r="AK82" s="141"/>
    </row>
    <row r="83" spans="1:37" ht="15" customHeight="1" x14ac:dyDescent="0.2">
      <c r="A83" s="84" t="s">
        <v>301</v>
      </c>
      <c r="B83" s="14" t="s">
        <v>65</v>
      </c>
      <c r="C83" s="18" t="s">
        <v>7</v>
      </c>
      <c r="D83" s="19">
        <v>75</v>
      </c>
      <c r="E83" s="20">
        <f t="shared" si="29"/>
        <v>0</v>
      </c>
      <c r="F83" s="73"/>
      <c r="G83" s="74">
        <f t="shared" si="38"/>
        <v>0</v>
      </c>
      <c r="H83" s="73"/>
      <c r="I83" s="74">
        <f t="shared" si="25"/>
        <v>0</v>
      </c>
      <c r="J83" s="174"/>
      <c r="K83" s="113">
        <f t="shared" si="30"/>
        <v>0</v>
      </c>
      <c r="L83" s="73"/>
      <c r="M83" s="113">
        <f t="shared" si="31"/>
        <v>0</v>
      </c>
      <c r="N83" s="73"/>
      <c r="O83" s="74">
        <f t="shared" si="32"/>
        <v>0</v>
      </c>
      <c r="P83" s="174"/>
      <c r="Q83" s="113">
        <f t="shared" si="23"/>
        <v>0</v>
      </c>
      <c r="R83" s="73"/>
      <c r="S83" s="113">
        <f t="shared" si="26"/>
        <v>0</v>
      </c>
      <c r="T83" s="73"/>
      <c r="U83" s="74">
        <f t="shared" si="24"/>
        <v>0</v>
      </c>
      <c r="V83" s="174"/>
      <c r="W83" s="113">
        <f t="shared" si="33"/>
        <v>0</v>
      </c>
      <c r="X83" s="101"/>
      <c r="Y83" s="113">
        <f t="shared" si="34"/>
        <v>0</v>
      </c>
      <c r="Z83" s="73"/>
      <c r="AA83" s="74">
        <f t="shared" si="35"/>
        <v>0</v>
      </c>
      <c r="AB83" s="73"/>
      <c r="AC83" s="74">
        <f t="shared" si="22"/>
        <v>0</v>
      </c>
      <c r="AD83" s="73"/>
      <c r="AE83" s="74">
        <f t="shared" si="27"/>
        <v>0</v>
      </c>
      <c r="AF83" s="73"/>
      <c r="AG83" s="74">
        <f t="shared" si="36"/>
        <v>0</v>
      </c>
      <c r="AH83" s="82">
        <f t="shared" si="28"/>
        <v>0</v>
      </c>
      <c r="AI83" s="74"/>
      <c r="AJ83" s="147">
        <f t="shared" si="37"/>
        <v>0</v>
      </c>
      <c r="AK83" s="141"/>
    </row>
    <row r="84" spans="1:37" s="14" customFormat="1" ht="15" customHeight="1" x14ac:dyDescent="0.2">
      <c r="A84" s="90" t="s">
        <v>303</v>
      </c>
      <c r="B84" s="14" t="s">
        <v>65</v>
      </c>
      <c r="C84" s="18" t="s">
        <v>8</v>
      </c>
      <c r="D84" s="170">
        <v>60</v>
      </c>
      <c r="E84" s="20">
        <f t="shared" si="29"/>
        <v>0</v>
      </c>
      <c r="F84" s="101"/>
      <c r="G84" s="74">
        <f t="shared" si="38"/>
        <v>0</v>
      </c>
      <c r="H84" s="101"/>
      <c r="I84" s="154">
        <f t="shared" si="25"/>
        <v>0</v>
      </c>
      <c r="J84" s="181"/>
      <c r="K84" s="156">
        <f t="shared" si="30"/>
        <v>0</v>
      </c>
      <c r="L84" s="101"/>
      <c r="M84" s="156">
        <f t="shared" si="31"/>
        <v>0</v>
      </c>
      <c r="N84" s="101"/>
      <c r="O84" s="154">
        <f t="shared" si="32"/>
        <v>0</v>
      </c>
      <c r="P84" s="181"/>
      <c r="Q84" s="156">
        <f t="shared" si="23"/>
        <v>0</v>
      </c>
      <c r="R84" s="101"/>
      <c r="S84" s="156">
        <f t="shared" si="26"/>
        <v>0</v>
      </c>
      <c r="T84" s="101"/>
      <c r="U84" s="154">
        <f t="shared" si="24"/>
        <v>0</v>
      </c>
      <c r="V84" s="181"/>
      <c r="W84" s="156">
        <f t="shared" si="33"/>
        <v>0</v>
      </c>
      <c r="X84" s="101"/>
      <c r="Y84" s="156">
        <f t="shared" si="34"/>
        <v>0</v>
      </c>
      <c r="Z84" s="101"/>
      <c r="AA84" s="154">
        <f t="shared" si="35"/>
        <v>0</v>
      </c>
      <c r="AB84" s="101"/>
      <c r="AC84" s="154">
        <f t="shared" si="22"/>
        <v>0</v>
      </c>
      <c r="AD84" s="101"/>
      <c r="AE84" s="154">
        <f t="shared" si="27"/>
        <v>0</v>
      </c>
      <c r="AF84" s="101"/>
      <c r="AG84" s="154">
        <f t="shared" si="36"/>
        <v>0</v>
      </c>
      <c r="AH84" s="158">
        <f t="shared" si="28"/>
        <v>0</v>
      </c>
      <c r="AI84" s="154"/>
      <c r="AJ84" s="147">
        <f t="shared" si="37"/>
        <v>0</v>
      </c>
      <c r="AK84" s="182"/>
    </row>
    <row r="85" spans="1:37" s="14" customFormat="1" ht="15" customHeight="1" x14ac:dyDescent="0.2">
      <c r="A85" s="90" t="s">
        <v>310</v>
      </c>
      <c r="B85" s="14" t="s">
        <v>65</v>
      </c>
      <c r="C85" s="18" t="s">
        <v>5</v>
      </c>
      <c r="D85" s="170">
        <v>118</v>
      </c>
      <c r="E85" s="20">
        <f t="shared" si="29"/>
        <v>0</v>
      </c>
      <c r="F85" s="101"/>
      <c r="G85" s="113">
        <f t="shared" si="38"/>
        <v>0</v>
      </c>
      <c r="H85" s="101"/>
      <c r="I85" s="154">
        <f t="shared" si="25"/>
        <v>0</v>
      </c>
      <c r="J85" s="181"/>
      <c r="K85" s="156">
        <f t="shared" si="30"/>
        <v>0</v>
      </c>
      <c r="L85" s="101"/>
      <c r="M85" s="156">
        <f t="shared" si="31"/>
        <v>0</v>
      </c>
      <c r="N85" s="101"/>
      <c r="O85" s="154">
        <f t="shared" si="32"/>
        <v>0</v>
      </c>
      <c r="P85" s="181"/>
      <c r="Q85" s="156">
        <f t="shared" si="23"/>
        <v>0</v>
      </c>
      <c r="R85" s="101"/>
      <c r="S85" s="156">
        <f t="shared" si="26"/>
        <v>0</v>
      </c>
      <c r="T85" s="101"/>
      <c r="U85" s="154">
        <f t="shared" si="24"/>
        <v>0</v>
      </c>
      <c r="V85" s="181"/>
      <c r="W85" s="156">
        <f t="shared" si="33"/>
        <v>0</v>
      </c>
      <c r="X85" s="101"/>
      <c r="Y85" s="156">
        <f t="shared" si="34"/>
        <v>0</v>
      </c>
      <c r="Z85" s="101"/>
      <c r="AA85" s="154">
        <f t="shared" si="35"/>
        <v>0</v>
      </c>
      <c r="AB85" s="101"/>
      <c r="AC85" s="154">
        <f t="shared" si="22"/>
        <v>0</v>
      </c>
      <c r="AD85" s="101"/>
      <c r="AE85" s="154">
        <f t="shared" si="27"/>
        <v>0</v>
      </c>
      <c r="AF85" s="181"/>
      <c r="AG85" s="154">
        <f t="shared" si="36"/>
        <v>0</v>
      </c>
      <c r="AH85" s="158">
        <f t="shared" si="28"/>
        <v>0</v>
      </c>
      <c r="AI85" s="154"/>
      <c r="AJ85" s="147">
        <f t="shared" si="37"/>
        <v>0</v>
      </c>
      <c r="AK85" s="182"/>
    </row>
    <row r="86" spans="1:37" s="14" customFormat="1" ht="15" customHeight="1" x14ac:dyDescent="0.2">
      <c r="A86" s="90" t="s">
        <v>331</v>
      </c>
      <c r="B86" s="14" t="s">
        <v>65</v>
      </c>
      <c r="C86" s="18" t="s">
        <v>7</v>
      </c>
      <c r="D86" s="170">
        <v>75</v>
      </c>
      <c r="E86" s="20">
        <f t="shared" si="29"/>
        <v>0</v>
      </c>
      <c r="F86" s="101"/>
      <c r="G86" s="113">
        <f t="shared" si="38"/>
        <v>0</v>
      </c>
      <c r="H86" s="101"/>
      <c r="I86" s="154">
        <f t="shared" si="25"/>
        <v>0</v>
      </c>
      <c r="J86" s="181"/>
      <c r="K86" s="156">
        <f t="shared" si="30"/>
        <v>0</v>
      </c>
      <c r="L86" s="101"/>
      <c r="M86" s="156">
        <f t="shared" si="31"/>
        <v>0</v>
      </c>
      <c r="N86" s="101"/>
      <c r="O86" s="154">
        <f t="shared" si="32"/>
        <v>0</v>
      </c>
      <c r="P86" s="181"/>
      <c r="Q86" s="156">
        <f t="shared" si="23"/>
        <v>0</v>
      </c>
      <c r="R86" s="101"/>
      <c r="S86" s="156">
        <f t="shared" si="26"/>
        <v>0</v>
      </c>
      <c r="T86" s="101"/>
      <c r="U86" s="154">
        <f t="shared" si="24"/>
        <v>0</v>
      </c>
      <c r="V86" s="181"/>
      <c r="W86" s="156">
        <f t="shared" si="33"/>
        <v>0</v>
      </c>
      <c r="X86" s="101"/>
      <c r="Y86" s="156">
        <f t="shared" si="34"/>
        <v>0</v>
      </c>
      <c r="Z86" s="101"/>
      <c r="AA86" s="154">
        <f t="shared" si="35"/>
        <v>0</v>
      </c>
      <c r="AB86" s="101"/>
      <c r="AC86" s="154">
        <f t="shared" si="22"/>
        <v>0</v>
      </c>
      <c r="AD86" s="101"/>
      <c r="AE86" s="154">
        <f t="shared" si="27"/>
        <v>0</v>
      </c>
      <c r="AF86" s="181"/>
      <c r="AG86" s="154">
        <f t="shared" si="36"/>
        <v>0</v>
      </c>
      <c r="AH86" s="158">
        <f t="shared" si="28"/>
        <v>0</v>
      </c>
      <c r="AI86" s="154"/>
      <c r="AJ86" s="147">
        <f t="shared" si="37"/>
        <v>0</v>
      </c>
      <c r="AK86" s="182"/>
    </row>
    <row r="87" spans="1:37" s="14" customFormat="1" ht="15" customHeight="1" x14ac:dyDescent="0.2">
      <c r="A87" s="90" t="s">
        <v>342</v>
      </c>
      <c r="B87" s="14" t="s">
        <v>65</v>
      </c>
      <c r="C87" s="18" t="s">
        <v>9</v>
      </c>
      <c r="D87" s="170">
        <v>35</v>
      </c>
      <c r="E87" s="20">
        <f t="shared" si="29"/>
        <v>0</v>
      </c>
      <c r="F87" s="101"/>
      <c r="G87" s="113">
        <f t="shared" si="38"/>
        <v>0</v>
      </c>
      <c r="H87" s="101"/>
      <c r="I87" s="154">
        <f t="shared" si="25"/>
        <v>0</v>
      </c>
      <c r="J87" s="181"/>
      <c r="K87" s="156">
        <f t="shared" si="30"/>
        <v>0</v>
      </c>
      <c r="L87" s="101"/>
      <c r="M87" s="156">
        <f t="shared" si="31"/>
        <v>0</v>
      </c>
      <c r="N87" s="101"/>
      <c r="O87" s="154">
        <f t="shared" si="32"/>
        <v>0</v>
      </c>
      <c r="P87" s="181"/>
      <c r="Q87" s="156">
        <f t="shared" si="23"/>
        <v>0</v>
      </c>
      <c r="R87" s="101"/>
      <c r="S87" s="156">
        <f t="shared" si="26"/>
        <v>0</v>
      </c>
      <c r="T87" s="101"/>
      <c r="U87" s="154">
        <f t="shared" si="24"/>
        <v>0</v>
      </c>
      <c r="V87" s="181"/>
      <c r="W87" s="156">
        <f t="shared" si="33"/>
        <v>0</v>
      </c>
      <c r="X87" s="101"/>
      <c r="Y87" s="156">
        <f t="shared" si="34"/>
        <v>0</v>
      </c>
      <c r="Z87" s="101"/>
      <c r="AA87" s="154">
        <f t="shared" si="35"/>
        <v>0</v>
      </c>
      <c r="AB87" s="101"/>
      <c r="AC87" s="154">
        <f t="shared" si="22"/>
        <v>0</v>
      </c>
      <c r="AD87" s="101"/>
      <c r="AE87" s="154">
        <f t="shared" si="27"/>
        <v>0</v>
      </c>
      <c r="AF87" s="181"/>
      <c r="AG87" s="154">
        <f t="shared" si="36"/>
        <v>0</v>
      </c>
      <c r="AH87" s="158">
        <f t="shared" si="28"/>
        <v>0</v>
      </c>
      <c r="AI87" s="154"/>
      <c r="AJ87" s="147">
        <f t="shared" si="37"/>
        <v>0</v>
      </c>
      <c r="AK87" s="182"/>
    </row>
    <row r="88" spans="1:37" s="14" customFormat="1" ht="15" customHeight="1" x14ac:dyDescent="0.2">
      <c r="A88" s="90" t="s">
        <v>347</v>
      </c>
      <c r="B88" s="14" t="s">
        <v>65</v>
      </c>
      <c r="C88" s="18" t="s">
        <v>9</v>
      </c>
      <c r="D88" s="170">
        <v>35</v>
      </c>
      <c r="E88" s="20">
        <f t="shared" si="29"/>
        <v>25.25</v>
      </c>
      <c r="F88" s="101"/>
      <c r="G88" s="113">
        <f t="shared" si="38"/>
        <v>0</v>
      </c>
      <c r="H88" s="101"/>
      <c r="I88" s="154">
        <f t="shared" si="25"/>
        <v>0</v>
      </c>
      <c r="J88" s="181"/>
      <c r="K88" s="156">
        <f t="shared" si="30"/>
        <v>0</v>
      </c>
      <c r="L88" s="101"/>
      <c r="M88" s="156">
        <f t="shared" si="31"/>
        <v>0</v>
      </c>
      <c r="N88" s="101"/>
      <c r="O88" s="154">
        <f t="shared" si="32"/>
        <v>0</v>
      </c>
      <c r="P88" s="181"/>
      <c r="Q88" s="156">
        <f t="shared" si="23"/>
        <v>0</v>
      </c>
      <c r="R88" s="101"/>
      <c r="S88" s="156">
        <f t="shared" si="26"/>
        <v>0</v>
      </c>
      <c r="T88" s="101"/>
      <c r="U88" s="154">
        <f t="shared" si="24"/>
        <v>0</v>
      </c>
      <c r="V88" s="181">
        <v>25.25</v>
      </c>
      <c r="W88" s="156">
        <f t="shared" si="33"/>
        <v>883.75</v>
      </c>
      <c r="X88" s="101"/>
      <c r="Y88" s="156">
        <f t="shared" si="34"/>
        <v>0</v>
      </c>
      <c r="Z88" s="101"/>
      <c r="AA88" s="154">
        <f t="shared" si="35"/>
        <v>0</v>
      </c>
      <c r="AB88" s="101"/>
      <c r="AC88" s="154">
        <f t="shared" si="22"/>
        <v>0</v>
      </c>
      <c r="AD88" s="101"/>
      <c r="AE88" s="154">
        <f t="shared" si="27"/>
        <v>0</v>
      </c>
      <c r="AF88" s="181"/>
      <c r="AG88" s="154">
        <f t="shared" si="36"/>
        <v>0</v>
      </c>
      <c r="AH88" s="158">
        <f t="shared" si="28"/>
        <v>883.75</v>
      </c>
      <c r="AI88" s="154"/>
      <c r="AJ88" s="147">
        <f t="shared" si="37"/>
        <v>883.75</v>
      </c>
      <c r="AK88" s="182"/>
    </row>
    <row r="89" spans="1:37" s="14" customFormat="1" ht="15" customHeight="1" x14ac:dyDescent="0.2">
      <c r="A89" s="90"/>
      <c r="C89" s="18"/>
      <c r="D89" s="170"/>
      <c r="E89" s="20"/>
      <c r="F89" s="101"/>
      <c r="G89" s="113"/>
      <c r="H89" s="101"/>
      <c r="I89" s="154"/>
      <c r="J89" s="181"/>
      <c r="K89" s="156"/>
      <c r="L89" s="101"/>
      <c r="M89" s="156"/>
      <c r="N89" s="101"/>
      <c r="O89" s="154"/>
      <c r="P89" s="181"/>
      <c r="Q89" s="156"/>
      <c r="R89" s="101"/>
      <c r="S89" s="156"/>
      <c r="T89" s="101"/>
      <c r="U89" s="154"/>
      <c r="V89" s="181"/>
      <c r="W89" s="156"/>
      <c r="X89" s="101"/>
      <c r="Y89" s="156"/>
      <c r="Z89" s="101"/>
      <c r="AA89" s="154"/>
      <c r="AB89" s="101"/>
      <c r="AC89" s="154"/>
      <c r="AD89" s="101"/>
      <c r="AE89" s="154"/>
      <c r="AF89" s="181"/>
      <c r="AG89" s="154"/>
      <c r="AH89" s="158"/>
      <c r="AI89" s="154"/>
      <c r="AJ89" s="147">
        <f t="shared" si="37"/>
        <v>0</v>
      </c>
      <c r="AK89" s="182"/>
    </row>
    <row r="90" spans="1:37" s="62" customFormat="1" ht="15" customHeight="1" x14ac:dyDescent="0.2">
      <c r="A90" s="85"/>
      <c r="C90" s="63" t="s">
        <v>154</v>
      </c>
      <c r="D90" s="57"/>
      <c r="E90" s="20">
        <f t="shared" si="29"/>
        <v>169</v>
      </c>
      <c r="F90" s="144">
        <f>SUM(F13:F88)</f>
        <v>9</v>
      </c>
      <c r="G90" s="143"/>
      <c r="H90" s="75">
        <f>SUM(H13:H88)</f>
        <v>0</v>
      </c>
      <c r="I90" s="76"/>
      <c r="J90" s="94">
        <f>SUM(J13:J88)</f>
        <v>3.5</v>
      </c>
      <c r="K90" s="94"/>
      <c r="L90" s="194">
        <f>SUM(L13:L88)</f>
        <v>0</v>
      </c>
      <c r="M90" s="94"/>
      <c r="N90" s="75">
        <f>SUM(N13:N88)</f>
        <v>0</v>
      </c>
      <c r="O90" s="76"/>
      <c r="P90" s="94">
        <f>SUM(P13:P88)</f>
        <v>12.75</v>
      </c>
      <c r="Q90" s="94"/>
      <c r="R90" s="194">
        <f>SUM(R13:R88)</f>
        <v>2.5</v>
      </c>
      <c r="S90" s="94"/>
      <c r="T90" s="75">
        <f>SUM(T13:T88)</f>
        <v>0</v>
      </c>
      <c r="U90" s="76"/>
      <c r="V90" s="94">
        <f>SUM(V13:V88)</f>
        <v>81.5</v>
      </c>
      <c r="W90" s="94"/>
      <c r="X90" s="194">
        <f>SUM(X13:X88)</f>
        <v>59.75</v>
      </c>
      <c r="Y90" s="94"/>
      <c r="Z90" s="75">
        <f>SUM(Z13:Z88)</f>
        <v>0</v>
      </c>
      <c r="AA90" s="76"/>
      <c r="AB90" s="75">
        <f>SUM(AB13:AB88)</f>
        <v>0</v>
      </c>
      <c r="AC90" s="76"/>
      <c r="AD90" s="75">
        <f>SUM(AD13:AD88)</f>
        <v>0</v>
      </c>
      <c r="AE90" s="76"/>
      <c r="AF90" s="194">
        <f>SUM(AF13:AF88)</f>
        <v>0</v>
      </c>
      <c r="AG90" s="76">
        <f t="shared" si="36"/>
        <v>0</v>
      </c>
      <c r="AH90" s="76"/>
      <c r="AI90" s="140"/>
      <c r="AJ90" s="147">
        <f t="shared" si="37"/>
        <v>0</v>
      </c>
      <c r="AK90" s="142"/>
    </row>
    <row r="91" spans="1:37" ht="4.5" customHeight="1" x14ac:dyDescent="0.2">
      <c r="A91" s="86"/>
      <c r="B91" s="40"/>
      <c r="C91" s="68"/>
      <c r="D91" s="69"/>
      <c r="E91" s="69"/>
      <c r="F91" s="69"/>
      <c r="G91" s="69"/>
      <c r="H91" s="77"/>
      <c r="I91" s="78"/>
      <c r="J91" s="69"/>
      <c r="K91" s="69"/>
      <c r="L91" s="69"/>
      <c r="M91" s="69"/>
      <c r="N91" s="77"/>
      <c r="O91" s="78"/>
      <c r="P91" s="69"/>
      <c r="Q91" s="69"/>
      <c r="R91" s="69"/>
      <c r="S91" s="69"/>
      <c r="T91" s="77"/>
      <c r="U91" s="78"/>
      <c r="V91" s="69"/>
      <c r="W91" s="69"/>
      <c r="X91" s="69"/>
      <c r="Y91" s="69"/>
      <c r="Z91" s="77"/>
      <c r="AA91" s="78"/>
      <c r="AB91" s="77"/>
      <c r="AC91" s="78"/>
      <c r="AD91" s="77"/>
      <c r="AE91" s="78"/>
      <c r="AF91" s="69"/>
      <c r="AG91" s="69"/>
      <c r="AH91" s="69"/>
      <c r="AI91" s="69"/>
      <c r="AJ91" s="78"/>
    </row>
    <row r="92" spans="1:37" ht="15" customHeight="1" x14ac:dyDescent="0.2">
      <c r="A92" s="65"/>
      <c r="B92" s="65"/>
      <c r="C92" s="66" t="s">
        <v>155</v>
      </c>
      <c r="D92" s="67"/>
      <c r="E92" s="19"/>
      <c r="F92" s="145"/>
      <c r="G92" s="146">
        <f ca="1">SUM(G13:G91)</f>
        <v>1200</v>
      </c>
      <c r="H92" s="79"/>
      <c r="I92" s="80">
        <f ca="1">SUM(I13:I91)</f>
        <v>0</v>
      </c>
      <c r="J92" s="95"/>
      <c r="K92" s="95">
        <f ca="1">SUM(K12:K91)</f>
        <v>490</v>
      </c>
      <c r="L92" s="95"/>
      <c r="M92" s="95">
        <f ca="1">SUM(M12:M91)</f>
        <v>0</v>
      </c>
      <c r="N92" s="79"/>
      <c r="O92" s="80">
        <f ca="1">SUM(O13:O91)</f>
        <v>0</v>
      </c>
      <c r="P92" s="95"/>
      <c r="Q92" s="95">
        <f ca="1">SUM(Q12:Q91)</f>
        <v>688.75</v>
      </c>
      <c r="R92" s="95"/>
      <c r="S92" s="95">
        <f ca="1">SUM(S12:S91)</f>
        <v>250</v>
      </c>
      <c r="T92" s="79"/>
      <c r="U92" s="80">
        <f ca="1">SUM(U13:U91)</f>
        <v>0</v>
      </c>
      <c r="V92" s="95"/>
      <c r="W92" s="95">
        <f ca="1">SUM(W12:W91)</f>
        <v>8153.25</v>
      </c>
      <c r="X92" s="95"/>
      <c r="Y92" s="95">
        <f ca="1">SUM(Y12:Y91)</f>
        <v>6261.75</v>
      </c>
      <c r="Z92" s="79"/>
      <c r="AA92" s="80">
        <f ca="1">SUM(AA13:AA91)</f>
        <v>0</v>
      </c>
      <c r="AB92" s="79"/>
      <c r="AC92" s="80">
        <f ca="1">SUM(AC13:AC91)</f>
        <v>0</v>
      </c>
      <c r="AD92" s="79"/>
      <c r="AE92" s="80">
        <f ca="1">SUM(AE13:AE91)</f>
        <v>0</v>
      </c>
      <c r="AF92" s="95"/>
      <c r="AG92" s="146">
        <f ca="1">SUM(AG13:AG91)</f>
        <v>0</v>
      </c>
      <c r="AH92" s="80">
        <f ca="1">SUM(G92+I92+K92+M92+O92+Q92+S92+U92+W92+Y92+AA92+AC92+AE92+AG92)</f>
        <v>17043.75</v>
      </c>
      <c r="AI92" s="137"/>
      <c r="AJ92" s="149"/>
    </row>
    <row r="93" spans="1:37" x14ac:dyDescent="0.2">
      <c r="C93" s="41" t="s">
        <v>24</v>
      </c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2">
        <f ca="1">SUM(AH13:AH88)</f>
        <v>17043.75</v>
      </c>
      <c r="AI93" s="3">
        <f>SUBTOTAL(9,AI13:AI91)</f>
        <v>0</v>
      </c>
      <c r="AJ93" s="136">
        <f ca="1">SUM(AH93+AI93)</f>
        <v>17043.75</v>
      </c>
    </row>
    <row r="94" spans="1:37" x14ac:dyDescent="0.2">
      <c r="C94" s="56"/>
      <c r="H94" s="56"/>
      <c r="I94" s="56"/>
      <c r="J94" s="56"/>
      <c r="K94" s="56"/>
      <c r="L94" s="56"/>
      <c r="M94" s="56"/>
      <c r="N94" s="56"/>
      <c r="O94" s="56"/>
      <c r="P94" s="56"/>
      <c r="Q94" s="56"/>
      <c r="R94" s="56"/>
      <c r="S94" s="56"/>
      <c r="T94" s="56"/>
      <c r="U94" s="56"/>
      <c r="V94" s="56"/>
      <c r="W94" s="56"/>
      <c r="X94" s="56"/>
      <c r="Y94" s="56"/>
      <c r="Z94" s="56"/>
      <c r="AA94" s="56"/>
      <c r="AB94" s="56"/>
      <c r="AC94" s="56"/>
      <c r="AD94" s="56"/>
      <c r="AE94" s="56"/>
      <c r="AF94" s="56"/>
      <c r="AG94" s="56"/>
    </row>
    <row r="95" spans="1:37" x14ac:dyDescent="0.2">
      <c r="A95" s="103"/>
      <c r="AH95" s="19"/>
    </row>
    <row r="104" spans="34:35" x14ac:dyDescent="0.2">
      <c r="AH104" s="21">
        <f>SUM(AH102-AH101)</f>
        <v>0</v>
      </c>
      <c r="AI104">
        <f>SUM(AI102-AI101)</f>
        <v>0</v>
      </c>
    </row>
  </sheetData>
  <autoFilter ref="A12:AH92"/>
  <mergeCells count="16">
    <mergeCell ref="Z10:AA10"/>
    <mergeCell ref="AB10:AC10"/>
    <mergeCell ref="AD10:AE10"/>
    <mergeCell ref="AF10:AG10"/>
    <mergeCell ref="N10:O10"/>
    <mergeCell ref="P10:Q10"/>
    <mergeCell ref="R10:S10"/>
    <mergeCell ref="T10:U10"/>
    <mergeCell ref="V10:W10"/>
    <mergeCell ref="X10:Y10"/>
    <mergeCell ref="L10:M10"/>
    <mergeCell ref="B6:D6"/>
    <mergeCell ref="B8:D8"/>
    <mergeCell ref="F10:G10"/>
    <mergeCell ref="H10:I10"/>
    <mergeCell ref="J10:K10"/>
  </mergeCells>
  <dataValidations count="3">
    <dataValidation type="list" allowBlank="1" showInputMessage="1" showErrorMessage="1" sqref="A13:A92">
      <formula1>Name</formula1>
    </dataValidation>
    <dataValidation type="list" allowBlank="1" showInputMessage="1" showErrorMessage="1" sqref="D12">
      <formula1>Jahr</formula1>
    </dataValidation>
    <dataValidation type="list" allowBlank="1" showInputMessage="1" showErrorMessage="1" sqref="C12">
      <formula1>Kategorie</formula1>
    </dataValidation>
  </dataValidations>
  <pageMargins left="0.70866141732283472" right="0.15748031496062992" top="0.51181102362204722" bottom="0.31496062992125984" header="0.19685039370078741" footer="0.15748031496062992"/>
  <pageSetup paperSize="8" scale="56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colBreaks count="1" manualBreakCount="1">
    <brk id="33" max="88" man="1"/>
  </colBreaks>
  <legacyDrawingHF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AK105"/>
  <sheetViews>
    <sheetView view="pageBreakPreview" topLeftCell="A58" zoomScale="110" zoomScaleNormal="110" zoomScaleSheetLayoutView="110" workbookViewId="0">
      <pane xSplit="1" topLeftCell="O1" activePane="topRight" state="frozen"/>
      <selection pane="topRight" activeCell="AJ93" sqref="AJ93"/>
    </sheetView>
  </sheetViews>
  <sheetFormatPr baseColWidth="10" defaultRowHeight="12.75" x14ac:dyDescent="0.2"/>
  <cols>
    <col min="1" max="1" width="19.7109375" customWidth="1"/>
    <col min="2" max="2" width="9.7109375" customWidth="1"/>
    <col min="3" max="3" width="10" style="4" customWidth="1"/>
    <col min="4" max="33" width="9.7109375" style="21" customWidth="1"/>
    <col min="34" max="34" width="11.85546875" style="21" customWidth="1"/>
    <col min="35" max="35" width="9.7109375" customWidth="1"/>
  </cols>
  <sheetData>
    <row r="1" spans="1:36" x14ac:dyDescent="0.2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</row>
    <row r="2" spans="1:36" s="15" customFormat="1" ht="15" customHeight="1" x14ac:dyDescent="0.25">
      <c r="A2" s="100" t="s">
        <v>282</v>
      </c>
    </row>
    <row r="3" spans="1:36" s="15" customFormat="1" ht="14.25" x14ac:dyDescent="0.2">
      <c r="A3" s="99"/>
    </row>
    <row r="4" spans="1:36" s="15" customFormat="1" ht="15" x14ac:dyDescent="0.25">
      <c r="A4" s="100" t="s">
        <v>158</v>
      </c>
      <c r="B4" s="225" t="str">
        <f>IF(Vertragsdaten!B6="","",Vertragsdaten!B6)</f>
        <v>EP SIEP</v>
      </c>
      <c r="C4" s="225"/>
      <c r="D4" s="225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59"/>
      <c r="AH4" s="59"/>
      <c r="AI4" s="59"/>
    </row>
    <row r="5" spans="1:36" s="15" customFormat="1" ht="8.25" customHeight="1" x14ac:dyDescent="0.25">
      <c r="A5" s="100"/>
      <c r="B5" s="89"/>
      <c r="C5" s="89"/>
      <c r="D5" s="89"/>
    </row>
    <row r="6" spans="1:36" s="15" customFormat="1" ht="15" x14ac:dyDescent="0.25">
      <c r="A6" s="100" t="s">
        <v>159</v>
      </c>
      <c r="B6" s="325" t="str">
        <f>Vertragsdaten!B8</f>
        <v>070017/000025</v>
      </c>
      <c r="C6" s="325"/>
      <c r="D6" s="325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83"/>
      <c r="AI6" s="83"/>
    </row>
    <row r="7" spans="1:36" s="15" customFormat="1" ht="15" customHeight="1" x14ac:dyDescent="0.25">
      <c r="A7" s="100"/>
      <c r="AH7" s="64"/>
      <c r="AI7" s="64"/>
    </row>
    <row r="8" spans="1:36" s="8" customFormat="1" ht="15" x14ac:dyDescent="0.25">
      <c r="A8" s="100" t="s">
        <v>160</v>
      </c>
      <c r="B8" s="328">
        <v>43040</v>
      </c>
      <c r="C8" s="329"/>
      <c r="D8" s="32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83"/>
      <c r="AI8" s="83"/>
    </row>
    <row r="9" spans="1:36" x14ac:dyDescent="0.2">
      <c r="A9" s="65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</row>
    <row r="10" spans="1:36" s="128" customFormat="1" ht="27.75" customHeight="1" x14ac:dyDescent="0.2">
      <c r="A10" s="127"/>
      <c r="F10" s="326" t="s">
        <v>284</v>
      </c>
      <c r="G10" s="330"/>
      <c r="H10" s="326" t="s">
        <v>276</v>
      </c>
      <c r="I10" s="330"/>
      <c r="J10" s="326" t="s">
        <v>277</v>
      </c>
      <c r="K10" s="330"/>
      <c r="L10" s="326" t="s">
        <v>313</v>
      </c>
      <c r="M10" s="330"/>
      <c r="N10" s="326" t="s">
        <v>274</v>
      </c>
      <c r="O10" s="330"/>
      <c r="P10" s="326" t="s">
        <v>279</v>
      </c>
      <c r="Q10" s="330"/>
      <c r="R10" s="326" t="s">
        <v>314</v>
      </c>
      <c r="S10" s="330"/>
      <c r="T10" s="326" t="s">
        <v>275</v>
      </c>
      <c r="U10" s="330"/>
      <c r="V10" s="326" t="s">
        <v>278</v>
      </c>
      <c r="W10" s="330"/>
      <c r="X10" s="326" t="s">
        <v>311</v>
      </c>
      <c r="Y10" s="330"/>
      <c r="Z10" s="326" t="s">
        <v>199</v>
      </c>
      <c r="AA10" s="331"/>
      <c r="AB10" s="326" t="s">
        <v>200</v>
      </c>
      <c r="AC10" s="327"/>
      <c r="AD10" s="326" t="s">
        <v>201</v>
      </c>
      <c r="AE10" s="327"/>
      <c r="AF10" s="332" t="s">
        <v>305</v>
      </c>
      <c r="AG10" s="333"/>
      <c r="AH10" s="131"/>
      <c r="AI10" s="133" t="s">
        <v>280</v>
      </c>
      <c r="AJ10" s="226" t="s">
        <v>281</v>
      </c>
    </row>
    <row r="11" spans="1:36" ht="3.75" hidden="1" customHeight="1" x14ac:dyDescent="0.2">
      <c r="C11" s="4" t="str">
        <f>VLOOKUP(C12,'MA-Liste'!A192:B198,2,FALSE)</f>
        <v>$K:$K</v>
      </c>
      <c r="D11">
        <f>VLOOKUP(D12,Vertragsdaten!A37:B42,2,FALSE)</f>
        <v>2</v>
      </c>
      <c r="E11"/>
      <c r="F11"/>
      <c r="G11"/>
      <c r="H11" s="70"/>
      <c r="I11" s="71"/>
      <c r="J11" s="65"/>
      <c r="K11" s="65"/>
      <c r="L11" s="65"/>
      <c r="M11" s="65"/>
      <c r="N11" s="70"/>
      <c r="O11" s="71"/>
      <c r="P11" s="65"/>
      <c r="Q11" s="65"/>
      <c r="R11" s="65"/>
      <c r="S11" s="65"/>
      <c r="T11" s="70"/>
      <c r="U11" s="71"/>
      <c r="V11" s="65"/>
      <c r="W11" s="65"/>
      <c r="X11" s="65"/>
      <c r="Y11" s="65"/>
      <c r="Z11" s="70"/>
      <c r="AA11" s="71"/>
      <c r="AB11" s="70"/>
      <c r="AC11" s="71"/>
      <c r="AD11" s="70"/>
      <c r="AE11" s="71"/>
      <c r="AF11" s="65"/>
      <c r="AG11" s="65"/>
      <c r="AH11"/>
      <c r="AI11" s="1"/>
      <c r="AJ11" s="134"/>
    </row>
    <row r="12" spans="1:36" s="1" customFormat="1" ht="31.5" customHeight="1" x14ac:dyDescent="0.2">
      <c r="A12" s="44" t="s">
        <v>23</v>
      </c>
      <c r="B12" s="45" t="s">
        <v>18</v>
      </c>
      <c r="C12" s="87" t="str">
        <f>'MA-Liste'!K7</f>
        <v>Kategorie</v>
      </c>
      <c r="D12" s="88" t="s">
        <v>157</v>
      </c>
      <c r="E12" s="60" t="s">
        <v>152</v>
      </c>
      <c r="F12" s="60" t="s">
        <v>22</v>
      </c>
      <c r="G12" s="60" t="s">
        <v>156</v>
      </c>
      <c r="H12" s="72" t="s">
        <v>22</v>
      </c>
      <c r="I12" s="46" t="s">
        <v>156</v>
      </c>
      <c r="J12" s="112" t="s">
        <v>22</v>
      </c>
      <c r="K12" s="112" t="s">
        <v>156</v>
      </c>
      <c r="L12" s="112" t="s">
        <v>22</v>
      </c>
      <c r="M12" s="112" t="s">
        <v>156</v>
      </c>
      <c r="N12" s="72" t="s">
        <v>22</v>
      </c>
      <c r="O12" s="46" t="s">
        <v>156</v>
      </c>
      <c r="P12" s="112" t="s">
        <v>22</v>
      </c>
      <c r="Q12" s="112" t="s">
        <v>156</v>
      </c>
      <c r="R12" s="112" t="s">
        <v>22</v>
      </c>
      <c r="S12" s="112" t="s">
        <v>156</v>
      </c>
      <c r="T12" s="72" t="s">
        <v>22</v>
      </c>
      <c r="U12" s="46" t="s">
        <v>156</v>
      </c>
      <c r="V12" s="112" t="s">
        <v>22</v>
      </c>
      <c r="W12" s="112" t="s">
        <v>156</v>
      </c>
      <c r="X12" s="112" t="s">
        <v>22</v>
      </c>
      <c r="Y12" s="112" t="s">
        <v>156</v>
      </c>
      <c r="Z12" s="81" t="s">
        <v>22</v>
      </c>
      <c r="AA12" s="13" t="s">
        <v>156</v>
      </c>
      <c r="AB12" s="81" t="s">
        <v>22</v>
      </c>
      <c r="AC12" s="13" t="s">
        <v>156</v>
      </c>
      <c r="AD12" s="81" t="s">
        <v>22</v>
      </c>
      <c r="AE12" s="13" t="s">
        <v>156</v>
      </c>
      <c r="AF12" s="183" t="s">
        <v>22</v>
      </c>
      <c r="AG12" s="183" t="s">
        <v>156</v>
      </c>
      <c r="AH12" s="130" t="s">
        <v>153</v>
      </c>
      <c r="AI12" s="132" t="s">
        <v>285</v>
      </c>
      <c r="AJ12" s="135"/>
    </row>
    <row r="13" spans="1:36" ht="15" customHeight="1" x14ac:dyDescent="0.2">
      <c r="A13" s="90" t="s">
        <v>145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65" ca="1" si="0">IF(OR($C13="",$C13=0),"",VLOOKUP($C13,Ansätze,$D$11,FALSE))</f>
        <v>140</v>
      </c>
      <c r="E13" s="20">
        <f>SUM(F13++H13+J13+L13+N13+P13+R13+T13+V13+X13+Z13+AB13+AD13+AF13)</f>
        <v>5.5</v>
      </c>
      <c r="F13" s="73">
        <v>5.5</v>
      </c>
      <c r="G13" s="74">
        <f ca="1">IF(D13="",0,D13*F13)</f>
        <v>770</v>
      </c>
      <c r="H13" s="73"/>
      <c r="I13" s="74">
        <f t="shared" ref="I13:I78" ca="1" si="1">IF(D13="",0,D13*H13)</f>
        <v>0</v>
      </c>
      <c r="J13" s="73"/>
      <c r="K13" s="113">
        <f ca="1">IF($D13="",0,$D13*J13)</f>
        <v>0</v>
      </c>
      <c r="L13" s="73"/>
      <c r="M13" s="113">
        <f ca="1">IF($D13="",0,$D13*L13)</f>
        <v>0</v>
      </c>
      <c r="N13" s="73"/>
      <c r="O13" s="74">
        <f ca="1">IF($D13="",0,$D13*N13)</f>
        <v>0</v>
      </c>
      <c r="P13" s="73"/>
      <c r="Q13" s="113">
        <f t="shared" ref="Q13:Q44" ca="1" si="2">IF($D13="",0,$D13*P13)</f>
        <v>0</v>
      </c>
      <c r="R13" s="73"/>
      <c r="S13" s="113">
        <f t="shared" ref="S13:S78" ca="1" si="3">IF($D13="",0,$D13*R13)</f>
        <v>0</v>
      </c>
      <c r="T13" s="101"/>
      <c r="U13" s="74">
        <f t="shared" ref="U13:U44" ca="1" si="4">IF($D13="",0,$D13*T13)</f>
        <v>0</v>
      </c>
      <c r="V13" s="73"/>
      <c r="W13" s="113">
        <f ca="1">IF($D13="",0,$D13*V13)</f>
        <v>0</v>
      </c>
      <c r="X13" s="73"/>
      <c r="Y13" s="113">
        <f ca="1">IF($D13="",0,$D13*X13)</f>
        <v>0</v>
      </c>
      <c r="Z13" s="73"/>
      <c r="AA13" s="74">
        <f t="shared" ref="AA13:AA40" ca="1" si="5">IF(D13="",0,D13*Z13)</f>
        <v>0</v>
      </c>
      <c r="AB13" s="73"/>
      <c r="AC13" s="74">
        <f t="shared" ref="AC13:AC40" ca="1" si="6">IF(D13="",0,D13*AB13)</f>
        <v>0</v>
      </c>
      <c r="AD13" s="73"/>
      <c r="AE13" s="74">
        <f t="shared" ref="AE13:AE78" ca="1" si="7">IF(D13="",0,D13*AD13)</f>
        <v>0</v>
      </c>
      <c r="AF13" s="73"/>
      <c r="AG13" s="74">
        <f ca="1">IF(D13="",0,D13*AF13)</f>
        <v>0</v>
      </c>
      <c r="AH13" s="82">
        <f t="shared" ref="AH13:AH78" ca="1" si="8">IF(D13="",0,D13*E13)</f>
        <v>770</v>
      </c>
      <c r="AI13" s="74"/>
      <c r="AJ13" s="138">
        <f ca="1">SUM(AH13+AI13)</f>
        <v>770</v>
      </c>
    </row>
    <row r="14" spans="1:36" ht="15" customHeight="1" x14ac:dyDescent="0.2">
      <c r="A14" s="90" t="s">
        <v>162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79" si="9">SUM(F14++H14+J14+L14+N14+P14+R14+T14+V14+X14+Z14+AB14+AD14+AF14)</f>
        <v>0</v>
      </c>
      <c r="F14" s="73"/>
      <c r="G14" s="74">
        <f ca="1">IF(D14="",0,D14*F14)</f>
        <v>0</v>
      </c>
      <c r="H14" s="73"/>
      <c r="I14" s="74">
        <f t="shared" ca="1" si="1"/>
        <v>0</v>
      </c>
      <c r="J14" s="73"/>
      <c r="K14" s="113">
        <f t="shared" ref="K14:K79" ca="1" si="10">IF($D14="",0,$D14*J14)</f>
        <v>0</v>
      </c>
      <c r="L14" s="73"/>
      <c r="M14" s="113">
        <f t="shared" ref="M14:M79" ca="1" si="11">IF($D14="",0,$D14*L14)</f>
        <v>0</v>
      </c>
      <c r="N14" s="73"/>
      <c r="O14" s="74">
        <f t="shared" ref="O14:O79" ca="1" si="12">IF($D14="",0,$D14*N14)</f>
        <v>0</v>
      </c>
      <c r="P14" s="73"/>
      <c r="Q14" s="113">
        <f t="shared" ca="1" si="2"/>
        <v>0</v>
      </c>
      <c r="R14" s="73"/>
      <c r="S14" s="113">
        <f t="shared" ca="1" si="3"/>
        <v>0</v>
      </c>
      <c r="T14" s="101"/>
      <c r="U14" s="74">
        <f t="shared" ca="1" si="4"/>
        <v>0</v>
      </c>
      <c r="V14" s="73"/>
      <c r="W14" s="113">
        <f t="shared" ref="W14:W78" ca="1" si="13">IF($D14="",0,$D14*V14)</f>
        <v>0</v>
      </c>
      <c r="X14" s="73"/>
      <c r="Y14" s="113">
        <f t="shared" ref="Y14:Y78" ca="1" si="14">IF($D14="",0,$D14*X14)</f>
        <v>0</v>
      </c>
      <c r="Z14" s="73"/>
      <c r="AA14" s="74">
        <f t="shared" ca="1" si="5"/>
        <v>0</v>
      </c>
      <c r="AB14" s="73"/>
      <c r="AC14" s="74">
        <f t="shared" ca="1" si="6"/>
        <v>0</v>
      </c>
      <c r="AD14" s="73"/>
      <c r="AE14" s="74">
        <f t="shared" ca="1" si="7"/>
        <v>0</v>
      </c>
      <c r="AF14" s="73"/>
      <c r="AG14" s="74">
        <f t="shared" ref="AG14:AG79" ca="1" si="15">IF(D14="",0,D14*AF14)</f>
        <v>0</v>
      </c>
      <c r="AH14" s="82">
        <f t="shared" ca="1" si="8"/>
        <v>0</v>
      </c>
      <c r="AI14" s="74"/>
      <c r="AJ14" s="139">
        <f t="shared" ref="AJ14:AJ79" ca="1" si="16">SUM(AH14+AI14)</f>
        <v>0</v>
      </c>
    </row>
    <row r="15" spans="1:36" ht="15" customHeight="1" x14ac:dyDescent="0.2">
      <c r="A15" s="90" t="s">
        <v>146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9"/>
        <v>1.5</v>
      </c>
      <c r="F15" s="73"/>
      <c r="G15" s="74">
        <f t="shared" ref="G15:G80" ca="1" si="17">IF(D15="",0,D15*F15)</f>
        <v>0</v>
      </c>
      <c r="H15" s="73"/>
      <c r="I15" s="74">
        <f t="shared" ca="1" si="1"/>
        <v>0</v>
      </c>
      <c r="J15" s="73"/>
      <c r="K15" s="113">
        <f t="shared" ca="1" si="10"/>
        <v>0</v>
      </c>
      <c r="L15" s="73">
        <v>1.5</v>
      </c>
      <c r="M15" s="113">
        <f t="shared" ca="1" si="11"/>
        <v>177</v>
      </c>
      <c r="N15" s="73"/>
      <c r="O15" s="74">
        <f t="shared" ca="1" si="12"/>
        <v>0</v>
      </c>
      <c r="P15" s="73"/>
      <c r="Q15" s="113">
        <f t="shared" ca="1" si="2"/>
        <v>0</v>
      </c>
      <c r="R15" s="73"/>
      <c r="S15" s="113">
        <f t="shared" ca="1" si="3"/>
        <v>0</v>
      </c>
      <c r="T15" s="101"/>
      <c r="U15" s="74">
        <f t="shared" ca="1" si="4"/>
        <v>0</v>
      </c>
      <c r="V15" s="73"/>
      <c r="W15" s="113">
        <f t="shared" ca="1" si="13"/>
        <v>0</v>
      </c>
      <c r="X15" s="73"/>
      <c r="Y15" s="113">
        <f t="shared" ca="1" si="14"/>
        <v>0</v>
      </c>
      <c r="Z15" s="73"/>
      <c r="AA15" s="74">
        <f t="shared" ca="1" si="5"/>
        <v>0</v>
      </c>
      <c r="AB15" s="73"/>
      <c r="AC15" s="74">
        <f t="shared" ca="1" si="6"/>
        <v>0</v>
      </c>
      <c r="AD15" s="73"/>
      <c r="AE15" s="74">
        <f t="shared" ca="1" si="7"/>
        <v>0</v>
      </c>
      <c r="AF15" s="73"/>
      <c r="AG15" s="74">
        <f t="shared" ca="1" si="15"/>
        <v>0</v>
      </c>
      <c r="AH15" s="82">
        <f t="shared" ca="1" si="8"/>
        <v>177</v>
      </c>
      <c r="AI15" s="74"/>
      <c r="AJ15" s="139">
        <f t="shared" ca="1" si="16"/>
        <v>177</v>
      </c>
    </row>
    <row r="16" spans="1:36" ht="15" customHeight="1" x14ac:dyDescent="0.2">
      <c r="A16" s="90" t="s">
        <v>149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9"/>
        <v>0</v>
      </c>
      <c r="F16" s="73"/>
      <c r="G16" s="74">
        <f t="shared" ca="1" si="17"/>
        <v>0</v>
      </c>
      <c r="H16" s="73"/>
      <c r="I16" s="74">
        <f t="shared" ca="1" si="1"/>
        <v>0</v>
      </c>
      <c r="J16" s="73"/>
      <c r="K16" s="113">
        <f t="shared" ca="1" si="10"/>
        <v>0</v>
      </c>
      <c r="L16" s="73"/>
      <c r="M16" s="113">
        <f t="shared" ca="1" si="11"/>
        <v>0</v>
      </c>
      <c r="N16" s="73"/>
      <c r="O16" s="74">
        <f t="shared" ca="1" si="12"/>
        <v>0</v>
      </c>
      <c r="P16" s="73"/>
      <c r="Q16" s="113">
        <f t="shared" ca="1" si="2"/>
        <v>0</v>
      </c>
      <c r="R16" s="73"/>
      <c r="S16" s="113">
        <f t="shared" ca="1" si="3"/>
        <v>0</v>
      </c>
      <c r="T16" s="101"/>
      <c r="U16" s="74">
        <f t="shared" ca="1" si="4"/>
        <v>0</v>
      </c>
      <c r="V16" s="73"/>
      <c r="W16" s="113">
        <f t="shared" ca="1" si="13"/>
        <v>0</v>
      </c>
      <c r="X16" s="101"/>
      <c r="Y16" s="113">
        <f t="shared" ca="1" si="14"/>
        <v>0</v>
      </c>
      <c r="Z16" s="73"/>
      <c r="AA16" s="74">
        <f t="shared" ca="1" si="5"/>
        <v>0</v>
      </c>
      <c r="AB16" s="73"/>
      <c r="AC16" s="74">
        <f t="shared" ca="1" si="6"/>
        <v>0</v>
      </c>
      <c r="AD16" s="73"/>
      <c r="AE16" s="74">
        <f t="shared" ca="1" si="7"/>
        <v>0</v>
      </c>
      <c r="AF16" s="73"/>
      <c r="AG16" s="74">
        <f t="shared" ca="1" si="15"/>
        <v>0</v>
      </c>
      <c r="AH16" s="82">
        <f t="shared" ca="1" si="8"/>
        <v>0</v>
      </c>
      <c r="AI16" s="74"/>
      <c r="AJ16" s="139">
        <f t="shared" ca="1" si="16"/>
        <v>0</v>
      </c>
    </row>
    <row r="17" spans="1:36" ht="15" customHeight="1" x14ac:dyDescent="0.2">
      <c r="A17" s="90" t="s">
        <v>236</v>
      </c>
      <c r="B17" t="s">
        <v>65</v>
      </c>
      <c r="C17" s="4" t="s">
        <v>4</v>
      </c>
      <c r="D17" s="19">
        <f t="shared" si="0"/>
        <v>140</v>
      </c>
      <c r="E17" s="20">
        <f t="shared" si="9"/>
        <v>0</v>
      </c>
      <c r="F17" s="73"/>
      <c r="G17" s="74">
        <f t="shared" si="17"/>
        <v>0</v>
      </c>
      <c r="H17" s="73"/>
      <c r="I17" s="74">
        <f t="shared" si="1"/>
        <v>0</v>
      </c>
      <c r="J17" s="73"/>
      <c r="K17" s="113">
        <f t="shared" si="10"/>
        <v>0</v>
      </c>
      <c r="L17" s="73"/>
      <c r="M17" s="113">
        <f t="shared" si="11"/>
        <v>0</v>
      </c>
      <c r="N17" s="73"/>
      <c r="O17" s="74">
        <f t="shared" si="12"/>
        <v>0</v>
      </c>
      <c r="P17" s="73"/>
      <c r="Q17" s="113">
        <f t="shared" si="2"/>
        <v>0</v>
      </c>
      <c r="R17" s="73"/>
      <c r="S17" s="113">
        <f t="shared" si="3"/>
        <v>0</v>
      </c>
      <c r="T17" s="101"/>
      <c r="U17" s="74">
        <f t="shared" si="4"/>
        <v>0</v>
      </c>
      <c r="V17" s="73"/>
      <c r="W17" s="113">
        <f t="shared" si="13"/>
        <v>0</v>
      </c>
      <c r="X17" s="101"/>
      <c r="Y17" s="113">
        <f t="shared" si="14"/>
        <v>0</v>
      </c>
      <c r="Z17" s="73"/>
      <c r="AA17" s="74">
        <f t="shared" si="5"/>
        <v>0</v>
      </c>
      <c r="AB17" s="73"/>
      <c r="AC17" s="74">
        <f t="shared" si="6"/>
        <v>0</v>
      </c>
      <c r="AD17" s="73"/>
      <c r="AE17" s="74">
        <f t="shared" si="7"/>
        <v>0</v>
      </c>
      <c r="AF17" s="73"/>
      <c r="AG17" s="74">
        <f t="shared" si="15"/>
        <v>0</v>
      </c>
      <c r="AH17" s="82">
        <f t="shared" si="8"/>
        <v>0</v>
      </c>
      <c r="AI17" s="74"/>
      <c r="AJ17" s="139">
        <f t="shared" si="16"/>
        <v>0</v>
      </c>
    </row>
    <row r="18" spans="1:36" ht="15" customHeight="1" x14ac:dyDescent="0.2">
      <c r="A18" s="90" t="s">
        <v>151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 t="shared" si="9"/>
        <v>2</v>
      </c>
      <c r="F18" s="73"/>
      <c r="G18" s="74">
        <f t="shared" ca="1" si="17"/>
        <v>0</v>
      </c>
      <c r="H18" s="73"/>
      <c r="I18" s="74">
        <f t="shared" ca="1" si="1"/>
        <v>0</v>
      </c>
      <c r="J18" s="73"/>
      <c r="K18" s="113">
        <f t="shared" ca="1" si="10"/>
        <v>0</v>
      </c>
      <c r="L18" s="73"/>
      <c r="M18" s="113">
        <f t="shared" ca="1" si="11"/>
        <v>0</v>
      </c>
      <c r="N18" s="73"/>
      <c r="O18" s="74">
        <f t="shared" ca="1" si="12"/>
        <v>0</v>
      </c>
      <c r="P18" s="73">
        <v>2</v>
      </c>
      <c r="Q18" s="113">
        <f t="shared" ca="1" si="2"/>
        <v>280</v>
      </c>
      <c r="R18" s="73"/>
      <c r="S18" s="113">
        <f t="shared" ca="1" si="3"/>
        <v>0</v>
      </c>
      <c r="T18" s="101"/>
      <c r="U18" s="74">
        <f t="shared" ca="1" si="4"/>
        <v>0</v>
      </c>
      <c r="V18" s="73"/>
      <c r="W18" s="113">
        <f t="shared" ca="1" si="13"/>
        <v>0</v>
      </c>
      <c r="X18" s="101"/>
      <c r="Y18" s="113">
        <f t="shared" ca="1" si="14"/>
        <v>0</v>
      </c>
      <c r="Z18" s="73"/>
      <c r="AA18" s="74">
        <f t="shared" ca="1" si="5"/>
        <v>0</v>
      </c>
      <c r="AB18" s="73"/>
      <c r="AC18" s="74">
        <f t="shared" ca="1" si="6"/>
        <v>0</v>
      </c>
      <c r="AD18" s="73"/>
      <c r="AE18" s="74">
        <f t="shared" ca="1" si="7"/>
        <v>0</v>
      </c>
      <c r="AF18" s="73"/>
      <c r="AG18" s="74">
        <f t="shared" ca="1" si="15"/>
        <v>0</v>
      </c>
      <c r="AH18" s="82">
        <f t="shared" ca="1" si="8"/>
        <v>280</v>
      </c>
      <c r="AI18" s="74"/>
      <c r="AJ18" s="139">
        <f t="shared" ca="1" si="16"/>
        <v>280</v>
      </c>
    </row>
    <row r="19" spans="1:36" ht="15" customHeight="1" x14ac:dyDescent="0.2">
      <c r="A19" s="90" t="s">
        <v>164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si="9"/>
        <v>0</v>
      </c>
      <c r="F19" s="73"/>
      <c r="G19" s="74">
        <f t="shared" ca="1" si="17"/>
        <v>0</v>
      </c>
      <c r="H19" s="73"/>
      <c r="I19" s="74">
        <f t="shared" ca="1" si="1"/>
        <v>0</v>
      </c>
      <c r="J19" s="73"/>
      <c r="K19" s="113">
        <f t="shared" ca="1" si="10"/>
        <v>0</v>
      </c>
      <c r="L19" s="73"/>
      <c r="M19" s="113">
        <f t="shared" ca="1" si="11"/>
        <v>0</v>
      </c>
      <c r="N19" s="73"/>
      <c r="O19" s="74">
        <f t="shared" ca="1" si="12"/>
        <v>0</v>
      </c>
      <c r="P19" s="73"/>
      <c r="Q19" s="113">
        <f t="shared" ca="1" si="2"/>
        <v>0</v>
      </c>
      <c r="R19" s="73"/>
      <c r="S19" s="113">
        <f t="shared" ca="1" si="3"/>
        <v>0</v>
      </c>
      <c r="T19" s="101"/>
      <c r="U19" s="74">
        <f t="shared" ca="1" si="4"/>
        <v>0</v>
      </c>
      <c r="V19" s="73"/>
      <c r="W19" s="113">
        <f t="shared" ca="1" si="13"/>
        <v>0</v>
      </c>
      <c r="X19" s="101"/>
      <c r="Y19" s="113">
        <f t="shared" ca="1" si="14"/>
        <v>0</v>
      </c>
      <c r="Z19" s="73"/>
      <c r="AA19" s="74">
        <f t="shared" ca="1" si="5"/>
        <v>0</v>
      </c>
      <c r="AB19" s="73"/>
      <c r="AC19" s="74">
        <f t="shared" ca="1" si="6"/>
        <v>0</v>
      </c>
      <c r="AD19" s="73"/>
      <c r="AE19" s="74">
        <f t="shared" ca="1" si="7"/>
        <v>0</v>
      </c>
      <c r="AF19" s="73"/>
      <c r="AG19" s="74">
        <f t="shared" ca="1" si="15"/>
        <v>0</v>
      </c>
      <c r="AH19" s="82">
        <f t="shared" ca="1" si="8"/>
        <v>0</v>
      </c>
      <c r="AI19" s="74"/>
      <c r="AJ19" s="139">
        <f t="shared" ca="1" si="16"/>
        <v>0</v>
      </c>
    </row>
    <row r="20" spans="1:36" ht="15" customHeight="1" x14ac:dyDescent="0.2">
      <c r="A20" s="90" t="s">
        <v>168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9"/>
        <v>0</v>
      </c>
      <c r="F20" s="73"/>
      <c r="G20" s="74">
        <f t="shared" ca="1" si="17"/>
        <v>0</v>
      </c>
      <c r="H20" s="73"/>
      <c r="I20" s="74">
        <f t="shared" ca="1" si="1"/>
        <v>0</v>
      </c>
      <c r="J20" s="73"/>
      <c r="K20" s="113">
        <f t="shared" ca="1" si="10"/>
        <v>0</v>
      </c>
      <c r="L20" s="73"/>
      <c r="M20" s="113">
        <f t="shared" ca="1" si="11"/>
        <v>0</v>
      </c>
      <c r="N20" s="73"/>
      <c r="O20" s="74">
        <f t="shared" ca="1" si="12"/>
        <v>0</v>
      </c>
      <c r="P20" s="73"/>
      <c r="Q20" s="113">
        <f t="shared" ca="1" si="2"/>
        <v>0</v>
      </c>
      <c r="R20" s="73"/>
      <c r="S20" s="113">
        <f t="shared" ca="1" si="3"/>
        <v>0</v>
      </c>
      <c r="T20" s="101"/>
      <c r="U20" s="74">
        <f t="shared" ca="1" si="4"/>
        <v>0</v>
      </c>
      <c r="V20" s="73"/>
      <c r="W20" s="113">
        <f t="shared" ca="1" si="13"/>
        <v>0</v>
      </c>
      <c r="X20" s="101"/>
      <c r="Y20" s="113">
        <f t="shared" ca="1" si="14"/>
        <v>0</v>
      </c>
      <c r="Z20" s="73"/>
      <c r="AA20" s="74">
        <f t="shared" ca="1" si="5"/>
        <v>0</v>
      </c>
      <c r="AB20" s="73"/>
      <c r="AC20" s="74">
        <f t="shared" ca="1" si="6"/>
        <v>0</v>
      </c>
      <c r="AD20" s="73"/>
      <c r="AE20" s="74">
        <f t="shared" ca="1" si="7"/>
        <v>0</v>
      </c>
      <c r="AF20" s="73"/>
      <c r="AG20" s="74">
        <f t="shared" ca="1" si="15"/>
        <v>0</v>
      </c>
      <c r="AH20" s="82">
        <f t="shared" ca="1" si="8"/>
        <v>0</v>
      </c>
      <c r="AI20" s="74"/>
      <c r="AJ20" s="139">
        <f t="shared" ca="1" si="16"/>
        <v>0</v>
      </c>
    </row>
    <row r="21" spans="1:36" ht="15" customHeight="1" x14ac:dyDescent="0.2">
      <c r="A21" s="90" t="s">
        <v>169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9"/>
        <v>19</v>
      </c>
      <c r="F21" s="73"/>
      <c r="G21" s="74">
        <f t="shared" ca="1" si="17"/>
        <v>0</v>
      </c>
      <c r="H21" s="73"/>
      <c r="I21" s="74">
        <f t="shared" ca="1" si="1"/>
        <v>0</v>
      </c>
      <c r="J21" s="73"/>
      <c r="K21" s="113">
        <f t="shared" ca="1" si="10"/>
        <v>0</v>
      </c>
      <c r="L21" s="73"/>
      <c r="M21" s="113">
        <f t="shared" ca="1" si="11"/>
        <v>0</v>
      </c>
      <c r="N21" s="73"/>
      <c r="O21" s="74">
        <f t="shared" ca="1" si="12"/>
        <v>0</v>
      </c>
      <c r="P21" s="73">
        <v>19</v>
      </c>
      <c r="Q21" s="113">
        <f t="shared" ca="1" si="2"/>
        <v>1900</v>
      </c>
      <c r="R21" s="73"/>
      <c r="S21" s="113">
        <f t="shared" ca="1" si="3"/>
        <v>0</v>
      </c>
      <c r="T21" s="101"/>
      <c r="U21" s="74">
        <f t="shared" ca="1" si="4"/>
        <v>0</v>
      </c>
      <c r="V21" s="73"/>
      <c r="W21" s="113">
        <f t="shared" ca="1" si="13"/>
        <v>0</v>
      </c>
      <c r="X21" s="101"/>
      <c r="Y21" s="113">
        <f t="shared" ca="1" si="14"/>
        <v>0</v>
      </c>
      <c r="Z21" s="73"/>
      <c r="AA21" s="74">
        <f t="shared" ca="1" si="5"/>
        <v>0</v>
      </c>
      <c r="AB21" s="73"/>
      <c r="AC21" s="74">
        <f t="shared" ca="1" si="6"/>
        <v>0</v>
      </c>
      <c r="AD21" s="73"/>
      <c r="AE21" s="74">
        <f t="shared" ca="1" si="7"/>
        <v>0</v>
      </c>
      <c r="AF21" s="73"/>
      <c r="AG21" s="74">
        <f t="shared" ca="1" si="15"/>
        <v>0</v>
      </c>
      <c r="AH21" s="82">
        <f t="shared" ca="1" si="8"/>
        <v>1900</v>
      </c>
      <c r="AI21" s="74"/>
      <c r="AJ21" s="139">
        <f t="shared" ca="1" si="16"/>
        <v>1900</v>
      </c>
    </row>
    <row r="22" spans="1:36" ht="15" customHeight="1" x14ac:dyDescent="0.2">
      <c r="A22" s="90" t="s">
        <v>170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9"/>
        <v>0</v>
      </c>
      <c r="F22" s="73"/>
      <c r="G22" s="74">
        <f t="shared" ca="1" si="17"/>
        <v>0</v>
      </c>
      <c r="H22" s="73"/>
      <c r="I22" s="74">
        <f t="shared" ca="1" si="1"/>
        <v>0</v>
      </c>
      <c r="J22" s="73"/>
      <c r="K22" s="113">
        <f t="shared" ca="1" si="10"/>
        <v>0</v>
      </c>
      <c r="L22" s="73"/>
      <c r="M22" s="113">
        <f t="shared" ca="1" si="11"/>
        <v>0</v>
      </c>
      <c r="N22" s="73"/>
      <c r="O22" s="74">
        <f t="shared" ca="1" si="12"/>
        <v>0</v>
      </c>
      <c r="P22" s="73"/>
      <c r="Q22" s="113">
        <f t="shared" ca="1" si="2"/>
        <v>0</v>
      </c>
      <c r="R22" s="73"/>
      <c r="S22" s="113">
        <f t="shared" ca="1" si="3"/>
        <v>0</v>
      </c>
      <c r="T22" s="101"/>
      <c r="U22" s="74">
        <f t="shared" ca="1" si="4"/>
        <v>0</v>
      </c>
      <c r="V22" s="73"/>
      <c r="W22" s="113">
        <f t="shared" ca="1" si="13"/>
        <v>0</v>
      </c>
      <c r="X22" s="101"/>
      <c r="Y22" s="113">
        <f t="shared" ca="1" si="14"/>
        <v>0</v>
      </c>
      <c r="Z22" s="73"/>
      <c r="AA22" s="74">
        <f t="shared" ca="1" si="5"/>
        <v>0</v>
      </c>
      <c r="AB22" s="73"/>
      <c r="AC22" s="74">
        <f t="shared" ca="1" si="6"/>
        <v>0</v>
      </c>
      <c r="AD22" s="73"/>
      <c r="AE22" s="74">
        <f t="shared" ca="1" si="7"/>
        <v>0</v>
      </c>
      <c r="AF22" s="73"/>
      <c r="AG22" s="74">
        <f t="shared" ca="1" si="15"/>
        <v>0</v>
      </c>
      <c r="AH22" s="82">
        <f t="shared" ca="1" si="8"/>
        <v>0</v>
      </c>
      <c r="AI22" s="74"/>
      <c r="AJ22" s="139">
        <f t="shared" ca="1" si="16"/>
        <v>0</v>
      </c>
    </row>
    <row r="23" spans="1:36" ht="15" customHeight="1" x14ac:dyDescent="0.2">
      <c r="A23" s="90" t="s">
        <v>171</v>
      </c>
      <c r="B23" t="str">
        <f>IF($A23="","",INDEX('MA-Liste'!$D:$D,MATCH($A23,'MA-Liste'!$M:$M,FALSE)))</f>
        <v>AeBo</v>
      </c>
      <c r="C23" s="4" t="str">
        <f ca="1">IF($A23="","",INDEX(INDIRECT("'MA-Liste'!"&amp;$C$11),MATCH($A23,'MA-Liste'!$M:$M,FALSE)))</f>
        <v>F</v>
      </c>
      <c r="D23" s="19">
        <f t="shared" ca="1" si="0"/>
        <v>60</v>
      </c>
      <c r="E23" s="20">
        <f t="shared" si="9"/>
        <v>0</v>
      </c>
      <c r="F23" s="73"/>
      <c r="G23" s="74">
        <f t="shared" ca="1" si="17"/>
        <v>0</v>
      </c>
      <c r="H23" s="73"/>
      <c r="I23" s="74">
        <f t="shared" ca="1" si="1"/>
        <v>0</v>
      </c>
      <c r="J23" s="73"/>
      <c r="K23" s="113">
        <f t="shared" ca="1" si="10"/>
        <v>0</v>
      </c>
      <c r="L23" s="73"/>
      <c r="M23" s="113">
        <f t="shared" ca="1" si="11"/>
        <v>0</v>
      </c>
      <c r="N23" s="73"/>
      <c r="O23" s="74">
        <f t="shared" ca="1" si="12"/>
        <v>0</v>
      </c>
      <c r="P23" s="73"/>
      <c r="Q23" s="113">
        <f t="shared" ca="1" si="2"/>
        <v>0</v>
      </c>
      <c r="R23" s="73"/>
      <c r="S23" s="113">
        <f t="shared" ca="1" si="3"/>
        <v>0</v>
      </c>
      <c r="T23" s="101"/>
      <c r="U23" s="74">
        <f t="shared" ca="1" si="4"/>
        <v>0</v>
      </c>
      <c r="V23" s="73"/>
      <c r="W23" s="113">
        <f t="shared" ca="1" si="13"/>
        <v>0</v>
      </c>
      <c r="X23" s="101"/>
      <c r="Y23" s="113">
        <f t="shared" ca="1" si="14"/>
        <v>0</v>
      </c>
      <c r="Z23" s="73"/>
      <c r="AA23" s="74">
        <f t="shared" ca="1" si="5"/>
        <v>0</v>
      </c>
      <c r="AB23" s="73"/>
      <c r="AC23" s="74">
        <f t="shared" ca="1" si="6"/>
        <v>0</v>
      </c>
      <c r="AD23" s="73"/>
      <c r="AE23" s="74">
        <f t="shared" ca="1" si="7"/>
        <v>0</v>
      </c>
      <c r="AF23" s="73"/>
      <c r="AG23" s="74">
        <f t="shared" ca="1" si="15"/>
        <v>0</v>
      </c>
      <c r="AH23" s="82">
        <f t="shared" ca="1" si="8"/>
        <v>0</v>
      </c>
      <c r="AI23" s="74"/>
      <c r="AJ23" s="139">
        <f t="shared" ca="1" si="16"/>
        <v>0</v>
      </c>
    </row>
    <row r="24" spans="1:36" ht="15" customHeight="1" x14ac:dyDescent="0.2">
      <c r="A24" s="90" t="s">
        <v>150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B</v>
      </c>
      <c r="D24" s="19">
        <f t="shared" ca="1" si="0"/>
        <v>140</v>
      </c>
      <c r="E24" s="20">
        <f t="shared" si="9"/>
        <v>27.25</v>
      </c>
      <c r="F24" s="73"/>
      <c r="G24" s="74">
        <f t="shared" ca="1" si="17"/>
        <v>0</v>
      </c>
      <c r="H24" s="73"/>
      <c r="I24" s="74">
        <f t="shared" ca="1" si="1"/>
        <v>0</v>
      </c>
      <c r="J24" s="73"/>
      <c r="K24" s="113">
        <f t="shared" ca="1" si="10"/>
        <v>0</v>
      </c>
      <c r="L24" s="73"/>
      <c r="M24" s="113">
        <f t="shared" ca="1" si="11"/>
        <v>0</v>
      </c>
      <c r="N24" s="73"/>
      <c r="O24" s="74">
        <f t="shared" ca="1" si="12"/>
        <v>0</v>
      </c>
      <c r="P24" s="73"/>
      <c r="Q24" s="113">
        <f t="shared" ca="1" si="2"/>
        <v>0</v>
      </c>
      <c r="R24" s="73"/>
      <c r="S24" s="113">
        <f t="shared" ca="1" si="3"/>
        <v>0</v>
      </c>
      <c r="T24" s="101"/>
      <c r="U24" s="74">
        <f t="shared" ca="1" si="4"/>
        <v>0</v>
      </c>
      <c r="V24" s="73">
        <v>27.25</v>
      </c>
      <c r="W24" s="113">
        <f t="shared" ca="1" si="13"/>
        <v>3815</v>
      </c>
      <c r="X24" s="101"/>
      <c r="Y24" s="113">
        <f t="shared" ca="1" si="14"/>
        <v>0</v>
      </c>
      <c r="Z24" s="73"/>
      <c r="AA24" s="74">
        <f t="shared" ca="1" si="5"/>
        <v>0</v>
      </c>
      <c r="AB24" s="73"/>
      <c r="AC24" s="74">
        <f t="shared" ca="1" si="6"/>
        <v>0</v>
      </c>
      <c r="AD24" s="73"/>
      <c r="AE24" s="74">
        <f t="shared" ca="1" si="7"/>
        <v>0</v>
      </c>
      <c r="AF24" s="73"/>
      <c r="AG24" s="74">
        <f t="shared" ca="1" si="15"/>
        <v>0</v>
      </c>
      <c r="AH24" s="82">
        <f ca="1">IF(D24="",0,D24*E24)</f>
        <v>3815</v>
      </c>
      <c r="AI24" s="74"/>
      <c r="AJ24" s="139">
        <f t="shared" ca="1" si="16"/>
        <v>3815</v>
      </c>
    </row>
    <row r="25" spans="1:36" ht="15" customHeight="1" x14ac:dyDescent="0.2">
      <c r="A25" s="90" t="s">
        <v>174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C</v>
      </c>
      <c r="D25" s="19">
        <f t="shared" ca="1" si="0"/>
        <v>118</v>
      </c>
      <c r="E25" s="20">
        <f t="shared" si="9"/>
        <v>56</v>
      </c>
      <c r="F25" s="73"/>
      <c r="G25" s="74">
        <f t="shared" ca="1" si="17"/>
        <v>0</v>
      </c>
      <c r="H25" s="73"/>
      <c r="I25" s="74">
        <f t="shared" ca="1" si="1"/>
        <v>0</v>
      </c>
      <c r="J25" s="73"/>
      <c r="K25" s="113">
        <f t="shared" ca="1" si="10"/>
        <v>0</v>
      </c>
      <c r="L25" s="73"/>
      <c r="M25" s="113">
        <f t="shared" ca="1" si="11"/>
        <v>0</v>
      </c>
      <c r="N25" s="73"/>
      <c r="O25" s="74">
        <f t="shared" ca="1" si="12"/>
        <v>0</v>
      </c>
      <c r="P25" s="73"/>
      <c r="Q25" s="113">
        <f t="shared" ca="1" si="2"/>
        <v>0</v>
      </c>
      <c r="R25" s="73"/>
      <c r="S25" s="113">
        <f t="shared" ca="1" si="3"/>
        <v>0</v>
      </c>
      <c r="T25" s="101"/>
      <c r="U25" s="74">
        <f t="shared" ca="1" si="4"/>
        <v>0</v>
      </c>
      <c r="V25" s="73">
        <v>53</v>
      </c>
      <c r="W25" s="113">
        <f t="shared" ca="1" si="13"/>
        <v>6254</v>
      </c>
      <c r="X25" s="101">
        <v>3</v>
      </c>
      <c r="Y25" s="113">
        <f t="shared" ca="1" si="14"/>
        <v>354</v>
      </c>
      <c r="Z25" s="73"/>
      <c r="AA25" s="74">
        <f t="shared" ca="1" si="5"/>
        <v>0</v>
      </c>
      <c r="AB25" s="73"/>
      <c r="AC25" s="74">
        <f t="shared" ca="1" si="6"/>
        <v>0</v>
      </c>
      <c r="AD25" s="73"/>
      <c r="AE25" s="74">
        <f t="shared" ca="1" si="7"/>
        <v>0</v>
      </c>
      <c r="AF25" s="73"/>
      <c r="AG25" s="74">
        <f t="shared" ca="1" si="15"/>
        <v>0</v>
      </c>
      <c r="AH25" s="82">
        <f t="shared" ca="1" si="8"/>
        <v>6608</v>
      </c>
      <c r="AI25" s="74"/>
      <c r="AJ25" s="139">
        <f t="shared" ca="1" si="16"/>
        <v>6608</v>
      </c>
    </row>
    <row r="26" spans="1:36" ht="15" customHeight="1" x14ac:dyDescent="0.2">
      <c r="A26" s="90" t="s">
        <v>202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9"/>
        <v>0</v>
      </c>
      <c r="F26" s="73"/>
      <c r="G26" s="74">
        <f t="shared" ca="1" si="17"/>
        <v>0</v>
      </c>
      <c r="H26" s="73"/>
      <c r="I26" s="74">
        <f t="shared" ca="1" si="1"/>
        <v>0</v>
      </c>
      <c r="J26" s="73"/>
      <c r="K26" s="113">
        <f t="shared" ca="1" si="10"/>
        <v>0</v>
      </c>
      <c r="L26" s="73"/>
      <c r="M26" s="113">
        <f t="shared" ca="1" si="11"/>
        <v>0</v>
      </c>
      <c r="N26" s="73"/>
      <c r="O26" s="74">
        <f t="shared" ca="1" si="12"/>
        <v>0</v>
      </c>
      <c r="P26" s="73"/>
      <c r="Q26" s="113">
        <f t="shared" ca="1" si="2"/>
        <v>0</v>
      </c>
      <c r="R26" s="73"/>
      <c r="S26" s="113">
        <f t="shared" ca="1" si="3"/>
        <v>0</v>
      </c>
      <c r="T26" s="101"/>
      <c r="U26" s="74">
        <f t="shared" ca="1" si="4"/>
        <v>0</v>
      </c>
      <c r="V26" s="73"/>
      <c r="W26" s="113">
        <f t="shared" ca="1" si="13"/>
        <v>0</v>
      </c>
      <c r="X26" s="101"/>
      <c r="Y26" s="113">
        <f t="shared" ca="1" si="14"/>
        <v>0</v>
      </c>
      <c r="Z26" s="73"/>
      <c r="AA26" s="74">
        <f t="shared" ca="1" si="5"/>
        <v>0</v>
      </c>
      <c r="AB26" s="73"/>
      <c r="AC26" s="74">
        <f t="shared" ca="1" si="6"/>
        <v>0</v>
      </c>
      <c r="AD26" s="73"/>
      <c r="AE26" s="74">
        <f t="shared" ca="1" si="7"/>
        <v>0</v>
      </c>
      <c r="AF26" s="73"/>
      <c r="AG26" s="74">
        <f t="shared" ca="1" si="15"/>
        <v>0</v>
      </c>
      <c r="AH26" s="82">
        <f t="shared" ca="1" si="8"/>
        <v>0</v>
      </c>
      <c r="AI26" s="74"/>
      <c r="AJ26" s="139">
        <f t="shared" ca="1" si="16"/>
        <v>0</v>
      </c>
    </row>
    <row r="27" spans="1:36" ht="15" customHeight="1" x14ac:dyDescent="0.2">
      <c r="A27" s="90" t="s">
        <v>166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D</v>
      </c>
      <c r="D27" s="19">
        <f t="shared" ca="1" si="0"/>
        <v>100</v>
      </c>
      <c r="E27" s="20">
        <f t="shared" si="9"/>
        <v>0</v>
      </c>
      <c r="F27" s="73"/>
      <c r="G27" s="74">
        <f t="shared" ca="1" si="17"/>
        <v>0</v>
      </c>
      <c r="H27" s="73"/>
      <c r="I27" s="74">
        <f t="shared" ca="1" si="1"/>
        <v>0</v>
      </c>
      <c r="J27" s="73"/>
      <c r="K27" s="113">
        <f t="shared" ca="1" si="10"/>
        <v>0</v>
      </c>
      <c r="L27" s="73"/>
      <c r="M27" s="113">
        <f t="shared" ca="1" si="11"/>
        <v>0</v>
      </c>
      <c r="N27" s="73"/>
      <c r="O27" s="74">
        <f t="shared" ca="1" si="12"/>
        <v>0</v>
      </c>
      <c r="P27" s="73"/>
      <c r="Q27" s="113">
        <f t="shared" ca="1" si="2"/>
        <v>0</v>
      </c>
      <c r="R27" s="73"/>
      <c r="S27" s="113">
        <f t="shared" ca="1" si="3"/>
        <v>0</v>
      </c>
      <c r="T27" s="101"/>
      <c r="U27" s="74">
        <f t="shared" ca="1" si="4"/>
        <v>0</v>
      </c>
      <c r="V27" s="73"/>
      <c r="W27" s="113">
        <f t="shared" ca="1" si="13"/>
        <v>0</v>
      </c>
      <c r="X27" s="101"/>
      <c r="Y27" s="113">
        <f t="shared" ca="1" si="14"/>
        <v>0</v>
      </c>
      <c r="Z27" s="73"/>
      <c r="AA27" s="74">
        <f t="shared" ca="1" si="5"/>
        <v>0</v>
      </c>
      <c r="AB27" s="73"/>
      <c r="AC27" s="74">
        <f t="shared" ca="1" si="6"/>
        <v>0</v>
      </c>
      <c r="AD27" s="73"/>
      <c r="AE27" s="74">
        <f t="shared" ca="1" si="7"/>
        <v>0</v>
      </c>
      <c r="AF27" s="73"/>
      <c r="AG27" s="74">
        <f t="shared" ca="1" si="15"/>
        <v>0</v>
      </c>
      <c r="AH27" s="82">
        <f t="shared" ca="1" si="8"/>
        <v>0</v>
      </c>
      <c r="AI27" s="74"/>
      <c r="AJ27" s="139">
        <f t="shared" ca="1" si="16"/>
        <v>0</v>
      </c>
    </row>
    <row r="28" spans="1:36" ht="15" customHeight="1" x14ac:dyDescent="0.2">
      <c r="A28" s="90" t="s">
        <v>167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F</v>
      </c>
      <c r="D28" s="19">
        <f t="shared" ca="1" si="0"/>
        <v>60</v>
      </c>
      <c r="E28" s="20">
        <f t="shared" si="9"/>
        <v>0</v>
      </c>
      <c r="F28" s="73"/>
      <c r="G28" s="74">
        <f t="shared" ca="1" si="17"/>
        <v>0</v>
      </c>
      <c r="H28" s="73"/>
      <c r="I28" s="74">
        <f t="shared" ca="1" si="1"/>
        <v>0</v>
      </c>
      <c r="J28" s="73"/>
      <c r="K28" s="113">
        <f t="shared" ca="1" si="10"/>
        <v>0</v>
      </c>
      <c r="L28" s="73"/>
      <c r="M28" s="113">
        <f t="shared" ca="1" si="11"/>
        <v>0</v>
      </c>
      <c r="N28" s="73"/>
      <c r="O28" s="74">
        <f t="shared" ca="1" si="12"/>
        <v>0</v>
      </c>
      <c r="P28" s="73"/>
      <c r="Q28" s="113">
        <f t="shared" ca="1" si="2"/>
        <v>0</v>
      </c>
      <c r="R28" s="73"/>
      <c r="S28" s="113">
        <f t="shared" ca="1" si="3"/>
        <v>0</v>
      </c>
      <c r="T28" s="101"/>
      <c r="U28" s="74">
        <f t="shared" ca="1" si="4"/>
        <v>0</v>
      </c>
      <c r="V28" s="73"/>
      <c r="W28" s="113">
        <f t="shared" ca="1" si="13"/>
        <v>0</v>
      </c>
      <c r="X28" s="101"/>
      <c r="Y28" s="113">
        <f t="shared" ca="1" si="14"/>
        <v>0</v>
      </c>
      <c r="Z28" s="73"/>
      <c r="AA28" s="74">
        <f t="shared" ca="1" si="5"/>
        <v>0</v>
      </c>
      <c r="AB28" s="73"/>
      <c r="AC28" s="74">
        <f t="shared" ca="1" si="6"/>
        <v>0</v>
      </c>
      <c r="AD28" s="73"/>
      <c r="AE28" s="74">
        <f t="shared" ca="1" si="7"/>
        <v>0</v>
      </c>
      <c r="AF28" s="73"/>
      <c r="AG28" s="74">
        <f t="shared" ca="1" si="15"/>
        <v>0</v>
      </c>
      <c r="AH28" s="82">
        <f t="shared" ca="1" si="8"/>
        <v>0</v>
      </c>
      <c r="AI28" s="74"/>
      <c r="AJ28" s="139">
        <f t="shared" ca="1" si="16"/>
        <v>0</v>
      </c>
    </row>
    <row r="29" spans="1:36" ht="15" customHeight="1" x14ac:dyDescent="0.2">
      <c r="A29" s="90" t="s">
        <v>176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G</v>
      </c>
      <c r="D29" s="19">
        <f t="shared" ca="1" si="0"/>
        <v>35</v>
      </c>
      <c r="E29" s="20">
        <f t="shared" si="9"/>
        <v>0</v>
      </c>
      <c r="F29" s="73"/>
      <c r="G29" s="74">
        <f t="shared" ca="1" si="17"/>
        <v>0</v>
      </c>
      <c r="H29" s="73"/>
      <c r="I29" s="74">
        <f t="shared" ca="1" si="1"/>
        <v>0</v>
      </c>
      <c r="J29" s="73"/>
      <c r="K29" s="113">
        <f t="shared" ca="1" si="10"/>
        <v>0</v>
      </c>
      <c r="L29" s="73"/>
      <c r="M29" s="113">
        <f t="shared" ca="1" si="11"/>
        <v>0</v>
      </c>
      <c r="N29" s="73"/>
      <c r="O29" s="74">
        <f t="shared" ca="1" si="12"/>
        <v>0</v>
      </c>
      <c r="P29" s="73"/>
      <c r="Q29" s="113">
        <f t="shared" ca="1" si="2"/>
        <v>0</v>
      </c>
      <c r="R29" s="73"/>
      <c r="S29" s="113">
        <f t="shared" ca="1" si="3"/>
        <v>0</v>
      </c>
      <c r="T29" s="101"/>
      <c r="U29" s="74">
        <f t="shared" ca="1" si="4"/>
        <v>0</v>
      </c>
      <c r="V29" s="73"/>
      <c r="W29" s="113">
        <f t="shared" ca="1" si="13"/>
        <v>0</v>
      </c>
      <c r="X29" s="101"/>
      <c r="Y29" s="113">
        <f t="shared" ca="1" si="14"/>
        <v>0</v>
      </c>
      <c r="Z29" s="73"/>
      <c r="AA29" s="74">
        <f t="shared" ca="1" si="5"/>
        <v>0</v>
      </c>
      <c r="AB29" s="73"/>
      <c r="AC29" s="74">
        <f t="shared" ca="1" si="6"/>
        <v>0</v>
      </c>
      <c r="AD29" s="73"/>
      <c r="AE29" s="74">
        <f t="shared" ca="1" si="7"/>
        <v>0</v>
      </c>
      <c r="AF29" s="73"/>
      <c r="AG29" s="74">
        <f t="shared" ca="1" si="15"/>
        <v>0</v>
      </c>
      <c r="AH29" s="82">
        <f t="shared" ca="1" si="8"/>
        <v>0</v>
      </c>
      <c r="AI29" s="74"/>
      <c r="AJ29" s="139">
        <f t="shared" ca="1" si="16"/>
        <v>0</v>
      </c>
    </row>
    <row r="30" spans="1:36" ht="15" customHeight="1" x14ac:dyDescent="0.2">
      <c r="A30" s="84" t="s">
        <v>143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D</v>
      </c>
      <c r="D30" s="19">
        <f t="shared" ca="1" si="0"/>
        <v>100</v>
      </c>
      <c r="E30" s="20">
        <f t="shared" si="9"/>
        <v>0</v>
      </c>
      <c r="F30" s="73"/>
      <c r="G30" s="74">
        <f t="shared" ca="1" si="17"/>
        <v>0</v>
      </c>
      <c r="H30" s="73"/>
      <c r="I30" s="74">
        <f t="shared" ca="1" si="1"/>
        <v>0</v>
      </c>
      <c r="J30" s="73"/>
      <c r="K30" s="113">
        <f t="shared" ca="1" si="10"/>
        <v>0</v>
      </c>
      <c r="L30" s="73"/>
      <c r="M30" s="113">
        <f t="shared" ca="1" si="11"/>
        <v>0</v>
      </c>
      <c r="N30" s="73"/>
      <c r="O30" s="74">
        <f t="shared" ca="1" si="12"/>
        <v>0</v>
      </c>
      <c r="P30" s="73"/>
      <c r="Q30" s="113">
        <f t="shared" ca="1" si="2"/>
        <v>0</v>
      </c>
      <c r="R30" s="73"/>
      <c r="S30" s="113">
        <f t="shared" ca="1" si="3"/>
        <v>0</v>
      </c>
      <c r="T30" s="101"/>
      <c r="U30" s="74">
        <f t="shared" ca="1" si="4"/>
        <v>0</v>
      </c>
      <c r="V30" s="73"/>
      <c r="W30" s="113">
        <f t="shared" ca="1" si="13"/>
        <v>0</v>
      </c>
      <c r="X30" s="101"/>
      <c r="Y30" s="113">
        <f t="shared" ca="1" si="14"/>
        <v>0</v>
      </c>
      <c r="Z30" s="73"/>
      <c r="AA30" s="74">
        <f t="shared" ca="1" si="5"/>
        <v>0</v>
      </c>
      <c r="AB30" s="73"/>
      <c r="AC30" s="74">
        <f t="shared" ca="1" si="6"/>
        <v>0</v>
      </c>
      <c r="AD30" s="73"/>
      <c r="AE30" s="74">
        <f t="shared" ca="1" si="7"/>
        <v>0</v>
      </c>
      <c r="AF30" s="73"/>
      <c r="AG30" s="74">
        <f t="shared" ca="1" si="15"/>
        <v>0</v>
      </c>
      <c r="AH30" s="82">
        <f t="shared" ca="1" si="8"/>
        <v>0</v>
      </c>
      <c r="AI30" s="74"/>
      <c r="AJ30" s="139">
        <f t="shared" ca="1" si="16"/>
        <v>0</v>
      </c>
    </row>
    <row r="31" spans="1:36" ht="15" customHeight="1" x14ac:dyDescent="0.2">
      <c r="A31" s="84" t="s">
        <v>182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G</v>
      </c>
      <c r="D31" s="19">
        <f t="shared" ca="1" si="0"/>
        <v>35</v>
      </c>
      <c r="E31" s="20">
        <f t="shared" si="9"/>
        <v>0</v>
      </c>
      <c r="F31" s="73"/>
      <c r="G31" s="74">
        <f t="shared" ca="1" si="17"/>
        <v>0</v>
      </c>
      <c r="H31" s="73"/>
      <c r="I31" s="74">
        <f t="shared" ca="1" si="1"/>
        <v>0</v>
      </c>
      <c r="J31" s="73"/>
      <c r="K31" s="113">
        <f t="shared" ca="1" si="10"/>
        <v>0</v>
      </c>
      <c r="L31" s="73"/>
      <c r="M31" s="113">
        <f t="shared" ca="1" si="11"/>
        <v>0</v>
      </c>
      <c r="N31" s="73"/>
      <c r="O31" s="74">
        <f t="shared" ca="1" si="12"/>
        <v>0</v>
      </c>
      <c r="P31" s="73"/>
      <c r="Q31" s="113">
        <f t="shared" ca="1" si="2"/>
        <v>0</v>
      </c>
      <c r="R31" s="73"/>
      <c r="S31" s="113">
        <f t="shared" ca="1" si="3"/>
        <v>0</v>
      </c>
      <c r="T31" s="101"/>
      <c r="U31" s="74">
        <f t="shared" ca="1" si="4"/>
        <v>0</v>
      </c>
      <c r="V31" s="73"/>
      <c r="W31" s="113">
        <f t="shared" ca="1" si="13"/>
        <v>0</v>
      </c>
      <c r="X31" s="101"/>
      <c r="Y31" s="113">
        <f t="shared" ca="1" si="14"/>
        <v>0</v>
      </c>
      <c r="Z31" s="73"/>
      <c r="AA31" s="74">
        <f t="shared" ca="1" si="5"/>
        <v>0</v>
      </c>
      <c r="AB31" s="73"/>
      <c r="AC31" s="74">
        <f t="shared" ca="1" si="6"/>
        <v>0</v>
      </c>
      <c r="AD31" s="73"/>
      <c r="AE31" s="74">
        <f t="shared" ca="1" si="7"/>
        <v>0</v>
      </c>
      <c r="AF31" s="73"/>
      <c r="AG31" s="74">
        <f t="shared" ca="1" si="15"/>
        <v>0</v>
      </c>
      <c r="AH31" s="82">
        <f t="shared" ca="1" si="8"/>
        <v>0</v>
      </c>
      <c r="AI31" s="74"/>
      <c r="AJ31" s="139">
        <f t="shared" ca="1" si="16"/>
        <v>0</v>
      </c>
    </row>
    <row r="32" spans="1:36" ht="15" customHeight="1" x14ac:dyDescent="0.2">
      <c r="A32" s="84" t="s">
        <v>147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B</v>
      </c>
      <c r="D32" s="19">
        <f t="shared" ca="1" si="0"/>
        <v>140</v>
      </c>
      <c r="E32" s="20">
        <f t="shared" si="9"/>
        <v>3.25</v>
      </c>
      <c r="F32" s="73"/>
      <c r="G32" s="74">
        <f t="shared" ca="1" si="17"/>
        <v>0</v>
      </c>
      <c r="H32" s="73"/>
      <c r="I32" s="74">
        <f t="shared" ca="1" si="1"/>
        <v>0</v>
      </c>
      <c r="J32" s="73">
        <v>3.25</v>
      </c>
      <c r="K32" s="113">
        <f t="shared" ca="1" si="10"/>
        <v>455</v>
      </c>
      <c r="L32" s="73"/>
      <c r="M32" s="113">
        <f t="shared" ca="1" si="11"/>
        <v>0</v>
      </c>
      <c r="N32" s="73"/>
      <c r="O32" s="74">
        <f t="shared" ca="1" si="12"/>
        <v>0</v>
      </c>
      <c r="P32" s="73"/>
      <c r="Q32" s="113">
        <f t="shared" ca="1" si="2"/>
        <v>0</v>
      </c>
      <c r="R32" s="73"/>
      <c r="S32" s="113">
        <f t="shared" ca="1" si="3"/>
        <v>0</v>
      </c>
      <c r="T32" s="101"/>
      <c r="U32" s="74">
        <f t="shared" ca="1" si="4"/>
        <v>0</v>
      </c>
      <c r="V32" s="73"/>
      <c r="W32" s="113">
        <f t="shared" ca="1" si="13"/>
        <v>0</v>
      </c>
      <c r="X32" s="101"/>
      <c r="Y32" s="113">
        <f t="shared" ca="1" si="14"/>
        <v>0</v>
      </c>
      <c r="Z32" s="73"/>
      <c r="AA32" s="74">
        <f t="shared" ca="1" si="5"/>
        <v>0</v>
      </c>
      <c r="AB32" s="73"/>
      <c r="AC32" s="74">
        <f t="shared" ca="1" si="6"/>
        <v>0</v>
      </c>
      <c r="AD32" s="73"/>
      <c r="AE32" s="74">
        <f t="shared" ca="1" si="7"/>
        <v>0</v>
      </c>
      <c r="AF32" s="73"/>
      <c r="AG32" s="74">
        <f t="shared" ca="1" si="15"/>
        <v>0</v>
      </c>
      <c r="AH32" s="82">
        <f t="shared" ca="1" si="8"/>
        <v>455</v>
      </c>
      <c r="AI32" s="74"/>
      <c r="AJ32" s="139">
        <f t="shared" ca="1" si="16"/>
        <v>455</v>
      </c>
    </row>
    <row r="33" spans="1:36" ht="15" customHeight="1" x14ac:dyDescent="0.2">
      <c r="A33" s="84" t="s">
        <v>205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D</v>
      </c>
      <c r="D33" s="19">
        <f t="shared" ca="1" si="0"/>
        <v>100</v>
      </c>
      <c r="E33" s="20">
        <f t="shared" si="9"/>
        <v>0</v>
      </c>
      <c r="F33" s="73"/>
      <c r="G33" s="74">
        <f t="shared" ca="1" si="17"/>
        <v>0</v>
      </c>
      <c r="H33" s="73"/>
      <c r="I33" s="74">
        <f t="shared" ca="1" si="1"/>
        <v>0</v>
      </c>
      <c r="J33" s="73"/>
      <c r="K33" s="113">
        <f t="shared" ca="1" si="10"/>
        <v>0</v>
      </c>
      <c r="L33" s="73"/>
      <c r="M33" s="113">
        <f t="shared" ca="1" si="11"/>
        <v>0</v>
      </c>
      <c r="N33" s="73"/>
      <c r="O33" s="74">
        <f t="shared" ca="1" si="12"/>
        <v>0</v>
      </c>
      <c r="P33" s="73"/>
      <c r="Q33" s="113">
        <f t="shared" ca="1" si="2"/>
        <v>0</v>
      </c>
      <c r="R33" s="73"/>
      <c r="S33" s="113">
        <f t="shared" ca="1" si="3"/>
        <v>0</v>
      </c>
      <c r="T33" s="101"/>
      <c r="U33" s="74">
        <f t="shared" ca="1" si="4"/>
        <v>0</v>
      </c>
      <c r="V33" s="73"/>
      <c r="W33" s="113">
        <f t="shared" ca="1" si="13"/>
        <v>0</v>
      </c>
      <c r="X33" s="101"/>
      <c r="Y33" s="113">
        <f t="shared" ca="1" si="14"/>
        <v>0</v>
      </c>
      <c r="Z33" s="73"/>
      <c r="AA33" s="74">
        <f t="shared" ca="1" si="5"/>
        <v>0</v>
      </c>
      <c r="AB33" s="73"/>
      <c r="AC33" s="74">
        <f t="shared" ca="1" si="6"/>
        <v>0</v>
      </c>
      <c r="AD33" s="73"/>
      <c r="AE33" s="74">
        <f t="shared" ca="1" si="7"/>
        <v>0</v>
      </c>
      <c r="AF33" s="73"/>
      <c r="AG33" s="74">
        <f t="shared" ca="1" si="15"/>
        <v>0</v>
      </c>
      <c r="AH33" s="82">
        <f t="shared" ca="1" si="8"/>
        <v>0</v>
      </c>
      <c r="AI33" s="74"/>
      <c r="AJ33" s="139">
        <f t="shared" ca="1" si="16"/>
        <v>0</v>
      </c>
    </row>
    <row r="34" spans="1:36" ht="15" customHeight="1" x14ac:dyDescent="0.2">
      <c r="A34" s="84" t="s">
        <v>208</v>
      </c>
      <c r="B34" t="s">
        <v>65</v>
      </c>
      <c r="C34" s="4" t="s">
        <v>6</v>
      </c>
      <c r="D34" s="19">
        <f t="shared" si="0"/>
        <v>100</v>
      </c>
      <c r="E34" s="20">
        <f t="shared" si="9"/>
        <v>42</v>
      </c>
      <c r="F34" s="73"/>
      <c r="G34" s="74">
        <f t="shared" si="17"/>
        <v>0</v>
      </c>
      <c r="H34" s="73"/>
      <c r="I34" s="74">
        <f t="shared" si="1"/>
        <v>0</v>
      </c>
      <c r="J34" s="73"/>
      <c r="K34" s="113">
        <f t="shared" si="10"/>
        <v>0</v>
      </c>
      <c r="L34" s="73"/>
      <c r="M34" s="113">
        <f t="shared" si="11"/>
        <v>0</v>
      </c>
      <c r="N34" s="73"/>
      <c r="O34" s="74">
        <f t="shared" si="12"/>
        <v>0</v>
      </c>
      <c r="P34" s="73">
        <v>42</v>
      </c>
      <c r="Q34" s="113">
        <f t="shared" si="2"/>
        <v>4200</v>
      </c>
      <c r="R34" s="73"/>
      <c r="S34" s="113">
        <f t="shared" si="3"/>
        <v>0</v>
      </c>
      <c r="T34" s="101"/>
      <c r="U34" s="74">
        <f t="shared" si="4"/>
        <v>0</v>
      </c>
      <c r="V34" s="73"/>
      <c r="W34" s="113">
        <f t="shared" si="13"/>
        <v>0</v>
      </c>
      <c r="X34" s="101"/>
      <c r="Y34" s="113">
        <f t="shared" si="14"/>
        <v>0</v>
      </c>
      <c r="Z34" s="73"/>
      <c r="AA34" s="74">
        <f t="shared" si="5"/>
        <v>0</v>
      </c>
      <c r="AB34" s="73"/>
      <c r="AC34" s="74">
        <f t="shared" si="6"/>
        <v>0</v>
      </c>
      <c r="AD34" s="73"/>
      <c r="AE34" s="74">
        <f t="shared" si="7"/>
        <v>0</v>
      </c>
      <c r="AF34" s="73"/>
      <c r="AG34" s="74">
        <f t="shared" si="15"/>
        <v>0</v>
      </c>
      <c r="AH34" s="82">
        <f t="shared" si="8"/>
        <v>4200</v>
      </c>
      <c r="AI34" s="74"/>
      <c r="AJ34" s="139">
        <f t="shared" si="16"/>
        <v>4200</v>
      </c>
    </row>
    <row r="35" spans="1:36" ht="15" customHeight="1" x14ac:dyDescent="0.2">
      <c r="A35" s="84" t="s">
        <v>148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D</v>
      </c>
      <c r="D35" s="19">
        <f t="shared" ca="1" si="0"/>
        <v>100</v>
      </c>
      <c r="E35" s="20">
        <f t="shared" si="9"/>
        <v>0</v>
      </c>
      <c r="F35" s="73"/>
      <c r="G35" s="74">
        <f t="shared" ca="1" si="17"/>
        <v>0</v>
      </c>
      <c r="H35" s="73"/>
      <c r="I35" s="74">
        <f t="shared" ca="1" si="1"/>
        <v>0</v>
      </c>
      <c r="J35" s="73"/>
      <c r="K35" s="113">
        <f t="shared" ca="1" si="10"/>
        <v>0</v>
      </c>
      <c r="L35" s="73"/>
      <c r="M35" s="113">
        <f t="shared" ca="1" si="11"/>
        <v>0</v>
      </c>
      <c r="N35" s="73"/>
      <c r="O35" s="74">
        <f t="shared" ca="1" si="12"/>
        <v>0</v>
      </c>
      <c r="P35" s="73"/>
      <c r="Q35" s="113">
        <f t="shared" ca="1" si="2"/>
        <v>0</v>
      </c>
      <c r="R35" s="73"/>
      <c r="S35" s="113">
        <f t="shared" ca="1" si="3"/>
        <v>0</v>
      </c>
      <c r="T35" s="101"/>
      <c r="U35" s="74">
        <f t="shared" ca="1" si="4"/>
        <v>0</v>
      </c>
      <c r="V35" s="73"/>
      <c r="W35" s="113">
        <f t="shared" ca="1" si="13"/>
        <v>0</v>
      </c>
      <c r="X35" s="101"/>
      <c r="Y35" s="113">
        <f t="shared" ca="1" si="14"/>
        <v>0</v>
      </c>
      <c r="Z35" s="73"/>
      <c r="AA35" s="74">
        <f t="shared" ca="1" si="5"/>
        <v>0</v>
      </c>
      <c r="AB35" s="73"/>
      <c r="AC35" s="74">
        <f t="shared" ca="1" si="6"/>
        <v>0</v>
      </c>
      <c r="AD35" s="73"/>
      <c r="AE35" s="74">
        <f t="shared" ca="1" si="7"/>
        <v>0</v>
      </c>
      <c r="AF35" s="73"/>
      <c r="AG35" s="74">
        <f t="shared" ca="1" si="15"/>
        <v>0</v>
      </c>
      <c r="AH35" s="82">
        <f t="shared" ca="1" si="8"/>
        <v>0</v>
      </c>
      <c r="AI35" s="74"/>
      <c r="AJ35" s="139">
        <f t="shared" ca="1" si="16"/>
        <v>0</v>
      </c>
    </row>
    <row r="36" spans="1:36" ht="15" customHeight="1" x14ac:dyDescent="0.2">
      <c r="A36" s="84" t="s">
        <v>214</v>
      </c>
      <c r="B36" s="14" t="s">
        <v>65</v>
      </c>
      <c r="C36" s="4" t="str">
        <f ca="1">IF($A36="","",INDEX(INDIRECT("'MA-Liste'!"&amp;$C$11),MATCH($A36,'MA-Liste'!$M:$M,FALSE)))</f>
        <v>D</v>
      </c>
      <c r="D36" s="19">
        <f t="shared" ca="1" si="0"/>
        <v>100</v>
      </c>
      <c r="E36" s="20">
        <f t="shared" si="9"/>
        <v>0</v>
      </c>
      <c r="F36" s="73"/>
      <c r="G36" s="74">
        <f t="shared" ca="1" si="17"/>
        <v>0</v>
      </c>
      <c r="H36" s="73"/>
      <c r="I36" s="74">
        <f t="shared" ca="1" si="1"/>
        <v>0</v>
      </c>
      <c r="J36" s="73"/>
      <c r="K36" s="113">
        <f t="shared" ca="1" si="10"/>
        <v>0</v>
      </c>
      <c r="L36" s="73"/>
      <c r="M36" s="113">
        <f t="shared" ca="1" si="11"/>
        <v>0</v>
      </c>
      <c r="N36" s="73"/>
      <c r="O36" s="74">
        <f t="shared" ca="1" si="12"/>
        <v>0</v>
      </c>
      <c r="P36" s="73"/>
      <c r="Q36" s="113">
        <f t="shared" ca="1" si="2"/>
        <v>0</v>
      </c>
      <c r="R36" s="73"/>
      <c r="S36" s="113">
        <f t="shared" ca="1" si="3"/>
        <v>0</v>
      </c>
      <c r="T36" s="101"/>
      <c r="U36" s="74">
        <f t="shared" ca="1" si="4"/>
        <v>0</v>
      </c>
      <c r="V36" s="73"/>
      <c r="W36" s="113">
        <f t="shared" ca="1" si="13"/>
        <v>0</v>
      </c>
      <c r="X36" s="101"/>
      <c r="Y36" s="113">
        <f t="shared" ca="1" si="14"/>
        <v>0</v>
      </c>
      <c r="Z36" s="73"/>
      <c r="AA36" s="74">
        <f t="shared" ca="1" si="5"/>
        <v>0</v>
      </c>
      <c r="AB36" s="73"/>
      <c r="AC36" s="74">
        <f t="shared" ca="1" si="6"/>
        <v>0</v>
      </c>
      <c r="AD36" s="73"/>
      <c r="AE36" s="74">
        <f t="shared" ca="1" si="7"/>
        <v>0</v>
      </c>
      <c r="AF36" s="73"/>
      <c r="AG36" s="74">
        <f t="shared" ca="1" si="15"/>
        <v>0</v>
      </c>
      <c r="AH36" s="82">
        <f t="shared" ca="1" si="8"/>
        <v>0</v>
      </c>
      <c r="AI36" s="74"/>
      <c r="AJ36" s="139">
        <f t="shared" ca="1" si="16"/>
        <v>0</v>
      </c>
    </row>
    <row r="37" spans="1:36" ht="15" customHeight="1" x14ac:dyDescent="0.2">
      <c r="A37" s="84" t="s">
        <v>183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F</v>
      </c>
      <c r="D37" s="19">
        <f t="shared" ca="1" si="0"/>
        <v>60</v>
      </c>
      <c r="E37" s="20">
        <f t="shared" si="9"/>
        <v>0</v>
      </c>
      <c r="F37" s="73"/>
      <c r="G37" s="74">
        <f t="shared" ca="1" si="17"/>
        <v>0</v>
      </c>
      <c r="H37" s="73"/>
      <c r="I37" s="74">
        <f t="shared" ca="1" si="1"/>
        <v>0</v>
      </c>
      <c r="J37" s="73"/>
      <c r="K37" s="113">
        <f t="shared" ca="1" si="10"/>
        <v>0</v>
      </c>
      <c r="L37" s="73"/>
      <c r="M37" s="113">
        <f t="shared" ca="1" si="11"/>
        <v>0</v>
      </c>
      <c r="N37" s="73"/>
      <c r="O37" s="74">
        <f t="shared" ca="1" si="12"/>
        <v>0</v>
      </c>
      <c r="P37" s="73"/>
      <c r="Q37" s="113">
        <f t="shared" ca="1" si="2"/>
        <v>0</v>
      </c>
      <c r="R37" s="73"/>
      <c r="S37" s="113">
        <f t="shared" ca="1" si="3"/>
        <v>0</v>
      </c>
      <c r="T37" s="101"/>
      <c r="U37" s="74">
        <f t="shared" ca="1" si="4"/>
        <v>0</v>
      </c>
      <c r="V37" s="73"/>
      <c r="W37" s="113">
        <f t="shared" ca="1" si="13"/>
        <v>0</v>
      </c>
      <c r="X37" s="101"/>
      <c r="Y37" s="113">
        <f t="shared" ca="1" si="14"/>
        <v>0</v>
      </c>
      <c r="Z37" s="73"/>
      <c r="AA37" s="74">
        <f t="shared" ca="1" si="5"/>
        <v>0</v>
      </c>
      <c r="AB37" s="73"/>
      <c r="AC37" s="74">
        <f t="shared" ca="1" si="6"/>
        <v>0</v>
      </c>
      <c r="AD37" s="73"/>
      <c r="AE37" s="74">
        <f t="shared" ca="1" si="7"/>
        <v>0</v>
      </c>
      <c r="AF37" s="73"/>
      <c r="AG37" s="74">
        <f t="shared" ca="1" si="15"/>
        <v>0</v>
      </c>
      <c r="AH37" s="82">
        <f t="shared" ca="1" si="8"/>
        <v>0</v>
      </c>
      <c r="AI37" s="74"/>
      <c r="AJ37" s="139">
        <f t="shared" ca="1" si="16"/>
        <v>0</v>
      </c>
    </row>
    <row r="38" spans="1:36" ht="15" customHeight="1" x14ac:dyDescent="0.2">
      <c r="A38" s="84" t="s">
        <v>184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B</v>
      </c>
      <c r="D38" s="19">
        <f t="shared" ca="1" si="0"/>
        <v>140</v>
      </c>
      <c r="E38" s="20">
        <f t="shared" si="9"/>
        <v>0</v>
      </c>
      <c r="F38" s="73"/>
      <c r="G38" s="74">
        <f t="shared" ca="1" si="17"/>
        <v>0</v>
      </c>
      <c r="H38" s="73"/>
      <c r="I38" s="74">
        <f t="shared" ca="1" si="1"/>
        <v>0</v>
      </c>
      <c r="J38" s="73"/>
      <c r="K38" s="113">
        <f t="shared" ca="1" si="10"/>
        <v>0</v>
      </c>
      <c r="L38" s="73"/>
      <c r="M38" s="113">
        <f t="shared" ca="1" si="11"/>
        <v>0</v>
      </c>
      <c r="N38" s="73"/>
      <c r="O38" s="74">
        <f t="shared" ca="1" si="12"/>
        <v>0</v>
      </c>
      <c r="P38" s="73"/>
      <c r="Q38" s="113">
        <f t="shared" ca="1" si="2"/>
        <v>0</v>
      </c>
      <c r="R38" s="73"/>
      <c r="S38" s="113">
        <f t="shared" ca="1" si="3"/>
        <v>0</v>
      </c>
      <c r="T38" s="101"/>
      <c r="U38" s="74">
        <f t="shared" ca="1" si="4"/>
        <v>0</v>
      </c>
      <c r="V38" s="73"/>
      <c r="W38" s="113">
        <f t="shared" ca="1" si="13"/>
        <v>0</v>
      </c>
      <c r="X38" s="101"/>
      <c r="Y38" s="113">
        <f t="shared" ca="1" si="14"/>
        <v>0</v>
      </c>
      <c r="Z38" s="73"/>
      <c r="AA38" s="74">
        <f t="shared" ca="1" si="5"/>
        <v>0</v>
      </c>
      <c r="AB38" s="73"/>
      <c r="AC38" s="74">
        <f t="shared" ca="1" si="6"/>
        <v>0</v>
      </c>
      <c r="AD38" s="73"/>
      <c r="AE38" s="74">
        <f t="shared" ca="1" si="7"/>
        <v>0</v>
      </c>
      <c r="AF38" s="73"/>
      <c r="AG38" s="74">
        <f t="shared" ca="1" si="15"/>
        <v>0</v>
      </c>
      <c r="AH38" s="82">
        <f t="shared" ca="1" si="8"/>
        <v>0</v>
      </c>
      <c r="AI38" s="74"/>
      <c r="AJ38" s="139">
        <f t="shared" ca="1" si="16"/>
        <v>0</v>
      </c>
    </row>
    <row r="39" spans="1:36" ht="15" customHeight="1" x14ac:dyDescent="0.2">
      <c r="A39" s="84" t="s">
        <v>211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D</v>
      </c>
      <c r="D39" s="19">
        <f t="shared" ca="1" si="0"/>
        <v>100</v>
      </c>
      <c r="E39" s="20">
        <f t="shared" si="9"/>
        <v>0</v>
      </c>
      <c r="F39" s="73"/>
      <c r="G39" s="74">
        <f t="shared" ca="1" si="17"/>
        <v>0</v>
      </c>
      <c r="H39" s="73"/>
      <c r="I39" s="74">
        <f t="shared" ca="1" si="1"/>
        <v>0</v>
      </c>
      <c r="J39" s="73"/>
      <c r="K39" s="113">
        <f t="shared" ca="1" si="10"/>
        <v>0</v>
      </c>
      <c r="L39" s="73"/>
      <c r="M39" s="113">
        <f t="shared" ca="1" si="11"/>
        <v>0</v>
      </c>
      <c r="N39" s="73"/>
      <c r="O39" s="74">
        <f t="shared" ca="1" si="12"/>
        <v>0</v>
      </c>
      <c r="P39" s="73"/>
      <c r="Q39" s="113">
        <f t="shared" ca="1" si="2"/>
        <v>0</v>
      </c>
      <c r="R39" s="73"/>
      <c r="S39" s="113">
        <f t="shared" ca="1" si="3"/>
        <v>0</v>
      </c>
      <c r="T39" s="101"/>
      <c r="U39" s="74">
        <f t="shared" ca="1" si="4"/>
        <v>0</v>
      </c>
      <c r="V39" s="73"/>
      <c r="W39" s="113">
        <f t="shared" ca="1" si="13"/>
        <v>0</v>
      </c>
      <c r="X39" s="101"/>
      <c r="Y39" s="113">
        <f t="shared" ca="1" si="14"/>
        <v>0</v>
      </c>
      <c r="Z39" s="73"/>
      <c r="AA39" s="74">
        <f t="shared" ca="1" si="5"/>
        <v>0</v>
      </c>
      <c r="AB39" s="73"/>
      <c r="AC39" s="74">
        <f t="shared" ca="1" si="6"/>
        <v>0</v>
      </c>
      <c r="AD39" s="73"/>
      <c r="AE39" s="74">
        <f t="shared" ca="1" si="7"/>
        <v>0</v>
      </c>
      <c r="AF39" s="73"/>
      <c r="AG39" s="74">
        <f t="shared" ca="1" si="15"/>
        <v>0</v>
      </c>
      <c r="AH39" s="82">
        <f t="shared" ca="1" si="8"/>
        <v>0</v>
      </c>
      <c r="AI39" s="74"/>
      <c r="AJ39" s="139">
        <f t="shared" ca="1" si="16"/>
        <v>0</v>
      </c>
    </row>
    <row r="40" spans="1:36" ht="15" customHeight="1" x14ac:dyDescent="0.2">
      <c r="A40" s="84" t="s">
        <v>237</v>
      </c>
      <c r="B40" t="s">
        <v>65</v>
      </c>
      <c r="C40" s="4" t="s">
        <v>7</v>
      </c>
      <c r="D40" s="19">
        <f t="shared" si="0"/>
        <v>75</v>
      </c>
      <c r="E40" s="20">
        <f t="shared" si="9"/>
        <v>0</v>
      </c>
      <c r="F40" s="73"/>
      <c r="G40" s="74">
        <f t="shared" si="17"/>
        <v>0</v>
      </c>
      <c r="H40" s="73"/>
      <c r="I40" s="74">
        <f t="shared" si="1"/>
        <v>0</v>
      </c>
      <c r="J40" s="73"/>
      <c r="K40" s="113">
        <f t="shared" si="10"/>
        <v>0</v>
      </c>
      <c r="L40" s="73"/>
      <c r="M40" s="113">
        <f t="shared" si="11"/>
        <v>0</v>
      </c>
      <c r="N40" s="73"/>
      <c r="O40" s="74">
        <f t="shared" si="12"/>
        <v>0</v>
      </c>
      <c r="P40" s="73"/>
      <c r="Q40" s="113">
        <f t="shared" si="2"/>
        <v>0</v>
      </c>
      <c r="R40" s="73"/>
      <c r="S40" s="113">
        <f t="shared" si="3"/>
        <v>0</v>
      </c>
      <c r="T40" s="101"/>
      <c r="U40" s="74">
        <f t="shared" si="4"/>
        <v>0</v>
      </c>
      <c r="V40" s="73"/>
      <c r="W40" s="113">
        <f t="shared" si="13"/>
        <v>0</v>
      </c>
      <c r="X40" s="101"/>
      <c r="Y40" s="113">
        <f t="shared" si="14"/>
        <v>0</v>
      </c>
      <c r="Z40" s="73"/>
      <c r="AA40" s="74">
        <f t="shared" si="5"/>
        <v>0</v>
      </c>
      <c r="AB40" s="73"/>
      <c r="AC40" s="74">
        <f t="shared" si="6"/>
        <v>0</v>
      </c>
      <c r="AD40" s="73"/>
      <c r="AE40" s="74">
        <f t="shared" si="7"/>
        <v>0</v>
      </c>
      <c r="AF40" s="73"/>
      <c r="AG40" s="74">
        <f t="shared" si="15"/>
        <v>0</v>
      </c>
      <c r="AH40" s="82">
        <f t="shared" si="8"/>
        <v>0</v>
      </c>
      <c r="AI40" s="74"/>
      <c r="AJ40" s="139">
        <f t="shared" si="16"/>
        <v>0</v>
      </c>
    </row>
    <row r="41" spans="1:36" ht="15" customHeight="1" x14ac:dyDescent="0.2">
      <c r="A41" s="84" t="s">
        <v>212</v>
      </c>
      <c r="B41" t="s">
        <v>65</v>
      </c>
      <c r="C41" s="4" t="s">
        <v>5</v>
      </c>
      <c r="D41" s="19">
        <v>118</v>
      </c>
      <c r="E41" s="20">
        <f t="shared" si="9"/>
        <v>0</v>
      </c>
      <c r="F41" s="73"/>
      <c r="G41" s="74">
        <f t="shared" si="17"/>
        <v>0</v>
      </c>
      <c r="H41" s="73"/>
      <c r="I41" s="74">
        <f t="shared" si="1"/>
        <v>0</v>
      </c>
      <c r="J41" s="73"/>
      <c r="K41" s="113">
        <f t="shared" si="10"/>
        <v>0</v>
      </c>
      <c r="L41" s="73"/>
      <c r="M41" s="113">
        <f t="shared" si="11"/>
        <v>0</v>
      </c>
      <c r="N41" s="73"/>
      <c r="O41" s="74">
        <f t="shared" si="12"/>
        <v>0</v>
      </c>
      <c r="P41" s="73"/>
      <c r="Q41" s="113">
        <f t="shared" si="2"/>
        <v>0</v>
      </c>
      <c r="R41" s="73"/>
      <c r="S41" s="113">
        <f t="shared" si="3"/>
        <v>0</v>
      </c>
      <c r="T41" s="101"/>
      <c r="U41" s="74">
        <f t="shared" si="4"/>
        <v>0</v>
      </c>
      <c r="V41" s="73"/>
      <c r="W41" s="113">
        <f t="shared" si="13"/>
        <v>0</v>
      </c>
      <c r="X41" s="101"/>
      <c r="Y41" s="113">
        <f t="shared" si="14"/>
        <v>0</v>
      </c>
      <c r="Z41" s="73"/>
      <c r="AA41" s="74">
        <v>0</v>
      </c>
      <c r="AB41" s="73"/>
      <c r="AC41" s="74">
        <v>0</v>
      </c>
      <c r="AD41" s="73"/>
      <c r="AE41" s="74">
        <f t="shared" si="7"/>
        <v>0</v>
      </c>
      <c r="AF41" s="73"/>
      <c r="AG41" s="74">
        <f t="shared" si="15"/>
        <v>0</v>
      </c>
      <c r="AH41" s="82">
        <f t="shared" si="8"/>
        <v>0</v>
      </c>
      <c r="AI41" s="74"/>
      <c r="AJ41" s="139">
        <f t="shared" si="16"/>
        <v>0</v>
      </c>
    </row>
    <row r="42" spans="1:36" ht="15.75" customHeight="1" x14ac:dyDescent="0.2">
      <c r="A42" s="90" t="s">
        <v>187</v>
      </c>
      <c r="B42" t="str">
        <f>IF($A42="","",INDEX('MA-Liste'!$D:$D,MATCH($A42,'MA-Liste'!$M:$M,FALSE)))</f>
        <v>AeBo</v>
      </c>
      <c r="C42" s="4" t="str">
        <f ca="1">IF($A42="","",INDEX(INDIRECT("'MA-Liste'!"&amp;$C$11),MATCH($A42,'MA-Liste'!$M:$M,FALSE)))</f>
        <v>D</v>
      </c>
      <c r="D42" s="19">
        <f t="shared" ca="1" si="0"/>
        <v>100</v>
      </c>
      <c r="E42" s="20">
        <f t="shared" si="9"/>
        <v>0</v>
      </c>
      <c r="F42" s="73"/>
      <c r="G42" s="74">
        <f t="shared" ca="1" si="17"/>
        <v>0</v>
      </c>
      <c r="H42" s="73"/>
      <c r="I42" s="74">
        <f t="shared" ca="1" si="1"/>
        <v>0</v>
      </c>
      <c r="J42" s="73"/>
      <c r="K42" s="113">
        <f t="shared" ca="1" si="10"/>
        <v>0</v>
      </c>
      <c r="L42" s="73"/>
      <c r="M42" s="113">
        <f t="shared" ca="1" si="11"/>
        <v>0</v>
      </c>
      <c r="N42" s="73"/>
      <c r="O42" s="74">
        <f t="shared" ca="1" si="12"/>
        <v>0</v>
      </c>
      <c r="P42" s="73"/>
      <c r="Q42" s="113">
        <f t="shared" ca="1" si="2"/>
        <v>0</v>
      </c>
      <c r="R42" s="73"/>
      <c r="S42" s="113">
        <f t="shared" ca="1" si="3"/>
        <v>0</v>
      </c>
      <c r="T42" s="101"/>
      <c r="U42" s="74">
        <f t="shared" ca="1" si="4"/>
        <v>0</v>
      </c>
      <c r="V42" s="73"/>
      <c r="W42" s="113">
        <f t="shared" ca="1" si="13"/>
        <v>0</v>
      </c>
      <c r="X42" s="101"/>
      <c r="Y42" s="113">
        <f t="shared" ca="1" si="14"/>
        <v>0</v>
      </c>
      <c r="Z42" s="73"/>
      <c r="AA42" s="74">
        <f t="shared" ref="AA42:AA49" ca="1" si="18">IF(D42="",0,D42*Z42)</f>
        <v>0</v>
      </c>
      <c r="AB42" s="73"/>
      <c r="AC42" s="74">
        <f t="shared" ref="AC42:AC49" ca="1" si="19">IF(D42="",0,D42*AB42)</f>
        <v>0</v>
      </c>
      <c r="AD42" s="73"/>
      <c r="AE42" s="74">
        <f t="shared" ca="1" si="7"/>
        <v>0</v>
      </c>
      <c r="AF42" s="73"/>
      <c r="AG42" s="74">
        <f t="shared" ca="1" si="15"/>
        <v>0</v>
      </c>
      <c r="AH42" s="82">
        <f t="shared" ca="1" si="8"/>
        <v>0</v>
      </c>
      <c r="AI42" s="74"/>
      <c r="AJ42" s="139">
        <f t="shared" ca="1" si="16"/>
        <v>0</v>
      </c>
    </row>
    <row r="43" spans="1:36" ht="15.75" customHeight="1" x14ac:dyDescent="0.2">
      <c r="A43" s="90" t="s">
        <v>144</v>
      </c>
      <c r="B43" t="s">
        <v>65</v>
      </c>
      <c r="C43" s="4" t="s">
        <v>6</v>
      </c>
      <c r="D43" s="19">
        <v>100</v>
      </c>
      <c r="E43" s="20">
        <f t="shared" si="9"/>
        <v>0</v>
      </c>
      <c r="F43" s="73"/>
      <c r="G43" s="74">
        <f t="shared" si="17"/>
        <v>0</v>
      </c>
      <c r="H43" s="73"/>
      <c r="I43" s="74">
        <f t="shared" si="1"/>
        <v>0</v>
      </c>
      <c r="J43" s="73"/>
      <c r="K43" s="113">
        <f t="shared" si="10"/>
        <v>0</v>
      </c>
      <c r="L43" s="73"/>
      <c r="M43" s="113">
        <f t="shared" si="11"/>
        <v>0</v>
      </c>
      <c r="N43" s="73"/>
      <c r="O43" s="74">
        <f t="shared" si="12"/>
        <v>0</v>
      </c>
      <c r="P43" s="73"/>
      <c r="Q43" s="113">
        <f t="shared" si="2"/>
        <v>0</v>
      </c>
      <c r="R43" s="73"/>
      <c r="S43" s="113">
        <f t="shared" si="3"/>
        <v>0</v>
      </c>
      <c r="T43" s="101"/>
      <c r="U43" s="74">
        <f t="shared" si="4"/>
        <v>0</v>
      </c>
      <c r="V43" s="73"/>
      <c r="W43" s="113">
        <f t="shared" si="13"/>
        <v>0</v>
      </c>
      <c r="X43" s="101"/>
      <c r="Y43" s="113">
        <f t="shared" si="14"/>
        <v>0</v>
      </c>
      <c r="Z43" s="73"/>
      <c r="AA43" s="74">
        <f t="shared" si="18"/>
        <v>0</v>
      </c>
      <c r="AB43" s="73"/>
      <c r="AC43" s="74">
        <f t="shared" si="19"/>
        <v>0</v>
      </c>
      <c r="AD43" s="73"/>
      <c r="AE43" s="74">
        <f t="shared" si="7"/>
        <v>0</v>
      </c>
      <c r="AF43" s="73"/>
      <c r="AG43" s="74">
        <f t="shared" si="15"/>
        <v>0</v>
      </c>
      <c r="AH43" s="82">
        <f t="shared" si="8"/>
        <v>0</v>
      </c>
      <c r="AI43" s="74"/>
      <c r="AJ43" s="139">
        <f t="shared" si="16"/>
        <v>0</v>
      </c>
    </row>
    <row r="44" spans="1:36" ht="15" customHeight="1" x14ac:dyDescent="0.2">
      <c r="A44" s="84" t="s">
        <v>188</v>
      </c>
      <c r="B44" t="str">
        <f>IF($A44="","",INDEX('MA-Liste'!$D:$D,MATCH($A44,'MA-Liste'!$M:$M,FALSE)))</f>
        <v>AeBo</v>
      </c>
      <c r="C44" s="4" t="str">
        <f ca="1">IF($A44="","",INDEX(INDIRECT("'MA-Liste'!"&amp;$C$11),MATCH($A44,'MA-Liste'!$M:$M,FALSE)))</f>
        <v>C</v>
      </c>
      <c r="D44" s="19">
        <f t="shared" ca="1" si="0"/>
        <v>118</v>
      </c>
      <c r="E44" s="20">
        <f t="shared" si="9"/>
        <v>0</v>
      </c>
      <c r="F44" s="73"/>
      <c r="G44" s="74">
        <f t="shared" ca="1" si="17"/>
        <v>0</v>
      </c>
      <c r="H44" s="73"/>
      <c r="I44" s="74">
        <f t="shared" ca="1" si="1"/>
        <v>0</v>
      </c>
      <c r="J44" s="73"/>
      <c r="K44" s="113">
        <f t="shared" ca="1" si="10"/>
        <v>0</v>
      </c>
      <c r="L44" s="73"/>
      <c r="M44" s="113">
        <f t="shared" ca="1" si="11"/>
        <v>0</v>
      </c>
      <c r="N44" s="73"/>
      <c r="O44" s="74">
        <f t="shared" ca="1" si="12"/>
        <v>0</v>
      </c>
      <c r="P44" s="73"/>
      <c r="Q44" s="113">
        <f t="shared" ca="1" si="2"/>
        <v>0</v>
      </c>
      <c r="R44" s="73"/>
      <c r="S44" s="113">
        <f t="shared" ca="1" si="3"/>
        <v>0</v>
      </c>
      <c r="T44" s="101"/>
      <c r="U44" s="74">
        <f t="shared" ca="1" si="4"/>
        <v>0</v>
      </c>
      <c r="V44" s="73"/>
      <c r="W44" s="113">
        <f t="shared" ca="1" si="13"/>
        <v>0</v>
      </c>
      <c r="X44" s="101"/>
      <c r="Y44" s="113">
        <f t="shared" ca="1" si="14"/>
        <v>0</v>
      </c>
      <c r="Z44" s="73"/>
      <c r="AA44" s="74">
        <f t="shared" ca="1" si="18"/>
        <v>0</v>
      </c>
      <c r="AB44" s="73"/>
      <c r="AC44" s="74">
        <f t="shared" ca="1" si="19"/>
        <v>0</v>
      </c>
      <c r="AD44" s="73"/>
      <c r="AE44" s="74">
        <f t="shared" ca="1" si="7"/>
        <v>0</v>
      </c>
      <c r="AF44" s="73"/>
      <c r="AG44" s="74">
        <f t="shared" ca="1" si="15"/>
        <v>0</v>
      </c>
      <c r="AH44" s="82">
        <f t="shared" ca="1" si="8"/>
        <v>0</v>
      </c>
      <c r="AI44" s="74"/>
      <c r="AJ44" s="139">
        <f t="shared" ca="1" si="16"/>
        <v>0</v>
      </c>
    </row>
    <row r="45" spans="1:36" ht="15" customHeight="1" x14ac:dyDescent="0.2">
      <c r="A45" s="84" t="s">
        <v>213</v>
      </c>
      <c r="B45" t="s">
        <v>65</v>
      </c>
      <c r="C45" s="4" t="s">
        <v>7</v>
      </c>
      <c r="D45" s="19">
        <v>75</v>
      </c>
      <c r="E45" s="20">
        <f t="shared" si="9"/>
        <v>0</v>
      </c>
      <c r="F45" s="73"/>
      <c r="G45" s="74">
        <f t="shared" si="17"/>
        <v>0</v>
      </c>
      <c r="H45" s="73"/>
      <c r="I45" s="74">
        <f t="shared" si="1"/>
        <v>0</v>
      </c>
      <c r="J45" s="73"/>
      <c r="K45" s="113">
        <f t="shared" si="10"/>
        <v>0</v>
      </c>
      <c r="L45" s="73"/>
      <c r="M45" s="113">
        <f t="shared" si="11"/>
        <v>0</v>
      </c>
      <c r="N45" s="73"/>
      <c r="O45" s="74">
        <f t="shared" si="12"/>
        <v>0</v>
      </c>
      <c r="P45" s="73"/>
      <c r="Q45" s="113">
        <f t="shared" ref="Q45:Q76" si="20">IF($D45="",0,$D45*P45)</f>
        <v>0</v>
      </c>
      <c r="R45" s="73"/>
      <c r="S45" s="113">
        <f t="shared" si="3"/>
        <v>0</v>
      </c>
      <c r="T45" s="101"/>
      <c r="U45" s="74">
        <f t="shared" ref="U45:U76" si="21">IF($D45="",0,$D45*T45)</f>
        <v>0</v>
      </c>
      <c r="V45" s="73"/>
      <c r="W45" s="113">
        <f t="shared" si="13"/>
        <v>0</v>
      </c>
      <c r="X45" s="101"/>
      <c r="Y45" s="113">
        <f t="shared" si="14"/>
        <v>0</v>
      </c>
      <c r="Z45" s="73"/>
      <c r="AA45" s="74">
        <f t="shared" si="18"/>
        <v>0</v>
      </c>
      <c r="AB45" s="73"/>
      <c r="AC45" s="74">
        <f t="shared" si="19"/>
        <v>0</v>
      </c>
      <c r="AD45" s="73"/>
      <c r="AE45" s="74">
        <f t="shared" si="7"/>
        <v>0</v>
      </c>
      <c r="AF45" s="73"/>
      <c r="AG45" s="74">
        <f t="shared" si="15"/>
        <v>0</v>
      </c>
      <c r="AH45" s="82">
        <f t="shared" si="8"/>
        <v>0</v>
      </c>
      <c r="AI45" s="74"/>
      <c r="AJ45" s="139">
        <f t="shared" si="16"/>
        <v>0</v>
      </c>
    </row>
    <row r="46" spans="1:36" ht="15" customHeight="1" x14ac:dyDescent="0.2">
      <c r="A46" s="84" t="s">
        <v>216</v>
      </c>
      <c r="B46" t="s">
        <v>65</v>
      </c>
      <c r="C46" s="18" t="s">
        <v>6</v>
      </c>
      <c r="D46" s="19">
        <v>100</v>
      </c>
      <c r="E46" s="20">
        <f t="shared" si="9"/>
        <v>5</v>
      </c>
      <c r="F46" s="73"/>
      <c r="G46" s="74">
        <f t="shared" si="17"/>
        <v>0</v>
      </c>
      <c r="H46" s="73"/>
      <c r="I46" s="74">
        <f t="shared" si="1"/>
        <v>0</v>
      </c>
      <c r="J46" s="73"/>
      <c r="K46" s="113">
        <f t="shared" si="10"/>
        <v>0</v>
      </c>
      <c r="L46" s="73"/>
      <c r="M46" s="113">
        <f t="shared" si="11"/>
        <v>0</v>
      </c>
      <c r="N46" s="73"/>
      <c r="O46" s="74">
        <f t="shared" si="12"/>
        <v>0</v>
      </c>
      <c r="P46" s="73"/>
      <c r="Q46" s="113">
        <f t="shared" si="20"/>
        <v>0</v>
      </c>
      <c r="R46" s="73"/>
      <c r="S46" s="113">
        <f t="shared" si="3"/>
        <v>0</v>
      </c>
      <c r="T46" s="101"/>
      <c r="U46" s="74">
        <f t="shared" si="21"/>
        <v>0</v>
      </c>
      <c r="V46" s="73">
        <v>5</v>
      </c>
      <c r="W46" s="113">
        <f t="shared" si="13"/>
        <v>500</v>
      </c>
      <c r="X46" s="101"/>
      <c r="Y46" s="113">
        <f t="shared" si="14"/>
        <v>0</v>
      </c>
      <c r="Z46" s="73"/>
      <c r="AA46" s="74">
        <f t="shared" si="18"/>
        <v>0</v>
      </c>
      <c r="AB46" s="73"/>
      <c r="AC46" s="74">
        <f t="shared" si="19"/>
        <v>0</v>
      </c>
      <c r="AD46" s="73"/>
      <c r="AE46" s="74">
        <f t="shared" si="7"/>
        <v>0</v>
      </c>
      <c r="AF46" s="73"/>
      <c r="AG46" s="74">
        <f t="shared" si="15"/>
        <v>0</v>
      </c>
      <c r="AH46" s="82">
        <f t="shared" si="8"/>
        <v>500</v>
      </c>
      <c r="AI46" s="74"/>
      <c r="AJ46" s="139">
        <f t="shared" si="16"/>
        <v>500</v>
      </c>
    </row>
    <row r="47" spans="1:36" ht="15" customHeight="1" x14ac:dyDescent="0.2">
      <c r="A47" s="84" t="s">
        <v>191</v>
      </c>
      <c r="B47" t="str">
        <f>IF($A47="","",INDEX('MA-Liste'!$D:$D,MATCH($A47,'MA-Liste'!$M:$M,FALSE)))</f>
        <v>AeBo</v>
      </c>
      <c r="C47" s="4" t="str">
        <f ca="1">IF($A47="","",INDEX(INDIRECT("'MA-Liste'!"&amp;$C$11),MATCH($A47,'MA-Liste'!$M:$M,FALSE)))</f>
        <v>B</v>
      </c>
      <c r="D47" s="19">
        <f t="shared" ca="1" si="0"/>
        <v>140</v>
      </c>
      <c r="E47" s="20">
        <f t="shared" si="9"/>
        <v>1</v>
      </c>
      <c r="F47" s="73"/>
      <c r="G47" s="74">
        <f t="shared" ca="1" si="17"/>
        <v>0</v>
      </c>
      <c r="H47" s="73"/>
      <c r="I47" s="74">
        <f t="shared" ca="1" si="1"/>
        <v>0</v>
      </c>
      <c r="J47" s="73"/>
      <c r="K47" s="113">
        <f t="shared" ca="1" si="10"/>
        <v>0</v>
      </c>
      <c r="L47" s="73"/>
      <c r="M47" s="113">
        <f t="shared" ca="1" si="11"/>
        <v>0</v>
      </c>
      <c r="N47" s="73"/>
      <c r="O47" s="74">
        <f t="shared" ca="1" si="12"/>
        <v>0</v>
      </c>
      <c r="P47" s="73">
        <v>1</v>
      </c>
      <c r="Q47" s="113">
        <f t="shared" ca="1" si="20"/>
        <v>140</v>
      </c>
      <c r="R47" s="73"/>
      <c r="S47" s="113">
        <f t="shared" ca="1" si="3"/>
        <v>0</v>
      </c>
      <c r="T47" s="101"/>
      <c r="U47" s="74">
        <f t="shared" ca="1" si="21"/>
        <v>0</v>
      </c>
      <c r="V47" s="73"/>
      <c r="W47" s="113">
        <f t="shared" ca="1" si="13"/>
        <v>0</v>
      </c>
      <c r="X47" s="101"/>
      <c r="Y47" s="113">
        <f t="shared" ca="1" si="14"/>
        <v>0</v>
      </c>
      <c r="Z47" s="73"/>
      <c r="AA47" s="74">
        <f t="shared" ca="1" si="18"/>
        <v>0</v>
      </c>
      <c r="AB47" s="73"/>
      <c r="AC47" s="74">
        <f t="shared" ca="1" si="19"/>
        <v>0</v>
      </c>
      <c r="AD47" s="73"/>
      <c r="AE47" s="74">
        <f t="shared" ca="1" si="7"/>
        <v>0</v>
      </c>
      <c r="AF47" s="73"/>
      <c r="AG47" s="74">
        <f t="shared" ca="1" si="15"/>
        <v>0</v>
      </c>
      <c r="AH47" s="82">
        <f t="shared" ca="1" si="8"/>
        <v>140</v>
      </c>
      <c r="AI47" s="74"/>
      <c r="AJ47" s="139">
        <f t="shared" ca="1" si="16"/>
        <v>140</v>
      </c>
    </row>
    <row r="48" spans="1:36" ht="15" customHeight="1" x14ac:dyDescent="0.2">
      <c r="A48" s="84" t="s">
        <v>219</v>
      </c>
      <c r="B48" s="14" t="s">
        <v>65</v>
      </c>
      <c r="C48" s="18" t="s">
        <v>6</v>
      </c>
      <c r="D48" s="19">
        <v>100</v>
      </c>
      <c r="E48" s="20">
        <f t="shared" si="9"/>
        <v>6.5</v>
      </c>
      <c r="F48" s="73"/>
      <c r="G48" s="74">
        <f t="shared" si="17"/>
        <v>0</v>
      </c>
      <c r="H48" s="73"/>
      <c r="I48" s="74">
        <f t="shared" si="1"/>
        <v>0</v>
      </c>
      <c r="J48" s="73">
        <v>6.5</v>
      </c>
      <c r="K48" s="113">
        <f t="shared" si="10"/>
        <v>650</v>
      </c>
      <c r="L48" s="73"/>
      <c r="M48" s="113">
        <f t="shared" si="11"/>
        <v>0</v>
      </c>
      <c r="N48" s="73"/>
      <c r="O48" s="74">
        <f t="shared" si="12"/>
        <v>0</v>
      </c>
      <c r="P48" s="73"/>
      <c r="Q48" s="113">
        <f t="shared" si="20"/>
        <v>0</v>
      </c>
      <c r="R48" s="73"/>
      <c r="S48" s="113">
        <f t="shared" si="3"/>
        <v>0</v>
      </c>
      <c r="T48" s="101"/>
      <c r="U48" s="74">
        <f t="shared" si="21"/>
        <v>0</v>
      </c>
      <c r="V48" s="73"/>
      <c r="W48" s="113">
        <f t="shared" si="13"/>
        <v>0</v>
      </c>
      <c r="X48" s="101"/>
      <c r="Y48" s="113">
        <f t="shared" si="14"/>
        <v>0</v>
      </c>
      <c r="Z48" s="73"/>
      <c r="AA48" s="74">
        <f t="shared" si="18"/>
        <v>0</v>
      </c>
      <c r="AB48" s="73"/>
      <c r="AC48" s="74">
        <f t="shared" si="19"/>
        <v>0</v>
      </c>
      <c r="AD48" s="73"/>
      <c r="AE48" s="74">
        <f t="shared" si="7"/>
        <v>0</v>
      </c>
      <c r="AF48" s="73"/>
      <c r="AG48" s="74">
        <f t="shared" si="15"/>
        <v>0</v>
      </c>
      <c r="AH48" s="82">
        <f t="shared" si="8"/>
        <v>650</v>
      </c>
      <c r="AI48" s="74"/>
      <c r="AJ48" s="139">
        <f t="shared" si="16"/>
        <v>650</v>
      </c>
    </row>
    <row r="49" spans="1:36" ht="15" customHeight="1" x14ac:dyDescent="0.2">
      <c r="A49" s="84" t="s">
        <v>220</v>
      </c>
      <c r="B49" s="14" t="s">
        <v>65</v>
      </c>
      <c r="C49" s="18" t="s">
        <v>8</v>
      </c>
      <c r="D49" s="19">
        <v>60</v>
      </c>
      <c r="E49" s="20">
        <f t="shared" si="9"/>
        <v>0</v>
      </c>
      <c r="F49" s="73"/>
      <c r="G49" s="74">
        <f t="shared" si="17"/>
        <v>0</v>
      </c>
      <c r="H49" s="73"/>
      <c r="I49" s="74">
        <f t="shared" si="1"/>
        <v>0</v>
      </c>
      <c r="J49" s="73"/>
      <c r="K49" s="113">
        <f t="shared" si="10"/>
        <v>0</v>
      </c>
      <c r="L49" s="73"/>
      <c r="M49" s="113">
        <f t="shared" si="11"/>
        <v>0</v>
      </c>
      <c r="N49" s="73"/>
      <c r="O49" s="74">
        <f t="shared" si="12"/>
        <v>0</v>
      </c>
      <c r="P49" s="73"/>
      <c r="Q49" s="113">
        <f t="shared" si="20"/>
        <v>0</v>
      </c>
      <c r="R49" s="73"/>
      <c r="S49" s="113">
        <f t="shared" si="3"/>
        <v>0</v>
      </c>
      <c r="T49" s="101"/>
      <c r="U49" s="74">
        <f t="shared" si="21"/>
        <v>0</v>
      </c>
      <c r="V49" s="73"/>
      <c r="W49" s="113">
        <f t="shared" si="13"/>
        <v>0</v>
      </c>
      <c r="X49" s="101"/>
      <c r="Y49" s="113">
        <f t="shared" si="14"/>
        <v>0</v>
      </c>
      <c r="Z49" s="73"/>
      <c r="AA49" s="74">
        <f t="shared" si="18"/>
        <v>0</v>
      </c>
      <c r="AB49" s="73"/>
      <c r="AC49" s="74">
        <f t="shared" si="19"/>
        <v>0</v>
      </c>
      <c r="AD49" s="73"/>
      <c r="AE49" s="74">
        <f t="shared" si="7"/>
        <v>0</v>
      </c>
      <c r="AF49" s="73"/>
      <c r="AG49" s="74">
        <f t="shared" si="15"/>
        <v>0</v>
      </c>
      <c r="AH49" s="82">
        <f t="shared" si="8"/>
        <v>0</v>
      </c>
      <c r="AI49" s="74"/>
      <c r="AJ49" s="139">
        <f t="shared" si="16"/>
        <v>0</v>
      </c>
    </row>
    <row r="50" spans="1:36" ht="15" customHeight="1" x14ac:dyDescent="0.2">
      <c r="A50" s="84" t="s">
        <v>217</v>
      </c>
      <c r="B50" s="14" t="s">
        <v>65</v>
      </c>
      <c r="C50" s="18" t="s">
        <v>9</v>
      </c>
      <c r="D50" s="19">
        <v>35</v>
      </c>
      <c r="E50" s="20">
        <f t="shared" si="9"/>
        <v>0</v>
      </c>
      <c r="F50" s="73"/>
      <c r="G50" s="74">
        <f t="shared" si="17"/>
        <v>0</v>
      </c>
      <c r="H50" s="73"/>
      <c r="I50" s="74">
        <f t="shared" si="1"/>
        <v>0</v>
      </c>
      <c r="J50" s="73"/>
      <c r="K50" s="113">
        <f t="shared" si="10"/>
        <v>0</v>
      </c>
      <c r="L50" s="73"/>
      <c r="M50" s="113">
        <f t="shared" si="11"/>
        <v>0</v>
      </c>
      <c r="N50" s="73"/>
      <c r="O50" s="74">
        <f t="shared" si="12"/>
        <v>0</v>
      </c>
      <c r="P50" s="73"/>
      <c r="Q50" s="113">
        <f t="shared" si="20"/>
        <v>0</v>
      </c>
      <c r="R50" s="73"/>
      <c r="S50" s="113">
        <f t="shared" si="3"/>
        <v>0</v>
      </c>
      <c r="T50" s="101"/>
      <c r="U50" s="74">
        <f t="shared" si="21"/>
        <v>0</v>
      </c>
      <c r="V50" s="73"/>
      <c r="W50" s="113">
        <f t="shared" si="13"/>
        <v>0</v>
      </c>
      <c r="X50" s="101"/>
      <c r="Y50" s="113">
        <f t="shared" si="14"/>
        <v>0</v>
      </c>
      <c r="Z50" s="73"/>
      <c r="AA50" s="74">
        <v>0</v>
      </c>
      <c r="AB50" s="73"/>
      <c r="AC50" s="74">
        <v>0</v>
      </c>
      <c r="AD50" s="73"/>
      <c r="AE50" s="74">
        <f t="shared" si="7"/>
        <v>0</v>
      </c>
      <c r="AF50" s="73"/>
      <c r="AG50" s="74">
        <f t="shared" si="15"/>
        <v>0</v>
      </c>
      <c r="AH50" s="82">
        <f t="shared" si="8"/>
        <v>0</v>
      </c>
      <c r="AI50" s="74"/>
      <c r="AJ50" s="139">
        <f t="shared" si="16"/>
        <v>0</v>
      </c>
    </row>
    <row r="51" spans="1:36" ht="15" customHeight="1" x14ac:dyDescent="0.2">
      <c r="A51" s="84" t="s">
        <v>194</v>
      </c>
      <c r="B51" t="str">
        <f>IF($A51="","",INDEX('MA-Liste'!$D:$D,MATCH($A51,'MA-Liste'!$M:$M,FALSE)))</f>
        <v>AeBo</v>
      </c>
      <c r="C51" s="4" t="str">
        <f ca="1">IF($A51="","",INDEX(INDIRECT("'MA-Liste'!"&amp;$C$11),MATCH($A51,'MA-Liste'!$M:$M,FALSE)))</f>
        <v>D</v>
      </c>
      <c r="D51" s="19">
        <f t="shared" ca="1" si="0"/>
        <v>100</v>
      </c>
      <c r="E51" s="20">
        <f t="shared" si="9"/>
        <v>0</v>
      </c>
      <c r="F51" s="73"/>
      <c r="G51" s="74">
        <f t="shared" ca="1" si="17"/>
        <v>0</v>
      </c>
      <c r="H51" s="73"/>
      <c r="I51" s="74">
        <f t="shared" ca="1" si="1"/>
        <v>0</v>
      </c>
      <c r="J51" s="73"/>
      <c r="K51" s="113">
        <f t="shared" ca="1" si="10"/>
        <v>0</v>
      </c>
      <c r="L51" s="73"/>
      <c r="M51" s="113">
        <f t="shared" ca="1" si="11"/>
        <v>0</v>
      </c>
      <c r="N51" s="73"/>
      <c r="O51" s="74">
        <f t="shared" ca="1" si="12"/>
        <v>0</v>
      </c>
      <c r="P51" s="73"/>
      <c r="Q51" s="113">
        <f t="shared" ca="1" si="20"/>
        <v>0</v>
      </c>
      <c r="R51" s="73"/>
      <c r="S51" s="113">
        <f t="shared" ca="1" si="3"/>
        <v>0</v>
      </c>
      <c r="T51" s="101"/>
      <c r="U51" s="74">
        <f t="shared" ca="1" si="21"/>
        <v>0</v>
      </c>
      <c r="V51" s="73"/>
      <c r="W51" s="113">
        <f t="shared" ca="1" si="13"/>
        <v>0</v>
      </c>
      <c r="X51" s="101"/>
      <c r="Y51" s="113">
        <f t="shared" ca="1" si="14"/>
        <v>0</v>
      </c>
      <c r="Z51" s="73"/>
      <c r="AA51" s="74">
        <v>0</v>
      </c>
      <c r="AB51" s="73"/>
      <c r="AC51" s="74">
        <f t="shared" ref="AC51:AC88" ca="1" si="22">IF(D51="",0,D51*AB51)</f>
        <v>0</v>
      </c>
      <c r="AD51" s="73"/>
      <c r="AE51" s="74">
        <f t="shared" ca="1" si="7"/>
        <v>0</v>
      </c>
      <c r="AF51" s="73"/>
      <c r="AG51" s="74">
        <f t="shared" ca="1" si="15"/>
        <v>0</v>
      </c>
      <c r="AH51" s="82">
        <f t="shared" ca="1" si="8"/>
        <v>0</v>
      </c>
      <c r="AI51" s="74"/>
      <c r="AJ51" s="139">
        <f t="shared" ca="1" si="16"/>
        <v>0</v>
      </c>
    </row>
    <row r="52" spans="1:36" ht="15" customHeight="1" x14ac:dyDescent="0.2">
      <c r="A52" s="84" t="s">
        <v>215</v>
      </c>
      <c r="B52" t="str">
        <f>IF($A52="","",INDEX('MA-Liste'!$D:$D,MATCH($A52,'MA-Liste'!$M:$M,FALSE)))</f>
        <v>AeBo</v>
      </c>
      <c r="C52" s="4" t="str">
        <f ca="1">IF($A52="","",INDEX(INDIRECT("'MA-Liste'!"&amp;$C$11),MATCH($A52,'MA-Liste'!$M:$M,FALSE)))</f>
        <v>D</v>
      </c>
      <c r="D52" s="19">
        <f t="shared" ca="1" si="0"/>
        <v>100</v>
      </c>
      <c r="E52" s="20">
        <f t="shared" si="9"/>
        <v>0</v>
      </c>
      <c r="F52" s="73"/>
      <c r="G52" s="74">
        <f t="shared" ca="1" si="17"/>
        <v>0</v>
      </c>
      <c r="H52" s="73"/>
      <c r="I52" s="74">
        <f t="shared" ca="1" si="1"/>
        <v>0</v>
      </c>
      <c r="J52" s="73"/>
      <c r="K52" s="113">
        <f t="shared" ca="1" si="10"/>
        <v>0</v>
      </c>
      <c r="L52" s="73"/>
      <c r="M52" s="113">
        <f t="shared" ca="1" si="11"/>
        <v>0</v>
      </c>
      <c r="N52" s="73"/>
      <c r="O52" s="74">
        <f t="shared" ca="1" si="12"/>
        <v>0</v>
      </c>
      <c r="P52" s="73"/>
      <c r="Q52" s="113">
        <f t="shared" ca="1" si="20"/>
        <v>0</v>
      </c>
      <c r="R52" s="73"/>
      <c r="S52" s="113">
        <f t="shared" ca="1" si="3"/>
        <v>0</v>
      </c>
      <c r="T52" s="101"/>
      <c r="U52" s="74">
        <f t="shared" ca="1" si="21"/>
        <v>0</v>
      </c>
      <c r="V52" s="73"/>
      <c r="W52" s="113">
        <f t="shared" ca="1" si="13"/>
        <v>0</v>
      </c>
      <c r="X52" s="101"/>
      <c r="Y52" s="113">
        <f t="shared" ca="1" si="14"/>
        <v>0</v>
      </c>
      <c r="Z52" s="73"/>
      <c r="AA52" s="74">
        <v>0</v>
      </c>
      <c r="AB52" s="73"/>
      <c r="AC52" s="74">
        <f t="shared" ca="1" si="22"/>
        <v>0</v>
      </c>
      <c r="AD52" s="73"/>
      <c r="AE52" s="74">
        <f t="shared" ca="1" si="7"/>
        <v>0</v>
      </c>
      <c r="AF52" s="73"/>
      <c r="AG52" s="74">
        <f t="shared" ca="1" si="15"/>
        <v>0</v>
      </c>
      <c r="AH52" s="82">
        <f t="shared" ca="1" si="8"/>
        <v>0</v>
      </c>
      <c r="AI52" s="74"/>
      <c r="AJ52" s="139">
        <f t="shared" ca="1" si="16"/>
        <v>0</v>
      </c>
    </row>
    <row r="53" spans="1:36" ht="15" customHeight="1" x14ac:dyDescent="0.2">
      <c r="A53" s="84" t="s">
        <v>226</v>
      </c>
      <c r="B53" t="str">
        <f>IF($A53="","",INDEX('MA-Liste'!$D:$D,MATCH($A53,'MA-Liste'!$M:$M,FALSE)))</f>
        <v>AeBo</v>
      </c>
      <c r="C53" s="4" t="str">
        <f ca="1">IF($A53="","",INDEX(INDIRECT("'MA-Liste'!"&amp;$C$11),MATCH($A53,'MA-Liste'!$M:$M,FALSE)))</f>
        <v>B</v>
      </c>
      <c r="D53" s="19">
        <f t="shared" ca="1" si="0"/>
        <v>140</v>
      </c>
      <c r="E53" s="20">
        <f t="shared" si="9"/>
        <v>0</v>
      </c>
      <c r="F53" s="73"/>
      <c r="G53" s="74">
        <f t="shared" ca="1" si="17"/>
        <v>0</v>
      </c>
      <c r="H53" s="73"/>
      <c r="I53" s="74">
        <f t="shared" ca="1" si="1"/>
        <v>0</v>
      </c>
      <c r="J53" s="73"/>
      <c r="K53" s="113">
        <f t="shared" ca="1" si="10"/>
        <v>0</v>
      </c>
      <c r="L53" s="73"/>
      <c r="M53" s="113">
        <f t="shared" ca="1" si="11"/>
        <v>0</v>
      </c>
      <c r="N53" s="73"/>
      <c r="O53" s="74">
        <f t="shared" ca="1" si="12"/>
        <v>0</v>
      </c>
      <c r="P53" s="73"/>
      <c r="Q53" s="113">
        <f t="shared" ca="1" si="20"/>
        <v>0</v>
      </c>
      <c r="R53" s="73"/>
      <c r="S53" s="113">
        <f t="shared" ca="1" si="3"/>
        <v>0</v>
      </c>
      <c r="T53" s="101"/>
      <c r="U53" s="74">
        <f t="shared" ca="1" si="21"/>
        <v>0</v>
      </c>
      <c r="V53" s="73"/>
      <c r="W53" s="113">
        <f t="shared" ca="1" si="13"/>
        <v>0</v>
      </c>
      <c r="X53" s="101"/>
      <c r="Y53" s="113">
        <f t="shared" ca="1" si="14"/>
        <v>0</v>
      </c>
      <c r="Z53" s="73"/>
      <c r="AA53" s="74">
        <v>0</v>
      </c>
      <c r="AB53" s="73"/>
      <c r="AC53" s="74">
        <f t="shared" ca="1" si="22"/>
        <v>0</v>
      </c>
      <c r="AD53" s="73"/>
      <c r="AE53" s="74">
        <f t="shared" ca="1" si="7"/>
        <v>0</v>
      </c>
      <c r="AF53" s="73"/>
      <c r="AG53" s="74">
        <f t="shared" ca="1" si="15"/>
        <v>0</v>
      </c>
      <c r="AH53" s="82">
        <f t="shared" ca="1" si="8"/>
        <v>0</v>
      </c>
      <c r="AI53" s="74"/>
      <c r="AJ53" s="139">
        <f t="shared" ca="1" si="16"/>
        <v>0</v>
      </c>
    </row>
    <row r="54" spans="1:36" ht="15" customHeight="1" x14ac:dyDescent="0.2">
      <c r="A54" s="84" t="s">
        <v>163</v>
      </c>
      <c r="B54" t="str">
        <f>IF($A54="","",INDEX('MA-Liste'!$D:$D,MATCH($A54,'MA-Liste'!$M:$M,FALSE)))</f>
        <v>AeBo</v>
      </c>
      <c r="C54" s="4" t="str">
        <f ca="1">IF($A54="","",INDEX(INDIRECT("'MA-Liste'!"&amp;$C$11),MATCH($A54,'MA-Liste'!$M:$M,FALSE)))</f>
        <v>B</v>
      </c>
      <c r="D54" s="19">
        <f t="shared" ca="1" si="0"/>
        <v>140</v>
      </c>
      <c r="E54" s="20">
        <f t="shared" si="9"/>
        <v>0</v>
      </c>
      <c r="F54" s="73"/>
      <c r="G54" s="74">
        <f t="shared" ca="1" si="17"/>
        <v>0</v>
      </c>
      <c r="H54" s="73"/>
      <c r="I54" s="74">
        <f t="shared" ca="1" si="1"/>
        <v>0</v>
      </c>
      <c r="J54" s="73"/>
      <c r="K54" s="113">
        <f t="shared" ca="1" si="10"/>
        <v>0</v>
      </c>
      <c r="L54" s="73"/>
      <c r="M54" s="113">
        <f t="shared" ca="1" si="11"/>
        <v>0</v>
      </c>
      <c r="N54" s="73"/>
      <c r="O54" s="74">
        <f t="shared" ca="1" si="12"/>
        <v>0</v>
      </c>
      <c r="P54" s="73"/>
      <c r="Q54" s="113">
        <f t="shared" ca="1" si="20"/>
        <v>0</v>
      </c>
      <c r="R54" s="73"/>
      <c r="S54" s="113">
        <f t="shared" ca="1" si="3"/>
        <v>0</v>
      </c>
      <c r="T54" s="101"/>
      <c r="U54" s="74">
        <f t="shared" ca="1" si="21"/>
        <v>0</v>
      </c>
      <c r="V54" s="73"/>
      <c r="W54" s="113">
        <f t="shared" ca="1" si="13"/>
        <v>0</v>
      </c>
      <c r="X54" s="101"/>
      <c r="Y54" s="113">
        <f t="shared" ca="1" si="14"/>
        <v>0</v>
      </c>
      <c r="Z54" s="73"/>
      <c r="AA54" s="74">
        <v>0</v>
      </c>
      <c r="AB54" s="73"/>
      <c r="AC54" s="74">
        <f t="shared" ca="1" si="22"/>
        <v>0</v>
      </c>
      <c r="AD54" s="73"/>
      <c r="AE54" s="74">
        <f t="shared" ca="1" si="7"/>
        <v>0</v>
      </c>
      <c r="AF54" s="73"/>
      <c r="AG54" s="74">
        <f t="shared" ca="1" si="15"/>
        <v>0</v>
      </c>
      <c r="AH54" s="82">
        <f t="shared" ca="1" si="8"/>
        <v>0</v>
      </c>
      <c r="AI54" s="74"/>
      <c r="AJ54" s="139">
        <f t="shared" ca="1" si="16"/>
        <v>0</v>
      </c>
    </row>
    <row r="55" spans="1:36" ht="15" customHeight="1" x14ac:dyDescent="0.2">
      <c r="A55" s="84" t="s">
        <v>227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C</v>
      </c>
      <c r="D55" s="19">
        <f t="shared" ca="1" si="0"/>
        <v>118</v>
      </c>
      <c r="E55" s="20">
        <f t="shared" si="9"/>
        <v>0</v>
      </c>
      <c r="F55" s="73"/>
      <c r="G55" s="74">
        <f t="shared" ca="1" si="17"/>
        <v>0</v>
      </c>
      <c r="H55" s="73"/>
      <c r="I55" s="74">
        <f t="shared" ca="1" si="1"/>
        <v>0</v>
      </c>
      <c r="J55" s="73"/>
      <c r="K55" s="113">
        <f t="shared" ca="1" si="10"/>
        <v>0</v>
      </c>
      <c r="L55" s="73"/>
      <c r="M55" s="113">
        <f t="shared" ca="1" si="11"/>
        <v>0</v>
      </c>
      <c r="N55" s="73"/>
      <c r="O55" s="74">
        <f t="shared" ca="1" si="12"/>
        <v>0</v>
      </c>
      <c r="P55" s="73"/>
      <c r="Q55" s="113">
        <f t="shared" ca="1" si="20"/>
        <v>0</v>
      </c>
      <c r="R55" s="73"/>
      <c r="S55" s="113">
        <f t="shared" ca="1" si="3"/>
        <v>0</v>
      </c>
      <c r="T55" s="101"/>
      <c r="U55" s="74">
        <f t="shared" ca="1" si="21"/>
        <v>0</v>
      </c>
      <c r="V55" s="73"/>
      <c r="W55" s="113">
        <f t="shared" ca="1" si="13"/>
        <v>0</v>
      </c>
      <c r="X55" s="101"/>
      <c r="Y55" s="113">
        <f t="shared" ca="1" si="14"/>
        <v>0</v>
      </c>
      <c r="Z55" s="73"/>
      <c r="AA55" s="74">
        <v>0</v>
      </c>
      <c r="AB55" s="73"/>
      <c r="AC55" s="74">
        <f t="shared" ca="1" si="22"/>
        <v>0</v>
      </c>
      <c r="AD55" s="73"/>
      <c r="AE55" s="74">
        <f t="shared" ca="1" si="7"/>
        <v>0</v>
      </c>
      <c r="AF55" s="73"/>
      <c r="AG55" s="74">
        <f t="shared" ca="1" si="15"/>
        <v>0</v>
      </c>
      <c r="AH55" s="82">
        <f t="shared" ca="1" si="8"/>
        <v>0</v>
      </c>
      <c r="AI55" s="74"/>
      <c r="AJ55" s="139">
        <f t="shared" ca="1" si="16"/>
        <v>0</v>
      </c>
    </row>
    <row r="56" spans="1:36" ht="15" customHeight="1" x14ac:dyDescent="0.2">
      <c r="A56" s="84" t="s">
        <v>238</v>
      </c>
      <c r="B56" t="s">
        <v>65</v>
      </c>
      <c r="C56" s="4" t="str">
        <f ca="1">IF($A56="","",INDEX(INDIRECT("'MA-Liste'!"&amp;$C$11),MATCH($A56,'MA-Liste'!$M:$M,FALSE)))</f>
        <v>G</v>
      </c>
      <c r="D56" s="19">
        <f t="shared" ca="1" si="0"/>
        <v>35</v>
      </c>
      <c r="E56" s="20">
        <f t="shared" si="9"/>
        <v>0</v>
      </c>
      <c r="F56" s="73"/>
      <c r="G56" s="74">
        <f t="shared" ca="1" si="17"/>
        <v>0</v>
      </c>
      <c r="H56" s="73"/>
      <c r="I56" s="74">
        <f t="shared" ca="1" si="1"/>
        <v>0</v>
      </c>
      <c r="J56" s="73"/>
      <c r="K56" s="113">
        <f t="shared" ca="1" si="10"/>
        <v>0</v>
      </c>
      <c r="L56" s="73"/>
      <c r="M56" s="113">
        <f t="shared" ca="1" si="11"/>
        <v>0</v>
      </c>
      <c r="N56" s="73"/>
      <c r="O56" s="74">
        <f t="shared" ca="1" si="12"/>
        <v>0</v>
      </c>
      <c r="P56" s="73"/>
      <c r="Q56" s="113">
        <f t="shared" ca="1" si="20"/>
        <v>0</v>
      </c>
      <c r="R56" s="73"/>
      <c r="S56" s="113">
        <f t="shared" ca="1" si="3"/>
        <v>0</v>
      </c>
      <c r="T56" s="101"/>
      <c r="U56" s="74">
        <f t="shared" ca="1" si="21"/>
        <v>0</v>
      </c>
      <c r="V56" s="73"/>
      <c r="W56" s="113">
        <f t="shared" ca="1" si="13"/>
        <v>0</v>
      </c>
      <c r="X56" s="101"/>
      <c r="Y56" s="113">
        <f t="shared" ca="1" si="14"/>
        <v>0</v>
      </c>
      <c r="Z56" s="73"/>
      <c r="AA56" s="74">
        <v>0</v>
      </c>
      <c r="AB56" s="73"/>
      <c r="AC56" s="74">
        <f t="shared" ca="1" si="22"/>
        <v>0</v>
      </c>
      <c r="AD56" s="73"/>
      <c r="AE56" s="74">
        <f t="shared" ca="1" si="7"/>
        <v>0</v>
      </c>
      <c r="AF56" s="73"/>
      <c r="AG56" s="74">
        <f t="shared" ca="1" si="15"/>
        <v>0</v>
      </c>
      <c r="AH56" s="82">
        <f t="shared" ca="1" si="8"/>
        <v>0</v>
      </c>
      <c r="AI56" s="74"/>
      <c r="AJ56" s="139">
        <f t="shared" ca="1" si="16"/>
        <v>0</v>
      </c>
    </row>
    <row r="57" spans="1:36" ht="15" customHeight="1" x14ac:dyDescent="0.2">
      <c r="A57" s="84" t="s">
        <v>229</v>
      </c>
      <c r="B57" t="str">
        <f>IF($A57="","",INDEX('MA-Liste'!$D:$D,MATCH($A57,'MA-Liste'!$M:$M,FALSE)))</f>
        <v>AeBo</v>
      </c>
      <c r="C57" s="4" t="str">
        <f ca="1">IF($A57="","",INDEX(INDIRECT("'MA-Liste'!"&amp;$C$11),MATCH($A57,'MA-Liste'!$M:$M,FALSE)))</f>
        <v>G</v>
      </c>
      <c r="D57" s="19">
        <f t="shared" ca="1" si="0"/>
        <v>35</v>
      </c>
      <c r="E57" s="20">
        <f t="shared" si="9"/>
        <v>0</v>
      </c>
      <c r="F57" s="73"/>
      <c r="G57" s="74">
        <f t="shared" ca="1" si="17"/>
        <v>0</v>
      </c>
      <c r="H57" s="73"/>
      <c r="I57" s="74">
        <f t="shared" ca="1" si="1"/>
        <v>0</v>
      </c>
      <c r="J57" s="73"/>
      <c r="K57" s="113">
        <f t="shared" ca="1" si="10"/>
        <v>0</v>
      </c>
      <c r="L57" s="73"/>
      <c r="M57" s="113">
        <f t="shared" ca="1" si="11"/>
        <v>0</v>
      </c>
      <c r="N57" s="73"/>
      <c r="O57" s="74">
        <f t="shared" ca="1" si="12"/>
        <v>0</v>
      </c>
      <c r="P57" s="73"/>
      <c r="Q57" s="113">
        <f t="shared" ca="1" si="20"/>
        <v>0</v>
      </c>
      <c r="R57" s="73"/>
      <c r="S57" s="113">
        <f t="shared" ca="1" si="3"/>
        <v>0</v>
      </c>
      <c r="T57" s="101"/>
      <c r="U57" s="74">
        <f t="shared" ca="1" si="21"/>
        <v>0</v>
      </c>
      <c r="V57" s="73"/>
      <c r="W57" s="113">
        <f t="shared" ca="1" si="13"/>
        <v>0</v>
      </c>
      <c r="X57" s="101"/>
      <c r="Y57" s="113">
        <f t="shared" ca="1" si="14"/>
        <v>0</v>
      </c>
      <c r="Z57" s="73"/>
      <c r="AA57" s="74">
        <v>0</v>
      </c>
      <c r="AB57" s="73"/>
      <c r="AC57" s="74">
        <f t="shared" ca="1" si="22"/>
        <v>0</v>
      </c>
      <c r="AD57" s="73"/>
      <c r="AE57" s="74">
        <f t="shared" ca="1" si="7"/>
        <v>0</v>
      </c>
      <c r="AF57" s="73"/>
      <c r="AG57" s="74">
        <f t="shared" ca="1" si="15"/>
        <v>0</v>
      </c>
      <c r="AH57" s="82">
        <f t="shared" ca="1" si="8"/>
        <v>0</v>
      </c>
      <c r="AI57" s="74"/>
      <c r="AJ57" s="139">
        <f t="shared" ca="1" si="16"/>
        <v>0</v>
      </c>
    </row>
    <row r="58" spans="1:36" ht="15" customHeight="1" x14ac:dyDescent="0.2">
      <c r="A58" s="84" t="s">
        <v>234</v>
      </c>
      <c r="B58" t="s">
        <v>65</v>
      </c>
      <c r="C58" s="4" t="s">
        <v>7</v>
      </c>
      <c r="D58" s="19">
        <f t="shared" si="0"/>
        <v>75</v>
      </c>
      <c r="E58" s="20">
        <f t="shared" si="9"/>
        <v>0</v>
      </c>
      <c r="F58" s="73"/>
      <c r="G58" s="74">
        <f t="shared" si="17"/>
        <v>0</v>
      </c>
      <c r="H58" s="73"/>
      <c r="I58" s="74">
        <f t="shared" si="1"/>
        <v>0</v>
      </c>
      <c r="J58" s="73"/>
      <c r="K58" s="113">
        <f t="shared" si="10"/>
        <v>0</v>
      </c>
      <c r="L58" s="73"/>
      <c r="M58" s="113">
        <f t="shared" si="11"/>
        <v>0</v>
      </c>
      <c r="N58" s="73"/>
      <c r="O58" s="74">
        <f t="shared" si="12"/>
        <v>0</v>
      </c>
      <c r="P58" s="73"/>
      <c r="Q58" s="113">
        <f t="shared" si="20"/>
        <v>0</v>
      </c>
      <c r="R58" s="73"/>
      <c r="S58" s="113">
        <f t="shared" si="3"/>
        <v>0</v>
      </c>
      <c r="T58" s="101"/>
      <c r="U58" s="74">
        <f t="shared" si="21"/>
        <v>0</v>
      </c>
      <c r="V58" s="73"/>
      <c r="W58" s="113">
        <f t="shared" si="13"/>
        <v>0</v>
      </c>
      <c r="X58" s="101"/>
      <c r="Y58" s="113">
        <f t="shared" si="14"/>
        <v>0</v>
      </c>
      <c r="Z58" s="73"/>
      <c r="AA58" s="74">
        <v>0</v>
      </c>
      <c r="AB58" s="73"/>
      <c r="AC58" s="74">
        <f t="shared" si="22"/>
        <v>0</v>
      </c>
      <c r="AD58" s="73"/>
      <c r="AE58" s="74">
        <f t="shared" si="7"/>
        <v>0</v>
      </c>
      <c r="AF58" s="73"/>
      <c r="AG58" s="74">
        <f t="shared" si="15"/>
        <v>0</v>
      </c>
      <c r="AH58" s="82">
        <f t="shared" si="8"/>
        <v>0</v>
      </c>
      <c r="AI58" s="74"/>
      <c r="AJ58" s="139">
        <f t="shared" si="16"/>
        <v>0</v>
      </c>
    </row>
    <row r="59" spans="1:36" ht="15" customHeight="1" x14ac:dyDescent="0.2">
      <c r="A59" s="84" t="s">
        <v>235</v>
      </c>
      <c r="B59" t="s">
        <v>65</v>
      </c>
      <c r="C59" s="4" t="s">
        <v>9</v>
      </c>
      <c r="D59" s="19">
        <f t="shared" si="0"/>
        <v>35</v>
      </c>
      <c r="E59" s="20">
        <f t="shared" si="9"/>
        <v>0</v>
      </c>
      <c r="F59" s="73"/>
      <c r="G59" s="74">
        <f t="shared" si="17"/>
        <v>0</v>
      </c>
      <c r="H59" s="73"/>
      <c r="I59" s="74">
        <f t="shared" si="1"/>
        <v>0</v>
      </c>
      <c r="J59" s="73"/>
      <c r="K59" s="113">
        <f t="shared" si="10"/>
        <v>0</v>
      </c>
      <c r="L59" s="73"/>
      <c r="M59" s="113">
        <f t="shared" si="11"/>
        <v>0</v>
      </c>
      <c r="N59" s="73"/>
      <c r="O59" s="74">
        <f t="shared" si="12"/>
        <v>0</v>
      </c>
      <c r="P59" s="73"/>
      <c r="Q59" s="113">
        <f t="shared" si="20"/>
        <v>0</v>
      </c>
      <c r="R59" s="73"/>
      <c r="S59" s="113">
        <f t="shared" si="3"/>
        <v>0</v>
      </c>
      <c r="T59" s="101"/>
      <c r="U59" s="74">
        <f t="shared" si="21"/>
        <v>0</v>
      </c>
      <c r="V59" s="73"/>
      <c r="W59" s="113">
        <f t="shared" si="13"/>
        <v>0</v>
      </c>
      <c r="X59" s="101"/>
      <c r="Y59" s="113">
        <f t="shared" si="14"/>
        <v>0</v>
      </c>
      <c r="Z59" s="73"/>
      <c r="AA59" s="74">
        <v>0</v>
      </c>
      <c r="AB59" s="73"/>
      <c r="AC59" s="74">
        <f t="shared" si="22"/>
        <v>0</v>
      </c>
      <c r="AD59" s="73"/>
      <c r="AE59" s="74">
        <f t="shared" si="7"/>
        <v>0</v>
      </c>
      <c r="AF59" s="73"/>
      <c r="AG59" s="74">
        <f t="shared" si="15"/>
        <v>0</v>
      </c>
      <c r="AH59" s="82">
        <f t="shared" si="8"/>
        <v>0</v>
      </c>
      <c r="AI59" s="74"/>
      <c r="AJ59" s="139">
        <f t="shared" si="16"/>
        <v>0</v>
      </c>
    </row>
    <row r="60" spans="1:36" ht="15" customHeight="1" x14ac:dyDescent="0.2">
      <c r="A60" s="84" t="s">
        <v>230</v>
      </c>
      <c r="B60" t="str">
        <f>IF($A60="","",INDEX('MA-Liste'!$D:$D,MATCH($A60,'MA-Liste'!$M:$M,FALSE)))</f>
        <v>AeBo</v>
      </c>
      <c r="C60" s="4" t="str">
        <f ca="1">IF($A60="","",INDEX(INDIRECT("'MA-Liste'!"&amp;$C$11),MATCH($A60,'MA-Liste'!$M:$M,FALSE)))</f>
        <v>G</v>
      </c>
      <c r="D60" s="19">
        <f t="shared" ca="1" si="0"/>
        <v>35</v>
      </c>
      <c r="E60" s="20">
        <f t="shared" si="9"/>
        <v>0</v>
      </c>
      <c r="F60" s="73"/>
      <c r="G60" s="74">
        <f t="shared" ca="1" si="17"/>
        <v>0</v>
      </c>
      <c r="H60" s="73"/>
      <c r="I60" s="74">
        <f t="shared" ca="1" si="1"/>
        <v>0</v>
      </c>
      <c r="J60" s="73"/>
      <c r="K60" s="113">
        <f t="shared" ca="1" si="10"/>
        <v>0</v>
      </c>
      <c r="L60" s="73"/>
      <c r="M60" s="113">
        <f t="shared" ca="1" si="11"/>
        <v>0</v>
      </c>
      <c r="N60" s="73"/>
      <c r="O60" s="74">
        <f t="shared" ca="1" si="12"/>
        <v>0</v>
      </c>
      <c r="P60" s="73"/>
      <c r="Q60" s="113">
        <f t="shared" ca="1" si="20"/>
        <v>0</v>
      </c>
      <c r="R60" s="73"/>
      <c r="S60" s="113">
        <f t="shared" ca="1" si="3"/>
        <v>0</v>
      </c>
      <c r="T60" s="101"/>
      <c r="U60" s="74">
        <f t="shared" ca="1" si="21"/>
        <v>0</v>
      </c>
      <c r="V60" s="73"/>
      <c r="W60" s="113">
        <f t="shared" ca="1" si="13"/>
        <v>0</v>
      </c>
      <c r="X60" s="101"/>
      <c r="Y60" s="113">
        <f t="shared" ca="1" si="14"/>
        <v>0</v>
      </c>
      <c r="Z60" s="73"/>
      <c r="AA60" s="74">
        <v>0</v>
      </c>
      <c r="AB60" s="73"/>
      <c r="AC60" s="74">
        <f t="shared" ca="1" si="22"/>
        <v>0</v>
      </c>
      <c r="AD60" s="73"/>
      <c r="AE60" s="74">
        <f t="shared" ca="1" si="7"/>
        <v>0</v>
      </c>
      <c r="AF60" s="73"/>
      <c r="AG60" s="74">
        <f t="shared" ca="1" si="15"/>
        <v>0</v>
      </c>
      <c r="AH60" s="82">
        <f t="shared" ca="1" si="8"/>
        <v>0</v>
      </c>
      <c r="AI60" s="74"/>
      <c r="AJ60" s="139">
        <f t="shared" ca="1" si="16"/>
        <v>0</v>
      </c>
    </row>
    <row r="61" spans="1:36" ht="15" customHeight="1" x14ac:dyDescent="0.2">
      <c r="A61" s="84" t="s">
        <v>243</v>
      </c>
      <c r="B61" t="s">
        <v>65</v>
      </c>
      <c r="C61" s="4" t="s">
        <v>6</v>
      </c>
      <c r="D61" s="19">
        <v>100</v>
      </c>
      <c r="E61" s="20">
        <f t="shared" si="9"/>
        <v>0</v>
      </c>
      <c r="F61" s="73"/>
      <c r="G61" s="74">
        <f t="shared" si="17"/>
        <v>0</v>
      </c>
      <c r="H61" s="73"/>
      <c r="I61" s="74">
        <f t="shared" si="1"/>
        <v>0</v>
      </c>
      <c r="J61" s="73"/>
      <c r="K61" s="113">
        <f t="shared" si="10"/>
        <v>0</v>
      </c>
      <c r="L61" s="73"/>
      <c r="M61" s="113">
        <f t="shared" si="11"/>
        <v>0</v>
      </c>
      <c r="N61" s="73"/>
      <c r="O61" s="74">
        <f t="shared" si="12"/>
        <v>0</v>
      </c>
      <c r="P61" s="73"/>
      <c r="Q61" s="113">
        <f t="shared" si="20"/>
        <v>0</v>
      </c>
      <c r="R61" s="73"/>
      <c r="S61" s="113">
        <f t="shared" si="3"/>
        <v>0</v>
      </c>
      <c r="T61" s="101"/>
      <c r="U61" s="74">
        <f t="shared" si="21"/>
        <v>0</v>
      </c>
      <c r="V61" s="73"/>
      <c r="W61" s="113">
        <f t="shared" si="13"/>
        <v>0</v>
      </c>
      <c r="X61" s="101"/>
      <c r="Y61" s="113">
        <f t="shared" si="14"/>
        <v>0</v>
      </c>
      <c r="Z61" s="73"/>
      <c r="AA61" s="74">
        <v>0</v>
      </c>
      <c r="AB61" s="73"/>
      <c r="AC61" s="74">
        <f t="shared" si="22"/>
        <v>0</v>
      </c>
      <c r="AD61" s="73"/>
      <c r="AE61" s="74">
        <f t="shared" si="7"/>
        <v>0</v>
      </c>
      <c r="AF61" s="73"/>
      <c r="AG61" s="74">
        <f t="shared" si="15"/>
        <v>0</v>
      </c>
      <c r="AH61" s="82">
        <f t="shared" si="8"/>
        <v>0</v>
      </c>
      <c r="AI61" s="74"/>
      <c r="AJ61" s="139">
        <f t="shared" si="16"/>
        <v>0</v>
      </c>
    </row>
    <row r="62" spans="1:36" ht="15" customHeight="1" x14ac:dyDescent="0.2">
      <c r="A62" s="84" t="s">
        <v>244</v>
      </c>
      <c r="B62" t="s">
        <v>65</v>
      </c>
      <c r="C62" s="4" t="s">
        <v>6</v>
      </c>
      <c r="D62" s="19">
        <v>100</v>
      </c>
      <c r="E62" s="20">
        <f t="shared" si="9"/>
        <v>0</v>
      </c>
      <c r="F62" s="73"/>
      <c r="G62" s="74">
        <f t="shared" si="17"/>
        <v>0</v>
      </c>
      <c r="H62" s="73"/>
      <c r="I62" s="74">
        <f t="shared" si="1"/>
        <v>0</v>
      </c>
      <c r="J62" s="73"/>
      <c r="K62" s="113">
        <f t="shared" si="10"/>
        <v>0</v>
      </c>
      <c r="L62" s="73"/>
      <c r="M62" s="113">
        <f t="shared" si="11"/>
        <v>0</v>
      </c>
      <c r="N62" s="73"/>
      <c r="O62" s="74">
        <f t="shared" si="12"/>
        <v>0</v>
      </c>
      <c r="P62" s="73"/>
      <c r="Q62" s="113">
        <f t="shared" si="20"/>
        <v>0</v>
      </c>
      <c r="R62" s="73"/>
      <c r="S62" s="113">
        <f t="shared" si="3"/>
        <v>0</v>
      </c>
      <c r="T62" s="101"/>
      <c r="U62" s="74">
        <f t="shared" si="21"/>
        <v>0</v>
      </c>
      <c r="V62" s="73"/>
      <c r="W62" s="113">
        <f t="shared" si="13"/>
        <v>0</v>
      </c>
      <c r="X62" s="101"/>
      <c r="Y62" s="113">
        <f t="shared" si="14"/>
        <v>0</v>
      </c>
      <c r="Z62" s="73"/>
      <c r="AA62" s="74">
        <v>0</v>
      </c>
      <c r="AB62" s="73"/>
      <c r="AC62" s="74">
        <f t="shared" si="22"/>
        <v>0</v>
      </c>
      <c r="AD62" s="73"/>
      <c r="AE62" s="74">
        <f t="shared" si="7"/>
        <v>0</v>
      </c>
      <c r="AF62" s="73"/>
      <c r="AG62" s="74">
        <f t="shared" si="15"/>
        <v>0</v>
      </c>
      <c r="AH62" s="82">
        <f t="shared" si="8"/>
        <v>0</v>
      </c>
      <c r="AI62" s="74"/>
      <c r="AJ62" s="139">
        <f t="shared" si="16"/>
        <v>0</v>
      </c>
    </row>
    <row r="63" spans="1:36" ht="15" customHeight="1" x14ac:dyDescent="0.2">
      <c r="A63" s="84" t="s">
        <v>249</v>
      </c>
      <c r="B63" t="s">
        <v>250</v>
      </c>
      <c r="C63" s="4" t="s">
        <v>9</v>
      </c>
      <c r="D63" s="19">
        <v>35</v>
      </c>
      <c r="E63" s="20">
        <f t="shared" si="9"/>
        <v>0</v>
      </c>
      <c r="F63" s="73"/>
      <c r="G63" s="74">
        <f t="shared" si="17"/>
        <v>0</v>
      </c>
      <c r="H63" s="73"/>
      <c r="I63" s="74">
        <f t="shared" si="1"/>
        <v>0</v>
      </c>
      <c r="J63" s="73"/>
      <c r="K63" s="113">
        <f t="shared" si="10"/>
        <v>0</v>
      </c>
      <c r="L63" s="73"/>
      <c r="M63" s="113">
        <f t="shared" si="11"/>
        <v>0</v>
      </c>
      <c r="N63" s="73"/>
      <c r="O63" s="74">
        <f t="shared" si="12"/>
        <v>0</v>
      </c>
      <c r="P63" s="73"/>
      <c r="Q63" s="113">
        <f t="shared" si="20"/>
        <v>0</v>
      </c>
      <c r="R63" s="73"/>
      <c r="S63" s="113">
        <f t="shared" si="3"/>
        <v>0</v>
      </c>
      <c r="T63" s="101"/>
      <c r="U63" s="74">
        <f t="shared" si="21"/>
        <v>0</v>
      </c>
      <c r="V63" s="73"/>
      <c r="W63" s="113">
        <f t="shared" si="13"/>
        <v>0</v>
      </c>
      <c r="X63" s="101"/>
      <c r="Y63" s="113">
        <f t="shared" si="14"/>
        <v>0</v>
      </c>
      <c r="Z63" s="73"/>
      <c r="AA63" s="74">
        <v>0</v>
      </c>
      <c r="AB63" s="73"/>
      <c r="AC63" s="74">
        <f t="shared" si="22"/>
        <v>0</v>
      </c>
      <c r="AD63" s="73"/>
      <c r="AE63" s="74">
        <f t="shared" si="7"/>
        <v>0</v>
      </c>
      <c r="AF63" s="73"/>
      <c r="AG63" s="74">
        <f t="shared" si="15"/>
        <v>0</v>
      </c>
      <c r="AH63" s="82">
        <f t="shared" si="8"/>
        <v>0</v>
      </c>
      <c r="AI63" s="74"/>
      <c r="AJ63" s="139">
        <f t="shared" si="16"/>
        <v>0</v>
      </c>
    </row>
    <row r="64" spans="1:36" ht="15" customHeight="1" x14ac:dyDescent="0.2">
      <c r="A64" s="84" t="s">
        <v>246</v>
      </c>
      <c r="B64" t="s">
        <v>65</v>
      </c>
      <c r="C64" s="4" t="s">
        <v>4</v>
      </c>
      <c r="D64" s="19">
        <v>140</v>
      </c>
      <c r="E64" s="20">
        <f t="shared" si="9"/>
        <v>0</v>
      </c>
      <c r="F64" s="73"/>
      <c r="G64" s="74">
        <f t="shared" si="17"/>
        <v>0</v>
      </c>
      <c r="H64" s="73"/>
      <c r="I64" s="74">
        <f t="shared" si="1"/>
        <v>0</v>
      </c>
      <c r="J64" s="73"/>
      <c r="K64" s="113">
        <f t="shared" si="10"/>
        <v>0</v>
      </c>
      <c r="L64" s="73"/>
      <c r="M64" s="113">
        <f t="shared" si="11"/>
        <v>0</v>
      </c>
      <c r="N64" s="73"/>
      <c r="O64" s="74">
        <f t="shared" si="12"/>
        <v>0</v>
      </c>
      <c r="P64" s="73"/>
      <c r="Q64" s="113">
        <f t="shared" si="20"/>
        <v>0</v>
      </c>
      <c r="R64" s="73"/>
      <c r="S64" s="113">
        <f t="shared" si="3"/>
        <v>0</v>
      </c>
      <c r="T64" s="101"/>
      <c r="U64" s="74">
        <f t="shared" si="21"/>
        <v>0</v>
      </c>
      <c r="V64" s="73"/>
      <c r="W64" s="113">
        <f t="shared" si="13"/>
        <v>0</v>
      </c>
      <c r="X64" s="101"/>
      <c r="Y64" s="113">
        <f t="shared" si="14"/>
        <v>0</v>
      </c>
      <c r="Z64" s="73"/>
      <c r="AA64" s="74">
        <v>0</v>
      </c>
      <c r="AB64" s="73"/>
      <c r="AC64" s="74">
        <f t="shared" si="22"/>
        <v>0</v>
      </c>
      <c r="AD64" s="73"/>
      <c r="AE64" s="74">
        <f t="shared" si="7"/>
        <v>0</v>
      </c>
      <c r="AF64" s="73"/>
      <c r="AG64" s="74">
        <f t="shared" si="15"/>
        <v>0</v>
      </c>
      <c r="AH64" s="82">
        <f t="shared" si="8"/>
        <v>0</v>
      </c>
      <c r="AI64" s="74"/>
      <c r="AJ64" s="139">
        <f t="shared" si="16"/>
        <v>0</v>
      </c>
    </row>
    <row r="65" spans="1:37" ht="15" customHeight="1" x14ac:dyDescent="0.2">
      <c r="A65" s="84" t="s">
        <v>228</v>
      </c>
      <c r="B65" t="str">
        <f>IF($A65="","",INDEX('MA-Liste'!$D:$D,MATCH($A65,'MA-Liste'!$M:$M,FALSE)))</f>
        <v>AeBo</v>
      </c>
      <c r="C65" s="4" t="str">
        <f ca="1">IF($A65="","",INDEX(INDIRECT("'MA-Liste'!"&amp;$C$11),MATCH($A65,'MA-Liste'!$M:$M,FALSE)))</f>
        <v>D</v>
      </c>
      <c r="D65" s="19">
        <f t="shared" ca="1" si="0"/>
        <v>100</v>
      </c>
      <c r="E65" s="20">
        <f t="shared" si="9"/>
        <v>0</v>
      </c>
      <c r="F65" s="73"/>
      <c r="G65" s="74">
        <f t="shared" ca="1" si="17"/>
        <v>0</v>
      </c>
      <c r="H65" s="73"/>
      <c r="I65" s="74">
        <f t="shared" ca="1" si="1"/>
        <v>0</v>
      </c>
      <c r="J65" s="73"/>
      <c r="K65" s="113">
        <f t="shared" ca="1" si="10"/>
        <v>0</v>
      </c>
      <c r="L65" s="73"/>
      <c r="M65" s="113">
        <f t="shared" ca="1" si="11"/>
        <v>0</v>
      </c>
      <c r="N65" s="73"/>
      <c r="O65" s="74">
        <f t="shared" ca="1" si="12"/>
        <v>0</v>
      </c>
      <c r="P65" s="73"/>
      <c r="Q65" s="113">
        <f t="shared" ca="1" si="20"/>
        <v>0</v>
      </c>
      <c r="R65" s="73"/>
      <c r="S65" s="113">
        <f t="shared" ca="1" si="3"/>
        <v>0</v>
      </c>
      <c r="T65" s="101"/>
      <c r="U65" s="74">
        <f t="shared" ca="1" si="21"/>
        <v>0</v>
      </c>
      <c r="V65" s="73"/>
      <c r="W65" s="113">
        <f t="shared" ca="1" si="13"/>
        <v>0</v>
      </c>
      <c r="X65" s="101"/>
      <c r="Y65" s="113">
        <f t="shared" ca="1" si="14"/>
        <v>0</v>
      </c>
      <c r="Z65" s="73"/>
      <c r="AA65" s="74">
        <v>0</v>
      </c>
      <c r="AB65" s="73"/>
      <c r="AC65" s="74">
        <f t="shared" ca="1" si="22"/>
        <v>0</v>
      </c>
      <c r="AD65" s="73"/>
      <c r="AE65" s="74">
        <f t="shared" ca="1" si="7"/>
        <v>0</v>
      </c>
      <c r="AF65" s="73"/>
      <c r="AG65" s="74">
        <f t="shared" ca="1" si="15"/>
        <v>0</v>
      </c>
      <c r="AH65" s="82">
        <f t="shared" ca="1" si="8"/>
        <v>0</v>
      </c>
      <c r="AI65" s="74"/>
      <c r="AJ65" s="139">
        <f t="shared" ca="1" si="16"/>
        <v>0</v>
      </c>
    </row>
    <row r="66" spans="1:37" ht="15" customHeight="1" x14ac:dyDescent="0.2">
      <c r="A66" s="84" t="s">
        <v>252</v>
      </c>
      <c r="B66" s="14" t="s">
        <v>65</v>
      </c>
      <c r="C66" s="18" t="s">
        <v>8</v>
      </c>
      <c r="D66" s="19">
        <v>60</v>
      </c>
      <c r="E66" s="20">
        <f t="shared" si="9"/>
        <v>11.25</v>
      </c>
      <c r="F66" s="73"/>
      <c r="G66" s="74">
        <f t="shared" si="17"/>
        <v>0</v>
      </c>
      <c r="H66" s="73"/>
      <c r="I66" s="74">
        <f t="shared" si="1"/>
        <v>0</v>
      </c>
      <c r="J66" s="73"/>
      <c r="K66" s="113">
        <f t="shared" si="10"/>
        <v>0</v>
      </c>
      <c r="L66" s="73">
        <v>4.25</v>
      </c>
      <c r="M66" s="113">
        <f t="shared" si="11"/>
        <v>255</v>
      </c>
      <c r="N66" s="73"/>
      <c r="O66" s="74">
        <f t="shared" si="12"/>
        <v>0</v>
      </c>
      <c r="P66" s="73">
        <v>7</v>
      </c>
      <c r="Q66" s="113">
        <f t="shared" si="20"/>
        <v>420</v>
      </c>
      <c r="R66" s="73"/>
      <c r="S66" s="113">
        <f t="shared" si="3"/>
        <v>0</v>
      </c>
      <c r="T66" s="101"/>
      <c r="U66" s="74">
        <f t="shared" si="21"/>
        <v>0</v>
      </c>
      <c r="V66" s="73"/>
      <c r="W66" s="113">
        <f t="shared" si="13"/>
        <v>0</v>
      </c>
      <c r="X66" s="101"/>
      <c r="Y66" s="113">
        <f t="shared" si="14"/>
        <v>0</v>
      </c>
      <c r="Z66" s="73"/>
      <c r="AA66" s="74">
        <v>0</v>
      </c>
      <c r="AB66" s="73"/>
      <c r="AC66" s="74">
        <f t="shared" si="22"/>
        <v>0</v>
      </c>
      <c r="AD66" s="73"/>
      <c r="AE66" s="74">
        <f t="shared" si="7"/>
        <v>0</v>
      </c>
      <c r="AF66" s="73"/>
      <c r="AG66" s="74">
        <f t="shared" si="15"/>
        <v>0</v>
      </c>
      <c r="AH66" s="82">
        <f t="shared" si="8"/>
        <v>675</v>
      </c>
      <c r="AI66" s="74"/>
      <c r="AJ66" s="139">
        <f t="shared" si="16"/>
        <v>675</v>
      </c>
    </row>
    <row r="67" spans="1:37" ht="15" customHeight="1" x14ac:dyDescent="0.2">
      <c r="A67" s="90" t="s">
        <v>253</v>
      </c>
      <c r="B67" s="14" t="s">
        <v>65</v>
      </c>
      <c r="C67" s="18" t="s">
        <v>6</v>
      </c>
      <c r="D67" s="19">
        <v>100</v>
      </c>
      <c r="E67" s="20">
        <f t="shared" si="9"/>
        <v>0</v>
      </c>
      <c r="F67" s="73"/>
      <c r="G67" s="74">
        <f t="shared" si="17"/>
        <v>0</v>
      </c>
      <c r="H67" s="73"/>
      <c r="I67" s="74">
        <f t="shared" si="1"/>
        <v>0</v>
      </c>
      <c r="J67" s="73"/>
      <c r="K67" s="113">
        <f t="shared" si="10"/>
        <v>0</v>
      </c>
      <c r="L67" s="73"/>
      <c r="M67" s="113">
        <f t="shared" si="11"/>
        <v>0</v>
      </c>
      <c r="N67" s="73"/>
      <c r="O67" s="74">
        <f t="shared" si="12"/>
        <v>0</v>
      </c>
      <c r="P67" s="73"/>
      <c r="Q67" s="113">
        <f t="shared" si="20"/>
        <v>0</v>
      </c>
      <c r="R67" s="73"/>
      <c r="S67" s="113">
        <f t="shared" si="3"/>
        <v>0</v>
      </c>
      <c r="T67" s="101"/>
      <c r="U67" s="74">
        <f t="shared" si="21"/>
        <v>0</v>
      </c>
      <c r="V67" s="73"/>
      <c r="W67" s="113">
        <f t="shared" si="13"/>
        <v>0</v>
      </c>
      <c r="X67" s="101"/>
      <c r="Y67" s="113">
        <f t="shared" si="14"/>
        <v>0</v>
      </c>
      <c r="Z67" s="73"/>
      <c r="AA67" s="74">
        <v>0</v>
      </c>
      <c r="AB67" s="73"/>
      <c r="AC67" s="74">
        <f t="shared" si="22"/>
        <v>0</v>
      </c>
      <c r="AD67" s="73"/>
      <c r="AE67" s="74">
        <f t="shared" si="7"/>
        <v>0</v>
      </c>
      <c r="AF67" s="73"/>
      <c r="AG67" s="74">
        <f t="shared" si="15"/>
        <v>0</v>
      </c>
      <c r="AH67" s="82">
        <f t="shared" si="8"/>
        <v>0</v>
      </c>
      <c r="AI67" s="74"/>
      <c r="AJ67" s="139">
        <f t="shared" si="16"/>
        <v>0</v>
      </c>
    </row>
    <row r="68" spans="1:37" ht="15" customHeight="1" x14ac:dyDescent="0.2">
      <c r="A68" s="90" t="s">
        <v>254</v>
      </c>
      <c r="B68" s="14" t="s">
        <v>65</v>
      </c>
      <c r="C68" s="18" t="s">
        <v>8</v>
      </c>
      <c r="D68" s="19">
        <v>60</v>
      </c>
      <c r="E68" s="20">
        <f t="shared" si="9"/>
        <v>0</v>
      </c>
      <c r="F68" s="73"/>
      <c r="G68" s="74">
        <f t="shared" si="17"/>
        <v>0</v>
      </c>
      <c r="H68" s="73"/>
      <c r="I68" s="74">
        <f t="shared" si="1"/>
        <v>0</v>
      </c>
      <c r="J68" s="73"/>
      <c r="K68" s="113">
        <f t="shared" si="10"/>
        <v>0</v>
      </c>
      <c r="L68" s="73"/>
      <c r="M68" s="113">
        <f t="shared" si="11"/>
        <v>0</v>
      </c>
      <c r="N68" s="73"/>
      <c r="O68" s="74">
        <f t="shared" si="12"/>
        <v>0</v>
      </c>
      <c r="P68" s="73"/>
      <c r="Q68" s="113">
        <f t="shared" si="20"/>
        <v>0</v>
      </c>
      <c r="R68" s="73"/>
      <c r="S68" s="113">
        <f t="shared" si="3"/>
        <v>0</v>
      </c>
      <c r="T68" s="101"/>
      <c r="U68" s="74">
        <f t="shared" si="21"/>
        <v>0</v>
      </c>
      <c r="V68" s="73"/>
      <c r="W68" s="113">
        <f t="shared" si="13"/>
        <v>0</v>
      </c>
      <c r="X68" s="101"/>
      <c r="Y68" s="113">
        <f t="shared" si="14"/>
        <v>0</v>
      </c>
      <c r="Z68" s="73"/>
      <c r="AA68" s="74">
        <v>0</v>
      </c>
      <c r="AB68" s="73"/>
      <c r="AC68" s="74">
        <f t="shared" si="22"/>
        <v>0</v>
      </c>
      <c r="AD68" s="73"/>
      <c r="AE68" s="74">
        <f t="shared" si="7"/>
        <v>0</v>
      </c>
      <c r="AF68" s="73"/>
      <c r="AG68" s="74">
        <f t="shared" si="15"/>
        <v>0</v>
      </c>
      <c r="AH68" s="82">
        <f t="shared" si="8"/>
        <v>0</v>
      </c>
      <c r="AI68" s="74"/>
      <c r="AJ68" s="147">
        <f t="shared" si="16"/>
        <v>0</v>
      </c>
    </row>
    <row r="69" spans="1:37" ht="15" customHeight="1" x14ac:dyDescent="0.2">
      <c r="A69" s="90" t="s">
        <v>255</v>
      </c>
      <c r="B69" s="14" t="s">
        <v>65</v>
      </c>
      <c r="C69" s="18" t="s">
        <v>5</v>
      </c>
      <c r="D69" s="19">
        <v>118</v>
      </c>
      <c r="E69" s="20">
        <f t="shared" si="9"/>
        <v>0</v>
      </c>
      <c r="F69" s="73"/>
      <c r="G69" s="74">
        <f t="shared" si="17"/>
        <v>0</v>
      </c>
      <c r="H69" s="73"/>
      <c r="I69" s="74">
        <f t="shared" si="1"/>
        <v>0</v>
      </c>
      <c r="J69" s="73"/>
      <c r="K69" s="113">
        <f t="shared" si="10"/>
        <v>0</v>
      </c>
      <c r="L69" s="73"/>
      <c r="M69" s="113">
        <f t="shared" si="11"/>
        <v>0</v>
      </c>
      <c r="N69" s="73"/>
      <c r="O69" s="74">
        <f t="shared" si="12"/>
        <v>0</v>
      </c>
      <c r="P69" s="73"/>
      <c r="Q69" s="113">
        <f t="shared" si="20"/>
        <v>0</v>
      </c>
      <c r="R69" s="73"/>
      <c r="S69" s="113">
        <f t="shared" si="3"/>
        <v>0</v>
      </c>
      <c r="T69" s="101"/>
      <c r="U69" s="74">
        <f t="shared" si="21"/>
        <v>0</v>
      </c>
      <c r="V69" s="73"/>
      <c r="W69" s="113">
        <f t="shared" si="13"/>
        <v>0</v>
      </c>
      <c r="X69" s="101"/>
      <c r="Y69" s="113">
        <f t="shared" si="14"/>
        <v>0</v>
      </c>
      <c r="Z69" s="73"/>
      <c r="AA69" s="74">
        <v>0</v>
      </c>
      <c r="AB69" s="73"/>
      <c r="AC69" s="74">
        <f t="shared" si="22"/>
        <v>0</v>
      </c>
      <c r="AD69" s="73"/>
      <c r="AE69" s="74">
        <f t="shared" si="7"/>
        <v>0</v>
      </c>
      <c r="AF69" s="73"/>
      <c r="AG69" s="74">
        <f t="shared" si="15"/>
        <v>0</v>
      </c>
      <c r="AH69" s="82">
        <f t="shared" si="8"/>
        <v>0</v>
      </c>
      <c r="AI69" s="74"/>
      <c r="AJ69" s="147">
        <f t="shared" si="16"/>
        <v>0</v>
      </c>
    </row>
    <row r="70" spans="1:37" ht="15" customHeight="1" x14ac:dyDescent="0.2">
      <c r="A70" s="90" t="s">
        <v>256</v>
      </c>
      <c r="B70" s="14" t="s">
        <v>65</v>
      </c>
      <c r="C70" s="18" t="s">
        <v>5</v>
      </c>
      <c r="D70" s="19">
        <v>118</v>
      </c>
      <c r="E70" s="20">
        <f t="shared" si="9"/>
        <v>0</v>
      </c>
      <c r="F70" s="73"/>
      <c r="G70" s="74">
        <f t="shared" si="17"/>
        <v>0</v>
      </c>
      <c r="H70" s="73"/>
      <c r="I70" s="74">
        <f t="shared" si="1"/>
        <v>0</v>
      </c>
      <c r="J70" s="73"/>
      <c r="K70" s="113">
        <f t="shared" si="10"/>
        <v>0</v>
      </c>
      <c r="L70" s="73"/>
      <c r="M70" s="113">
        <f t="shared" si="11"/>
        <v>0</v>
      </c>
      <c r="N70" s="73"/>
      <c r="O70" s="74">
        <f t="shared" si="12"/>
        <v>0</v>
      </c>
      <c r="P70" s="73"/>
      <c r="Q70" s="113">
        <f t="shared" si="20"/>
        <v>0</v>
      </c>
      <c r="R70" s="73"/>
      <c r="S70" s="113">
        <f t="shared" si="3"/>
        <v>0</v>
      </c>
      <c r="T70" s="101"/>
      <c r="U70" s="74">
        <f t="shared" si="21"/>
        <v>0</v>
      </c>
      <c r="V70" s="73"/>
      <c r="W70" s="113">
        <f t="shared" si="13"/>
        <v>0</v>
      </c>
      <c r="X70" s="101"/>
      <c r="Y70" s="113">
        <f t="shared" si="14"/>
        <v>0</v>
      </c>
      <c r="Z70" s="73"/>
      <c r="AA70" s="74">
        <v>0</v>
      </c>
      <c r="AB70" s="73"/>
      <c r="AC70" s="74">
        <f t="shared" si="22"/>
        <v>0</v>
      </c>
      <c r="AD70" s="73"/>
      <c r="AE70" s="74">
        <f t="shared" si="7"/>
        <v>0</v>
      </c>
      <c r="AF70" s="73"/>
      <c r="AG70" s="74">
        <f t="shared" si="15"/>
        <v>0</v>
      </c>
      <c r="AH70" s="82">
        <f t="shared" si="8"/>
        <v>0</v>
      </c>
      <c r="AI70" s="74"/>
      <c r="AJ70" s="147">
        <f t="shared" si="16"/>
        <v>0</v>
      </c>
    </row>
    <row r="71" spans="1:37" ht="15" customHeight="1" x14ac:dyDescent="0.2">
      <c r="A71" s="90" t="s">
        <v>257</v>
      </c>
      <c r="B71" s="14" t="s">
        <v>65</v>
      </c>
      <c r="C71" s="18" t="s">
        <v>5</v>
      </c>
      <c r="D71" s="19">
        <v>118</v>
      </c>
      <c r="E71" s="20">
        <f t="shared" si="9"/>
        <v>0</v>
      </c>
      <c r="F71" s="73"/>
      <c r="G71" s="74">
        <f t="shared" si="17"/>
        <v>0</v>
      </c>
      <c r="H71" s="73"/>
      <c r="I71" s="74">
        <f t="shared" si="1"/>
        <v>0</v>
      </c>
      <c r="J71" s="73"/>
      <c r="K71" s="113">
        <f t="shared" si="10"/>
        <v>0</v>
      </c>
      <c r="L71" s="73"/>
      <c r="M71" s="113">
        <f t="shared" si="11"/>
        <v>0</v>
      </c>
      <c r="N71" s="73"/>
      <c r="O71" s="74">
        <f t="shared" si="12"/>
        <v>0</v>
      </c>
      <c r="P71" s="73"/>
      <c r="Q71" s="113">
        <f t="shared" si="20"/>
        <v>0</v>
      </c>
      <c r="R71" s="73"/>
      <c r="S71" s="113">
        <f t="shared" si="3"/>
        <v>0</v>
      </c>
      <c r="T71" s="101"/>
      <c r="U71" s="74">
        <f t="shared" si="21"/>
        <v>0</v>
      </c>
      <c r="V71" s="73"/>
      <c r="W71" s="113">
        <f t="shared" si="13"/>
        <v>0</v>
      </c>
      <c r="X71" s="101"/>
      <c r="Y71" s="113">
        <f t="shared" si="14"/>
        <v>0</v>
      </c>
      <c r="Z71" s="73"/>
      <c r="AA71" s="74">
        <v>0</v>
      </c>
      <c r="AB71" s="73"/>
      <c r="AC71" s="74">
        <f t="shared" si="22"/>
        <v>0</v>
      </c>
      <c r="AD71" s="73"/>
      <c r="AE71" s="74">
        <f t="shared" si="7"/>
        <v>0</v>
      </c>
      <c r="AF71" s="73"/>
      <c r="AG71" s="74">
        <f t="shared" si="15"/>
        <v>0</v>
      </c>
      <c r="AH71" s="82">
        <f t="shared" si="8"/>
        <v>0</v>
      </c>
      <c r="AI71" s="74"/>
      <c r="AJ71" s="147">
        <f t="shared" si="16"/>
        <v>0</v>
      </c>
    </row>
    <row r="72" spans="1:37" ht="15" customHeight="1" x14ac:dyDescent="0.2">
      <c r="A72" s="90" t="s">
        <v>264</v>
      </c>
      <c r="B72" s="14" t="s">
        <v>65</v>
      </c>
      <c r="C72" s="18" t="s">
        <v>6</v>
      </c>
      <c r="D72" s="19">
        <v>100</v>
      </c>
      <c r="E72" s="20">
        <f t="shared" si="9"/>
        <v>0</v>
      </c>
      <c r="F72" s="73"/>
      <c r="G72" s="74">
        <f t="shared" si="17"/>
        <v>0</v>
      </c>
      <c r="H72" s="73"/>
      <c r="I72" s="74">
        <f t="shared" si="1"/>
        <v>0</v>
      </c>
      <c r="J72" s="73"/>
      <c r="K72" s="113">
        <f t="shared" si="10"/>
        <v>0</v>
      </c>
      <c r="L72" s="73"/>
      <c r="M72" s="113">
        <f t="shared" si="11"/>
        <v>0</v>
      </c>
      <c r="N72" s="73"/>
      <c r="O72" s="74">
        <f t="shared" si="12"/>
        <v>0</v>
      </c>
      <c r="P72" s="73"/>
      <c r="Q72" s="113">
        <f t="shared" si="20"/>
        <v>0</v>
      </c>
      <c r="R72" s="73"/>
      <c r="S72" s="113">
        <f t="shared" si="3"/>
        <v>0</v>
      </c>
      <c r="T72" s="101"/>
      <c r="U72" s="74">
        <f t="shared" si="21"/>
        <v>0</v>
      </c>
      <c r="V72" s="73"/>
      <c r="W72" s="113">
        <f t="shared" si="13"/>
        <v>0</v>
      </c>
      <c r="X72" s="101"/>
      <c r="Y72" s="113">
        <f t="shared" si="14"/>
        <v>0</v>
      </c>
      <c r="Z72" s="73"/>
      <c r="AA72" s="74">
        <v>0</v>
      </c>
      <c r="AB72" s="73"/>
      <c r="AC72" s="74">
        <f t="shared" si="22"/>
        <v>0</v>
      </c>
      <c r="AD72" s="73"/>
      <c r="AE72" s="74">
        <f t="shared" si="7"/>
        <v>0</v>
      </c>
      <c r="AF72" s="73"/>
      <c r="AG72" s="74">
        <f t="shared" si="15"/>
        <v>0</v>
      </c>
      <c r="AH72" s="82">
        <f t="shared" si="8"/>
        <v>0</v>
      </c>
      <c r="AI72" s="74"/>
      <c r="AJ72" s="147">
        <f t="shared" si="16"/>
        <v>0</v>
      </c>
    </row>
    <row r="73" spans="1:37" ht="15" customHeight="1" x14ac:dyDescent="0.2">
      <c r="A73" s="90" t="s">
        <v>322</v>
      </c>
      <c r="B73" s="14" t="s">
        <v>65</v>
      </c>
      <c r="C73" s="18" t="s">
        <v>6</v>
      </c>
      <c r="D73" s="19">
        <v>100</v>
      </c>
      <c r="E73" s="20">
        <f t="shared" si="9"/>
        <v>13.5</v>
      </c>
      <c r="F73" s="73"/>
      <c r="G73" s="74">
        <f>IF(D73="",0,D73*F73)</f>
        <v>0</v>
      </c>
      <c r="H73" s="73"/>
      <c r="I73" s="74">
        <f t="shared" si="1"/>
        <v>0</v>
      </c>
      <c r="J73" s="73"/>
      <c r="K73" s="113">
        <f t="shared" si="10"/>
        <v>0</v>
      </c>
      <c r="L73" s="73"/>
      <c r="M73" s="113">
        <f t="shared" si="11"/>
        <v>0</v>
      </c>
      <c r="N73" s="73"/>
      <c r="O73" s="74">
        <f t="shared" si="12"/>
        <v>0</v>
      </c>
      <c r="P73" s="73"/>
      <c r="Q73" s="113">
        <f t="shared" si="20"/>
        <v>0</v>
      </c>
      <c r="R73" s="73"/>
      <c r="S73" s="113">
        <f t="shared" si="3"/>
        <v>0</v>
      </c>
      <c r="T73" s="101"/>
      <c r="U73" s="74">
        <f t="shared" si="21"/>
        <v>0</v>
      </c>
      <c r="V73" s="73"/>
      <c r="W73" s="113">
        <f t="shared" si="13"/>
        <v>0</v>
      </c>
      <c r="X73" s="101">
        <v>13.5</v>
      </c>
      <c r="Y73" s="113">
        <f t="shared" si="14"/>
        <v>1350</v>
      </c>
      <c r="Z73" s="73"/>
      <c r="AA73" s="74">
        <v>0</v>
      </c>
      <c r="AB73" s="73"/>
      <c r="AC73" s="74">
        <f t="shared" si="22"/>
        <v>0</v>
      </c>
      <c r="AD73" s="73"/>
      <c r="AE73" s="74">
        <f t="shared" si="7"/>
        <v>0</v>
      </c>
      <c r="AF73" s="73"/>
      <c r="AG73" s="74">
        <f t="shared" si="15"/>
        <v>0</v>
      </c>
      <c r="AH73" s="82">
        <f t="shared" si="8"/>
        <v>1350</v>
      </c>
      <c r="AI73" s="74"/>
      <c r="AJ73" s="147">
        <f t="shared" si="16"/>
        <v>1350</v>
      </c>
    </row>
    <row r="74" spans="1:37" ht="15" customHeight="1" x14ac:dyDescent="0.2">
      <c r="A74" s="90" t="s">
        <v>323</v>
      </c>
      <c r="B74" s="14" t="s">
        <v>65</v>
      </c>
      <c r="C74" s="18" t="s">
        <v>6</v>
      </c>
      <c r="D74" s="19">
        <v>100</v>
      </c>
      <c r="E74" s="20">
        <f t="shared" si="9"/>
        <v>0</v>
      </c>
      <c r="F74" s="73"/>
      <c r="G74" s="74">
        <f>IF(D74="",0,D74*F74)</f>
        <v>0</v>
      </c>
      <c r="H74" s="73"/>
      <c r="I74" s="74">
        <f t="shared" si="1"/>
        <v>0</v>
      </c>
      <c r="J74" s="73"/>
      <c r="K74" s="113">
        <f t="shared" si="10"/>
        <v>0</v>
      </c>
      <c r="L74" s="73"/>
      <c r="M74" s="113">
        <f t="shared" si="11"/>
        <v>0</v>
      </c>
      <c r="N74" s="73"/>
      <c r="O74" s="74">
        <f t="shared" si="12"/>
        <v>0</v>
      </c>
      <c r="P74" s="73"/>
      <c r="Q74" s="113">
        <f t="shared" si="20"/>
        <v>0</v>
      </c>
      <c r="R74" s="73"/>
      <c r="S74" s="113">
        <f t="shared" si="3"/>
        <v>0</v>
      </c>
      <c r="T74" s="101"/>
      <c r="U74" s="74">
        <f t="shared" si="21"/>
        <v>0</v>
      </c>
      <c r="V74" s="73"/>
      <c r="W74" s="113">
        <f t="shared" si="13"/>
        <v>0</v>
      </c>
      <c r="X74" s="101"/>
      <c r="Y74" s="113">
        <f t="shared" si="14"/>
        <v>0</v>
      </c>
      <c r="Z74" s="73"/>
      <c r="AA74" s="74">
        <v>0</v>
      </c>
      <c r="AB74" s="73"/>
      <c r="AC74" s="74">
        <f t="shared" si="22"/>
        <v>0</v>
      </c>
      <c r="AD74" s="73"/>
      <c r="AE74" s="74">
        <f t="shared" si="7"/>
        <v>0</v>
      </c>
      <c r="AF74" s="73"/>
      <c r="AG74" s="74">
        <f t="shared" si="15"/>
        <v>0</v>
      </c>
      <c r="AH74" s="82">
        <f t="shared" si="8"/>
        <v>0</v>
      </c>
      <c r="AI74" s="74"/>
      <c r="AJ74" s="147">
        <f t="shared" si="16"/>
        <v>0</v>
      </c>
    </row>
    <row r="75" spans="1:37" ht="15" customHeight="1" x14ac:dyDescent="0.2">
      <c r="A75" s="90" t="s">
        <v>260</v>
      </c>
      <c r="B75" s="14" t="s">
        <v>65</v>
      </c>
      <c r="C75" s="18" t="s">
        <v>6</v>
      </c>
      <c r="D75" s="19">
        <v>100</v>
      </c>
      <c r="E75" s="20">
        <f t="shared" si="9"/>
        <v>0.25</v>
      </c>
      <c r="F75" s="73">
        <v>0.25</v>
      </c>
      <c r="G75" s="74">
        <f t="shared" si="17"/>
        <v>25</v>
      </c>
      <c r="H75" s="73"/>
      <c r="I75" s="74">
        <f t="shared" si="1"/>
        <v>0</v>
      </c>
      <c r="J75" s="73"/>
      <c r="K75" s="113">
        <f t="shared" si="10"/>
        <v>0</v>
      </c>
      <c r="L75" s="73"/>
      <c r="M75" s="113">
        <f t="shared" si="11"/>
        <v>0</v>
      </c>
      <c r="N75" s="73"/>
      <c r="O75" s="74">
        <f t="shared" si="12"/>
        <v>0</v>
      </c>
      <c r="P75" s="73"/>
      <c r="Q75" s="113">
        <f t="shared" si="20"/>
        <v>0</v>
      </c>
      <c r="R75" s="73"/>
      <c r="S75" s="113">
        <f t="shared" si="3"/>
        <v>0</v>
      </c>
      <c r="T75" s="73"/>
      <c r="U75" s="74">
        <f t="shared" si="21"/>
        <v>0</v>
      </c>
      <c r="V75" s="73"/>
      <c r="W75" s="113">
        <f t="shared" si="13"/>
        <v>0</v>
      </c>
      <c r="X75" s="101"/>
      <c r="Y75" s="113">
        <f t="shared" si="14"/>
        <v>0</v>
      </c>
      <c r="Z75" s="73"/>
      <c r="AA75" s="74">
        <v>0</v>
      </c>
      <c r="AB75" s="73"/>
      <c r="AC75" s="74">
        <f t="shared" si="22"/>
        <v>0</v>
      </c>
      <c r="AD75" s="73"/>
      <c r="AE75" s="74">
        <f t="shared" si="7"/>
        <v>0</v>
      </c>
      <c r="AF75" s="73"/>
      <c r="AG75" s="74">
        <f t="shared" si="15"/>
        <v>0</v>
      </c>
      <c r="AH75" s="82">
        <f t="shared" si="8"/>
        <v>25</v>
      </c>
      <c r="AI75" s="74"/>
      <c r="AJ75" s="147">
        <f t="shared" si="16"/>
        <v>25</v>
      </c>
    </row>
    <row r="76" spans="1:37" ht="15" customHeight="1" x14ac:dyDescent="0.2">
      <c r="A76" s="90" t="s">
        <v>265</v>
      </c>
      <c r="B76" t="str">
        <f>IF($A76="","",INDEX('MA-Liste'!$D:$D,MATCH($A76,'MA-Liste'!$M:$M,FALSE)))</f>
        <v>AeBo</v>
      </c>
      <c r="C76" s="4" t="str">
        <f ca="1">IF($A76="","",INDEX(INDIRECT("'MA-Liste'!"&amp;$C$11),MATCH($A76,'MA-Liste'!$M:$M,FALSE)))</f>
        <v>D</v>
      </c>
      <c r="D76" s="19">
        <f ca="1">IF(OR($C76="",$C76=0),"",VLOOKUP($C76,Ansätze,$D$11,FALSE))</f>
        <v>100</v>
      </c>
      <c r="E76" s="20">
        <f t="shared" si="9"/>
        <v>0</v>
      </c>
      <c r="F76" s="73"/>
      <c r="G76" s="74">
        <f t="shared" ca="1" si="17"/>
        <v>0</v>
      </c>
      <c r="H76" s="73"/>
      <c r="I76" s="74">
        <f t="shared" ca="1" si="1"/>
        <v>0</v>
      </c>
      <c r="J76" s="73"/>
      <c r="K76" s="113">
        <f t="shared" ca="1" si="10"/>
        <v>0</v>
      </c>
      <c r="L76" s="73"/>
      <c r="M76" s="113">
        <f t="shared" ca="1" si="11"/>
        <v>0</v>
      </c>
      <c r="N76" s="73"/>
      <c r="O76" s="74">
        <f t="shared" ca="1" si="12"/>
        <v>0</v>
      </c>
      <c r="P76" s="73"/>
      <c r="Q76" s="113">
        <f t="shared" ca="1" si="20"/>
        <v>0</v>
      </c>
      <c r="R76" s="73"/>
      <c r="S76" s="113">
        <f t="shared" ca="1" si="3"/>
        <v>0</v>
      </c>
      <c r="T76" s="73"/>
      <c r="U76" s="74">
        <f t="shared" ca="1" si="21"/>
        <v>0</v>
      </c>
      <c r="V76" s="73"/>
      <c r="W76" s="113">
        <f t="shared" ca="1" si="13"/>
        <v>0</v>
      </c>
      <c r="X76" s="101"/>
      <c r="Y76" s="113">
        <f t="shared" ca="1" si="14"/>
        <v>0</v>
      </c>
      <c r="Z76" s="73"/>
      <c r="AA76" s="74">
        <v>0</v>
      </c>
      <c r="AB76" s="73"/>
      <c r="AC76" s="74">
        <f t="shared" ca="1" si="22"/>
        <v>0</v>
      </c>
      <c r="AD76" s="73"/>
      <c r="AE76" s="74">
        <f t="shared" ca="1" si="7"/>
        <v>0</v>
      </c>
      <c r="AF76" s="73"/>
      <c r="AG76" s="74">
        <f t="shared" ca="1" si="15"/>
        <v>0</v>
      </c>
      <c r="AH76" s="82">
        <f t="shared" ca="1" si="8"/>
        <v>0</v>
      </c>
      <c r="AI76" s="74"/>
      <c r="AJ76" s="147">
        <f t="shared" ca="1" si="16"/>
        <v>0</v>
      </c>
    </row>
    <row r="77" spans="1:37" ht="15" customHeight="1" x14ac:dyDescent="0.2">
      <c r="A77" s="90" t="s">
        <v>263</v>
      </c>
      <c r="B77" s="14" t="s">
        <v>65</v>
      </c>
      <c r="C77" s="18" t="s">
        <v>6</v>
      </c>
      <c r="D77" s="19">
        <v>100</v>
      </c>
      <c r="E77" s="20">
        <f t="shared" si="9"/>
        <v>0</v>
      </c>
      <c r="F77" s="73"/>
      <c r="G77" s="74">
        <f t="shared" si="17"/>
        <v>0</v>
      </c>
      <c r="H77" s="73"/>
      <c r="I77" s="74">
        <f t="shared" si="1"/>
        <v>0</v>
      </c>
      <c r="J77" s="73"/>
      <c r="K77" s="113">
        <f t="shared" si="10"/>
        <v>0</v>
      </c>
      <c r="L77" s="73"/>
      <c r="M77" s="113">
        <f t="shared" si="11"/>
        <v>0</v>
      </c>
      <c r="N77" s="73"/>
      <c r="O77" s="74">
        <f t="shared" si="12"/>
        <v>0</v>
      </c>
      <c r="P77" s="73"/>
      <c r="Q77" s="113">
        <f t="shared" ref="Q77:Q88" si="23">IF($D77="",0,$D77*P77)</f>
        <v>0</v>
      </c>
      <c r="R77" s="73"/>
      <c r="S77" s="113">
        <f t="shared" si="3"/>
        <v>0</v>
      </c>
      <c r="T77" s="73"/>
      <c r="U77" s="74">
        <f t="shared" ref="U77:U88" si="24">IF($D77="",0,$D77*T77)</f>
        <v>0</v>
      </c>
      <c r="V77" s="73"/>
      <c r="W77" s="113">
        <f t="shared" si="13"/>
        <v>0</v>
      </c>
      <c r="X77" s="101"/>
      <c r="Y77" s="113">
        <f t="shared" si="14"/>
        <v>0</v>
      </c>
      <c r="Z77" s="73"/>
      <c r="AA77" s="74">
        <v>0</v>
      </c>
      <c r="AB77" s="73"/>
      <c r="AC77" s="74">
        <f t="shared" si="22"/>
        <v>0</v>
      </c>
      <c r="AD77" s="73"/>
      <c r="AE77" s="74">
        <f t="shared" si="7"/>
        <v>0</v>
      </c>
      <c r="AF77" s="73"/>
      <c r="AG77" s="74">
        <f t="shared" si="15"/>
        <v>0</v>
      </c>
      <c r="AH77" s="82">
        <f t="shared" si="8"/>
        <v>0</v>
      </c>
      <c r="AI77" s="74"/>
      <c r="AJ77" s="147">
        <f t="shared" si="16"/>
        <v>0</v>
      </c>
      <c r="AK77" s="141"/>
    </row>
    <row r="78" spans="1:37" ht="15" customHeight="1" x14ac:dyDescent="0.2">
      <c r="A78" s="84" t="s">
        <v>292</v>
      </c>
      <c r="B78" t="s">
        <v>65</v>
      </c>
      <c r="C78" s="4" t="s">
        <v>9</v>
      </c>
      <c r="D78" s="19">
        <v>35</v>
      </c>
      <c r="E78" s="20">
        <f t="shared" si="9"/>
        <v>0</v>
      </c>
      <c r="F78" s="73"/>
      <c r="G78" s="74">
        <f t="shared" si="17"/>
        <v>0</v>
      </c>
      <c r="H78" s="73"/>
      <c r="I78" s="74">
        <f t="shared" si="1"/>
        <v>0</v>
      </c>
      <c r="J78" s="73"/>
      <c r="K78" s="113">
        <f t="shared" si="10"/>
        <v>0</v>
      </c>
      <c r="L78" s="73"/>
      <c r="M78" s="113">
        <f t="shared" si="11"/>
        <v>0</v>
      </c>
      <c r="N78" s="73"/>
      <c r="O78" s="74">
        <f t="shared" si="12"/>
        <v>0</v>
      </c>
      <c r="P78" s="73"/>
      <c r="Q78" s="113">
        <f t="shared" si="23"/>
        <v>0</v>
      </c>
      <c r="R78" s="73"/>
      <c r="S78" s="113">
        <f t="shared" si="3"/>
        <v>0</v>
      </c>
      <c r="T78" s="73"/>
      <c r="U78" s="74">
        <f t="shared" si="24"/>
        <v>0</v>
      </c>
      <c r="V78" s="73"/>
      <c r="W78" s="113">
        <f t="shared" si="13"/>
        <v>0</v>
      </c>
      <c r="X78" s="101"/>
      <c r="Y78" s="113">
        <f t="shared" si="14"/>
        <v>0</v>
      </c>
      <c r="Z78" s="73"/>
      <c r="AA78" s="74">
        <v>0</v>
      </c>
      <c r="AB78" s="73"/>
      <c r="AC78" s="74">
        <f t="shared" si="22"/>
        <v>0</v>
      </c>
      <c r="AD78" s="73"/>
      <c r="AE78" s="74">
        <f t="shared" si="7"/>
        <v>0</v>
      </c>
      <c r="AF78" s="73"/>
      <c r="AG78" s="74">
        <f t="shared" si="15"/>
        <v>0</v>
      </c>
      <c r="AH78" s="82">
        <f t="shared" si="8"/>
        <v>0</v>
      </c>
      <c r="AI78" s="74"/>
      <c r="AJ78" s="147">
        <f t="shared" si="16"/>
        <v>0</v>
      </c>
      <c r="AK78" s="141"/>
    </row>
    <row r="79" spans="1:37" ht="15" customHeight="1" x14ac:dyDescent="0.2">
      <c r="A79" s="84" t="s">
        <v>293</v>
      </c>
      <c r="B79" s="14" t="s">
        <v>65</v>
      </c>
      <c r="C79" s="18" t="s">
        <v>5</v>
      </c>
      <c r="D79" s="19">
        <v>118</v>
      </c>
      <c r="E79" s="20">
        <f t="shared" si="9"/>
        <v>0</v>
      </c>
      <c r="F79" s="73"/>
      <c r="G79" s="74">
        <f t="shared" si="17"/>
        <v>0</v>
      </c>
      <c r="H79" s="73"/>
      <c r="I79" s="74">
        <f t="shared" ref="I79:I88" si="25">IF(D79="",0,D79*H79)</f>
        <v>0</v>
      </c>
      <c r="J79" s="73"/>
      <c r="K79" s="113">
        <f t="shared" si="10"/>
        <v>0</v>
      </c>
      <c r="L79" s="73"/>
      <c r="M79" s="113">
        <f t="shared" si="11"/>
        <v>0</v>
      </c>
      <c r="N79" s="73"/>
      <c r="O79" s="74">
        <f t="shared" si="12"/>
        <v>0</v>
      </c>
      <c r="P79" s="73"/>
      <c r="Q79" s="113">
        <f t="shared" si="23"/>
        <v>0</v>
      </c>
      <c r="R79" s="73"/>
      <c r="S79" s="113">
        <f t="shared" ref="S79:S88" si="26">IF($D79="",0,$D79*R79)</f>
        <v>0</v>
      </c>
      <c r="T79" s="73"/>
      <c r="U79" s="74">
        <f t="shared" si="24"/>
        <v>0</v>
      </c>
      <c r="V79" s="73"/>
      <c r="W79" s="113">
        <f>IF($D79="",0,$D79*V79)</f>
        <v>0</v>
      </c>
      <c r="X79" s="101"/>
      <c r="Y79" s="113">
        <f>IF($D79="",0,$D79*X79)</f>
        <v>0</v>
      </c>
      <c r="Z79" s="73"/>
      <c r="AA79" s="74">
        <f>IF(D79="",0,D79*Z79)</f>
        <v>0</v>
      </c>
      <c r="AB79" s="73"/>
      <c r="AC79" s="74">
        <f t="shared" si="22"/>
        <v>0</v>
      </c>
      <c r="AD79" s="73"/>
      <c r="AE79" s="74">
        <f t="shared" ref="AE79:AE88" si="27">IF(D79="",0,D79*AD79)</f>
        <v>0</v>
      </c>
      <c r="AF79" s="73"/>
      <c r="AG79" s="74">
        <f t="shared" si="15"/>
        <v>0</v>
      </c>
      <c r="AH79" s="82">
        <f t="shared" ref="AH79:AH88" si="28">IF(D79="",0,D79*E79)</f>
        <v>0</v>
      </c>
      <c r="AI79" s="74"/>
      <c r="AJ79" s="147">
        <f t="shared" si="16"/>
        <v>0</v>
      </c>
      <c r="AK79" s="141"/>
    </row>
    <row r="80" spans="1:37" ht="15" customHeight="1" x14ac:dyDescent="0.2">
      <c r="A80" s="84" t="s">
        <v>300</v>
      </c>
      <c r="B80" s="14" t="s">
        <v>65</v>
      </c>
      <c r="C80" s="18" t="s">
        <v>6</v>
      </c>
      <c r="D80" s="19">
        <v>100</v>
      </c>
      <c r="E80" s="20">
        <f t="shared" ref="E80:E91" si="29">SUM(F80++H80+J80+L80+N80+P80+R80+T80+V80+X80+Z80+AB80+AD80+AF80)</f>
        <v>0</v>
      </c>
      <c r="F80" s="73"/>
      <c r="G80" s="74">
        <f t="shared" si="17"/>
        <v>0</v>
      </c>
      <c r="H80" s="73"/>
      <c r="I80" s="74">
        <f t="shared" si="25"/>
        <v>0</v>
      </c>
      <c r="J80" s="174"/>
      <c r="K80" s="113">
        <f t="shared" ref="K80:K88" si="30">IF($D80="",0,$D80*J80)</f>
        <v>0</v>
      </c>
      <c r="L80" s="73"/>
      <c r="M80" s="113">
        <f t="shared" ref="M80:M88" si="31">IF($D80="",0,$D80*L80)</f>
        <v>0</v>
      </c>
      <c r="N80" s="73"/>
      <c r="O80" s="74">
        <f t="shared" ref="O80:O88" si="32">IF($D80="",0,$D80*N80)</f>
        <v>0</v>
      </c>
      <c r="P80" s="174"/>
      <c r="Q80" s="113">
        <f t="shared" si="23"/>
        <v>0</v>
      </c>
      <c r="R80" s="73"/>
      <c r="S80" s="113">
        <f t="shared" si="26"/>
        <v>0</v>
      </c>
      <c r="T80" s="73"/>
      <c r="U80" s="74">
        <f t="shared" si="24"/>
        <v>0</v>
      </c>
      <c r="V80" s="174"/>
      <c r="W80" s="113">
        <f t="shared" ref="W80:W87" si="33">IF($D80="",0,$D80*V80)</f>
        <v>0</v>
      </c>
      <c r="X80" s="101"/>
      <c r="Y80" s="113">
        <f t="shared" ref="Y80:Y88" si="34">IF($D80="",0,$D80*X80)</f>
        <v>0</v>
      </c>
      <c r="Z80" s="73"/>
      <c r="AA80" s="74">
        <f t="shared" ref="AA80:AA88" si="35">IF(D80="",0,D80*Z80)</f>
        <v>0</v>
      </c>
      <c r="AB80" s="73"/>
      <c r="AC80" s="74">
        <f t="shared" si="22"/>
        <v>0</v>
      </c>
      <c r="AD80" s="73"/>
      <c r="AE80" s="74">
        <f t="shared" si="27"/>
        <v>0</v>
      </c>
      <c r="AF80" s="73"/>
      <c r="AG80" s="74">
        <f t="shared" ref="AG80:AG91" si="36">IF(D80="",0,D80*AF80)</f>
        <v>0</v>
      </c>
      <c r="AH80" s="82">
        <f t="shared" si="28"/>
        <v>0</v>
      </c>
      <c r="AI80" s="74"/>
      <c r="AJ80" s="147">
        <f t="shared" ref="AJ80:AJ91" si="37">SUM(AH80+AI80)</f>
        <v>0</v>
      </c>
      <c r="AK80" s="141"/>
    </row>
    <row r="81" spans="1:37" ht="15" customHeight="1" x14ac:dyDescent="0.2">
      <c r="A81" s="84" t="s">
        <v>302</v>
      </c>
      <c r="B81" s="14" t="s">
        <v>65</v>
      </c>
      <c r="C81" s="18" t="s">
        <v>9</v>
      </c>
      <c r="D81" s="19">
        <v>35</v>
      </c>
      <c r="E81" s="20">
        <f t="shared" si="29"/>
        <v>41.25</v>
      </c>
      <c r="F81" s="73"/>
      <c r="G81" s="74">
        <f t="shared" ref="G81:G88" si="38">IF(D81="",0,D81*F81)</f>
        <v>0</v>
      </c>
      <c r="H81" s="73"/>
      <c r="I81" s="74">
        <f t="shared" si="25"/>
        <v>0</v>
      </c>
      <c r="J81" s="174"/>
      <c r="K81" s="113">
        <f t="shared" si="30"/>
        <v>0</v>
      </c>
      <c r="L81" s="73"/>
      <c r="M81" s="113">
        <f t="shared" si="31"/>
        <v>0</v>
      </c>
      <c r="N81" s="73"/>
      <c r="O81" s="74">
        <f t="shared" si="32"/>
        <v>0</v>
      </c>
      <c r="P81" s="174">
        <v>41.25</v>
      </c>
      <c r="Q81" s="113">
        <f t="shared" si="23"/>
        <v>1443.75</v>
      </c>
      <c r="R81" s="73"/>
      <c r="S81" s="113">
        <f t="shared" si="26"/>
        <v>0</v>
      </c>
      <c r="T81" s="73"/>
      <c r="U81" s="74">
        <f t="shared" si="24"/>
        <v>0</v>
      </c>
      <c r="V81" s="174"/>
      <c r="W81" s="113">
        <f t="shared" si="33"/>
        <v>0</v>
      </c>
      <c r="X81" s="101"/>
      <c r="Y81" s="113">
        <f t="shared" si="34"/>
        <v>0</v>
      </c>
      <c r="Z81" s="73"/>
      <c r="AA81" s="74">
        <f t="shared" si="35"/>
        <v>0</v>
      </c>
      <c r="AB81" s="73"/>
      <c r="AC81" s="74">
        <f t="shared" si="22"/>
        <v>0</v>
      </c>
      <c r="AD81" s="73"/>
      <c r="AE81" s="74">
        <f t="shared" si="27"/>
        <v>0</v>
      </c>
      <c r="AF81" s="73"/>
      <c r="AG81" s="74">
        <f t="shared" si="36"/>
        <v>0</v>
      </c>
      <c r="AH81" s="82">
        <f t="shared" si="28"/>
        <v>1443.75</v>
      </c>
      <c r="AI81" s="74"/>
      <c r="AJ81" s="147">
        <f t="shared" si="37"/>
        <v>1443.75</v>
      </c>
      <c r="AK81" s="141"/>
    </row>
    <row r="82" spans="1:37" ht="15" customHeight="1" x14ac:dyDescent="0.2">
      <c r="A82" s="84" t="s">
        <v>321</v>
      </c>
      <c r="B82" s="14" t="s">
        <v>65</v>
      </c>
      <c r="C82" s="18" t="s">
        <v>9</v>
      </c>
      <c r="D82" s="19">
        <v>35</v>
      </c>
      <c r="E82" s="20">
        <f t="shared" si="29"/>
        <v>0</v>
      </c>
      <c r="F82" s="73"/>
      <c r="G82" s="74">
        <f t="shared" si="38"/>
        <v>0</v>
      </c>
      <c r="H82" s="73"/>
      <c r="I82" s="74">
        <f t="shared" si="25"/>
        <v>0</v>
      </c>
      <c r="J82" s="174"/>
      <c r="K82" s="113">
        <f t="shared" si="30"/>
        <v>0</v>
      </c>
      <c r="L82" s="73"/>
      <c r="M82" s="113">
        <f t="shared" si="31"/>
        <v>0</v>
      </c>
      <c r="N82" s="73"/>
      <c r="O82" s="74">
        <f t="shared" si="32"/>
        <v>0</v>
      </c>
      <c r="P82" s="174"/>
      <c r="Q82" s="113">
        <f t="shared" si="23"/>
        <v>0</v>
      </c>
      <c r="R82" s="73"/>
      <c r="S82" s="113">
        <f t="shared" si="26"/>
        <v>0</v>
      </c>
      <c r="T82" s="73"/>
      <c r="U82" s="74">
        <f t="shared" si="24"/>
        <v>0</v>
      </c>
      <c r="V82" s="174"/>
      <c r="W82" s="113">
        <f t="shared" si="33"/>
        <v>0</v>
      </c>
      <c r="X82" s="101"/>
      <c r="Y82" s="113">
        <f>IF($D82="",0,$D82*X82)</f>
        <v>0</v>
      </c>
      <c r="Z82" s="73"/>
      <c r="AA82" s="74">
        <f t="shared" si="35"/>
        <v>0</v>
      </c>
      <c r="AB82" s="73"/>
      <c r="AC82" s="74">
        <f t="shared" si="22"/>
        <v>0</v>
      </c>
      <c r="AD82" s="73"/>
      <c r="AE82" s="74">
        <f t="shared" si="27"/>
        <v>0</v>
      </c>
      <c r="AF82" s="73"/>
      <c r="AG82" s="74">
        <f t="shared" si="36"/>
        <v>0</v>
      </c>
      <c r="AH82" s="82">
        <f t="shared" si="28"/>
        <v>0</v>
      </c>
      <c r="AI82" s="74"/>
      <c r="AJ82" s="147">
        <f t="shared" si="37"/>
        <v>0</v>
      </c>
      <c r="AK82" s="141"/>
    </row>
    <row r="83" spans="1:37" ht="15" customHeight="1" x14ac:dyDescent="0.2">
      <c r="A83" s="84" t="s">
        <v>301</v>
      </c>
      <c r="B83" s="14" t="s">
        <v>65</v>
      </c>
      <c r="C83" s="18" t="s">
        <v>7</v>
      </c>
      <c r="D83" s="19">
        <v>75</v>
      </c>
      <c r="E83" s="20">
        <f t="shared" si="29"/>
        <v>0</v>
      </c>
      <c r="F83" s="73"/>
      <c r="G83" s="74">
        <f t="shared" si="38"/>
        <v>0</v>
      </c>
      <c r="H83" s="73"/>
      <c r="I83" s="74">
        <f t="shared" si="25"/>
        <v>0</v>
      </c>
      <c r="J83" s="174"/>
      <c r="K83" s="113">
        <f t="shared" si="30"/>
        <v>0</v>
      </c>
      <c r="L83" s="73"/>
      <c r="M83" s="113">
        <f t="shared" si="31"/>
        <v>0</v>
      </c>
      <c r="N83" s="73"/>
      <c r="O83" s="74">
        <f t="shared" si="32"/>
        <v>0</v>
      </c>
      <c r="P83" s="174"/>
      <c r="Q83" s="113">
        <f t="shared" si="23"/>
        <v>0</v>
      </c>
      <c r="R83" s="73"/>
      <c r="S83" s="113">
        <f t="shared" si="26"/>
        <v>0</v>
      </c>
      <c r="T83" s="73"/>
      <c r="U83" s="74">
        <f t="shared" si="24"/>
        <v>0</v>
      </c>
      <c r="V83" s="174"/>
      <c r="W83" s="113">
        <f t="shared" si="33"/>
        <v>0</v>
      </c>
      <c r="X83" s="101"/>
      <c r="Y83" s="113">
        <f t="shared" si="34"/>
        <v>0</v>
      </c>
      <c r="Z83" s="73"/>
      <c r="AA83" s="74">
        <f t="shared" si="35"/>
        <v>0</v>
      </c>
      <c r="AB83" s="73"/>
      <c r="AC83" s="74">
        <f t="shared" si="22"/>
        <v>0</v>
      </c>
      <c r="AD83" s="73"/>
      <c r="AE83" s="74">
        <f t="shared" si="27"/>
        <v>0</v>
      </c>
      <c r="AF83" s="73"/>
      <c r="AG83" s="74">
        <f t="shared" si="36"/>
        <v>0</v>
      </c>
      <c r="AH83" s="82">
        <f t="shared" si="28"/>
        <v>0</v>
      </c>
      <c r="AI83" s="74"/>
      <c r="AJ83" s="147">
        <f t="shared" si="37"/>
        <v>0</v>
      </c>
      <c r="AK83" s="141"/>
    </row>
    <row r="84" spans="1:37" s="14" customFormat="1" ht="15" customHeight="1" x14ac:dyDescent="0.2">
      <c r="A84" s="90" t="s">
        <v>303</v>
      </c>
      <c r="B84" s="14" t="s">
        <v>65</v>
      </c>
      <c r="C84" s="18" t="s">
        <v>8</v>
      </c>
      <c r="D84" s="170">
        <v>60</v>
      </c>
      <c r="E84" s="20">
        <f t="shared" si="29"/>
        <v>0</v>
      </c>
      <c r="F84" s="101"/>
      <c r="G84" s="74">
        <f t="shared" si="38"/>
        <v>0</v>
      </c>
      <c r="H84" s="101"/>
      <c r="I84" s="154">
        <f t="shared" si="25"/>
        <v>0</v>
      </c>
      <c r="J84" s="181"/>
      <c r="K84" s="156">
        <f t="shared" si="30"/>
        <v>0</v>
      </c>
      <c r="L84" s="101"/>
      <c r="M84" s="156">
        <f t="shared" si="31"/>
        <v>0</v>
      </c>
      <c r="N84" s="101"/>
      <c r="O84" s="154">
        <f t="shared" si="32"/>
        <v>0</v>
      </c>
      <c r="P84" s="181"/>
      <c r="Q84" s="156">
        <f t="shared" si="23"/>
        <v>0</v>
      </c>
      <c r="R84" s="101"/>
      <c r="S84" s="156">
        <f t="shared" si="26"/>
        <v>0</v>
      </c>
      <c r="T84" s="101"/>
      <c r="U84" s="154">
        <f t="shared" si="24"/>
        <v>0</v>
      </c>
      <c r="V84" s="181"/>
      <c r="W84" s="156">
        <f t="shared" si="33"/>
        <v>0</v>
      </c>
      <c r="X84" s="101"/>
      <c r="Y84" s="156">
        <f t="shared" si="34"/>
        <v>0</v>
      </c>
      <c r="Z84" s="101"/>
      <c r="AA84" s="154">
        <f t="shared" si="35"/>
        <v>0</v>
      </c>
      <c r="AB84" s="101"/>
      <c r="AC84" s="154">
        <f t="shared" si="22"/>
        <v>0</v>
      </c>
      <c r="AD84" s="101"/>
      <c r="AE84" s="154">
        <f t="shared" si="27"/>
        <v>0</v>
      </c>
      <c r="AF84" s="101"/>
      <c r="AG84" s="154">
        <f t="shared" si="36"/>
        <v>0</v>
      </c>
      <c r="AH84" s="158">
        <f t="shared" si="28"/>
        <v>0</v>
      </c>
      <c r="AI84" s="154"/>
      <c r="AJ84" s="147">
        <f t="shared" si="37"/>
        <v>0</v>
      </c>
      <c r="AK84" s="182"/>
    </row>
    <row r="85" spans="1:37" s="14" customFormat="1" ht="15" customHeight="1" x14ac:dyDescent="0.2">
      <c r="A85" s="90" t="s">
        <v>310</v>
      </c>
      <c r="B85" s="14" t="s">
        <v>65</v>
      </c>
      <c r="C85" s="18" t="s">
        <v>5</v>
      </c>
      <c r="D85" s="170">
        <v>118</v>
      </c>
      <c r="E85" s="20">
        <f t="shared" si="29"/>
        <v>0</v>
      </c>
      <c r="F85" s="101"/>
      <c r="G85" s="113">
        <f t="shared" si="38"/>
        <v>0</v>
      </c>
      <c r="H85" s="101"/>
      <c r="I85" s="154">
        <f t="shared" si="25"/>
        <v>0</v>
      </c>
      <c r="J85" s="181"/>
      <c r="K85" s="156">
        <f t="shared" si="30"/>
        <v>0</v>
      </c>
      <c r="L85" s="101"/>
      <c r="M85" s="156">
        <f t="shared" si="31"/>
        <v>0</v>
      </c>
      <c r="N85" s="101"/>
      <c r="O85" s="154">
        <f t="shared" si="32"/>
        <v>0</v>
      </c>
      <c r="P85" s="181"/>
      <c r="Q85" s="156">
        <f t="shared" si="23"/>
        <v>0</v>
      </c>
      <c r="R85" s="101"/>
      <c r="S85" s="156">
        <f t="shared" si="26"/>
        <v>0</v>
      </c>
      <c r="T85" s="101"/>
      <c r="U85" s="154">
        <f t="shared" si="24"/>
        <v>0</v>
      </c>
      <c r="V85" s="181"/>
      <c r="W85" s="156">
        <f t="shared" si="33"/>
        <v>0</v>
      </c>
      <c r="X85" s="101"/>
      <c r="Y85" s="156">
        <f t="shared" si="34"/>
        <v>0</v>
      </c>
      <c r="Z85" s="101"/>
      <c r="AA85" s="154">
        <f t="shared" si="35"/>
        <v>0</v>
      </c>
      <c r="AB85" s="101"/>
      <c r="AC85" s="154">
        <f t="shared" si="22"/>
        <v>0</v>
      </c>
      <c r="AD85" s="101"/>
      <c r="AE85" s="154">
        <f t="shared" si="27"/>
        <v>0</v>
      </c>
      <c r="AF85" s="181"/>
      <c r="AG85" s="154">
        <f t="shared" si="36"/>
        <v>0</v>
      </c>
      <c r="AH85" s="158">
        <f t="shared" si="28"/>
        <v>0</v>
      </c>
      <c r="AI85" s="154"/>
      <c r="AJ85" s="147">
        <f t="shared" si="37"/>
        <v>0</v>
      </c>
      <c r="AK85" s="182"/>
    </row>
    <row r="86" spans="1:37" s="14" customFormat="1" ht="15" customHeight="1" x14ac:dyDescent="0.2">
      <c r="A86" s="90" t="s">
        <v>331</v>
      </c>
      <c r="B86" s="14" t="s">
        <v>65</v>
      </c>
      <c r="C86" s="18" t="s">
        <v>7</v>
      </c>
      <c r="D86" s="170">
        <v>75</v>
      </c>
      <c r="E86" s="20">
        <f t="shared" si="29"/>
        <v>0</v>
      </c>
      <c r="F86" s="101"/>
      <c r="G86" s="113">
        <f t="shared" si="38"/>
        <v>0</v>
      </c>
      <c r="H86" s="101"/>
      <c r="I86" s="154">
        <f t="shared" si="25"/>
        <v>0</v>
      </c>
      <c r="J86" s="181"/>
      <c r="K86" s="156">
        <f t="shared" si="30"/>
        <v>0</v>
      </c>
      <c r="L86" s="101"/>
      <c r="M86" s="156">
        <f t="shared" si="31"/>
        <v>0</v>
      </c>
      <c r="N86" s="101"/>
      <c r="O86" s="154">
        <f t="shared" si="32"/>
        <v>0</v>
      </c>
      <c r="P86" s="181"/>
      <c r="Q86" s="156">
        <f t="shared" si="23"/>
        <v>0</v>
      </c>
      <c r="R86" s="101"/>
      <c r="S86" s="156">
        <f t="shared" si="26"/>
        <v>0</v>
      </c>
      <c r="T86" s="101"/>
      <c r="U86" s="154">
        <f t="shared" si="24"/>
        <v>0</v>
      </c>
      <c r="V86" s="181"/>
      <c r="W86" s="156">
        <f t="shared" si="33"/>
        <v>0</v>
      </c>
      <c r="X86" s="101"/>
      <c r="Y86" s="156">
        <f t="shared" si="34"/>
        <v>0</v>
      </c>
      <c r="Z86" s="101"/>
      <c r="AA86" s="154">
        <f t="shared" si="35"/>
        <v>0</v>
      </c>
      <c r="AB86" s="101"/>
      <c r="AC86" s="154">
        <f t="shared" si="22"/>
        <v>0</v>
      </c>
      <c r="AD86" s="101"/>
      <c r="AE86" s="154">
        <f t="shared" si="27"/>
        <v>0</v>
      </c>
      <c r="AF86" s="181"/>
      <c r="AG86" s="154">
        <f t="shared" si="36"/>
        <v>0</v>
      </c>
      <c r="AH86" s="158">
        <f t="shared" si="28"/>
        <v>0</v>
      </c>
      <c r="AI86" s="154"/>
      <c r="AJ86" s="147">
        <f t="shared" si="37"/>
        <v>0</v>
      </c>
      <c r="AK86" s="182"/>
    </row>
    <row r="87" spans="1:37" s="14" customFormat="1" ht="15" customHeight="1" x14ac:dyDescent="0.2">
      <c r="A87" s="90" t="s">
        <v>342</v>
      </c>
      <c r="B87" s="14" t="s">
        <v>65</v>
      </c>
      <c r="C87" s="18" t="s">
        <v>9</v>
      </c>
      <c r="D87" s="170">
        <v>35</v>
      </c>
      <c r="E87" s="20">
        <f t="shared" si="29"/>
        <v>0</v>
      </c>
      <c r="F87" s="101"/>
      <c r="G87" s="113">
        <f t="shared" si="38"/>
        <v>0</v>
      </c>
      <c r="H87" s="101"/>
      <c r="I87" s="154">
        <f t="shared" si="25"/>
        <v>0</v>
      </c>
      <c r="J87" s="181"/>
      <c r="K87" s="156">
        <f t="shared" si="30"/>
        <v>0</v>
      </c>
      <c r="L87" s="101"/>
      <c r="M87" s="156">
        <f t="shared" si="31"/>
        <v>0</v>
      </c>
      <c r="N87" s="101"/>
      <c r="O87" s="154">
        <f t="shared" si="32"/>
        <v>0</v>
      </c>
      <c r="P87" s="181"/>
      <c r="Q87" s="156">
        <f t="shared" si="23"/>
        <v>0</v>
      </c>
      <c r="R87" s="101"/>
      <c r="S87" s="156">
        <f t="shared" si="26"/>
        <v>0</v>
      </c>
      <c r="T87" s="101"/>
      <c r="U87" s="154">
        <f t="shared" si="24"/>
        <v>0</v>
      </c>
      <c r="V87" s="181"/>
      <c r="W87" s="156">
        <f t="shared" si="33"/>
        <v>0</v>
      </c>
      <c r="X87" s="101"/>
      <c r="Y87" s="156">
        <f t="shared" si="34"/>
        <v>0</v>
      </c>
      <c r="Z87" s="101"/>
      <c r="AA87" s="154">
        <f t="shared" si="35"/>
        <v>0</v>
      </c>
      <c r="AB87" s="101"/>
      <c r="AC87" s="154">
        <f t="shared" si="22"/>
        <v>0</v>
      </c>
      <c r="AD87" s="101"/>
      <c r="AE87" s="154">
        <f t="shared" si="27"/>
        <v>0</v>
      </c>
      <c r="AF87" s="181"/>
      <c r="AG87" s="154">
        <f t="shared" si="36"/>
        <v>0</v>
      </c>
      <c r="AH87" s="158">
        <f t="shared" si="28"/>
        <v>0</v>
      </c>
      <c r="AI87" s="154"/>
      <c r="AJ87" s="147">
        <f t="shared" si="37"/>
        <v>0</v>
      </c>
      <c r="AK87" s="182"/>
    </row>
    <row r="88" spans="1:37" s="14" customFormat="1" ht="15" customHeight="1" x14ac:dyDescent="0.2">
      <c r="A88" s="90" t="s">
        <v>347</v>
      </c>
      <c r="B88" s="14" t="s">
        <v>65</v>
      </c>
      <c r="C88" s="18" t="s">
        <v>9</v>
      </c>
      <c r="D88" s="170">
        <v>35</v>
      </c>
      <c r="E88" s="20">
        <f t="shared" si="29"/>
        <v>0</v>
      </c>
      <c r="F88" s="101"/>
      <c r="G88" s="113">
        <f t="shared" si="38"/>
        <v>0</v>
      </c>
      <c r="H88" s="101"/>
      <c r="I88" s="154">
        <f t="shared" si="25"/>
        <v>0</v>
      </c>
      <c r="J88" s="181"/>
      <c r="K88" s="156">
        <f t="shared" si="30"/>
        <v>0</v>
      </c>
      <c r="L88" s="101"/>
      <c r="M88" s="156">
        <f t="shared" si="31"/>
        <v>0</v>
      </c>
      <c r="N88" s="101"/>
      <c r="O88" s="154">
        <f t="shared" si="32"/>
        <v>0</v>
      </c>
      <c r="P88" s="181"/>
      <c r="Q88" s="156">
        <f t="shared" si="23"/>
        <v>0</v>
      </c>
      <c r="R88" s="101"/>
      <c r="S88" s="156">
        <f t="shared" si="26"/>
        <v>0</v>
      </c>
      <c r="T88" s="101"/>
      <c r="U88" s="154">
        <f t="shared" si="24"/>
        <v>0</v>
      </c>
      <c r="V88" s="181"/>
      <c r="W88" s="156">
        <f>IF($D88="",0,$D88*V88)</f>
        <v>0</v>
      </c>
      <c r="X88" s="101"/>
      <c r="Y88" s="156">
        <f t="shared" si="34"/>
        <v>0</v>
      </c>
      <c r="Z88" s="101"/>
      <c r="AA88" s="154">
        <f t="shared" si="35"/>
        <v>0</v>
      </c>
      <c r="AB88" s="101"/>
      <c r="AC88" s="154">
        <f t="shared" si="22"/>
        <v>0</v>
      </c>
      <c r="AD88" s="101"/>
      <c r="AE88" s="154">
        <f t="shared" si="27"/>
        <v>0</v>
      </c>
      <c r="AF88" s="181"/>
      <c r="AG88" s="154">
        <f t="shared" si="36"/>
        <v>0</v>
      </c>
      <c r="AH88" s="158">
        <f t="shared" si="28"/>
        <v>0</v>
      </c>
      <c r="AI88" s="154"/>
      <c r="AJ88" s="147">
        <f t="shared" si="37"/>
        <v>0</v>
      </c>
      <c r="AK88" s="182"/>
    </row>
    <row r="89" spans="1:37" s="14" customFormat="1" ht="15" customHeight="1" x14ac:dyDescent="0.2">
      <c r="A89" s="90" t="s">
        <v>350</v>
      </c>
      <c r="B89" s="14" t="s">
        <v>65</v>
      </c>
      <c r="C89" s="18" t="s">
        <v>9</v>
      </c>
      <c r="D89" s="170">
        <v>35</v>
      </c>
      <c r="E89" s="20">
        <f>SUM(F89++H89+J89+L89+N89+P89+R89+T89+V89+X89+Z89+AB89+AD89+AF89)</f>
        <v>25.75</v>
      </c>
      <c r="F89" s="101"/>
      <c r="G89" s="113">
        <f>IF(D89="",0,D89*F89)</f>
        <v>0</v>
      </c>
      <c r="H89" s="101"/>
      <c r="I89" s="154">
        <f>IF(D89="",0,D89*H89)</f>
        <v>0</v>
      </c>
      <c r="J89" s="181"/>
      <c r="K89" s="156">
        <f>IF($D89="",0,$D89*J89)</f>
        <v>0</v>
      </c>
      <c r="L89" s="101"/>
      <c r="M89" s="156">
        <f>IF($D89="",0,$D89*L89)</f>
        <v>0</v>
      </c>
      <c r="N89" s="101"/>
      <c r="O89" s="154">
        <f>IF($D89="",0,$D89*N89)</f>
        <v>0</v>
      </c>
      <c r="P89" s="181"/>
      <c r="Q89" s="156">
        <f>IF($D89="",0,$D89*P89)</f>
        <v>0</v>
      </c>
      <c r="R89" s="101"/>
      <c r="S89" s="156">
        <f>IF($D89="",0,$D89*R89)</f>
        <v>0</v>
      </c>
      <c r="T89" s="101"/>
      <c r="U89" s="154">
        <f>IF($D89="",0,$D89*T89)</f>
        <v>0</v>
      </c>
      <c r="V89" s="181">
        <v>25.75</v>
      </c>
      <c r="W89" s="156">
        <f>IF($D89="",0,$D89*V89)</f>
        <v>901.25</v>
      </c>
      <c r="X89" s="101"/>
      <c r="Y89" s="156">
        <f>IF($D89="",0,$D89*X89)</f>
        <v>0</v>
      </c>
      <c r="Z89" s="101"/>
      <c r="AA89" s="154">
        <f>IF(D89="",0,D89*Z89)</f>
        <v>0</v>
      </c>
      <c r="AB89" s="101"/>
      <c r="AC89" s="154">
        <f>IF(D89="",0,D89*AB89)</f>
        <v>0</v>
      </c>
      <c r="AD89" s="101"/>
      <c r="AE89" s="154">
        <f>IF(D89="",0,D89*AD89)</f>
        <v>0</v>
      </c>
      <c r="AF89" s="181"/>
      <c r="AG89" s="154">
        <f>IF(D89="",0,D89*AF89)</f>
        <v>0</v>
      </c>
      <c r="AH89" s="158">
        <f>IF(D89="",0,D89*E89)</f>
        <v>901.25</v>
      </c>
      <c r="AI89" s="154"/>
      <c r="AJ89" s="147">
        <f t="shared" si="37"/>
        <v>901.25</v>
      </c>
      <c r="AK89" s="182"/>
    </row>
    <row r="90" spans="1:37" s="14" customFormat="1" ht="15" customHeight="1" x14ac:dyDescent="0.2">
      <c r="A90" s="90"/>
      <c r="C90" s="18"/>
      <c r="D90" s="170"/>
      <c r="E90" s="20"/>
      <c r="F90" s="101"/>
      <c r="G90" s="113"/>
      <c r="H90" s="101"/>
      <c r="I90" s="154"/>
      <c r="J90" s="181"/>
      <c r="K90" s="156"/>
      <c r="L90" s="101"/>
      <c r="M90" s="156"/>
      <c r="N90" s="101"/>
      <c r="O90" s="154"/>
      <c r="P90" s="181"/>
      <c r="Q90" s="156"/>
      <c r="R90" s="101"/>
      <c r="S90" s="156"/>
      <c r="T90" s="101"/>
      <c r="U90" s="154"/>
      <c r="V90" s="181"/>
      <c r="W90" s="156"/>
      <c r="X90" s="101"/>
      <c r="Y90" s="156"/>
      <c r="Z90" s="101"/>
      <c r="AA90" s="154"/>
      <c r="AB90" s="101"/>
      <c r="AC90" s="154"/>
      <c r="AD90" s="101"/>
      <c r="AE90" s="154"/>
      <c r="AF90" s="181"/>
      <c r="AG90" s="154"/>
      <c r="AH90" s="158"/>
      <c r="AI90" s="154"/>
      <c r="AJ90" s="147">
        <f t="shared" si="37"/>
        <v>0</v>
      </c>
      <c r="AK90" s="182"/>
    </row>
    <row r="91" spans="1:37" s="62" customFormat="1" ht="15" customHeight="1" x14ac:dyDescent="0.2">
      <c r="A91" s="85"/>
      <c r="C91" s="63" t="s">
        <v>154</v>
      </c>
      <c r="D91" s="57"/>
      <c r="E91" s="20">
        <f t="shared" si="29"/>
        <v>261</v>
      </c>
      <c r="F91" s="144">
        <f>SUM(F13:F89)</f>
        <v>5.75</v>
      </c>
      <c r="G91" s="143"/>
      <c r="H91" s="75">
        <f>SUM(H13:H89)</f>
        <v>0</v>
      </c>
      <c r="I91" s="76"/>
      <c r="J91" s="94">
        <f>SUM(J13:J89)</f>
        <v>9.75</v>
      </c>
      <c r="K91" s="94"/>
      <c r="L91" s="194">
        <f>SUM(L13:L89)</f>
        <v>5.75</v>
      </c>
      <c r="M91" s="94"/>
      <c r="N91" s="75">
        <f>SUM(N13:N89)</f>
        <v>0</v>
      </c>
      <c r="O91" s="76"/>
      <c r="P91" s="94">
        <f>SUM(P13:P89)</f>
        <v>112.25</v>
      </c>
      <c r="Q91" s="94"/>
      <c r="R91" s="194">
        <f>SUM(R13:R89)</f>
        <v>0</v>
      </c>
      <c r="S91" s="94"/>
      <c r="T91" s="75">
        <f>SUM(T13:T89)</f>
        <v>0</v>
      </c>
      <c r="U91" s="76"/>
      <c r="V91" s="94">
        <f>SUM(V13:V89)</f>
        <v>111</v>
      </c>
      <c r="W91" s="94"/>
      <c r="X91" s="194">
        <f>SUM(X13:X89)</f>
        <v>16.5</v>
      </c>
      <c r="Y91" s="94"/>
      <c r="Z91" s="75">
        <f>SUM(Z13:Z89)</f>
        <v>0</v>
      </c>
      <c r="AA91" s="76"/>
      <c r="AB91" s="75">
        <f>SUM(AB13:AB89)</f>
        <v>0</v>
      </c>
      <c r="AC91" s="76"/>
      <c r="AD91" s="75">
        <f>SUM(AD13:AD89)</f>
        <v>0</v>
      </c>
      <c r="AE91" s="76"/>
      <c r="AF91" s="194">
        <f>SUM(AF13:AF89)</f>
        <v>0</v>
      </c>
      <c r="AG91" s="76">
        <f t="shared" si="36"/>
        <v>0</v>
      </c>
      <c r="AH91" s="76"/>
      <c r="AI91" s="140"/>
      <c r="AJ91" s="147">
        <f t="shared" si="37"/>
        <v>0</v>
      </c>
      <c r="AK91" s="142"/>
    </row>
    <row r="92" spans="1:37" ht="4.5" customHeight="1" x14ac:dyDescent="0.2">
      <c r="A92" s="86"/>
      <c r="B92" s="40"/>
      <c r="C92" s="68"/>
      <c r="D92" s="69"/>
      <c r="E92" s="69"/>
      <c r="F92" s="69"/>
      <c r="G92" s="69"/>
      <c r="H92" s="77"/>
      <c r="I92" s="78"/>
      <c r="J92" s="69"/>
      <c r="K92" s="69"/>
      <c r="L92" s="69"/>
      <c r="M92" s="69"/>
      <c r="N92" s="77"/>
      <c r="O92" s="78"/>
      <c r="P92" s="69"/>
      <c r="Q92" s="69"/>
      <c r="R92" s="69"/>
      <c r="S92" s="69"/>
      <c r="T92" s="77"/>
      <c r="U92" s="78"/>
      <c r="V92" s="69"/>
      <c r="W92" s="69"/>
      <c r="X92" s="69"/>
      <c r="Y92" s="69"/>
      <c r="Z92" s="77"/>
      <c r="AA92" s="78"/>
      <c r="AB92" s="77"/>
      <c r="AC92" s="78"/>
      <c r="AD92" s="77"/>
      <c r="AE92" s="78"/>
      <c r="AF92" s="69"/>
      <c r="AG92" s="69"/>
      <c r="AH92" s="69"/>
      <c r="AI92" s="69"/>
      <c r="AJ92" s="78"/>
    </row>
    <row r="93" spans="1:37" ht="15" customHeight="1" x14ac:dyDescent="0.2">
      <c r="A93" s="65"/>
      <c r="B93" s="65"/>
      <c r="C93" s="66" t="s">
        <v>155</v>
      </c>
      <c r="D93" s="67"/>
      <c r="E93" s="19"/>
      <c r="F93" s="145"/>
      <c r="G93" s="146">
        <f ca="1">SUM(G13:G92)</f>
        <v>795</v>
      </c>
      <c r="H93" s="79"/>
      <c r="I93" s="80">
        <f ca="1">SUM(I13:I92)</f>
        <v>0</v>
      </c>
      <c r="J93" s="95"/>
      <c r="K93" s="95">
        <f ca="1">SUM(K12:K92)</f>
        <v>1105</v>
      </c>
      <c r="L93" s="95"/>
      <c r="M93" s="95">
        <f ca="1">SUM(M12:M92)</f>
        <v>432</v>
      </c>
      <c r="N93" s="79"/>
      <c r="O93" s="80">
        <f ca="1">SUM(O13:O92)</f>
        <v>0</v>
      </c>
      <c r="P93" s="95"/>
      <c r="Q93" s="95">
        <f ca="1">SUM(Q12:Q92)</f>
        <v>8383.75</v>
      </c>
      <c r="R93" s="95"/>
      <c r="S93" s="95">
        <f ca="1">SUM(S12:S92)</f>
        <v>0</v>
      </c>
      <c r="T93" s="79"/>
      <c r="U93" s="80">
        <f ca="1">SUM(U13:U92)</f>
        <v>0</v>
      </c>
      <c r="V93" s="95"/>
      <c r="W93" s="95">
        <f ca="1">SUM(W12:W92)</f>
        <v>11470.25</v>
      </c>
      <c r="X93" s="95"/>
      <c r="Y93" s="95">
        <f ca="1">SUM(Y12:Y92)</f>
        <v>1704</v>
      </c>
      <c r="Z93" s="79"/>
      <c r="AA93" s="80">
        <f ca="1">SUM(AA13:AA92)</f>
        <v>0</v>
      </c>
      <c r="AB93" s="79"/>
      <c r="AC93" s="80">
        <f ca="1">SUM(AC13:AC92)</f>
        <v>0</v>
      </c>
      <c r="AD93" s="79"/>
      <c r="AE93" s="80">
        <f ca="1">SUM(AE13:AE92)</f>
        <v>0</v>
      </c>
      <c r="AF93" s="95"/>
      <c r="AG93" s="146">
        <f ca="1">SUM(AG13:AG92)</f>
        <v>0</v>
      </c>
      <c r="AH93" s="80">
        <f ca="1">SUM(G93+I93+K93+M93+O93+Q93+S93+U93+W93+Y93+AA93+AC93+AE93+AG93)</f>
        <v>23890</v>
      </c>
      <c r="AI93" s="137"/>
      <c r="AJ93" s="149"/>
    </row>
    <row r="94" spans="1:37" x14ac:dyDescent="0.2">
      <c r="C94" s="41" t="s">
        <v>24</v>
      </c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2">
        <f ca="1">SUM(AH13:AH89)</f>
        <v>23890</v>
      </c>
      <c r="AI94" s="3">
        <f>SUBTOTAL(9,AI13:AI92)</f>
        <v>0</v>
      </c>
      <c r="AJ94" s="136">
        <f ca="1">SUM(AH94+AI94)</f>
        <v>23890</v>
      </c>
    </row>
    <row r="95" spans="1:37" x14ac:dyDescent="0.2">
      <c r="C95" s="56"/>
      <c r="H95" s="56"/>
      <c r="I95" s="56"/>
      <c r="J95" s="56"/>
      <c r="K95" s="56"/>
      <c r="L95" s="56"/>
      <c r="M95" s="56"/>
      <c r="N95" s="56"/>
      <c r="O95" s="56"/>
      <c r="P95" s="56"/>
      <c r="Q95" s="56"/>
      <c r="R95" s="56"/>
      <c r="S95" s="56"/>
      <c r="T95" s="56"/>
      <c r="U95" s="56"/>
      <c r="V95" s="56"/>
      <c r="W95" s="56"/>
      <c r="X95" s="56"/>
      <c r="Y95" s="56"/>
      <c r="Z95" s="56"/>
      <c r="AA95" s="56"/>
      <c r="AB95" s="56"/>
      <c r="AC95" s="56"/>
      <c r="AD95" s="56"/>
      <c r="AE95" s="56"/>
      <c r="AF95" s="56"/>
      <c r="AG95" s="56"/>
    </row>
    <row r="96" spans="1:37" x14ac:dyDescent="0.2">
      <c r="A96" s="103"/>
      <c r="AH96" s="19"/>
    </row>
    <row r="105" spans="34:35" x14ac:dyDescent="0.2">
      <c r="AH105" s="21">
        <f>SUM(AH103-AH102)</f>
        <v>0</v>
      </c>
      <c r="AI105">
        <f>SUM(AI103-AI102)</f>
        <v>0</v>
      </c>
    </row>
  </sheetData>
  <autoFilter ref="A12:AH93"/>
  <mergeCells count="16">
    <mergeCell ref="L10:M10"/>
    <mergeCell ref="B6:D6"/>
    <mergeCell ref="B8:D8"/>
    <mergeCell ref="F10:G10"/>
    <mergeCell ref="H10:I10"/>
    <mergeCell ref="J10:K10"/>
    <mergeCell ref="Z10:AA10"/>
    <mergeCell ref="AB10:AC10"/>
    <mergeCell ref="AD10:AE10"/>
    <mergeCell ref="AF10:AG10"/>
    <mergeCell ref="N10:O10"/>
    <mergeCell ref="P10:Q10"/>
    <mergeCell ref="R10:S10"/>
    <mergeCell ref="T10:U10"/>
    <mergeCell ref="V10:W10"/>
    <mergeCell ref="X10:Y10"/>
  </mergeCells>
  <dataValidations count="3">
    <dataValidation type="list" allowBlank="1" showInputMessage="1" showErrorMessage="1" sqref="C12">
      <formula1>Kategorie</formula1>
    </dataValidation>
    <dataValidation type="list" allowBlank="1" showInputMessage="1" showErrorMessage="1" sqref="D12">
      <formula1>Jahr</formula1>
    </dataValidation>
    <dataValidation type="list" allowBlank="1" showInputMessage="1" showErrorMessage="1" sqref="A13:A93">
      <formula1>Name</formula1>
    </dataValidation>
  </dataValidations>
  <pageMargins left="0.70866141732283472" right="0.15748031496062992" top="0.51181102362204722" bottom="0.31496062992125984" header="0.19685039370078741" footer="0.15748031496062992"/>
  <pageSetup paperSize="8" scale="56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colBreaks count="1" manualBreakCount="1">
    <brk id="33" max="88" man="1"/>
  </colBreaks>
  <legacyDrawingHF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AK105"/>
  <sheetViews>
    <sheetView view="pageBreakPreview" topLeftCell="A64" zoomScale="110" zoomScaleNormal="110" zoomScaleSheetLayoutView="110" workbookViewId="0">
      <pane xSplit="1" topLeftCell="B1" activePane="topRight" state="frozen"/>
      <selection pane="topRight" activeCell="B1" sqref="B1"/>
    </sheetView>
  </sheetViews>
  <sheetFormatPr baseColWidth="10" defaultRowHeight="12.75" x14ac:dyDescent="0.2"/>
  <cols>
    <col min="1" max="1" width="19.7109375" customWidth="1"/>
    <col min="2" max="2" width="9.7109375" customWidth="1"/>
    <col min="3" max="3" width="10" style="4" customWidth="1"/>
    <col min="4" max="33" width="9.7109375" style="21" customWidth="1"/>
    <col min="34" max="34" width="11.85546875" style="21" customWidth="1"/>
    <col min="35" max="35" width="9.7109375" customWidth="1"/>
  </cols>
  <sheetData>
    <row r="1" spans="1:36" x14ac:dyDescent="0.2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</row>
    <row r="2" spans="1:36" s="15" customFormat="1" ht="15" customHeight="1" x14ac:dyDescent="0.25">
      <c r="A2" s="100" t="s">
        <v>282</v>
      </c>
    </row>
    <row r="3" spans="1:36" s="15" customFormat="1" ht="14.25" x14ac:dyDescent="0.2">
      <c r="A3" s="99"/>
    </row>
    <row r="4" spans="1:36" s="15" customFormat="1" ht="15" x14ac:dyDescent="0.25">
      <c r="A4" s="100" t="s">
        <v>158</v>
      </c>
      <c r="B4" s="228" t="str">
        <f>IF(Vertragsdaten!B6="","",Vertragsdaten!B6)</f>
        <v>EP SIEP</v>
      </c>
      <c r="C4" s="228"/>
      <c r="D4" s="228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59"/>
      <c r="AH4" s="59"/>
      <c r="AI4" s="59"/>
    </row>
    <row r="5" spans="1:36" s="15" customFormat="1" ht="8.25" customHeight="1" x14ac:dyDescent="0.25">
      <c r="A5" s="100"/>
      <c r="B5" s="89"/>
      <c r="C5" s="89"/>
      <c r="D5" s="89"/>
    </row>
    <row r="6" spans="1:36" s="15" customFormat="1" ht="15" x14ac:dyDescent="0.25">
      <c r="A6" s="100" t="s">
        <v>159</v>
      </c>
      <c r="B6" s="325" t="str">
        <f>Vertragsdaten!B8</f>
        <v>070017/000025</v>
      </c>
      <c r="C6" s="325"/>
      <c r="D6" s="325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83"/>
      <c r="AI6" s="83"/>
    </row>
    <row r="7" spans="1:36" s="15" customFormat="1" ht="15" customHeight="1" x14ac:dyDescent="0.25">
      <c r="A7" s="100"/>
      <c r="AH7" s="64"/>
      <c r="AI7" s="64"/>
    </row>
    <row r="8" spans="1:36" s="8" customFormat="1" ht="15" x14ac:dyDescent="0.25">
      <c r="A8" s="100" t="s">
        <v>160</v>
      </c>
      <c r="B8" s="328">
        <v>43070</v>
      </c>
      <c r="C8" s="329"/>
      <c r="D8" s="32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83"/>
      <c r="AI8" s="83"/>
    </row>
    <row r="9" spans="1:36" x14ac:dyDescent="0.2">
      <c r="A9" s="65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</row>
    <row r="10" spans="1:36" s="128" customFormat="1" ht="27.75" customHeight="1" x14ac:dyDescent="0.2">
      <c r="A10" s="127"/>
      <c r="F10" s="326" t="s">
        <v>284</v>
      </c>
      <c r="G10" s="330"/>
      <c r="H10" s="326" t="s">
        <v>276</v>
      </c>
      <c r="I10" s="330"/>
      <c r="J10" s="326" t="s">
        <v>277</v>
      </c>
      <c r="K10" s="330"/>
      <c r="L10" s="326" t="s">
        <v>313</v>
      </c>
      <c r="M10" s="330"/>
      <c r="N10" s="326" t="s">
        <v>274</v>
      </c>
      <c r="O10" s="330"/>
      <c r="P10" s="326" t="s">
        <v>279</v>
      </c>
      <c r="Q10" s="330"/>
      <c r="R10" s="326" t="s">
        <v>314</v>
      </c>
      <c r="S10" s="330"/>
      <c r="T10" s="326" t="s">
        <v>275</v>
      </c>
      <c r="U10" s="330"/>
      <c r="V10" s="326" t="s">
        <v>278</v>
      </c>
      <c r="W10" s="330"/>
      <c r="X10" s="326" t="s">
        <v>311</v>
      </c>
      <c r="Y10" s="330"/>
      <c r="Z10" s="326" t="s">
        <v>199</v>
      </c>
      <c r="AA10" s="331"/>
      <c r="AB10" s="326" t="s">
        <v>200</v>
      </c>
      <c r="AC10" s="327"/>
      <c r="AD10" s="326" t="s">
        <v>201</v>
      </c>
      <c r="AE10" s="327"/>
      <c r="AF10" s="332" t="s">
        <v>305</v>
      </c>
      <c r="AG10" s="333"/>
      <c r="AH10" s="131"/>
      <c r="AI10" s="133" t="s">
        <v>280</v>
      </c>
      <c r="AJ10" s="229" t="s">
        <v>281</v>
      </c>
    </row>
    <row r="11" spans="1:36" ht="3.75" hidden="1" customHeight="1" x14ac:dyDescent="0.2">
      <c r="C11" s="4" t="str">
        <f>VLOOKUP(C12,'MA-Liste'!A192:B198,2,FALSE)</f>
        <v>$K:$K</v>
      </c>
      <c r="D11">
        <f>VLOOKUP(D12,Vertragsdaten!A37:B42,2,FALSE)</f>
        <v>2</v>
      </c>
      <c r="E11"/>
      <c r="F11"/>
      <c r="G11"/>
      <c r="H11" s="70"/>
      <c r="I11" s="71"/>
      <c r="J11" s="65"/>
      <c r="K11" s="65"/>
      <c r="L11" s="65"/>
      <c r="M11" s="65"/>
      <c r="N11" s="70"/>
      <c r="O11" s="71"/>
      <c r="P11" s="65"/>
      <c r="Q11" s="65"/>
      <c r="R11" s="65"/>
      <c r="S11" s="65"/>
      <c r="T11" s="70"/>
      <c r="U11" s="71"/>
      <c r="V11" s="65"/>
      <c r="W11" s="65"/>
      <c r="X11" s="65"/>
      <c r="Y11" s="65"/>
      <c r="Z11" s="70"/>
      <c r="AA11" s="71"/>
      <c r="AB11" s="70"/>
      <c r="AC11" s="71"/>
      <c r="AD11" s="70"/>
      <c r="AE11" s="71"/>
      <c r="AF11" s="65"/>
      <c r="AG11" s="65"/>
      <c r="AH11"/>
      <c r="AI11" s="1"/>
      <c r="AJ11" s="134"/>
    </row>
    <row r="12" spans="1:36" s="1" customFormat="1" ht="31.5" customHeight="1" x14ac:dyDescent="0.2">
      <c r="A12" s="44" t="s">
        <v>23</v>
      </c>
      <c r="B12" s="45" t="s">
        <v>18</v>
      </c>
      <c r="C12" s="87" t="str">
        <f>'MA-Liste'!K7</f>
        <v>Kategorie</v>
      </c>
      <c r="D12" s="88" t="s">
        <v>157</v>
      </c>
      <c r="E12" s="60" t="s">
        <v>152</v>
      </c>
      <c r="F12" s="60" t="s">
        <v>22</v>
      </c>
      <c r="G12" s="60" t="s">
        <v>156</v>
      </c>
      <c r="H12" s="72" t="s">
        <v>22</v>
      </c>
      <c r="I12" s="46" t="s">
        <v>156</v>
      </c>
      <c r="J12" s="112" t="s">
        <v>22</v>
      </c>
      <c r="K12" s="112" t="s">
        <v>156</v>
      </c>
      <c r="L12" s="112" t="s">
        <v>22</v>
      </c>
      <c r="M12" s="112" t="s">
        <v>156</v>
      </c>
      <c r="N12" s="72" t="s">
        <v>22</v>
      </c>
      <c r="O12" s="46" t="s">
        <v>156</v>
      </c>
      <c r="P12" s="112" t="s">
        <v>22</v>
      </c>
      <c r="Q12" s="112" t="s">
        <v>156</v>
      </c>
      <c r="R12" s="112" t="s">
        <v>22</v>
      </c>
      <c r="S12" s="112" t="s">
        <v>156</v>
      </c>
      <c r="T12" s="72" t="s">
        <v>22</v>
      </c>
      <c r="U12" s="46" t="s">
        <v>156</v>
      </c>
      <c r="V12" s="112" t="s">
        <v>22</v>
      </c>
      <c r="W12" s="112" t="s">
        <v>156</v>
      </c>
      <c r="X12" s="112" t="s">
        <v>22</v>
      </c>
      <c r="Y12" s="112" t="s">
        <v>156</v>
      </c>
      <c r="Z12" s="81" t="s">
        <v>22</v>
      </c>
      <c r="AA12" s="13" t="s">
        <v>156</v>
      </c>
      <c r="AB12" s="81" t="s">
        <v>22</v>
      </c>
      <c r="AC12" s="13" t="s">
        <v>156</v>
      </c>
      <c r="AD12" s="81" t="s">
        <v>22</v>
      </c>
      <c r="AE12" s="13" t="s">
        <v>156</v>
      </c>
      <c r="AF12" s="183" t="s">
        <v>22</v>
      </c>
      <c r="AG12" s="183" t="s">
        <v>156</v>
      </c>
      <c r="AH12" s="130" t="s">
        <v>153</v>
      </c>
      <c r="AI12" s="132" t="s">
        <v>285</v>
      </c>
      <c r="AJ12" s="135"/>
    </row>
    <row r="13" spans="1:36" ht="15" customHeight="1" x14ac:dyDescent="0.2">
      <c r="A13" s="90" t="s">
        <v>145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65" ca="1" si="0">IF(OR($C13="",$C13=0),"",VLOOKUP($C13,Ansätze,$D$11,FALSE))</f>
        <v>140</v>
      </c>
      <c r="E13" s="20">
        <f>SUM(F13++H13+J13+L13+N13+P13+R13+T13+V13+X13+Z13+AB13+AD13+AF13)</f>
        <v>1.5</v>
      </c>
      <c r="F13" s="73">
        <v>1.5</v>
      </c>
      <c r="G13" s="74">
        <f ca="1">IF(D13="",0,D13*F13)</f>
        <v>210</v>
      </c>
      <c r="H13" s="73"/>
      <c r="I13" s="74">
        <f t="shared" ref="I13:I78" ca="1" si="1">IF(D13="",0,D13*H13)</f>
        <v>0</v>
      </c>
      <c r="J13" s="73"/>
      <c r="K13" s="113">
        <f ca="1">IF($D13="",0,$D13*J13)</f>
        <v>0</v>
      </c>
      <c r="L13" s="73"/>
      <c r="M13" s="113">
        <f ca="1">IF($D13="",0,$D13*L13)</f>
        <v>0</v>
      </c>
      <c r="N13" s="73"/>
      <c r="O13" s="74">
        <f ca="1">IF($D13="",0,$D13*N13)</f>
        <v>0</v>
      </c>
      <c r="P13" s="73"/>
      <c r="Q13" s="113">
        <f t="shared" ref="Q13:Q44" ca="1" si="2">IF($D13="",0,$D13*P13)</f>
        <v>0</v>
      </c>
      <c r="R13" s="73"/>
      <c r="S13" s="113">
        <f t="shared" ref="S13:S78" ca="1" si="3">IF($D13="",0,$D13*R13)</f>
        <v>0</v>
      </c>
      <c r="T13" s="101"/>
      <c r="U13" s="74">
        <f t="shared" ref="U13:U44" ca="1" si="4">IF($D13="",0,$D13*T13)</f>
        <v>0</v>
      </c>
      <c r="V13" s="73"/>
      <c r="W13" s="113">
        <f ca="1">IF($D13="",0,$D13*V13)</f>
        <v>0</v>
      </c>
      <c r="X13" s="73"/>
      <c r="Y13" s="113">
        <f ca="1">IF($D13="",0,$D13*X13)</f>
        <v>0</v>
      </c>
      <c r="Z13" s="73"/>
      <c r="AA13" s="74">
        <f t="shared" ref="AA13:AA40" ca="1" si="5">IF(D13="",0,D13*Z13)</f>
        <v>0</v>
      </c>
      <c r="AB13" s="73"/>
      <c r="AC13" s="74">
        <f t="shared" ref="AC13:AC40" ca="1" si="6">IF(D13="",0,D13*AB13)</f>
        <v>0</v>
      </c>
      <c r="AD13" s="73"/>
      <c r="AE13" s="74">
        <f t="shared" ref="AE13:AE78" ca="1" si="7">IF(D13="",0,D13*AD13)</f>
        <v>0</v>
      </c>
      <c r="AF13" s="73"/>
      <c r="AG13" s="74">
        <f ca="1">IF(D13="",0,D13*AF13)</f>
        <v>0</v>
      </c>
      <c r="AH13" s="82">
        <f t="shared" ref="AH13:AH78" ca="1" si="8">IF(D13="",0,D13*E13)</f>
        <v>210</v>
      </c>
      <c r="AI13" s="74"/>
      <c r="AJ13" s="138">
        <f ca="1">SUM(AH13+AI13)</f>
        <v>210</v>
      </c>
    </row>
    <row r="14" spans="1:36" ht="15" customHeight="1" x14ac:dyDescent="0.2">
      <c r="A14" s="90" t="s">
        <v>162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79" si="9">SUM(F14++H14+J14+L14+N14+P14+R14+T14+V14+X14+Z14+AB14+AD14+AF14)</f>
        <v>0</v>
      </c>
      <c r="F14" s="73"/>
      <c r="G14" s="74">
        <f ca="1">IF(D14="",0,D14*F14)</f>
        <v>0</v>
      </c>
      <c r="H14" s="73"/>
      <c r="I14" s="74">
        <f t="shared" ca="1" si="1"/>
        <v>0</v>
      </c>
      <c r="J14" s="73"/>
      <c r="K14" s="113">
        <f t="shared" ref="K14:K79" ca="1" si="10">IF($D14="",0,$D14*J14)</f>
        <v>0</v>
      </c>
      <c r="L14" s="73"/>
      <c r="M14" s="113">
        <f t="shared" ref="M14:M79" ca="1" si="11">IF($D14="",0,$D14*L14)</f>
        <v>0</v>
      </c>
      <c r="N14" s="73"/>
      <c r="O14" s="74">
        <f t="shared" ref="O14:O79" ca="1" si="12">IF($D14="",0,$D14*N14)</f>
        <v>0</v>
      </c>
      <c r="P14" s="73"/>
      <c r="Q14" s="113">
        <f t="shared" ca="1" si="2"/>
        <v>0</v>
      </c>
      <c r="R14" s="73"/>
      <c r="S14" s="113">
        <f t="shared" ca="1" si="3"/>
        <v>0</v>
      </c>
      <c r="T14" s="101"/>
      <c r="U14" s="74">
        <f t="shared" ca="1" si="4"/>
        <v>0</v>
      </c>
      <c r="V14" s="73"/>
      <c r="W14" s="113">
        <f t="shared" ref="W14:W78" ca="1" si="13">IF($D14="",0,$D14*V14)</f>
        <v>0</v>
      </c>
      <c r="X14" s="73"/>
      <c r="Y14" s="113">
        <f t="shared" ref="Y14:Y78" ca="1" si="14">IF($D14="",0,$D14*X14)</f>
        <v>0</v>
      </c>
      <c r="Z14" s="73"/>
      <c r="AA14" s="74">
        <f t="shared" ca="1" si="5"/>
        <v>0</v>
      </c>
      <c r="AB14" s="73"/>
      <c r="AC14" s="74">
        <f t="shared" ca="1" si="6"/>
        <v>0</v>
      </c>
      <c r="AD14" s="73"/>
      <c r="AE14" s="74">
        <f t="shared" ca="1" si="7"/>
        <v>0</v>
      </c>
      <c r="AF14" s="73"/>
      <c r="AG14" s="74">
        <f t="shared" ref="AG14:AG79" ca="1" si="15">IF(D14="",0,D14*AF14)</f>
        <v>0</v>
      </c>
      <c r="AH14" s="82">
        <f t="shared" ca="1" si="8"/>
        <v>0</v>
      </c>
      <c r="AI14" s="74"/>
      <c r="AJ14" s="139">
        <f t="shared" ref="AJ14:AJ79" ca="1" si="16">SUM(AH14+AI14)</f>
        <v>0</v>
      </c>
    </row>
    <row r="15" spans="1:36" ht="15" customHeight="1" x14ac:dyDescent="0.2">
      <c r="A15" s="90" t="s">
        <v>146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9"/>
        <v>0</v>
      </c>
      <c r="F15" s="73"/>
      <c r="G15" s="74">
        <f t="shared" ref="G15:G80" ca="1" si="17">IF(D15="",0,D15*F15)</f>
        <v>0</v>
      </c>
      <c r="H15" s="73"/>
      <c r="I15" s="74">
        <f t="shared" ca="1" si="1"/>
        <v>0</v>
      </c>
      <c r="J15" s="73"/>
      <c r="K15" s="113">
        <f t="shared" ca="1" si="10"/>
        <v>0</v>
      </c>
      <c r="L15" s="73"/>
      <c r="M15" s="113">
        <f t="shared" ca="1" si="11"/>
        <v>0</v>
      </c>
      <c r="N15" s="73"/>
      <c r="O15" s="74">
        <f t="shared" ca="1" si="12"/>
        <v>0</v>
      </c>
      <c r="P15" s="73"/>
      <c r="Q15" s="113">
        <f t="shared" ca="1" si="2"/>
        <v>0</v>
      </c>
      <c r="R15" s="73"/>
      <c r="S15" s="113">
        <f t="shared" ca="1" si="3"/>
        <v>0</v>
      </c>
      <c r="T15" s="101"/>
      <c r="U15" s="74">
        <f t="shared" ca="1" si="4"/>
        <v>0</v>
      </c>
      <c r="V15" s="73"/>
      <c r="W15" s="113">
        <f t="shared" ca="1" si="13"/>
        <v>0</v>
      </c>
      <c r="X15" s="73"/>
      <c r="Y15" s="113">
        <f t="shared" ca="1" si="14"/>
        <v>0</v>
      </c>
      <c r="Z15" s="73"/>
      <c r="AA15" s="74">
        <f t="shared" ca="1" si="5"/>
        <v>0</v>
      </c>
      <c r="AB15" s="73"/>
      <c r="AC15" s="74">
        <f t="shared" ca="1" si="6"/>
        <v>0</v>
      </c>
      <c r="AD15" s="73"/>
      <c r="AE15" s="74">
        <f t="shared" ca="1" si="7"/>
        <v>0</v>
      </c>
      <c r="AF15" s="73"/>
      <c r="AG15" s="74">
        <f t="shared" ca="1" si="15"/>
        <v>0</v>
      </c>
      <c r="AH15" s="82">
        <f t="shared" ca="1" si="8"/>
        <v>0</v>
      </c>
      <c r="AI15" s="74"/>
      <c r="AJ15" s="139">
        <f t="shared" ca="1" si="16"/>
        <v>0</v>
      </c>
    </row>
    <row r="16" spans="1:36" ht="15" customHeight="1" x14ac:dyDescent="0.2">
      <c r="A16" s="90" t="s">
        <v>149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9"/>
        <v>0</v>
      </c>
      <c r="F16" s="73"/>
      <c r="G16" s="74">
        <f t="shared" ca="1" si="17"/>
        <v>0</v>
      </c>
      <c r="H16" s="73"/>
      <c r="I16" s="74">
        <f t="shared" ca="1" si="1"/>
        <v>0</v>
      </c>
      <c r="J16" s="73"/>
      <c r="K16" s="113">
        <f t="shared" ca="1" si="10"/>
        <v>0</v>
      </c>
      <c r="L16" s="73"/>
      <c r="M16" s="113">
        <f t="shared" ca="1" si="11"/>
        <v>0</v>
      </c>
      <c r="N16" s="73"/>
      <c r="O16" s="74">
        <f t="shared" ca="1" si="12"/>
        <v>0</v>
      </c>
      <c r="P16" s="73"/>
      <c r="Q16" s="113">
        <f t="shared" ca="1" si="2"/>
        <v>0</v>
      </c>
      <c r="R16" s="73"/>
      <c r="S16" s="113">
        <f t="shared" ca="1" si="3"/>
        <v>0</v>
      </c>
      <c r="T16" s="101"/>
      <c r="U16" s="74">
        <f t="shared" ca="1" si="4"/>
        <v>0</v>
      </c>
      <c r="V16" s="73"/>
      <c r="W16" s="113">
        <f t="shared" ca="1" si="13"/>
        <v>0</v>
      </c>
      <c r="X16" s="101"/>
      <c r="Y16" s="113">
        <f t="shared" ca="1" si="14"/>
        <v>0</v>
      </c>
      <c r="Z16" s="73"/>
      <c r="AA16" s="74">
        <f t="shared" ca="1" si="5"/>
        <v>0</v>
      </c>
      <c r="AB16" s="73"/>
      <c r="AC16" s="74">
        <f t="shared" ca="1" si="6"/>
        <v>0</v>
      </c>
      <c r="AD16" s="73"/>
      <c r="AE16" s="74">
        <f t="shared" ca="1" si="7"/>
        <v>0</v>
      </c>
      <c r="AF16" s="73"/>
      <c r="AG16" s="74">
        <f t="shared" ca="1" si="15"/>
        <v>0</v>
      </c>
      <c r="AH16" s="82">
        <f t="shared" ca="1" si="8"/>
        <v>0</v>
      </c>
      <c r="AI16" s="74"/>
      <c r="AJ16" s="139">
        <f t="shared" ca="1" si="16"/>
        <v>0</v>
      </c>
    </row>
    <row r="17" spans="1:36" ht="15" customHeight="1" x14ac:dyDescent="0.2">
      <c r="A17" s="90" t="s">
        <v>236</v>
      </c>
      <c r="B17" t="s">
        <v>65</v>
      </c>
      <c r="C17" s="4" t="s">
        <v>4</v>
      </c>
      <c r="D17" s="19">
        <f t="shared" si="0"/>
        <v>140</v>
      </c>
      <c r="E17" s="20">
        <f t="shared" si="9"/>
        <v>0</v>
      </c>
      <c r="F17" s="73"/>
      <c r="G17" s="74">
        <f t="shared" si="17"/>
        <v>0</v>
      </c>
      <c r="H17" s="73"/>
      <c r="I17" s="74">
        <f t="shared" si="1"/>
        <v>0</v>
      </c>
      <c r="J17" s="73"/>
      <c r="K17" s="113">
        <f t="shared" si="10"/>
        <v>0</v>
      </c>
      <c r="L17" s="73"/>
      <c r="M17" s="113">
        <f t="shared" si="11"/>
        <v>0</v>
      </c>
      <c r="N17" s="73"/>
      <c r="O17" s="74">
        <f t="shared" si="12"/>
        <v>0</v>
      </c>
      <c r="P17" s="73"/>
      <c r="Q17" s="113">
        <f t="shared" si="2"/>
        <v>0</v>
      </c>
      <c r="R17" s="73"/>
      <c r="S17" s="113">
        <f t="shared" si="3"/>
        <v>0</v>
      </c>
      <c r="T17" s="101"/>
      <c r="U17" s="74">
        <f t="shared" si="4"/>
        <v>0</v>
      </c>
      <c r="V17" s="73"/>
      <c r="W17" s="113">
        <f t="shared" si="13"/>
        <v>0</v>
      </c>
      <c r="X17" s="101"/>
      <c r="Y17" s="113">
        <f t="shared" si="14"/>
        <v>0</v>
      </c>
      <c r="Z17" s="73"/>
      <c r="AA17" s="74">
        <f t="shared" si="5"/>
        <v>0</v>
      </c>
      <c r="AB17" s="73"/>
      <c r="AC17" s="74">
        <f t="shared" si="6"/>
        <v>0</v>
      </c>
      <c r="AD17" s="73"/>
      <c r="AE17" s="74">
        <f t="shared" si="7"/>
        <v>0</v>
      </c>
      <c r="AF17" s="73"/>
      <c r="AG17" s="74">
        <f t="shared" si="15"/>
        <v>0</v>
      </c>
      <c r="AH17" s="82">
        <f t="shared" si="8"/>
        <v>0</v>
      </c>
      <c r="AI17" s="74"/>
      <c r="AJ17" s="139">
        <f t="shared" si="16"/>
        <v>0</v>
      </c>
    </row>
    <row r="18" spans="1:36" ht="15" customHeight="1" x14ac:dyDescent="0.2">
      <c r="A18" s="90" t="s">
        <v>151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 t="shared" si="9"/>
        <v>0</v>
      </c>
      <c r="F18" s="73"/>
      <c r="G18" s="74">
        <f t="shared" ca="1" si="17"/>
        <v>0</v>
      </c>
      <c r="H18" s="73"/>
      <c r="I18" s="74">
        <f t="shared" ca="1" si="1"/>
        <v>0</v>
      </c>
      <c r="J18" s="73"/>
      <c r="K18" s="113">
        <f t="shared" ca="1" si="10"/>
        <v>0</v>
      </c>
      <c r="L18" s="73"/>
      <c r="M18" s="113">
        <f t="shared" ca="1" si="11"/>
        <v>0</v>
      </c>
      <c r="N18" s="73"/>
      <c r="O18" s="74">
        <f t="shared" ca="1" si="12"/>
        <v>0</v>
      </c>
      <c r="P18" s="73"/>
      <c r="Q18" s="113">
        <f t="shared" ca="1" si="2"/>
        <v>0</v>
      </c>
      <c r="R18" s="73"/>
      <c r="S18" s="113">
        <f t="shared" ca="1" si="3"/>
        <v>0</v>
      </c>
      <c r="T18" s="101"/>
      <c r="U18" s="74">
        <f t="shared" ca="1" si="4"/>
        <v>0</v>
      </c>
      <c r="V18" s="73"/>
      <c r="W18" s="113">
        <f t="shared" ca="1" si="13"/>
        <v>0</v>
      </c>
      <c r="X18" s="101"/>
      <c r="Y18" s="113">
        <f t="shared" ca="1" si="14"/>
        <v>0</v>
      </c>
      <c r="Z18" s="73"/>
      <c r="AA18" s="74">
        <f t="shared" ca="1" si="5"/>
        <v>0</v>
      </c>
      <c r="AB18" s="73"/>
      <c r="AC18" s="74">
        <f t="shared" ca="1" si="6"/>
        <v>0</v>
      </c>
      <c r="AD18" s="73"/>
      <c r="AE18" s="74">
        <f t="shared" ca="1" si="7"/>
        <v>0</v>
      </c>
      <c r="AF18" s="73"/>
      <c r="AG18" s="74">
        <f t="shared" ca="1" si="15"/>
        <v>0</v>
      </c>
      <c r="AH18" s="82">
        <f t="shared" ca="1" si="8"/>
        <v>0</v>
      </c>
      <c r="AI18" s="74"/>
      <c r="AJ18" s="139">
        <f t="shared" ca="1" si="16"/>
        <v>0</v>
      </c>
    </row>
    <row r="19" spans="1:36" ht="15" customHeight="1" x14ac:dyDescent="0.2">
      <c r="A19" s="90" t="s">
        <v>164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si="9"/>
        <v>0</v>
      </c>
      <c r="F19" s="73"/>
      <c r="G19" s="74">
        <f t="shared" ca="1" si="17"/>
        <v>0</v>
      </c>
      <c r="H19" s="73"/>
      <c r="I19" s="74">
        <f t="shared" ca="1" si="1"/>
        <v>0</v>
      </c>
      <c r="J19" s="73"/>
      <c r="K19" s="113">
        <f t="shared" ca="1" si="10"/>
        <v>0</v>
      </c>
      <c r="L19" s="73"/>
      <c r="M19" s="113">
        <f t="shared" ca="1" si="11"/>
        <v>0</v>
      </c>
      <c r="N19" s="73"/>
      <c r="O19" s="74">
        <f t="shared" ca="1" si="12"/>
        <v>0</v>
      </c>
      <c r="P19" s="73"/>
      <c r="Q19" s="113">
        <f t="shared" ca="1" si="2"/>
        <v>0</v>
      </c>
      <c r="R19" s="73"/>
      <c r="S19" s="113">
        <f t="shared" ca="1" si="3"/>
        <v>0</v>
      </c>
      <c r="T19" s="101"/>
      <c r="U19" s="74">
        <f t="shared" ca="1" si="4"/>
        <v>0</v>
      </c>
      <c r="V19" s="73"/>
      <c r="W19" s="113">
        <f t="shared" ca="1" si="13"/>
        <v>0</v>
      </c>
      <c r="X19" s="101"/>
      <c r="Y19" s="113">
        <f t="shared" ca="1" si="14"/>
        <v>0</v>
      </c>
      <c r="Z19" s="73"/>
      <c r="AA19" s="74">
        <f t="shared" ca="1" si="5"/>
        <v>0</v>
      </c>
      <c r="AB19" s="73"/>
      <c r="AC19" s="74">
        <f t="shared" ca="1" si="6"/>
        <v>0</v>
      </c>
      <c r="AD19" s="73"/>
      <c r="AE19" s="74">
        <f t="shared" ca="1" si="7"/>
        <v>0</v>
      </c>
      <c r="AF19" s="73"/>
      <c r="AG19" s="74">
        <f t="shared" ca="1" si="15"/>
        <v>0</v>
      </c>
      <c r="AH19" s="82">
        <f t="shared" ca="1" si="8"/>
        <v>0</v>
      </c>
      <c r="AI19" s="74"/>
      <c r="AJ19" s="139">
        <f t="shared" ca="1" si="16"/>
        <v>0</v>
      </c>
    </row>
    <row r="20" spans="1:36" ht="15" customHeight="1" x14ac:dyDescent="0.2">
      <c r="A20" s="90" t="s">
        <v>168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9"/>
        <v>0</v>
      </c>
      <c r="F20" s="73"/>
      <c r="G20" s="74">
        <f t="shared" ca="1" si="17"/>
        <v>0</v>
      </c>
      <c r="H20" s="73"/>
      <c r="I20" s="74">
        <f t="shared" ca="1" si="1"/>
        <v>0</v>
      </c>
      <c r="J20" s="73"/>
      <c r="K20" s="113">
        <f t="shared" ca="1" si="10"/>
        <v>0</v>
      </c>
      <c r="L20" s="73"/>
      <c r="M20" s="113">
        <f t="shared" ca="1" si="11"/>
        <v>0</v>
      </c>
      <c r="N20" s="73"/>
      <c r="O20" s="74">
        <f t="shared" ca="1" si="12"/>
        <v>0</v>
      </c>
      <c r="P20" s="73"/>
      <c r="Q20" s="113">
        <f t="shared" ca="1" si="2"/>
        <v>0</v>
      </c>
      <c r="R20" s="73"/>
      <c r="S20" s="113">
        <f t="shared" ca="1" si="3"/>
        <v>0</v>
      </c>
      <c r="T20" s="101"/>
      <c r="U20" s="74">
        <f t="shared" ca="1" si="4"/>
        <v>0</v>
      </c>
      <c r="V20" s="73"/>
      <c r="W20" s="113">
        <f t="shared" ca="1" si="13"/>
        <v>0</v>
      </c>
      <c r="X20" s="101"/>
      <c r="Y20" s="113">
        <f t="shared" ca="1" si="14"/>
        <v>0</v>
      </c>
      <c r="Z20" s="73"/>
      <c r="AA20" s="74">
        <f t="shared" ca="1" si="5"/>
        <v>0</v>
      </c>
      <c r="AB20" s="73"/>
      <c r="AC20" s="74">
        <f t="shared" ca="1" si="6"/>
        <v>0</v>
      </c>
      <c r="AD20" s="73"/>
      <c r="AE20" s="74">
        <f t="shared" ca="1" si="7"/>
        <v>0</v>
      </c>
      <c r="AF20" s="73"/>
      <c r="AG20" s="74">
        <f t="shared" ca="1" si="15"/>
        <v>0</v>
      </c>
      <c r="AH20" s="82">
        <f t="shared" ca="1" si="8"/>
        <v>0</v>
      </c>
      <c r="AI20" s="74"/>
      <c r="AJ20" s="139">
        <f t="shared" ca="1" si="16"/>
        <v>0</v>
      </c>
    </row>
    <row r="21" spans="1:36" ht="15" customHeight="1" x14ac:dyDescent="0.2">
      <c r="A21" s="90" t="s">
        <v>169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9"/>
        <v>0</v>
      </c>
      <c r="F21" s="73"/>
      <c r="G21" s="74">
        <f t="shared" ca="1" si="17"/>
        <v>0</v>
      </c>
      <c r="H21" s="73"/>
      <c r="I21" s="74">
        <f t="shared" ca="1" si="1"/>
        <v>0</v>
      </c>
      <c r="J21" s="73"/>
      <c r="K21" s="113">
        <f t="shared" ca="1" si="10"/>
        <v>0</v>
      </c>
      <c r="L21" s="73"/>
      <c r="M21" s="113">
        <f t="shared" ca="1" si="11"/>
        <v>0</v>
      </c>
      <c r="N21" s="73"/>
      <c r="O21" s="74">
        <f t="shared" ca="1" si="12"/>
        <v>0</v>
      </c>
      <c r="P21" s="73"/>
      <c r="Q21" s="113">
        <f t="shared" ca="1" si="2"/>
        <v>0</v>
      </c>
      <c r="R21" s="73"/>
      <c r="S21" s="113">
        <f t="shared" ca="1" si="3"/>
        <v>0</v>
      </c>
      <c r="T21" s="101"/>
      <c r="U21" s="74">
        <f t="shared" ca="1" si="4"/>
        <v>0</v>
      </c>
      <c r="V21" s="73"/>
      <c r="W21" s="113">
        <f t="shared" ca="1" si="13"/>
        <v>0</v>
      </c>
      <c r="X21" s="101"/>
      <c r="Y21" s="113">
        <f t="shared" ca="1" si="14"/>
        <v>0</v>
      </c>
      <c r="Z21" s="73"/>
      <c r="AA21" s="74">
        <f t="shared" ca="1" si="5"/>
        <v>0</v>
      </c>
      <c r="AB21" s="73"/>
      <c r="AC21" s="74">
        <f t="shared" ca="1" si="6"/>
        <v>0</v>
      </c>
      <c r="AD21" s="73"/>
      <c r="AE21" s="74">
        <f t="shared" ca="1" si="7"/>
        <v>0</v>
      </c>
      <c r="AF21" s="73"/>
      <c r="AG21" s="74">
        <f t="shared" ca="1" si="15"/>
        <v>0</v>
      </c>
      <c r="AH21" s="82">
        <f t="shared" ca="1" si="8"/>
        <v>0</v>
      </c>
      <c r="AI21" s="74"/>
      <c r="AJ21" s="139">
        <f t="shared" ca="1" si="16"/>
        <v>0</v>
      </c>
    </row>
    <row r="22" spans="1:36" ht="15" customHeight="1" x14ac:dyDescent="0.2">
      <c r="A22" s="90" t="s">
        <v>170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9"/>
        <v>0</v>
      </c>
      <c r="F22" s="73"/>
      <c r="G22" s="74">
        <f t="shared" ca="1" si="17"/>
        <v>0</v>
      </c>
      <c r="H22" s="73"/>
      <c r="I22" s="74">
        <f t="shared" ca="1" si="1"/>
        <v>0</v>
      </c>
      <c r="J22" s="73"/>
      <c r="K22" s="113">
        <f t="shared" ca="1" si="10"/>
        <v>0</v>
      </c>
      <c r="L22" s="73"/>
      <c r="M22" s="113">
        <f t="shared" ca="1" si="11"/>
        <v>0</v>
      </c>
      <c r="N22" s="73"/>
      <c r="O22" s="74">
        <f t="shared" ca="1" si="12"/>
        <v>0</v>
      </c>
      <c r="P22" s="73"/>
      <c r="Q22" s="113">
        <f t="shared" ca="1" si="2"/>
        <v>0</v>
      </c>
      <c r="R22" s="73"/>
      <c r="S22" s="113">
        <f t="shared" ca="1" si="3"/>
        <v>0</v>
      </c>
      <c r="T22" s="101"/>
      <c r="U22" s="74">
        <f t="shared" ca="1" si="4"/>
        <v>0</v>
      </c>
      <c r="V22" s="73"/>
      <c r="W22" s="113">
        <f t="shared" ca="1" si="13"/>
        <v>0</v>
      </c>
      <c r="X22" s="101"/>
      <c r="Y22" s="113">
        <f t="shared" ca="1" si="14"/>
        <v>0</v>
      </c>
      <c r="Z22" s="73"/>
      <c r="AA22" s="74">
        <f t="shared" ca="1" si="5"/>
        <v>0</v>
      </c>
      <c r="AB22" s="73"/>
      <c r="AC22" s="74">
        <f t="shared" ca="1" si="6"/>
        <v>0</v>
      </c>
      <c r="AD22" s="73"/>
      <c r="AE22" s="74">
        <f t="shared" ca="1" si="7"/>
        <v>0</v>
      </c>
      <c r="AF22" s="73"/>
      <c r="AG22" s="74">
        <f t="shared" ca="1" si="15"/>
        <v>0</v>
      </c>
      <c r="AH22" s="82">
        <f t="shared" ca="1" si="8"/>
        <v>0</v>
      </c>
      <c r="AI22" s="74"/>
      <c r="AJ22" s="139">
        <f t="shared" ca="1" si="16"/>
        <v>0</v>
      </c>
    </row>
    <row r="23" spans="1:36" ht="15" customHeight="1" x14ac:dyDescent="0.2">
      <c r="A23" s="90" t="s">
        <v>171</v>
      </c>
      <c r="B23" t="str">
        <f>IF($A23="","",INDEX('MA-Liste'!$D:$D,MATCH($A23,'MA-Liste'!$M:$M,FALSE)))</f>
        <v>AeBo</v>
      </c>
      <c r="C23" s="4" t="str">
        <f ca="1">IF($A23="","",INDEX(INDIRECT("'MA-Liste'!"&amp;$C$11),MATCH($A23,'MA-Liste'!$M:$M,FALSE)))</f>
        <v>F</v>
      </c>
      <c r="D23" s="19">
        <f t="shared" ca="1" si="0"/>
        <v>60</v>
      </c>
      <c r="E23" s="20">
        <f t="shared" si="9"/>
        <v>0</v>
      </c>
      <c r="F23" s="73"/>
      <c r="G23" s="74">
        <f t="shared" ca="1" si="17"/>
        <v>0</v>
      </c>
      <c r="H23" s="73"/>
      <c r="I23" s="74">
        <f t="shared" ca="1" si="1"/>
        <v>0</v>
      </c>
      <c r="J23" s="73"/>
      <c r="K23" s="113">
        <f t="shared" ca="1" si="10"/>
        <v>0</v>
      </c>
      <c r="L23" s="73"/>
      <c r="M23" s="113">
        <f t="shared" ca="1" si="11"/>
        <v>0</v>
      </c>
      <c r="N23" s="73"/>
      <c r="O23" s="74">
        <f t="shared" ca="1" si="12"/>
        <v>0</v>
      </c>
      <c r="P23" s="73"/>
      <c r="Q23" s="113">
        <f t="shared" ca="1" si="2"/>
        <v>0</v>
      </c>
      <c r="R23" s="73"/>
      <c r="S23" s="113">
        <f t="shared" ca="1" si="3"/>
        <v>0</v>
      </c>
      <c r="T23" s="101"/>
      <c r="U23" s="74">
        <f t="shared" ca="1" si="4"/>
        <v>0</v>
      </c>
      <c r="V23" s="73"/>
      <c r="W23" s="113">
        <f t="shared" ca="1" si="13"/>
        <v>0</v>
      </c>
      <c r="X23" s="101"/>
      <c r="Y23" s="113">
        <f t="shared" ca="1" si="14"/>
        <v>0</v>
      </c>
      <c r="Z23" s="73"/>
      <c r="AA23" s="74">
        <f t="shared" ca="1" si="5"/>
        <v>0</v>
      </c>
      <c r="AB23" s="73"/>
      <c r="AC23" s="74">
        <f t="shared" ca="1" si="6"/>
        <v>0</v>
      </c>
      <c r="AD23" s="73"/>
      <c r="AE23" s="74">
        <f t="shared" ca="1" si="7"/>
        <v>0</v>
      </c>
      <c r="AF23" s="73"/>
      <c r="AG23" s="74">
        <f t="shared" ca="1" si="15"/>
        <v>0</v>
      </c>
      <c r="AH23" s="82">
        <f t="shared" ca="1" si="8"/>
        <v>0</v>
      </c>
      <c r="AI23" s="74"/>
      <c r="AJ23" s="139">
        <f t="shared" ca="1" si="16"/>
        <v>0</v>
      </c>
    </row>
    <row r="24" spans="1:36" ht="15" customHeight="1" x14ac:dyDescent="0.2">
      <c r="A24" s="90" t="s">
        <v>150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B</v>
      </c>
      <c r="D24" s="19">
        <f t="shared" ca="1" si="0"/>
        <v>140</v>
      </c>
      <c r="E24" s="20">
        <f t="shared" si="9"/>
        <v>0</v>
      </c>
      <c r="F24" s="73"/>
      <c r="G24" s="74">
        <f t="shared" ca="1" si="17"/>
        <v>0</v>
      </c>
      <c r="H24" s="73"/>
      <c r="I24" s="74">
        <f t="shared" ca="1" si="1"/>
        <v>0</v>
      </c>
      <c r="J24" s="73"/>
      <c r="K24" s="113">
        <f t="shared" ca="1" si="10"/>
        <v>0</v>
      </c>
      <c r="L24" s="73"/>
      <c r="M24" s="113">
        <f t="shared" ca="1" si="11"/>
        <v>0</v>
      </c>
      <c r="N24" s="73"/>
      <c r="O24" s="74">
        <f t="shared" ca="1" si="12"/>
        <v>0</v>
      </c>
      <c r="P24" s="73"/>
      <c r="Q24" s="113">
        <f t="shared" ca="1" si="2"/>
        <v>0</v>
      </c>
      <c r="R24" s="73"/>
      <c r="S24" s="113">
        <f t="shared" ca="1" si="3"/>
        <v>0</v>
      </c>
      <c r="T24" s="101"/>
      <c r="U24" s="74">
        <f t="shared" ca="1" si="4"/>
        <v>0</v>
      </c>
      <c r="V24" s="73"/>
      <c r="W24" s="113">
        <f t="shared" ca="1" si="13"/>
        <v>0</v>
      </c>
      <c r="X24" s="101"/>
      <c r="Y24" s="113">
        <f t="shared" ca="1" si="14"/>
        <v>0</v>
      </c>
      <c r="Z24" s="73"/>
      <c r="AA24" s="74">
        <f t="shared" ca="1" si="5"/>
        <v>0</v>
      </c>
      <c r="AB24" s="73"/>
      <c r="AC24" s="74">
        <f t="shared" ca="1" si="6"/>
        <v>0</v>
      </c>
      <c r="AD24" s="73"/>
      <c r="AE24" s="74">
        <f t="shared" ca="1" si="7"/>
        <v>0</v>
      </c>
      <c r="AF24" s="73"/>
      <c r="AG24" s="74">
        <f t="shared" ca="1" si="15"/>
        <v>0</v>
      </c>
      <c r="AH24" s="82">
        <f ca="1">IF(D24="",0,D24*E24)</f>
        <v>0</v>
      </c>
      <c r="AI24" s="74"/>
      <c r="AJ24" s="139">
        <f t="shared" ca="1" si="16"/>
        <v>0</v>
      </c>
    </row>
    <row r="25" spans="1:36" ht="15" customHeight="1" x14ac:dyDescent="0.2">
      <c r="A25" s="90" t="s">
        <v>174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C</v>
      </c>
      <c r="D25" s="19">
        <f t="shared" ca="1" si="0"/>
        <v>118</v>
      </c>
      <c r="E25" s="20">
        <f t="shared" si="9"/>
        <v>32.25</v>
      </c>
      <c r="F25" s="73"/>
      <c r="G25" s="74">
        <f t="shared" ca="1" si="17"/>
        <v>0</v>
      </c>
      <c r="H25" s="73"/>
      <c r="I25" s="74">
        <f t="shared" ca="1" si="1"/>
        <v>0</v>
      </c>
      <c r="J25" s="73"/>
      <c r="K25" s="113">
        <f t="shared" ca="1" si="10"/>
        <v>0</v>
      </c>
      <c r="L25" s="73"/>
      <c r="M25" s="113">
        <f t="shared" ca="1" si="11"/>
        <v>0</v>
      </c>
      <c r="N25" s="73"/>
      <c r="O25" s="74">
        <f t="shared" ca="1" si="12"/>
        <v>0</v>
      </c>
      <c r="P25" s="73"/>
      <c r="Q25" s="113">
        <f t="shared" ca="1" si="2"/>
        <v>0</v>
      </c>
      <c r="R25" s="73"/>
      <c r="S25" s="113">
        <f t="shared" ca="1" si="3"/>
        <v>0</v>
      </c>
      <c r="T25" s="101"/>
      <c r="U25" s="74">
        <f t="shared" ca="1" si="4"/>
        <v>0</v>
      </c>
      <c r="V25" s="73">
        <v>32.25</v>
      </c>
      <c r="W25" s="113">
        <f t="shared" ca="1" si="13"/>
        <v>3805.5</v>
      </c>
      <c r="X25" s="101"/>
      <c r="Y25" s="113">
        <f t="shared" ca="1" si="14"/>
        <v>0</v>
      </c>
      <c r="Z25" s="73"/>
      <c r="AA25" s="74">
        <f t="shared" ca="1" si="5"/>
        <v>0</v>
      </c>
      <c r="AB25" s="73"/>
      <c r="AC25" s="74">
        <f t="shared" ca="1" si="6"/>
        <v>0</v>
      </c>
      <c r="AD25" s="73"/>
      <c r="AE25" s="74">
        <f t="shared" ca="1" si="7"/>
        <v>0</v>
      </c>
      <c r="AF25" s="73"/>
      <c r="AG25" s="74">
        <f t="shared" ca="1" si="15"/>
        <v>0</v>
      </c>
      <c r="AH25" s="82">
        <f t="shared" ca="1" si="8"/>
        <v>3805.5</v>
      </c>
      <c r="AI25" s="74"/>
      <c r="AJ25" s="139">
        <f t="shared" ca="1" si="16"/>
        <v>3805.5</v>
      </c>
    </row>
    <row r="26" spans="1:36" ht="15" customHeight="1" x14ac:dyDescent="0.2">
      <c r="A26" s="90" t="s">
        <v>202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9"/>
        <v>0</v>
      </c>
      <c r="F26" s="73"/>
      <c r="G26" s="74">
        <f t="shared" ca="1" si="17"/>
        <v>0</v>
      </c>
      <c r="H26" s="73"/>
      <c r="I26" s="74">
        <f t="shared" ca="1" si="1"/>
        <v>0</v>
      </c>
      <c r="J26" s="73"/>
      <c r="K26" s="113">
        <f t="shared" ca="1" si="10"/>
        <v>0</v>
      </c>
      <c r="L26" s="73"/>
      <c r="M26" s="113">
        <f t="shared" ca="1" si="11"/>
        <v>0</v>
      </c>
      <c r="N26" s="73"/>
      <c r="O26" s="74">
        <f t="shared" ca="1" si="12"/>
        <v>0</v>
      </c>
      <c r="P26" s="73"/>
      <c r="Q26" s="113">
        <f t="shared" ca="1" si="2"/>
        <v>0</v>
      </c>
      <c r="R26" s="73"/>
      <c r="S26" s="113">
        <f t="shared" ca="1" si="3"/>
        <v>0</v>
      </c>
      <c r="T26" s="101"/>
      <c r="U26" s="74">
        <f t="shared" ca="1" si="4"/>
        <v>0</v>
      </c>
      <c r="V26" s="73"/>
      <c r="W26" s="113">
        <f t="shared" ca="1" si="13"/>
        <v>0</v>
      </c>
      <c r="X26" s="101"/>
      <c r="Y26" s="113">
        <f t="shared" ca="1" si="14"/>
        <v>0</v>
      </c>
      <c r="Z26" s="73"/>
      <c r="AA26" s="74">
        <f t="shared" ca="1" si="5"/>
        <v>0</v>
      </c>
      <c r="AB26" s="73"/>
      <c r="AC26" s="74">
        <f t="shared" ca="1" si="6"/>
        <v>0</v>
      </c>
      <c r="AD26" s="73"/>
      <c r="AE26" s="74">
        <f t="shared" ca="1" si="7"/>
        <v>0</v>
      </c>
      <c r="AF26" s="73"/>
      <c r="AG26" s="74">
        <f t="shared" ca="1" si="15"/>
        <v>0</v>
      </c>
      <c r="AH26" s="82">
        <f t="shared" ca="1" si="8"/>
        <v>0</v>
      </c>
      <c r="AI26" s="74"/>
      <c r="AJ26" s="139">
        <f t="shared" ca="1" si="16"/>
        <v>0</v>
      </c>
    </row>
    <row r="27" spans="1:36" ht="15" customHeight="1" x14ac:dyDescent="0.2">
      <c r="A27" s="90" t="s">
        <v>166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D</v>
      </c>
      <c r="D27" s="19">
        <f t="shared" ca="1" si="0"/>
        <v>100</v>
      </c>
      <c r="E27" s="20">
        <f t="shared" si="9"/>
        <v>0</v>
      </c>
      <c r="F27" s="73"/>
      <c r="G27" s="74">
        <f t="shared" ca="1" si="17"/>
        <v>0</v>
      </c>
      <c r="H27" s="73"/>
      <c r="I27" s="74">
        <f t="shared" ca="1" si="1"/>
        <v>0</v>
      </c>
      <c r="J27" s="73"/>
      <c r="K27" s="113">
        <f t="shared" ca="1" si="10"/>
        <v>0</v>
      </c>
      <c r="L27" s="73"/>
      <c r="M27" s="113">
        <f t="shared" ca="1" si="11"/>
        <v>0</v>
      </c>
      <c r="N27" s="73"/>
      <c r="O27" s="74">
        <f t="shared" ca="1" si="12"/>
        <v>0</v>
      </c>
      <c r="P27" s="73"/>
      <c r="Q27" s="113">
        <f t="shared" ca="1" si="2"/>
        <v>0</v>
      </c>
      <c r="R27" s="73"/>
      <c r="S27" s="113">
        <f t="shared" ca="1" si="3"/>
        <v>0</v>
      </c>
      <c r="T27" s="101"/>
      <c r="U27" s="74">
        <f t="shared" ca="1" si="4"/>
        <v>0</v>
      </c>
      <c r="V27" s="73"/>
      <c r="W27" s="113">
        <f t="shared" ca="1" si="13"/>
        <v>0</v>
      </c>
      <c r="X27" s="101"/>
      <c r="Y27" s="113">
        <f t="shared" ca="1" si="14"/>
        <v>0</v>
      </c>
      <c r="Z27" s="73"/>
      <c r="AA27" s="74">
        <f t="shared" ca="1" si="5"/>
        <v>0</v>
      </c>
      <c r="AB27" s="73"/>
      <c r="AC27" s="74">
        <f t="shared" ca="1" si="6"/>
        <v>0</v>
      </c>
      <c r="AD27" s="73"/>
      <c r="AE27" s="74">
        <f t="shared" ca="1" si="7"/>
        <v>0</v>
      </c>
      <c r="AF27" s="73"/>
      <c r="AG27" s="74">
        <f t="shared" ca="1" si="15"/>
        <v>0</v>
      </c>
      <c r="AH27" s="82">
        <f t="shared" ca="1" si="8"/>
        <v>0</v>
      </c>
      <c r="AI27" s="74"/>
      <c r="AJ27" s="139">
        <f t="shared" ca="1" si="16"/>
        <v>0</v>
      </c>
    </row>
    <row r="28" spans="1:36" ht="15" customHeight="1" x14ac:dyDescent="0.2">
      <c r="A28" s="90" t="s">
        <v>167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F</v>
      </c>
      <c r="D28" s="19">
        <f t="shared" ca="1" si="0"/>
        <v>60</v>
      </c>
      <c r="E28" s="20">
        <f t="shared" si="9"/>
        <v>0</v>
      </c>
      <c r="F28" s="73"/>
      <c r="G28" s="74">
        <f t="shared" ca="1" si="17"/>
        <v>0</v>
      </c>
      <c r="H28" s="73"/>
      <c r="I28" s="74">
        <f t="shared" ca="1" si="1"/>
        <v>0</v>
      </c>
      <c r="J28" s="73"/>
      <c r="K28" s="113">
        <f t="shared" ca="1" si="10"/>
        <v>0</v>
      </c>
      <c r="L28" s="73"/>
      <c r="M28" s="113">
        <f t="shared" ca="1" si="11"/>
        <v>0</v>
      </c>
      <c r="N28" s="73"/>
      <c r="O28" s="74">
        <f t="shared" ca="1" si="12"/>
        <v>0</v>
      </c>
      <c r="P28" s="73"/>
      <c r="Q28" s="113">
        <f t="shared" ca="1" si="2"/>
        <v>0</v>
      </c>
      <c r="R28" s="73"/>
      <c r="S28" s="113">
        <f t="shared" ca="1" si="3"/>
        <v>0</v>
      </c>
      <c r="T28" s="101"/>
      <c r="U28" s="74">
        <f t="shared" ca="1" si="4"/>
        <v>0</v>
      </c>
      <c r="V28" s="73"/>
      <c r="W28" s="113">
        <f t="shared" ca="1" si="13"/>
        <v>0</v>
      </c>
      <c r="X28" s="101"/>
      <c r="Y28" s="113">
        <f t="shared" ca="1" si="14"/>
        <v>0</v>
      </c>
      <c r="Z28" s="73"/>
      <c r="AA28" s="74">
        <f t="shared" ca="1" si="5"/>
        <v>0</v>
      </c>
      <c r="AB28" s="73"/>
      <c r="AC28" s="74">
        <f t="shared" ca="1" si="6"/>
        <v>0</v>
      </c>
      <c r="AD28" s="73"/>
      <c r="AE28" s="74">
        <f t="shared" ca="1" si="7"/>
        <v>0</v>
      </c>
      <c r="AF28" s="73"/>
      <c r="AG28" s="74">
        <f t="shared" ca="1" si="15"/>
        <v>0</v>
      </c>
      <c r="AH28" s="82">
        <f t="shared" ca="1" si="8"/>
        <v>0</v>
      </c>
      <c r="AI28" s="74"/>
      <c r="AJ28" s="139">
        <f t="shared" ca="1" si="16"/>
        <v>0</v>
      </c>
    </row>
    <row r="29" spans="1:36" ht="15" customHeight="1" x14ac:dyDescent="0.2">
      <c r="A29" s="90" t="s">
        <v>176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G</v>
      </c>
      <c r="D29" s="19">
        <f t="shared" ca="1" si="0"/>
        <v>35</v>
      </c>
      <c r="E29" s="20">
        <f t="shared" si="9"/>
        <v>0</v>
      </c>
      <c r="F29" s="73"/>
      <c r="G29" s="74">
        <f t="shared" ca="1" si="17"/>
        <v>0</v>
      </c>
      <c r="H29" s="73"/>
      <c r="I29" s="74">
        <f t="shared" ca="1" si="1"/>
        <v>0</v>
      </c>
      <c r="J29" s="73"/>
      <c r="K29" s="113">
        <f t="shared" ca="1" si="10"/>
        <v>0</v>
      </c>
      <c r="L29" s="73"/>
      <c r="M29" s="113">
        <f t="shared" ca="1" si="11"/>
        <v>0</v>
      </c>
      <c r="N29" s="73"/>
      <c r="O29" s="74">
        <f t="shared" ca="1" si="12"/>
        <v>0</v>
      </c>
      <c r="P29" s="73"/>
      <c r="Q29" s="113">
        <f t="shared" ca="1" si="2"/>
        <v>0</v>
      </c>
      <c r="R29" s="73"/>
      <c r="S29" s="113">
        <f t="shared" ca="1" si="3"/>
        <v>0</v>
      </c>
      <c r="T29" s="101"/>
      <c r="U29" s="74">
        <f t="shared" ca="1" si="4"/>
        <v>0</v>
      </c>
      <c r="V29" s="73"/>
      <c r="W29" s="113">
        <f t="shared" ca="1" si="13"/>
        <v>0</v>
      </c>
      <c r="X29" s="101"/>
      <c r="Y29" s="113">
        <f t="shared" ca="1" si="14"/>
        <v>0</v>
      </c>
      <c r="Z29" s="73"/>
      <c r="AA29" s="74">
        <f t="shared" ca="1" si="5"/>
        <v>0</v>
      </c>
      <c r="AB29" s="73"/>
      <c r="AC29" s="74">
        <f t="shared" ca="1" si="6"/>
        <v>0</v>
      </c>
      <c r="AD29" s="73"/>
      <c r="AE29" s="74">
        <f t="shared" ca="1" si="7"/>
        <v>0</v>
      </c>
      <c r="AF29" s="73"/>
      <c r="AG29" s="74">
        <f t="shared" ca="1" si="15"/>
        <v>0</v>
      </c>
      <c r="AH29" s="82">
        <f t="shared" ca="1" si="8"/>
        <v>0</v>
      </c>
      <c r="AI29" s="74"/>
      <c r="AJ29" s="139">
        <f t="shared" ca="1" si="16"/>
        <v>0</v>
      </c>
    </row>
    <row r="30" spans="1:36" ht="15" customHeight="1" x14ac:dyDescent="0.2">
      <c r="A30" s="84" t="s">
        <v>143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D</v>
      </c>
      <c r="D30" s="19">
        <f t="shared" ca="1" si="0"/>
        <v>100</v>
      </c>
      <c r="E30" s="20">
        <f t="shared" si="9"/>
        <v>0</v>
      </c>
      <c r="F30" s="73"/>
      <c r="G30" s="74">
        <f t="shared" ca="1" si="17"/>
        <v>0</v>
      </c>
      <c r="H30" s="73"/>
      <c r="I30" s="74">
        <f t="shared" ca="1" si="1"/>
        <v>0</v>
      </c>
      <c r="J30" s="73"/>
      <c r="K30" s="113">
        <f t="shared" ca="1" si="10"/>
        <v>0</v>
      </c>
      <c r="L30" s="73"/>
      <c r="M30" s="113">
        <f t="shared" ca="1" si="11"/>
        <v>0</v>
      </c>
      <c r="N30" s="73"/>
      <c r="O30" s="74">
        <f t="shared" ca="1" si="12"/>
        <v>0</v>
      </c>
      <c r="P30" s="73"/>
      <c r="Q30" s="113">
        <f t="shared" ca="1" si="2"/>
        <v>0</v>
      </c>
      <c r="R30" s="73"/>
      <c r="S30" s="113">
        <f t="shared" ca="1" si="3"/>
        <v>0</v>
      </c>
      <c r="T30" s="101"/>
      <c r="U30" s="74">
        <f t="shared" ca="1" si="4"/>
        <v>0</v>
      </c>
      <c r="V30" s="73"/>
      <c r="W30" s="113">
        <f t="shared" ca="1" si="13"/>
        <v>0</v>
      </c>
      <c r="X30" s="101"/>
      <c r="Y30" s="113">
        <f t="shared" ca="1" si="14"/>
        <v>0</v>
      </c>
      <c r="Z30" s="73"/>
      <c r="AA30" s="74">
        <f t="shared" ca="1" si="5"/>
        <v>0</v>
      </c>
      <c r="AB30" s="73"/>
      <c r="AC30" s="74">
        <f t="shared" ca="1" si="6"/>
        <v>0</v>
      </c>
      <c r="AD30" s="73"/>
      <c r="AE30" s="74">
        <f t="shared" ca="1" si="7"/>
        <v>0</v>
      </c>
      <c r="AF30" s="73"/>
      <c r="AG30" s="74">
        <f t="shared" ca="1" si="15"/>
        <v>0</v>
      </c>
      <c r="AH30" s="82">
        <f t="shared" ca="1" si="8"/>
        <v>0</v>
      </c>
      <c r="AI30" s="74"/>
      <c r="AJ30" s="139">
        <f t="shared" ca="1" si="16"/>
        <v>0</v>
      </c>
    </row>
    <row r="31" spans="1:36" ht="15" customHeight="1" x14ac:dyDescent="0.2">
      <c r="A31" s="84" t="s">
        <v>182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G</v>
      </c>
      <c r="D31" s="19">
        <f t="shared" ca="1" si="0"/>
        <v>35</v>
      </c>
      <c r="E31" s="20">
        <f t="shared" si="9"/>
        <v>0</v>
      </c>
      <c r="F31" s="73"/>
      <c r="G31" s="74">
        <f t="shared" ca="1" si="17"/>
        <v>0</v>
      </c>
      <c r="H31" s="73"/>
      <c r="I31" s="74">
        <f t="shared" ca="1" si="1"/>
        <v>0</v>
      </c>
      <c r="J31" s="73"/>
      <c r="K31" s="113">
        <f t="shared" ca="1" si="10"/>
        <v>0</v>
      </c>
      <c r="L31" s="73"/>
      <c r="M31" s="113">
        <f t="shared" ca="1" si="11"/>
        <v>0</v>
      </c>
      <c r="N31" s="73"/>
      <c r="O31" s="74">
        <f t="shared" ca="1" si="12"/>
        <v>0</v>
      </c>
      <c r="P31" s="73"/>
      <c r="Q31" s="113">
        <f t="shared" ca="1" si="2"/>
        <v>0</v>
      </c>
      <c r="R31" s="73"/>
      <c r="S31" s="113">
        <f t="shared" ca="1" si="3"/>
        <v>0</v>
      </c>
      <c r="T31" s="101"/>
      <c r="U31" s="74">
        <f t="shared" ca="1" si="4"/>
        <v>0</v>
      </c>
      <c r="V31" s="73"/>
      <c r="W31" s="113">
        <f t="shared" ca="1" si="13"/>
        <v>0</v>
      </c>
      <c r="X31" s="101"/>
      <c r="Y31" s="113">
        <f t="shared" ca="1" si="14"/>
        <v>0</v>
      </c>
      <c r="Z31" s="73"/>
      <c r="AA31" s="74">
        <f t="shared" ca="1" si="5"/>
        <v>0</v>
      </c>
      <c r="AB31" s="73"/>
      <c r="AC31" s="74">
        <f t="shared" ca="1" si="6"/>
        <v>0</v>
      </c>
      <c r="AD31" s="73"/>
      <c r="AE31" s="74">
        <f t="shared" ca="1" si="7"/>
        <v>0</v>
      </c>
      <c r="AF31" s="73"/>
      <c r="AG31" s="74">
        <f t="shared" ca="1" si="15"/>
        <v>0</v>
      </c>
      <c r="AH31" s="82">
        <f t="shared" ca="1" si="8"/>
        <v>0</v>
      </c>
      <c r="AI31" s="74"/>
      <c r="AJ31" s="139">
        <f t="shared" ca="1" si="16"/>
        <v>0</v>
      </c>
    </row>
    <row r="32" spans="1:36" ht="15" customHeight="1" x14ac:dyDescent="0.2">
      <c r="A32" s="84" t="s">
        <v>147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B</v>
      </c>
      <c r="D32" s="19">
        <f t="shared" ca="1" si="0"/>
        <v>140</v>
      </c>
      <c r="E32" s="20">
        <f t="shared" si="9"/>
        <v>0</v>
      </c>
      <c r="F32" s="73"/>
      <c r="G32" s="74">
        <f t="shared" ca="1" si="17"/>
        <v>0</v>
      </c>
      <c r="H32" s="73"/>
      <c r="I32" s="74">
        <f t="shared" ca="1" si="1"/>
        <v>0</v>
      </c>
      <c r="J32" s="73"/>
      <c r="K32" s="113">
        <f t="shared" ca="1" si="10"/>
        <v>0</v>
      </c>
      <c r="L32" s="73"/>
      <c r="M32" s="113">
        <f t="shared" ca="1" si="11"/>
        <v>0</v>
      </c>
      <c r="N32" s="73"/>
      <c r="O32" s="74">
        <f t="shared" ca="1" si="12"/>
        <v>0</v>
      </c>
      <c r="P32" s="73"/>
      <c r="Q32" s="113">
        <f t="shared" ca="1" si="2"/>
        <v>0</v>
      </c>
      <c r="R32" s="73"/>
      <c r="S32" s="113">
        <f t="shared" ca="1" si="3"/>
        <v>0</v>
      </c>
      <c r="T32" s="101"/>
      <c r="U32" s="74">
        <f t="shared" ca="1" si="4"/>
        <v>0</v>
      </c>
      <c r="V32" s="73"/>
      <c r="W32" s="113">
        <f t="shared" ca="1" si="13"/>
        <v>0</v>
      </c>
      <c r="X32" s="101"/>
      <c r="Y32" s="113">
        <f t="shared" ca="1" si="14"/>
        <v>0</v>
      </c>
      <c r="Z32" s="73"/>
      <c r="AA32" s="74">
        <f t="shared" ca="1" si="5"/>
        <v>0</v>
      </c>
      <c r="AB32" s="73"/>
      <c r="AC32" s="74">
        <f t="shared" ca="1" si="6"/>
        <v>0</v>
      </c>
      <c r="AD32" s="73"/>
      <c r="AE32" s="74">
        <f t="shared" ca="1" si="7"/>
        <v>0</v>
      </c>
      <c r="AF32" s="73"/>
      <c r="AG32" s="74">
        <f t="shared" ca="1" si="15"/>
        <v>0</v>
      </c>
      <c r="AH32" s="82">
        <f t="shared" ca="1" si="8"/>
        <v>0</v>
      </c>
      <c r="AI32" s="74"/>
      <c r="AJ32" s="139">
        <f t="shared" ca="1" si="16"/>
        <v>0</v>
      </c>
    </row>
    <row r="33" spans="1:36" ht="15" customHeight="1" x14ac:dyDescent="0.2">
      <c r="A33" s="84" t="s">
        <v>205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D</v>
      </c>
      <c r="D33" s="19">
        <f t="shared" ca="1" si="0"/>
        <v>100</v>
      </c>
      <c r="E33" s="20">
        <f t="shared" si="9"/>
        <v>0</v>
      </c>
      <c r="F33" s="73"/>
      <c r="G33" s="74">
        <f t="shared" ca="1" si="17"/>
        <v>0</v>
      </c>
      <c r="H33" s="73"/>
      <c r="I33" s="74">
        <f t="shared" ca="1" si="1"/>
        <v>0</v>
      </c>
      <c r="J33" s="73"/>
      <c r="K33" s="113">
        <f t="shared" ca="1" si="10"/>
        <v>0</v>
      </c>
      <c r="L33" s="73"/>
      <c r="M33" s="113">
        <f t="shared" ca="1" si="11"/>
        <v>0</v>
      </c>
      <c r="N33" s="73"/>
      <c r="O33" s="74">
        <f t="shared" ca="1" si="12"/>
        <v>0</v>
      </c>
      <c r="P33" s="73"/>
      <c r="Q33" s="113">
        <f t="shared" ca="1" si="2"/>
        <v>0</v>
      </c>
      <c r="R33" s="73"/>
      <c r="S33" s="113">
        <f t="shared" ca="1" si="3"/>
        <v>0</v>
      </c>
      <c r="T33" s="101"/>
      <c r="U33" s="74">
        <f t="shared" ca="1" si="4"/>
        <v>0</v>
      </c>
      <c r="V33" s="73"/>
      <c r="W33" s="113">
        <f t="shared" ca="1" si="13"/>
        <v>0</v>
      </c>
      <c r="X33" s="101"/>
      <c r="Y33" s="113">
        <f t="shared" ca="1" si="14"/>
        <v>0</v>
      </c>
      <c r="Z33" s="73"/>
      <c r="AA33" s="74">
        <f t="shared" ca="1" si="5"/>
        <v>0</v>
      </c>
      <c r="AB33" s="73"/>
      <c r="AC33" s="74">
        <f t="shared" ca="1" si="6"/>
        <v>0</v>
      </c>
      <c r="AD33" s="73"/>
      <c r="AE33" s="74">
        <f t="shared" ca="1" si="7"/>
        <v>0</v>
      </c>
      <c r="AF33" s="73"/>
      <c r="AG33" s="74">
        <f t="shared" ca="1" si="15"/>
        <v>0</v>
      </c>
      <c r="AH33" s="82">
        <f t="shared" ca="1" si="8"/>
        <v>0</v>
      </c>
      <c r="AI33" s="74"/>
      <c r="AJ33" s="139">
        <f t="shared" ca="1" si="16"/>
        <v>0</v>
      </c>
    </row>
    <row r="34" spans="1:36" ht="15" customHeight="1" x14ac:dyDescent="0.2">
      <c r="A34" s="84" t="s">
        <v>208</v>
      </c>
      <c r="B34" t="s">
        <v>65</v>
      </c>
      <c r="C34" s="4" t="s">
        <v>6</v>
      </c>
      <c r="D34" s="19">
        <f t="shared" si="0"/>
        <v>100</v>
      </c>
      <c r="E34" s="20">
        <f t="shared" si="9"/>
        <v>2.5</v>
      </c>
      <c r="F34" s="73"/>
      <c r="G34" s="74">
        <f t="shared" si="17"/>
        <v>0</v>
      </c>
      <c r="H34" s="73"/>
      <c r="I34" s="74">
        <f t="shared" si="1"/>
        <v>0</v>
      </c>
      <c r="J34" s="73"/>
      <c r="K34" s="113">
        <f t="shared" si="10"/>
        <v>0</v>
      </c>
      <c r="L34" s="73"/>
      <c r="M34" s="113">
        <f t="shared" si="11"/>
        <v>0</v>
      </c>
      <c r="N34" s="73"/>
      <c r="O34" s="74">
        <f t="shared" si="12"/>
        <v>0</v>
      </c>
      <c r="P34" s="73">
        <v>2.5</v>
      </c>
      <c r="Q34" s="113">
        <f t="shared" si="2"/>
        <v>250</v>
      </c>
      <c r="R34" s="73"/>
      <c r="S34" s="113">
        <f t="shared" si="3"/>
        <v>0</v>
      </c>
      <c r="T34" s="101"/>
      <c r="U34" s="74">
        <f t="shared" si="4"/>
        <v>0</v>
      </c>
      <c r="V34" s="73"/>
      <c r="W34" s="113">
        <f t="shared" si="13"/>
        <v>0</v>
      </c>
      <c r="X34" s="101"/>
      <c r="Y34" s="113">
        <f t="shared" si="14"/>
        <v>0</v>
      </c>
      <c r="Z34" s="73"/>
      <c r="AA34" s="74">
        <f t="shared" si="5"/>
        <v>0</v>
      </c>
      <c r="AB34" s="73"/>
      <c r="AC34" s="74">
        <f t="shared" si="6"/>
        <v>0</v>
      </c>
      <c r="AD34" s="73"/>
      <c r="AE34" s="74">
        <f t="shared" si="7"/>
        <v>0</v>
      </c>
      <c r="AF34" s="73"/>
      <c r="AG34" s="74">
        <f t="shared" si="15"/>
        <v>0</v>
      </c>
      <c r="AH34" s="82">
        <f t="shared" si="8"/>
        <v>250</v>
      </c>
      <c r="AI34" s="74"/>
      <c r="AJ34" s="139">
        <f t="shared" si="16"/>
        <v>250</v>
      </c>
    </row>
    <row r="35" spans="1:36" ht="15" customHeight="1" x14ac:dyDescent="0.2">
      <c r="A35" s="84" t="s">
        <v>148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D</v>
      </c>
      <c r="D35" s="19">
        <f t="shared" ca="1" si="0"/>
        <v>100</v>
      </c>
      <c r="E35" s="20">
        <f t="shared" si="9"/>
        <v>0</v>
      </c>
      <c r="F35" s="73"/>
      <c r="G35" s="74">
        <f t="shared" ca="1" si="17"/>
        <v>0</v>
      </c>
      <c r="H35" s="73"/>
      <c r="I35" s="74">
        <f t="shared" ca="1" si="1"/>
        <v>0</v>
      </c>
      <c r="J35" s="73"/>
      <c r="K35" s="113">
        <f t="shared" ca="1" si="10"/>
        <v>0</v>
      </c>
      <c r="L35" s="73"/>
      <c r="M35" s="113">
        <f t="shared" ca="1" si="11"/>
        <v>0</v>
      </c>
      <c r="N35" s="73"/>
      <c r="O35" s="74">
        <f t="shared" ca="1" si="12"/>
        <v>0</v>
      </c>
      <c r="P35" s="73"/>
      <c r="Q35" s="113">
        <f t="shared" ca="1" si="2"/>
        <v>0</v>
      </c>
      <c r="R35" s="73"/>
      <c r="S35" s="113">
        <f t="shared" ca="1" si="3"/>
        <v>0</v>
      </c>
      <c r="T35" s="101"/>
      <c r="U35" s="74">
        <f t="shared" ca="1" si="4"/>
        <v>0</v>
      </c>
      <c r="V35" s="73"/>
      <c r="W35" s="113">
        <f t="shared" ca="1" si="13"/>
        <v>0</v>
      </c>
      <c r="X35" s="101"/>
      <c r="Y35" s="113">
        <f t="shared" ca="1" si="14"/>
        <v>0</v>
      </c>
      <c r="Z35" s="73"/>
      <c r="AA35" s="74">
        <f t="shared" ca="1" si="5"/>
        <v>0</v>
      </c>
      <c r="AB35" s="73"/>
      <c r="AC35" s="74">
        <f t="shared" ca="1" si="6"/>
        <v>0</v>
      </c>
      <c r="AD35" s="73"/>
      <c r="AE35" s="74">
        <f t="shared" ca="1" si="7"/>
        <v>0</v>
      </c>
      <c r="AF35" s="73"/>
      <c r="AG35" s="74">
        <f t="shared" ca="1" si="15"/>
        <v>0</v>
      </c>
      <c r="AH35" s="82">
        <f t="shared" ca="1" si="8"/>
        <v>0</v>
      </c>
      <c r="AI35" s="74"/>
      <c r="AJ35" s="139">
        <f t="shared" ca="1" si="16"/>
        <v>0</v>
      </c>
    </row>
    <row r="36" spans="1:36" ht="15" customHeight="1" x14ac:dyDescent="0.2">
      <c r="A36" s="84" t="s">
        <v>214</v>
      </c>
      <c r="B36" s="14" t="s">
        <v>65</v>
      </c>
      <c r="C36" s="4" t="str">
        <f ca="1">IF($A36="","",INDEX(INDIRECT("'MA-Liste'!"&amp;$C$11),MATCH($A36,'MA-Liste'!$M:$M,FALSE)))</f>
        <v>D</v>
      </c>
      <c r="D36" s="19">
        <f t="shared" ca="1" si="0"/>
        <v>100</v>
      </c>
      <c r="E36" s="20">
        <f t="shared" si="9"/>
        <v>0</v>
      </c>
      <c r="F36" s="73"/>
      <c r="G36" s="74">
        <f t="shared" ca="1" si="17"/>
        <v>0</v>
      </c>
      <c r="H36" s="73"/>
      <c r="I36" s="74">
        <f t="shared" ca="1" si="1"/>
        <v>0</v>
      </c>
      <c r="J36" s="73"/>
      <c r="K36" s="113">
        <f t="shared" ca="1" si="10"/>
        <v>0</v>
      </c>
      <c r="L36" s="73"/>
      <c r="M36" s="113">
        <f t="shared" ca="1" si="11"/>
        <v>0</v>
      </c>
      <c r="N36" s="73"/>
      <c r="O36" s="74">
        <f t="shared" ca="1" si="12"/>
        <v>0</v>
      </c>
      <c r="P36" s="73"/>
      <c r="Q36" s="113">
        <f t="shared" ca="1" si="2"/>
        <v>0</v>
      </c>
      <c r="R36" s="73"/>
      <c r="S36" s="113">
        <f t="shared" ca="1" si="3"/>
        <v>0</v>
      </c>
      <c r="T36" s="101"/>
      <c r="U36" s="74">
        <f t="shared" ca="1" si="4"/>
        <v>0</v>
      </c>
      <c r="V36" s="73"/>
      <c r="W36" s="113">
        <f t="shared" ca="1" si="13"/>
        <v>0</v>
      </c>
      <c r="X36" s="101"/>
      <c r="Y36" s="113">
        <f t="shared" ca="1" si="14"/>
        <v>0</v>
      </c>
      <c r="Z36" s="73"/>
      <c r="AA36" s="74">
        <f t="shared" ca="1" si="5"/>
        <v>0</v>
      </c>
      <c r="AB36" s="73"/>
      <c r="AC36" s="74">
        <f t="shared" ca="1" si="6"/>
        <v>0</v>
      </c>
      <c r="AD36" s="73"/>
      <c r="AE36" s="74">
        <f t="shared" ca="1" si="7"/>
        <v>0</v>
      </c>
      <c r="AF36" s="73"/>
      <c r="AG36" s="74">
        <f t="shared" ca="1" si="15"/>
        <v>0</v>
      </c>
      <c r="AH36" s="82">
        <f t="shared" ca="1" si="8"/>
        <v>0</v>
      </c>
      <c r="AI36" s="74"/>
      <c r="AJ36" s="139">
        <f t="shared" ca="1" si="16"/>
        <v>0</v>
      </c>
    </row>
    <row r="37" spans="1:36" ht="15" customHeight="1" x14ac:dyDescent="0.2">
      <c r="A37" s="84" t="s">
        <v>183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F</v>
      </c>
      <c r="D37" s="19">
        <f t="shared" ca="1" si="0"/>
        <v>60</v>
      </c>
      <c r="E37" s="20">
        <f t="shared" si="9"/>
        <v>0</v>
      </c>
      <c r="F37" s="73"/>
      <c r="G37" s="74">
        <f t="shared" ca="1" si="17"/>
        <v>0</v>
      </c>
      <c r="H37" s="73"/>
      <c r="I37" s="74">
        <f t="shared" ca="1" si="1"/>
        <v>0</v>
      </c>
      <c r="J37" s="73"/>
      <c r="K37" s="113">
        <f t="shared" ca="1" si="10"/>
        <v>0</v>
      </c>
      <c r="L37" s="73"/>
      <c r="M37" s="113">
        <f t="shared" ca="1" si="11"/>
        <v>0</v>
      </c>
      <c r="N37" s="73"/>
      <c r="O37" s="74">
        <f t="shared" ca="1" si="12"/>
        <v>0</v>
      </c>
      <c r="P37" s="73"/>
      <c r="Q37" s="113">
        <f t="shared" ca="1" si="2"/>
        <v>0</v>
      </c>
      <c r="R37" s="73"/>
      <c r="S37" s="113">
        <f t="shared" ca="1" si="3"/>
        <v>0</v>
      </c>
      <c r="T37" s="101"/>
      <c r="U37" s="74">
        <f t="shared" ca="1" si="4"/>
        <v>0</v>
      </c>
      <c r="V37" s="73"/>
      <c r="W37" s="113">
        <f t="shared" ca="1" si="13"/>
        <v>0</v>
      </c>
      <c r="X37" s="101"/>
      <c r="Y37" s="113">
        <f t="shared" ca="1" si="14"/>
        <v>0</v>
      </c>
      <c r="Z37" s="73"/>
      <c r="AA37" s="74">
        <f t="shared" ca="1" si="5"/>
        <v>0</v>
      </c>
      <c r="AB37" s="73"/>
      <c r="AC37" s="74">
        <f t="shared" ca="1" si="6"/>
        <v>0</v>
      </c>
      <c r="AD37" s="73"/>
      <c r="AE37" s="74">
        <f t="shared" ca="1" si="7"/>
        <v>0</v>
      </c>
      <c r="AF37" s="73"/>
      <c r="AG37" s="74">
        <f t="shared" ca="1" si="15"/>
        <v>0</v>
      </c>
      <c r="AH37" s="82">
        <f t="shared" ca="1" si="8"/>
        <v>0</v>
      </c>
      <c r="AI37" s="74"/>
      <c r="AJ37" s="139">
        <f t="shared" ca="1" si="16"/>
        <v>0</v>
      </c>
    </row>
    <row r="38" spans="1:36" ht="15" customHeight="1" x14ac:dyDescent="0.2">
      <c r="A38" s="84" t="s">
        <v>184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B</v>
      </c>
      <c r="D38" s="19">
        <f t="shared" ca="1" si="0"/>
        <v>140</v>
      </c>
      <c r="E38" s="20">
        <f t="shared" si="9"/>
        <v>0</v>
      </c>
      <c r="F38" s="73"/>
      <c r="G38" s="74">
        <f t="shared" ca="1" si="17"/>
        <v>0</v>
      </c>
      <c r="H38" s="73"/>
      <c r="I38" s="74">
        <f t="shared" ca="1" si="1"/>
        <v>0</v>
      </c>
      <c r="J38" s="73"/>
      <c r="K38" s="113">
        <f t="shared" ca="1" si="10"/>
        <v>0</v>
      </c>
      <c r="L38" s="73"/>
      <c r="M38" s="113">
        <f t="shared" ca="1" si="11"/>
        <v>0</v>
      </c>
      <c r="N38" s="73"/>
      <c r="O38" s="74">
        <f t="shared" ca="1" si="12"/>
        <v>0</v>
      </c>
      <c r="P38" s="73"/>
      <c r="Q38" s="113">
        <f t="shared" ca="1" si="2"/>
        <v>0</v>
      </c>
      <c r="R38" s="73"/>
      <c r="S38" s="113">
        <f t="shared" ca="1" si="3"/>
        <v>0</v>
      </c>
      <c r="T38" s="101"/>
      <c r="U38" s="74">
        <f t="shared" ca="1" si="4"/>
        <v>0</v>
      </c>
      <c r="V38" s="73"/>
      <c r="W38" s="113">
        <f t="shared" ca="1" si="13"/>
        <v>0</v>
      </c>
      <c r="X38" s="101"/>
      <c r="Y38" s="113">
        <f t="shared" ca="1" si="14"/>
        <v>0</v>
      </c>
      <c r="Z38" s="73"/>
      <c r="AA38" s="74">
        <f t="shared" ca="1" si="5"/>
        <v>0</v>
      </c>
      <c r="AB38" s="73"/>
      <c r="AC38" s="74">
        <f t="shared" ca="1" si="6"/>
        <v>0</v>
      </c>
      <c r="AD38" s="73"/>
      <c r="AE38" s="74">
        <f t="shared" ca="1" si="7"/>
        <v>0</v>
      </c>
      <c r="AF38" s="73"/>
      <c r="AG38" s="74">
        <f t="shared" ca="1" si="15"/>
        <v>0</v>
      </c>
      <c r="AH38" s="82">
        <f t="shared" ca="1" si="8"/>
        <v>0</v>
      </c>
      <c r="AI38" s="74"/>
      <c r="AJ38" s="139">
        <f t="shared" ca="1" si="16"/>
        <v>0</v>
      </c>
    </row>
    <row r="39" spans="1:36" ht="15" customHeight="1" x14ac:dyDescent="0.2">
      <c r="A39" s="84" t="s">
        <v>211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D</v>
      </c>
      <c r="D39" s="19">
        <f t="shared" ca="1" si="0"/>
        <v>100</v>
      </c>
      <c r="E39" s="20">
        <f t="shared" si="9"/>
        <v>0</v>
      </c>
      <c r="F39" s="73"/>
      <c r="G39" s="74">
        <f t="shared" ca="1" si="17"/>
        <v>0</v>
      </c>
      <c r="H39" s="73"/>
      <c r="I39" s="74">
        <f t="shared" ca="1" si="1"/>
        <v>0</v>
      </c>
      <c r="J39" s="73"/>
      <c r="K39" s="113">
        <f t="shared" ca="1" si="10"/>
        <v>0</v>
      </c>
      <c r="L39" s="73"/>
      <c r="M39" s="113">
        <f t="shared" ca="1" si="11"/>
        <v>0</v>
      </c>
      <c r="N39" s="73"/>
      <c r="O39" s="74">
        <f t="shared" ca="1" si="12"/>
        <v>0</v>
      </c>
      <c r="P39" s="73"/>
      <c r="Q39" s="113">
        <f t="shared" ca="1" si="2"/>
        <v>0</v>
      </c>
      <c r="R39" s="73"/>
      <c r="S39" s="113">
        <f t="shared" ca="1" si="3"/>
        <v>0</v>
      </c>
      <c r="T39" s="101"/>
      <c r="U39" s="74">
        <f t="shared" ca="1" si="4"/>
        <v>0</v>
      </c>
      <c r="V39" s="73"/>
      <c r="W39" s="113">
        <f t="shared" ca="1" si="13"/>
        <v>0</v>
      </c>
      <c r="X39" s="101"/>
      <c r="Y39" s="113">
        <f t="shared" ca="1" si="14"/>
        <v>0</v>
      </c>
      <c r="Z39" s="73"/>
      <c r="AA39" s="74">
        <f t="shared" ca="1" si="5"/>
        <v>0</v>
      </c>
      <c r="AB39" s="73"/>
      <c r="AC39" s="74">
        <f t="shared" ca="1" si="6"/>
        <v>0</v>
      </c>
      <c r="AD39" s="73"/>
      <c r="AE39" s="74">
        <f t="shared" ca="1" si="7"/>
        <v>0</v>
      </c>
      <c r="AF39" s="73"/>
      <c r="AG39" s="74">
        <f t="shared" ca="1" si="15"/>
        <v>0</v>
      </c>
      <c r="AH39" s="82">
        <f t="shared" ca="1" si="8"/>
        <v>0</v>
      </c>
      <c r="AI39" s="74"/>
      <c r="AJ39" s="139">
        <f t="shared" ca="1" si="16"/>
        <v>0</v>
      </c>
    </row>
    <row r="40" spans="1:36" ht="15" customHeight="1" x14ac:dyDescent="0.2">
      <c r="A40" s="84" t="s">
        <v>237</v>
      </c>
      <c r="B40" t="s">
        <v>65</v>
      </c>
      <c r="C40" s="4" t="s">
        <v>7</v>
      </c>
      <c r="D40" s="19">
        <f t="shared" si="0"/>
        <v>75</v>
      </c>
      <c r="E40" s="20">
        <f t="shared" si="9"/>
        <v>0</v>
      </c>
      <c r="F40" s="73"/>
      <c r="G40" s="74">
        <f t="shared" si="17"/>
        <v>0</v>
      </c>
      <c r="H40" s="73"/>
      <c r="I40" s="74">
        <f t="shared" si="1"/>
        <v>0</v>
      </c>
      <c r="J40" s="73"/>
      <c r="K40" s="113">
        <f t="shared" si="10"/>
        <v>0</v>
      </c>
      <c r="L40" s="73"/>
      <c r="M40" s="113">
        <f t="shared" si="11"/>
        <v>0</v>
      </c>
      <c r="N40" s="73"/>
      <c r="O40" s="74">
        <f t="shared" si="12"/>
        <v>0</v>
      </c>
      <c r="P40" s="73"/>
      <c r="Q40" s="113">
        <f t="shared" si="2"/>
        <v>0</v>
      </c>
      <c r="R40" s="73"/>
      <c r="S40" s="113">
        <f t="shared" si="3"/>
        <v>0</v>
      </c>
      <c r="T40" s="101"/>
      <c r="U40" s="74">
        <f t="shared" si="4"/>
        <v>0</v>
      </c>
      <c r="V40" s="73"/>
      <c r="W40" s="113">
        <f t="shared" si="13"/>
        <v>0</v>
      </c>
      <c r="X40" s="101"/>
      <c r="Y40" s="113">
        <f t="shared" si="14"/>
        <v>0</v>
      </c>
      <c r="Z40" s="73"/>
      <c r="AA40" s="74">
        <f t="shared" si="5"/>
        <v>0</v>
      </c>
      <c r="AB40" s="73"/>
      <c r="AC40" s="74">
        <f t="shared" si="6"/>
        <v>0</v>
      </c>
      <c r="AD40" s="73"/>
      <c r="AE40" s="74">
        <f t="shared" si="7"/>
        <v>0</v>
      </c>
      <c r="AF40" s="73"/>
      <c r="AG40" s="74">
        <f t="shared" si="15"/>
        <v>0</v>
      </c>
      <c r="AH40" s="82">
        <f t="shared" si="8"/>
        <v>0</v>
      </c>
      <c r="AI40" s="74"/>
      <c r="AJ40" s="139">
        <f t="shared" si="16"/>
        <v>0</v>
      </c>
    </row>
    <row r="41" spans="1:36" ht="15" customHeight="1" x14ac:dyDescent="0.2">
      <c r="A41" s="84" t="s">
        <v>212</v>
      </c>
      <c r="B41" t="s">
        <v>65</v>
      </c>
      <c r="C41" s="4" t="s">
        <v>5</v>
      </c>
      <c r="D41" s="19">
        <v>118</v>
      </c>
      <c r="E41" s="20">
        <f t="shared" si="9"/>
        <v>0</v>
      </c>
      <c r="F41" s="73"/>
      <c r="G41" s="74">
        <f t="shared" si="17"/>
        <v>0</v>
      </c>
      <c r="H41" s="73"/>
      <c r="I41" s="74">
        <f t="shared" si="1"/>
        <v>0</v>
      </c>
      <c r="J41" s="73"/>
      <c r="K41" s="113">
        <f t="shared" si="10"/>
        <v>0</v>
      </c>
      <c r="L41" s="73"/>
      <c r="M41" s="113">
        <f t="shared" si="11"/>
        <v>0</v>
      </c>
      <c r="N41" s="73"/>
      <c r="O41" s="74">
        <f t="shared" si="12"/>
        <v>0</v>
      </c>
      <c r="P41" s="73"/>
      <c r="Q41" s="113">
        <f t="shared" si="2"/>
        <v>0</v>
      </c>
      <c r="R41" s="73"/>
      <c r="S41" s="113">
        <f t="shared" si="3"/>
        <v>0</v>
      </c>
      <c r="T41" s="101"/>
      <c r="U41" s="74">
        <f t="shared" si="4"/>
        <v>0</v>
      </c>
      <c r="V41" s="73"/>
      <c r="W41" s="113">
        <f t="shared" si="13"/>
        <v>0</v>
      </c>
      <c r="X41" s="101"/>
      <c r="Y41" s="113">
        <f t="shared" si="14"/>
        <v>0</v>
      </c>
      <c r="Z41" s="73"/>
      <c r="AA41" s="74">
        <v>0</v>
      </c>
      <c r="AB41" s="73"/>
      <c r="AC41" s="74">
        <v>0</v>
      </c>
      <c r="AD41" s="73"/>
      <c r="AE41" s="74">
        <f t="shared" si="7"/>
        <v>0</v>
      </c>
      <c r="AF41" s="73"/>
      <c r="AG41" s="74">
        <f t="shared" si="15"/>
        <v>0</v>
      </c>
      <c r="AH41" s="82">
        <f t="shared" si="8"/>
        <v>0</v>
      </c>
      <c r="AI41" s="74"/>
      <c r="AJ41" s="139">
        <f t="shared" si="16"/>
        <v>0</v>
      </c>
    </row>
    <row r="42" spans="1:36" ht="15.75" customHeight="1" x14ac:dyDescent="0.2">
      <c r="A42" s="90" t="s">
        <v>187</v>
      </c>
      <c r="B42" t="str">
        <f>IF($A42="","",INDEX('MA-Liste'!$D:$D,MATCH($A42,'MA-Liste'!$M:$M,FALSE)))</f>
        <v>AeBo</v>
      </c>
      <c r="C42" s="4" t="str">
        <f ca="1">IF($A42="","",INDEX(INDIRECT("'MA-Liste'!"&amp;$C$11),MATCH($A42,'MA-Liste'!$M:$M,FALSE)))</f>
        <v>D</v>
      </c>
      <c r="D42" s="19">
        <f t="shared" ca="1" si="0"/>
        <v>100</v>
      </c>
      <c r="E42" s="20">
        <f t="shared" si="9"/>
        <v>0</v>
      </c>
      <c r="F42" s="73"/>
      <c r="G42" s="74">
        <f t="shared" ca="1" si="17"/>
        <v>0</v>
      </c>
      <c r="H42" s="73"/>
      <c r="I42" s="74">
        <f t="shared" ca="1" si="1"/>
        <v>0</v>
      </c>
      <c r="J42" s="73"/>
      <c r="K42" s="113">
        <f t="shared" ca="1" si="10"/>
        <v>0</v>
      </c>
      <c r="L42" s="73"/>
      <c r="M42" s="113">
        <f t="shared" ca="1" si="11"/>
        <v>0</v>
      </c>
      <c r="N42" s="73"/>
      <c r="O42" s="74">
        <f t="shared" ca="1" si="12"/>
        <v>0</v>
      </c>
      <c r="P42" s="73"/>
      <c r="Q42" s="113">
        <f t="shared" ca="1" si="2"/>
        <v>0</v>
      </c>
      <c r="R42" s="73"/>
      <c r="S42" s="113">
        <f t="shared" ca="1" si="3"/>
        <v>0</v>
      </c>
      <c r="T42" s="101"/>
      <c r="U42" s="74">
        <f t="shared" ca="1" si="4"/>
        <v>0</v>
      </c>
      <c r="V42" s="73"/>
      <c r="W42" s="113">
        <f t="shared" ca="1" si="13"/>
        <v>0</v>
      </c>
      <c r="X42" s="101"/>
      <c r="Y42" s="113">
        <f t="shared" ca="1" si="14"/>
        <v>0</v>
      </c>
      <c r="Z42" s="73"/>
      <c r="AA42" s="74">
        <f t="shared" ref="AA42:AA49" ca="1" si="18">IF(D42="",0,D42*Z42)</f>
        <v>0</v>
      </c>
      <c r="AB42" s="73"/>
      <c r="AC42" s="74">
        <f t="shared" ref="AC42:AC49" ca="1" si="19">IF(D42="",0,D42*AB42)</f>
        <v>0</v>
      </c>
      <c r="AD42" s="73"/>
      <c r="AE42" s="74">
        <f t="shared" ca="1" si="7"/>
        <v>0</v>
      </c>
      <c r="AF42" s="73"/>
      <c r="AG42" s="74">
        <f t="shared" ca="1" si="15"/>
        <v>0</v>
      </c>
      <c r="AH42" s="82">
        <f t="shared" ca="1" si="8"/>
        <v>0</v>
      </c>
      <c r="AI42" s="74"/>
      <c r="AJ42" s="139">
        <f t="shared" ca="1" si="16"/>
        <v>0</v>
      </c>
    </row>
    <row r="43" spans="1:36" ht="15.75" customHeight="1" x14ac:dyDescent="0.2">
      <c r="A43" s="90" t="s">
        <v>144</v>
      </c>
      <c r="B43" t="s">
        <v>65</v>
      </c>
      <c r="C43" s="4" t="s">
        <v>6</v>
      </c>
      <c r="D43" s="19">
        <v>100</v>
      </c>
      <c r="E43" s="20">
        <f t="shared" si="9"/>
        <v>0</v>
      </c>
      <c r="F43" s="73"/>
      <c r="G43" s="74">
        <f t="shared" si="17"/>
        <v>0</v>
      </c>
      <c r="H43" s="73"/>
      <c r="I43" s="74">
        <f t="shared" si="1"/>
        <v>0</v>
      </c>
      <c r="J43" s="73"/>
      <c r="K43" s="113">
        <f t="shared" si="10"/>
        <v>0</v>
      </c>
      <c r="L43" s="73"/>
      <c r="M43" s="113">
        <f t="shared" si="11"/>
        <v>0</v>
      </c>
      <c r="N43" s="73"/>
      <c r="O43" s="74">
        <f t="shared" si="12"/>
        <v>0</v>
      </c>
      <c r="P43" s="73"/>
      <c r="Q43" s="113">
        <f t="shared" si="2"/>
        <v>0</v>
      </c>
      <c r="R43" s="73"/>
      <c r="S43" s="113">
        <f t="shared" si="3"/>
        <v>0</v>
      </c>
      <c r="T43" s="101"/>
      <c r="U43" s="74">
        <f t="shared" si="4"/>
        <v>0</v>
      </c>
      <c r="V43" s="73"/>
      <c r="W43" s="113">
        <f t="shared" si="13"/>
        <v>0</v>
      </c>
      <c r="X43" s="101"/>
      <c r="Y43" s="113">
        <f t="shared" si="14"/>
        <v>0</v>
      </c>
      <c r="Z43" s="73"/>
      <c r="AA43" s="74">
        <f t="shared" si="18"/>
        <v>0</v>
      </c>
      <c r="AB43" s="73"/>
      <c r="AC43" s="74">
        <f t="shared" si="19"/>
        <v>0</v>
      </c>
      <c r="AD43" s="73"/>
      <c r="AE43" s="74">
        <f t="shared" si="7"/>
        <v>0</v>
      </c>
      <c r="AF43" s="73"/>
      <c r="AG43" s="74">
        <f t="shared" si="15"/>
        <v>0</v>
      </c>
      <c r="AH43" s="82">
        <f t="shared" si="8"/>
        <v>0</v>
      </c>
      <c r="AI43" s="74"/>
      <c r="AJ43" s="139">
        <f t="shared" si="16"/>
        <v>0</v>
      </c>
    </row>
    <row r="44" spans="1:36" ht="15" customHeight="1" x14ac:dyDescent="0.2">
      <c r="A44" s="84" t="s">
        <v>188</v>
      </c>
      <c r="B44" t="str">
        <f>IF($A44="","",INDEX('MA-Liste'!$D:$D,MATCH($A44,'MA-Liste'!$M:$M,FALSE)))</f>
        <v>AeBo</v>
      </c>
      <c r="C44" s="4" t="str">
        <f ca="1">IF($A44="","",INDEX(INDIRECT("'MA-Liste'!"&amp;$C$11),MATCH($A44,'MA-Liste'!$M:$M,FALSE)))</f>
        <v>C</v>
      </c>
      <c r="D44" s="19">
        <f t="shared" ca="1" si="0"/>
        <v>118</v>
      </c>
      <c r="E44" s="20">
        <f t="shared" si="9"/>
        <v>0</v>
      </c>
      <c r="F44" s="73"/>
      <c r="G44" s="74">
        <f t="shared" ca="1" si="17"/>
        <v>0</v>
      </c>
      <c r="H44" s="73"/>
      <c r="I44" s="74">
        <f t="shared" ca="1" si="1"/>
        <v>0</v>
      </c>
      <c r="J44" s="73"/>
      <c r="K44" s="113">
        <f t="shared" ca="1" si="10"/>
        <v>0</v>
      </c>
      <c r="L44" s="73"/>
      <c r="M44" s="113">
        <f t="shared" ca="1" si="11"/>
        <v>0</v>
      </c>
      <c r="N44" s="73"/>
      <c r="O44" s="74">
        <f t="shared" ca="1" si="12"/>
        <v>0</v>
      </c>
      <c r="P44" s="73"/>
      <c r="Q44" s="113">
        <f t="shared" ca="1" si="2"/>
        <v>0</v>
      </c>
      <c r="R44" s="73"/>
      <c r="S44" s="113">
        <f t="shared" ca="1" si="3"/>
        <v>0</v>
      </c>
      <c r="T44" s="101"/>
      <c r="U44" s="74">
        <f t="shared" ca="1" si="4"/>
        <v>0</v>
      </c>
      <c r="V44" s="73"/>
      <c r="W44" s="113">
        <f t="shared" ca="1" si="13"/>
        <v>0</v>
      </c>
      <c r="X44" s="101"/>
      <c r="Y44" s="113">
        <f t="shared" ca="1" si="14"/>
        <v>0</v>
      </c>
      <c r="Z44" s="73"/>
      <c r="AA44" s="74">
        <f t="shared" ca="1" si="18"/>
        <v>0</v>
      </c>
      <c r="AB44" s="73"/>
      <c r="AC44" s="74">
        <f t="shared" ca="1" si="19"/>
        <v>0</v>
      </c>
      <c r="AD44" s="73"/>
      <c r="AE44" s="74">
        <f t="shared" ca="1" si="7"/>
        <v>0</v>
      </c>
      <c r="AF44" s="73"/>
      <c r="AG44" s="74">
        <f t="shared" ca="1" si="15"/>
        <v>0</v>
      </c>
      <c r="AH44" s="82">
        <f t="shared" ca="1" si="8"/>
        <v>0</v>
      </c>
      <c r="AI44" s="74"/>
      <c r="AJ44" s="139">
        <f t="shared" ca="1" si="16"/>
        <v>0</v>
      </c>
    </row>
    <row r="45" spans="1:36" ht="15" customHeight="1" x14ac:dyDescent="0.2">
      <c r="A45" s="84" t="s">
        <v>213</v>
      </c>
      <c r="B45" t="s">
        <v>65</v>
      </c>
      <c r="C45" s="4" t="s">
        <v>7</v>
      </c>
      <c r="D45" s="19">
        <v>75</v>
      </c>
      <c r="E45" s="20">
        <f t="shared" si="9"/>
        <v>5</v>
      </c>
      <c r="F45" s="73"/>
      <c r="G45" s="74">
        <f t="shared" si="17"/>
        <v>0</v>
      </c>
      <c r="H45" s="73"/>
      <c r="I45" s="74">
        <f t="shared" si="1"/>
        <v>0</v>
      </c>
      <c r="J45" s="73"/>
      <c r="K45" s="113">
        <f t="shared" si="10"/>
        <v>0</v>
      </c>
      <c r="L45" s="73"/>
      <c r="M45" s="113">
        <f t="shared" si="11"/>
        <v>0</v>
      </c>
      <c r="N45" s="73"/>
      <c r="O45" s="74">
        <f t="shared" si="12"/>
        <v>0</v>
      </c>
      <c r="P45" s="73"/>
      <c r="Q45" s="113">
        <f t="shared" ref="Q45:Q76" si="20">IF($D45="",0,$D45*P45)</f>
        <v>0</v>
      </c>
      <c r="R45" s="73"/>
      <c r="S45" s="113">
        <f t="shared" si="3"/>
        <v>0</v>
      </c>
      <c r="T45" s="101"/>
      <c r="U45" s="74">
        <f t="shared" ref="U45:U76" si="21">IF($D45="",0,$D45*T45)</f>
        <v>0</v>
      </c>
      <c r="V45" s="73"/>
      <c r="W45" s="113">
        <f t="shared" si="13"/>
        <v>0</v>
      </c>
      <c r="X45" s="101">
        <v>5</v>
      </c>
      <c r="Y45" s="113">
        <f t="shared" si="14"/>
        <v>375</v>
      </c>
      <c r="Z45" s="73"/>
      <c r="AA45" s="74">
        <f t="shared" si="18"/>
        <v>0</v>
      </c>
      <c r="AB45" s="73"/>
      <c r="AC45" s="74">
        <f t="shared" si="19"/>
        <v>0</v>
      </c>
      <c r="AD45" s="73"/>
      <c r="AE45" s="74">
        <f t="shared" si="7"/>
        <v>0</v>
      </c>
      <c r="AF45" s="73"/>
      <c r="AG45" s="74">
        <f t="shared" si="15"/>
        <v>0</v>
      </c>
      <c r="AH45" s="82">
        <f t="shared" si="8"/>
        <v>375</v>
      </c>
      <c r="AI45" s="74"/>
      <c r="AJ45" s="139">
        <f t="shared" si="16"/>
        <v>375</v>
      </c>
    </row>
    <row r="46" spans="1:36" ht="15" customHeight="1" x14ac:dyDescent="0.2">
      <c r="A46" s="84" t="s">
        <v>216</v>
      </c>
      <c r="B46" t="s">
        <v>65</v>
      </c>
      <c r="C46" s="18" t="s">
        <v>6</v>
      </c>
      <c r="D46" s="19">
        <v>100</v>
      </c>
      <c r="E46" s="20">
        <f t="shared" si="9"/>
        <v>0</v>
      </c>
      <c r="F46" s="73"/>
      <c r="G46" s="74">
        <f t="shared" si="17"/>
        <v>0</v>
      </c>
      <c r="H46" s="73"/>
      <c r="I46" s="74">
        <f t="shared" si="1"/>
        <v>0</v>
      </c>
      <c r="J46" s="73"/>
      <c r="K46" s="113">
        <f t="shared" si="10"/>
        <v>0</v>
      </c>
      <c r="L46" s="73"/>
      <c r="M46" s="113">
        <f t="shared" si="11"/>
        <v>0</v>
      </c>
      <c r="N46" s="73"/>
      <c r="O46" s="74">
        <f t="shared" si="12"/>
        <v>0</v>
      </c>
      <c r="P46" s="73"/>
      <c r="Q46" s="113">
        <f t="shared" si="20"/>
        <v>0</v>
      </c>
      <c r="R46" s="73"/>
      <c r="S46" s="113">
        <f t="shared" si="3"/>
        <v>0</v>
      </c>
      <c r="T46" s="101"/>
      <c r="U46" s="74">
        <f t="shared" si="21"/>
        <v>0</v>
      </c>
      <c r="V46" s="73"/>
      <c r="W46" s="113">
        <f t="shared" si="13"/>
        <v>0</v>
      </c>
      <c r="X46" s="101"/>
      <c r="Y46" s="113">
        <f t="shared" si="14"/>
        <v>0</v>
      </c>
      <c r="Z46" s="73"/>
      <c r="AA46" s="74">
        <f t="shared" si="18"/>
        <v>0</v>
      </c>
      <c r="AB46" s="73"/>
      <c r="AC46" s="74">
        <f t="shared" si="19"/>
        <v>0</v>
      </c>
      <c r="AD46" s="73"/>
      <c r="AE46" s="74">
        <f t="shared" si="7"/>
        <v>0</v>
      </c>
      <c r="AF46" s="73"/>
      <c r="AG46" s="74">
        <f t="shared" si="15"/>
        <v>0</v>
      </c>
      <c r="AH46" s="82">
        <f t="shared" si="8"/>
        <v>0</v>
      </c>
      <c r="AI46" s="74"/>
      <c r="AJ46" s="139">
        <f t="shared" si="16"/>
        <v>0</v>
      </c>
    </row>
    <row r="47" spans="1:36" ht="15" customHeight="1" x14ac:dyDescent="0.2">
      <c r="A47" s="84" t="s">
        <v>191</v>
      </c>
      <c r="B47" t="str">
        <f>IF($A47="","",INDEX('MA-Liste'!$D:$D,MATCH($A47,'MA-Liste'!$M:$M,FALSE)))</f>
        <v>AeBo</v>
      </c>
      <c r="C47" s="4" t="str">
        <f ca="1">IF($A47="","",INDEX(INDIRECT("'MA-Liste'!"&amp;$C$11),MATCH($A47,'MA-Liste'!$M:$M,FALSE)))</f>
        <v>B</v>
      </c>
      <c r="D47" s="19">
        <f t="shared" ca="1" si="0"/>
        <v>140</v>
      </c>
      <c r="E47" s="20">
        <f t="shared" si="9"/>
        <v>0</v>
      </c>
      <c r="F47" s="73"/>
      <c r="G47" s="74">
        <f t="shared" ca="1" si="17"/>
        <v>0</v>
      </c>
      <c r="H47" s="73"/>
      <c r="I47" s="74">
        <f t="shared" ca="1" si="1"/>
        <v>0</v>
      </c>
      <c r="J47" s="73"/>
      <c r="K47" s="113">
        <f t="shared" ca="1" si="10"/>
        <v>0</v>
      </c>
      <c r="L47" s="73"/>
      <c r="M47" s="113">
        <f t="shared" ca="1" si="11"/>
        <v>0</v>
      </c>
      <c r="N47" s="73"/>
      <c r="O47" s="74">
        <f t="shared" ca="1" si="12"/>
        <v>0</v>
      </c>
      <c r="P47" s="73"/>
      <c r="Q47" s="113">
        <f t="shared" ca="1" si="20"/>
        <v>0</v>
      </c>
      <c r="R47" s="73"/>
      <c r="S47" s="113">
        <f t="shared" ca="1" si="3"/>
        <v>0</v>
      </c>
      <c r="T47" s="101"/>
      <c r="U47" s="74">
        <f t="shared" ca="1" si="21"/>
        <v>0</v>
      </c>
      <c r="V47" s="73"/>
      <c r="W47" s="113">
        <f t="shared" ca="1" si="13"/>
        <v>0</v>
      </c>
      <c r="X47" s="101"/>
      <c r="Y47" s="113">
        <f t="shared" ca="1" si="14"/>
        <v>0</v>
      </c>
      <c r="Z47" s="73"/>
      <c r="AA47" s="74">
        <f t="shared" ca="1" si="18"/>
        <v>0</v>
      </c>
      <c r="AB47" s="73"/>
      <c r="AC47" s="74">
        <f t="shared" ca="1" si="19"/>
        <v>0</v>
      </c>
      <c r="AD47" s="73"/>
      <c r="AE47" s="74">
        <f t="shared" ca="1" si="7"/>
        <v>0</v>
      </c>
      <c r="AF47" s="73"/>
      <c r="AG47" s="74">
        <f t="shared" ca="1" si="15"/>
        <v>0</v>
      </c>
      <c r="AH47" s="82">
        <f t="shared" ca="1" si="8"/>
        <v>0</v>
      </c>
      <c r="AI47" s="74"/>
      <c r="AJ47" s="139">
        <f t="shared" ca="1" si="16"/>
        <v>0</v>
      </c>
    </row>
    <row r="48" spans="1:36" ht="15" customHeight="1" x14ac:dyDescent="0.2">
      <c r="A48" s="84" t="s">
        <v>219</v>
      </c>
      <c r="B48" s="14" t="s">
        <v>65</v>
      </c>
      <c r="C48" s="18" t="s">
        <v>6</v>
      </c>
      <c r="D48" s="19">
        <v>100</v>
      </c>
      <c r="E48" s="20">
        <f t="shared" si="9"/>
        <v>0</v>
      </c>
      <c r="F48" s="73"/>
      <c r="G48" s="74">
        <f t="shared" si="17"/>
        <v>0</v>
      </c>
      <c r="H48" s="73"/>
      <c r="I48" s="74">
        <f t="shared" si="1"/>
        <v>0</v>
      </c>
      <c r="J48" s="73"/>
      <c r="K48" s="113">
        <f t="shared" si="10"/>
        <v>0</v>
      </c>
      <c r="L48" s="73"/>
      <c r="M48" s="113">
        <f t="shared" si="11"/>
        <v>0</v>
      </c>
      <c r="N48" s="73"/>
      <c r="O48" s="74">
        <f t="shared" si="12"/>
        <v>0</v>
      </c>
      <c r="P48" s="73"/>
      <c r="Q48" s="113">
        <f t="shared" si="20"/>
        <v>0</v>
      </c>
      <c r="R48" s="73"/>
      <c r="S48" s="113">
        <f t="shared" si="3"/>
        <v>0</v>
      </c>
      <c r="T48" s="101"/>
      <c r="U48" s="74">
        <f t="shared" si="21"/>
        <v>0</v>
      </c>
      <c r="V48" s="73"/>
      <c r="W48" s="113">
        <f t="shared" si="13"/>
        <v>0</v>
      </c>
      <c r="X48" s="101"/>
      <c r="Y48" s="113">
        <f t="shared" si="14"/>
        <v>0</v>
      </c>
      <c r="Z48" s="73"/>
      <c r="AA48" s="74">
        <f t="shared" si="18"/>
        <v>0</v>
      </c>
      <c r="AB48" s="73"/>
      <c r="AC48" s="74">
        <f t="shared" si="19"/>
        <v>0</v>
      </c>
      <c r="AD48" s="73"/>
      <c r="AE48" s="74">
        <f t="shared" si="7"/>
        <v>0</v>
      </c>
      <c r="AF48" s="73"/>
      <c r="AG48" s="74">
        <f t="shared" si="15"/>
        <v>0</v>
      </c>
      <c r="AH48" s="82">
        <f t="shared" si="8"/>
        <v>0</v>
      </c>
      <c r="AI48" s="74"/>
      <c r="AJ48" s="139">
        <f t="shared" si="16"/>
        <v>0</v>
      </c>
    </row>
    <row r="49" spans="1:36" ht="15" customHeight="1" x14ac:dyDescent="0.2">
      <c r="A49" s="84" t="s">
        <v>220</v>
      </c>
      <c r="B49" s="14" t="s">
        <v>65</v>
      </c>
      <c r="C49" s="18" t="s">
        <v>8</v>
      </c>
      <c r="D49" s="19">
        <v>60</v>
      </c>
      <c r="E49" s="20">
        <f t="shared" si="9"/>
        <v>0</v>
      </c>
      <c r="F49" s="73"/>
      <c r="G49" s="74">
        <f t="shared" si="17"/>
        <v>0</v>
      </c>
      <c r="H49" s="73"/>
      <c r="I49" s="74">
        <f t="shared" si="1"/>
        <v>0</v>
      </c>
      <c r="J49" s="73"/>
      <c r="K49" s="113">
        <f t="shared" si="10"/>
        <v>0</v>
      </c>
      <c r="L49" s="73"/>
      <c r="M49" s="113">
        <f t="shared" si="11"/>
        <v>0</v>
      </c>
      <c r="N49" s="73"/>
      <c r="O49" s="74">
        <f t="shared" si="12"/>
        <v>0</v>
      </c>
      <c r="P49" s="73"/>
      <c r="Q49" s="113">
        <f t="shared" si="20"/>
        <v>0</v>
      </c>
      <c r="R49" s="73"/>
      <c r="S49" s="113">
        <f t="shared" si="3"/>
        <v>0</v>
      </c>
      <c r="T49" s="101"/>
      <c r="U49" s="74">
        <f t="shared" si="21"/>
        <v>0</v>
      </c>
      <c r="V49" s="73"/>
      <c r="W49" s="113">
        <f t="shared" si="13"/>
        <v>0</v>
      </c>
      <c r="X49" s="101"/>
      <c r="Y49" s="113">
        <f t="shared" si="14"/>
        <v>0</v>
      </c>
      <c r="Z49" s="73"/>
      <c r="AA49" s="74">
        <f t="shared" si="18"/>
        <v>0</v>
      </c>
      <c r="AB49" s="73"/>
      <c r="AC49" s="74">
        <f t="shared" si="19"/>
        <v>0</v>
      </c>
      <c r="AD49" s="73"/>
      <c r="AE49" s="74">
        <f t="shared" si="7"/>
        <v>0</v>
      </c>
      <c r="AF49" s="73"/>
      <c r="AG49" s="74">
        <f t="shared" si="15"/>
        <v>0</v>
      </c>
      <c r="AH49" s="82">
        <f t="shared" si="8"/>
        <v>0</v>
      </c>
      <c r="AI49" s="74"/>
      <c r="AJ49" s="139">
        <f t="shared" si="16"/>
        <v>0</v>
      </c>
    </row>
    <row r="50" spans="1:36" ht="15" customHeight="1" x14ac:dyDescent="0.2">
      <c r="A50" s="84" t="s">
        <v>217</v>
      </c>
      <c r="B50" s="14" t="s">
        <v>65</v>
      </c>
      <c r="C50" s="18" t="s">
        <v>9</v>
      </c>
      <c r="D50" s="19">
        <v>35</v>
      </c>
      <c r="E50" s="20">
        <f t="shared" si="9"/>
        <v>0</v>
      </c>
      <c r="F50" s="73"/>
      <c r="G50" s="74">
        <f t="shared" si="17"/>
        <v>0</v>
      </c>
      <c r="H50" s="73"/>
      <c r="I50" s="74">
        <f t="shared" si="1"/>
        <v>0</v>
      </c>
      <c r="J50" s="73"/>
      <c r="K50" s="113">
        <f t="shared" si="10"/>
        <v>0</v>
      </c>
      <c r="L50" s="73"/>
      <c r="M50" s="113">
        <f t="shared" si="11"/>
        <v>0</v>
      </c>
      <c r="N50" s="73"/>
      <c r="O50" s="74">
        <f t="shared" si="12"/>
        <v>0</v>
      </c>
      <c r="P50" s="73"/>
      <c r="Q50" s="113">
        <f t="shared" si="20"/>
        <v>0</v>
      </c>
      <c r="R50" s="73"/>
      <c r="S50" s="113">
        <f t="shared" si="3"/>
        <v>0</v>
      </c>
      <c r="T50" s="101"/>
      <c r="U50" s="74">
        <f t="shared" si="21"/>
        <v>0</v>
      </c>
      <c r="V50" s="73"/>
      <c r="W50" s="113">
        <f t="shared" si="13"/>
        <v>0</v>
      </c>
      <c r="X50" s="101"/>
      <c r="Y50" s="113">
        <f t="shared" si="14"/>
        <v>0</v>
      </c>
      <c r="Z50" s="73"/>
      <c r="AA50" s="74">
        <v>0</v>
      </c>
      <c r="AB50" s="73"/>
      <c r="AC50" s="74">
        <v>0</v>
      </c>
      <c r="AD50" s="73"/>
      <c r="AE50" s="74">
        <f t="shared" si="7"/>
        <v>0</v>
      </c>
      <c r="AF50" s="73"/>
      <c r="AG50" s="74">
        <f t="shared" si="15"/>
        <v>0</v>
      </c>
      <c r="AH50" s="82">
        <f t="shared" si="8"/>
        <v>0</v>
      </c>
      <c r="AI50" s="74"/>
      <c r="AJ50" s="139">
        <f t="shared" si="16"/>
        <v>0</v>
      </c>
    </row>
    <row r="51" spans="1:36" ht="15" customHeight="1" x14ac:dyDescent="0.2">
      <c r="A51" s="84" t="s">
        <v>194</v>
      </c>
      <c r="B51" t="str">
        <f>IF($A51="","",INDEX('MA-Liste'!$D:$D,MATCH($A51,'MA-Liste'!$M:$M,FALSE)))</f>
        <v>AeBo</v>
      </c>
      <c r="C51" s="4" t="str">
        <f ca="1">IF($A51="","",INDEX(INDIRECT("'MA-Liste'!"&amp;$C$11),MATCH($A51,'MA-Liste'!$M:$M,FALSE)))</f>
        <v>D</v>
      </c>
      <c r="D51" s="19">
        <f t="shared" ca="1" si="0"/>
        <v>100</v>
      </c>
      <c r="E51" s="20">
        <f t="shared" si="9"/>
        <v>0</v>
      </c>
      <c r="F51" s="73"/>
      <c r="G51" s="74">
        <f t="shared" ca="1" si="17"/>
        <v>0</v>
      </c>
      <c r="H51" s="73"/>
      <c r="I51" s="74">
        <f t="shared" ca="1" si="1"/>
        <v>0</v>
      </c>
      <c r="J51" s="73"/>
      <c r="K51" s="113">
        <f t="shared" ca="1" si="10"/>
        <v>0</v>
      </c>
      <c r="L51" s="73"/>
      <c r="M51" s="113">
        <f t="shared" ca="1" si="11"/>
        <v>0</v>
      </c>
      <c r="N51" s="73"/>
      <c r="O51" s="74">
        <f t="shared" ca="1" si="12"/>
        <v>0</v>
      </c>
      <c r="P51" s="73"/>
      <c r="Q51" s="113">
        <f t="shared" ca="1" si="20"/>
        <v>0</v>
      </c>
      <c r="R51" s="73"/>
      <c r="S51" s="113">
        <f t="shared" ca="1" si="3"/>
        <v>0</v>
      </c>
      <c r="T51" s="101"/>
      <c r="U51" s="74">
        <f t="shared" ca="1" si="21"/>
        <v>0</v>
      </c>
      <c r="V51" s="73"/>
      <c r="W51" s="113">
        <f t="shared" ca="1" si="13"/>
        <v>0</v>
      </c>
      <c r="X51" s="101"/>
      <c r="Y51" s="113">
        <f t="shared" ca="1" si="14"/>
        <v>0</v>
      </c>
      <c r="Z51" s="73"/>
      <c r="AA51" s="74">
        <v>0</v>
      </c>
      <c r="AB51" s="73"/>
      <c r="AC51" s="74">
        <f t="shared" ref="AC51:AC89" ca="1" si="22">IF(D51="",0,D51*AB51)</f>
        <v>0</v>
      </c>
      <c r="AD51" s="73"/>
      <c r="AE51" s="74">
        <f t="shared" ca="1" si="7"/>
        <v>0</v>
      </c>
      <c r="AF51" s="73"/>
      <c r="AG51" s="74">
        <f t="shared" ca="1" si="15"/>
        <v>0</v>
      </c>
      <c r="AH51" s="82">
        <f t="shared" ca="1" si="8"/>
        <v>0</v>
      </c>
      <c r="AI51" s="74"/>
      <c r="AJ51" s="139">
        <f t="shared" ca="1" si="16"/>
        <v>0</v>
      </c>
    </row>
    <row r="52" spans="1:36" ht="15" customHeight="1" x14ac:dyDescent="0.2">
      <c r="A52" s="84" t="s">
        <v>215</v>
      </c>
      <c r="B52" t="str">
        <f>IF($A52="","",INDEX('MA-Liste'!$D:$D,MATCH($A52,'MA-Liste'!$M:$M,FALSE)))</f>
        <v>AeBo</v>
      </c>
      <c r="C52" s="4" t="str">
        <f ca="1">IF($A52="","",INDEX(INDIRECT("'MA-Liste'!"&amp;$C$11),MATCH($A52,'MA-Liste'!$M:$M,FALSE)))</f>
        <v>D</v>
      </c>
      <c r="D52" s="19">
        <f t="shared" ca="1" si="0"/>
        <v>100</v>
      </c>
      <c r="E52" s="20">
        <f t="shared" si="9"/>
        <v>0</v>
      </c>
      <c r="F52" s="73"/>
      <c r="G52" s="74">
        <f t="shared" ca="1" si="17"/>
        <v>0</v>
      </c>
      <c r="H52" s="73"/>
      <c r="I52" s="74">
        <f t="shared" ca="1" si="1"/>
        <v>0</v>
      </c>
      <c r="J52" s="73"/>
      <c r="K52" s="113">
        <f t="shared" ca="1" si="10"/>
        <v>0</v>
      </c>
      <c r="L52" s="73"/>
      <c r="M52" s="113">
        <f t="shared" ca="1" si="11"/>
        <v>0</v>
      </c>
      <c r="N52" s="73"/>
      <c r="O52" s="74">
        <f t="shared" ca="1" si="12"/>
        <v>0</v>
      </c>
      <c r="P52" s="73"/>
      <c r="Q52" s="113">
        <f t="shared" ca="1" si="20"/>
        <v>0</v>
      </c>
      <c r="R52" s="73"/>
      <c r="S52" s="113">
        <f t="shared" ca="1" si="3"/>
        <v>0</v>
      </c>
      <c r="T52" s="101"/>
      <c r="U52" s="74">
        <f t="shared" ca="1" si="21"/>
        <v>0</v>
      </c>
      <c r="V52" s="73"/>
      <c r="W52" s="113">
        <f t="shared" ca="1" si="13"/>
        <v>0</v>
      </c>
      <c r="X52" s="101"/>
      <c r="Y52" s="113">
        <f t="shared" ca="1" si="14"/>
        <v>0</v>
      </c>
      <c r="Z52" s="73"/>
      <c r="AA52" s="74">
        <v>0</v>
      </c>
      <c r="AB52" s="73"/>
      <c r="AC52" s="74">
        <f t="shared" ca="1" si="22"/>
        <v>0</v>
      </c>
      <c r="AD52" s="73"/>
      <c r="AE52" s="74">
        <f t="shared" ca="1" si="7"/>
        <v>0</v>
      </c>
      <c r="AF52" s="73"/>
      <c r="AG52" s="74">
        <f t="shared" ca="1" si="15"/>
        <v>0</v>
      </c>
      <c r="AH52" s="82">
        <f t="shared" ca="1" si="8"/>
        <v>0</v>
      </c>
      <c r="AI52" s="74"/>
      <c r="AJ52" s="139">
        <f t="shared" ca="1" si="16"/>
        <v>0</v>
      </c>
    </row>
    <row r="53" spans="1:36" ht="15" customHeight="1" x14ac:dyDescent="0.2">
      <c r="A53" s="84" t="s">
        <v>226</v>
      </c>
      <c r="B53" t="str">
        <f>IF($A53="","",INDEX('MA-Liste'!$D:$D,MATCH($A53,'MA-Liste'!$M:$M,FALSE)))</f>
        <v>AeBo</v>
      </c>
      <c r="C53" s="4" t="str">
        <f ca="1">IF($A53="","",INDEX(INDIRECT("'MA-Liste'!"&amp;$C$11),MATCH($A53,'MA-Liste'!$M:$M,FALSE)))</f>
        <v>B</v>
      </c>
      <c r="D53" s="19">
        <f t="shared" ca="1" si="0"/>
        <v>140</v>
      </c>
      <c r="E53" s="20">
        <f t="shared" si="9"/>
        <v>0</v>
      </c>
      <c r="F53" s="73"/>
      <c r="G53" s="74">
        <f t="shared" ca="1" si="17"/>
        <v>0</v>
      </c>
      <c r="H53" s="73"/>
      <c r="I53" s="74">
        <f t="shared" ca="1" si="1"/>
        <v>0</v>
      </c>
      <c r="J53" s="73"/>
      <c r="K53" s="113">
        <f t="shared" ca="1" si="10"/>
        <v>0</v>
      </c>
      <c r="L53" s="73"/>
      <c r="M53" s="113">
        <f t="shared" ca="1" si="11"/>
        <v>0</v>
      </c>
      <c r="N53" s="73"/>
      <c r="O53" s="74">
        <f t="shared" ca="1" si="12"/>
        <v>0</v>
      </c>
      <c r="P53" s="73"/>
      <c r="Q53" s="113">
        <f t="shared" ca="1" si="20"/>
        <v>0</v>
      </c>
      <c r="R53" s="73"/>
      <c r="S53" s="113">
        <f t="shared" ca="1" si="3"/>
        <v>0</v>
      </c>
      <c r="T53" s="101"/>
      <c r="U53" s="74">
        <f t="shared" ca="1" si="21"/>
        <v>0</v>
      </c>
      <c r="V53" s="73"/>
      <c r="W53" s="113">
        <f t="shared" ca="1" si="13"/>
        <v>0</v>
      </c>
      <c r="X53" s="101"/>
      <c r="Y53" s="113">
        <f t="shared" ca="1" si="14"/>
        <v>0</v>
      </c>
      <c r="Z53" s="73"/>
      <c r="AA53" s="74">
        <v>0</v>
      </c>
      <c r="AB53" s="73"/>
      <c r="AC53" s="74">
        <f t="shared" ca="1" si="22"/>
        <v>0</v>
      </c>
      <c r="AD53" s="73"/>
      <c r="AE53" s="74">
        <f t="shared" ca="1" si="7"/>
        <v>0</v>
      </c>
      <c r="AF53" s="73"/>
      <c r="AG53" s="74">
        <f t="shared" ca="1" si="15"/>
        <v>0</v>
      </c>
      <c r="AH53" s="82">
        <f t="shared" ca="1" si="8"/>
        <v>0</v>
      </c>
      <c r="AI53" s="74"/>
      <c r="AJ53" s="139">
        <f t="shared" ca="1" si="16"/>
        <v>0</v>
      </c>
    </row>
    <row r="54" spans="1:36" ht="15" customHeight="1" x14ac:dyDescent="0.2">
      <c r="A54" s="84" t="s">
        <v>163</v>
      </c>
      <c r="B54" t="str">
        <f>IF($A54="","",INDEX('MA-Liste'!$D:$D,MATCH($A54,'MA-Liste'!$M:$M,FALSE)))</f>
        <v>AeBo</v>
      </c>
      <c r="C54" s="4" t="str">
        <f ca="1">IF($A54="","",INDEX(INDIRECT("'MA-Liste'!"&amp;$C$11),MATCH($A54,'MA-Liste'!$M:$M,FALSE)))</f>
        <v>B</v>
      </c>
      <c r="D54" s="19">
        <f t="shared" ca="1" si="0"/>
        <v>140</v>
      </c>
      <c r="E54" s="20">
        <f t="shared" si="9"/>
        <v>0</v>
      </c>
      <c r="F54" s="73"/>
      <c r="G54" s="74">
        <f t="shared" ca="1" si="17"/>
        <v>0</v>
      </c>
      <c r="H54" s="73"/>
      <c r="I54" s="74">
        <f t="shared" ca="1" si="1"/>
        <v>0</v>
      </c>
      <c r="J54" s="73"/>
      <c r="K54" s="113">
        <f t="shared" ca="1" si="10"/>
        <v>0</v>
      </c>
      <c r="L54" s="73"/>
      <c r="M54" s="113">
        <f t="shared" ca="1" si="11"/>
        <v>0</v>
      </c>
      <c r="N54" s="73"/>
      <c r="O54" s="74">
        <f t="shared" ca="1" si="12"/>
        <v>0</v>
      </c>
      <c r="P54" s="73"/>
      <c r="Q54" s="113">
        <f t="shared" ca="1" si="20"/>
        <v>0</v>
      </c>
      <c r="R54" s="73"/>
      <c r="S54" s="113">
        <f t="shared" ca="1" si="3"/>
        <v>0</v>
      </c>
      <c r="T54" s="101"/>
      <c r="U54" s="74">
        <f t="shared" ca="1" si="21"/>
        <v>0</v>
      </c>
      <c r="V54" s="73"/>
      <c r="W54" s="113">
        <f t="shared" ca="1" si="13"/>
        <v>0</v>
      </c>
      <c r="X54" s="101"/>
      <c r="Y54" s="113">
        <f t="shared" ca="1" si="14"/>
        <v>0</v>
      </c>
      <c r="Z54" s="73"/>
      <c r="AA54" s="74">
        <v>0</v>
      </c>
      <c r="AB54" s="73"/>
      <c r="AC54" s="74">
        <f t="shared" ca="1" si="22"/>
        <v>0</v>
      </c>
      <c r="AD54" s="73"/>
      <c r="AE54" s="74">
        <f t="shared" ca="1" si="7"/>
        <v>0</v>
      </c>
      <c r="AF54" s="73"/>
      <c r="AG54" s="74">
        <f t="shared" ca="1" si="15"/>
        <v>0</v>
      </c>
      <c r="AH54" s="82">
        <f t="shared" ca="1" si="8"/>
        <v>0</v>
      </c>
      <c r="AI54" s="74"/>
      <c r="AJ54" s="139">
        <f t="shared" ca="1" si="16"/>
        <v>0</v>
      </c>
    </row>
    <row r="55" spans="1:36" ht="15" customHeight="1" x14ac:dyDescent="0.2">
      <c r="A55" s="84" t="s">
        <v>227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C</v>
      </c>
      <c r="D55" s="19">
        <f t="shared" ca="1" si="0"/>
        <v>118</v>
      </c>
      <c r="E55" s="20">
        <f t="shared" si="9"/>
        <v>0</v>
      </c>
      <c r="F55" s="73"/>
      <c r="G55" s="74">
        <f t="shared" ca="1" si="17"/>
        <v>0</v>
      </c>
      <c r="H55" s="73"/>
      <c r="I55" s="74">
        <f t="shared" ca="1" si="1"/>
        <v>0</v>
      </c>
      <c r="J55" s="73"/>
      <c r="K55" s="113">
        <f t="shared" ca="1" si="10"/>
        <v>0</v>
      </c>
      <c r="L55" s="73"/>
      <c r="M55" s="113">
        <f t="shared" ca="1" si="11"/>
        <v>0</v>
      </c>
      <c r="N55" s="73"/>
      <c r="O55" s="74">
        <f t="shared" ca="1" si="12"/>
        <v>0</v>
      </c>
      <c r="P55" s="73"/>
      <c r="Q55" s="113">
        <f t="shared" ca="1" si="20"/>
        <v>0</v>
      </c>
      <c r="R55" s="73"/>
      <c r="S55" s="113">
        <f t="shared" ca="1" si="3"/>
        <v>0</v>
      </c>
      <c r="T55" s="101"/>
      <c r="U55" s="74">
        <f t="shared" ca="1" si="21"/>
        <v>0</v>
      </c>
      <c r="V55" s="73"/>
      <c r="W55" s="113">
        <f t="shared" ca="1" si="13"/>
        <v>0</v>
      </c>
      <c r="X55" s="101"/>
      <c r="Y55" s="113">
        <f t="shared" ca="1" si="14"/>
        <v>0</v>
      </c>
      <c r="Z55" s="73"/>
      <c r="AA55" s="74">
        <v>0</v>
      </c>
      <c r="AB55" s="73"/>
      <c r="AC55" s="74">
        <f t="shared" ca="1" si="22"/>
        <v>0</v>
      </c>
      <c r="AD55" s="73"/>
      <c r="AE55" s="74">
        <f t="shared" ca="1" si="7"/>
        <v>0</v>
      </c>
      <c r="AF55" s="73"/>
      <c r="AG55" s="74">
        <f t="shared" ca="1" si="15"/>
        <v>0</v>
      </c>
      <c r="AH55" s="82">
        <f t="shared" ca="1" si="8"/>
        <v>0</v>
      </c>
      <c r="AI55" s="74"/>
      <c r="AJ55" s="139">
        <f t="shared" ca="1" si="16"/>
        <v>0</v>
      </c>
    </row>
    <row r="56" spans="1:36" ht="15" customHeight="1" x14ac:dyDescent="0.2">
      <c r="A56" s="84" t="s">
        <v>238</v>
      </c>
      <c r="B56" t="s">
        <v>65</v>
      </c>
      <c r="C56" s="4" t="str">
        <f ca="1">IF($A56="","",INDEX(INDIRECT("'MA-Liste'!"&amp;$C$11),MATCH($A56,'MA-Liste'!$M:$M,FALSE)))</f>
        <v>G</v>
      </c>
      <c r="D56" s="19">
        <f t="shared" ca="1" si="0"/>
        <v>35</v>
      </c>
      <c r="E56" s="20">
        <f t="shared" si="9"/>
        <v>0</v>
      </c>
      <c r="F56" s="73"/>
      <c r="G56" s="74">
        <f t="shared" ca="1" si="17"/>
        <v>0</v>
      </c>
      <c r="H56" s="73"/>
      <c r="I56" s="74">
        <f t="shared" ca="1" si="1"/>
        <v>0</v>
      </c>
      <c r="J56" s="73"/>
      <c r="K56" s="113">
        <f t="shared" ca="1" si="10"/>
        <v>0</v>
      </c>
      <c r="L56" s="73"/>
      <c r="M56" s="113">
        <f t="shared" ca="1" si="11"/>
        <v>0</v>
      </c>
      <c r="N56" s="73"/>
      <c r="O56" s="74">
        <f t="shared" ca="1" si="12"/>
        <v>0</v>
      </c>
      <c r="P56" s="73"/>
      <c r="Q56" s="113">
        <f t="shared" ca="1" si="20"/>
        <v>0</v>
      </c>
      <c r="R56" s="73"/>
      <c r="S56" s="113">
        <f t="shared" ca="1" si="3"/>
        <v>0</v>
      </c>
      <c r="T56" s="101"/>
      <c r="U56" s="74">
        <f t="shared" ca="1" si="21"/>
        <v>0</v>
      </c>
      <c r="V56" s="73"/>
      <c r="W56" s="113">
        <f t="shared" ca="1" si="13"/>
        <v>0</v>
      </c>
      <c r="X56" s="101"/>
      <c r="Y56" s="113">
        <f t="shared" ca="1" si="14"/>
        <v>0</v>
      </c>
      <c r="Z56" s="73"/>
      <c r="AA56" s="74">
        <v>0</v>
      </c>
      <c r="AB56" s="73"/>
      <c r="AC56" s="74">
        <f t="shared" ca="1" si="22"/>
        <v>0</v>
      </c>
      <c r="AD56" s="73"/>
      <c r="AE56" s="74">
        <f t="shared" ca="1" si="7"/>
        <v>0</v>
      </c>
      <c r="AF56" s="73"/>
      <c r="AG56" s="74">
        <f t="shared" ca="1" si="15"/>
        <v>0</v>
      </c>
      <c r="AH56" s="82">
        <f t="shared" ca="1" si="8"/>
        <v>0</v>
      </c>
      <c r="AI56" s="74"/>
      <c r="AJ56" s="139">
        <f t="shared" ca="1" si="16"/>
        <v>0</v>
      </c>
    </row>
    <row r="57" spans="1:36" ht="15" customHeight="1" x14ac:dyDescent="0.2">
      <c r="A57" s="84" t="s">
        <v>229</v>
      </c>
      <c r="B57" t="str">
        <f>IF($A57="","",INDEX('MA-Liste'!$D:$D,MATCH($A57,'MA-Liste'!$M:$M,FALSE)))</f>
        <v>AeBo</v>
      </c>
      <c r="C57" s="4" t="str">
        <f ca="1">IF($A57="","",INDEX(INDIRECT("'MA-Liste'!"&amp;$C$11),MATCH($A57,'MA-Liste'!$M:$M,FALSE)))</f>
        <v>G</v>
      </c>
      <c r="D57" s="19">
        <f t="shared" ca="1" si="0"/>
        <v>35</v>
      </c>
      <c r="E57" s="20">
        <f t="shared" si="9"/>
        <v>0</v>
      </c>
      <c r="F57" s="73"/>
      <c r="G57" s="74">
        <f t="shared" ca="1" si="17"/>
        <v>0</v>
      </c>
      <c r="H57" s="73"/>
      <c r="I57" s="74">
        <f t="shared" ca="1" si="1"/>
        <v>0</v>
      </c>
      <c r="J57" s="73"/>
      <c r="K57" s="113">
        <f t="shared" ca="1" si="10"/>
        <v>0</v>
      </c>
      <c r="L57" s="73"/>
      <c r="M57" s="113">
        <f t="shared" ca="1" si="11"/>
        <v>0</v>
      </c>
      <c r="N57" s="73"/>
      <c r="O57" s="74">
        <f t="shared" ca="1" si="12"/>
        <v>0</v>
      </c>
      <c r="P57" s="73"/>
      <c r="Q57" s="113">
        <f t="shared" ca="1" si="20"/>
        <v>0</v>
      </c>
      <c r="R57" s="73"/>
      <c r="S57" s="113">
        <f t="shared" ca="1" si="3"/>
        <v>0</v>
      </c>
      <c r="T57" s="101"/>
      <c r="U57" s="74">
        <f t="shared" ca="1" si="21"/>
        <v>0</v>
      </c>
      <c r="V57" s="73"/>
      <c r="W57" s="113">
        <f t="shared" ca="1" si="13"/>
        <v>0</v>
      </c>
      <c r="X57" s="101"/>
      <c r="Y57" s="113">
        <f t="shared" ca="1" si="14"/>
        <v>0</v>
      </c>
      <c r="Z57" s="73"/>
      <c r="AA57" s="74">
        <v>0</v>
      </c>
      <c r="AB57" s="73"/>
      <c r="AC57" s="74">
        <f t="shared" ca="1" si="22"/>
        <v>0</v>
      </c>
      <c r="AD57" s="73"/>
      <c r="AE57" s="74">
        <f t="shared" ca="1" si="7"/>
        <v>0</v>
      </c>
      <c r="AF57" s="73"/>
      <c r="AG57" s="74">
        <f t="shared" ca="1" si="15"/>
        <v>0</v>
      </c>
      <c r="AH57" s="82">
        <f t="shared" ca="1" si="8"/>
        <v>0</v>
      </c>
      <c r="AI57" s="74"/>
      <c r="AJ57" s="139">
        <f t="shared" ca="1" si="16"/>
        <v>0</v>
      </c>
    </row>
    <row r="58" spans="1:36" ht="15" customHeight="1" x14ac:dyDescent="0.2">
      <c r="A58" s="84" t="s">
        <v>234</v>
      </c>
      <c r="B58" t="s">
        <v>65</v>
      </c>
      <c r="C58" s="4" t="s">
        <v>7</v>
      </c>
      <c r="D58" s="19">
        <f t="shared" si="0"/>
        <v>75</v>
      </c>
      <c r="E58" s="20">
        <f t="shared" si="9"/>
        <v>0</v>
      </c>
      <c r="F58" s="73"/>
      <c r="G58" s="74">
        <f t="shared" si="17"/>
        <v>0</v>
      </c>
      <c r="H58" s="73"/>
      <c r="I58" s="74">
        <f t="shared" si="1"/>
        <v>0</v>
      </c>
      <c r="J58" s="73"/>
      <c r="K58" s="113">
        <f t="shared" si="10"/>
        <v>0</v>
      </c>
      <c r="L58" s="73"/>
      <c r="M58" s="113">
        <f t="shared" si="11"/>
        <v>0</v>
      </c>
      <c r="N58" s="73"/>
      <c r="O58" s="74">
        <f t="shared" si="12"/>
        <v>0</v>
      </c>
      <c r="P58" s="73"/>
      <c r="Q58" s="113">
        <f t="shared" si="20"/>
        <v>0</v>
      </c>
      <c r="R58" s="73"/>
      <c r="S58" s="113">
        <f t="shared" si="3"/>
        <v>0</v>
      </c>
      <c r="T58" s="101"/>
      <c r="U58" s="74">
        <f t="shared" si="21"/>
        <v>0</v>
      </c>
      <c r="V58" s="73"/>
      <c r="W58" s="113">
        <f t="shared" si="13"/>
        <v>0</v>
      </c>
      <c r="X58" s="101"/>
      <c r="Y58" s="113">
        <f t="shared" si="14"/>
        <v>0</v>
      </c>
      <c r="Z58" s="73"/>
      <c r="AA58" s="74">
        <v>0</v>
      </c>
      <c r="AB58" s="73"/>
      <c r="AC58" s="74">
        <f t="shared" si="22"/>
        <v>0</v>
      </c>
      <c r="AD58" s="73"/>
      <c r="AE58" s="74">
        <f t="shared" si="7"/>
        <v>0</v>
      </c>
      <c r="AF58" s="73"/>
      <c r="AG58" s="74">
        <f t="shared" si="15"/>
        <v>0</v>
      </c>
      <c r="AH58" s="82">
        <f t="shared" si="8"/>
        <v>0</v>
      </c>
      <c r="AI58" s="74"/>
      <c r="AJ58" s="139">
        <f t="shared" si="16"/>
        <v>0</v>
      </c>
    </row>
    <row r="59" spans="1:36" ht="15" customHeight="1" x14ac:dyDescent="0.2">
      <c r="A59" s="84" t="s">
        <v>235</v>
      </c>
      <c r="B59" t="s">
        <v>65</v>
      </c>
      <c r="C59" s="4" t="s">
        <v>9</v>
      </c>
      <c r="D59" s="19">
        <f t="shared" si="0"/>
        <v>35</v>
      </c>
      <c r="E59" s="20">
        <f t="shared" si="9"/>
        <v>0</v>
      </c>
      <c r="F59" s="73"/>
      <c r="G59" s="74">
        <f t="shared" si="17"/>
        <v>0</v>
      </c>
      <c r="H59" s="73"/>
      <c r="I59" s="74">
        <f t="shared" si="1"/>
        <v>0</v>
      </c>
      <c r="J59" s="73"/>
      <c r="K59" s="113">
        <f t="shared" si="10"/>
        <v>0</v>
      </c>
      <c r="L59" s="73"/>
      <c r="M59" s="113">
        <f t="shared" si="11"/>
        <v>0</v>
      </c>
      <c r="N59" s="73"/>
      <c r="O59" s="74">
        <f t="shared" si="12"/>
        <v>0</v>
      </c>
      <c r="P59" s="73"/>
      <c r="Q59" s="113">
        <f t="shared" si="20"/>
        <v>0</v>
      </c>
      <c r="R59" s="73"/>
      <c r="S59" s="113">
        <f t="shared" si="3"/>
        <v>0</v>
      </c>
      <c r="T59" s="101"/>
      <c r="U59" s="74">
        <f t="shared" si="21"/>
        <v>0</v>
      </c>
      <c r="V59" s="73"/>
      <c r="W59" s="113">
        <f t="shared" si="13"/>
        <v>0</v>
      </c>
      <c r="X59" s="101"/>
      <c r="Y59" s="113">
        <f t="shared" si="14"/>
        <v>0</v>
      </c>
      <c r="Z59" s="73"/>
      <c r="AA59" s="74">
        <v>0</v>
      </c>
      <c r="AB59" s="73"/>
      <c r="AC59" s="74">
        <f t="shared" si="22"/>
        <v>0</v>
      </c>
      <c r="AD59" s="73"/>
      <c r="AE59" s="74">
        <f t="shared" si="7"/>
        <v>0</v>
      </c>
      <c r="AF59" s="73"/>
      <c r="AG59" s="74">
        <f t="shared" si="15"/>
        <v>0</v>
      </c>
      <c r="AH59" s="82">
        <f t="shared" si="8"/>
        <v>0</v>
      </c>
      <c r="AI59" s="74"/>
      <c r="AJ59" s="139">
        <f t="shared" si="16"/>
        <v>0</v>
      </c>
    </row>
    <row r="60" spans="1:36" ht="15" customHeight="1" x14ac:dyDescent="0.2">
      <c r="A60" s="84" t="s">
        <v>230</v>
      </c>
      <c r="B60" t="str">
        <f>IF($A60="","",INDEX('MA-Liste'!$D:$D,MATCH($A60,'MA-Liste'!$M:$M,FALSE)))</f>
        <v>AeBo</v>
      </c>
      <c r="C60" s="4" t="str">
        <f ca="1">IF($A60="","",INDEX(INDIRECT("'MA-Liste'!"&amp;$C$11),MATCH($A60,'MA-Liste'!$M:$M,FALSE)))</f>
        <v>G</v>
      </c>
      <c r="D60" s="19">
        <f t="shared" ca="1" si="0"/>
        <v>35</v>
      </c>
      <c r="E60" s="20">
        <f t="shared" si="9"/>
        <v>0</v>
      </c>
      <c r="F60" s="73"/>
      <c r="G60" s="74">
        <f t="shared" ca="1" si="17"/>
        <v>0</v>
      </c>
      <c r="H60" s="73"/>
      <c r="I60" s="74">
        <f t="shared" ca="1" si="1"/>
        <v>0</v>
      </c>
      <c r="J60" s="73"/>
      <c r="K60" s="113">
        <f t="shared" ca="1" si="10"/>
        <v>0</v>
      </c>
      <c r="L60" s="73"/>
      <c r="M60" s="113">
        <f t="shared" ca="1" si="11"/>
        <v>0</v>
      </c>
      <c r="N60" s="73"/>
      <c r="O60" s="74">
        <f t="shared" ca="1" si="12"/>
        <v>0</v>
      </c>
      <c r="P60" s="73"/>
      <c r="Q60" s="113">
        <f t="shared" ca="1" si="20"/>
        <v>0</v>
      </c>
      <c r="R60" s="73"/>
      <c r="S60" s="113">
        <f t="shared" ca="1" si="3"/>
        <v>0</v>
      </c>
      <c r="T60" s="101"/>
      <c r="U60" s="74">
        <f t="shared" ca="1" si="21"/>
        <v>0</v>
      </c>
      <c r="V60" s="73"/>
      <c r="W60" s="113">
        <f t="shared" ca="1" si="13"/>
        <v>0</v>
      </c>
      <c r="X60" s="101"/>
      <c r="Y60" s="113">
        <f t="shared" ca="1" si="14"/>
        <v>0</v>
      </c>
      <c r="Z60" s="73"/>
      <c r="AA60" s="74">
        <v>0</v>
      </c>
      <c r="AB60" s="73"/>
      <c r="AC60" s="74">
        <f t="shared" ca="1" si="22"/>
        <v>0</v>
      </c>
      <c r="AD60" s="73"/>
      <c r="AE60" s="74">
        <f t="shared" ca="1" si="7"/>
        <v>0</v>
      </c>
      <c r="AF60" s="73"/>
      <c r="AG60" s="74">
        <f t="shared" ca="1" si="15"/>
        <v>0</v>
      </c>
      <c r="AH60" s="82">
        <f t="shared" ca="1" si="8"/>
        <v>0</v>
      </c>
      <c r="AI60" s="74"/>
      <c r="AJ60" s="139">
        <f t="shared" ca="1" si="16"/>
        <v>0</v>
      </c>
    </row>
    <row r="61" spans="1:36" ht="15" customHeight="1" x14ac:dyDescent="0.2">
      <c r="A61" s="84" t="s">
        <v>243</v>
      </c>
      <c r="B61" t="s">
        <v>65</v>
      </c>
      <c r="C61" s="4" t="s">
        <v>6</v>
      </c>
      <c r="D61" s="19">
        <v>100</v>
      </c>
      <c r="E61" s="20">
        <f t="shared" si="9"/>
        <v>0</v>
      </c>
      <c r="F61" s="73"/>
      <c r="G61" s="74">
        <f t="shared" si="17"/>
        <v>0</v>
      </c>
      <c r="H61" s="73"/>
      <c r="I61" s="74">
        <f t="shared" si="1"/>
        <v>0</v>
      </c>
      <c r="J61" s="73"/>
      <c r="K61" s="113">
        <f t="shared" si="10"/>
        <v>0</v>
      </c>
      <c r="L61" s="73"/>
      <c r="M61" s="113">
        <f t="shared" si="11"/>
        <v>0</v>
      </c>
      <c r="N61" s="73"/>
      <c r="O61" s="74">
        <f t="shared" si="12"/>
        <v>0</v>
      </c>
      <c r="P61" s="73"/>
      <c r="Q61" s="113">
        <f t="shared" si="20"/>
        <v>0</v>
      </c>
      <c r="R61" s="73"/>
      <c r="S61" s="113">
        <f t="shared" si="3"/>
        <v>0</v>
      </c>
      <c r="T61" s="101"/>
      <c r="U61" s="74">
        <f t="shared" si="21"/>
        <v>0</v>
      </c>
      <c r="V61" s="73"/>
      <c r="W61" s="113">
        <f t="shared" si="13"/>
        <v>0</v>
      </c>
      <c r="X61" s="101"/>
      <c r="Y61" s="113">
        <f t="shared" si="14"/>
        <v>0</v>
      </c>
      <c r="Z61" s="73"/>
      <c r="AA61" s="74">
        <v>0</v>
      </c>
      <c r="AB61" s="73"/>
      <c r="AC61" s="74">
        <f t="shared" si="22"/>
        <v>0</v>
      </c>
      <c r="AD61" s="73"/>
      <c r="AE61" s="74">
        <f t="shared" si="7"/>
        <v>0</v>
      </c>
      <c r="AF61" s="73"/>
      <c r="AG61" s="74">
        <f t="shared" si="15"/>
        <v>0</v>
      </c>
      <c r="AH61" s="82">
        <f t="shared" si="8"/>
        <v>0</v>
      </c>
      <c r="AI61" s="74"/>
      <c r="AJ61" s="139">
        <f t="shared" si="16"/>
        <v>0</v>
      </c>
    </row>
    <row r="62" spans="1:36" ht="15" customHeight="1" x14ac:dyDescent="0.2">
      <c r="A62" s="84" t="s">
        <v>244</v>
      </c>
      <c r="B62" t="s">
        <v>65</v>
      </c>
      <c r="C62" s="4" t="s">
        <v>6</v>
      </c>
      <c r="D62" s="19">
        <v>100</v>
      </c>
      <c r="E62" s="20">
        <f t="shared" si="9"/>
        <v>0</v>
      </c>
      <c r="F62" s="73"/>
      <c r="G62" s="74">
        <f t="shared" si="17"/>
        <v>0</v>
      </c>
      <c r="H62" s="73"/>
      <c r="I62" s="74">
        <f t="shared" si="1"/>
        <v>0</v>
      </c>
      <c r="J62" s="73"/>
      <c r="K62" s="113">
        <f t="shared" si="10"/>
        <v>0</v>
      </c>
      <c r="L62" s="73"/>
      <c r="M62" s="113">
        <f t="shared" si="11"/>
        <v>0</v>
      </c>
      <c r="N62" s="73"/>
      <c r="O62" s="74">
        <f t="shared" si="12"/>
        <v>0</v>
      </c>
      <c r="P62" s="73"/>
      <c r="Q62" s="113">
        <f t="shared" si="20"/>
        <v>0</v>
      </c>
      <c r="R62" s="73"/>
      <c r="S62" s="113">
        <f t="shared" si="3"/>
        <v>0</v>
      </c>
      <c r="T62" s="101"/>
      <c r="U62" s="74">
        <f t="shared" si="21"/>
        <v>0</v>
      </c>
      <c r="V62" s="73"/>
      <c r="W62" s="113">
        <f t="shared" si="13"/>
        <v>0</v>
      </c>
      <c r="X62" s="101"/>
      <c r="Y62" s="113">
        <f t="shared" si="14"/>
        <v>0</v>
      </c>
      <c r="Z62" s="73"/>
      <c r="AA62" s="74">
        <v>0</v>
      </c>
      <c r="AB62" s="73"/>
      <c r="AC62" s="74">
        <f t="shared" si="22"/>
        <v>0</v>
      </c>
      <c r="AD62" s="73"/>
      <c r="AE62" s="74">
        <f t="shared" si="7"/>
        <v>0</v>
      </c>
      <c r="AF62" s="73"/>
      <c r="AG62" s="74">
        <f t="shared" si="15"/>
        <v>0</v>
      </c>
      <c r="AH62" s="82">
        <f t="shared" si="8"/>
        <v>0</v>
      </c>
      <c r="AI62" s="74"/>
      <c r="AJ62" s="139">
        <f t="shared" si="16"/>
        <v>0</v>
      </c>
    </row>
    <row r="63" spans="1:36" ht="15" customHeight="1" x14ac:dyDescent="0.2">
      <c r="A63" s="84" t="s">
        <v>249</v>
      </c>
      <c r="B63" t="s">
        <v>250</v>
      </c>
      <c r="C63" s="4" t="s">
        <v>9</v>
      </c>
      <c r="D63" s="19">
        <v>35</v>
      </c>
      <c r="E63" s="20">
        <f t="shared" si="9"/>
        <v>0</v>
      </c>
      <c r="F63" s="73"/>
      <c r="G63" s="74">
        <f t="shared" si="17"/>
        <v>0</v>
      </c>
      <c r="H63" s="73"/>
      <c r="I63" s="74">
        <f t="shared" si="1"/>
        <v>0</v>
      </c>
      <c r="J63" s="73"/>
      <c r="K63" s="113">
        <f t="shared" si="10"/>
        <v>0</v>
      </c>
      <c r="L63" s="73"/>
      <c r="M63" s="113">
        <f t="shared" si="11"/>
        <v>0</v>
      </c>
      <c r="N63" s="73"/>
      <c r="O63" s="74">
        <f t="shared" si="12"/>
        <v>0</v>
      </c>
      <c r="P63" s="73"/>
      <c r="Q63" s="113">
        <f t="shared" si="20"/>
        <v>0</v>
      </c>
      <c r="R63" s="73"/>
      <c r="S63" s="113">
        <f t="shared" si="3"/>
        <v>0</v>
      </c>
      <c r="T63" s="101"/>
      <c r="U63" s="74">
        <f t="shared" si="21"/>
        <v>0</v>
      </c>
      <c r="V63" s="73"/>
      <c r="W63" s="113">
        <f t="shared" si="13"/>
        <v>0</v>
      </c>
      <c r="X63" s="101"/>
      <c r="Y63" s="113">
        <f t="shared" si="14"/>
        <v>0</v>
      </c>
      <c r="Z63" s="73"/>
      <c r="AA63" s="74">
        <v>0</v>
      </c>
      <c r="AB63" s="73"/>
      <c r="AC63" s="74">
        <f t="shared" si="22"/>
        <v>0</v>
      </c>
      <c r="AD63" s="73"/>
      <c r="AE63" s="74">
        <f t="shared" si="7"/>
        <v>0</v>
      </c>
      <c r="AF63" s="73"/>
      <c r="AG63" s="74">
        <f t="shared" si="15"/>
        <v>0</v>
      </c>
      <c r="AH63" s="82">
        <f t="shared" si="8"/>
        <v>0</v>
      </c>
      <c r="AI63" s="74"/>
      <c r="AJ63" s="139">
        <f t="shared" si="16"/>
        <v>0</v>
      </c>
    </row>
    <row r="64" spans="1:36" ht="15" customHeight="1" x14ac:dyDescent="0.2">
      <c r="A64" s="84" t="s">
        <v>246</v>
      </c>
      <c r="B64" t="s">
        <v>65</v>
      </c>
      <c r="C64" s="4" t="s">
        <v>4</v>
      </c>
      <c r="D64" s="19">
        <v>140</v>
      </c>
      <c r="E64" s="20">
        <f t="shared" si="9"/>
        <v>0</v>
      </c>
      <c r="F64" s="73"/>
      <c r="G64" s="74">
        <f t="shared" si="17"/>
        <v>0</v>
      </c>
      <c r="H64" s="73"/>
      <c r="I64" s="74">
        <f t="shared" si="1"/>
        <v>0</v>
      </c>
      <c r="J64" s="73"/>
      <c r="K64" s="113">
        <f t="shared" si="10"/>
        <v>0</v>
      </c>
      <c r="L64" s="73"/>
      <c r="M64" s="113">
        <f t="shared" si="11"/>
        <v>0</v>
      </c>
      <c r="N64" s="73"/>
      <c r="O64" s="74">
        <f t="shared" si="12"/>
        <v>0</v>
      </c>
      <c r="P64" s="73"/>
      <c r="Q64" s="113">
        <f t="shared" si="20"/>
        <v>0</v>
      </c>
      <c r="R64" s="73"/>
      <c r="S64" s="113">
        <f t="shared" si="3"/>
        <v>0</v>
      </c>
      <c r="T64" s="101"/>
      <c r="U64" s="74">
        <f t="shared" si="21"/>
        <v>0</v>
      </c>
      <c r="V64" s="73"/>
      <c r="W64" s="113">
        <f t="shared" si="13"/>
        <v>0</v>
      </c>
      <c r="X64" s="101"/>
      <c r="Y64" s="113">
        <f t="shared" si="14"/>
        <v>0</v>
      </c>
      <c r="Z64" s="73"/>
      <c r="AA64" s="74">
        <v>0</v>
      </c>
      <c r="AB64" s="73"/>
      <c r="AC64" s="74">
        <f t="shared" si="22"/>
        <v>0</v>
      </c>
      <c r="AD64" s="73"/>
      <c r="AE64" s="74">
        <f t="shared" si="7"/>
        <v>0</v>
      </c>
      <c r="AF64" s="73"/>
      <c r="AG64" s="74">
        <f t="shared" si="15"/>
        <v>0</v>
      </c>
      <c r="AH64" s="82">
        <f t="shared" si="8"/>
        <v>0</v>
      </c>
      <c r="AI64" s="74"/>
      <c r="AJ64" s="139">
        <f t="shared" si="16"/>
        <v>0</v>
      </c>
    </row>
    <row r="65" spans="1:37" ht="15" customHeight="1" x14ac:dyDescent="0.2">
      <c r="A65" s="84" t="s">
        <v>228</v>
      </c>
      <c r="B65" t="str">
        <f>IF($A65="","",INDEX('MA-Liste'!$D:$D,MATCH($A65,'MA-Liste'!$M:$M,FALSE)))</f>
        <v>AeBo</v>
      </c>
      <c r="C65" s="4" t="str">
        <f ca="1">IF($A65="","",INDEX(INDIRECT("'MA-Liste'!"&amp;$C$11),MATCH($A65,'MA-Liste'!$M:$M,FALSE)))</f>
        <v>D</v>
      </c>
      <c r="D65" s="19">
        <f t="shared" ca="1" si="0"/>
        <v>100</v>
      </c>
      <c r="E65" s="20">
        <f t="shared" si="9"/>
        <v>0</v>
      </c>
      <c r="F65" s="73"/>
      <c r="G65" s="74">
        <f t="shared" ca="1" si="17"/>
        <v>0</v>
      </c>
      <c r="H65" s="73"/>
      <c r="I65" s="74">
        <f t="shared" ca="1" si="1"/>
        <v>0</v>
      </c>
      <c r="J65" s="73"/>
      <c r="K65" s="113">
        <f t="shared" ca="1" si="10"/>
        <v>0</v>
      </c>
      <c r="L65" s="73"/>
      <c r="M65" s="113">
        <f t="shared" ca="1" si="11"/>
        <v>0</v>
      </c>
      <c r="N65" s="73"/>
      <c r="O65" s="74">
        <f t="shared" ca="1" si="12"/>
        <v>0</v>
      </c>
      <c r="P65" s="73"/>
      <c r="Q65" s="113">
        <f t="shared" ca="1" si="20"/>
        <v>0</v>
      </c>
      <c r="R65" s="73"/>
      <c r="S65" s="113">
        <f t="shared" ca="1" si="3"/>
        <v>0</v>
      </c>
      <c r="T65" s="101"/>
      <c r="U65" s="74">
        <f t="shared" ca="1" si="21"/>
        <v>0</v>
      </c>
      <c r="V65" s="73"/>
      <c r="W65" s="113">
        <f t="shared" ca="1" si="13"/>
        <v>0</v>
      </c>
      <c r="X65" s="101"/>
      <c r="Y65" s="113">
        <f t="shared" ca="1" si="14"/>
        <v>0</v>
      </c>
      <c r="Z65" s="73"/>
      <c r="AA65" s="74">
        <v>0</v>
      </c>
      <c r="AB65" s="73"/>
      <c r="AC65" s="74">
        <f t="shared" ca="1" si="22"/>
        <v>0</v>
      </c>
      <c r="AD65" s="73"/>
      <c r="AE65" s="74">
        <f t="shared" ca="1" si="7"/>
        <v>0</v>
      </c>
      <c r="AF65" s="73"/>
      <c r="AG65" s="74">
        <f t="shared" ca="1" si="15"/>
        <v>0</v>
      </c>
      <c r="AH65" s="82">
        <f t="shared" ca="1" si="8"/>
        <v>0</v>
      </c>
      <c r="AI65" s="74"/>
      <c r="AJ65" s="139">
        <f t="shared" ca="1" si="16"/>
        <v>0</v>
      </c>
    </row>
    <row r="66" spans="1:37" ht="15" customHeight="1" x14ac:dyDescent="0.2">
      <c r="A66" s="84" t="s">
        <v>252</v>
      </c>
      <c r="B66" s="14" t="s">
        <v>65</v>
      </c>
      <c r="C66" s="18" t="s">
        <v>8</v>
      </c>
      <c r="D66" s="19">
        <v>60</v>
      </c>
      <c r="E66" s="20">
        <f t="shared" si="9"/>
        <v>5</v>
      </c>
      <c r="F66" s="73"/>
      <c r="G66" s="74">
        <f t="shared" si="17"/>
        <v>0</v>
      </c>
      <c r="H66" s="73"/>
      <c r="I66" s="74">
        <f t="shared" si="1"/>
        <v>0</v>
      </c>
      <c r="J66" s="73"/>
      <c r="K66" s="113">
        <f t="shared" si="10"/>
        <v>0</v>
      </c>
      <c r="L66" s="73"/>
      <c r="M66" s="113">
        <f t="shared" si="11"/>
        <v>0</v>
      </c>
      <c r="N66" s="73"/>
      <c r="O66" s="74">
        <f t="shared" si="12"/>
        <v>0</v>
      </c>
      <c r="P66" s="73">
        <v>5</v>
      </c>
      <c r="Q66" s="113">
        <f t="shared" si="20"/>
        <v>300</v>
      </c>
      <c r="R66" s="73"/>
      <c r="S66" s="113">
        <f t="shared" si="3"/>
        <v>0</v>
      </c>
      <c r="T66" s="101"/>
      <c r="U66" s="74">
        <f t="shared" si="21"/>
        <v>0</v>
      </c>
      <c r="V66" s="73"/>
      <c r="W66" s="113">
        <f t="shared" si="13"/>
        <v>0</v>
      </c>
      <c r="X66" s="101"/>
      <c r="Y66" s="113">
        <f t="shared" si="14"/>
        <v>0</v>
      </c>
      <c r="Z66" s="73"/>
      <c r="AA66" s="74">
        <v>0</v>
      </c>
      <c r="AB66" s="73"/>
      <c r="AC66" s="74">
        <f t="shared" si="22"/>
        <v>0</v>
      </c>
      <c r="AD66" s="73"/>
      <c r="AE66" s="74">
        <f t="shared" si="7"/>
        <v>0</v>
      </c>
      <c r="AF66" s="73"/>
      <c r="AG66" s="74">
        <f t="shared" si="15"/>
        <v>0</v>
      </c>
      <c r="AH66" s="82">
        <f t="shared" si="8"/>
        <v>300</v>
      </c>
      <c r="AI66" s="74"/>
      <c r="AJ66" s="139">
        <f t="shared" si="16"/>
        <v>300</v>
      </c>
    </row>
    <row r="67" spans="1:37" ht="15" customHeight="1" x14ac:dyDescent="0.2">
      <c r="A67" s="90" t="s">
        <v>253</v>
      </c>
      <c r="B67" s="14" t="s">
        <v>65</v>
      </c>
      <c r="C67" s="18" t="s">
        <v>6</v>
      </c>
      <c r="D67" s="19">
        <v>100</v>
      </c>
      <c r="E67" s="20">
        <f t="shared" si="9"/>
        <v>0</v>
      </c>
      <c r="F67" s="73"/>
      <c r="G67" s="74">
        <f t="shared" si="17"/>
        <v>0</v>
      </c>
      <c r="H67" s="73"/>
      <c r="I67" s="74">
        <f t="shared" si="1"/>
        <v>0</v>
      </c>
      <c r="J67" s="73"/>
      <c r="K67" s="113">
        <f t="shared" si="10"/>
        <v>0</v>
      </c>
      <c r="L67" s="73"/>
      <c r="M67" s="113">
        <f t="shared" si="11"/>
        <v>0</v>
      </c>
      <c r="N67" s="73"/>
      <c r="O67" s="74">
        <f t="shared" si="12"/>
        <v>0</v>
      </c>
      <c r="P67" s="73"/>
      <c r="Q67" s="113">
        <f t="shared" si="20"/>
        <v>0</v>
      </c>
      <c r="R67" s="73"/>
      <c r="S67" s="113">
        <f t="shared" si="3"/>
        <v>0</v>
      </c>
      <c r="T67" s="101"/>
      <c r="U67" s="74">
        <f t="shared" si="21"/>
        <v>0</v>
      </c>
      <c r="V67" s="73"/>
      <c r="W67" s="113">
        <f t="shared" si="13"/>
        <v>0</v>
      </c>
      <c r="X67" s="101"/>
      <c r="Y67" s="113">
        <f t="shared" si="14"/>
        <v>0</v>
      </c>
      <c r="Z67" s="73"/>
      <c r="AA67" s="74">
        <v>0</v>
      </c>
      <c r="AB67" s="73"/>
      <c r="AC67" s="74">
        <f t="shared" si="22"/>
        <v>0</v>
      </c>
      <c r="AD67" s="73"/>
      <c r="AE67" s="74">
        <f t="shared" si="7"/>
        <v>0</v>
      </c>
      <c r="AF67" s="73"/>
      <c r="AG67" s="74">
        <f t="shared" si="15"/>
        <v>0</v>
      </c>
      <c r="AH67" s="82">
        <f t="shared" si="8"/>
        <v>0</v>
      </c>
      <c r="AI67" s="74"/>
      <c r="AJ67" s="139">
        <f t="shared" si="16"/>
        <v>0</v>
      </c>
    </row>
    <row r="68" spans="1:37" ht="15" customHeight="1" x14ac:dyDescent="0.2">
      <c r="A68" s="90" t="s">
        <v>254</v>
      </c>
      <c r="B68" s="14" t="s">
        <v>65</v>
      </c>
      <c r="C68" s="18" t="s">
        <v>8</v>
      </c>
      <c r="D68" s="19">
        <v>60</v>
      </c>
      <c r="E68" s="20">
        <f t="shared" si="9"/>
        <v>0</v>
      </c>
      <c r="F68" s="73"/>
      <c r="G68" s="74">
        <f t="shared" si="17"/>
        <v>0</v>
      </c>
      <c r="H68" s="73"/>
      <c r="I68" s="74">
        <f t="shared" si="1"/>
        <v>0</v>
      </c>
      <c r="J68" s="73"/>
      <c r="K68" s="113">
        <f t="shared" si="10"/>
        <v>0</v>
      </c>
      <c r="L68" s="73"/>
      <c r="M68" s="113">
        <f t="shared" si="11"/>
        <v>0</v>
      </c>
      <c r="N68" s="73"/>
      <c r="O68" s="74">
        <f t="shared" si="12"/>
        <v>0</v>
      </c>
      <c r="P68" s="73"/>
      <c r="Q68" s="113">
        <f t="shared" si="20"/>
        <v>0</v>
      </c>
      <c r="R68" s="73"/>
      <c r="S68" s="113">
        <f t="shared" si="3"/>
        <v>0</v>
      </c>
      <c r="T68" s="101"/>
      <c r="U68" s="74">
        <f t="shared" si="21"/>
        <v>0</v>
      </c>
      <c r="V68" s="73"/>
      <c r="W68" s="113">
        <f t="shared" si="13"/>
        <v>0</v>
      </c>
      <c r="X68" s="101"/>
      <c r="Y68" s="113">
        <f t="shared" si="14"/>
        <v>0</v>
      </c>
      <c r="Z68" s="73"/>
      <c r="AA68" s="74">
        <v>0</v>
      </c>
      <c r="AB68" s="73"/>
      <c r="AC68" s="74">
        <f t="shared" si="22"/>
        <v>0</v>
      </c>
      <c r="AD68" s="73"/>
      <c r="AE68" s="74">
        <f t="shared" si="7"/>
        <v>0</v>
      </c>
      <c r="AF68" s="73"/>
      <c r="AG68" s="74">
        <f t="shared" si="15"/>
        <v>0</v>
      </c>
      <c r="AH68" s="82">
        <f t="shared" si="8"/>
        <v>0</v>
      </c>
      <c r="AI68" s="74"/>
      <c r="AJ68" s="147">
        <f t="shared" si="16"/>
        <v>0</v>
      </c>
    </row>
    <row r="69" spans="1:37" ht="15" customHeight="1" x14ac:dyDescent="0.2">
      <c r="A69" s="90" t="s">
        <v>255</v>
      </c>
      <c r="B69" s="14" t="s">
        <v>65</v>
      </c>
      <c r="C69" s="18" t="s">
        <v>5</v>
      </c>
      <c r="D69" s="19">
        <v>118</v>
      </c>
      <c r="E69" s="20">
        <f t="shared" si="9"/>
        <v>0</v>
      </c>
      <c r="F69" s="73"/>
      <c r="G69" s="74">
        <f t="shared" si="17"/>
        <v>0</v>
      </c>
      <c r="H69" s="73"/>
      <c r="I69" s="74">
        <f t="shared" si="1"/>
        <v>0</v>
      </c>
      <c r="J69" s="73"/>
      <c r="K69" s="113">
        <f t="shared" si="10"/>
        <v>0</v>
      </c>
      <c r="L69" s="73"/>
      <c r="M69" s="113">
        <f t="shared" si="11"/>
        <v>0</v>
      </c>
      <c r="N69" s="73"/>
      <c r="O69" s="74">
        <f t="shared" si="12"/>
        <v>0</v>
      </c>
      <c r="P69" s="73"/>
      <c r="Q69" s="113">
        <f t="shared" si="20"/>
        <v>0</v>
      </c>
      <c r="R69" s="73"/>
      <c r="S69" s="113">
        <f t="shared" si="3"/>
        <v>0</v>
      </c>
      <c r="T69" s="101"/>
      <c r="U69" s="74">
        <f t="shared" si="21"/>
        <v>0</v>
      </c>
      <c r="V69" s="73"/>
      <c r="W69" s="113">
        <f t="shared" si="13"/>
        <v>0</v>
      </c>
      <c r="X69" s="101"/>
      <c r="Y69" s="113">
        <f t="shared" si="14"/>
        <v>0</v>
      </c>
      <c r="Z69" s="73"/>
      <c r="AA69" s="74">
        <v>0</v>
      </c>
      <c r="AB69" s="73"/>
      <c r="AC69" s="74">
        <f t="shared" si="22"/>
        <v>0</v>
      </c>
      <c r="AD69" s="73"/>
      <c r="AE69" s="74">
        <f t="shared" si="7"/>
        <v>0</v>
      </c>
      <c r="AF69" s="73"/>
      <c r="AG69" s="74">
        <f t="shared" si="15"/>
        <v>0</v>
      </c>
      <c r="AH69" s="82">
        <f t="shared" si="8"/>
        <v>0</v>
      </c>
      <c r="AI69" s="74"/>
      <c r="AJ69" s="147">
        <f t="shared" si="16"/>
        <v>0</v>
      </c>
    </row>
    <row r="70" spans="1:37" ht="15" customHeight="1" x14ac:dyDescent="0.2">
      <c r="A70" s="90" t="s">
        <v>256</v>
      </c>
      <c r="B70" s="14" t="s">
        <v>65</v>
      </c>
      <c r="C70" s="18" t="s">
        <v>5</v>
      </c>
      <c r="D70" s="19">
        <v>118</v>
      </c>
      <c r="E70" s="20">
        <f t="shared" si="9"/>
        <v>0</v>
      </c>
      <c r="F70" s="73"/>
      <c r="G70" s="74">
        <f t="shared" si="17"/>
        <v>0</v>
      </c>
      <c r="H70" s="73"/>
      <c r="I70" s="74">
        <f t="shared" si="1"/>
        <v>0</v>
      </c>
      <c r="J70" s="73"/>
      <c r="K70" s="113">
        <f t="shared" si="10"/>
        <v>0</v>
      </c>
      <c r="L70" s="73"/>
      <c r="M70" s="113">
        <f t="shared" si="11"/>
        <v>0</v>
      </c>
      <c r="N70" s="73"/>
      <c r="O70" s="74">
        <f t="shared" si="12"/>
        <v>0</v>
      </c>
      <c r="P70" s="73"/>
      <c r="Q70" s="113">
        <f t="shared" si="20"/>
        <v>0</v>
      </c>
      <c r="R70" s="73"/>
      <c r="S70" s="113">
        <f t="shared" si="3"/>
        <v>0</v>
      </c>
      <c r="T70" s="101"/>
      <c r="U70" s="74">
        <f t="shared" si="21"/>
        <v>0</v>
      </c>
      <c r="V70" s="73"/>
      <c r="W70" s="113">
        <f t="shared" si="13"/>
        <v>0</v>
      </c>
      <c r="X70" s="101"/>
      <c r="Y70" s="113">
        <f t="shared" si="14"/>
        <v>0</v>
      </c>
      <c r="Z70" s="73"/>
      <c r="AA70" s="74">
        <v>0</v>
      </c>
      <c r="AB70" s="73"/>
      <c r="AC70" s="74">
        <f t="shared" si="22"/>
        <v>0</v>
      </c>
      <c r="AD70" s="73"/>
      <c r="AE70" s="74">
        <f t="shared" si="7"/>
        <v>0</v>
      </c>
      <c r="AF70" s="73"/>
      <c r="AG70" s="74">
        <f t="shared" si="15"/>
        <v>0</v>
      </c>
      <c r="AH70" s="82">
        <f t="shared" si="8"/>
        <v>0</v>
      </c>
      <c r="AI70" s="74"/>
      <c r="AJ70" s="147">
        <f t="shared" si="16"/>
        <v>0</v>
      </c>
    </row>
    <row r="71" spans="1:37" ht="15" customHeight="1" x14ac:dyDescent="0.2">
      <c r="A71" s="90" t="s">
        <v>257</v>
      </c>
      <c r="B71" s="14" t="s">
        <v>65</v>
      </c>
      <c r="C71" s="18" t="s">
        <v>5</v>
      </c>
      <c r="D71" s="19">
        <v>118</v>
      </c>
      <c r="E71" s="20">
        <f t="shared" si="9"/>
        <v>0</v>
      </c>
      <c r="F71" s="73"/>
      <c r="G71" s="74">
        <f t="shared" si="17"/>
        <v>0</v>
      </c>
      <c r="H71" s="73"/>
      <c r="I71" s="74">
        <f t="shared" si="1"/>
        <v>0</v>
      </c>
      <c r="J71" s="73"/>
      <c r="K71" s="113">
        <f t="shared" si="10"/>
        <v>0</v>
      </c>
      <c r="L71" s="73"/>
      <c r="M71" s="113">
        <f t="shared" si="11"/>
        <v>0</v>
      </c>
      <c r="N71" s="73"/>
      <c r="O71" s="74">
        <f t="shared" si="12"/>
        <v>0</v>
      </c>
      <c r="P71" s="73"/>
      <c r="Q71" s="113">
        <f t="shared" si="20"/>
        <v>0</v>
      </c>
      <c r="R71" s="73"/>
      <c r="S71" s="113">
        <f t="shared" si="3"/>
        <v>0</v>
      </c>
      <c r="T71" s="101"/>
      <c r="U71" s="74">
        <f t="shared" si="21"/>
        <v>0</v>
      </c>
      <c r="V71" s="73"/>
      <c r="W71" s="113">
        <f t="shared" si="13"/>
        <v>0</v>
      </c>
      <c r="X71" s="101"/>
      <c r="Y71" s="113">
        <f t="shared" si="14"/>
        <v>0</v>
      </c>
      <c r="Z71" s="73"/>
      <c r="AA71" s="74">
        <v>0</v>
      </c>
      <c r="AB71" s="73"/>
      <c r="AC71" s="74">
        <f t="shared" si="22"/>
        <v>0</v>
      </c>
      <c r="AD71" s="73"/>
      <c r="AE71" s="74">
        <f t="shared" si="7"/>
        <v>0</v>
      </c>
      <c r="AF71" s="73"/>
      <c r="AG71" s="74">
        <f t="shared" si="15"/>
        <v>0</v>
      </c>
      <c r="AH71" s="82">
        <f t="shared" si="8"/>
        <v>0</v>
      </c>
      <c r="AI71" s="74"/>
      <c r="AJ71" s="147">
        <f t="shared" si="16"/>
        <v>0</v>
      </c>
    </row>
    <row r="72" spans="1:37" ht="15" customHeight="1" x14ac:dyDescent="0.2">
      <c r="A72" s="90" t="s">
        <v>264</v>
      </c>
      <c r="B72" s="14" t="s">
        <v>65</v>
      </c>
      <c r="C72" s="18" t="s">
        <v>6</v>
      </c>
      <c r="D72" s="19">
        <v>100</v>
      </c>
      <c r="E72" s="20">
        <f t="shared" si="9"/>
        <v>0</v>
      </c>
      <c r="F72" s="73"/>
      <c r="G72" s="74">
        <f t="shared" si="17"/>
        <v>0</v>
      </c>
      <c r="H72" s="73"/>
      <c r="I72" s="74">
        <f t="shared" si="1"/>
        <v>0</v>
      </c>
      <c r="J72" s="73"/>
      <c r="K72" s="113">
        <f t="shared" si="10"/>
        <v>0</v>
      </c>
      <c r="L72" s="73"/>
      <c r="M72" s="113">
        <f t="shared" si="11"/>
        <v>0</v>
      </c>
      <c r="N72" s="73"/>
      <c r="O72" s="74">
        <f t="shared" si="12"/>
        <v>0</v>
      </c>
      <c r="P72" s="73"/>
      <c r="Q72" s="113">
        <f t="shared" si="20"/>
        <v>0</v>
      </c>
      <c r="R72" s="73"/>
      <c r="S72" s="113">
        <f t="shared" si="3"/>
        <v>0</v>
      </c>
      <c r="T72" s="101"/>
      <c r="U72" s="74">
        <f t="shared" si="21"/>
        <v>0</v>
      </c>
      <c r="V72" s="73"/>
      <c r="W72" s="113">
        <f t="shared" si="13"/>
        <v>0</v>
      </c>
      <c r="X72" s="101"/>
      <c r="Y72" s="113">
        <f t="shared" si="14"/>
        <v>0</v>
      </c>
      <c r="Z72" s="73"/>
      <c r="AA72" s="74">
        <v>0</v>
      </c>
      <c r="AB72" s="73"/>
      <c r="AC72" s="74">
        <f t="shared" si="22"/>
        <v>0</v>
      </c>
      <c r="AD72" s="73"/>
      <c r="AE72" s="74">
        <f t="shared" si="7"/>
        <v>0</v>
      </c>
      <c r="AF72" s="73"/>
      <c r="AG72" s="74">
        <f t="shared" si="15"/>
        <v>0</v>
      </c>
      <c r="AH72" s="82">
        <f t="shared" si="8"/>
        <v>0</v>
      </c>
      <c r="AI72" s="74"/>
      <c r="AJ72" s="147">
        <f t="shared" si="16"/>
        <v>0</v>
      </c>
    </row>
    <row r="73" spans="1:37" ht="15" customHeight="1" x14ac:dyDescent="0.2">
      <c r="A73" s="90" t="s">
        <v>322</v>
      </c>
      <c r="B73" s="14" t="s">
        <v>65</v>
      </c>
      <c r="C73" s="18" t="s">
        <v>6</v>
      </c>
      <c r="D73" s="19">
        <v>100</v>
      </c>
      <c r="E73" s="20">
        <f t="shared" si="9"/>
        <v>27.75</v>
      </c>
      <c r="F73" s="73"/>
      <c r="G73" s="74">
        <f>IF(D73="",0,D73*F73)</f>
        <v>0</v>
      </c>
      <c r="H73" s="73"/>
      <c r="I73" s="74">
        <f t="shared" si="1"/>
        <v>0</v>
      </c>
      <c r="J73" s="73"/>
      <c r="K73" s="113">
        <f t="shared" si="10"/>
        <v>0</v>
      </c>
      <c r="L73" s="73"/>
      <c r="M73" s="113">
        <f t="shared" si="11"/>
        <v>0</v>
      </c>
      <c r="N73" s="73"/>
      <c r="O73" s="74">
        <f t="shared" si="12"/>
        <v>0</v>
      </c>
      <c r="P73" s="73"/>
      <c r="Q73" s="113">
        <f t="shared" si="20"/>
        <v>0</v>
      </c>
      <c r="R73" s="73"/>
      <c r="S73" s="113">
        <f t="shared" si="3"/>
        <v>0</v>
      </c>
      <c r="T73" s="101"/>
      <c r="U73" s="74">
        <f t="shared" si="21"/>
        <v>0</v>
      </c>
      <c r="V73" s="73">
        <v>27.75</v>
      </c>
      <c r="W73" s="113">
        <f t="shared" si="13"/>
        <v>2775</v>
      </c>
      <c r="X73" s="101"/>
      <c r="Y73" s="113">
        <f t="shared" si="14"/>
        <v>0</v>
      </c>
      <c r="Z73" s="73"/>
      <c r="AA73" s="74">
        <v>0</v>
      </c>
      <c r="AB73" s="73"/>
      <c r="AC73" s="74">
        <f t="shared" si="22"/>
        <v>0</v>
      </c>
      <c r="AD73" s="73"/>
      <c r="AE73" s="74">
        <f t="shared" si="7"/>
        <v>0</v>
      </c>
      <c r="AF73" s="73"/>
      <c r="AG73" s="74">
        <f t="shared" si="15"/>
        <v>0</v>
      </c>
      <c r="AH73" s="82">
        <f t="shared" si="8"/>
        <v>2775</v>
      </c>
      <c r="AI73" s="74"/>
      <c r="AJ73" s="147">
        <f t="shared" si="16"/>
        <v>2775</v>
      </c>
    </row>
    <row r="74" spans="1:37" ht="15" customHeight="1" x14ac:dyDescent="0.2">
      <c r="A74" s="90" t="s">
        <v>323</v>
      </c>
      <c r="B74" s="14" t="s">
        <v>65</v>
      </c>
      <c r="C74" s="18" t="s">
        <v>6</v>
      </c>
      <c r="D74" s="19">
        <v>100</v>
      </c>
      <c r="E74" s="20">
        <f t="shared" si="9"/>
        <v>0</v>
      </c>
      <c r="F74" s="73"/>
      <c r="G74" s="74">
        <f>IF(D74="",0,D74*F74)</f>
        <v>0</v>
      </c>
      <c r="H74" s="73"/>
      <c r="I74" s="74">
        <f t="shared" si="1"/>
        <v>0</v>
      </c>
      <c r="J74" s="73"/>
      <c r="K74" s="113">
        <f t="shared" si="10"/>
        <v>0</v>
      </c>
      <c r="L74" s="73"/>
      <c r="M74" s="113">
        <f t="shared" si="11"/>
        <v>0</v>
      </c>
      <c r="N74" s="73"/>
      <c r="O74" s="74">
        <f t="shared" si="12"/>
        <v>0</v>
      </c>
      <c r="P74" s="73"/>
      <c r="Q74" s="113">
        <f t="shared" si="20"/>
        <v>0</v>
      </c>
      <c r="R74" s="73"/>
      <c r="S74" s="113">
        <f t="shared" si="3"/>
        <v>0</v>
      </c>
      <c r="T74" s="101"/>
      <c r="U74" s="74">
        <f t="shared" si="21"/>
        <v>0</v>
      </c>
      <c r="V74" s="73"/>
      <c r="W74" s="113">
        <f t="shared" si="13"/>
        <v>0</v>
      </c>
      <c r="X74" s="101"/>
      <c r="Y74" s="113">
        <f t="shared" si="14"/>
        <v>0</v>
      </c>
      <c r="Z74" s="73"/>
      <c r="AA74" s="74">
        <v>0</v>
      </c>
      <c r="AB74" s="73"/>
      <c r="AC74" s="74">
        <f t="shared" si="22"/>
        <v>0</v>
      </c>
      <c r="AD74" s="73"/>
      <c r="AE74" s="74">
        <f t="shared" si="7"/>
        <v>0</v>
      </c>
      <c r="AF74" s="73"/>
      <c r="AG74" s="74">
        <f t="shared" si="15"/>
        <v>0</v>
      </c>
      <c r="AH74" s="82">
        <f t="shared" si="8"/>
        <v>0</v>
      </c>
      <c r="AI74" s="74"/>
      <c r="AJ74" s="147">
        <f t="shared" si="16"/>
        <v>0</v>
      </c>
    </row>
    <row r="75" spans="1:37" ht="15" customHeight="1" x14ac:dyDescent="0.2">
      <c r="A75" s="90" t="s">
        <v>260</v>
      </c>
      <c r="B75" s="14" t="s">
        <v>65</v>
      </c>
      <c r="C75" s="18" t="s">
        <v>6</v>
      </c>
      <c r="D75" s="19">
        <v>100</v>
      </c>
      <c r="E75" s="20">
        <f t="shared" si="9"/>
        <v>0</v>
      </c>
      <c r="F75" s="73"/>
      <c r="G75" s="74">
        <f t="shared" si="17"/>
        <v>0</v>
      </c>
      <c r="H75" s="73"/>
      <c r="I75" s="74">
        <f t="shared" si="1"/>
        <v>0</v>
      </c>
      <c r="J75" s="73"/>
      <c r="K75" s="113">
        <f t="shared" si="10"/>
        <v>0</v>
      </c>
      <c r="L75" s="73"/>
      <c r="M75" s="113">
        <f t="shared" si="11"/>
        <v>0</v>
      </c>
      <c r="N75" s="73"/>
      <c r="O75" s="74">
        <f t="shared" si="12"/>
        <v>0</v>
      </c>
      <c r="P75" s="73"/>
      <c r="Q75" s="113">
        <f t="shared" si="20"/>
        <v>0</v>
      </c>
      <c r="R75" s="73"/>
      <c r="S75" s="113">
        <f t="shared" si="3"/>
        <v>0</v>
      </c>
      <c r="T75" s="73"/>
      <c r="U75" s="74">
        <f t="shared" si="21"/>
        <v>0</v>
      </c>
      <c r="V75" s="73"/>
      <c r="W75" s="113">
        <f t="shared" si="13"/>
        <v>0</v>
      </c>
      <c r="X75" s="101"/>
      <c r="Y75" s="113">
        <f t="shared" si="14"/>
        <v>0</v>
      </c>
      <c r="Z75" s="73"/>
      <c r="AA75" s="74">
        <v>0</v>
      </c>
      <c r="AB75" s="73"/>
      <c r="AC75" s="74">
        <f t="shared" si="22"/>
        <v>0</v>
      </c>
      <c r="AD75" s="73"/>
      <c r="AE75" s="74">
        <f t="shared" si="7"/>
        <v>0</v>
      </c>
      <c r="AF75" s="73"/>
      <c r="AG75" s="74">
        <f t="shared" si="15"/>
        <v>0</v>
      </c>
      <c r="AH75" s="82">
        <f t="shared" si="8"/>
        <v>0</v>
      </c>
      <c r="AI75" s="74"/>
      <c r="AJ75" s="147">
        <f t="shared" si="16"/>
        <v>0</v>
      </c>
    </row>
    <row r="76" spans="1:37" ht="15" customHeight="1" x14ac:dyDescent="0.2">
      <c r="A76" s="90" t="s">
        <v>265</v>
      </c>
      <c r="B76" t="str">
        <f>IF($A76="","",INDEX('MA-Liste'!$D:$D,MATCH($A76,'MA-Liste'!$M:$M,FALSE)))</f>
        <v>AeBo</v>
      </c>
      <c r="C76" s="4" t="str">
        <f ca="1">IF($A76="","",INDEX(INDIRECT("'MA-Liste'!"&amp;$C$11),MATCH($A76,'MA-Liste'!$M:$M,FALSE)))</f>
        <v>D</v>
      </c>
      <c r="D76" s="19">
        <f ca="1">IF(OR($C76="",$C76=0),"",VLOOKUP($C76,Ansätze,$D$11,FALSE))</f>
        <v>100</v>
      </c>
      <c r="E76" s="20">
        <f t="shared" si="9"/>
        <v>0</v>
      </c>
      <c r="F76" s="73"/>
      <c r="G76" s="74">
        <f t="shared" ca="1" si="17"/>
        <v>0</v>
      </c>
      <c r="H76" s="73"/>
      <c r="I76" s="74">
        <f t="shared" ca="1" si="1"/>
        <v>0</v>
      </c>
      <c r="J76" s="73"/>
      <c r="K76" s="113">
        <f t="shared" ca="1" si="10"/>
        <v>0</v>
      </c>
      <c r="L76" s="73"/>
      <c r="M76" s="113">
        <f t="shared" ca="1" si="11"/>
        <v>0</v>
      </c>
      <c r="N76" s="73"/>
      <c r="O76" s="74">
        <f t="shared" ca="1" si="12"/>
        <v>0</v>
      </c>
      <c r="P76" s="73"/>
      <c r="Q76" s="113">
        <f t="shared" ca="1" si="20"/>
        <v>0</v>
      </c>
      <c r="R76" s="73"/>
      <c r="S76" s="113">
        <f t="shared" ca="1" si="3"/>
        <v>0</v>
      </c>
      <c r="T76" s="73"/>
      <c r="U76" s="74">
        <f t="shared" ca="1" si="21"/>
        <v>0</v>
      </c>
      <c r="V76" s="73"/>
      <c r="W76" s="113">
        <f t="shared" ca="1" si="13"/>
        <v>0</v>
      </c>
      <c r="X76" s="101"/>
      <c r="Y76" s="113">
        <f t="shared" ca="1" si="14"/>
        <v>0</v>
      </c>
      <c r="Z76" s="73"/>
      <c r="AA76" s="74">
        <v>0</v>
      </c>
      <c r="AB76" s="73"/>
      <c r="AC76" s="74">
        <f t="shared" ca="1" si="22"/>
        <v>0</v>
      </c>
      <c r="AD76" s="73"/>
      <c r="AE76" s="74">
        <f t="shared" ca="1" si="7"/>
        <v>0</v>
      </c>
      <c r="AF76" s="73"/>
      <c r="AG76" s="74">
        <f t="shared" ca="1" si="15"/>
        <v>0</v>
      </c>
      <c r="AH76" s="82">
        <f t="shared" ca="1" si="8"/>
        <v>0</v>
      </c>
      <c r="AI76" s="74"/>
      <c r="AJ76" s="147">
        <f t="shared" ca="1" si="16"/>
        <v>0</v>
      </c>
    </row>
    <row r="77" spans="1:37" ht="15" customHeight="1" x14ac:dyDescent="0.2">
      <c r="A77" s="90" t="s">
        <v>263</v>
      </c>
      <c r="B77" s="14" t="s">
        <v>65</v>
      </c>
      <c r="C77" s="18" t="s">
        <v>6</v>
      </c>
      <c r="D77" s="19">
        <v>100</v>
      </c>
      <c r="E77" s="20">
        <f t="shared" si="9"/>
        <v>0</v>
      </c>
      <c r="F77" s="73"/>
      <c r="G77" s="74">
        <f t="shared" si="17"/>
        <v>0</v>
      </c>
      <c r="H77" s="73"/>
      <c r="I77" s="74">
        <f t="shared" si="1"/>
        <v>0</v>
      </c>
      <c r="J77" s="73"/>
      <c r="K77" s="113">
        <f t="shared" si="10"/>
        <v>0</v>
      </c>
      <c r="L77" s="73"/>
      <c r="M77" s="113">
        <f t="shared" si="11"/>
        <v>0</v>
      </c>
      <c r="N77" s="73"/>
      <c r="O77" s="74">
        <f t="shared" si="12"/>
        <v>0</v>
      </c>
      <c r="P77" s="73"/>
      <c r="Q77" s="113">
        <f t="shared" ref="Q77:Q89" si="23">IF($D77="",0,$D77*P77)</f>
        <v>0</v>
      </c>
      <c r="R77" s="73"/>
      <c r="S77" s="113">
        <f t="shared" si="3"/>
        <v>0</v>
      </c>
      <c r="T77" s="73"/>
      <c r="U77" s="74">
        <f t="shared" ref="U77:U89" si="24">IF($D77="",0,$D77*T77)</f>
        <v>0</v>
      </c>
      <c r="V77" s="73"/>
      <c r="W77" s="113">
        <f t="shared" si="13"/>
        <v>0</v>
      </c>
      <c r="X77" s="101"/>
      <c r="Y77" s="113">
        <f t="shared" si="14"/>
        <v>0</v>
      </c>
      <c r="Z77" s="73"/>
      <c r="AA77" s="74">
        <v>0</v>
      </c>
      <c r="AB77" s="73"/>
      <c r="AC77" s="74">
        <f t="shared" si="22"/>
        <v>0</v>
      </c>
      <c r="AD77" s="73"/>
      <c r="AE77" s="74">
        <f t="shared" si="7"/>
        <v>0</v>
      </c>
      <c r="AF77" s="73"/>
      <c r="AG77" s="74">
        <f t="shared" si="15"/>
        <v>0</v>
      </c>
      <c r="AH77" s="82">
        <f t="shared" si="8"/>
        <v>0</v>
      </c>
      <c r="AI77" s="74"/>
      <c r="AJ77" s="147">
        <f t="shared" si="16"/>
        <v>0</v>
      </c>
      <c r="AK77" s="141"/>
    </row>
    <row r="78" spans="1:37" ht="15" customHeight="1" x14ac:dyDescent="0.2">
      <c r="A78" s="84" t="s">
        <v>292</v>
      </c>
      <c r="B78" t="s">
        <v>65</v>
      </c>
      <c r="C78" s="4" t="s">
        <v>9</v>
      </c>
      <c r="D78" s="19">
        <v>35</v>
      </c>
      <c r="E78" s="20">
        <f t="shared" si="9"/>
        <v>0</v>
      </c>
      <c r="F78" s="73"/>
      <c r="G78" s="74">
        <f t="shared" si="17"/>
        <v>0</v>
      </c>
      <c r="H78" s="73"/>
      <c r="I78" s="74">
        <f t="shared" si="1"/>
        <v>0</v>
      </c>
      <c r="J78" s="73"/>
      <c r="K78" s="113">
        <f t="shared" si="10"/>
        <v>0</v>
      </c>
      <c r="L78" s="73"/>
      <c r="M78" s="113">
        <f t="shared" si="11"/>
        <v>0</v>
      </c>
      <c r="N78" s="73"/>
      <c r="O78" s="74">
        <f t="shared" si="12"/>
        <v>0</v>
      </c>
      <c r="P78" s="73"/>
      <c r="Q78" s="113">
        <f t="shared" si="23"/>
        <v>0</v>
      </c>
      <c r="R78" s="73"/>
      <c r="S78" s="113">
        <f t="shared" si="3"/>
        <v>0</v>
      </c>
      <c r="T78" s="73"/>
      <c r="U78" s="74">
        <f t="shared" si="24"/>
        <v>0</v>
      </c>
      <c r="V78" s="73"/>
      <c r="W78" s="113">
        <f t="shared" si="13"/>
        <v>0</v>
      </c>
      <c r="X78" s="101"/>
      <c r="Y78" s="113">
        <f t="shared" si="14"/>
        <v>0</v>
      </c>
      <c r="Z78" s="73"/>
      <c r="AA78" s="74">
        <v>0</v>
      </c>
      <c r="AB78" s="73"/>
      <c r="AC78" s="74">
        <f t="shared" si="22"/>
        <v>0</v>
      </c>
      <c r="AD78" s="73"/>
      <c r="AE78" s="74">
        <f t="shared" si="7"/>
        <v>0</v>
      </c>
      <c r="AF78" s="73"/>
      <c r="AG78" s="74">
        <f t="shared" si="15"/>
        <v>0</v>
      </c>
      <c r="AH78" s="82">
        <f t="shared" si="8"/>
        <v>0</v>
      </c>
      <c r="AI78" s="74"/>
      <c r="AJ78" s="147">
        <f t="shared" si="16"/>
        <v>0</v>
      </c>
      <c r="AK78" s="141"/>
    </row>
    <row r="79" spans="1:37" ht="15" customHeight="1" x14ac:dyDescent="0.2">
      <c r="A79" s="84" t="s">
        <v>293</v>
      </c>
      <c r="B79" s="14" t="s">
        <v>65</v>
      </c>
      <c r="C79" s="18" t="s">
        <v>5</v>
      </c>
      <c r="D79" s="19">
        <v>118</v>
      </c>
      <c r="E79" s="20">
        <f t="shared" si="9"/>
        <v>0</v>
      </c>
      <c r="F79" s="73"/>
      <c r="G79" s="74">
        <f t="shared" si="17"/>
        <v>0</v>
      </c>
      <c r="H79" s="73"/>
      <c r="I79" s="74">
        <f t="shared" ref="I79:I89" si="25">IF(D79="",0,D79*H79)</f>
        <v>0</v>
      </c>
      <c r="J79" s="73"/>
      <c r="K79" s="113">
        <f t="shared" si="10"/>
        <v>0</v>
      </c>
      <c r="L79" s="73"/>
      <c r="M79" s="113">
        <f t="shared" si="11"/>
        <v>0</v>
      </c>
      <c r="N79" s="73"/>
      <c r="O79" s="74">
        <f t="shared" si="12"/>
        <v>0</v>
      </c>
      <c r="P79" s="73"/>
      <c r="Q79" s="113">
        <f t="shared" si="23"/>
        <v>0</v>
      </c>
      <c r="R79" s="73"/>
      <c r="S79" s="113">
        <f t="shared" ref="S79:S89" si="26">IF($D79="",0,$D79*R79)</f>
        <v>0</v>
      </c>
      <c r="T79" s="73"/>
      <c r="U79" s="74">
        <f t="shared" si="24"/>
        <v>0</v>
      </c>
      <c r="V79" s="73"/>
      <c r="W79" s="113">
        <f>IF($D79="",0,$D79*V79)</f>
        <v>0</v>
      </c>
      <c r="X79" s="101"/>
      <c r="Y79" s="113">
        <f>IF($D79="",0,$D79*X79)</f>
        <v>0</v>
      </c>
      <c r="Z79" s="73"/>
      <c r="AA79" s="74">
        <f>IF(D79="",0,D79*Z79)</f>
        <v>0</v>
      </c>
      <c r="AB79" s="73"/>
      <c r="AC79" s="74">
        <f t="shared" si="22"/>
        <v>0</v>
      </c>
      <c r="AD79" s="73"/>
      <c r="AE79" s="74">
        <f t="shared" ref="AE79:AE89" si="27">IF(D79="",0,D79*AD79)</f>
        <v>0</v>
      </c>
      <c r="AF79" s="73"/>
      <c r="AG79" s="74">
        <f t="shared" si="15"/>
        <v>0</v>
      </c>
      <c r="AH79" s="82">
        <f t="shared" ref="AH79:AH89" si="28">IF(D79="",0,D79*E79)</f>
        <v>0</v>
      </c>
      <c r="AI79" s="74"/>
      <c r="AJ79" s="147">
        <f t="shared" si="16"/>
        <v>0</v>
      </c>
      <c r="AK79" s="141"/>
    </row>
    <row r="80" spans="1:37" ht="15" customHeight="1" x14ac:dyDescent="0.2">
      <c r="A80" s="84" t="s">
        <v>300</v>
      </c>
      <c r="B80" s="14" t="s">
        <v>65</v>
      </c>
      <c r="C80" s="18" t="s">
        <v>6</v>
      </c>
      <c r="D80" s="19">
        <v>100</v>
      </c>
      <c r="E80" s="20">
        <f t="shared" ref="E80:E91" si="29">SUM(F80++H80+J80+L80+N80+P80+R80+T80+V80+X80+Z80+AB80+AD80+AF80)</f>
        <v>0</v>
      </c>
      <c r="F80" s="73"/>
      <c r="G80" s="74">
        <f t="shared" si="17"/>
        <v>0</v>
      </c>
      <c r="H80" s="73"/>
      <c r="I80" s="74">
        <f t="shared" si="25"/>
        <v>0</v>
      </c>
      <c r="J80" s="174"/>
      <c r="K80" s="113">
        <f t="shared" ref="K80:K89" si="30">IF($D80="",0,$D80*J80)</f>
        <v>0</v>
      </c>
      <c r="L80" s="73"/>
      <c r="M80" s="113">
        <f t="shared" ref="M80:M89" si="31">IF($D80="",0,$D80*L80)</f>
        <v>0</v>
      </c>
      <c r="N80" s="73"/>
      <c r="O80" s="74">
        <f t="shared" ref="O80:O89" si="32">IF($D80="",0,$D80*N80)</f>
        <v>0</v>
      </c>
      <c r="P80" s="174"/>
      <c r="Q80" s="113">
        <f t="shared" si="23"/>
        <v>0</v>
      </c>
      <c r="R80" s="73"/>
      <c r="S80" s="113">
        <f t="shared" si="26"/>
        <v>0</v>
      </c>
      <c r="T80" s="73"/>
      <c r="U80" s="74">
        <f t="shared" si="24"/>
        <v>0</v>
      </c>
      <c r="V80" s="174"/>
      <c r="W80" s="113">
        <f t="shared" ref="W80:W87" si="33">IF($D80="",0,$D80*V80)</f>
        <v>0</v>
      </c>
      <c r="X80" s="101"/>
      <c r="Y80" s="113">
        <f t="shared" ref="Y80:Y89" si="34">IF($D80="",0,$D80*X80)</f>
        <v>0</v>
      </c>
      <c r="Z80" s="73"/>
      <c r="AA80" s="74">
        <f t="shared" ref="AA80:AA89" si="35">IF(D80="",0,D80*Z80)</f>
        <v>0</v>
      </c>
      <c r="AB80" s="73"/>
      <c r="AC80" s="74">
        <f t="shared" si="22"/>
        <v>0</v>
      </c>
      <c r="AD80" s="73"/>
      <c r="AE80" s="74">
        <f t="shared" si="27"/>
        <v>0</v>
      </c>
      <c r="AF80" s="73"/>
      <c r="AG80" s="74">
        <f t="shared" ref="AG80:AG91" si="36">IF(D80="",0,D80*AF80)</f>
        <v>0</v>
      </c>
      <c r="AH80" s="82">
        <f t="shared" si="28"/>
        <v>0</v>
      </c>
      <c r="AI80" s="74"/>
      <c r="AJ80" s="147">
        <f t="shared" ref="AJ80:AJ91" si="37">SUM(AH80+AI80)</f>
        <v>0</v>
      </c>
      <c r="AK80" s="141"/>
    </row>
    <row r="81" spans="1:37" ht="15" customHeight="1" x14ac:dyDescent="0.2">
      <c r="A81" s="84" t="s">
        <v>302</v>
      </c>
      <c r="B81" s="14" t="s">
        <v>65</v>
      </c>
      <c r="C81" s="18" t="s">
        <v>9</v>
      </c>
      <c r="D81" s="19">
        <v>35</v>
      </c>
      <c r="E81" s="20">
        <f t="shared" si="29"/>
        <v>5</v>
      </c>
      <c r="F81" s="73"/>
      <c r="G81" s="74">
        <f t="shared" ref="G81:G89" si="38">IF(D81="",0,D81*F81)</f>
        <v>0</v>
      </c>
      <c r="H81" s="73"/>
      <c r="I81" s="74">
        <f t="shared" si="25"/>
        <v>0</v>
      </c>
      <c r="J81" s="174"/>
      <c r="K81" s="113">
        <f t="shared" si="30"/>
        <v>0</v>
      </c>
      <c r="L81" s="73"/>
      <c r="M81" s="113">
        <f t="shared" si="31"/>
        <v>0</v>
      </c>
      <c r="N81" s="73"/>
      <c r="O81" s="74">
        <f t="shared" si="32"/>
        <v>0</v>
      </c>
      <c r="P81" s="174">
        <v>2</v>
      </c>
      <c r="Q81" s="113">
        <f t="shared" si="23"/>
        <v>70</v>
      </c>
      <c r="R81" s="73">
        <v>3</v>
      </c>
      <c r="S81" s="113">
        <f t="shared" si="26"/>
        <v>105</v>
      </c>
      <c r="T81" s="73"/>
      <c r="U81" s="74">
        <f t="shared" si="24"/>
        <v>0</v>
      </c>
      <c r="V81" s="174"/>
      <c r="W81" s="113">
        <f t="shared" si="33"/>
        <v>0</v>
      </c>
      <c r="X81" s="101"/>
      <c r="Y81" s="113">
        <f t="shared" si="34"/>
        <v>0</v>
      </c>
      <c r="Z81" s="73"/>
      <c r="AA81" s="74">
        <f t="shared" si="35"/>
        <v>0</v>
      </c>
      <c r="AB81" s="73"/>
      <c r="AC81" s="74">
        <f t="shared" si="22"/>
        <v>0</v>
      </c>
      <c r="AD81" s="73"/>
      <c r="AE81" s="74">
        <f t="shared" si="27"/>
        <v>0</v>
      </c>
      <c r="AF81" s="73"/>
      <c r="AG81" s="74">
        <f t="shared" si="36"/>
        <v>0</v>
      </c>
      <c r="AH81" s="82">
        <f t="shared" si="28"/>
        <v>175</v>
      </c>
      <c r="AI81" s="74"/>
      <c r="AJ81" s="147">
        <f t="shared" si="37"/>
        <v>175</v>
      </c>
      <c r="AK81" s="141"/>
    </row>
    <row r="82" spans="1:37" ht="15" customHeight="1" x14ac:dyDescent="0.2">
      <c r="A82" s="84" t="s">
        <v>321</v>
      </c>
      <c r="B82" s="14" t="s">
        <v>65</v>
      </c>
      <c r="C82" s="18" t="s">
        <v>9</v>
      </c>
      <c r="D82" s="19">
        <v>35</v>
      </c>
      <c r="E82" s="20">
        <f t="shared" si="29"/>
        <v>0</v>
      </c>
      <c r="F82" s="73"/>
      <c r="G82" s="74">
        <f t="shared" si="38"/>
        <v>0</v>
      </c>
      <c r="H82" s="73"/>
      <c r="I82" s="74">
        <f t="shared" si="25"/>
        <v>0</v>
      </c>
      <c r="J82" s="174"/>
      <c r="K82" s="113">
        <f t="shared" si="30"/>
        <v>0</v>
      </c>
      <c r="L82" s="73"/>
      <c r="M82" s="113">
        <f t="shared" si="31"/>
        <v>0</v>
      </c>
      <c r="N82" s="73"/>
      <c r="O82" s="74">
        <f t="shared" si="32"/>
        <v>0</v>
      </c>
      <c r="P82" s="174"/>
      <c r="Q82" s="113">
        <f t="shared" si="23"/>
        <v>0</v>
      </c>
      <c r="R82" s="73"/>
      <c r="S82" s="113">
        <f t="shared" si="26"/>
        <v>0</v>
      </c>
      <c r="T82" s="73"/>
      <c r="U82" s="74">
        <f t="shared" si="24"/>
        <v>0</v>
      </c>
      <c r="V82" s="174"/>
      <c r="W82" s="113">
        <f t="shared" si="33"/>
        <v>0</v>
      </c>
      <c r="X82" s="101"/>
      <c r="Y82" s="113">
        <f>IF($D82="",0,$D82*X82)</f>
        <v>0</v>
      </c>
      <c r="Z82" s="73"/>
      <c r="AA82" s="74">
        <f t="shared" si="35"/>
        <v>0</v>
      </c>
      <c r="AB82" s="73"/>
      <c r="AC82" s="74">
        <f t="shared" si="22"/>
        <v>0</v>
      </c>
      <c r="AD82" s="73"/>
      <c r="AE82" s="74">
        <f t="shared" si="27"/>
        <v>0</v>
      </c>
      <c r="AF82" s="73"/>
      <c r="AG82" s="74">
        <f t="shared" si="36"/>
        <v>0</v>
      </c>
      <c r="AH82" s="82">
        <f t="shared" si="28"/>
        <v>0</v>
      </c>
      <c r="AI82" s="74"/>
      <c r="AJ82" s="147">
        <f t="shared" si="37"/>
        <v>0</v>
      </c>
      <c r="AK82" s="141"/>
    </row>
    <row r="83" spans="1:37" ht="15" customHeight="1" x14ac:dyDescent="0.2">
      <c r="A83" s="84" t="s">
        <v>301</v>
      </c>
      <c r="B83" s="14" t="s">
        <v>65</v>
      </c>
      <c r="C83" s="18" t="s">
        <v>7</v>
      </c>
      <c r="D83" s="19">
        <v>75</v>
      </c>
      <c r="E83" s="20">
        <f t="shared" si="29"/>
        <v>0</v>
      </c>
      <c r="F83" s="73"/>
      <c r="G83" s="74">
        <f t="shared" si="38"/>
        <v>0</v>
      </c>
      <c r="H83" s="73"/>
      <c r="I83" s="74">
        <f t="shared" si="25"/>
        <v>0</v>
      </c>
      <c r="J83" s="174"/>
      <c r="K83" s="113">
        <f t="shared" si="30"/>
        <v>0</v>
      </c>
      <c r="L83" s="73"/>
      <c r="M83" s="113">
        <f t="shared" si="31"/>
        <v>0</v>
      </c>
      <c r="N83" s="73"/>
      <c r="O83" s="74">
        <f t="shared" si="32"/>
        <v>0</v>
      </c>
      <c r="P83" s="174"/>
      <c r="Q83" s="113">
        <f t="shared" si="23"/>
        <v>0</v>
      </c>
      <c r="R83" s="73"/>
      <c r="S83" s="113">
        <f t="shared" si="26"/>
        <v>0</v>
      </c>
      <c r="T83" s="73"/>
      <c r="U83" s="74">
        <f t="shared" si="24"/>
        <v>0</v>
      </c>
      <c r="V83" s="174"/>
      <c r="W83" s="113">
        <f t="shared" si="33"/>
        <v>0</v>
      </c>
      <c r="X83" s="101"/>
      <c r="Y83" s="113">
        <f t="shared" si="34"/>
        <v>0</v>
      </c>
      <c r="Z83" s="73"/>
      <c r="AA83" s="74">
        <f t="shared" si="35"/>
        <v>0</v>
      </c>
      <c r="AB83" s="73"/>
      <c r="AC83" s="74">
        <f t="shared" si="22"/>
        <v>0</v>
      </c>
      <c r="AD83" s="73"/>
      <c r="AE83" s="74">
        <f t="shared" si="27"/>
        <v>0</v>
      </c>
      <c r="AF83" s="73"/>
      <c r="AG83" s="74">
        <f t="shared" si="36"/>
        <v>0</v>
      </c>
      <c r="AH83" s="82">
        <f t="shared" si="28"/>
        <v>0</v>
      </c>
      <c r="AI83" s="74"/>
      <c r="AJ83" s="147">
        <f t="shared" si="37"/>
        <v>0</v>
      </c>
      <c r="AK83" s="141"/>
    </row>
    <row r="84" spans="1:37" s="14" customFormat="1" ht="15" customHeight="1" x14ac:dyDescent="0.2">
      <c r="A84" s="90" t="s">
        <v>303</v>
      </c>
      <c r="B84" s="14" t="s">
        <v>65</v>
      </c>
      <c r="C84" s="18" t="s">
        <v>8</v>
      </c>
      <c r="D84" s="170">
        <v>60</v>
      </c>
      <c r="E84" s="20">
        <f t="shared" si="29"/>
        <v>0</v>
      </c>
      <c r="F84" s="101"/>
      <c r="G84" s="74">
        <f t="shared" si="38"/>
        <v>0</v>
      </c>
      <c r="H84" s="101"/>
      <c r="I84" s="154">
        <f t="shared" si="25"/>
        <v>0</v>
      </c>
      <c r="J84" s="181"/>
      <c r="K84" s="156">
        <f t="shared" si="30"/>
        <v>0</v>
      </c>
      <c r="L84" s="101"/>
      <c r="M84" s="156">
        <f t="shared" si="31"/>
        <v>0</v>
      </c>
      <c r="N84" s="101"/>
      <c r="O84" s="154">
        <f t="shared" si="32"/>
        <v>0</v>
      </c>
      <c r="P84" s="181"/>
      <c r="Q84" s="156">
        <f t="shared" si="23"/>
        <v>0</v>
      </c>
      <c r="R84" s="101"/>
      <c r="S84" s="156">
        <f t="shared" si="26"/>
        <v>0</v>
      </c>
      <c r="T84" s="101"/>
      <c r="U84" s="154">
        <f t="shared" si="24"/>
        <v>0</v>
      </c>
      <c r="V84" s="181"/>
      <c r="W84" s="156">
        <f t="shared" si="33"/>
        <v>0</v>
      </c>
      <c r="X84" s="101"/>
      <c r="Y84" s="156">
        <f t="shared" si="34"/>
        <v>0</v>
      </c>
      <c r="Z84" s="101"/>
      <c r="AA84" s="154">
        <f t="shared" si="35"/>
        <v>0</v>
      </c>
      <c r="AB84" s="101"/>
      <c r="AC84" s="154">
        <f t="shared" si="22"/>
        <v>0</v>
      </c>
      <c r="AD84" s="101"/>
      <c r="AE84" s="154">
        <f t="shared" si="27"/>
        <v>0</v>
      </c>
      <c r="AF84" s="101"/>
      <c r="AG84" s="154">
        <f t="shared" si="36"/>
        <v>0</v>
      </c>
      <c r="AH84" s="158">
        <f t="shared" si="28"/>
        <v>0</v>
      </c>
      <c r="AI84" s="154"/>
      <c r="AJ84" s="147">
        <f t="shared" si="37"/>
        <v>0</v>
      </c>
      <c r="AK84" s="182"/>
    </row>
    <row r="85" spans="1:37" s="14" customFormat="1" ht="15" customHeight="1" x14ac:dyDescent="0.2">
      <c r="A85" s="90" t="s">
        <v>310</v>
      </c>
      <c r="B85" s="14" t="s">
        <v>65</v>
      </c>
      <c r="C85" s="18" t="s">
        <v>5</v>
      </c>
      <c r="D85" s="170">
        <v>118</v>
      </c>
      <c r="E85" s="20">
        <f t="shared" si="29"/>
        <v>0</v>
      </c>
      <c r="F85" s="101"/>
      <c r="G85" s="113">
        <f t="shared" si="38"/>
        <v>0</v>
      </c>
      <c r="H85" s="101"/>
      <c r="I85" s="154">
        <f t="shared" si="25"/>
        <v>0</v>
      </c>
      <c r="J85" s="181"/>
      <c r="K85" s="156">
        <f t="shared" si="30"/>
        <v>0</v>
      </c>
      <c r="L85" s="101"/>
      <c r="M85" s="156">
        <f t="shared" si="31"/>
        <v>0</v>
      </c>
      <c r="N85" s="101"/>
      <c r="O85" s="154">
        <f t="shared" si="32"/>
        <v>0</v>
      </c>
      <c r="P85" s="181"/>
      <c r="Q85" s="156">
        <f t="shared" si="23"/>
        <v>0</v>
      </c>
      <c r="R85" s="101"/>
      <c r="S85" s="156">
        <f t="shared" si="26"/>
        <v>0</v>
      </c>
      <c r="T85" s="101"/>
      <c r="U85" s="154">
        <f t="shared" si="24"/>
        <v>0</v>
      </c>
      <c r="V85" s="181"/>
      <c r="W85" s="156">
        <f t="shared" si="33"/>
        <v>0</v>
      </c>
      <c r="X85" s="101"/>
      <c r="Y85" s="156">
        <f t="shared" si="34"/>
        <v>0</v>
      </c>
      <c r="Z85" s="101"/>
      <c r="AA85" s="154">
        <f t="shared" si="35"/>
        <v>0</v>
      </c>
      <c r="AB85" s="101"/>
      <c r="AC85" s="154">
        <f t="shared" si="22"/>
        <v>0</v>
      </c>
      <c r="AD85" s="101"/>
      <c r="AE85" s="154">
        <f t="shared" si="27"/>
        <v>0</v>
      </c>
      <c r="AF85" s="181"/>
      <c r="AG85" s="154">
        <f t="shared" si="36"/>
        <v>0</v>
      </c>
      <c r="AH85" s="158">
        <f t="shared" si="28"/>
        <v>0</v>
      </c>
      <c r="AI85" s="154"/>
      <c r="AJ85" s="147">
        <f t="shared" si="37"/>
        <v>0</v>
      </c>
      <c r="AK85" s="182"/>
    </row>
    <row r="86" spans="1:37" s="14" customFormat="1" ht="15" customHeight="1" x14ac:dyDescent="0.2">
      <c r="A86" s="90" t="s">
        <v>331</v>
      </c>
      <c r="B86" s="14" t="s">
        <v>65</v>
      </c>
      <c r="C86" s="18" t="s">
        <v>7</v>
      </c>
      <c r="D86" s="170">
        <v>75</v>
      </c>
      <c r="E86" s="20">
        <f t="shared" si="29"/>
        <v>0</v>
      </c>
      <c r="F86" s="101"/>
      <c r="G86" s="113">
        <f t="shared" si="38"/>
        <v>0</v>
      </c>
      <c r="H86" s="101"/>
      <c r="I86" s="154">
        <f t="shared" si="25"/>
        <v>0</v>
      </c>
      <c r="J86" s="181"/>
      <c r="K86" s="156">
        <f t="shared" si="30"/>
        <v>0</v>
      </c>
      <c r="L86" s="101"/>
      <c r="M86" s="156">
        <f t="shared" si="31"/>
        <v>0</v>
      </c>
      <c r="N86" s="101"/>
      <c r="O86" s="154">
        <f t="shared" si="32"/>
        <v>0</v>
      </c>
      <c r="P86" s="181"/>
      <c r="Q86" s="156">
        <f t="shared" si="23"/>
        <v>0</v>
      </c>
      <c r="R86" s="101"/>
      <c r="S86" s="156">
        <f t="shared" si="26"/>
        <v>0</v>
      </c>
      <c r="T86" s="101"/>
      <c r="U86" s="154">
        <f t="shared" si="24"/>
        <v>0</v>
      </c>
      <c r="V86" s="181"/>
      <c r="W86" s="156">
        <f t="shared" si="33"/>
        <v>0</v>
      </c>
      <c r="X86" s="101"/>
      <c r="Y86" s="156">
        <f t="shared" si="34"/>
        <v>0</v>
      </c>
      <c r="Z86" s="101"/>
      <c r="AA86" s="154">
        <f t="shared" si="35"/>
        <v>0</v>
      </c>
      <c r="AB86" s="101"/>
      <c r="AC86" s="154">
        <f t="shared" si="22"/>
        <v>0</v>
      </c>
      <c r="AD86" s="101"/>
      <c r="AE86" s="154">
        <f t="shared" si="27"/>
        <v>0</v>
      </c>
      <c r="AF86" s="181"/>
      <c r="AG86" s="154">
        <f t="shared" si="36"/>
        <v>0</v>
      </c>
      <c r="AH86" s="158">
        <f t="shared" si="28"/>
        <v>0</v>
      </c>
      <c r="AI86" s="154"/>
      <c r="AJ86" s="147">
        <f t="shared" si="37"/>
        <v>0</v>
      </c>
      <c r="AK86" s="182"/>
    </row>
    <row r="87" spans="1:37" s="14" customFormat="1" ht="15" customHeight="1" x14ac:dyDescent="0.2">
      <c r="A87" s="90" t="s">
        <v>342</v>
      </c>
      <c r="B87" s="14" t="s">
        <v>65</v>
      </c>
      <c r="C87" s="18" t="s">
        <v>9</v>
      </c>
      <c r="D87" s="170">
        <v>35</v>
      </c>
      <c r="E87" s="20">
        <f t="shared" si="29"/>
        <v>0</v>
      </c>
      <c r="F87" s="101"/>
      <c r="G87" s="113">
        <f t="shared" si="38"/>
        <v>0</v>
      </c>
      <c r="H87" s="101"/>
      <c r="I87" s="154">
        <f t="shared" si="25"/>
        <v>0</v>
      </c>
      <c r="J87" s="181"/>
      <c r="K87" s="156">
        <f t="shared" si="30"/>
        <v>0</v>
      </c>
      <c r="L87" s="101"/>
      <c r="M87" s="156">
        <f t="shared" si="31"/>
        <v>0</v>
      </c>
      <c r="N87" s="101"/>
      <c r="O87" s="154">
        <f t="shared" si="32"/>
        <v>0</v>
      </c>
      <c r="P87" s="181"/>
      <c r="Q87" s="156">
        <f t="shared" si="23"/>
        <v>0</v>
      </c>
      <c r="R87" s="101"/>
      <c r="S87" s="156">
        <f t="shared" si="26"/>
        <v>0</v>
      </c>
      <c r="T87" s="101"/>
      <c r="U87" s="154">
        <f t="shared" si="24"/>
        <v>0</v>
      </c>
      <c r="V87" s="181"/>
      <c r="W87" s="156">
        <f t="shared" si="33"/>
        <v>0</v>
      </c>
      <c r="X87" s="101"/>
      <c r="Y87" s="156">
        <f t="shared" si="34"/>
        <v>0</v>
      </c>
      <c r="Z87" s="101"/>
      <c r="AA87" s="154">
        <f t="shared" si="35"/>
        <v>0</v>
      </c>
      <c r="AB87" s="101"/>
      <c r="AC87" s="154">
        <f t="shared" si="22"/>
        <v>0</v>
      </c>
      <c r="AD87" s="101"/>
      <c r="AE87" s="154">
        <f t="shared" si="27"/>
        <v>0</v>
      </c>
      <c r="AF87" s="181"/>
      <c r="AG87" s="154">
        <f t="shared" si="36"/>
        <v>0</v>
      </c>
      <c r="AH87" s="158">
        <f t="shared" si="28"/>
        <v>0</v>
      </c>
      <c r="AI87" s="154"/>
      <c r="AJ87" s="147">
        <f t="shared" si="37"/>
        <v>0</v>
      </c>
      <c r="AK87" s="182"/>
    </row>
    <row r="88" spans="1:37" s="14" customFormat="1" ht="15" customHeight="1" x14ac:dyDescent="0.2">
      <c r="A88" s="90" t="s">
        <v>347</v>
      </c>
      <c r="B88" s="14" t="s">
        <v>65</v>
      </c>
      <c r="C88" s="18" t="s">
        <v>9</v>
      </c>
      <c r="D88" s="170">
        <v>35</v>
      </c>
      <c r="E88" s="20">
        <f t="shared" si="29"/>
        <v>3.75</v>
      </c>
      <c r="F88" s="101"/>
      <c r="G88" s="113">
        <f t="shared" si="38"/>
        <v>0</v>
      </c>
      <c r="H88" s="101"/>
      <c r="I88" s="154">
        <f t="shared" si="25"/>
        <v>0</v>
      </c>
      <c r="J88" s="181"/>
      <c r="K88" s="156">
        <f t="shared" si="30"/>
        <v>0</v>
      </c>
      <c r="L88" s="101"/>
      <c r="M88" s="156">
        <f t="shared" si="31"/>
        <v>0</v>
      </c>
      <c r="N88" s="101"/>
      <c r="O88" s="154">
        <f t="shared" si="32"/>
        <v>0</v>
      </c>
      <c r="P88" s="181"/>
      <c r="Q88" s="156">
        <f t="shared" si="23"/>
        <v>0</v>
      </c>
      <c r="R88" s="101"/>
      <c r="S88" s="156">
        <f t="shared" si="26"/>
        <v>0</v>
      </c>
      <c r="T88" s="101"/>
      <c r="U88" s="154">
        <f t="shared" si="24"/>
        <v>0</v>
      </c>
      <c r="V88" s="181">
        <v>3.75</v>
      </c>
      <c r="W88" s="156">
        <f>IF($D88="",0,$D88*V88)</f>
        <v>131.25</v>
      </c>
      <c r="X88" s="101"/>
      <c r="Y88" s="156">
        <f t="shared" si="34"/>
        <v>0</v>
      </c>
      <c r="Z88" s="101"/>
      <c r="AA88" s="154">
        <f t="shared" si="35"/>
        <v>0</v>
      </c>
      <c r="AB88" s="101"/>
      <c r="AC88" s="154">
        <f t="shared" si="22"/>
        <v>0</v>
      </c>
      <c r="AD88" s="101"/>
      <c r="AE88" s="154">
        <f t="shared" si="27"/>
        <v>0</v>
      </c>
      <c r="AF88" s="181"/>
      <c r="AG88" s="154">
        <f t="shared" si="36"/>
        <v>0</v>
      </c>
      <c r="AH88" s="158">
        <f t="shared" si="28"/>
        <v>131.25</v>
      </c>
      <c r="AI88" s="154"/>
      <c r="AJ88" s="147">
        <f t="shared" si="37"/>
        <v>131.25</v>
      </c>
      <c r="AK88" s="182"/>
    </row>
    <row r="89" spans="1:37" s="14" customFormat="1" ht="15" customHeight="1" x14ac:dyDescent="0.2">
      <c r="A89" s="90" t="s">
        <v>350</v>
      </c>
      <c r="B89" s="14" t="s">
        <v>65</v>
      </c>
      <c r="C89" s="18" t="s">
        <v>9</v>
      </c>
      <c r="D89" s="170">
        <v>35</v>
      </c>
      <c r="E89" s="20">
        <f t="shared" si="29"/>
        <v>0</v>
      </c>
      <c r="F89" s="101"/>
      <c r="G89" s="113">
        <f t="shared" si="38"/>
        <v>0</v>
      </c>
      <c r="H89" s="101"/>
      <c r="I89" s="154">
        <f t="shared" si="25"/>
        <v>0</v>
      </c>
      <c r="J89" s="181"/>
      <c r="K89" s="156">
        <f t="shared" si="30"/>
        <v>0</v>
      </c>
      <c r="L89" s="101"/>
      <c r="M89" s="156">
        <f t="shared" si="31"/>
        <v>0</v>
      </c>
      <c r="N89" s="101"/>
      <c r="O89" s="154">
        <f t="shared" si="32"/>
        <v>0</v>
      </c>
      <c r="P89" s="181"/>
      <c r="Q89" s="156">
        <f t="shared" si="23"/>
        <v>0</v>
      </c>
      <c r="R89" s="101"/>
      <c r="S89" s="156">
        <f t="shared" si="26"/>
        <v>0</v>
      </c>
      <c r="T89" s="101"/>
      <c r="U89" s="154">
        <f t="shared" si="24"/>
        <v>0</v>
      </c>
      <c r="V89" s="181"/>
      <c r="W89" s="156">
        <f>IF($D89="",0,$D89*V89)</f>
        <v>0</v>
      </c>
      <c r="X89" s="101"/>
      <c r="Y89" s="156">
        <f t="shared" si="34"/>
        <v>0</v>
      </c>
      <c r="Z89" s="101"/>
      <c r="AA89" s="154">
        <f t="shared" si="35"/>
        <v>0</v>
      </c>
      <c r="AB89" s="101"/>
      <c r="AC89" s="154">
        <f t="shared" si="22"/>
        <v>0</v>
      </c>
      <c r="AD89" s="101"/>
      <c r="AE89" s="154">
        <f t="shared" si="27"/>
        <v>0</v>
      </c>
      <c r="AF89" s="181"/>
      <c r="AG89" s="154">
        <f t="shared" si="36"/>
        <v>0</v>
      </c>
      <c r="AH89" s="158">
        <f t="shared" si="28"/>
        <v>0</v>
      </c>
      <c r="AI89" s="154"/>
      <c r="AJ89" s="147">
        <f t="shared" si="37"/>
        <v>0</v>
      </c>
      <c r="AK89" s="182"/>
    </row>
    <row r="90" spans="1:37" s="14" customFormat="1" ht="15" customHeight="1" x14ac:dyDescent="0.2">
      <c r="A90" s="90"/>
      <c r="C90" s="18"/>
      <c r="D90" s="170"/>
      <c r="E90" s="20"/>
      <c r="F90" s="101"/>
      <c r="G90" s="113"/>
      <c r="H90" s="101"/>
      <c r="I90" s="154"/>
      <c r="J90" s="181"/>
      <c r="K90" s="156"/>
      <c r="L90" s="101"/>
      <c r="M90" s="156"/>
      <c r="N90" s="101"/>
      <c r="O90" s="154"/>
      <c r="P90" s="181"/>
      <c r="Q90" s="156"/>
      <c r="R90" s="101"/>
      <c r="S90" s="156"/>
      <c r="T90" s="101"/>
      <c r="U90" s="154"/>
      <c r="V90" s="181"/>
      <c r="W90" s="156"/>
      <c r="X90" s="101"/>
      <c r="Y90" s="156"/>
      <c r="Z90" s="101"/>
      <c r="AA90" s="154"/>
      <c r="AB90" s="101"/>
      <c r="AC90" s="154"/>
      <c r="AD90" s="101"/>
      <c r="AE90" s="154"/>
      <c r="AF90" s="181"/>
      <c r="AG90" s="154"/>
      <c r="AH90" s="158"/>
      <c r="AI90" s="154"/>
      <c r="AJ90" s="147">
        <f t="shared" si="37"/>
        <v>0</v>
      </c>
      <c r="AK90" s="182"/>
    </row>
    <row r="91" spans="1:37" s="62" customFormat="1" ht="15" customHeight="1" x14ac:dyDescent="0.2">
      <c r="A91" s="85"/>
      <c r="C91" s="63" t="s">
        <v>154</v>
      </c>
      <c r="D91" s="57"/>
      <c r="E91" s="20">
        <f t="shared" si="29"/>
        <v>82.75</v>
      </c>
      <c r="F91" s="144">
        <f>SUM(F13:F89)</f>
        <v>1.5</v>
      </c>
      <c r="G91" s="143"/>
      <c r="H91" s="75">
        <f>SUM(H13:H89)</f>
        <v>0</v>
      </c>
      <c r="I91" s="76"/>
      <c r="J91" s="94">
        <f>SUM(J13:J89)</f>
        <v>0</v>
      </c>
      <c r="K91" s="94"/>
      <c r="L91" s="194">
        <f>SUM(L13:L89)</f>
        <v>0</v>
      </c>
      <c r="M91" s="94"/>
      <c r="N91" s="75">
        <f>SUM(N13:N89)</f>
        <v>0</v>
      </c>
      <c r="O91" s="76"/>
      <c r="P91" s="94">
        <f>SUM(P13:P89)</f>
        <v>9.5</v>
      </c>
      <c r="Q91" s="94"/>
      <c r="R91" s="194">
        <f>SUM(R13:R89)</f>
        <v>3</v>
      </c>
      <c r="S91" s="94"/>
      <c r="T91" s="75">
        <f>SUM(T13:T89)</f>
        <v>0</v>
      </c>
      <c r="U91" s="76"/>
      <c r="V91" s="94">
        <f>SUM(V13:V89)</f>
        <v>63.75</v>
      </c>
      <c r="W91" s="94"/>
      <c r="X91" s="194">
        <f>SUM(X13:X89)</f>
        <v>5</v>
      </c>
      <c r="Y91" s="94"/>
      <c r="Z91" s="75">
        <f>SUM(Z13:Z89)</f>
        <v>0</v>
      </c>
      <c r="AA91" s="76"/>
      <c r="AB91" s="75">
        <f>SUM(AB13:AB89)</f>
        <v>0</v>
      </c>
      <c r="AC91" s="76"/>
      <c r="AD91" s="75">
        <f>SUM(AD13:AD89)</f>
        <v>0</v>
      </c>
      <c r="AE91" s="76"/>
      <c r="AF91" s="194">
        <f>SUM(AF13:AF89)</f>
        <v>0</v>
      </c>
      <c r="AG91" s="76">
        <f t="shared" si="36"/>
        <v>0</v>
      </c>
      <c r="AH91" s="76"/>
      <c r="AI91" s="140"/>
      <c r="AJ91" s="147">
        <f t="shared" si="37"/>
        <v>0</v>
      </c>
      <c r="AK91" s="142"/>
    </row>
    <row r="92" spans="1:37" ht="4.5" customHeight="1" x14ac:dyDescent="0.2">
      <c r="A92" s="86"/>
      <c r="B92" s="40"/>
      <c r="C92" s="68"/>
      <c r="D92" s="69"/>
      <c r="E92" s="69"/>
      <c r="F92" s="69"/>
      <c r="G92" s="168"/>
      <c r="H92" s="166"/>
      <c r="I92" s="167"/>
      <c r="J92" s="168"/>
      <c r="K92" s="168"/>
      <c r="L92" s="168"/>
      <c r="M92" s="168"/>
      <c r="N92" s="77"/>
      <c r="O92" s="78"/>
      <c r="P92" s="69"/>
      <c r="Q92" s="69"/>
      <c r="R92" s="69"/>
      <c r="S92" s="69"/>
      <c r="T92" s="77"/>
      <c r="U92" s="78"/>
      <c r="V92" s="69"/>
      <c r="W92" s="69"/>
      <c r="X92" s="69"/>
      <c r="Y92" s="69"/>
      <c r="Z92" s="77"/>
      <c r="AA92" s="78"/>
      <c r="AB92" s="77"/>
      <c r="AC92" s="78"/>
      <c r="AD92" s="77"/>
      <c r="AE92" s="78"/>
      <c r="AF92" s="69"/>
      <c r="AG92" s="69"/>
      <c r="AH92" s="69"/>
      <c r="AI92" s="69"/>
      <c r="AJ92" s="78"/>
    </row>
    <row r="93" spans="1:37" ht="15" customHeight="1" x14ac:dyDescent="0.2">
      <c r="A93" s="65"/>
      <c r="B93" s="65"/>
      <c r="C93" s="66" t="s">
        <v>155</v>
      </c>
      <c r="D93" s="67"/>
      <c r="E93" s="19"/>
      <c r="F93" s="145"/>
      <c r="G93" s="146">
        <f ca="1">SUM(G13:G92)</f>
        <v>210</v>
      </c>
      <c r="H93" s="79"/>
      <c r="I93" s="80">
        <f ca="1">SUM(I13:I92)</f>
        <v>0</v>
      </c>
      <c r="J93" s="95"/>
      <c r="K93" s="95">
        <f ca="1">SUM(K12:K92)</f>
        <v>0</v>
      </c>
      <c r="L93" s="95"/>
      <c r="M93" s="95">
        <f ca="1">SUM(M12:M92)</f>
        <v>0</v>
      </c>
      <c r="N93" s="79"/>
      <c r="O93" s="80">
        <f ca="1">SUM(O13:O92)</f>
        <v>0</v>
      </c>
      <c r="P93" s="95"/>
      <c r="Q93" s="95">
        <f ca="1">SUM(Q12:Q92)</f>
        <v>620</v>
      </c>
      <c r="R93" s="95"/>
      <c r="S93" s="95">
        <f ca="1">SUM(S12:S92)</f>
        <v>105</v>
      </c>
      <c r="T93" s="79"/>
      <c r="U93" s="80">
        <f ca="1">SUM(U13:U92)</f>
        <v>0</v>
      </c>
      <c r="V93" s="95"/>
      <c r="W93" s="95">
        <f ca="1">SUM(W12:W92)</f>
        <v>6711.75</v>
      </c>
      <c r="X93" s="95"/>
      <c r="Y93" s="95">
        <f ca="1">SUM(Y12:Y92)</f>
        <v>375</v>
      </c>
      <c r="Z93" s="79"/>
      <c r="AA93" s="80">
        <f ca="1">SUM(AA13:AA92)</f>
        <v>0</v>
      </c>
      <c r="AB93" s="79"/>
      <c r="AC93" s="80">
        <f ca="1">SUM(AC13:AC92)</f>
        <v>0</v>
      </c>
      <c r="AD93" s="79"/>
      <c r="AE93" s="80">
        <f ca="1">SUM(AE13:AE92)</f>
        <v>0</v>
      </c>
      <c r="AF93" s="95"/>
      <c r="AG93" s="146">
        <f ca="1">SUM(AG13:AG92)</f>
        <v>0</v>
      </c>
      <c r="AH93" s="80">
        <f ca="1">SUM(G93+I93+K93+M93+O93+Q93+S93+U93+W93+Y93+AA93+AC93+AE93+AG93)</f>
        <v>8021.75</v>
      </c>
      <c r="AI93" s="137"/>
      <c r="AJ93" s="149"/>
    </row>
    <row r="94" spans="1:37" x14ac:dyDescent="0.2">
      <c r="C94" s="41" t="s">
        <v>24</v>
      </c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2">
        <f ca="1">SUM(AH13:AH89)</f>
        <v>8021.75</v>
      </c>
      <c r="AI94" s="3">
        <f>SUBTOTAL(9,AI13:AI92)</f>
        <v>0</v>
      </c>
      <c r="AJ94" s="136">
        <f ca="1">SUM(AH94+AI94)</f>
        <v>8021.75</v>
      </c>
    </row>
    <row r="95" spans="1:37" x14ac:dyDescent="0.2">
      <c r="C95" s="56"/>
      <c r="H95" s="56"/>
      <c r="I95" s="56"/>
      <c r="J95" s="56"/>
      <c r="K95" s="56"/>
      <c r="L95" s="56"/>
      <c r="M95" s="56"/>
      <c r="N95" s="56"/>
      <c r="O95" s="56"/>
      <c r="P95" s="56"/>
      <c r="Q95" s="56"/>
      <c r="R95" s="56"/>
      <c r="S95" s="56"/>
      <c r="T95" s="56"/>
      <c r="U95" s="56"/>
      <c r="V95" s="56"/>
      <c r="W95" s="56"/>
      <c r="X95" s="56"/>
      <c r="Y95" s="56"/>
      <c r="Z95" s="56"/>
      <c r="AA95" s="56"/>
      <c r="AB95" s="56"/>
      <c r="AC95" s="56"/>
      <c r="AD95" s="56"/>
      <c r="AE95" s="56"/>
      <c r="AF95" s="56"/>
      <c r="AG95" s="56"/>
    </row>
    <row r="96" spans="1:37" x14ac:dyDescent="0.2">
      <c r="A96" s="103"/>
      <c r="AH96" s="19"/>
    </row>
    <row r="105" spans="34:35" x14ac:dyDescent="0.2">
      <c r="AH105" s="21">
        <f>SUM(AH103-AH102)</f>
        <v>0</v>
      </c>
      <c r="AI105">
        <f>SUM(AI103-AI102)</f>
        <v>0</v>
      </c>
    </row>
  </sheetData>
  <autoFilter ref="A12:AH93"/>
  <mergeCells count="16">
    <mergeCell ref="L10:M10"/>
    <mergeCell ref="B6:D6"/>
    <mergeCell ref="B8:D8"/>
    <mergeCell ref="F10:G10"/>
    <mergeCell ref="H10:I10"/>
    <mergeCell ref="J10:K10"/>
    <mergeCell ref="Z10:AA10"/>
    <mergeCell ref="AB10:AC10"/>
    <mergeCell ref="AD10:AE10"/>
    <mergeCell ref="AF10:AG10"/>
    <mergeCell ref="N10:O10"/>
    <mergeCell ref="P10:Q10"/>
    <mergeCell ref="R10:S10"/>
    <mergeCell ref="T10:U10"/>
    <mergeCell ref="V10:W10"/>
    <mergeCell ref="X10:Y10"/>
  </mergeCells>
  <dataValidations count="3">
    <dataValidation type="list" allowBlank="1" showInputMessage="1" showErrorMessage="1" sqref="A13:A93">
      <formula1>Name</formula1>
    </dataValidation>
    <dataValidation type="list" allowBlank="1" showInputMessage="1" showErrorMessage="1" sqref="D12">
      <formula1>Jahr</formula1>
    </dataValidation>
    <dataValidation type="list" allowBlank="1" showInputMessage="1" showErrorMessage="1" sqref="C12">
      <formula1>Kategorie</formula1>
    </dataValidation>
  </dataValidations>
  <pageMargins left="0.70866141732283472" right="0.15748031496062992" top="0.51181102362204722" bottom="0.31496062992125984" header="0.19685039370078741" footer="0.15748031496062992"/>
  <pageSetup paperSize="8" scale="56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colBreaks count="1" manualBreakCount="1">
    <brk id="33" max="88" man="1"/>
  </colBreaks>
  <legacyDrawingHF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AK105"/>
  <sheetViews>
    <sheetView view="pageBreakPreview" topLeftCell="A55" zoomScale="110" zoomScaleNormal="110" zoomScaleSheetLayoutView="110" workbookViewId="0">
      <pane xSplit="1" topLeftCell="B1" activePane="topRight" state="frozen"/>
      <selection pane="topRight" activeCell="B1" sqref="B1"/>
    </sheetView>
  </sheetViews>
  <sheetFormatPr baseColWidth="10" defaultRowHeight="12.75" x14ac:dyDescent="0.2"/>
  <cols>
    <col min="1" max="1" width="19.7109375" customWidth="1"/>
    <col min="2" max="2" width="9.7109375" customWidth="1"/>
    <col min="3" max="3" width="10" style="4" customWidth="1"/>
    <col min="4" max="33" width="9.7109375" style="21" customWidth="1"/>
    <col min="34" max="34" width="11.85546875" style="21" customWidth="1"/>
    <col min="35" max="35" width="9.7109375" customWidth="1"/>
  </cols>
  <sheetData>
    <row r="1" spans="1:36" x14ac:dyDescent="0.2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</row>
    <row r="2" spans="1:36" s="15" customFormat="1" ht="15" customHeight="1" x14ac:dyDescent="0.25">
      <c r="A2" s="100" t="s">
        <v>282</v>
      </c>
    </row>
    <row r="3" spans="1:36" s="15" customFormat="1" ht="14.25" x14ac:dyDescent="0.2">
      <c r="A3" s="99"/>
    </row>
    <row r="4" spans="1:36" s="15" customFormat="1" ht="15" x14ac:dyDescent="0.25">
      <c r="A4" s="100" t="s">
        <v>158</v>
      </c>
      <c r="B4" s="230" t="str">
        <f>IF(Vertragsdaten!B6="","",Vertragsdaten!B6)</f>
        <v>EP SIEP</v>
      </c>
      <c r="C4" s="230"/>
      <c r="D4" s="230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59"/>
      <c r="AH4" s="59"/>
      <c r="AI4" s="59"/>
    </row>
    <row r="5" spans="1:36" s="15" customFormat="1" ht="8.25" customHeight="1" x14ac:dyDescent="0.25">
      <c r="A5" s="100"/>
      <c r="B5" s="89"/>
      <c r="C5" s="89"/>
      <c r="D5" s="89"/>
    </row>
    <row r="6" spans="1:36" s="15" customFormat="1" ht="15" x14ac:dyDescent="0.25">
      <c r="A6" s="100" t="s">
        <v>159</v>
      </c>
      <c r="B6" s="325" t="str">
        <f>Vertragsdaten!B8</f>
        <v>070017/000025</v>
      </c>
      <c r="C6" s="325"/>
      <c r="D6" s="325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83"/>
      <c r="AI6" s="83"/>
    </row>
    <row r="7" spans="1:36" s="15" customFormat="1" ht="15" customHeight="1" x14ac:dyDescent="0.25">
      <c r="A7" s="100"/>
      <c r="AH7" s="64"/>
      <c r="AI7" s="64"/>
    </row>
    <row r="8" spans="1:36" s="8" customFormat="1" ht="15" x14ac:dyDescent="0.25">
      <c r="A8" s="100" t="s">
        <v>160</v>
      </c>
      <c r="B8" s="328">
        <v>43101</v>
      </c>
      <c r="C8" s="329"/>
      <c r="D8" s="32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83"/>
      <c r="AI8" s="83"/>
    </row>
    <row r="9" spans="1:36" x14ac:dyDescent="0.2">
      <c r="A9" s="65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</row>
    <row r="10" spans="1:36" s="128" customFormat="1" ht="27.75" customHeight="1" x14ac:dyDescent="0.2">
      <c r="A10" s="127"/>
      <c r="F10" s="326" t="s">
        <v>284</v>
      </c>
      <c r="G10" s="330"/>
      <c r="H10" s="326" t="s">
        <v>276</v>
      </c>
      <c r="I10" s="330"/>
      <c r="J10" s="326" t="s">
        <v>277</v>
      </c>
      <c r="K10" s="330"/>
      <c r="L10" s="326" t="s">
        <v>313</v>
      </c>
      <c r="M10" s="330"/>
      <c r="N10" s="326" t="s">
        <v>274</v>
      </c>
      <c r="O10" s="330"/>
      <c r="P10" s="326" t="s">
        <v>279</v>
      </c>
      <c r="Q10" s="330"/>
      <c r="R10" s="326" t="s">
        <v>314</v>
      </c>
      <c r="S10" s="330"/>
      <c r="T10" s="326" t="s">
        <v>275</v>
      </c>
      <c r="U10" s="330"/>
      <c r="V10" s="326" t="s">
        <v>278</v>
      </c>
      <c r="W10" s="330"/>
      <c r="X10" s="326" t="s">
        <v>311</v>
      </c>
      <c r="Y10" s="330"/>
      <c r="Z10" s="326" t="s">
        <v>199</v>
      </c>
      <c r="AA10" s="331"/>
      <c r="AB10" s="326" t="s">
        <v>200</v>
      </c>
      <c r="AC10" s="327"/>
      <c r="AD10" s="326" t="s">
        <v>201</v>
      </c>
      <c r="AE10" s="327"/>
      <c r="AF10" s="332" t="s">
        <v>305</v>
      </c>
      <c r="AG10" s="333"/>
      <c r="AH10" s="131"/>
      <c r="AI10" s="133" t="s">
        <v>280</v>
      </c>
      <c r="AJ10" s="231" t="s">
        <v>281</v>
      </c>
    </row>
    <row r="11" spans="1:36" ht="3.75" hidden="1" customHeight="1" x14ac:dyDescent="0.2">
      <c r="C11" s="4" t="str">
        <f>VLOOKUP(C12,'MA-Liste'!A192:B198,2,FALSE)</f>
        <v>$K:$K</v>
      </c>
      <c r="D11">
        <f>VLOOKUP(D12,Vertragsdaten!A37:B42,2,FALSE)</f>
        <v>2</v>
      </c>
      <c r="E11"/>
      <c r="F11"/>
      <c r="G11"/>
      <c r="H11" s="70"/>
      <c r="I11" s="71"/>
      <c r="J11" s="65"/>
      <c r="K11" s="65"/>
      <c r="L11" s="65"/>
      <c r="M11" s="65"/>
      <c r="N11" s="70"/>
      <c r="O11" s="71"/>
      <c r="P11" s="65"/>
      <c r="Q11" s="65"/>
      <c r="R11" s="65"/>
      <c r="S11" s="65"/>
      <c r="T11" s="70"/>
      <c r="U11" s="71"/>
      <c r="V11" s="65"/>
      <c r="W11" s="65"/>
      <c r="X11" s="65"/>
      <c r="Y11" s="65"/>
      <c r="Z11" s="70"/>
      <c r="AA11" s="71"/>
      <c r="AB11" s="70"/>
      <c r="AC11" s="71"/>
      <c r="AD11" s="70"/>
      <c r="AE11" s="71"/>
      <c r="AF11" s="65"/>
      <c r="AG11" s="65"/>
      <c r="AH11"/>
      <c r="AI11" s="1"/>
      <c r="AJ11" s="134"/>
    </row>
    <row r="12" spans="1:36" s="1" customFormat="1" ht="31.5" customHeight="1" x14ac:dyDescent="0.2">
      <c r="A12" s="44" t="s">
        <v>23</v>
      </c>
      <c r="B12" s="45" t="s">
        <v>18</v>
      </c>
      <c r="C12" s="87" t="str">
        <f>'MA-Liste'!K7</f>
        <v>Kategorie</v>
      </c>
      <c r="D12" s="88" t="s">
        <v>157</v>
      </c>
      <c r="E12" s="60" t="s">
        <v>152</v>
      </c>
      <c r="F12" s="60" t="s">
        <v>22</v>
      </c>
      <c r="G12" s="60" t="s">
        <v>156</v>
      </c>
      <c r="H12" s="72" t="s">
        <v>22</v>
      </c>
      <c r="I12" s="46" t="s">
        <v>156</v>
      </c>
      <c r="J12" s="112" t="s">
        <v>22</v>
      </c>
      <c r="K12" s="112" t="s">
        <v>156</v>
      </c>
      <c r="L12" s="112" t="s">
        <v>22</v>
      </c>
      <c r="M12" s="112" t="s">
        <v>156</v>
      </c>
      <c r="N12" s="72" t="s">
        <v>22</v>
      </c>
      <c r="O12" s="46" t="s">
        <v>156</v>
      </c>
      <c r="P12" s="112" t="s">
        <v>22</v>
      </c>
      <c r="Q12" s="112" t="s">
        <v>156</v>
      </c>
      <c r="R12" s="112" t="s">
        <v>22</v>
      </c>
      <c r="S12" s="112" t="s">
        <v>156</v>
      </c>
      <c r="T12" s="72" t="s">
        <v>22</v>
      </c>
      <c r="U12" s="46" t="s">
        <v>156</v>
      </c>
      <c r="V12" s="112" t="s">
        <v>22</v>
      </c>
      <c r="W12" s="112" t="s">
        <v>156</v>
      </c>
      <c r="X12" s="112" t="s">
        <v>22</v>
      </c>
      <c r="Y12" s="112" t="s">
        <v>156</v>
      </c>
      <c r="Z12" s="81" t="s">
        <v>22</v>
      </c>
      <c r="AA12" s="13" t="s">
        <v>156</v>
      </c>
      <c r="AB12" s="81" t="s">
        <v>22</v>
      </c>
      <c r="AC12" s="13" t="s">
        <v>156</v>
      </c>
      <c r="AD12" s="81" t="s">
        <v>22</v>
      </c>
      <c r="AE12" s="13" t="s">
        <v>156</v>
      </c>
      <c r="AF12" s="183" t="s">
        <v>22</v>
      </c>
      <c r="AG12" s="183" t="s">
        <v>156</v>
      </c>
      <c r="AH12" s="130" t="s">
        <v>153</v>
      </c>
      <c r="AI12" s="132" t="s">
        <v>285</v>
      </c>
      <c r="AJ12" s="135"/>
    </row>
    <row r="13" spans="1:36" ht="15" customHeight="1" x14ac:dyDescent="0.2">
      <c r="A13" s="90" t="s">
        <v>145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65" ca="1" si="0">IF(OR($C13="",$C13=0),"",VLOOKUP($C13,Ansätze,$D$11,FALSE))</f>
        <v>140</v>
      </c>
      <c r="E13" s="20">
        <f>SUM(F13++H13+J13+L13+N13+P13+R13+T13+V13+X13+Z13+AB13+AD13+AF13)</f>
        <v>1.5</v>
      </c>
      <c r="F13" s="73">
        <v>1.5</v>
      </c>
      <c r="G13" s="74">
        <f ca="1">IF(D13="",0,D13*F13)</f>
        <v>210</v>
      </c>
      <c r="H13" s="73"/>
      <c r="I13" s="74">
        <f t="shared" ref="I13:I78" ca="1" si="1">IF(D13="",0,D13*H13)</f>
        <v>0</v>
      </c>
      <c r="J13" s="73"/>
      <c r="K13" s="113">
        <f ca="1">IF($D13="",0,$D13*J13)</f>
        <v>0</v>
      </c>
      <c r="L13" s="73"/>
      <c r="M13" s="113">
        <f ca="1">IF($D13="",0,$D13*L13)</f>
        <v>0</v>
      </c>
      <c r="N13" s="73"/>
      <c r="O13" s="74">
        <f ca="1">IF($D13="",0,$D13*N13)</f>
        <v>0</v>
      </c>
      <c r="P13" s="73"/>
      <c r="Q13" s="113">
        <f t="shared" ref="Q13:Q44" ca="1" si="2">IF($D13="",0,$D13*P13)</f>
        <v>0</v>
      </c>
      <c r="R13" s="73"/>
      <c r="S13" s="113">
        <f t="shared" ref="S13:S78" ca="1" si="3">IF($D13="",0,$D13*R13)</f>
        <v>0</v>
      </c>
      <c r="T13" s="101"/>
      <c r="U13" s="74">
        <f t="shared" ref="U13:U44" ca="1" si="4">IF($D13="",0,$D13*T13)</f>
        <v>0</v>
      </c>
      <c r="V13" s="73"/>
      <c r="W13" s="113">
        <f ca="1">IF($D13="",0,$D13*V13)</f>
        <v>0</v>
      </c>
      <c r="X13" s="73"/>
      <c r="Y13" s="113">
        <f ca="1">IF($D13="",0,$D13*X13)</f>
        <v>0</v>
      </c>
      <c r="Z13" s="73"/>
      <c r="AA13" s="74">
        <f t="shared" ref="AA13:AA40" ca="1" si="5">IF(D13="",0,D13*Z13)</f>
        <v>0</v>
      </c>
      <c r="AB13" s="73"/>
      <c r="AC13" s="74">
        <f t="shared" ref="AC13:AC40" ca="1" si="6">IF(D13="",0,D13*AB13)</f>
        <v>0</v>
      </c>
      <c r="AD13" s="73"/>
      <c r="AE13" s="74">
        <f t="shared" ref="AE13:AE78" ca="1" si="7">IF(D13="",0,D13*AD13)</f>
        <v>0</v>
      </c>
      <c r="AF13" s="73"/>
      <c r="AG13" s="74">
        <f ca="1">IF(D13="",0,D13*AF13)</f>
        <v>0</v>
      </c>
      <c r="AH13" s="82">
        <f t="shared" ref="AH13:AH78" ca="1" si="8">IF(D13="",0,D13*E13)</f>
        <v>210</v>
      </c>
      <c r="AI13" s="74"/>
      <c r="AJ13" s="138">
        <f ca="1">SUM(AH13+AI13)</f>
        <v>210</v>
      </c>
    </row>
    <row r="14" spans="1:36" ht="15" customHeight="1" x14ac:dyDescent="0.2">
      <c r="A14" s="90" t="s">
        <v>162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79" si="9">SUM(F14++H14+J14+L14+N14+P14+R14+T14+V14+X14+Z14+AB14+AD14+AF14)</f>
        <v>0</v>
      </c>
      <c r="F14" s="73"/>
      <c r="G14" s="74">
        <f ca="1">IF(D14="",0,D14*F14)</f>
        <v>0</v>
      </c>
      <c r="H14" s="73"/>
      <c r="I14" s="74">
        <f t="shared" ca="1" si="1"/>
        <v>0</v>
      </c>
      <c r="J14" s="73"/>
      <c r="K14" s="113">
        <f t="shared" ref="K14:K79" ca="1" si="10">IF($D14="",0,$D14*J14)</f>
        <v>0</v>
      </c>
      <c r="L14" s="73"/>
      <c r="M14" s="113">
        <f t="shared" ref="M14:M79" ca="1" si="11">IF($D14="",0,$D14*L14)</f>
        <v>0</v>
      </c>
      <c r="N14" s="73"/>
      <c r="O14" s="74">
        <f t="shared" ref="O14:O79" ca="1" si="12">IF($D14="",0,$D14*N14)</f>
        <v>0</v>
      </c>
      <c r="P14" s="73"/>
      <c r="Q14" s="113">
        <f t="shared" ca="1" si="2"/>
        <v>0</v>
      </c>
      <c r="R14" s="73"/>
      <c r="S14" s="113">
        <f t="shared" ca="1" si="3"/>
        <v>0</v>
      </c>
      <c r="T14" s="101"/>
      <c r="U14" s="74">
        <f t="shared" ca="1" si="4"/>
        <v>0</v>
      </c>
      <c r="V14" s="73"/>
      <c r="W14" s="113">
        <f t="shared" ref="W14:W78" ca="1" si="13">IF($D14="",0,$D14*V14)</f>
        <v>0</v>
      </c>
      <c r="X14" s="73"/>
      <c r="Y14" s="113">
        <f t="shared" ref="Y14:Y78" ca="1" si="14">IF($D14="",0,$D14*X14)</f>
        <v>0</v>
      </c>
      <c r="Z14" s="73"/>
      <c r="AA14" s="74">
        <f t="shared" ca="1" si="5"/>
        <v>0</v>
      </c>
      <c r="AB14" s="73"/>
      <c r="AC14" s="74">
        <f t="shared" ca="1" si="6"/>
        <v>0</v>
      </c>
      <c r="AD14" s="73"/>
      <c r="AE14" s="74">
        <f t="shared" ca="1" si="7"/>
        <v>0</v>
      </c>
      <c r="AF14" s="73"/>
      <c r="AG14" s="74">
        <f t="shared" ref="AG14:AG79" ca="1" si="15">IF(D14="",0,D14*AF14)</f>
        <v>0</v>
      </c>
      <c r="AH14" s="82">
        <f t="shared" ca="1" si="8"/>
        <v>0</v>
      </c>
      <c r="AI14" s="74"/>
      <c r="AJ14" s="139">
        <f t="shared" ref="AJ14:AJ79" ca="1" si="16">SUM(AH14+AI14)</f>
        <v>0</v>
      </c>
    </row>
    <row r="15" spans="1:36" ht="15" customHeight="1" x14ac:dyDescent="0.2">
      <c r="A15" s="90" t="s">
        <v>146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9"/>
        <v>0</v>
      </c>
      <c r="F15" s="73"/>
      <c r="G15" s="74">
        <f t="shared" ref="G15:G80" ca="1" si="17">IF(D15="",0,D15*F15)</f>
        <v>0</v>
      </c>
      <c r="H15" s="73"/>
      <c r="I15" s="74">
        <f t="shared" ca="1" si="1"/>
        <v>0</v>
      </c>
      <c r="J15" s="73"/>
      <c r="K15" s="113">
        <f t="shared" ca="1" si="10"/>
        <v>0</v>
      </c>
      <c r="L15" s="73"/>
      <c r="M15" s="113">
        <f t="shared" ca="1" si="11"/>
        <v>0</v>
      </c>
      <c r="N15" s="73"/>
      <c r="O15" s="74">
        <f t="shared" ca="1" si="12"/>
        <v>0</v>
      </c>
      <c r="P15" s="73"/>
      <c r="Q15" s="113">
        <f t="shared" ca="1" si="2"/>
        <v>0</v>
      </c>
      <c r="R15" s="73"/>
      <c r="S15" s="113">
        <f t="shared" ca="1" si="3"/>
        <v>0</v>
      </c>
      <c r="T15" s="101"/>
      <c r="U15" s="74">
        <f t="shared" ca="1" si="4"/>
        <v>0</v>
      </c>
      <c r="V15" s="73"/>
      <c r="W15" s="113">
        <f t="shared" ca="1" si="13"/>
        <v>0</v>
      </c>
      <c r="X15" s="73"/>
      <c r="Y15" s="113">
        <f t="shared" ca="1" si="14"/>
        <v>0</v>
      </c>
      <c r="Z15" s="73"/>
      <c r="AA15" s="74">
        <f t="shared" ca="1" si="5"/>
        <v>0</v>
      </c>
      <c r="AB15" s="73"/>
      <c r="AC15" s="74">
        <f t="shared" ca="1" si="6"/>
        <v>0</v>
      </c>
      <c r="AD15" s="73"/>
      <c r="AE15" s="74">
        <f t="shared" ca="1" si="7"/>
        <v>0</v>
      </c>
      <c r="AF15" s="73"/>
      <c r="AG15" s="74">
        <f t="shared" ca="1" si="15"/>
        <v>0</v>
      </c>
      <c r="AH15" s="82">
        <f t="shared" ca="1" si="8"/>
        <v>0</v>
      </c>
      <c r="AI15" s="74"/>
      <c r="AJ15" s="139">
        <f t="shared" ca="1" si="16"/>
        <v>0</v>
      </c>
    </row>
    <row r="16" spans="1:36" ht="15" customHeight="1" x14ac:dyDescent="0.2">
      <c r="A16" s="90" t="s">
        <v>149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9"/>
        <v>0</v>
      </c>
      <c r="F16" s="73"/>
      <c r="G16" s="74">
        <f t="shared" ca="1" si="17"/>
        <v>0</v>
      </c>
      <c r="H16" s="73"/>
      <c r="I16" s="74">
        <f t="shared" ca="1" si="1"/>
        <v>0</v>
      </c>
      <c r="J16" s="73"/>
      <c r="K16" s="113">
        <f t="shared" ca="1" si="10"/>
        <v>0</v>
      </c>
      <c r="L16" s="73"/>
      <c r="M16" s="113">
        <f t="shared" ca="1" si="11"/>
        <v>0</v>
      </c>
      <c r="N16" s="73"/>
      <c r="O16" s="74">
        <f t="shared" ca="1" si="12"/>
        <v>0</v>
      </c>
      <c r="P16" s="73"/>
      <c r="Q16" s="113">
        <f t="shared" ca="1" si="2"/>
        <v>0</v>
      </c>
      <c r="R16" s="73"/>
      <c r="S16" s="113">
        <f t="shared" ca="1" si="3"/>
        <v>0</v>
      </c>
      <c r="T16" s="101"/>
      <c r="U16" s="74">
        <f t="shared" ca="1" si="4"/>
        <v>0</v>
      </c>
      <c r="V16" s="73"/>
      <c r="W16" s="113">
        <f t="shared" ca="1" si="13"/>
        <v>0</v>
      </c>
      <c r="X16" s="101"/>
      <c r="Y16" s="113">
        <f t="shared" ca="1" si="14"/>
        <v>0</v>
      </c>
      <c r="Z16" s="73"/>
      <c r="AA16" s="74">
        <f t="shared" ca="1" si="5"/>
        <v>0</v>
      </c>
      <c r="AB16" s="73"/>
      <c r="AC16" s="74">
        <f t="shared" ca="1" si="6"/>
        <v>0</v>
      </c>
      <c r="AD16" s="73"/>
      <c r="AE16" s="74">
        <f t="shared" ca="1" si="7"/>
        <v>0</v>
      </c>
      <c r="AF16" s="73"/>
      <c r="AG16" s="74">
        <f t="shared" ca="1" si="15"/>
        <v>0</v>
      </c>
      <c r="AH16" s="82">
        <f t="shared" ca="1" si="8"/>
        <v>0</v>
      </c>
      <c r="AI16" s="74"/>
      <c r="AJ16" s="139">
        <f t="shared" ca="1" si="16"/>
        <v>0</v>
      </c>
    </row>
    <row r="17" spans="1:36" ht="15" customHeight="1" x14ac:dyDescent="0.2">
      <c r="A17" s="90" t="s">
        <v>236</v>
      </c>
      <c r="B17" t="s">
        <v>65</v>
      </c>
      <c r="C17" s="4" t="s">
        <v>4</v>
      </c>
      <c r="D17" s="19">
        <f t="shared" si="0"/>
        <v>140</v>
      </c>
      <c r="E17" s="20">
        <f t="shared" si="9"/>
        <v>0</v>
      </c>
      <c r="F17" s="73"/>
      <c r="G17" s="74">
        <f t="shared" si="17"/>
        <v>0</v>
      </c>
      <c r="H17" s="73"/>
      <c r="I17" s="74">
        <f t="shared" si="1"/>
        <v>0</v>
      </c>
      <c r="J17" s="73"/>
      <c r="K17" s="113">
        <f t="shared" si="10"/>
        <v>0</v>
      </c>
      <c r="L17" s="73"/>
      <c r="M17" s="113">
        <f t="shared" si="11"/>
        <v>0</v>
      </c>
      <c r="N17" s="73"/>
      <c r="O17" s="74">
        <f t="shared" si="12"/>
        <v>0</v>
      </c>
      <c r="P17" s="73"/>
      <c r="Q17" s="113">
        <f t="shared" si="2"/>
        <v>0</v>
      </c>
      <c r="R17" s="73"/>
      <c r="S17" s="113">
        <f t="shared" si="3"/>
        <v>0</v>
      </c>
      <c r="T17" s="101"/>
      <c r="U17" s="74">
        <f t="shared" si="4"/>
        <v>0</v>
      </c>
      <c r="V17" s="73"/>
      <c r="W17" s="113">
        <f t="shared" si="13"/>
        <v>0</v>
      </c>
      <c r="X17" s="101"/>
      <c r="Y17" s="113">
        <f t="shared" si="14"/>
        <v>0</v>
      </c>
      <c r="Z17" s="73"/>
      <c r="AA17" s="74">
        <f t="shared" si="5"/>
        <v>0</v>
      </c>
      <c r="AB17" s="73"/>
      <c r="AC17" s="74">
        <f t="shared" si="6"/>
        <v>0</v>
      </c>
      <c r="AD17" s="73"/>
      <c r="AE17" s="74">
        <f t="shared" si="7"/>
        <v>0</v>
      </c>
      <c r="AF17" s="73"/>
      <c r="AG17" s="74">
        <f t="shared" si="15"/>
        <v>0</v>
      </c>
      <c r="AH17" s="82">
        <f t="shared" si="8"/>
        <v>0</v>
      </c>
      <c r="AI17" s="74"/>
      <c r="AJ17" s="139">
        <f t="shared" si="16"/>
        <v>0</v>
      </c>
    </row>
    <row r="18" spans="1:36" ht="15" customHeight="1" x14ac:dyDescent="0.2">
      <c r="A18" s="90" t="s">
        <v>151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 t="shared" si="9"/>
        <v>0</v>
      </c>
      <c r="F18" s="73"/>
      <c r="G18" s="74">
        <f t="shared" ca="1" si="17"/>
        <v>0</v>
      </c>
      <c r="H18" s="73"/>
      <c r="I18" s="74">
        <f t="shared" ca="1" si="1"/>
        <v>0</v>
      </c>
      <c r="J18" s="73"/>
      <c r="K18" s="113">
        <f t="shared" ca="1" si="10"/>
        <v>0</v>
      </c>
      <c r="L18" s="73"/>
      <c r="M18" s="113">
        <f t="shared" ca="1" si="11"/>
        <v>0</v>
      </c>
      <c r="N18" s="73"/>
      <c r="O18" s="74">
        <f t="shared" ca="1" si="12"/>
        <v>0</v>
      </c>
      <c r="P18" s="73"/>
      <c r="Q18" s="113">
        <f t="shared" ca="1" si="2"/>
        <v>0</v>
      </c>
      <c r="R18" s="73"/>
      <c r="S18" s="113">
        <f t="shared" ca="1" si="3"/>
        <v>0</v>
      </c>
      <c r="T18" s="101"/>
      <c r="U18" s="74">
        <f t="shared" ca="1" si="4"/>
        <v>0</v>
      </c>
      <c r="V18" s="73"/>
      <c r="W18" s="113">
        <f t="shared" ca="1" si="13"/>
        <v>0</v>
      </c>
      <c r="X18" s="101"/>
      <c r="Y18" s="113">
        <f t="shared" ca="1" si="14"/>
        <v>0</v>
      </c>
      <c r="Z18" s="73"/>
      <c r="AA18" s="74">
        <f t="shared" ca="1" si="5"/>
        <v>0</v>
      </c>
      <c r="AB18" s="73"/>
      <c r="AC18" s="74">
        <f t="shared" ca="1" si="6"/>
        <v>0</v>
      </c>
      <c r="AD18" s="73"/>
      <c r="AE18" s="74">
        <f t="shared" ca="1" si="7"/>
        <v>0</v>
      </c>
      <c r="AF18" s="73"/>
      <c r="AG18" s="74">
        <f t="shared" ca="1" si="15"/>
        <v>0</v>
      </c>
      <c r="AH18" s="82">
        <f t="shared" ca="1" si="8"/>
        <v>0</v>
      </c>
      <c r="AI18" s="74"/>
      <c r="AJ18" s="139">
        <f t="shared" ca="1" si="16"/>
        <v>0</v>
      </c>
    </row>
    <row r="19" spans="1:36" ht="15" customHeight="1" x14ac:dyDescent="0.2">
      <c r="A19" s="90" t="s">
        <v>164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si="9"/>
        <v>0</v>
      </c>
      <c r="F19" s="73"/>
      <c r="G19" s="74">
        <f t="shared" ca="1" si="17"/>
        <v>0</v>
      </c>
      <c r="H19" s="73"/>
      <c r="I19" s="74">
        <f t="shared" ca="1" si="1"/>
        <v>0</v>
      </c>
      <c r="J19" s="73"/>
      <c r="K19" s="113">
        <f t="shared" ca="1" si="10"/>
        <v>0</v>
      </c>
      <c r="L19" s="73"/>
      <c r="M19" s="113">
        <f t="shared" ca="1" si="11"/>
        <v>0</v>
      </c>
      <c r="N19" s="73"/>
      <c r="O19" s="74">
        <f t="shared" ca="1" si="12"/>
        <v>0</v>
      </c>
      <c r="P19" s="73"/>
      <c r="Q19" s="113">
        <f t="shared" ca="1" si="2"/>
        <v>0</v>
      </c>
      <c r="R19" s="73"/>
      <c r="S19" s="113">
        <f t="shared" ca="1" si="3"/>
        <v>0</v>
      </c>
      <c r="T19" s="101"/>
      <c r="U19" s="74">
        <f t="shared" ca="1" si="4"/>
        <v>0</v>
      </c>
      <c r="V19" s="73"/>
      <c r="W19" s="113">
        <f t="shared" ca="1" si="13"/>
        <v>0</v>
      </c>
      <c r="X19" s="101"/>
      <c r="Y19" s="113">
        <f t="shared" ca="1" si="14"/>
        <v>0</v>
      </c>
      <c r="Z19" s="73"/>
      <c r="AA19" s="74">
        <f t="shared" ca="1" si="5"/>
        <v>0</v>
      </c>
      <c r="AB19" s="73"/>
      <c r="AC19" s="74">
        <f t="shared" ca="1" si="6"/>
        <v>0</v>
      </c>
      <c r="AD19" s="73"/>
      <c r="AE19" s="74">
        <f t="shared" ca="1" si="7"/>
        <v>0</v>
      </c>
      <c r="AF19" s="73"/>
      <c r="AG19" s="74">
        <f t="shared" ca="1" si="15"/>
        <v>0</v>
      </c>
      <c r="AH19" s="82">
        <f t="shared" ca="1" si="8"/>
        <v>0</v>
      </c>
      <c r="AI19" s="74"/>
      <c r="AJ19" s="139">
        <f t="shared" ca="1" si="16"/>
        <v>0</v>
      </c>
    </row>
    <row r="20" spans="1:36" ht="15" customHeight="1" x14ac:dyDescent="0.2">
      <c r="A20" s="90" t="s">
        <v>168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9"/>
        <v>0</v>
      </c>
      <c r="F20" s="73"/>
      <c r="G20" s="74">
        <f t="shared" ca="1" si="17"/>
        <v>0</v>
      </c>
      <c r="H20" s="73"/>
      <c r="I20" s="74">
        <f t="shared" ca="1" si="1"/>
        <v>0</v>
      </c>
      <c r="J20" s="73"/>
      <c r="K20" s="113">
        <f t="shared" ca="1" si="10"/>
        <v>0</v>
      </c>
      <c r="L20" s="73"/>
      <c r="M20" s="113">
        <f t="shared" ca="1" si="11"/>
        <v>0</v>
      </c>
      <c r="N20" s="73"/>
      <c r="O20" s="74">
        <f t="shared" ca="1" si="12"/>
        <v>0</v>
      </c>
      <c r="P20" s="73"/>
      <c r="Q20" s="113">
        <f t="shared" ca="1" si="2"/>
        <v>0</v>
      </c>
      <c r="R20" s="73"/>
      <c r="S20" s="113">
        <f t="shared" ca="1" si="3"/>
        <v>0</v>
      </c>
      <c r="T20" s="101"/>
      <c r="U20" s="74">
        <f t="shared" ca="1" si="4"/>
        <v>0</v>
      </c>
      <c r="V20" s="73"/>
      <c r="W20" s="113">
        <f t="shared" ca="1" si="13"/>
        <v>0</v>
      </c>
      <c r="X20" s="101"/>
      <c r="Y20" s="113">
        <f t="shared" ca="1" si="14"/>
        <v>0</v>
      </c>
      <c r="Z20" s="73"/>
      <c r="AA20" s="74">
        <f t="shared" ca="1" si="5"/>
        <v>0</v>
      </c>
      <c r="AB20" s="73"/>
      <c r="AC20" s="74">
        <f t="shared" ca="1" si="6"/>
        <v>0</v>
      </c>
      <c r="AD20" s="73"/>
      <c r="AE20" s="74">
        <f t="shared" ca="1" si="7"/>
        <v>0</v>
      </c>
      <c r="AF20" s="73"/>
      <c r="AG20" s="74">
        <f t="shared" ca="1" si="15"/>
        <v>0</v>
      </c>
      <c r="AH20" s="82">
        <f t="shared" ca="1" si="8"/>
        <v>0</v>
      </c>
      <c r="AI20" s="74"/>
      <c r="AJ20" s="139">
        <f t="shared" ca="1" si="16"/>
        <v>0</v>
      </c>
    </row>
    <row r="21" spans="1:36" ht="15" customHeight="1" x14ac:dyDescent="0.2">
      <c r="A21" s="90" t="s">
        <v>169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9"/>
        <v>0</v>
      </c>
      <c r="F21" s="73"/>
      <c r="G21" s="74">
        <f t="shared" ca="1" si="17"/>
        <v>0</v>
      </c>
      <c r="H21" s="73"/>
      <c r="I21" s="74">
        <f t="shared" ca="1" si="1"/>
        <v>0</v>
      </c>
      <c r="J21" s="73"/>
      <c r="K21" s="113">
        <f t="shared" ca="1" si="10"/>
        <v>0</v>
      </c>
      <c r="L21" s="73"/>
      <c r="M21" s="113">
        <f t="shared" ca="1" si="11"/>
        <v>0</v>
      </c>
      <c r="N21" s="73"/>
      <c r="O21" s="74">
        <f t="shared" ca="1" si="12"/>
        <v>0</v>
      </c>
      <c r="P21" s="73"/>
      <c r="Q21" s="113">
        <f t="shared" ca="1" si="2"/>
        <v>0</v>
      </c>
      <c r="R21" s="73"/>
      <c r="S21" s="113">
        <f t="shared" ca="1" si="3"/>
        <v>0</v>
      </c>
      <c r="T21" s="101"/>
      <c r="U21" s="74">
        <f t="shared" ca="1" si="4"/>
        <v>0</v>
      </c>
      <c r="V21" s="73"/>
      <c r="W21" s="113">
        <f t="shared" ca="1" si="13"/>
        <v>0</v>
      </c>
      <c r="X21" s="101"/>
      <c r="Y21" s="113">
        <f t="shared" ca="1" si="14"/>
        <v>0</v>
      </c>
      <c r="Z21" s="73"/>
      <c r="AA21" s="74">
        <f t="shared" ca="1" si="5"/>
        <v>0</v>
      </c>
      <c r="AB21" s="73"/>
      <c r="AC21" s="74">
        <f t="shared" ca="1" si="6"/>
        <v>0</v>
      </c>
      <c r="AD21" s="73"/>
      <c r="AE21" s="74">
        <f t="shared" ca="1" si="7"/>
        <v>0</v>
      </c>
      <c r="AF21" s="73"/>
      <c r="AG21" s="74">
        <f t="shared" ca="1" si="15"/>
        <v>0</v>
      </c>
      <c r="AH21" s="82">
        <f t="shared" ca="1" si="8"/>
        <v>0</v>
      </c>
      <c r="AI21" s="74"/>
      <c r="AJ21" s="139">
        <f t="shared" ca="1" si="16"/>
        <v>0</v>
      </c>
    </row>
    <row r="22" spans="1:36" ht="15" customHeight="1" x14ac:dyDescent="0.2">
      <c r="A22" s="90" t="s">
        <v>170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9"/>
        <v>0</v>
      </c>
      <c r="F22" s="73"/>
      <c r="G22" s="74">
        <f t="shared" ca="1" si="17"/>
        <v>0</v>
      </c>
      <c r="H22" s="73"/>
      <c r="I22" s="74">
        <f t="shared" ca="1" si="1"/>
        <v>0</v>
      </c>
      <c r="J22" s="73"/>
      <c r="K22" s="113">
        <f t="shared" ca="1" si="10"/>
        <v>0</v>
      </c>
      <c r="L22" s="73"/>
      <c r="M22" s="113">
        <f t="shared" ca="1" si="11"/>
        <v>0</v>
      </c>
      <c r="N22" s="73"/>
      <c r="O22" s="74">
        <f t="shared" ca="1" si="12"/>
        <v>0</v>
      </c>
      <c r="P22" s="73"/>
      <c r="Q22" s="113">
        <f t="shared" ca="1" si="2"/>
        <v>0</v>
      </c>
      <c r="R22" s="73"/>
      <c r="S22" s="113">
        <f t="shared" ca="1" si="3"/>
        <v>0</v>
      </c>
      <c r="T22" s="101"/>
      <c r="U22" s="74">
        <f t="shared" ca="1" si="4"/>
        <v>0</v>
      </c>
      <c r="V22" s="73"/>
      <c r="W22" s="113">
        <f t="shared" ca="1" si="13"/>
        <v>0</v>
      </c>
      <c r="X22" s="101"/>
      <c r="Y22" s="113">
        <f t="shared" ca="1" si="14"/>
        <v>0</v>
      </c>
      <c r="Z22" s="73"/>
      <c r="AA22" s="74">
        <f t="shared" ca="1" si="5"/>
        <v>0</v>
      </c>
      <c r="AB22" s="73"/>
      <c r="AC22" s="74">
        <f t="shared" ca="1" si="6"/>
        <v>0</v>
      </c>
      <c r="AD22" s="73"/>
      <c r="AE22" s="74">
        <f t="shared" ca="1" si="7"/>
        <v>0</v>
      </c>
      <c r="AF22" s="73"/>
      <c r="AG22" s="74">
        <f t="shared" ca="1" si="15"/>
        <v>0</v>
      </c>
      <c r="AH22" s="82">
        <f t="shared" ca="1" si="8"/>
        <v>0</v>
      </c>
      <c r="AI22" s="74"/>
      <c r="AJ22" s="139">
        <f t="shared" ca="1" si="16"/>
        <v>0</v>
      </c>
    </row>
    <row r="23" spans="1:36" ht="15" customHeight="1" x14ac:dyDescent="0.2">
      <c r="A23" s="90" t="s">
        <v>171</v>
      </c>
      <c r="B23" t="str">
        <f>IF($A23="","",INDEX('MA-Liste'!$D:$D,MATCH($A23,'MA-Liste'!$M:$M,FALSE)))</f>
        <v>AeBo</v>
      </c>
      <c r="C23" s="4" t="str">
        <f ca="1">IF($A23="","",INDEX(INDIRECT("'MA-Liste'!"&amp;$C$11),MATCH($A23,'MA-Liste'!$M:$M,FALSE)))</f>
        <v>F</v>
      </c>
      <c r="D23" s="19">
        <f t="shared" ca="1" si="0"/>
        <v>60</v>
      </c>
      <c r="E23" s="20">
        <f t="shared" si="9"/>
        <v>0</v>
      </c>
      <c r="F23" s="73"/>
      <c r="G23" s="74">
        <f t="shared" ca="1" si="17"/>
        <v>0</v>
      </c>
      <c r="H23" s="73"/>
      <c r="I23" s="74">
        <f t="shared" ca="1" si="1"/>
        <v>0</v>
      </c>
      <c r="J23" s="73"/>
      <c r="K23" s="113">
        <f t="shared" ca="1" si="10"/>
        <v>0</v>
      </c>
      <c r="L23" s="73"/>
      <c r="M23" s="113">
        <f t="shared" ca="1" si="11"/>
        <v>0</v>
      </c>
      <c r="N23" s="73"/>
      <c r="O23" s="74">
        <f t="shared" ca="1" si="12"/>
        <v>0</v>
      </c>
      <c r="P23" s="73"/>
      <c r="Q23" s="113">
        <f t="shared" ca="1" si="2"/>
        <v>0</v>
      </c>
      <c r="R23" s="73"/>
      <c r="S23" s="113">
        <f t="shared" ca="1" si="3"/>
        <v>0</v>
      </c>
      <c r="T23" s="101"/>
      <c r="U23" s="74">
        <f t="shared" ca="1" si="4"/>
        <v>0</v>
      </c>
      <c r="V23" s="73"/>
      <c r="W23" s="113">
        <f t="shared" ca="1" si="13"/>
        <v>0</v>
      </c>
      <c r="X23" s="101"/>
      <c r="Y23" s="113">
        <f t="shared" ca="1" si="14"/>
        <v>0</v>
      </c>
      <c r="Z23" s="73"/>
      <c r="AA23" s="74">
        <f t="shared" ca="1" si="5"/>
        <v>0</v>
      </c>
      <c r="AB23" s="73"/>
      <c r="AC23" s="74">
        <f t="shared" ca="1" si="6"/>
        <v>0</v>
      </c>
      <c r="AD23" s="73"/>
      <c r="AE23" s="74">
        <f t="shared" ca="1" si="7"/>
        <v>0</v>
      </c>
      <c r="AF23" s="73"/>
      <c r="AG23" s="74">
        <f t="shared" ca="1" si="15"/>
        <v>0</v>
      </c>
      <c r="AH23" s="82">
        <f t="shared" ca="1" si="8"/>
        <v>0</v>
      </c>
      <c r="AI23" s="74"/>
      <c r="AJ23" s="139">
        <f t="shared" ca="1" si="16"/>
        <v>0</v>
      </c>
    </row>
    <row r="24" spans="1:36" ht="15" customHeight="1" x14ac:dyDescent="0.2">
      <c r="A24" s="90" t="s">
        <v>150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B</v>
      </c>
      <c r="D24" s="19">
        <f t="shared" ca="1" si="0"/>
        <v>140</v>
      </c>
      <c r="E24" s="20">
        <f t="shared" si="9"/>
        <v>13.25</v>
      </c>
      <c r="F24" s="73"/>
      <c r="G24" s="74">
        <f t="shared" ca="1" si="17"/>
        <v>0</v>
      </c>
      <c r="H24" s="73"/>
      <c r="I24" s="74">
        <f t="shared" ca="1" si="1"/>
        <v>0</v>
      </c>
      <c r="J24" s="73"/>
      <c r="K24" s="113">
        <f t="shared" ca="1" si="10"/>
        <v>0</v>
      </c>
      <c r="L24" s="73"/>
      <c r="M24" s="113">
        <f t="shared" ca="1" si="11"/>
        <v>0</v>
      </c>
      <c r="N24" s="73"/>
      <c r="O24" s="74">
        <f t="shared" ca="1" si="12"/>
        <v>0</v>
      </c>
      <c r="P24" s="73"/>
      <c r="Q24" s="113">
        <f t="shared" ca="1" si="2"/>
        <v>0</v>
      </c>
      <c r="R24" s="73"/>
      <c r="S24" s="113">
        <f t="shared" ca="1" si="3"/>
        <v>0</v>
      </c>
      <c r="T24" s="101"/>
      <c r="U24" s="74">
        <f t="shared" ca="1" si="4"/>
        <v>0</v>
      </c>
      <c r="V24" s="73">
        <v>13.25</v>
      </c>
      <c r="W24" s="113">
        <f t="shared" ca="1" si="13"/>
        <v>1855</v>
      </c>
      <c r="X24" s="101"/>
      <c r="Y24" s="113">
        <f t="shared" ca="1" si="14"/>
        <v>0</v>
      </c>
      <c r="Z24" s="73"/>
      <c r="AA24" s="74">
        <f t="shared" ca="1" si="5"/>
        <v>0</v>
      </c>
      <c r="AB24" s="73"/>
      <c r="AC24" s="74">
        <f t="shared" ca="1" si="6"/>
        <v>0</v>
      </c>
      <c r="AD24" s="73"/>
      <c r="AE24" s="74">
        <f t="shared" ca="1" si="7"/>
        <v>0</v>
      </c>
      <c r="AF24" s="73"/>
      <c r="AG24" s="74">
        <f t="shared" ca="1" si="15"/>
        <v>0</v>
      </c>
      <c r="AH24" s="82">
        <f ca="1">IF(D24="",0,D24*E24)</f>
        <v>1855</v>
      </c>
      <c r="AI24" s="74"/>
      <c r="AJ24" s="139">
        <f t="shared" ca="1" si="16"/>
        <v>1855</v>
      </c>
    </row>
    <row r="25" spans="1:36" ht="15" customHeight="1" x14ac:dyDescent="0.2">
      <c r="A25" s="90" t="s">
        <v>174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C</v>
      </c>
      <c r="D25" s="19">
        <f t="shared" ca="1" si="0"/>
        <v>118</v>
      </c>
      <c r="E25" s="20">
        <f t="shared" si="9"/>
        <v>52.75</v>
      </c>
      <c r="F25" s="73"/>
      <c r="G25" s="74">
        <f t="shared" ca="1" si="17"/>
        <v>0</v>
      </c>
      <c r="H25" s="73"/>
      <c r="I25" s="74">
        <f t="shared" ca="1" si="1"/>
        <v>0</v>
      </c>
      <c r="J25" s="73"/>
      <c r="K25" s="113">
        <f t="shared" ca="1" si="10"/>
        <v>0</v>
      </c>
      <c r="L25" s="73"/>
      <c r="M25" s="113">
        <f t="shared" ca="1" si="11"/>
        <v>0</v>
      </c>
      <c r="N25" s="73"/>
      <c r="O25" s="74">
        <f t="shared" ca="1" si="12"/>
        <v>0</v>
      </c>
      <c r="P25" s="73"/>
      <c r="Q25" s="113">
        <f t="shared" ca="1" si="2"/>
        <v>0</v>
      </c>
      <c r="R25" s="73"/>
      <c r="S25" s="113">
        <f t="shared" ca="1" si="3"/>
        <v>0</v>
      </c>
      <c r="T25" s="101"/>
      <c r="U25" s="74">
        <f t="shared" ca="1" si="4"/>
        <v>0</v>
      </c>
      <c r="V25" s="73">
        <v>52.75</v>
      </c>
      <c r="W25" s="113">
        <f t="shared" ca="1" si="13"/>
        <v>6224.5</v>
      </c>
      <c r="X25" s="101"/>
      <c r="Y25" s="113">
        <f t="shared" ca="1" si="14"/>
        <v>0</v>
      </c>
      <c r="Z25" s="73"/>
      <c r="AA25" s="74">
        <f t="shared" ca="1" si="5"/>
        <v>0</v>
      </c>
      <c r="AB25" s="73"/>
      <c r="AC25" s="74">
        <f t="shared" ca="1" si="6"/>
        <v>0</v>
      </c>
      <c r="AD25" s="73"/>
      <c r="AE25" s="74">
        <f t="shared" ca="1" si="7"/>
        <v>0</v>
      </c>
      <c r="AF25" s="73"/>
      <c r="AG25" s="74">
        <f t="shared" ca="1" si="15"/>
        <v>0</v>
      </c>
      <c r="AH25" s="82">
        <f t="shared" ca="1" si="8"/>
        <v>6224.5</v>
      </c>
      <c r="AI25" s="74"/>
      <c r="AJ25" s="139">
        <f t="shared" ca="1" si="16"/>
        <v>6224.5</v>
      </c>
    </row>
    <row r="26" spans="1:36" ht="15" customHeight="1" x14ac:dyDescent="0.2">
      <c r="A26" s="90" t="s">
        <v>202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9"/>
        <v>0</v>
      </c>
      <c r="F26" s="73"/>
      <c r="G26" s="74">
        <f t="shared" ca="1" si="17"/>
        <v>0</v>
      </c>
      <c r="H26" s="73"/>
      <c r="I26" s="74">
        <f t="shared" ca="1" si="1"/>
        <v>0</v>
      </c>
      <c r="J26" s="73"/>
      <c r="K26" s="113">
        <f t="shared" ca="1" si="10"/>
        <v>0</v>
      </c>
      <c r="L26" s="73"/>
      <c r="M26" s="113">
        <f t="shared" ca="1" si="11"/>
        <v>0</v>
      </c>
      <c r="N26" s="73"/>
      <c r="O26" s="74">
        <f t="shared" ca="1" si="12"/>
        <v>0</v>
      </c>
      <c r="P26" s="73"/>
      <c r="Q26" s="113">
        <f t="shared" ca="1" si="2"/>
        <v>0</v>
      </c>
      <c r="R26" s="73"/>
      <c r="S26" s="113">
        <f t="shared" ca="1" si="3"/>
        <v>0</v>
      </c>
      <c r="T26" s="101"/>
      <c r="U26" s="74">
        <f t="shared" ca="1" si="4"/>
        <v>0</v>
      </c>
      <c r="V26" s="73"/>
      <c r="W26" s="113">
        <f t="shared" ca="1" si="13"/>
        <v>0</v>
      </c>
      <c r="X26" s="101"/>
      <c r="Y26" s="113">
        <f t="shared" ca="1" si="14"/>
        <v>0</v>
      </c>
      <c r="Z26" s="73"/>
      <c r="AA26" s="74">
        <f t="shared" ca="1" si="5"/>
        <v>0</v>
      </c>
      <c r="AB26" s="73"/>
      <c r="AC26" s="74">
        <f t="shared" ca="1" si="6"/>
        <v>0</v>
      </c>
      <c r="AD26" s="73"/>
      <c r="AE26" s="74">
        <f t="shared" ca="1" si="7"/>
        <v>0</v>
      </c>
      <c r="AF26" s="73"/>
      <c r="AG26" s="74">
        <f t="shared" ca="1" si="15"/>
        <v>0</v>
      </c>
      <c r="AH26" s="82">
        <f t="shared" ca="1" si="8"/>
        <v>0</v>
      </c>
      <c r="AI26" s="74"/>
      <c r="AJ26" s="139">
        <f t="shared" ca="1" si="16"/>
        <v>0</v>
      </c>
    </row>
    <row r="27" spans="1:36" ht="15" customHeight="1" x14ac:dyDescent="0.2">
      <c r="A27" s="90" t="s">
        <v>166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D</v>
      </c>
      <c r="D27" s="19">
        <f t="shared" ca="1" si="0"/>
        <v>100</v>
      </c>
      <c r="E27" s="20">
        <f t="shared" si="9"/>
        <v>0</v>
      </c>
      <c r="F27" s="73"/>
      <c r="G27" s="74">
        <f t="shared" ca="1" si="17"/>
        <v>0</v>
      </c>
      <c r="H27" s="73"/>
      <c r="I27" s="74">
        <f t="shared" ca="1" si="1"/>
        <v>0</v>
      </c>
      <c r="J27" s="73"/>
      <c r="K27" s="113">
        <f t="shared" ca="1" si="10"/>
        <v>0</v>
      </c>
      <c r="L27" s="73"/>
      <c r="M27" s="113">
        <f t="shared" ca="1" si="11"/>
        <v>0</v>
      </c>
      <c r="N27" s="73"/>
      <c r="O27" s="74">
        <f t="shared" ca="1" si="12"/>
        <v>0</v>
      </c>
      <c r="P27" s="73"/>
      <c r="Q27" s="113">
        <f t="shared" ca="1" si="2"/>
        <v>0</v>
      </c>
      <c r="R27" s="73"/>
      <c r="S27" s="113">
        <f t="shared" ca="1" si="3"/>
        <v>0</v>
      </c>
      <c r="T27" s="101"/>
      <c r="U27" s="74">
        <f t="shared" ca="1" si="4"/>
        <v>0</v>
      </c>
      <c r="V27" s="73"/>
      <c r="W27" s="113">
        <f t="shared" ca="1" si="13"/>
        <v>0</v>
      </c>
      <c r="X27" s="101"/>
      <c r="Y27" s="113">
        <f t="shared" ca="1" si="14"/>
        <v>0</v>
      </c>
      <c r="Z27" s="73"/>
      <c r="AA27" s="74">
        <f t="shared" ca="1" si="5"/>
        <v>0</v>
      </c>
      <c r="AB27" s="73"/>
      <c r="AC27" s="74">
        <f t="shared" ca="1" si="6"/>
        <v>0</v>
      </c>
      <c r="AD27" s="73"/>
      <c r="AE27" s="74">
        <f t="shared" ca="1" si="7"/>
        <v>0</v>
      </c>
      <c r="AF27" s="73"/>
      <c r="AG27" s="74">
        <f t="shared" ca="1" si="15"/>
        <v>0</v>
      </c>
      <c r="AH27" s="82">
        <f t="shared" ca="1" si="8"/>
        <v>0</v>
      </c>
      <c r="AI27" s="74"/>
      <c r="AJ27" s="139">
        <f t="shared" ca="1" si="16"/>
        <v>0</v>
      </c>
    </row>
    <row r="28" spans="1:36" ht="15" customHeight="1" x14ac:dyDescent="0.2">
      <c r="A28" s="90" t="s">
        <v>167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F</v>
      </c>
      <c r="D28" s="19">
        <f t="shared" ca="1" si="0"/>
        <v>60</v>
      </c>
      <c r="E28" s="20">
        <f t="shared" si="9"/>
        <v>0</v>
      </c>
      <c r="F28" s="73"/>
      <c r="G28" s="74">
        <f t="shared" ca="1" si="17"/>
        <v>0</v>
      </c>
      <c r="H28" s="73"/>
      <c r="I28" s="74">
        <f t="shared" ca="1" si="1"/>
        <v>0</v>
      </c>
      <c r="J28" s="73"/>
      <c r="K28" s="113">
        <f t="shared" ca="1" si="10"/>
        <v>0</v>
      </c>
      <c r="L28" s="73"/>
      <c r="M28" s="113">
        <f t="shared" ca="1" si="11"/>
        <v>0</v>
      </c>
      <c r="N28" s="73"/>
      <c r="O28" s="74">
        <f t="shared" ca="1" si="12"/>
        <v>0</v>
      </c>
      <c r="P28" s="73"/>
      <c r="Q28" s="113">
        <f t="shared" ca="1" si="2"/>
        <v>0</v>
      </c>
      <c r="R28" s="73"/>
      <c r="S28" s="113">
        <f t="shared" ca="1" si="3"/>
        <v>0</v>
      </c>
      <c r="T28" s="101"/>
      <c r="U28" s="74">
        <f t="shared" ca="1" si="4"/>
        <v>0</v>
      </c>
      <c r="V28" s="73"/>
      <c r="W28" s="113">
        <f t="shared" ca="1" si="13"/>
        <v>0</v>
      </c>
      <c r="X28" s="101"/>
      <c r="Y28" s="113">
        <f t="shared" ca="1" si="14"/>
        <v>0</v>
      </c>
      <c r="Z28" s="73"/>
      <c r="AA28" s="74">
        <f t="shared" ca="1" si="5"/>
        <v>0</v>
      </c>
      <c r="AB28" s="73"/>
      <c r="AC28" s="74">
        <f t="shared" ca="1" si="6"/>
        <v>0</v>
      </c>
      <c r="AD28" s="73"/>
      <c r="AE28" s="74">
        <f t="shared" ca="1" si="7"/>
        <v>0</v>
      </c>
      <c r="AF28" s="73"/>
      <c r="AG28" s="74">
        <f t="shared" ca="1" si="15"/>
        <v>0</v>
      </c>
      <c r="AH28" s="82">
        <f t="shared" ca="1" si="8"/>
        <v>0</v>
      </c>
      <c r="AI28" s="74"/>
      <c r="AJ28" s="139">
        <f t="shared" ca="1" si="16"/>
        <v>0</v>
      </c>
    </row>
    <row r="29" spans="1:36" ht="15" customHeight="1" x14ac:dyDescent="0.2">
      <c r="A29" s="90" t="s">
        <v>176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G</v>
      </c>
      <c r="D29" s="19">
        <f t="shared" ca="1" si="0"/>
        <v>35</v>
      </c>
      <c r="E29" s="20">
        <f t="shared" si="9"/>
        <v>0</v>
      </c>
      <c r="F29" s="73"/>
      <c r="G29" s="74">
        <f t="shared" ca="1" si="17"/>
        <v>0</v>
      </c>
      <c r="H29" s="73"/>
      <c r="I29" s="74">
        <f t="shared" ca="1" si="1"/>
        <v>0</v>
      </c>
      <c r="J29" s="73"/>
      <c r="K29" s="113">
        <f t="shared" ca="1" si="10"/>
        <v>0</v>
      </c>
      <c r="L29" s="73"/>
      <c r="M29" s="113">
        <f t="shared" ca="1" si="11"/>
        <v>0</v>
      </c>
      <c r="N29" s="73"/>
      <c r="O29" s="74">
        <f t="shared" ca="1" si="12"/>
        <v>0</v>
      </c>
      <c r="P29" s="73"/>
      <c r="Q29" s="113">
        <f t="shared" ca="1" si="2"/>
        <v>0</v>
      </c>
      <c r="R29" s="73"/>
      <c r="S29" s="113">
        <f t="shared" ca="1" si="3"/>
        <v>0</v>
      </c>
      <c r="T29" s="101"/>
      <c r="U29" s="74">
        <f t="shared" ca="1" si="4"/>
        <v>0</v>
      </c>
      <c r="V29" s="73"/>
      <c r="W29" s="113">
        <f t="shared" ca="1" si="13"/>
        <v>0</v>
      </c>
      <c r="X29" s="101"/>
      <c r="Y29" s="113">
        <f t="shared" ca="1" si="14"/>
        <v>0</v>
      </c>
      <c r="Z29" s="73"/>
      <c r="AA29" s="74">
        <f t="shared" ca="1" si="5"/>
        <v>0</v>
      </c>
      <c r="AB29" s="73"/>
      <c r="AC29" s="74">
        <f t="shared" ca="1" si="6"/>
        <v>0</v>
      </c>
      <c r="AD29" s="73"/>
      <c r="AE29" s="74">
        <f t="shared" ca="1" si="7"/>
        <v>0</v>
      </c>
      <c r="AF29" s="73"/>
      <c r="AG29" s="74">
        <f t="shared" ca="1" si="15"/>
        <v>0</v>
      </c>
      <c r="AH29" s="82">
        <f t="shared" ca="1" si="8"/>
        <v>0</v>
      </c>
      <c r="AI29" s="74"/>
      <c r="AJ29" s="139">
        <f t="shared" ca="1" si="16"/>
        <v>0</v>
      </c>
    </row>
    <row r="30" spans="1:36" ht="15" customHeight="1" x14ac:dyDescent="0.2">
      <c r="A30" s="84" t="s">
        <v>143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D</v>
      </c>
      <c r="D30" s="19">
        <f t="shared" ca="1" si="0"/>
        <v>100</v>
      </c>
      <c r="E30" s="20">
        <f t="shared" si="9"/>
        <v>0</v>
      </c>
      <c r="F30" s="73"/>
      <c r="G30" s="74">
        <f t="shared" ca="1" si="17"/>
        <v>0</v>
      </c>
      <c r="H30" s="73"/>
      <c r="I30" s="74">
        <f t="shared" ca="1" si="1"/>
        <v>0</v>
      </c>
      <c r="J30" s="73"/>
      <c r="K30" s="113">
        <f t="shared" ca="1" si="10"/>
        <v>0</v>
      </c>
      <c r="L30" s="73"/>
      <c r="M30" s="113">
        <f t="shared" ca="1" si="11"/>
        <v>0</v>
      </c>
      <c r="N30" s="73"/>
      <c r="O30" s="74">
        <f t="shared" ca="1" si="12"/>
        <v>0</v>
      </c>
      <c r="P30" s="73"/>
      <c r="Q30" s="113">
        <f t="shared" ca="1" si="2"/>
        <v>0</v>
      </c>
      <c r="R30" s="73"/>
      <c r="S30" s="113">
        <f t="shared" ca="1" si="3"/>
        <v>0</v>
      </c>
      <c r="T30" s="101"/>
      <c r="U30" s="74">
        <f t="shared" ca="1" si="4"/>
        <v>0</v>
      </c>
      <c r="V30" s="73"/>
      <c r="W30" s="113">
        <f t="shared" ca="1" si="13"/>
        <v>0</v>
      </c>
      <c r="X30" s="101"/>
      <c r="Y30" s="113">
        <f t="shared" ca="1" si="14"/>
        <v>0</v>
      </c>
      <c r="Z30" s="73"/>
      <c r="AA30" s="74">
        <f t="shared" ca="1" si="5"/>
        <v>0</v>
      </c>
      <c r="AB30" s="73"/>
      <c r="AC30" s="74">
        <f t="shared" ca="1" si="6"/>
        <v>0</v>
      </c>
      <c r="AD30" s="73"/>
      <c r="AE30" s="74">
        <f t="shared" ca="1" si="7"/>
        <v>0</v>
      </c>
      <c r="AF30" s="73"/>
      <c r="AG30" s="74">
        <f t="shared" ca="1" si="15"/>
        <v>0</v>
      </c>
      <c r="AH30" s="82">
        <f t="shared" ca="1" si="8"/>
        <v>0</v>
      </c>
      <c r="AI30" s="74"/>
      <c r="AJ30" s="139">
        <f t="shared" ca="1" si="16"/>
        <v>0</v>
      </c>
    </row>
    <row r="31" spans="1:36" ht="15" customHeight="1" x14ac:dyDescent="0.2">
      <c r="A31" s="84" t="s">
        <v>182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G</v>
      </c>
      <c r="D31" s="19">
        <f t="shared" ca="1" si="0"/>
        <v>35</v>
      </c>
      <c r="E31" s="20">
        <f t="shared" si="9"/>
        <v>0</v>
      </c>
      <c r="F31" s="73"/>
      <c r="G31" s="74">
        <f t="shared" ca="1" si="17"/>
        <v>0</v>
      </c>
      <c r="H31" s="73"/>
      <c r="I31" s="74">
        <f t="shared" ca="1" si="1"/>
        <v>0</v>
      </c>
      <c r="J31" s="73"/>
      <c r="K31" s="113">
        <f t="shared" ca="1" si="10"/>
        <v>0</v>
      </c>
      <c r="L31" s="73"/>
      <c r="M31" s="113">
        <f t="shared" ca="1" si="11"/>
        <v>0</v>
      </c>
      <c r="N31" s="73"/>
      <c r="O31" s="74">
        <f t="shared" ca="1" si="12"/>
        <v>0</v>
      </c>
      <c r="P31" s="73"/>
      <c r="Q31" s="113">
        <f t="shared" ca="1" si="2"/>
        <v>0</v>
      </c>
      <c r="R31" s="73"/>
      <c r="S31" s="113">
        <f t="shared" ca="1" si="3"/>
        <v>0</v>
      </c>
      <c r="T31" s="101"/>
      <c r="U31" s="74">
        <f t="shared" ca="1" si="4"/>
        <v>0</v>
      </c>
      <c r="V31" s="73"/>
      <c r="W31" s="113">
        <f t="shared" ca="1" si="13"/>
        <v>0</v>
      </c>
      <c r="X31" s="101"/>
      <c r="Y31" s="113">
        <f t="shared" ca="1" si="14"/>
        <v>0</v>
      </c>
      <c r="Z31" s="73"/>
      <c r="AA31" s="74">
        <f t="shared" ca="1" si="5"/>
        <v>0</v>
      </c>
      <c r="AB31" s="73"/>
      <c r="AC31" s="74">
        <f t="shared" ca="1" si="6"/>
        <v>0</v>
      </c>
      <c r="AD31" s="73"/>
      <c r="AE31" s="74">
        <f t="shared" ca="1" si="7"/>
        <v>0</v>
      </c>
      <c r="AF31" s="73"/>
      <c r="AG31" s="74">
        <f t="shared" ca="1" si="15"/>
        <v>0</v>
      </c>
      <c r="AH31" s="82">
        <f t="shared" ca="1" si="8"/>
        <v>0</v>
      </c>
      <c r="AI31" s="74"/>
      <c r="AJ31" s="139">
        <f t="shared" ca="1" si="16"/>
        <v>0</v>
      </c>
    </row>
    <row r="32" spans="1:36" ht="15" customHeight="1" x14ac:dyDescent="0.2">
      <c r="A32" s="84" t="s">
        <v>147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B</v>
      </c>
      <c r="D32" s="19">
        <f t="shared" ca="1" si="0"/>
        <v>140</v>
      </c>
      <c r="E32" s="20">
        <f t="shared" si="9"/>
        <v>0</v>
      </c>
      <c r="F32" s="73"/>
      <c r="G32" s="74">
        <f t="shared" ca="1" si="17"/>
        <v>0</v>
      </c>
      <c r="H32" s="73"/>
      <c r="I32" s="74">
        <f t="shared" ca="1" si="1"/>
        <v>0</v>
      </c>
      <c r="J32" s="73"/>
      <c r="K32" s="113">
        <f t="shared" ca="1" si="10"/>
        <v>0</v>
      </c>
      <c r="L32" s="73"/>
      <c r="M32" s="113">
        <f t="shared" ca="1" si="11"/>
        <v>0</v>
      </c>
      <c r="N32" s="73"/>
      <c r="O32" s="74">
        <f t="shared" ca="1" si="12"/>
        <v>0</v>
      </c>
      <c r="P32" s="73"/>
      <c r="Q32" s="113">
        <f t="shared" ca="1" si="2"/>
        <v>0</v>
      </c>
      <c r="R32" s="73"/>
      <c r="S32" s="113">
        <f t="shared" ca="1" si="3"/>
        <v>0</v>
      </c>
      <c r="T32" s="101"/>
      <c r="U32" s="74">
        <f t="shared" ca="1" si="4"/>
        <v>0</v>
      </c>
      <c r="V32" s="73"/>
      <c r="W32" s="113">
        <f t="shared" ca="1" si="13"/>
        <v>0</v>
      </c>
      <c r="X32" s="101"/>
      <c r="Y32" s="113">
        <f t="shared" ca="1" si="14"/>
        <v>0</v>
      </c>
      <c r="Z32" s="73"/>
      <c r="AA32" s="74">
        <f t="shared" ca="1" si="5"/>
        <v>0</v>
      </c>
      <c r="AB32" s="73"/>
      <c r="AC32" s="74">
        <f t="shared" ca="1" si="6"/>
        <v>0</v>
      </c>
      <c r="AD32" s="73"/>
      <c r="AE32" s="74">
        <f t="shared" ca="1" si="7"/>
        <v>0</v>
      </c>
      <c r="AF32" s="73"/>
      <c r="AG32" s="74">
        <f t="shared" ca="1" si="15"/>
        <v>0</v>
      </c>
      <c r="AH32" s="82">
        <f t="shared" ca="1" si="8"/>
        <v>0</v>
      </c>
      <c r="AI32" s="74"/>
      <c r="AJ32" s="139">
        <f t="shared" ca="1" si="16"/>
        <v>0</v>
      </c>
    </row>
    <row r="33" spans="1:36" ht="15" customHeight="1" x14ac:dyDescent="0.2">
      <c r="A33" s="84" t="s">
        <v>205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D</v>
      </c>
      <c r="D33" s="19">
        <f t="shared" ca="1" si="0"/>
        <v>100</v>
      </c>
      <c r="E33" s="20">
        <f t="shared" si="9"/>
        <v>0.75</v>
      </c>
      <c r="F33" s="73"/>
      <c r="G33" s="74">
        <f t="shared" ca="1" si="17"/>
        <v>0</v>
      </c>
      <c r="H33" s="73"/>
      <c r="I33" s="74">
        <f t="shared" ca="1" si="1"/>
        <v>0</v>
      </c>
      <c r="J33" s="73"/>
      <c r="K33" s="113">
        <f t="shared" ca="1" si="10"/>
        <v>0</v>
      </c>
      <c r="L33" s="73"/>
      <c r="M33" s="113">
        <f t="shared" ca="1" si="11"/>
        <v>0</v>
      </c>
      <c r="N33" s="73"/>
      <c r="O33" s="74">
        <f t="shared" ca="1" si="12"/>
        <v>0</v>
      </c>
      <c r="P33" s="73"/>
      <c r="Q33" s="113">
        <f t="shared" ca="1" si="2"/>
        <v>0</v>
      </c>
      <c r="R33" s="73"/>
      <c r="S33" s="113">
        <f t="shared" ca="1" si="3"/>
        <v>0</v>
      </c>
      <c r="T33" s="101"/>
      <c r="U33" s="74">
        <f t="shared" ca="1" si="4"/>
        <v>0</v>
      </c>
      <c r="V33" s="73"/>
      <c r="W33" s="113">
        <f t="shared" ca="1" si="13"/>
        <v>0</v>
      </c>
      <c r="X33" s="101">
        <v>0.75</v>
      </c>
      <c r="Y33" s="113">
        <f t="shared" ca="1" si="14"/>
        <v>75</v>
      </c>
      <c r="Z33" s="73"/>
      <c r="AA33" s="74">
        <f t="shared" ca="1" si="5"/>
        <v>0</v>
      </c>
      <c r="AB33" s="73"/>
      <c r="AC33" s="74">
        <f t="shared" ca="1" si="6"/>
        <v>0</v>
      </c>
      <c r="AD33" s="73"/>
      <c r="AE33" s="74">
        <f t="shared" ca="1" si="7"/>
        <v>0</v>
      </c>
      <c r="AF33" s="73"/>
      <c r="AG33" s="74">
        <f t="shared" ca="1" si="15"/>
        <v>0</v>
      </c>
      <c r="AH33" s="82">
        <f t="shared" ca="1" si="8"/>
        <v>75</v>
      </c>
      <c r="AI33" s="74"/>
      <c r="AJ33" s="139">
        <f t="shared" ca="1" si="16"/>
        <v>75</v>
      </c>
    </row>
    <row r="34" spans="1:36" ht="15" customHeight="1" x14ac:dyDescent="0.2">
      <c r="A34" s="84" t="s">
        <v>208</v>
      </c>
      <c r="B34" t="s">
        <v>65</v>
      </c>
      <c r="C34" s="4" t="s">
        <v>6</v>
      </c>
      <c r="D34" s="19">
        <f t="shared" si="0"/>
        <v>100</v>
      </c>
      <c r="E34" s="20">
        <f t="shared" si="9"/>
        <v>0</v>
      </c>
      <c r="F34" s="73"/>
      <c r="G34" s="74">
        <f t="shared" si="17"/>
        <v>0</v>
      </c>
      <c r="H34" s="73"/>
      <c r="I34" s="74">
        <f t="shared" si="1"/>
        <v>0</v>
      </c>
      <c r="J34" s="73"/>
      <c r="K34" s="113">
        <f t="shared" si="10"/>
        <v>0</v>
      </c>
      <c r="L34" s="73"/>
      <c r="M34" s="113">
        <f t="shared" si="11"/>
        <v>0</v>
      </c>
      <c r="N34" s="73"/>
      <c r="O34" s="74">
        <f t="shared" si="12"/>
        <v>0</v>
      </c>
      <c r="P34" s="73"/>
      <c r="Q34" s="113">
        <f t="shared" si="2"/>
        <v>0</v>
      </c>
      <c r="R34" s="73"/>
      <c r="S34" s="113">
        <f t="shared" si="3"/>
        <v>0</v>
      </c>
      <c r="T34" s="101"/>
      <c r="U34" s="74">
        <f t="shared" si="4"/>
        <v>0</v>
      </c>
      <c r="V34" s="73"/>
      <c r="W34" s="113">
        <f t="shared" si="13"/>
        <v>0</v>
      </c>
      <c r="X34" s="101"/>
      <c r="Y34" s="113">
        <f t="shared" si="14"/>
        <v>0</v>
      </c>
      <c r="Z34" s="73"/>
      <c r="AA34" s="74">
        <f t="shared" si="5"/>
        <v>0</v>
      </c>
      <c r="AB34" s="73"/>
      <c r="AC34" s="74">
        <f t="shared" si="6"/>
        <v>0</v>
      </c>
      <c r="AD34" s="73"/>
      <c r="AE34" s="74">
        <f t="shared" si="7"/>
        <v>0</v>
      </c>
      <c r="AF34" s="73"/>
      <c r="AG34" s="74">
        <f t="shared" si="15"/>
        <v>0</v>
      </c>
      <c r="AH34" s="82">
        <f t="shared" si="8"/>
        <v>0</v>
      </c>
      <c r="AI34" s="74"/>
      <c r="AJ34" s="139">
        <f t="shared" si="16"/>
        <v>0</v>
      </c>
    </row>
    <row r="35" spans="1:36" ht="15" customHeight="1" x14ac:dyDescent="0.2">
      <c r="A35" s="84" t="s">
        <v>148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D</v>
      </c>
      <c r="D35" s="19">
        <f t="shared" ca="1" si="0"/>
        <v>100</v>
      </c>
      <c r="E35" s="20">
        <f t="shared" si="9"/>
        <v>0</v>
      </c>
      <c r="F35" s="73"/>
      <c r="G35" s="74">
        <f t="shared" ca="1" si="17"/>
        <v>0</v>
      </c>
      <c r="H35" s="73"/>
      <c r="I35" s="74">
        <f t="shared" ca="1" si="1"/>
        <v>0</v>
      </c>
      <c r="J35" s="73"/>
      <c r="K35" s="113">
        <f t="shared" ca="1" si="10"/>
        <v>0</v>
      </c>
      <c r="L35" s="73"/>
      <c r="M35" s="113">
        <f t="shared" ca="1" si="11"/>
        <v>0</v>
      </c>
      <c r="N35" s="73"/>
      <c r="O35" s="74">
        <f t="shared" ca="1" si="12"/>
        <v>0</v>
      </c>
      <c r="P35" s="73"/>
      <c r="Q35" s="113">
        <f t="shared" ca="1" si="2"/>
        <v>0</v>
      </c>
      <c r="R35" s="73"/>
      <c r="S35" s="113">
        <f t="shared" ca="1" si="3"/>
        <v>0</v>
      </c>
      <c r="T35" s="101"/>
      <c r="U35" s="74">
        <f t="shared" ca="1" si="4"/>
        <v>0</v>
      </c>
      <c r="V35" s="73"/>
      <c r="W35" s="113">
        <f t="shared" ca="1" si="13"/>
        <v>0</v>
      </c>
      <c r="X35" s="101"/>
      <c r="Y35" s="113">
        <f t="shared" ca="1" si="14"/>
        <v>0</v>
      </c>
      <c r="Z35" s="73"/>
      <c r="AA35" s="74">
        <f t="shared" ca="1" si="5"/>
        <v>0</v>
      </c>
      <c r="AB35" s="73"/>
      <c r="AC35" s="74">
        <f t="shared" ca="1" si="6"/>
        <v>0</v>
      </c>
      <c r="AD35" s="73"/>
      <c r="AE35" s="74">
        <f t="shared" ca="1" si="7"/>
        <v>0</v>
      </c>
      <c r="AF35" s="73"/>
      <c r="AG35" s="74">
        <f t="shared" ca="1" si="15"/>
        <v>0</v>
      </c>
      <c r="AH35" s="82">
        <f t="shared" ca="1" si="8"/>
        <v>0</v>
      </c>
      <c r="AI35" s="74"/>
      <c r="AJ35" s="139">
        <f t="shared" ca="1" si="16"/>
        <v>0</v>
      </c>
    </row>
    <row r="36" spans="1:36" ht="15" customHeight="1" x14ac:dyDescent="0.2">
      <c r="A36" s="84" t="s">
        <v>214</v>
      </c>
      <c r="B36" s="14" t="s">
        <v>65</v>
      </c>
      <c r="C36" s="4" t="str">
        <f ca="1">IF($A36="","",INDEX(INDIRECT("'MA-Liste'!"&amp;$C$11),MATCH($A36,'MA-Liste'!$M:$M,FALSE)))</f>
        <v>D</v>
      </c>
      <c r="D36" s="19">
        <f t="shared" ca="1" si="0"/>
        <v>100</v>
      </c>
      <c r="E36" s="20">
        <f t="shared" si="9"/>
        <v>0</v>
      </c>
      <c r="F36" s="73"/>
      <c r="G36" s="74">
        <f t="shared" ca="1" si="17"/>
        <v>0</v>
      </c>
      <c r="H36" s="73"/>
      <c r="I36" s="74">
        <f t="shared" ca="1" si="1"/>
        <v>0</v>
      </c>
      <c r="J36" s="73"/>
      <c r="K36" s="113">
        <f t="shared" ca="1" si="10"/>
        <v>0</v>
      </c>
      <c r="L36" s="73"/>
      <c r="M36" s="113">
        <f t="shared" ca="1" si="11"/>
        <v>0</v>
      </c>
      <c r="N36" s="73"/>
      <c r="O36" s="74">
        <f t="shared" ca="1" si="12"/>
        <v>0</v>
      </c>
      <c r="P36" s="73"/>
      <c r="Q36" s="113">
        <f t="shared" ca="1" si="2"/>
        <v>0</v>
      </c>
      <c r="R36" s="73"/>
      <c r="S36" s="113">
        <f t="shared" ca="1" si="3"/>
        <v>0</v>
      </c>
      <c r="T36" s="101"/>
      <c r="U36" s="74">
        <f t="shared" ca="1" si="4"/>
        <v>0</v>
      </c>
      <c r="V36" s="73"/>
      <c r="W36" s="113">
        <f t="shared" ca="1" si="13"/>
        <v>0</v>
      </c>
      <c r="X36" s="101"/>
      <c r="Y36" s="113">
        <f t="shared" ca="1" si="14"/>
        <v>0</v>
      </c>
      <c r="Z36" s="73"/>
      <c r="AA36" s="74">
        <f t="shared" ca="1" si="5"/>
        <v>0</v>
      </c>
      <c r="AB36" s="73"/>
      <c r="AC36" s="74">
        <f t="shared" ca="1" si="6"/>
        <v>0</v>
      </c>
      <c r="AD36" s="73"/>
      <c r="AE36" s="74">
        <f t="shared" ca="1" si="7"/>
        <v>0</v>
      </c>
      <c r="AF36" s="73"/>
      <c r="AG36" s="74">
        <f t="shared" ca="1" si="15"/>
        <v>0</v>
      </c>
      <c r="AH36" s="82">
        <f t="shared" ca="1" si="8"/>
        <v>0</v>
      </c>
      <c r="AI36" s="74"/>
      <c r="AJ36" s="139">
        <f t="shared" ca="1" si="16"/>
        <v>0</v>
      </c>
    </row>
    <row r="37" spans="1:36" ht="15" customHeight="1" x14ac:dyDescent="0.2">
      <c r="A37" s="84" t="s">
        <v>183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F</v>
      </c>
      <c r="D37" s="19">
        <f t="shared" ca="1" si="0"/>
        <v>60</v>
      </c>
      <c r="E37" s="20">
        <f t="shared" si="9"/>
        <v>0</v>
      </c>
      <c r="F37" s="73"/>
      <c r="G37" s="74">
        <f t="shared" ca="1" si="17"/>
        <v>0</v>
      </c>
      <c r="H37" s="73"/>
      <c r="I37" s="74">
        <f t="shared" ca="1" si="1"/>
        <v>0</v>
      </c>
      <c r="J37" s="73"/>
      <c r="K37" s="113">
        <f t="shared" ca="1" si="10"/>
        <v>0</v>
      </c>
      <c r="L37" s="73"/>
      <c r="M37" s="113">
        <f t="shared" ca="1" si="11"/>
        <v>0</v>
      </c>
      <c r="N37" s="73"/>
      <c r="O37" s="74">
        <f t="shared" ca="1" si="12"/>
        <v>0</v>
      </c>
      <c r="P37" s="73"/>
      <c r="Q37" s="113">
        <f t="shared" ca="1" si="2"/>
        <v>0</v>
      </c>
      <c r="R37" s="73"/>
      <c r="S37" s="113">
        <f t="shared" ca="1" si="3"/>
        <v>0</v>
      </c>
      <c r="T37" s="101"/>
      <c r="U37" s="74">
        <f t="shared" ca="1" si="4"/>
        <v>0</v>
      </c>
      <c r="V37" s="73"/>
      <c r="W37" s="113">
        <f t="shared" ca="1" si="13"/>
        <v>0</v>
      </c>
      <c r="X37" s="101"/>
      <c r="Y37" s="113">
        <f t="shared" ca="1" si="14"/>
        <v>0</v>
      </c>
      <c r="Z37" s="73"/>
      <c r="AA37" s="74">
        <f t="shared" ca="1" si="5"/>
        <v>0</v>
      </c>
      <c r="AB37" s="73"/>
      <c r="AC37" s="74">
        <f t="shared" ca="1" si="6"/>
        <v>0</v>
      </c>
      <c r="AD37" s="73"/>
      <c r="AE37" s="74">
        <f t="shared" ca="1" si="7"/>
        <v>0</v>
      </c>
      <c r="AF37" s="73"/>
      <c r="AG37" s="74">
        <f t="shared" ca="1" si="15"/>
        <v>0</v>
      </c>
      <c r="AH37" s="82">
        <f t="shared" ca="1" si="8"/>
        <v>0</v>
      </c>
      <c r="AI37" s="74"/>
      <c r="AJ37" s="139">
        <f t="shared" ca="1" si="16"/>
        <v>0</v>
      </c>
    </row>
    <row r="38" spans="1:36" ht="15" customHeight="1" x14ac:dyDescent="0.2">
      <c r="A38" s="84" t="s">
        <v>184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B</v>
      </c>
      <c r="D38" s="19">
        <f t="shared" ca="1" si="0"/>
        <v>140</v>
      </c>
      <c r="E38" s="20">
        <f t="shared" si="9"/>
        <v>0</v>
      </c>
      <c r="F38" s="73"/>
      <c r="G38" s="74">
        <f t="shared" ca="1" si="17"/>
        <v>0</v>
      </c>
      <c r="H38" s="73"/>
      <c r="I38" s="74">
        <f t="shared" ca="1" si="1"/>
        <v>0</v>
      </c>
      <c r="J38" s="73"/>
      <c r="K38" s="113">
        <f t="shared" ca="1" si="10"/>
        <v>0</v>
      </c>
      <c r="L38" s="73"/>
      <c r="M38" s="113">
        <f t="shared" ca="1" si="11"/>
        <v>0</v>
      </c>
      <c r="N38" s="73"/>
      <c r="O38" s="74">
        <f t="shared" ca="1" si="12"/>
        <v>0</v>
      </c>
      <c r="P38" s="73"/>
      <c r="Q38" s="113">
        <f t="shared" ca="1" si="2"/>
        <v>0</v>
      </c>
      <c r="R38" s="73"/>
      <c r="S38" s="113">
        <f t="shared" ca="1" si="3"/>
        <v>0</v>
      </c>
      <c r="T38" s="101"/>
      <c r="U38" s="74">
        <f t="shared" ca="1" si="4"/>
        <v>0</v>
      </c>
      <c r="V38" s="73"/>
      <c r="W38" s="113">
        <f t="shared" ca="1" si="13"/>
        <v>0</v>
      </c>
      <c r="X38" s="101"/>
      <c r="Y38" s="113">
        <f t="shared" ca="1" si="14"/>
        <v>0</v>
      </c>
      <c r="Z38" s="73"/>
      <c r="AA38" s="74">
        <f t="shared" ca="1" si="5"/>
        <v>0</v>
      </c>
      <c r="AB38" s="73"/>
      <c r="AC38" s="74">
        <f t="shared" ca="1" si="6"/>
        <v>0</v>
      </c>
      <c r="AD38" s="73"/>
      <c r="AE38" s="74">
        <f t="shared" ca="1" si="7"/>
        <v>0</v>
      </c>
      <c r="AF38" s="73"/>
      <c r="AG38" s="74">
        <f t="shared" ca="1" si="15"/>
        <v>0</v>
      </c>
      <c r="AH38" s="82">
        <f t="shared" ca="1" si="8"/>
        <v>0</v>
      </c>
      <c r="AI38" s="74"/>
      <c r="AJ38" s="139">
        <f t="shared" ca="1" si="16"/>
        <v>0</v>
      </c>
    </row>
    <row r="39" spans="1:36" ht="15" customHeight="1" x14ac:dyDescent="0.2">
      <c r="A39" s="84" t="s">
        <v>211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D</v>
      </c>
      <c r="D39" s="19">
        <f t="shared" ca="1" si="0"/>
        <v>100</v>
      </c>
      <c r="E39" s="20">
        <f t="shared" si="9"/>
        <v>0</v>
      </c>
      <c r="F39" s="73"/>
      <c r="G39" s="74">
        <f t="shared" ca="1" si="17"/>
        <v>0</v>
      </c>
      <c r="H39" s="73"/>
      <c r="I39" s="74">
        <f t="shared" ca="1" si="1"/>
        <v>0</v>
      </c>
      <c r="J39" s="73"/>
      <c r="K39" s="113">
        <f t="shared" ca="1" si="10"/>
        <v>0</v>
      </c>
      <c r="L39" s="73"/>
      <c r="M39" s="113">
        <f t="shared" ca="1" si="11"/>
        <v>0</v>
      </c>
      <c r="N39" s="73"/>
      <c r="O39" s="74">
        <f t="shared" ca="1" si="12"/>
        <v>0</v>
      </c>
      <c r="P39" s="73"/>
      <c r="Q39" s="113">
        <f t="shared" ca="1" si="2"/>
        <v>0</v>
      </c>
      <c r="R39" s="73"/>
      <c r="S39" s="113">
        <f t="shared" ca="1" si="3"/>
        <v>0</v>
      </c>
      <c r="T39" s="101"/>
      <c r="U39" s="74">
        <f t="shared" ca="1" si="4"/>
        <v>0</v>
      </c>
      <c r="V39" s="73"/>
      <c r="W39" s="113">
        <f t="shared" ca="1" si="13"/>
        <v>0</v>
      </c>
      <c r="X39" s="101"/>
      <c r="Y39" s="113">
        <f t="shared" ca="1" si="14"/>
        <v>0</v>
      </c>
      <c r="Z39" s="73"/>
      <c r="AA39" s="74">
        <f t="shared" ca="1" si="5"/>
        <v>0</v>
      </c>
      <c r="AB39" s="73"/>
      <c r="AC39" s="74">
        <f t="shared" ca="1" si="6"/>
        <v>0</v>
      </c>
      <c r="AD39" s="73"/>
      <c r="AE39" s="74">
        <f t="shared" ca="1" si="7"/>
        <v>0</v>
      </c>
      <c r="AF39" s="73"/>
      <c r="AG39" s="74">
        <f t="shared" ca="1" si="15"/>
        <v>0</v>
      </c>
      <c r="AH39" s="82">
        <f t="shared" ca="1" si="8"/>
        <v>0</v>
      </c>
      <c r="AI39" s="74"/>
      <c r="AJ39" s="139">
        <f t="shared" ca="1" si="16"/>
        <v>0</v>
      </c>
    </row>
    <row r="40" spans="1:36" ht="15" customHeight="1" x14ac:dyDescent="0.2">
      <c r="A40" s="84" t="s">
        <v>237</v>
      </c>
      <c r="B40" t="s">
        <v>65</v>
      </c>
      <c r="C40" s="4" t="s">
        <v>7</v>
      </c>
      <c r="D40" s="19">
        <f t="shared" si="0"/>
        <v>75</v>
      </c>
      <c r="E40" s="20">
        <f t="shared" si="9"/>
        <v>0</v>
      </c>
      <c r="F40" s="73"/>
      <c r="G40" s="74">
        <f t="shared" si="17"/>
        <v>0</v>
      </c>
      <c r="H40" s="73"/>
      <c r="I40" s="74">
        <f t="shared" si="1"/>
        <v>0</v>
      </c>
      <c r="J40" s="73"/>
      <c r="K40" s="113">
        <f t="shared" si="10"/>
        <v>0</v>
      </c>
      <c r="L40" s="73"/>
      <c r="M40" s="113">
        <f t="shared" si="11"/>
        <v>0</v>
      </c>
      <c r="N40" s="73"/>
      <c r="O40" s="74">
        <f t="shared" si="12"/>
        <v>0</v>
      </c>
      <c r="P40" s="73"/>
      <c r="Q40" s="113">
        <f t="shared" si="2"/>
        <v>0</v>
      </c>
      <c r="R40" s="73"/>
      <c r="S40" s="113">
        <f t="shared" si="3"/>
        <v>0</v>
      </c>
      <c r="T40" s="101"/>
      <c r="U40" s="74">
        <f t="shared" si="4"/>
        <v>0</v>
      </c>
      <c r="V40" s="73"/>
      <c r="W40" s="113">
        <f t="shared" si="13"/>
        <v>0</v>
      </c>
      <c r="X40" s="101"/>
      <c r="Y40" s="113">
        <f t="shared" si="14"/>
        <v>0</v>
      </c>
      <c r="Z40" s="73"/>
      <c r="AA40" s="74">
        <f t="shared" si="5"/>
        <v>0</v>
      </c>
      <c r="AB40" s="73"/>
      <c r="AC40" s="74">
        <f t="shared" si="6"/>
        <v>0</v>
      </c>
      <c r="AD40" s="73"/>
      <c r="AE40" s="74">
        <f t="shared" si="7"/>
        <v>0</v>
      </c>
      <c r="AF40" s="73"/>
      <c r="AG40" s="74">
        <f t="shared" si="15"/>
        <v>0</v>
      </c>
      <c r="AH40" s="82">
        <f t="shared" si="8"/>
        <v>0</v>
      </c>
      <c r="AI40" s="74"/>
      <c r="AJ40" s="139">
        <f t="shared" si="16"/>
        <v>0</v>
      </c>
    </row>
    <row r="41" spans="1:36" ht="15" customHeight="1" x14ac:dyDescent="0.2">
      <c r="A41" s="84" t="s">
        <v>212</v>
      </c>
      <c r="B41" t="s">
        <v>65</v>
      </c>
      <c r="C41" s="4" t="s">
        <v>5</v>
      </c>
      <c r="D41" s="19">
        <v>118</v>
      </c>
      <c r="E41" s="20">
        <f t="shared" si="9"/>
        <v>0</v>
      </c>
      <c r="F41" s="73"/>
      <c r="G41" s="74">
        <f t="shared" si="17"/>
        <v>0</v>
      </c>
      <c r="H41" s="73"/>
      <c r="I41" s="74">
        <f t="shared" si="1"/>
        <v>0</v>
      </c>
      <c r="J41" s="73"/>
      <c r="K41" s="113">
        <f t="shared" si="10"/>
        <v>0</v>
      </c>
      <c r="L41" s="73"/>
      <c r="M41" s="113">
        <f t="shared" si="11"/>
        <v>0</v>
      </c>
      <c r="N41" s="73"/>
      <c r="O41" s="74">
        <f t="shared" si="12"/>
        <v>0</v>
      </c>
      <c r="P41" s="73"/>
      <c r="Q41" s="113">
        <f t="shared" si="2"/>
        <v>0</v>
      </c>
      <c r="R41" s="73"/>
      <c r="S41" s="113">
        <f t="shared" si="3"/>
        <v>0</v>
      </c>
      <c r="T41" s="101"/>
      <c r="U41" s="74">
        <f t="shared" si="4"/>
        <v>0</v>
      </c>
      <c r="V41" s="73"/>
      <c r="W41" s="113">
        <f t="shared" si="13"/>
        <v>0</v>
      </c>
      <c r="X41" s="101"/>
      <c r="Y41" s="113">
        <f t="shared" si="14"/>
        <v>0</v>
      </c>
      <c r="Z41" s="73"/>
      <c r="AA41" s="74">
        <v>0</v>
      </c>
      <c r="AB41" s="73"/>
      <c r="AC41" s="74">
        <v>0</v>
      </c>
      <c r="AD41" s="73"/>
      <c r="AE41" s="74">
        <f t="shared" si="7"/>
        <v>0</v>
      </c>
      <c r="AF41" s="73"/>
      <c r="AG41" s="74">
        <f t="shared" si="15"/>
        <v>0</v>
      </c>
      <c r="AH41" s="82">
        <f t="shared" si="8"/>
        <v>0</v>
      </c>
      <c r="AI41" s="74"/>
      <c r="AJ41" s="139">
        <f t="shared" si="16"/>
        <v>0</v>
      </c>
    </row>
    <row r="42" spans="1:36" ht="15.75" customHeight="1" x14ac:dyDescent="0.2">
      <c r="A42" s="90" t="s">
        <v>187</v>
      </c>
      <c r="B42" t="str">
        <f>IF($A42="","",INDEX('MA-Liste'!$D:$D,MATCH($A42,'MA-Liste'!$M:$M,FALSE)))</f>
        <v>AeBo</v>
      </c>
      <c r="C42" s="4" t="str">
        <f ca="1">IF($A42="","",INDEX(INDIRECT("'MA-Liste'!"&amp;$C$11),MATCH($A42,'MA-Liste'!$M:$M,FALSE)))</f>
        <v>D</v>
      </c>
      <c r="D42" s="19">
        <f t="shared" ca="1" si="0"/>
        <v>100</v>
      </c>
      <c r="E42" s="20">
        <f t="shared" si="9"/>
        <v>0</v>
      </c>
      <c r="F42" s="73"/>
      <c r="G42" s="74">
        <f t="shared" ca="1" si="17"/>
        <v>0</v>
      </c>
      <c r="H42" s="73"/>
      <c r="I42" s="74">
        <f t="shared" ca="1" si="1"/>
        <v>0</v>
      </c>
      <c r="J42" s="73"/>
      <c r="K42" s="113">
        <f t="shared" ca="1" si="10"/>
        <v>0</v>
      </c>
      <c r="L42" s="73"/>
      <c r="M42" s="113">
        <f t="shared" ca="1" si="11"/>
        <v>0</v>
      </c>
      <c r="N42" s="73"/>
      <c r="O42" s="74">
        <f t="shared" ca="1" si="12"/>
        <v>0</v>
      </c>
      <c r="P42" s="73"/>
      <c r="Q42" s="113">
        <f t="shared" ca="1" si="2"/>
        <v>0</v>
      </c>
      <c r="R42" s="73"/>
      <c r="S42" s="113">
        <f t="shared" ca="1" si="3"/>
        <v>0</v>
      </c>
      <c r="T42" s="101"/>
      <c r="U42" s="74">
        <f t="shared" ca="1" si="4"/>
        <v>0</v>
      </c>
      <c r="V42" s="73"/>
      <c r="W42" s="113">
        <f t="shared" ca="1" si="13"/>
        <v>0</v>
      </c>
      <c r="X42" s="101"/>
      <c r="Y42" s="113">
        <f t="shared" ca="1" si="14"/>
        <v>0</v>
      </c>
      <c r="Z42" s="73"/>
      <c r="AA42" s="74">
        <f t="shared" ref="AA42:AA49" ca="1" si="18">IF(D42="",0,D42*Z42)</f>
        <v>0</v>
      </c>
      <c r="AB42" s="73"/>
      <c r="AC42" s="74">
        <f t="shared" ref="AC42:AC49" ca="1" si="19">IF(D42="",0,D42*AB42)</f>
        <v>0</v>
      </c>
      <c r="AD42" s="73"/>
      <c r="AE42" s="74">
        <f t="shared" ca="1" si="7"/>
        <v>0</v>
      </c>
      <c r="AF42" s="73"/>
      <c r="AG42" s="74">
        <f t="shared" ca="1" si="15"/>
        <v>0</v>
      </c>
      <c r="AH42" s="82">
        <f t="shared" ca="1" si="8"/>
        <v>0</v>
      </c>
      <c r="AI42" s="74"/>
      <c r="AJ42" s="139">
        <f t="shared" ca="1" si="16"/>
        <v>0</v>
      </c>
    </row>
    <row r="43" spans="1:36" ht="15.75" customHeight="1" x14ac:dyDescent="0.2">
      <c r="A43" s="90" t="s">
        <v>144</v>
      </c>
      <c r="B43" t="s">
        <v>65</v>
      </c>
      <c r="C43" s="4" t="s">
        <v>6</v>
      </c>
      <c r="D43" s="19">
        <v>100</v>
      </c>
      <c r="E43" s="20">
        <f t="shared" si="9"/>
        <v>0</v>
      </c>
      <c r="F43" s="73"/>
      <c r="G43" s="74">
        <f t="shared" si="17"/>
        <v>0</v>
      </c>
      <c r="H43" s="73"/>
      <c r="I43" s="74">
        <f t="shared" si="1"/>
        <v>0</v>
      </c>
      <c r="J43" s="73"/>
      <c r="K43" s="113">
        <f t="shared" si="10"/>
        <v>0</v>
      </c>
      <c r="L43" s="73"/>
      <c r="M43" s="113">
        <f t="shared" si="11"/>
        <v>0</v>
      </c>
      <c r="N43" s="73"/>
      <c r="O43" s="74">
        <f t="shared" si="12"/>
        <v>0</v>
      </c>
      <c r="P43" s="73"/>
      <c r="Q43" s="113">
        <f t="shared" si="2"/>
        <v>0</v>
      </c>
      <c r="R43" s="73"/>
      <c r="S43" s="113">
        <f t="shared" si="3"/>
        <v>0</v>
      </c>
      <c r="T43" s="101"/>
      <c r="U43" s="74">
        <f t="shared" si="4"/>
        <v>0</v>
      </c>
      <c r="V43" s="73"/>
      <c r="W43" s="113">
        <f t="shared" si="13"/>
        <v>0</v>
      </c>
      <c r="X43" s="101"/>
      <c r="Y43" s="113">
        <f t="shared" si="14"/>
        <v>0</v>
      </c>
      <c r="Z43" s="73"/>
      <c r="AA43" s="74">
        <f t="shared" si="18"/>
        <v>0</v>
      </c>
      <c r="AB43" s="73"/>
      <c r="AC43" s="74">
        <f t="shared" si="19"/>
        <v>0</v>
      </c>
      <c r="AD43" s="73"/>
      <c r="AE43" s="74">
        <f t="shared" si="7"/>
        <v>0</v>
      </c>
      <c r="AF43" s="73"/>
      <c r="AG43" s="74">
        <f t="shared" si="15"/>
        <v>0</v>
      </c>
      <c r="AH43" s="82">
        <f t="shared" si="8"/>
        <v>0</v>
      </c>
      <c r="AI43" s="74"/>
      <c r="AJ43" s="139">
        <f t="shared" si="16"/>
        <v>0</v>
      </c>
    </row>
    <row r="44" spans="1:36" ht="15" customHeight="1" x14ac:dyDescent="0.2">
      <c r="A44" s="84" t="s">
        <v>188</v>
      </c>
      <c r="B44" t="str">
        <f>IF($A44="","",INDEX('MA-Liste'!$D:$D,MATCH($A44,'MA-Liste'!$M:$M,FALSE)))</f>
        <v>AeBo</v>
      </c>
      <c r="C44" s="4" t="str">
        <f ca="1">IF($A44="","",INDEX(INDIRECT("'MA-Liste'!"&amp;$C$11),MATCH($A44,'MA-Liste'!$M:$M,FALSE)))</f>
        <v>C</v>
      </c>
      <c r="D44" s="19">
        <f t="shared" ca="1" si="0"/>
        <v>118</v>
      </c>
      <c r="E44" s="20">
        <f t="shared" si="9"/>
        <v>0</v>
      </c>
      <c r="F44" s="73"/>
      <c r="G44" s="74">
        <f t="shared" ca="1" si="17"/>
        <v>0</v>
      </c>
      <c r="H44" s="73"/>
      <c r="I44" s="74">
        <f t="shared" ca="1" si="1"/>
        <v>0</v>
      </c>
      <c r="J44" s="73"/>
      <c r="K44" s="113">
        <f t="shared" ca="1" si="10"/>
        <v>0</v>
      </c>
      <c r="L44" s="73"/>
      <c r="M44" s="113">
        <f t="shared" ca="1" si="11"/>
        <v>0</v>
      </c>
      <c r="N44" s="73"/>
      <c r="O44" s="74">
        <f t="shared" ca="1" si="12"/>
        <v>0</v>
      </c>
      <c r="P44" s="73"/>
      <c r="Q44" s="113">
        <f t="shared" ca="1" si="2"/>
        <v>0</v>
      </c>
      <c r="R44" s="73"/>
      <c r="S44" s="113">
        <f t="shared" ca="1" si="3"/>
        <v>0</v>
      </c>
      <c r="T44" s="101"/>
      <c r="U44" s="74">
        <f t="shared" ca="1" si="4"/>
        <v>0</v>
      </c>
      <c r="V44" s="73"/>
      <c r="W44" s="113">
        <f t="shared" ca="1" si="13"/>
        <v>0</v>
      </c>
      <c r="X44" s="101"/>
      <c r="Y44" s="113">
        <f t="shared" ca="1" si="14"/>
        <v>0</v>
      </c>
      <c r="Z44" s="73"/>
      <c r="AA44" s="74">
        <f t="shared" ca="1" si="18"/>
        <v>0</v>
      </c>
      <c r="AB44" s="73"/>
      <c r="AC44" s="74">
        <f t="shared" ca="1" si="19"/>
        <v>0</v>
      </c>
      <c r="AD44" s="73"/>
      <c r="AE44" s="74">
        <f t="shared" ca="1" si="7"/>
        <v>0</v>
      </c>
      <c r="AF44" s="73"/>
      <c r="AG44" s="74">
        <f t="shared" ca="1" si="15"/>
        <v>0</v>
      </c>
      <c r="AH44" s="82">
        <f t="shared" ca="1" si="8"/>
        <v>0</v>
      </c>
      <c r="AI44" s="74"/>
      <c r="AJ44" s="139">
        <f t="shared" ca="1" si="16"/>
        <v>0</v>
      </c>
    </row>
    <row r="45" spans="1:36" ht="15" customHeight="1" x14ac:dyDescent="0.2">
      <c r="A45" s="84" t="s">
        <v>213</v>
      </c>
      <c r="B45" t="s">
        <v>65</v>
      </c>
      <c r="C45" s="4" t="s">
        <v>7</v>
      </c>
      <c r="D45" s="19">
        <v>75</v>
      </c>
      <c r="E45" s="20">
        <f t="shared" si="9"/>
        <v>0</v>
      </c>
      <c r="F45" s="73"/>
      <c r="G45" s="74">
        <f t="shared" si="17"/>
        <v>0</v>
      </c>
      <c r="H45" s="73"/>
      <c r="I45" s="74">
        <f t="shared" si="1"/>
        <v>0</v>
      </c>
      <c r="J45" s="73"/>
      <c r="K45" s="113">
        <f t="shared" si="10"/>
        <v>0</v>
      </c>
      <c r="L45" s="73"/>
      <c r="M45" s="113">
        <f t="shared" si="11"/>
        <v>0</v>
      </c>
      <c r="N45" s="73"/>
      <c r="O45" s="74">
        <f t="shared" si="12"/>
        <v>0</v>
      </c>
      <c r="P45" s="73"/>
      <c r="Q45" s="113">
        <f t="shared" ref="Q45:Q76" si="20">IF($D45="",0,$D45*P45)</f>
        <v>0</v>
      </c>
      <c r="R45" s="73"/>
      <c r="S45" s="113">
        <f t="shared" si="3"/>
        <v>0</v>
      </c>
      <c r="T45" s="101"/>
      <c r="U45" s="74">
        <f t="shared" ref="U45:U76" si="21">IF($D45="",0,$D45*T45)</f>
        <v>0</v>
      </c>
      <c r="V45" s="73"/>
      <c r="W45" s="113">
        <f t="shared" si="13"/>
        <v>0</v>
      </c>
      <c r="X45" s="101"/>
      <c r="Y45" s="113">
        <f t="shared" si="14"/>
        <v>0</v>
      </c>
      <c r="Z45" s="73"/>
      <c r="AA45" s="74">
        <f t="shared" si="18"/>
        <v>0</v>
      </c>
      <c r="AB45" s="73"/>
      <c r="AC45" s="74">
        <f t="shared" si="19"/>
        <v>0</v>
      </c>
      <c r="AD45" s="73"/>
      <c r="AE45" s="74">
        <f t="shared" si="7"/>
        <v>0</v>
      </c>
      <c r="AF45" s="73"/>
      <c r="AG45" s="74">
        <f t="shared" si="15"/>
        <v>0</v>
      </c>
      <c r="AH45" s="82">
        <f t="shared" si="8"/>
        <v>0</v>
      </c>
      <c r="AI45" s="74"/>
      <c r="AJ45" s="139">
        <f t="shared" si="16"/>
        <v>0</v>
      </c>
    </row>
    <row r="46" spans="1:36" ht="15" customHeight="1" x14ac:dyDescent="0.2">
      <c r="A46" s="84" t="s">
        <v>216</v>
      </c>
      <c r="B46" t="s">
        <v>65</v>
      </c>
      <c r="C46" s="18" t="s">
        <v>6</v>
      </c>
      <c r="D46" s="19">
        <v>100</v>
      </c>
      <c r="E46" s="20">
        <f t="shared" si="9"/>
        <v>0</v>
      </c>
      <c r="F46" s="73"/>
      <c r="G46" s="74">
        <f t="shared" si="17"/>
        <v>0</v>
      </c>
      <c r="H46" s="73"/>
      <c r="I46" s="74">
        <f t="shared" si="1"/>
        <v>0</v>
      </c>
      <c r="J46" s="73"/>
      <c r="K46" s="113">
        <f t="shared" si="10"/>
        <v>0</v>
      </c>
      <c r="L46" s="73"/>
      <c r="M46" s="113">
        <f t="shared" si="11"/>
        <v>0</v>
      </c>
      <c r="N46" s="73"/>
      <c r="O46" s="74">
        <f t="shared" si="12"/>
        <v>0</v>
      </c>
      <c r="P46" s="73"/>
      <c r="Q46" s="113">
        <f t="shared" si="20"/>
        <v>0</v>
      </c>
      <c r="R46" s="73"/>
      <c r="S46" s="113">
        <f t="shared" si="3"/>
        <v>0</v>
      </c>
      <c r="T46" s="101"/>
      <c r="U46" s="74">
        <f t="shared" si="21"/>
        <v>0</v>
      </c>
      <c r="V46" s="73"/>
      <c r="W46" s="113">
        <f t="shared" si="13"/>
        <v>0</v>
      </c>
      <c r="X46" s="101"/>
      <c r="Y46" s="113">
        <f t="shared" si="14"/>
        <v>0</v>
      </c>
      <c r="Z46" s="73"/>
      <c r="AA46" s="74">
        <f t="shared" si="18"/>
        <v>0</v>
      </c>
      <c r="AB46" s="73"/>
      <c r="AC46" s="74">
        <f t="shared" si="19"/>
        <v>0</v>
      </c>
      <c r="AD46" s="73"/>
      <c r="AE46" s="74">
        <f t="shared" si="7"/>
        <v>0</v>
      </c>
      <c r="AF46" s="73"/>
      <c r="AG46" s="74">
        <f t="shared" si="15"/>
        <v>0</v>
      </c>
      <c r="AH46" s="82">
        <f t="shared" si="8"/>
        <v>0</v>
      </c>
      <c r="AI46" s="74"/>
      <c r="AJ46" s="139">
        <f t="shared" si="16"/>
        <v>0</v>
      </c>
    </row>
    <row r="47" spans="1:36" ht="15" customHeight="1" x14ac:dyDescent="0.2">
      <c r="A47" s="84" t="s">
        <v>191</v>
      </c>
      <c r="B47" t="str">
        <f>IF($A47="","",INDEX('MA-Liste'!$D:$D,MATCH($A47,'MA-Liste'!$M:$M,FALSE)))</f>
        <v>AeBo</v>
      </c>
      <c r="C47" s="4" t="str">
        <f ca="1">IF($A47="","",INDEX(INDIRECT("'MA-Liste'!"&amp;$C$11),MATCH($A47,'MA-Liste'!$M:$M,FALSE)))</f>
        <v>B</v>
      </c>
      <c r="D47" s="19">
        <f t="shared" ca="1" si="0"/>
        <v>140</v>
      </c>
      <c r="E47" s="20">
        <f t="shared" si="9"/>
        <v>0</v>
      </c>
      <c r="F47" s="73"/>
      <c r="G47" s="74">
        <f t="shared" ca="1" si="17"/>
        <v>0</v>
      </c>
      <c r="H47" s="73"/>
      <c r="I47" s="74">
        <f t="shared" ca="1" si="1"/>
        <v>0</v>
      </c>
      <c r="J47" s="73"/>
      <c r="K47" s="113">
        <f t="shared" ca="1" si="10"/>
        <v>0</v>
      </c>
      <c r="L47" s="73"/>
      <c r="M47" s="113">
        <f t="shared" ca="1" si="11"/>
        <v>0</v>
      </c>
      <c r="N47" s="73"/>
      <c r="O47" s="74">
        <f t="shared" ca="1" si="12"/>
        <v>0</v>
      </c>
      <c r="P47" s="73"/>
      <c r="Q47" s="113">
        <f t="shared" ca="1" si="20"/>
        <v>0</v>
      </c>
      <c r="R47" s="73"/>
      <c r="S47" s="113">
        <f t="shared" ca="1" si="3"/>
        <v>0</v>
      </c>
      <c r="T47" s="101"/>
      <c r="U47" s="74">
        <f t="shared" ca="1" si="21"/>
        <v>0</v>
      </c>
      <c r="V47" s="73"/>
      <c r="W47" s="113">
        <f t="shared" ca="1" si="13"/>
        <v>0</v>
      </c>
      <c r="X47" s="101"/>
      <c r="Y47" s="113">
        <f t="shared" ca="1" si="14"/>
        <v>0</v>
      </c>
      <c r="Z47" s="73"/>
      <c r="AA47" s="74">
        <f t="shared" ca="1" si="18"/>
        <v>0</v>
      </c>
      <c r="AB47" s="73"/>
      <c r="AC47" s="74">
        <f t="shared" ca="1" si="19"/>
        <v>0</v>
      </c>
      <c r="AD47" s="73"/>
      <c r="AE47" s="74">
        <f t="shared" ca="1" si="7"/>
        <v>0</v>
      </c>
      <c r="AF47" s="73"/>
      <c r="AG47" s="74">
        <f t="shared" ca="1" si="15"/>
        <v>0</v>
      </c>
      <c r="AH47" s="82">
        <f t="shared" ca="1" si="8"/>
        <v>0</v>
      </c>
      <c r="AI47" s="74"/>
      <c r="AJ47" s="139">
        <f t="shared" ca="1" si="16"/>
        <v>0</v>
      </c>
    </row>
    <row r="48" spans="1:36" ht="15" customHeight="1" x14ac:dyDescent="0.2">
      <c r="A48" s="84" t="s">
        <v>219</v>
      </c>
      <c r="B48" s="14" t="s">
        <v>65</v>
      </c>
      <c r="C48" s="18" t="s">
        <v>6</v>
      </c>
      <c r="D48" s="19">
        <v>100</v>
      </c>
      <c r="E48" s="20">
        <f t="shared" si="9"/>
        <v>0</v>
      </c>
      <c r="F48" s="73"/>
      <c r="G48" s="74">
        <f t="shared" si="17"/>
        <v>0</v>
      </c>
      <c r="H48" s="73"/>
      <c r="I48" s="74">
        <f t="shared" si="1"/>
        <v>0</v>
      </c>
      <c r="J48" s="73"/>
      <c r="K48" s="113">
        <f t="shared" si="10"/>
        <v>0</v>
      </c>
      <c r="L48" s="73"/>
      <c r="M48" s="113">
        <f t="shared" si="11"/>
        <v>0</v>
      </c>
      <c r="N48" s="73"/>
      <c r="O48" s="74">
        <f t="shared" si="12"/>
        <v>0</v>
      </c>
      <c r="P48" s="73"/>
      <c r="Q48" s="113">
        <f t="shared" si="20"/>
        <v>0</v>
      </c>
      <c r="R48" s="73"/>
      <c r="S48" s="113">
        <f t="shared" si="3"/>
        <v>0</v>
      </c>
      <c r="T48" s="101"/>
      <c r="U48" s="74">
        <f t="shared" si="21"/>
        <v>0</v>
      </c>
      <c r="V48" s="73"/>
      <c r="W48" s="113">
        <f t="shared" si="13"/>
        <v>0</v>
      </c>
      <c r="X48" s="101"/>
      <c r="Y48" s="113">
        <f t="shared" si="14"/>
        <v>0</v>
      </c>
      <c r="Z48" s="73"/>
      <c r="AA48" s="74">
        <f t="shared" si="18"/>
        <v>0</v>
      </c>
      <c r="AB48" s="73"/>
      <c r="AC48" s="74">
        <f t="shared" si="19"/>
        <v>0</v>
      </c>
      <c r="AD48" s="73"/>
      <c r="AE48" s="74">
        <f t="shared" si="7"/>
        <v>0</v>
      </c>
      <c r="AF48" s="73"/>
      <c r="AG48" s="74">
        <f t="shared" si="15"/>
        <v>0</v>
      </c>
      <c r="AH48" s="82">
        <f t="shared" si="8"/>
        <v>0</v>
      </c>
      <c r="AI48" s="74"/>
      <c r="AJ48" s="139">
        <f t="shared" si="16"/>
        <v>0</v>
      </c>
    </row>
    <row r="49" spans="1:36" ht="15" customHeight="1" x14ac:dyDescent="0.2">
      <c r="A49" s="84" t="s">
        <v>220</v>
      </c>
      <c r="B49" s="14" t="s">
        <v>65</v>
      </c>
      <c r="C49" s="18" t="s">
        <v>8</v>
      </c>
      <c r="D49" s="19">
        <v>60</v>
      </c>
      <c r="E49" s="20">
        <f t="shared" si="9"/>
        <v>0</v>
      </c>
      <c r="F49" s="73"/>
      <c r="G49" s="74">
        <f t="shared" si="17"/>
        <v>0</v>
      </c>
      <c r="H49" s="73"/>
      <c r="I49" s="74">
        <f t="shared" si="1"/>
        <v>0</v>
      </c>
      <c r="J49" s="73"/>
      <c r="K49" s="113">
        <f t="shared" si="10"/>
        <v>0</v>
      </c>
      <c r="L49" s="73"/>
      <c r="M49" s="113">
        <f t="shared" si="11"/>
        <v>0</v>
      </c>
      <c r="N49" s="73"/>
      <c r="O49" s="74">
        <f t="shared" si="12"/>
        <v>0</v>
      </c>
      <c r="P49" s="73"/>
      <c r="Q49" s="113">
        <f t="shared" si="20"/>
        <v>0</v>
      </c>
      <c r="R49" s="73"/>
      <c r="S49" s="113">
        <f t="shared" si="3"/>
        <v>0</v>
      </c>
      <c r="T49" s="101"/>
      <c r="U49" s="74">
        <f t="shared" si="21"/>
        <v>0</v>
      </c>
      <c r="V49" s="73"/>
      <c r="W49" s="113">
        <f t="shared" si="13"/>
        <v>0</v>
      </c>
      <c r="X49" s="101"/>
      <c r="Y49" s="113">
        <f t="shared" si="14"/>
        <v>0</v>
      </c>
      <c r="Z49" s="73"/>
      <c r="AA49" s="74">
        <f t="shared" si="18"/>
        <v>0</v>
      </c>
      <c r="AB49" s="73"/>
      <c r="AC49" s="74">
        <f t="shared" si="19"/>
        <v>0</v>
      </c>
      <c r="AD49" s="73"/>
      <c r="AE49" s="74">
        <f t="shared" si="7"/>
        <v>0</v>
      </c>
      <c r="AF49" s="73"/>
      <c r="AG49" s="74">
        <f t="shared" si="15"/>
        <v>0</v>
      </c>
      <c r="AH49" s="82">
        <f t="shared" si="8"/>
        <v>0</v>
      </c>
      <c r="AI49" s="74"/>
      <c r="AJ49" s="139">
        <f t="shared" si="16"/>
        <v>0</v>
      </c>
    </row>
    <row r="50" spans="1:36" ht="15" customHeight="1" x14ac:dyDescent="0.2">
      <c r="A50" s="84" t="s">
        <v>217</v>
      </c>
      <c r="B50" s="14" t="s">
        <v>65</v>
      </c>
      <c r="C50" s="18" t="s">
        <v>9</v>
      </c>
      <c r="D50" s="19">
        <v>35</v>
      </c>
      <c r="E50" s="20">
        <f t="shared" si="9"/>
        <v>0</v>
      </c>
      <c r="F50" s="73"/>
      <c r="G50" s="74">
        <f t="shared" si="17"/>
        <v>0</v>
      </c>
      <c r="H50" s="73"/>
      <c r="I50" s="74">
        <f t="shared" si="1"/>
        <v>0</v>
      </c>
      <c r="J50" s="73"/>
      <c r="K50" s="113">
        <f t="shared" si="10"/>
        <v>0</v>
      </c>
      <c r="L50" s="73"/>
      <c r="M50" s="113">
        <f t="shared" si="11"/>
        <v>0</v>
      </c>
      <c r="N50" s="73"/>
      <c r="O50" s="74">
        <f t="shared" si="12"/>
        <v>0</v>
      </c>
      <c r="P50" s="73"/>
      <c r="Q50" s="113">
        <f t="shared" si="20"/>
        <v>0</v>
      </c>
      <c r="R50" s="73"/>
      <c r="S50" s="113">
        <f t="shared" si="3"/>
        <v>0</v>
      </c>
      <c r="T50" s="101"/>
      <c r="U50" s="74">
        <f t="shared" si="21"/>
        <v>0</v>
      </c>
      <c r="V50" s="73"/>
      <c r="W50" s="113">
        <f t="shared" si="13"/>
        <v>0</v>
      </c>
      <c r="X50" s="101"/>
      <c r="Y50" s="113">
        <f t="shared" si="14"/>
        <v>0</v>
      </c>
      <c r="Z50" s="73"/>
      <c r="AA50" s="74">
        <v>0</v>
      </c>
      <c r="AB50" s="73"/>
      <c r="AC50" s="74">
        <v>0</v>
      </c>
      <c r="AD50" s="73"/>
      <c r="AE50" s="74">
        <f t="shared" si="7"/>
        <v>0</v>
      </c>
      <c r="AF50" s="73"/>
      <c r="AG50" s="74">
        <f t="shared" si="15"/>
        <v>0</v>
      </c>
      <c r="AH50" s="82">
        <f t="shared" si="8"/>
        <v>0</v>
      </c>
      <c r="AI50" s="74"/>
      <c r="AJ50" s="139">
        <f t="shared" si="16"/>
        <v>0</v>
      </c>
    </row>
    <row r="51" spans="1:36" ht="15" customHeight="1" x14ac:dyDescent="0.2">
      <c r="A51" s="84" t="s">
        <v>194</v>
      </c>
      <c r="B51" t="str">
        <f>IF($A51="","",INDEX('MA-Liste'!$D:$D,MATCH($A51,'MA-Liste'!$M:$M,FALSE)))</f>
        <v>AeBo</v>
      </c>
      <c r="C51" s="4" t="str">
        <f ca="1">IF($A51="","",INDEX(INDIRECT("'MA-Liste'!"&amp;$C$11),MATCH($A51,'MA-Liste'!$M:$M,FALSE)))</f>
        <v>D</v>
      </c>
      <c r="D51" s="19">
        <f t="shared" ca="1" si="0"/>
        <v>100</v>
      </c>
      <c r="E51" s="20">
        <f t="shared" si="9"/>
        <v>0</v>
      </c>
      <c r="F51" s="73"/>
      <c r="G51" s="74">
        <f t="shared" ca="1" si="17"/>
        <v>0</v>
      </c>
      <c r="H51" s="73"/>
      <c r="I51" s="74">
        <f t="shared" ca="1" si="1"/>
        <v>0</v>
      </c>
      <c r="J51" s="73"/>
      <c r="K51" s="113">
        <f t="shared" ca="1" si="10"/>
        <v>0</v>
      </c>
      <c r="L51" s="73"/>
      <c r="M51" s="113">
        <f t="shared" ca="1" si="11"/>
        <v>0</v>
      </c>
      <c r="N51" s="73"/>
      <c r="O51" s="74">
        <f t="shared" ca="1" si="12"/>
        <v>0</v>
      </c>
      <c r="P51" s="73"/>
      <c r="Q51" s="113">
        <f t="shared" ca="1" si="20"/>
        <v>0</v>
      </c>
      <c r="R51" s="73"/>
      <c r="S51" s="113">
        <f t="shared" ca="1" si="3"/>
        <v>0</v>
      </c>
      <c r="T51" s="101"/>
      <c r="U51" s="74">
        <f t="shared" ca="1" si="21"/>
        <v>0</v>
      </c>
      <c r="V51" s="73"/>
      <c r="W51" s="113">
        <f t="shared" ca="1" si="13"/>
        <v>0</v>
      </c>
      <c r="X51" s="101"/>
      <c r="Y51" s="113">
        <f t="shared" ca="1" si="14"/>
        <v>0</v>
      </c>
      <c r="Z51" s="73"/>
      <c r="AA51" s="74">
        <v>0</v>
      </c>
      <c r="AB51" s="73"/>
      <c r="AC51" s="74">
        <f t="shared" ref="AC51:AC89" ca="1" si="22">IF(D51="",0,D51*AB51)</f>
        <v>0</v>
      </c>
      <c r="AD51" s="73"/>
      <c r="AE51" s="74">
        <f t="shared" ca="1" si="7"/>
        <v>0</v>
      </c>
      <c r="AF51" s="73"/>
      <c r="AG51" s="74">
        <f t="shared" ca="1" si="15"/>
        <v>0</v>
      </c>
      <c r="AH51" s="82">
        <f t="shared" ca="1" si="8"/>
        <v>0</v>
      </c>
      <c r="AI51" s="74"/>
      <c r="AJ51" s="139">
        <f t="shared" ca="1" si="16"/>
        <v>0</v>
      </c>
    </row>
    <row r="52" spans="1:36" ht="15" customHeight="1" x14ac:dyDescent="0.2">
      <c r="A52" s="84" t="s">
        <v>215</v>
      </c>
      <c r="B52" t="str">
        <f>IF($A52="","",INDEX('MA-Liste'!$D:$D,MATCH($A52,'MA-Liste'!$M:$M,FALSE)))</f>
        <v>AeBo</v>
      </c>
      <c r="C52" s="4" t="str">
        <f ca="1">IF($A52="","",INDEX(INDIRECT("'MA-Liste'!"&amp;$C$11),MATCH($A52,'MA-Liste'!$M:$M,FALSE)))</f>
        <v>D</v>
      </c>
      <c r="D52" s="19">
        <f t="shared" ca="1" si="0"/>
        <v>100</v>
      </c>
      <c r="E52" s="20">
        <f t="shared" si="9"/>
        <v>0</v>
      </c>
      <c r="F52" s="73"/>
      <c r="G52" s="74">
        <f t="shared" ca="1" si="17"/>
        <v>0</v>
      </c>
      <c r="H52" s="73"/>
      <c r="I52" s="74">
        <f t="shared" ca="1" si="1"/>
        <v>0</v>
      </c>
      <c r="J52" s="73"/>
      <c r="K52" s="113">
        <f t="shared" ca="1" si="10"/>
        <v>0</v>
      </c>
      <c r="L52" s="73"/>
      <c r="M52" s="113">
        <f t="shared" ca="1" si="11"/>
        <v>0</v>
      </c>
      <c r="N52" s="73"/>
      <c r="O52" s="74">
        <f t="shared" ca="1" si="12"/>
        <v>0</v>
      </c>
      <c r="P52" s="73"/>
      <c r="Q52" s="113">
        <f t="shared" ca="1" si="20"/>
        <v>0</v>
      </c>
      <c r="R52" s="73"/>
      <c r="S52" s="113">
        <f t="shared" ca="1" si="3"/>
        <v>0</v>
      </c>
      <c r="T52" s="101"/>
      <c r="U52" s="74">
        <f t="shared" ca="1" si="21"/>
        <v>0</v>
      </c>
      <c r="V52" s="73"/>
      <c r="W52" s="113">
        <f t="shared" ca="1" si="13"/>
        <v>0</v>
      </c>
      <c r="X52" s="101"/>
      <c r="Y52" s="113">
        <f t="shared" ca="1" si="14"/>
        <v>0</v>
      </c>
      <c r="Z52" s="73"/>
      <c r="AA52" s="74">
        <v>0</v>
      </c>
      <c r="AB52" s="73"/>
      <c r="AC52" s="74">
        <f t="shared" ca="1" si="22"/>
        <v>0</v>
      </c>
      <c r="AD52" s="73"/>
      <c r="AE52" s="74">
        <f t="shared" ca="1" si="7"/>
        <v>0</v>
      </c>
      <c r="AF52" s="73"/>
      <c r="AG52" s="74">
        <f t="shared" ca="1" si="15"/>
        <v>0</v>
      </c>
      <c r="AH52" s="82">
        <f t="shared" ca="1" si="8"/>
        <v>0</v>
      </c>
      <c r="AI52" s="74"/>
      <c r="AJ52" s="139">
        <f t="shared" ca="1" si="16"/>
        <v>0</v>
      </c>
    </row>
    <row r="53" spans="1:36" ht="15" customHeight="1" x14ac:dyDescent="0.2">
      <c r="A53" s="84" t="s">
        <v>226</v>
      </c>
      <c r="B53" t="str">
        <f>IF($A53="","",INDEX('MA-Liste'!$D:$D,MATCH($A53,'MA-Liste'!$M:$M,FALSE)))</f>
        <v>AeBo</v>
      </c>
      <c r="C53" s="4" t="str">
        <f ca="1">IF($A53="","",INDEX(INDIRECT("'MA-Liste'!"&amp;$C$11),MATCH($A53,'MA-Liste'!$M:$M,FALSE)))</f>
        <v>B</v>
      </c>
      <c r="D53" s="19">
        <f t="shared" ca="1" si="0"/>
        <v>140</v>
      </c>
      <c r="E53" s="20">
        <f t="shared" si="9"/>
        <v>0</v>
      </c>
      <c r="F53" s="73"/>
      <c r="G53" s="74">
        <f t="shared" ca="1" si="17"/>
        <v>0</v>
      </c>
      <c r="H53" s="73"/>
      <c r="I53" s="74">
        <f t="shared" ca="1" si="1"/>
        <v>0</v>
      </c>
      <c r="J53" s="73"/>
      <c r="K53" s="113">
        <f t="shared" ca="1" si="10"/>
        <v>0</v>
      </c>
      <c r="L53" s="73"/>
      <c r="M53" s="113">
        <f t="shared" ca="1" si="11"/>
        <v>0</v>
      </c>
      <c r="N53" s="73"/>
      <c r="O53" s="74">
        <f t="shared" ca="1" si="12"/>
        <v>0</v>
      </c>
      <c r="P53" s="73"/>
      <c r="Q53" s="113">
        <f t="shared" ca="1" si="20"/>
        <v>0</v>
      </c>
      <c r="R53" s="73"/>
      <c r="S53" s="113">
        <f t="shared" ca="1" si="3"/>
        <v>0</v>
      </c>
      <c r="T53" s="101"/>
      <c r="U53" s="74">
        <f t="shared" ca="1" si="21"/>
        <v>0</v>
      </c>
      <c r="V53" s="73"/>
      <c r="W53" s="113">
        <f t="shared" ca="1" si="13"/>
        <v>0</v>
      </c>
      <c r="X53" s="101"/>
      <c r="Y53" s="113">
        <f t="shared" ca="1" si="14"/>
        <v>0</v>
      </c>
      <c r="Z53" s="73"/>
      <c r="AA53" s="74">
        <v>0</v>
      </c>
      <c r="AB53" s="73"/>
      <c r="AC53" s="74">
        <f t="shared" ca="1" si="22"/>
        <v>0</v>
      </c>
      <c r="AD53" s="73"/>
      <c r="AE53" s="74">
        <f t="shared" ca="1" si="7"/>
        <v>0</v>
      </c>
      <c r="AF53" s="73"/>
      <c r="AG53" s="74">
        <f t="shared" ca="1" si="15"/>
        <v>0</v>
      </c>
      <c r="AH53" s="82">
        <f t="shared" ca="1" si="8"/>
        <v>0</v>
      </c>
      <c r="AI53" s="74"/>
      <c r="AJ53" s="139">
        <f t="shared" ca="1" si="16"/>
        <v>0</v>
      </c>
    </row>
    <row r="54" spans="1:36" ht="15" customHeight="1" x14ac:dyDescent="0.2">
      <c r="A54" s="84" t="s">
        <v>163</v>
      </c>
      <c r="B54" t="str">
        <f>IF($A54="","",INDEX('MA-Liste'!$D:$D,MATCH($A54,'MA-Liste'!$M:$M,FALSE)))</f>
        <v>AeBo</v>
      </c>
      <c r="C54" s="4" t="str">
        <f ca="1">IF($A54="","",INDEX(INDIRECT("'MA-Liste'!"&amp;$C$11),MATCH($A54,'MA-Liste'!$M:$M,FALSE)))</f>
        <v>B</v>
      </c>
      <c r="D54" s="19">
        <f t="shared" ca="1" si="0"/>
        <v>140</v>
      </c>
      <c r="E54" s="20">
        <f t="shared" si="9"/>
        <v>0</v>
      </c>
      <c r="F54" s="73"/>
      <c r="G54" s="74">
        <f t="shared" ca="1" si="17"/>
        <v>0</v>
      </c>
      <c r="H54" s="73"/>
      <c r="I54" s="74">
        <f t="shared" ca="1" si="1"/>
        <v>0</v>
      </c>
      <c r="J54" s="73"/>
      <c r="K54" s="113">
        <f t="shared" ca="1" si="10"/>
        <v>0</v>
      </c>
      <c r="L54" s="73"/>
      <c r="M54" s="113">
        <f t="shared" ca="1" si="11"/>
        <v>0</v>
      </c>
      <c r="N54" s="73"/>
      <c r="O54" s="74">
        <f t="shared" ca="1" si="12"/>
        <v>0</v>
      </c>
      <c r="P54" s="73"/>
      <c r="Q54" s="113">
        <f t="shared" ca="1" si="20"/>
        <v>0</v>
      </c>
      <c r="R54" s="73"/>
      <c r="S54" s="113">
        <f t="shared" ca="1" si="3"/>
        <v>0</v>
      </c>
      <c r="T54" s="101"/>
      <c r="U54" s="74">
        <f t="shared" ca="1" si="21"/>
        <v>0</v>
      </c>
      <c r="V54" s="73"/>
      <c r="W54" s="113">
        <f t="shared" ca="1" si="13"/>
        <v>0</v>
      </c>
      <c r="X54" s="101"/>
      <c r="Y54" s="113">
        <f t="shared" ca="1" si="14"/>
        <v>0</v>
      </c>
      <c r="Z54" s="73"/>
      <c r="AA54" s="74">
        <v>0</v>
      </c>
      <c r="AB54" s="73"/>
      <c r="AC54" s="74">
        <f t="shared" ca="1" si="22"/>
        <v>0</v>
      </c>
      <c r="AD54" s="73"/>
      <c r="AE54" s="74">
        <f t="shared" ca="1" si="7"/>
        <v>0</v>
      </c>
      <c r="AF54" s="73"/>
      <c r="AG54" s="74">
        <f t="shared" ca="1" si="15"/>
        <v>0</v>
      </c>
      <c r="AH54" s="82">
        <f t="shared" ca="1" si="8"/>
        <v>0</v>
      </c>
      <c r="AI54" s="74"/>
      <c r="AJ54" s="139">
        <f t="shared" ca="1" si="16"/>
        <v>0</v>
      </c>
    </row>
    <row r="55" spans="1:36" ht="15" customHeight="1" x14ac:dyDescent="0.2">
      <c r="A55" s="84" t="s">
        <v>227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C</v>
      </c>
      <c r="D55" s="19">
        <f t="shared" ca="1" si="0"/>
        <v>118</v>
      </c>
      <c r="E55" s="20">
        <f t="shared" si="9"/>
        <v>0</v>
      </c>
      <c r="F55" s="73"/>
      <c r="G55" s="74">
        <f t="shared" ca="1" si="17"/>
        <v>0</v>
      </c>
      <c r="H55" s="73"/>
      <c r="I55" s="74">
        <f t="shared" ca="1" si="1"/>
        <v>0</v>
      </c>
      <c r="J55" s="73"/>
      <c r="K55" s="113">
        <f t="shared" ca="1" si="10"/>
        <v>0</v>
      </c>
      <c r="L55" s="73"/>
      <c r="M55" s="113">
        <f t="shared" ca="1" si="11"/>
        <v>0</v>
      </c>
      <c r="N55" s="73"/>
      <c r="O55" s="74">
        <f t="shared" ca="1" si="12"/>
        <v>0</v>
      </c>
      <c r="P55" s="73"/>
      <c r="Q55" s="113">
        <f t="shared" ca="1" si="20"/>
        <v>0</v>
      </c>
      <c r="R55" s="73"/>
      <c r="S55" s="113">
        <f t="shared" ca="1" si="3"/>
        <v>0</v>
      </c>
      <c r="T55" s="101"/>
      <c r="U55" s="74">
        <f t="shared" ca="1" si="21"/>
        <v>0</v>
      </c>
      <c r="V55" s="73"/>
      <c r="W55" s="113">
        <f t="shared" ca="1" si="13"/>
        <v>0</v>
      </c>
      <c r="X55" s="101"/>
      <c r="Y55" s="113">
        <f t="shared" ca="1" si="14"/>
        <v>0</v>
      </c>
      <c r="Z55" s="73"/>
      <c r="AA55" s="74">
        <v>0</v>
      </c>
      <c r="AB55" s="73"/>
      <c r="AC55" s="74">
        <f t="shared" ca="1" si="22"/>
        <v>0</v>
      </c>
      <c r="AD55" s="73"/>
      <c r="AE55" s="74">
        <f t="shared" ca="1" si="7"/>
        <v>0</v>
      </c>
      <c r="AF55" s="73"/>
      <c r="AG55" s="74">
        <f t="shared" ca="1" si="15"/>
        <v>0</v>
      </c>
      <c r="AH55" s="82">
        <f t="shared" ca="1" si="8"/>
        <v>0</v>
      </c>
      <c r="AI55" s="74"/>
      <c r="AJ55" s="139">
        <f t="shared" ca="1" si="16"/>
        <v>0</v>
      </c>
    </row>
    <row r="56" spans="1:36" ht="15" customHeight="1" x14ac:dyDescent="0.2">
      <c r="A56" s="84" t="s">
        <v>238</v>
      </c>
      <c r="B56" t="s">
        <v>65</v>
      </c>
      <c r="C56" s="4" t="str">
        <f ca="1">IF($A56="","",INDEX(INDIRECT("'MA-Liste'!"&amp;$C$11),MATCH($A56,'MA-Liste'!$M:$M,FALSE)))</f>
        <v>G</v>
      </c>
      <c r="D56" s="19">
        <f t="shared" ca="1" si="0"/>
        <v>35</v>
      </c>
      <c r="E56" s="20">
        <f t="shared" si="9"/>
        <v>0</v>
      </c>
      <c r="F56" s="73"/>
      <c r="G56" s="74">
        <f t="shared" ca="1" si="17"/>
        <v>0</v>
      </c>
      <c r="H56" s="73"/>
      <c r="I56" s="74">
        <f t="shared" ca="1" si="1"/>
        <v>0</v>
      </c>
      <c r="J56" s="73"/>
      <c r="K56" s="113">
        <f t="shared" ca="1" si="10"/>
        <v>0</v>
      </c>
      <c r="L56" s="73"/>
      <c r="M56" s="113">
        <f t="shared" ca="1" si="11"/>
        <v>0</v>
      </c>
      <c r="N56" s="73"/>
      <c r="O56" s="74">
        <f t="shared" ca="1" si="12"/>
        <v>0</v>
      </c>
      <c r="P56" s="73"/>
      <c r="Q56" s="113">
        <f t="shared" ca="1" si="20"/>
        <v>0</v>
      </c>
      <c r="R56" s="73"/>
      <c r="S56" s="113">
        <f t="shared" ca="1" si="3"/>
        <v>0</v>
      </c>
      <c r="T56" s="101"/>
      <c r="U56" s="74">
        <f t="shared" ca="1" si="21"/>
        <v>0</v>
      </c>
      <c r="V56" s="73"/>
      <c r="W56" s="113">
        <f t="shared" ca="1" si="13"/>
        <v>0</v>
      </c>
      <c r="X56" s="101"/>
      <c r="Y56" s="113">
        <f t="shared" ca="1" si="14"/>
        <v>0</v>
      </c>
      <c r="Z56" s="73"/>
      <c r="AA56" s="74">
        <v>0</v>
      </c>
      <c r="AB56" s="73"/>
      <c r="AC56" s="74">
        <f t="shared" ca="1" si="22"/>
        <v>0</v>
      </c>
      <c r="AD56" s="73"/>
      <c r="AE56" s="74">
        <f t="shared" ca="1" si="7"/>
        <v>0</v>
      </c>
      <c r="AF56" s="73"/>
      <c r="AG56" s="74">
        <f t="shared" ca="1" si="15"/>
        <v>0</v>
      </c>
      <c r="AH56" s="82">
        <f t="shared" ca="1" si="8"/>
        <v>0</v>
      </c>
      <c r="AI56" s="74"/>
      <c r="AJ56" s="139">
        <f t="shared" ca="1" si="16"/>
        <v>0</v>
      </c>
    </row>
    <row r="57" spans="1:36" ht="15" customHeight="1" x14ac:dyDescent="0.2">
      <c r="A57" s="84" t="s">
        <v>229</v>
      </c>
      <c r="B57" t="str">
        <f>IF($A57="","",INDEX('MA-Liste'!$D:$D,MATCH($A57,'MA-Liste'!$M:$M,FALSE)))</f>
        <v>AeBo</v>
      </c>
      <c r="C57" s="4" t="str">
        <f ca="1">IF($A57="","",INDEX(INDIRECT("'MA-Liste'!"&amp;$C$11),MATCH($A57,'MA-Liste'!$M:$M,FALSE)))</f>
        <v>G</v>
      </c>
      <c r="D57" s="19">
        <f t="shared" ca="1" si="0"/>
        <v>35</v>
      </c>
      <c r="E57" s="20">
        <f t="shared" si="9"/>
        <v>0</v>
      </c>
      <c r="F57" s="73"/>
      <c r="G57" s="74">
        <f t="shared" ca="1" si="17"/>
        <v>0</v>
      </c>
      <c r="H57" s="73"/>
      <c r="I57" s="74">
        <f t="shared" ca="1" si="1"/>
        <v>0</v>
      </c>
      <c r="J57" s="73"/>
      <c r="K57" s="113">
        <f t="shared" ca="1" si="10"/>
        <v>0</v>
      </c>
      <c r="L57" s="73"/>
      <c r="M57" s="113">
        <f t="shared" ca="1" si="11"/>
        <v>0</v>
      </c>
      <c r="N57" s="73"/>
      <c r="O57" s="74">
        <f t="shared" ca="1" si="12"/>
        <v>0</v>
      </c>
      <c r="P57" s="73"/>
      <c r="Q57" s="113">
        <f t="shared" ca="1" si="20"/>
        <v>0</v>
      </c>
      <c r="R57" s="73"/>
      <c r="S57" s="113">
        <f t="shared" ca="1" si="3"/>
        <v>0</v>
      </c>
      <c r="T57" s="101"/>
      <c r="U57" s="74">
        <f t="shared" ca="1" si="21"/>
        <v>0</v>
      </c>
      <c r="V57" s="73"/>
      <c r="W57" s="113">
        <f t="shared" ca="1" si="13"/>
        <v>0</v>
      </c>
      <c r="X57" s="101"/>
      <c r="Y57" s="113">
        <f t="shared" ca="1" si="14"/>
        <v>0</v>
      </c>
      <c r="Z57" s="73"/>
      <c r="AA57" s="74">
        <v>0</v>
      </c>
      <c r="AB57" s="73"/>
      <c r="AC57" s="74">
        <f t="shared" ca="1" si="22"/>
        <v>0</v>
      </c>
      <c r="AD57" s="73"/>
      <c r="AE57" s="74">
        <f t="shared" ca="1" si="7"/>
        <v>0</v>
      </c>
      <c r="AF57" s="73"/>
      <c r="AG57" s="74">
        <f t="shared" ca="1" si="15"/>
        <v>0</v>
      </c>
      <c r="AH57" s="82">
        <f t="shared" ca="1" si="8"/>
        <v>0</v>
      </c>
      <c r="AI57" s="74"/>
      <c r="AJ57" s="139">
        <f t="shared" ca="1" si="16"/>
        <v>0</v>
      </c>
    </row>
    <row r="58" spans="1:36" ht="15" customHeight="1" x14ac:dyDescent="0.2">
      <c r="A58" s="84" t="s">
        <v>234</v>
      </c>
      <c r="B58" t="s">
        <v>65</v>
      </c>
      <c r="C58" s="4" t="s">
        <v>7</v>
      </c>
      <c r="D58" s="19">
        <f t="shared" si="0"/>
        <v>75</v>
      </c>
      <c r="E58" s="20">
        <f t="shared" si="9"/>
        <v>0</v>
      </c>
      <c r="F58" s="73"/>
      <c r="G58" s="74">
        <f t="shared" si="17"/>
        <v>0</v>
      </c>
      <c r="H58" s="73"/>
      <c r="I58" s="74">
        <f t="shared" si="1"/>
        <v>0</v>
      </c>
      <c r="J58" s="73"/>
      <c r="K58" s="113">
        <f t="shared" si="10"/>
        <v>0</v>
      </c>
      <c r="L58" s="73"/>
      <c r="M58" s="113">
        <f t="shared" si="11"/>
        <v>0</v>
      </c>
      <c r="N58" s="73"/>
      <c r="O58" s="74">
        <f t="shared" si="12"/>
        <v>0</v>
      </c>
      <c r="P58" s="73"/>
      <c r="Q58" s="113">
        <f t="shared" si="20"/>
        <v>0</v>
      </c>
      <c r="R58" s="73"/>
      <c r="S58" s="113">
        <f t="shared" si="3"/>
        <v>0</v>
      </c>
      <c r="T58" s="101"/>
      <c r="U58" s="74">
        <f t="shared" si="21"/>
        <v>0</v>
      </c>
      <c r="V58" s="73"/>
      <c r="W58" s="113">
        <f t="shared" si="13"/>
        <v>0</v>
      </c>
      <c r="X58" s="101"/>
      <c r="Y58" s="113">
        <f t="shared" si="14"/>
        <v>0</v>
      </c>
      <c r="Z58" s="73"/>
      <c r="AA58" s="74">
        <v>0</v>
      </c>
      <c r="AB58" s="73"/>
      <c r="AC58" s="74">
        <f t="shared" si="22"/>
        <v>0</v>
      </c>
      <c r="AD58" s="73"/>
      <c r="AE58" s="74">
        <f t="shared" si="7"/>
        <v>0</v>
      </c>
      <c r="AF58" s="73"/>
      <c r="AG58" s="74">
        <f t="shared" si="15"/>
        <v>0</v>
      </c>
      <c r="AH58" s="82">
        <f t="shared" si="8"/>
        <v>0</v>
      </c>
      <c r="AI58" s="74"/>
      <c r="AJ58" s="139">
        <f t="shared" si="16"/>
        <v>0</v>
      </c>
    </row>
    <row r="59" spans="1:36" ht="15" customHeight="1" x14ac:dyDescent="0.2">
      <c r="A59" s="84" t="s">
        <v>235</v>
      </c>
      <c r="B59" t="s">
        <v>65</v>
      </c>
      <c r="C59" s="4" t="s">
        <v>9</v>
      </c>
      <c r="D59" s="19">
        <f t="shared" si="0"/>
        <v>35</v>
      </c>
      <c r="E59" s="20">
        <f t="shared" si="9"/>
        <v>0</v>
      </c>
      <c r="F59" s="73"/>
      <c r="G59" s="74">
        <f t="shared" si="17"/>
        <v>0</v>
      </c>
      <c r="H59" s="73"/>
      <c r="I59" s="74">
        <f t="shared" si="1"/>
        <v>0</v>
      </c>
      <c r="J59" s="73"/>
      <c r="K59" s="113">
        <f t="shared" si="10"/>
        <v>0</v>
      </c>
      <c r="L59" s="73"/>
      <c r="M59" s="113">
        <f t="shared" si="11"/>
        <v>0</v>
      </c>
      <c r="N59" s="73"/>
      <c r="O59" s="74">
        <f t="shared" si="12"/>
        <v>0</v>
      </c>
      <c r="P59" s="73"/>
      <c r="Q59" s="113">
        <f t="shared" si="20"/>
        <v>0</v>
      </c>
      <c r="R59" s="73"/>
      <c r="S59" s="113">
        <f t="shared" si="3"/>
        <v>0</v>
      </c>
      <c r="T59" s="101"/>
      <c r="U59" s="74">
        <f t="shared" si="21"/>
        <v>0</v>
      </c>
      <c r="V59" s="73"/>
      <c r="W59" s="113">
        <f t="shared" si="13"/>
        <v>0</v>
      </c>
      <c r="X59" s="101"/>
      <c r="Y59" s="113">
        <f t="shared" si="14"/>
        <v>0</v>
      </c>
      <c r="Z59" s="73"/>
      <c r="AA59" s="74">
        <v>0</v>
      </c>
      <c r="AB59" s="73"/>
      <c r="AC59" s="74">
        <f t="shared" si="22"/>
        <v>0</v>
      </c>
      <c r="AD59" s="73"/>
      <c r="AE59" s="74">
        <f t="shared" si="7"/>
        <v>0</v>
      </c>
      <c r="AF59" s="73"/>
      <c r="AG59" s="74">
        <f t="shared" si="15"/>
        <v>0</v>
      </c>
      <c r="AH59" s="82">
        <f t="shared" si="8"/>
        <v>0</v>
      </c>
      <c r="AI59" s="74"/>
      <c r="AJ59" s="139">
        <f t="shared" si="16"/>
        <v>0</v>
      </c>
    </row>
    <row r="60" spans="1:36" ht="15" customHeight="1" x14ac:dyDescent="0.2">
      <c r="A60" s="84" t="s">
        <v>230</v>
      </c>
      <c r="B60" t="str">
        <f>IF($A60="","",INDEX('MA-Liste'!$D:$D,MATCH($A60,'MA-Liste'!$M:$M,FALSE)))</f>
        <v>AeBo</v>
      </c>
      <c r="C60" s="4" t="str">
        <f ca="1">IF($A60="","",INDEX(INDIRECT("'MA-Liste'!"&amp;$C$11),MATCH($A60,'MA-Liste'!$M:$M,FALSE)))</f>
        <v>G</v>
      </c>
      <c r="D60" s="19">
        <f t="shared" ca="1" si="0"/>
        <v>35</v>
      </c>
      <c r="E60" s="20">
        <f t="shared" si="9"/>
        <v>0</v>
      </c>
      <c r="F60" s="73"/>
      <c r="G60" s="74">
        <f t="shared" ca="1" si="17"/>
        <v>0</v>
      </c>
      <c r="H60" s="73"/>
      <c r="I60" s="74">
        <f t="shared" ca="1" si="1"/>
        <v>0</v>
      </c>
      <c r="J60" s="73"/>
      <c r="K60" s="113">
        <f t="shared" ca="1" si="10"/>
        <v>0</v>
      </c>
      <c r="L60" s="73"/>
      <c r="M60" s="113">
        <f t="shared" ca="1" si="11"/>
        <v>0</v>
      </c>
      <c r="N60" s="73"/>
      <c r="O60" s="74">
        <f t="shared" ca="1" si="12"/>
        <v>0</v>
      </c>
      <c r="P60" s="73"/>
      <c r="Q60" s="113">
        <f t="shared" ca="1" si="20"/>
        <v>0</v>
      </c>
      <c r="R60" s="73"/>
      <c r="S60" s="113">
        <f t="shared" ca="1" si="3"/>
        <v>0</v>
      </c>
      <c r="T60" s="101"/>
      <c r="U60" s="74">
        <f t="shared" ca="1" si="21"/>
        <v>0</v>
      </c>
      <c r="V60" s="73"/>
      <c r="W60" s="113">
        <f t="shared" ca="1" si="13"/>
        <v>0</v>
      </c>
      <c r="X60" s="101"/>
      <c r="Y60" s="113">
        <f t="shared" ca="1" si="14"/>
        <v>0</v>
      </c>
      <c r="Z60" s="73"/>
      <c r="AA60" s="74">
        <v>0</v>
      </c>
      <c r="AB60" s="73"/>
      <c r="AC60" s="74">
        <f t="shared" ca="1" si="22"/>
        <v>0</v>
      </c>
      <c r="AD60" s="73"/>
      <c r="AE60" s="74">
        <f t="shared" ca="1" si="7"/>
        <v>0</v>
      </c>
      <c r="AF60" s="73"/>
      <c r="AG60" s="74">
        <f t="shared" ca="1" si="15"/>
        <v>0</v>
      </c>
      <c r="AH60" s="82">
        <f t="shared" ca="1" si="8"/>
        <v>0</v>
      </c>
      <c r="AI60" s="74"/>
      <c r="AJ60" s="139">
        <f t="shared" ca="1" si="16"/>
        <v>0</v>
      </c>
    </row>
    <row r="61" spans="1:36" ht="15" customHeight="1" x14ac:dyDescent="0.2">
      <c r="A61" s="84" t="s">
        <v>243</v>
      </c>
      <c r="B61" t="s">
        <v>65</v>
      </c>
      <c r="C61" s="4" t="s">
        <v>6</v>
      </c>
      <c r="D61" s="19">
        <v>100</v>
      </c>
      <c r="E61" s="20">
        <f t="shared" si="9"/>
        <v>0</v>
      </c>
      <c r="F61" s="73"/>
      <c r="G61" s="74">
        <f t="shared" si="17"/>
        <v>0</v>
      </c>
      <c r="H61" s="73"/>
      <c r="I61" s="74">
        <f t="shared" si="1"/>
        <v>0</v>
      </c>
      <c r="J61" s="73"/>
      <c r="K61" s="113">
        <f t="shared" si="10"/>
        <v>0</v>
      </c>
      <c r="L61" s="73"/>
      <c r="M61" s="113">
        <f t="shared" si="11"/>
        <v>0</v>
      </c>
      <c r="N61" s="73"/>
      <c r="O61" s="74">
        <f t="shared" si="12"/>
        <v>0</v>
      </c>
      <c r="P61" s="73"/>
      <c r="Q61" s="113">
        <f t="shared" si="20"/>
        <v>0</v>
      </c>
      <c r="R61" s="73"/>
      <c r="S61" s="113">
        <f t="shared" si="3"/>
        <v>0</v>
      </c>
      <c r="T61" s="101"/>
      <c r="U61" s="74">
        <f t="shared" si="21"/>
        <v>0</v>
      </c>
      <c r="V61" s="73"/>
      <c r="W61" s="113">
        <f t="shared" si="13"/>
        <v>0</v>
      </c>
      <c r="X61" s="101"/>
      <c r="Y61" s="113">
        <f t="shared" si="14"/>
        <v>0</v>
      </c>
      <c r="Z61" s="73"/>
      <c r="AA61" s="74">
        <v>0</v>
      </c>
      <c r="AB61" s="73"/>
      <c r="AC61" s="74">
        <f t="shared" si="22"/>
        <v>0</v>
      </c>
      <c r="AD61" s="73"/>
      <c r="AE61" s="74">
        <f t="shared" si="7"/>
        <v>0</v>
      </c>
      <c r="AF61" s="73"/>
      <c r="AG61" s="74">
        <f t="shared" si="15"/>
        <v>0</v>
      </c>
      <c r="AH61" s="82">
        <f t="shared" si="8"/>
        <v>0</v>
      </c>
      <c r="AI61" s="74"/>
      <c r="AJ61" s="139">
        <f t="shared" si="16"/>
        <v>0</v>
      </c>
    </row>
    <row r="62" spans="1:36" ht="15" customHeight="1" x14ac:dyDescent="0.2">
      <c r="A62" s="84" t="s">
        <v>244</v>
      </c>
      <c r="B62" t="s">
        <v>65</v>
      </c>
      <c r="C62" s="4" t="s">
        <v>6</v>
      </c>
      <c r="D62" s="19">
        <v>100</v>
      </c>
      <c r="E62" s="20">
        <f t="shared" si="9"/>
        <v>0</v>
      </c>
      <c r="F62" s="73"/>
      <c r="G62" s="74">
        <f t="shared" si="17"/>
        <v>0</v>
      </c>
      <c r="H62" s="73"/>
      <c r="I62" s="74">
        <f t="shared" si="1"/>
        <v>0</v>
      </c>
      <c r="J62" s="73"/>
      <c r="K62" s="113">
        <f t="shared" si="10"/>
        <v>0</v>
      </c>
      <c r="L62" s="73"/>
      <c r="M62" s="113">
        <f t="shared" si="11"/>
        <v>0</v>
      </c>
      <c r="N62" s="73"/>
      <c r="O62" s="74">
        <f t="shared" si="12"/>
        <v>0</v>
      </c>
      <c r="P62" s="73"/>
      <c r="Q62" s="113">
        <f t="shared" si="20"/>
        <v>0</v>
      </c>
      <c r="R62" s="73"/>
      <c r="S62" s="113">
        <f t="shared" si="3"/>
        <v>0</v>
      </c>
      <c r="T62" s="101"/>
      <c r="U62" s="74">
        <f t="shared" si="21"/>
        <v>0</v>
      </c>
      <c r="V62" s="73"/>
      <c r="W62" s="113">
        <f t="shared" si="13"/>
        <v>0</v>
      </c>
      <c r="X62" s="101"/>
      <c r="Y62" s="113">
        <f t="shared" si="14"/>
        <v>0</v>
      </c>
      <c r="Z62" s="73"/>
      <c r="AA62" s="74">
        <v>0</v>
      </c>
      <c r="AB62" s="73"/>
      <c r="AC62" s="74">
        <f t="shared" si="22"/>
        <v>0</v>
      </c>
      <c r="AD62" s="73"/>
      <c r="AE62" s="74">
        <f t="shared" si="7"/>
        <v>0</v>
      </c>
      <c r="AF62" s="73"/>
      <c r="AG62" s="74">
        <f t="shared" si="15"/>
        <v>0</v>
      </c>
      <c r="AH62" s="82">
        <f t="shared" si="8"/>
        <v>0</v>
      </c>
      <c r="AI62" s="74"/>
      <c r="AJ62" s="139">
        <f t="shared" si="16"/>
        <v>0</v>
      </c>
    </row>
    <row r="63" spans="1:36" ht="15" customHeight="1" x14ac:dyDescent="0.2">
      <c r="A63" s="84" t="s">
        <v>249</v>
      </c>
      <c r="B63" t="s">
        <v>250</v>
      </c>
      <c r="C63" s="4" t="s">
        <v>9</v>
      </c>
      <c r="D63" s="19">
        <v>35</v>
      </c>
      <c r="E63" s="20">
        <f t="shared" si="9"/>
        <v>0</v>
      </c>
      <c r="F63" s="73"/>
      <c r="G63" s="74">
        <f t="shared" si="17"/>
        <v>0</v>
      </c>
      <c r="H63" s="73"/>
      <c r="I63" s="74">
        <f t="shared" si="1"/>
        <v>0</v>
      </c>
      <c r="J63" s="73"/>
      <c r="K63" s="113">
        <f t="shared" si="10"/>
        <v>0</v>
      </c>
      <c r="L63" s="73"/>
      <c r="M63" s="113">
        <f t="shared" si="11"/>
        <v>0</v>
      </c>
      <c r="N63" s="73"/>
      <c r="O63" s="74">
        <f t="shared" si="12"/>
        <v>0</v>
      </c>
      <c r="P63" s="73"/>
      <c r="Q63" s="113">
        <f t="shared" si="20"/>
        <v>0</v>
      </c>
      <c r="R63" s="73"/>
      <c r="S63" s="113">
        <f t="shared" si="3"/>
        <v>0</v>
      </c>
      <c r="T63" s="101"/>
      <c r="U63" s="74">
        <f t="shared" si="21"/>
        <v>0</v>
      </c>
      <c r="V63" s="73"/>
      <c r="W63" s="113">
        <f t="shared" si="13"/>
        <v>0</v>
      </c>
      <c r="X63" s="101"/>
      <c r="Y63" s="113">
        <f t="shared" si="14"/>
        <v>0</v>
      </c>
      <c r="Z63" s="73"/>
      <c r="AA63" s="74">
        <v>0</v>
      </c>
      <c r="AB63" s="73"/>
      <c r="AC63" s="74">
        <f t="shared" si="22"/>
        <v>0</v>
      </c>
      <c r="AD63" s="73"/>
      <c r="AE63" s="74">
        <f t="shared" si="7"/>
        <v>0</v>
      </c>
      <c r="AF63" s="73"/>
      <c r="AG63" s="74">
        <f t="shared" si="15"/>
        <v>0</v>
      </c>
      <c r="AH63" s="82">
        <f t="shared" si="8"/>
        <v>0</v>
      </c>
      <c r="AI63" s="74"/>
      <c r="AJ63" s="139">
        <f t="shared" si="16"/>
        <v>0</v>
      </c>
    </row>
    <row r="64" spans="1:36" ht="15" customHeight="1" x14ac:dyDescent="0.2">
      <c r="A64" s="84" t="s">
        <v>246</v>
      </c>
      <c r="B64" t="s">
        <v>65</v>
      </c>
      <c r="C64" s="4" t="s">
        <v>4</v>
      </c>
      <c r="D64" s="19">
        <v>140</v>
      </c>
      <c r="E64" s="20">
        <f t="shared" si="9"/>
        <v>0</v>
      </c>
      <c r="F64" s="73"/>
      <c r="G64" s="74">
        <f t="shared" si="17"/>
        <v>0</v>
      </c>
      <c r="H64" s="73"/>
      <c r="I64" s="74">
        <f t="shared" si="1"/>
        <v>0</v>
      </c>
      <c r="J64" s="73"/>
      <c r="K64" s="113">
        <f t="shared" si="10"/>
        <v>0</v>
      </c>
      <c r="L64" s="73"/>
      <c r="M64" s="113">
        <f t="shared" si="11"/>
        <v>0</v>
      </c>
      <c r="N64" s="73"/>
      <c r="O64" s="74">
        <f t="shared" si="12"/>
        <v>0</v>
      </c>
      <c r="P64" s="73"/>
      <c r="Q64" s="113">
        <f t="shared" si="20"/>
        <v>0</v>
      </c>
      <c r="R64" s="73"/>
      <c r="S64" s="113">
        <f t="shared" si="3"/>
        <v>0</v>
      </c>
      <c r="T64" s="101"/>
      <c r="U64" s="74">
        <f t="shared" si="21"/>
        <v>0</v>
      </c>
      <c r="V64" s="73"/>
      <c r="W64" s="113">
        <f t="shared" si="13"/>
        <v>0</v>
      </c>
      <c r="X64" s="101"/>
      <c r="Y64" s="113">
        <f t="shared" si="14"/>
        <v>0</v>
      </c>
      <c r="Z64" s="73"/>
      <c r="AA64" s="74">
        <v>0</v>
      </c>
      <c r="AB64" s="73"/>
      <c r="AC64" s="74">
        <f t="shared" si="22"/>
        <v>0</v>
      </c>
      <c r="AD64" s="73"/>
      <c r="AE64" s="74">
        <f t="shared" si="7"/>
        <v>0</v>
      </c>
      <c r="AF64" s="73"/>
      <c r="AG64" s="74">
        <f t="shared" si="15"/>
        <v>0</v>
      </c>
      <c r="AH64" s="82">
        <f t="shared" si="8"/>
        <v>0</v>
      </c>
      <c r="AI64" s="74"/>
      <c r="AJ64" s="139">
        <f t="shared" si="16"/>
        <v>0</v>
      </c>
    </row>
    <row r="65" spans="1:37" ht="15" customHeight="1" x14ac:dyDescent="0.2">
      <c r="A65" s="84" t="s">
        <v>228</v>
      </c>
      <c r="B65" t="str">
        <f>IF($A65="","",INDEX('MA-Liste'!$D:$D,MATCH($A65,'MA-Liste'!$M:$M,FALSE)))</f>
        <v>AeBo</v>
      </c>
      <c r="C65" s="4" t="str">
        <f ca="1">IF($A65="","",INDEX(INDIRECT("'MA-Liste'!"&amp;$C$11),MATCH($A65,'MA-Liste'!$M:$M,FALSE)))</f>
        <v>D</v>
      </c>
      <c r="D65" s="19">
        <f t="shared" ca="1" si="0"/>
        <v>100</v>
      </c>
      <c r="E65" s="20">
        <f t="shared" si="9"/>
        <v>0</v>
      </c>
      <c r="F65" s="73"/>
      <c r="G65" s="74">
        <f t="shared" ca="1" si="17"/>
        <v>0</v>
      </c>
      <c r="H65" s="73"/>
      <c r="I65" s="74">
        <f t="shared" ca="1" si="1"/>
        <v>0</v>
      </c>
      <c r="J65" s="73"/>
      <c r="K65" s="113">
        <f t="shared" ca="1" si="10"/>
        <v>0</v>
      </c>
      <c r="L65" s="73"/>
      <c r="M65" s="113">
        <f t="shared" ca="1" si="11"/>
        <v>0</v>
      </c>
      <c r="N65" s="73"/>
      <c r="O65" s="74">
        <f t="shared" ca="1" si="12"/>
        <v>0</v>
      </c>
      <c r="P65" s="73"/>
      <c r="Q65" s="113">
        <f t="shared" ca="1" si="20"/>
        <v>0</v>
      </c>
      <c r="R65" s="73"/>
      <c r="S65" s="113">
        <f t="shared" ca="1" si="3"/>
        <v>0</v>
      </c>
      <c r="T65" s="101"/>
      <c r="U65" s="74">
        <f t="shared" ca="1" si="21"/>
        <v>0</v>
      </c>
      <c r="V65" s="73"/>
      <c r="W65" s="113">
        <f t="shared" ca="1" si="13"/>
        <v>0</v>
      </c>
      <c r="X65" s="101"/>
      <c r="Y65" s="113">
        <f t="shared" ca="1" si="14"/>
        <v>0</v>
      </c>
      <c r="Z65" s="73"/>
      <c r="AA65" s="74">
        <v>0</v>
      </c>
      <c r="AB65" s="73"/>
      <c r="AC65" s="74">
        <f t="shared" ca="1" si="22"/>
        <v>0</v>
      </c>
      <c r="AD65" s="73"/>
      <c r="AE65" s="74">
        <f t="shared" ca="1" si="7"/>
        <v>0</v>
      </c>
      <c r="AF65" s="73"/>
      <c r="AG65" s="74">
        <f t="shared" ca="1" si="15"/>
        <v>0</v>
      </c>
      <c r="AH65" s="82">
        <f t="shared" ca="1" si="8"/>
        <v>0</v>
      </c>
      <c r="AI65" s="74"/>
      <c r="AJ65" s="139">
        <f t="shared" ca="1" si="16"/>
        <v>0</v>
      </c>
    </row>
    <row r="66" spans="1:37" ht="15" customHeight="1" x14ac:dyDescent="0.2">
      <c r="A66" s="84" t="s">
        <v>252</v>
      </c>
      <c r="B66" s="14" t="s">
        <v>65</v>
      </c>
      <c r="C66" s="18" t="s">
        <v>8</v>
      </c>
      <c r="D66" s="19">
        <v>60</v>
      </c>
      <c r="E66" s="20">
        <f t="shared" si="9"/>
        <v>0</v>
      </c>
      <c r="F66" s="73"/>
      <c r="G66" s="74">
        <f t="shared" si="17"/>
        <v>0</v>
      </c>
      <c r="H66" s="73"/>
      <c r="I66" s="74">
        <f t="shared" si="1"/>
        <v>0</v>
      </c>
      <c r="J66" s="73"/>
      <c r="K66" s="113">
        <f t="shared" si="10"/>
        <v>0</v>
      </c>
      <c r="L66" s="73"/>
      <c r="M66" s="113">
        <f t="shared" si="11"/>
        <v>0</v>
      </c>
      <c r="N66" s="73"/>
      <c r="O66" s="74">
        <f t="shared" si="12"/>
        <v>0</v>
      </c>
      <c r="P66" s="73"/>
      <c r="Q66" s="113">
        <f t="shared" si="20"/>
        <v>0</v>
      </c>
      <c r="R66" s="73"/>
      <c r="S66" s="113">
        <f t="shared" si="3"/>
        <v>0</v>
      </c>
      <c r="T66" s="101"/>
      <c r="U66" s="74">
        <f t="shared" si="21"/>
        <v>0</v>
      </c>
      <c r="V66" s="73"/>
      <c r="W66" s="113">
        <f t="shared" si="13"/>
        <v>0</v>
      </c>
      <c r="X66" s="101"/>
      <c r="Y66" s="113">
        <f t="shared" si="14"/>
        <v>0</v>
      </c>
      <c r="Z66" s="73"/>
      <c r="AA66" s="74">
        <v>0</v>
      </c>
      <c r="AB66" s="73"/>
      <c r="AC66" s="74">
        <f t="shared" si="22"/>
        <v>0</v>
      </c>
      <c r="AD66" s="73"/>
      <c r="AE66" s="74">
        <f t="shared" si="7"/>
        <v>0</v>
      </c>
      <c r="AF66" s="73"/>
      <c r="AG66" s="74">
        <f t="shared" si="15"/>
        <v>0</v>
      </c>
      <c r="AH66" s="82">
        <f t="shared" si="8"/>
        <v>0</v>
      </c>
      <c r="AI66" s="74"/>
      <c r="AJ66" s="139">
        <f t="shared" si="16"/>
        <v>0</v>
      </c>
    </row>
    <row r="67" spans="1:37" ht="15" customHeight="1" x14ac:dyDescent="0.2">
      <c r="A67" s="90" t="s">
        <v>253</v>
      </c>
      <c r="B67" s="14" t="s">
        <v>65</v>
      </c>
      <c r="C67" s="18" t="s">
        <v>6</v>
      </c>
      <c r="D67" s="19">
        <v>100</v>
      </c>
      <c r="E67" s="20">
        <f t="shared" si="9"/>
        <v>0</v>
      </c>
      <c r="F67" s="73"/>
      <c r="G67" s="74">
        <f t="shared" si="17"/>
        <v>0</v>
      </c>
      <c r="H67" s="73"/>
      <c r="I67" s="74">
        <f t="shared" si="1"/>
        <v>0</v>
      </c>
      <c r="J67" s="73"/>
      <c r="K67" s="113">
        <f t="shared" si="10"/>
        <v>0</v>
      </c>
      <c r="L67" s="73"/>
      <c r="M67" s="113">
        <f t="shared" si="11"/>
        <v>0</v>
      </c>
      <c r="N67" s="73"/>
      <c r="O67" s="74">
        <f t="shared" si="12"/>
        <v>0</v>
      </c>
      <c r="P67" s="73"/>
      <c r="Q67" s="113">
        <f t="shared" si="20"/>
        <v>0</v>
      </c>
      <c r="R67" s="73"/>
      <c r="S67" s="113">
        <f t="shared" si="3"/>
        <v>0</v>
      </c>
      <c r="T67" s="101"/>
      <c r="U67" s="74">
        <f t="shared" si="21"/>
        <v>0</v>
      </c>
      <c r="V67" s="73"/>
      <c r="W67" s="113">
        <f t="shared" si="13"/>
        <v>0</v>
      </c>
      <c r="X67" s="101"/>
      <c r="Y67" s="113">
        <f t="shared" si="14"/>
        <v>0</v>
      </c>
      <c r="Z67" s="73"/>
      <c r="AA67" s="74">
        <v>0</v>
      </c>
      <c r="AB67" s="73"/>
      <c r="AC67" s="74">
        <f t="shared" si="22"/>
        <v>0</v>
      </c>
      <c r="AD67" s="73"/>
      <c r="AE67" s="74">
        <f t="shared" si="7"/>
        <v>0</v>
      </c>
      <c r="AF67" s="73"/>
      <c r="AG67" s="74">
        <f t="shared" si="15"/>
        <v>0</v>
      </c>
      <c r="AH67" s="82">
        <f t="shared" si="8"/>
        <v>0</v>
      </c>
      <c r="AI67" s="74"/>
      <c r="AJ67" s="139">
        <f t="shared" si="16"/>
        <v>0</v>
      </c>
    </row>
    <row r="68" spans="1:37" ht="15" customHeight="1" x14ac:dyDescent="0.2">
      <c r="A68" s="90" t="s">
        <v>254</v>
      </c>
      <c r="B68" s="14" t="s">
        <v>65</v>
      </c>
      <c r="C68" s="18" t="s">
        <v>8</v>
      </c>
      <c r="D68" s="19">
        <v>60</v>
      </c>
      <c r="E68" s="20">
        <f t="shared" si="9"/>
        <v>0</v>
      </c>
      <c r="F68" s="73"/>
      <c r="G68" s="74">
        <f t="shared" si="17"/>
        <v>0</v>
      </c>
      <c r="H68" s="73"/>
      <c r="I68" s="74">
        <f t="shared" si="1"/>
        <v>0</v>
      </c>
      <c r="J68" s="73"/>
      <c r="K68" s="113">
        <f t="shared" si="10"/>
        <v>0</v>
      </c>
      <c r="L68" s="73"/>
      <c r="M68" s="113">
        <f t="shared" si="11"/>
        <v>0</v>
      </c>
      <c r="N68" s="73"/>
      <c r="O68" s="74">
        <f t="shared" si="12"/>
        <v>0</v>
      </c>
      <c r="P68" s="73"/>
      <c r="Q68" s="113">
        <f t="shared" si="20"/>
        <v>0</v>
      </c>
      <c r="R68" s="73"/>
      <c r="S68" s="113">
        <f t="shared" si="3"/>
        <v>0</v>
      </c>
      <c r="T68" s="101"/>
      <c r="U68" s="74">
        <f t="shared" si="21"/>
        <v>0</v>
      </c>
      <c r="V68" s="73"/>
      <c r="W68" s="113">
        <f t="shared" si="13"/>
        <v>0</v>
      </c>
      <c r="X68" s="101"/>
      <c r="Y68" s="113">
        <f t="shared" si="14"/>
        <v>0</v>
      </c>
      <c r="Z68" s="73"/>
      <c r="AA68" s="74">
        <v>0</v>
      </c>
      <c r="AB68" s="73"/>
      <c r="AC68" s="74">
        <f t="shared" si="22"/>
        <v>0</v>
      </c>
      <c r="AD68" s="73"/>
      <c r="AE68" s="74">
        <f t="shared" si="7"/>
        <v>0</v>
      </c>
      <c r="AF68" s="73"/>
      <c r="AG68" s="74">
        <f t="shared" si="15"/>
        <v>0</v>
      </c>
      <c r="AH68" s="82">
        <f t="shared" si="8"/>
        <v>0</v>
      </c>
      <c r="AI68" s="74"/>
      <c r="AJ68" s="147">
        <f t="shared" si="16"/>
        <v>0</v>
      </c>
    </row>
    <row r="69" spans="1:37" ht="15" customHeight="1" x14ac:dyDescent="0.2">
      <c r="A69" s="90" t="s">
        <v>255</v>
      </c>
      <c r="B69" s="14" t="s">
        <v>65</v>
      </c>
      <c r="C69" s="18" t="s">
        <v>5</v>
      </c>
      <c r="D69" s="19">
        <v>118</v>
      </c>
      <c r="E69" s="20">
        <f t="shared" si="9"/>
        <v>0</v>
      </c>
      <c r="F69" s="73"/>
      <c r="G69" s="74">
        <f t="shared" si="17"/>
        <v>0</v>
      </c>
      <c r="H69" s="73"/>
      <c r="I69" s="74">
        <f t="shared" si="1"/>
        <v>0</v>
      </c>
      <c r="J69" s="73"/>
      <c r="K69" s="113">
        <f t="shared" si="10"/>
        <v>0</v>
      </c>
      <c r="L69" s="73"/>
      <c r="M69" s="113">
        <f t="shared" si="11"/>
        <v>0</v>
      </c>
      <c r="N69" s="73"/>
      <c r="O69" s="74">
        <f t="shared" si="12"/>
        <v>0</v>
      </c>
      <c r="P69" s="73"/>
      <c r="Q69" s="113">
        <f t="shared" si="20"/>
        <v>0</v>
      </c>
      <c r="R69" s="73"/>
      <c r="S69" s="113">
        <f t="shared" si="3"/>
        <v>0</v>
      </c>
      <c r="T69" s="101"/>
      <c r="U69" s="74">
        <f t="shared" si="21"/>
        <v>0</v>
      </c>
      <c r="V69" s="73"/>
      <c r="W69" s="113">
        <f t="shared" si="13"/>
        <v>0</v>
      </c>
      <c r="X69" s="101"/>
      <c r="Y69" s="113">
        <f t="shared" si="14"/>
        <v>0</v>
      </c>
      <c r="Z69" s="73"/>
      <c r="AA69" s="74">
        <v>0</v>
      </c>
      <c r="AB69" s="73"/>
      <c r="AC69" s="74">
        <f t="shared" si="22"/>
        <v>0</v>
      </c>
      <c r="AD69" s="73"/>
      <c r="AE69" s="74">
        <f t="shared" si="7"/>
        <v>0</v>
      </c>
      <c r="AF69" s="73"/>
      <c r="AG69" s="74">
        <f t="shared" si="15"/>
        <v>0</v>
      </c>
      <c r="AH69" s="82">
        <f t="shared" si="8"/>
        <v>0</v>
      </c>
      <c r="AI69" s="74"/>
      <c r="AJ69" s="147">
        <f t="shared" si="16"/>
        <v>0</v>
      </c>
    </row>
    <row r="70" spans="1:37" ht="15" customHeight="1" x14ac:dyDescent="0.2">
      <c r="A70" s="90" t="s">
        <v>256</v>
      </c>
      <c r="B70" s="14" t="s">
        <v>65</v>
      </c>
      <c r="C70" s="18" t="s">
        <v>5</v>
      </c>
      <c r="D70" s="19">
        <v>118</v>
      </c>
      <c r="E70" s="20">
        <f t="shared" si="9"/>
        <v>0</v>
      </c>
      <c r="F70" s="73"/>
      <c r="G70" s="74">
        <f t="shared" si="17"/>
        <v>0</v>
      </c>
      <c r="H70" s="73"/>
      <c r="I70" s="74">
        <f t="shared" si="1"/>
        <v>0</v>
      </c>
      <c r="J70" s="73"/>
      <c r="K70" s="113">
        <f t="shared" si="10"/>
        <v>0</v>
      </c>
      <c r="L70" s="73"/>
      <c r="M70" s="113">
        <f t="shared" si="11"/>
        <v>0</v>
      </c>
      <c r="N70" s="73"/>
      <c r="O70" s="74">
        <f t="shared" si="12"/>
        <v>0</v>
      </c>
      <c r="P70" s="73"/>
      <c r="Q70" s="113">
        <f t="shared" si="20"/>
        <v>0</v>
      </c>
      <c r="R70" s="73"/>
      <c r="S70" s="113">
        <f t="shared" si="3"/>
        <v>0</v>
      </c>
      <c r="T70" s="101"/>
      <c r="U70" s="74">
        <f t="shared" si="21"/>
        <v>0</v>
      </c>
      <c r="V70" s="73"/>
      <c r="W70" s="113">
        <f t="shared" si="13"/>
        <v>0</v>
      </c>
      <c r="X70" s="101"/>
      <c r="Y70" s="113">
        <f t="shared" si="14"/>
        <v>0</v>
      </c>
      <c r="Z70" s="73"/>
      <c r="AA70" s="74">
        <v>0</v>
      </c>
      <c r="AB70" s="73"/>
      <c r="AC70" s="74">
        <f t="shared" si="22"/>
        <v>0</v>
      </c>
      <c r="AD70" s="73"/>
      <c r="AE70" s="74">
        <f t="shared" si="7"/>
        <v>0</v>
      </c>
      <c r="AF70" s="73"/>
      <c r="AG70" s="74">
        <f t="shared" si="15"/>
        <v>0</v>
      </c>
      <c r="AH70" s="82">
        <f t="shared" si="8"/>
        <v>0</v>
      </c>
      <c r="AI70" s="74"/>
      <c r="AJ70" s="147">
        <f t="shared" si="16"/>
        <v>0</v>
      </c>
    </row>
    <row r="71" spans="1:37" ht="15" customHeight="1" x14ac:dyDescent="0.2">
      <c r="A71" s="90" t="s">
        <v>257</v>
      </c>
      <c r="B71" s="14" t="s">
        <v>65</v>
      </c>
      <c r="C71" s="18" t="s">
        <v>5</v>
      </c>
      <c r="D71" s="19">
        <v>118</v>
      </c>
      <c r="E71" s="20">
        <f t="shared" si="9"/>
        <v>0</v>
      </c>
      <c r="F71" s="73"/>
      <c r="G71" s="74">
        <f t="shared" si="17"/>
        <v>0</v>
      </c>
      <c r="H71" s="73"/>
      <c r="I71" s="74">
        <f t="shared" si="1"/>
        <v>0</v>
      </c>
      <c r="J71" s="73"/>
      <c r="K71" s="113">
        <f t="shared" si="10"/>
        <v>0</v>
      </c>
      <c r="L71" s="73"/>
      <c r="M71" s="113">
        <f t="shared" si="11"/>
        <v>0</v>
      </c>
      <c r="N71" s="73"/>
      <c r="O71" s="74">
        <f t="shared" si="12"/>
        <v>0</v>
      </c>
      <c r="P71" s="73"/>
      <c r="Q71" s="113">
        <f t="shared" si="20"/>
        <v>0</v>
      </c>
      <c r="R71" s="73"/>
      <c r="S71" s="113">
        <f t="shared" si="3"/>
        <v>0</v>
      </c>
      <c r="T71" s="101"/>
      <c r="U71" s="74">
        <f t="shared" si="21"/>
        <v>0</v>
      </c>
      <c r="V71" s="73"/>
      <c r="W71" s="113">
        <f t="shared" si="13"/>
        <v>0</v>
      </c>
      <c r="X71" s="101"/>
      <c r="Y71" s="113">
        <f t="shared" si="14"/>
        <v>0</v>
      </c>
      <c r="Z71" s="73"/>
      <c r="AA71" s="74">
        <v>0</v>
      </c>
      <c r="AB71" s="73"/>
      <c r="AC71" s="74">
        <f t="shared" si="22"/>
        <v>0</v>
      </c>
      <c r="AD71" s="73"/>
      <c r="AE71" s="74">
        <f t="shared" si="7"/>
        <v>0</v>
      </c>
      <c r="AF71" s="73"/>
      <c r="AG71" s="74">
        <f t="shared" si="15"/>
        <v>0</v>
      </c>
      <c r="AH71" s="82">
        <f t="shared" si="8"/>
        <v>0</v>
      </c>
      <c r="AI71" s="74"/>
      <c r="AJ71" s="147">
        <f t="shared" si="16"/>
        <v>0</v>
      </c>
    </row>
    <row r="72" spans="1:37" ht="15" customHeight="1" x14ac:dyDescent="0.2">
      <c r="A72" s="90" t="s">
        <v>264</v>
      </c>
      <c r="B72" s="14" t="s">
        <v>65</v>
      </c>
      <c r="C72" s="18" t="s">
        <v>6</v>
      </c>
      <c r="D72" s="19">
        <v>100</v>
      </c>
      <c r="E72" s="20">
        <f t="shared" si="9"/>
        <v>0</v>
      </c>
      <c r="F72" s="73"/>
      <c r="G72" s="74">
        <f t="shared" si="17"/>
        <v>0</v>
      </c>
      <c r="H72" s="73"/>
      <c r="I72" s="74">
        <f t="shared" si="1"/>
        <v>0</v>
      </c>
      <c r="J72" s="73"/>
      <c r="K72" s="113">
        <f t="shared" si="10"/>
        <v>0</v>
      </c>
      <c r="L72" s="73"/>
      <c r="M72" s="113">
        <f t="shared" si="11"/>
        <v>0</v>
      </c>
      <c r="N72" s="73"/>
      <c r="O72" s="74">
        <f t="shared" si="12"/>
        <v>0</v>
      </c>
      <c r="P72" s="73"/>
      <c r="Q72" s="113">
        <f t="shared" si="20"/>
        <v>0</v>
      </c>
      <c r="R72" s="73"/>
      <c r="S72" s="113">
        <f t="shared" si="3"/>
        <v>0</v>
      </c>
      <c r="T72" s="101"/>
      <c r="U72" s="74">
        <f t="shared" si="21"/>
        <v>0</v>
      </c>
      <c r="V72" s="73"/>
      <c r="W72" s="113">
        <f t="shared" si="13"/>
        <v>0</v>
      </c>
      <c r="X72" s="101"/>
      <c r="Y72" s="113">
        <f t="shared" si="14"/>
        <v>0</v>
      </c>
      <c r="Z72" s="73"/>
      <c r="AA72" s="74">
        <v>0</v>
      </c>
      <c r="AB72" s="73"/>
      <c r="AC72" s="74">
        <f t="shared" si="22"/>
        <v>0</v>
      </c>
      <c r="AD72" s="73"/>
      <c r="AE72" s="74">
        <f t="shared" si="7"/>
        <v>0</v>
      </c>
      <c r="AF72" s="73"/>
      <c r="AG72" s="74">
        <f t="shared" si="15"/>
        <v>0</v>
      </c>
      <c r="AH72" s="82">
        <f t="shared" si="8"/>
        <v>0</v>
      </c>
      <c r="AI72" s="74"/>
      <c r="AJ72" s="147">
        <f t="shared" si="16"/>
        <v>0</v>
      </c>
    </row>
    <row r="73" spans="1:37" ht="15" customHeight="1" x14ac:dyDescent="0.2">
      <c r="A73" s="90" t="s">
        <v>322</v>
      </c>
      <c r="B73" s="14" t="s">
        <v>65</v>
      </c>
      <c r="C73" s="18" t="s">
        <v>6</v>
      </c>
      <c r="D73" s="19">
        <v>100</v>
      </c>
      <c r="E73" s="20">
        <f t="shared" si="9"/>
        <v>66.5</v>
      </c>
      <c r="F73" s="73"/>
      <c r="G73" s="74">
        <f>IF(D73="",0,D73*F73)</f>
        <v>0</v>
      </c>
      <c r="H73" s="73"/>
      <c r="I73" s="74">
        <f t="shared" si="1"/>
        <v>0</v>
      </c>
      <c r="J73" s="73"/>
      <c r="K73" s="113">
        <f t="shared" si="10"/>
        <v>0</v>
      </c>
      <c r="L73" s="73"/>
      <c r="M73" s="113">
        <f t="shared" si="11"/>
        <v>0</v>
      </c>
      <c r="N73" s="73"/>
      <c r="O73" s="74">
        <f t="shared" si="12"/>
        <v>0</v>
      </c>
      <c r="P73" s="73"/>
      <c r="Q73" s="113">
        <f t="shared" si="20"/>
        <v>0</v>
      </c>
      <c r="R73" s="73"/>
      <c r="S73" s="113">
        <f t="shared" si="3"/>
        <v>0</v>
      </c>
      <c r="T73" s="101"/>
      <c r="U73" s="74">
        <f t="shared" si="21"/>
        <v>0</v>
      </c>
      <c r="V73" s="73">
        <v>66.5</v>
      </c>
      <c r="W73" s="113">
        <f t="shared" si="13"/>
        <v>6650</v>
      </c>
      <c r="X73" s="101"/>
      <c r="Y73" s="113">
        <f t="shared" si="14"/>
        <v>0</v>
      </c>
      <c r="Z73" s="73"/>
      <c r="AA73" s="74">
        <v>0</v>
      </c>
      <c r="AB73" s="73"/>
      <c r="AC73" s="74">
        <f t="shared" si="22"/>
        <v>0</v>
      </c>
      <c r="AD73" s="73"/>
      <c r="AE73" s="74">
        <f t="shared" si="7"/>
        <v>0</v>
      </c>
      <c r="AF73" s="73"/>
      <c r="AG73" s="74">
        <f t="shared" si="15"/>
        <v>0</v>
      </c>
      <c r="AH73" s="82">
        <f t="shared" si="8"/>
        <v>6650</v>
      </c>
      <c r="AI73" s="74"/>
      <c r="AJ73" s="147">
        <f t="shared" si="16"/>
        <v>6650</v>
      </c>
    </row>
    <row r="74" spans="1:37" ht="15" customHeight="1" x14ac:dyDescent="0.2">
      <c r="A74" s="90" t="s">
        <v>323</v>
      </c>
      <c r="B74" s="14" t="s">
        <v>65</v>
      </c>
      <c r="C74" s="18" t="s">
        <v>6</v>
      </c>
      <c r="D74" s="19">
        <v>100</v>
      </c>
      <c r="E74" s="20">
        <f t="shared" si="9"/>
        <v>0</v>
      </c>
      <c r="F74" s="73"/>
      <c r="G74" s="74">
        <f>IF(D74="",0,D74*F74)</f>
        <v>0</v>
      </c>
      <c r="H74" s="73"/>
      <c r="I74" s="74">
        <f t="shared" si="1"/>
        <v>0</v>
      </c>
      <c r="J74" s="73"/>
      <c r="K74" s="113">
        <f t="shared" si="10"/>
        <v>0</v>
      </c>
      <c r="L74" s="73"/>
      <c r="M74" s="113">
        <f t="shared" si="11"/>
        <v>0</v>
      </c>
      <c r="N74" s="73"/>
      <c r="O74" s="74">
        <f t="shared" si="12"/>
        <v>0</v>
      </c>
      <c r="P74" s="73"/>
      <c r="Q74" s="113">
        <f t="shared" si="20"/>
        <v>0</v>
      </c>
      <c r="R74" s="73"/>
      <c r="S74" s="113">
        <f t="shared" si="3"/>
        <v>0</v>
      </c>
      <c r="T74" s="101"/>
      <c r="U74" s="74">
        <f t="shared" si="21"/>
        <v>0</v>
      </c>
      <c r="V74" s="73"/>
      <c r="W74" s="113">
        <f t="shared" si="13"/>
        <v>0</v>
      </c>
      <c r="X74" s="101"/>
      <c r="Y74" s="113">
        <f t="shared" si="14"/>
        <v>0</v>
      </c>
      <c r="Z74" s="73"/>
      <c r="AA74" s="74">
        <v>0</v>
      </c>
      <c r="AB74" s="73"/>
      <c r="AC74" s="74">
        <f t="shared" si="22"/>
        <v>0</v>
      </c>
      <c r="AD74" s="73"/>
      <c r="AE74" s="74">
        <f t="shared" si="7"/>
        <v>0</v>
      </c>
      <c r="AF74" s="73"/>
      <c r="AG74" s="74">
        <f t="shared" si="15"/>
        <v>0</v>
      </c>
      <c r="AH74" s="82">
        <f t="shared" si="8"/>
        <v>0</v>
      </c>
      <c r="AI74" s="74"/>
      <c r="AJ74" s="147">
        <f t="shared" si="16"/>
        <v>0</v>
      </c>
    </row>
    <row r="75" spans="1:37" ht="15" customHeight="1" x14ac:dyDescent="0.2">
      <c r="A75" s="90" t="s">
        <v>260</v>
      </c>
      <c r="B75" s="14" t="s">
        <v>65</v>
      </c>
      <c r="C75" s="18" t="s">
        <v>6</v>
      </c>
      <c r="D75" s="19">
        <v>100</v>
      </c>
      <c r="E75" s="20">
        <f t="shared" si="9"/>
        <v>0</v>
      </c>
      <c r="F75" s="73"/>
      <c r="G75" s="74">
        <f t="shared" si="17"/>
        <v>0</v>
      </c>
      <c r="H75" s="73"/>
      <c r="I75" s="74">
        <f t="shared" si="1"/>
        <v>0</v>
      </c>
      <c r="J75" s="73"/>
      <c r="K75" s="113">
        <f t="shared" si="10"/>
        <v>0</v>
      </c>
      <c r="L75" s="73"/>
      <c r="M75" s="113">
        <f t="shared" si="11"/>
        <v>0</v>
      </c>
      <c r="N75" s="73"/>
      <c r="O75" s="74">
        <f t="shared" si="12"/>
        <v>0</v>
      </c>
      <c r="P75" s="73"/>
      <c r="Q75" s="113">
        <f t="shared" si="20"/>
        <v>0</v>
      </c>
      <c r="R75" s="73"/>
      <c r="S75" s="113">
        <f t="shared" si="3"/>
        <v>0</v>
      </c>
      <c r="T75" s="73"/>
      <c r="U75" s="74">
        <f t="shared" si="21"/>
        <v>0</v>
      </c>
      <c r="V75" s="73"/>
      <c r="W75" s="113">
        <f t="shared" si="13"/>
        <v>0</v>
      </c>
      <c r="X75" s="101"/>
      <c r="Y75" s="113">
        <f t="shared" si="14"/>
        <v>0</v>
      </c>
      <c r="Z75" s="73"/>
      <c r="AA75" s="74">
        <v>0</v>
      </c>
      <c r="AB75" s="73"/>
      <c r="AC75" s="74">
        <f t="shared" si="22"/>
        <v>0</v>
      </c>
      <c r="AD75" s="73"/>
      <c r="AE75" s="74">
        <f t="shared" si="7"/>
        <v>0</v>
      </c>
      <c r="AF75" s="73"/>
      <c r="AG75" s="74">
        <f t="shared" si="15"/>
        <v>0</v>
      </c>
      <c r="AH75" s="82">
        <f t="shared" si="8"/>
        <v>0</v>
      </c>
      <c r="AI75" s="74"/>
      <c r="AJ75" s="147">
        <f t="shared" si="16"/>
        <v>0</v>
      </c>
    </row>
    <row r="76" spans="1:37" ht="15" customHeight="1" x14ac:dyDescent="0.2">
      <c r="A76" s="90" t="s">
        <v>265</v>
      </c>
      <c r="B76" t="str">
        <f>IF($A76="","",INDEX('MA-Liste'!$D:$D,MATCH($A76,'MA-Liste'!$M:$M,FALSE)))</f>
        <v>AeBo</v>
      </c>
      <c r="C76" s="4" t="str">
        <f ca="1">IF($A76="","",INDEX(INDIRECT("'MA-Liste'!"&amp;$C$11),MATCH($A76,'MA-Liste'!$M:$M,FALSE)))</f>
        <v>D</v>
      </c>
      <c r="D76" s="19">
        <f ca="1">IF(OR($C76="",$C76=0),"",VLOOKUP($C76,Ansätze,$D$11,FALSE))</f>
        <v>100</v>
      </c>
      <c r="E76" s="20">
        <f t="shared" si="9"/>
        <v>0</v>
      </c>
      <c r="F76" s="73"/>
      <c r="G76" s="74">
        <f t="shared" ca="1" si="17"/>
        <v>0</v>
      </c>
      <c r="H76" s="73"/>
      <c r="I76" s="74">
        <f t="shared" ca="1" si="1"/>
        <v>0</v>
      </c>
      <c r="J76" s="73"/>
      <c r="K76" s="113">
        <f t="shared" ca="1" si="10"/>
        <v>0</v>
      </c>
      <c r="L76" s="73"/>
      <c r="M76" s="113">
        <f t="shared" ca="1" si="11"/>
        <v>0</v>
      </c>
      <c r="N76" s="73"/>
      <c r="O76" s="74">
        <f t="shared" ca="1" si="12"/>
        <v>0</v>
      </c>
      <c r="P76" s="73"/>
      <c r="Q76" s="113">
        <f t="shared" ca="1" si="20"/>
        <v>0</v>
      </c>
      <c r="R76" s="73"/>
      <c r="S76" s="113">
        <f t="shared" ca="1" si="3"/>
        <v>0</v>
      </c>
      <c r="T76" s="73"/>
      <c r="U76" s="74">
        <f t="shared" ca="1" si="21"/>
        <v>0</v>
      </c>
      <c r="V76" s="73"/>
      <c r="W76" s="113">
        <f t="shared" ca="1" si="13"/>
        <v>0</v>
      </c>
      <c r="X76" s="101"/>
      <c r="Y76" s="113">
        <f t="shared" ca="1" si="14"/>
        <v>0</v>
      </c>
      <c r="Z76" s="73"/>
      <c r="AA76" s="74">
        <v>0</v>
      </c>
      <c r="AB76" s="73"/>
      <c r="AC76" s="74">
        <f t="shared" ca="1" si="22"/>
        <v>0</v>
      </c>
      <c r="AD76" s="73"/>
      <c r="AE76" s="74">
        <f t="shared" ca="1" si="7"/>
        <v>0</v>
      </c>
      <c r="AF76" s="73"/>
      <c r="AG76" s="74">
        <f t="shared" ca="1" si="15"/>
        <v>0</v>
      </c>
      <c r="AH76" s="82">
        <f t="shared" ca="1" si="8"/>
        <v>0</v>
      </c>
      <c r="AI76" s="74"/>
      <c r="AJ76" s="147">
        <f t="shared" ca="1" si="16"/>
        <v>0</v>
      </c>
    </row>
    <row r="77" spans="1:37" ht="15" customHeight="1" x14ac:dyDescent="0.2">
      <c r="A77" s="90" t="s">
        <v>263</v>
      </c>
      <c r="B77" s="14" t="s">
        <v>65</v>
      </c>
      <c r="C77" s="18" t="s">
        <v>6</v>
      </c>
      <c r="D77" s="19">
        <v>100</v>
      </c>
      <c r="E77" s="20">
        <f t="shared" si="9"/>
        <v>0</v>
      </c>
      <c r="F77" s="73"/>
      <c r="G77" s="74">
        <f t="shared" si="17"/>
        <v>0</v>
      </c>
      <c r="H77" s="73"/>
      <c r="I77" s="74">
        <f t="shared" si="1"/>
        <v>0</v>
      </c>
      <c r="J77" s="73"/>
      <c r="K77" s="113">
        <f t="shared" si="10"/>
        <v>0</v>
      </c>
      <c r="L77" s="73"/>
      <c r="M77" s="113">
        <f t="shared" si="11"/>
        <v>0</v>
      </c>
      <c r="N77" s="73"/>
      <c r="O77" s="74">
        <f t="shared" si="12"/>
        <v>0</v>
      </c>
      <c r="P77" s="73"/>
      <c r="Q77" s="113">
        <f t="shared" ref="Q77:Q89" si="23">IF($D77="",0,$D77*P77)</f>
        <v>0</v>
      </c>
      <c r="R77" s="73"/>
      <c r="S77" s="113">
        <f t="shared" si="3"/>
        <v>0</v>
      </c>
      <c r="T77" s="73"/>
      <c r="U77" s="74">
        <f t="shared" ref="U77:U89" si="24">IF($D77="",0,$D77*T77)</f>
        <v>0</v>
      </c>
      <c r="V77" s="73"/>
      <c r="W77" s="113">
        <f t="shared" si="13"/>
        <v>0</v>
      </c>
      <c r="X77" s="101"/>
      <c r="Y77" s="113">
        <f t="shared" si="14"/>
        <v>0</v>
      </c>
      <c r="Z77" s="73"/>
      <c r="AA77" s="74">
        <v>0</v>
      </c>
      <c r="AB77" s="73"/>
      <c r="AC77" s="74">
        <f t="shared" si="22"/>
        <v>0</v>
      </c>
      <c r="AD77" s="73"/>
      <c r="AE77" s="74">
        <f t="shared" si="7"/>
        <v>0</v>
      </c>
      <c r="AF77" s="73"/>
      <c r="AG77" s="74">
        <f t="shared" si="15"/>
        <v>0</v>
      </c>
      <c r="AH77" s="82">
        <f t="shared" si="8"/>
        <v>0</v>
      </c>
      <c r="AI77" s="74"/>
      <c r="AJ77" s="147">
        <f t="shared" si="16"/>
        <v>0</v>
      </c>
      <c r="AK77" s="141"/>
    </row>
    <row r="78" spans="1:37" ht="15" customHeight="1" x14ac:dyDescent="0.2">
      <c r="A78" s="84" t="s">
        <v>292</v>
      </c>
      <c r="B78" t="s">
        <v>65</v>
      </c>
      <c r="C78" s="4" t="s">
        <v>9</v>
      </c>
      <c r="D78" s="19">
        <v>35</v>
      </c>
      <c r="E78" s="20">
        <f t="shared" si="9"/>
        <v>0</v>
      </c>
      <c r="F78" s="73"/>
      <c r="G78" s="74">
        <f t="shared" si="17"/>
        <v>0</v>
      </c>
      <c r="H78" s="73"/>
      <c r="I78" s="74">
        <f t="shared" si="1"/>
        <v>0</v>
      </c>
      <c r="J78" s="73"/>
      <c r="K78" s="113">
        <f t="shared" si="10"/>
        <v>0</v>
      </c>
      <c r="L78" s="73"/>
      <c r="M78" s="113">
        <f t="shared" si="11"/>
        <v>0</v>
      </c>
      <c r="N78" s="73"/>
      <c r="O78" s="74">
        <f t="shared" si="12"/>
        <v>0</v>
      </c>
      <c r="P78" s="73"/>
      <c r="Q78" s="113">
        <f t="shared" si="23"/>
        <v>0</v>
      </c>
      <c r="R78" s="73"/>
      <c r="S78" s="113">
        <f t="shared" si="3"/>
        <v>0</v>
      </c>
      <c r="T78" s="73"/>
      <c r="U78" s="74">
        <f t="shared" si="24"/>
        <v>0</v>
      </c>
      <c r="V78" s="73"/>
      <c r="W78" s="113">
        <f t="shared" si="13"/>
        <v>0</v>
      </c>
      <c r="X78" s="101"/>
      <c r="Y78" s="113">
        <f t="shared" si="14"/>
        <v>0</v>
      </c>
      <c r="Z78" s="73"/>
      <c r="AA78" s="74">
        <v>0</v>
      </c>
      <c r="AB78" s="73"/>
      <c r="AC78" s="74">
        <f t="shared" si="22"/>
        <v>0</v>
      </c>
      <c r="AD78" s="73"/>
      <c r="AE78" s="74">
        <f t="shared" si="7"/>
        <v>0</v>
      </c>
      <c r="AF78" s="73"/>
      <c r="AG78" s="74">
        <f t="shared" si="15"/>
        <v>0</v>
      </c>
      <c r="AH78" s="82">
        <f t="shared" si="8"/>
        <v>0</v>
      </c>
      <c r="AI78" s="74"/>
      <c r="AJ78" s="147">
        <f t="shared" si="16"/>
        <v>0</v>
      </c>
      <c r="AK78" s="141"/>
    </row>
    <row r="79" spans="1:37" ht="15" customHeight="1" x14ac:dyDescent="0.2">
      <c r="A79" s="84" t="s">
        <v>293</v>
      </c>
      <c r="B79" s="14" t="s">
        <v>65</v>
      </c>
      <c r="C79" s="18" t="s">
        <v>5</v>
      </c>
      <c r="D79" s="19">
        <v>118</v>
      </c>
      <c r="E79" s="20">
        <f t="shared" si="9"/>
        <v>0</v>
      </c>
      <c r="F79" s="73"/>
      <c r="G79" s="74">
        <f t="shared" si="17"/>
        <v>0</v>
      </c>
      <c r="H79" s="73"/>
      <c r="I79" s="74">
        <f t="shared" ref="I79:I89" si="25">IF(D79="",0,D79*H79)</f>
        <v>0</v>
      </c>
      <c r="J79" s="73"/>
      <c r="K79" s="113">
        <f t="shared" si="10"/>
        <v>0</v>
      </c>
      <c r="L79" s="73"/>
      <c r="M79" s="113">
        <f t="shared" si="11"/>
        <v>0</v>
      </c>
      <c r="N79" s="73"/>
      <c r="O79" s="74">
        <f t="shared" si="12"/>
        <v>0</v>
      </c>
      <c r="P79" s="73"/>
      <c r="Q79" s="113">
        <f t="shared" si="23"/>
        <v>0</v>
      </c>
      <c r="R79" s="73"/>
      <c r="S79" s="113">
        <f t="shared" ref="S79:S89" si="26">IF($D79="",0,$D79*R79)</f>
        <v>0</v>
      </c>
      <c r="T79" s="73"/>
      <c r="U79" s="74">
        <f t="shared" si="24"/>
        <v>0</v>
      </c>
      <c r="V79" s="73"/>
      <c r="W79" s="113">
        <f>IF($D79="",0,$D79*V79)</f>
        <v>0</v>
      </c>
      <c r="X79" s="101"/>
      <c r="Y79" s="113">
        <f>IF($D79="",0,$D79*X79)</f>
        <v>0</v>
      </c>
      <c r="Z79" s="73"/>
      <c r="AA79" s="74">
        <f>IF(D79="",0,D79*Z79)</f>
        <v>0</v>
      </c>
      <c r="AB79" s="73"/>
      <c r="AC79" s="74">
        <f t="shared" si="22"/>
        <v>0</v>
      </c>
      <c r="AD79" s="73"/>
      <c r="AE79" s="74">
        <f t="shared" ref="AE79:AE89" si="27">IF(D79="",0,D79*AD79)</f>
        <v>0</v>
      </c>
      <c r="AF79" s="73"/>
      <c r="AG79" s="74">
        <f t="shared" si="15"/>
        <v>0</v>
      </c>
      <c r="AH79" s="82">
        <f t="shared" ref="AH79:AH89" si="28">IF(D79="",0,D79*E79)</f>
        <v>0</v>
      </c>
      <c r="AI79" s="74"/>
      <c r="AJ79" s="147">
        <f t="shared" si="16"/>
        <v>0</v>
      </c>
      <c r="AK79" s="141"/>
    </row>
    <row r="80" spans="1:37" ht="15" customHeight="1" x14ac:dyDescent="0.2">
      <c r="A80" s="84" t="s">
        <v>300</v>
      </c>
      <c r="B80" s="14" t="s">
        <v>65</v>
      </c>
      <c r="C80" s="18" t="s">
        <v>6</v>
      </c>
      <c r="D80" s="19">
        <v>100</v>
      </c>
      <c r="E80" s="20">
        <f t="shared" ref="E80:E91" si="29">SUM(F80++H80+J80+L80+N80+P80+R80+T80+V80+X80+Z80+AB80+AD80+AF80)</f>
        <v>0</v>
      </c>
      <c r="F80" s="73"/>
      <c r="G80" s="74">
        <f t="shared" si="17"/>
        <v>0</v>
      </c>
      <c r="H80" s="73"/>
      <c r="I80" s="74">
        <f t="shared" si="25"/>
        <v>0</v>
      </c>
      <c r="J80" s="174"/>
      <c r="K80" s="113">
        <f t="shared" ref="K80:K89" si="30">IF($D80="",0,$D80*J80)</f>
        <v>0</v>
      </c>
      <c r="L80" s="73"/>
      <c r="M80" s="113">
        <f t="shared" ref="M80:M89" si="31">IF($D80="",0,$D80*L80)</f>
        <v>0</v>
      </c>
      <c r="N80" s="73"/>
      <c r="O80" s="74">
        <f t="shared" ref="O80:O89" si="32">IF($D80="",0,$D80*N80)</f>
        <v>0</v>
      </c>
      <c r="P80" s="174"/>
      <c r="Q80" s="113">
        <f t="shared" si="23"/>
        <v>0</v>
      </c>
      <c r="R80" s="73"/>
      <c r="S80" s="113">
        <f t="shared" si="26"/>
        <v>0</v>
      </c>
      <c r="T80" s="73"/>
      <c r="U80" s="74">
        <f t="shared" si="24"/>
        <v>0</v>
      </c>
      <c r="V80" s="174"/>
      <c r="W80" s="113">
        <f t="shared" ref="W80:W87" si="33">IF($D80="",0,$D80*V80)</f>
        <v>0</v>
      </c>
      <c r="X80" s="101"/>
      <c r="Y80" s="113">
        <f t="shared" ref="Y80:Y89" si="34">IF($D80="",0,$D80*X80)</f>
        <v>0</v>
      </c>
      <c r="Z80" s="73"/>
      <c r="AA80" s="74">
        <f t="shared" ref="AA80:AA89" si="35">IF(D80="",0,D80*Z80)</f>
        <v>0</v>
      </c>
      <c r="AB80" s="73"/>
      <c r="AC80" s="74">
        <f t="shared" si="22"/>
        <v>0</v>
      </c>
      <c r="AD80" s="73"/>
      <c r="AE80" s="74">
        <f t="shared" si="27"/>
        <v>0</v>
      </c>
      <c r="AF80" s="73"/>
      <c r="AG80" s="74">
        <f t="shared" ref="AG80:AG91" si="36">IF(D80="",0,D80*AF80)</f>
        <v>0</v>
      </c>
      <c r="AH80" s="82">
        <f t="shared" si="28"/>
        <v>0</v>
      </c>
      <c r="AI80" s="74"/>
      <c r="AJ80" s="147">
        <f t="shared" ref="AJ80:AJ91" si="37">SUM(AH80+AI80)</f>
        <v>0</v>
      </c>
      <c r="AK80" s="141"/>
    </row>
    <row r="81" spans="1:37" ht="15" customHeight="1" x14ac:dyDescent="0.2">
      <c r="A81" s="84" t="s">
        <v>302</v>
      </c>
      <c r="B81" s="14" t="s">
        <v>65</v>
      </c>
      <c r="C81" s="18" t="s">
        <v>9</v>
      </c>
      <c r="D81" s="19">
        <v>35</v>
      </c>
      <c r="E81" s="20">
        <f t="shared" si="29"/>
        <v>0</v>
      </c>
      <c r="F81" s="73"/>
      <c r="G81" s="74">
        <f t="shared" ref="G81:G89" si="38">IF(D81="",0,D81*F81)</f>
        <v>0</v>
      </c>
      <c r="H81" s="73"/>
      <c r="I81" s="74">
        <f t="shared" si="25"/>
        <v>0</v>
      </c>
      <c r="J81" s="174"/>
      <c r="K81" s="113">
        <f t="shared" si="30"/>
        <v>0</v>
      </c>
      <c r="L81" s="73"/>
      <c r="M81" s="113">
        <f t="shared" si="31"/>
        <v>0</v>
      </c>
      <c r="N81" s="73"/>
      <c r="O81" s="74">
        <f t="shared" si="32"/>
        <v>0</v>
      </c>
      <c r="P81" s="174"/>
      <c r="Q81" s="113">
        <f t="shared" si="23"/>
        <v>0</v>
      </c>
      <c r="R81" s="73"/>
      <c r="S81" s="113">
        <f t="shared" si="26"/>
        <v>0</v>
      </c>
      <c r="T81" s="73"/>
      <c r="U81" s="74">
        <f t="shared" si="24"/>
        <v>0</v>
      </c>
      <c r="V81" s="174"/>
      <c r="W81" s="113">
        <f t="shared" si="33"/>
        <v>0</v>
      </c>
      <c r="X81" s="101"/>
      <c r="Y81" s="113">
        <f t="shared" si="34"/>
        <v>0</v>
      </c>
      <c r="Z81" s="73"/>
      <c r="AA81" s="74">
        <f t="shared" si="35"/>
        <v>0</v>
      </c>
      <c r="AB81" s="73"/>
      <c r="AC81" s="74">
        <f t="shared" si="22"/>
        <v>0</v>
      </c>
      <c r="AD81" s="73"/>
      <c r="AE81" s="74">
        <f t="shared" si="27"/>
        <v>0</v>
      </c>
      <c r="AF81" s="73"/>
      <c r="AG81" s="74">
        <f t="shared" si="36"/>
        <v>0</v>
      </c>
      <c r="AH81" s="82">
        <f t="shared" si="28"/>
        <v>0</v>
      </c>
      <c r="AI81" s="74"/>
      <c r="AJ81" s="147">
        <f t="shared" si="37"/>
        <v>0</v>
      </c>
      <c r="AK81" s="141"/>
    </row>
    <row r="82" spans="1:37" ht="15" customHeight="1" x14ac:dyDescent="0.2">
      <c r="A82" s="84" t="s">
        <v>321</v>
      </c>
      <c r="B82" s="14" t="s">
        <v>65</v>
      </c>
      <c r="C82" s="18" t="s">
        <v>9</v>
      </c>
      <c r="D82" s="19">
        <v>35</v>
      </c>
      <c r="E82" s="20">
        <f t="shared" si="29"/>
        <v>0</v>
      </c>
      <c r="F82" s="73"/>
      <c r="G82" s="74">
        <f t="shared" si="38"/>
        <v>0</v>
      </c>
      <c r="H82" s="73"/>
      <c r="I82" s="74">
        <f t="shared" si="25"/>
        <v>0</v>
      </c>
      <c r="J82" s="174"/>
      <c r="K82" s="113">
        <f t="shared" si="30"/>
        <v>0</v>
      </c>
      <c r="L82" s="73"/>
      <c r="M82" s="113">
        <f t="shared" si="31"/>
        <v>0</v>
      </c>
      <c r="N82" s="73"/>
      <c r="O82" s="74">
        <f t="shared" si="32"/>
        <v>0</v>
      </c>
      <c r="P82" s="174"/>
      <c r="Q82" s="113">
        <f t="shared" si="23"/>
        <v>0</v>
      </c>
      <c r="R82" s="73"/>
      <c r="S82" s="113">
        <f t="shared" si="26"/>
        <v>0</v>
      </c>
      <c r="T82" s="73"/>
      <c r="U82" s="74">
        <f t="shared" si="24"/>
        <v>0</v>
      </c>
      <c r="V82" s="174"/>
      <c r="W82" s="113">
        <f t="shared" si="33"/>
        <v>0</v>
      </c>
      <c r="X82" s="101"/>
      <c r="Y82" s="113">
        <f>IF($D82="",0,$D82*X82)</f>
        <v>0</v>
      </c>
      <c r="Z82" s="73"/>
      <c r="AA82" s="74">
        <f t="shared" si="35"/>
        <v>0</v>
      </c>
      <c r="AB82" s="73"/>
      <c r="AC82" s="74">
        <f t="shared" si="22"/>
        <v>0</v>
      </c>
      <c r="AD82" s="73"/>
      <c r="AE82" s="74">
        <f t="shared" si="27"/>
        <v>0</v>
      </c>
      <c r="AF82" s="73"/>
      <c r="AG82" s="74">
        <f t="shared" si="36"/>
        <v>0</v>
      </c>
      <c r="AH82" s="82">
        <f t="shared" si="28"/>
        <v>0</v>
      </c>
      <c r="AI82" s="74"/>
      <c r="AJ82" s="147">
        <f t="shared" si="37"/>
        <v>0</v>
      </c>
      <c r="AK82" s="141"/>
    </row>
    <row r="83" spans="1:37" ht="15" customHeight="1" x14ac:dyDescent="0.2">
      <c r="A83" s="84" t="s">
        <v>301</v>
      </c>
      <c r="B83" s="14" t="s">
        <v>65</v>
      </c>
      <c r="C83" s="18" t="s">
        <v>7</v>
      </c>
      <c r="D83" s="19">
        <v>75</v>
      </c>
      <c r="E83" s="20">
        <f t="shared" si="29"/>
        <v>0</v>
      </c>
      <c r="F83" s="73"/>
      <c r="G83" s="74">
        <f t="shared" si="38"/>
        <v>0</v>
      </c>
      <c r="H83" s="73"/>
      <c r="I83" s="74">
        <f t="shared" si="25"/>
        <v>0</v>
      </c>
      <c r="J83" s="174"/>
      <c r="K83" s="113">
        <f t="shared" si="30"/>
        <v>0</v>
      </c>
      <c r="L83" s="73"/>
      <c r="M83" s="113">
        <f t="shared" si="31"/>
        <v>0</v>
      </c>
      <c r="N83" s="73"/>
      <c r="O83" s="74">
        <f t="shared" si="32"/>
        <v>0</v>
      </c>
      <c r="P83" s="174"/>
      <c r="Q83" s="113">
        <f t="shared" si="23"/>
        <v>0</v>
      </c>
      <c r="R83" s="73"/>
      <c r="S83" s="113">
        <f t="shared" si="26"/>
        <v>0</v>
      </c>
      <c r="T83" s="73"/>
      <c r="U83" s="74">
        <f t="shared" si="24"/>
        <v>0</v>
      </c>
      <c r="V83" s="174"/>
      <c r="W83" s="113">
        <f t="shared" si="33"/>
        <v>0</v>
      </c>
      <c r="X83" s="101"/>
      <c r="Y83" s="113">
        <f t="shared" si="34"/>
        <v>0</v>
      </c>
      <c r="Z83" s="73"/>
      <c r="AA83" s="74">
        <f t="shared" si="35"/>
        <v>0</v>
      </c>
      <c r="AB83" s="73"/>
      <c r="AC83" s="74">
        <f t="shared" si="22"/>
        <v>0</v>
      </c>
      <c r="AD83" s="73"/>
      <c r="AE83" s="74">
        <f t="shared" si="27"/>
        <v>0</v>
      </c>
      <c r="AF83" s="73"/>
      <c r="AG83" s="74">
        <f t="shared" si="36"/>
        <v>0</v>
      </c>
      <c r="AH83" s="82">
        <f t="shared" si="28"/>
        <v>0</v>
      </c>
      <c r="AI83" s="74"/>
      <c r="AJ83" s="147">
        <f t="shared" si="37"/>
        <v>0</v>
      </c>
      <c r="AK83" s="141"/>
    </row>
    <row r="84" spans="1:37" s="14" customFormat="1" ht="15" customHeight="1" x14ac:dyDescent="0.2">
      <c r="A84" s="90" t="s">
        <v>303</v>
      </c>
      <c r="B84" s="14" t="s">
        <v>65</v>
      </c>
      <c r="C84" s="18" t="s">
        <v>8</v>
      </c>
      <c r="D84" s="170">
        <v>60</v>
      </c>
      <c r="E84" s="20">
        <f t="shared" si="29"/>
        <v>0</v>
      </c>
      <c r="F84" s="101"/>
      <c r="G84" s="74">
        <f t="shared" si="38"/>
        <v>0</v>
      </c>
      <c r="H84" s="101"/>
      <c r="I84" s="154">
        <f t="shared" si="25"/>
        <v>0</v>
      </c>
      <c r="J84" s="181"/>
      <c r="K84" s="156">
        <f t="shared" si="30"/>
        <v>0</v>
      </c>
      <c r="L84" s="101"/>
      <c r="M84" s="156">
        <f t="shared" si="31"/>
        <v>0</v>
      </c>
      <c r="N84" s="101"/>
      <c r="O84" s="154">
        <f t="shared" si="32"/>
        <v>0</v>
      </c>
      <c r="P84" s="181"/>
      <c r="Q84" s="156">
        <f t="shared" si="23"/>
        <v>0</v>
      </c>
      <c r="R84" s="101"/>
      <c r="S84" s="156">
        <f t="shared" si="26"/>
        <v>0</v>
      </c>
      <c r="T84" s="101"/>
      <c r="U84" s="154">
        <f t="shared" si="24"/>
        <v>0</v>
      </c>
      <c r="V84" s="181"/>
      <c r="W84" s="156">
        <f t="shared" si="33"/>
        <v>0</v>
      </c>
      <c r="X84" s="101"/>
      <c r="Y84" s="156">
        <f t="shared" si="34"/>
        <v>0</v>
      </c>
      <c r="Z84" s="101"/>
      <c r="AA84" s="154">
        <f t="shared" si="35"/>
        <v>0</v>
      </c>
      <c r="AB84" s="101"/>
      <c r="AC84" s="154">
        <f t="shared" si="22"/>
        <v>0</v>
      </c>
      <c r="AD84" s="101"/>
      <c r="AE84" s="154">
        <f t="shared" si="27"/>
        <v>0</v>
      </c>
      <c r="AF84" s="101"/>
      <c r="AG84" s="154">
        <f t="shared" si="36"/>
        <v>0</v>
      </c>
      <c r="AH84" s="158">
        <f t="shared" si="28"/>
        <v>0</v>
      </c>
      <c r="AI84" s="154"/>
      <c r="AJ84" s="147">
        <f t="shared" si="37"/>
        <v>0</v>
      </c>
      <c r="AK84" s="182"/>
    </row>
    <row r="85" spans="1:37" s="14" customFormat="1" ht="15" customHeight="1" x14ac:dyDescent="0.2">
      <c r="A85" s="90" t="s">
        <v>310</v>
      </c>
      <c r="B85" s="14" t="s">
        <v>65</v>
      </c>
      <c r="C85" s="18" t="s">
        <v>5</v>
      </c>
      <c r="D85" s="170">
        <v>118</v>
      </c>
      <c r="E85" s="20">
        <f t="shared" si="29"/>
        <v>0</v>
      </c>
      <c r="F85" s="101"/>
      <c r="G85" s="113">
        <f t="shared" si="38"/>
        <v>0</v>
      </c>
      <c r="H85" s="101"/>
      <c r="I85" s="154">
        <f t="shared" si="25"/>
        <v>0</v>
      </c>
      <c r="J85" s="181"/>
      <c r="K85" s="156">
        <f t="shared" si="30"/>
        <v>0</v>
      </c>
      <c r="L85" s="101"/>
      <c r="M85" s="156">
        <f t="shared" si="31"/>
        <v>0</v>
      </c>
      <c r="N85" s="101"/>
      <c r="O85" s="154">
        <f t="shared" si="32"/>
        <v>0</v>
      </c>
      <c r="P85" s="181"/>
      <c r="Q85" s="156">
        <f t="shared" si="23"/>
        <v>0</v>
      </c>
      <c r="R85" s="101"/>
      <c r="S85" s="156">
        <f t="shared" si="26"/>
        <v>0</v>
      </c>
      <c r="T85" s="101"/>
      <c r="U85" s="154">
        <f t="shared" si="24"/>
        <v>0</v>
      </c>
      <c r="V85" s="181"/>
      <c r="W85" s="156">
        <f t="shared" si="33"/>
        <v>0</v>
      </c>
      <c r="X85" s="101"/>
      <c r="Y85" s="156">
        <f t="shared" si="34"/>
        <v>0</v>
      </c>
      <c r="Z85" s="101"/>
      <c r="AA85" s="154">
        <f t="shared" si="35"/>
        <v>0</v>
      </c>
      <c r="AB85" s="101"/>
      <c r="AC85" s="154">
        <f t="shared" si="22"/>
        <v>0</v>
      </c>
      <c r="AD85" s="101"/>
      <c r="AE85" s="154">
        <f t="shared" si="27"/>
        <v>0</v>
      </c>
      <c r="AF85" s="181"/>
      <c r="AG85" s="154">
        <f t="shared" si="36"/>
        <v>0</v>
      </c>
      <c r="AH85" s="158">
        <f t="shared" si="28"/>
        <v>0</v>
      </c>
      <c r="AI85" s="154"/>
      <c r="AJ85" s="147">
        <f t="shared" si="37"/>
        <v>0</v>
      </c>
      <c r="AK85" s="182"/>
    </row>
    <row r="86" spans="1:37" s="14" customFormat="1" ht="15" customHeight="1" x14ac:dyDescent="0.2">
      <c r="A86" s="90" t="s">
        <v>331</v>
      </c>
      <c r="B86" s="14" t="s">
        <v>65</v>
      </c>
      <c r="C86" s="18" t="s">
        <v>7</v>
      </c>
      <c r="D86" s="170">
        <v>75</v>
      </c>
      <c r="E86" s="20">
        <f t="shared" si="29"/>
        <v>0</v>
      </c>
      <c r="F86" s="101"/>
      <c r="G86" s="113">
        <f t="shared" si="38"/>
        <v>0</v>
      </c>
      <c r="H86" s="101"/>
      <c r="I86" s="154">
        <f t="shared" si="25"/>
        <v>0</v>
      </c>
      <c r="J86" s="181"/>
      <c r="K86" s="156">
        <f t="shared" si="30"/>
        <v>0</v>
      </c>
      <c r="L86" s="101"/>
      <c r="M86" s="156">
        <f t="shared" si="31"/>
        <v>0</v>
      </c>
      <c r="N86" s="101"/>
      <c r="O86" s="154">
        <f t="shared" si="32"/>
        <v>0</v>
      </c>
      <c r="P86" s="181"/>
      <c r="Q86" s="156">
        <f t="shared" si="23"/>
        <v>0</v>
      </c>
      <c r="R86" s="101"/>
      <c r="S86" s="156">
        <f t="shared" si="26"/>
        <v>0</v>
      </c>
      <c r="T86" s="101"/>
      <c r="U86" s="154">
        <f t="shared" si="24"/>
        <v>0</v>
      </c>
      <c r="V86" s="181"/>
      <c r="W86" s="156">
        <f t="shared" si="33"/>
        <v>0</v>
      </c>
      <c r="X86" s="101"/>
      <c r="Y86" s="156">
        <f t="shared" si="34"/>
        <v>0</v>
      </c>
      <c r="Z86" s="101"/>
      <c r="AA86" s="154">
        <f t="shared" si="35"/>
        <v>0</v>
      </c>
      <c r="AB86" s="101"/>
      <c r="AC86" s="154">
        <f t="shared" si="22"/>
        <v>0</v>
      </c>
      <c r="AD86" s="101"/>
      <c r="AE86" s="154">
        <f t="shared" si="27"/>
        <v>0</v>
      </c>
      <c r="AF86" s="181"/>
      <c r="AG86" s="154">
        <f t="shared" si="36"/>
        <v>0</v>
      </c>
      <c r="AH86" s="158">
        <f t="shared" si="28"/>
        <v>0</v>
      </c>
      <c r="AI86" s="154"/>
      <c r="AJ86" s="147">
        <f t="shared" si="37"/>
        <v>0</v>
      </c>
      <c r="AK86" s="182"/>
    </row>
    <row r="87" spans="1:37" s="14" customFormat="1" ht="15" customHeight="1" x14ac:dyDescent="0.2">
      <c r="A87" s="90" t="s">
        <v>342</v>
      </c>
      <c r="B87" s="14" t="s">
        <v>65</v>
      </c>
      <c r="C87" s="18" t="s">
        <v>9</v>
      </c>
      <c r="D87" s="170">
        <v>35</v>
      </c>
      <c r="E87" s="20">
        <f t="shared" si="29"/>
        <v>0</v>
      </c>
      <c r="F87" s="101"/>
      <c r="G87" s="113">
        <f t="shared" si="38"/>
        <v>0</v>
      </c>
      <c r="H87" s="101"/>
      <c r="I87" s="154">
        <f t="shared" si="25"/>
        <v>0</v>
      </c>
      <c r="J87" s="181"/>
      <c r="K87" s="156">
        <f t="shared" si="30"/>
        <v>0</v>
      </c>
      <c r="L87" s="101"/>
      <c r="M87" s="156">
        <f t="shared" si="31"/>
        <v>0</v>
      </c>
      <c r="N87" s="101"/>
      <c r="O87" s="154">
        <f t="shared" si="32"/>
        <v>0</v>
      </c>
      <c r="P87" s="181"/>
      <c r="Q87" s="156">
        <f t="shared" si="23"/>
        <v>0</v>
      </c>
      <c r="R87" s="101"/>
      <c r="S87" s="156">
        <f t="shared" si="26"/>
        <v>0</v>
      </c>
      <c r="T87" s="101"/>
      <c r="U87" s="154">
        <f t="shared" si="24"/>
        <v>0</v>
      </c>
      <c r="V87" s="181"/>
      <c r="W87" s="156">
        <f t="shared" si="33"/>
        <v>0</v>
      </c>
      <c r="X87" s="101"/>
      <c r="Y87" s="156">
        <f t="shared" si="34"/>
        <v>0</v>
      </c>
      <c r="Z87" s="101"/>
      <c r="AA87" s="154">
        <f t="shared" si="35"/>
        <v>0</v>
      </c>
      <c r="AB87" s="101"/>
      <c r="AC87" s="154">
        <f t="shared" si="22"/>
        <v>0</v>
      </c>
      <c r="AD87" s="101"/>
      <c r="AE87" s="154">
        <f t="shared" si="27"/>
        <v>0</v>
      </c>
      <c r="AF87" s="181"/>
      <c r="AG87" s="154">
        <f t="shared" si="36"/>
        <v>0</v>
      </c>
      <c r="AH87" s="158">
        <f t="shared" si="28"/>
        <v>0</v>
      </c>
      <c r="AI87" s="154"/>
      <c r="AJ87" s="147">
        <f t="shared" si="37"/>
        <v>0</v>
      </c>
      <c r="AK87" s="182"/>
    </row>
    <row r="88" spans="1:37" s="14" customFormat="1" ht="15" customHeight="1" x14ac:dyDescent="0.2">
      <c r="A88" s="90" t="s">
        <v>347</v>
      </c>
      <c r="B88" s="14" t="s">
        <v>65</v>
      </c>
      <c r="C88" s="18" t="s">
        <v>9</v>
      </c>
      <c r="D88" s="170">
        <v>35</v>
      </c>
      <c r="E88" s="20">
        <f t="shared" si="29"/>
        <v>0</v>
      </c>
      <c r="F88" s="101"/>
      <c r="G88" s="113">
        <f t="shared" si="38"/>
        <v>0</v>
      </c>
      <c r="H88" s="101"/>
      <c r="I88" s="154">
        <f t="shared" si="25"/>
        <v>0</v>
      </c>
      <c r="J88" s="181"/>
      <c r="K88" s="156">
        <f t="shared" si="30"/>
        <v>0</v>
      </c>
      <c r="L88" s="101"/>
      <c r="M88" s="156">
        <f t="shared" si="31"/>
        <v>0</v>
      </c>
      <c r="N88" s="101"/>
      <c r="O88" s="154">
        <f t="shared" si="32"/>
        <v>0</v>
      </c>
      <c r="P88" s="181"/>
      <c r="Q88" s="156">
        <f t="shared" si="23"/>
        <v>0</v>
      </c>
      <c r="R88" s="101"/>
      <c r="S88" s="156">
        <f t="shared" si="26"/>
        <v>0</v>
      </c>
      <c r="T88" s="101"/>
      <c r="U88" s="154">
        <f t="shared" si="24"/>
        <v>0</v>
      </c>
      <c r="V88" s="181"/>
      <c r="W88" s="156">
        <f>IF($D88="",0,$D88*V88)</f>
        <v>0</v>
      </c>
      <c r="X88" s="101"/>
      <c r="Y88" s="156">
        <f t="shared" si="34"/>
        <v>0</v>
      </c>
      <c r="Z88" s="101"/>
      <c r="AA88" s="154">
        <f t="shared" si="35"/>
        <v>0</v>
      </c>
      <c r="AB88" s="101"/>
      <c r="AC88" s="154">
        <f t="shared" si="22"/>
        <v>0</v>
      </c>
      <c r="AD88" s="101"/>
      <c r="AE88" s="154">
        <f t="shared" si="27"/>
        <v>0</v>
      </c>
      <c r="AF88" s="181"/>
      <c r="AG88" s="154">
        <f t="shared" si="36"/>
        <v>0</v>
      </c>
      <c r="AH88" s="158">
        <f t="shared" si="28"/>
        <v>0</v>
      </c>
      <c r="AI88" s="154"/>
      <c r="AJ88" s="147">
        <f t="shared" si="37"/>
        <v>0</v>
      </c>
      <c r="AK88" s="182"/>
    </row>
    <row r="89" spans="1:37" s="14" customFormat="1" ht="15" customHeight="1" x14ac:dyDescent="0.2">
      <c r="A89" s="90" t="s">
        <v>350</v>
      </c>
      <c r="B89" s="14" t="s">
        <v>65</v>
      </c>
      <c r="C89" s="18" t="s">
        <v>9</v>
      </c>
      <c r="D89" s="170">
        <v>35</v>
      </c>
      <c r="E89" s="20">
        <f t="shared" si="29"/>
        <v>0</v>
      </c>
      <c r="F89" s="101"/>
      <c r="G89" s="113">
        <f t="shared" si="38"/>
        <v>0</v>
      </c>
      <c r="H89" s="101"/>
      <c r="I89" s="154">
        <f t="shared" si="25"/>
        <v>0</v>
      </c>
      <c r="J89" s="181"/>
      <c r="K89" s="156">
        <f t="shared" si="30"/>
        <v>0</v>
      </c>
      <c r="L89" s="101"/>
      <c r="M89" s="156">
        <f t="shared" si="31"/>
        <v>0</v>
      </c>
      <c r="N89" s="101"/>
      <c r="O89" s="154">
        <f t="shared" si="32"/>
        <v>0</v>
      </c>
      <c r="P89" s="181"/>
      <c r="Q89" s="156">
        <f t="shared" si="23"/>
        <v>0</v>
      </c>
      <c r="R89" s="101"/>
      <c r="S89" s="156">
        <f t="shared" si="26"/>
        <v>0</v>
      </c>
      <c r="T89" s="101"/>
      <c r="U89" s="154">
        <f t="shared" si="24"/>
        <v>0</v>
      </c>
      <c r="V89" s="181"/>
      <c r="W89" s="156">
        <f>IF($D89="",0,$D89*V89)</f>
        <v>0</v>
      </c>
      <c r="X89" s="101"/>
      <c r="Y89" s="156">
        <f t="shared" si="34"/>
        <v>0</v>
      </c>
      <c r="Z89" s="101"/>
      <c r="AA89" s="154">
        <f t="shared" si="35"/>
        <v>0</v>
      </c>
      <c r="AB89" s="101"/>
      <c r="AC89" s="154">
        <f t="shared" si="22"/>
        <v>0</v>
      </c>
      <c r="AD89" s="101"/>
      <c r="AE89" s="154">
        <f t="shared" si="27"/>
        <v>0</v>
      </c>
      <c r="AF89" s="181"/>
      <c r="AG89" s="154">
        <f t="shared" si="36"/>
        <v>0</v>
      </c>
      <c r="AH89" s="158">
        <f t="shared" si="28"/>
        <v>0</v>
      </c>
      <c r="AI89" s="154"/>
      <c r="AJ89" s="147">
        <f t="shared" si="37"/>
        <v>0</v>
      </c>
      <c r="AK89" s="182"/>
    </row>
    <row r="90" spans="1:37" s="14" customFormat="1" ht="15" customHeight="1" x14ac:dyDescent="0.2">
      <c r="A90" s="90"/>
      <c r="C90" s="18"/>
      <c r="D90" s="170"/>
      <c r="E90" s="20"/>
      <c r="F90" s="101"/>
      <c r="G90" s="113"/>
      <c r="H90" s="101"/>
      <c r="I90" s="154"/>
      <c r="J90" s="181"/>
      <c r="K90" s="156"/>
      <c r="L90" s="101"/>
      <c r="M90" s="156"/>
      <c r="N90" s="101"/>
      <c r="O90" s="154"/>
      <c r="P90" s="181"/>
      <c r="Q90" s="156"/>
      <c r="R90" s="101"/>
      <c r="S90" s="156"/>
      <c r="T90" s="101"/>
      <c r="U90" s="154"/>
      <c r="V90" s="181"/>
      <c r="W90" s="156"/>
      <c r="X90" s="101"/>
      <c r="Y90" s="156"/>
      <c r="Z90" s="101"/>
      <c r="AA90" s="154"/>
      <c r="AB90" s="101"/>
      <c r="AC90" s="154"/>
      <c r="AD90" s="101"/>
      <c r="AE90" s="154"/>
      <c r="AF90" s="181"/>
      <c r="AG90" s="154"/>
      <c r="AH90" s="158"/>
      <c r="AI90" s="154"/>
      <c r="AJ90" s="147">
        <f t="shared" si="37"/>
        <v>0</v>
      </c>
      <c r="AK90" s="182"/>
    </row>
    <row r="91" spans="1:37" s="62" customFormat="1" ht="15" customHeight="1" x14ac:dyDescent="0.2">
      <c r="A91" s="85"/>
      <c r="C91" s="63" t="s">
        <v>154</v>
      </c>
      <c r="D91" s="57"/>
      <c r="E91" s="20">
        <f t="shared" si="29"/>
        <v>134.75</v>
      </c>
      <c r="F91" s="144">
        <f>SUM(F13:F89)</f>
        <v>1.5</v>
      </c>
      <c r="G91" s="143"/>
      <c r="H91" s="75">
        <f>SUM(H13:H89)</f>
        <v>0</v>
      </c>
      <c r="I91" s="76"/>
      <c r="J91" s="94">
        <f>SUM(J13:J89)</f>
        <v>0</v>
      </c>
      <c r="K91" s="94"/>
      <c r="L91" s="194">
        <f>SUM(L13:L89)</f>
        <v>0</v>
      </c>
      <c r="M91" s="94"/>
      <c r="N91" s="75">
        <f>SUM(N13:N89)</f>
        <v>0</v>
      </c>
      <c r="O91" s="76"/>
      <c r="P91" s="94">
        <f>SUM(P13:P89)</f>
        <v>0</v>
      </c>
      <c r="Q91" s="94"/>
      <c r="R91" s="194">
        <f>SUM(R13:R89)</f>
        <v>0</v>
      </c>
      <c r="S91" s="94"/>
      <c r="T91" s="75">
        <f>SUM(T13:T89)</f>
        <v>0</v>
      </c>
      <c r="U91" s="76"/>
      <c r="V91" s="94">
        <f>SUM(V13:V89)</f>
        <v>132.5</v>
      </c>
      <c r="W91" s="94"/>
      <c r="X91" s="194">
        <f>SUM(X13:X89)</f>
        <v>0.75</v>
      </c>
      <c r="Y91" s="94"/>
      <c r="Z91" s="75">
        <f>SUM(Z13:Z89)</f>
        <v>0</v>
      </c>
      <c r="AA91" s="76"/>
      <c r="AB91" s="75">
        <f>SUM(AB13:AB89)</f>
        <v>0</v>
      </c>
      <c r="AC91" s="76"/>
      <c r="AD91" s="75">
        <f>SUM(AD13:AD89)</f>
        <v>0</v>
      </c>
      <c r="AE91" s="76"/>
      <c r="AF91" s="194">
        <f>SUM(AF13:AF89)</f>
        <v>0</v>
      </c>
      <c r="AG91" s="76">
        <f t="shared" si="36"/>
        <v>0</v>
      </c>
      <c r="AH91" s="76"/>
      <c r="AI91" s="140"/>
      <c r="AJ91" s="147">
        <f t="shared" si="37"/>
        <v>0</v>
      </c>
      <c r="AK91" s="142"/>
    </row>
    <row r="92" spans="1:37" ht="4.5" customHeight="1" x14ac:dyDescent="0.2">
      <c r="A92" s="86"/>
      <c r="B92" s="40"/>
      <c r="C92" s="68"/>
      <c r="D92" s="69"/>
      <c r="E92" s="69"/>
      <c r="F92" s="69"/>
      <c r="G92" s="168"/>
      <c r="H92" s="166"/>
      <c r="I92" s="167"/>
      <c r="J92" s="168"/>
      <c r="K92" s="168"/>
      <c r="L92" s="168"/>
      <c r="M92" s="168"/>
      <c r="N92" s="77"/>
      <c r="O92" s="78"/>
      <c r="P92" s="69"/>
      <c r="Q92" s="69"/>
      <c r="R92" s="69"/>
      <c r="S92" s="69"/>
      <c r="T92" s="77"/>
      <c r="U92" s="78"/>
      <c r="V92" s="69"/>
      <c r="W92" s="69"/>
      <c r="X92" s="69"/>
      <c r="Y92" s="69"/>
      <c r="Z92" s="77"/>
      <c r="AA92" s="78"/>
      <c r="AB92" s="77"/>
      <c r="AC92" s="78"/>
      <c r="AD92" s="77"/>
      <c r="AE92" s="78"/>
      <c r="AF92" s="69"/>
      <c r="AG92" s="69"/>
      <c r="AH92" s="69"/>
      <c r="AI92" s="69"/>
      <c r="AJ92" s="78"/>
    </row>
    <row r="93" spans="1:37" ht="15" customHeight="1" x14ac:dyDescent="0.2">
      <c r="A93" s="65"/>
      <c r="B93" s="65"/>
      <c r="C93" s="66" t="s">
        <v>155</v>
      </c>
      <c r="D93" s="67"/>
      <c r="E93" s="19"/>
      <c r="F93" s="145"/>
      <c r="G93" s="146">
        <f ca="1">SUM(G13:G92)</f>
        <v>210</v>
      </c>
      <c r="H93" s="79"/>
      <c r="I93" s="80">
        <f ca="1">SUM(I13:I92)</f>
        <v>0</v>
      </c>
      <c r="J93" s="95"/>
      <c r="K93" s="95">
        <f ca="1">SUM(K12:K92)</f>
        <v>0</v>
      </c>
      <c r="L93" s="95"/>
      <c r="M93" s="95">
        <f ca="1">SUM(M12:M92)</f>
        <v>0</v>
      </c>
      <c r="N93" s="79"/>
      <c r="O93" s="80">
        <f ca="1">SUM(O13:O92)</f>
        <v>0</v>
      </c>
      <c r="P93" s="95"/>
      <c r="Q93" s="95">
        <f ca="1">SUM(Q12:Q92)</f>
        <v>0</v>
      </c>
      <c r="R93" s="95"/>
      <c r="S93" s="95">
        <f ca="1">SUM(S12:S92)</f>
        <v>0</v>
      </c>
      <c r="T93" s="79"/>
      <c r="U93" s="80">
        <f ca="1">SUM(U13:U92)</f>
        <v>0</v>
      </c>
      <c r="V93" s="95"/>
      <c r="W93" s="95">
        <f ca="1">SUM(W12:W92)</f>
        <v>14729.5</v>
      </c>
      <c r="X93" s="95"/>
      <c r="Y93" s="95">
        <f ca="1">SUM(Y12:Y92)</f>
        <v>75</v>
      </c>
      <c r="Z93" s="79"/>
      <c r="AA93" s="80">
        <f ca="1">SUM(AA13:AA92)</f>
        <v>0</v>
      </c>
      <c r="AB93" s="79"/>
      <c r="AC93" s="80">
        <f ca="1">SUM(AC13:AC92)</f>
        <v>0</v>
      </c>
      <c r="AD93" s="79"/>
      <c r="AE93" s="80">
        <f ca="1">SUM(AE13:AE92)</f>
        <v>0</v>
      </c>
      <c r="AF93" s="95"/>
      <c r="AG93" s="146">
        <f ca="1">SUM(AG13:AG92)</f>
        <v>0</v>
      </c>
      <c r="AH93" s="80">
        <f ca="1">SUM(G93+I93+K93+M93+O93+Q93+S93+U93+W93+Y93+AA93+AC93+AE93+AG93)</f>
        <v>15014.5</v>
      </c>
      <c r="AI93" s="137"/>
      <c r="AJ93" s="149"/>
    </row>
    <row r="94" spans="1:37" x14ac:dyDescent="0.2">
      <c r="C94" s="41" t="s">
        <v>24</v>
      </c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2">
        <f ca="1">SUM(AH13:AH89)</f>
        <v>15014.5</v>
      </c>
      <c r="AI94" s="3">
        <f>SUBTOTAL(9,AI13:AI92)</f>
        <v>0</v>
      </c>
      <c r="AJ94" s="136">
        <f ca="1">SUM(AH94+AI94)</f>
        <v>15014.5</v>
      </c>
    </row>
    <row r="95" spans="1:37" x14ac:dyDescent="0.2">
      <c r="C95" s="56"/>
      <c r="H95" s="56"/>
      <c r="I95" s="56"/>
      <c r="J95" s="56"/>
      <c r="K95" s="56"/>
      <c r="L95" s="56"/>
      <c r="M95" s="56"/>
      <c r="N95" s="56"/>
      <c r="O95" s="56"/>
      <c r="P95" s="56"/>
      <c r="Q95" s="56"/>
      <c r="R95" s="56"/>
      <c r="S95" s="56"/>
      <c r="T95" s="56"/>
      <c r="U95" s="56"/>
      <c r="V95" s="56"/>
      <c r="W95" s="56"/>
      <c r="X95" s="56"/>
      <c r="Y95" s="56"/>
      <c r="Z95" s="56"/>
      <c r="AA95" s="56"/>
      <c r="AB95" s="56"/>
      <c r="AC95" s="56"/>
      <c r="AD95" s="56"/>
      <c r="AE95" s="56"/>
      <c r="AF95" s="56"/>
      <c r="AG95" s="56"/>
    </row>
    <row r="96" spans="1:37" x14ac:dyDescent="0.2">
      <c r="A96" s="103"/>
      <c r="AH96" s="19"/>
    </row>
    <row r="105" spans="34:35" x14ac:dyDescent="0.2">
      <c r="AH105" s="21">
        <f>SUM(AH103-AH102)</f>
        <v>0</v>
      </c>
      <c r="AI105">
        <f>SUM(AI103-AI102)</f>
        <v>0</v>
      </c>
    </row>
  </sheetData>
  <autoFilter ref="A12:AH93"/>
  <mergeCells count="16">
    <mergeCell ref="Z10:AA10"/>
    <mergeCell ref="AB10:AC10"/>
    <mergeCell ref="AD10:AE10"/>
    <mergeCell ref="AF10:AG10"/>
    <mergeCell ref="N10:O10"/>
    <mergeCell ref="P10:Q10"/>
    <mergeCell ref="R10:S10"/>
    <mergeCell ref="T10:U10"/>
    <mergeCell ref="V10:W10"/>
    <mergeCell ref="X10:Y10"/>
    <mergeCell ref="L10:M10"/>
    <mergeCell ref="B6:D6"/>
    <mergeCell ref="B8:D8"/>
    <mergeCell ref="F10:G10"/>
    <mergeCell ref="H10:I10"/>
    <mergeCell ref="J10:K10"/>
  </mergeCells>
  <dataValidations count="3">
    <dataValidation type="list" allowBlank="1" showInputMessage="1" showErrorMessage="1" sqref="C12">
      <formula1>Kategorie</formula1>
    </dataValidation>
    <dataValidation type="list" allowBlank="1" showInputMessage="1" showErrorMessage="1" sqref="D12">
      <formula1>Jahr</formula1>
    </dataValidation>
    <dataValidation type="list" allowBlank="1" showInputMessage="1" showErrorMessage="1" sqref="A13:A93">
      <formula1>Name</formula1>
    </dataValidation>
  </dataValidations>
  <pageMargins left="0.70866141732283472" right="0.15748031496062992" top="0.51181102362204722" bottom="0.31496062992125984" header="0.19685039370078741" footer="0.15748031496062992"/>
  <pageSetup paperSize="8" scale="56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colBreaks count="1" manualBreakCount="1">
    <brk id="33" max="88" man="1"/>
  </colBreaks>
  <legacyDrawingHF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AK105"/>
  <sheetViews>
    <sheetView view="pageBreakPreview" topLeftCell="A61" zoomScale="110" zoomScaleNormal="110" zoomScaleSheetLayoutView="110" workbookViewId="0">
      <pane xSplit="1" topLeftCell="M1" activePane="topRight" state="frozen"/>
      <selection pane="topRight" activeCell="J32" sqref="J32"/>
    </sheetView>
  </sheetViews>
  <sheetFormatPr baseColWidth="10" defaultRowHeight="12.75" x14ac:dyDescent="0.2"/>
  <cols>
    <col min="1" max="1" width="19.7109375" customWidth="1"/>
    <col min="2" max="2" width="9.7109375" customWidth="1"/>
    <col min="3" max="3" width="10" style="4" customWidth="1"/>
    <col min="4" max="33" width="9.7109375" style="21" customWidth="1"/>
    <col min="34" max="34" width="11.85546875" style="21" customWidth="1"/>
    <col min="35" max="35" width="9.7109375" customWidth="1"/>
  </cols>
  <sheetData>
    <row r="1" spans="1:36" x14ac:dyDescent="0.2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</row>
    <row r="2" spans="1:36" s="15" customFormat="1" ht="15" customHeight="1" x14ac:dyDescent="0.25">
      <c r="A2" s="100" t="s">
        <v>282</v>
      </c>
    </row>
    <row r="3" spans="1:36" s="15" customFormat="1" ht="14.25" x14ac:dyDescent="0.2">
      <c r="A3" s="99"/>
    </row>
    <row r="4" spans="1:36" s="15" customFormat="1" ht="15" x14ac:dyDescent="0.25">
      <c r="A4" s="100" t="s">
        <v>158</v>
      </c>
      <c r="B4" s="230" t="str">
        <f>IF(Vertragsdaten!B6="","",Vertragsdaten!B6)</f>
        <v>EP SIEP</v>
      </c>
      <c r="C4" s="230"/>
      <c r="D4" s="230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59"/>
      <c r="AH4" s="59"/>
      <c r="AI4" s="59"/>
    </row>
    <row r="5" spans="1:36" s="15" customFormat="1" ht="8.25" customHeight="1" x14ac:dyDescent="0.25">
      <c r="A5" s="100"/>
      <c r="B5" s="89"/>
      <c r="C5" s="89"/>
      <c r="D5" s="89"/>
    </row>
    <row r="6" spans="1:36" s="15" customFormat="1" ht="15" x14ac:dyDescent="0.25">
      <c r="A6" s="100" t="s">
        <v>159</v>
      </c>
      <c r="B6" s="325" t="str">
        <f>Vertragsdaten!B8</f>
        <v>070017/000025</v>
      </c>
      <c r="C6" s="325"/>
      <c r="D6" s="325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83"/>
      <c r="AI6" s="83"/>
    </row>
    <row r="7" spans="1:36" s="15" customFormat="1" ht="15" customHeight="1" x14ac:dyDescent="0.25">
      <c r="A7" s="100"/>
      <c r="AH7" s="64"/>
      <c r="AI7" s="64"/>
    </row>
    <row r="8" spans="1:36" s="8" customFormat="1" ht="15" x14ac:dyDescent="0.25">
      <c r="A8" s="100" t="s">
        <v>160</v>
      </c>
      <c r="B8" s="328">
        <v>43132</v>
      </c>
      <c r="C8" s="329"/>
      <c r="D8" s="32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83"/>
      <c r="AI8" s="83"/>
    </row>
    <row r="9" spans="1:36" x14ac:dyDescent="0.2">
      <c r="A9" s="65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</row>
    <row r="10" spans="1:36" s="128" customFormat="1" ht="27.75" customHeight="1" x14ac:dyDescent="0.2">
      <c r="A10" s="127"/>
      <c r="F10" s="326" t="s">
        <v>284</v>
      </c>
      <c r="G10" s="330"/>
      <c r="H10" s="326" t="s">
        <v>276</v>
      </c>
      <c r="I10" s="330"/>
      <c r="J10" s="326" t="s">
        <v>277</v>
      </c>
      <c r="K10" s="330"/>
      <c r="L10" s="326" t="s">
        <v>313</v>
      </c>
      <c r="M10" s="330"/>
      <c r="N10" s="326" t="s">
        <v>274</v>
      </c>
      <c r="O10" s="330"/>
      <c r="P10" s="326" t="s">
        <v>279</v>
      </c>
      <c r="Q10" s="330"/>
      <c r="R10" s="326" t="s">
        <v>314</v>
      </c>
      <c r="S10" s="330"/>
      <c r="T10" s="326" t="s">
        <v>275</v>
      </c>
      <c r="U10" s="330"/>
      <c r="V10" s="326" t="s">
        <v>278</v>
      </c>
      <c r="W10" s="330"/>
      <c r="X10" s="326" t="s">
        <v>311</v>
      </c>
      <c r="Y10" s="330"/>
      <c r="Z10" s="326" t="s">
        <v>199</v>
      </c>
      <c r="AA10" s="331"/>
      <c r="AB10" s="326" t="s">
        <v>200</v>
      </c>
      <c r="AC10" s="327"/>
      <c r="AD10" s="326" t="s">
        <v>201</v>
      </c>
      <c r="AE10" s="327"/>
      <c r="AF10" s="332" t="s">
        <v>305</v>
      </c>
      <c r="AG10" s="333"/>
      <c r="AH10" s="131"/>
      <c r="AI10" s="133" t="s">
        <v>280</v>
      </c>
      <c r="AJ10" s="231" t="s">
        <v>281</v>
      </c>
    </row>
    <row r="11" spans="1:36" ht="3.75" hidden="1" customHeight="1" x14ac:dyDescent="0.2">
      <c r="C11" s="4" t="str">
        <f>VLOOKUP(C12,'MA-Liste'!A192:B198,2,FALSE)</f>
        <v>$K:$K</v>
      </c>
      <c r="D11">
        <f>VLOOKUP(D12,Vertragsdaten!A37:B42,2,FALSE)</f>
        <v>2</v>
      </c>
      <c r="E11"/>
      <c r="F11"/>
      <c r="G11"/>
      <c r="H11" s="70"/>
      <c r="I11" s="71"/>
      <c r="J11" s="65"/>
      <c r="K11" s="65"/>
      <c r="L11" s="65"/>
      <c r="M11" s="65"/>
      <c r="N11" s="70"/>
      <c r="O11" s="71"/>
      <c r="P11" s="65"/>
      <c r="Q11" s="65"/>
      <c r="R11" s="65"/>
      <c r="S11" s="65"/>
      <c r="T11" s="70"/>
      <c r="U11" s="71"/>
      <c r="V11" s="65"/>
      <c r="W11" s="65"/>
      <c r="X11" s="65"/>
      <c r="Y11" s="65"/>
      <c r="Z11" s="70"/>
      <c r="AA11" s="71"/>
      <c r="AB11" s="70"/>
      <c r="AC11" s="71"/>
      <c r="AD11" s="70"/>
      <c r="AE11" s="71"/>
      <c r="AF11" s="65"/>
      <c r="AG11" s="65"/>
      <c r="AH11"/>
      <c r="AI11" s="1"/>
      <c r="AJ11" s="134"/>
    </row>
    <row r="12" spans="1:36" s="1" customFormat="1" ht="31.5" customHeight="1" x14ac:dyDescent="0.2">
      <c r="A12" s="44" t="s">
        <v>23</v>
      </c>
      <c r="B12" s="45" t="s">
        <v>18</v>
      </c>
      <c r="C12" s="87" t="str">
        <f>'MA-Liste'!K7</f>
        <v>Kategorie</v>
      </c>
      <c r="D12" s="88" t="s">
        <v>157</v>
      </c>
      <c r="E12" s="60" t="s">
        <v>152</v>
      </c>
      <c r="F12" s="60" t="s">
        <v>22</v>
      </c>
      <c r="G12" s="60" t="s">
        <v>156</v>
      </c>
      <c r="H12" s="72" t="s">
        <v>22</v>
      </c>
      <c r="I12" s="46" t="s">
        <v>156</v>
      </c>
      <c r="J12" s="112" t="s">
        <v>22</v>
      </c>
      <c r="K12" s="112" t="s">
        <v>156</v>
      </c>
      <c r="L12" s="112" t="s">
        <v>22</v>
      </c>
      <c r="M12" s="112" t="s">
        <v>156</v>
      </c>
      <c r="N12" s="72" t="s">
        <v>22</v>
      </c>
      <c r="O12" s="46" t="s">
        <v>156</v>
      </c>
      <c r="P12" s="112" t="s">
        <v>22</v>
      </c>
      <c r="Q12" s="112" t="s">
        <v>156</v>
      </c>
      <c r="R12" s="112" t="s">
        <v>22</v>
      </c>
      <c r="S12" s="112" t="s">
        <v>156</v>
      </c>
      <c r="T12" s="72" t="s">
        <v>22</v>
      </c>
      <c r="U12" s="46" t="s">
        <v>156</v>
      </c>
      <c r="V12" s="112" t="s">
        <v>22</v>
      </c>
      <c r="W12" s="112" t="s">
        <v>156</v>
      </c>
      <c r="X12" s="112" t="s">
        <v>22</v>
      </c>
      <c r="Y12" s="112" t="s">
        <v>156</v>
      </c>
      <c r="Z12" s="81" t="s">
        <v>22</v>
      </c>
      <c r="AA12" s="13" t="s">
        <v>156</v>
      </c>
      <c r="AB12" s="81" t="s">
        <v>22</v>
      </c>
      <c r="AC12" s="13" t="s">
        <v>156</v>
      </c>
      <c r="AD12" s="81" t="s">
        <v>22</v>
      </c>
      <c r="AE12" s="13" t="s">
        <v>156</v>
      </c>
      <c r="AF12" s="183" t="s">
        <v>22</v>
      </c>
      <c r="AG12" s="183" t="s">
        <v>156</v>
      </c>
      <c r="AH12" s="130" t="s">
        <v>153</v>
      </c>
      <c r="AI12" s="132" t="s">
        <v>285</v>
      </c>
      <c r="AJ12" s="135"/>
    </row>
    <row r="13" spans="1:36" ht="15" customHeight="1" x14ac:dyDescent="0.2">
      <c r="A13" s="90" t="s">
        <v>145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65" ca="1" si="0">IF(OR($C13="",$C13=0),"",VLOOKUP($C13,Ansätze,$D$11,FALSE))</f>
        <v>140</v>
      </c>
      <c r="E13" s="20">
        <f>SUM(F13++H13+J13+L13+N13+P13+R13+T13+V13+X13+Z13+AB13+AD13+AF13)</f>
        <v>2</v>
      </c>
      <c r="F13" s="73">
        <v>2</v>
      </c>
      <c r="G13" s="74">
        <f ca="1">IF(D13="",0,D13*F13)</f>
        <v>280</v>
      </c>
      <c r="H13" s="73"/>
      <c r="I13" s="74">
        <f t="shared" ref="I13:I78" ca="1" si="1">IF(D13="",0,D13*H13)</f>
        <v>0</v>
      </c>
      <c r="J13" s="73"/>
      <c r="K13" s="113">
        <f ca="1">IF($D13="",0,$D13*J13)</f>
        <v>0</v>
      </c>
      <c r="L13" s="73"/>
      <c r="M13" s="113">
        <f ca="1">IF($D13="",0,$D13*L13)</f>
        <v>0</v>
      </c>
      <c r="N13" s="73"/>
      <c r="O13" s="74">
        <f ca="1">IF($D13="",0,$D13*N13)</f>
        <v>0</v>
      </c>
      <c r="P13" s="73"/>
      <c r="Q13" s="113">
        <f t="shared" ref="Q13:Q44" ca="1" si="2">IF($D13="",0,$D13*P13)</f>
        <v>0</v>
      </c>
      <c r="R13" s="73"/>
      <c r="S13" s="113">
        <f t="shared" ref="S13:S78" ca="1" si="3">IF($D13="",0,$D13*R13)</f>
        <v>0</v>
      </c>
      <c r="T13" s="101"/>
      <c r="U13" s="74">
        <f t="shared" ref="U13:U44" ca="1" si="4">IF($D13="",0,$D13*T13)</f>
        <v>0</v>
      </c>
      <c r="V13" s="73"/>
      <c r="W13" s="113">
        <f ca="1">IF($D13="",0,$D13*V13)</f>
        <v>0</v>
      </c>
      <c r="X13" s="73"/>
      <c r="Y13" s="113">
        <f ca="1">IF($D13="",0,$D13*X13)</f>
        <v>0</v>
      </c>
      <c r="Z13" s="73"/>
      <c r="AA13" s="74">
        <f t="shared" ref="AA13:AA40" ca="1" si="5">IF(D13="",0,D13*Z13)</f>
        <v>0</v>
      </c>
      <c r="AB13" s="73"/>
      <c r="AC13" s="74">
        <f t="shared" ref="AC13:AC40" ca="1" si="6">IF(D13="",0,D13*AB13)</f>
        <v>0</v>
      </c>
      <c r="AD13" s="73"/>
      <c r="AE13" s="74">
        <f t="shared" ref="AE13:AE78" ca="1" si="7">IF(D13="",0,D13*AD13)</f>
        <v>0</v>
      </c>
      <c r="AF13" s="73"/>
      <c r="AG13" s="74">
        <f ca="1">IF(D13="",0,D13*AF13)</f>
        <v>0</v>
      </c>
      <c r="AH13" s="82">
        <f t="shared" ref="AH13:AH78" ca="1" si="8">IF(D13="",0,D13*E13)</f>
        <v>280</v>
      </c>
      <c r="AI13" s="74"/>
      <c r="AJ13" s="138">
        <f ca="1">SUM(AH13+AI13)</f>
        <v>280</v>
      </c>
    </row>
    <row r="14" spans="1:36" ht="15" customHeight="1" x14ac:dyDescent="0.2">
      <c r="A14" s="90" t="s">
        <v>162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79" si="9">SUM(F14++H14+J14+L14+N14+P14+R14+T14+V14+X14+Z14+AB14+AD14+AF14)</f>
        <v>0</v>
      </c>
      <c r="F14" s="73"/>
      <c r="G14" s="74">
        <f ca="1">IF(D14="",0,D14*F14)</f>
        <v>0</v>
      </c>
      <c r="H14" s="73"/>
      <c r="I14" s="74">
        <f t="shared" ca="1" si="1"/>
        <v>0</v>
      </c>
      <c r="J14" s="73"/>
      <c r="K14" s="113">
        <f t="shared" ref="K14:K79" ca="1" si="10">IF($D14="",0,$D14*J14)</f>
        <v>0</v>
      </c>
      <c r="L14" s="73"/>
      <c r="M14" s="113">
        <f t="shared" ref="M14:M79" ca="1" si="11">IF($D14="",0,$D14*L14)</f>
        <v>0</v>
      </c>
      <c r="N14" s="73"/>
      <c r="O14" s="74">
        <f t="shared" ref="O14:O79" ca="1" si="12">IF($D14="",0,$D14*N14)</f>
        <v>0</v>
      </c>
      <c r="P14" s="73"/>
      <c r="Q14" s="113">
        <f t="shared" ca="1" si="2"/>
        <v>0</v>
      </c>
      <c r="R14" s="73"/>
      <c r="S14" s="113">
        <f t="shared" ca="1" si="3"/>
        <v>0</v>
      </c>
      <c r="T14" s="101"/>
      <c r="U14" s="74">
        <f t="shared" ca="1" si="4"/>
        <v>0</v>
      </c>
      <c r="V14" s="73"/>
      <c r="W14" s="113">
        <f t="shared" ref="W14:W78" ca="1" si="13">IF($D14="",0,$D14*V14)</f>
        <v>0</v>
      </c>
      <c r="X14" s="73"/>
      <c r="Y14" s="113">
        <f t="shared" ref="Y14:Y78" ca="1" si="14">IF($D14="",0,$D14*X14)</f>
        <v>0</v>
      </c>
      <c r="Z14" s="73"/>
      <c r="AA14" s="74">
        <f t="shared" ca="1" si="5"/>
        <v>0</v>
      </c>
      <c r="AB14" s="73"/>
      <c r="AC14" s="74">
        <f t="shared" ca="1" si="6"/>
        <v>0</v>
      </c>
      <c r="AD14" s="73"/>
      <c r="AE14" s="74">
        <f t="shared" ca="1" si="7"/>
        <v>0</v>
      </c>
      <c r="AF14" s="73"/>
      <c r="AG14" s="74">
        <f t="shared" ref="AG14:AG79" ca="1" si="15">IF(D14="",0,D14*AF14)</f>
        <v>0</v>
      </c>
      <c r="AH14" s="82">
        <f t="shared" ca="1" si="8"/>
        <v>0</v>
      </c>
      <c r="AI14" s="74"/>
      <c r="AJ14" s="139">
        <f t="shared" ref="AJ14:AJ79" ca="1" si="16">SUM(AH14+AI14)</f>
        <v>0</v>
      </c>
    </row>
    <row r="15" spans="1:36" ht="15" customHeight="1" x14ac:dyDescent="0.2">
      <c r="A15" s="90" t="s">
        <v>146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9"/>
        <v>0</v>
      </c>
      <c r="F15" s="73"/>
      <c r="G15" s="74">
        <f t="shared" ref="G15:G80" ca="1" si="17">IF(D15="",0,D15*F15)</f>
        <v>0</v>
      </c>
      <c r="H15" s="73"/>
      <c r="I15" s="74">
        <f t="shared" ca="1" si="1"/>
        <v>0</v>
      </c>
      <c r="J15" s="73"/>
      <c r="K15" s="113">
        <f t="shared" ca="1" si="10"/>
        <v>0</v>
      </c>
      <c r="L15" s="73"/>
      <c r="M15" s="113">
        <f t="shared" ca="1" si="11"/>
        <v>0</v>
      </c>
      <c r="N15" s="73"/>
      <c r="O15" s="74">
        <f t="shared" ca="1" si="12"/>
        <v>0</v>
      </c>
      <c r="P15" s="73"/>
      <c r="Q15" s="113">
        <f t="shared" ca="1" si="2"/>
        <v>0</v>
      </c>
      <c r="R15" s="73"/>
      <c r="S15" s="113">
        <f t="shared" ca="1" si="3"/>
        <v>0</v>
      </c>
      <c r="T15" s="101"/>
      <c r="U15" s="74">
        <f t="shared" ca="1" si="4"/>
        <v>0</v>
      </c>
      <c r="V15" s="73"/>
      <c r="W15" s="113">
        <f t="shared" ca="1" si="13"/>
        <v>0</v>
      </c>
      <c r="X15" s="73"/>
      <c r="Y15" s="113">
        <f t="shared" ca="1" si="14"/>
        <v>0</v>
      </c>
      <c r="Z15" s="73"/>
      <c r="AA15" s="74">
        <f t="shared" ca="1" si="5"/>
        <v>0</v>
      </c>
      <c r="AB15" s="73"/>
      <c r="AC15" s="74">
        <f t="shared" ca="1" si="6"/>
        <v>0</v>
      </c>
      <c r="AD15" s="73"/>
      <c r="AE15" s="74">
        <f t="shared" ca="1" si="7"/>
        <v>0</v>
      </c>
      <c r="AF15" s="73"/>
      <c r="AG15" s="74">
        <f t="shared" ca="1" si="15"/>
        <v>0</v>
      </c>
      <c r="AH15" s="82">
        <f t="shared" ca="1" si="8"/>
        <v>0</v>
      </c>
      <c r="AI15" s="74"/>
      <c r="AJ15" s="139">
        <f t="shared" ca="1" si="16"/>
        <v>0</v>
      </c>
    </row>
    <row r="16" spans="1:36" ht="15" customHeight="1" x14ac:dyDescent="0.2">
      <c r="A16" s="90" t="s">
        <v>149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9"/>
        <v>0</v>
      </c>
      <c r="F16" s="73"/>
      <c r="G16" s="74">
        <f t="shared" ca="1" si="17"/>
        <v>0</v>
      </c>
      <c r="H16" s="73"/>
      <c r="I16" s="74">
        <f t="shared" ca="1" si="1"/>
        <v>0</v>
      </c>
      <c r="J16" s="73"/>
      <c r="K16" s="113">
        <f t="shared" ca="1" si="10"/>
        <v>0</v>
      </c>
      <c r="L16" s="73"/>
      <c r="M16" s="113">
        <f t="shared" ca="1" si="11"/>
        <v>0</v>
      </c>
      <c r="N16" s="73"/>
      <c r="O16" s="74">
        <f t="shared" ca="1" si="12"/>
        <v>0</v>
      </c>
      <c r="P16" s="73"/>
      <c r="Q16" s="113">
        <f t="shared" ca="1" si="2"/>
        <v>0</v>
      </c>
      <c r="R16" s="73"/>
      <c r="S16" s="113">
        <f t="shared" ca="1" si="3"/>
        <v>0</v>
      </c>
      <c r="T16" s="101"/>
      <c r="U16" s="74">
        <f t="shared" ca="1" si="4"/>
        <v>0</v>
      </c>
      <c r="V16" s="73"/>
      <c r="W16" s="113">
        <f t="shared" ca="1" si="13"/>
        <v>0</v>
      </c>
      <c r="X16" s="101"/>
      <c r="Y16" s="113">
        <f t="shared" ca="1" si="14"/>
        <v>0</v>
      </c>
      <c r="Z16" s="73"/>
      <c r="AA16" s="74">
        <f t="shared" ca="1" si="5"/>
        <v>0</v>
      </c>
      <c r="AB16" s="73"/>
      <c r="AC16" s="74">
        <f t="shared" ca="1" si="6"/>
        <v>0</v>
      </c>
      <c r="AD16" s="73"/>
      <c r="AE16" s="74">
        <f t="shared" ca="1" si="7"/>
        <v>0</v>
      </c>
      <c r="AF16" s="73"/>
      <c r="AG16" s="74">
        <f t="shared" ca="1" si="15"/>
        <v>0</v>
      </c>
      <c r="AH16" s="82">
        <f t="shared" ca="1" si="8"/>
        <v>0</v>
      </c>
      <c r="AI16" s="74"/>
      <c r="AJ16" s="139">
        <f t="shared" ca="1" si="16"/>
        <v>0</v>
      </c>
    </row>
    <row r="17" spans="1:36" ht="15" customHeight="1" x14ac:dyDescent="0.2">
      <c r="A17" s="90" t="s">
        <v>236</v>
      </c>
      <c r="B17" t="s">
        <v>65</v>
      </c>
      <c r="C17" s="4" t="s">
        <v>4</v>
      </c>
      <c r="D17" s="19">
        <f t="shared" si="0"/>
        <v>140</v>
      </c>
      <c r="E17" s="20">
        <f t="shared" si="9"/>
        <v>0</v>
      </c>
      <c r="F17" s="73"/>
      <c r="G17" s="74">
        <f t="shared" si="17"/>
        <v>0</v>
      </c>
      <c r="H17" s="73"/>
      <c r="I17" s="74">
        <f t="shared" si="1"/>
        <v>0</v>
      </c>
      <c r="J17" s="73"/>
      <c r="K17" s="113">
        <f t="shared" si="10"/>
        <v>0</v>
      </c>
      <c r="L17" s="73"/>
      <c r="M17" s="113">
        <f t="shared" si="11"/>
        <v>0</v>
      </c>
      <c r="N17" s="73"/>
      <c r="O17" s="74">
        <f t="shared" si="12"/>
        <v>0</v>
      </c>
      <c r="P17" s="73"/>
      <c r="Q17" s="113">
        <f t="shared" si="2"/>
        <v>0</v>
      </c>
      <c r="R17" s="73"/>
      <c r="S17" s="113">
        <f t="shared" si="3"/>
        <v>0</v>
      </c>
      <c r="T17" s="101"/>
      <c r="U17" s="74">
        <f t="shared" si="4"/>
        <v>0</v>
      </c>
      <c r="V17" s="73"/>
      <c r="W17" s="113">
        <f t="shared" si="13"/>
        <v>0</v>
      </c>
      <c r="X17" s="101"/>
      <c r="Y17" s="113">
        <f t="shared" si="14"/>
        <v>0</v>
      </c>
      <c r="Z17" s="73"/>
      <c r="AA17" s="74">
        <f t="shared" si="5"/>
        <v>0</v>
      </c>
      <c r="AB17" s="73"/>
      <c r="AC17" s="74">
        <f t="shared" si="6"/>
        <v>0</v>
      </c>
      <c r="AD17" s="73"/>
      <c r="AE17" s="74">
        <f t="shared" si="7"/>
        <v>0</v>
      </c>
      <c r="AF17" s="73"/>
      <c r="AG17" s="74">
        <f t="shared" si="15"/>
        <v>0</v>
      </c>
      <c r="AH17" s="82">
        <f t="shared" si="8"/>
        <v>0</v>
      </c>
      <c r="AI17" s="74"/>
      <c r="AJ17" s="139">
        <f t="shared" si="16"/>
        <v>0</v>
      </c>
    </row>
    <row r="18" spans="1:36" ht="15" customHeight="1" x14ac:dyDescent="0.2">
      <c r="A18" s="90" t="s">
        <v>151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 t="shared" si="9"/>
        <v>0</v>
      </c>
      <c r="F18" s="73"/>
      <c r="G18" s="74">
        <f t="shared" ca="1" si="17"/>
        <v>0</v>
      </c>
      <c r="H18" s="73"/>
      <c r="I18" s="74">
        <f t="shared" ca="1" si="1"/>
        <v>0</v>
      </c>
      <c r="J18" s="73"/>
      <c r="K18" s="113">
        <f t="shared" ca="1" si="10"/>
        <v>0</v>
      </c>
      <c r="L18" s="73"/>
      <c r="M18" s="113">
        <f t="shared" ca="1" si="11"/>
        <v>0</v>
      </c>
      <c r="N18" s="73"/>
      <c r="O18" s="74">
        <f t="shared" ca="1" si="12"/>
        <v>0</v>
      </c>
      <c r="P18" s="73"/>
      <c r="Q18" s="113">
        <f t="shared" ca="1" si="2"/>
        <v>0</v>
      </c>
      <c r="R18" s="73"/>
      <c r="S18" s="113">
        <f t="shared" ca="1" si="3"/>
        <v>0</v>
      </c>
      <c r="T18" s="101"/>
      <c r="U18" s="74">
        <f t="shared" ca="1" si="4"/>
        <v>0</v>
      </c>
      <c r="V18" s="73"/>
      <c r="W18" s="113">
        <f t="shared" ca="1" si="13"/>
        <v>0</v>
      </c>
      <c r="X18" s="101"/>
      <c r="Y18" s="113">
        <f t="shared" ca="1" si="14"/>
        <v>0</v>
      </c>
      <c r="Z18" s="73"/>
      <c r="AA18" s="74">
        <f t="shared" ca="1" si="5"/>
        <v>0</v>
      </c>
      <c r="AB18" s="73"/>
      <c r="AC18" s="74">
        <f t="shared" ca="1" si="6"/>
        <v>0</v>
      </c>
      <c r="AD18" s="73"/>
      <c r="AE18" s="74">
        <f t="shared" ca="1" si="7"/>
        <v>0</v>
      </c>
      <c r="AF18" s="73"/>
      <c r="AG18" s="74">
        <f t="shared" ca="1" si="15"/>
        <v>0</v>
      </c>
      <c r="AH18" s="82">
        <f t="shared" ca="1" si="8"/>
        <v>0</v>
      </c>
      <c r="AI18" s="74"/>
      <c r="AJ18" s="139">
        <f t="shared" ca="1" si="16"/>
        <v>0</v>
      </c>
    </row>
    <row r="19" spans="1:36" ht="15" customHeight="1" x14ac:dyDescent="0.2">
      <c r="A19" s="90" t="s">
        <v>164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si="9"/>
        <v>0</v>
      </c>
      <c r="F19" s="73"/>
      <c r="G19" s="74">
        <f t="shared" ca="1" si="17"/>
        <v>0</v>
      </c>
      <c r="H19" s="73"/>
      <c r="I19" s="74">
        <f t="shared" ca="1" si="1"/>
        <v>0</v>
      </c>
      <c r="J19" s="73"/>
      <c r="K19" s="113">
        <f t="shared" ca="1" si="10"/>
        <v>0</v>
      </c>
      <c r="L19" s="73"/>
      <c r="M19" s="113">
        <f t="shared" ca="1" si="11"/>
        <v>0</v>
      </c>
      <c r="N19" s="73"/>
      <c r="O19" s="74">
        <f t="shared" ca="1" si="12"/>
        <v>0</v>
      </c>
      <c r="P19" s="73"/>
      <c r="Q19" s="113">
        <f t="shared" ca="1" si="2"/>
        <v>0</v>
      </c>
      <c r="R19" s="73"/>
      <c r="S19" s="113">
        <f t="shared" ca="1" si="3"/>
        <v>0</v>
      </c>
      <c r="T19" s="101"/>
      <c r="U19" s="74">
        <f t="shared" ca="1" si="4"/>
        <v>0</v>
      </c>
      <c r="V19" s="73"/>
      <c r="W19" s="113">
        <f t="shared" ca="1" si="13"/>
        <v>0</v>
      </c>
      <c r="X19" s="101"/>
      <c r="Y19" s="113">
        <f t="shared" ca="1" si="14"/>
        <v>0</v>
      </c>
      <c r="Z19" s="73"/>
      <c r="AA19" s="74">
        <f t="shared" ca="1" si="5"/>
        <v>0</v>
      </c>
      <c r="AB19" s="73"/>
      <c r="AC19" s="74">
        <f t="shared" ca="1" si="6"/>
        <v>0</v>
      </c>
      <c r="AD19" s="73"/>
      <c r="AE19" s="74">
        <f t="shared" ca="1" si="7"/>
        <v>0</v>
      </c>
      <c r="AF19" s="73"/>
      <c r="AG19" s="74">
        <f t="shared" ca="1" si="15"/>
        <v>0</v>
      </c>
      <c r="AH19" s="82">
        <f t="shared" ca="1" si="8"/>
        <v>0</v>
      </c>
      <c r="AI19" s="74"/>
      <c r="AJ19" s="139">
        <f t="shared" ca="1" si="16"/>
        <v>0</v>
      </c>
    </row>
    <row r="20" spans="1:36" ht="15" customHeight="1" x14ac:dyDescent="0.2">
      <c r="A20" s="90" t="s">
        <v>168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9"/>
        <v>0</v>
      </c>
      <c r="F20" s="73"/>
      <c r="G20" s="74">
        <f t="shared" ca="1" si="17"/>
        <v>0</v>
      </c>
      <c r="H20" s="73"/>
      <c r="I20" s="74">
        <f t="shared" ca="1" si="1"/>
        <v>0</v>
      </c>
      <c r="J20" s="73"/>
      <c r="K20" s="113">
        <f t="shared" ca="1" si="10"/>
        <v>0</v>
      </c>
      <c r="L20" s="73"/>
      <c r="M20" s="113">
        <f t="shared" ca="1" si="11"/>
        <v>0</v>
      </c>
      <c r="N20" s="73"/>
      <c r="O20" s="74">
        <f t="shared" ca="1" si="12"/>
        <v>0</v>
      </c>
      <c r="P20" s="73"/>
      <c r="Q20" s="113">
        <f t="shared" ca="1" si="2"/>
        <v>0</v>
      </c>
      <c r="R20" s="73"/>
      <c r="S20" s="113">
        <f t="shared" ca="1" si="3"/>
        <v>0</v>
      </c>
      <c r="T20" s="101"/>
      <c r="U20" s="74">
        <f t="shared" ca="1" si="4"/>
        <v>0</v>
      </c>
      <c r="V20" s="73"/>
      <c r="W20" s="113">
        <f t="shared" ca="1" si="13"/>
        <v>0</v>
      </c>
      <c r="X20" s="101"/>
      <c r="Y20" s="113">
        <f t="shared" ca="1" si="14"/>
        <v>0</v>
      </c>
      <c r="Z20" s="73"/>
      <c r="AA20" s="74">
        <f t="shared" ca="1" si="5"/>
        <v>0</v>
      </c>
      <c r="AB20" s="73"/>
      <c r="AC20" s="74">
        <f t="shared" ca="1" si="6"/>
        <v>0</v>
      </c>
      <c r="AD20" s="73"/>
      <c r="AE20" s="74">
        <f t="shared" ca="1" si="7"/>
        <v>0</v>
      </c>
      <c r="AF20" s="73"/>
      <c r="AG20" s="74">
        <f t="shared" ca="1" si="15"/>
        <v>0</v>
      </c>
      <c r="AH20" s="82">
        <f t="shared" ca="1" si="8"/>
        <v>0</v>
      </c>
      <c r="AI20" s="74"/>
      <c r="AJ20" s="139">
        <f t="shared" ca="1" si="16"/>
        <v>0</v>
      </c>
    </row>
    <row r="21" spans="1:36" ht="15" customHeight="1" x14ac:dyDescent="0.2">
      <c r="A21" s="90" t="s">
        <v>169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9"/>
        <v>0</v>
      </c>
      <c r="F21" s="73"/>
      <c r="G21" s="74">
        <f t="shared" ca="1" si="17"/>
        <v>0</v>
      </c>
      <c r="H21" s="73"/>
      <c r="I21" s="74">
        <f t="shared" ca="1" si="1"/>
        <v>0</v>
      </c>
      <c r="J21" s="73"/>
      <c r="K21" s="113">
        <f t="shared" ca="1" si="10"/>
        <v>0</v>
      </c>
      <c r="L21" s="73"/>
      <c r="M21" s="113">
        <f t="shared" ca="1" si="11"/>
        <v>0</v>
      </c>
      <c r="N21" s="73"/>
      <c r="O21" s="74">
        <f t="shared" ca="1" si="12"/>
        <v>0</v>
      </c>
      <c r="P21" s="73"/>
      <c r="Q21" s="113">
        <f t="shared" ca="1" si="2"/>
        <v>0</v>
      </c>
      <c r="R21" s="73"/>
      <c r="S21" s="113">
        <f t="shared" ca="1" si="3"/>
        <v>0</v>
      </c>
      <c r="T21" s="101"/>
      <c r="U21" s="74">
        <f t="shared" ca="1" si="4"/>
        <v>0</v>
      </c>
      <c r="V21" s="73"/>
      <c r="W21" s="113">
        <f t="shared" ca="1" si="13"/>
        <v>0</v>
      </c>
      <c r="X21" s="101"/>
      <c r="Y21" s="113">
        <f t="shared" ca="1" si="14"/>
        <v>0</v>
      </c>
      <c r="Z21" s="73"/>
      <c r="AA21" s="74">
        <f t="shared" ca="1" si="5"/>
        <v>0</v>
      </c>
      <c r="AB21" s="73"/>
      <c r="AC21" s="74">
        <f t="shared" ca="1" si="6"/>
        <v>0</v>
      </c>
      <c r="AD21" s="73"/>
      <c r="AE21" s="74">
        <f t="shared" ca="1" si="7"/>
        <v>0</v>
      </c>
      <c r="AF21" s="73"/>
      <c r="AG21" s="74">
        <f t="shared" ca="1" si="15"/>
        <v>0</v>
      </c>
      <c r="AH21" s="82">
        <f t="shared" ca="1" si="8"/>
        <v>0</v>
      </c>
      <c r="AI21" s="74"/>
      <c r="AJ21" s="139">
        <f t="shared" ca="1" si="16"/>
        <v>0</v>
      </c>
    </row>
    <row r="22" spans="1:36" ht="15" customHeight="1" x14ac:dyDescent="0.2">
      <c r="A22" s="90" t="s">
        <v>170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9"/>
        <v>0</v>
      </c>
      <c r="F22" s="73"/>
      <c r="G22" s="74">
        <f t="shared" ca="1" si="17"/>
        <v>0</v>
      </c>
      <c r="H22" s="73"/>
      <c r="I22" s="74">
        <f t="shared" ca="1" si="1"/>
        <v>0</v>
      </c>
      <c r="J22" s="73"/>
      <c r="K22" s="113">
        <f t="shared" ca="1" si="10"/>
        <v>0</v>
      </c>
      <c r="L22" s="73"/>
      <c r="M22" s="113">
        <f t="shared" ca="1" si="11"/>
        <v>0</v>
      </c>
      <c r="N22" s="73"/>
      <c r="O22" s="74">
        <f t="shared" ca="1" si="12"/>
        <v>0</v>
      </c>
      <c r="P22" s="73"/>
      <c r="Q22" s="113">
        <f t="shared" ca="1" si="2"/>
        <v>0</v>
      </c>
      <c r="R22" s="73"/>
      <c r="S22" s="113">
        <f t="shared" ca="1" si="3"/>
        <v>0</v>
      </c>
      <c r="T22" s="101"/>
      <c r="U22" s="74">
        <f t="shared" ca="1" si="4"/>
        <v>0</v>
      </c>
      <c r="V22" s="73"/>
      <c r="W22" s="113">
        <f t="shared" ca="1" si="13"/>
        <v>0</v>
      </c>
      <c r="X22" s="101"/>
      <c r="Y22" s="113">
        <f t="shared" ca="1" si="14"/>
        <v>0</v>
      </c>
      <c r="Z22" s="73"/>
      <c r="AA22" s="74">
        <f t="shared" ca="1" si="5"/>
        <v>0</v>
      </c>
      <c r="AB22" s="73"/>
      <c r="AC22" s="74">
        <f t="shared" ca="1" si="6"/>
        <v>0</v>
      </c>
      <c r="AD22" s="73"/>
      <c r="AE22" s="74">
        <f t="shared" ca="1" si="7"/>
        <v>0</v>
      </c>
      <c r="AF22" s="73"/>
      <c r="AG22" s="74">
        <f t="shared" ca="1" si="15"/>
        <v>0</v>
      </c>
      <c r="AH22" s="82">
        <f t="shared" ca="1" si="8"/>
        <v>0</v>
      </c>
      <c r="AI22" s="74"/>
      <c r="AJ22" s="139">
        <f t="shared" ca="1" si="16"/>
        <v>0</v>
      </c>
    </row>
    <row r="23" spans="1:36" ht="15" customHeight="1" x14ac:dyDescent="0.2">
      <c r="A23" s="90" t="s">
        <v>171</v>
      </c>
      <c r="B23" t="str">
        <f>IF($A23="","",INDEX('MA-Liste'!$D:$D,MATCH($A23,'MA-Liste'!$M:$M,FALSE)))</f>
        <v>AeBo</v>
      </c>
      <c r="C23" s="4" t="str">
        <f ca="1">IF($A23="","",INDEX(INDIRECT("'MA-Liste'!"&amp;$C$11),MATCH($A23,'MA-Liste'!$M:$M,FALSE)))</f>
        <v>F</v>
      </c>
      <c r="D23" s="19">
        <f t="shared" ca="1" si="0"/>
        <v>60</v>
      </c>
      <c r="E23" s="20">
        <f t="shared" si="9"/>
        <v>0</v>
      </c>
      <c r="F23" s="73"/>
      <c r="G23" s="74">
        <f t="shared" ca="1" si="17"/>
        <v>0</v>
      </c>
      <c r="H23" s="73"/>
      <c r="I23" s="74">
        <f t="shared" ca="1" si="1"/>
        <v>0</v>
      </c>
      <c r="J23" s="73"/>
      <c r="K23" s="113">
        <f t="shared" ca="1" si="10"/>
        <v>0</v>
      </c>
      <c r="L23" s="73"/>
      <c r="M23" s="113">
        <f t="shared" ca="1" si="11"/>
        <v>0</v>
      </c>
      <c r="N23" s="73"/>
      <c r="O23" s="74">
        <f t="shared" ca="1" si="12"/>
        <v>0</v>
      </c>
      <c r="P23" s="73"/>
      <c r="Q23" s="113">
        <f t="shared" ca="1" si="2"/>
        <v>0</v>
      </c>
      <c r="R23" s="73"/>
      <c r="S23" s="113">
        <f t="shared" ca="1" si="3"/>
        <v>0</v>
      </c>
      <c r="T23" s="101"/>
      <c r="U23" s="74">
        <f t="shared" ca="1" si="4"/>
        <v>0</v>
      </c>
      <c r="V23" s="73"/>
      <c r="W23" s="113">
        <f t="shared" ca="1" si="13"/>
        <v>0</v>
      </c>
      <c r="X23" s="101"/>
      <c r="Y23" s="113">
        <f t="shared" ca="1" si="14"/>
        <v>0</v>
      </c>
      <c r="Z23" s="73"/>
      <c r="AA23" s="74">
        <f t="shared" ca="1" si="5"/>
        <v>0</v>
      </c>
      <c r="AB23" s="73"/>
      <c r="AC23" s="74">
        <f t="shared" ca="1" si="6"/>
        <v>0</v>
      </c>
      <c r="AD23" s="73"/>
      <c r="AE23" s="74">
        <f t="shared" ca="1" si="7"/>
        <v>0</v>
      </c>
      <c r="AF23" s="73"/>
      <c r="AG23" s="74">
        <f t="shared" ca="1" si="15"/>
        <v>0</v>
      </c>
      <c r="AH23" s="82">
        <f t="shared" ca="1" si="8"/>
        <v>0</v>
      </c>
      <c r="AI23" s="74"/>
      <c r="AJ23" s="139">
        <f t="shared" ca="1" si="16"/>
        <v>0</v>
      </c>
    </row>
    <row r="24" spans="1:36" ht="15" customHeight="1" x14ac:dyDescent="0.2">
      <c r="A24" s="90" t="s">
        <v>150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B</v>
      </c>
      <c r="D24" s="19">
        <f t="shared" ca="1" si="0"/>
        <v>140</v>
      </c>
      <c r="E24" s="20">
        <f t="shared" si="9"/>
        <v>1.5</v>
      </c>
      <c r="F24" s="73"/>
      <c r="G24" s="74">
        <f t="shared" ca="1" si="17"/>
        <v>0</v>
      </c>
      <c r="H24" s="73"/>
      <c r="I24" s="74">
        <f t="shared" ca="1" si="1"/>
        <v>0</v>
      </c>
      <c r="J24" s="73"/>
      <c r="K24" s="113">
        <f t="shared" ca="1" si="10"/>
        <v>0</v>
      </c>
      <c r="L24" s="73"/>
      <c r="M24" s="113">
        <f t="shared" ca="1" si="11"/>
        <v>0</v>
      </c>
      <c r="N24" s="73"/>
      <c r="O24" s="74">
        <f t="shared" ca="1" si="12"/>
        <v>0</v>
      </c>
      <c r="P24" s="73"/>
      <c r="Q24" s="113">
        <f t="shared" ca="1" si="2"/>
        <v>0</v>
      </c>
      <c r="R24" s="73"/>
      <c r="S24" s="113">
        <f t="shared" ca="1" si="3"/>
        <v>0</v>
      </c>
      <c r="T24" s="101"/>
      <c r="U24" s="74">
        <f t="shared" ca="1" si="4"/>
        <v>0</v>
      </c>
      <c r="V24" s="73">
        <v>1.5</v>
      </c>
      <c r="W24" s="113">
        <f t="shared" ca="1" si="13"/>
        <v>210</v>
      </c>
      <c r="X24" s="101"/>
      <c r="Y24" s="113">
        <f t="shared" ca="1" si="14"/>
        <v>0</v>
      </c>
      <c r="Z24" s="73"/>
      <c r="AA24" s="74">
        <f t="shared" ca="1" si="5"/>
        <v>0</v>
      </c>
      <c r="AB24" s="73"/>
      <c r="AC24" s="74">
        <f t="shared" ca="1" si="6"/>
        <v>0</v>
      </c>
      <c r="AD24" s="73"/>
      <c r="AE24" s="74">
        <f t="shared" ca="1" si="7"/>
        <v>0</v>
      </c>
      <c r="AF24" s="73"/>
      <c r="AG24" s="74">
        <f t="shared" ca="1" si="15"/>
        <v>0</v>
      </c>
      <c r="AH24" s="82">
        <f ca="1">IF(D24="",0,D24*E24)</f>
        <v>210</v>
      </c>
      <c r="AI24" s="74"/>
      <c r="AJ24" s="139">
        <f t="shared" ca="1" si="16"/>
        <v>210</v>
      </c>
    </row>
    <row r="25" spans="1:36" ht="15" customHeight="1" x14ac:dyDescent="0.2">
      <c r="A25" s="90" t="s">
        <v>174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C</v>
      </c>
      <c r="D25" s="19">
        <f t="shared" ca="1" si="0"/>
        <v>118</v>
      </c>
      <c r="E25" s="20">
        <f t="shared" si="9"/>
        <v>7.25</v>
      </c>
      <c r="F25" s="73"/>
      <c r="G25" s="74">
        <f t="shared" ca="1" si="17"/>
        <v>0</v>
      </c>
      <c r="H25" s="73"/>
      <c r="I25" s="74">
        <f t="shared" ca="1" si="1"/>
        <v>0</v>
      </c>
      <c r="J25" s="73"/>
      <c r="K25" s="113">
        <f t="shared" ca="1" si="10"/>
        <v>0</v>
      </c>
      <c r="L25" s="73"/>
      <c r="M25" s="113">
        <f t="shared" ca="1" si="11"/>
        <v>0</v>
      </c>
      <c r="N25" s="73"/>
      <c r="O25" s="74">
        <f t="shared" ca="1" si="12"/>
        <v>0</v>
      </c>
      <c r="P25" s="73"/>
      <c r="Q25" s="113">
        <f t="shared" ca="1" si="2"/>
        <v>0</v>
      </c>
      <c r="R25" s="73"/>
      <c r="S25" s="113">
        <f t="shared" ca="1" si="3"/>
        <v>0</v>
      </c>
      <c r="T25" s="101"/>
      <c r="U25" s="74">
        <f t="shared" ca="1" si="4"/>
        <v>0</v>
      </c>
      <c r="V25" s="73">
        <v>7.25</v>
      </c>
      <c r="W25" s="113">
        <f t="shared" ca="1" si="13"/>
        <v>855.5</v>
      </c>
      <c r="X25" s="101"/>
      <c r="Y25" s="113">
        <f t="shared" ca="1" si="14"/>
        <v>0</v>
      </c>
      <c r="Z25" s="73"/>
      <c r="AA25" s="74">
        <f t="shared" ca="1" si="5"/>
        <v>0</v>
      </c>
      <c r="AB25" s="73"/>
      <c r="AC25" s="74">
        <f t="shared" ca="1" si="6"/>
        <v>0</v>
      </c>
      <c r="AD25" s="73"/>
      <c r="AE25" s="74">
        <f t="shared" ca="1" si="7"/>
        <v>0</v>
      </c>
      <c r="AF25" s="73"/>
      <c r="AG25" s="74">
        <f t="shared" ca="1" si="15"/>
        <v>0</v>
      </c>
      <c r="AH25" s="82">
        <f t="shared" ca="1" si="8"/>
        <v>855.5</v>
      </c>
      <c r="AI25" s="74"/>
      <c r="AJ25" s="139">
        <f t="shared" ca="1" si="16"/>
        <v>855.5</v>
      </c>
    </row>
    <row r="26" spans="1:36" ht="15" customHeight="1" x14ac:dyDescent="0.2">
      <c r="A26" s="90" t="s">
        <v>202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9"/>
        <v>0</v>
      </c>
      <c r="F26" s="73"/>
      <c r="G26" s="74">
        <f t="shared" ca="1" si="17"/>
        <v>0</v>
      </c>
      <c r="H26" s="73"/>
      <c r="I26" s="74">
        <f t="shared" ca="1" si="1"/>
        <v>0</v>
      </c>
      <c r="J26" s="73"/>
      <c r="K26" s="113">
        <f t="shared" ca="1" si="10"/>
        <v>0</v>
      </c>
      <c r="L26" s="73"/>
      <c r="M26" s="113">
        <f t="shared" ca="1" si="11"/>
        <v>0</v>
      </c>
      <c r="N26" s="73"/>
      <c r="O26" s="74">
        <f t="shared" ca="1" si="12"/>
        <v>0</v>
      </c>
      <c r="P26" s="73"/>
      <c r="Q26" s="113">
        <f t="shared" ca="1" si="2"/>
        <v>0</v>
      </c>
      <c r="R26" s="73"/>
      <c r="S26" s="113">
        <f t="shared" ca="1" si="3"/>
        <v>0</v>
      </c>
      <c r="T26" s="101"/>
      <c r="U26" s="74">
        <f t="shared" ca="1" si="4"/>
        <v>0</v>
      </c>
      <c r="V26" s="73"/>
      <c r="W26" s="113">
        <f t="shared" ca="1" si="13"/>
        <v>0</v>
      </c>
      <c r="X26" s="101"/>
      <c r="Y26" s="113">
        <f t="shared" ca="1" si="14"/>
        <v>0</v>
      </c>
      <c r="Z26" s="73"/>
      <c r="AA26" s="74">
        <f t="shared" ca="1" si="5"/>
        <v>0</v>
      </c>
      <c r="AB26" s="73"/>
      <c r="AC26" s="74">
        <f t="shared" ca="1" si="6"/>
        <v>0</v>
      </c>
      <c r="AD26" s="73"/>
      <c r="AE26" s="74">
        <f t="shared" ca="1" si="7"/>
        <v>0</v>
      </c>
      <c r="AF26" s="73"/>
      <c r="AG26" s="74">
        <f t="shared" ca="1" si="15"/>
        <v>0</v>
      </c>
      <c r="AH26" s="82">
        <f t="shared" ca="1" si="8"/>
        <v>0</v>
      </c>
      <c r="AI26" s="74"/>
      <c r="AJ26" s="139">
        <f t="shared" ca="1" si="16"/>
        <v>0</v>
      </c>
    </row>
    <row r="27" spans="1:36" ht="15" customHeight="1" x14ac:dyDescent="0.2">
      <c r="A27" s="90" t="s">
        <v>166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D</v>
      </c>
      <c r="D27" s="19">
        <f t="shared" ca="1" si="0"/>
        <v>100</v>
      </c>
      <c r="E27" s="20">
        <f t="shared" si="9"/>
        <v>0</v>
      </c>
      <c r="F27" s="73"/>
      <c r="G27" s="74">
        <f t="shared" ca="1" si="17"/>
        <v>0</v>
      </c>
      <c r="H27" s="73"/>
      <c r="I27" s="74">
        <f t="shared" ca="1" si="1"/>
        <v>0</v>
      </c>
      <c r="J27" s="73"/>
      <c r="K27" s="113">
        <f t="shared" ca="1" si="10"/>
        <v>0</v>
      </c>
      <c r="L27" s="73"/>
      <c r="M27" s="113">
        <f t="shared" ca="1" si="11"/>
        <v>0</v>
      </c>
      <c r="N27" s="73"/>
      <c r="O27" s="74">
        <f t="shared" ca="1" si="12"/>
        <v>0</v>
      </c>
      <c r="P27" s="73"/>
      <c r="Q27" s="113">
        <f t="shared" ca="1" si="2"/>
        <v>0</v>
      </c>
      <c r="R27" s="73"/>
      <c r="S27" s="113">
        <f t="shared" ca="1" si="3"/>
        <v>0</v>
      </c>
      <c r="T27" s="101"/>
      <c r="U27" s="74">
        <f t="shared" ca="1" si="4"/>
        <v>0</v>
      </c>
      <c r="V27" s="73"/>
      <c r="W27" s="113">
        <f t="shared" ca="1" si="13"/>
        <v>0</v>
      </c>
      <c r="X27" s="101"/>
      <c r="Y27" s="113">
        <f t="shared" ca="1" si="14"/>
        <v>0</v>
      </c>
      <c r="Z27" s="73"/>
      <c r="AA27" s="74">
        <f t="shared" ca="1" si="5"/>
        <v>0</v>
      </c>
      <c r="AB27" s="73"/>
      <c r="AC27" s="74">
        <f t="shared" ca="1" si="6"/>
        <v>0</v>
      </c>
      <c r="AD27" s="73"/>
      <c r="AE27" s="74">
        <f t="shared" ca="1" si="7"/>
        <v>0</v>
      </c>
      <c r="AF27" s="73"/>
      <c r="AG27" s="74">
        <f t="shared" ca="1" si="15"/>
        <v>0</v>
      </c>
      <c r="AH27" s="82">
        <f t="shared" ca="1" si="8"/>
        <v>0</v>
      </c>
      <c r="AI27" s="74"/>
      <c r="AJ27" s="139">
        <f t="shared" ca="1" si="16"/>
        <v>0</v>
      </c>
    </row>
    <row r="28" spans="1:36" ht="15" customHeight="1" x14ac:dyDescent="0.2">
      <c r="A28" s="90" t="s">
        <v>167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F</v>
      </c>
      <c r="D28" s="19">
        <f t="shared" ca="1" si="0"/>
        <v>60</v>
      </c>
      <c r="E28" s="20">
        <f t="shared" si="9"/>
        <v>0</v>
      </c>
      <c r="F28" s="73"/>
      <c r="G28" s="74">
        <f t="shared" ca="1" si="17"/>
        <v>0</v>
      </c>
      <c r="H28" s="73"/>
      <c r="I28" s="74">
        <f t="shared" ca="1" si="1"/>
        <v>0</v>
      </c>
      <c r="J28" s="73"/>
      <c r="K28" s="113">
        <f t="shared" ca="1" si="10"/>
        <v>0</v>
      </c>
      <c r="L28" s="73"/>
      <c r="M28" s="113">
        <f t="shared" ca="1" si="11"/>
        <v>0</v>
      </c>
      <c r="N28" s="73"/>
      <c r="O28" s="74">
        <f t="shared" ca="1" si="12"/>
        <v>0</v>
      </c>
      <c r="P28" s="73"/>
      <c r="Q28" s="113">
        <f t="shared" ca="1" si="2"/>
        <v>0</v>
      </c>
      <c r="R28" s="73"/>
      <c r="S28" s="113">
        <f t="shared" ca="1" si="3"/>
        <v>0</v>
      </c>
      <c r="T28" s="101"/>
      <c r="U28" s="74">
        <f t="shared" ca="1" si="4"/>
        <v>0</v>
      </c>
      <c r="V28" s="73"/>
      <c r="W28" s="113">
        <f t="shared" ca="1" si="13"/>
        <v>0</v>
      </c>
      <c r="X28" s="101"/>
      <c r="Y28" s="113">
        <f t="shared" ca="1" si="14"/>
        <v>0</v>
      </c>
      <c r="Z28" s="73"/>
      <c r="AA28" s="74">
        <f t="shared" ca="1" si="5"/>
        <v>0</v>
      </c>
      <c r="AB28" s="73"/>
      <c r="AC28" s="74">
        <f t="shared" ca="1" si="6"/>
        <v>0</v>
      </c>
      <c r="AD28" s="73"/>
      <c r="AE28" s="74">
        <f t="shared" ca="1" si="7"/>
        <v>0</v>
      </c>
      <c r="AF28" s="73"/>
      <c r="AG28" s="74">
        <f t="shared" ca="1" si="15"/>
        <v>0</v>
      </c>
      <c r="AH28" s="82">
        <f t="shared" ca="1" si="8"/>
        <v>0</v>
      </c>
      <c r="AI28" s="74"/>
      <c r="AJ28" s="139">
        <f t="shared" ca="1" si="16"/>
        <v>0</v>
      </c>
    </row>
    <row r="29" spans="1:36" ht="15" customHeight="1" x14ac:dyDescent="0.2">
      <c r="A29" s="90" t="s">
        <v>176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G</v>
      </c>
      <c r="D29" s="19">
        <f t="shared" ca="1" si="0"/>
        <v>35</v>
      </c>
      <c r="E29" s="20">
        <f t="shared" si="9"/>
        <v>0</v>
      </c>
      <c r="F29" s="73"/>
      <c r="G29" s="74">
        <f t="shared" ca="1" si="17"/>
        <v>0</v>
      </c>
      <c r="H29" s="73"/>
      <c r="I29" s="74">
        <f t="shared" ca="1" si="1"/>
        <v>0</v>
      </c>
      <c r="J29" s="73"/>
      <c r="K29" s="113">
        <f t="shared" ca="1" si="10"/>
        <v>0</v>
      </c>
      <c r="L29" s="73"/>
      <c r="M29" s="113">
        <f t="shared" ca="1" si="11"/>
        <v>0</v>
      </c>
      <c r="N29" s="73"/>
      <c r="O29" s="74">
        <f t="shared" ca="1" si="12"/>
        <v>0</v>
      </c>
      <c r="P29" s="73"/>
      <c r="Q29" s="113">
        <f t="shared" ca="1" si="2"/>
        <v>0</v>
      </c>
      <c r="R29" s="73"/>
      <c r="S29" s="113">
        <f t="shared" ca="1" si="3"/>
        <v>0</v>
      </c>
      <c r="T29" s="101"/>
      <c r="U29" s="74">
        <f t="shared" ca="1" si="4"/>
        <v>0</v>
      </c>
      <c r="V29" s="73"/>
      <c r="W29" s="113">
        <f t="shared" ca="1" si="13"/>
        <v>0</v>
      </c>
      <c r="X29" s="101"/>
      <c r="Y29" s="113">
        <f t="shared" ca="1" si="14"/>
        <v>0</v>
      </c>
      <c r="Z29" s="73"/>
      <c r="AA29" s="74">
        <f t="shared" ca="1" si="5"/>
        <v>0</v>
      </c>
      <c r="AB29" s="73"/>
      <c r="AC29" s="74">
        <f t="shared" ca="1" si="6"/>
        <v>0</v>
      </c>
      <c r="AD29" s="73"/>
      <c r="AE29" s="74">
        <f t="shared" ca="1" si="7"/>
        <v>0</v>
      </c>
      <c r="AF29" s="73"/>
      <c r="AG29" s="74">
        <f t="shared" ca="1" si="15"/>
        <v>0</v>
      </c>
      <c r="AH29" s="82">
        <f t="shared" ca="1" si="8"/>
        <v>0</v>
      </c>
      <c r="AI29" s="74"/>
      <c r="AJ29" s="139">
        <f t="shared" ca="1" si="16"/>
        <v>0</v>
      </c>
    </row>
    <row r="30" spans="1:36" ht="15" customHeight="1" x14ac:dyDescent="0.2">
      <c r="A30" s="84" t="s">
        <v>143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D</v>
      </c>
      <c r="D30" s="19">
        <f t="shared" ca="1" si="0"/>
        <v>100</v>
      </c>
      <c r="E30" s="20">
        <f t="shared" si="9"/>
        <v>0</v>
      </c>
      <c r="F30" s="73"/>
      <c r="G30" s="74">
        <f t="shared" ca="1" si="17"/>
        <v>0</v>
      </c>
      <c r="H30" s="73"/>
      <c r="I30" s="74">
        <f t="shared" ca="1" si="1"/>
        <v>0</v>
      </c>
      <c r="J30" s="73"/>
      <c r="K30" s="113">
        <f t="shared" ca="1" si="10"/>
        <v>0</v>
      </c>
      <c r="L30" s="73"/>
      <c r="M30" s="113">
        <f t="shared" ca="1" si="11"/>
        <v>0</v>
      </c>
      <c r="N30" s="73"/>
      <c r="O30" s="74">
        <f t="shared" ca="1" si="12"/>
        <v>0</v>
      </c>
      <c r="P30" s="73"/>
      <c r="Q30" s="113">
        <f t="shared" ca="1" si="2"/>
        <v>0</v>
      </c>
      <c r="R30" s="73"/>
      <c r="S30" s="113">
        <f t="shared" ca="1" si="3"/>
        <v>0</v>
      </c>
      <c r="T30" s="101"/>
      <c r="U30" s="74">
        <f t="shared" ca="1" si="4"/>
        <v>0</v>
      </c>
      <c r="V30" s="73"/>
      <c r="W30" s="113">
        <f t="shared" ca="1" si="13"/>
        <v>0</v>
      </c>
      <c r="X30" s="101"/>
      <c r="Y30" s="113">
        <f t="shared" ca="1" si="14"/>
        <v>0</v>
      </c>
      <c r="Z30" s="73"/>
      <c r="AA30" s="74">
        <f t="shared" ca="1" si="5"/>
        <v>0</v>
      </c>
      <c r="AB30" s="73"/>
      <c r="AC30" s="74">
        <f t="shared" ca="1" si="6"/>
        <v>0</v>
      </c>
      <c r="AD30" s="73"/>
      <c r="AE30" s="74">
        <f t="shared" ca="1" si="7"/>
        <v>0</v>
      </c>
      <c r="AF30" s="73"/>
      <c r="AG30" s="74">
        <f t="shared" ca="1" si="15"/>
        <v>0</v>
      </c>
      <c r="AH30" s="82">
        <f t="shared" ca="1" si="8"/>
        <v>0</v>
      </c>
      <c r="AI30" s="74"/>
      <c r="AJ30" s="139">
        <f t="shared" ca="1" si="16"/>
        <v>0</v>
      </c>
    </row>
    <row r="31" spans="1:36" ht="15" customHeight="1" x14ac:dyDescent="0.2">
      <c r="A31" s="84" t="s">
        <v>182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G</v>
      </c>
      <c r="D31" s="19">
        <f t="shared" ca="1" si="0"/>
        <v>35</v>
      </c>
      <c r="E31" s="20">
        <f t="shared" si="9"/>
        <v>0</v>
      </c>
      <c r="F31" s="73"/>
      <c r="G31" s="74">
        <f t="shared" ca="1" si="17"/>
        <v>0</v>
      </c>
      <c r="H31" s="73"/>
      <c r="I31" s="74">
        <f t="shared" ca="1" si="1"/>
        <v>0</v>
      </c>
      <c r="J31" s="73"/>
      <c r="K31" s="113">
        <f t="shared" ca="1" si="10"/>
        <v>0</v>
      </c>
      <c r="L31" s="73"/>
      <c r="M31" s="113">
        <f t="shared" ca="1" si="11"/>
        <v>0</v>
      </c>
      <c r="N31" s="73"/>
      <c r="O31" s="74">
        <f t="shared" ca="1" si="12"/>
        <v>0</v>
      </c>
      <c r="P31" s="73"/>
      <c r="Q31" s="113">
        <f t="shared" ca="1" si="2"/>
        <v>0</v>
      </c>
      <c r="R31" s="73"/>
      <c r="S31" s="113">
        <f t="shared" ca="1" si="3"/>
        <v>0</v>
      </c>
      <c r="T31" s="101"/>
      <c r="U31" s="74">
        <f t="shared" ca="1" si="4"/>
        <v>0</v>
      </c>
      <c r="V31" s="73"/>
      <c r="W31" s="113">
        <f t="shared" ca="1" si="13"/>
        <v>0</v>
      </c>
      <c r="X31" s="101"/>
      <c r="Y31" s="113">
        <f t="shared" ca="1" si="14"/>
        <v>0</v>
      </c>
      <c r="Z31" s="73"/>
      <c r="AA31" s="74">
        <f t="shared" ca="1" si="5"/>
        <v>0</v>
      </c>
      <c r="AB31" s="73"/>
      <c r="AC31" s="74">
        <f t="shared" ca="1" si="6"/>
        <v>0</v>
      </c>
      <c r="AD31" s="73"/>
      <c r="AE31" s="74">
        <f t="shared" ca="1" si="7"/>
        <v>0</v>
      </c>
      <c r="AF31" s="73"/>
      <c r="AG31" s="74">
        <f t="shared" ca="1" si="15"/>
        <v>0</v>
      </c>
      <c r="AH31" s="82">
        <f t="shared" ca="1" si="8"/>
        <v>0</v>
      </c>
      <c r="AI31" s="74"/>
      <c r="AJ31" s="139">
        <f t="shared" ca="1" si="16"/>
        <v>0</v>
      </c>
    </row>
    <row r="32" spans="1:36" ht="15" customHeight="1" x14ac:dyDescent="0.2">
      <c r="A32" s="84" t="s">
        <v>147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B</v>
      </c>
      <c r="D32" s="19">
        <f t="shared" ca="1" si="0"/>
        <v>140</v>
      </c>
      <c r="E32" s="20">
        <f t="shared" si="9"/>
        <v>1</v>
      </c>
      <c r="F32" s="73"/>
      <c r="G32" s="74">
        <f t="shared" ca="1" si="17"/>
        <v>0</v>
      </c>
      <c r="H32" s="73"/>
      <c r="I32" s="74">
        <f t="shared" ca="1" si="1"/>
        <v>0</v>
      </c>
      <c r="J32" s="73">
        <v>1</v>
      </c>
      <c r="K32" s="113">
        <f t="shared" ca="1" si="10"/>
        <v>140</v>
      </c>
      <c r="L32" s="73"/>
      <c r="M32" s="113">
        <f t="shared" ca="1" si="11"/>
        <v>0</v>
      </c>
      <c r="N32" s="73"/>
      <c r="O32" s="74">
        <f t="shared" ca="1" si="12"/>
        <v>0</v>
      </c>
      <c r="P32" s="73"/>
      <c r="Q32" s="113">
        <f t="shared" ca="1" si="2"/>
        <v>0</v>
      </c>
      <c r="R32" s="73"/>
      <c r="S32" s="113">
        <f t="shared" ca="1" si="3"/>
        <v>0</v>
      </c>
      <c r="T32" s="101"/>
      <c r="U32" s="74">
        <f t="shared" ca="1" si="4"/>
        <v>0</v>
      </c>
      <c r="V32" s="73"/>
      <c r="W32" s="113">
        <f t="shared" ca="1" si="13"/>
        <v>0</v>
      </c>
      <c r="X32" s="101"/>
      <c r="Y32" s="113">
        <f t="shared" ca="1" si="14"/>
        <v>0</v>
      </c>
      <c r="Z32" s="73"/>
      <c r="AA32" s="74">
        <f t="shared" ca="1" si="5"/>
        <v>0</v>
      </c>
      <c r="AB32" s="73"/>
      <c r="AC32" s="74">
        <f t="shared" ca="1" si="6"/>
        <v>0</v>
      </c>
      <c r="AD32" s="73"/>
      <c r="AE32" s="74">
        <f t="shared" ca="1" si="7"/>
        <v>0</v>
      </c>
      <c r="AF32" s="73"/>
      <c r="AG32" s="74">
        <f t="shared" ca="1" si="15"/>
        <v>0</v>
      </c>
      <c r="AH32" s="82">
        <f t="shared" ca="1" si="8"/>
        <v>140</v>
      </c>
      <c r="AI32" s="74"/>
      <c r="AJ32" s="139">
        <f t="shared" ca="1" si="16"/>
        <v>140</v>
      </c>
    </row>
    <row r="33" spans="1:36" ht="15" customHeight="1" x14ac:dyDescent="0.2">
      <c r="A33" s="84" t="s">
        <v>205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D</v>
      </c>
      <c r="D33" s="19">
        <f t="shared" ca="1" si="0"/>
        <v>100</v>
      </c>
      <c r="E33" s="20">
        <f t="shared" si="9"/>
        <v>0</v>
      </c>
      <c r="F33" s="73"/>
      <c r="G33" s="74">
        <f t="shared" ca="1" si="17"/>
        <v>0</v>
      </c>
      <c r="H33" s="73"/>
      <c r="I33" s="74">
        <f t="shared" ca="1" si="1"/>
        <v>0</v>
      </c>
      <c r="J33" s="73"/>
      <c r="K33" s="113">
        <f t="shared" ca="1" si="10"/>
        <v>0</v>
      </c>
      <c r="L33" s="73"/>
      <c r="M33" s="113">
        <f t="shared" ca="1" si="11"/>
        <v>0</v>
      </c>
      <c r="N33" s="73"/>
      <c r="O33" s="74">
        <f t="shared" ca="1" si="12"/>
        <v>0</v>
      </c>
      <c r="P33" s="73"/>
      <c r="Q33" s="113">
        <f t="shared" ca="1" si="2"/>
        <v>0</v>
      </c>
      <c r="R33" s="73"/>
      <c r="S33" s="113">
        <f t="shared" ca="1" si="3"/>
        <v>0</v>
      </c>
      <c r="T33" s="101"/>
      <c r="U33" s="74">
        <f t="shared" ca="1" si="4"/>
        <v>0</v>
      </c>
      <c r="V33" s="73"/>
      <c r="W33" s="113">
        <f t="shared" ca="1" si="13"/>
        <v>0</v>
      </c>
      <c r="X33" s="101"/>
      <c r="Y33" s="113">
        <f t="shared" ca="1" si="14"/>
        <v>0</v>
      </c>
      <c r="Z33" s="73"/>
      <c r="AA33" s="74">
        <f t="shared" ca="1" si="5"/>
        <v>0</v>
      </c>
      <c r="AB33" s="73"/>
      <c r="AC33" s="74">
        <f t="shared" ca="1" si="6"/>
        <v>0</v>
      </c>
      <c r="AD33" s="73"/>
      <c r="AE33" s="74">
        <f t="shared" ca="1" si="7"/>
        <v>0</v>
      </c>
      <c r="AF33" s="73"/>
      <c r="AG33" s="74">
        <f t="shared" ca="1" si="15"/>
        <v>0</v>
      </c>
      <c r="AH33" s="82">
        <f t="shared" ca="1" si="8"/>
        <v>0</v>
      </c>
      <c r="AI33" s="74"/>
      <c r="AJ33" s="139">
        <f t="shared" ca="1" si="16"/>
        <v>0</v>
      </c>
    </row>
    <row r="34" spans="1:36" ht="15" customHeight="1" x14ac:dyDescent="0.2">
      <c r="A34" s="84" t="s">
        <v>208</v>
      </c>
      <c r="B34" t="s">
        <v>65</v>
      </c>
      <c r="C34" s="4" t="s">
        <v>6</v>
      </c>
      <c r="D34" s="19">
        <f t="shared" si="0"/>
        <v>100</v>
      </c>
      <c r="E34" s="20">
        <f t="shared" si="9"/>
        <v>0</v>
      </c>
      <c r="F34" s="73"/>
      <c r="G34" s="74">
        <f t="shared" si="17"/>
        <v>0</v>
      </c>
      <c r="H34" s="73"/>
      <c r="I34" s="74">
        <f t="shared" si="1"/>
        <v>0</v>
      </c>
      <c r="J34" s="73"/>
      <c r="K34" s="113">
        <f t="shared" si="10"/>
        <v>0</v>
      </c>
      <c r="L34" s="73"/>
      <c r="M34" s="113">
        <f t="shared" si="11"/>
        <v>0</v>
      </c>
      <c r="N34" s="73"/>
      <c r="O34" s="74">
        <f t="shared" si="12"/>
        <v>0</v>
      </c>
      <c r="P34" s="73"/>
      <c r="Q34" s="113">
        <f t="shared" si="2"/>
        <v>0</v>
      </c>
      <c r="R34" s="73"/>
      <c r="S34" s="113">
        <f t="shared" si="3"/>
        <v>0</v>
      </c>
      <c r="T34" s="101"/>
      <c r="U34" s="74">
        <f t="shared" si="4"/>
        <v>0</v>
      </c>
      <c r="V34" s="73"/>
      <c r="W34" s="113">
        <f t="shared" si="13"/>
        <v>0</v>
      </c>
      <c r="X34" s="101"/>
      <c r="Y34" s="113">
        <f t="shared" si="14"/>
        <v>0</v>
      </c>
      <c r="Z34" s="73"/>
      <c r="AA34" s="74">
        <f t="shared" si="5"/>
        <v>0</v>
      </c>
      <c r="AB34" s="73"/>
      <c r="AC34" s="74">
        <f t="shared" si="6"/>
        <v>0</v>
      </c>
      <c r="AD34" s="73"/>
      <c r="AE34" s="74">
        <f t="shared" si="7"/>
        <v>0</v>
      </c>
      <c r="AF34" s="73"/>
      <c r="AG34" s="74">
        <f t="shared" si="15"/>
        <v>0</v>
      </c>
      <c r="AH34" s="82">
        <f t="shared" si="8"/>
        <v>0</v>
      </c>
      <c r="AI34" s="74"/>
      <c r="AJ34" s="139">
        <f t="shared" si="16"/>
        <v>0</v>
      </c>
    </row>
    <row r="35" spans="1:36" ht="15" customHeight="1" x14ac:dyDescent="0.2">
      <c r="A35" s="84" t="s">
        <v>148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D</v>
      </c>
      <c r="D35" s="19">
        <f t="shared" ca="1" si="0"/>
        <v>100</v>
      </c>
      <c r="E35" s="20">
        <f t="shared" si="9"/>
        <v>0</v>
      </c>
      <c r="F35" s="73"/>
      <c r="G35" s="74">
        <f t="shared" ca="1" si="17"/>
        <v>0</v>
      </c>
      <c r="H35" s="73"/>
      <c r="I35" s="74">
        <f t="shared" ca="1" si="1"/>
        <v>0</v>
      </c>
      <c r="J35" s="73"/>
      <c r="K35" s="113">
        <f t="shared" ca="1" si="10"/>
        <v>0</v>
      </c>
      <c r="L35" s="73"/>
      <c r="M35" s="113">
        <f t="shared" ca="1" si="11"/>
        <v>0</v>
      </c>
      <c r="N35" s="73"/>
      <c r="O35" s="74">
        <f t="shared" ca="1" si="12"/>
        <v>0</v>
      </c>
      <c r="P35" s="73"/>
      <c r="Q35" s="113">
        <f t="shared" ca="1" si="2"/>
        <v>0</v>
      </c>
      <c r="R35" s="73"/>
      <c r="S35" s="113">
        <f t="shared" ca="1" si="3"/>
        <v>0</v>
      </c>
      <c r="T35" s="101"/>
      <c r="U35" s="74">
        <f t="shared" ca="1" si="4"/>
        <v>0</v>
      </c>
      <c r="V35" s="73"/>
      <c r="W35" s="113">
        <f t="shared" ca="1" si="13"/>
        <v>0</v>
      </c>
      <c r="X35" s="101"/>
      <c r="Y35" s="113">
        <f t="shared" ca="1" si="14"/>
        <v>0</v>
      </c>
      <c r="Z35" s="73"/>
      <c r="AA35" s="74">
        <f t="shared" ca="1" si="5"/>
        <v>0</v>
      </c>
      <c r="AB35" s="73"/>
      <c r="AC35" s="74">
        <f t="shared" ca="1" si="6"/>
        <v>0</v>
      </c>
      <c r="AD35" s="73"/>
      <c r="AE35" s="74">
        <f t="shared" ca="1" si="7"/>
        <v>0</v>
      </c>
      <c r="AF35" s="73"/>
      <c r="AG35" s="74">
        <f t="shared" ca="1" si="15"/>
        <v>0</v>
      </c>
      <c r="AH35" s="82">
        <f t="shared" ca="1" si="8"/>
        <v>0</v>
      </c>
      <c r="AI35" s="74"/>
      <c r="AJ35" s="139">
        <f t="shared" ca="1" si="16"/>
        <v>0</v>
      </c>
    </row>
    <row r="36" spans="1:36" ht="15" customHeight="1" x14ac:dyDescent="0.2">
      <c r="A36" s="84" t="s">
        <v>214</v>
      </c>
      <c r="B36" s="14" t="s">
        <v>65</v>
      </c>
      <c r="C36" s="4" t="str">
        <f ca="1">IF($A36="","",INDEX(INDIRECT("'MA-Liste'!"&amp;$C$11),MATCH($A36,'MA-Liste'!$M:$M,FALSE)))</f>
        <v>D</v>
      </c>
      <c r="D36" s="19">
        <f t="shared" ca="1" si="0"/>
        <v>100</v>
      </c>
      <c r="E36" s="20">
        <f t="shared" si="9"/>
        <v>0</v>
      </c>
      <c r="F36" s="73"/>
      <c r="G36" s="74">
        <f t="shared" ca="1" si="17"/>
        <v>0</v>
      </c>
      <c r="H36" s="73"/>
      <c r="I36" s="74">
        <f t="shared" ca="1" si="1"/>
        <v>0</v>
      </c>
      <c r="J36" s="73"/>
      <c r="K36" s="113">
        <f t="shared" ca="1" si="10"/>
        <v>0</v>
      </c>
      <c r="L36" s="73"/>
      <c r="M36" s="113">
        <f t="shared" ca="1" si="11"/>
        <v>0</v>
      </c>
      <c r="N36" s="73"/>
      <c r="O36" s="74">
        <f t="shared" ca="1" si="12"/>
        <v>0</v>
      </c>
      <c r="P36" s="73"/>
      <c r="Q36" s="113">
        <f t="shared" ca="1" si="2"/>
        <v>0</v>
      </c>
      <c r="R36" s="73"/>
      <c r="S36" s="113">
        <f t="shared" ca="1" si="3"/>
        <v>0</v>
      </c>
      <c r="T36" s="101"/>
      <c r="U36" s="74">
        <f t="shared" ca="1" si="4"/>
        <v>0</v>
      </c>
      <c r="V36" s="73"/>
      <c r="W36" s="113">
        <f t="shared" ca="1" si="13"/>
        <v>0</v>
      </c>
      <c r="X36" s="101"/>
      <c r="Y36" s="113">
        <f t="shared" ca="1" si="14"/>
        <v>0</v>
      </c>
      <c r="Z36" s="73"/>
      <c r="AA36" s="74">
        <f t="shared" ca="1" si="5"/>
        <v>0</v>
      </c>
      <c r="AB36" s="73"/>
      <c r="AC36" s="74">
        <f t="shared" ca="1" si="6"/>
        <v>0</v>
      </c>
      <c r="AD36" s="73"/>
      <c r="AE36" s="74">
        <f t="shared" ca="1" si="7"/>
        <v>0</v>
      </c>
      <c r="AF36" s="73"/>
      <c r="AG36" s="74">
        <f t="shared" ca="1" si="15"/>
        <v>0</v>
      </c>
      <c r="AH36" s="82">
        <f t="shared" ca="1" si="8"/>
        <v>0</v>
      </c>
      <c r="AI36" s="74"/>
      <c r="AJ36" s="139">
        <f t="shared" ca="1" si="16"/>
        <v>0</v>
      </c>
    </row>
    <row r="37" spans="1:36" ht="15" customHeight="1" x14ac:dyDescent="0.2">
      <c r="A37" s="84" t="s">
        <v>183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F</v>
      </c>
      <c r="D37" s="19">
        <f t="shared" ca="1" si="0"/>
        <v>60</v>
      </c>
      <c r="E37" s="20">
        <f t="shared" si="9"/>
        <v>0</v>
      </c>
      <c r="F37" s="73"/>
      <c r="G37" s="74">
        <f t="shared" ca="1" si="17"/>
        <v>0</v>
      </c>
      <c r="H37" s="73"/>
      <c r="I37" s="74">
        <f t="shared" ca="1" si="1"/>
        <v>0</v>
      </c>
      <c r="J37" s="73"/>
      <c r="K37" s="113">
        <f t="shared" ca="1" si="10"/>
        <v>0</v>
      </c>
      <c r="L37" s="73"/>
      <c r="M37" s="113">
        <f t="shared" ca="1" si="11"/>
        <v>0</v>
      </c>
      <c r="N37" s="73"/>
      <c r="O37" s="74">
        <f t="shared" ca="1" si="12"/>
        <v>0</v>
      </c>
      <c r="P37" s="73"/>
      <c r="Q37" s="113">
        <f t="shared" ca="1" si="2"/>
        <v>0</v>
      </c>
      <c r="R37" s="73"/>
      <c r="S37" s="113">
        <f t="shared" ca="1" si="3"/>
        <v>0</v>
      </c>
      <c r="T37" s="101"/>
      <c r="U37" s="74">
        <f t="shared" ca="1" si="4"/>
        <v>0</v>
      </c>
      <c r="V37" s="73"/>
      <c r="W37" s="113">
        <f t="shared" ca="1" si="13"/>
        <v>0</v>
      </c>
      <c r="X37" s="101"/>
      <c r="Y37" s="113">
        <f t="shared" ca="1" si="14"/>
        <v>0</v>
      </c>
      <c r="Z37" s="73"/>
      <c r="AA37" s="74">
        <f t="shared" ca="1" si="5"/>
        <v>0</v>
      </c>
      <c r="AB37" s="73"/>
      <c r="AC37" s="74">
        <f t="shared" ca="1" si="6"/>
        <v>0</v>
      </c>
      <c r="AD37" s="73"/>
      <c r="AE37" s="74">
        <f t="shared" ca="1" si="7"/>
        <v>0</v>
      </c>
      <c r="AF37" s="73"/>
      <c r="AG37" s="74">
        <f t="shared" ca="1" si="15"/>
        <v>0</v>
      </c>
      <c r="AH37" s="82">
        <f t="shared" ca="1" si="8"/>
        <v>0</v>
      </c>
      <c r="AI37" s="74"/>
      <c r="AJ37" s="139">
        <f t="shared" ca="1" si="16"/>
        <v>0</v>
      </c>
    </row>
    <row r="38" spans="1:36" ht="15" customHeight="1" x14ac:dyDescent="0.2">
      <c r="A38" s="84" t="s">
        <v>184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B</v>
      </c>
      <c r="D38" s="19">
        <f t="shared" ca="1" si="0"/>
        <v>140</v>
      </c>
      <c r="E38" s="20">
        <f t="shared" si="9"/>
        <v>0</v>
      </c>
      <c r="F38" s="73"/>
      <c r="G38" s="74">
        <f t="shared" ca="1" si="17"/>
        <v>0</v>
      </c>
      <c r="H38" s="73"/>
      <c r="I38" s="74">
        <f t="shared" ca="1" si="1"/>
        <v>0</v>
      </c>
      <c r="J38" s="73"/>
      <c r="K38" s="113">
        <f t="shared" ca="1" si="10"/>
        <v>0</v>
      </c>
      <c r="L38" s="73"/>
      <c r="M38" s="113">
        <f t="shared" ca="1" si="11"/>
        <v>0</v>
      </c>
      <c r="N38" s="73"/>
      <c r="O38" s="74">
        <f t="shared" ca="1" si="12"/>
        <v>0</v>
      </c>
      <c r="P38" s="73"/>
      <c r="Q38" s="113">
        <f t="shared" ca="1" si="2"/>
        <v>0</v>
      </c>
      <c r="R38" s="73"/>
      <c r="S38" s="113">
        <f t="shared" ca="1" si="3"/>
        <v>0</v>
      </c>
      <c r="T38" s="101"/>
      <c r="U38" s="74">
        <f t="shared" ca="1" si="4"/>
        <v>0</v>
      </c>
      <c r="V38" s="73"/>
      <c r="W38" s="113">
        <f t="shared" ca="1" si="13"/>
        <v>0</v>
      </c>
      <c r="X38" s="101"/>
      <c r="Y38" s="113">
        <f t="shared" ca="1" si="14"/>
        <v>0</v>
      </c>
      <c r="Z38" s="73"/>
      <c r="AA38" s="74">
        <f t="shared" ca="1" si="5"/>
        <v>0</v>
      </c>
      <c r="AB38" s="73"/>
      <c r="AC38" s="74">
        <f t="shared" ca="1" si="6"/>
        <v>0</v>
      </c>
      <c r="AD38" s="73"/>
      <c r="AE38" s="74">
        <f t="shared" ca="1" si="7"/>
        <v>0</v>
      </c>
      <c r="AF38" s="73"/>
      <c r="AG38" s="74">
        <f t="shared" ca="1" si="15"/>
        <v>0</v>
      </c>
      <c r="AH38" s="82">
        <f t="shared" ca="1" si="8"/>
        <v>0</v>
      </c>
      <c r="AI38" s="74"/>
      <c r="AJ38" s="139">
        <f t="shared" ca="1" si="16"/>
        <v>0</v>
      </c>
    </row>
    <row r="39" spans="1:36" ht="15" customHeight="1" x14ac:dyDescent="0.2">
      <c r="A39" s="84" t="s">
        <v>211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D</v>
      </c>
      <c r="D39" s="19">
        <f t="shared" ca="1" si="0"/>
        <v>100</v>
      </c>
      <c r="E39" s="20">
        <f t="shared" si="9"/>
        <v>0</v>
      </c>
      <c r="F39" s="73"/>
      <c r="G39" s="74">
        <f t="shared" ca="1" si="17"/>
        <v>0</v>
      </c>
      <c r="H39" s="73"/>
      <c r="I39" s="74">
        <f t="shared" ca="1" si="1"/>
        <v>0</v>
      </c>
      <c r="J39" s="73"/>
      <c r="K39" s="113">
        <f t="shared" ca="1" si="10"/>
        <v>0</v>
      </c>
      <c r="L39" s="73"/>
      <c r="M39" s="113">
        <f t="shared" ca="1" si="11"/>
        <v>0</v>
      </c>
      <c r="N39" s="73"/>
      <c r="O39" s="74">
        <f t="shared" ca="1" si="12"/>
        <v>0</v>
      </c>
      <c r="P39" s="73"/>
      <c r="Q39" s="113">
        <f t="shared" ca="1" si="2"/>
        <v>0</v>
      </c>
      <c r="R39" s="73"/>
      <c r="S39" s="113">
        <f t="shared" ca="1" si="3"/>
        <v>0</v>
      </c>
      <c r="T39" s="101"/>
      <c r="U39" s="74">
        <f t="shared" ca="1" si="4"/>
        <v>0</v>
      </c>
      <c r="V39" s="73"/>
      <c r="W39" s="113">
        <f t="shared" ca="1" si="13"/>
        <v>0</v>
      </c>
      <c r="X39" s="101"/>
      <c r="Y39" s="113">
        <f t="shared" ca="1" si="14"/>
        <v>0</v>
      </c>
      <c r="Z39" s="73"/>
      <c r="AA39" s="74">
        <f t="shared" ca="1" si="5"/>
        <v>0</v>
      </c>
      <c r="AB39" s="73"/>
      <c r="AC39" s="74">
        <f t="shared" ca="1" si="6"/>
        <v>0</v>
      </c>
      <c r="AD39" s="73"/>
      <c r="AE39" s="74">
        <f t="shared" ca="1" si="7"/>
        <v>0</v>
      </c>
      <c r="AF39" s="73"/>
      <c r="AG39" s="74">
        <f t="shared" ca="1" si="15"/>
        <v>0</v>
      </c>
      <c r="AH39" s="82">
        <f t="shared" ca="1" si="8"/>
        <v>0</v>
      </c>
      <c r="AI39" s="74"/>
      <c r="AJ39" s="139">
        <f t="shared" ca="1" si="16"/>
        <v>0</v>
      </c>
    </row>
    <row r="40" spans="1:36" ht="15" customHeight="1" x14ac:dyDescent="0.2">
      <c r="A40" s="84" t="s">
        <v>237</v>
      </c>
      <c r="B40" t="s">
        <v>65</v>
      </c>
      <c r="C40" s="4" t="s">
        <v>7</v>
      </c>
      <c r="D40" s="19">
        <f t="shared" si="0"/>
        <v>75</v>
      </c>
      <c r="E40" s="20">
        <f t="shared" si="9"/>
        <v>0</v>
      </c>
      <c r="F40" s="73"/>
      <c r="G40" s="74">
        <f t="shared" si="17"/>
        <v>0</v>
      </c>
      <c r="H40" s="73"/>
      <c r="I40" s="74">
        <f t="shared" si="1"/>
        <v>0</v>
      </c>
      <c r="J40" s="73"/>
      <c r="K40" s="113">
        <f t="shared" si="10"/>
        <v>0</v>
      </c>
      <c r="L40" s="73"/>
      <c r="M40" s="113">
        <f t="shared" si="11"/>
        <v>0</v>
      </c>
      <c r="N40" s="73"/>
      <c r="O40" s="74">
        <f t="shared" si="12"/>
        <v>0</v>
      </c>
      <c r="P40" s="73"/>
      <c r="Q40" s="113">
        <f t="shared" si="2"/>
        <v>0</v>
      </c>
      <c r="R40" s="73"/>
      <c r="S40" s="113">
        <f t="shared" si="3"/>
        <v>0</v>
      </c>
      <c r="T40" s="101"/>
      <c r="U40" s="74">
        <f t="shared" si="4"/>
        <v>0</v>
      </c>
      <c r="V40" s="73"/>
      <c r="W40" s="113">
        <f t="shared" si="13"/>
        <v>0</v>
      </c>
      <c r="X40" s="101"/>
      <c r="Y40" s="113">
        <f t="shared" si="14"/>
        <v>0</v>
      </c>
      <c r="Z40" s="73"/>
      <c r="AA40" s="74">
        <f t="shared" si="5"/>
        <v>0</v>
      </c>
      <c r="AB40" s="73"/>
      <c r="AC40" s="74">
        <f t="shared" si="6"/>
        <v>0</v>
      </c>
      <c r="AD40" s="73"/>
      <c r="AE40" s="74">
        <f t="shared" si="7"/>
        <v>0</v>
      </c>
      <c r="AF40" s="73"/>
      <c r="AG40" s="74">
        <f t="shared" si="15"/>
        <v>0</v>
      </c>
      <c r="AH40" s="82">
        <f t="shared" si="8"/>
        <v>0</v>
      </c>
      <c r="AI40" s="74"/>
      <c r="AJ40" s="139">
        <f t="shared" si="16"/>
        <v>0</v>
      </c>
    </row>
    <row r="41" spans="1:36" ht="15" customHeight="1" x14ac:dyDescent="0.2">
      <c r="A41" s="84" t="s">
        <v>212</v>
      </c>
      <c r="B41" t="s">
        <v>65</v>
      </c>
      <c r="C41" s="4" t="s">
        <v>5</v>
      </c>
      <c r="D41" s="19">
        <v>118</v>
      </c>
      <c r="E41" s="20">
        <f t="shared" si="9"/>
        <v>0</v>
      </c>
      <c r="F41" s="73"/>
      <c r="G41" s="74">
        <f t="shared" si="17"/>
        <v>0</v>
      </c>
      <c r="H41" s="73"/>
      <c r="I41" s="74">
        <f t="shared" si="1"/>
        <v>0</v>
      </c>
      <c r="J41" s="73"/>
      <c r="K41" s="113">
        <f t="shared" si="10"/>
        <v>0</v>
      </c>
      <c r="L41" s="73"/>
      <c r="M41" s="113">
        <f t="shared" si="11"/>
        <v>0</v>
      </c>
      <c r="N41" s="73"/>
      <c r="O41" s="74">
        <f t="shared" si="12"/>
        <v>0</v>
      </c>
      <c r="P41" s="73"/>
      <c r="Q41" s="113">
        <f t="shared" si="2"/>
        <v>0</v>
      </c>
      <c r="R41" s="73"/>
      <c r="S41" s="113">
        <f t="shared" si="3"/>
        <v>0</v>
      </c>
      <c r="T41" s="101"/>
      <c r="U41" s="74">
        <f t="shared" si="4"/>
        <v>0</v>
      </c>
      <c r="V41" s="73"/>
      <c r="W41" s="113">
        <f t="shared" si="13"/>
        <v>0</v>
      </c>
      <c r="X41" s="101"/>
      <c r="Y41" s="113">
        <f t="shared" si="14"/>
        <v>0</v>
      </c>
      <c r="Z41" s="73"/>
      <c r="AA41" s="74">
        <v>0</v>
      </c>
      <c r="AB41" s="73"/>
      <c r="AC41" s="74">
        <v>0</v>
      </c>
      <c r="AD41" s="73"/>
      <c r="AE41" s="74">
        <f t="shared" si="7"/>
        <v>0</v>
      </c>
      <c r="AF41" s="73"/>
      <c r="AG41" s="74">
        <f t="shared" si="15"/>
        <v>0</v>
      </c>
      <c r="AH41" s="82">
        <f t="shared" si="8"/>
        <v>0</v>
      </c>
      <c r="AI41" s="74"/>
      <c r="AJ41" s="139">
        <f t="shared" si="16"/>
        <v>0</v>
      </c>
    </row>
    <row r="42" spans="1:36" ht="15.75" customHeight="1" x14ac:dyDescent="0.2">
      <c r="A42" s="90" t="s">
        <v>187</v>
      </c>
      <c r="B42" t="str">
        <f>IF($A42="","",INDEX('MA-Liste'!$D:$D,MATCH($A42,'MA-Liste'!$M:$M,FALSE)))</f>
        <v>AeBo</v>
      </c>
      <c r="C42" s="4" t="str">
        <f ca="1">IF($A42="","",INDEX(INDIRECT("'MA-Liste'!"&amp;$C$11),MATCH($A42,'MA-Liste'!$M:$M,FALSE)))</f>
        <v>D</v>
      </c>
      <c r="D42" s="19">
        <f t="shared" ca="1" si="0"/>
        <v>100</v>
      </c>
      <c r="E42" s="20">
        <f t="shared" si="9"/>
        <v>0</v>
      </c>
      <c r="F42" s="73"/>
      <c r="G42" s="74">
        <f t="shared" ca="1" si="17"/>
        <v>0</v>
      </c>
      <c r="H42" s="73"/>
      <c r="I42" s="74">
        <f t="shared" ca="1" si="1"/>
        <v>0</v>
      </c>
      <c r="J42" s="73"/>
      <c r="K42" s="113">
        <f t="shared" ca="1" si="10"/>
        <v>0</v>
      </c>
      <c r="L42" s="73"/>
      <c r="M42" s="113">
        <f t="shared" ca="1" si="11"/>
        <v>0</v>
      </c>
      <c r="N42" s="73"/>
      <c r="O42" s="74">
        <f t="shared" ca="1" si="12"/>
        <v>0</v>
      </c>
      <c r="P42" s="73"/>
      <c r="Q42" s="113">
        <f t="shared" ca="1" si="2"/>
        <v>0</v>
      </c>
      <c r="R42" s="73"/>
      <c r="S42" s="113">
        <f t="shared" ca="1" si="3"/>
        <v>0</v>
      </c>
      <c r="T42" s="101"/>
      <c r="U42" s="74">
        <f t="shared" ca="1" si="4"/>
        <v>0</v>
      </c>
      <c r="V42" s="73"/>
      <c r="W42" s="113">
        <f t="shared" ca="1" si="13"/>
        <v>0</v>
      </c>
      <c r="X42" s="101"/>
      <c r="Y42" s="113">
        <f t="shared" ca="1" si="14"/>
        <v>0</v>
      </c>
      <c r="Z42" s="73"/>
      <c r="AA42" s="74">
        <f t="shared" ref="AA42:AA49" ca="1" si="18">IF(D42="",0,D42*Z42)</f>
        <v>0</v>
      </c>
      <c r="AB42" s="73"/>
      <c r="AC42" s="74">
        <f t="shared" ref="AC42:AC49" ca="1" si="19">IF(D42="",0,D42*AB42)</f>
        <v>0</v>
      </c>
      <c r="AD42" s="73"/>
      <c r="AE42" s="74">
        <f t="shared" ca="1" si="7"/>
        <v>0</v>
      </c>
      <c r="AF42" s="73"/>
      <c r="AG42" s="74">
        <f t="shared" ca="1" si="15"/>
        <v>0</v>
      </c>
      <c r="AH42" s="82">
        <f t="shared" ca="1" si="8"/>
        <v>0</v>
      </c>
      <c r="AI42" s="74"/>
      <c r="AJ42" s="139">
        <f t="shared" ca="1" si="16"/>
        <v>0</v>
      </c>
    </row>
    <row r="43" spans="1:36" ht="15.75" customHeight="1" x14ac:dyDescent="0.2">
      <c r="A43" s="90" t="s">
        <v>144</v>
      </c>
      <c r="B43" t="s">
        <v>65</v>
      </c>
      <c r="C43" s="4" t="s">
        <v>6</v>
      </c>
      <c r="D43" s="19">
        <v>100</v>
      </c>
      <c r="E43" s="20">
        <f t="shared" si="9"/>
        <v>0</v>
      </c>
      <c r="F43" s="73"/>
      <c r="G43" s="74">
        <f t="shared" si="17"/>
        <v>0</v>
      </c>
      <c r="H43" s="73"/>
      <c r="I43" s="74">
        <f t="shared" si="1"/>
        <v>0</v>
      </c>
      <c r="J43" s="73"/>
      <c r="K43" s="113">
        <f t="shared" si="10"/>
        <v>0</v>
      </c>
      <c r="L43" s="73"/>
      <c r="M43" s="113">
        <f t="shared" si="11"/>
        <v>0</v>
      </c>
      <c r="N43" s="73"/>
      <c r="O43" s="74">
        <f t="shared" si="12"/>
        <v>0</v>
      </c>
      <c r="P43" s="73"/>
      <c r="Q43" s="113">
        <f t="shared" si="2"/>
        <v>0</v>
      </c>
      <c r="R43" s="73"/>
      <c r="S43" s="113">
        <f t="shared" si="3"/>
        <v>0</v>
      </c>
      <c r="T43" s="101"/>
      <c r="U43" s="74">
        <f t="shared" si="4"/>
        <v>0</v>
      </c>
      <c r="V43" s="73"/>
      <c r="W43" s="113">
        <f t="shared" si="13"/>
        <v>0</v>
      </c>
      <c r="X43" s="101"/>
      <c r="Y43" s="113">
        <f t="shared" si="14"/>
        <v>0</v>
      </c>
      <c r="Z43" s="73"/>
      <c r="AA43" s="74">
        <f t="shared" si="18"/>
        <v>0</v>
      </c>
      <c r="AB43" s="73"/>
      <c r="AC43" s="74">
        <f t="shared" si="19"/>
        <v>0</v>
      </c>
      <c r="AD43" s="73"/>
      <c r="AE43" s="74">
        <f t="shared" si="7"/>
        <v>0</v>
      </c>
      <c r="AF43" s="73"/>
      <c r="AG43" s="74">
        <f t="shared" si="15"/>
        <v>0</v>
      </c>
      <c r="AH43" s="82">
        <f t="shared" si="8"/>
        <v>0</v>
      </c>
      <c r="AI43" s="74"/>
      <c r="AJ43" s="139">
        <f t="shared" si="16"/>
        <v>0</v>
      </c>
    </row>
    <row r="44" spans="1:36" ht="15" customHeight="1" x14ac:dyDescent="0.2">
      <c r="A44" s="84" t="s">
        <v>188</v>
      </c>
      <c r="B44" t="str">
        <f>IF($A44="","",INDEX('MA-Liste'!$D:$D,MATCH($A44,'MA-Liste'!$M:$M,FALSE)))</f>
        <v>AeBo</v>
      </c>
      <c r="C44" s="4" t="str">
        <f ca="1">IF($A44="","",INDEX(INDIRECT("'MA-Liste'!"&amp;$C$11),MATCH($A44,'MA-Liste'!$M:$M,FALSE)))</f>
        <v>C</v>
      </c>
      <c r="D44" s="19">
        <f t="shared" ca="1" si="0"/>
        <v>118</v>
      </c>
      <c r="E44" s="20">
        <f t="shared" si="9"/>
        <v>0</v>
      </c>
      <c r="F44" s="73"/>
      <c r="G44" s="74">
        <f t="shared" ca="1" si="17"/>
        <v>0</v>
      </c>
      <c r="H44" s="73"/>
      <c r="I44" s="74">
        <f t="shared" ca="1" si="1"/>
        <v>0</v>
      </c>
      <c r="J44" s="73"/>
      <c r="K44" s="113">
        <f t="shared" ca="1" si="10"/>
        <v>0</v>
      </c>
      <c r="L44" s="73"/>
      <c r="M44" s="113">
        <f t="shared" ca="1" si="11"/>
        <v>0</v>
      </c>
      <c r="N44" s="73"/>
      <c r="O44" s="74">
        <f t="shared" ca="1" si="12"/>
        <v>0</v>
      </c>
      <c r="P44" s="73"/>
      <c r="Q44" s="113">
        <f t="shared" ca="1" si="2"/>
        <v>0</v>
      </c>
      <c r="R44" s="73"/>
      <c r="S44" s="113">
        <f t="shared" ca="1" si="3"/>
        <v>0</v>
      </c>
      <c r="T44" s="101"/>
      <c r="U44" s="74">
        <f t="shared" ca="1" si="4"/>
        <v>0</v>
      </c>
      <c r="V44" s="73"/>
      <c r="W44" s="113">
        <f t="shared" ca="1" si="13"/>
        <v>0</v>
      </c>
      <c r="X44" s="101"/>
      <c r="Y44" s="113">
        <f t="shared" ca="1" si="14"/>
        <v>0</v>
      </c>
      <c r="Z44" s="73"/>
      <c r="AA44" s="74">
        <f t="shared" ca="1" si="18"/>
        <v>0</v>
      </c>
      <c r="AB44" s="73"/>
      <c r="AC44" s="74">
        <f t="shared" ca="1" si="19"/>
        <v>0</v>
      </c>
      <c r="AD44" s="73"/>
      <c r="AE44" s="74">
        <f t="shared" ca="1" si="7"/>
        <v>0</v>
      </c>
      <c r="AF44" s="73"/>
      <c r="AG44" s="74">
        <f t="shared" ca="1" si="15"/>
        <v>0</v>
      </c>
      <c r="AH44" s="82">
        <f t="shared" ca="1" si="8"/>
        <v>0</v>
      </c>
      <c r="AI44" s="74"/>
      <c r="AJ44" s="139">
        <f t="shared" ca="1" si="16"/>
        <v>0</v>
      </c>
    </row>
    <row r="45" spans="1:36" ht="15" customHeight="1" x14ac:dyDescent="0.2">
      <c r="A45" s="84" t="s">
        <v>213</v>
      </c>
      <c r="B45" t="s">
        <v>65</v>
      </c>
      <c r="C45" s="4" t="s">
        <v>7</v>
      </c>
      <c r="D45" s="19">
        <v>75</v>
      </c>
      <c r="E45" s="20">
        <f t="shared" si="9"/>
        <v>3.25</v>
      </c>
      <c r="F45" s="73"/>
      <c r="G45" s="74">
        <f t="shared" si="17"/>
        <v>0</v>
      </c>
      <c r="H45" s="73"/>
      <c r="I45" s="74">
        <f t="shared" si="1"/>
        <v>0</v>
      </c>
      <c r="J45" s="73"/>
      <c r="K45" s="113">
        <f t="shared" si="10"/>
        <v>0</v>
      </c>
      <c r="L45" s="73"/>
      <c r="M45" s="113">
        <f t="shared" si="11"/>
        <v>0</v>
      </c>
      <c r="N45" s="73"/>
      <c r="O45" s="74">
        <f t="shared" si="12"/>
        <v>0</v>
      </c>
      <c r="P45" s="73"/>
      <c r="Q45" s="113">
        <f t="shared" ref="Q45:Q76" si="20">IF($D45="",0,$D45*P45)</f>
        <v>0</v>
      </c>
      <c r="R45" s="73"/>
      <c r="S45" s="113">
        <f t="shared" si="3"/>
        <v>0</v>
      </c>
      <c r="T45" s="101"/>
      <c r="U45" s="74">
        <f t="shared" ref="U45:U76" si="21">IF($D45="",0,$D45*T45)</f>
        <v>0</v>
      </c>
      <c r="V45" s="73"/>
      <c r="W45" s="113">
        <f t="shared" si="13"/>
        <v>0</v>
      </c>
      <c r="X45" s="101">
        <v>3.25</v>
      </c>
      <c r="Y45" s="113">
        <f t="shared" si="14"/>
        <v>243.75</v>
      </c>
      <c r="Z45" s="73"/>
      <c r="AA45" s="74">
        <f t="shared" si="18"/>
        <v>0</v>
      </c>
      <c r="AB45" s="73"/>
      <c r="AC45" s="74">
        <f t="shared" si="19"/>
        <v>0</v>
      </c>
      <c r="AD45" s="73"/>
      <c r="AE45" s="74">
        <f t="shared" si="7"/>
        <v>0</v>
      </c>
      <c r="AF45" s="73"/>
      <c r="AG45" s="74">
        <f t="shared" si="15"/>
        <v>0</v>
      </c>
      <c r="AH45" s="82">
        <f t="shared" si="8"/>
        <v>243.75</v>
      </c>
      <c r="AI45" s="74"/>
      <c r="AJ45" s="139">
        <f t="shared" si="16"/>
        <v>243.75</v>
      </c>
    </row>
    <row r="46" spans="1:36" ht="15" customHeight="1" x14ac:dyDescent="0.2">
      <c r="A46" s="84" t="s">
        <v>216</v>
      </c>
      <c r="B46" t="s">
        <v>65</v>
      </c>
      <c r="C46" s="18" t="s">
        <v>6</v>
      </c>
      <c r="D46" s="19">
        <v>100</v>
      </c>
      <c r="E46" s="20">
        <f t="shared" si="9"/>
        <v>0</v>
      </c>
      <c r="F46" s="73"/>
      <c r="G46" s="74">
        <f t="shared" si="17"/>
        <v>0</v>
      </c>
      <c r="H46" s="73"/>
      <c r="I46" s="74">
        <f t="shared" si="1"/>
        <v>0</v>
      </c>
      <c r="J46" s="73"/>
      <c r="K46" s="113">
        <f t="shared" si="10"/>
        <v>0</v>
      </c>
      <c r="L46" s="73"/>
      <c r="M46" s="113">
        <f t="shared" si="11"/>
        <v>0</v>
      </c>
      <c r="N46" s="73"/>
      <c r="O46" s="74">
        <f t="shared" si="12"/>
        <v>0</v>
      </c>
      <c r="P46" s="73"/>
      <c r="Q46" s="113">
        <f t="shared" si="20"/>
        <v>0</v>
      </c>
      <c r="R46" s="73"/>
      <c r="S46" s="113">
        <f t="shared" si="3"/>
        <v>0</v>
      </c>
      <c r="T46" s="101"/>
      <c r="U46" s="74">
        <f t="shared" si="21"/>
        <v>0</v>
      </c>
      <c r="V46" s="73"/>
      <c r="W46" s="113">
        <f t="shared" si="13"/>
        <v>0</v>
      </c>
      <c r="X46" s="101"/>
      <c r="Y46" s="113">
        <f t="shared" si="14"/>
        <v>0</v>
      </c>
      <c r="Z46" s="73"/>
      <c r="AA46" s="74">
        <f t="shared" si="18"/>
        <v>0</v>
      </c>
      <c r="AB46" s="73"/>
      <c r="AC46" s="74">
        <f t="shared" si="19"/>
        <v>0</v>
      </c>
      <c r="AD46" s="73"/>
      <c r="AE46" s="74">
        <f t="shared" si="7"/>
        <v>0</v>
      </c>
      <c r="AF46" s="73"/>
      <c r="AG46" s="74">
        <f t="shared" si="15"/>
        <v>0</v>
      </c>
      <c r="AH46" s="82">
        <f t="shared" si="8"/>
        <v>0</v>
      </c>
      <c r="AI46" s="74"/>
      <c r="AJ46" s="139">
        <f t="shared" si="16"/>
        <v>0</v>
      </c>
    </row>
    <row r="47" spans="1:36" ht="15" customHeight="1" x14ac:dyDescent="0.2">
      <c r="A47" s="84" t="s">
        <v>191</v>
      </c>
      <c r="B47" t="str">
        <f>IF($A47="","",INDEX('MA-Liste'!$D:$D,MATCH($A47,'MA-Liste'!$M:$M,FALSE)))</f>
        <v>AeBo</v>
      </c>
      <c r="C47" s="4" t="str">
        <f ca="1">IF($A47="","",INDEX(INDIRECT("'MA-Liste'!"&amp;$C$11),MATCH($A47,'MA-Liste'!$M:$M,FALSE)))</f>
        <v>B</v>
      </c>
      <c r="D47" s="19">
        <f t="shared" ca="1" si="0"/>
        <v>140</v>
      </c>
      <c r="E47" s="20">
        <f t="shared" si="9"/>
        <v>0</v>
      </c>
      <c r="F47" s="73"/>
      <c r="G47" s="74">
        <f t="shared" ca="1" si="17"/>
        <v>0</v>
      </c>
      <c r="H47" s="73"/>
      <c r="I47" s="74">
        <f t="shared" ca="1" si="1"/>
        <v>0</v>
      </c>
      <c r="J47" s="73"/>
      <c r="K47" s="113">
        <f t="shared" ca="1" si="10"/>
        <v>0</v>
      </c>
      <c r="L47" s="73"/>
      <c r="M47" s="113">
        <f t="shared" ca="1" si="11"/>
        <v>0</v>
      </c>
      <c r="N47" s="73"/>
      <c r="O47" s="74">
        <f t="shared" ca="1" si="12"/>
        <v>0</v>
      </c>
      <c r="P47" s="73"/>
      <c r="Q47" s="113">
        <f t="shared" ca="1" si="20"/>
        <v>0</v>
      </c>
      <c r="R47" s="73"/>
      <c r="S47" s="113">
        <f t="shared" ca="1" si="3"/>
        <v>0</v>
      </c>
      <c r="T47" s="101"/>
      <c r="U47" s="74">
        <f t="shared" ca="1" si="21"/>
        <v>0</v>
      </c>
      <c r="V47" s="73"/>
      <c r="W47" s="113">
        <f t="shared" ca="1" si="13"/>
        <v>0</v>
      </c>
      <c r="X47" s="101"/>
      <c r="Y47" s="113">
        <f t="shared" ca="1" si="14"/>
        <v>0</v>
      </c>
      <c r="Z47" s="73"/>
      <c r="AA47" s="74">
        <f t="shared" ca="1" si="18"/>
        <v>0</v>
      </c>
      <c r="AB47" s="73"/>
      <c r="AC47" s="74">
        <f t="shared" ca="1" si="19"/>
        <v>0</v>
      </c>
      <c r="AD47" s="73"/>
      <c r="AE47" s="74">
        <f t="shared" ca="1" si="7"/>
        <v>0</v>
      </c>
      <c r="AF47" s="73"/>
      <c r="AG47" s="74">
        <f t="shared" ca="1" si="15"/>
        <v>0</v>
      </c>
      <c r="AH47" s="82">
        <f t="shared" ca="1" si="8"/>
        <v>0</v>
      </c>
      <c r="AI47" s="74"/>
      <c r="AJ47" s="139">
        <f t="shared" ca="1" si="16"/>
        <v>0</v>
      </c>
    </row>
    <row r="48" spans="1:36" ht="15" customHeight="1" x14ac:dyDescent="0.2">
      <c r="A48" s="84" t="s">
        <v>219</v>
      </c>
      <c r="B48" s="14" t="s">
        <v>65</v>
      </c>
      <c r="C48" s="18" t="s">
        <v>6</v>
      </c>
      <c r="D48" s="19">
        <v>100</v>
      </c>
      <c r="E48" s="20">
        <f t="shared" si="9"/>
        <v>0</v>
      </c>
      <c r="F48" s="73"/>
      <c r="G48" s="74">
        <f t="shared" si="17"/>
        <v>0</v>
      </c>
      <c r="H48" s="73"/>
      <c r="I48" s="74">
        <f t="shared" si="1"/>
        <v>0</v>
      </c>
      <c r="J48" s="73"/>
      <c r="K48" s="113">
        <f t="shared" si="10"/>
        <v>0</v>
      </c>
      <c r="L48" s="73"/>
      <c r="M48" s="113">
        <f t="shared" si="11"/>
        <v>0</v>
      </c>
      <c r="N48" s="73"/>
      <c r="O48" s="74">
        <f t="shared" si="12"/>
        <v>0</v>
      </c>
      <c r="P48" s="73"/>
      <c r="Q48" s="113">
        <f t="shared" si="20"/>
        <v>0</v>
      </c>
      <c r="R48" s="73"/>
      <c r="S48" s="113">
        <f t="shared" si="3"/>
        <v>0</v>
      </c>
      <c r="T48" s="101"/>
      <c r="U48" s="74">
        <f t="shared" si="21"/>
        <v>0</v>
      </c>
      <c r="V48" s="73"/>
      <c r="W48" s="113">
        <f t="shared" si="13"/>
        <v>0</v>
      </c>
      <c r="X48" s="101"/>
      <c r="Y48" s="113">
        <f t="shared" si="14"/>
        <v>0</v>
      </c>
      <c r="Z48" s="73"/>
      <c r="AA48" s="74">
        <f t="shared" si="18"/>
        <v>0</v>
      </c>
      <c r="AB48" s="73"/>
      <c r="AC48" s="74">
        <f t="shared" si="19"/>
        <v>0</v>
      </c>
      <c r="AD48" s="73"/>
      <c r="AE48" s="74">
        <f t="shared" si="7"/>
        <v>0</v>
      </c>
      <c r="AF48" s="73"/>
      <c r="AG48" s="74">
        <f t="shared" si="15"/>
        <v>0</v>
      </c>
      <c r="AH48" s="82">
        <f t="shared" si="8"/>
        <v>0</v>
      </c>
      <c r="AI48" s="74"/>
      <c r="AJ48" s="139">
        <f t="shared" si="16"/>
        <v>0</v>
      </c>
    </row>
    <row r="49" spans="1:36" ht="15" customHeight="1" x14ac:dyDescent="0.2">
      <c r="A49" s="84" t="s">
        <v>220</v>
      </c>
      <c r="B49" s="14" t="s">
        <v>65</v>
      </c>
      <c r="C49" s="18" t="s">
        <v>8</v>
      </c>
      <c r="D49" s="19">
        <v>60</v>
      </c>
      <c r="E49" s="20">
        <f t="shared" si="9"/>
        <v>0</v>
      </c>
      <c r="F49" s="73"/>
      <c r="G49" s="74">
        <f t="shared" si="17"/>
        <v>0</v>
      </c>
      <c r="H49" s="73"/>
      <c r="I49" s="74">
        <f t="shared" si="1"/>
        <v>0</v>
      </c>
      <c r="J49" s="73"/>
      <c r="K49" s="113">
        <f t="shared" si="10"/>
        <v>0</v>
      </c>
      <c r="L49" s="73"/>
      <c r="M49" s="113">
        <f t="shared" si="11"/>
        <v>0</v>
      </c>
      <c r="N49" s="73"/>
      <c r="O49" s="74">
        <f t="shared" si="12"/>
        <v>0</v>
      </c>
      <c r="P49" s="73"/>
      <c r="Q49" s="113">
        <f t="shared" si="20"/>
        <v>0</v>
      </c>
      <c r="R49" s="73"/>
      <c r="S49" s="113">
        <f t="shared" si="3"/>
        <v>0</v>
      </c>
      <c r="T49" s="101"/>
      <c r="U49" s="74">
        <f t="shared" si="21"/>
        <v>0</v>
      </c>
      <c r="V49" s="73"/>
      <c r="W49" s="113">
        <f t="shared" si="13"/>
        <v>0</v>
      </c>
      <c r="X49" s="101"/>
      <c r="Y49" s="113">
        <f t="shared" si="14"/>
        <v>0</v>
      </c>
      <c r="Z49" s="73"/>
      <c r="AA49" s="74">
        <f t="shared" si="18"/>
        <v>0</v>
      </c>
      <c r="AB49" s="73"/>
      <c r="AC49" s="74">
        <f t="shared" si="19"/>
        <v>0</v>
      </c>
      <c r="AD49" s="73"/>
      <c r="AE49" s="74">
        <f t="shared" si="7"/>
        <v>0</v>
      </c>
      <c r="AF49" s="73"/>
      <c r="AG49" s="74">
        <f t="shared" si="15"/>
        <v>0</v>
      </c>
      <c r="AH49" s="82">
        <f t="shared" si="8"/>
        <v>0</v>
      </c>
      <c r="AI49" s="74"/>
      <c r="AJ49" s="139">
        <f t="shared" si="16"/>
        <v>0</v>
      </c>
    </row>
    <row r="50" spans="1:36" ht="15" customHeight="1" x14ac:dyDescent="0.2">
      <c r="A50" s="84" t="s">
        <v>217</v>
      </c>
      <c r="B50" s="14" t="s">
        <v>65</v>
      </c>
      <c r="C50" s="18" t="s">
        <v>9</v>
      </c>
      <c r="D50" s="19">
        <v>35</v>
      </c>
      <c r="E50" s="20">
        <f t="shared" si="9"/>
        <v>0</v>
      </c>
      <c r="F50" s="73"/>
      <c r="G50" s="74">
        <f t="shared" si="17"/>
        <v>0</v>
      </c>
      <c r="H50" s="73"/>
      <c r="I50" s="74">
        <f t="shared" si="1"/>
        <v>0</v>
      </c>
      <c r="J50" s="73"/>
      <c r="K50" s="113">
        <f t="shared" si="10"/>
        <v>0</v>
      </c>
      <c r="L50" s="73"/>
      <c r="M50" s="113">
        <f t="shared" si="11"/>
        <v>0</v>
      </c>
      <c r="N50" s="73"/>
      <c r="O50" s="74">
        <f t="shared" si="12"/>
        <v>0</v>
      </c>
      <c r="P50" s="73"/>
      <c r="Q50" s="113">
        <f t="shared" si="20"/>
        <v>0</v>
      </c>
      <c r="R50" s="73"/>
      <c r="S50" s="113">
        <f t="shared" si="3"/>
        <v>0</v>
      </c>
      <c r="T50" s="101"/>
      <c r="U50" s="74">
        <f t="shared" si="21"/>
        <v>0</v>
      </c>
      <c r="V50" s="73"/>
      <c r="W50" s="113">
        <f t="shared" si="13"/>
        <v>0</v>
      </c>
      <c r="X50" s="101"/>
      <c r="Y50" s="113">
        <f t="shared" si="14"/>
        <v>0</v>
      </c>
      <c r="Z50" s="73"/>
      <c r="AA50" s="74">
        <v>0</v>
      </c>
      <c r="AB50" s="73"/>
      <c r="AC50" s="74">
        <v>0</v>
      </c>
      <c r="AD50" s="73"/>
      <c r="AE50" s="74">
        <f t="shared" si="7"/>
        <v>0</v>
      </c>
      <c r="AF50" s="73"/>
      <c r="AG50" s="74">
        <f t="shared" si="15"/>
        <v>0</v>
      </c>
      <c r="AH50" s="82">
        <f t="shared" si="8"/>
        <v>0</v>
      </c>
      <c r="AI50" s="74"/>
      <c r="AJ50" s="139">
        <f t="shared" si="16"/>
        <v>0</v>
      </c>
    </row>
    <row r="51" spans="1:36" ht="15" customHeight="1" x14ac:dyDescent="0.2">
      <c r="A51" s="84" t="s">
        <v>194</v>
      </c>
      <c r="B51" t="str">
        <f>IF($A51="","",INDEX('MA-Liste'!$D:$D,MATCH($A51,'MA-Liste'!$M:$M,FALSE)))</f>
        <v>AeBo</v>
      </c>
      <c r="C51" s="4" t="str">
        <f ca="1">IF($A51="","",INDEX(INDIRECT("'MA-Liste'!"&amp;$C$11),MATCH($A51,'MA-Liste'!$M:$M,FALSE)))</f>
        <v>D</v>
      </c>
      <c r="D51" s="19">
        <f t="shared" ca="1" si="0"/>
        <v>100</v>
      </c>
      <c r="E51" s="20">
        <f t="shared" si="9"/>
        <v>0</v>
      </c>
      <c r="F51" s="73"/>
      <c r="G51" s="74">
        <f t="shared" ca="1" si="17"/>
        <v>0</v>
      </c>
      <c r="H51" s="73"/>
      <c r="I51" s="74">
        <f t="shared" ca="1" si="1"/>
        <v>0</v>
      </c>
      <c r="J51" s="73"/>
      <c r="K51" s="113">
        <f t="shared" ca="1" si="10"/>
        <v>0</v>
      </c>
      <c r="L51" s="73"/>
      <c r="M51" s="113">
        <f t="shared" ca="1" si="11"/>
        <v>0</v>
      </c>
      <c r="N51" s="73"/>
      <c r="O51" s="74">
        <f t="shared" ca="1" si="12"/>
        <v>0</v>
      </c>
      <c r="P51" s="73"/>
      <c r="Q51" s="113">
        <f t="shared" ca="1" si="20"/>
        <v>0</v>
      </c>
      <c r="R51" s="73"/>
      <c r="S51" s="113">
        <f t="shared" ca="1" si="3"/>
        <v>0</v>
      </c>
      <c r="T51" s="101"/>
      <c r="U51" s="74">
        <f t="shared" ca="1" si="21"/>
        <v>0</v>
      </c>
      <c r="V51" s="73"/>
      <c r="W51" s="113">
        <f t="shared" ca="1" si="13"/>
        <v>0</v>
      </c>
      <c r="X51" s="101"/>
      <c r="Y51" s="113">
        <f t="shared" ca="1" si="14"/>
        <v>0</v>
      </c>
      <c r="Z51" s="73"/>
      <c r="AA51" s="74">
        <v>0</v>
      </c>
      <c r="AB51" s="73"/>
      <c r="AC51" s="74">
        <f t="shared" ref="AC51:AC89" ca="1" si="22">IF(D51="",0,D51*AB51)</f>
        <v>0</v>
      </c>
      <c r="AD51" s="73"/>
      <c r="AE51" s="74">
        <f t="shared" ca="1" si="7"/>
        <v>0</v>
      </c>
      <c r="AF51" s="73"/>
      <c r="AG51" s="74">
        <f t="shared" ca="1" si="15"/>
        <v>0</v>
      </c>
      <c r="AH51" s="82">
        <f t="shared" ca="1" si="8"/>
        <v>0</v>
      </c>
      <c r="AI51" s="74"/>
      <c r="AJ51" s="139">
        <f t="shared" ca="1" si="16"/>
        <v>0</v>
      </c>
    </row>
    <row r="52" spans="1:36" ht="15" customHeight="1" x14ac:dyDescent="0.2">
      <c r="A52" s="84" t="s">
        <v>215</v>
      </c>
      <c r="B52" t="str">
        <f>IF($A52="","",INDEX('MA-Liste'!$D:$D,MATCH($A52,'MA-Liste'!$M:$M,FALSE)))</f>
        <v>AeBo</v>
      </c>
      <c r="C52" s="4" t="str">
        <f ca="1">IF($A52="","",INDEX(INDIRECT("'MA-Liste'!"&amp;$C$11),MATCH($A52,'MA-Liste'!$M:$M,FALSE)))</f>
        <v>D</v>
      </c>
      <c r="D52" s="19">
        <f t="shared" ca="1" si="0"/>
        <v>100</v>
      </c>
      <c r="E52" s="20">
        <f t="shared" si="9"/>
        <v>0</v>
      </c>
      <c r="F52" s="73"/>
      <c r="G52" s="74">
        <f t="shared" ca="1" si="17"/>
        <v>0</v>
      </c>
      <c r="H52" s="73"/>
      <c r="I52" s="74">
        <f t="shared" ca="1" si="1"/>
        <v>0</v>
      </c>
      <c r="J52" s="73"/>
      <c r="K52" s="113">
        <f t="shared" ca="1" si="10"/>
        <v>0</v>
      </c>
      <c r="L52" s="73"/>
      <c r="M52" s="113">
        <f t="shared" ca="1" si="11"/>
        <v>0</v>
      </c>
      <c r="N52" s="73"/>
      <c r="O52" s="74">
        <f t="shared" ca="1" si="12"/>
        <v>0</v>
      </c>
      <c r="P52" s="73"/>
      <c r="Q52" s="113">
        <f t="shared" ca="1" si="20"/>
        <v>0</v>
      </c>
      <c r="R52" s="73"/>
      <c r="S52" s="113">
        <f t="shared" ca="1" si="3"/>
        <v>0</v>
      </c>
      <c r="T52" s="101"/>
      <c r="U52" s="74">
        <f t="shared" ca="1" si="21"/>
        <v>0</v>
      </c>
      <c r="V52" s="73"/>
      <c r="W52" s="113">
        <f t="shared" ca="1" si="13"/>
        <v>0</v>
      </c>
      <c r="X52" s="101"/>
      <c r="Y52" s="113">
        <f t="shared" ca="1" si="14"/>
        <v>0</v>
      </c>
      <c r="Z52" s="73"/>
      <c r="AA52" s="74">
        <v>0</v>
      </c>
      <c r="AB52" s="73"/>
      <c r="AC52" s="74">
        <f t="shared" ca="1" si="22"/>
        <v>0</v>
      </c>
      <c r="AD52" s="73"/>
      <c r="AE52" s="74">
        <f t="shared" ca="1" si="7"/>
        <v>0</v>
      </c>
      <c r="AF52" s="73"/>
      <c r="AG52" s="74">
        <f t="shared" ca="1" si="15"/>
        <v>0</v>
      </c>
      <c r="AH52" s="82">
        <f t="shared" ca="1" si="8"/>
        <v>0</v>
      </c>
      <c r="AI52" s="74"/>
      <c r="AJ52" s="139">
        <f t="shared" ca="1" si="16"/>
        <v>0</v>
      </c>
    </row>
    <row r="53" spans="1:36" ht="15" customHeight="1" x14ac:dyDescent="0.2">
      <c r="A53" s="84" t="s">
        <v>226</v>
      </c>
      <c r="B53" t="str">
        <f>IF($A53="","",INDEX('MA-Liste'!$D:$D,MATCH($A53,'MA-Liste'!$M:$M,FALSE)))</f>
        <v>AeBo</v>
      </c>
      <c r="C53" s="4" t="str">
        <f ca="1">IF($A53="","",INDEX(INDIRECT("'MA-Liste'!"&amp;$C$11),MATCH($A53,'MA-Liste'!$M:$M,FALSE)))</f>
        <v>B</v>
      </c>
      <c r="D53" s="19">
        <f t="shared" ca="1" si="0"/>
        <v>140</v>
      </c>
      <c r="E53" s="20">
        <f t="shared" si="9"/>
        <v>0</v>
      </c>
      <c r="F53" s="73"/>
      <c r="G53" s="74">
        <f t="shared" ca="1" si="17"/>
        <v>0</v>
      </c>
      <c r="H53" s="73"/>
      <c r="I53" s="74">
        <f t="shared" ca="1" si="1"/>
        <v>0</v>
      </c>
      <c r="J53" s="73"/>
      <c r="K53" s="113">
        <f t="shared" ca="1" si="10"/>
        <v>0</v>
      </c>
      <c r="L53" s="73"/>
      <c r="M53" s="113">
        <f t="shared" ca="1" si="11"/>
        <v>0</v>
      </c>
      <c r="N53" s="73"/>
      <c r="O53" s="74">
        <f t="shared" ca="1" si="12"/>
        <v>0</v>
      </c>
      <c r="P53" s="73"/>
      <c r="Q53" s="113">
        <f t="shared" ca="1" si="20"/>
        <v>0</v>
      </c>
      <c r="R53" s="73"/>
      <c r="S53" s="113">
        <f t="shared" ca="1" si="3"/>
        <v>0</v>
      </c>
      <c r="T53" s="101"/>
      <c r="U53" s="74">
        <f t="shared" ca="1" si="21"/>
        <v>0</v>
      </c>
      <c r="V53" s="73"/>
      <c r="W53" s="113">
        <f t="shared" ca="1" si="13"/>
        <v>0</v>
      </c>
      <c r="X53" s="101"/>
      <c r="Y53" s="113">
        <f t="shared" ca="1" si="14"/>
        <v>0</v>
      </c>
      <c r="Z53" s="73"/>
      <c r="AA53" s="74">
        <v>0</v>
      </c>
      <c r="AB53" s="73"/>
      <c r="AC53" s="74">
        <f t="shared" ca="1" si="22"/>
        <v>0</v>
      </c>
      <c r="AD53" s="73"/>
      <c r="AE53" s="74">
        <f t="shared" ca="1" si="7"/>
        <v>0</v>
      </c>
      <c r="AF53" s="73"/>
      <c r="AG53" s="74">
        <f t="shared" ca="1" si="15"/>
        <v>0</v>
      </c>
      <c r="AH53" s="82">
        <f t="shared" ca="1" si="8"/>
        <v>0</v>
      </c>
      <c r="AI53" s="74"/>
      <c r="AJ53" s="139">
        <f t="shared" ca="1" si="16"/>
        <v>0</v>
      </c>
    </row>
    <row r="54" spans="1:36" ht="15" customHeight="1" x14ac:dyDescent="0.2">
      <c r="A54" s="84" t="s">
        <v>163</v>
      </c>
      <c r="B54" t="str">
        <f>IF($A54="","",INDEX('MA-Liste'!$D:$D,MATCH($A54,'MA-Liste'!$M:$M,FALSE)))</f>
        <v>AeBo</v>
      </c>
      <c r="C54" s="4" t="str">
        <f ca="1">IF($A54="","",INDEX(INDIRECT("'MA-Liste'!"&amp;$C$11),MATCH($A54,'MA-Liste'!$M:$M,FALSE)))</f>
        <v>B</v>
      </c>
      <c r="D54" s="19">
        <f t="shared" ca="1" si="0"/>
        <v>140</v>
      </c>
      <c r="E54" s="20">
        <f t="shared" si="9"/>
        <v>0</v>
      </c>
      <c r="F54" s="73"/>
      <c r="G54" s="74">
        <f t="shared" ca="1" si="17"/>
        <v>0</v>
      </c>
      <c r="H54" s="73"/>
      <c r="I54" s="74">
        <f t="shared" ca="1" si="1"/>
        <v>0</v>
      </c>
      <c r="J54" s="73"/>
      <c r="K54" s="113">
        <f t="shared" ca="1" si="10"/>
        <v>0</v>
      </c>
      <c r="L54" s="73"/>
      <c r="M54" s="113">
        <f t="shared" ca="1" si="11"/>
        <v>0</v>
      </c>
      <c r="N54" s="73"/>
      <c r="O54" s="74">
        <f t="shared" ca="1" si="12"/>
        <v>0</v>
      </c>
      <c r="P54" s="73"/>
      <c r="Q54" s="113">
        <f t="shared" ca="1" si="20"/>
        <v>0</v>
      </c>
      <c r="R54" s="73"/>
      <c r="S54" s="113">
        <f t="shared" ca="1" si="3"/>
        <v>0</v>
      </c>
      <c r="T54" s="101"/>
      <c r="U54" s="74">
        <f t="shared" ca="1" si="21"/>
        <v>0</v>
      </c>
      <c r="V54" s="73"/>
      <c r="W54" s="113">
        <f t="shared" ca="1" si="13"/>
        <v>0</v>
      </c>
      <c r="X54" s="101"/>
      <c r="Y54" s="113">
        <f t="shared" ca="1" si="14"/>
        <v>0</v>
      </c>
      <c r="Z54" s="73"/>
      <c r="AA54" s="74">
        <v>0</v>
      </c>
      <c r="AB54" s="73"/>
      <c r="AC54" s="74">
        <f t="shared" ca="1" si="22"/>
        <v>0</v>
      </c>
      <c r="AD54" s="73"/>
      <c r="AE54" s="74">
        <f t="shared" ca="1" si="7"/>
        <v>0</v>
      </c>
      <c r="AF54" s="73"/>
      <c r="AG54" s="74">
        <f t="shared" ca="1" si="15"/>
        <v>0</v>
      </c>
      <c r="AH54" s="82">
        <f t="shared" ca="1" si="8"/>
        <v>0</v>
      </c>
      <c r="AI54" s="74"/>
      <c r="AJ54" s="139">
        <f t="shared" ca="1" si="16"/>
        <v>0</v>
      </c>
    </row>
    <row r="55" spans="1:36" ht="15" customHeight="1" x14ac:dyDescent="0.2">
      <c r="A55" s="84" t="s">
        <v>227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C</v>
      </c>
      <c r="D55" s="19">
        <f t="shared" ca="1" si="0"/>
        <v>118</v>
      </c>
      <c r="E55" s="20">
        <f t="shared" si="9"/>
        <v>0</v>
      </c>
      <c r="F55" s="73"/>
      <c r="G55" s="74">
        <f t="shared" ca="1" si="17"/>
        <v>0</v>
      </c>
      <c r="H55" s="73"/>
      <c r="I55" s="74">
        <f t="shared" ca="1" si="1"/>
        <v>0</v>
      </c>
      <c r="J55" s="73"/>
      <c r="K55" s="113">
        <f t="shared" ca="1" si="10"/>
        <v>0</v>
      </c>
      <c r="L55" s="73"/>
      <c r="M55" s="113">
        <f t="shared" ca="1" si="11"/>
        <v>0</v>
      </c>
      <c r="N55" s="73"/>
      <c r="O55" s="74">
        <f t="shared" ca="1" si="12"/>
        <v>0</v>
      </c>
      <c r="P55" s="73"/>
      <c r="Q55" s="113">
        <f t="shared" ca="1" si="20"/>
        <v>0</v>
      </c>
      <c r="R55" s="73"/>
      <c r="S55" s="113">
        <f t="shared" ca="1" si="3"/>
        <v>0</v>
      </c>
      <c r="T55" s="101"/>
      <c r="U55" s="74">
        <f t="shared" ca="1" si="21"/>
        <v>0</v>
      </c>
      <c r="V55" s="73"/>
      <c r="W55" s="113">
        <f t="shared" ca="1" si="13"/>
        <v>0</v>
      </c>
      <c r="X55" s="101"/>
      <c r="Y55" s="113">
        <f t="shared" ca="1" si="14"/>
        <v>0</v>
      </c>
      <c r="Z55" s="73"/>
      <c r="AA55" s="74">
        <v>0</v>
      </c>
      <c r="AB55" s="73"/>
      <c r="AC55" s="74">
        <f t="shared" ca="1" si="22"/>
        <v>0</v>
      </c>
      <c r="AD55" s="73"/>
      <c r="AE55" s="74">
        <f t="shared" ca="1" si="7"/>
        <v>0</v>
      </c>
      <c r="AF55" s="73"/>
      <c r="AG55" s="74">
        <f t="shared" ca="1" si="15"/>
        <v>0</v>
      </c>
      <c r="AH55" s="82">
        <f t="shared" ca="1" si="8"/>
        <v>0</v>
      </c>
      <c r="AI55" s="74"/>
      <c r="AJ55" s="139">
        <f t="shared" ca="1" si="16"/>
        <v>0</v>
      </c>
    </row>
    <row r="56" spans="1:36" ht="15" customHeight="1" x14ac:dyDescent="0.2">
      <c r="A56" s="84" t="s">
        <v>238</v>
      </c>
      <c r="B56" t="s">
        <v>65</v>
      </c>
      <c r="C56" s="4" t="str">
        <f ca="1">IF($A56="","",INDEX(INDIRECT("'MA-Liste'!"&amp;$C$11),MATCH($A56,'MA-Liste'!$M:$M,FALSE)))</f>
        <v>G</v>
      </c>
      <c r="D56" s="19">
        <f t="shared" ca="1" si="0"/>
        <v>35</v>
      </c>
      <c r="E56" s="20">
        <f t="shared" si="9"/>
        <v>0</v>
      </c>
      <c r="F56" s="73"/>
      <c r="G56" s="74">
        <f t="shared" ca="1" si="17"/>
        <v>0</v>
      </c>
      <c r="H56" s="73"/>
      <c r="I56" s="74">
        <f t="shared" ca="1" si="1"/>
        <v>0</v>
      </c>
      <c r="J56" s="73"/>
      <c r="K56" s="113">
        <f t="shared" ca="1" si="10"/>
        <v>0</v>
      </c>
      <c r="L56" s="73"/>
      <c r="M56" s="113">
        <f t="shared" ca="1" si="11"/>
        <v>0</v>
      </c>
      <c r="N56" s="73"/>
      <c r="O56" s="74">
        <f t="shared" ca="1" si="12"/>
        <v>0</v>
      </c>
      <c r="P56" s="73"/>
      <c r="Q56" s="113">
        <f t="shared" ca="1" si="20"/>
        <v>0</v>
      </c>
      <c r="R56" s="73"/>
      <c r="S56" s="113">
        <f t="shared" ca="1" si="3"/>
        <v>0</v>
      </c>
      <c r="T56" s="101"/>
      <c r="U56" s="74">
        <f t="shared" ca="1" si="21"/>
        <v>0</v>
      </c>
      <c r="V56" s="73"/>
      <c r="W56" s="113">
        <f t="shared" ca="1" si="13"/>
        <v>0</v>
      </c>
      <c r="X56" s="101"/>
      <c r="Y56" s="113">
        <f t="shared" ca="1" si="14"/>
        <v>0</v>
      </c>
      <c r="Z56" s="73"/>
      <c r="AA56" s="74">
        <v>0</v>
      </c>
      <c r="AB56" s="73"/>
      <c r="AC56" s="74">
        <f t="shared" ca="1" si="22"/>
        <v>0</v>
      </c>
      <c r="AD56" s="73"/>
      <c r="AE56" s="74">
        <f t="shared" ca="1" si="7"/>
        <v>0</v>
      </c>
      <c r="AF56" s="73"/>
      <c r="AG56" s="74">
        <f t="shared" ca="1" si="15"/>
        <v>0</v>
      </c>
      <c r="AH56" s="82">
        <f t="shared" ca="1" si="8"/>
        <v>0</v>
      </c>
      <c r="AI56" s="74"/>
      <c r="AJ56" s="139">
        <f t="shared" ca="1" si="16"/>
        <v>0</v>
      </c>
    </row>
    <row r="57" spans="1:36" ht="15" customHeight="1" x14ac:dyDescent="0.2">
      <c r="A57" s="84" t="s">
        <v>229</v>
      </c>
      <c r="B57" t="str">
        <f>IF($A57="","",INDEX('MA-Liste'!$D:$D,MATCH($A57,'MA-Liste'!$M:$M,FALSE)))</f>
        <v>AeBo</v>
      </c>
      <c r="C57" s="4" t="str">
        <f ca="1">IF($A57="","",INDEX(INDIRECT("'MA-Liste'!"&amp;$C$11),MATCH($A57,'MA-Liste'!$M:$M,FALSE)))</f>
        <v>G</v>
      </c>
      <c r="D57" s="19">
        <f t="shared" ca="1" si="0"/>
        <v>35</v>
      </c>
      <c r="E57" s="20">
        <f t="shared" si="9"/>
        <v>0</v>
      </c>
      <c r="F57" s="73"/>
      <c r="G57" s="74">
        <f t="shared" ca="1" si="17"/>
        <v>0</v>
      </c>
      <c r="H57" s="73"/>
      <c r="I57" s="74">
        <f t="shared" ca="1" si="1"/>
        <v>0</v>
      </c>
      <c r="J57" s="73"/>
      <c r="K57" s="113">
        <f t="shared" ca="1" si="10"/>
        <v>0</v>
      </c>
      <c r="L57" s="73"/>
      <c r="M57" s="113">
        <f t="shared" ca="1" si="11"/>
        <v>0</v>
      </c>
      <c r="N57" s="73"/>
      <c r="O57" s="74">
        <f t="shared" ca="1" si="12"/>
        <v>0</v>
      </c>
      <c r="P57" s="73"/>
      <c r="Q57" s="113">
        <f t="shared" ca="1" si="20"/>
        <v>0</v>
      </c>
      <c r="R57" s="73"/>
      <c r="S57" s="113">
        <f t="shared" ca="1" si="3"/>
        <v>0</v>
      </c>
      <c r="T57" s="101"/>
      <c r="U57" s="74">
        <f t="shared" ca="1" si="21"/>
        <v>0</v>
      </c>
      <c r="V57" s="73"/>
      <c r="W57" s="113">
        <f t="shared" ca="1" si="13"/>
        <v>0</v>
      </c>
      <c r="X57" s="101"/>
      <c r="Y57" s="113">
        <f t="shared" ca="1" si="14"/>
        <v>0</v>
      </c>
      <c r="Z57" s="73"/>
      <c r="AA57" s="74">
        <v>0</v>
      </c>
      <c r="AB57" s="73"/>
      <c r="AC57" s="74">
        <f t="shared" ca="1" si="22"/>
        <v>0</v>
      </c>
      <c r="AD57" s="73"/>
      <c r="AE57" s="74">
        <f t="shared" ca="1" si="7"/>
        <v>0</v>
      </c>
      <c r="AF57" s="73"/>
      <c r="AG57" s="74">
        <f t="shared" ca="1" si="15"/>
        <v>0</v>
      </c>
      <c r="AH57" s="82">
        <f t="shared" ca="1" si="8"/>
        <v>0</v>
      </c>
      <c r="AI57" s="74"/>
      <c r="AJ57" s="139">
        <f t="shared" ca="1" si="16"/>
        <v>0</v>
      </c>
    </row>
    <row r="58" spans="1:36" ht="15" customHeight="1" x14ac:dyDescent="0.2">
      <c r="A58" s="84" t="s">
        <v>234</v>
      </c>
      <c r="B58" t="s">
        <v>65</v>
      </c>
      <c r="C58" s="4" t="s">
        <v>7</v>
      </c>
      <c r="D58" s="19">
        <f t="shared" si="0"/>
        <v>75</v>
      </c>
      <c r="E58" s="20">
        <f t="shared" si="9"/>
        <v>0</v>
      </c>
      <c r="F58" s="73"/>
      <c r="G58" s="74">
        <f t="shared" si="17"/>
        <v>0</v>
      </c>
      <c r="H58" s="73"/>
      <c r="I58" s="74">
        <f t="shared" si="1"/>
        <v>0</v>
      </c>
      <c r="J58" s="73"/>
      <c r="K58" s="113">
        <f t="shared" si="10"/>
        <v>0</v>
      </c>
      <c r="L58" s="73"/>
      <c r="M58" s="113">
        <f t="shared" si="11"/>
        <v>0</v>
      </c>
      <c r="N58" s="73"/>
      <c r="O58" s="74">
        <f t="shared" si="12"/>
        <v>0</v>
      </c>
      <c r="P58" s="73"/>
      <c r="Q58" s="113">
        <f t="shared" si="20"/>
        <v>0</v>
      </c>
      <c r="R58" s="73"/>
      <c r="S58" s="113">
        <f t="shared" si="3"/>
        <v>0</v>
      </c>
      <c r="T58" s="101"/>
      <c r="U58" s="74">
        <f t="shared" si="21"/>
        <v>0</v>
      </c>
      <c r="V58" s="73"/>
      <c r="W58" s="113">
        <f t="shared" si="13"/>
        <v>0</v>
      </c>
      <c r="X58" s="101"/>
      <c r="Y58" s="113">
        <f t="shared" si="14"/>
        <v>0</v>
      </c>
      <c r="Z58" s="73"/>
      <c r="AA58" s="74">
        <v>0</v>
      </c>
      <c r="AB58" s="73"/>
      <c r="AC58" s="74">
        <f t="shared" si="22"/>
        <v>0</v>
      </c>
      <c r="AD58" s="73"/>
      <c r="AE58" s="74">
        <f t="shared" si="7"/>
        <v>0</v>
      </c>
      <c r="AF58" s="73"/>
      <c r="AG58" s="74">
        <f t="shared" si="15"/>
        <v>0</v>
      </c>
      <c r="AH58" s="82">
        <f t="shared" si="8"/>
        <v>0</v>
      </c>
      <c r="AI58" s="74"/>
      <c r="AJ58" s="139">
        <f t="shared" si="16"/>
        <v>0</v>
      </c>
    </row>
    <row r="59" spans="1:36" ht="15" customHeight="1" x14ac:dyDescent="0.2">
      <c r="A59" s="84" t="s">
        <v>235</v>
      </c>
      <c r="B59" t="s">
        <v>65</v>
      </c>
      <c r="C59" s="4" t="s">
        <v>9</v>
      </c>
      <c r="D59" s="19">
        <f t="shared" si="0"/>
        <v>35</v>
      </c>
      <c r="E59" s="20">
        <f t="shared" si="9"/>
        <v>0</v>
      </c>
      <c r="F59" s="73"/>
      <c r="G59" s="74">
        <f t="shared" si="17"/>
        <v>0</v>
      </c>
      <c r="H59" s="73"/>
      <c r="I59" s="74">
        <f t="shared" si="1"/>
        <v>0</v>
      </c>
      <c r="J59" s="73"/>
      <c r="K59" s="113">
        <f t="shared" si="10"/>
        <v>0</v>
      </c>
      <c r="L59" s="73"/>
      <c r="M59" s="113">
        <f t="shared" si="11"/>
        <v>0</v>
      </c>
      <c r="N59" s="73"/>
      <c r="O59" s="74">
        <f t="shared" si="12"/>
        <v>0</v>
      </c>
      <c r="P59" s="73"/>
      <c r="Q59" s="113">
        <f t="shared" si="20"/>
        <v>0</v>
      </c>
      <c r="R59" s="73"/>
      <c r="S59" s="113">
        <f t="shared" si="3"/>
        <v>0</v>
      </c>
      <c r="T59" s="101"/>
      <c r="U59" s="74">
        <f t="shared" si="21"/>
        <v>0</v>
      </c>
      <c r="V59" s="73"/>
      <c r="W59" s="113">
        <f t="shared" si="13"/>
        <v>0</v>
      </c>
      <c r="X59" s="101"/>
      <c r="Y59" s="113">
        <f t="shared" si="14"/>
        <v>0</v>
      </c>
      <c r="Z59" s="73"/>
      <c r="AA59" s="74">
        <v>0</v>
      </c>
      <c r="AB59" s="73"/>
      <c r="AC59" s="74">
        <f t="shared" si="22"/>
        <v>0</v>
      </c>
      <c r="AD59" s="73"/>
      <c r="AE59" s="74">
        <f t="shared" si="7"/>
        <v>0</v>
      </c>
      <c r="AF59" s="73"/>
      <c r="AG59" s="74">
        <f t="shared" si="15"/>
        <v>0</v>
      </c>
      <c r="AH59" s="82">
        <f t="shared" si="8"/>
        <v>0</v>
      </c>
      <c r="AI59" s="74"/>
      <c r="AJ59" s="139">
        <f t="shared" si="16"/>
        <v>0</v>
      </c>
    </row>
    <row r="60" spans="1:36" ht="15" customHeight="1" x14ac:dyDescent="0.2">
      <c r="A60" s="84" t="s">
        <v>230</v>
      </c>
      <c r="B60" t="str">
        <f>IF($A60="","",INDEX('MA-Liste'!$D:$D,MATCH($A60,'MA-Liste'!$M:$M,FALSE)))</f>
        <v>AeBo</v>
      </c>
      <c r="C60" s="4" t="str">
        <f ca="1">IF($A60="","",INDEX(INDIRECT("'MA-Liste'!"&amp;$C$11),MATCH($A60,'MA-Liste'!$M:$M,FALSE)))</f>
        <v>G</v>
      </c>
      <c r="D60" s="19">
        <f t="shared" ca="1" si="0"/>
        <v>35</v>
      </c>
      <c r="E60" s="20">
        <f t="shared" si="9"/>
        <v>0</v>
      </c>
      <c r="F60" s="73"/>
      <c r="G60" s="74">
        <f t="shared" ca="1" si="17"/>
        <v>0</v>
      </c>
      <c r="H60" s="73"/>
      <c r="I60" s="74">
        <f t="shared" ca="1" si="1"/>
        <v>0</v>
      </c>
      <c r="J60" s="73"/>
      <c r="K60" s="113">
        <f t="shared" ca="1" si="10"/>
        <v>0</v>
      </c>
      <c r="L60" s="73"/>
      <c r="M60" s="113">
        <f t="shared" ca="1" si="11"/>
        <v>0</v>
      </c>
      <c r="N60" s="73"/>
      <c r="O60" s="74">
        <f t="shared" ca="1" si="12"/>
        <v>0</v>
      </c>
      <c r="P60" s="73"/>
      <c r="Q60" s="113">
        <f t="shared" ca="1" si="20"/>
        <v>0</v>
      </c>
      <c r="R60" s="73"/>
      <c r="S60" s="113">
        <f t="shared" ca="1" si="3"/>
        <v>0</v>
      </c>
      <c r="T60" s="101"/>
      <c r="U60" s="74">
        <f t="shared" ca="1" si="21"/>
        <v>0</v>
      </c>
      <c r="V60" s="73"/>
      <c r="W60" s="113">
        <f t="shared" ca="1" si="13"/>
        <v>0</v>
      </c>
      <c r="X60" s="101"/>
      <c r="Y60" s="113">
        <f t="shared" ca="1" si="14"/>
        <v>0</v>
      </c>
      <c r="Z60" s="73"/>
      <c r="AA60" s="74">
        <v>0</v>
      </c>
      <c r="AB60" s="73"/>
      <c r="AC60" s="74">
        <f t="shared" ca="1" si="22"/>
        <v>0</v>
      </c>
      <c r="AD60" s="73"/>
      <c r="AE60" s="74">
        <f t="shared" ca="1" si="7"/>
        <v>0</v>
      </c>
      <c r="AF60" s="73"/>
      <c r="AG60" s="74">
        <f t="shared" ca="1" si="15"/>
        <v>0</v>
      </c>
      <c r="AH60" s="82">
        <f t="shared" ca="1" si="8"/>
        <v>0</v>
      </c>
      <c r="AI60" s="74"/>
      <c r="AJ60" s="139">
        <f t="shared" ca="1" si="16"/>
        <v>0</v>
      </c>
    </row>
    <row r="61" spans="1:36" ht="15" customHeight="1" x14ac:dyDescent="0.2">
      <c r="A61" s="84" t="s">
        <v>243</v>
      </c>
      <c r="B61" t="s">
        <v>65</v>
      </c>
      <c r="C61" s="4" t="s">
        <v>6</v>
      </c>
      <c r="D61" s="19">
        <v>100</v>
      </c>
      <c r="E61" s="20">
        <f t="shared" si="9"/>
        <v>0</v>
      </c>
      <c r="F61" s="73"/>
      <c r="G61" s="74">
        <f t="shared" si="17"/>
        <v>0</v>
      </c>
      <c r="H61" s="73"/>
      <c r="I61" s="74">
        <f t="shared" si="1"/>
        <v>0</v>
      </c>
      <c r="J61" s="73"/>
      <c r="K61" s="113">
        <f t="shared" si="10"/>
        <v>0</v>
      </c>
      <c r="L61" s="73"/>
      <c r="M61" s="113">
        <f t="shared" si="11"/>
        <v>0</v>
      </c>
      <c r="N61" s="73"/>
      <c r="O61" s="74">
        <f t="shared" si="12"/>
        <v>0</v>
      </c>
      <c r="P61" s="73"/>
      <c r="Q61" s="113">
        <f t="shared" si="20"/>
        <v>0</v>
      </c>
      <c r="R61" s="73"/>
      <c r="S61" s="113">
        <f t="shared" si="3"/>
        <v>0</v>
      </c>
      <c r="T61" s="101"/>
      <c r="U61" s="74">
        <f t="shared" si="21"/>
        <v>0</v>
      </c>
      <c r="V61" s="73"/>
      <c r="W61" s="113">
        <f t="shared" si="13"/>
        <v>0</v>
      </c>
      <c r="X61" s="101"/>
      <c r="Y61" s="113">
        <f t="shared" si="14"/>
        <v>0</v>
      </c>
      <c r="Z61" s="73"/>
      <c r="AA61" s="74">
        <v>0</v>
      </c>
      <c r="AB61" s="73"/>
      <c r="AC61" s="74">
        <f t="shared" si="22"/>
        <v>0</v>
      </c>
      <c r="AD61" s="73"/>
      <c r="AE61" s="74">
        <f t="shared" si="7"/>
        <v>0</v>
      </c>
      <c r="AF61" s="73"/>
      <c r="AG61" s="74">
        <f t="shared" si="15"/>
        <v>0</v>
      </c>
      <c r="AH61" s="82">
        <f t="shared" si="8"/>
        <v>0</v>
      </c>
      <c r="AI61" s="74"/>
      <c r="AJ61" s="139">
        <f t="shared" si="16"/>
        <v>0</v>
      </c>
    </row>
    <row r="62" spans="1:36" ht="15" customHeight="1" x14ac:dyDescent="0.2">
      <c r="A62" s="84" t="s">
        <v>244</v>
      </c>
      <c r="B62" t="s">
        <v>65</v>
      </c>
      <c r="C62" s="4" t="s">
        <v>6</v>
      </c>
      <c r="D62" s="19">
        <v>100</v>
      </c>
      <c r="E62" s="20">
        <f t="shared" si="9"/>
        <v>0</v>
      </c>
      <c r="F62" s="73"/>
      <c r="G62" s="74">
        <f t="shared" si="17"/>
        <v>0</v>
      </c>
      <c r="H62" s="73"/>
      <c r="I62" s="74">
        <f t="shared" si="1"/>
        <v>0</v>
      </c>
      <c r="J62" s="73"/>
      <c r="K62" s="113">
        <f t="shared" si="10"/>
        <v>0</v>
      </c>
      <c r="L62" s="73"/>
      <c r="M62" s="113">
        <f t="shared" si="11"/>
        <v>0</v>
      </c>
      <c r="N62" s="73"/>
      <c r="O62" s="74">
        <f t="shared" si="12"/>
        <v>0</v>
      </c>
      <c r="P62" s="73"/>
      <c r="Q62" s="113">
        <f t="shared" si="20"/>
        <v>0</v>
      </c>
      <c r="R62" s="73"/>
      <c r="S62" s="113">
        <f t="shared" si="3"/>
        <v>0</v>
      </c>
      <c r="T62" s="101"/>
      <c r="U62" s="74">
        <f t="shared" si="21"/>
        <v>0</v>
      </c>
      <c r="V62" s="73"/>
      <c r="W62" s="113">
        <f t="shared" si="13"/>
        <v>0</v>
      </c>
      <c r="X62" s="101"/>
      <c r="Y62" s="113">
        <f t="shared" si="14"/>
        <v>0</v>
      </c>
      <c r="Z62" s="73"/>
      <c r="AA62" s="74">
        <v>0</v>
      </c>
      <c r="AB62" s="73"/>
      <c r="AC62" s="74">
        <f t="shared" si="22"/>
        <v>0</v>
      </c>
      <c r="AD62" s="73"/>
      <c r="AE62" s="74">
        <f t="shared" si="7"/>
        <v>0</v>
      </c>
      <c r="AF62" s="73"/>
      <c r="AG62" s="74">
        <f t="shared" si="15"/>
        <v>0</v>
      </c>
      <c r="AH62" s="82">
        <f t="shared" si="8"/>
        <v>0</v>
      </c>
      <c r="AI62" s="74"/>
      <c r="AJ62" s="139">
        <f t="shared" si="16"/>
        <v>0</v>
      </c>
    </row>
    <row r="63" spans="1:36" ht="15" customHeight="1" x14ac:dyDescent="0.2">
      <c r="A63" s="84" t="s">
        <v>249</v>
      </c>
      <c r="B63" t="s">
        <v>250</v>
      </c>
      <c r="C63" s="4" t="s">
        <v>9</v>
      </c>
      <c r="D63" s="19">
        <v>35</v>
      </c>
      <c r="E63" s="20">
        <f t="shared" si="9"/>
        <v>0</v>
      </c>
      <c r="F63" s="73"/>
      <c r="G63" s="74">
        <f t="shared" si="17"/>
        <v>0</v>
      </c>
      <c r="H63" s="73"/>
      <c r="I63" s="74">
        <f t="shared" si="1"/>
        <v>0</v>
      </c>
      <c r="J63" s="73"/>
      <c r="K63" s="113">
        <f t="shared" si="10"/>
        <v>0</v>
      </c>
      <c r="L63" s="73"/>
      <c r="M63" s="113">
        <f t="shared" si="11"/>
        <v>0</v>
      </c>
      <c r="N63" s="73"/>
      <c r="O63" s="74">
        <f t="shared" si="12"/>
        <v>0</v>
      </c>
      <c r="P63" s="73"/>
      <c r="Q63" s="113">
        <f t="shared" si="20"/>
        <v>0</v>
      </c>
      <c r="R63" s="73"/>
      <c r="S63" s="113">
        <f t="shared" si="3"/>
        <v>0</v>
      </c>
      <c r="T63" s="101"/>
      <c r="U63" s="74">
        <f t="shared" si="21"/>
        <v>0</v>
      </c>
      <c r="V63" s="73"/>
      <c r="W63" s="113">
        <f t="shared" si="13"/>
        <v>0</v>
      </c>
      <c r="X63" s="101"/>
      <c r="Y63" s="113">
        <f t="shared" si="14"/>
        <v>0</v>
      </c>
      <c r="Z63" s="73"/>
      <c r="AA63" s="74">
        <v>0</v>
      </c>
      <c r="AB63" s="73"/>
      <c r="AC63" s="74">
        <f t="shared" si="22"/>
        <v>0</v>
      </c>
      <c r="AD63" s="73"/>
      <c r="AE63" s="74">
        <f t="shared" si="7"/>
        <v>0</v>
      </c>
      <c r="AF63" s="73"/>
      <c r="AG63" s="74">
        <f t="shared" si="15"/>
        <v>0</v>
      </c>
      <c r="AH63" s="82">
        <f t="shared" si="8"/>
        <v>0</v>
      </c>
      <c r="AI63" s="74"/>
      <c r="AJ63" s="139">
        <f t="shared" si="16"/>
        <v>0</v>
      </c>
    </row>
    <row r="64" spans="1:36" ht="15" customHeight="1" x14ac:dyDescent="0.2">
      <c r="A64" s="84" t="s">
        <v>246</v>
      </c>
      <c r="B64" t="s">
        <v>65</v>
      </c>
      <c r="C64" s="4" t="s">
        <v>4</v>
      </c>
      <c r="D64" s="19">
        <v>140</v>
      </c>
      <c r="E64" s="20">
        <f t="shared" si="9"/>
        <v>0</v>
      </c>
      <c r="F64" s="73"/>
      <c r="G64" s="74">
        <f t="shared" si="17"/>
        <v>0</v>
      </c>
      <c r="H64" s="73"/>
      <c r="I64" s="74">
        <f t="shared" si="1"/>
        <v>0</v>
      </c>
      <c r="J64" s="73"/>
      <c r="K64" s="113">
        <f t="shared" si="10"/>
        <v>0</v>
      </c>
      <c r="L64" s="73"/>
      <c r="M64" s="113">
        <f t="shared" si="11"/>
        <v>0</v>
      </c>
      <c r="N64" s="73"/>
      <c r="O64" s="74">
        <f t="shared" si="12"/>
        <v>0</v>
      </c>
      <c r="P64" s="73"/>
      <c r="Q64" s="113">
        <f t="shared" si="20"/>
        <v>0</v>
      </c>
      <c r="R64" s="73"/>
      <c r="S64" s="113">
        <f t="shared" si="3"/>
        <v>0</v>
      </c>
      <c r="T64" s="101"/>
      <c r="U64" s="74">
        <f t="shared" si="21"/>
        <v>0</v>
      </c>
      <c r="V64" s="73"/>
      <c r="W64" s="113">
        <f t="shared" si="13"/>
        <v>0</v>
      </c>
      <c r="X64" s="101"/>
      <c r="Y64" s="113">
        <f t="shared" si="14"/>
        <v>0</v>
      </c>
      <c r="Z64" s="73"/>
      <c r="AA64" s="74">
        <v>0</v>
      </c>
      <c r="AB64" s="73"/>
      <c r="AC64" s="74">
        <f t="shared" si="22"/>
        <v>0</v>
      </c>
      <c r="AD64" s="73"/>
      <c r="AE64" s="74">
        <f t="shared" si="7"/>
        <v>0</v>
      </c>
      <c r="AF64" s="73"/>
      <c r="AG64" s="74">
        <f t="shared" si="15"/>
        <v>0</v>
      </c>
      <c r="AH64" s="82">
        <f t="shared" si="8"/>
        <v>0</v>
      </c>
      <c r="AI64" s="74"/>
      <c r="AJ64" s="139">
        <f t="shared" si="16"/>
        <v>0</v>
      </c>
    </row>
    <row r="65" spans="1:37" ht="15" customHeight="1" x14ac:dyDescent="0.2">
      <c r="A65" s="84" t="s">
        <v>228</v>
      </c>
      <c r="B65" t="str">
        <f>IF($A65="","",INDEX('MA-Liste'!$D:$D,MATCH($A65,'MA-Liste'!$M:$M,FALSE)))</f>
        <v>AeBo</v>
      </c>
      <c r="C65" s="4" t="str">
        <f ca="1">IF($A65="","",INDEX(INDIRECT("'MA-Liste'!"&amp;$C$11),MATCH($A65,'MA-Liste'!$M:$M,FALSE)))</f>
        <v>D</v>
      </c>
      <c r="D65" s="19">
        <f t="shared" ca="1" si="0"/>
        <v>100</v>
      </c>
      <c r="E65" s="20">
        <f t="shared" si="9"/>
        <v>0</v>
      </c>
      <c r="F65" s="73"/>
      <c r="G65" s="74">
        <f t="shared" ca="1" si="17"/>
        <v>0</v>
      </c>
      <c r="H65" s="73"/>
      <c r="I65" s="74">
        <f t="shared" ca="1" si="1"/>
        <v>0</v>
      </c>
      <c r="J65" s="73"/>
      <c r="K65" s="113">
        <f t="shared" ca="1" si="10"/>
        <v>0</v>
      </c>
      <c r="L65" s="73"/>
      <c r="M65" s="113">
        <f t="shared" ca="1" si="11"/>
        <v>0</v>
      </c>
      <c r="N65" s="73"/>
      <c r="O65" s="74">
        <f t="shared" ca="1" si="12"/>
        <v>0</v>
      </c>
      <c r="P65" s="73"/>
      <c r="Q65" s="113">
        <f t="shared" ca="1" si="20"/>
        <v>0</v>
      </c>
      <c r="R65" s="73"/>
      <c r="S65" s="113">
        <f t="shared" ca="1" si="3"/>
        <v>0</v>
      </c>
      <c r="T65" s="101"/>
      <c r="U65" s="74">
        <f t="shared" ca="1" si="21"/>
        <v>0</v>
      </c>
      <c r="V65" s="73"/>
      <c r="W65" s="113">
        <f t="shared" ca="1" si="13"/>
        <v>0</v>
      </c>
      <c r="X65" s="101"/>
      <c r="Y65" s="113">
        <f t="shared" ca="1" si="14"/>
        <v>0</v>
      </c>
      <c r="Z65" s="73"/>
      <c r="AA65" s="74">
        <v>0</v>
      </c>
      <c r="AB65" s="73"/>
      <c r="AC65" s="74">
        <f t="shared" ca="1" si="22"/>
        <v>0</v>
      </c>
      <c r="AD65" s="73"/>
      <c r="AE65" s="74">
        <f t="shared" ca="1" si="7"/>
        <v>0</v>
      </c>
      <c r="AF65" s="73"/>
      <c r="AG65" s="74">
        <f t="shared" ca="1" si="15"/>
        <v>0</v>
      </c>
      <c r="AH65" s="82">
        <f t="shared" ca="1" si="8"/>
        <v>0</v>
      </c>
      <c r="AI65" s="74"/>
      <c r="AJ65" s="139">
        <f t="shared" ca="1" si="16"/>
        <v>0</v>
      </c>
    </row>
    <row r="66" spans="1:37" ht="15" customHeight="1" x14ac:dyDescent="0.2">
      <c r="A66" s="84" t="s">
        <v>252</v>
      </c>
      <c r="B66" s="14" t="s">
        <v>65</v>
      </c>
      <c r="C66" s="18" t="s">
        <v>8</v>
      </c>
      <c r="D66" s="19">
        <v>60</v>
      </c>
      <c r="E66" s="20">
        <f t="shared" si="9"/>
        <v>0</v>
      </c>
      <c r="F66" s="73"/>
      <c r="G66" s="74">
        <f t="shared" si="17"/>
        <v>0</v>
      </c>
      <c r="H66" s="73"/>
      <c r="I66" s="74">
        <f t="shared" si="1"/>
        <v>0</v>
      </c>
      <c r="J66" s="73"/>
      <c r="K66" s="113">
        <f t="shared" si="10"/>
        <v>0</v>
      </c>
      <c r="L66" s="73"/>
      <c r="M66" s="113">
        <f t="shared" si="11"/>
        <v>0</v>
      </c>
      <c r="N66" s="73"/>
      <c r="O66" s="74">
        <f t="shared" si="12"/>
        <v>0</v>
      </c>
      <c r="P66" s="73"/>
      <c r="Q66" s="113">
        <f t="shared" si="20"/>
        <v>0</v>
      </c>
      <c r="R66" s="73"/>
      <c r="S66" s="113">
        <f t="shared" si="3"/>
        <v>0</v>
      </c>
      <c r="T66" s="101"/>
      <c r="U66" s="74">
        <f t="shared" si="21"/>
        <v>0</v>
      </c>
      <c r="V66" s="73"/>
      <c r="W66" s="113">
        <f t="shared" si="13"/>
        <v>0</v>
      </c>
      <c r="X66" s="101"/>
      <c r="Y66" s="113">
        <f t="shared" si="14"/>
        <v>0</v>
      </c>
      <c r="Z66" s="73"/>
      <c r="AA66" s="74">
        <v>0</v>
      </c>
      <c r="AB66" s="73"/>
      <c r="AC66" s="74">
        <f t="shared" si="22"/>
        <v>0</v>
      </c>
      <c r="AD66" s="73"/>
      <c r="AE66" s="74">
        <f t="shared" si="7"/>
        <v>0</v>
      </c>
      <c r="AF66" s="73"/>
      <c r="AG66" s="74">
        <f t="shared" si="15"/>
        <v>0</v>
      </c>
      <c r="AH66" s="82">
        <f t="shared" si="8"/>
        <v>0</v>
      </c>
      <c r="AI66" s="74"/>
      <c r="AJ66" s="139">
        <f t="shared" si="16"/>
        <v>0</v>
      </c>
    </row>
    <row r="67" spans="1:37" ht="15" customHeight="1" x14ac:dyDescent="0.2">
      <c r="A67" s="90" t="s">
        <v>253</v>
      </c>
      <c r="B67" s="14" t="s">
        <v>65</v>
      </c>
      <c r="C67" s="18" t="s">
        <v>6</v>
      </c>
      <c r="D67" s="19">
        <v>100</v>
      </c>
      <c r="E67" s="20">
        <f t="shared" si="9"/>
        <v>0</v>
      </c>
      <c r="F67" s="73"/>
      <c r="G67" s="74">
        <f t="shared" si="17"/>
        <v>0</v>
      </c>
      <c r="H67" s="73"/>
      <c r="I67" s="74">
        <f t="shared" si="1"/>
        <v>0</v>
      </c>
      <c r="J67" s="73"/>
      <c r="K67" s="113">
        <f t="shared" si="10"/>
        <v>0</v>
      </c>
      <c r="L67" s="73"/>
      <c r="M67" s="113">
        <f t="shared" si="11"/>
        <v>0</v>
      </c>
      <c r="N67" s="73"/>
      <c r="O67" s="74">
        <f t="shared" si="12"/>
        <v>0</v>
      </c>
      <c r="P67" s="73"/>
      <c r="Q67" s="113">
        <f t="shared" si="20"/>
        <v>0</v>
      </c>
      <c r="R67" s="73"/>
      <c r="S67" s="113">
        <f t="shared" si="3"/>
        <v>0</v>
      </c>
      <c r="T67" s="101"/>
      <c r="U67" s="74">
        <f t="shared" si="21"/>
        <v>0</v>
      </c>
      <c r="V67" s="73"/>
      <c r="W67" s="113">
        <f t="shared" si="13"/>
        <v>0</v>
      </c>
      <c r="X67" s="101"/>
      <c r="Y67" s="113">
        <f t="shared" si="14"/>
        <v>0</v>
      </c>
      <c r="Z67" s="73"/>
      <c r="AA67" s="74">
        <v>0</v>
      </c>
      <c r="AB67" s="73"/>
      <c r="AC67" s="74">
        <f t="shared" si="22"/>
        <v>0</v>
      </c>
      <c r="AD67" s="73"/>
      <c r="AE67" s="74">
        <f t="shared" si="7"/>
        <v>0</v>
      </c>
      <c r="AF67" s="73"/>
      <c r="AG67" s="74">
        <f t="shared" si="15"/>
        <v>0</v>
      </c>
      <c r="AH67" s="82">
        <f t="shared" si="8"/>
        <v>0</v>
      </c>
      <c r="AI67" s="74"/>
      <c r="AJ67" s="139">
        <f t="shared" si="16"/>
        <v>0</v>
      </c>
    </row>
    <row r="68" spans="1:37" ht="15" customHeight="1" x14ac:dyDescent="0.2">
      <c r="A68" s="90" t="s">
        <v>254</v>
      </c>
      <c r="B68" s="14" t="s">
        <v>65</v>
      </c>
      <c r="C68" s="18" t="s">
        <v>8</v>
      </c>
      <c r="D68" s="19">
        <v>60</v>
      </c>
      <c r="E68" s="20">
        <f t="shared" si="9"/>
        <v>0</v>
      </c>
      <c r="F68" s="73"/>
      <c r="G68" s="74">
        <f t="shared" si="17"/>
        <v>0</v>
      </c>
      <c r="H68" s="73"/>
      <c r="I68" s="74">
        <f t="shared" si="1"/>
        <v>0</v>
      </c>
      <c r="J68" s="73"/>
      <c r="K68" s="113">
        <f t="shared" si="10"/>
        <v>0</v>
      </c>
      <c r="L68" s="73"/>
      <c r="M68" s="113">
        <f t="shared" si="11"/>
        <v>0</v>
      </c>
      <c r="N68" s="73"/>
      <c r="O68" s="74">
        <f t="shared" si="12"/>
        <v>0</v>
      </c>
      <c r="P68" s="73"/>
      <c r="Q68" s="113">
        <f t="shared" si="20"/>
        <v>0</v>
      </c>
      <c r="R68" s="73"/>
      <c r="S68" s="113">
        <f t="shared" si="3"/>
        <v>0</v>
      </c>
      <c r="T68" s="101"/>
      <c r="U68" s="74">
        <f t="shared" si="21"/>
        <v>0</v>
      </c>
      <c r="V68" s="73"/>
      <c r="W68" s="113">
        <f t="shared" si="13"/>
        <v>0</v>
      </c>
      <c r="X68" s="101"/>
      <c r="Y68" s="113">
        <f t="shared" si="14"/>
        <v>0</v>
      </c>
      <c r="Z68" s="73"/>
      <c r="AA68" s="74">
        <v>0</v>
      </c>
      <c r="AB68" s="73"/>
      <c r="AC68" s="74">
        <f t="shared" si="22"/>
        <v>0</v>
      </c>
      <c r="AD68" s="73"/>
      <c r="AE68" s="74">
        <f t="shared" si="7"/>
        <v>0</v>
      </c>
      <c r="AF68" s="73"/>
      <c r="AG68" s="74">
        <f t="shared" si="15"/>
        <v>0</v>
      </c>
      <c r="AH68" s="82">
        <f t="shared" si="8"/>
        <v>0</v>
      </c>
      <c r="AI68" s="74"/>
      <c r="AJ68" s="147">
        <f t="shared" si="16"/>
        <v>0</v>
      </c>
    </row>
    <row r="69" spans="1:37" ht="15" customHeight="1" x14ac:dyDescent="0.2">
      <c r="A69" s="90" t="s">
        <v>255</v>
      </c>
      <c r="B69" s="14" t="s">
        <v>65</v>
      </c>
      <c r="C69" s="18" t="s">
        <v>5</v>
      </c>
      <c r="D69" s="19">
        <v>118</v>
      </c>
      <c r="E69" s="20">
        <f t="shared" si="9"/>
        <v>0</v>
      </c>
      <c r="F69" s="73"/>
      <c r="G69" s="74">
        <f t="shared" si="17"/>
        <v>0</v>
      </c>
      <c r="H69" s="73"/>
      <c r="I69" s="74">
        <f t="shared" si="1"/>
        <v>0</v>
      </c>
      <c r="J69" s="73"/>
      <c r="K69" s="113">
        <f t="shared" si="10"/>
        <v>0</v>
      </c>
      <c r="L69" s="73"/>
      <c r="M69" s="113">
        <f t="shared" si="11"/>
        <v>0</v>
      </c>
      <c r="N69" s="73"/>
      <c r="O69" s="74">
        <f t="shared" si="12"/>
        <v>0</v>
      </c>
      <c r="P69" s="73"/>
      <c r="Q69" s="113">
        <f t="shared" si="20"/>
        <v>0</v>
      </c>
      <c r="R69" s="73"/>
      <c r="S69" s="113">
        <f t="shared" si="3"/>
        <v>0</v>
      </c>
      <c r="T69" s="101"/>
      <c r="U69" s="74">
        <f t="shared" si="21"/>
        <v>0</v>
      </c>
      <c r="V69" s="73"/>
      <c r="W69" s="113">
        <f t="shared" si="13"/>
        <v>0</v>
      </c>
      <c r="X69" s="101"/>
      <c r="Y69" s="113">
        <f t="shared" si="14"/>
        <v>0</v>
      </c>
      <c r="Z69" s="73"/>
      <c r="AA69" s="74">
        <v>0</v>
      </c>
      <c r="AB69" s="73"/>
      <c r="AC69" s="74">
        <f t="shared" si="22"/>
        <v>0</v>
      </c>
      <c r="AD69" s="73"/>
      <c r="AE69" s="74">
        <f t="shared" si="7"/>
        <v>0</v>
      </c>
      <c r="AF69" s="73"/>
      <c r="AG69" s="74">
        <f t="shared" si="15"/>
        <v>0</v>
      </c>
      <c r="AH69" s="82">
        <f t="shared" si="8"/>
        <v>0</v>
      </c>
      <c r="AI69" s="74"/>
      <c r="AJ69" s="147">
        <f t="shared" si="16"/>
        <v>0</v>
      </c>
    </row>
    <row r="70" spans="1:37" ht="15" customHeight="1" x14ac:dyDescent="0.2">
      <c r="A70" s="90" t="s">
        <v>256</v>
      </c>
      <c r="B70" s="14" t="s">
        <v>65</v>
      </c>
      <c r="C70" s="18" t="s">
        <v>5</v>
      </c>
      <c r="D70" s="19">
        <v>118</v>
      </c>
      <c r="E70" s="20">
        <f t="shared" si="9"/>
        <v>0</v>
      </c>
      <c r="F70" s="73"/>
      <c r="G70" s="74">
        <f t="shared" si="17"/>
        <v>0</v>
      </c>
      <c r="H70" s="73"/>
      <c r="I70" s="74">
        <f t="shared" si="1"/>
        <v>0</v>
      </c>
      <c r="J70" s="73"/>
      <c r="K70" s="113">
        <f t="shared" si="10"/>
        <v>0</v>
      </c>
      <c r="L70" s="73"/>
      <c r="M70" s="113">
        <f t="shared" si="11"/>
        <v>0</v>
      </c>
      <c r="N70" s="73"/>
      <c r="O70" s="74">
        <f t="shared" si="12"/>
        <v>0</v>
      </c>
      <c r="P70" s="73"/>
      <c r="Q70" s="113">
        <f t="shared" si="20"/>
        <v>0</v>
      </c>
      <c r="R70" s="73"/>
      <c r="S70" s="113">
        <f t="shared" si="3"/>
        <v>0</v>
      </c>
      <c r="T70" s="101"/>
      <c r="U70" s="74">
        <f t="shared" si="21"/>
        <v>0</v>
      </c>
      <c r="V70" s="73"/>
      <c r="W70" s="113">
        <f t="shared" si="13"/>
        <v>0</v>
      </c>
      <c r="X70" s="101"/>
      <c r="Y70" s="113">
        <f t="shared" si="14"/>
        <v>0</v>
      </c>
      <c r="Z70" s="73"/>
      <c r="AA70" s="74">
        <v>0</v>
      </c>
      <c r="AB70" s="73"/>
      <c r="AC70" s="74">
        <f t="shared" si="22"/>
        <v>0</v>
      </c>
      <c r="AD70" s="73"/>
      <c r="AE70" s="74">
        <f t="shared" si="7"/>
        <v>0</v>
      </c>
      <c r="AF70" s="73"/>
      <c r="AG70" s="74">
        <f t="shared" si="15"/>
        <v>0</v>
      </c>
      <c r="AH70" s="82">
        <f t="shared" si="8"/>
        <v>0</v>
      </c>
      <c r="AI70" s="74"/>
      <c r="AJ70" s="147">
        <f t="shared" si="16"/>
        <v>0</v>
      </c>
    </row>
    <row r="71" spans="1:37" ht="15" customHeight="1" x14ac:dyDescent="0.2">
      <c r="A71" s="90" t="s">
        <v>257</v>
      </c>
      <c r="B71" s="14" t="s">
        <v>65</v>
      </c>
      <c r="C71" s="18" t="s">
        <v>5</v>
      </c>
      <c r="D71" s="19">
        <v>118</v>
      </c>
      <c r="E71" s="20">
        <f t="shared" si="9"/>
        <v>0</v>
      </c>
      <c r="F71" s="73"/>
      <c r="G71" s="74">
        <f t="shared" si="17"/>
        <v>0</v>
      </c>
      <c r="H71" s="73"/>
      <c r="I71" s="74">
        <f t="shared" si="1"/>
        <v>0</v>
      </c>
      <c r="J71" s="73"/>
      <c r="K71" s="113">
        <f t="shared" si="10"/>
        <v>0</v>
      </c>
      <c r="L71" s="73"/>
      <c r="M71" s="113">
        <f t="shared" si="11"/>
        <v>0</v>
      </c>
      <c r="N71" s="73"/>
      <c r="O71" s="74">
        <f t="shared" si="12"/>
        <v>0</v>
      </c>
      <c r="P71" s="73"/>
      <c r="Q71" s="113">
        <f t="shared" si="20"/>
        <v>0</v>
      </c>
      <c r="R71" s="73"/>
      <c r="S71" s="113">
        <f t="shared" si="3"/>
        <v>0</v>
      </c>
      <c r="T71" s="101"/>
      <c r="U71" s="74">
        <f t="shared" si="21"/>
        <v>0</v>
      </c>
      <c r="V71" s="73"/>
      <c r="W71" s="113">
        <f t="shared" si="13"/>
        <v>0</v>
      </c>
      <c r="X71" s="101"/>
      <c r="Y71" s="113">
        <f t="shared" si="14"/>
        <v>0</v>
      </c>
      <c r="Z71" s="73"/>
      <c r="AA71" s="74">
        <v>0</v>
      </c>
      <c r="AB71" s="73"/>
      <c r="AC71" s="74">
        <f t="shared" si="22"/>
        <v>0</v>
      </c>
      <c r="AD71" s="73"/>
      <c r="AE71" s="74">
        <f t="shared" si="7"/>
        <v>0</v>
      </c>
      <c r="AF71" s="73"/>
      <c r="AG71" s="74">
        <f t="shared" si="15"/>
        <v>0</v>
      </c>
      <c r="AH71" s="82">
        <f t="shared" si="8"/>
        <v>0</v>
      </c>
      <c r="AI71" s="74"/>
      <c r="AJ71" s="147">
        <f t="shared" si="16"/>
        <v>0</v>
      </c>
    </row>
    <row r="72" spans="1:37" ht="15" customHeight="1" x14ac:dyDescent="0.2">
      <c r="A72" s="90" t="s">
        <v>264</v>
      </c>
      <c r="B72" s="14" t="s">
        <v>65</v>
      </c>
      <c r="C72" s="18" t="s">
        <v>6</v>
      </c>
      <c r="D72" s="19">
        <v>100</v>
      </c>
      <c r="E72" s="20">
        <f t="shared" si="9"/>
        <v>0</v>
      </c>
      <c r="F72" s="73"/>
      <c r="G72" s="74">
        <f t="shared" si="17"/>
        <v>0</v>
      </c>
      <c r="H72" s="73"/>
      <c r="I72" s="74">
        <f t="shared" si="1"/>
        <v>0</v>
      </c>
      <c r="J72" s="73"/>
      <c r="K72" s="113">
        <f t="shared" si="10"/>
        <v>0</v>
      </c>
      <c r="L72" s="73"/>
      <c r="M72" s="113">
        <f t="shared" si="11"/>
        <v>0</v>
      </c>
      <c r="N72" s="73"/>
      <c r="O72" s="74">
        <f t="shared" si="12"/>
        <v>0</v>
      </c>
      <c r="P72" s="73"/>
      <c r="Q72" s="113">
        <f t="shared" si="20"/>
        <v>0</v>
      </c>
      <c r="R72" s="73"/>
      <c r="S72" s="113">
        <f t="shared" si="3"/>
        <v>0</v>
      </c>
      <c r="T72" s="101"/>
      <c r="U72" s="74">
        <f t="shared" si="21"/>
        <v>0</v>
      </c>
      <c r="V72" s="73"/>
      <c r="W72" s="113">
        <f t="shared" si="13"/>
        <v>0</v>
      </c>
      <c r="X72" s="101"/>
      <c r="Y72" s="113">
        <f t="shared" si="14"/>
        <v>0</v>
      </c>
      <c r="Z72" s="73"/>
      <c r="AA72" s="74">
        <v>0</v>
      </c>
      <c r="AB72" s="73"/>
      <c r="AC72" s="74">
        <f t="shared" si="22"/>
        <v>0</v>
      </c>
      <c r="AD72" s="73"/>
      <c r="AE72" s="74">
        <f t="shared" si="7"/>
        <v>0</v>
      </c>
      <c r="AF72" s="73"/>
      <c r="AG72" s="74">
        <f t="shared" si="15"/>
        <v>0</v>
      </c>
      <c r="AH72" s="82">
        <f t="shared" si="8"/>
        <v>0</v>
      </c>
      <c r="AI72" s="74"/>
      <c r="AJ72" s="147">
        <f t="shared" si="16"/>
        <v>0</v>
      </c>
    </row>
    <row r="73" spans="1:37" ht="15" customHeight="1" x14ac:dyDescent="0.2">
      <c r="A73" s="90" t="s">
        <v>322</v>
      </c>
      <c r="B73" s="14" t="s">
        <v>65</v>
      </c>
      <c r="C73" s="18" t="s">
        <v>6</v>
      </c>
      <c r="D73" s="19">
        <v>100</v>
      </c>
      <c r="E73" s="20">
        <f t="shared" si="9"/>
        <v>0</v>
      </c>
      <c r="F73" s="73"/>
      <c r="G73" s="74">
        <f>IF(D73="",0,D73*F73)</f>
        <v>0</v>
      </c>
      <c r="H73" s="73"/>
      <c r="I73" s="74">
        <f t="shared" si="1"/>
        <v>0</v>
      </c>
      <c r="J73" s="73"/>
      <c r="K73" s="113">
        <f t="shared" si="10"/>
        <v>0</v>
      </c>
      <c r="L73" s="73"/>
      <c r="M73" s="113">
        <f t="shared" si="11"/>
        <v>0</v>
      </c>
      <c r="N73" s="73"/>
      <c r="O73" s="74">
        <f t="shared" si="12"/>
        <v>0</v>
      </c>
      <c r="P73" s="73"/>
      <c r="Q73" s="113">
        <f t="shared" si="20"/>
        <v>0</v>
      </c>
      <c r="R73" s="73"/>
      <c r="S73" s="113">
        <f t="shared" si="3"/>
        <v>0</v>
      </c>
      <c r="T73" s="101"/>
      <c r="U73" s="74">
        <f t="shared" si="21"/>
        <v>0</v>
      </c>
      <c r="V73" s="73"/>
      <c r="W73" s="113">
        <f t="shared" si="13"/>
        <v>0</v>
      </c>
      <c r="X73" s="101"/>
      <c r="Y73" s="113">
        <f t="shared" si="14"/>
        <v>0</v>
      </c>
      <c r="Z73" s="73"/>
      <c r="AA73" s="74">
        <v>0</v>
      </c>
      <c r="AB73" s="73"/>
      <c r="AC73" s="74">
        <f t="shared" si="22"/>
        <v>0</v>
      </c>
      <c r="AD73" s="73"/>
      <c r="AE73" s="74">
        <f t="shared" si="7"/>
        <v>0</v>
      </c>
      <c r="AF73" s="73"/>
      <c r="AG73" s="74">
        <f t="shared" si="15"/>
        <v>0</v>
      </c>
      <c r="AH73" s="82">
        <f t="shared" si="8"/>
        <v>0</v>
      </c>
      <c r="AI73" s="74"/>
      <c r="AJ73" s="147">
        <f t="shared" si="16"/>
        <v>0</v>
      </c>
    </row>
    <row r="74" spans="1:37" ht="15" customHeight="1" x14ac:dyDescent="0.2">
      <c r="A74" s="90" t="s">
        <v>323</v>
      </c>
      <c r="B74" s="14" t="s">
        <v>65</v>
      </c>
      <c r="C74" s="18" t="s">
        <v>6</v>
      </c>
      <c r="D74" s="19">
        <v>100</v>
      </c>
      <c r="E74" s="20">
        <f t="shared" si="9"/>
        <v>0</v>
      </c>
      <c r="F74" s="73"/>
      <c r="G74" s="74">
        <f>IF(D74="",0,D74*F74)</f>
        <v>0</v>
      </c>
      <c r="H74" s="73"/>
      <c r="I74" s="74">
        <f t="shared" si="1"/>
        <v>0</v>
      </c>
      <c r="J74" s="73"/>
      <c r="K74" s="113">
        <f t="shared" si="10"/>
        <v>0</v>
      </c>
      <c r="L74" s="73"/>
      <c r="M74" s="113">
        <f t="shared" si="11"/>
        <v>0</v>
      </c>
      <c r="N74" s="73"/>
      <c r="O74" s="74">
        <f t="shared" si="12"/>
        <v>0</v>
      </c>
      <c r="P74" s="73"/>
      <c r="Q74" s="113">
        <f t="shared" si="20"/>
        <v>0</v>
      </c>
      <c r="R74" s="73"/>
      <c r="S74" s="113">
        <f t="shared" si="3"/>
        <v>0</v>
      </c>
      <c r="T74" s="101"/>
      <c r="U74" s="74">
        <f t="shared" si="21"/>
        <v>0</v>
      </c>
      <c r="V74" s="73"/>
      <c r="W74" s="113">
        <f t="shared" si="13"/>
        <v>0</v>
      </c>
      <c r="X74" s="101"/>
      <c r="Y74" s="113">
        <f t="shared" si="14"/>
        <v>0</v>
      </c>
      <c r="Z74" s="73"/>
      <c r="AA74" s="74">
        <v>0</v>
      </c>
      <c r="AB74" s="73"/>
      <c r="AC74" s="74">
        <f t="shared" si="22"/>
        <v>0</v>
      </c>
      <c r="AD74" s="73"/>
      <c r="AE74" s="74">
        <f t="shared" si="7"/>
        <v>0</v>
      </c>
      <c r="AF74" s="73"/>
      <c r="AG74" s="74">
        <f t="shared" si="15"/>
        <v>0</v>
      </c>
      <c r="AH74" s="82">
        <f t="shared" si="8"/>
        <v>0</v>
      </c>
      <c r="AI74" s="74"/>
      <c r="AJ74" s="147">
        <f t="shared" si="16"/>
        <v>0</v>
      </c>
    </row>
    <row r="75" spans="1:37" ht="15" customHeight="1" x14ac:dyDescent="0.2">
      <c r="A75" s="90" t="s">
        <v>260</v>
      </c>
      <c r="B75" s="14" t="s">
        <v>65</v>
      </c>
      <c r="C75" s="18" t="s">
        <v>6</v>
      </c>
      <c r="D75" s="19">
        <v>100</v>
      </c>
      <c r="E75" s="20">
        <f t="shared" si="9"/>
        <v>0</v>
      </c>
      <c r="F75" s="73"/>
      <c r="G75" s="74">
        <f t="shared" si="17"/>
        <v>0</v>
      </c>
      <c r="H75" s="73"/>
      <c r="I75" s="74">
        <f t="shared" si="1"/>
        <v>0</v>
      </c>
      <c r="J75" s="73"/>
      <c r="K75" s="113">
        <f t="shared" si="10"/>
        <v>0</v>
      </c>
      <c r="L75" s="73"/>
      <c r="M75" s="113">
        <f t="shared" si="11"/>
        <v>0</v>
      </c>
      <c r="N75" s="73"/>
      <c r="O75" s="74">
        <f t="shared" si="12"/>
        <v>0</v>
      </c>
      <c r="P75" s="73"/>
      <c r="Q75" s="113">
        <f t="shared" si="20"/>
        <v>0</v>
      </c>
      <c r="R75" s="73"/>
      <c r="S75" s="113">
        <f t="shared" si="3"/>
        <v>0</v>
      </c>
      <c r="T75" s="73"/>
      <c r="U75" s="74">
        <f t="shared" si="21"/>
        <v>0</v>
      </c>
      <c r="V75" s="73"/>
      <c r="W75" s="113">
        <f t="shared" si="13"/>
        <v>0</v>
      </c>
      <c r="X75" s="101"/>
      <c r="Y75" s="113">
        <f t="shared" si="14"/>
        <v>0</v>
      </c>
      <c r="Z75" s="73"/>
      <c r="AA75" s="74">
        <v>0</v>
      </c>
      <c r="AB75" s="73"/>
      <c r="AC75" s="74">
        <f t="shared" si="22"/>
        <v>0</v>
      </c>
      <c r="AD75" s="73"/>
      <c r="AE75" s="74">
        <f t="shared" si="7"/>
        <v>0</v>
      </c>
      <c r="AF75" s="73"/>
      <c r="AG75" s="74">
        <f t="shared" si="15"/>
        <v>0</v>
      </c>
      <c r="AH75" s="82">
        <f t="shared" si="8"/>
        <v>0</v>
      </c>
      <c r="AI75" s="74"/>
      <c r="AJ75" s="147">
        <f t="shared" si="16"/>
        <v>0</v>
      </c>
    </row>
    <row r="76" spans="1:37" ht="15" customHeight="1" x14ac:dyDescent="0.2">
      <c r="A76" s="90" t="s">
        <v>265</v>
      </c>
      <c r="B76" t="str">
        <f>IF($A76="","",INDEX('MA-Liste'!$D:$D,MATCH($A76,'MA-Liste'!$M:$M,FALSE)))</f>
        <v>AeBo</v>
      </c>
      <c r="C76" s="4" t="str">
        <f ca="1">IF($A76="","",INDEX(INDIRECT("'MA-Liste'!"&amp;$C$11),MATCH($A76,'MA-Liste'!$M:$M,FALSE)))</f>
        <v>D</v>
      </c>
      <c r="D76" s="19">
        <f ca="1">IF(OR($C76="",$C76=0),"",VLOOKUP($C76,Ansätze,$D$11,FALSE))</f>
        <v>100</v>
      </c>
      <c r="E76" s="20">
        <f t="shared" si="9"/>
        <v>0</v>
      </c>
      <c r="F76" s="73"/>
      <c r="G76" s="74">
        <f t="shared" ca="1" si="17"/>
        <v>0</v>
      </c>
      <c r="H76" s="73"/>
      <c r="I76" s="74">
        <f t="shared" ca="1" si="1"/>
        <v>0</v>
      </c>
      <c r="J76" s="73"/>
      <c r="K76" s="113">
        <f t="shared" ca="1" si="10"/>
        <v>0</v>
      </c>
      <c r="L76" s="73"/>
      <c r="M76" s="113">
        <f t="shared" ca="1" si="11"/>
        <v>0</v>
      </c>
      <c r="N76" s="73"/>
      <c r="O76" s="74">
        <f t="shared" ca="1" si="12"/>
        <v>0</v>
      </c>
      <c r="P76" s="73"/>
      <c r="Q76" s="113">
        <f t="shared" ca="1" si="20"/>
        <v>0</v>
      </c>
      <c r="R76" s="73"/>
      <c r="S76" s="113">
        <f t="shared" ca="1" si="3"/>
        <v>0</v>
      </c>
      <c r="T76" s="73"/>
      <c r="U76" s="74">
        <f t="shared" ca="1" si="21"/>
        <v>0</v>
      </c>
      <c r="V76" s="73"/>
      <c r="W76" s="113">
        <f t="shared" ca="1" si="13"/>
        <v>0</v>
      </c>
      <c r="X76" s="101"/>
      <c r="Y76" s="113">
        <f t="shared" ca="1" si="14"/>
        <v>0</v>
      </c>
      <c r="Z76" s="73"/>
      <c r="AA76" s="74">
        <v>0</v>
      </c>
      <c r="AB76" s="73"/>
      <c r="AC76" s="74">
        <f t="shared" ca="1" si="22"/>
        <v>0</v>
      </c>
      <c r="AD76" s="73"/>
      <c r="AE76" s="74">
        <f t="shared" ca="1" si="7"/>
        <v>0</v>
      </c>
      <c r="AF76" s="73"/>
      <c r="AG76" s="74">
        <f t="shared" ca="1" si="15"/>
        <v>0</v>
      </c>
      <c r="AH76" s="82">
        <f t="shared" ca="1" si="8"/>
        <v>0</v>
      </c>
      <c r="AI76" s="74"/>
      <c r="AJ76" s="147">
        <f t="shared" ca="1" si="16"/>
        <v>0</v>
      </c>
    </row>
    <row r="77" spans="1:37" ht="15" customHeight="1" x14ac:dyDescent="0.2">
      <c r="A77" s="90" t="s">
        <v>263</v>
      </c>
      <c r="B77" s="14" t="s">
        <v>65</v>
      </c>
      <c r="C77" s="18" t="s">
        <v>6</v>
      </c>
      <c r="D77" s="19">
        <v>100</v>
      </c>
      <c r="E77" s="20">
        <f t="shared" si="9"/>
        <v>0</v>
      </c>
      <c r="F77" s="73"/>
      <c r="G77" s="74">
        <f t="shared" si="17"/>
        <v>0</v>
      </c>
      <c r="H77" s="73"/>
      <c r="I77" s="74">
        <f t="shared" si="1"/>
        <v>0</v>
      </c>
      <c r="J77" s="73"/>
      <c r="K77" s="113">
        <f t="shared" si="10"/>
        <v>0</v>
      </c>
      <c r="L77" s="73"/>
      <c r="M77" s="113">
        <f t="shared" si="11"/>
        <v>0</v>
      </c>
      <c r="N77" s="73"/>
      <c r="O77" s="74">
        <f t="shared" si="12"/>
        <v>0</v>
      </c>
      <c r="P77" s="73"/>
      <c r="Q77" s="113">
        <f t="shared" ref="Q77:Q89" si="23">IF($D77="",0,$D77*P77)</f>
        <v>0</v>
      </c>
      <c r="R77" s="73"/>
      <c r="S77" s="113">
        <f t="shared" si="3"/>
        <v>0</v>
      </c>
      <c r="T77" s="73"/>
      <c r="U77" s="74">
        <f t="shared" ref="U77:U89" si="24">IF($D77="",0,$D77*T77)</f>
        <v>0</v>
      </c>
      <c r="V77" s="73"/>
      <c r="W77" s="113">
        <f t="shared" si="13"/>
        <v>0</v>
      </c>
      <c r="X77" s="101"/>
      <c r="Y77" s="113">
        <f t="shared" si="14"/>
        <v>0</v>
      </c>
      <c r="Z77" s="73"/>
      <c r="AA77" s="74">
        <v>0</v>
      </c>
      <c r="AB77" s="73"/>
      <c r="AC77" s="74">
        <f t="shared" si="22"/>
        <v>0</v>
      </c>
      <c r="AD77" s="73"/>
      <c r="AE77" s="74">
        <f t="shared" si="7"/>
        <v>0</v>
      </c>
      <c r="AF77" s="73"/>
      <c r="AG77" s="74">
        <f t="shared" si="15"/>
        <v>0</v>
      </c>
      <c r="AH77" s="82">
        <f t="shared" si="8"/>
        <v>0</v>
      </c>
      <c r="AI77" s="74"/>
      <c r="AJ77" s="147">
        <f t="shared" si="16"/>
        <v>0</v>
      </c>
      <c r="AK77" s="141"/>
    </row>
    <row r="78" spans="1:37" ht="15" customHeight="1" x14ac:dyDescent="0.2">
      <c r="A78" s="84" t="s">
        <v>292</v>
      </c>
      <c r="B78" t="s">
        <v>65</v>
      </c>
      <c r="C78" s="4" t="s">
        <v>9</v>
      </c>
      <c r="D78" s="19">
        <v>35</v>
      </c>
      <c r="E78" s="20">
        <f t="shared" si="9"/>
        <v>0</v>
      </c>
      <c r="F78" s="73"/>
      <c r="G78" s="74">
        <f t="shared" si="17"/>
        <v>0</v>
      </c>
      <c r="H78" s="73"/>
      <c r="I78" s="74">
        <f t="shared" si="1"/>
        <v>0</v>
      </c>
      <c r="J78" s="73"/>
      <c r="K78" s="113">
        <f t="shared" si="10"/>
        <v>0</v>
      </c>
      <c r="L78" s="73"/>
      <c r="M78" s="113">
        <f t="shared" si="11"/>
        <v>0</v>
      </c>
      <c r="N78" s="73"/>
      <c r="O78" s="74">
        <f t="shared" si="12"/>
        <v>0</v>
      </c>
      <c r="P78" s="73"/>
      <c r="Q78" s="113">
        <f t="shared" si="23"/>
        <v>0</v>
      </c>
      <c r="R78" s="73"/>
      <c r="S78" s="113">
        <f t="shared" si="3"/>
        <v>0</v>
      </c>
      <c r="T78" s="73"/>
      <c r="U78" s="74">
        <f t="shared" si="24"/>
        <v>0</v>
      </c>
      <c r="V78" s="73"/>
      <c r="W78" s="113">
        <f t="shared" si="13"/>
        <v>0</v>
      </c>
      <c r="X78" s="101"/>
      <c r="Y78" s="113">
        <f t="shared" si="14"/>
        <v>0</v>
      </c>
      <c r="Z78" s="73"/>
      <c r="AA78" s="74">
        <v>0</v>
      </c>
      <c r="AB78" s="73"/>
      <c r="AC78" s="74">
        <f t="shared" si="22"/>
        <v>0</v>
      </c>
      <c r="AD78" s="73"/>
      <c r="AE78" s="74">
        <f t="shared" si="7"/>
        <v>0</v>
      </c>
      <c r="AF78" s="73"/>
      <c r="AG78" s="74">
        <f t="shared" si="15"/>
        <v>0</v>
      </c>
      <c r="AH78" s="82">
        <f t="shared" si="8"/>
        <v>0</v>
      </c>
      <c r="AI78" s="74"/>
      <c r="AJ78" s="147">
        <f t="shared" si="16"/>
        <v>0</v>
      </c>
      <c r="AK78" s="141"/>
    </row>
    <row r="79" spans="1:37" ht="15" customHeight="1" x14ac:dyDescent="0.2">
      <c r="A79" s="84" t="s">
        <v>293</v>
      </c>
      <c r="B79" s="14" t="s">
        <v>65</v>
      </c>
      <c r="C79" s="18" t="s">
        <v>5</v>
      </c>
      <c r="D79" s="19">
        <v>118</v>
      </c>
      <c r="E79" s="20">
        <f t="shared" si="9"/>
        <v>0</v>
      </c>
      <c r="F79" s="73"/>
      <c r="G79" s="74">
        <f t="shared" si="17"/>
        <v>0</v>
      </c>
      <c r="H79" s="73"/>
      <c r="I79" s="74">
        <f t="shared" ref="I79:I89" si="25">IF(D79="",0,D79*H79)</f>
        <v>0</v>
      </c>
      <c r="J79" s="73"/>
      <c r="K79" s="113">
        <f t="shared" si="10"/>
        <v>0</v>
      </c>
      <c r="L79" s="73"/>
      <c r="M79" s="113">
        <f t="shared" si="11"/>
        <v>0</v>
      </c>
      <c r="N79" s="73"/>
      <c r="O79" s="74">
        <f t="shared" si="12"/>
        <v>0</v>
      </c>
      <c r="P79" s="73"/>
      <c r="Q79" s="113">
        <f t="shared" si="23"/>
        <v>0</v>
      </c>
      <c r="R79" s="73"/>
      <c r="S79" s="113">
        <f t="shared" ref="S79:S89" si="26">IF($D79="",0,$D79*R79)</f>
        <v>0</v>
      </c>
      <c r="T79" s="73"/>
      <c r="U79" s="74">
        <f t="shared" si="24"/>
        <v>0</v>
      </c>
      <c r="V79" s="73"/>
      <c r="W79" s="113">
        <f>IF($D79="",0,$D79*V79)</f>
        <v>0</v>
      </c>
      <c r="X79" s="101"/>
      <c r="Y79" s="113">
        <f>IF($D79="",0,$D79*X79)</f>
        <v>0</v>
      </c>
      <c r="Z79" s="73"/>
      <c r="AA79" s="74">
        <f>IF(D79="",0,D79*Z79)</f>
        <v>0</v>
      </c>
      <c r="AB79" s="73"/>
      <c r="AC79" s="74">
        <f t="shared" si="22"/>
        <v>0</v>
      </c>
      <c r="AD79" s="73"/>
      <c r="AE79" s="74">
        <f t="shared" ref="AE79:AE89" si="27">IF(D79="",0,D79*AD79)</f>
        <v>0</v>
      </c>
      <c r="AF79" s="73"/>
      <c r="AG79" s="74">
        <f t="shared" si="15"/>
        <v>0</v>
      </c>
      <c r="AH79" s="82">
        <f t="shared" ref="AH79:AH89" si="28">IF(D79="",0,D79*E79)</f>
        <v>0</v>
      </c>
      <c r="AI79" s="74"/>
      <c r="AJ79" s="147">
        <f t="shared" si="16"/>
        <v>0</v>
      </c>
      <c r="AK79" s="141"/>
    </row>
    <row r="80" spans="1:37" ht="15" customHeight="1" x14ac:dyDescent="0.2">
      <c r="A80" s="84" t="s">
        <v>300</v>
      </c>
      <c r="B80" s="14" t="s">
        <v>65</v>
      </c>
      <c r="C80" s="18" t="s">
        <v>6</v>
      </c>
      <c r="D80" s="19">
        <v>100</v>
      </c>
      <c r="E80" s="20">
        <f t="shared" ref="E80:E91" si="29">SUM(F80++H80+J80+L80+N80+P80+R80+T80+V80+X80+Z80+AB80+AD80+AF80)</f>
        <v>0</v>
      </c>
      <c r="F80" s="73"/>
      <c r="G80" s="74">
        <f t="shared" si="17"/>
        <v>0</v>
      </c>
      <c r="H80" s="73"/>
      <c r="I80" s="74">
        <f t="shared" si="25"/>
        <v>0</v>
      </c>
      <c r="J80" s="174"/>
      <c r="K80" s="113">
        <f t="shared" ref="K80:K89" si="30">IF($D80="",0,$D80*J80)</f>
        <v>0</v>
      </c>
      <c r="L80" s="73"/>
      <c r="M80" s="113">
        <f t="shared" ref="M80:M89" si="31">IF($D80="",0,$D80*L80)</f>
        <v>0</v>
      </c>
      <c r="N80" s="73"/>
      <c r="O80" s="74">
        <f t="shared" ref="O80:O89" si="32">IF($D80="",0,$D80*N80)</f>
        <v>0</v>
      </c>
      <c r="P80" s="174"/>
      <c r="Q80" s="113">
        <f t="shared" si="23"/>
        <v>0</v>
      </c>
      <c r="R80" s="73"/>
      <c r="S80" s="113">
        <f t="shared" si="26"/>
        <v>0</v>
      </c>
      <c r="T80" s="73"/>
      <c r="U80" s="74">
        <f t="shared" si="24"/>
        <v>0</v>
      </c>
      <c r="V80" s="174"/>
      <c r="W80" s="113">
        <f t="shared" ref="W80:W87" si="33">IF($D80="",0,$D80*V80)</f>
        <v>0</v>
      </c>
      <c r="X80" s="101"/>
      <c r="Y80" s="113">
        <f t="shared" ref="Y80:Y89" si="34">IF($D80="",0,$D80*X80)</f>
        <v>0</v>
      </c>
      <c r="Z80" s="73"/>
      <c r="AA80" s="74">
        <f t="shared" ref="AA80:AA89" si="35">IF(D80="",0,D80*Z80)</f>
        <v>0</v>
      </c>
      <c r="AB80" s="73"/>
      <c r="AC80" s="74">
        <f t="shared" si="22"/>
        <v>0</v>
      </c>
      <c r="AD80" s="73"/>
      <c r="AE80" s="74">
        <f t="shared" si="27"/>
        <v>0</v>
      </c>
      <c r="AF80" s="73"/>
      <c r="AG80" s="74">
        <f t="shared" ref="AG80:AG91" si="36">IF(D80="",0,D80*AF80)</f>
        <v>0</v>
      </c>
      <c r="AH80" s="82">
        <f t="shared" si="28"/>
        <v>0</v>
      </c>
      <c r="AI80" s="74"/>
      <c r="AJ80" s="147">
        <f t="shared" ref="AJ80:AJ91" si="37">SUM(AH80+AI80)</f>
        <v>0</v>
      </c>
      <c r="AK80" s="141"/>
    </row>
    <row r="81" spans="1:37" ht="15" customHeight="1" x14ac:dyDescent="0.2">
      <c r="A81" s="84" t="s">
        <v>302</v>
      </c>
      <c r="B81" s="14" t="s">
        <v>65</v>
      </c>
      <c r="C81" s="18" t="s">
        <v>9</v>
      </c>
      <c r="D81" s="19">
        <v>35</v>
      </c>
      <c r="E81" s="20">
        <f t="shared" si="29"/>
        <v>0</v>
      </c>
      <c r="F81" s="73"/>
      <c r="G81" s="74">
        <f t="shared" ref="G81:G89" si="38">IF(D81="",0,D81*F81)</f>
        <v>0</v>
      </c>
      <c r="H81" s="73"/>
      <c r="I81" s="74">
        <f t="shared" si="25"/>
        <v>0</v>
      </c>
      <c r="J81" s="174"/>
      <c r="K81" s="113">
        <f t="shared" si="30"/>
        <v>0</v>
      </c>
      <c r="L81" s="73"/>
      <c r="M81" s="113">
        <f t="shared" si="31"/>
        <v>0</v>
      </c>
      <c r="N81" s="73"/>
      <c r="O81" s="74">
        <f t="shared" si="32"/>
        <v>0</v>
      </c>
      <c r="P81" s="174"/>
      <c r="Q81" s="113">
        <f t="shared" si="23"/>
        <v>0</v>
      </c>
      <c r="R81" s="73"/>
      <c r="S81" s="113">
        <f t="shared" si="26"/>
        <v>0</v>
      </c>
      <c r="T81" s="73"/>
      <c r="U81" s="74">
        <f t="shared" si="24"/>
        <v>0</v>
      </c>
      <c r="V81" s="174"/>
      <c r="W81" s="113">
        <f t="shared" si="33"/>
        <v>0</v>
      </c>
      <c r="X81" s="101"/>
      <c r="Y81" s="113">
        <f t="shared" si="34"/>
        <v>0</v>
      </c>
      <c r="Z81" s="73"/>
      <c r="AA81" s="74">
        <f t="shared" si="35"/>
        <v>0</v>
      </c>
      <c r="AB81" s="73"/>
      <c r="AC81" s="74">
        <f t="shared" si="22"/>
        <v>0</v>
      </c>
      <c r="AD81" s="73"/>
      <c r="AE81" s="74">
        <f t="shared" si="27"/>
        <v>0</v>
      </c>
      <c r="AF81" s="73"/>
      <c r="AG81" s="74">
        <f t="shared" si="36"/>
        <v>0</v>
      </c>
      <c r="AH81" s="82">
        <f t="shared" si="28"/>
        <v>0</v>
      </c>
      <c r="AI81" s="74"/>
      <c r="AJ81" s="147">
        <f t="shared" si="37"/>
        <v>0</v>
      </c>
      <c r="AK81" s="141"/>
    </row>
    <row r="82" spans="1:37" ht="15" customHeight="1" x14ac:dyDescent="0.2">
      <c r="A82" s="84" t="s">
        <v>321</v>
      </c>
      <c r="B82" s="14" t="s">
        <v>65</v>
      </c>
      <c r="C82" s="18" t="s">
        <v>9</v>
      </c>
      <c r="D82" s="19">
        <v>35</v>
      </c>
      <c r="E82" s="20">
        <f t="shared" si="29"/>
        <v>0</v>
      </c>
      <c r="F82" s="73"/>
      <c r="G82" s="74">
        <f t="shared" si="38"/>
        <v>0</v>
      </c>
      <c r="H82" s="73"/>
      <c r="I82" s="74">
        <f t="shared" si="25"/>
        <v>0</v>
      </c>
      <c r="J82" s="174"/>
      <c r="K82" s="113">
        <f t="shared" si="30"/>
        <v>0</v>
      </c>
      <c r="L82" s="73"/>
      <c r="M82" s="113">
        <f t="shared" si="31"/>
        <v>0</v>
      </c>
      <c r="N82" s="73"/>
      <c r="O82" s="74">
        <f t="shared" si="32"/>
        <v>0</v>
      </c>
      <c r="P82" s="174"/>
      <c r="Q82" s="113">
        <f t="shared" si="23"/>
        <v>0</v>
      </c>
      <c r="R82" s="73"/>
      <c r="S82" s="113">
        <f t="shared" si="26"/>
        <v>0</v>
      </c>
      <c r="T82" s="73"/>
      <c r="U82" s="74">
        <f t="shared" si="24"/>
        <v>0</v>
      </c>
      <c r="V82" s="174"/>
      <c r="W82" s="113">
        <f t="shared" si="33"/>
        <v>0</v>
      </c>
      <c r="X82" s="101"/>
      <c r="Y82" s="113">
        <f>IF($D82="",0,$D82*X82)</f>
        <v>0</v>
      </c>
      <c r="Z82" s="73"/>
      <c r="AA82" s="74">
        <f t="shared" si="35"/>
        <v>0</v>
      </c>
      <c r="AB82" s="73"/>
      <c r="AC82" s="74">
        <f t="shared" si="22"/>
        <v>0</v>
      </c>
      <c r="AD82" s="73"/>
      <c r="AE82" s="74">
        <f t="shared" si="27"/>
        <v>0</v>
      </c>
      <c r="AF82" s="73"/>
      <c r="AG82" s="74">
        <f t="shared" si="36"/>
        <v>0</v>
      </c>
      <c r="AH82" s="82">
        <f t="shared" si="28"/>
        <v>0</v>
      </c>
      <c r="AI82" s="74"/>
      <c r="AJ82" s="147">
        <f t="shared" si="37"/>
        <v>0</v>
      </c>
      <c r="AK82" s="141"/>
    </row>
    <row r="83" spans="1:37" ht="15" customHeight="1" x14ac:dyDescent="0.2">
      <c r="A83" s="84" t="s">
        <v>301</v>
      </c>
      <c r="B83" s="14" t="s">
        <v>65</v>
      </c>
      <c r="C83" s="18" t="s">
        <v>7</v>
      </c>
      <c r="D83" s="19">
        <v>75</v>
      </c>
      <c r="E83" s="20">
        <f t="shared" si="29"/>
        <v>0</v>
      </c>
      <c r="F83" s="73"/>
      <c r="G83" s="74">
        <f t="shared" si="38"/>
        <v>0</v>
      </c>
      <c r="H83" s="73"/>
      <c r="I83" s="74">
        <f t="shared" si="25"/>
        <v>0</v>
      </c>
      <c r="J83" s="174"/>
      <c r="K83" s="113">
        <f t="shared" si="30"/>
        <v>0</v>
      </c>
      <c r="L83" s="73"/>
      <c r="M83" s="113">
        <f t="shared" si="31"/>
        <v>0</v>
      </c>
      <c r="N83" s="73"/>
      <c r="O83" s="74">
        <f t="shared" si="32"/>
        <v>0</v>
      </c>
      <c r="P83" s="174"/>
      <c r="Q83" s="113">
        <f t="shared" si="23"/>
        <v>0</v>
      </c>
      <c r="R83" s="73"/>
      <c r="S83" s="113">
        <f t="shared" si="26"/>
        <v>0</v>
      </c>
      <c r="T83" s="73"/>
      <c r="U83" s="74">
        <f t="shared" si="24"/>
        <v>0</v>
      </c>
      <c r="V83" s="174"/>
      <c r="W83" s="113">
        <f t="shared" si="33"/>
        <v>0</v>
      </c>
      <c r="X83" s="101"/>
      <c r="Y83" s="113">
        <f t="shared" si="34"/>
        <v>0</v>
      </c>
      <c r="Z83" s="73"/>
      <c r="AA83" s="74">
        <f t="shared" si="35"/>
        <v>0</v>
      </c>
      <c r="AB83" s="73"/>
      <c r="AC83" s="74">
        <f t="shared" si="22"/>
        <v>0</v>
      </c>
      <c r="AD83" s="73"/>
      <c r="AE83" s="74">
        <f t="shared" si="27"/>
        <v>0</v>
      </c>
      <c r="AF83" s="73"/>
      <c r="AG83" s="74">
        <f t="shared" si="36"/>
        <v>0</v>
      </c>
      <c r="AH83" s="82">
        <f t="shared" si="28"/>
        <v>0</v>
      </c>
      <c r="AI83" s="74"/>
      <c r="AJ83" s="147">
        <f t="shared" si="37"/>
        <v>0</v>
      </c>
      <c r="AK83" s="141"/>
    </row>
    <row r="84" spans="1:37" s="14" customFormat="1" ht="15" customHeight="1" x14ac:dyDescent="0.2">
      <c r="A84" s="90" t="s">
        <v>303</v>
      </c>
      <c r="B84" s="14" t="s">
        <v>65</v>
      </c>
      <c r="C84" s="18" t="s">
        <v>8</v>
      </c>
      <c r="D84" s="170">
        <v>60</v>
      </c>
      <c r="E84" s="20">
        <f t="shared" si="29"/>
        <v>0</v>
      </c>
      <c r="F84" s="101"/>
      <c r="G84" s="74">
        <f t="shared" si="38"/>
        <v>0</v>
      </c>
      <c r="H84" s="101"/>
      <c r="I84" s="154">
        <f t="shared" si="25"/>
        <v>0</v>
      </c>
      <c r="J84" s="181"/>
      <c r="K84" s="156">
        <f t="shared" si="30"/>
        <v>0</v>
      </c>
      <c r="L84" s="101"/>
      <c r="M84" s="156">
        <f t="shared" si="31"/>
        <v>0</v>
      </c>
      <c r="N84" s="101"/>
      <c r="O84" s="154">
        <f t="shared" si="32"/>
        <v>0</v>
      </c>
      <c r="P84" s="181"/>
      <c r="Q84" s="156">
        <f t="shared" si="23"/>
        <v>0</v>
      </c>
      <c r="R84" s="101"/>
      <c r="S84" s="156">
        <f t="shared" si="26"/>
        <v>0</v>
      </c>
      <c r="T84" s="101"/>
      <c r="U84" s="154">
        <f t="shared" si="24"/>
        <v>0</v>
      </c>
      <c r="V84" s="181"/>
      <c r="W84" s="156">
        <f t="shared" si="33"/>
        <v>0</v>
      </c>
      <c r="X84" s="101"/>
      <c r="Y84" s="156">
        <f t="shared" si="34"/>
        <v>0</v>
      </c>
      <c r="Z84" s="101"/>
      <c r="AA84" s="154">
        <f t="shared" si="35"/>
        <v>0</v>
      </c>
      <c r="AB84" s="101"/>
      <c r="AC84" s="154">
        <f t="shared" si="22"/>
        <v>0</v>
      </c>
      <c r="AD84" s="101"/>
      <c r="AE84" s="154">
        <f t="shared" si="27"/>
        <v>0</v>
      </c>
      <c r="AF84" s="101"/>
      <c r="AG84" s="154">
        <f t="shared" si="36"/>
        <v>0</v>
      </c>
      <c r="AH84" s="158">
        <f t="shared" si="28"/>
        <v>0</v>
      </c>
      <c r="AI84" s="154"/>
      <c r="AJ84" s="147">
        <f t="shared" si="37"/>
        <v>0</v>
      </c>
      <c r="AK84" s="182"/>
    </row>
    <row r="85" spans="1:37" s="14" customFormat="1" ht="15" customHeight="1" x14ac:dyDescent="0.2">
      <c r="A85" s="90" t="s">
        <v>310</v>
      </c>
      <c r="B85" s="14" t="s">
        <v>65</v>
      </c>
      <c r="C85" s="18" t="s">
        <v>5</v>
      </c>
      <c r="D85" s="170">
        <v>118</v>
      </c>
      <c r="E85" s="20">
        <f t="shared" si="29"/>
        <v>0</v>
      </c>
      <c r="F85" s="101"/>
      <c r="G85" s="113">
        <f t="shared" si="38"/>
        <v>0</v>
      </c>
      <c r="H85" s="101"/>
      <c r="I85" s="154">
        <f t="shared" si="25"/>
        <v>0</v>
      </c>
      <c r="J85" s="181"/>
      <c r="K85" s="156">
        <f t="shared" si="30"/>
        <v>0</v>
      </c>
      <c r="L85" s="101"/>
      <c r="M85" s="156">
        <f t="shared" si="31"/>
        <v>0</v>
      </c>
      <c r="N85" s="101"/>
      <c r="O85" s="154">
        <f t="shared" si="32"/>
        <v>0</v>
      </c>
      <c r="P85" s="181"/>
      <c r="Q85" s="156">
        <f t="shared" si="23"/>
        <v>0</v>
      </c>
      <c r="R85" s="101"/>
      <c r="S85" s="156">
        <f t="shared" si="26"/>
        <v>0</v>
      </c>
      <c r="T85" s="101"/>
      <c r="U85" s="154">
        <f t="shared" si="24"/>
        <v>0</v>
      </c>
      <c r="V85" s="181"/>
      <c r="W85" s="156">
        <f t="shared" si="33"/>
        <v>0</v>
      </c>
      <c r="X85" s="101"/>
      <c r="Y85" s="156">
        <f t="shared" si="34"/>
        <v>0</v>
      </c>
      <c r="Z85" s="101"/>
      <c r="AA85" s="154">
        <f t="shared" si="35"/>
        <v>0</v>
      </c>
      <c r="AB85" s="101"/>
      <c r="AC85" s="154">
        <f t="shared" si="22"/>
        <v>0</v>
      </c>
      <c r="AD85" s="101"/>
      <c r="AE85" s="154">
        <f t="shared" si="27"/>
        <v>0</v>
      </c>
      <c r="AF85" s="181"/>
      <c r="AG85" s="154">
        <f t="shared" si="36"/>
        <v>0</v>
      </c>
      <c r="AH85" s="158">
        <f t="shared" si="28"/>
        <v>0</v>
      </c>
      <c r="AI85" s="154"/>
      <c r="AJ85" s="147">
        <f t="shared" si="37"/>
        <v>0</v>
      </c>
      <c r="AK85" s="182"/>
    </row>
    <row r="86" spans="1:37" s="14" customFormat="1" ht="15" customHeight="1" x14ac:dyDescent="0.2">
      <c r="A86" s="90" t="s">
        <v>331</v>
      </c>
      <c r="B86" s="14" t="s">
        <v>65</v>
      </c>
      <c r="C86" s="18" t="s">
        <v>7</v>
      </c>
      <c r="D86" s="170">
        <v>75</v>
      </c>
      <c r="E86" s="20">
        <f t="shared" si="29"/>
        <v>0</v>
      </c>
      <c r="F86" s="101"/>
      <c r="G86" s="113">
        <f t="shared" si="38"/>
        <v>0</v>
      </c>
      <c r="H86" s="101"/>
      <c r="I86" s="154">
        <f t="shared" si="25"/>
        <v>0</v>
      </c>
      <c r="J86" s="181"/>
      <c r="K86" s="156">
        <f t="shared" si="30"/>
        <v>0</v>
      </c>
      <c r="L86" s="101"/>
      <c r="M86" s="156">
        <f t="shared" si="31"/>
        <v>0</v>
      </c>
      <c r="N86" s="101"/>
      <c r="O86" s="154">
        <f t="shared" si="32"/>
        <v>0</v>
      </c>
      <c r="P86" s="181"/>
      <c r="Q86" s="156">
        <f t="shared" si="23"/>
        <v>0</v>
      </c>
      <c r="R86" s="101"/>
      <c r="S86" s="156">
        <f t="shared" si="26"/>
        <v>0</v>
      </c>
      <c r="T86" s="101"/>
      <c r="U86" s="154">
        <f t="shared" si="24"/>
        <v>0</v>
      </c>
      <c r="V86" s="181"/>
      <c r="W86" s="156">
        <f t="shared" si="33"/>
        <v>0</v>
      </c>
      <c r="X86" s="101"/>
      <c r="Y86" s="156">
        <f t="shared" si="34"/>
        <v>0</v>
      </c>
      <c r="Z86" s="101"/>
      <c r="AA86" s="154">
        <f t="shared" si="35"/>
        <v>0</v>
      </c>
      <c r="AB86" s="101"/>
      <c r="AC86" s="154">
        <f t="shared" si="22"/>
        <v>0</v>
      </c>
      <c r="AD86" s="101"/>
      <c r="AE86" s="154">
        <f t="shared" si="27"/>
        <v>0</v>
      </c>
      <c r="AF86" s="181"/>
      <c r="AG86" s="154">
        <f t="shared" si="36"/>
        <v>0</v>
      </c>
      <c r="AH86" s="158">
        <f t="shared" si="28"/>
        <v>0</v>
      </c>
      <c r="AI86" s="154"/>
      <c r="AJ86" s="147">
        <f t="shared" si="37"/>
        <v>0</v>
      </c>
      <c r="AK86" s="182"/>
    </row>
    <row r="87" spans="1:37" s="14" customFormat="1" ht="15" customHeight="1" x14ac:dyDescent="0.2">
      <c r="A87" s="90" t="s">
        <v>342</v>
      </c>
      <c r="B87" s="14" t="s">
        <v>65</v>
      </c>
      <c r="C87" s="18" t="s">
        <v>9</v>
      </c>
      <c r="D87" s="170">
        <v>35</v>
      </c>
      <c r="E87" s="20">
        <f t="shared" si="29"/>
        <v>0</v>
      </c>
      <c r="F87" s="101"/>
      <c r="G87" s="113">
        <f t="shared" si="38"/>
        <v>0</v>
      </c>
      <c r="H87" s="101"/>
      <c r="I87" s="154">
        <f t="shared" si="25"/>
        <v>0</v>
      </c>
      <c r="J87" s="181"/>
      <c r="K87" s="156">
        <f t="shared" si="30"/>
        <v>0</v>
      </c>
      <c r="L87" s="101"/>
      <c r="M87" s="156">
        <f t="shared" si="31"/>
        <v>0</v>
      </c>
      <c r="N87" s="101"/>
      <c r="O87" s="154">
        <f t="shared" si="32"/>
        <v>0</v>
      </c>
      <c r="P87" s="181"/>
      <c r="Q87" s="156">
        <f t="shared" si="23"/>
        <v>0</v>
      </c>
      <c r="R87" s="101"/>
      <c r="S87" s="156">
        <f t="shared" si="26"/>
        <v>0</v>
      </c>
      <c r="T87" s="101"/>
      <c r="U87" s="154">
        <f t="shared" si="24"/>
        <v>0</v>
      </c>
      <c r="V87" s="181"/>
      <c r="W87" s="156">
        <f t="shared" si="33"/>
        <v>0</v>
      </c>
      <c r="X87" s="101"/>
      <c r="Y87" s="156">
        <f t="shared" si="34"/>
        <v>0</v>
      </c>
      <c r="Z87" s="101"/>
      <c r="AA87" s="154">
        <f t="shared" si="35"/>
        <v>0</v>
      </c>
      <c r="AB87" s="101"/>
      <c r="AC87" s="154">
        <f t="shared" si="22"/>
        <v>0</v>
      </c>
      <c r="AD87" s="101"/>
      <c r="AE87" s="154">
        <f t="shared" si="27"/>
        <v>0</v>
      </c>
      <c r="AF87" s="181"/>
      <c r="AG87" s="154">
        <f t="shared" si="36"/>
        <v>0</v>
      </c>
      <c r="AH87" s="158">
        <f t="shared" si="28"/>
        <v>0</v>
      </c>
      <c r="AI87" s="154"/>
      <c r="AJ87" s="147">
        <f t="shared" si="37"/>
        <v>0</v>
      </c>
      <c r="AK87" s="182"/>
    </row>
    <row r="88" spans="1:37" s="14" customFormat="1" ht="15" customHeight="1" x14ac:dyDescent="0.2">
      <c r="A88" s="90" t="s">
        <v>347</v>
      </c>
      <c r="B88" s="14" t="s">
        <v>65</v>
      </c>
      <c r="C88" s="18" t="s">
        <v>9</v>
      </c>
      <c r="D88" s="170">
        <v>35</v>
      </c>
      <c r="E88" s="20">
        <f t="shared" si="29"/>
        <v>0</v>
      </c>
      <c r="F88" s="101"/>
      <c r="G88" s="113">
        <f t="shared" si="38"/>
        <v>0</v>
      </c>
      <c r="H88" s="101"/>
      <c r="I88" s="154">
        <f t="shared" si="25"/>
        <v>0</v>
      </c>
      <c r="J88" s="181"/>
      <c r="K88" s="156">
        <f t="shared" si="30"/>
        <v>0</v>
      </c>
      <c r="L88" s="101"/>
      <c r="M88" s="156">
        <f t="shared" si="31"/>
        <v>0</v>
      </c>
      <c r="N88" s="101"/>
      <c r="O88" s="154">
        <f t="shared" si="32"/>
        <v>0</v>
      </c>
      <c r="P88" s="181"/>
      <c r="Q88" s="156">
        <f t="shared" si="23"/>
        <v>0</v>
      </c>
      <c r="R88" s="101"/>
      <c r="S88" s="156">
        <f t="shared" si="26"/>
        <v>0</v>
      </c>
      <c r="T88" s="101"/>
      <c r="U88" s="154">
        <f t="shared" si="24"/>
        <v>0</v>
      </c>
      <c r="V88" s="181"/>
      <c r="W88" s="156">
        <f>IF($D88="",0,$D88*V88)</f>
        <v>0</v>
      </c>
      <c r="X88" s="101"/>
      <c r="Y88" s="156">
        <f t="shared" si="34"/>
        <v>0</v>
      </c>
      <c r="Z88" s="101"/>
      <c r="AA88" s="154">
        <f t="shared" si="35"/>
        <v>0</v>
      </c>
      <c r="AB88" s="101"/>
      <c r="AC88" s="154">
        <f t="shared" si="22"/>
        <v>0</v>
      </c>
      <c r="AD88" s="101"/>
      <c r="AE88" s="154">
        <f t="shared" si="27"/>
        <v>0</v>
      </c>
      <c r="AF88" s="181"/>
      <c r="AG88" s="154">
        <f t="shared" si="36"/>
        <v>0</v>
      </c>
      <c r="AH88" s="158">
        <f t="shared" si="28"/>
        <v>0</v>
      </c>
      <c r="AI88" s="154"/>
      <c r="AJ88" s="147">
        <f t="shared" si="37"/>
        <v>0</v>
      </c>
      <c r="AK88" s="182"/>
    </row>
    <row r="89" spans="1:37" s="14" customFormat="1" ht="15" customHeight="1" x14ac:dyDescent="0.2">
      <c r="A89" s="90" t="s">
        <v>350</v>
      </c>
      <c r="B89" s="14" t="s">
        <v>65</v>
      </c>
      <c r="C89" s="18" t="s">
        <v>9</v>
      </c>
      <c r="D89" s="170">
        <v>35</v>
      </c>
      <c r="E89" s="20">
        <f t="shared" si="29"/>
        <v>0</v>
      </c>
      <c r="F89" s="101"/>
      <c r="G89" s="113">
        <f t="shared" si="38"/>
        <v>0</v>
      </c>
      <c r="H89" s="101"/>
      <c r="I89" s="154">
        <f t="shared" si="25"/>
        <v>0</v>
      </c>
      <c r="J89" s="181"/>
      <c r="K89" s="156">
        <f t="shared" si="30"/>
        <v>0</v>
      </c>
      <c r="L89" s="101"/>
      <c r="M89" s="156">
        <f t="shared" si="31"/>
        <v>0</v>
      </c>
      <c r="N89" s="101"/>
      <c r="O89" s="154">
        <f t="shared" si="32"/>
        <v>0</v>
      </c>
      <c r="P89" s="181"/>
      <c r="Q89" s="156">
        <f t="shared" si="23"/>
        <v>0</v>
      </c>
      <c r="R89" s="101"/>
      <c r="S89" s="156">
        <f t="shared" si="26"/>
        <v>0</v>
      </c>
      <c r="T89" s="101"/>
      <c r="U89" s="154">
        <f t="shared" si="24"/>
        <v>0</v>
      </c>
      <c r="V89" s="181"/>
      <c r="W89" s="156">
        <f>IF($D89="",0,$D89*V89)</f>
        <v>0</v>
      </c>
      <c r="X89" s="101"/>
      <c r="Y89" s="156">
        <f t="shared" si="34"/>
        <v>0</v>
      </c>
      <c r="Z89" s="101"/>
      <c r="AA89" s="154">
        <f t="shared" si="35"/>
        <v>0</v>
      </c>
      <c r="AB89" s="101"/>
      <c r="AC89" s="154">
        <f t="shared" si="22"/>
        <v>0</v>
      </c>
      <c r="AD89" s="101"/>
      <c r="AE89" s="154">
        <f t="shared" si="27"/>
        <v>0</v>
      </c>
      <c r="AF89" s="181"/>
      <c r="AG89" s="154">
        <f t="shared" si="36"/>
        <v>0</v>
      </c>
      <c r="AH89" s="158">
        <f t="shared" si="28"/>
        <v>0</v>
      </c>
      <c r="AI89" s="154"/>
      <c r="AJ89" s="147">
        <f t="shared" si="37"/>
        <v>0</v>
      </c>
      <c r="AK89" s="182"/>
    </row>
    <row r="90" spans="1:37" s="14" customFormat="1" ht="15" customHeight="1" x14ac:dyDescent="0.2">
      <c r="A90" s="90"/>
      <c r="C90" s="18"/>
      <c r="D90" s="170"/>
      <c r="E90" s="20"/>
      <c r="F90" s="101"/>
      <c r="G90" s="113"/>
      <c r="H90" s="101"/>
      <c r="I90" s="154"/>
      <c r="J90" s="181"/>
      <c r="K90" s="156"/>
      <c r="L90" s="101"/>
      <c r="M90" s="156"/>
      <c r="N90" s="101"/>
      <c r="O90" s="154"/>
      <c r="P90" s="181"/>
      <c r="Q90" s="156"/>
      <c r="R90" s="101"/>
      <c r="S90" s="156"/>
      <c r="T90" s="101"/>
      <c r="U90" s="154"/>
      <c r="V90" s="181"/>
      <c r="W90" s="156"/>
      <c r="X90" s="101"/>
      <c r="Y90" s="156"/>
      <c r="Z90" s="101"/>
      <c r="AA90" s="154"/>
      <c r="AB90" s="101"/>
      <c r="AC90" s="154"/>
      <c r="AD90" s="101"/>
      <c r="AE90" s="154"/>
      <c r="AF90" s="181"/>
      <c r="AG90" s="154"/>
      <c r="AH90" s="158"/>
      <c r="AI90" s="154"/>
      <c r="AJ90" s="147">
        <f t="shared" si="37"/>
        <v>0</v>
      </c>
      <c r="AK90" s="182"/>
    </row>
    <row r="91" spans="1:37" s="62" customFormat="1" ht="15" customHeight="1" x14ac:dyDescent="0.2">
      <c r="A91" s="85"/>
      <c r="C91" s="63" t="s">
        <v>154</v>
      </c>
      <c r="D91" s="57"/>
      <c r="E91" s="20">
        <f t="shared" si="29"/>
        <v>15</v>
      </c>
      <c r="F91" s="144">
        <f>SUM(F13:F89)</f>
        <v>2</v>
      </c>
      <c r="G91" s="143"/>
      <c r="H91" s="75">
        <f>SUM(H13:H89)</f>
        <v>0</v>
      </c>
      <c r="I91" s="76"/>
      <c r="J91" s="94">
        <f>SUM(J13:J89)</f>
        <v>1</v>
      </c>
      <c r="K91" s="94"/>
      <c r="L91" s="194">
        <f>SUM(L13:L89)</f>
        <v>0</v>
      </c>
      <c r="M91" s="94"/>
      <c r="N91" s="75">
        <f>SUM(N13:N89)</f>
        <v>0</v>
      </c>
      <c r="O91" s="76"/>
      <c r="P91" s="94">
        <f>SUM(P13:P89)</f>
        <v>0</v>
      </c>
      <c r="Q91" s="94"/>
      <c r="R91" s="194">
        <f>SUM(R13:R89)</f>
        <v>0</v>
      </c>
      <c r="S91" s="94"/>
      <c r="T91" s="75">
        <f>SUM(T13:T89)</f>
        <v>0</v>
      </c>
      <c r="U91" s="76"/>
      <c r="V91" s="94">
        <f>SUM(V13:V89)</f>
        <v>8.75</v>
      </c>
      <c r="W91" s="94"/>
      <c r="X91" s="194">
        <f>SUM(X13:X89)</f>
        <v>3.25</v>
      </c>
      <c r="Y91" s="94"/>
      <c r="Z91" s="75">
        <f>SUM(Z13:Z89)</f>
        <v>0</v>
      </c>
      <c r="AA91" s="76"/>
      <c r="AB91" s="75">
        <f>SUM(AB13:AB89)</f>
        <v>0</v>
      </c>
      <c r="AC91" s="76"/>
      <c r="AD91" s="75">
        <f>SUM(AD13:AD89)</f>
        <v>0</v>
      </c>
      <c r="AE91" s="76"/>
      <c r="AF91" s="194">
        <f>SUM(AF13:AF89)</f>
        <v>0</v>
      </c>
      <c r="AG91" s="76">
        <f t="shared" si="36"/>
        <v>0</v>
      </c>
      <c r="AH91" s="76"/>
      <c r="AI91" s="140"/>
      <c r="AJ91" s="147">
        <f t="shared" si="37"/>
        <v>0</v>
      </c>
      <c r="AK91" s="142"/>
    </row>
    <row r="92" spans="1:37" ht="4.5" customHeight="1" x14ac:dyDescent="0.2">
      <c r="A92" s="86"/>
      <c r="B92" s="40"/>
      <c r="C92" s="68"/>
      <c r="D92" s="69"/>
      <c r="E92" s="69"/>
      <c r="F92" s="69"/>
      <c r="G92" s="168"/>
      <c r="H92" s="166"/>
      <c r="I92" s="167"/>
      <c r="J92" s="168"/>
      <c r="K92" s="168"/>
      <c r="L92" s="168"/>
      <c r="M92" s="168"/>
      <c r="N92" s="77"/>
      <c r="O92" s="78"/>
      <c r="P92" s="69"/>
      <c r="Q92" s="69"/>
      <c r="R92" s="69"/>
      <c r="S92" s="69"/>
      <c r="T92" s="77"/>
      <c r="U92" s="78"/>
      <c r="V92" s="69"/>
      <c r="W92" s="69"/>
      <c r="X92" s="69"/>
      <c r="Y92" s="69"/>
      <c r="Z92" s="77"/>
      <c r="AA92" s="78"/>
      <c r="AB92" s="77"/>
      <c r="AC92" s="78"/>
      <c r="AD92" s="77"/>
      <c r="AE92" s="78"/>
      <c r="AF92" s="69"/>
      <c r="AG92" s="69"/>
      <c r="AH92" s="69"/>
      <c r="AI92" s="69"/>
      <c r="AJ92" s="78"/>
    </row>
    <row r="93" spans="1:37" ht="15" customHeight="1" x14ac:dyDescent="0.2">
      <c r="A93" s="65"/>
      <c r="B93" s="65"/>
      <c r="C93" s="66" t="s">
        <v>155</v>
      </c>
      <c r="D93" s="67"/>
      <c r="E93" s="19"/>
      <c r="F93" s="145"/>
      <c r="G93" s="146">
        <f ca="1">SUM(G13:G92)</f>
        <v>280</v>
      </c>
      <c r="H93" s="79"/>
      <c r="I93" s="80">
        <f ca="1">SUM(I13:I92)</f>
        <v>0</v>
      </c>
      <c r="J93" s="95"/>
      <c r="K93" s="95">
        <f ca="1">SUM(K12:K92)</f>
        <v>140</v>
      </c>
      <c r="L93" s="95"/>
      <c r="M93" s="95">
        <f ca="1">SUM(M12:M92)</f>
        <v>0</v>
      </c>
      <c r="N93" s="79"/>
      <c r="O93" s="80">
        <f ca="1">SUM(O13:O92)</f>
        <v>0</v>
      </c>
      <c r="P93" s="95"/>
      <c r="Q93" s="95">
        <f ca="1">SUM(Q12:Q92)</f>
        <v>0</v>
      </c>
      <c r="R93" s="95"/>
      <c r="S93" s="95">
        <f ca="1">SUM(S12:S92)</f>
        <v>0</v>
      </c>
      <c r="T93" s="79"/>
      <c r="U93" s="80">
        <f ca="1">SUM(U13:U92)</f>
        <v>0</v>
      </c>
      <c r="V93" s="95"/>
      <c r="W93" s="95">
        <f ca="1">SUM(W12:W92)</f>
        <v>1065.5</v>
      </c>
      <c r="X93" s="95"/>
      <c r="Y93" s="95">
        <f ca="1">SUM(Y12:Y92)</f>
        <v>243.75</v>
      </c>
      <c r="Z93" s="79"/>
      <c r="AA93" s="80">
        <f ca="1">SUM(AA13:AA92)</f>
        <v>0</v>
      </c>
      <c r="AB93" s="79"/>
      <c r="AC93" s="80">
        <f ca="1">SUM(AC13:AC92)</f>
        <v>0</v>
      </c>
      <c r="AD93" s="79"/>
      <c r="AE93" s="80">
        <f ca="1">SUM(AE13:AE92)</f>
        <v>0</v>
      </c>
      <c r="AF93" s="95"/>
      <c r="AG93" s="146">
        <f ca="1">SUM(AG13:AG92)</f>
        <v>0</v>
      </c>
      <c r="AH93" s="80">
        <f ca="1">SUM(G93+I93+K93+M93+O93+Q93+S93+U93+W93+Y93+AA93+AC93+AE93+AG93)</f>
        <v>1729.25</v>
      </c>
      <c r="AI93" s="137"/>
      <c r="AJ93" s="149"/>
    </row>
    <row r="94" spans="1:37" x14ac:dyDescent="0.2">
      <c r="C94" s="41" t="s">
        <v>24</v>
      </c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2">
        <f ca="1">SUM(AH13:AH89)</f>
        <v>1729.25</v>
      </c>
      <c r="AI94" s="3">
        <f>SUBTOTAL(9,AI13:AI92)</f>
        <v>0</v>
      </c>
      <c r="AJ94" s="136">
        <f ca="1">SUM(AH94+AI94)</f>
        <v>1729.25</v>
      </c>
    </row>
    <row r="95" spans="1:37" x14ac:dyDescent="0.2">
      <c r="C95" s="56"/>
      <c r="H95" s="56"/>
      <c r="I95" s="56"/>
      <c r="J95" s="56"/>
      <c r="K95" s="56"/>
      <c r="L95" s="56"/>
      <c r="M95" s="56"/>
      <c r="N95" s="56"/>
      <c r="O95" s="56"/>
      <c r="P95" s="56"/>
      <c r="Q95" s="56"/>
      <c r="R95" s="56"/>
      <c r="S95" s="56"/>
      <c r="T95" s="56"/>
      <c r="U95" s="56"/>
      <c r="V95" s="56"/>
      <c r="W95" s="56"/>
      <c r="X95" s="56"/>
      <c r="Y95" s="56"/>
      <c r="Z95" s="56"/>
      <c r="AA95" s="56"/>
      <c r="AB95" s="56"/>
      <c r="AC95" s="56"/>
      <c r="AD95" s="56"/>
      <c r="AE95" s="56"/>
      <c r="AF95" s="56"/>
      <c r="AG95" s="56"/>
    </row>
    <row r="96" spans="1:37" x14ac:dyDescent="0.2">
      <c r="A96" s="103"/>
      <c r="AH96" s="19"/>
    </row>
    <row r="105" spans="34:35" x14ac:dyDescent="0.2">
      <c r="AH105" s="21">
        <f>SUM(AH103-AH102)</f>
        <v>0</v>
      </c>
      <c r="AI105">
        <f>SUM(AI103-AI102)</f>
        <v>0</v>
      </c>
    </row>
  </sheetData>
  <autoFilter ref="A12:AH93"/>
  <mergeCells count="16">
    <mergeCell ref="Z10:AA10"/>
    <mergeCell ref="AB10:AC10"/>
    <mergeCell ref="AD10:AE10"/>
    <mergeCell ref="AF10:AG10"/>
    <mergeCell ref="N10:O10"/>
    <mergeCell ref="P10:Q10"/>
    <mergeCell ref="R10:S10"/>
    <mergeCell ref="T10:U10"/>
    <mergeCell ref="V10:W10"/>
    <mergeCell ref="X10:Y10"/>
    <mergeCell ref="L10:M10"/>
    <mergeCell ref="B6:D6"/>
    <mergeCell ref="B8:D8"/>
    <mergeCell ref="F10:G10"/>
    <mergeCell ref="H10:I10"/>
    <mergeCell ref="J10:K10"/>
  </mergeCells>
  <dataValidations count="3">
    <dataValidation type="list" allowBlank="1" showInputMessage="1" showErrorMessage="1" sqref="A13:A93">
      <formula1>Name</formula1>
    </dataValidation>
    <dataValidation type="list" allowBlank="1" showInputMessage="1" showErrorMessage="1" sqref="D12">
      <formula1>Jahr</formula1>
    </dataValidation>
    <dataValidation type="list" allowBlank="1" showInputMessage="1" showErrorMessage="1" sqref="C12">
      <formula1>Kategorie</formula1>
    </dataValidation>
  </dataValidations>
  <pageMargins left="0.70866141732283472" right="0.15748031496062992" top="0.51181102362204722" bottom="0.31496062992125984" header="0.19685039370078741" footer="0.15748031496062992"/>
  <pageSetup paperSize="8" scale="56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colBreaks count="1" manualBreakCount="1">
    <brk id="33" max="88" man="1"/>
  </colBreaks>
  <legacyDrawingHF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AK106"/>
  <sheetViews>
    <sheetView view="pageBreakPreview" topLeftCell="A55" zoomScale="110" zoomScaleNormal="110" zoomScaleSheetLayoutView="110" workbookViewId="0">
      <pane xSplit="1" topLeftCell="H1" activePane="topRight" state="frozen"/>
      <selection pane="topRight" activeCell="X25" sqref="X25"/>
    </sheetView>
  </sheetViews>
  <sheetFormatPr baseColWidth="10" defaultRowHeight="12.75" x14ac:dyDescent="0.2"/>
  <cols>
    <col min="1" max="1" width="19.7109375" customWidth="1"/>
    <col min="2" max="2" width="9.7109375" customWidth="1"/>
    <col min="3" max="3" width="10" style="4" customWidth="1"/>
    <col min="4" max="33" width="9.7109375" style="21" customWidth="1"/>
    <col min="34" max="34" width="11.85546875" style="21" customWidth="1"/>
    <col min="35" max="35" width="9.7109375" customWidth="1"/>
  </cols>
  <sheetData>
    <row r="1" spans="1:36" x14ac:dyDescent="0.2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</row>
    <row r="2" spans="1:36" s="15" customFormat="1" ht="15" customHeight="1" x14ac:dyDescent="0.25">
      <c r="A2" s="100" t="s">
        <v>282</v>
      </c>
    </row>
    <row r="3" spans="1:36" s="15" customFormat="1" ht="14.25" x14ac:dyDescent="0.2">
      <c r="A3" s="99"/>
    </row>
    <row r="4" spans="1:36" s="15" customFormat="1" ht="15" x14ac:dyDescent="0.25">
      <c r="A4" s="100" t="s">
        <v>158</v>
      </c>
      <c r="B4" s="232" t="str">
        <f>IF(Vertragsdaten!B6="","",Vertragsdaten!B6)</f>
        <v>EP SIEP</v>
      </c>
      <c r="C4" s="232"/>
      <c r="D4" s="232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59"/>
      <c r="AH4" s="59"/>
      <c r="AI4" s="59"/>
    </row>
    <row r="5" spans="1:36" s="15" customFormat="1" ht="8.25" customHeight="1" x14ac:dyDescent="0.25">
      <c r="A5" s="100"/>
      <c r="B5" s="89"/>
      <c r="C5" s="89"/>
      <c r="D5" s="89"/>
    </row>
    <row r="6" spans="1:36" s="15" customFormat="1" ht="15" x14ac:dyDescent="0.25">
      <c r="A6" s="100" t="s">
        <v>159</v>
      </c>
      <c r="B6" s="325" t="str">
        <f>Vertragsdaten!B8</f>
        <v>070017/000025</v>
      </c>
      <c r="C6" s="325"/>
      <c r="D6" s="325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83"/>
      <c r="AI6" s="83"/>
    </row>
    <row r="7" spans="1:36" s="15" customFormat="1" ht="15" customHeight="1" x14ac:dyDescent="0.25">
      <c r="A7" s="100"/>
      <c r="AH7" s="64"/>
      <c r="AI7" s="64"/>
    </row>
    <row r="8" spans="1:36" s="8" customFormat="1" ht="15" x14ac:dyDescent="0.25">
      <c r="A8" s="100" t="s">
        <v>160</v>
      </c>
      <c r="B8" s="328">
        <v>43160</v>
      </c>
      <c r="C8" s="329"/>
      <c r="D8" s="32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83"/>
      <c r="AI8" s="83"/>
    </row>
    <row r="9" spans="1:36" x14ac:dyDescent="0.2">
      <c r="A9" s="65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</row>
    <row r="10" spans="1:36" s="128" customFormat="1" ht="27.75" customHeight="1" x14ac:dyDescent="0.2">
      <c r="A10" s="127"/>
      <c r="F10" s="326" t="s">
        <v>284</v>
      </c>
      <c r="G10" s="330"/>
      <c r="H10" s="326" t="s">
        <v>276</v>
      </c>
      <c r="I10" s="330"/>
      <c r="J10" s="326" t="s">
        <v>277</v>
      </c>
      <c r="K10" s="330"/>
      <c r="L10" s="326" t="s">
        <v>313</v>
      </c>
      <c r="M10" s="330"/>
      <c r="N10" s="326" t="s">
        <v>274</v>
      </c>
      <c r="O10" s="330"/>
      <c r="P10" s="326" t="s">
        <v>279</v>
      </c>
      <c r="Q10" s="330"/>
      <c r="R10" s="326" t="s">
        <v>314</v>
      </c>
      <c r="S10" s="330"/>
      <c r="T10" s="326" t="s">
        <v>275</v>
      </c>
      <c r="U10" s="330"/>
      <c r="V10" s="326" t="s">
        <v>278</v>
      </c>
      <c r="W10" s="330"/>
      <c r="X10" s="326" t="s">
        <v>311</v>
      </c>
      <c r="Y10" s="330"/>
      <c r="Z10" s="326" t="s">
        <v>199</v>
      </c>
      <c r="AA10" s="331"/>
      <c r="AB10" s="326" t="s">
        <v>200</v>
      </c>
      <c r="AC10" s="327"/>
      <c r="AD10" s="326" t="s">
        <v>201</v>
      </c>
      <c r="AE10" s="327"/>
      <c r="AF10" s="332" t="s">
        <v>305</v>
      </c>
      <c r="AG10" s="333"/>
      <c r="AH10" s="131"/>
      <c r="AI10" s="133" t="s">
        <v>280</v>
      </c>
      <c r="AJ10" s="233" t="s">
        <v>281</v>
      </c>
    </row>
    <row r="11" spans="1:36" ht="3.75" hidden="1" customHeight="1" x14ac:dyDescent="0.2">
      <c r="C11" s="4" t="str">
        <f>VLOOKUP(C12,'MA-Liste'!A192:B198,2,FALSE)</f>
        <v>$K:$K</v>
      </c>
      <c r="D11">
        <f>VLOOKUP(D12,Vertragsdaten!A37:B42,2,FALSE)</f>
        <v>2</v>
      </c>
      <c r="E11"/>
      <c r="F11"/>
      <c r="G11"/>
      <c r="H11" s="70"/>
      <c r="I11" s="71"/>
      <c r="J11" s="65"/>
      <c r="K11" s="65"/>
      <c r="L11" s="65"/>
      <c r="M11" s="65"/>
      <c r="N11" s="70"/>
      <c r="O11" s="71"/>
      <c r="P11" s="65"/>
      <c r="Q11" s="65"/>
      <c r="R11" s="65"/>
      <c r="S11" s="65"/>
      <c r="T11" s="70"/>
      <c r="U11" s="71"/>
      <c r="V11" s="65"/>
      <c r="W11" s="65"/>
      <c r="X11" s="65"/>
      <c r="Y11" s="65"/>
      <c r="Z11" s="70"/>
      <c r="AA11" s="71"/>
      <c r="AB11" s="70"/>
      <c r="AC11" s="71"/>
      <c r="AD11" s="70"/>
      <c r="AE11" s="71"/>
      <c r="AF11" s="65"/>
      <c r="AG11" s="65"/>
      <c r="AH11"/>
      <c r="AI11" s="1"/>
      <c r="AJ11" s="134"/>
    </row>
    <row r="12" spans="1:36" s="1" customFormat="1" ht="31.5" customHeight="1" x14ac:dyDescent="0.2">
      <c r="A12" s="44" t="s">
        <v>23</v>
      </c>
      <c r="B12" s="45" t="s">
        <v>18</v>
      </c>
      <c r="C12" s="87" t="str">
        <f>'MA-Liste'!K7</f>
        <v>Kategorie</v>
      </c>
      <c r="D12" s="88" t="s">
        <v>157</v>
      </c>
      <c r="E12" s="60" t="s">
        <v>152</v>
      </c>
      <c r="F12" s="60" t="s">
        <v>22</v>
      </c>
      <c r="G12" s="60" t="s">
        <v>156</v>
      </c>
      <c r="H12" s="72" t="s">
        <v>22</v>
      </c>
      <c r="I12" s="46" t="s">
        <v>156</v>
      </c>
      <c r="J12" s="112" t="s">
        <v>22</v>
      </c>
      <c r="K12" s="112" t="s">
        <v>156</v>
      </c>
      <c r="L12" s="112" t="s">
        <v>22</v>
      </c>
      <c r="M12" s="112" t="s">
        <v>156</v>
      </c>
      <c r="N12" s="72" t="s">
        <v>22</v>
      </c>
      <c r="O12" s="46" t="s">
        <v>156</v>
      </c>
      <c r="P12" s="112" t="s">
        <v>22</v>
      </c>
      <c r="Q12" s="112" t="s">
        <v>156</v>
      </c>
      <c r="R12" s="112" t="s">
        <v>22</v>
      </c>
      <c r="S12" s="112" t="s">
        <v>156</v>
      </c>
      <c r="T12" s="72" t="s">
        <v>22</v>
      </c>
      <c r="U12" s="46" t="s">
        <v>156</v>
      </c>
      <c r="V12" s="112" t="s">
        <v>22</v>
      </c>
      <c r="W12" s="112" t="s">
        <v>156</v>
      </c>
      <c r="X12" s="112" t="s">
        <v>22</v>
      </c>
      <c r="Y12" s="112" t="s">
        <v>156</v>
      </c>
      <c r="Z12" s="81" t="s">
        <v>22</v>
      </c>
      <c r="AA12" s="13" t="s">
        <v>156</v>
      </c>
      <c r="AB12" s="81" t="s">
        <v>22</v>
      </c>
      <c r="AC12" s="13" t="s">
        <v>156</v>
      </c>
      <c r="AD12" s="81" t="s">
        <v>22</v>
      </c>
      <c r="AE12" s="13" t="s">
        <v>156</v>
      </c>
      <c r="AF12" s="183" t="s">
        <v>22</v>
      </c>
      <c r="AG12" s="183" t="s">
        <v>156</v>
      </c>
      <c r="AH12" s="130" t="s">
        <v>153</v>
      </c>
      <c r="AI12" s="132" t="s">
        <v>285</v>
      </c>
      <c r="AJ12" s="135"/>
    </row>
    <row r="13" spans="1:36" ht="15" customHeight="1" x14ac:dyDescent="0.2">
      <c r="A13" s="90" t="s">
        <v>145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65" ca="1" si="0">IF(OR($C13="",$C13=0),"",VLOOKUP($C13,Ansätze,$D$11,FALSE))</f>
        <v>140</v>
      </c>
      <c r="E13" s="20">
        <f>SUM(F13++H13+J13+L13+N13+P13+R13+T13+V13+X13+Z13+AB13+AD13+AF13)</f>
        <v>5</v>
      </c>
      <c r="F13" s="73">
        <v>5</v>
      </c>
      <c r="G13" s="74">
        <f ca="1">IF(D13="",0,D13*F13)</f>
        <v>700</v>
      </c>
      <c r="H13" s="73"/>
      <c r="I13" s="74">
        <f t="shared" ref="I13:I78" ca="1" si="1">IF(D13="",0,D13*H13)</f>
        <v>0</v>
      </c>
      <c r="J13" s="73"/>
      <c r="K13" s="113">
        <f ca="1">IF($D13="",0,$D13*J13)</f>
        <v>0</v>
      </c>
      <c r="L13" s="73"/>
      <c r="M13" s="113">
        <f ca="1">IF($D13="",0,$D13*L13)</f>
        <v>0</v>
      </c>
      <c r="N13" s="73"/>
      <c r="O13" s="74">
        <f ca="1">IF($D13="",0,$D13*N13)</f>
        <v>0</v>
      </c>
      <c r="P13" s="73"/>
      <c r="Q13" s="113">
        <f t="shared" ref="Q13:Q44" ca="1" si="2">IF($D13="",0,$D13*P13)</f>
        <v>0</v>
      </c>
      <c r="R13" s="73"/>
      <c r="S13" s="113">
        <f t="shared" ref="S13:S78" ca="1" si="3">IF($D13="",0,$D13*R13)</f>
        <v>0</v>
      </c>
      <c r="T13" s="101"/>
      <c r="U13" s="74">
        <f t="shared" ref="U13:U44" ca="1" si="4">IF($D13="",0,$D13*T13)</f>
        <v>0</v>
      </c>
      <c r="V13" s="73"/>
      <c r="W13" s="113">
        <f ca="1">IF($D13="",0,$D13*V13)</f>
        <v>0</v>
      </c>
      <c r="X13" s="73"/>
      <c r="Y13" s="113">
        <f ca="1">IF($D13="",0,$D13*X13)</f>
        <v>0</v>
      </c>
      <c r="Z13" s="73"/>
      <c r="AA13" s="74">
        <f t="shared" ref="AA13:AA40" ca="1" si="5">IF(D13="",0,D13*Z13)</f>
        <v>0</v>
      </c>
      <c r="AB13" s="73"/>
      <c r="AC13" s="74">
        <f t="shared" ref="AC13:AC40" ca="1" si="6">IF(D13="",0,D13*AB13)</f>
        <v>0</v>
      </c>
      <c r="AD13" s="73"/>
      <c r="AE13" s="74">
        <f t="shared" ref="AE13:AE78" ca="1" si="7">IF(D13="",0,D13*AD13)</f>
        <v>0</v>
      </c>
      <c r="AF13" s="73"/>
      <c r="AG13" s="74">
        <f ca="1">IF(D13="",0,D13*AF13)</f>
        <v>0</v>
      </c>
      <c r="AH13" s="82">
        <f t="shared" ref="AH13:AH78" ca="1" si="8">IF(D13="",0,D13*E13)</f>
        <v>700</v>
      </c>
      <c r="AI13" s="74"/>
      <c r="AJ13" s="138">
        <f ca="1">SUM(AH13+AI13)</f>
        <v>700</v>
      </c>
    </row>
    <row r="14" spans="1:36" ht="15" customHeight="1" x14ac:dyDescent="0.2">
      <c r="A14" s="90" t="s">
        <v>162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79" si="9">SUM(F14++H14+J14+L14+N14+P14+R14+T14+V14+X14+Z14+AB14+AD14+AF14)</f>
        <v>0</v>
      </c>
      <c r="F14" s="73"/>
      <c r="G14" s="74">
        <f ca="1">IF(D14="",0,D14*F14)</f>
        <v>0</v>
      </c>
      <c r="H14" s="73"/>
      <c r="I14" s="74">
        <f t="shared" ca="1" si="1"/>
        <v>0</v>
      </c>
      <c r="J14" s="73"/>
      <c r="K14" s="113">
        <f t="shared" ref="K14:K79" ca="1" si="10">IF($D14="",0,$D14*J14)</f>
        <v>0</v>
      </c>
      <c r="L14" s="73"/>
      <c r="M14" s="113">
        <f t="shared" ref="M14:M79" ca="1" si="11">IF($D14="",0,$D14*L14)</f>
        <v>0</v>
      </c>
      <c r="N14" s="73"/>
      <c r="O14" s="74">
        <f t="shared" ref="O14:O79" ca="1" si="12">IF($D14="",0,$D14*N14)</f>
        <v>0</v>
      </c>
      <c r="P14" s="73"/>
      <c r="Q14" s="113">
        <f t="shared" ca="1" si="2"/>
        <v>0</v>
      </c>
      <c r="R14" s="73"/>
      <c r="S14" s="113">
        <f t="shared" ca="1" si="3"/>
        <v>0</v>
      </c>
      <c r="T14" s="101"/>
      <c r="U14" s="74">
        <f t="shared" ca="1" si="4"/>
        <v>0</v>
      </c>
      <c r="V14" s="73"/>
      <c r="W14" s="113">
        <f t="shared" ref="W14:W78" ca="1" si="13">IF($D14="",0,$D14*V14)</f>
        <v>0</v>
      </c>
      <c r="X14" s="73"/>
      <c r="Y14" s="113">
        <f t="shared" ref="Y14:Y78" ca="1" si="14">IF($D14="",0,$D14*X14)</f>
        <v>0</v>
      </c>
      <c r="Z14" s="73"/>
      <c r="AA14" s="74">
        <f t="shared" ca="1" si="5"/>
        <v>0</v>
      </c>
      <c r="AB14" s="73"/>
      <c r="AC14" s="74">
        <f t="shared" ca="1" si="6"/>
        <v>0</v>
      </c>
      <c r="AD14" s="73"/>
      <c r="AE14" s="74">
        <f t="shared" ca="1" si="7"/>
        <v>0</v>
      </c>
      <c r="AF14" s="73"/>
      <c r="AG14" s="74">
        <f t="shared" ref="AG14:AG79" ca="1" si="15">IF(D14="",0,D14*AF14)</f>
        <v>0</v>
      </c>
      <c r="AH14" s="82">
        <f t="shared" ca="1" si="8"/>
        <v>0</v>
      </c>
      <c r="AI14" s="74"/>
      <c r="AJ14" s="139">
        <f t="shared" ref="AJ14:AJ79" ca="1" si="16">SUM(AH14+AI14)</f>
        <v>0</v>
      </c>
    </row>
    <row r="15" spans="1:36" ht="15" customHeight="1" x14ac:dyDescent="0.2">
      <c r="A15" s="90" t="s">
        <v>146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9"/>
        <v>0</v>
      </c>
      <c r="F15" s="73"/>
      <c r="G15" s="74">
        <f t="shared" ref="G15:G80" ca="1" si="17">IF(D15="",0,D15*F15)</f>
        <v>0</v>
      </c>
      <c r="H15" s="73"/>
      <c r="I15" s="74">
        <f t="shared" ca="1" si="1"/>
        <v>0</v>
      </c>
      <c r="J15" s="73"/>
      <c r="K15" s="113">
        <f t="shared" ca="1" si="10"/>
        <v>0</v>
      </c>
      <c r="L15" s="73"/>
      <c r="M15" s="113">
        <f t="shared" ca="1" si="11"/>
        <v>0</v>
      </c>
      <c r="N15" s="73"/>
      <c r="O15" s="74">
        <f t="shared" ca="1" si="12"/>
        <v>0</v>
      </c>
      <c r="P15" s="73"/>
      <c r="Q15" s="113">
        <f t="shared" ca="1" si="2"/>
        <v>0</v>
      </c>
      <c r="R15" s="73"/>
      <c r="S15" s="113">
        <f t="shared" ca="1" si="3"/>
        <v>0</v>
      </c>
      <c r="T15" s="101"/>
      <c r="U15" s="74">
        <f t="shared" ca="1" si="4"/>
        <v>0</v>
      </c>
      <c r="V15" s="73"/>
      <c r="W15" s="113">
        <f t="shared" ca="1" si="13"/>
        <v>0</v>
      </c>
      <c r="X15" s="73"/>
      <c r="Y15" s="113">
        <f t="shared" ca="1" si="14"/>
        <v>0</v>
      </c>
      <c r="Z15" s="73"/>
      <c r="AA15" s="74">
        <f t="shared" ca="1" si="5"/>
        <v>0</v>
      </c>
      <c r="AB15" s="73"/>
      <c r="AC15" s="74">
        <f t="shared" ca="1" si="6"/>
        <v>0</v>
      </c>
      <c r="AD15" s="73"/>
      <c r="AE15" s="74">
        <f t="shared" ca="1" si="7"/>
        <v>0</v>
      </c>
      <c r="AF15" s="73"/>
      <c r="AG15" s="74">
        <f t="shared" ca="1" si="15"/>
        <v>0</v>
      </c>
      <c r="AH15" s="82">
        <f t="shared" ca="1" si="8"/>
        <v>0</v>
      </c>
      <c r="AI15" s="74"/>
      <c r="AJ15" s="139">
        <f t="shared" ca="1" si="16"/>
        <v>0</v>
      </c>
    </row>
    <row r="16" spans="1:36" ht="15" customHeight="1" x14ac:dyDescent="0.2">
      <c r="A16" s="90" t="s">
        <v>149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9"/>
        <v>0</v>
      </c>
      <c r="F16" s="73"/>
      <c r="G16" s="74">
        <f t="shared" ca="1" si="17"/>
        <v>0</v>
      </c>
      <c r="H16" s="73"/>
      <c r="I16" s="74">
        <f t="shared" ca="1" si="1"/>
        <v>0</v>
      </c>
      <c r="J16" s="73"/>
      <c r="K16" s="113">
        <f t="shared" ca="1" si="10"/>
        <v>0</v>
      </c>
      <c r="L16" s="73"/>
      <c r="M16" s="113">
        <f t="shared" ca="1" si="11"/>
        <v>0</v>
      </c>
      <c r="N16" s="73"/>
      <c r="O16" s="74">
        <f t="shared" ca="1" si="12"/>
        <v>0</v>
      </c>
      <c r="P16" s="73"/>
      <c r="Q16" s="113">
        <f t="shared" ca="1" si="2"/>
        <v>0</v>
      </c>
      <c r="R16" s="73"/>
      <c r="S16" s="113">
        <f t="shared" ca="1" si="3"/>
        <v>0</v>
      </c>
      <c r="T16" s="101"/>
      <c r="U16" s="74">
        <f t="shared" ca="1" si="4"/>
        <v>0</v>
      </c>
      <c r="V16" s="73"/>
      <c r="W16" s="113">
        <f t="shared" ca="1" si="13"/>
        <v>0</v>
      </c>
      <c r="X16" s="101"/>
      <c r="Y16" s="113">
        <f t="shared" ca="1" si="14"/>
        <v>0</v>
      </c>
      <c r="Z16" s="73"/>
      <c r="AA16" s="74">
        <f t="shared" ca="1" si="5"/>
        <v>0</v>
      </c>
      <c r="AB16" s="73"/>
      <c r="AC16" s="74">
        <f t="shared" ca="1" si="6"/>
        <v>0</v>
      </c>
      <c r="AD16" s="73"/>
      <c r="AE16" s="74">
        <f t="shared" ca="1" si="7"/>
        <v>0</v>
      </c>
      <c r="AF16" s="73"/>
      <c r="AG16" s="74">
        <f t="shared" ca="1" si="15"/>
        <v>0</v>
      </c>
      <c r="AH16" s="82">
        <f t="shared" ca="1" si="8"/>
        <v>0</v>
      </c>
      <c r="AI16" s="74"/>
      <c r="AJ16" s="139">
        <f t="shared" ca="1" si="16"/>
        <v>0</v>
      </c>
    </row>
    <row r="17" spans="1:36" ht="15" customHeight="1" x14ac:dyDescent="0.2">
      <c r="A17" s="90" t="s">
        <v>236</v>
      </c>
      <c r="B17" t="s">
        <v>65</v>
      </c>
      <c r="C17" s="4" t="s">
        <v>4</v>
      </c>
      <c r="D17" s="19">
        <f t="shared" si="0"/>
        <v>140</v>
      </c>
      <c r="E17" s="20">
        <f t="shared" si="9"/>
        <v>0</v>
      </c>
      <c r="F17" s="73"/>
      <c r="G17" s="74">
        <f t="shared" si="17"/>
        <v>0</v>
      </c>
      <c r="H17" s="73"/>
      <c r="I17" s="74">
        <f t="shared" si="1"/>
        <v>0</v>
      </c>
      <c r="J17" s="73"/>
      <c r="K17" s="113">
        <f t="shared" si="10"/>
        <v>0</v>
      </c>
      <c r="L17" s="73"/>
      <c r="M17" s="113">
        <f t="shared" si="11"/>
        <v>0</v>
      </c>
      <c r="N17" s="73"/>
      <c r="O17" s="74">
        <f t="shared" si="12"/>
        <v>0</v>
      </c>
      <c r="P17" s="73"/>
      <c r="Q17" s="113">
        <f t="shared" si="2"/>
        <v>0</v>
      </c>
      <c r="R17" s="73"/>
      <c r="S17" s="113">
        <f t="shared" si="3"/>
        <v>0</v>
      </c>
      <c r="T17" s="101"/>
      <c r="U17" s="74">
        <f t="shared" si="4"/>
        <v>0</v>
      </c>
      <c r="V17" s="73"/>
      <c r="W17" s="113">
        <f t="shared" si="13"/>
        <v>0</v>
      </c>
      <c r="X17" s="101"/>
      <c r="Y17" s="113">
        <f t="shared" si="14"/>
        <v>0</v>
      </c>
      <c r="Z17" s="73"/>
      <c r="AA17" s="74">
        <f t="shared" si="5"/>
        <v>0</v>
      </c>
      <c r="AB17" s="73"/>
      <c r="AC17" s="74">
        <f t="shared" si="6"/>
        <v>0</v>
      </c>
      <c r="AD17" s="73"/>
      <c r="AE17" s="74">
        <f t="shared" si="7"/>
        <v>0</v>
      </c>
      <c r="AF17" s="73"/>
      <c r="AG17" s="74">
        <f t="shared" si="15"/>
        <v>0</v>
      </c>
      <c r="AH17" s="82">
        <f t="shared" si="8"/>
        <v>0</v>
      </c>
      <c r="AI17" s="74"/>
      <c r="AJ17" s="139">
        <f t="shared" si="16"/>
        <v>0</v>
      </c>
    </row>
    <row r="18" spans="1:36" ht="15" customHeight="1" x14ac:dyDescent="0.2">
      <c r="A18" s="90" t="s">
        <v>151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 t="shared" si="9"/>
        <v>0</v>
      </c>
      <c r="F18" s="73"/>
      <c r="G18" s="74">
        <f t="shared" ca="1" si="17"/>
        <v>0</v>
      </c>
      <c r="H18" s="73"/>
      <c r="I18" s="74">
        <f t="shared" ca="1" si="1"/>
        <v>0</v>
      </c>
      <c r="J18" s="73"/>
      <c r="K18" s="113">
        <f t="shared" ca="1" si="10"/>
        <v>0</v>
      </c>
      <c r="L18" s="73"/>
      <c r="M18" s="113">
        <f t="shared" ca="1" si="11"/>
        <v>0</v>
      </c>
      <c r="N18" s="73"/>
      <c r="O18" s="74">
        <f t="shared" ca="1" si="12"/>
        <v>0</v>
      </c>
      <c r="P18" s="73"/>
      <c r="Q18" s="113">
        <f t="shared" ca="1" si="2"/>
        <v>0</v>
      </c>
      <c r="R18" s="73"/>
      <c r="S18" s="113">
        <f t="shared" ca="1" si="3"/>
        <v>0</v>
      </c>
      <c r="T18" s="101"/>
      <c r="U18" s="74">
        <f t="shared" ca="1" si="4"/>
        <v>0</v>
      </c>
      <c r="V18" s="73"/>
      <c r="W18" s="113">
        <f t="shared" ca="1" si="13"/>
        <v>0</v>
      </c>
      <c r="X18" s="101"/>
      <c r="Y18" s="113">
        <f t="shared" ca="1" si="14"/>
        <v>0</v>
      </c>
      <c r="Z18" s="73"/>
      <c r="AA18" s="74">
        <f t="shared" ca="1" si="5"/>
        <v>0</v>
      </c>
      <c r="AB18" s="73"/>
      <c r="AC18" s="74">
        <f t="shared" ca="1" si="6"/>
        <v>0</v>
      </c>
      <c r="AD18" s="73"/>
      <c r="AE18" s="74">
        <f t="shared" ca="1" si="7"/>
        <v>0</v>
      </c>
      <c r="AF18" s="73"/>
      <c r="AG18" s="74">
        <f t="shared" ca="1" si="15"/>
        <v>0</v>
      </c>
      <c r="AH18" s="82">
        <f t="shared" ca="1" si="8"/>
        <v>0</v>
      </c>
      <c r="AI18" s="74"/>
      <c r="AJ18" s="139">
        <f t="shared" ca="1" si="16"/>
        <v>0</v>
      </c>
    </row>
    <row r="19" spans="1:36" ht="15" customHeight="1" x14ac:dyDescent="0.2">
      <c r="A19" s="90" t="s">
        <v>164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si="9"/>
        <v>0</v>
      </c>
      <c r="F19" s="73"/>
      <c r="G19" s="74">
        <f t="shared" ca="1" si="17"/>
        <v>0</v>
      </c>
      <c r="H19" s="73"/>
      <c r="I19" s="74">
        <f t="shared" ca="1" si="1"/>
        <v>0</v>
      </c>
      <c r="J19" s="73"/>
      <c r="K19" s="113">
        <f t="shared" ca="1" si="10"/>
        <v>0</v>
      </c>
      <c r="L19" s="73"/>
      <c r="M19" s="113">
        <f t="shared" ca="1" si="11"/>
        <v>0</v>
      </c>
      <c r="N19" s="73"/>
      <c r="O19" s="74">
        <f t="shared" ca="1" si="12"/>
        <v>0</v>
      </c>
      <c r="P19" s="73"/>
      <c r="Q19" s="113">
        <f t="shared" ca="1" si="2"/>
        <v>0</v>
      </c>
      <c r="R19" s="73"/>
      <c r="S19" s="113">
        <f t="shared" ca="1" si="3"/>
        <v>0</v>
      </c>
      <c r="T19" s="101"/>
      <c r="U19" s="74">
        <f t="shared" ca="1" si="4"/>
        <v>0</v>
      </c>
      <c r="V19" s="73"/>
      <c r="W19" s="113">
        <f t="shared" ca="1" si="13"/>
        <v>0</v>
      </c>
      <c r="X19" s="101"/>
      <c r="Y19" s="113">
        <f t="shared" ca="1" si="14"/>
        <v>0</v>
      </c>
      <c r="Z19" s="73"/>
      <c r="AA19" s="74">
        <f t="shared" ca="1" si="5"/>
        <v>0</v>
      </c>
      <c r="AB19" s="73"/>
      <c r="AC19" s="74">
        <f t="shared" ca="1" si="6"/>
        <v>0</v>
      </c>
      <c r="AD19" s="73"/>
      <c r="AE19" s="74">
        <f t="shared" ca="1" si="7"/>
        <v>0</v>
      </c>
      <c r="AF19" s="73"/>
      <c r="AG19" s="74">
        <f t="shared" ca="1" si="15"/>
        <v>0</v>
      </c>
      <c r="AH19" s="82">
        <f t="shared" ca="1" si="8"/>
        <v>0</v>
      </c>
      <c r="AI19" s="74"/>
      <c r="AJ19" s="139">
        <f t="shared" ca="1" si="16"/>
        <v>0</v>
      </c>
    </row>
    <row r="20" spans="1:36" ht="15" customHeight="1" x14ac:dyDescent="0.2">
      <c r="A20" s="90" t="s">
        <v>168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9"/>
        <v>0</v>
      </c>
      <c r="F20" s="73"/>
      <c r="G20" s="74">
        <f t="shared" ca="1" si="17"/>
        <v>0</v>
      </c>
      <c r="H20" s="73"/>
      <c r="I20" s="74">
        <f t="shared" ca="1" si="1"/>
        <v>0</v>
      </c>
      <c r="J20" s="73"/>
      <c r="K20" s="113">
        <f t="shared" ca="1" si="10"/>
        <v>0</v>
      </c>
      <c r="L20" s="73"/>
      <c r="M20" s="113">
        <f t="shared" ca="1" si="11"/>
        <v>0</v>
      </c>
      <c r="N20" s="73"/>
      <c r="O20" s="74">
        <f t="shared" ca="1" si="12"/>
        <v>0</v>
      </c>
      <c r="P20" s="73"/>
      <c r="Q20" s="113">
        <f t="shared" ca="1" si="2"/>
        <v>0</v>
      </c>
      <c r="R20" s="73"/>
      <c r="S20" s="113">
        <f t="shared" ca="1" si="3"/>
        <v>0</v>
      </c>
      <c r="T20" s="101"/>
      <c r="U20" s="74">
        <f t="shared" ca="1" si="4"/>
        <v>0</v>
      </c>
      <c r="V20" s="73"/>
      <c r="W20" s="113">
        <f t="shared" ca="1" si="13"/>
        <v>0</v>
      </c>
      <c r="X20" s="101"/>
      <c r="Y20" s="113">
        <f t="shared" ca="1" si="14"/>
        <v>0</v>
      </c>
      <c r="Z20" s="73"/>
      <c r="AA20" s="74">
        <f t="shared" ca="1" si="5"/>
        <v>0</v>
      </c>
      <c r="AB20" s="73"/>
      <c r="AC20" s="74">
        <f t="shared" ca="1" si="6"/>
        <v>0</v>
      </c>
      <c r="AD20" s="73"/>
      <c r="AE20" s="74">
        <f t="shared" ca="1" si="7"/>
        <v>0</v>
      </c>
      <c r="AF20" s="73"/>
      <c r="AG20" s="74">
        <f t="shared" ca="1" si="15"/>
        <v>0</v>
      </c>
      <c r="AH20" s="82">
        <f t="shared" ca="1" si="8"/>
        <v>0</v>
      </c>
      <c r="AI20" s="74"/>
      <c r="AJ20" s="139">
        <f t="shared" ca="1" si="16"/>
        <v>0</v>
      </c>
    </row>
    <row r="21" spans="1:36" ht="15" customHeight="1" x14ac:dyDescent="0.2">
      <c r="A21" s="90" t="s">
        <v>169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9"/>
        <v>0</v>
      </c>
      <c r="F21" s="73"/>
      <c r="G21" s="74">
        <f t="shared" ca="1" si="17"/>
        <v>0</v>
      </c>
      <c r="H21" s="73"/>
      <c r="I21" s="74">
        <f t="shared" ca="1" si="1"/>
        <v>0</v>
      </c>
      <c r="J21" s="73"/>
      <c r="K21" s="113">
        <f t="shared" ca="1" si="10"/>
        <v>0</v>
      </c>
      <c r="L21" s="73"/>
      <c r="M21" s="113">
        <f t="shared" ca="1" si="11"/>
        <v>0</v>
      </c>
      <c r="N21" s="73"/>
      <c r="O21" s="74">
        <f t="shared" ca="1" si="12"/>
        <v>0</v>
      </c>
      <c r="P21" s="73"/>
      <c r="Q21" s="113">
        <f t="shared" ca="1" si="2"/>
        <v>0</v>
      </c>
      <c r="R21" s="73"/>
      <c r="S21" s="113">
        <f t="shared" ca="1" si="3"/>
        <v>0</v>
      </c>
      <c r="T21" s="101"/>
      <c r="U21" s="74">
        <f t="shared" ca="1" si="4"/>
        <v>0</v>
      </c>
      <c r="V21" s="73"/>
      <c r="W21" s="113">
        <f t="shared" ca="1" si="13"/>
        <v>0</v>
      </c>
      <c r="X21" s="101"/>
      <c r="Y21" s="113">
        <f t="shared" ca="1" si="14"/>
        <v>0</v>
      </c>
      <c r="Z21" s="73"/>
      <c r="AA21" s="74">
        <f t="shared" ca="1" si="5"/>
        <v>0</v>
      </c>
      <c r="AB21" s="73"/>
      <c r="AC21" s="74">
        <f t="shared" ca="1" si="6"/>
        <v>0</v>
      </c>
      <c r="AD21" s="73"/>
      <c r="AE21" s="74">
        <f t="shared" ca="1" si="7"/>
        <v>0</v>
      </c>
      <c r="AF21" s="73"/>
      <c r="AG21" s="74">
        <f t="shared" ca="1" si="15"/>
        <v>0</v>
      </c>
      <c r="AH21" s="82">
        <f t="shared" ca="1" si="8"/>
        <v>0</v>
      </c>
      <c r="AI21" s="74"/>
      <c r="AJ21" s="139">
        <f t="shared" ca="1" si="16"/>
        <v>0</v>
      </c>
    </row>
    <row r="22" spans="1:36" ht="15" customHeight="1" x14ac:dyDescent="0.2">
      <c r="A22" s="90" t="s">
        <v>170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9"/>
        <v>0</v>
      </c>
      <c r="F22" s="73"/>
      <c r="G22" s="74">
        <f t="shared" ca="1" si="17"/>
        <v>0</v>
      </c>
      <c r="H22" s="73"/>
      <c r="I22" s="74">
        <f t="shared" ca="1" si="1"/>
        <v>0</v>
      </c>
      <c r="J22" s="73"/>
      <c r="K22" s="113">
        <f t="shared" ca="1" si="10"/>
        <v>0</v>
      </c>
      <c r="L22" s="73"/>
      <c r="M22" s="113">
        <f t="shared" ca="1" si="11"/>
        <v>0</v>
      </c>
      <c r="N22" s="73"/>
      <c r="O22" s="74">
        <f t="shared" ca="1" si="12"/>
        <v>0</v>
      </c>
      <c r="P22" s="73"/>
      <c r="Q22" s="113">
        <f t="shared" ca="1" si="2"/>
        <v>0</v>
      </c>
      <c r="R22" s="73"/>
      <c r="S22" s="113">
        <f t="shared" ca="1" si="3"/>
        <v>0</v>
      </c>
      <c r="T22" s="101"/>
      <c r="U22" s="74">
        <f t="shared" ca="1" si="4"/>
        <v>0</v>
      </c>
      <c r="V22" s="73"/>
      <c r="W22" s="113">
        <f t="shared" ca="1" si="13"/>
        <v>0</v>
      </c>
      <c r="X22" s="101"/>
      <c r="Y22" s="113">
        <f t="shared" ca="1" si="14"/>
        <v>0</v>
      </c>
      <c r="Z22" s="73"/>
      <c r="AA22" s="74">
        <f t="shared" ca="1" si="5"/>
        <v>0</v>
      </c>
      <c r="AB22" s="73"/>
      <c r="AC22" s="74">
        <f t="shared" ca="1" si="6"/>
        <v>0</v>
      </c>
      <c r="AD22" s="73"/>
      <c r="AE22" s="74">
        <f t="shared" ca="1" si="7"/>
        <v>0</v>
      </c>
      <c r="AF22" s="73"/>
      <c r="AG22" s="74">
        <f t="shared" ca="1" si="15"/>
        <v>0</v>
      </c>
      <c r="AH22" s="82">
        <f t="shared" ca="1" si="8"/>
        <v>0</v>
      </c>
      <c r="AI22" s="74"/>
      <c r="AJ22" s="139">
        <f t="shared" ca="1" si="16"/>
        <v>0</v>
      </c>
    </row>
    <row r="23" spans="1:36" ht="15" customHeight="1" x14ac:dyDescent="0.2">
      <c r="A23" s="90" t="s">
        <v>171</v>
      </c>
      <c r="B23" t="str">
        <f>IF($A23="","",INDEX('MA-Liste'!$D:$D,MATCH($A23,'MA-Liste'!$M:$M,FALSE)))</f>
        <v>AeBo</v>
      </c>
      <c r="C23" s="4" t="str">
        <f ca="1">IF($A23="","",INDEX(INDIRECT("'MA-Liste'!"&amp;$C$11),MATCH($A23,'MA-Liste'!$M:$M,FALSE)))</f>
        <v>F</v>
      </c>
      <c r="D23" s="19">
        <f t="shared" ca="1" si="0"/>
        <v>60</v>
      </c>
      <c r="E23" s="20">
        <f t="shared" si="9"/>
        <v>0</v>
      </c>
      <c r="F23" s="73"/>
      <c r="G23" s="74">
        <f t="shared" ca="1" si="17"/>
        <v>0</v>
      </c>
      <c r="H23" s="73"/>
      <c r="I23" s="74">
        <f t="shared" ca="1" si="1"/>
        <v>0</v>
      </c>
      <c r="J23" s="73"/>
      <c r="K23" s="113">
        <f t="shared" ca="1" si="10"/>
        <v>0</v>
      </c>
      <c r="L23" s="73"/>
      <c r="M23" s="113">
        <f t="shared" ca="1" si="11"/>
        <v>0</v>
      </c>
      <c r="N23" s="73"/>
      <c r="O23" s="74">
        <f t="shared" ca="1" si="12"/>
        <v>0</v>
      </c>
      <c r="P23" s="73"/>
      <c r="Q23" s="113">
        <f t="shared" ca="1" si="2"/>
        <v>0</v>
      </c>
      <c r="R23" s="73"/>
      <c r="S23" s="113">
        <f t="shared" ca="1" si="3"/>
        <v>0</v>
      </c>
      <c r="T23" s="101"/>
      <c r="U23" s="74">
        <f t="shared" ca="1" si="4"/>
        <v>0</v>
      </c>
      <c r="V23" s="73"/>
      <c r="W23" s="113">
        <f t="shared" ca="1" si="13"/>
        <v>0</v>
      </c>
      <c r="X23" s="101"/>
      <c r="Y23" s="113">
        <f t="shared" ca="1" si="14"/>
        <v>0</v>
      </c>
      <c r="Z23" s="73"/>
      <c r="AA23" s="74">
        <f t="shared" ca="1" si="5"/>
        <v>0</v>
      </c>
      <c r="AB23" s="73"/>
      <c r="AC23" s="74">
        <f t="shared" ca="1" si="6"/>
        <v>0</v>
      </c>
      <c r="AD23" s="73"/>
      <c r="AE23" s="74">
        <f t="shared" ca="1" si="7"/>
        <v>0</v>
      </c>
      <c r="AF23" s="73"/>
      <c r="AG23" s="74">
        <f t="shared" ca="1" si="15"/>
        <v>0</v>
      </c>
      <c r="AH23" s="82">
        <f t="shared" ca="1" si="8"/>
        <v>0</v>
      </c>
      <c r="AI23" s="74"/>
      <c r="AJ23" s="139">
        <f t="shared" ca="1" si="16"/>
        <v>0</v>
      </c>
    </row>
    <row r="24" spans="1:36" ht="15" customHeight="1" x14ac:dyDescent="0.2">
      <c r="A24" s="90" t="s">
        <v>150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B</v>
      </c>
      <c r="D24" s="19">
        <f t="shared" ca="1" si="0"/>
        <v>140</v>
      </c>
      <c r="E24" s="20">
        <f t="shared" si="9"/>
        <v>3.25</v>
      </c>
      <c r="F24" s="73"/>
      <c r="G24" s="74">
        <f t="shared" ca="1" si="17"/>
        <v>0</v>
      </c>
      <c r="H24" s="73"/>
      <c r="I24" s="74">
        <f t="shared" ca="1" si="1"/>
        <v>0</v>
      </c>
      <c r="J24" s="73"/>
      <c r="K24" s="113">
        <f t="shared" ca="1" si="10"/>
        <v>0</v>
      </c>
      <c r="L24" s="73"/>
      <c r="M24" s="113">
        <f t="shared" ca="1" si="11"/>
        <v>0</v>
      </c>
      <c r="N24" s="73"/>
      <c r="O24" s="74">
        <f t="shared" ca="1" si="12"/>
        <v>0</v>
      </c>
      <c r="P24" s="73"/>
      <c r="Q24" s="113">
        <f t="shared" ca="1" si="2"/>
        <v>0</v>
      </c>
      <c r="R24" s="73"/>
      <c r="S24" s="113">
        <f t="shared" ca="1" si="3"/>
        <v>0</v>
      </c>
      <c r="T24" s="101"/>
      <c r="U24" s="74">
        <f t="shared" ca="1" si="4"/>
        <v>0</v>
      </c>
      <c r="V24" s="73"/>
      <c r="W24" s="113">
        <f t="shared" ca="1" si="13"/>
        <v>0</v>
      </c>
      <c r="X24" s="101">
        <v>3.25</v>
      </c>
      <c r="Y24" s="113">
        <f t="shared" ca="1" si="14"/>
        <v>455</v>
      </c>
      <c r="Z24" s="73"/>
      <c r="AA24" s="74">
        <f t="shared" ca="1" si="5"/>
        <v>0</v>
      </c>
      <c r="AB24" s="73"/>
      <c r="AC24" s="74">
        <f t="shared" ca="1" si="6"/>
        <v>0</v>
      </c>
      <c r="AD24" s="73"/>
      <c r="AE24" s="74">
        <f t="shared" ca="1" si="7"/>
        <v>0</v>
      </c>
      <c r="AF24" s="73"/>
      <c r="AG24" s="74">
        <f t="shared" ca="1" si="15"/>
        <v>0</v>
      </c>
      <c r="AH24" s="82">
        <f ca="1">IF(D24="",0,D24*E24)</f>
        <v>455</v>
      </c>
      <c r="AI24" s="74"/>
      <c r="AJ24" s="139">
        <f t="shared" ca="1" si="16"/>
        <v>455</v>
      </c>
    </row>
    <row r="25" spans="1:36" ht="15" customHeight="1" x14ac:dyDescent="0.2">
      <c r="A25" s="90" t="s">
        <v>174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C</v>
      </c>
      <c r="D25" s="19">
        <f t="shared" ca="1" si="0"/>
        <v>118</v>
      </c>
      <c r="E25" s="20">
        <f t="shared" si="9"/>
        <v>20.25</v>
      </c>
      <c r="F25" s="73"/>
      <c r="G25" s="74">
        <f t="shared" ca="1" si="17"/>
        <v>0</v>
      </c>
      <c r="H25" s="73"/>
      <c r="I25" s="74">
        <f t="shared" ca="1" si="1"/>
        <v>0</v>
      </c>
      <c r="J25" s="73"/>
      <c r="K25" s="113">
        <f t="shared" ca="1" si="10"/>
        <v>0</v>
      </c>
      <c r="L25" s="73"/>
      <c r="M25" s="113">
        <f t="shared" ca="1" si="11"/>
        <v>0</v>
      </c>
      <c r="N25" s="73"/>
      <c r="O25" s="74">
        <f t="shared" ca="1" si="12"/>
        <v>0</v>
      </c>
      <c r="P25" s="73"/>
      <c r="Q25" s="113">
        <f t="shared" ca="1" si="2"/>
        <v>0</v>
      </c>
      <c r="R25" s="73"/>
      <c r="S25" s="113">
        <f t="shared" ca="1" si="3"/>
        <v>0</v>
      </c>
      <c r="T25" s="101"/>
      <c r="U25" s="74">
        <f t="shared" ca="1" si="4"/>
        <v>0</v>
      </c>
      <c r="V25" s="73"/>
      <c r="W25" s="113">
        <f t="shared" ca="1" si="13"/>
        <v>0</v>
      </c>
      <c r="X25" s="101">
        <v>20.25</v>
      </c>
      <c r="Y25" s="113">
        <f t="shared" ca="1" si="14"/>
        <v>2389.5</v>
      </c>
      <c r="Z25" s="73"/>
      <c r="AA25" s="74">
        <f t="shared" ca="1" si="5"/>
        <v>0</v>
      </c>
      <c r="AB25" s="73"/>
      <c r="AC25" s="74">
        <f t="shared" ca="1" si="6"/>
        <v>0</v>
      </c>
      <c r="AD25" s="73"/>
      <c r="AE25" s="74">
        <f t="shared" ca="1" si="7"/>
        <v>0</v>
      </c>
      <c r="AF25" s="73"/>
      <c r="AG25" s="74">
        <f t="shared" ca="1" si="15"/>
        <v>0</v>
      </c>
      <c r="AH25" s="82">
        <f t="shared" ca="1" si="8"/>
        <v>2389.5</v>
      </c>
      <c r="AI25" s="74"/>
      <c r="AJ25" s="139">
        <f t="shared" ca="1" si="16"/>
        <v>2389.5</v>
      </c>
    </row>
    <row r="26" spans="1:36" ht="15" customHeight="1" x14ac:dyDescent="0.2">
      <c r="A26" s="90" t="s">
        <v>202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9"/>
        <v>0</v>
      </c>
      <c r="F26" s="73"/>
      <c r="G26" s="74">
        <f t="shared" ca="1" si="17"/>
        <v>0</v>
      </c>
      <c r="H26" s="73"/>
      <c r="I26" s="74">
        <f t="shared" ca="1" si="1"/>
        <v>0</v>
      </c>
      <c r="J26" s="73"/>
      <c r="K26" s="113">
        <f t="shared" ca="1" si="10"/>
        <v>0</v>
      </c>
      <c r="L26" s="73"/>
      <c r="M26" s="113">
        <f t="shared" ca="1" si="11"/>
        <v>0</v>
      </c>
      <c r="N26" s="73"/>
      <c r="O26" s="74">
        <f t="shared" ca="1" si="12"/>
        <v>0</v>
      </c>
      <c r="P26" s="73"/>
      <c r="Q26" s="113">
        <f t="shared" ca="1" si="2"/>
        <v>0</v>
      </c>
      <c r="R26" s="73"/>
      <c r="S26" s="113">
        <f t="shared" ca="1" si="3"/>
        <v>0</v>
      </c>
      <c r="T26" s="101"/>
      <c r="U26" s="74">
        <f t="shared" ca="1" si="4"/>
        <v>0</v>
      </c>
      <c r="V26" s="73"/>
      <c r="W26" s="113">
        <f t="shared" ca="1" si="13"/>
        <v>0</v>
      </c>
      <c r="X26" s="101"/>
      <c r="Y26" s="113">
        <f t="shared" ca="1" si="14"/>
        <v>0</v>
      </c>
      <c r="Z26" s="73"/>
      <c r="AA26" s="74">
        <f t="shared" ca="1" si="5"/>
        <v>0</v>
      </c>
      <c r="AB26" s="73"/>
      <c r="AC26" s="74">
        <f t="shared" ca="1" si="6"/>
        <v>0</v>
      </c>
      <c r="AD26" s="73"/>
      <c r="AE26" s="74">
        <f t="shared" ca="1" si="7"/>
        <v>0</v>
      </c>
      <c r="AF26" s="73"/>
      <c r="AG26" s="74">
        <f t="shared" ca="1" si="15"/>
        <v>0</v>
      </c>
      <c r="AH26" s="82">
        <f t="shared" ca="1" si="8"/>
        <v>0</v>
      </c>
      <c r="AI26" s="74"/>
      <c r="AJ26" s="139">
        <f t="shared" ca="1" si="16"/>
        <v>0</v>
      </c>
    </row>
    <row r="27" spans="1:36" ht="15" customHeight="1" x14ac:dyDescent="0.2">
      <c r="A27" s="90" t="s">
        <v>166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D</v>
      </c>
      <c r="D27" s="19">
        <f t="shared" ca="1" si="0"/>
        <v>100</v>
      </c>
      <c r="E27" s="20">
        <f t="shared" si="9"/>
        <v>0</v>
      </c>
      <c r="F27" s="73"/>
      <c r="G27" s="74">
        <f t="shared" ca="1" si="17"/>
        <v>0</v>
      </c>
      <c r="H27" s="73"/>
      <c r="I27" s="74">
        <f t="shared" ca="1" si="1"/>
        <v>0</v>
      </c>
      <c r="J27" s="73"/>
      <c r="K27" s="113">
        <f t="shared" ca="1" si="10"/>
        <v>0</v>
      </c>
      <c r="L27" s="73"/>
      <c r="M27" s="113">
        <f t="shared" ca="1" si="11"/>
        <v>0</v>
      </c>
      <c r="N27" s="73"/>
      <c r="O27" s="74">
        <f t="shared" ca="1" si="12"/>
        <v>0</v>
      </c>
      <c r="P27" s="73"/>
      <c r="Q27" s="113">
        <f t="shared" ca="1" si="2"/>
        <v>0</v>
      </c>
      <c r="R27" s="73"/>
      <c r="S27" s="113">
        <f t="shared" ca="1" si="3"/>
        <v>0</v>
      </c>
      <c r="T27" s="101"/>
      <c r="U27" s="74">
        <f t="shared" ca="1" si="4"/>
        <v>0</v>
      </c>
      <c r="V27" s="73"/>
      <c r="W27" s="113">
        <f t="shared" ca="1" si="13"/>
        <v>0</v>
      </c>
      <c r="X27" s="101"/>
      <c r="Y27" s="113">
        <f t="shared" ca="1" si="14"/>
        <v>0</v>
      </c>
      <c r="Z27" s="73"/>
      <c r="AA27" s="74">
        <f t="shared" ca="1" si="5"/>
        <v>0</v>
      </c>
      <c r="AB27" s="73"/>
      <c r="AC27" s="74">
        <f t="shared" ca="1" si="6"/>
        <v>0</v>
      </c>
      <c r="AD27" s="73"/>
      <c r="AE27" s="74">
        <f t="shared" ca="1" si="7"/>
        <v>0</v>
      </c>
      <c r="AF27" s="73"/>
      <c r="AG27" s="74">
        <f t="shared" ca="1" si="15"/>
        <v>0</v>
      </c>
      <c r="AH27" s="82">
        <f t="shared" ca="1" si="8"/>
        <v>0</v>
      </c>
      <c r="AI27" s="74"/>
      <c r="AJ27" s="139">
        <f t="shared" ca="1" si="16"/>
        <v>0</v>
      </c>
    </row>
    <row r="28" spans="1:36" ht="15" customHeight="1" x14ac:dyDescent="0.2">
      <c r="A28" s="90" t="s">
        <v>167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F</v>
      </c>
      <c r="D28" s="19">
        <f t="shared" ca="1" si="0"/>
        <v>60</v>
      </c>
      <c r="E28" s="20">
        <f t="shared" si="9"/>
        <v>0</v>
      </c>
      <c r="F28" s="73"/>
      <c r="G28" s="74">
        <f t="shared" ca="1" si="17"/>
        <v>0</v>
      </c>
      <c r="H28" s="73"/>
      <c r="I28" s="74">
        <f t="shared" ca="1" si="1"/>
        <v>0</v>
      </c>
      <c r="J28" s="73"/>
      <c r="K28" s="113">
        <f t="shared" ca="1" si="10"/>
        <v>0</v>
      </c>
      <c r="L28" s="73"/>
      <c r="M28" s="113">
        <f t="shared" ca="1" si="11"/>
        <v>0</v>
      </c>
      <c r="N28" s="73"/>
      <c r="O28" s="74">
        <f t="shared" ca="1" si="12"/>
        <v>0</v>
      </c>
      <c r="P28" s="73"/>
      <c r="Q28" s="113">
        <f t="shared" ca="1" si="2"/>
        <v>0</v>
      </c>
      <c r="R28" s="73"/>
      <c r="S28" s="113">
        <f t="shared" ca="1" si="3"/>
        <v>0</v>
      </c>
      <c r="T28" s="101"/>
      <c r="U28" s="74">
        <f t="shared" ca="1" si="4"/>
        <v>0</v>
      </c>
      <c r="V28" s="73"/>
      <c r="W28" s="113">
        <f t="shared" ca="1" si="13"/>
        <v>0</v>
      </c>
      <c r="X28" s="101"/>
      <c r="Y28" s="113">
        <f t="shared" ca="1" si="14"/>
        <v>0</v>
      </c>
      <c r="Z28" s="73"/>
      <c r="AA28" s="74">
        <f t="shared" ca="1" si="5"/>
        <v>0</v>
      </c>
      <c r="AB28" s="73"/>
      <c r="AC28" s="74">
        <f t="shared" ca="1" si="6"/>
        <v>0</v>
      </c>
      <c r="AD28" s="73"/>
      <c r="AE28" s="74">
        <f t="shared" ca="1" si="7"/>
        <v>0</v>
      </c>
      <c r="AF28" s="73"/>
      <c r="AG28" s="74">
        <f t="shared" ca="1" si="15"/>
        <v>0</v>
      </c>
      <c r="AH28" s="82">
        <f t="shared" ca="1" si="8"/>
        <v>0</v>
      </c>
      <c r="AI28" s="74"/>
      <c r="AJ28" s="139">
        <f t="shared" ca="1" si="16"/>
        <v>0</v>
      </c>
    </row>
    <row r="29" spans="1:36" ht="15" customHeight="1" x14ac:dyDescent="0.2">
      <c r="A29" s="90" t="s">
        <v>176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G</v>
      </c>
      <c r="D29" s="19">
        <f t="shared" ca="1" si="0"/>
        <v>35</v>
      </c>
      <c r="E29" s="20">
        <f t="shared" si="9"/>
        <v>0</v>
      </c>
      <c r="F29" s="73"/>
      <c r="G29" s="74">
        <f t="shared" ca="1" si="17"/>
        <v>0</v>
      </c>
      <c r="H29" s="73"/>
      <c r="I29" s="74">
        <f t="shared" ca="1" si="1"/>
        <v>0</v>
      </c>
      <c r="J29" s="73"/>
      <c r="K29" s="113">
        <f t="shared" ca="1" si="10"/>
        <v>0</v>
      </c>
      <c r="L29" s="73"/>
      <c r="M29" s="113">
        <f t="shared" ca="1" si="11"/>
        <v>0</v>
      </c>
      <c r="N29" s="73"/>
      <c r="O29" s="74">
        <f t="shared" ca="1" si="12"/>
        <v>0</v>
      </c>
      <c r="P29" s="73"/>
      <c r="Q29" s="113">
        <f t="shared" ca="1" si="2"/>
        <v>0</v>
      </c>
      <c r="R29" s="73"/>
      <c r="S29" s="113">
        <f t="shared" ca="1" si="3"/>
        <v>0</v>
      </c>
      <c r="T29" s="101"/>
      <c r="U29" s="74">
        <f t="shared" ca="1" si="4"/>
        <v>0</v>
      </c>
      <c r="V29" s="73"/>
      <c r="W29" s="113">
        <f t="shared" ca="1" si="13"/>
        <v>0</v>
      </c>
      <c r="X29" s="101"/>
      <c r="Y29" s="113">
        <f t="shared" ca="1" si="14"/>
        <v>0</v>
      </c>
      <c r="Z29" s="73"/>
      <c r="AA29" s="74">
        <f t="shared" ca="1" si="5"/>
        <v>0</v>
      </c>
      <c r="AB29" s="73"/>
      <c r="AC29" s="74">
        <f t="shared" ca="1" si="6"/>
        <v>0</v>
      </c>
      <c r="AD29" s="73"/>
      <c r="AE29" s="74">
        <f t="shared" ca="1" si="7"/>
        <v>0</v>
      </c>
      <c r="AF29" s="73"/>
      <c r="AG29" s="74">
        <f t="shared" ca="1" si="15"/>
        <v>0</v>
      </c>
      <c r="AH29" s="82">
        <f t="shared" ca="1" si="8"/>
        <v>0</v>
      </c>
      <c r="AI29" s="74"/>
      <c r="AJ29" s="139">
        <f t="shared" ca="1" si="16"/>
        <v>0</v>
      </c>
    </row>
    <row r="30" spans="1:36" ht="15" customHeight="1" x14ac:dyDescent="0.2">
      <c r="A30" s="84" t="s">
        <v>143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D</v>
      </c>
      <c r="D30" s="19">
        <f t="shared" ca="1" si="0"/>
        <v>100</v>
      </c>
      <c r="E30" s="20">
        <f t="shared" si="9"/>
        <v>3</v>
      </c>
      <c r="F30" s="73">
        <v>3</v>
      </c>
      <c r="G30" s="74">
        <f t="shared" ca="1" si="17"/>
        <v>300</v>
      </c>
      <c r="H30" s="73"/>
      <c r="I30" s="74">
        <f t="shared" ca="1" si="1"/>
        <v>0</v>
      </c>
      <c r="J30" s="73"/>
      <c r="K30" s="113">
        <f t="shared" ca="1" si="10"/>
        <v>0</v>
      </c>
      <c r="L30" s="73"/>
      <c r="M30" s="113">
        <f t="shared" ca="1" si="11"/>
        <v>0</v>
      </c>
      <c r="N30" s="73"/>
      <c r="O30" s="74">
        <f t="shared" ca="1" si="12"/>
        <v>0</v>
      </c>
      <c r="P30" s="73"/>
      <c r="Q30" s="113">
        <f t="shared" ca="1" si="2"/>
        <v>0</v>
      </c>
      <c r="R30" s="73"/>
      <c r="S30" s="113">
        <f t="shared" ca="1" si="3"/>
        <v>0</v>
      </c>
      <c r="T30" s="101"/>
      <c r="U30" s="74">
        <f t="shared" ca="1" si="4"/>
        <v>0</v>
      </c>
      <c r="V30" s="73"/>
      <c r="W30" s="113">
        <f t="shared" ca="1" si="13"/>
        <v>0</v>
      </c>
      <c r="X30" s="101"/>
      <c r="Y30" s="113">
        <f t="shared" ca="1" si="14"/>
        <v>0</v>
      </c>
      <c r="Z30" s="73"/>
      <c r="AA30" s="74">
        <f t="shared" ca="1" si="5"/>
        <v>0</v>
      </c>
      <c r="AB30" s="73"/>
      <c r="AC30" s="74">
        <f t="shared" ca="1" si="6"/>
        <v>0</v>
      </c>
      <c r="AD30" s="73"/>
      <c r="AE30" s="74">
        <f t="shared" ca="1" si="7"/>
        <v>0</v>
      </c>
      <c r="AF30" s="73"/>
      <c r="AG30" s="74">
        <f t="shared" ca="1" si="15"/>
        <v>0</v>
      </c>
      <c r="AH30" s="82">
        <f t="shared" ca="1" si="8"/>
        <v>300</v>
      </c>
      <c r="AI30" s="74"/>
      <c r="AJ30" s="139">
        <f t="shared" ca="1" si="16"/>
        <v>300</v>
      </c>
    </row>
    <row r="31" spans="1:36" ht="15" customHeight="1" x14ac:dyDescent="0.2">
      <c r="A31" s="84" t="s">
        <v>182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G</v>
      </c>
      <c r="D31" s="19">
        <f t="shared" ca="1" si="0"/>
        <v>35</v>
      </c>
      <c r="E31" s="20">
        <f t="shared" si="9"/>
        <v>0</v>
      </c>
      <c r="F31" s="73"/>
      <c r="G31" s="74">
        <f t="shared" ca="1" si="17"/>
        <v>0</v>
      </c>
      <c r="H31" s="73"/>
      <c r="I31" s="74">
        <f t="shared" ca="1" si="1"/>
        <v>0</v>
      </c>
      <c r="J31" s="73"/>
      <c r="K31" s="113">
        <f t="shared" ca="1" si="10"/>
        <v>0</v>
      </c>
      <c r="L31" s="73"/>
      <c r="M31" s="113">
        <f t="shared" ca="1" si="11"/>
        <v>0</v>
      </c>
      <c r="N31" s="73"/>
      <c r="O31" s="74">
        <f t="shared" ca="1" si="12"/>
        <v>0</v>
      </c>
      <c r="P31" s="73"/>
      <c r="Q31" s="113">
        <f t="shared" ca="1" si="2"/>
        <v>0</v>
      </c>
      <c r="R31" s="73"/>
      <c r="S31" s="113">
        <f t="shared" ca="1" si="3"/>
        <v>0</v>
      </c>
      <c r="T31" s="101"/>
      <c r="U31" s="74">
        <f t="shared" ca="1" si="4"/>
        <v>0</v>
      </c>
      <c r="V31" s="73"/>
      <c r="W31" s="113">
        <f t="shared" ca="1" si="13"/>
        <v>0</v>
      </c>
      <c r="X31" s="101"/>
      <c r="Y31" s="113">
        <f t="shared" ca="1" si="14"/>
        <v>0</v>
      </c>
      <c r="Z31" s="73"/>
      <c r="AA31" s="74">
        <f t="shared" ca="1" si="5"/>
        <v>0</v>
      </c>
      <c r="AB31" s="73"/>
      <c r="AC31" s="74">
        <f t="shared" ca="1" si="6"/>
        <v>0</v>
      </c>
      <c r="AD31" s="73"/>
      <c r="AE31" s="74">
        <f t="shared" ca="1" si="7"/>
        <v>0</v>
      </c>
      <c r="AF31" s="73"/>
      <c r="AG31" s="74">
        <f t="shared" ca="1" si="15"/>
        <v>0</v>
      </c>
      <c r="AH31" s="82">
        <f t="shared" ca="1" si="8"/>
        <v>0</v>
      </c>
      <c r="AI31" s="74"/>
      <c r="AJ31" s="139">
        <f t="shared" ca="1" si="16"/>
        <v>0</v>
      </c>
    </row>
    <row r="32" spans="1:36" ht="15" customHeight="1" x14ac:dyDescent="0.2">
      <c r="A32" s="84" t="s">
        <v>147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B</v>
      </c>
      <c r="D32" s="19">
        <f t="shared" ca="1" si="0"/>
        <v>140</v>
      </c>
      <c r="E32" s="20">
        <f t="shared" si="9"/>
        <v>0</v>
      </c>
      <c r="F32" s="73"/>
      <c r="G32" s="74">
        <f t="shared" ca="1" si="17"/>
        <v>0</v>
      </c>
      <c r="H32" s="73"/>
      <c r="I32" s="74">
        <f t="shared" ca="1" si="1"/>
        <v>0</v>
      </c>
      <c r="J32" s="73"/>
      <c r="K32" s="113">
        <f t="shared" ca="1" si="10"/>
        <v>0</v>
      </c>
      <c r="L32" s="73"/>
      <c r="M32" s="113">
        <f t="shared" ca="1" si="11"/>
        <v>0</v>
      </c>
      <c r="N32" s="73"/>
      <c r="O32" s="74">
        <f t="shared" ca="1" si="12"/>
        <v>0</v>
      </c>
      <c r="P32" s="73"/>
      <c r="Q32" s="113">
        <f t="shared" ca="1" si="2"/>
        <v>0</v>
      </c>
      <c r="R32" s="73"/>
      <c r="S32" s="113">
        <f t="shared" ca="1" si="3"/>
        <v>0</v>
      </c>
      <c r="T32" s="101"/>
      <c r="U32" s="74">
        <f t="shared" ca="1" si="4"/>
        <v>0</v>
      </c>
      <c r="V32" s="73"/>
      <c r="W32" s="113">
        <f t="shared" ca="1" si="13"/>
        <v>0</v>
      </c>
      <c r="X32" s="101"/>
      <c r="Y32" s="113">
        <f t="shared" ca="1" si="14"/>
        <v>0</v>
      </c>
      <c r="Z32" s="73"/>
      <c r="AA32" s="74">
        <f t="shared" ca="1" si="5"/>
        <v>0</v>
      </c>
      <c r="AB32" s="73"/>
      <c r="AC32" s="74">
        <f t="shared" ca="1" si="6"/>
        <v>0</v>
      </c>
      <c r="AD32" s="73"/>
      <c r="AE32" s="74">
        <f t="shared" ca="1" si="7"/>
        <v>0</v>
      </c>
      <c r="AF32" s="73"/>
      <c r="AG32" s="74">
        <f t="shared" ca="1" si="15"/>
        <v>0</v>
      </c>
      <c r="AH32" s="82">
        <f t="shared" ca="1" si="8"/>
        <v>0</v>
      </c>
      <c r="AI32" s="74"/>
      <c r="AJ32" s="139">
        <f t="shared" ca="1" si="16"/>
        <v>0</v>
      </c>
    </row>
    <row r="33" spans="1:36" ht="15" customHeight="1" x14ac:dyDescent="0.2">
      <c r="A33" s="84" t="s">
        <v>205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D</v>
      </c>
      <c r="D33" s="19">
        <f t="shared" ca="1" si="0"/>
        <v>100</v>
      </c>
      <c r="E33" s="20">
        <f t="shared" si="9"/>
        <v>0</v>
      </c>
      <c r="F33" s="73"/>
      <c r="G33" s="74">
        <f t="shared" ca="1" si="17"/>
        <v>0</v>
      </c>
      <c r="H33" s="73"/>
      <c r="I33" s="74">
        <f t="shared" ca="1" si="1"/>
        <v>0</v>
      </c>
      <c r="J33" s="73"/>
      <c r="K33" s="113">
        <f t="shared" ca="1" si="10"/>
        <v>0</v>
      </c>
      <c r="L33" s="73"/>
      <c r="M33" s="113">
        <f t="shared" ca="1" si="11"/>
        <v>0</v>
      </c>
      <c r="N33" s="73"/>
      <c r="O33" s="74">
        <f t="shared" ca="1" si="12"/>
        <v>0</v>
      </c>
      <c r="P33" s="73"/>
      <c r="Q33" s="113">
        <f t="shared" ca="1" si="2"/>
        <v>0</v>
      </c>
      <c r="R33" s="73"/>
      <c r="S33" s="113">
        <f t="shared" ca="1" si="3"/>
        <v>0</v>
      </c>
      <c r="T33" s="101"/>
      <c r="U33" s="74">
        <f t="shared" ca="1" si="4"/>
        <v>0</v>
      </c>
      <c r="V33" s="73"/>
      <c r="W33" s="113">
        <f t="shared" ca="1" si="13"/>
        <v>0</v>
      </c>
      <c r="X33" s="101"/>
      <c r="Y33" s="113">
        <f t="shared" ca="1" si="14"/>
        <v>0</v>
      </c>
      <c r="Z33" s="73"/>
      <c r="AA33" s="74">
        <f t="shared" ca="1" si="5"/>
        <v>0</v>
      </c>
      <c r="AB33" s="73"/>
      <c r="AC33" s="74">
        <f t="shared" ca="1" si="6"/>
        <v>0</v>
      </c>
      <c r="AD33" s="73"/>
      <c r="AE33" s="74">
        <f t="shared" ca="1" si="7"/>
        <v>0</v>
      </c>
      <c r="AF33" s="73"/>
      <c r="AG33" s="74">
        <f t="shared" ca="1" si="15"/>
        <v>0</v>
      </c>
      <c r="AH33" s="82">
        <f t="shared" ca="1" si="8"/>
        <v>0</v>
      </c>
      <c r="AI33" s="74"/>
      <c r="AJ33" s="139">
        <f t="shared" ca="1" si="16"/>
        <v>0</v>
      </c>
    </row>
    <row r="34" spans="1:36" ht="15" customHeight="1" x14ac:dyDescent="0.2">
      <c r="A34" s="84" t="s">
        <v>208</v>
      </c>
      <c r="B34" t="s">
        <v>65</v>
      </c>
      <c r="C34" s="4" t="s">
        <v>6</v>
      </c>
      <c r="D34" s="19">
        <f t="shared" si="0"/>
        <v>100</v>
      </c>
      <c r="E34" s="20">
        <f t="shared" si="9"/>
        <v>1.5</v>
      </c>
      <c r="F34" s="73"/>
      <c r="G34" s="74">
        <f t="shared" si="17"/>
        <v>0</v>
      </c>
      <c r="H34" s="73"/>
      <c r="I34" s="74">
        <f t="shared" si="1"/>
        <v>0</v>
      </c>
      <c r="J34" s="73"/>
      <c r="K34" s="113">
        <f t="shared" si="10"/>
        <v>0</v>
      </c>
      <c r="L34" s="73"/>
      <c r="M34" s="113">
        <f t="shared" si="11"/>
        <v>0</v>
      </c>
      <c r="N34" s="73"/>
      <c r="O34" s="74">
        <f t="shared" si="12"/>
        <v>0</v>
      </c>
      <c r="P34" s="73">
        <v>1.5</v>
      </c>
      <c r="Q34" s="113">
        <f t="shared" si="2"/>
        <v>150</v>
      </c>
      <c r="R34" s="73"/>
      <c r="S34" s="113">
        <f t="shared" si="3"/>
        <v>0</v>
      </c>
      <c r="T34" s="101"/>
      <c r="U34" s="74">
        <f t="shared" si="4"/>
        <v>0</v>
      </c>
      <c r="V34" s="73"/>
      <c r="W34" s="113">
        <f t="shared" si="13"/>
        <v>0</v>
      </c>
      <c r="X34" s="101"/>
      <c r="Y34" s="113">
        <f t="shared" si="14"/>
        <v>0</v>
      </c>
      <c r="Z34" s="73"/>
      <c r="AA34" s="74">
        <f t="shared" si="5"/>
        <v>0</v>
      </c>
      <c r="AB34" s="73"/>
      <c r="AC34" s="74">
        <f t="shared" si="6"/>
        <v>0</v>
      </c>
      <c r="AD34" s="73"/>
      <c r="AE34" s="74">
        <f t="shared" si="7"/>
        <v>0</v>
      </c>
      <c r="AF34" s="73"/>
      <c r="AG34" s="74">
        <f t="shared" si="15"/>
        <v>0</v>
      </c>
      <c r="AH34" s="82">
        <f t="shared" si="8"/>
        <v>150</v>
      </c>
      <c r="AI34" s="74"/>
      <c r="AJ34" s="139">
        <f t="shared" si="16"/>
        <v>150</v>
      </c>
    </row>
    <row r="35" spans="1:36" ht="15" customHeight="1" x14ac:dyDescent="0.2">
      <c r="A35" s="84" t="s">
        <v>148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D</v>
      </c>
      <c r="D35" s="19">
        <f t="shared" ca="1" si="0"/>
        <v>100</v>
      </c>
      <c r="E35" s="20">
        <f t="shared" si="9"/>
        <v>0</v>
      </c>
      <c r="F35" s="73"/>
      <c r="G35" s="74">
        <f t="shared" ca="1" si="17"/>
        <v>0</v>
      </c>
      <c r="H35" s="73"/>
      <c r="I35" s="74">
        <f t="shared" ca="1" si="1"/>
        <v>0</v>
      </c>
      <c r="J35" s="73"/>
      <c r="K35" s="113">
        <f t="shared" ca="1" si="10"/>
        <v>0</v>
      </c>
      <c r="L35" s="73"/>
      <c r="M35" s="113">
        <f t="shared" ca="1" si="11"/>
        <v>0</v>
      </c>
      <c r="N35" s="73"/>
      <c r="O35" s="74">
        <f t="shared" ca="1" si="12"/>
        <v>0</v>
      </c>
      <c r="P35" s="73"/>
      <c r="Q35" s="113">
        <f t="shared" ca="1" si="2"/>
        <v>0</v>
      </c>
      <c r="R35" s="73"/>
      <c r="S35" s="113">
        <f t="shared" ca="1" si="3"/>
        <v>0</v>
      </c>
      <c r="T35" s="101"/>
      <c r="U35" s="74">
        <f t="shared" ca="1" si="4"/>
        <v>0</v>
      </c>
      <c r="V35" s="73"/>
      <c r="W35" s="113">
        <f t="shared" ca="1" si="13"/>
        <v>0</v>
      </c>
      <c r="X35" s="101"/>
      <c r="Y35" s="113">
        <f t="shared" ca="1" si="14"/>
        <v>0</v>
      </c>
      <c r="Z35" s="73"/>
      <c r="AA35" s="74">
        <f t="shared" ca="1" si="5"/>
        <v>0</v>
      </c>
      <c r="AB35" s="73"/>
      <c r="AC35" s="74">
        <f t="shared" ca="1" si="6"/>
        <v>0</v>
      </c>
      <c r="AD35" s="73"/>
      <c r="AE35" s="74">
        <f t="shared" ca="1" si="7"/>
        <v>0</v>
      </c>
      <c r="AF35" s="73"/>
      <c r="AG35" s="74">
        <f t="shared" ca="1" si="15"/>
        <v>0</v>
      </c>
      <c r="AH35" s="82">
        <f t="shared" ca="1" si="8"/>
        <v>0</v>
      </c>
      <c r="AI35" s="74"/>
      <c r="AJ35" s="139">
        <f t="shared" ca="1" si="16"/>
        <v>0</v>
      </c>
    </row>
    <row r="36" spans="1:36" ht="15" customHeight="1" x14ac:dyDescent="0.2">
      <c r="A36" s="84" t="s">
        <v>214</v>
      </c>
      <c r="B36" s="14" t="s">
        <v>65</v>
      </c>
      <c r="C36" s="4" t="str">
        <f ca="1">IF($A36="","",INDEX(INDIRECT("'MA-Liste'!"&amp;$C$11),MATCH($A36,'MA-Liste'!$M:$M,FALSE)))</f>
        <v>D</v>
      </c>
      <c r="D36" s="19">
        <f t="shared" ca="1" si="0"/>
        <v>100</v>
      </c>
      <c r="E36" s="20">
        <f t="shared" si="9"/>
        <v>0</v>
      </c>
      <c r="F36" s="73"/>
      <c r="G36" s="74">
        <f t="shared" ca="1" si="17"/>
        <v>0</v>
      </c>
      <c r="H36" s="73"/>
      <c r="I36" s="74">
        <f t="shared" ca="1" si="1"/>
        <v>0</v>
      </c>
      <c r="J36" s="73"/>
      <c r="K36" s="113">
        <f t="shared" ca="1" si="10"/>
        <v>0</v>
      </c>
      <c r="L36" s="73"/>
      <c r="M36" s="113">
        <f t="shared" ca="1" si="11"/>
        <v>0</v>
      </c>
      <c r="N36" s="73"/>
      <c r="O36" s="74">
        <f t="shared" ca="1" si="12"/>
        <v>0</v>
      </c>
      <c r="P36" s="73"/>
      <c r="Q36" s="113">
        <f t="shared" ca="1" si="2"/>
        <v>0</v>
      </c>
      <c r="R36" s="73"/>
      <c r="S36" s="113">
        <f t="shared" ca="1" si="3"/>
        <v>0</v>
      </c>
      <c r="T36" s="101"/>
      <c r="U36" s="74">
        <f t="shared" ca="1" si="4"/>
        <v>0</v>
      </c>
      <c r="V36" s="73"/>
      <c r="W36" s="113">
        <f t="shared" ca="1" si="13"/>
        <v>0</v>
      </c>
      <c r="X36" s="101"/>
      <c r="Y36" s="113">
        <f t="shared" ca="1" si="14"/>
        <v>0</v>
      </c>
      <c r="Z36" s="73"/>
      <c r="AA36" s="74">
        <f t="shared" ca="1" si="5"/>
        <v>0</v>
      </c>
      <c r="AB36" s="73"/>
      <c r="AC36" s="74">
        <f t="shared" ca="1" si="6"/>
        <v>0</v>
      </c>
      <c r="AD36" s="73"/>
      <c r="AE36" s="74">
        <f t="shared" ca="1" si="7"/>
        <v>0</v>
      </c>
      <c r="AF36" s="73"/>
      <c r="AG36" s="74">
        <f t="shared" ca="1" si="15"/>
        <v>0</v>
      </c>
      <c r="AH36" s="82">
        <f t="shared" ca="1" si="8"/>
        <v>0</v>
      </c>
      <c r="AI36" s="74"/>
      <c r="AJ36" s="139">
        <f t="shared" ca="1" si="16"/>
        <v>0</v>
      </c>
    </row>
    <row r="37" spans="1:36" ht="15" customHeight="1" x14ac:dyDescent="0.2">
      <c r="A37" s="84" t="s">
        <v>183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F</v>
      </c>
      <c r="D37" s="19">
        <f t="shared" ca="1" si="0"/>
        <v>60</v>
      </c>
      <c r="E37" s="20">
        <f t="shared" si="9"/>
        <v>0</v>
      </c>
      <c r="F37" s="73"/>
      <c r="G37" s="74">
        <f t="shared" ca="1" si="17"/>
        <v>0</v>
      </c>
      <c r="H37" s="73"/>
      <c r="I37" s="74">
        <f t="shared" ca="1" si="1"/>
        <v>0</v>
      </c>
      <c r="J37" s="73"/>
      <c r="K37" s="113">
        <f t="shared" ca="1" si="10"/>
        <v>0</v>
      </c>
      <c r="L37" s="73"/>
      <c r="M37" s="113">
        <f t="shared" ca="1" si="11"/>
        <v>0</v>
      </c>
      <c r="N37" s="73"/>
      <c r="O37" s="74">
        <f t="shared" ca="1" si="12"/>
        <v>0</v>
      </c>
      <c r="P37" s="73"/>
      <c r="Q37" s="113">
        <f t="shared" ca="1" si="2"/>
        <v>0</v>
      </c>
      <c r="R37" s="73"/>
      <c r="S37" s="113">
        <f t="shared" ca="1" si="3"/>
        <v>0</v>
      </c>
      <c r="T37" s="101"/>
      <c r="U37" s="74">
        <f t="shared" ca="1" si="4"/>
        <v>0</v>
      </c>
      <c r="V37" s="73"/>
      <c r="W37" s="113">
        <f t="shared" ca="1" si="13"/>
        <v>0</v>
      </c>
      <c r="X37" s="101"/>
      <c r="Y37" s="113">
        <f t="shared" ca="1" si="14"/>
        <v>0</v>
      </c>
      <c r="Z37" s="73"/>
      <c r="AA37" s="74">
        <f t="shared" ca="1" si="5"/>
        <v>0</v>
      </c>
      <c r="AB37" s="73"/>
      <c r="AC37" s="74">
        <f t="shared" ca="1" si="6"/>
        <v>0</v>
      </c>
      <c r="AD37" s="73"/>
      <c r="AE37" s="74">
        <f t="shared" ca="1" si="7"/>
        <v>0</v>
      </c>
      <c r="AF37" s="73"/>
      <c r="AG37" s="74">
        <f t="shared" ca="1" si="15"/>
        <v>0</v>
      </c>
      <c r="AH37" s="82">
        <f t="shared" ca="1" si="8"/>
        <v>0</v>
      </c>
      <c r="AI37" s="74"/>
      <c r="AJ37" s="139">
        <f t="shared" ca="1" si="16"/>
        <v>0</v>
      </c>
    </row>
    <row r="38" spans="1:36" ht="15" customHeight="1" x14ac:dyDescent="0.2">
      <c r="A38" s="84" t="s">
        <v>184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B</v>
      </c>
      <c r="D38" s="19">
        <f t="shared" ca="1" si="0"/>
        <v>140</v>
      </c>
      <c r="E38" s="20">
        <f t="shared" si="9"/>
        <v>0</v>
      </c>
      <c r="F38" s="73"/>
      <c r="G38" s="74">
        <f t="shared" ca="1" si="17"/>
        <v>0</v>
      </c>
      <c r="H38" s="73"/>
      <c r="I38" s="74">
        <f t="shared" ca="1" si="1"/>
        <v>0</v>
      </c>
      <c r="J38" s="73"/>
      <c r="K38" s="113">
        <f t="shared" ca="1" si="10"/>
        <v>0</v>
      </c>
      <c r="L38" s="73"/>
      <c r="M38" s="113">
        <f t="shared" ca="1" si="11"/>
        <v>0</v>
      </c>
      <c r="N38" s="73"/>
      <c r="O38" s="74">
        <f t="shared" ca="1" si="12"/>
        <v>0</v>
      </c>
      <c r="P38" s="73"/>
      <c r="Q38" s="113">
        <f t="shared" ca="1" si="2"/>
        <v>0</v>
      </c>
      <c r="R38" s="73"/>
      <c r="S38" s="113">
        <f t="shared" ca="1" si="3"/>
        <v>0</v>
      </c>
      <c r="T38" s="101"/>
      <c r="U38" s="74">
        <f t="shared" ca="1" si="4"/>
        <v>0</v>
      </c>
      <c r="V38" s="73"/>
      <c r="W38" s="113">
        <f t="shared" ca="1" si="13"/>
        <v>0</v>
      </c>
      <c r="X38" s="101"/>
      <c r="Y38" s="113">
        <f t="shared" ca="1" si="14"/>
        <v>0</v>
      </c>
      <c r="Z38" s="73"/>
      <c r="AA38" s="74">
        <f t="shared" ca="1" si="5"/>
        <v>0</v>
      </c>
      <c r="AB38" s="73"/>
      <c r="AC38" s="74">
        <f t="shared" ca="1" si="6"/>
        <v>0</v>
      </c>
      <c r="AD38" s="73"/>
      <c r="AE38" s="74">
        <f t="shared" ca="1" si="7"/>
        <v>0</v>
      </c>
      <c r="AF38" s="73"/>
      <c r="AG38" s="74">
        <f t="shared" ca="1" si="15"/>
        <v>0</v>
      </c>
      <c r="AH38" s="82">
        <f t="shared" ca="1" si="8"/>
        <v>0</v>
      </c>
      <c r="AI38" s="74"/>
      <c r="AJ38" s="139">
        <f t="shared" ca="1" si="16"/>
        <v>0</v>
      </c>
    </row>
    <row r="39" spans="1:36" ht="15" customHeight="1" x14ac:dyDescent="0.2">
      <c r="A39" s="84" t="s">
        <v>211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D</v>
      </c>
      <c r="D39" s="19">
        <f t="shared" ca="1" si="0"/>
        <v>100</v>
      </c>
      <c r="E39" s="20">
        <f t="shared" si="9"/>
        <v>0</v>
      </c>
      <c r="F39" s="73"/>
      <c r="G39" s="74">
        <f t="shared" ca="1" si="17"/>
        <v>0</v>
      </c>
      <c r="H39" s="73"/>
      <c r="I39" s="74">
        <f t="shared" ca="1" si="1"/>
        <v>0</v>
      </c>
      <c r="J39" s="73"/>
      <c r="K39" s="113">
        <f t="shared" ca="1" si="10"/>
        <v>0</v>
      </c>
      <c r="L39" s="73"/>
      <c r="M39" s="113">
        <f t="shared" ca="1" si="11"/>
        <v>0</v>
      </c>
      <c r="N39" s="73"/>
      <c r="O39" s="74">
        <f t="shared" ca="1" si="12"/>
        <v>0</v>
      </c>
      <c r="P39" s="73"/>
      <c r="Q39" s="113">
        <f t="shared" ca="1" si="2"/>
        <v>0</v>
      </c>
      <c r="R39" s="73"/>
      <c r="S39" s="113">
        <f t="shared" ca="1" si="3"/>
        <v>0</v>
      </c>
      <c r="T39" s="101"/>
      <c r="U39" s="74">
        <f t="shared" ca="1" si="4"/>
        <v>0</v>
      </c>
      <c r="V39" s="73"/>
      <c r="W39" s="113">
        <f t="shared" ca="1" si="13"/>
        <v>0</v>
      </c>
      <c r="X39" s="101"/>
      <c r="Y39" s="113">
        <f t="shared" ca="1" si="14"/>
        <v>0</v>
      </c>
      <c r="Z39" s="73"/>
      <c r="AA39" s="74">
        <f t="shared" ca="1" si="5"/>
        <v>0</v>
      </c>
      <c r="AB39" s="73"/>
      <c r="AC39" s="74">
        <f t="shared" ca="1" si="6"/>
        <v>0</v>
      </c>
      <c r="AD39" s="73"/>
      <c r="AE39" s="74">
        <f t="shared" ca="1" si="7"/>
        <v>0</v>
      </c>
      <c r="AF39" s="73"/>
      <c r="AG39" s="74">
        <f t="shared" ca="1" si="15"/>
        <v>0</v>
      </c>
      <c r="AH39" s="82">
        <f t="shared" ca="1" si="8"/>
        <v>0</v>
      </c>
      <c r="AI39" s="74"/>
      <c r="AJ39" s="139">
        <f t="shared" ca="1" si="16"/>
        <v>0</v>
      </c>
    </row>
    <row r="40" spans="1:36" ht="15" customHeight="1" x14ac:dyDescent="0.2">
      <c r="A40" s="84" t="s">
        <v>237</v>
      </c>
      <c r="B40" t="s">
        <v>65</v>
      </c>
      <c r="C40" s="4" t="s">
        <v>7</v>
      </c>
      <c r="D40" s="19">
        <f t="shared" si="0"/>
        <v>75</v>
      </c>
      <c r="E40" s="20">
        <f t="shared" si="9"/>
        <v>0</v>
      </c>
      <c r="F40" s="73"/>
      <c r="G40" s="74">
        <f t="shared" si="17"/>
        <v>0</v>
      </c>
      <c r="H40" s="73"/>
      <c r="I40" s="74">
        <f t="shared" si="1"/>
        <v>0</v>
      </c>
      <c r="J40" s="73"/>
      <c r="K40" s="113">
        <f t="shared" si="10"/>
        <v>0</v>
      </c>
      <c r="L40" s="73"/>
      <c r="M40" s="113">
        <f t="shared" si="11"/>
        <v>0</v>
      </c>
      <c r="N40" s="73"/>
      <c r="O40" s="74">
        <f t="shared" si="12"/>
        <v>0</v>
      </c>
      <c r="P40" s="73"/>
      <c r="Q40" s="113">
        <f t="shared" si="2"/>
        <v>0</v>
      </c>
      <c r="R40" s="73"/>
      <c r="S40" s="113">
        <f t="shared" si="3"/>
        <v>0</v>
      </c>
      <c r="T40" s="101"/>
      <c r="U40" s="74">
        <f t="shared" si="4"/>
        <v>0</v>
      </c>
      <c r="V40" s="73"/>
      <c r="W40" s="113">
        <f t="shared" si="13"/>
        <v>0</v>
      </c>
      <c r="X40" s="101"/>
      <c r="Y40" s="113">
        <f t="shared" si="14"/>
        <v>0</v>
      </c>
      <c r="Z40" s="73"/>
      <c r="AA40" s="74">
        <f t="shared" si="5"/>
        <v>0</v>
      </c>
      <c r="AB40" s="73"/>
      <c r="AC40" s="74">
        <f t="shared" si="6"/>
        <v>0</v>
      </c>
      <c r="AD40" s="73"/>
      <c r="AE40" s="74">
        <f t="shared" si="7"/>
        <v>0</v>
      </c>
      <c r="AF40" s="73"/>
      <c r="AG40" s="74">
        <f t="shared" si="15"/>
        <v>0</v>
      </c>
      <c r="AH40" s="82">
        <f t="shared" si="8"/>
        <v>0</v>
      </c>
      <c r="AI40" s="74"/>
      <c r="AJ40" s="139">
        <f t="shared" si="16"/>
        <v>0</v>
      </c>
    </row>
    <row r="41" spans="1:36" ht="15" customHeight="1" x14ac:dyDescent="0.2">
      <c r="A41" s="84" t="s">
        <v>212</v>
      </c>
      <c r="B41" t="s">
        <v>65</v>
      </c>
      <c r="C41" s="4" t="s">
        <v>5</v>
      </c>
      <c r="D41" s="19">
        <v>118</v>
      </c>
      <c r="E41" s="20">
        <f t="shared" si="9"/>
        <v>0</v>
      </c>
      <c r="F41" s="73"/>
      <c r="G41" s="74">
        <f t="shared" si="17"/>
        <v>0</v>
      </c>
      <c r="H41" s="73"/>
      <c r="I41" s="74">
        <f t="shared" si="1"/>
        <v>0</v>
      </c>
      <c r="J41" s="73"/>
      <c r="K41" s="113">
        <f t="shared" si="10"/>
        <v>0</v>
      </c>
      <c r="L41" s="73"/>
      <c r="M41" s="113">
        <f t="shared" si="11"/>
        <v>0</v>
      </c>
      <c r="N41" s="73"/>
      <c r="O41" s="74">
        <f t="shared" si="12"/>
        <v>0</v>
      </c>
      <c r="P41" s="73"/>
      <c r="Q41" s="113">
        <f t="shared" si="2"/>
        <v>0</v>
      </c>
      <c r="R41" s="73"/>
      <c r="S41" s="113">
        <f t="shared" si="3"/>
        <v>0</v>
      </c>
      <c r="T41" s="101"/>
      <c r="U41" s="74">
        <f t="shared" si="4"/>
        <v>0</v>
      </c>
      <c r="V41" s="73"/>
      <c r="W41" s="113">
        <f t="shared" si="13"/>
        <v>0</v>
      </c>
      <c r="X41" s="101"/>
      <c r="Y41" s="113">
        <f t="shared" si="14"/>
        <v>0</v>
      </c>
      <c r="Z41" s="73"/>
      <c r="AA41" s="74">
        <v>0</v>
      </c>
      <c r="AB41" s="73"/>
      <c r="AC41" s="74">
        <v>0</v>
      </c>
      <c r="AD41" s="73"/>
      <c r="AE41" s="74">
        <f t="shared" si="7"/>
        <v>0</v>
      </c>
      <c r="AF41" s="73"/>
      <c r="AG41" s="74">
        <f t="shared" si="15"/>
        <v>0</v>
      </c>
      <c r="AH41" s="82">
        <f t="shared" si="8"/>
        <v>0</v>
      </c>
      <c r="AI41" s="74"/>
      <c r="AJ41" s="139">
        <f t="shared" si="16"/>
        <v>0</v>
      </c>
    </row>
    <row r="42" spans="1:36" ht="15.75" customHeight="1" x14ac:dyDescent="0.2">
      <c r="A42" s="90" t="s">
        <v>187</v>
      </c>
      <c r="B42" t="str">
        <f>IF($A42="","",INDEX('MA-Liste'!$D:$D,MATCH($A42,'MA-Liste'!$M:$M,FALSE)))</f>
        <v>AeBo</v>
      </c>
      <c r="C42" s="4" t="str">
        <f ca="1">IF($A42="","",INDEX(INDIRECT("'MA-Liste'!"&amp;$C$11),MATCH($A42,'MA-Liste'!$M:$M,FALSE)))</f>
        <v>D</v>
      </c>
      <c r="D42" s="19">
        <f t="shared" ca="1" si="0"/>
        <v>100</v>
      </c>
      <c r="E42" s="20">
        <f t="shared" si="9"/>
        <v>0</v>
      </c>
      <c r="F42" s="73"/>
      <c r="G42" s="74">
        <f t="shared" ca="1" si="17"/>
        <v>0</v>
      </c>
      <c r="H42" s="73"/>
      <c r="I42" s="74">
        <f t="shared" ca="1" si="1"/>
        <v>0</v>
      </c>
      <c r="J42" s="73"/>
      <c r="K42" s="113">
        <f t="shared" ca="1" si="10"/>
        <v>0</v>
      </c>
      <c r="L42" s="73"/>
      <c r="M42" s="113">
        <f t="shared" ca="1" si="11"/>
        <v>0</v>
      </c>
      <c r="N42" s="73"/>
      <c r="O42" s="74">
        <f t="shared" ca="1" si="12"/>
        <v>0</v>
      </c>
      <c r="P42" s="73"/>
      <c r="Q42" s="113">
        <f t="shared" ca="1" si="2"/>
        <v>0</v>
      </c>
      <c r="R42" s="73"/>
      <c r="S42" s="113">
        <f t="shared" ca="1" si="3"/>
        <v>0</v>
      </c>
      <c r="T42" s="101"/>
      <c r="U42" s="74">
        <f t="shared" ca="1" si="4"/>
        <v>0</v>
      </c>
      <c r="V42" s="73"/>
      <c r="W42" s="113">
        <f t="shared" ca="1" si="13"/>
        <v>0</v>
      </c>
      <c r="X42" s="101"/>
      <c r="Y42" s="113">
        <f t="shared" ca="1" si="14"/>
        <v>0</v>
      </c>
      <c r="Z42" s="73"/>
      <c r="AA42" s="74">
        <f t="shared" ref="AA42:AA49" ca="1" si="18">IF(D42="",0,D42*Z42)</f>
        <v>0</v>
      </c>
      <c r="AB42" s="73"/>
      <c r="AC42" s="74">
        <f t="shared" ref="AC42:AC49" ca="1" si="19">IF(D42="",0,D42*AB42)</f>
        <v>0</v>
      </c>
      <c r="AD42" s="73"/>
      <c r="AE42" s="74">
        <f t="shared" ca="1" si="7"/>
        <v>0</v>
      </c>
      <c r="AF42" s="73"/>
      <c r="AG42" s="74">
        <f t="shared" ca="1" si="15"/>
        <v>0</v>
      </c>
      <c r="AH42" s="82">
        <f t="shared" ca="1" si="8"/>
        <v>0</v>
      </c>
      <c r="AI42" s="74"/>
      <c r="AJ42" s="139">
        <f t="shared" ca="1" si="16"/>
        <v>0</v>
      </c>
    </row>
    <row r="43" spans="1:36" ht="15.75" customHeight="1" x14ac:dyDescent="0.2">
      <c r="A43" s="90" t="s">
        <v>144</v>
      </c>
      <c r="B43" t="s">
        <v>65</v>
      </c>
      <c r="C43" s="4" t="s">
        <v>6</v>
      </c>
      <c r="D43" s="19">
        <v>100</v>
      </c>
      <c r="E43" s="20">
        <f t="shared" si="9"/>
        <v>0</v>
      </c>
      <c r="F43" s="73"/>
      <c r="G43" s="74">
        <f t="shared" si="17"/>
        <v>0</v>
      </c>
      <c r="H43" s="73"/>
      <c r="I43" s="74">
        <f t="shared" si="1"/>
        <v>0</v>
      </c>
      <c r="J43" s="73"/>
      <c r="K43" s="113">
        <f t="shared" si="10"/>
        <v>0</v>
      </c>
      <c r="L43" s="73"/>
      <c r="M43" s="113">
        <f t="shared" si="11"/>
        <v>0</v>
      </c>
      <c r="N43" s="73"/>
      <c r="O43" s="74">
        <f t="shared" si="12"/>
        <v>0</v>
      </c>
      <c r="P43" s="73"/>
      <c r="Q43" s="113">
        <f t="shared" si="2"/>
        <v>0</v>
      </c>
      <c r="R43" s="73"/>
      <c r="S43" s="113">
        <f t="shared" si="3"/>
        <v>0</v>
      </c>
      <c r="T43" s="101"/>
      <c r="U43" s="74">
        <f t="shared" si="4"/>
        <v>0</v>
      </c>
      <c r="V43" s="73"/>
      <c r="W43" s="113">
        <f t="shared" si="13"/>
        <v>0</v>
      </c>
      <c r="X43" s="101"/>
      <c r="Y43" s="113">
        <f t="shared" si="14"/>
        <v>0</v>
      </c>
      <c r="Z43" s="73"/>
      <c r="AA43" s="74">
        <f t="shared" si="18"/>
        <v>0</v>
      </c>
      <c r="AB43" s="73"/>
      <c r="AC43" s="74">
        <f t="shared" si="19"/>
        <v>0</v>
      </c>
      <c r="AD43" s="73"/>
      <c r="AE43" s="74">
        <f t="shared" si="7"/>
        <v>0</v>
      </c>
      <c r="AF43" s="73"/>
      <c r="AG43" s="74">
        <f t="shared" si="15"/>
        <v>0</v>
      </c>
      <c r="AH43" s="82">
        <f t="shared" si="8"/>
        <v>0</v>
      </c>
      <c r="AI43" s="74"/>
      <c r="AJ43" s="139">
        <f t="shared" si="16"/>
        <v>0</v>
      </c>
    </row>
    <row r="44" spans="1:36" ht="15" customHeight="1" x14ac:dyDescent="0.2">
      <c r="A44" s="84" t="s">
        <v>188</v>
      </c>
      <c r="B44" t="str">
        <f>IF($A44="","",INDEX('MA-Liste'!$D:$D,MATCH($A44,'MA-Liste'!$M:$M,FALSE)))</f>
        <v>AeBo</v>
      </c>
      <c r="C44" s="4" t="str">
        <f ca="1">IF($A44="","",INDEX(INDIRECT("'MA-Liste'!"&amp;$C$11),MATCH($A44,'MA-Liste'!$M:$M,FALSE)))</f>
        <v>C</v>
      </c>
      <c r="D44" s="19">
        <f t="shared" ca="1" si="0"/>
        <v>118</v>
      </c>
      <c r="E44" s="20">
        <f t="shared" si="9"/>
        <v>0</v>
      </c>
      <c r="F44" s="73"/>
      <c r="G44" s="74">
        <f t="shared" ca="1" si="17"/>
        <v>0</v>
      </c>
      <c r="H44" s="73"/>
      <c r="I44" s="74">
        <f t="shared" ca="1" si="1"/>
        <v>0</v>
      </c>
      <c r="J44" s="73"/>
      <c r="K44" s="113">
        <f t="shared" ca="1" si="10"/>
        <v>0</v>
      </c>
      <c r="L44" s="73"/>
      <c r="M44" s="113">
        <f t="shared" ca="1" si="11"/>
        <v>0</v>
      </c>
      <c r="N44" s="73"/>
      <c r="O44" s="74">
        <f t="shared" ca="1" si="12"/>
        <v>0</v>
      </c>
      <c r="P44" s="73"/>
      <c r="Q44" s="113">
        <f t="shared" ca="1" si="2"/>
        <v>0</v>
      </c>
      <c r="R44" s="73"/>
      <c r="S44" s="113">
        <f t="shared" ca="1" si="3"/>
        <v>0</v>
      </c>
      <c r="T44" s="101"/>
      <c r="U44" s="74">
        <f t="shared" ca="1" si="4"/>
        <v>0</v>
      </c>
      <c r="V44" s="73"/>
      <c r="W44" s="113">
        <f t="shared" ca="1" si="13"/>
        <v>0</v>
      </c>
      <c r="X44" s="101"/>
      <c r="Y44" s="113">
        <f t="shared" ca="1" si="14"/>
        <v>0</v>
      </c>
      <c r="Z44" s="73"/>
      <c r="AA44" s="74">
        <f t="shared" ca="1" si="18"/>
        <v>0</v>
      </c>
      <c r="AB44" s="73"/>
      <c r="AC44" s="74">
        <f t="shared" ca="1" si="19"/>
        <v>0</v>
      </c>
      <c r="AD44" s="73"/>
      <c r="AE44" s="74">
        <f t="shared" ca="1" si="7"/>
        <v>0</v>
      </c>
      <c r="AF44" s="73"/>
      <c r="AG44" s="74">
        <f t="shared" ca="1" si="15"/>
        <v>0</v>
      </c>
      <c r="AH44" s="82">
        <f t="shared" ca="1" si="8"/>
        <v>0</v>
      </c>
      <c r="AI44" s="74"/>
      <c r="AJ44" s="139">
        <f t="shared" ca="1" si="16"/>
        <v>0</v>
      </c>
    </row>
    <row r="45" spans="1:36" ht="15" customHeight="1" x14ac:dyDescent="0.2">
      <c r="A45" s="84" t="s">
        <v>213</v>
      </c>
      <c r="B45" t="s">
        <v>65</v>
      </c>
      <c r="C45" s="4" t="s">
        <v>7</v>
      </c>
      <c r="D45" s="19">
        <v>75</v>
      </c>
      <c r="E45" s="20">
        <f t="shared" si="9"/>
        <v>0</v>
      </c>
      <c r="F45" s="73"/>
      <c r="G45" s="74">
        <f t="shared" si="17"/>
        <v>0</v>
      </c>
      <c r="H45" s="73"/>
      <c r="I45" s="74">
        <f t="shared" si="1"/>
        <v>0</v>
      </c>
      <c r="J45" s="73"/>
      <c r="K45" s="113">
        <f t="shared" si="10"/>
        <v>0</v>
      </c>
      <c r="L45" s="73"/>
      <c r="M45" s="113">
        <f t="shared" si="11"/>
        <v>0</v>
      </c>
      <c r="N45" s="73"/>
      <c r="O45" s="74">
        <f t="shared" si="12"/>
        <v>0</v>
      </c>
      <c r="P45" s="73"/>
      <c r="Q45" s="113">
        <f t="shared" ref="Q45:Q76" si="20">IF($D45="",0,$D45*P45)</f>
        <v>0</v>
      </c>
      <c r="R45" s="73"/>
      <c r="S45" s="113">
        <f t="shared" si="3"/>
        <v>0</v>
      </c>
      <c r="T45" s="101"/>
      <c r="U45" s="74">
        <f t="shared" ref="U45:U76" si="21">IF($D45="",0,$D45*T45)</f>
        <v>0</v>
      </c>
      <c r="V45" s="73"/>
      <c r="W45" s="113">
        <f t="shared" si="13"/>
        <v>0</v>
      </c>
      <c r="X45" s="101"/>
      <c r="Y45" s="113">
        <f t="shared" si="14"/>
        <v>0</v>
      </c>
      <c r="Z45" s="73"/>
      <c r="AA45" s="74">
        <f t="shared" si="18"/>
        <v>0</v>
      </c>
      <c r="AB45" s="73"/>
      <c r="AC45" s="74">
        <f t="shared" si="19"/>
        <v>0</v>
      </c>
      <c r="AD45" s="73"/>
      <c r="AE45" s="74">
        <f t="shared" si="7"/>
        <v>0</v>
      </c>
      <c r="AF45" s="73"/>
      <c r="AG45" s="74">
        <f t="shared" si="15"/>
        <v>0</v>
      </c>
      <c r="AH45" s="82">
        <f t="shared" si="8"/>
        <v>0</v>
      </c>
      <c r="AI45" s="74"/>
      <c r="AJ45" s="139">
        <f t="shared" si="16"/>
        <v>0</v>
      </c>
    </row>
    <row r="46" spans="1:36" ht="15" customHeight="1" x14ac:dyDescent="0.2">
      <c r="A46" s="84" t="s">
        <v>216</v>
      </c>
      <c r="B46" t="s">
        <v>65</v>
      </c>
      <c r="C46" s="18" t="s">
        <v>6</v>
      </c>
      <c r="D46" s="19">
        <v>100</v>
      </c>
      <c r="E46" s="20">
        <f t="shared" si="9"/>
        <v>0</v>
      </c>
      <c r="F46" s="73"/>
      <c r="G46" s="74">
        <f t="shared" si="17"/>
        <v>0</v>
      </c>
      <c r="H46" s="73"/>
      <c r="I46" s="74">
        <f t="shared" si="1"/>
        <v>0</v>
      </c>
      <c r="J46" s="73"/>
      <c r="K46" s="113">
        <f t="shared" si="10"/>
        <v>0</v>
      </c>
      <c r="L46" s="73"/>
      <c r="M46" s="113">
        <f t="shared" si="11"/>
        <v>0</v>
      </c>
      <c r="N46" s="73"/>
      <c r="O46" s="74">
        <f t="shared" si="12"/>
        <v>0</v>
      </c>
      <c r="P46" s="73"/>
      <c r="Q46" s="113">
        <f t="shared" si="20"/>
        <v>0</v>
      </c>
      <c r="R46" s="73"/>
      <c r="S46" s="113">
        <f t="shared" si="3"/>
        <v>0</v>
      </c>
      <c r="T46" s="101"/>
      <c r="U46" s="74">
        <f t="shared" si="21"/>
        <v>0</v>
      </c>
      <c r="V46" s="73"/>
      <c r="W46" s="113">
        <f t="shared" si="13"/>
        <v>0</v>
      </c>
      <c r="X46" s="101"/>
      <c r="Y46" s="113">
        <f t="shared" si="14"/>
        <v>0</v>
      </c>
      <c r="Z46" s="73"/>
      <c r="AA46" s="74">
        <f t="shared" si="18"/>
        <v>0</v>
      </c>
      <c r="AB46" s="73"/>
      <c r="AC46" s="74">
        <f t="shared" si="19"/>
        <v>0</v>
      </c>
      <c r="AD46" s="73"/>
      <c r="AE46" s="74">
        <f t="shared" si="7"/>
        <v>0</v>
      </c>
      <c r="AF46" s="73"/>
      <c r="AG46" s="74">
        <f t="shared" si="15"/>
        <v>0</v>
      </c>
      <c r="AH46" s="82">
        <f t="shared" si="8"/>
        <v>0</v>
      </c>
      <c r="AI46" s="74"/>
      <c r="AJ46" s="139">
        <f t="shared" si="16"/>
        <v>0</v>
      </c>
    </row>
    <row r="47" spans="1:36" ht="15" customHeight="1" x14ac:dyDescent="0.2">
      <c r="A47" s="84" t="s">
        <v>191</v>
      </c>
      <c r="B47" t="str">
        <f>IF($A47="","",INDEX('MA-Liste'!$D:$D,MATCH($A47,'MA-Liste'!$M:$M,FALSE)))</f>
        <v>AeBo</v>
      </c>
      <c r="C47" s="4" t="str">
        <f ca="1">IF($A47="","",INDEX(INDIRECT("'MA-Liste'!"&amp;$C$11),MATCH($A47,'MA-Liste'!$M:$M,FALSE)))</f>
        <v>B</v>
      </c>
      <c r="D47" s="19">
        <f t="shared" ca="1" si="0"/>
        <v>140</v>
      </c>
      <c r="E47" s="20">
        <f t="shared" si="9"/>
        <v>0</v>
      </c>
      <c r="F47" s="73"/>
      <c r="G47" s="74">
        <f t="shared" ca="1" si="17"/>
        <v>0</v>
      </c>
      <c r="H47" s="73"/>
      <c r="I47" s="74">
        <f t="shared" ca="1" si="1"/>
        <v>0</v>
      </c>
      <c r="J47" s="73"/>
      <c r="K47" s="113">
        <f t="shared" ca="1" si="10"/>
        <v>0</v>
      </c>
      <c r="L47" s="73"/>
      <c r="M47" s="113">
        <f t="shared" ca="1" si="11"/>
        <v>0</v>
      </c>
      <c r="N47" s="73"/>
      <c r="O47" s="74">
        <f t="shared" ca="1" si="12"/>
        <v>0</v>
      </c>
      <c r="P47" s="73"/>
      <c r="Q47" s="113">
        <f t="shared" ca="1" si="20"/>
        <v>0</v>
      </c>
      <c r="R47" s="73"/>
      <c r="S47" s="113">
        <f t="shared" ca="1" si="3"/>
        <v>0</v>
      </c>
      <c r="T47" s="101"/>
      <c r="U47" s="74">
        <f t="shared" ca="1" si="21"/>
        <v>0</v>
      </c>
      <c r="V47" s="73"/>
      <c r="W47" s="113">
        <f t="shared" ca="1" si="13"/>
        <v>0</v>
      </c>
      <c r="X47" s="101"/>
      <c r="Y47" s="113">
        <f t="shared" ca="1" si="14"/>
        <v>0</v>
      </c>
      <c r="Z47" s="73"/>
      <c r="AA47" s="74">
        <f t="shared" ca="1" si="18"/>
        <v>0</v>
      </c>
      <c r="AB47" s="73"/>
      <c r="AC47" s="74">
        <f t="shared" ca="1" si="19"/>
        <v>0</v>
      </c>
      <c r="AD47" s="73"/>
      <c r="AE47" s="74">
        <f t="shared" ca="1" si="7"/>
        <v>0</v>
      </c>
      <c r="AF47" s="73"/>
      <c r="AG47" s="74">
        <f t="shared" ca="1" si="15"/>
        <v>0</v>
      </c>
      <c r="AH47" s="82">
        <f t="shared" ca="1" si="8"/>
        <v>0</v>
      </c>
      <c r="AI47" s="74"/>
      <c r="AJ47" s="139">
        <f t="shared" ca="1" si="16"/>
        <v>0</v>
      </c>
    </row>
    <row r="48" spans="1:36" ht="15" customHeight="1" x14ac:dyDescent="0.2">
      <c r="A48" s="84" t="s">
        <v>219</v>
      </c>
      <c r="B48" s="14" t="s">
        <v>65</v>
      </c>
      <c r="C48" s="18" t="s">
        <v>6</v>
      </c>
      <c r="D48" s="19">
        <v>100</v>
      </c>
      <c r="E48" s="20">
        <f t="shared" si="9"/>
        <v>0</v>
      </c>
      <c r="F48" s="73"/>
      <c r="G48" s="74">
        <f t="shared" si="17"/>
        <v>0</v>
      </c>
      <c r="H48" s="73"/>
      <c r="I48" s="74">
        <f t="shared" si="1"/>
        <v>0</v>
      </c>
      <c r="J48" s="73"/>
      <c r="K48" s="113">
        <f t="shared" si="10"/>
        <v>0</v>
      </c>
      <c r="L48" s="73"/>
      <c r="M48" s="113">
        <f t="shared" si="11"/>
        <v>0</v>
      </c>
      <c r="N48" s="73"/>
      <c r="O48" s="74">
        <f t="shared" si="12"/>
        <v>0</v>
      </c>
      <c r="P48" s="73"/>
      <c r="Q48" s="113">
        <f t="shared" si="20"/>
        <v>0</v>
      </c>
      <c r="R48" s="73"/>
      <c r="S48" s="113">
        <f t="shared" si="3"/>
        <v>0</v>
      </c>
      <c r="T48" s="101"/>
      <c r="U48" s="74">
        <f t="shared" si="21"/>
        <v>0</v>
      </c>
      <c r="V48" s="73"/>
      <c r="W48" s="113">
        <f t="shared" si="13"/>
        <v>0</v>
      </c>
      <c r="X48" s="101"/>
      <c r="Y48" s="113">
        <f t="shared" si="14"/>
        <v>0</v>
      </c>
      <c r="Z48" s="73"/>
      <c r="AA48" s="74">
        <f t="shared" si="18"/>
        <v>0</v>
      </c>
      <c r="AB48" s="73"/>
      <c r="AC48" s="74">
        <f t="shared" si="19"/>
        <v>0</v>
      </c>
      <c r="AD48" s="73"/>
      <c r="AE48" s="74">
        <f t="shared" si="7"/>
        <v>0</v>
      </c>
      <c r="AF48" s="73"/>
      <c r="AG48" s="74">
        <f t="shared" si="15"/>
        <v>0</v>
      </c>
      <c r="AH48" s="82">
        <f t="shared" si="8"/>
        <v>0</v>
      </c>
      <c r="AI48" s="74"/>
      <c r="AJ48" s="139">
        <f t="shared" si="16"/>
        <v>0</v>
      </c>
    </row>
    <row r="49" spans="1:36" ht="15" customHeight="1" x14ac:dyDescent="0.2">
      <c r="A49" s="84" t="s">
        <v>220</v>
      </c>
      <c r="B49" s="14" t="s">
        <v>65</v>
      </c>
      <c r="C49" s="18" t="s">
        <v>8</v>
      </c>
      <c r="D49" s="19">
        <v>60</v>
      </c>
      <c r="E49" s="20">
        <f t="shared" si="9"/>
        <v>0</v>
      </c>
      <c r="F49" s="73"/>
      <c r="G49" s="74">
        <f t="shared" si="17"/>
        <v>0</v>
      </c>
      <c r="H49" s="73"/>
      <c r="I49" s="74">
        <f t="shared" si="1"/>
        <v>0</v>
      </c>
      <c r="J49" s="73"/>
      <c r="K49" s="113">
        <f t="shared" si="10"/>
        <v>0</v>
      </c>
      <c r="L49" s="73"/>
      <c r="M49" s="113">
        <f t="shared" si="11"/>
        <v>0</v>
      </c>
      <c r="N49" s="73"/>
      <c r="O49" s="74">
        <f t="shared" si="12"/>
        <v>0</v>
      </c>
      <c r="P49" s="73"/>
      <c r="Q49" s="113">
        <f t="shared" si="20"/>
        <v>0</v>
      </c>
      <c r="R49" s="73"/>
      <c r="S49" s="113">
        <f t="shared" si="3"/>
        <v>0</v>
      </c>
      <c r="T49" s="101"/>
      <c r="U49" s="74">
        <f t="shared" si="21"/>
        <v>0</v>
      </c>
      <c r="V49" s="73"/>
      <c r="W49" s="113">
        <f t="shared" si="13"/>
        <v>0</v>
      </c>
      <c r="X49" s="101"/>
      <c r="Y49" s="113">
        <f t="shared" si="14"/>
        <v>0</v>
      </c>
      <c r="Z49" s="73"/>
      <c r="AA49" s="74">
        <f t="shared" si="18"/>
        <v>0</v>
      </c>
      <c r="AB49" s="73"/>
      <c r="AC49" s="74">
        <f t="shared" si="19"/>
        <v>0</v>
      </c>
      <c r="AD49" s="73"/>
      <c r="AE49" s="74">
        <f t="shared" si="7"/>
        <v>0</v>
      </c>
      <c r="AF49" s="73"/>
      <c r="AG49" s="74">
        <f t="shared" si="15"/>
        <v>0</v>
      </c>
      <c r="AH49" s="82">
        <f t="shared" si="8"/>
        <v>0</v>
      </c>
      <c r="AI49" s="74"/>
      <c r="AJ49" s="139">
        <f t="shared" si="16"/>
        <v>0</v>
      </c>
    </row>
    <row r="50" spans="1:36" ht="15" customHeight="1" x14ac:dyDescent="0.2">
      <c r="A50" s="84" t="s">
        <v>217</v>
      </c>
      <c r="B50" s="14" t="s">
        <v>65</v>
      </c>
      <c r="C50" s="18" t="s">
        <v>9</v>
      </c>
      <c r="D50" s="19">
        <v>35</v>
      </c>
      <c r="E50" s="20">
        <f t="shared" si="9"/>
        <v>0</v>
      </c>
      <c r="F50" s="73"/>
      <c r="G50" s="74">
        <f t="shared" si="17"/>
        <v>0</v>
      </c>
      <c r="H50" s="73"/>
      <c r="I50" s="74">
        <f t="shared" si="1"/>
        <v>0</v>
      </c>
      <c r="J50" s="73"/>
      <c r="K50" s="113">
        <f t="shared" si="10"/>
        <v>0</v>
      </c>
      <c r="L50" s="73"/>
      <c r="M50" s="113">
        <f t="shared" si="11"/>
        <v>0</v>
      </c>
      <c r="N50" s="73"/>
      <c r="O50" s="74">
        <f t="shared" si="12"/>
        <v>0</v>
      </c>
      <c r="P50" s="73"/>
      <c r="Q50" s="113">
        <f t="shared" si="20"/>
        <v>0</v>
      </c>
      <c r="R50" s="73"/>
      <c r="S50" s="113">
        <f t="shared" si="3"/>
        <v>0</v>
      </c>
      <c r="T50" s="101"/>
      <c r="U50" s="74">
        <f t="shared" si="21"/>
        <v>0</v>
      </c>
      <c r="V50" s="73"/>
      <c r="W50" s="113">
        <f t="shared" si="13"/>
        <v>0</v>
      </c>
      <c r="X50" s="101"/>
      <c r="Y50" s="113">
        <f t="shared" si="14"/>
        <v>0</v>
      </c>
      <c r="Z50" s="73"/>
      <c r="AA50" s="74">
        <v>0</v>
      </c>
      <c r="AB50" s="73"/>
      <c r="AC50" s="74">
        <v>0</v>
      </c>
      <c r="AD50" s="73"/>
      <c r="AE50" s="74">
        <f t="shared" si="7"/>
        <v>0</v>
      </c>
      <c r="AF50" s="73"/>
      <c r="AG50" s="74">
        <f t="shared" si="15"/>
        <v>0</v>
      </c>
      <c r="AH50" s="82">
        <f t="shared" si="8"/>
        <v>0</v>
      </c>
      <c r="AI50" s="74"/>
      <c r="AJ50" s="139">
        <f t="shared" si="16"/>
        <v>0</v>
      </c>
    </row>
    <row r="51" spans="1:36" ht="15" customHeight="1" x14ac:dyDescent="0.2">
      <c r="A51" s="84" t="s">
        <v>194</v>
      </c>
      <c r="B51" t="str">
        <f>IF($A51="","",INDEX('MA-Liste'!$D:$D,MATCH($A51,'MA-Liste'!$M:$M,FALSE)))</f>
        <v>AeBo</v>
      </c>
      <c r="C51" s="4" t="str">
        <f ca="1">IF($A51="","",INDEX(INDIRECT("'MA-Liste'!"&amp;$C$11),MATCH($A51,'MA-Liste'!$M:$M,FALSE)))</f>
        <v>D</v>
      </c>
      <c r="D51" s="19">
        <f t="shared" ca="1" si="0"/>
        <v>100</v>
      </c>
      <c r="E51" s="20">
        <f t="shared" si="9"/>
        <v>0</v>
      </c>
      <c r="F51" s="73"/>
      <c r="G51" s="74">
        <f t="shared" ca="1" si="17"/>
        <v>0</v>
      </c>
      <c r="H51" s="73"/>
      <c r="I51" s="74">
        <f t="shared" ca="1" si="1"/>
        <v>0</v>
      </c>
      <c r="J51" s="73"/>
      <c r="K51" s="113">
        <f t="shared" ca="1" si="10"/>
        <v>0</v>
      </c>
      <c r="L51" s="73"/>
      <c r="M51" s="113">
        <f t="shared" ca="1" si="11"/>
        <v>0</v>
      </c>
      <c r="N51" s="73"/>
      <c r="O51" s="74">
        <f t="shared" ca="1" si="12"/>
        <v>0</v>
      </c>
      <c r="P51" s="73"/>
      <c r="Q51" s="113">
        <f t="shared" ca="1" si="20"/>
        <v>0</v>
      </c>
      <c r="R51" s="73"/>
      <c r="S51" s="113">
        <f t="shared" ca="1" si="3"/>
        <v>0</v>
      </c>
      <c r="T51" s="101"/>
      <c r="U51" s="74">
        <f t="shared" ca="1" si="21"/>
        <v>0</v>
      </c>
      <c r="V51" s="73"/>
      <c r="W51" s="113">
        <f t="shared" ca="1" si="13"/>
        <v>0</v>
      </c>
      <c r="X51" s="101"/>
      <c r="Y51" s="113">
        <f t="shared" ca="1" si="14"/>
        <v>0</v>
      </c>
      <c r="Z51" s="73"/>
      <c r="AA51" s="74">
        <v>0</v>
      </c>
      <c r="AB51" s="73"/>
      <c r="AC51" s="74">
        <f t="shared" ref="AC51:AC89" ca="1" si="22">IF(D51="",0,D51*AB51)</f>
        <v>0</v>
      </c>
      <c r="AD51" s="73"/>
      <c r="AE51" s="74">
        <f t="shared" ca="1" si="7"/>
        <v>0</v>
      </c>
      <c r="AF51" s="73"/>
      <c r="AG51" s="74">
        <f t="shared" ca="1" si="15"/>
        <v>0</v>
      </c>
      <c r="AH51" s="82">
        <f t="shared" ca="1" si="8"/>
        <v>0</v>
      </c>
      <c r="AI51" s="74"/>
      <c r="AJ51" s="139">
        <f t="shared" ca="1" si="16"/>
        <v>0</v>
      </c>
    </row>
    <row r="52" spans="1:36" ht="15" customHeight="1" x14ac:dyDescent="0.2">
      <c r="A52" s="84" t="s">
        <v>215</v>
      </c>
      <c r="B52" t="str">
        <f>IF($A52="","",INDEX('MA-Liste'!$D:$D,MATCH($A52,'MA-Liste'!$M:$M,FALSE)))</f>
        <v>AeBo</v>
      </c>
      <c r="C52" s="4" t="str">
        <f ca="1">IF($A52="","",INDEX(INDIRECT("'MA-Liste'!"&amp;$C$11),MATCH($A52,'MA-Liste'!$M:$M,FALSE)))</f>
        <v>D</v>
      </c>
      <c r="D52" s="19">
        <f t="shared" ca="1" si="0"/>
        <v>100</v>
      </c>
      <c r="E52" s="20">
        <f t="shared" si="9"/>
        <v>0</v>
      </c>
      <c r="F52" s="73"/>
      <c r="G52" s="74">
        <f t="shared" ca="1" si="17"/>
        <v>0</v>
      </c>
      <c r="H52" s="73"/>
      <c r="I52" s="74">
        <f t="shared" ca="1" si="1"/>
        <v>0</v>
      </c>
      <c r="J52" s="73"/>
      <c r="K52" s="113">
        <f t="shared" ca="1" si="10"/>
        <v>0</v>
      </c>
      <c r="L52" s="73"/>
      <c r="M52" s="113">
        <f t="shared" ca="1" si="11"/>
        <v>0</v>
      </c>
      <c r="N52" s="73"/>
      <c r="O52" s="74">
        <f t="shared" ca="1" si="12"/>
        <v>0</v>
      </c>
      <c r="P52" s="73"/>
      <c r="Q52" s="113">
        <f t="shared" ca="1" si="20"/>
        <v>0</v>
      </c>
      <c r="R52" s="73"/>
      <c r="S52" s="113">
        <f t="shared" ca="1" si="3"/>
        <v>0</v>
      </c>
      <c r="T52" s="101"/>
      <c r="U52" s="74">
        <f t="shared" ca="1" si="21"/>
        <v>0</v>
      </c>
      <c r="V52" s="73"/>
      <c r="W52" s="113">
        <f t="shared" ca="1" si="13"/>
        <v>0</v>
      </c>
      <c r="X52" s="101"/>
      <c r="Y52" s="113">
        <f t="shared" ca="1" si="14"/>
        <v>0</v>
      </c>
      <c r="Z52" s="73"/>
      <c r="AA52" s="74">
        <v>0</v>
      </c>
      <c r="AB52" s="73"/>
      <c r="AC52" s="74">
        <f t="shared" ca="1" si="22"/>
        <v>0</v>
      </c>
      <c r="AD52" s="73"/>
      <c r="AE52" s="74">
        <f t="shared" ca="1" si="7"/>
        <v>0</v>
      </c>
      <c r="AF52" s="73"/>
      <c r="AG52" s="74">
        <f t="shared" ca="1" si="15"/>
        <v>0</v>
      </c>
      <c r="AH52" s="82">
        <f t="shared" ca="1" si="8"/>
        <v>0</v>
      </c>
      <c r="AI52" s="74"/>
      <c r="AJ52" s="139">
        <f t="shared" ca="1" si="16"/>
        <v>0</v>
      </c>
    </row>
    <row r="53" spans="1:36" ht="15" customHeight="1" x14ac:dyDescent="0.2">
      <c r="A53" s="84" t="s">
        <v>226</v>
      </c>
      <c r="B53" t="str">
        <f>IF($A53="","",INDEX('MA-Liste'!$D:$D,MATCH($A53,'MA-Liste'!$M:$M,FALSE)))</f>
        <v>AeBo</v>
      </c>
      <c r="C53" s="4" t="str">
        <f ca="1">IF($A53="","",INDEX(INDIRECT("'MA-Liste'!"&amp;$C$11),MATCH($A53,'MA-Liste'!$M:$M,FALSE)))</f>
        <v>B</v>
      </c>
      <c r="D53" s="19">
        <f t="shared" ca="1" si="0"/>
        <v>140</v>
      </c>
      <c r="E53" s="20">
        <f t="shared" si="9"/>
        <v>0</v>
      </c>
      <c r="F53" s="73"/>
      <c r="G53" s="74">
        <f t="shared" ca="1" si="17"/>
        <v>0</v>
      </c>
      <c r="H53" s="73"/>
      <c r="I53" s="74">
        <f t="shared" ca="1" si="1"/>
        <v>0</v>
      </c>
      <c r="J53" s="73"/>
      <c r="K53" s="113">
        <f t="shared" ca="1" si="10"/>
        <v>0</v>
      </c>
      <c r="L53" s="73"/>
      <c r="M53" s="113">
        <f t="shared" ca="1" si="11"/>
        <v>0</v>
      </c>
      <c r="N53" s="73"/>
      <c r="O53" s="74">
        <f t="shared" ca="1" si="12"/>
        <v>0</v>
      </c>
      <c r="P53" s="73"/>
      <c r="Q53" s="113">
        <f t="shared" ca="1" si="20"/>
        <v>0</v>
      </c>
      <c r="R53" s="73"/>
      <c r="S53" s="113">
        <f t="shared" ca="1" si="3"/>
        <v>0</v>
      </c>
      <c r="T53" s="101"/>
      <c r="U53" s="74">
        <f t="shared" ca="1" si="21"/>
        <v>0</v>
      </c>
      <c r="V53" s="73"/>
      <c r="W53" s="113">
        <f t="shared" ca="1" si="13"/>
        <v>0</v>
      </c>
      <c r="X53" s="101"/>
      <c r="Y53" s="113">
        <f t="shared" ca="1" si="14"/>
        <v>0</v>
      </c>
      <c r="Z53" s="73"/>
      <c r="AA53" s="74">
        <v>0</v>
      </c>
      <c r="AB53" s="73"/>
      <c r="AC53" s="74">
        <f t="shared" ca="1" si="22"/>
        <v>0</v>
      </c>
      <c r="AD53" s="73"/>
      <c r="AE53" s="74">
        <f t="shared" ca="1" si="7"/>
        <v>0</v>
      </c>
      <c r="AF53" s="73"/>
      <c r="AG53" s="74">
        <f t="shared" ca="1" si="15"/>
        <v>0</v>
      </c>
      <c r="AH53" s="82">
        <f t="shared" ca="1" si="8"/>
        <v>0</v>
      </c>
      <c r="AI53" s="74"/>
      <c r="AJ53" s="139">
        <f t="shared" ca="1" si="16"/>
        <v>0</v>
      </c>
    </row>
    <row r="54" spans="1:36" ht="15" customHeight="1" x14ac:dyDescent="0.2">
      <c r="A54" s="84" t="s">
        <v>163</v>
      </c>
      <c r="B54" t="str">
        <f>IF($A54="","",INDEX('MA-Liste'!$D:$D,MATCH($A54,'MA-Liste'!$M:$M,FALSE)))</f>
        <v>AeBo</v>
      </c>
      <c r="C54" s="4" t="str">
        <f ca="1">IF($A54="","",INDEX(INDIRECT("'MA-Liste'!"&amp;$C$11),MATCH($A54,'MA-Liste'!$M:$M,FALSE)))</f>
        <v>B</v>
      </c>
      <c r="D54" s="19">
        <f t="shared" ca="1" si="0"/>
        <v>140</v>
      </c>
      <c r="E54" s="20">
        <f t="shared" si="9"/>
        <v>0</v>
      </c>
      <c r="F54" s="73"/>
      <c r="G54" s="74">
        <f t="shared" ca="1" si="17"/>
        <v>0</v>
      </c>
      <c r="H54" s="73"/>
      <c r="I54" s="74">
        <f t="shared" ca="1" si="1"/>
        <v>0</v>
      </c>
      <c r="J54" s="73"/>
      <c r="K54" s="113">
        <f t="shared" ca="1" si="10"/>
        <v>0</v>
      </c>
      <c r="L54" s="73"/>
      <c r="M54" s="113">
        <f t="shared" ca="1" si="11"/>
        <v>0</v>
      </c>
      <c r="N54" s="73"/>
      <c r="O54" s="74">
        <f t="shared" ca="1" si="12"/>
        <v>0</v>
      </c>
      <c r="P54" s="73"/>
      <c r="Q54" s="113">
        <f t="shared" ca="1" si="20"/>
        <v>0</v>
      </c>
      <c r="R54" s="73"/>
      <c r="S54" s="113">
        <f t="shared" ca="1" si="3"/>
        <v>0</v>
      </c>
      <c r="T54" s="101"/>
      <c r="U54" s="74">
        <f t="shared" ca="1" si="21"/>
        <v>0</v>
      </c>
      <c r="V54" s="73"/>
      <c r="W54" s="113">
        <f t="shared" ca="1" si="13"/>
        <v>0</v>
      </c>
      <c r="X54" s="101"/>
      <c r="Y54" s="113">
        <f t="shared" ca="1" si="14"/>
        <v>0</v>
      </c>
      <c r="Z54" s="73"/>
      <c r="AA54" s="74">
        <v>0</v>
      </c>
      <c r="AB54" s="73"/>
      <c r="AC54" s="74">
        <f t="shared" ca="1" si="22"/>
        <v>0</v>
      </c>
      <c r="AD54" s="73"/>
      <c r="AE54" s="74">
        <f t="shared" ca="1" si="7"/>
        <v>0</v>
      </c>
      <c r="AF54" s="73"/>
      <c r="AG54" s="74">
        <f t="shared" ca="1" si="15"/>
        <v>0</v>
      </c>
      <c r="AH54" s="82">
        <f t="shared" ca="1" si="8"/>
        <v>0</v>
      </c>
      <c r="AI54" s="74"/>
      <c r="AJ54" s="139">
        <f t="shared" ca="1" si="16"/>
        <v>0</v>
      </c>
    </row>
    <row r="55" spans="1:36" ht="15" customHeight="1" x14ac:dyDescent="0.2">
      <c r="A55" s="84" t="s">
        <v>227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C</v>
      </c>
      <c r="D55" s="19">
        <f t="shared" ca="1" si="0"/>
        <v>118</v>
      </c>
      <c r="E55" s="20">
        <f t="shared" si="9"/>
        <v>0</v>
      </c>
      <c r="F55" s="73"/>
      <c r="G55" s="74">
        <f t="shared" ca="1" si="17"/>
        <v>0</v>
      </c>
      <c r="H55" s="73"/>
      <c r="I55" s="74">
        <f t="shared" ca="1" si="1"/>
        <v>0</v>
      </c>
      <c r="J55" s="73"/>
      <c r="K55" s="113">
        <f t="shared" ca="1" si="10"/>
        <v>0</v>
      </c>
      <c r="L55" s="73"/>
      <c r="M55" s="113">
        <f t="shared" ca="1" si="11"/>
        <v>0</v>
      </c>
      <c r="N55" s="73"/>
      <c r="O55" s="74">
        <f t="shared" ca="1" si="12"/>
        <v>0</v>
      </c>
      <c r="P55" s="73"/>
      <c r="Q55" s="113">
        <f t="shared" ca="1" si="20"/>
        <v>0</v>
      </c>
      <c r="R55" s="73"/>
      <c r="S55" s="113">
        <f t="shared" ca="1" si="3"/>
        <v>0</v>
      </c>
      <c r="T55" s="101"/>
      <c r="U55" s="74">
        <f t="shared" ca="1" si="21"/>
        <v>0</v>
      </c>
      <c r="V55" s="73"/>
      <c r="W55" s="113">
        <f t="shared" ca="1" si="13"/>
        <v>0</v>
      </c>
      <c r="X55" s="101"/>
      <c r="Y55" s="113">
        <f t="shared" ca="1" si="14"/>
        <v>0</v>
      </c>
      <c r="Z55" s="73"/>
      <c r="AA55" s="74">
        <v>0</v>
      </c>
      <c r="AB55" s="73"/>
      <c r="AC55" s="74">
        <f t="shared" ca="1" si="22"/>
        <v>0</v>
      </c>
      <c r="AD55" s="73"/>
      <c r="AE55" s="74">
        <f t="shared" ca="1" si="7"/>
        <v>0</v>
      </c>
      <c r="AF55" s="73"/>
      <c r="AG55" s="74">
        <f t="shared" ca="1" si="15"/>
        <v>0</v>
      </c>
      <c r="AH55" s="82">
        <f t="shared" ca="1" si="8"/>
        <v>0</v>
      </c>
      <c r="AI55" s="74"/>
      <c r="AJ55" s="139">
        <f t="shared" ca="1" si="16"/>
        <v>0</v>
      </c>
    </row>
    <row r="56" spans="1:36" ht="15" customHeight="1" x14ac:dyDescent="0.2">
      <c r="A56" s="84" t="s">
        <v>238</v>
      </c>
      <c r="B56" t="s">
        <v>65</v>
      </c>
      <c r="C56" s="4" t="str">
        <f ca="1">IF($A56="","",INDEX(INDIRECT("'MA-Liste'!"&amp;$C$11),MATCH($A56,'MA-Liste'!$M:$M,FALSE)))</f>
        <v>G</v>
      </c>
      <c r="D56" s="19">
        <f t="shared" ca="1" si="0"/>
        <v>35</v>
      </c>
      <c r="E56" s="20">
        <f t="shared" si="9"/>
        <v>0</v>
      </c>
      <c r="F56" s="73"/>
      <c r="G56" s="74">
        <f t="shared" ca="1" si="17"/>
        <v>0</v>
      </c>
      <c r="H56" s="73"/>
      <c r="I56" s="74">
        <f t="shared" ca="1" si="1"/>
        <v>0</v>
      </c>
      <c r="J56" s="73"/>
      <c r="K56" s="113">
        <f t="shared" ca="1" si="10"/>
        <v>0</v>
      </c>
      <c r="L56" s="73"/>
      <c r="M56" s="113">
        <f t="shared" ca="1" si="11"/>
        <v>0</v>
      </c>
      <c r="N56" s="73"/>
      <c r="O56" s="74">
        <f t="shared" ca="1" si="12"/>
        <v>0</v>
      </c>
      <c r="P56" s="73"/>
      <c r="Q56" s="113">
        <f t="shared" ca="1" si="20"/>
        <v>0</v>
      </c>
      <c r="R56" s="73"/>
      <c r="S56" s="113">
        <f t="shared" ca="1" si="3"/>
        <v>0</v>
      </c>
      <c r="T56" s="101"/>
      <c r="U56" s="74">
        <f t="shared" ca="1" si="21"/>
        <v>0</v>
      </c>
      <c r="V56" s="73"/>
      <c r="W56" s="113">
        <f t="shared" ca="1" si="13"/>
        <v>0</v>
      </c>
      <c r="X56" s="101"/>
      <c r="Y56" s="113">
        <f t="shared" ca="1" si="14"/>
        <v>0</v>
      </c>
      <c r="Z56" s="73"/>
      <c r="AA56" s="74">
        <v>0</v>
      </c>
      <c r="AB56" s="73"/>
      <c r="AC56" s="74">
        <f t="shared" ca="1" si="22"/>
        <v>0</v>
      </c>
      <c r="AD56" s="73"/>
      <c r="AE56" s="74">
        <f t="shared" ca="1" si="7"/>
        <v>0</v>
      </c>
      <c r="AF56" s="73"/>
      <c r="AG56" s="74">
        <f t="shared" ca="1" si="15"/>
        <v>0</v>
      </c>
      <c r="AH56" s="82">
        <f t="shared" ca="1" si="8"/>
        <v>0</v>
      </c>
      <c r="AI56" s="74"/>
      <c r="AJ56" s="139">
        <f t="shared" ca="1" si="16"/>
        <v>0</v>
      </c>
    </row>
    <row r="57" spans="1:36" ht="15" customHeight="1" x14ac:dyDescent="0.2">
      <c r="A57" s="84" t="s">
        <v>229</v>
      </c>
      <c r="B57" t="str">
        <f>IF($A57="","",INDEX('MA-Liste'!$D:$D,MATCH($A57,'MA-Liste'!$M:$M,FALSE)))</f>
        <v>AeBo</v>
      </c>
      <c r="C57" s="4" t="str">
        <f ca="1">IF($A57="","",INDEX(INDIRECT("'MA-Liste'!"&amp;$C$11),MATCH($A57,'MA-Liste'!$M:$M,FALSE)))</f>
        <v>G</v>
      </c>
      <c r="D57" s="19">
        <f t="shared" ca="1" si="0"/>
        <v>35</v>
      </c>
      <c r="E57" s="20">
        <f t="shared" si="9"/>
        <v>0</v>
      </c>
      <c r="F57" s="73"/>
      <c r="G57" s="74">
        <f t="shared" ca="1" si="17"/>
        <v>0</v>
      </c>
      <c r="H57" s="73"/>
      <c r="I57" s="74">
        <f t="shared" ca="1" si="1"/>
        <v>0</v>
      </c>
      <c r="J57" s="73"/>
      <c r="K57" s="113">
        <f t="shared" ca="1" si="10"/>
        <v>0</v>
      </c>
      <c r="L57" s="73"/>
      <c r="M57" s="113">
        <f t="shared" ca="1" si="11"/>
        <v>0</v>
      </c>
      <c r="N57" s="73"/>
      <c r="O57" s="74">
        <f t="shared" ca="1" si="12"/>
        <v>0</v>
      </c>
      <c r="P57" s="73"/>
      <c r="Q57" s="113">
        <f t="shared" ca="1" si="20"/>
        <v>0</v>
      </c>
      <c r="R57" s="73"/>
      <c r="S57" s="113">
        <f t="shared" ca="1" si="3"/>
        <v>0</v>
      </c>
      <c r="T57" s="101"/>
      <c r="U57" s="74">
        <f t="shared" ca="1" si="21"/>
        <v>0</v>
      </c>
      <c r="V57" s="73"/>
      <c r="W57" s="113">
        <f t="shared" ca="1" si="13"/>
        <v>0</v>
      </c>
      <c r="X57" s="101"/>
      <c r="Y57" s="113">
        <f t="shared" ca="1" si="14"/>
        <v>0</v>
      </c>
      <c r="Z57" s="73"/>
      <c r="AA57" s="74">
        <v>0</v>
      </c>
      <c r="AB57" s="73"/>
      <c r="AC57" s="74">
        <f t="shared" ca="1" si="22"/>
        <v>0</v>
      </c>
      <c r="AD57" s="73"/>
      <c r="AE57" s="74">
        <f t="shared" ca="1" si="7"/>
        <v>0</v>
      </c>
      <c r="AF57" s="73"/>
      <c r="AG57" s="74">
        <f t="shared" ca="1" si="15"/>
        <v>0</v>
      </c>
      <c r="AH57" s="82">
        <f t="shared" ca="1" si="8"/>
        <v>0</v>
      </c>
      <c r="AI57" s="74"/>
      <c r="AJ57" s="139">
        <f t="shared" ca="1" si="16"/>
        <v>0</v>
      </c>
    </row>
    <row r="58" spans="1:36" ht="15" customHeight="1" x14ac:dyDescent="0.2">
      <c r="A58" s="84" t="s">
        <v>234</v>
      </c>
      <c r="B58" t="s">
        <v>65</v>
      </c>
      <c r="C58" s="4" t="s">
        <v>7</v>
      </c>
      <c r="D58" s="19">
        <f t="shared" si="0"/>
        <v>75</v>
      </c>
      <c r="E58" s="20">
        <f t="shared" si="9"/>
        <v>0</v>
      </c>
      <c r="F58" s="73"/>
      <c r="G58" s="74">
        <f t="shared" si="17"/>
        <v>0</v>
      </c>
      <c r="H58" s="73"/>
      <c r="I58" s="74">
        <f t="shared" si="1"/>
        <v>0</v>
      </c>
      <c r="J58" s="73"/>
      <c r="K58" s="113">
        <f t="shared" si="10"/>
        <v>0</v>
      </c>
      <c r="L58" s="73"/>
      <c r="M58" s="113">
        <f t="shared" si="11"/>
        <v>0</v>
      </c>
      <c r="N58" s="73"/>
      <c r="O58" s="74">
        <f t="shared" si="12"/>
        <v>0</v>
      </c>
      <c r="P58" s="73"/>
      <c r="Q58" s="113">
        <f t="shared" si="20"/>
        <v>0</v>
      </c>
      <c r="R58" s="73"/>
      <c r="S58" s="113">
        <f t="shared" si="3"/>
        <v>0</v>
      </c>
      <c r="T58" s="101"/>
      <c r="U58" s="74">
        <f t="shared" si="21"/>
        <v>0</v>
      </c>
      <c r="V58" s="73"/>
      <c r="W58" s="113">
        <f t="shared" si="13"/>
        <v>0</v>
      </c>
      <c r="X58" s="101"/>
      <c r="Y58" s="113">
        <f t="shared" si="14"/>
        <v>0</v>
      </c>
      <c r="Z58" s="73"/>
      <c r="AA58" s="74">
        <v>0</v>
      </c>
      <c r="AB58" s="73"/>
      <c r="AC58" s="74">
        <f t="shared" si="22"/>
        <v>0</v>
      </c>
      <c r="AD58" s="73"/>
      <c r="AE58" s="74">
        <f t="shared" si="7"/>
        <v>0</v>
      </c>
      <c r="AF58" s="73"/>
      <c r="AG58" s="74">
        <f t="shared" si="15"/>
        <v>0</v>
      </c>
      <c r="AH58" s="82">
        <f t="shared" si="8"/>
        <v>0</v>
      </c>
      <c r="AI58" s="74"/>
      <c r="AJ58" s="139">
        <f t="shared" si="16"/>
        <v>0</v>
      </c>
    </row>
    <row r="59" spans="1:36" ht="15" customHeight="1" x14ac:dyDescent="0.2">
      <c r="A59" s="84" t="s">
        <v>235</v>
      </c>
      <c r="B59" t="s">
        <v>65</v>
      </c>
      <c r="C59" s="4" t="s">
        <v>9</v>
      </c>
      <c r="D59" s="19">
        <f t="shared" si="0"/>
        <v>35</v>
      </c>
      <c r="E59" s="20">
        <f t="shared" si="9"/>
        <v>0</v>
      </c>
      <c r="F59" s="73"/>
      <c r="G59" s="74">
        <f t="shared" si="17"/>
        <v>0</v>
      </c>
      <c r="H59" s="73"/>
      <c r="I59" s="74">
        <f t="shared" si="1"/>
        <v>0</v>
      </c>
      <c r="J59" s="73"/>
      <c r="K59" s="113">
        <f t="shared" si="10"/>
        <v>0</v>
      </c>
      <c r="L59" s="73"/>
      <c r="M59" s="113">
        <f t="shared" si="11"/>
        <v>0</v>
      </c>
      <c r="N59" s="73"/>
      <c r="O59" s="74">
        <f t="shared" si="12"/>
        <v>0</v>
      </c>
      <c r="P59" s="73"/>
      <c r="Q59" s="113">
        <f t="shared" si="20"/>
        <v>0</v>
      </c>
      <c r="R59" s="73"/>
      <c r="S59" s="113">
        <f t="shared" si="3"/>
        <v>0</v>
      </c>
      <c r="T59" s="101"/>
      <c r="U59" s="74">
        <f t="shared" si="21"/>
        <v>0</v>
      </c>
      <c r="V59" s="73"/>
      <c r="W59" s="113">
        <f t="shared" si="13"/>
        <v>0</v>
      </c>
      <c r="X59" s="101"/>
      <c r="Y59" s="113">
        <f t="shared" si="14"/>
        <v>0</v>
      </c>
      <c r="Z59" s="73"/>
      <c r="AA59" s="74">
        <v>0</v>
      </c>
      <c r="AB59" s="73"/>
      <c r="AC59" s="74">
        <f t="shared" si="22"/>
        <v>0</v>
      </c>
      <c r="AD59" s="73"/>
      <c r="AE59" s="74">
        <f t="shared" si="7"/>
        <v>0</v>
      </c>
      <c r="AF59" s="73"/>
      <c r="AG59" s="74">
        <f t="shared" si="15"/>
        <v>0</v>
      </c>
      <c r="AH59" s="82">
        <f t="shared" si="8"/>
        <v>0</v>
      </c>
      <c r="AI59" s="74"/>
      <c r="AJ59" s="139">
        <f t="shared" si="16"/>
        <v>0</v>
      </c>
    </row>
    <row r="60" spans="1:36" ht="15" customHeight="1" x14ac:dyDescent="0.2">
      <c r="A60" s="84" t="s">
        <v>230</v>
      </c>
      <c r="B60" t="str">
        <f>IF($A60="","",INDEX('MA-Liste'!$D:$D,MATCH($A60,'MA-Liste'!$M:$M,FALSE)))</f>
        <v>AeBo</v>
      </c>
      <c r="C60" s="4" t="str">
        <f ca="1">IF($A60="","",INDEX(INDIRECT("'MA-Liste'!"&amp;$C$11),MATCH($A60,'MA-Liste'!$M:$M,FALSE)))</f>
        <v>G</v>
      </c>
      <c r="D60" s="19">
        <f t="shared" ca="1" si="0"/>
        <v>35</v>
      </c>
      <c r="E60" s="20">
        <f t="shared" si="9"/>
        <v>0</v>
      </c>
      <c r="F60" s="73"/>
      <c r="G60" s="74">
        <f t="shared" ca="1" si="17"/>
        <v>0</v>
      </c>
      <c r="H60" s="73"/>
      <c r="I60" s="74">
        <f t="shared" ca="1" si="1"/>
        <v>0</v>
      </c>
      <c r="J60" s="73"/>
      <c r="K60" s="113">
        <f t="shared" ca="1" si="10"/>
        <v>0</v>
      </c>
      <c r="L60" s="73"/>
      <c r="M60" s="113">
        <f t="shared" ca="1" si="11"/>
        <v>0</v>
      </c>
      <c r="N60" s="73"/>
      <c r="O60" s="74">
        <f t="shared" ca="1" si="12"/>
        <v>0</v>
      </c>
      <c r="P60" s="73"/>
      <c r="Q60" s="113">
        <f t="shared" ca="1" si="20"/>
        <v>0</v>
      </c>
      <c r="R60" s="73"/>
      <c r="S60" s="113">
        <f t="shared" ca="1" si="3"/>
        <v>0</v>
      </c>
      <c r="T60" s="101"/>
      <c r="U60" s="74">
        <f t="shared" ca="1" si="21"/>
        <v>0</v>
      </c>
      <c r="V60" s="73"/>
      <c r="W60" s="113">
        <f t="shared" ca="1" si="13"/>
        <v>0</v>
      </c>
      <c r="X60" s="101"/>
      <c r="Y60" s="113">
        <f t="shared" ca="1" si="14"/>
        <v>0</v>
      </c>
      <c r="Z60" s="73"/>
      <c r="AA60" s="74">
        <v>0</v>
      </c>
      <c r="AB60" s="73"/>
      <c r="AC60" s="74">
        <f t="shared" ca="1" si="22"/>
        <v>0</v>
      </c>
      <c r="AD60" s="73"/>
      <c r="AE60" s="74">
        <f t="shared" ca="1" si="7"/>
        <v>0</v>
      </c>
      <c r="AF60" s="73"/>
      <c r="AG60" s="74">
        <f t="shared" ca="1" si="15"/>
        <v>0</v>
      </c>
      <c r="AH60" s="82">
        <f t="shared" ca="1" si="8"/>
        <v>0</v>
      </c>
      <c r="AI60" s="74"/>
      <c r="AJ60" s="139">
        <f t="shared" ca="1" si="16"/>
        <v>0</v>
      </c>
    </row>
    <row r="61" spans="1:36" ht="15" customHeight="1" x14ac:dyDescent="0.2">
      <c r="A61" s="84" t="s">
        <v>243</v>
      </c>
      <c r="B61" t="s">
        <v>65</v>
      </c>
      <c r="C61" s="4" t="s">
        <v>6</v>
      </c>
      <c r="D61" s="19">
        <v>100</v>
      </c>
      <c r="E61" s="20">
        <f t="shared" si="9"/>
        <v>0</v>
      </c>
      <c r="F61" s="73"/>
      <c r="G61" s="74">
        <f t="shared" si="17"/>
        <v>0</v>
      </c>
      <c r="H61" s="73"/>
      <c r="I61" s="74">
        <f t="shared" si="1"/>
        <v>0</v>
      </c>
      <c r="J61" s="73"/>
      <c r="K61" s="113">
        <f t="shared" si="10"/>
        <v>0</v>
      </c>
      <c r="L61" s="73"/>
      <c r="M61" s="113">
        <f t="shared" si="11"/>
        <v>0</v>
      </c>
      <c r="N61" s="73"/>
      <c r="O61" s="74">
        <f t="shared" si="12"/>
        <v>0</v>
      </c>
      <c r="P61" s="73"/>
      <c r="Q61" s="113">
        <f t="shared" si="20"/>
        <v>0</v>
      </c>
      <c r="R61" s="73"/>
      <c r="S61" s="113">
        <f t="shared" si="3"/>
        <v>0</v>
      </c>
      <c r="T61" s="101"/>
      <c r="U61" s="74">
        <f t="shared" si="21"/>
        <v>0</v>
      </c>
      <c r="V61" s="73"/>
      <c r="W61" s="113">
        <f t="shared" si="13"/>
        <v>0</v>
      </c>
      <c r="X61" s="101"/>
      <c r="Y61" s="113">
        <f t="shared" si="14"/>
        <v>0</v>
      </c>
      <c r="Z61" s="73"/>
      <c r="AA61" s="74">
        <v>0</v>
      </c>
      <c r="AB61" s="73"/>
      <c r="AC61" s="74">
        <f t="shared" si="22"/>
        <v>0</v>
      </c>
      <c r="AD61" s="73"/>
      <c r="AE61" s="74">
        <f t="shared" si="7"/>
        <v>0</v>
      </c>
      <c r="AF61" s="73"/>
      <c r="AG61" s="74">
        <f t="shared" si="15"/>
        <v>0</v>
      </c>
      <c r="AH61" s="82">
        <f t="shared" si="8"/>
        <v>0</v>
      </c>
      <c r="AI61" s="74"/>
      <c r="AJ61" s="139">
        <f t="shared" si="16"/>
        <v>0</v>
      </c>
    </row>
    <row r="62" spans="1:36" ht="15" customHeight="1" x14ac:dyDescent="0.2">
      <c r="A62" s="84" t="s">
        <v>244</v>
      </c>
      <c r="B62" t="s">
        <v>65</v>
      </c>
      <c r="C62" s="4" t="s">
        <v>6</v>
      </c>
      <c r="D62" s="19">
        <v>100</v>
      </c>
      <c r="E62" s="20">
        <f t="shared" si="9"/>
        <v>0</v>
      </c>
      <c r="F62" s="73"/>
      <c r="G62" s="74">
        <f t="shared" si="17"/>
        <v>0</v>
      </c>
      <c r="H62" s="73"/>
      <c r="I62" s="74">
        <f t="shared" si="1"/>
        <v>0</v>
      </c>
      <c r="J62" s="73"/>
      <c r="K62" s="113">
        <f t="shared" si="10"/>
        <v>0</v>
      </c>
      <c r="L62" s="73"/>
      <c r="M62" s="113">
        <f t="shared" si="11"/>
        <v>0</v>
      </c>
      <c r="N62" s="73"/>
      <c r="O62" s="74">
        <f t="shared" si="12"/>
        <v>0</v>
      </c>
      <c r="P62" s="73"/>
      <c r="Q62" s="113">
        <f t="shared" si="20"/>
        <v>0</v>
      </c>
      <c r="R62" s="73"/>
      <c r="S62" s="113">
        <f t="shared" si="3"/>
        <v>0</v>
      </c>
      <c r="T62" s="101"/>
      <c r="U62" s="74">
        <f t="shared" si="21"/>
        <v>0</v>
      </c>
      <c r="V62" s="73"/>
      <c r="W62" s="113">
        <f t="shared" si="13"/>
        <v>0</v>
      </c>
      <c r="X62" s="101"/>
      <c r="Y62" s="113">
        <f t="shared" si="14"/>
        <v>0</v>
      </c>
      <c r="Z62" s="73"/>
      <c r="AA62" s="74">
        <v>0</v>
      </c>
      <c r="AB62" s="73"/>
      <c r="AC62" s="74">
        <f t="shared" si="22"/>
        <v>0</v>
      </c>
      <c r="AD62" s="73"/>
      <c r="AE62" s="74">
        <f t="shared" si="7"/>
        <v>0</v>
      </c>
      <c r="AF62" s="73"/>
      <c r="AG62" s="74">
        <f t="shared" si="15"/>
        <v>0</v>
      </c>
      <c r="AH62" s="82">
        <f t="shared" si="8"/>
        <v>0</v>
      </c>
      <c r="AI62" s="74"/>
      <c r="AJ62" s="139">
        <f t="shared" si="16"/>
        <v>0</v>
      </c>
    </row>
    <row r="63" spans="1:36" ht="15" customHeight="1" x14ac:dyDescent="0.2">
      <c r="A63" s="84" t="s">
        <v>249</v>
      </c>
      <c r="B63" t="s">
        <v>250</v>
      </c>
      <c r="C63" s="4" t="s">
        <v>9</v>
      </c>
      <c r="D63" s="19">
        <v>35</v>
      </c>
      <c r="E63" s="20">
        <f t="shared" si="9"/>
        <v>0</v>
      </c>
      <c r="F63" s="73"/>
      <c r="G63" s="74">
        <f t="shared" si="17"/>
        <v>0</v>
      </c>
      <c r="H63" s="73"/>
      <c r="I63" s="74">
        <f t="shared" si="1"/>
        <v>0</v>
      </c>
      <c r="J63" s="73"/>
      <c r="K63" s="113">
        <f t="shared" si="10"/>
        <v>0</v>
      </c>
      <c r="L63" s="73"/>
      <c r="M63" s="113">
        <f t="shared" si="11"/>
        <v>0</v>
      </c>
      <c r="N63" s="73"/>
      <c r="O63" s="74">
        <f t="shared" si="12"/>
        <v>0</v>
      </c>
      <c r="P63" s="73"/>
      <c r="Q63" s="113">
        <f t="shared" si="20"/>
        <v>0</v>
      </c>
      <c r="R63" s="73"/>
      <c r="S63" s="113">
        <f t="shared" si="3"/>
        <v>0</v>
      </c>
      <c r="T63" s="101"/>
      <c r="U63" s="74">
        <f t="shared" si="21"/>
        <v>0</v>
      </c>
      <c r="V63" s="73"/>
      <c r="W63" s="113">
        <f t="shared" si="13"/>
        <v>0</v>
      </c>
      <c r="X63" s="101"/>
      <c r="Y63" s="113">
        <f t="shared" si="14"/>
        <v>0</v>
      </c>
      <c r="Z63" s="73"/>
      <c r="AA63" s="74">
        <v>0</v>
      </c>
      <c r="AB63" s="73"/>
      <c r="AC63" s="74">
        <f t="shared" si="22"/>
        <v>0</v>
      </c>
      <c r="AD63" s="73"/>
      <c r="AE63" s="74">
        <f t="shared" si="7"/>
        <v>0</v>
      </c>
      <c r="AF63" s="73"/>
      <c r="AG63" s="74">
        <f t="shared" si="15"/>
        <v>0</v>
      </c>
      <c r="AH63" s="82">
        <f t="shared" si="8"/>
        <v>0</v>
      </c>
      <c r="AI63" s="74"/>
      <c r="AJ63" s="139">
        <f t="shared" si="16"/>
        <v>0</v>
      </c>
    </row>
    <row r="64" spans="1:36" ht="15" customHeight="1" x14ac:dyDescent="0.2">
      <c r="A64" s="84" t="s">
        <v>246</v>
      </c>
      <c r="B64" t="s">
        <v>65</v>
      </c>
      <c r="C64" s="4" t="s">
        <v>4</v>
      </c>
      <c r="D64" s="19">
        <v>140</v>
      </c>
      <c r="E64" s="20">
        <f t="shared" si="9"/>
        <v>0</v>
      </c>
      <c r="F64" s="73"/>
      <c r="G64" s="74">
        <f t="shared" si="17"/>
        <v>0</v>
      </c>
      <c r="H64" s="73"/>
      <c r="I64" s="74">
        <f t="shared" si="1"/>
        <v>0</v>
      </c>
      <c r="J64" s="73"/>
      <c r="K64" s="113">
        <f t="shared" si="10"/>
        <v>0</v>
      </c>
      <c r="L64" s="73"/>
      <c r="M64" s="113">
        <f t="shared" si="11"/>
        <v>0</v>
      </c>
      <c r="N64" s="73"/>
      <c r="O64" s="74">
        <f t="shared" si="12"/>
        <v>0</v>
      </c>
      <c r="P64" s="73"/>
      <c r="Q64" s="113">
        <f t="shared" si="20"/>
        <v>0</v>
      </c>
      <c r="R64" s="73"/>
      <c r="S64" s="113">
        <f t="shared" si="3"/>
        <v>0</v>
      </c>
      <c r="T64" s="101"/>
      <c r="U64" s="74">
        <f t="shared" si="21"/>
        <v>0</v>
      </c>
      <c r="V64" s="73"/>
      <c r="W64" s="113">
        <f t="shared" si="13"/>
        <v>0</v>
      </c>
      <c r="X64" s="101"/>
      <c r="Y64" s="113">
        <f t="shared" si="14"/>
        <v>0</v>
      </c>
      <c r="Z64" s="73"/>
      <c r="AA64" s="74">
        <v>0</v>
      </c>
      <c r="AB64" s="73"/>
      <c r="AC64" s="74">
        <f t="shared" si="22"/>
        <v>0</v>
      </c>
      <c r="AD64" s="73"/>
      <c r="AE64" s="74">
        <f t="shared" si="7"/>
        <v>0</v>
      </c>
      <c r="AF64" s="73"/>
      <c r="AG64" s="74">
        <f t="shared" si="15"/>
        <v>0</v>
      </c>
      <c r="AH64" s="82">
        <f t="shared" si="8"/>
        <v>0</v>
      </c>
      <c r="AI64" s="74"/>
      <c r="AJ64" s="139">
        <f t="shared" si="16"/>
        <v>0</v>
      </c>
    </row>
    <row r="65" spans="1:37" ht="15" customHeight="1" x14ac:dyDescent="0.2">
      <c r="A65" s="84" t="s">
        <v>228</v>
      </c>
      <c r="B65" t="str">
        <f>IF($A65="","",INDEX('MA-Liste'!$D:$D,MATCH($A65,'MA-Liste'!$M:$M,FALSE)))</f>
        <v>AeBo</v>
      </c>
      <c r="C65" s="4" t="str">
        <f ca="1">IF($A65="","",INDEX(INDIRECT("'MA-Liste'!"&amp;$C$11),MATCH($A65,'MA-Liste'!$M:$M,FALSE)))</f>
        <v>D</v>
      </c>
      <c r="D65" s="19">
        <f t="shared" ca="1" si="0"/>
        <v>100</v>
      </c>
      <c r="E65" s="20">
        <f t="shared" si="9"/>
        <v>0</v>
      </c>
      <c r="F65" s="73"/>
      <c r="G65" s="74">
        <f t="shared" ca="1" si="17"/>
        <v>0</v>
      </c>
      <c r="H65" s="73"/>
      <c r="I65" s="74">
        <f t="shared" ca="1" si="1"/>
        <v>0</v>
      </c>
      <c r="J65" s="73"/>
      <c r="K65" s="113">
        <f t="shared" ca="1" si="10"/>
        <v>0</v>
      </c>
      <c r="L65" s="73"/>
      <c r="M65" s="113">
        <f t="shared" ca="1" si="11"/>
        <v>0</v>
      </c>
      <c r="N65" s="73"/>
      <c r="O65" s="74">
        <f t="shared" ca="1" si="12"/>
        <v>0</v>
      </c>
      <c r="P65" s="73"/>
      <c r="Q65" s="113">
        <f t="shared" ca="1" si="20"/>
        <v>0</v>
      </c>
      <c r="R65" s="73"/>
      <c r="S65" s="113">
        <f t="shared" ca="1" si="3"/>
        <v>0</v>
      </c>
      <c r="T65" s="101"/>
      <c r="U65" s="74">
        <f t="shared" ca="1" si="21"/>
        <v>0</v>
      </c>
      <c r="V65" s="73"/>
      <c r="W65" s="113">
        <f t="shared" ca="1" si="13"/>
        <v>0</v>
      </c>
      <c r="X65" s="101"/>
      <c r="Y65" s="113">
        <f t="shared" ca="1" si="14"/>
        <v>0</v>
      </c>
      <c r="Z65" s="73"/>
      <c r="AA65" s="74">
        <v>0</v>
      </c>
      <c r="AB65" s="73"/>
      <c r="AC65" s="74">
        <f t="shared" ca="1" si="22"/>
        <v>0</v>
      </c>
      <c r="AD65" s="73"/>
      <c r="AE65" s="74">
        <f t="shared" ca="1" si="7"/>
        <v>0</v>
      </c>
      <c r="AF65" s="73"/>
      <c r="AG65" s="74">
        <f t="shared" ca="1" si="15"/>
        <v>0</v>
      </c>
      <c r="AH65" s="82">
        <f t="shared" ca="1" si="8"/>
        <v>0</v>
      </c>
      <c r="AI65" s="74"/>
      <c r="AJ65" s="139">
        <f t="shared" ca="1" si="16"/>
        <v>0</v>
      </c>
    </row>
    <row r="66" spans="1:37" ht="15" customHeight="1" x14ac:dyDescent="0.2">
      <c r="A66" s="84" t="s">
        <v>252</v>
      </c>
      <c r="B66" s="14" t="s">
        <v>65</v>
      </c>
      <c r="C66" s="18" t="s">
        <v>8</v>
      </c>
      <c r="D66" s="19">
        <v>60</v>
      </c>
      <c r="E66" s="20">
        <f t="shared" si="9"/>
        <v>0</v>
      </c>
      <c r="F66" s="73"/>
      <c r="G66" s="74">
        <f t="shared" si="17"/>
        <v>0</v>
      </c>
      <c r="H66" s="73"/>
      <c r="I66" s="74">
        <f t="shared" si="1"/>
        <v>0</v>
      </c>
      <c r="J66" s="73"/>
      <c r="K66" s="113">
        <f t="shared" si="10"/>
        <v>0</v>
      </c>
      <c r="L66" s="73"/>
      <c r="M66" s="113">
        <f t="shared" si="11"/>
        <v>0</v>
      </c>
      <c r="N66" s="73"/>
      <c r="O66" s="74">
        <f t="shared" si="12"/>
        <v>0</v>
      </c>
      <c r="P66" s="73"/>
      <c r="Q66" s="113">
        <f t="shared" si="20"/>
        <v>0</v>
      </c>
      <c r="R66" s="73"/>
      <c r="S66" s="113">
        <f t="shared" si="3"/>
        <v>0</v>
      </c>
      <c r="T66" s="101"/>
      <c r="U66" s="74">
        <f t="shared" si="21"/>
        <v>0</v>
      </c>
      <c r="V66" s="73"/>
      <c r="W66" s="113">
        <f t="shared" si="13"/>
        <v>0</v>
      </c>
      <c r="X66" s="101"/>
      <c r="Y66" s="113">
        <f t="shared" si="14"/>
        <v>0</v>
      </c>
      <c r="Z66" s="73"/>
      <c r="AA66" s="74">
        <v>0</v>
      </c>
      <c r="AB66" s="73"/>
      <c r="AC66" s="74">
        <f t="shared" si="22"/>
        <v>0</v>
      </c>
      <c r="AD66" s="73"/>
      <c r="AE66" s="74">
        <f t="shared" si="7"/>
        <v>0</v>
      </c>
      <c r="AF66" s="73"/>
      <c r="AG66" s="74">
        <f t="shared" si="15"/>
        <v>0</v>
      </c>
      <c r="AH66" s="82">
        <f t="shared" si="8"/>
        <v>0</v>
      </c>
      <c r="AI66" s="74"/>
      <c r="AJ66" s="139">
        <f t="shared" si="16"/>
        <v>0</v>
      </c>
    </row>
    <row r="67" spans="1:37" ht="15" customHeight="1" x14ac:dyDescent="0.2">
      <c r="A67" s="90" t="s">
        <v>253</v>
      </c>
      <c r="B67" s="14" t="s">
        <v>65</v>
      </c>
      <c r="C67" s="18" t="s">
        <v>6</v>
      </c>
      <c r="D67" s="19">
        <v>100</v>
      </c>
      <c r="E67" s="20">
        <f t="shared" si="9"/>
        <v>0</v>
      </c>
      <c r="F67" s="73"/>
      <c r="G67" s="74">
        <f t="shared" si="17"/>
        <v>0</v>
      </c>
      <c r="H67" s="73"/>
      <c r="I67" s="74">
        <f t="shared" si="1"/>
        <v>0</v>
      </c>
      <c r="J67" s="73"/>
      <c r="K67" s="113">
        <f t="shared" si="10"/>
        <v>0</v>
      </c>
      <c r="L67" s="73"/>
      <c r="M67" s="113">
        <f t="shared" si="11"/>
        <v>0</v>
      </c>
      <c r="N67" s="73"/>
      <c r="O67" s="74">
        <f t="shared" si="12"/>
        <v>0</v>
      </c>
      <c r="P67" s="73"/>
      <c r="Q67" s="113">
        <f t="shared" si="20"/>
        <v>0</v>
      </c>
      <c r="R67" s="73"/>
      <c r="S67" s="113">
        <f t="shared" si="3"/>
        <v>0</v>
      </c>
      <c r="T67" s="101"/>
      <c r="U67" s="74">
        <f t="shared" si="21"/>
        <v>0</v>
      </c>
      <c r="V67" s="73"/>
      <c r="W67" s="113">
        <f t="shared" si="13"/>
        <v>0</v>
      </c>
      <c r="X67" s="101"/>
      <c r="Y67" s="113">
        <f t="shared" si="14"/>
        <v>0</v>
      </c>
      <c r="Z67" s="73"/>
      <c r="AA67" s="74">
        <v>0</v>
      </c>
      <c r="AB67" s="73"/>
      <c r="AC67" s="74">
        <f t="shared" si="22"/>
        <v>0</v>
      </c>
      <c r="AD67" s="73"/>
      <c r="AE67" s="74">
        <f t="shared" si="7"/>
        <v>0</v>
      </c>
      <c r="AF67" s="73"/>
      <c r="AG67" s="74">
        <f t="shared" si="15"/>
        <v>0</v>
      </c>
      <c r="AH67" s="82">
        <f t="shared" si="8"/>
        <v>0</v>
      </c>
      <c r="AI67" s="74"/>
      <c r="AJ67" s="139">
        <f t="shared" si="16"/>
        <v>0</v>
      </c>
    </row>
    <row r="68" spans="1:37" ht="15" customHeight="1" x14ac:dyDescent="0.2">
      <c r="A68" s="90" t="s">
        <v>254</v>
      </c>
      <c r="B68" s="14" t="s">
        <v>65</v>
      </c>
      <c r="C68" s="18" t="s">
        <v>8</v>
      </c>
      <c r="D68" s="19">
        <v>60</v>
      </c>
      <c r="E68" s="20">
        <f t="shared" si="9"/>
        <v>0</v>
      </c>
      <c r="F68" s="73"/>
      <c r="G68" s="74">
        <f t="shared" si="17"/>
        <v>0</v>
      </c>
      <c r="H68" s="73"/>
      <c r="I68" s="74">
        <f t="shared" si="1"/>
        <v>0</v>
      </c>
      <c r="J68" s="73"/>
      <c r="K68" s="113">
        <f t="shared" si="10"/>
        <v>0</v>
      </c>
      <c r="L68" s="73"/>
      <c r="M68" s="113">
        <f t="shared" si="11"/>
        <v>0</v>
      </c>
      <c r="N68" s="73"/>
      <c r="O68" s="74">
        <f t="shared" si="12"/>
        <v>0</v>
      </c>
      <c r="P68" s="73"/>
      <c r="Q68" s="113">
        <f t="shared" si="20"/>
        <v>0</v>
      </c>
      <c r="R68" s="73"/>
      <c r="S68" s="113">
        <f t="shared" si="3"/>
        <v>0</v>
      </c>
      <c r="T68" s="101"/>
      <c r="U68" s="74">
        <f t="shared" si="21"/>
        <v>0</v>
      </c>
      <c r="V68" s="73"/>
      <c r="W68" s="113">
        <f t="shared" si="13"/>
        <v>0</v>
      </c>
      <c r="X68" s="101"/>
      <c r="Y68" s="113">
        <f t="shared" si="14"/>
        <v>0</v>
      </c>
      <c r="Z68" s="73"/>
      <c r="AA68" s="74">
        <v>0</v>
      </c>
      <c r="AB68" s="73"/>
      <c r="AC68" s="74">
        <f t="shared" si="22"/>
        <v>0</v>
      </c>
      <c r="AD68" s="73"/>
      <c r="AE68" s="74">
        <f t="shared" si="7"/>
        <v>0</v>
      </c>
      <c r="AF68" s="73"/>
      <c r="AG68" s="74">
        <f t="shared" si="15"/>
        <v>0</v>
      </c>
      <c r="AH68" s="82">
        <f t="shared" si="8"/>
        <v>0</v>
      </c>
      <c r="AI68" s="74"/>
      <c r="AJ68" s="147">
        <f t="shared" si="16"/>
        <v>0</v>
      </c>
    </row>
    <row r="69" spans="1:37" ht="15" customHeight="1" x14ac:dyDescent="0.2">
      <c r="A69" s="90" t="s">
        <v>255</v>
      </c>
      <c r="B69" s="14" t="s">
        <v>65</v>
      </c>
      <c r="C69" s="18" t="s">
        <v>5</v>
      </c>
      <c r="D69" s="19">
        <v>118</v>
      </c>
      <c r="E69" s="20">
        <f t="shared" si="9"/>
        <v>0</v>
      </c>
      <c r="F69" s="73"/>
      <c r="G69" s="74">
        <f t="shared" si="17"/>
        <v>0</v>
      </c>
      <c r="H69" s="73"/>
      <c r="I69" s="74">
        <f t="shared" si="1"/>
        <v>0</v>
      </c>
      <c r="J69" s="73"/>
      <c r="K69" s="113">
        <f t="shared" si="10"/>
        <v>0</v>
      </c>
      <c r="L69" s="73"/>
      <c r="M69" s="113">
        <f t="shared" si="11"/>
        <v>0</v>
      </c>
      <c r="N69" s="73"/>
      <c r="O69" s="74">
        <f t="shared" si="12"/>
        <v>0</v>
      </c>
      <c r="P69" s="73"/>
      <c r="Q69" s="113">
        <f t="shared" si="20"/>
        <v>0</v>
      </c>
      <c r="R69" s="73"/>
      <c r="S69" s="113">
        <f t="shared" si="3"/>
        <v>0</v>
      </c>
      <c r="T69" s="101"/>
      <c r="U69" s="74">
        <f t="shared" si="21"/>
        <v>0</v>
      </c>
      <c r="V69" s="73"/>
      <c r="W69" s="113">
        <f t="shared" si="13"/>
        <v>0</v>
      </c>
      <c r="X69" s="101"/>
      <c r="Y69" s="113">
        <f t="shared" si="14"/>
        <v>0</v>
      </c>
      <c r="Z69" s="73"/>
      <c r="AA69" s="74">
        <v>0</v>
      </c>
      <c r="AB69" s="73"/>
      <c r="AC69" s="74">
        <f t="shared" si="22"/>
        <v>0</v>
      </c>
      <c r="AD69" s="73"/>
      <c r="AE69" s="74">
        <f t="shared" si="7"/>
        <v>0</v>
      </c>
      <c r="AF69" s="73"/>
      <c r="AG69" s="74">
        <f t="shared" si="15"/>
        <v>0</v>
      </c>
      <c r="AH69" s="82">
        <f t="shared" si="8"/>
        <v>0</v>
      </c>
      <c r="AI69" s="74"/>
      <c r="AJ69" s="147">
        <f t="shared" si="16"/>
        <v>0</v>
      </c>
    </row>
    <row r="70" spans="1:37" ht="15" customHeight="1" x14ac:dyDescent="0.2">
      <c r="A70" s="90" t="s">
        <v>256</v>
      </c>
      <c r="B70" s="14" t="s">
        <v>65</v>
      </c>
      <c r="C70" s="18" t="s">
        <v>5</v>
      </c>
      <c r="D70" s="19">
        <v>118</v>
      </c>
      <c r="E70" s="20">
        <f t="shared" si="9"/>
        <v>0</v>
      </c>
      <c r="F70" s="73"/>
      <c r="G70" s="74">
        <f t="shared" si="17"/>
        <v>0</v>
      </c>
      <c r="H70" s="73"/>
      <c r="I70" s="74">
        <f t="shared" si="1"/>
        <v>0</v>
      </c>
      <c r="J70" s="73"/>
      <c r="K70" s="113">
        <f t="shared" si="10"/>
        <v>0</v>
      </c>
      <c r="L70" s="73"/>
      <c r="M70" s="113">
        <f t="shared" si="11"/>
        <v>0</v>
      </c>
      <c r="N70" s="73"/>
      <c r="O70" s="74">
        <f t="shared" si="12"/>
        <v>0</v>
      </c>
      <c r="P70" s="73"/>
      <c r="Q70" s="113">
        <f t="shared" si="20"/>
        <v>0</v>
      </c>
      <c r="R70" s="73"/>
      <c r="S70" s="113">
        <f t="shared" si="3"/>
        <v>0</v>
      </c>
      <c r="T70" s="101"/>
      <c r="U70" s="74">
        <f t="shared" si="21"/>
        <v>0</v>
      </c>
      <c r="V70" s="73"/>
      <c r="W70" s="113">
        <f t="shared" si="13"/>
        <v>0</v>
      </c>
      <c r="X70" s="101"/>
      <c r="Y70" s="113">
        <f t="shared" si="14"/>
        <v>0</v>
      </c>
      <c r="Z70" s="73"/>
      <c r="AA70" s="74">
        <v>0</v>
      </c>
      <c r="AB70" s="73"/>
      <c r="AC70" s="74">
        <f t="shared" si="22"/>
        <v>0</v>
      </c>
      <c r="AD70" s="73"/>
      <c r="AE70" s="74">
        <f t="shared" si="7"/>
        <v>0</v>
      </c>
      <c r="AF70" s="73"/>
      <c r="AG70" s="74">
        <f t="shared" si="15"/>
        <v>0</v>
      </c>
      <c r="AH70" s="82">
        <f t="shared" si="8"/>
        <v>0</v>
      </c>
      <c r="AI70" s="74"/>
      <c r="AJ70" s="147">
        <f t="shared" si="16"/>
        <v>0</v>
      </c>
    </row>
    <row r="71" spans="1:37" ht="15" customHeight="1" x14ac:dyDescent="0.2">
      <c r="A71" s="90" t="s">
        <v>257</v>
      </c>
      <c r="B71" s="14" t="s">
        <v>65</v>
      </c>
      <c r="C71" s="18" t="s">
        <v>5</v>
      </c>
      <c r="D71" s="19">
        <v>118</v>
      </c>
      <c r="E71" s="20">
        <f t="shared" si="9"/>
        <v>0</v>
      </c>
      <c r="F71" s="73"/>
      <c r="G71" s="74">
        <f t="shared" si="17"/>
        <v>0</v>
      </c>
      <c r="H71" s="73"/>
      <c r="I71" s="74">
        <f t="shared" si="1"/>
        <v>0</v>
      </c>
      <c r="J71" s="73"/>
      <c r="K71" s="113">
        <f t="shared" si="10"/>
        <v>0</v>
      </c>
      <c r="L71" s="73"/>
      <c r="M71" s="113">
        <f t="shared" si="11"/>
        <v>0</v>
      </c>
      <c r="N71" s="73"/>
      <c r="O71" s="74">
        <f t="shared" si="12"/>
        <v>0</v>
      </c>
      <c r="P71" s="73"/>
      <c r="Q71" s="113">
        <f t="shared" si="20"/>
        <v>0</v>
      </c>
      <c r="R71" s="73"/>
      <c r="S71" s="113">
        <f t="shared" si="3"/>
        <v>0</v>
      </c>
      <c r="T71" s="101"/>
      <c r="U71" s="74">
        <f t="shared" si="21"/>
        <v>0</v>
      </c>
      <c r="V71" s="73"/>
      <c r="W71" s="113">
        <f t="shared" si="13"/>
        <v>0</v>
      </c>
      <c r="X71" s="101"/>
      <c r="Y71" s="113">
        <f t="shared" si="14"/>
        <v>0</v>
      </c>
      <c r="Z71" s="73"/>
      <c r="AA71" s="74">
        <v>0</v>
      </c>
      <c r="AB71" s="73"/>
      <c r="AC71" s="74">
        <f t="shared" si="22"/>
        <v>0</v>
      </c>
      <c r="AD71" s="73"/>
      <c r="AE71" s="74">
        <f t="shared" si="7"/>
        <v>0</v>
      </c>
      <c r="AF71" s="73"/>
      <c r="AG71" s="74">
        <f t="shared" si="15"/>
        <v>0</v>
      </c>
      <c r="AH71" s="82">
        <f t="shared" si="8"/>
        <v>0</v>
      </c>
      <c r="AI71" s="74"/>
      <c r="AJ71" s="147">
        <f t="shared" si="16"/>
        <v>0</v>
      </c>
    </row>
    <row r="72" spans="1:37" ht="15" customHeight="1" x14ac:dyDescent="0.2">
      <c r="A72" s="90" t="s">
        <v>264</v>
      </c>
      <c r="B72" s="14" t="s">
        <v>65</v>
      </c>
      <c r="C72" s="18" t="s">
        <v>6</v>
      </c>
      <c r="D72" s="19">
        <v>100</v>
      </c>
      <c r="E72" s="20">
        <f t="shared" si="9"/>
        <v>0</v>
      </c>
      <c r="F72" s="73"/>
      <c r="G72" s="74">
        <f t="shared" si="17"/>
        <v>0</v>
      </c>
      <c r="H72" s="73"/>
      <c r="I72" s="74">
        <f t="shared" si="1"/>
        <v>0</v>
      </c>
      <c r="J72" s="73"/>
      <c r="K72" s="113">
        <f t="shared" si="10"/>
        <v>0</v>
      </c>
      <c r="L72" s="73"/>
      <c r="M72" s="113">
        <f t="shared" si="11"/>
        <v>0</v>
      </c>
      <c r="N72" s="73"/>
      <c r="O72" s="74">
        <f t="shared" si="12"/>
        <v>0</v>
      </c>
      <c r="P72" s="73"/>
      <c r="Q72" s="113">
        <f t="shared" si="20"/>
        <v>0</v>
      </c>
      <c r="R72" s="73"/>
      <c r="S72" s="113">
        <f t="shared" si="3"/>
        <v>0</v>
      </c>
      <c r="T72" s="101"/>
      <c r="U72" s="74">
        <f t="shared" si="21"/>
        <v>0</v>
      </c>
      <c r="V72" s="73"/>
      <c r="W72" s="113">
        <f t="shared" si="13"/>
        <v>0</v>
      </c>
      <c r="X72" s="101"/>
      <c r="Y72" s="113">
        <f t="shared" si="14"/>
        <v>0</v>
      </c>
      <c r="Z72" s="73"/>
      <c r="AA72" s="74">
        <v>0</v>
      </c>
      <c r="AB72" s="73"/>
      <c r="AC72" s="74">
        <f t="shared" si="22"/>
        <v>0</v>
      </c>
      <c r="AD72" s="73"/>
      <c r="AE72" s="74">
        <f t="shared" si="7"/>
        <v>0</v>
      </c>
      <c r="AF72" s="73"/>
      <c r="AG72" s="74">
        <f t="shared" si="15"/>
        <v>0</v>
      </c>
      <c r="AH72" s="82">
        <f t="shared" si="8"/>
        <v>0</v>
      </c>
      <c r="AI72" s="74"/>
      <c r="AJ72" s="147">
        <f t="shared" si="16"/>
        <v>0</v>
      </c>
    </row>
    <row r="73" spans="1:37" ht="15" customHeight="1" x14ac:dyDescent="0.2">
      <c r="A73" s="90" t="s">
        <v>322</v>
      </c>
      <c r="B73" s="14" t="s">
        <v>65</v>
      </c>
      <c r="C73" s="18" t="s">
        <v>6</v>
      </c>
      <c r="D73" s="19">
        <v>100</v>
      </c>
      <c r="E73" s="20">
        <f t="shared" si="9"/>
        <v>18.75</v>
      </c>
      <c r="F73" s="73"/>
      <c r="G73" s="74">
        <f>IF(D73="",0,D73*F73)</f>
        <v>0</v>
      </c>
      <c r="H73" s="73"/>
      <c r="I73" s="74">
        <f t="shared" si="1"/>
        <v>0</v>
      </c>
      <c r="J73" s="73"/>
      <c r="K73" s="113">
        <f t="shared" si="10"/>
        <v>0</v>
      </c>
      <c r="L73" s="73"/>
      <c r="M73" s="113">
        <f t="shared" si="11"/>
        <v>0</v>
      </c>
      <c r="N73" s="73"/>
      <c r="O73" s="74">
        <f t="shared" si="12"/>
        <v>0</v>
      </c>
      <c r="P73" s="73"/>
      <c r="Q73" s="113">
        <f t="shared" si="20"/>
        <v>0</v>
      </c>
      <c r="R73" s="73"/>
      <c r="S73" s="113">
        <f t="shared" si="3"/>
        <v>0</v>
      </c>
      <c r="T73" s="101"/>
      <c r="U73" s="74">
        <f t="shared" si="21"/>
        <v>0</v>
      </c>
      <c r="V73" s="73">
        <v>13.75</v>
      </c>
      <c r="W73" s="113">
        <f t="shared" si="13"/>
        <v>1375</v>
      </c>
      <c r="X73" s="101">
        <v>5</v>
      </c>
      <c r="Y73" s="113">
        <f t="shared" si="14"/>
        <v>500</v>
      </c>
      <c r="Z73" s="73"/>
      <c r="AA73" s="74">
        <v>0</v>
      </c>
      <c r="AB73" s="73"/>
      <c r="AC73" s="74">
        <f t="shared" si="22"/>
        <v>0</v>
      </c>
      <c r="AD73" s="73"/>
      <c r="AE73" s="74">
        <f t="shared" si="7"/>
        <v>0</v>
      </c>
      <c r="AF73" s="73"/>
      <c r="AG73" s="74">
        <f t="shared" si="15"/>
        <v>0</v>
      </c>
      <c r="AH73" s="82">
        <f t="shared" si="8"/>
        <v>1875</v>
      </c>
      <c r="AI73" s="74"/>
      <c r="AJ73" s="147">
        <f t="shared" si="16"/>
        <v>1875</v>
      </c>
    </row>
    <row r="74" spans="1:37" ht="15" customHeight="1" x14ac:dyDescent="0.2">
      <c r="A74" s="90" t="s">
        <v>323</v>
      </c>
      <c r="B74" s="14" t="s">
        <v>65</v>
      </c>
      <c r="C74" s="18" t="s">
        <v>6</v>
      </c>
      <c r="D74" s="19">
        <v>100</v>
      </c>
      <c r="E74" s="20">
        <f t="shared" si="9"/>
        <v>0</v>
      </c>
      <c r="F74" s="73"/>
      <c r="G74" s="74">
        <f>IF(D74="",0,D74*F74)</f>
        <v>0</v>
      </c>
      <c r="H74" s="73"/>
      <c r="I74" s="74">
        <f t="shared" si="1"/>
        <v>0</v>
      </c>
      <c r="J74" s="73"/>
      <c r="K74" s="113">
        <f t="shared" si="10"/>
        <v>0</v>
      </c>
      <c r="L74" s="73"/>
      <c r="M74" s="113">
        <f t="shared" si="11"/>
        <v>0</v>
      </c>
      <c r="N74" s="73"/>
      <c r="O74" s="74">
        <f t="shared" si="12"/>
        <v>0</v>
      </c>
      <c r="P74" s="73"/>
      <c r="Q74" s="113">
        <f t="shared" si="20"/>
        <v>0</v>
      </c>
      <c r="R74" s="73"/>
      <c r="S74" s="113">
        <f t="shared" si="3"/>
        <v>0</v>
      </c>
      <c r="T74" s="101"/>
      <c r="U74" s="74">
        <f t="shared" si="21"/>
        <v>0</v>
      </c>
      <c r="V74" s="73"/>
      <c r="W74" s="113">
        <f t="shared" si="13"/>
        <v>0</v>
      </c>
      <c r="X74" s="101"/>
      <c r="Y74" s="113">
        <f t="shared" si="14"/>
        <v>0</v>
      </c>
      <c r="Z74" s="73"/>
      <c r="AA74" s="74">
        <v>0</v>
      </c>
      <c r="AB74" s="73"/>
      <c r="AC74" s="74">
        <f t="shared" si="22"/>
        <v>0</v>
      </c>
      <c r="AD74" s="73"/>
      <c r="AE74" s="74">
        <f t="shared" si="7"/>
        <v>0</v>
      </c>
      <c r="AF74" s="73"/>
      <c r="AG74" s="74">
        <f t="shared" si="15"/>
        <v>0</v>
      </c>
      <c r="AH74" s="82">
        <f t="shared" si="8"/>
        <v>0</v>
      </c>
      <c r="AI74" s="74"/>
      <c r="AJ74" s="147">
        <f t="shared" si="16"/>
        <v>0</v>
      </c>
    </row>
    <row r="75" spans="1:37" ht="15" customHeight="1" x14ac:dyDescent="0.2">
      <c r="A75" s="90" t="s">
        <v>260</v>
      </c>
      <c r="B75" s="14" t="s">
        <v>65</v>
      </c>
      <c r="C75" s="18" t="s">
        <v>6</v>
      </c>
      <c r="D75" s="19">
        <v>100</v>
      </c>
      <c r="E75" s="20">
        <f t="shared" si="9"/>
        <v>0</v>
      </c>
      <c r="F75" s="73"/>
      <c r="G75" s="74">
        <f t="shared" si="17"/>
        <v>0</v>
      </c>
      <c r="H75" s="73"/>
      <c r="I75" s="74">
        <f t="shared" si="1"/>
        <v>0</v>
      </c>
      <c r="J75" s="73"/>
      <c r="K75" s="113">
        <f t="shared" si="10"/>
        <v>0</v>
      </c>
      <c r="L75" s="73"/>
      <c r="M75" s="113">
        <f t="shared" si="11"/>
        <v>0</v>
      </c>
      <c r="N75" s="73"/>
      <c r="O75" s="74">
        <f t="shared" si="12"/>
        <v>0</v>
      </c>
      <c r="P75" s="73"/>
      <c r="Q75" s="113">
        <f t="shared" si="20"/>
        <v>0</v>
      </c>
      <c r="R75" s="73"/>
      <c r="S75" s="113">
        <f t="shared" si="3"/>
        <v>0</v>
      </c>
      <c r="T75" s="73"/>
      <c r="U75" s="74">
        <f t="shared" si="21"/>
        <v>0</v>
      </c>
      <c r="V75" s="73"/>
      <c r="W75" s="113">
        <f t="shared" si="13"/>
        <v>0</v>
      </c>
      <c r="X75" s="101"/>
      <c r="Y75" s="113">
        <f t="shared" si="14"/>
        <v>0</v>
      </c>
      <c r="Z75" s="73"/>
      <c r="AA75" s="74">
        <v>0</v>
      </c>
      <c r="AB75" s="73"/>
      <c r="AC75" s="74">
        <f t="shared" si="22"/>
        <v>0</v>
      </c>
      <c r="AD75" s="73"/>
      <c r="AE75" s="74">
        <f t="shared" si="7"/>
        <v>0</v>
      </c>
      <c r="AF75" s="73"/>
      <c r="AG75" s="74">
        <f t="shared" si="15"/>
        <v>0</v>
      </c>
      <c r="AH75" s="82">
        <f t="shared" si="8"/>
        <v>0</v>
      </c>
      <c r="AI75" s="74"/>
      <c r="AJ75" s="147">
        <f t="shared" si="16"/>
        <v>0</v>
      </c>
    </row>
    <row r="76" spans="1:37" ht="15" customHeight="1" x14ac:dyDescent="0.2">
      <c r="A76" s="90" t="s">
        <v>265</v>
      </c>
      <c r="B76" t="str">
        <f>IF($A76="","",INDEX('MA-Liste'!$D:$D,MATCH($A76,'MA-Liste'!$M:$M,FALSE)))</f>
        <v>AeBo</v>
      </c>
      <c r="C76" s="4" t="str">
        <f ca="1">IF($A76="","",INDEX(INDIRECT("'MA-Liste'!"&amp;$C$11),MATCH($A76,'MA-Liste'!$M:$M,FALSE)))</f>
        <v>D</v>
      </c>
      <c r="D76" s="19">
        <f ca="1">IF(OR($C76="",$C76=0),"",VLOOKUP($C76,Ansätze,$D$11,FALSE))</f>
        <v>100</v>
      </c>
      <c r="E76" s="20">
        <f t="shared" si="9"/>
        <v>0</v>
      </c>
      <c r="F76" s="73"/>
      <c r="G76" s="74">
        <f t="shared" ca="1" si="17"/>
        <v>0</v>
      </c>
      <c r="H76" s="73"/>
      <c r="I76" s="74">
        <f t="shared" ca="1" si="1"/>
        <v>0</v>
      </c>
      <c r="J76" s="73"/>
      <c r="K76" s="113">
        <f t="shared" ca="1" si="10"/>
        <v>0</v>
      </c>
      <c r="L76" s="73"/>
      <c r="M76" s="113">
        <f t="shared" ca="1" si="11"/>
        <v>0</v>
      </c>
      <c r="N76" s="73"/>
      <c r="O76" s="74">
        <f t="shared" ca="1" si="12"/>
        <v>0</v>
      </c>
      <c r="P76" s="73"/>
      <c r="Q76" s="113">
        <f t="shared" ca="1" si="20"/>
        <v>0</v>
      </c>
      <c r="R76" s="73"/>
      <c r="S76" s="113">
        <f t="shared" ca="1" si="3"/>
        <v>0</v>
      </c>
      <c r="T76" s="73"/>
      <c r="U76" s="74">
        <f t="shared" ca="1" si="21"/>
        <v>0</v>
      </c>
      <c r="V76" s="73"/>
      <c r="W76" s="113">
        <f t="shared" ca="1" si="13"/>
        <v>0</v>
      </c>
      <c r="X76" s="101"/>
      <c r="Y76" s="113">
        <f t="shared" ca="1" si="14"/>
        <v>0</v>
      </c>
      <c r="Z76" s="73"/>
      <c r="AA76" s="74">
        <v>0</v>
      </c>
      <c r="AB76" s="73"/>
      <c r="AC76" s="74">
        <f t="shared" ca="1" si="22"/>
        <v>0</v>
      </c>
      <c r="AD76" s="73"/>
      <c r="AE76" s="74">
        <f t="shared" ca="1" si="7"/>
        <v>0</v>
      </c>
      <c r="AF76" s="73"/>
      <c r="AG76" s="74">
        <f t="shared" ca="1" si="15"/>
        <v>0</v>
      </c>
      <c r="AH76" s="82">
        <f t="shared" ca="1" si="8"/>
        <v>0</v>
      </c>
      <c r="AI76" s="74"/>
      <c r="AJ76" s="147">
        <f t="shared" ca="1" si="16"/>
        <v>0</v>
      </c>
    </row>
    <row r="77" spans="1:37" ht="15" customHeight="1" x14ac:dyDescent="0.2">
      <c r="A77" s="90" t="s">
        <v>263</v>
      </c>
      <c r="B77" s="14" t="s">
        <v>65</v>
      </c>
      <c r="C77" s="18" t="s">
        <v>6</v>
      </c>
      <c r="D77" s="19">
        <v>100</v>
      </c>
      <c r="E77" s="20">
        <f t="shared" si="9"/>
        <v>0</v>
      </c>
      <c r="F77" s="73"/>
      <c r="G77" s="74">
        <f t="shared" si="17"/>
        <v>0</v>
      </c>
      <c r="H77" s="73"/>
      <c r="I77" s="74">
        <f t="shared" si="1"/>
        <v>0</v>
      </c>
      <c r="J77" s="73"/>
      <c r="K77" s="113">
        <f t="shared" si="10"/>
        <v>0</v>
      </c>
      <c r="L77" s="73"/>
      <c r="M77" s="113">
        <f t="shared" si="11"/>
        <v>0</v>
      </c>
      <c r="N77" s="73"/>
      <c r="O77" s="74">
        <f t="shared" si="12"/>
        <v>0</v>
      </c>
      <c r="P77" s="73"/>
      <c r="Q77" s="113">
        <f t="shared" ref="Q77:Q89" si="23">IF($D77="",0,$D77*P77)</f>
        <v>0</v>
      </c>
      <c r="R77" s="73"/>
      <c r="S77" s="113">
        <f t="shared" si="3"/>
        <v>0</v>
      </c>
      <c r="T77" s="73"/>
      <c r="U77" s="74">
        <f t="shared" ref="U77:U89" si="24">IF($D77="",0,$D77*T77)</f>
        <v>0</v>
      </c>
      <c r="V77" s="73"/>
      <c r="W77" s="113">
        <f t="shared" si="13"/>
        <v>0</v>
      </c>
      <c r="X77" s="101"/>
      <c r="Y77" s="113">
        <f t="shared" si="14"/>
        <v>0</v>
      </c>
      <c r="Z77" s="73"/>
      <c r="AA77" s="74">
        <v>0</v>
      </c>
      <c r="AB77" s="73"/>
      <c r="AC77" s="74">
        <f t="shared" si="22"/>
        <v>0</v>
      </c>
      <c r="AD77" s="73"/>
      <c r="AE77" s="74">
        <f t="shared" si="7"/>
        <v>0</v>
      </c>
      <c r="AF77" s="73"/>
      <c r="AG77" s="74">
        <f t="shared" si="15"/>
        <v>0</v>
      </c>
      <c r="AH77" s="82">
        <f t="shared" si="8"/>
        <v>0</v>
      </c>
      <c r="AI77" s="74"/>
      <c r="AJ77" s="147">
        <f t="shared" si="16"/>
        <v>0</v>
      </c>
      <c r="AK77" s="141"/>
    </row>
    <row r="78" spans="1:37" ht="15" customHeight="1" x14ac:dyDescent="0.2">
      <c r="A78" s="84" t="s">
        <v>292</v>
      </c>
      <c r="B78" t="s">
        <v>65</v>
      </c>
      <c r="C78" s="4" t="s">
        <v>9</v>
      </c>
      <c r="D78" s="19">
        <v>35</v>
      </c>
      <c r="E78" s="20">
        <f t="shared" si="9"/>
        <v>0</v>
      </c>
      <c r="F78" s="73"/>
      <c r="G78" s="74">
        <f t="shared" si="17"/>
        <v>0</v>
      </c>
      <c r="H78" s="73"/>
      <c r="I78" s="74">
        <f t="shared" si="1"/>
        <v>0</v>
      </c>
      <c r="J78" s="73"/>
      <c r="K78" s="113">
        <f t="shared" si="10"/>
        <v>0</v>
      </c>
      <c r="L78" s="73"/>
      <c r="M78" s="113">
        <f t="shared" si="11"/>
        <v>0</v>
      </c>
      <c r="N78" s="73"/>
      <c r="O78" s="74">
        <f t="shared" si="12"/>
        <v>0</v>
      </c>
      <c r="P78" s="73"/>
      <c r="Q78" s="113">
        <f t="shared" si="23"/>
        <v>0</v>
      </c>
      <c r="R78" s="73"/>
      <c r="S78" s="113">
        <f t="shared" si="3"/>
        <v>0</v>
      </c>
      <c r="T78" s="73"/>
      <c r="U78" s="74">
        <f t="shared" si="24"/>
        <v>0</v>
      </c>
      <c r="V78" s="73"/>
      <c r="W78" s="113">
        <f t="shared" si="13"/>
        <v>0</v>
      </c>
      <c r="X78" s="101"/>
      <c r="Y78" s="113">
        <f t="shared" si="14"/>
        <v>0</v>
      </c>
      <c r="Z78" s="73"/>
      <c r="AA78" s="74">
        <v>0</v>
      </c>
      <c r="AB78" s="73"/>
      <c r="AC78" s="74">
        <f t="shared" si="22"/>
        <v>0</v>
      </c>
      <c r="AD78" s="73"/>
      <c r="AE78" s="74">
        <f t="shared" si="7"/>
        <v>0</v>
      </c>
      <c r="AF78" s="73"/>
      <c r="AG78" s="74">
        <f t="shared" si="15"/>
        <v>0</v>
      </c>
      <c r="AH78" s="82">
        <f t="shared" si="8"/>
        <v>0</v>
      </c>
      <c r="AI78" s="74"/>
      <c r="AJ78" s="147">
        <f t="shared" si="16"/>
        <v>0</v>
      </c>
      <c r="AK78" s="141"/>
    </row>
    <row r="79" spans="1:37" ht="15" customHeight="1" x14ac:dyDescent="0.2">
      <c r="A79" s="84" t="s">
        <v>293</v>
      </c>
      <c r="B79" s="14" t="s">
        <v>65</v>
      </c>
      <c r="C79" s="18" t="s">
        <v>5</v>
      </c>
      <c r="D79" s="19">
        <v>118</v>
      </c>
      <c r="E79" s="20">
        <f t="shared" si="9"/>
        <v>0</v>
      </c>
      <c r="F79" s="73"/>
      <c r="G79" s="74">
        <f t="shared" si="17"/>
        <v>0</v>
      </c>
      <c r="H79" s="73"/>
      <c r="I79" s="74">
        <f t="shared" ref="I79:I89" si="25">IF(D79="",0,D79*H79)</f>
        <v>0</v>
      </c>
      <c r="J79" s="73"/>
      <c r="K79" s="113">
        <f t="shared" si="10"/>
        <v>0</v>
      </c>
      <c r="L79" s="73"/>
      <c r="M79" s="113">
        <f t="shared" si="11"/>
        <v>0</v>
      </c>
      <c r="N79" s="73"/>
      <c r="O79" s="74">
        <f t="shared" si="12"/>
        <v>0</v>
      </c>
      <c r="P79" s="73"/>
      <c r="Q79" s="113">
        <f t="shared" si="23"/>
        <v>0</v>
      </c>
      <c r="R79" s="73"/>
      <c r="S79" s="113">
        <f t="shared" ref="S79:S89" si="26">IF($D79="",0,$D79*R79)</f>
        <v>0</v>
      </c>
      <c r="T79" s="73"/>
      <c r="U79" s="74">
        <f t="shared" si="24"/>
        <v>0</v>
      </c>
      <c r="V79" s="73"/>
      <c r="W79" s="113">
        <f>IF($D79="",0,$D79*V79)</f>
        <v>0</v>
      </c>
      <c r="X79" s="101"/>
      <c r="Y79" s="113">
        <f>IF($D79="",0,$D79*X79)</f>
        <v>0</v>
      </c>
      <c r="Z79" s="73"/>
      <c r="AA79" s="74">
        <f>IF(D79="",0,D79*Z79)</f>
        <v>0</v>
      </c>
      <c r="AB79" s="73"/>
      <c r="AC79" s="74">
        <f t="shared" si="22"/>
        <v>0</v>
      </c>
      <c r="AD79" s="73"/>
      <c r="AE79" s="74">
        <f t="shared" ref="AE79:AE89" si="27">IF(D79="",0,D79*AD79)</f>
        <v>0</v>
      </c>
      <c r="AF79" s="73"/>
      <c r="AG79" s="74">
        <f t="shared" si="15"/>
        <v>0</v>
      </c>
      <c r="AH79" s="82">
        <f t="shared" ref="AH79:AH89" si="28">IF(D79="",0,D79*E79)</f>
        <v>0</v>
      </c>
      <c r="AI79" s="74"/>
      <c r="AJ79" s="147">
        <f t="shared" si="16"/>
        <v>0</v>
      </c>
      <c r="AK79" s="141"/>
    </row>
    <row r="80" spans="1:37" ht="15" customHeight="1" x14ac:dyDescent="0.2">
      <c r="A80" s="84" t="s">
        <v>300</v>
      </c>
      <c r="B80" s="14" t="s">
        <v>65</v>
      </c>
      <c r="C80" s="18" t="s">
        <v>6</v>
      </c>
      <c r="D80" s="19">
        <v>100</v>
      </c>
      <c r="E80" s="20">
        <f t="shared" ref="E80:E92" si="29">SUM(F80++H80+J80+L80+N80+P80+R80+T80+V80+X80+Z80+AB80+AD80+AF80)</f>
        <v>0</v>
      </c>
      <c r="F80" s="73"/>
      <c r="G80" s="74">
        <f t="shared" si="17"/>
        <v>0</v>
      </c>
      <c r="H80" s="73"/>
      <c r="I80" s="74">
        <f t="shared" si="25"/>
        <v>0</v>
      </c>
      <c r="J80" s="174"/>
      <c r="K80" s="113">
        <f t="shared" ref="K80:K89" si="30">IF($D80="",0,$D80*J80)</f>
        <v>0</v>
      </c>
      <c r="L80" s="73"/>
      <c r="M80" s="113">
        <f t="shared" ref="M80:M89" si="31">IF($D80="",0,$D80*L80)</f>
        <v>0</v>
      </c>
      <c r="N80" s="73"/>
      <c r="O80" s="74">
        <f t="shared" ref="O80:O89" si="32">IF($D80="",0,$D80*N80)</f>
        <v>0</v>
      </c>
      <c r="P80" s="174"/>
      <c r="Q80" s="113">
        <f t="shared" si="23"/>
        <v>0</v>
      </c>
      <c r="R80" s="73"/>
      <c r="S80" s="113">
        <f t="shared" si="26"/>
        <v>0</v>
      </c>
      <c r="T80" s="73"/>
      <c r="U80" s="74">
        <f t="shared" si="24"/>
        <v>0</v>
      </c>
      <c r="V80" s="174"/>
      <c r="W80" s="113">
        <f t="shared" ref="W80:W87" si="33">IF($D80="",0,$D80*V80)</f>
        <v>0</v>
      </c>
      <c r="X80" s="101"/>
      <c r="Y80" s="113">
        <f t="shared" ref="Y80:Y89" si="34">IF($D80="",0,$D80*X80)</f>
        <v>0</v>
      </c>
      <c r="Z80" s="73"/>
      <c r="AA80" s="74">
        <f t="shared" ref="AA80:AA89" si="35">IF(D80="",0,D80*Z80)</f>
        <v>0</v>
      </c>
      <c r="AB80" s="73"/>
      <c r="AC80" s="74">
        <f t="shared" si="22"/>
        <v>0</v>
      </c>
      <c r="AD80" s="73"/>
      <c r="AE80" s="74">
        <f t="shared" si="27"/>
        <v>0</v>
      </c>
      <c r="AF80" s="73"/>
      <c r="AG80" s="74">
        <f t="shared" ref="AG80:AG92" si="36">IF(D80="",0,D80*AF80)</f>
        <v>0</v>
      </c>
      <c r="AH80" s="82">
        <f t="shared" si="28"/>
        <v>0</v>
      </c>
      <c r="AI80" s="74"/>
      <c r="AJ80" s="147">
        <f t="shared" ref="AJ80:AJ92" si="37">SUM(AH80+AI80)</f>
        <v>0</v>
      </c>
      <c r="AK80" s="141"/>
    </row>
    <row r="81" spans="1:37" ht="15" customHeight="1" x14ac:dyDescent="0.2">
      <c r="A81" s="84" t="s">
        <v>302</v>
      </c>
      <c r="B81" s="14" t="s">
        <v>65</v>
      </c>
      <c r="C81" s="18" t="s">
        <v>9</v>
      </c>
      <c r="D81" s="19">
        <v>35</v>
      </c>
      <c r="E81" s="20">
        <f t="shared" si="29"/>
        <v>0</v>
      </c>
      <c r="F81" s="73"/>
      <c r="G81" s="74">
        <f t="shared" ref="G81:G89" si="38">IF(D81="",0,D81*F81)</f>
        <v>0</v>
      </c>
      <c r="H81" s="73"/>
      <c r="I81" s="74">
        <f t="shared" si="25"/>
        <v>0</v>
      </c>
      <c r="J81" s="174"/>
      <c r="K81" s="113">
        <f t="shared" si="30"/>
        <v>0</v>
      </c>
      <c r="L81" s="73"/>
      <c r="M81" s="113">
        <f t="shared" si="31"/>
        <v>0</v>
      </c>
      <c r="N81" s="73"/>
      <c r="O81" s="74">
        <f t="shared" si="32"/>
        <v>0</v>
      </c>
      <c r="P81" s="174"/>
      <c r="Q81" s="113">
        <f t="shared" si="23"/>
        <v>0</v>
      </c>
      <c r="R81" s="73"/>
      <c r="S81" s="113">
        <f t="shared" si="26"/>
        <v>0</v>
      </c>
      <c r="T81" s="73"/>
      <c r="U81" s="74">
        <f t="shared" si="24"/>
        <v>0</v>
      </c>
      <c r="V81" s="174"/>
      <c r="W81" s="113">
        <f t="shared" si="33"/>
        <v>0</v>
      </c>
      <c r="X81" s="101"/>
      <c r="Y81" s="113">
        <f t="shared" si="34"/>
        <v>0</v>
      </c>
      <c r="Z81" s="73"/>
      <c r="AA81" s="74">
        <f t="shared" si="35"/>
        <v>0</v>
      </c>
      <c r="AB81" s="73"/>
      <c r="AC81" s="74">
        <f t="shared" si="22"/>
        <v>0</v>
      </c>
      <c r="AD81" s="73"/>
      <c r="AE81" s="74">
        <f t="shared" si="27"/>
        <v>0</v>
      </c>
      <c r="AF81" s="73"/>
      <c r="AG81" s="74">
        <f t="shared" si="36"/>
        <v>0</v>
      </c>
      <c r="AH81" s="82">
        <f t="shared" si="28"/>
        <v>0</v>
      </c>
      <c r="AI81" s="74"/>
      <c r="AJ81" s="147">
        <f t="shared" si="37"/>
        <v>0</v>
      </c>
      <c r="AK81" s="141"/>
    </row>
    <row r="82" spans="1:37" ht="15" customHeight="1" x14ac:dyDescent="0.2">
      <c r="A82" s="84" t="s">
        <v>321</v>
      </c>
      <c r="B82" s="14" t="s">
        <v>65</v>
      </c>
      <c r="C82" s="18" t="s">
        <v>9</v>
      </c>
      <c r="D82" s="19">
        <v>35</v>
      </c>
      <c r="E82" s="20">
        <f t="shared" si="29"/>
        <v>0</v>
      </c>
      <c r="F82" s="73"/>
      <c r="G82" s="74">
        <f t="shared" si="38"/>
        <v>0</v>
      </c>
      <c r="H82" s="73"/>
      <c r="I82" s="74">
        <f t="shared" si="25"/>
        <v>0</v>
      </c>
      <c r="J82" s="174"/>
      <c r="K82" s="113">
        <f t="shared" si="30"/>
        <v>0</v>
      </c>
      <c r="L82" s="73"/>
      <c r="M82" s="113">
        <f t="shared" si="31"/>
        <v>0</v>
      </c>
      <c r="N82" s="73"/>
      <c r="O82" s="74">
        <f t="shared" si="32"/>
        <v>0</v>
      </c>
      <c r="P82" s="174"/>
      <c r="Q82" s="113">
        <f t="shared" si="23"/>
        <v>0</v>
      </c>
      <c r="R82" s="73"/>
      <c r="S82" s="113">
        <f t="shared" si="26"/>
        <v>0</v>
      </c>
      <c r="T82" s="73"/>
      <c r="U82" s="74">
        <f t="shared" si="24"/>
        <v>0</v>
      </c>
      <c r="V82" s="174"/>
      <c r="W82" s="113">
        <f t="shared" si="33"/>
        <v>0</v>
      </c>
      <c r="X82" s="101"/>
      <c r="Y82" s="113">
        <f>IF($D82="",0,$D82*X82)</f>
        <v>0</v>
      </c>
      <c r="Z82" s="73"/>
      <c r="AA82" s="74">
        <f t="shared" si="35"/>
        <v>0</v>
      </c>
      <c r="AB82" s="73"/>
      <c r="AC82" s="74">
        <f t="shared" si="22"/>
        <v>0</v>
      </c>
      <c r="AD82" s="73"/>
      <c r="AE82" s="74">
        <f t="shared" si="27"/>
        <v>0</v>
      </c>
      <c r="AF82" s="73"/>
      <c r="AG82" s="74">
        <f t="shared" si="36"/>
        <v>0</v>
      </c>
      <c r="AH82" s="82">
        <f t="shared" si="28"/>
        <v>0</v>
      </c>
      <c r="AI82" s="74"/>
      <c r="AJ82" s="147">
        <f t="shared" si="37"/>
        <v>0</v>
      </c>
      <c r="AK82" s="141"/>
    </row>
    <row r="83" spans="1:37" ht="15" customHeight="1" x14ac:dyDescent="0.2">
      <c r="A83" s="84" t="s">
        <v>301</v>
      </c>
      <c r="B83" s="14" t="s">
        <v>65</v>
      </c>
      <c r="C83" s="18" t="s">
        <v>7</v>
      </c>
      <c r="D83" s="19">
        <v>75</v>
      </c>
      <c r="E83" s="20">
        <f t="shared" si="29"/>
        <v>0</v>
      </c>
      <c r="F83" s="73"/>
      <c r="G83" s="74">
        <f t="shared" si="38"/>
        <v>0</v>
      </c>
      <c r="H83" s="73"/>
      <c r="I83" s="74">
        <f t="shared" si="25"/>
        <v>0</v>
      </c>
      <c r="J83" s="174"/>
      <c r="K83" s="113">
        <f t="shared" si="30"/>
        <v>0</v>
      </c>
      <c r="L83" s="73"/>
      <c r="M83" s="113">
        <f t="shared" si="31"/>
        <v>0</v>
      </c>
      <c r="N83" s="73"/>
      <c r="O83" s="74">
        <f t="shared" si="32"/>
        <v>0</v>
      </c>
      <c r="P83" s="174"/>
      <c r="Q83" s="113">
        <f t="shared" si="23"/>
        <v>0</v>
      </c>
      <c r="R83" s="73"/>
      <c r="S83" s="113">
        <f t="shared" si="26"/>
        <v>0</v>
      </c>
      <c r="T83" s="73"/>
      <c r="U83" s="74">
        <f t="shared" si="24"/>
        <v>0</v>
      </c>
      <c r="V83" s="174"/>
      <c r="W83" s="113">
        <f t="shared" si="33"/>
        <v>0</v>
      </c>
      <c r="X83" s="101"/>
      <c r="Y83" s="113">
        <f t="shared" si="34"/>
        <v>0</v>
      </c>
      <c r="Z83" s="73"/>
      <c r="AA83" s="74">
        <f t="shared" si="35"/>
        <v>0</v>
      </c>
      <c r="AB83" s="73"/>
      <c r="AC83" s="74">
        <f t="shared" si="22"/>
        <v>0</v>
      </c>
      <c r="AD83" s="73"/>
      <c r="AE83" s="74">
        <f t="shared" si="27"/>
        <v>0</v>
      </c>
      <c r="AF83" s="73"/>
      <c r="AG83" s="74">
        <f t="shared" si="36"/>
        <v>0</v>
      </c>
      <c r="AH83" s="82">
        <f t="shared" si="28"/>
        <v>0</v>
      </c>
      <c r="AI83" s="74"/>
      <c r="AJ83" s="147">
        <f t="shared" si="37"/>
        <v>0</v>
      </c>
      <c r="AK83" s="141"/>
    </row>
    <row r="84" spans="1:37" s="14" customFormat="1" ht="15" customHeight="1" x14ac:dyDescent="0.2">
      <c r="A84" s="90" t="s">
        <v>303</v>
      </c>
      <c r="B84" s="14" t="s">
        <v>65</v>
      </c>
      <c r="C84" s="18" t="s">
        <v>8</v>
      </c>
      <c r="D84" s="170">
        <v>60</v>
      </c>
      <c r="E84" s="20">
        <f t="shared" si="29"/>
        <v>0</v>
      </c>
      <c r="F84" s="101"/>
      <c r="G84" s="74">
        <f t="shared" si="38"/>
        <v>0</v>
      </c>
      <c r="H84" s="101"/>
      <c r="I84" s="154">
        <f t="shared" si="25"/>
        <v>0</v>
      </c>
      <c r="J84" s="181"/>
      <c r="K84" s="156">
        <f t="shared" si="30"/>
        <v>0</v>
      </c>
      <c r="L84" s="101"/>
      <c r="M84" s="156">
        <f t="shared" si="31"/>
        <v>0</v>
      </c>
      <c r="N84" s="101"/>
      <c r="O84" s="154">
        <f t="shared" si="32"/>
        <v>0</v>
      </c>
      <c r="P84" s="181"/>
      <c r="Q84" s="156">
        <f t="shared" si="23"/>
        <v>0</v>
      </c>
      <c r="R84" s="101"/>
      <c r="S84" s="156">
        <f t="shared" si="26"/>
        <v>0</v>
      </c>
      <c r="T84" s="101"/>
      <c r="U84" s="154">
        <f t="shared" si="24"/>
        <v>0</v>
      </c>
      <c r="V84" s="181"/>
      <c r="W84" s="156">
        <f t="shared" si="33"/>
        <v>0</v>
      </c>
      <c r="X84" s="101"/>
      <c r="Y84" s="156">
        <f t="shared" si="34"/>
        <v>0</v>
      </c>
      <c r="Z84" s="101"/>
      <c r="AA84" s="154">
        <f t="shared" si="35"/>
        <v>0</v>
      </c>
      <c r="AB84" s="101"/>
      <c r="AC84" s="154">
        <f t="shared" si="22"/>
        <v>0</v>
      </c>
      <c r="AD84" s="101"/>
      <c r="AE84" s="154">
        <f t="shared" si="27"/>
        <v>0</v>
      </c>
      <c r="AF84" s="101"/>
      <c r="AG84" s="154">
        <f t="shared" si="36"/>
        <v>0</v>
      </c>
      <c r="AH84" s="158">
        <f t="shared" si="28"/>
        <v>0</v>
      </c>
      <c r="AI84" s="154"/>
      <c r="AJ84" s="147">
        <f t="shared" si="37"/>
        <v>0</v>
      </c>
      <c r="AK84" s="182"/>
    </row>
    <row r="85" spans="1:37" s="14" customFormat="1" ht="15" customHeight="1" x14ac:dyDescent="0.2">
      <c r="A85" s="90" t="s">
        <v>310</v>
      </c>
      <c r="B85" s="14" t="s">
        <v>65</v>
      </c>
      <c r="C85" s="18" t="s">
        <v>5</v>
      </c>
      <c r="D85" s="170">
        <v>118</v>
      </c>
      <c r="E85" s="20">
        <f t="shared" si="29"/>
        <v>0</v>
      </c>
      <c r="F85" s="101"/>
      <c r="G85" s="113">
        <f t="shared" si="38"/>
        <v>0</v>
      </c>
      <c r="H85" s="101"/>
      <c r="I85" s="154">
        <f t="shared" si="25"/>
        <v>0</v>
      </c>
      <c r="J85" s="181"/>
      <c r="K85" s="156">
        <f t="shared" si="30"/>
        <v>0</v>
      </c>
      <c r="L85" s="101"/>
      <c r="M85" s="156">
        <f t="shared" si="31"/>
        <v>0</v>
      </c>
      <c r="N85" s="101"/>
      <c r="O85" s="154">
        <f t="shared" si="32"/>
        <v>0</v>
      </c>
      <c r="P85" s="181"/>
      <c r="Q85" s="156">
        <f t="shared" si="23"/>
        <v>0</v>
      </c>
      <c r="R85" s="101"/>
      <c r="S85" s="156">
        <f t="shared" si="26"/>
        <v>0</v>
      </c>
      <c r="T85" s="101"/>
      <c r="U85" s="154">
        <f t="shared" si="24"/>
        <v>0</v>
      </c>
      <c r="V85" s="181"/>
      <c r="W85" s="156">
        <f t="shared" si="33"/>
        <v>0</v>
      </c>
      <c r="X85" s="101"/>
      <c r="Y85" s="156">
        <f t="shared" si="34"/>
        <v>0</v>
      </c>
      <c r="Z85" s="101"/>
      <c r="AA85" s="154">
        <f t="shared" si="35"/>
        <v>0</v>
      </c>
      <c r="AB85" s="101"/>
      <c r="AC85" s="154">
        <f t="shared" si="22"/>
        <v>0</v>
      </c>
      <c r="AD85" s="101"/>
      <c r="AE85" s="154">
        <f t="shared" si="27"/>
        <v>0</v>
      </c>
      <c r="AF85" s="181"/>
      <c r="AG85" s="154">
        <f t="shared" si="36"/>
        <v>0</v>
      </c>
      <c r="AH85" s="158">
        <f t="shared" si="28"/>
        <v>0</v>
      </c>
      <c r="AI85" s="154"/>
      <c r="AJ85" s="147">
        <f t="shared" si="37"/>
        <v>0</v>
      </c>
      <c r="AK85" s="182"/>
    </row>
    <row r="86" spans="1:37" s="14" customFormat="1" ht="15" customHeight="1" x14ac:dyDescent="0.2">
      <c r="A86" s="90" t="s">
        <v>331</v>
      </c>
      <c r="B86" s="14" t="s">
        <v>65</v>
      </c>
      <c r="C86" s="18" t="s">
        <v>7</v>
      </c>
      <c r="D86" s="170">
        <v>75</v>
      </c>
      <c r="E86" s="20">
        <f t="shared" si="29"/>
        <v>0</v>
      </c>
      <c r="F86" s="101"/>
      <c r="G86" s="113">
        <f t="shared" si="38"/>
        <v>0</v>
      </c>
      <c r="H86" s="101"/>
      <c r="I86" s="154">
        <f t="shared" si="25"/>
        <v>0</v>
      </c>
      <c r="J86" s="181"/>
      <c r="K86" s="156">
        <f t="shared" si="30"/>
        <v>0</v>
      </c>
      <c r="L86" s="101"/>
      <c r="M86" s="156">
        <f t="shared" si="31"/>
        <v>0</v>
      </c>
      <c r="N86" s="101"/>
      <c r="O86" s="154">
        <f t="shared" si="32"/>
        <v>0</v>
      </c>
      <c r="P86" s="181"/>
      <c r="Q86" s="156">
        <f t="shared" si="23"/>
        <v>0</v>
      </c>
      <c r="R86" s="101"/>
      <c r="S86" s="156">
        <f t="shared" si="26"/>
        <v>0</v>
      </c>
      <c r="T86" s="101"/>
      <c r="U86" s="154">
        <f t="shared" si="24"/>
        <v>0</v>
      </c>
      <c r="V86" s="181"/>
      <c r="W86" s="156">
        <f t="shared" si="33"/>
        <v>0</v>
      </c>
      <c r="X86" s="101"/>
      <c r="Y86" s="156">
        <f t="shared" si="34"/>
        <v>0</v>
      </c>
      <c r="Z86" s="101"/>
      <c r="AA86" s="154">
        <f t="shared" si="35"/>
        <v>0</v>
      </c>
      <c r="AB86" s="101"/>
      <c r="AC86" s="154">
        <f t="shared" si="22"/>
        <v>0</v>
      </c>
      <c r="AD86" s="101"/>
      <c r="AE86" s="154">
        <f t="shared" si="27"/>
        <v>0</v>
      </c>
      <c r="AF86" s="181"/>
      <c r="AG86" s="154">
        <f t="shared" si="36"/>
        <v>0</v>
      </c>
      <c r="AH86" s="158">
        <f t="shared" si="28"/>
        <v>0</v>
      </c>
      <c r="AI86" s="154"/>
      <c r="AJ86" s="147">
        <f t="shared" si="37"/>
        <v>0</v>
      </c>
      <c r="AK86" s="182"/>
    </row>
    <row r="87" spans="1:37" s="14" customFormat="1" ht="15" customHeight="1" x14ac:dyDescent="0.2">
      <c r="A87" s="90" t="s">
        <v>342</v>
      </c>
      <c r="B87" s="14" t="s">
        <v>65</v>
      </c>
      <c r="C87" s="18" t="s">
        <v>9</v>
      </c>
      <c r="D87" s="170">
        <v>35</v>
      </c>
      <c r="E87" s="20">
        <f t="shared" si="29"/>
        <v>0</v>
      </c>
      <c r="F87" s="101"/>
      <c r="G87" s="113">
        <f t="shared" si="38"/>
        <v>0</v>
      </c>
      <c r="H87" s="101"/>
      <c r="I87" s="154">
        <f t="shared" si="25"/>
        <v>0</v>
      </c>
      <c r="J87" s="181"/>
      <c r="K87" s="156">
        <f t="shared" si="30"/>
        <v>0</v>
      </c>
      <c r="L87" s="101"/>
      <c r="M87" s="156">
        <f t="shared" si="31"/>
        <v>0</v>
      </c>
      <c r="N87" s="101"/>
      <c r="O87" s="154">
        <f t="shared" si="32"/>
        <v>0</v>
      </c>
      <c r="P87" s="181"/>
      <c r="Q87" s="156">
        <f t="shared" si="23"/>
        <v>0</v>
      </c>
      <c r="R87" s="101"/>
      <c r="S87" s="156">
        <f t="shared" si="26"/>
        <v>0</v>
      </c>
      <c r="T87" s="101"/>
      <c r="U87" s="154">
        <f t="shared" si="24"/>
        <v>0</v>
      </c>
      <c r="V87" s="181"/>
      <c r="W87" s="156">
        <f t="shared" si="33"/>
        <v>0</v>
      </c>
      <c r="X87" s="101"/>
      <c r="Y87" s="156">
        <f t="shared" si="34"/>
        <v>0</v>
      </c>
      <c r="Z87" s="101"/>
      <c r="AA87" s="154">
        <f t="shared" si="35"/>
        <v>0</v>
      </c>
      <c r="AB87" s="101"/>
      <c r="AC87" s="154">
        <f t="shared" si="22"/>
        <v>0</v>
      </c>
      <c r="AD87" s="101"/>
      <c r="AE87" s="154">
        <f t="shared" si="27"/>
        <v>0</v>
      </c>
      <c r="AF87" s="181"/>
      <c r="AG87" s="154">
        <f t="shared" si="36"/>
        <v>0</v>
      </c>
      <c r="AH87" s="158">
        <f t="shared" si="28"/>
        <v>0</v>
      </c>
      <c r="AI87" s="154"/>
      <c r="AJ87" s="147">
        <f t="shared" si="37"/>
        <v>0</v>
      </c>
      <c r="AK87" s="182"/>
    </row>
    <row r="88" spans="1:37" s="14" customFormat="1" ht="15" customHeight="1" x14ac:dyDescent="0.2">
      <c r="A88" s="90" t="s">
        <v>347</v>
      </c>
      <c r="B88" s="14" t="s">
        <v>65</v>
      </c>
      <c r="C88" s="18" t="s">
        <v>9</v>
      </c>
      <c r="D88" s="170">
        <v>35</v>
      </c>
      <c r="E88" s="20">
        <f t="shared" si="29"/>
        <v>0</v>
      </c>
      <c r="F88" s="101"/>
      <c r="G88" s="113">
        <f t="shared" si="38"/>
        <v>0</v>
      </c>
      <c r="H88" s="101"/>
      <c r="I88" s="154">
        <f t="shared" si="25"/>
        <v>0</v>
      </c>
      <c r="J88" s="181"/>
      <c r="K88" s="156">
        <f t="shared" si="30"/>
        <v>0</v>
      </c>
      <c r="L88" s="101"/>
      <c r="M88" s="156">
        <f t="shared" si="31"/>
        <v>0</v>
      </c>
      <c r="N88" s="101"/>
      <c r="O88" s="154">
        <f t="shared" si="32"/>
        <v>0</v>
      </c>
      <c r="P88" s="181"/>
      <c r="Q88" s="156">
        <f t="shared" si="23"/>
        <v>0</v>
      </c>
      <c r="R88" s="101"/>
      <c r="S88" s="156">
        <f t="shared" si="26"/>
        <v>0</v>
      </c>
      <c r="T88" s="101"/>
      <c r="U88" s="154">
        <f t="shared" si="24"/>
        <v>0</v>
      </c>
      <c r="V88" s="181"/>
      <c r="W88" s="156">
        <f>IF($D88="",0,$D88*V88)</f>
        <v>0</v>
      </c>
      <c r="X88" s="101"/>
      <c r="Y88" s="156">
        <f t="shared" si="34"/>
        <v>0</v>
      </c>
      <c r="Z88" s="101"/>
      <c r="AA88" s="154">
        <f t="shared" si="35"/>
        <v>0</v>
      </c>
      <c r="AB88" s="101"/>
      <c r="AC88" s="154">
        <f t="shared" si="22"/>
        <v>0</v>
      </c>
      <c r="AD88" s="101"/>
      <c r="AE88" s="154">
        <f t="shared" si="27"/>
        <v>0</v>
      </c>
      <c r="AF88" s="181"/>
      <c r="AG88" s="154">
        <f t="shared" si="36"/>
        <v>0</v>
      </c>
      <c r="AH88" s="158">
        <f t="shared" si="28"/>
        <v>0</v>
      </c>
      <c r="AI88" s="154"/>
      <c r="AJ88" s="147">
        <f t="shared" si="37"/>
        <v>0</v>
      </c>
      <c r="AK88" s="182"/>
    </row>
    <row r="89" spans="1:37" s="14" customFormat="1" ht="15" customHeight="1" x14ac:dyDescent="0.2">
      <c r="A89" s="90" t="s">
        <v>350</v>
      </c>
      <c r="B89" s="14" t="s">
        <v>65</v>
      </c>
      <c r="C89" s="18" t="s">
        <v>9</v>
      </c>
      <c r="D89" s="170">
        <v>35</v>
      </c>
      <c r="E89" s="20">
        <f t="shared" si="29"/>
        <v>0</v>
      </c>
      <c r="F89" s="101"/>
      <c r="G89" s="113">
        <f t="shared" si="38"/>
        <v>0</v>
      </c>
      <c r="H89" s="101"/>
      <c r="I89" s="154">
        <f t="shared" si="25"/>
        <v>0</v>
      </c>
      <c r="J89" s="181"/>
      <c r="K89" s="156">
        <f t="shared" si="30"/>
        <v>0</v>
      </c>
      <c r="L89" s="101"/>
      <c r="M89" s="156">
        <f t="shared" si="31"/>
        <v>0</v>
      </c>
      <c r="N89" s="101"/>
      <c r="O89" s="154">
        <f t="shared" si="32"/>
        <v>0</v>
      </c>
      <c r="P89" s="181"/>
      <c r="Q89" s="156">
        <f t="shared" si="23"/>
        <v>0</v>
      </c>
      <c r="R89" s="101"/>
      <c r="S89" s="156">
        <f t="shared" si="26"/>
        <v>0</v>
      </c>
      <c r="T89" s="101"/>
      <c r="U89" s="154">
        <f t="shared" si="24"/>
        <v>0</v>
      </c>
      <c r="V89" s="181"/>
      <c r="W89" s="156">
        <f>IF($D89="",0,$D89*V89)</f>
        <v>0</v>
      </c>
      <c r="X89" s="101"/>
      <c r="Y89" s="156">
        <f t="shared" si="34"/>
        <v>0</v>
      </c>
      <c r="Z89" s="101"/>
      <c r="AA89" s="154">
        <f t="shared" si="35"/>
        <v>0</v>
      </c>
      <c r="AB89" s="101"/>
      <c r="AC89" s="154">
        <f t="shared" si="22"/>
        <v>0</v>
      </c>
      <c r="AD89" s="101"/>
      <c r="AE89" s="154">
        <f t="shared" si="27"/>
        <v>0</v>
      </c>
      <c r="AF89" s="181"/>
      <c r="AG89" s="154">
        <f t="shared" si="36"/>
        <v>0</v>
      </c>
      <c r="AH89" s="158">
        <f t="shared" si="28"/>
        <v>0</v>
      </c>
      <c r="AI89" s="154"/>
      <c r="AJ89" s="147">
        <f t="shared" si="37"/>
        <v>0</v>
      </c>
      <c r="AK89" s="182"/>
    </row>
    <row r="90" spans="1:37" s="14" customFormat="1" ht="15" customHeight="1" x14ac:dyDescent="0.2">
      <c r="A90" s="90" t="s">
        <v>353</v>
      </c>
      <c r="B90" s="14" t="s">
        <v>65</v>
      </c>
      <c r="C90" s="18" t="s">
        <v>4</v>
      </c>
      <c r="D90" s="170">
        <v>140</v>
      </c>
      <c r="E90" s="20">
        <f>SUM(F90++H90+J90+L90+N90+P90+R90+T90+V90+X90+Z90+AB90+AD90+AF90)</f>
        <v>11.5</v>
      </c>
      <c r="F90" s="101"/>
      <c r="G90" s="113">
        <f>IF(D90="",0,D90*F90)</f>
        <v>0</v>
      </c>
      <c r="H90" s="101"/>
      <c r="I90" s="154">
        <f>IF(D90="",0,D90*H90)</f>
        <v>0</v>
      </c>
      <c r="J90" s="181">
        <v>11.5</v>
      </c>
      <c r="K90" s="156">
        <f>IF($D90="",0,$D90*J90)</f>
        <v>1610</v>
      </c>
      <c r="L90" s="101"/>
      <c r="M90" s="156">
        <f>IF($D90="",0,$D90*L90)</f>
        <v>0</v>
      </c>
      <c r="N90" s="101"/>
      <c r="O90" s="154">
        <f>IF($D90="",0,$D90*N90)</f>
        <v>0</v>
      </c>
      <c r="P90" s="181"/>
      <c r="Q90" s="156">
        <f>IF($D90="",0,$D90*P90)</f>
        <v>0</v>
      </c>
      <c r="R90" s="101"/>
      <c r="S90" s="156">
        <f>IF($D90="",0,$D90*R90)</f>
        <v>0</v>
      </c>
      <c r="T90" s="101"/>
      <c r="U90" s="154">
        <f>IF($D90="",0,$D90*T90)</f>
        <v>0</v>
      </c>
      <c r="V90" s="181"/>
      <c r="W90" s="156">
        <f>IF($D90="",0,$D90*V90)</f>
        <v>0</v>
      </c>
      <c r="X90" s="101"/>
      <c r="Y90" s="156">
        <f>IF($D90="",0,$D90*X90)</f>
        <v>0</v>
      </c>
      <c r="Z90" s="101"/>
      <c r="AA90" s="154">
        <f>IF(D90="",0,D90*Z90)</f>
        <v>0</v>
      </c>
      <c r="AB90" s="101"/>
      <c r="AC90" s="154">
        <f>IF(D90="",0,D90*AB90)</f>
        <v>0</v>
      </c>
      <c r="AD90" s="101"/>
      <c r="AE90" s="154">
        <f>IF(D90="",0,D90*AD90)</f>
        <v>0</v>
      </c>
      <c r="AF90" s="181"/>
      <c r="AG90" s="154">
        <f>IF(D90="",0,D90*AF90)</f>
        <v>0</v>
      </c>
      <c r="AH90" s="158">
        <f>IF(D90="",0,D90*E90)</f>
        <v>1610</v>
      </c>
      <c r="AI90" s="154"/>
      <c r="AJ90" s="147">
        <f t="shared" si="37"/>
        <v>1610</v>
      </c>
      <c r="AK90" s="182"/>
    </row>
    <row r="91" spans="1:37" s="14" customFormat="1" ht="15" customHeight="1" x14ac:dyDescent="0.2">
      <c r="A91" s="90"/>
      <c r="C91" s="18"/>
      <c r="D91" s="170"/>
      <c r="E91" s="20"/>
      <c r="F91" s="101"/>
      <c r="G91" s="113"/>
      <c r="H91" s="101"/>
      <c r="I91" s="154"/>
      <c r="J91" s="181"/>
      <c r="K91" s="156"/>
      <c r="L91" s="101"/>
      <c r="M91" s="156"/>
      <c r="N91" s="101"/>
      <c r="O91" s="154"/>
      <c r="P91" s="181"/>
      <c r="Q91" s="156"/>
      <c r="R91" s="101"/>
      <c r="S91" s="156"/>
      <c r="T91" s="101"/>
      <c r="U91" s="154"/>
      <c r="V91" s="181"/>
      <c r="W91" s="156"/>
      <c r="X91" s="101"/>
      <c r="Y91" s="156"/>
      <c r="Z91" s="101"/>
      <c r="AA91" s="154"/>
      <c r="AB91" s="101"/>
      <c r="AC91" s="154"/>
      <c r="AD91" s="101"/>
      <c r="AE91" s="154"/>
      <c r="AF91" s="181"/>
      <c r="AG91" s="154"/>
      <c r="AH91" s="158"/>
      <c r="AI91" s="154"/>
      <c r="AJ91" s="147">
        <f t="shared" si="37"/>
        <v>0</v>
      </c>
      <c r="AK91" s="182"/>
    </row>
    <row r="92" spans="1:37" s="62" customFormat="1" ht="15" customHeight="1" x14ac:dyDescent="0.2">
      <c r="A92" s="85"/>
      <c r="C92" s="63" t="s">
        <v>154</v>
      </c>
      <c r="D92" s="57"/>
      <c r="E92" s="20">
        <f t="shared" si="29"/>
        <v>63.25</v>
      </c>
      <c r="F92" s="144">
        <f>SUM(F13:F91)</f>
        <v>8</v>
      </c>
      <c r="G92" s="143"/>
      <c r="H92" s="75">
        <f>SUM(H13:H91)</f>
        <v>0</v>
      </c>
      <c r="I92" s="76"/>
      <c r="J92" s="94">
        <f>SUM(J13:J91)</f>
        <v>11.5</v>
      </c>
      <c r="K92" s="94"/>
      <c r="L92" s="194">
        <f>SUM(L13:L91)</f>
        <v>0</v>
      </c>
      <c r="M92" s="94"/>
      <c r="N92" s="75">
        <f>SUM(N13:N91)</f>
        <v>0</v>
      </c>
      <c r="O92" s="76"/>
      <c r="P92" s="94">
        <f>SUM(P13:P91)</f>
        <v>1.5</v>
      </c>
      <c r="Q92" s="94"/>
      <c r="R92" s="194">
        <f>SUM(R13:R91)</f>
        <v>0</v>
      </c>
      <c r="S92" s="94"/>
      <c r="T92" s="75">
        <f>SUM(T13:T91)</f>
        <v>0</v>
      </c>
      <c r="U92" s="76"/>
      <c r="V92" s="94">
        <f>SUM(V13:V91)</f>
        <v>13.75</v>
      </c>
      <c r="W92" s="94"/>
      <c r="X92" s="194">
        <f>SUM(X13:X91)</f>
        <v>28.5</v>
      </c>
      <c r="Y92" s="94"/>
      <c r="Z92" s="75">
        <f>SUM(Z13:Z91)</f>
        <v>0</v>
      </c>
      <c r="AA92" s="76"/>
      <c r="AB92" s="75">
        <f>SUM(AB13:AB91)</f>
        <v>0</v>
      </c>
      <c r="AC92" s="76"/>
      <c r="AD92" s="75">
        <f>SUM(AD13:AD91)</f>
        <v>0</v>
      </c>
      <c r="AE92" s="76"/>
      <c r="AF92" s="194">
        <f>SUM(AF13:AF91)</f>
        <v>0</v>
      </c>
      <c r="AG92" s="76">
        <f t="shared" si="36"/>
        <v>0</v>
      </c>
      <c r="AH92" s="76"/>
      <c r="AI92" s="140"/>
      <c r="AJ92" s="147">
        <f t="shared" si="37"/>
        <v>0</v>
      </c>
      <c r="AK92" s="142"/>
    </row>
    <row r="93" spans="1:37" ht="4.5" customHeight="1" x14ac:dyDescent="0.2">
      <c r="A93" s="86"/>
      <c r="B93" s="40"/>
      <c r="C93" s="68"/>
      <c r="D93" s="69"/>
      <c r="E93" s="69"/>
      <c r="F93" s="69"/>
      <c r="G93" s="168"/>
      <c r="H93" s="166"/>
      <c r="I93" s="167"/>
      <c r="J93" s="168"/>
      <c r="K93" s="168"/>
      <c r="L93" s="168"/>
      <c r="M93" s="168"/>
      <c r="N93" s="77"/>
      <c r="O93" s="78"/>
      <c r="P93" s="69"/>
      <c r="Q93" s="69"/>
      <c r="R93" s="69"/>
      <c r="S93" s="69"/>
      <c r="T93" s="77"/>
      <c r="U93" s="78"/>
      <c r="V93" s="69"/>
      <c r="W93" s="69"/>
      <c r="X93" s="69"/>
      <c r="Y93" s="69"/>
      <c r="Z93" s="77"/>
      <c r="AA93" s="78"/>
      <c r="AB93" s="77"/>
      <c r="AC93" s="78"/>
      <c r="AD93" s="77"/>
      <c r="AE93" s="78"/>
      <c r="AF93" s="69"/>
      <c r="AG93" s="69"/>
      <c r="AH93" s="69"/>
      <c r="AI93" s="69"/>
      <c r="AJ93" s="78"/>
    </row>
    <row r="94" spans="1:37" ht="15" customHeight="1" x14ac:dyDescent="0.2">
      <c r="A94" s="65"/>
      <c r="B94" s="65"/>
      <c r="C94" s="66" t="s">
        <v>155</v>
      </c>
      <c r="D94" s="67"/>
      <c r="E94" s="19"/>
      <c r="F94" s="145"/>
      <c r="G94" s="146">
        <f ca="1">SUM(G13:G93)</f>
        <v>1000</v>
      </c>
      <c r="H94" s="79"/>
      <c r="I94" s="80">
        <f ca="1">SUM(I13:I93)</f>
        <v>0</v>
      </c>
      <c r="J94" s="95"/>
      <c r="K94" s="239">
        <f ca="1">SUM(K12:K93)</f>
        <v>1610</v>
      </c>
      <c r="L94" s="95"/>
      <c r="M94" s="95">
        <f ca="1">SUM(M12:M93)</f>
        <v>0</v>
      </c>
      <c r="N94" s="79"/>
      <c r="O94" s="80">
        <f ca="1">SUM(O13:O93)</f>
        <v>0</v>
      </c>
      <c r="P94" s="95"/>
      <c r="Q94" s="239">
        <f ca="1">SUM(Q12:Q93)</f>
        <v>150</v>
      </c>
      <c r="R94" s="95"/>
      <c r="S94" s="95">
        <f ca="1">SUM(S12:S93)</f>
        <v>0</v>
      </c>
      <c r="T94" s="79"/>
      <c r="U94" s="80">
        <f ca="1">SUM(U13:U93)</f>
        <v>0</v>
      </c>
      <c r="V94" s="95"/>
      <c r="W94" s="239">
        <f ca="1">SUM(W12:W93)</f>
        <v>1375</v>
      </c>
      <c r="X94" s="239"/>
      <c r="Y94" s="239">
        <f ca="1">SUM(Y12:Y93)</f>
        <v>3344.5</v>
      </c>
      <c r="Z94" s="79"/>
      <c r="AA94" s="80">
        <f ca="1">SUM(AA13:AA93)</f>
        <v>0</v>
      </c>
      <c r="AB94" s="79"/>
      <c r="AC94" s="80">
        <f ca="1">SUM(AC13:AC93)</f>
        <v>0</v>
      </c>
      <c r="AD94" s="79"/>
      <c r="AE94" s="80">
        <f ca="1">SUM(AE13:AE93)</f>
        <v>0</v>
      </c>
      <c r="AF94" s="95"/>
      <c r="AG94" s="146">
        <f ca="1">SUM(AG13:AG93)</f>
        <v>0</v>
      </c>
      <c r="AH94" s="80">
        <f ca="1">SUM(G94+I94+K94+M94+O94+Q94+S94+U94+W94+Y94+AA94+AC94+AE94+AG94)</f>
        <v>7479.5</v>
      </c>
      <c r="AI94" s="137"/>
      <c r="AJ94" s="234">
        <f ca="1">SUM(AH94+AI95)</f>
        <v>7479.5</v>
      </c>
    </row>
    <row r="95" spans="1:37" x14ac:dyDescent="0.2">
      <c r="C95" s="41" t="s">
        <v>24</v>
      </c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2"/>
      <c r="AI95" s="3">
        <f>SUBTOTAL(9,AI13:AI93)</f>
        <v>0</v>
      </c>
    </row>
    <row r="96" spans="1:37" x14ac:dyDescent="0.2">
      <c r="C96" s="56"/>
      <c r="H96" s="56"/>
      <c r="I96" s="56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56"/>
      <c r="X96" s="56"/>
      <c r="Y96" s="56"/>
      <c r="Z96" s="56"/>
      <c r="AA96" s="56"/>
      <c r="AB96" s="56"/>
      <c r="AC96" s="56"/>
      <c r="AD96" s="56"/>
      <c r="AE96" s="56"/>
      <c r="AF96" s="56"/>
      <c r="AG96" s="56"/>
    </row>
    <row r="97" spans="1:35" x14ac:dyDescent="0.2">
      <c r="A97" s="103"/>
      <c r="AH97" s="19"/>
    </row>
    <row r="106" spans="1:35" x14ac:dyDescent="0.2">
      <c r="AH106" s="21">
        <f>SUM(AH104-AH103)</f>
        <v>0</v>
      </c>
      <c r="AI106">
        <f>SUM(AI104-AI103)</f>
        <v>0</v>
      </c>
    </row>
  </sheetData>
  <autoFilter ref="A12:AH94"/>
  <mergeCells count="16">
    <mergeCell ref="L10:M10"/>
    <mergeCell ref="B6:D6"/>
    <mergeCell ref="B8:D8"/>
    <mergeCell ref="F10:G10"/>
    <mergeCell ref="H10:I10"/>
    <mergeCell ref="J10:K10"/>
    <mergeCell ref="Z10:AA10"/>
    <mergeCell ref="AB10:AC10"/>
    <mergeCell ref="AD10:AE10"/>
    <mergeCell ref="AF10:AG10"/>
    <mergeCell ref="N10:O10"/>
    <mergeCell ref="P10:Q10"/>
    <mergeCell ref="R10:S10"/>
    <mergeCell ref="T10:U10"/>
    <mergeCell ref="V10:W10"/>
    <mergeCell ref="X10:Y10"/>
  </mergeCells>
  <dataValidations count="3">
    <dataValidation type="list" allowBlank="1" showInputMessage="1" showErrorMessage="1" sqref="C12">
      <formula1>Kategorie</formula1>
    </dataValidation>
    <dataValidation type="list" allowBlank="1" showInputMessage="1" showErrorMessage="1" sqref="D12">
      <formula1>Jahr</formula1>
    </dataValidation>
    <dataValidation type="list" allowBlank="1" showInputMessage="1" showErrorMessage="1" sqref="A13:A94">
      <formula1>Name</formula1>
    </dataValidation>
  </dataValidations>
  <pageMargins left="0.70866141732283472" right="0.15748031496062992" top="0.51181102362204722" bottom="0.31496062992125984" header="0.19685039370078741" footer="0.15748031496062992"/>
  <pageSetup paperSize="8" scale="56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colBreaks count="1" manualBreakCount="1">
    <brk id="33" max="88" man="1"/>
  </colBreaks>
  <legacyDrawingHF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AK106"/>
  <sheetViews>
    <sheetView view="pageBreakPreview" topLeftCell="A59" zoomScale="110" zoomScaleNormal="110" zoomScaleSheetLayoutView="110" workbookViewId="0">
      <pane xSplit="1" topLeftCell="P1" activePane="topRight" state="frozen"/>
      <selection pane="topRight" activeCell="X25" sqref="X25"/>
    </sheetView>
  </sheetViews>
  <sheetFormatPr baseColWidth="10" defaultRowHeight="12.75" x14ac:dyDescent="0.2"/>
  <cols>
    <col min="1" max="1" width="19.7109375" customWidth="1"/>
    <col min="2" max="2" width="9.7109375" customWidth="1"/>
    <col min="3" max="3" width="10" style="4" customWidth="1"/>
    <col min="4" max="33" width="9.7109375" style="21" customWidth="1"/>
    <col min="34" max="34" width="11.85546875" style="21" customWidth="1"/>
    <col min="35" max="35" width="9.7109375" customWidth="1"/>
  </cols>
  <sheetData>
    <row r="1" spans="1:36" x14ac:dyDescent="0.2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</row>
    <row r="2" spans="1:36" s="15" customFormat="1" ht="15" customHeight="1" x14ac:dyDescent="0.25">
      <c r="A2" s="100" t="s">
        <v>282</v>
      </c>
    </row>
    <row r="3" spans="1:36" s="15" customFormat="1" ht="14.25" x14ac:dyDescent="0.2">
      <c r="A3" s="99"/>
    </row>
    <row r="4" spans="1:36" s="15" customFormat="1" ht="15" x14ac:dyDescent="0.25">
      <c r="A4" s="100" t="s">
        <v>158</v>
      </c>
      <c r="B4" s="235" t="str">
        <f>IF(Vertragsdaten!B6="","",Vertragsdaten!B6)</f>
        <v>EP SIEP</v>
      </c>
      <c r="C4" s="235"/>
      <c r="D4" s="235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59"/>
      <c r="AH4" s="59"/>
      <c r="AI4" s="59"/>
    </row>
    <row r="5" spans="1:36" s="15" customFormat="1" ht="8.25" customHeight="1" x14ac:dyDescent="0.25">
      <c r="A5" s="100"/>
      <c r="B5" s="89"/>
      <c r="C5" s="89"/>
      <c r="D5" s="89"/>
    </row>
    <row r="6" spans="1:36" s="15" customFormat="1" ht="15" x14ac:dyDescent="0.25">
      <c r="A6" s="100" t="s">
        <v>159</v>
      </c>
      <c r="B6" s="325" t="str">
        <f>Vertragsdaten!B8</f>
        <v>070017/000025</v>
      </c>
      <c r="C6" s="325"/>
      <c r="D6" s="325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83"/>
      <c r="AI6" s="83"/>
    </row>
    <row r="7" spans="1:36" s="15" customFormat="1" ht="15" customHeight="1" x14ac:dyDescent="0.25">
      <c r="A7" s="100"/>
      <c r="AH7" s="64"/>
      <c r="AI7" s="64"/>
    </row>
    <row r="8" spans="1:36" s="8" customFormat="1" ht="15" x14ac:dyDescent="0.25">
      <c r="A8" s="100" t="s">
        <v>160</v>
      </c>
      <c r="B8" s="328">
        <v>43191</v>
      </c>
      <c r="C8" s="329"/>
      <c r="D8" s="32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83"/>
      <c r="AI8" s="83"/>
    </row>
    <row r="9" spans="1:36" x14ac:dyDescent="0.2">
      <c r="A9" s="65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</row>
    <row r="10" spans="1:36" s="128" customFormat="1" ht="27.75" customHeight="1" x14ac:dyDescent="0.2">
      <c r="A10" s="127"/>
      <c r="F10" s="326" t="s">
        <v>284</v>
      </c>
      <c r="G10" s="330"/>
      <c r="H10" s="326" t="s">
        <v>276</v>
      </c>
      <c r="I10" s="330"/>
      <c r="J10" s="326" t="s">
        <v>277</v>
      </c>
      <c r="K10" s="330"/>
      <c r="L10" s="326" t="s">
        <v>313</v>
      </c>
      <c r="M10" s="330"/>
      <c r="N10" s="326" t="s">
        <v>274</v>
      </c>
      <c r="O10" s="330"/>
      <c r="P10" s="326" t="s">
        <v>279</v>
      </c>
      <c r="Q10" s="330"/>
      <c r="R10" s="326" t="s">
        <v>314</v>
      </c>
      <c r="S10" s="330"/>
      <c r="T10" s="326" t="s">
        <v>275</v>
      </c>
      <c r="U10" s="330"/>
      <c r="V10" s="326" t="s">
        <v>278</v>
      </c>
      <c r="W10" s="330"/>
      <c r="X10" s="326" t="s">
        <v>311</v>
      </c>
      <c r="Y10" s="330"/>
      <c r="Z10" s="326" t="s">
        <v>199</v>
      </c>
      <c r="AA10" s="331"/>
      <c r="AB10" s="326" t="s">
        <v>200</v>
      </c>
      <c r="AC10" s="327"/>
      <c r="AD10" s="326" t="s">
        <v>201</v>
      </c>
      <c r="AE10" s="327"/>
      <c r="AF10" s="332" t="s">
        <v>305</v>
      </c>
      <c r="AG10" s="333"/>
      <c r="AH10" s="131"/>
      <c r="AI10" s="133" t="s">
        <v>280</v>
      </c>
      <c r="AJ10" s="236" t="s">
        <v>281</v>
      </c>
    </row>
    <row r="11" spans="1:36" ht="3.75" hidden="1" customHeight="1" x14ac:dyDescent="0.2">
      <c r="C11" s="4" t="str">
        <f>VLOOKUP(C12,'MA-Liste'!A192:B198,2,FALSE)</f>
        <v>$K:$K</v>
      </c>
      <c r="D11">
        <f>VLOOKUP(D12,Vertragsdaten!A37:B42,2,FALSE)</f>
        <v>2</v>
      </c>
      <c r="E11"/>
      <c r="F11"/>
      <c r="G11"/>
      <c r="H11" s="70"/>
      <c r="I11" s="71"/>
      <c r="J11" s="65"/>
      <c r="K11" s="65"/>
      <c r="L11" s="65"/>
      <c r="M11" s="65"/>
      <c r="N11" s="70"/>
      <c r="O11" s="71"/>
      <c r="P11" s="65"/>
      <c r="Q11" s="65"/>
      <c r="R11" s="65"/>
      <c r="S11" s="65"/>
      <c r="T11" s="70"/>
      <c r="U11" s="71"/>
      <c r="V11" s="65"/>
      <c r="W11" s="65"/>
      <c r="X11" s="65"/>
      <c r="Y11" s="65"/>
      <c r="Z11" s="70"/>
      <c r="AA11" s="71"/>
      <c r="AB11" s="70"/>
      <c r="AC11" s="71"/>
      <c r="AD11" s="70"/>
      <c r="AE11" s="71"/>
      <c r="AF11" s="65"/>
      <c r="AG11" s="65"/>
      <c r="AH11"/>
      <c r="AI11" s="1"/>
      <c r="AJ11" s="134"/>
    </row>
    <row r="12" spans="1:36" s="1" customFormat="1" ht="31.5" customHeight="1" x14ac:dyDescent="0.2">
      <c r="A12" s="44" t="s">
        <v>23</v>
      </c>
      <c r="B12" s="45" t="s">
        <v>18</v>
      </c>
      <c r="C12" s="87" t="str">
        <f>'MA-Liste'!K7</f>
        <v>Kategorie</v>
      </c>
      <c r="D12" s="88" t="s">
        <v>157</v>
      </c>
      <c r="E12" s="60" t="s">
        <v>152</v>
      </c>
      <c r="F12" s="60" t="s">
        <v>22</v>
      </c>
      <c r="G12" s="60" t="s">
        <v>156</v>
      </c>
      <c r="H12" s="72" t="s">
        <v>22</v>
      </c>
      <c r="I12" s="46" t="s">
        <v>156</v>
      </c>
      <c r="J12" s="112" t="s">
        <v>22</v>
      </c>
      <c r="K12" s="112" t="s">
        <v>156</v>
      </c>
      <c r="L12" s="112" t="s">
        <v>22</v>
      </c>
      <c r="M12" s="112" t="s">
        <v>156</v>
      </c>
      <c r="N12" s="72" t="s">
        <v>22</v>
      </c>
      <c r="O12" s="46" t="s">
        <v>156</v>
      </c>
      <c r="P12" s="112" t="s">
        <v>22</v>
      </c>
      <c r="Q12" s="112" t="s">
        <v>156</v>
      </c>
      <c r="R12" s="112" t="s">
        <v>22</v>
      </c>
      <c r="S12" s="112" t="s">
        <v>156</v>
      </c>
      <c r="T12" s="72" t="s">
        <v>22</v>
      </c>
      <c r="U12" s="46" t="s">
        <v>156</v>
      </c>
      <c r="V12" s="112" t="s">
        <v>22</v>
      </c>
      <c r="W12" s="112" t="s">
        <v>156</v>
      </c>
      <c r="X12" s="112" t="s">
        <v>22</v>
      </c>
      <c r="Y12" s="112" t="s">
        <v>156</v>
      </c>
      <c r="Z12" s="81" t="s">
        <v>22</v>
      </c>
      <c r="AA12" s="13" t="s">
        <v>156</v>
      </c>
      <c r="AB12" s="81" t="s">
        <v>22</v>
      </c>
      <c r="AC12" s="13" t="s">
        <v>156</v>
      </c>
      <c r="AD12" s="81" t="s">
        <v>22</v>
      </c>
      <c r="AE12" s="13" t="s">
        <v>156</v>
      </c>
      <c r="AF12" s="183" t="s">
        <v>22</v>
      </c>
      <c r="AG12" s="183" t="s">
        <v>156</v>
      </c>
      <c r="AH12" s="130" t="s">
        <v>153</v>
      </c>
      <c r="AI12" s="132" t="s">
        <v>285</v>
      </c>
      <c r="AJ12" s="135"/>
    </row>
    <row r="13" spans="1:36" ht="15" customHeight="1" x14ac:dyDescent="0.2">
      <c r="A13" s="90" t="s">
        <v>145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65" ca="1" si="0">IF(OR($C13="",$C13=0),"",VLOOKUP($C13,Ansätze,$D$11,FALSE))</f>
        <v>140</v>
      </c>
      <c r="E13" s="20">
        <f>SUM(F13++H13+J13+L13+N13+P13+R13+T13+V13+X13+Z13+AB13+AD13+AF13)</f>
        <v>0</v>
      </c>
      <c r="F13" s="73"/>
      <c r="G13" s="74">
        <f ca="1">IF(D13="",0,D13*F13)</f>
        <v>0</v>
      </c>
      <c r="H13" s="73"/>
      <c r="I13" s="74">
        <f t="shared" ref="I13:I78" ca="1" si="1">IF(D13="",0,D13*H13)</f>
        <v>0</v>
      </c>
      <c r="J13" s="73"/>
      <c r="K13" s="113">
        <f ca="1">IF($D13="",0,$D13*J13)</f>
        <v>0</v>
      </c>
      <c r="L13" s="73"/>
      <c r="M13" s="113">
        <f ca="1">IF($D13="",0,$D13*L13)</f>
        <v>0</v>
      </c>
      <c r="N13" s="73"/>
      <c r="O13" s="74">
        <f ca="1">IF($D13="",0,$D13*N13)</f>
        <v>0</v>
      </c>
      <c r="P13" s="73"/>
      <c r="Q13" s="113">
        <f t="shared" ref="Q13:Q44" ca="1" si="2">IF($D13="",0,$D13*P13)</f>
        <v>0</v>
      </c>
      <c r="R13" s="73"/>
      <c r="S13" s="113">
        <f t="shared" ref="S13:S78" ca="1" si="3">IF($D13="",0,$D13*R13)</f>
        <v>0</v>
      </c>
      <c r="T13" s="101"/>
      <c r="U13" s="74">
        <f t="shared" ref="U13:U44" ca="1" si="4">IF($D13="",0,$D13*T13)</f>
        <v>0</v>
      </c>
      <c r="V13" s="73"/>
      <c r="W13" s="113">
        <f ca="1">IF($D13="",0,$D13*V13)</f>
        <v>0</v>
      </c>
      <c r="X13" s="73"/>
      <c r="Y13" s="113">
        <f ca="1">IF($D13="",0,$D13*X13)</f>
        <v>0</v>
      </c>
      <c r="Z13" s="73"/>
      <c r="AA13" s="74">
        <f t="shared" ref="AA13:AA40" ca="1" si="5">IF(D13="",0,D13*Z13)</f>
        <v>0</v>
      </c>
      <c r="AB13" s="73"/>
      <c r="AC13" s="74">
        <f t="shared" ref="AC13:AC40" ca="1" si="6">IF(D13="",0,D13*AB13)</f>
        <v>0</v>
      </c>
      <c r="AD13" s="73"/>
      <c r="AE13" s="74">
        <f t="shared" ref="AE13:AE78" ca="1" si="7">IF(D13="",0,D13*AD13)</f>
        <v>0</v>
      </c>
      <c r="AF13" s="73"/>
      <c r="AG13" s="74">
        <f ca="1">IF(D13="",0,D13*AF13)</f>
        <v>0</v>
      </c>
      <c r="AH13" s="82">
        <f t="shared" ref="AH13:AH78" ca="1" si="8">IF(D13="",0,D13*E13)</f>
        <v>0</v>
      </c>
      <c r="AI13" s="74"/>
      <c r="AJ13" s="138">
        <f ca="1">SUM(AH13+AI13)</f>
        <v>0</v>
      </c>
    </row>
    <row r="14" spans="1:36" ht="15" customHeight="1" x14ac:dyDescent="0.2">
      <c r="A14" s="90" t="s">
        <v>162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79" si="9">SUM(F14++H14+J14+L14+N14+P14+R14+T14+V14+X14+Z14+AB14+AD14+AF14)</f>
        <v>0</v>
      </c>
      <c r="F14" s="73"/>
      <c r="G14" s="74">
        <f ca="1">IF(D14="",0,D14*F14)</f>
        <v>0</v>
      </c>
      <c r="H14" s="73"/>
      <c r="I14" s="74">
        <f t="shared" ca="1" si="1"/>
        <v>0</v>
      </c>
      <c r="J14" s="73"/>
      <c r="K14" s="113">
        <f t="shared" ref="K14:K79" ca="1" si="10">IF($D14="",0,$D14*J14)</f>
        <v>0</v>
      </c>
      <c r="L14" s="73"/>
      <c r="M14" s="113">
        <f t="shared" ref="M14:M79" ca="1" si="11">IF($D14="",0,$D14*L14)</f>
        <v>0</v>
      </c>
      <c r="N14" s="73"/>
      <c r="O14" s="74">
        <f t="shared" ref="O14:O79" ca="1" si="12">IF($D14="",0,$D14*N14)</f>
        <v>0</v>
      </c>
      <c r="P14" s="73"/>
      <c r="Q14" s="113">
        <f t="shared" ca="1" si="2"/>
        <v>0</v>
      </c>
      <c r="R14" s="73"/>
      <c r="S14" s="113">
        <f t="shared" ca="1" si="3"/>
        <v>0</v>
      </c>
      <c r="T14" s="101"/>
      <c r="U14" s="74">
        <f t="shared" ca="1" si="4"/>
        <v>0</v>
      </c>
      <c r="V14" s="73"/>
      <c r="W14" s="113">
        <f t="shared" ref="W14:W78" ca="1" si="13">IF($D14="",0,$D14*V14)</f>
        <v>0</v>
      </c>
      <c r="X14" s="73"/>
      <c r="Y14" s="113">
        <f t="shared" ref="Y14:Y78" ca="1" si="14">IF($D14="",0,$D14*X14)</f>
        <v>0</v>
      </c>
      <c r="Z14" s="73"/>
      <c r="AA14" s="74">
        <f t="shared" ca="1" si="5"/>
        <v>0</v>
      </c>
      <c r="AB14" s="73"/>
      <c r="AC14" s="74">
        <f t="shared" ca="1" si="6"/>
        <v>0</v>
      </c>
      <c r="AD14" s="73"/>
      <c r="AE14" s="74">
        <f t="shared" ca="1" si="7"/>
        <v>0</v>
      </c>
      <c r="AF14" s="73"/>
      <c r="AG14" s="74">
        <f t="shared" ref="AG14:AG79" ca="1" si="15">IF(D14="",0,D14*AF14)</f>
        <v>0</v>
      </c>
      <c r="AH14" s="82">
        <f t="shared" ca="1" si="8"/>
        <v>0</v>
      </c>
      <c r="AI14" s="74"/>
      <c r="AJ14" s="139">
        <f t="shared" ref="AJ14:AJ79" ca="1" si="16">SUM(AH14+AI14)</f>
        <v>0</v>
      </c>
    </row>
    <row r="15" spans="1:36" ht="15" customHeight="1" x14ac:dyDescent="0.2">
      <c r="A15" s="90" t="s">
        <v>146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9"/>
        <v>0</v>
      </c>
      <c r="F15" s="73"/>
      <c r="G15" s="74">
        <f t="shared" ref="G15:G80" ca="1" si="17">IF(D15="",0,D15*F15)</f>
        <v>0</v>
      </c>
      <c r="H15" s="73"/>
      <c r="I15" s="74">
        <f t="shared" ca="1" si="1"/>
        <v>0</v>
      </c>
      <c r="J15" s="73"/>
      <c r="K15" s="113">
        <f t="shared" ca="1" si="10"/>
        <v>0</v>
      </c>
      <c r="L15" s="73"/>
      <c r="M15" s="113">
        <f t="shared" ca="1" si="11"/>
        <v>0</v>
      </c>
      <c r="N15" s="73"/>
      <c r="O15" s="74">
        <f t="shared" ca="1" si="12"/>
        <v>0</v>
      </c>
      <c r="P15" s="73"/>
      <c r="Q15" s="113">
        <f t="shared" ca="1" si="2"/>
        <v>0</v>
      </c>
      <c r="R15" s="73"/>
      <c r="S15" s="113">
        <f t="shared" ca="1" si="3"/>
        <v>0</v>
      </c>
      <c r="T15" s="101"/>
      <c r="U15" s="74">
        <f t="shared" ca="1" si="4"/>
        <v>0</v>
      </c>
      <c r="V15" s="73"/>
      <c r="W15" s="113">
        <f t="shared" ca="1" si="13"/>
        <v>0</v>
      </c>
      <c r="X15" s="73"/>
      <c r="Y15" s="113">
        <f t="shared" ca="1" si="14"/>
        <v>0</v>
      </c>
      <c r="Z15" s="73"/>
      <c r="AA15" s="74">
        <f t="shared" ca="1" si="5"/>
        <v>0</v>
      </c>
      <c r="AB15" s="73"/>
      <c r="AC15" s="74">
        <f t="shared" ca="1" si="6"/>
        <v>0</v>
      </c>
      <c r="AD15" s="73"/>
      <c r="AE15" s="74">
        <f t="shared" ca="1" si="7"/>
        <v>0</v>
      </c>
      <c r="AF15" s="73"/>
      <c r="AG15" s="74">
        <f t="shared" ca="1" si="15"/>
        <v>0</v>
      </c>
      <c r="AH15" s="82">
        <f t="shared" ca="1" si="8"/>
        <v>0</v>
      </c>
      <c r="AI15" s="74"/>
      <c r="AJ15" s="139">
        <f t="shared" ca="1" si="16"/>
        <v>0</v>
      </c>
    </row>
    <row r="16" spans="1:36" ht="15" customHeight="1" x14ac:dyDescent="0.2">
      <c r="A16" s="90" t="s">
        <v>149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9"/>
        <v>0</v>
      </c>
      <c r="F16" s="73"/>
      <c r="G16" s="74">
        <f t="shared" ca="1" si="17"/>
        <v>0</v>
      </c>
      <c r="H16" s="73"/>
      <c r="I16" s="74">
        <f t="shared" ca="1" si="1"/>
        <v>0</v>
      </c>
      <c r="J16" s="73"/>
      <c r="K16" s="113">
        <f t="shared" ca="1" si="10"/>
        <v>0</v>
      </c>
      <c r="L16" s="73"/>
      <c r="M16" s="113">
        <f t="shared" ca="1" si="11"/>
        <v>0</v>
      </c>
      <c r="N16" s="73"/>
      <c r="O16" s="74">
        <f t="shared" ca="1" si="12"/>
        <v>0</v>
      </c>
      <c r="P16" s="73"/>
      <c r="Q16" s="113">
        <f t="shared" ca="1" si="2"/>
        <v>0</v>
      </c>
      <c r="R16" s="73"/>
      <c r="S16" s="113">
        <f t="shared" ca="1" si="3"/>
        <v>0</v>
      </c>
      <c r="T16" s="101"/>
      <c r="U16" s="74">
        <f t="shared" ca="1" si="4"/>
        <v>0</v>
      </c>
      <c r="V16" s="73"/>
      <c r="W16" s="113">
        <f t="shared" ca="1" si="13"/>
        <v>0</v>
      </c>
      <c r="X16" s="101"/>
      <c r="Y16" s="113">
        <f t="shared" ca="1" si="14"/>
        <v>0</v>
      </c>
      <c r="Z16" s="73"/>
      <c r="AA16" s="74">
        <f t="shared" ca="1" si="5"/>
        <v>0</v>
      </c>
      <c r="AB16" s="73"/>
      <c r="AC16" s="74">
        <f t="shared" ca="1" si="6"/>
        <v>0</v>
      </c>
      <c r="AD16" s="73"/>
      <c r="AE16" s="74">
        <f t="shared" ca="1" si="7"/>
        <v>0</v>
      </c>
      <c r="AF16" s="73"/>
      <c r="AG16" s="74">
        <f t="shared" ca="1" si="15"/>
        <v>0</v>
      </c>
      <c r="AH16" s="82">
        <f t="shared" ca="1" si="8"/>
        <v>0</v>
      </c>
      <c r="AI16" s="74"/>
      <c r="AJ16" s="139">
        <f t="shared" ca="1" si="16"/>
        <v>0</v>
      </c>
    </row>
    <row r="17" spans="1:36" ht="15" customHeight="1" x14ac:dyDescent="0.2">
      <c r="A17" s="90" t="s">
        <v>236</v>
      </c>
      <c r="B17" t="s">
        <v>65</v>
      </c>
      <c r="C17" s="4" t="s">
        <v>4</v>
      </c>
      <c r="D17" s="19">
        <f t="shared" si="0"/>
        <v>140</v>
      </c>
      <c r="E17" s="20">
        <f t="shared" si="9"/>
        <v>0</v>
      </c>
      <c r="F17" s="73"/>
      <c r="G17" s="74">
        <f t="shared" si="17"/>
        <v>0</v>
      </c>
      <c r="H17" s="73"/>
      <c r="I17" s="74">
        <f t="shared" si="1"/>
        <v>0</v>
      </c>
      <c r="J17" s="73"/>
      <c r="K17" s="113">
        <f t="shared" si="10"/>
        <v>0</v>
      </c>
      <c r="L17" s="73"/>
      <c r="M17" s="113">
        <f t="shared" si="11"/>
        <v>0</v>
      </c>
      <c r="N17" s="73"/>
      <c r="O17" s="74">
        <f t="shared" si="12"/>
        <v>0</v>
      </c>
      <c r="P17" s="73"/>
      <c r="Q17" s="113">
        <f t="shared" si="2"/>
        <v>0</v>
      </c>
      <c r="R17" s="73"/>
      <c r="S17" s="113">
        <f t="shared" si="3"/>
        <v>0</v>
      </c>
      <c r="T17" s="101"/>
      <c r="U17" s="74">
        <f t="shared" si="4"/>
        <v>0</v>
      </c>
      <c r="V17" s="73"/>
      <c r="W17" s="113">
        <f t="shared" si="13"/>
        <v>0</v>
      </c>
      <c r="X17" s="101"/>
      <c r="Y17" s="113">
        <f t="shared" si="14"/>
        <v>0</v>
      </c>
      <c r="Z17" s="73"/>
      <c r="AA17" s="74">
        <f t="shared" si="5"/>
        <v>0</v>
      </c>
      <c r="AB17" s="73"/>
      <c r="AC17" s="74">
        <f t="shared" si="6"/>
        <v>0</v>
      </c>
      <c r="AD17" s="73"/>
      <c r="AE17" s="74">
        <f t="shared" si="7"/>
        <v>0</v>
      </c>
      <c r="AF17" s="73"/>
      <c r="AG17" s="74">
        <f t="shared" si="15"/>
        <v>0</v>
      </c>
      <c r="AH17" s="82">
        <f t="shared" si="8"/>
        <v>0</v>
      </c>
      <c r="AI17" s="74"/>
      <c r="AJ17" s="139">
        <f t="shared" si="16"/>
        <v>0</v>
      </c>
    </row>
    <row r="18" spans="1:36" ht="15" customHeight="1" x14ac:dyDescent="0.2">
      <c r="A18" s="90" t="s">
        <v>151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 t="shared" si="9"/>
        <v>0</v>
      </c>
      <c r="F18" s="73"/>
      <c r="G18" s="74">
        <f t="shared" ca="1" si="17"/>
        <v>0</v>
      </c>
      <c r="H18" s="73"/>
      <c r="I18" s="74">
        <f t="shared" ca="1" si="1"/>
        <v>0</v>
      </c>
      <c r="J18" s="73"/>
      <c r="K18" s="113">
        <f t="shared" ca="1" si="10"/>
        <v>0</v>
      </c>
      <c r="L18" s="73"/>
      <c r="M18" s="113">
        <f t="shared" ca="1" si="11"/>
        <v>0</v>
      </c>
      <c r="N18" s="73"/>
      <c r="O18" s="74">
        <f t="shared" ca="1" si="12"/>
        <v>0</v>
      </c>
      <c r="P18" s="73"/>
      <c r="Q18" s="113">
        <f t="shared" ca="1" si="2"/>
        <v>0</v>
      </c>
      <c r="R18" s="73"/>
      <c r="S18" s="113">
        <f t="shared" ca="1" si="3"/>
        <v>0</v>
      </c>
      <c r="T18" s="101"/>
      <c r="U18" s="74">
        <f t="shared" ca="1" si="4"/>
        <v>0</v>
      </c>
      <c r="V18" s="73"/>
      <c r="W18" s="113">
        <f t="shared" ca="1" si="13"/>
        <v>0</v>
      </c>
      <c r="X18" s="101"/>
      <c r="Y18" s="113">
        <f t="shared" ca="1" si="14"/>
        <v>0</v>
      </c>
      <c r="Z18" s="73"/>
      <c r="AA18" s="74">
        <f t="shared" ca="1" si="5"/>
        <v>0</v>
      </c>
      <c r="AB18" s="73"/>
      <c r="AC18" s="74">
        <f t="shared" ca="1" si="6"/>
        <v>0</v>
      </c>
      <c r="AD18" s="73"/>
      <c r="AE18" s="74">
        <f t="shared" ca="1" si="7"/>
        <v>0</v>
      </c>
      <c r="AF18" s="73"/>
      <c r="AG18" s="74">
        <f t="shared" ca="1" si="15"/>
        <v>0</v>
      </c>
      <c r="AH18" s="82">
        <f t="shared" ca="1" si="8"/>
        <v>0</v>
      </c>
      <c r="AI18" s="74"/>
      <c r="AJ18" s="139">
        <f t="shared" ca="1" si="16"/>
        <v>0</v>
      </c>
    </row>
    <row r="19" spans="1:36" ht="15" customHeight="1" x14ac:dyDescent="0.2">
      <c r="A19" s="90" t="s">
        <v>164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si="9"/>
        <v>0</v>
      </c>
      <c r="F19" s="73"/>
      <c r="G19" s="74">
        <f t="shared" ca="1" si="17"/>
        <v>0</v>
      </c>
      <c r="H19" s="73"/>
      <c r="I19" s="74">
        <f t="shared" ca="1" si="1"/>
        <v>0</v>
      </c>
      <c r="J19" s="73"/>
      <c r="K19" s="113">
        <f t="shared" ca="1" si="10"/>
        <v>0</v>
      </c>
      <c r="L19" s="73"/>
      <c r="M19" s="113">
        <f t="shared" ca="1" si="11"/>
        <v>0</v>
      </c>
      <c r="N19" s="73"/>
      <c r="O19" s="74">
        <f t="shared" ca="1" si="12"/>
        <v>0</v>
      </c>
      <c r="P19" s="73"/>
      <c r="Q19" s="113">
        <f t="shared" ca="1" si="2"/>
        <v>0</v>
      </c>
      <c r="R19" s="73"/>
      <c r="S19" s="113">
        <f t="shared" ca="1" si="3"/>
        <v>0</v>
      </c>
      <c r="T19" s="101"/>
      <c r="U19" s="74">
        <f t="shared" ca="1" si="4"/>
        <v>0</v>
      </c>
      <c r="V19" s="73"/>
      <c r="W19" s="113">
        <f t="shared" ca="1" si="13"/>
        <v>0</v>
      </c>
      <c r="X19" s="101"/>
      <c r="Y19" s="113">
        <f t="shared" ca="1" si="14"/>
        <v>0</v>
      </c>
      <c r="Z19" s="73"/>
      <c r="AA19" s="74">
        <f t="shared" ca="1" si="5"/>
        <v>0</v>
      </c>
      <c r="AB19" s="73"/>
      <c r="AC19" s="74">
        <f t="shared" ca="1" si="6"/>
        <v>0</v>
      </c>
      <c r="AD19" s="73"/>
      <c r="AE19" s="74">
        <f t="shared" ca="1" si="7"/>
        <v>0</v>
      </c>
      <c r="AF19" s="73"/>
      <c r="AG19" s="74">
        <f t="shared" ca="1" si="15"/>
        <v>0</v>
      </c>
      <c r="AH19" s="82">
        <f t="shared" ca="1" si="8"/>
        <v>0</v>
      </c>
      <c r="AI19" s="74"/>
      <c r="AJ19" s="139">
        <f t="shared" ca="1" si="16"/>
        <v>0</v>
      </c>
    </row>
    <row r="20" spans="1:36" ht="15" customHeight="1" x14ac:dyDescent="0.2">
      <c r="A20" s="90" t="s">
        <v>168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9"/>
        <v>0</v>
      </c>
      <c r="F20" s="73"/>
      <c r="G20" s="74">
        <f t="shared" ca="1" si="17"/>
        <v>0</v>
      </c>
      <c r="H20" s="73"/>
      <c r="I20" s="74">
        <f t="shared" ca="1" si="1"/>
        <v>0</v>
      </c>
      <c r="J20" s="73"/>
      <c r="K20" s="113">
        <f t="shared" ca="1" si="10"/>
        <v>0</v>
      </c>
      <c r="L20" s="73"/>
      <c r="M20" s="113">
        <f t="shared" ca="1" si="11"/>
        <v>0</v>
      </c>
      <c r="N20" s="73"/>
      <c r="O20" s="74">
        <f t="shared" ca="1" si="12"/>
        <v>0</v>
      </c>
      <c r="P20" s="73"/>
      <c r="Q20" s="113">
        <f t="shared" ca="1" si="2"/>
        <v>0</v>
      </c>
      <c r="R20" s="73"/>
      <c r="S20" s="113">
        <f t="shared" ca="1" si="3"/>
        <v>0</v>
      </c>
      <c r="T20" s="101"/>
      <c r="U20" s="74">
        <f t="shared" ca="1" si="4"/>
        <v>0</v>
      </c>
      <c r="V20" s="73"/>
      <c r="W20" s="113">
        <f t="shared" ca="1" si="13"/>
        <v>0</v>
      </c>
      <c r="X20" s="101"/>
      <c r="Y20" s="113">
        <f t="shared" ca="1" si="14"/>
        <v>0</v>
      </c>
      <c r="Z20" s="73"/>
      <c r="AA20" s="74">
        <f t="shared" ca="1" si="5"/>
        <v>0</v>
      </c>
      <c r="AB20" s="73"/>
      <c r="AC20" s="74">
        <f t="shared" ca="1" si="6"/>
        <v>0</v>
      </c>
      <c r="AD20" s="73"/>
      <c r="AE20" s="74">
        <f t="shared" ca="1" si="7"/>
        <v>0</v>
      </c>
      <c r="AF20" s="73"/>
      <c r="AG20" s="74">
        <f t="shared" ca="1" si="15"/>
        <v>0</v>
      </c>
      <c r="AH20" s="82">
        <f t="shared" ca="1" si="8"/>
        <v>0</v>
      </c>
      <c r="AI20" s="74"/>
      <c r="AJ20" s="139">
        <f t="shared" ca="1" si="16"/>
        <v>0</v>
      </c>
    </row>
    <row r="21" spans="1:36" ht="15" customHeight="1" x14ac:dyDescent="0.2">
      <c r="A21" s="90" t="s">
        <v>169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9"/>
        <v>0</v>
      </c>
      <c r="F21" s="73"/>
      <c r="G21" s="74">
        <f t="shared" ca="1" si="17"/>
        <v>0</v>
      </c>
      <c r="H21" s="73"/>
      <c r="I21" s="74">
        <f t="shared" ca="1" si="1"/>
        <v>0</v>
      </c>
      <c r="J21" s="73"/>
      <c r="K21" s="113">
        <f t="shared" ca="1" si="10"/>
        <v>0</v>
      </c>
      <c r="L21" s="73"/>
      <c r="M21" s="113">
        <f t="shared" ca="1" si="11"/>
        <v>0</v>
      </c>
      <c r="N21" s="73"/>
      <c r="O21" s="74">
        <f t="shared" ca="1" si="12"/>
        <v>0</v>
      </c>
      <c r="P21" s="73"/>
      <c r="Q21" s="113">
        <f t="shared" ca="1" si="2"/>
        <v>0</v>
      </c>
      <c r="R21" s="73"/>
      <c r="S21" s="113">
        <f t="shared" ca="1" si="3"/>
        <v>0</v>
      </c>
      <c r="T21" s="101"/>
      <c r="U21" s="74">
        <f t="shared" ca="1" si="4"/>
        <v>0</v>
      </c>
      <c r="V21" s="73"/>
      <c r="W21" s="113">
        <f t="shared" ca="1" si="13"/>
        <v>0</v>
      </c>
      <c r="X21" s="101"/>
      <c r="Y21" s="113">
        <f t="shared" ca="1" si="14"/>
        <v>0</v>
      </c>
      <c r="Z21" s="73"/>
      <c r="AA21" s="74">
        <f t="shared" ca="1" si="5"/>
        <v>0</v>
      </c>
      <c r="AB21" s="73"/>
      <c r="AC21" s="74">
        <f t="shared" ca="1" si="6"/>
        <v>0</v>
      </c>
      <c r="AD21" s="73"/>
      <c r="AE21" s="74">
        <f t="shared" ca="1" si="7"/>
        <v>0</v>
      </c>
      <c r="AF21" s="73"/>
      <c r="AG21" s="74">
        <f t="shared" ca="1" si="15"/>
        <v>0</v>
      </c>
      <c r="AH21" s="82">
        <f t="shared" ca="1" si="8"/>
        <v>0</v>
      </c>
      <c r="AI21" s="74"/>
      <c r="AJ21" s="139">
        <f t="shared" ca="1" si="16"/>
        <v>0</v>
      </c>
    </row>
    <row r="22" spans="1:36" ht="15" customHeight="1" x14ac:dyDescent="0.2">
      <c r="A22" s="90" t="s">
        <v>170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9"/>
        <v>0</v>
      </c>
      <c r="F22" s="73"/>
      <c r="G22" s="74">
        <f t="shared" ca="1" si="17"/>
        <v>0</v>
      </c>
      <c r="H22" s="73"/>
      <c r="I22" s="74">
        <f t="shared" ca="1" si="1"/>
        <v>0</v>
      </c>
      <c r="J22" s="73"/>
      <c r="K22" s="113">
        <f t="shared" ca="1" si="10"/>
        <v>0</v>
      </c>
      <c r="L22" s="73"/>
      <c r="M22" s="113">
        <f t="shared" ca="1" si="11"/>
        <v>0</v>
      </c>
      <c r="N22" s="73"/>
      <c r="O22" s="74">
        <f t="shared" ca="1" si="12"/>
        <v>0</v>
      </c>
      <c r="P22" s="73"/>
      <c r="Q22" s="113">
        <f t="shared" ca="1" si="2"/>
        <v>0</v>
      </c>
      <c r="R22" s="73"/>
      <c r="S22" s="113">
        <f t="shared" ca="1" si="3"/>
        <v>0</v>
      </c>
      <c r="T22" s="101"/>
      <c r="U22" s="74">
        <f t="shared" ca="1" si="4"/>
        <v>0</v>
      </c>
      <c r="V22" s="73"/>
      <c r="W22" s="113">
        <f t="shared" ca="1" si="13"/>
        <v>0</v>
      </c>
      <c r="X22" s="101"/>
      <c r="Y22" s="113">
        <f t="shared" ca="1" si="14"/>
        <v>0</v>
      </c>
      <c r="Z22" s="73"/>
      <c r="AA22" s="74">
        <f t="shared" ca="1" si="5"/>
        <v>0</v>
      </c>
      <c r="AB22" s="73"/>
      <c r="AC22" s="74">
        <f t="shared" ca="1" si="6"/>
        <v>0</v>
      </c>
      <c r="AD22" s="73"/>
      <c r="AE22" s="74">
        <f t="shared" ca="1" si="7"/>
        <v>0</v>
      </c>
      <c r="AF22" s="73"/>
      <c r="AG22" s="74">
        <f t="shared" ca="1" si="15"/>
        <v>0</v>
      </c>
      <c r="AH22" s="82">
        <f t="shared" ca="1" si="8"/>
        <v>0</v>
      </c>
      <c r="AI22" s="74"/>
      <c r="AJ22" s="139">
        <f t="shared" ca="1" si="16"/>
        <v>0</v>
      </c>
    </row>
    <row r="23" spans="1:36" ht="15" customHeight="1" x14ac:dyDescent="0.2">
      <c r="A23" s="90" t="s">
        <v>171</v>
      </c>
      <c r="B23" t="str">
        <f>IF($A23="","",INDEX('MA-Liste'!$D:$D,MATCH($A23,'MA-Liste'!$M:$M,FALSE)))</f>
        <v>AeBo</v>
      </c>
      <c r="C23" s="4" t="str">
        <f ca="1">IF($A23="","",INDEX(INDIRECT("'MA-Liste'!"&amp;$C$11),MATCH($A23,'MA-Liste'!$M:$M,FALSE)))</f>
        <v>F</v>
      </c>
      <c r="D23" s="19">
        <f t="shared" ca="1" si="0"/>
        <v>60</v>
      </c>
      <c r="E23" s="20">
        <f t="shared" si="9"/>
        <v>0</v>
      </c>
      <c r="F23" s="73"/>
      <c r="G23" s="74">
        <f t="shared" ca="1" si="17"/>
        <v>0</v>
      </c>
      <c r="H23" s="73"/>
      <c r="I23" s="74">
        <f t="shared" ca="1" si="1"/>
        <v>0</v>
      </c>
      <c r="J23" s="73"/>
      <c r="K23" s="113">
        <f t="shared" ca="1" si="10"/>
        <v>0</v>
      </c>
      <c r="L23" s="73"/>
      <c r="M23" s="113">
        <f t="shared" ca="1" si="11"/>
        <v>0</v>
      </c>
      <c r="N23" s="73"/>
      <c r="O23" s="74">
        <f t="shared" ca="1" si="12"/>
        <v>0</v>
      </c>
      <c r="P23" s="73"/>
      <c r="Q23" s="113">
        <f t="shared" ca="1" si="2"/>
        <v>0</v>
      </c>
      <c r="R23" s="73"/>
      <c r="S23" s="113">
        <f t="shared" ca="1" si="3"/>
        <v>0</v>
      </c>
      <c r="T23" s="101"/>
      <c r="U23" s="74">
        <f t="shared" ca="1" si="4"/>
        <v>0</v>
      </c>
      <c r="V23" s="73"/>
      <c r="W23" s="113">
        <f t="shared" ca="1" si="13"/>
        <v>0</v>
      </c>
      <c r="X23" s="101"/>
      <c r="Y23" s="113">
        <f t="shared" ca="1" si="14"/>
        <v>0</v>
      </c>
      <c r="Z23" s="73"/>
      <c r="AA23" s="74">
        <f t="shared" ca="1" si="5"/>
        <v>0</v>
      </c>
      <c r="AB23" s="73"/>
      <c r="AC23" s="74">
        <f t="shared" ca="1" si="6"/>
        <v>0</v>
      </c>
      <c r="AD23" s="73"/>
      <c r="AE23" s="74">
        <f t="shared" ca="1" si="7"/>
        <v>0</v>
      </c>
      <c r="AF23" s="73"/>
      <c r="AG23" s="74">
        <f t="shared" ca="1" si="15"/>
        <v>0</v>
      </c>
      <c r="AH23" s="82">
        <f t="shared" ca="1" si="8"/>
        <v>0</v>
      </c>
      <c r="AI23" s="74"/>
      <c r="AJ23" s="139">
        <f t="shared" ca="1" si="16"/>
        <v>0</v>
      </c>
    </row>
    <row r="24" spans="1:36" ht="15" customHeight="1" x14ac:dyDescent="0.2">
      <c r="A24" s="90" t="s">
        <v>150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B</v>
      </c>
      <c r="D24" s="19">
        <f t="shared" ca="1" si="0"/>
        <v>140</v>
      </c>
      <c r="E24" s="20">
        <f t="shared" si="9"/>
        <v>1</v>
      </c>
      <c r="F24" s="73"/>
      <c r="G24" s="74">
        <f t="shared" ca="1" si="17"/>
        <v>0</v>
      </c>
      <c r="H24" s="73"/>
      <c r="I24" s="74">
        <f t="shared" ca="1" si="1"/>
        <v>0</v>
      </c>
      <c r="J24" s="73"/>
      <c r="K24" s="113">
        <f t="shared" ca="1" si="10"/>
        <v>0</v>
      </c>
      <c r="L24" s="73"/>
      <c r="M24" s="113">
        <f t="shared" ca="1" si="11"/>
        <v>0</v>
      </c>
      <c r="N24" s="73"/>
      <c r="O24" s="74">
        <f t="shared" ca="1" si="12"/>
        <v>0</v>
      </c>
      <c r="P24" s="73"/>
      <c r="Q24" s="113">
        <f t="shared" ca="1" si="2"/>
        <v>0</v>
      </c>
      <c r="R24" s="73"/>
      <c r="S24" s="113">
        <f t="shared" ca="1" si="3"/>
        <v>0</v>
      </c>
      <c r="T24" s="101"/>
      <c r="U24" s="74">
        <f t="shared" ca="1" si="4"/>
        <v>0</v>
      </c>
      <c r="V24" s="73"/>
      <c r="W24" s="113">
        <f t="shared" ca="1" si="13"/>
        <v>0</v>
      </c>
      <c r="X24" s="101">
        <v>1</v>
      </c>
      <c r="Y24" s="113">
        <f t="shared" ca="1" si="14"/>
        <v>140</v>
      </c>
      <c r="Z24" s="73"/>
      <c r="AA24" s="74">
        <f t="shared" ca="1" si="5"/>
        <v>0</v>
      </c>
      <c r="AB24" s="73"/>
      <c r="AC24" s="74">
        <f t="shared" ca="1" si="6"/>
        <v>0</v>
      </c>
      <c r="AD24" s="73"/>
      <c r="AE24" s="74">
        <f t="shared" ca="1" si="7"/>
        <v>0</v>
      </c>
      <c r="AF24" s="73"/>
      <c r="AG24" s="74">
        <f t="shared" ca="1" si="15"/>
        <v>0</v>
      </c>
      <c r="AH24" s="82">
        <f ca="1">IF(D24="",0,D24*E24)</f>
        <v>140</v>
      </c>
      <c r="AI24" s="74"/>
      <c r="AJ24" s="139">
        <f t="shared" ca="1" si="16"/>
        <v>140</v>
      </c>
    </row>
    <row r="25" spans="1:36" ht="15" customHeight="1" x14ac:dyDescent="0.2">
      <c r="A25" s="90" t="s">
        <v>174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C</v>
      </c>
      <c r="D25" s="19">
        <f t="shared" ca="1" si="0"/>
        <v>118</v>
      </c>
      <c r="E25" s="20">
        <f t="shared" si="9"/>
        <v>3.25</v>
      </c>
      <c r="F25" s="73"/>
      <c r="G25" s="74">
        <f t="shared" ca="1" si="17"/>
        <v>0</v>
      </c>
      <c r="H25" s="73"/>
      <c r="I25" s="74">
        <f t="shared" ca="1" si="1"/>
        <v>0</v>
      </c>
      <c r="J25" s="73"/>
      <c r="K25" s="113">
        <f t="shared" ca="1" si="10"/>
        <v>0</v>
      </c>
      <c r="L25" s="73"/>
      <c r="M25" s="113">
        <f t="shared" ca="1" si="11"/>
        <v>0</v>
      </c>
      <c r="N25" s="73"/>
      <c r="O25" s="74">
        <f t="shared" ca="1" si="12"/>
        <v>0</v>
      </c>
      <c r="P25" s="73"/>
      <c r="Q25" s="113">
        <f t="shared" ca="1" si="2"/>
        <v>0</v>
      </c>
      <c r="R25" s="73"/>
      <c r="S25" s="113">
        <f t="shared" ca="1" si="3"/>
        <v>0</v>
      </c>
      <c r="T25" s="101"/>
      <c r="U25" s="74">
        <f t="shared" ca="1" si="4"/>
        <v>0</v>
      </c>
      <c r="V25" s="73"/>
      <c r="W25" s="113">
        <f t="shared" ca="1" si="13"/>
        <v>0</v>
      </c>
      <c r="X25" s="101">
        <v>3.25</v>
      </c>
      <c r="Y25" s="113">
        <f t="shared" ca="1" si="14"/>
        <v>383.5</v>
      </c>
      <c r="Z25" s="73"/>
      <c r="AA25" s="74">
        <f t="shared" ca="1" si="5"/>
        <v>0</v>
      </c>
      <c r="AB25" s="73"/>
      <c r="AC25" s="74">
        <f t="shared" ca="1" si="6"/>
        <v>0</v>
      </c>
      <c r="AD25" s="73"/>
      <c r="AE25" s="74">
        <f t="shared" ca="1" si="7"/>
        <v>0</v>
      </c>
      <c r="AF25" s="73"/>
      <c r="AG25" s="74">
        <f t="shared" ca="1" si="15"/>
        <v>0</v>
      </c>
      <c r="AH25" s="82">
        <f t="shared" ca="1" si="8"/>
        <v>383.5</v>
      </c>
      <c r="AI25" s="74"/>
      <c r="AJ25" s="139">
        <f t="shared" ca="1" si="16"/>
        <v>383.5</v>
      </c>
    </row>
    <row r="26" spans="1:36" ht="15" customHeight="1" x14ac:dyDescent="0.2">
      <c r="A26" s="90" t="s">
        <v>202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9"/>
        <v>0</v>
      </c>
      <c r="F26" s="73"/>
      <c r="G26" s="74">
        <f t="shared" ca="1" si="17"/>
        <v>0</v>
      </c>
      <c r="H26" s="73"/>
      <c r="I26" s="74">
        <f t="shared" ca="1" si="1"/>
        <v>0</v>
      </c>
      <c r="J26" s="73"/>
      <c r="K26" s="113">
        <f t="shared" ca="1" si="10"/>
        <v>0</v>
      </c>
      <c r="L26" s="73"/>
      <c r="M26" s="113">
        <f t="shared" ca="1" si="11"/>
        <v>0</v>
      </c>
      <c r="N26" s="73"/>
      <c r="O26" s="74">
        <f t="shared" ca="1" si="12"/>
        <v>0</v>
      </c>
      <c r="P26" s="73"/>
      <c r="Q26" s="113">
        <f t="shared" ca="1" si="2"/>
        <v>0</v>
      </c>
      <c r="R26" s="73"/>
      <c r="S26" s="113">
        <f t="shared" ca="1" si="3"/>
        <v>0</v>
      </c>
      <c r="T26" s="101"/>
      <c r="U26" s="74">
        <f t="shared" ca="1" si="4"/>
        <v>0</v>
      </c>
      <c r="V26" s="73"/>
      <c r="W26" s="113">
        <f t="shared" ca="1" si="13"/>
        <v>0</v>
      </c>
      <c r="X26" s="101"/>
      <c r="Y26" s="113">
        <f t="shared" ca="1" si="14"/>
        <v>0</v>
      </c>
      <c r="Z26" s="73"/>
      <c r="AA26" s="74">
        <f t="shared" ca="1" si="5"/>
        <v>0</v>
      </c>
      <c r="AB26" s="73"/>
      <c r="AC26" s="74">
        <f t="shared" ca="1" si="6"/>
        <v>0</v>
      </c>
      <c r="AD26" s="73"/>
      <c r="AE26" s="74">
        <f t="shared" ca="1" si="7"/>
        <v>0</v>
      </c>
      <c r="AF26" s="73"/>
      <c r="AG26" s="74">
        <f t="shared" ca="1" si="15"/>
        <v>0</v>
      </c>
      <c r="AH26" s="82">
        <f t="shared" ca="1" si="8"/>
        <v>0</v>
      </c>
      <c r="AI26" s="74"/>
      <c r="AJ26" s="139">
        <f t="shared" ca="1" si="16"/>
        <v>0</v>
      </c>
    </row>
    <row r="27" spans="1:36" ht="15" customHeight="1" x14ac:dyDescent="0.2">
      <c r="A27" s="90" t="s">
        <v>166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D</v>
      </c>
      <c r="D27" s="19">
        <f t="shared" ca="1" si="0"/>
        <v>100</v>
      </c>
      <c r="E27" s="20">
        <f t="shared" si="9"/>
        <v>0</v>
      </c>
      <c r="F27" s="73"/>
      <c r="G27" s="74">
        <f t="shared" ca="1" si="17"/>
        <v>0</v>
      </c>
      <c r="H27" s="73"/>
      <c r="I27" s="74">
        <f t="shared" ca="1" si="1"/>
        <v>0</v>
      </c>
      <c r="J27" s="73"/>
      <c r="K27" s="113">
        <f t="shared" ca="1" si="10"/>
        <v>0</v>
      </c>
      <c r="L27" s="73"/>
      <c r="M27" s="113">
        <f t="shared" ca="1" si="11"/>
        <v>0</v>
      </c>
      <c r="N27" s="73"/>
      <c r="O27" s="74">
        <f t="shared" ca="1" si="12"/>
        <v>0</v>
      </c>
      <c r="P27" s="73"/>
      <c r="Q27" s="113">
        <f t="shared" ca="1" si="2"/>
        <v>0</v>
      </c>
      <c r="R27" s="73"/>
      <c r="S27" s="113">
        <f t="shared" ca="1" si="3"/>
        <v>0</v>
      </c>
      <c r="T27" s="101"/>
      <c r="U27" s="74">
        <f t="shared" ca="1" si="4"/>
        <v>0</v>
      </c>
      <c r="V27" s="73"/>
      <c r="W27" s="113">
        <f t="shared" ca="1" si="13"/>
        <v>0</v>
      </c>
      <c r="X27" s="101"/>
      <c r="Y27" s="113">
        <f t="shared" ca="1" si="14"/>
        <v>0</v>
      </c>
      <c r="Z27" s="73"/>
      <c r="AA27" s="74">
        <f t="shared" ca="1" si="5"/>
        <v>0</v>
      </c>
      <c r="AB27" s="73"/>
      <c r="AC27" s="74">
        <f t="shared" ca="1" si="6"/>
        <v>0</v>
      </c>
      <c r="AD27" s="73"/>
      <c r="AE27" s="74">
        <f t="shared" ca="1" si="7"/>
        <v>0</v>
      </c>
      <c r="AF27" s="73"/>
      <c r="AG27" s="74">
        <f t="shared" ca="1" si="15"/>
        <v>0</v>
      </c>
      <c r="AH27" s="82">
        <f t="shared" ca="1" si="8"/>
        <v>0</v>
      </c>
      <c r="AI27" s="74"/>
      <c r="AJ27" s="139">
        <f t="shared" ca="1" si="16"/>
        <v>0</v>
      </c>
    </row>
    <row r="28" spans="1:36" ht="15" customHeight="1" x14ac:dyDescent="0.2">
      <c r="A28" s="90" t="s">
        <v>167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F</v>
      </c>
      <c r="D28" s="19">
        <f t="shared" ca="1" si="0"/>
        <v>60</v>
      </c>
      <c r="E28" s="20">
        <f t="shared" si="9"/>
        <v>0</v>
      </c>
      <c r="F28" s="73"/>
      <c r="G28" s="74">
        <f t="shared" ca="1" si="17"/>
        <v>0</v>
      </c>
      <c r="H28" s="73"/>
      <c r="I28" s="74">
        <f t="shared" ca="1" si="1"/>
        <v>0</v>
      </c>
      <c r="J28" s="73"/>
      <c r="K28" s="113">
        <f t="shared" ca="1" si="10"/>
        <v>0</v>
      </c>
      <c r="L28" s="73"/>
      <c r="M28" s="113">
        <f t="shared" ca="1" si="11"/>
        <v>0</v>
      </c>
      <c r="N28" s="73"/>
      <c r="O28" s="74">
        <f t="shared" ca="1" si="12"/>
        <v>0</v>
      </c>
      <c r="P28" s="73"/>
      <c r="Q28" s="113">
        <f t="shared" ca="1" si="2"/>
        <v>0</v>
      </c>
      <c r="R28" s="73"/>
      <c r="S28" s="113">
        <f t="shared" ca="1" si="3"/>
        <v>0</v>
      </c>
      <c r="T28" s="101"/>
      <c r="U28" s="74">
        <f t="shared" ca="1" si="4"/>
        <v>0</v>
      </c>
      <c r="V28" s="73"/>
      <c r="W28" s="113">
        <f t="shared" ca="1" si="13"/>
        <v>0</v>
      </c>
      <c r="X28" s="101"/>
      <c r="Y28" s="113">
        <f t="shared" ca="1" si="14"/>
        <v>0</v>
      </c>
      <c r="Z28" s="73"/>
      <c r="AA28" s="74">
        <f t="shared" ca="1" si="5"/>
        <v>0</v>
      </c>
      <c r="AB28" s="73"/>
      <c r="AC28" s="74">
        <f t="shared" ca="1" si="6"/>
        <v>0</v>
      </c>
      <c r="AD28" s="73"/>
      <c r="AE28" s="74">
        <f t="shared" ca="1" si="7"/>
        <v>0</v>
      </c>
      <c r="AF28" s="73"/>
      <c r="AG28" s="74">
        <f t="shared" ca="1" si="15"/>
        <v>0</v>
      </c>
      <c r="AH28" s="82">
        <f t="shared" ca="1" si="8"/>
        <v>0</v>
      </c>
      <c r="AI28" s="74"/>
      <c r="AJ28" s="139">
        <f t="shared" ca="1" si="16"/>
        <v>0</v>
      </c>
    </row>
    <row r="29" spans="1:36" ht="15" customHeight="1" x14ac:dyDescent="0.2">
      <c r="A29" s="90" t="s">
        <v>176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G</v>
      </c>
      <c r="D29" s="19">
        <f t="shared" ca="1" si="0"/>
        <v>35</v>
      </c>
      <c r="E29" s="20">
        <f t="shared" si="9"/>
        <v>0</v>
      </c>
      <c r="F29" s="73"/>
      <c r="G29" s="74">
        <f t="shared" ca="1" si="17"/>
        <v>0</v>
      </c>
      <c r="H29" s="73"/>
      <c r="I29" s="74">
        <f t="shared" ca="1" si="1"/>
        <v>0</v>
      </c>
      <c r="J29" s="73"/>
      <c r="K29" s="113">
        <f t="shared" ca="1" si="10"/>
        <v>0</v>
      </c>
      <c r="L29" s="73"/>
      <c r="M29" s="113">
        <f t="shared" ca="1" si="11"/>
        <v>0</v>
      </c>
      <c r="N29" s="73"/>
      <c r="O29" s="74">
        <f t="shared" ca="1" si="12"/>
        <v>0</v>
      </c>
      <c r="P29" s="73"/>
      <c r="Q29" s="113">
        <f t="shared" ca="1" si="2"/>
        <v>0</v>
      </c>
      <c r="R29" s="73"/>
      <c r="S29" s="113">
        <f t="shared" ca="1" si="3"/>
        <v>0</v>
      </c>
      <c r="T29" s="101"/>
      <c r="U29" s="74">
        <f t="shared" ca="1" si="4"/>
        <v>0</v>
      </c>
      <c r="V29" s="73"/>
      <c r="W29" s="113">
        <f t="shared" ca="1" si="13"/>
        <v>0</v>
      </c>
      <c r="X29" s="101"/>
      <c r="Y29" s="113">
        <f t="shared" ca="1" si="14"/>
        <v>0</v>
      </c>
      <c r="Z29" s="73"/>
      <c r="AA29" s="74">
        <f t="shared" ca="1" si="5"/>
        <v>0</v>
      </c>
      <c r="AB29" s="73"/>
      <c r="AC29" s="74">
        <f t="shared" ca="1" si="6"/>
        <v>0</v>
      </c>
      <c r="AD29" s="73"/>
      <c r="AE29" s="74">
        <f t="shared" ca="1" si="7"/>
        <v>0</v>
      </c>
      <c r="AF29" s="73"/>
      <c r="AG29" s="74">
        <f t="shared" ca="1" si="15"/>
        <v>0</v>
      </c>
      <c r="AH29" s="82">
        <f t="shared" ca="1" si="8"/>
        <v>0</v>
      </c>
      <c r="AI29" s="74"/>
      <c r="AJ29" s="139">
        <f t="shared" ca="1" si="16"/>
        <v>0</v>
      </c>
    </row>
    <row r="30" spans="1:36" ht="15" customHeight="1" x14ac:dyDescent="0.2">
      <c r="A30" s="84" t="s">
        <v>143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D</v>
      </c>
      <c r="D30" s="19">
        <f t="shared" ca="1" si="0"/>
        <v>100</v>
      </c>
      <c r="E30" s="20">
        <f t="shared" si="9"/>
        <v>0</v>
      </c>
      <c r="F30" s="73"/>
      <c r="G30" s="74">
        <f t="shared" ca="1" si="17"/>
        <v>0</v>
      </c>
      <c r="H30" s="73"/>
      <c r="I30" s="74">
        <f t="shared" ca="1" si="1"/>
        <v>0</v>
      </c>
      <c r="J30" s="73"/>
      <c r="K30" s="113">
        <f t="shared" ca="1" si="10"/>
        <v>0</v>
      </c>
      <c r="L30" s="73"/>
      <c r="M30" s="113">
        <f t="shared" ca="1" si="11"/>
        <v>0</v>
      </c>
      <c r="N30" s="73"/>
      <c r="O30" s="74">
        <f t="shared" ca="1" si="12"/>
        <v>0</v>
      </c>
      <c r="P30" s="73"/>
      <c r="Q30" s="113">
        <f t="shared" ca="1" si="2"/>
        <v>0</v>
      </c>
      <c r="R30" s="73"/>
      <c r="S30" s="113">
        <f t="shared" ca="1" si="3"/>
        <v>0</v>
      </c>
      <c r="T30" s="101"/>
      <c r="U30" s="74">
        <f t="shared" ca="1" si="4"/>
        <v>0</v>
      </c>
      <c r="V30" s="73"/>
      <c r="W30" s="113">
        <f t="shared" ca="1" si="13"/>
        <v>0</v>
      </c>
      <c r="X30" s="101"/>
      <c r="Y30" s="113">
        <f t="shared" ca="1" si="14"/>
        <v>0</v>
      </c>
      <c r="Z30" s="73"/>
      <c r="AA30" s="74">
        <f t="shared" ca="1" si="5"/>
        <v>0</v>
      </c>
      <c r="AB30" s="73"/>
      <c r="AC30" s="74">
        <f t="shared" ca="1" si="6"/>
        <v>0</v>
      </c>
      <c r="AD30" s="73"/>
      <c r="AE30" s="74">
        <f t="shared" ca="1" si="7"/>
        <v>0</v>
      </c>
      <c r="AF30" s="73"/>
      <c r="AG30" s="74">
        <f t="shared" ca="1" si="15"/>
        <v>0</v>
      </c>
      <c r="AH30" s="82">
        <f t="shared" ca="1" si="8"/>
        <v>0</v>
      </c>
      <c r="AI30" s="74"/>
      <c r="AJ30" s="139">
        <f t="shared" ca="1" si="16"/>
        <v>0</v>
      </c>
    </row>
    <row r="31" spans="1:36" ht="15" customHeight="1" x14ac:dyDescent="0.2">
      <c r="A31" s="84" t="s">
        <v>182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G</v>
      </c>
      <c r="D31" s="19">
        <f t="shared" ca="1" si="0"/>
        <v>35</v>
      </c>
      <c r="E31" s="20">
        <f t="shared" si="9"/>
        <v>0</v>
      </c>
      <c r="F31" s="73"/>
      <c r="G31" s="74">
        <f t="shared" ca="1" si="17"/>
        <v>0</v>
      </c>
      <c r="H31" s="73"/>
      <c r="I31" s="74">
        <f t="shared" ca="1" si="1"/>
        <v>0</v>
      </c>
      <c r="J31" s="73"/>
      <c r="K31" s="113">
        <f t="shared" ca="1" si="10"/>
        <v>0</v>
      </c>
      <c r="L31" s="73"/>
      <c r="M31" s="113">
        <f t="shared" ca="1" si="11"/>
        <v>0</v>
      </c>
      <c r="N31" s="73"/>
      <c r="O31" s="74">
        <f t="shared" ca="1" si="12"/>
        <v>0</v>
      </c>
      <c r="P31" s="73"/>
      <c r="Q31" s="113">
        <f t="shared" ca="1" si="2"/>
        <v>0</v>
      </c>
      <c r="R31" s="73"/>
      <c r="S31" s="113">
        <f t="shared" ca="1" si="3"/>
        <v>0</v>
      </c>
      <c r="T31" s="101"/>
      <c r="U31" s="74">
        <f t="shared" ca="1" si="4"/>
        <v>0</v>
      </c>
      <c r="V31" s="73"/>
      <c r="W31" s="113">
        <f t="shared" ca="1" si="13"/>
        <v>0</v>
      </c>
      <c r="X31" s="101"/>
      <c r="Y31" s="113">
        <f t="shared" ca="1" si="14"/>
        <v>0</v>
      </c>
      <c r="Z31" s="73"/>
      <c r="AA31" s="74">
        <f t="shared" ca="1" si="5"/>
        <v>0</v>
      </c>
      <c r="AB31" s="73"/>
      <c r="AC31" s="74">
        <f t="shared" ca="1" si="6"/>
        <v>0</v>
      </c>
      <c r="AD31" s="73"/>
      <c r="AE31" s="74">
        <f t="shared" ca="1" si="7"/>
        <v>0</v>
      </c>
      <c r="AF31" s="73"/>
      <c r="AG31" s="74">
        <f t="shared" ca="1" si="15"/>
        <v>0</v>
      </c>
      <c r="AH31" s="82">
        <f t="shared" ca="1" si="8"/>
        <v>0</v>
      </c>
      <c r="AI31" s="74"/>
      <c r="AJ31" s="139">
        <f t="shared" ca="1" si="16"/>
        <v>0</v>
      </c>
    </row>
    <row r="32" spans="1:36" ht="15" customHeight="1" x14ac:dyDescent="0.2">
      <c r="A32" s="84" t="s">
        <v>147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B</v>
      </c>
      <c r="D32" s="19">
        <f t="shared" ca="1" si="0"/>
        <v>140</v>
      </c>
      <c r="E32" s="20">
        <f t="shared" si="9"/>
        <v>0</v>
      </c>
      <c r="F32" s="73"/>
      <c r="G32" s="74">
        <f t="shared" ca="1" si="17"/>
        <v>0</v>
      </c>
      <c r="H32" s="73"/>
      <c r="I32" s="74">
        <f t="shared" ca="1" si="1"/>
        <v>0</v>
      </c>
      <c r="J32" s="73"/>
      <c r="K32" s="113">
        <f t="shared" ca="1" si="10"/>
        <v>0</v>
      </c>
      <c r="L32" s="73"/>
      <c r="M32" s="113">
        <f t="shared" ca="1" si="11"/>
        <v>0</v>
      </c>
      <c r="N32" s="73"/>
      <c r="O32" s="74">
        <f t="shared" ca="1" si="12"/>
        <v>0</v>
      </c>
      <c r="P32" s="73"/>
      <c r="Q32" s="113">
        <f t="shared" ca="1" si="2"/>
        <v>0</v>
      </c>
      <c r="R32" s="73"/>
      <c r="S32" s="113">
        <f t="shared" ca="1" si="3"/>
        <v>0</v>
      </c>
      <c r="T32" s="101"/>
      <c r="U32" s="74">
        <f t="shared" ca="1" si="4"/>
        <v>0</v>
      </c>
      <c r="V32" s="73"/>
      <c r="W32" s="113">
        <f t="shared" ca="1" si="13"/>
        <v>0</v>
      </c>
      <c r="X32" s="101"/>
      <c r="Y32" s="113">
        <f t="shared" ca="1" si="14"/>
        <v>0</v>
      </c>
      <c r="Z32" s="73"/>
      <c r="AA32" s="74">
        <f t="shared" ca="1" si="5"/>
        <v>0</v>
      </c>
      <c r="AB32" s="73"/>
      <c r="AC32" s="74">
        <f t="shared" ca="1" si="6"/>
        <v>0</v>
      </c>
      <c r="AD32" s="73"/>
      <c r="AE32" s="74">
        <f t="shared" ca="1" si="7"/>
        <v>0</v>
      </c>
      <c r="AF32" s="73"/>
      <c r="AG32" s="74">
        <f t="shared" ca="1" si="15"/>
        <v>0</v>
      </c>
      <c r="AH32" s="82">
        <f t="shared" ca="1" si="8"/>
        <v>0</v>
      </c>
      <c r="AI32" s="74"/>
      <c r="AJ32" s="139">
        <f t="shared" ca="1" si="16"/>
        <v>0</v>
      </c>
    </row>
    <row r="33" spans="1:36" ht="15" customHeight="1" x14ac:dyDescent="0.2">
      <c r="A33" s="84" t="s">
        <v>205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D</v>
      </c>
      <c r="D33" s="19">
        <f t="shared" ca="1" si="0"/>
        <v>100</v>
      </c>
      <c r="E33" s="20">
        <f t="shared" si="9"/>
        <v>0</v>
      </c>
      <c r="F33" s="73"/>
      <c r="G33" s="74">
        <f t="shared" ca="1" si="17"/>
        <v>0</v>
      </c>
      <c r="H33" s="73"/>
      <c r="I33" s="74">
        <f t="shared" ca="1" si="1"/>
        <v>0</v>
      </c>
      <c r="J33" s="73"/>
      <c r="K33" s="113">
        <f t="shared" ca="1" si="10"/>
        <v>0</v>
      </c>
      <c r="L33" s="73"/>
      <c r="M33" s="113">
        <f t="shared" ca="1" si="11"/>
        <v>0</v>
      </c>
      <c r="N33" s="73"/>
      <c r="O33" s="74">
        <f t="shared" ca="1" si="12"/>
        <v>0</v>
      </c>
      <c r="P33" s="73"/>
      <c r="Q33" s="113">
        <f t="shared" ca="1" si="2"/>
        <v>0</v>
      </c>
      <c r="R33" s="73"/>
      <c r="S33" s="113">
        <f t="shared" ca="1" si="3"/>
        <v>0</v>
      </c>
      <c r="T33" s="101"/>
      <c r="U33" s="74">
        <f t="shared" ca="1" si="4"/>
        <v>0</v>
      </c>
      <c r="V33" s="73"/>
      <c r="W33" s="113">
        <f t="shared" ca="1" si="13"/>
        <v>0</v>
      </c>
      <c r="X33" s="101"/>
      <c r="Y33" s="113">
        <f t="shared" ca="1" si="14"/>
        <v>0</v>
      </c>
      <c r="Z33" s="73"/>
      <c r="AA33" s="74">
        <f t="shared" ca="1" si="5"/>
        <v>0</v>
      </c>
      <c r="AB33" s="73"/>
      <c r="AC33" s="74">
        <f t="shared" ca="1" si="6"/>
        <v>0</v>
      </c>
      <c r="AD33" s="73"/>
      <c r="AE33" s="74">
        <f t="shared" ca="1" si="7"/>
        <v>0</v>
      </c>
      <c r="AF33" s="73"/>
      <c r="AG33" s="74">
        <f t="shared" ca="1" si="15"/>
        <v>0</v>
      </c>
      <c r="AH33" s="82">
        <f t="shared" ca="1" si="8"/>
        <v>0</v>
      </c>
      <c r="AI33" s="74"/>
      <c r="AJ33" s="139">
        <f t="shared" ca="1" si="16"/>
        <v>0</v>
      </c>
    </row>
    <row r="34" spans="1:36" ht="15" customHeight="1" x14ac:dyDescent="0.2">
      <c r="A34" s="84" t="s">
        <v>208</v>
      </c>
      <c r="B34" t="s">
        <v>65</v>
      </c>
      <c r="C34" s="4" t="s">
        <v>6</v>
      </c>
      <c r="D34" s="19">
        <f t="shared" si="0"/>
        <v>100</v>
      </c>
      <c r="E34" s="20">
        <f t="shared" si="9"/>
        <v>0</v>
      </c>
      <c r="F34" s="73"/>
      <c r="G34" s="74">
        <f t="shared" si="17"/>
        <v>0</v>
      </c>
      <c r="H34" s="73"/>
      <c r="I34" s="74">
        <f t="shared" si="1"/>
        <v>0</v>
      </c>
      <c r="J34" s="73"/>
      <c r="K34" s="113">
        <f t="shared" si="10"/>
        <v>0</v>
      </c>
      <c r="L34" s="73"/>
      <c r="M34" s="113">
        <f t="shared" si="11"/>
        <v>0</v>
      </c>
      <c r="N34" s="73"/>
      <c r="O34" s="74">
        <f t="shared" si="12"/>
        <v>0</v>
      </c>
      <c r="P34" s="73"/>
      <c r="Q34" s="113">
        <f t="shared" si="2"/>
        <v>0</v>
      </c>
      <c r="R34" s="73"/>
      <c r="S34" s="113">
        <f t="shared" si="3"/>
        <v>0</v>
      </c>
      <c r="T34" s="101"/>
      <c r="U34" s="74">
        <f t="shared" si="4"/>
        <v>0</v>
      </c>
      <c r="V34" s="73"/>
      <c r="W34" s="113">
        <f t="shared" si="13"/>
        <v>0</v>
      </c>
      <c r="X34" s="101"/>
      <c r="Y34" s="113">
        <f t="shared" si="14"/>
        <v>0</v>
      </c>
      <c r="Z34" s="73"/>
      <c r="AA34" s="74">
        <f t="shared" si="5"/>
        <v>0</v>
      </c>
      <c r="AB34" s="73"/>
      <c r="AC34" s="74">
        <f t="shared" si="6"/>
        <v>0</v>
      </c>
      <c r="AD34" s="73"/>
      <c r="AE34" s="74">
        <f t="shared" si="7"/>
        <v>0</v>
      </c>
      <c r="AF34" s="73"/>
      <c r="AG34" s="74">
        <f t="shared" si="15"/>
        <v>0</v>
      </c>
      <c r="AH34" s="82">
        <f t="shared" si="8"/>
        <v>0</v>
      </c>
      <c r="AI34" s="74"/>
      <c r="AJ34" s="139">
        <f t="shared" si="16"/>
        <v>0</v>
      </c>
    </row>
    <row r="35" spans="1:36" ht="15" customHeight="1" x14ac:dyDescent="0.2">
      <c r="A35" s="84" t="s">
        <v>148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D</v>
      </c>
      <c r="D35" s="19">
        <f t="shared" ca="1" si="0"/>
        <v>100</v>
      </c>
      <c r="E35" s="20">
        <f t="shared" si="9"/>
        <v>0</v>
      </c>
      <c r="F35" s="73"/>
      <c r="G35" s="74">
        <f t="shared" ca="1" si="17"/>
        <v>0</v>
      </c>
      <c r="H35" s="73"/>
      <c r="I35" s="74">
        <f t="shared" ca="1" si="1"/>
        <v>0</v>
      </c>
      <c r="J35" s="73"/>
      <c r="K35" s="113">
        <f t="shared" ca="1" si="10"/>
        <v>0</v>
      </c>
      <c r="L35" s="73"/>
      <c r="M35" s="113">
        <f t="shared" ca="1" si="11"/>
        <v>0</v>
      </c>
      <c r="N35" s="73"/>
      <c r="O35" s="74">
        <f t="shared" ca="1" si="12"/>
        <v>0</v>
      </c>
      <c r="P35" s="73"/>
      <c r="Q35" s="113">
        <f t="shared" ca="1" si="2"/>
        <v>0</v>
      </c>
      <c r="R35" s="73"/>
      <c r="S35" s="113">
        <f t="shared" ca="1" si="3"/>
        <v>0</v>
      </c>
      <c r="T35" s="101"/>
      <c r="U35" s="74">
        <f t="shared" ca="1" si="4"/>
        <v>0</v>
      </c>
      <c r="V35" s="73"/>
      <c r="W35" s="113">
        <f t="shared" ca="1" si="13"/>
        <v>0</v>
      </c>
      <c r="X35" s="101"/>
      <c r="Y35" s="113">
        <f t="shared" ca="1" si="14"/>
        <v>0</v>
      </c>
      <c r="Z35" s="73"/>
      <c r="AA35" s="74">
        <f t="shared" ca="1" si="5"/>
        <v>0</v>
      </c>
      <c r="AB35" s="73"/>
      <c r="AC35" s="74">
        <f t="shared" ca="1" si="6"/>
        <v>0</v>
      </c>
      <c r="AD35" s="73"/>
      <c r="AE35" s="74">
        <f t="shared" ca="1" si="7"/>
        <v>0</v>
      </c>
      <c r="AF35" s="73"/>
      <c r="AG35" s="74">
        <f t="shared" ca="1" si="15"/>
        <v>0</v>
      </c>
      <c r="AH35" s="82">
        <f t="shared" ca="1" si="8"/>
        <v>0</v>
      </c>
      <c r="AI35" s="74"/>
      <c r="AJ35" s="139">
        <f t="shared" ca="1" si="16"/>
        <v>0</v>
      </c>
    </row>
    <row r="36" spans="1:36" ht="15" customHeight="1" x14ac:dyDescent="0.2">
      <c r="A36" s="84" t="s">
        <v>214</v>
      </c>
      <c r="B36" s="14" t="s">
        <v>65</v>
      </c>
      <c r="C36" s="4" t="str">
        <f ca="1">IF($A36="","",INDEX(INDIRECT("'MA-Liste'!"&amp;$C$11),MATCH($A36,'MA-Liste'!$M:$M,FALSE)))</f>
        <v>D</v>
      </c>
      <c r="D36" s="19">
        <f t="shared" ca="1" si="0"/>
        <v>100</v>
      </c>
      <c r="E36" s="20">
        <f t="shared" si="9"/>
        <v>0</v>
      </c>
      <c r="F36" s="73"/>
      <c r="G36" s="74">
        <f t="shared" ca="1" si="17"/>
        <v>0</v>
      </c>
      <c r="H36" s="73"/>
      <c r="I36" s="74">
        <f t="shared" ca="1" si="1"/>
        <v>0</v>
      </c>
      <c r="J36" s="73"/>
      <c r="K36" s="113">
        <f t="shared" ca="1" si="10"/>
        <v>0</v>
      </c>
      <c r="L36" s="73"/>
      <c r="M36" s="113">
        <f t="shared" ca="1" si="11"/>
        <v>0</v>
      </c>
      <c r="N36" s="73"/>
      <c r="O36" s="74">
        <f t="shared" ca="1" si="12"/>
        <v>0</v>
      </c>
      <c r="P36" s="73"/>
      <c r="Q36" s="113">
        <f t="shared" ca="1" si="2"/>
        <v>0</v>
      </c>
      <c r="R36" s="73"/>
      <c r="S36" s="113">
        <f t="shared" ca="1" si="3"/>
        <v>0</v>
      </c>
      <c r="T36" s="101"/>
      <c r="U36" s="74">
        <f t="shared" ca="1" si="4"/>
        <v>0</v>
      </c>
      <c r="V36" s="73"/>
      <c r="W36" s="113">
        <f t="shared" ca="1" si="13"/>
        <v>0</v>
      </c>
      <c r="X36" s="101"/>
      <c r="Y36" s="113">
        <f t="shared" ca="1" si="14"/>
        <v>0</v>
      </c>
      <c r="Z36" s="73"/>
      <c r="AA36" s="74">
        <f t="shared" ca="1" si="5"/>
        <v>0</v>
      </c>
      <c r="AB36" s="73"/>
      <c r="AC36" s="74">
        <f t="shared" ca="1" si="6"/>
        <v>0</v>
      </c>
      <c r="AD36" s="73"/>
      <c r="AE36" s="74">
        <f t="shared" ca="1" si="7"/>
        <v>0</v>
      </c>
      <c r="AF36" s="73"/>
      <c r="AG36" s="74">
        <f t="shared" ca="1" si="15"/>
        <v>0</v>
      </c>
      <c r="AH36" s="82">
        <f t="shared" ca="1" si="8"/>
        <v>0</v>
      </c>
      <c r="AI36" s="74"/>
      <c r="AJ36" s="139">
        <f t="shared" ca="1" si="16"/>
        <v>0</v>
      </c>
    </row>
    <row r="37" spans="1:36" ht="15" customHeight="1" x14ac:dyDescent="0.2">
      <c r="A37" s="84" t="s">
        <v>183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F</v>
      </c>
      <c r="D37" s="19">
        <f t="shared" ca="1" si="0"/>
        <v>60</v>
      </c>
      <c r="E37" s="20">
        <f t="shared" si="9"/>
        <v>0</v>
      </c>
      <c r="F37" s="73"/>
      <c r="G37" s="74">
        <f t="shared" ca="1" si="17"/>
        <v>0</v>
      </c>
      <c r="H37" s="73"/>
      <c r="I37" s="74">
        <f t="shared" ca="1" si="1"/>
        <v>0</v>
      </c>
      <c r="J37" s="73"/>
      <c r="K37" s="113">
        <f t="shared" ca="1" si="10"/>
        <v>0</v>
      </c>
      <c r="L37" s="73"/>
      <c r="M37" s="113">
        <f t="shared" ca="1" si="11"/>
        <v>0</v>
      </c>
      <c r="N37" s="73"/>
      <c r="O37" s="74">
        <f t="shared" ca="1" si="12"/>
        <v>0</v>
      </c>
      <c r="P37" s="73"/>
      <c r="Q37" s="113">
        <f t="shared" ca="1" si="2"/>
        <v>0</v>
      </c>
      <c r="R37" s="73"/>
      <c r="S37" s="113">
        <f t="shared" ca="1" si="3"/>
        <v>0</v>
      </c>
      <c r="T37" s="101"/>
      <c r="U37" s="74">
        <f t="shared" ca="1" si="4"/>
        <v>0</v>
      </c>
      <c r="V37" s="73"/>
      <c r="W37" s="113">
        <f t="shared" ca="1" si="13"/>
        <v>0</v>
      </c>
      <c r="X37" s="101"/>
      <c r="Y37" s="113">
        <f t="shared" ca="1" si="14"/>
        <v>0</v>
      </c>
      <c r="Z37" s="73"/>
      <c r="AA37" s="74">
        <f t="shared" ca="1" si="5"/>
        <v>0</v>
      </c>
      <c r="AB37" s="73"/>
      <c r="AC37" s="74">
        <f t="shared" ca="1" si="6"/>
        <v>0</v>
      </c>
      <c r="AD37" s="73"/>
      <c r="AE37" s="74">
        <f t="shared" ca="1" si="7"/>
        <v>0</v>
      </c>
      <c r="AF37" s="73"/>
      <c r="AG37" s="74">
        <f t="shared" ca="1" si="15"/>
        <v>0</v>
      </c>
      <c r="AH37" s="82">
        <f t="shared" ca="1" si="8"/>
        <v>0</v>
      </c>
      <c r="AI37" s="74"/>
      <c r="AJ37" s="139">
        <f t="shared" ca="1" si="16"/>
        <v>0</v>
      </c>
    </row>
    <row r="38" spans="1:36" ht="15" customHeight="1" x14ac:dyDescent="0.2">
      <c r="A38" s="84" t="s">
        <v>184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B</v>
      </c>
      <c r="D38" s="19">
        <f t="shared" ca="1" si="0"/>
        <v>140</v>
      </c>
      <c r="E38" s="20">
        <f t="shared" si="9"/>
        <v>0</v>
      </c>
      <c r="F38" s="73"/>
      <c r="G38" s="74">
        <f t="shared" ca="1" si="17"/>
        <v>0</v>
      </c>
      <c r="H38" s="73"/>
      <c r="I38" s="74">
        <f t="shared" ca="1" si="1"/>
        <v>0</v>
      </c>
      <c r="J38" s="73"/>
      <c r="K38" s="113">
        <f t="shared" ca="1" si="10"/>
        <v>0</v>
      </c>
      <c r="L38" s="73"/>
      <c r="M38" s="113">
        <f t="shared" ca="1" si="11"/>
        <v>0</v>
      </c>
      <c r="N38" s="73"/>
      <c r="O38" s="74">
        <f t="shared" ca="1" si="12"/>
        <v>0</v>
      </c>
      <c r="P38" s="73"/>
      <c r="Q38" s="113">
        <f t="shared" ca="1" si="2"/>
        <v>0</v>
      </c>
      <c r="R38" s="73"/>
      <c r="S38" s="113">
        <f t="shared" ca="1" si="3"/>
        <v>0</v>
      </c>
      <c r="T38" s="101"/>
      <c r="U38" s="74">
        <f t="shared" ca="1" si="4"/>
        <v>0</v>
      </c>
      <c r="V38" s="73"/>
      <c r="W38" s="113">
        <f t="shared" ca="1" si="13"/>
        <v>0</v>
      </c>
      <c r="X38" s="101"/>
      <c r="Y38" s="113">
        <f t="shared" ca="1" si="14"/>
        <v>0</v>
      </c>
      <c r="Z38" s="73"/>
      <c r="AA38" s="74">
        <f t="shared" ca="1" si="5"/>
        <v>0</v>
      </c>
      <c r="AB38" s="73"/>
      <c r="AC38" s="74">
        <f t="shared" ca="1" si="6"/>
        <v>0</v>
      </c>
      <c r="AD38" s="73"/>
      <c r="AE38" s="74">
        <f t="shared" ca="1" si="7"/>
        <v>0</v>
      </c>
      <c r="AF38" s="73"/>
      <c r="AG38" s="74">
        <f t="shared" ca="1" si="15"/>
        <v>0</v>
      </c>
      <c r="AH38" s="82">
        <f t="shared" ca="1" si="8"/>
        <v>0</v>
      </c>
      <c r="AI38" s="74"/>
      <c r="AJ38" s="139">
        <f t="shared" ca="1" si="16"/>
        <v>0</v>
      </c>
    </row>
    <row r="39" spans="1:36" ht="15" customHeight="1" x14ac:dyDescent="0.2">
      <c r="A39" s="84" t="s">
        <v>211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D</v>
      </c>
      <c r="D39" s="19">
        <f t="shared" ca="1" si="0"/>
        <v>100</v>
      </c>
      <c r="E39" s="20">
        <f t="shared" si="9"/>
        <v>0</v>
      </c>
      <c r="F39" s="73"/>
      <c r="G39" s="74">
        <f t="shared" ca="1" si="17"/>
        <v>0</v>
      </c>
      <c r="H39" s="73"/>
      <c r="I39" s="74">
        <f t="shared" ca="1" si="1"/>
        <v>0</v>
      </c>
      <c r="J39" s="73"/>
      <c r="K39" s="113">
        <f t="shared" ca="1" si="10"/>
        <v>0</v>
      </c>
      <c r="L39" s="73"/>
      <c r="M39" s="113">
        <f t="shared" ca="1" si="11"/>
        <v>0</v>
      </c>
      <c r="N39" s="73"/>
      <c r="O39" s="74">
        <f t="shared" ca="1" si="12"/>
        <v>0</v>
      </c>
      <c r="P39" s="73"/>
      <c r="Q39" s="113">
        <f t="shared" ca="1" si="2"/>
        <v>0</v>
      </c>
      <c r="R39" s="73"/>
      <c r="S39" s="113">
        <f t="shared" ca="1" si="3"/>
        <v>0</v>
      </c>
      <c r="T39" s="101"/>
      <c r="U39" s="74">
        <f t="shared" ca="1" si="4"/>
        <v>0</v>
      </c>
      <c r="V39" s="73"/>
      <c r="W39" s="113">
        <f t="shared" ca="1" si="13"/>
        <v>0</v>
      </c>
      <c r="X39" s="101"/>
      <c r="Y39" s="113">
        <f t="shared" ca="1" si="14"/>
        <v>0</v>
      </c>
      <c r="Z39" s="73"/>
      <c r="AA39" s="74">
        <f t="shared" ca="1" si="5"/>
        <v>0</v>
      </c>
      <c r="AB39" s="73"/>
      <c r="AC39" s="74">
        <f t="shared" ca="1" si="6"/>
        <v>0</v>
      </c>
      <c r="AD39" s="73"/>
      <c r="AE39" s="74">
        <f t="shared" ca="1" si="7"/>
        <v>0</v>
      </c>
      <c r="AF39" s="73"/>
      <c r="AG39" s="74">
        <f t="shared" ca="1" si="15"/>
        <v>0</v>
      </c>
      <c r="AH39" s="82">
        <f t="shared" ca="1" si="8"/>
        <v>0</v>
      </c>
      <c r="AI39" s="74"/>
      <c r="AJ39" s="139">
        <f t="shared" ca="1" si="16"/>
        <v>0</v>
      </c>
    </row>
    <row r="40" spans="1:36" ht="15" customHeight="1" x14ac:dyDescent="0.2">
      <c r="A40" s="84" t="s">
        <v>237</v>
      </c>
      <c r="B40" t="s">
        <v>65</v>
      </c>
      <c r="C40" s="4" t="s">
        <v>7</v>
      </c>
      <c r="D40" s="19">
        <f t="shared" si="0"/>
        <v>75</v>
      </c>
      <c r="E40" s="20">
        <f t="shared" si="9"/>
        <v>0</v>
      </c>
      <c r="F40" s="73"/>
      <c r="G40" s="74">
        <f t="shared" si="17"/>
        <v>0</v>
      </c>
      <c r="H40" s="73"/>
      <c r="I40" s="74">
        <f t="shared" si="1"/>
        <v>0</v>
      </c>
      <c r="J40" s="73"/>
      <c r="K40" s="113">
        <f t="shared" si="10"/>
        <v>0</v>
      </c>
      <c r="L40" s="73"/>
      <c r="M40" s="113">
        <f t="shared" si="11"/>
        <v>0</v>
      </c>
      <c r="N40" s="73"/>
      <c r="O40" s="74">
        <f t="shared" si="12"/>
        <v>0</v>
      </c>
      <c r="P40" s="73"/>
      <c r="Q40" s="113">
        <f t="shared" si="2"/>
        <v>0</v>
      </c>
      <c r="R40" s="73"/>
      <c r="S40" s="113">
        <f t="shared" si="3"/>
        <v>0</v>
      </c>
      <c r="T40" s="101"/>
      <c r="U40" s="74">
        <f t="shared" si="4"/>
        <v>0</v>
      </c>
      <c r="V40" s="73"/>
      <c r="W40" s="113">
        <f t="shared" si="13"/>
        <v>0</v>
      </c>
      <c r="X40" s="101"/>
      <c r="Y40" s="113">
        <f t="shared" si="14"/>
        <v>0</v>
      </c>
      <c r="Z40" s="73"/>
      <c r="AA40" s="74">
        <f t="shared" si="5"/>
        <v>0</v>
      </c>
      <c r="AB40" s="73"/>
      <c r="AC40" s="74">
        <f t="shared" si="6"/>
        <v>0</v>
      </c>
      <c r="AD40" s="73"/>
      <c r="AE40" s="74">
        <f t="shared" si="7"/>
        <v>0</v>
      </c>
      <c r="AF40" s="73"/>
      <c r="AG40" s="74">
        <f t="shared" si="15"/>
        <v>0</v>
      </c>
      <c r="AH40" s="82">
        <f t="shared" si="8"/>
        <v>0</v>
      </c>
      <c r="AI40" s="74"/>
      <c r="AJ40" s="139">
        <f t="shared" si="16"/>
        <v>0</v>
      </c>
    </row>
    <row r="41" spans="1:36" ht="15" customHeight="1" x14ac:dyDescent="0.2">
      <c r="A41" s="84" t="s">
        <v>212</v>
      </c>
      <c r="B41" t="s">
        <v>65</v>
      </c>
      <c r="C41" s="4" t="s">
        <v>5</v>
      </c>
      <c r="D41" s="19">
        <v>118</v>
      </c>
      <c r="E41" s="20">
        <f t="shared" si="9"/>
        <v>0</v>
      </c>
      <c r="F41" s="73"/>
      <c r="G41" s="74">
        <f t="shared" si="17"/>
        <v>0</v>
      </c>
      <c r="H41" s="73"/>
      <c r="I41" s="74">
        <f t="shared" si="1"/>
        <v>0</v>
      </c>
      <c r="J41" s="73"/>
      <c r="K41" s="113">
        <f t="shared" si="10"/>
        <v>0</v>
      </c>
      <c r="L41" s="73"/>
      <c r="M41" s="113">
        <f t="shared" si="11"/>
        <v>0</v>
      </c>
      <c r="N41" s="73"/>
      <c r="O41" s="74">
        <f t="shared" si="12"/>
        <v>0</v>
      </c>
      <c r="P41" s="73"/>
      <c r="Q41" s="113">
        <f t="shared" si="2"/>
        <v>0</v>
      </c>
      <c r="R41" s="73"/>
      <c r="S41" s="113">
        <f t="shared" si="3"/>
        <v>0</v>
      </c>
      <c r="T41" s="101"/>
      <c r="U41" s="74">
        <f t="shared" si="4"/>
        <v>0</v>
      </c>
      <c r="V41" s="73"/>
      <c r="W41" s="113">
        <f t="shared" si="13"/>
        <v>0</v>
      </c>
      <c r="X41" s="101"/>
      <c r="Y41" s="113">
        <f t="shared" si="14"/>
        <v>0</v>
      </c>
      <c r="Z41" s="73"/>
      <c r="AA41" s="74">
        <v>0</v>
      </c>
      <c r="AB41" s="73"/>
      <c r="AC41" s="74">
        <v>0</v>
      </c>
      <c r="AD41" s="73"/>
      <c r="AE41" s="74">
        <f t="shared" si="7"/>
        <v>0</v>
      </c>
      <c r="AF41" s="73"/>
      <c r="AG41" s="74">
        <f t="shared" si="15"/>
        <v>0</v>
      </c>
      <c r="AH41" s="82">
        <f t="shared" si="8"/>
        <v>0</v>
      </c>
      <c r="AI41" s="74"/>
      <c r="AJ41" s="139">
        <f t="shared" si="16"/>
        <v>0</v>
      </c>
    </row>
    <row r="42" spans="1:36" ht="15.75" customHeight="1" x14ac:dyDescent="0.2">
      <c r="A42" s="90" t="s">
        <v>187</v>
      </c>
      <c r="B42" t="str">
        <f>IF($A42="","",INDEX('MA-Liste'!$D:$D,MATCH($A42,'MA-Liste'!$M:$M,FALSE)))</f>
        <v>AeBo</v>
      </c>
      <c r="C42" s="4" t="str">
        <f ca="1">IF($A42="","",INDEX(INDIRECT("'MA-Liste'!"&amp;$C$11),MATCH($A42,'MA-Liste'!$M:$M,FALSE)))</f>
        <v>D</v>
      </c>
      <c r="D42" s="19">
        <f t="shared" ca="1" si="0"/>
        <v>100</v>
      </c>
      <c r="E42" s="20">
        <f t="shared" si="9"/>
        <v>0</v>
      </c>
      <c r="F42" s="73"/>
      <c r="G42" s="74">
        <f t="shared" ca="1" si="17"/>
        <v>0</v>
      </c>
      <c r="H42" s="73"/>
      <c r="I42" s="74">
        <f t="shared" ca="1" si="1"/>
        <v>0</v>
      </c>
      <c r="J42" s="73"/>
      <c r="K42" s="113">
        <f t="shared" ca="1" si="10"/>
        <v>0</v>
      </c>
      <c r="L42" s="73"/>
      <c r="M42" s="113">
        <f t="shared" ca="1" si="11"/>
        <v>0</v>
      </c>
      <c r="N42" s="73"/>
      <c r="O42" s="74">
        <f t="shared" ca="1" si="12"/>
        <v>0</v>
      </c>
      <c r="P42" s="73"/>
      <c r="Q42" s="113">
        <f t="shared" ca="1" si="2"/>
        <v>0</v>
      </c>
      <c r="R42" s="73"/>
      <c r="S42" s="113">
        <f t="shared" ca="1" si="3"/>
        <v>0</v>
      </c>
      <c r="T42" s="101"/>
      <c r="U42" s="74">
        <f t="shared" ca="1" si="4"/>
        <v>0</v>
      </c>
      <c r="V42" s="73"/>
      <c r="W42" s="113">
        <f t="shared" ca="1" si="13"/>
        <v>0</v>
      </c>
      <c r="X42" s="101"/>
      <c r="Y42" s="113">
        <f t="shared" ca="1" si="14"/>
        <v>0</v>
      </c>
      <c r="Z42" s="73"/>
      <c r="AA42" s="74">
        <f t="shared" ref="AA42:AA49" ca="1" si="18">IF(D42="",0,D42*Z42)</f>
        <v>0</v>
      </c>
      <c r="AB42" s="73"/>
      <c r="AC42" s="74">
        <f t="shared" ref="AC42:AC49" ca="1" si="19">IF(D42="",0,D42*AB42)</f>
        <v>0</v>
      </c>
      <c r="AD42" s="73"/>
      <c r="AE42" s="74">
        <f t="shared" ca="1" si="7"/>
        <v>0</v>
      </c>
      <c r="AF42" s="73"/>
      <c r="AG42" s="74">
        <f t="shared" ca="1" si="15"/>
        <v>0</v>
      </c>
      <c r="AH42" s="82">
        <f t="shared" ca="1" si="8"/>
        <v>0</v>
      </c>
      <c r="AI42" s="74"/>
      <c r="AJ42" s="139">
        <f t="shared" ca="1" si="16"/>
        <v>0</v>
      </c>
    </row>
    <row r="43" spans="1:36" ht="15.75" customHeight="1" x14ac:dyDescent="0.2">
      <c r="A43" s="90" t="s">
        <v>144</v>
      </c>
      <c r="B43" t="s">
        <v>65</v>
      </c>
      <c r="C43" s="4" t="s">
        <v>6</v>
      </c>
      <c r="D43" s="19">
        <v>100</v>
      </c>
      <c r="E43" s="20">
        <f t="shared" si="9"/>
        <v>0</v>
      </c>
      <c r="F43" s="73"/>
      <c r="G43" s="74">
        <f t="shared" si="17"/>
        <v>0</v>
      </c>
      <c r="H43" s="73"/>
      <c r="I43" s="74">
        <f t="shared" si="1"/>
        <v>0</v>
      </c>
      <c r="J43" s="73"/>
      <c r="K43" s="113">
        <f t="shared" si="10"/>
        <v>0</v>
      </c>
      <c r="L43" s="73"/>
      <c r="M43" s="113">
        <f t="shared" si="11"/>
        <v>0</v>
      </c>
      <c r="N43" s="73"/>
      <c r="O43" s="74">
        <f t="shared" si="12"/>
        <v>0</v>
      </c>
      <c r="P43" s="73"/>
      <c r="Q43" s="113">
        <f t="shared" si="2"/>
        <v>0</v>
      </c>
      <c r="R43" s="73"/>
      <c r="S43" s="113">
        <f t="shared" si="3"/>
        <v>0</v>
      </c>
      <c r="T43" s="101"/>
      <c r="U43" s="74">
        <f t="shared" si="4"/>
        <v>0</v>
      </c>
      <c r="V43" s="73"/>
      <c r="W43" s="113">
        <f t="shared" si="13"/>
        <v>0</v>
      </c>
      <c r="X43" s="101"/>
      <c r="Y43" s="113">
        <f t="shared" si="14"/>
        <v>0</v>
      </c>
      <c r="Z43" s="73"/>
      <c r="AA43" s="74">
        <f t="shared" si="18"/>
        <v>0</v>
      </c>
      <c r="AB43" s="73"/>
      <c r="AC43" s="74">
        <f t="shared" si="19"/>
        <v>0</v>
      </c>
      <c r="AD43" s="73"/>
      <c r="AE43" s="74">
        <f t="shared" si="7"/>
        <v>0</v>
      </c>
      <c r="AF43" s="73"/>
      <c r="AG43" s="74">
        <f t="shared" si="15"/>
        <v>0</v>
      </c>
      <c r="AH43" s="82">
        <f t="shared" si="8"/>
        <v>0</v>
      </c>
      <c r="AI43" s="74"/>
      <c r="AJ43" s="139">
        <f t="shared" si="16"/>
        <v>0</v>
      </c>
    </row>
    <row r="44" spans="1:36" ht="15" customHeight="1" x14ac:dyDescent="0.2">
      <c r="A44" s="84" t="s">
        <v>188</v>
      </c>
      <c r="B44" t="str">
        <f>IF($A44="","",INDEX('MA-Liste'!$D:$D,MATCH($A44,'MA-Liste'!$M:$M,FALSE)))</f>
        <v>AeBo</v>
      </c>
      <c r="C44" s="4" t="str">
        <f ca="1">IF($A44="","",INDEX(INDIRECT("'MA-Liste'!"&amp;$C$11),MATCH($A44,'MA-Liste'!$M:$M,FALSE)))</f>
        <v>C</v>
      </c>
      <c r="D44" s="19">
        <f t="shared" ca="1" si="0"/>
        <v>118</v>
      </c>
      <c r="E44" s="20">
        <f t="shared" si="9"/>
        <v>0</v>
      </c>
      <c r="F44" s="73"/>
      <c r="G44" s="74">
        <f t="shared" ca="1" si="17"/>
        <v>0</v>
      </c>
      <c r="H44" s="73"/>
      <c r="I44" s="74">
        <f t="shared" ca="1" si="1"/>
        <v>0</v>
      </c>
      <c r="J44" s="73"/>
      <c r="K44" s="113">
        <f t="shared" ca="1" si="10"/>
        <v>0</v>
      </c>
      <c r="L44" s="73"/>
      <c r="M44" s="113">
        <f t="shared" ca="1" si="11"/>
        <v>0</v>
      </c>
      <c r="N44" s="73"/>
      <c r="O44" s="74">
        <f t="shared" ca="1" si="12"/>
        <v>0</v>
      </c>
      <c r="P44" s="73"/>
      <c r="Q44" s="113">
        <f t="shared" ca="1" si="2"/>
        <v>0</v>
      </c>
      <c r="R44" s="73"/>
      <c r="S44" s="113">
        <f t="shared" ca="1" si="3"/>
        <v>0</v>
      </c>
      <c r="T44" s="101"/>
      <c r="U44" s="74">
        <f t="shared" ca="1" si="4"/>
        <v>0</v>
      </c>
      <c r="V44" s="73"/>
      <c r="W44" s="113">
        <f t="shared" ca="1" si="13"/>
        <v>0</v>
      </c>
      <c r="X44" s="101"/>
      <c r="Y44" s="113">
        <f t="shared" ca="1" si="14"/>
        <v>0</v>
      </c>
      <c r="Z44" s="73"/>
      <c r="AA44" s="74">
        <f t="shared" ca="1" si="18"/>
        <v>0</v>
      </c>
      <c r="AB44" s="73"/>
      <c r="AC44" s="74">
        <f t="shared" ca="1" si="19"/>
        <v>0</v>
      </c>
      <c r="AD44" s="73"/>
      <c r="AE44" s="74">
        <f t="shared" ca="1" si="7"/>
        <v>0</v>
      </c>
      <c r="AF44" s="73"/>
      <c r="AG44" s="74">
        <f t="shared" ca="1" si="15"/>
        <v>0</v>
      </c>
      <c r="AH44" s="82">
        <f t="shared" ca="1" si="8"/>
        <v>0</v>
      </c>
      <c r="AI44" s="74"/>
      <c r="AJ44" s="139">
        <f t="shared" ca="1" si="16"/>
        <v>0</v>
      </c>
    </row>
    <row r="45" spans="1:36" ht="15" customHeight="1" x14ac:dyDescent="0.2">
      <c r="A45" s="84" t="s">
        <v>213</v>
      </c>
      <c r="B45" t="s">
        <v>65</v>
      </c>
      <c r="C45" s="4" t="s">
        <v>7</v>
      </c>
      <c r="D45" s="19">
        <v>75</v>
      </c>
      <c r="E45" s="20">
        <f t="shared" si="9"/>
        <v>0</v>
      </c>
      <c r="F45" s="73"/>
      <c r="G45" s="74">
        <f t="shared" si="17"/>
        <v>0</v>
      </c>
      <c r="H45" s="73"/>
      <c r="I45" s="74">
        <f t="shared" si="1"/>
        <v>0</v>
      </c>
      <c r="J45" s="73"/>
      <c r="K45" s="113">
        <f t="shared" si="10"/>
        <v>0</v>
      </c>
      <c r="L45" s="73"/>
      <c r="M45" s="113">
        <f t="shared" si="11"/>
        <v>0</v>
      </c>
      <c r="N45" s="73"/>
      <c r="O45" s="74">
        <f t="shared" si="12"/>
        <v>0</v>
      </c>
      <c r="P45" s="73"/>
      <c r="Q45" s="113">
        <f t="shared" ref="Q45:Q76" si="20">IF($D45="",0,$D45*P45)</f>
        <v>0</v>
      </c>
      <c r="R45" s="73"/>
      <c r="S45" s="113">
        <f t="shared" si="3"/>
        <v>0</v>
      </c>
      <c r="T45" s="101"/>
      <c r="U45" s="74">
        <f t="shared" ref="U45:U76" si="21">IF($D45="",0,$D45*T45)</f>
        <v>0</v>
      </c>
      <c r="V45" s="73"/>
      <c r="W45" s="113">
        <f t="shared" si="13"/>
        <v>0</v>
      </c>
      <c r="X45" s="101"/>
      <c r="Y45" s="113">
        <f t="shared" si="14"/>
        <v>0</v>
      </c>
      <c r="Z45" s="73"/>
      <c r="AA45" s="74">
        <f t="shared" si="18"/>
        <v>0</v>
      </c>
      <c r="AB45" s="73"/>
      <c r="AC45" s="74">
        <f t="shared" si="19"/>
        <v>0</v>
      </c>
      <c r="AD45" s="73"/>
      <c r="AE45" s="74">
        <f t="shared" si="7"/>
        <v>0</v>
      </c>
      <c r="AF45" s="73"/>
      <c r="AG45" s="74">
        <f t="shared" si="15"/>
        <v>0</v>
      </c>
      <c r="AH45" s="82">
        <f t="shared" si="8"/>
        <v>0</v>
      </c>
      <c r="AI45" s="74"/>
      <c r="AJ45" s="139">
        <f t="shared" si="16"/>
        <v>0</v>
      </c>
    </row>
    <row r="46" spans="1:36" ht="15" customHeight="1" x14ac:dyDescent="0.2">
      <c r="A46" s="84" t="s">
        <v>216</v>
      </c>
      <c r="B46" t="s">
        <v>65</v>
      </c>
      <c r="C46" s="18" t="s">
        <v>6</v>
      </c>
      <c r="D46" s="19">
        <v>100</v>
      </c>
      <c r="E46" s="20">
        <f t="shared" si="9"/>
        <v>0</v>
      </c>
      <c r="F46" s="73"/>
      <c r="G46" s="74">
        <f t="shared" si="17"/>
        <v>0</v>
      </c>
      <c r="H46" s="73"/>
      <c r="I46" s="74">
        <f t="shared" si="1"/>
        <v>0</v>
      </c>
      <c r="J46" s="73"/>
      <c r="K46" s="113">
        <f t="shared" si="10"/>
        <v>0</v>
      </c>
      <c r="L46" s="73"/>
      <c r="M46" s="113">
        <f t="shared" si="11"/>
        <v>0</v>
      </c>
      <c r="N46" s="73"/>
      <c r="O46" s="74">
        <f t="shared" si="12"/>
        <v>0</v>
      </c>
      <c r="P46" s="73"/>
      <c r="Q46" s="113">
        <f t="shared" si="20"/>
        <v>0</v>
      </c>
      <c r="R46" s="73"/>
      <c r="S46" s="113">
        <f t="shared" si="3"/>
        <v>0</v>
      </c>
      <c r="T46" s="101"/>
      <c r="U46" s="74">
        <f t="shared" si="21"/>
        <v>0</v>
      </c>
      <c r="V46" s="73"/>
      <c r="W46" s="113">
        <f t="shared" si="13"/>
        <v>0</v>
      </c>
      <c r="X46" s="101"/>
      <c r="Y46" s="113">
        <f t="shared" si="14"/>
        <v>0</v>
      </c>
      <c r="Z46" s="73"/>
      <c r="AA46" s="74">
        <f t="shared" si="18"/>
        <v>0</v>
      </c>
      <c r="AB46" s="73"/>
      <c r="AC46" s="74">
        <f t="shared" si="19"/>
        <v>0</v>
      </c>
      <c r="AD46" s="73"/>
      <c r="AE46" s="74">
        <f t="shared" si="7"/>
        <v>0</v>
      </c>
      <c r="AF46" s="73"/>
      <c r="AG46" s="74">
        <f t="shared" si="15"/>
        <v>0</v>
      </c>
      <c r="AH46" s="82">
        <f t="shared" si="8"/>
        <v>0</v>
      </c>
      <c r="AI46" s="74"/>
      <c r="AJ46" s="139">
        <f t="shared" si="16"/>
        <v>0</v>
      </c>
    </row>
    <row r="47" spans="1:36" ht="15" customHeight="1" x14ac:dyDescent="0.2">
      <c r="A47" s="84" t="s">
        <v>191</v>
      </c>
      <c r="B47" t="str">
        <f>IF($A47="","",INDEX('MA-Liste'!$D:$D,MATCH($A47,'MA-Liste'!$M:$M,FALSE)))</f>
        <v>AeBo</v>
      </c>
      <c r="C47" s="4" t="str">
        <f ca="1">IF($A47="","",INDEX(INDIRECT("'MA-Liste'!"&amp;$C$11),MATCH($A47,'MA-Liste'!$M:$M,FALSE)))</f>
        <v>B</v>
      </c>
      <c r="D47" s="19">
        <f t="shared" ca="1" si="0"/>
        <v>140</v>
      </c>
      <c r="E47" s="20">
        <f t="shared" si="9"/>
        <v>0</v>
      </c>
      <c r="F47" s="73"/>
      <c r="G47" s="74">
        <f t="shared" ca="1" si="17"/>
        <v>0</v>
      </c>
      <c r="H47" s="73"/>
      <c r="I47" s="74">
        <f t="shared" ca="1" si="1"/>
        <v>0</v>
      </c>
      <c r="J47" s="73"/>
      <c r="K47" s="113">
        <f t="shared" ca="1" si="10"/>
        <v>0</v>
      </c>
      <c r="L47" s="73"/>
      <c r="M47" s="113">
        <f t="shared" ca="1" si="11"/>
        <v>0</v>
      </c>
      <c r="N47" s="73"/>
      <c r="O47" s="74">
        <f t="shared" ca="1" si="12"/>
        <v>0</v>
      </c>
      <c r="P47" s="73"/>
      <c r="Q47" s="113">
        <f t="shared" ca="1" si="20"/>
        <v>0</v>
      </c>
      <c r="R47" s="73"/>
      <c r="S47" s="113">
        <f t="shared" ca="1" si="3"/>
        <v>0</v>
      </c>
      <c r="T47" s="101"/>
      <c r="U47" s="74">
        <f t="shared" ca="1" si="21"/>
        <v>0</v>
      </c>
      <c r="V47" s="73"/>
      <c r="W47" s="113">
        <f t="shared" ca="1" si="13"/>
        <v>0</v>
      </c>
      <c r="X47" s="101"/>
      <c r="Y47" s="113">
        <f t="shared" ca="1" si="14"/>
        <v>0</v>
      </c>
      <c r="Z47" s="73"/>
      <c r="AA47" s="74">
        <f t="shared" ca="1" si="18"/>
        <v>0</v>
      </c>
      <c r="AB47" s="73"/>
      <c r="AC47" s="74">
        <f t="shared" ca="1" si="19"/>
        <v>0</v>
      </c>
      <c r="AD47" s="73"/>
      <c r="AE47" s="74">
        <f t="shared" ca="1" si="7"/>
        <v>0</v>
      </c>
      <c r="AF47" s="73"/>
      <c r="AG47" s="74">
        <f t="shared" ca="1" si="15"/>
        <v>0</v>
      </c>
      <c r="AH47" s="82">
        <f t="shared" ca="1" si="8"/>
        <v>0</v>
      </c>
      <c r="AI47" s="74"/>
      <c r="AJ47" s="139">
        <f t="shared" ca="1" si="16"/>
        <v>0</v>
      </c>
    </row>
    <row r="48" spans="1:36" ht="15" customHeight="1" x14ac:dyDescent="0.2">
      <c r="A48" s="84" t="s">
        <v>219</v>
      </c>
      <c r="B48" s="14" t="s">
        <v>65</v>
      </c>
      <c r="C48" s="18" t="s">
        <v>6</v>
      </c>
      <c r="D48" s="19">
        <v>100</v>
      </c>
      <c r="E48" s="20">
        <f t="shared" si="9"/>
        <v>0</v>
      </c>
      <c r="F48" s="73"/>
      <c r="G48" s="74">
        <f t="shared" si="17"/>
        <v>0</v>
      </c>
      <c r="H48" s="73"/>
      <c r="I48" s="74">
        <f t="shared" si="1"/>
        <v>0</v>
      </c>
      <c r="J48" s="73"/>
      <c r="K48" s="113">
        <f t="shared" si="10"/>
        <v>0</v>
      </c>
      <c r="L48" s="73"/>
      <c r="M48" s="113">
        <f t="shared" si="11"/>
        <v>0</v>
      </c>
      <c r="N48" s="73"/>
      <c r="O48" s="74">
        <f t="shared" si="12"/>
        <v>0</v>
      </c>
      <c r="P48" s="73"/>
      <c r="Q48" s="113">
        <f t="shared" si="20"/>
        <v>0</v>
      </c>
      <c r="R48" s="73"/>
      <c r="S48" s="113">
        <f t="shared" si="3"/>
        <v>0</v>
      </c>
      <c r="T48" s="101"/>
      <c r="U48" s="74">
        <f t="shared" si="21"/>
        <v>0</v>
      </c>
      <c r="V48" s="73"/>
      <c r="W48" s="113">
        <f t="shared" si="13"/>
        <v>0</v>
      </c>
      <c r="X48" s="101"/>
      <c r="Y48" s="113">
        <f t="shared" si="14"/>
        <v>0</v>
      </c>
      <c r="Z48" s="73"/>
      <c r="AA48" s="74">
        <f t="shared" si="18"/>
        <v>0</v>
      </c>
      <c r="AB48" s="73"/>
      <c r="AC48" s="74">
        <f t="shared" si="19"/>
        <v>0</v>
      </c>
      <c r="AD48" s="73"/>
      <c r="AE48" s="74">
        <f t="shared" si="7"/>
        <v>0</v>
      </c>
      <c r="AF48" s="73"/>
      <c r="AG48" s="74">
        <f t="shared" si="15"/>
        <v>0</v>
      </c>
      <c r="AH48" s="82">
        <f t="shared" si="8"/>
        <v>0</v>
      </c>
      <c r="AI48" s="74"/>
      <c r="AJ48" s="139">
        <f t="shared" si="16"/>
        <v>0</v>
      </c>
    </row>
    <row r="49" spans="1:36" ht="15" customHeight="1" x14ac:dyDescent="0.2">
      <c r="A49" s="84" t="s">
        <v>220</v>
      </c>
      <c r="B49" s="14" t="s">
        <v>65</v>
      </c>
      <c r="C49" s="18" t="s">
        <v>8</v>
      </c>
      <c r="D49" s="19">
        <v>60</v>
      </c>
      <c r="E49" s="20">
        <f t="shared" si="9"/>
        <v>0</v>
      </c>
      <c r="F49" s="73"/>
      <c r="G49" s="74">
        <f t="shared" si="17"/>
        <v>0</v>
      </c>
      <c r="H49" s="73"/>
      <c r="I49" s="74">
        <f t="shared" si="1"/>
        <v>0</v>
      </c>
      <c r="J49" s="73"/>
      <c r="K49" s="113">
        <f t="shared" si="10"/>
        <v>0</v>
      </c>
      <c r="L49" s="73"/>
      <c r="M49" s="113">
        <f t="shared" si="11"/>
        <v>0</v>
      </c>
      <c r="N49" s="73"/>
      <c r="O49" s="74">
        <f t="shared" si="12"/>
        <v>0</v>
      </c>
      <c r="P49" s="73"/>
      <c r="Q49" s="113">
        <f t="shared" si="20"/>
        <v>0</v>
      </c>
      <c r="R49" s="73"/>
      <c r="S49" s="113">
        <f t="shared" si="3"/>
        <v>0</v>
      </c>
      <c r="T49" s="101"/>
      <c r="U49" s="74">
        <f t="shared" si="21"/>
        <v>0</v>
      </c>
      <c r="V49" s="73"/>
      <c r="W49" s="113">
        <f t="shared" si="13"/>
        <v>0</v>
      </c>
      <c r="X49" s="101"/>
      <c r="Y49" s="113">
        <f t="shared" si="14"/>
        <v>0</v>
      </c>
      <c r="Z49" s="73"/>
      <c r="AA49" s="74">
        <f t="shared" si="18"/>
        <v>0</v>
      </c>
      <c r="AB49" s="73"/>
      <c r="AC49" s="74">
        <f t="shared" si="19"/>
        <v>0</v>
      </c>
      <c r="AD49" s="73"/>
      <c r="AE49" s="74">
        <f t="shared" si="7"/>
        <v>0</v>
      </c>
      <c r="AF49" s="73"/>
      <c r="AG49" s="74">
        <f t="shared" si="15"/>
        <v>0</v>
      </c>
      <c r="AH49" s="82">
        <f t="shared" si="8"/>
        <v>0</v>
      </c>
      <c r="AI49" s="74"/>
      <c r="AJ49" s="139">
        <f t="shared" si="16"/>
        <v>0</v>
      </c>
    </row>
    <row r="50" spans="1:36" ht="15" customHeight="1" x14ac:dyDescent="0.2">
      <c r="A50" s="84" t="s">
        <v>217</v>
      </c>
      <c r="B50" s="14" t="s">
        <v>65</v>
      </c>
      <c r="C50" s="18" t="s">
        <v>9</v>
      </c>
      <c r="D50" s="19">
        <v>35</v>
      </c>
      <c r="E50" s="20">
        <f t="shared" si="9"/>
        <v>0</v>
      </c>
      <c r="F50" s="73"/>
      <c r="G50" s="74">
        <f t="shared" si="17"/>
        <v>0</v>
      </c>
      <c r="H50" s="73"/>
      <c r="I50" s="74">
        <f t="shared" si="1"/>
        <v>0</v>
      </c>
      <c r="J50" s="73"/>
      <c r="K50" s="113">
        <f t="shared" si="10"/>
        <v>0</v>
      </c>
      <c r="L50" s="73"/>
      <c r="M50" s="113">
        <f t="shared" si="11"/>
        <v>0</v>
      </c>
      <c r="N50" s="73"/>
      <c r="O50" s="74">
        <f t="shared" si="12"/>
        <v>0</v>
      </c>
      <c r="P50" s="73"/>
      <c r="Q50" s="113">
        <f t="shared" si="20"/>
        <v>0</v>
      </c>
      <c r="R50" s="73"/>
      <c r="S50" s="113">
        <f t="shared" si="3"/>
        <v>0</v>
      </c>
      <c r="T50" s="101"/>
      <c r="U50" s="74">
        <f t="shared" si="21"/>
        <v>0</v>
      </c>
      <c r="V50" s="73"/>
      <c r="W50" s="113">
        <f t="shared" si="13"/>
        <v>0</v>
      </c>
      <c r="X50" s="101"/>
      <c r="Y50" s="113">
        <f t="shared" si="14"/>
        <v>0</v>
      </c>
      <c r="Z50" s="73"/>
      <c r="AA50" s="74">
        <v>0</v>
      </c>
      <c r="AB50" s="73"/>
      <c r="AC50" s="74">
        <v>0</v>
      </c>
      <c r="AD50" s="73"/>
      <c r="AE50" s="74">
        <f t="shared" si="7"/>
        <v>0</v>
      </c>
      <c r="AF50" s="73"/>
      <c r="AG50" s="74">
        <f t="shared" si="15"/>
        <v>0</v>
      </c>
      <c r="AH50" s="82">
        <f t="shared" si="8"/>
        <v>0</v>
      </c>
      <c r="AI50" s="74"/>
      <c r="AJ50" s="139">
        <f t="shared" si="16"/>
        <v>0</v>
      </c>
    </row>
    <row r="51" spans="1:36" ht="15" customHeight="1" x14ac:dyDescent="0.2">
      <c r="A51" s="84" t="s">
        <v>194</v>
      </c>
      <c r="B51" t="str">
        <f>IF($A51="","",INDEX('MA-Liste'!$D:$D,MATCH($A51,'MA-Liste'!$M:$M,FALSE)))</f>
        <v>AeBo</v>
      </c>
      <c r="C51" s="4" t="str">
        <f ca="1">IF($A51="","",INDEX(INDIRECT("'MA-Liste'!"&amp;$C$11),MATCH($A51,'MA-Liste'!$M:$M,FALSE)))</f>
        <v>D</v>
      </c>
      <c r="D51" s="19">
        <f t="shared" ca="1" si="0"/>
        <v>100</v>
      </c>
      <c r="E51" s="20">
        <f t="shared" si="9"/>
        <v>0</v>
      </c>
      <c r="F51" s="73"/>
      <c r="G51" s="74">
        <f t="shared" ca="1" si="17"/>
        <v>0</v>
      </c>
      <c r="H51" s="73"/>
      <c r="I51" s="74">
        <f t="shared" ca="1" si="1"/>
        <v>0</v>
      </c>
      <c r="J51" s="73"/>
      <c r="K51" s="113">
        <f t="shared" ca="1" si="10"/>
        <v>0</v>
      </c>
      <c r="L51" s="73"/>
      <c r="M51" s="113">
        <f t="shared" ca="1" si="11"/>
        <v>0</v>
      </c>
      <c r="N51" s="73"/>
      <c r="O51" s="74">
        <f t="shared" ca="1" si="12"/>
        <v>0</v>
      </c>
      <c r="P51" s="73"/>
      <c r="Q51" s="113">
        <f t="shared" ca="1" si="20"/>
        <v>0</v>
      </c>
      <c r="R51" s="73"/>
      <c r="S51" s="113">
        <f t="shared" ca="1" si="3"/>
        <v>0</v>
      </c>
      <c r="T51" s="101"/>
      <c r="U51" s="74">
        <f t="shared" ca="1" si="21"/>
        <v>0</v>
      </c>
      <c r="V51" s="73"/>
      <c r="W51" s="113">
        <f t="shared" ca="1" si="13"/>
        <v>0</v>
      </c>
      <c r="X51" s="101"/>
      <c r="Y51" s="113">
        <f t="shared" ca="1" si="14"/>
        <v>0</v>
      </c>
      <c r="Z51" s="73"/>
      <c r="AA51" s="74">
        <v>0</v>
      </c>
      <c r="AB51" s="73"/>
      <c r="AC51" s="74">
        <f t="shared" ref="AC51:AC90" ca="1" si="22">IF(D51="",0,D51*AB51)</f>
        <v>0</v>
      </c>
      <c r="AD51" s="73"/>
      <c r="AE51" s="74">
        <f t="shared" ca="1" si="7"/>
        <v>0</v>
      </c>
      <c r="AF51" s="73"/>
      <c r="AG51" s="74">
        <f t="shared" ca="1" si="15"/>
        <v>0</v>
      </c>
      <c r="AH51" s="82">
        <f t="shared" ca="1" si="8"/>
        <v>0</v>
      </c>
      <c r="AI51" s="74"/>
      <c r="AJ51" s="139">
        <f t="shared" ca="1" si="16"/>
        <v>0</v>
      </c>
    </row>
    <row r="52" spans="1:36" ht="15" customHeight="1" x14ac:dyDescent="0.2">
      <c r="A52" s="84" t="s">
        <v>215</v>
      </c>
      <c r="B52" t="str">
        <f>IF($A52="","",INDEX('MA-Liste'!$D:$D,MATCH($A52,'MA-Liste'!$M:$M,FALSE)))</f>
        <v>AeBo</v>
      </c>
      <c r="C52" s="4" t="str">
        <f ca="1">IF($A52="","",INDEX(INDIRECT("'MA-Liste'!"&amp;$C$11),MATCH($A52,'MA-Liste'!$M:$M,FALSE)))</f>
        <v>D</v>
      </c>
      <c r="D52" s="19">
        <f t="shared" ca="1" si="0"/>
        <v>100</v>
      </c>
      <c r="E52" s="20">
        <f t="shared" si="9"/>
        <v>0</v>
      </c>
      <c r="F52" s="73"/>
      <c r="G52" s="74">
        <f t="shared" ca="1" si="17"/>
        <v>0</v>
      </c>
      <c r="H52" s="73"/>
      <c r="I52" s="74">
        <f t="shared" ca="1" si="1"/>
        <v>0</v>
      </c>
      <c r="J52" s="73"/>
      <c r="K52" s="113">
        <f t="shared" ca="1" si="10"/>
        <v>0</v>
      </c>
      <c r="L52" s="73"/>
      <c r="M52" s="113">
        <f t="shared" ca="1" si="11"/>
        <v>0</v>
      </c>
      <c r="N52" s="73"/>
      <c r="O52" s="74">
        <f t="shared" ca="1" si="12"/>
        <v>0</v>
      </c>
      <c r="P52" s="73"/>
      <c r="Q52" s="113">
        <f t="shared" ca="1" si="20"/>
        <v>0</v>
      </c>
      <c r="R52" s="73"/>
      <c r="S52" s="113">
        <f t="shared" ca="1" si="3"/>
        <v>0</v>
      </c>
      <c r="T52" s="101"/>
      <c r="U52" s="74">
        <f t="shared" ca="1" si="21"/>
        <v>0</v>
      </c>
      <c r="V52" s="73"/>
      <c r="W52" s="113">
        <f t="shared" ca="1" si="13"/>
        <v>0</v>
      </c>
      <c r="X52" s="101"/>
      <c r="Y52" s="113">
        <f t="shared" ca="1" si="14"/>
        <v>0</v>
      </c>
      <c r="Z52" s="73"/>
      <c r="AA52" s="74">
        <v>0</v>
      </c>
      <c r="AB52" s="73"/>
      <c r="AC52" s="74">
        <f t="shared" ca="1" si="22"/>
        <v>0</v>
      </c>
      <c r="AD52" s="73"/>
      <c r="AE52" s="74">
        <f t="shared" ca="1" si="7"/>
        <v>0</v>
      </c>
      <c r="AF52" s="73"/>
      <c r="AG52" s="74">
        <f t="shared" ca="1" si="15"/>
        <v>0</v>
      </c>
      <c r="AH52" s="82">
        <f t="shared" ca="1" si="8"/>
        <v>0</v>
      </c>
      <c r="AI52" s="74"/>
      <c r="AJ52" s="139">
        <f t="shared" ca="1" si="16"/>
        <v>0</v>
      </c>
    </row>
    <row r="53" spans="1:36" ht="15" customHeight="1" x14ac:dyDescent="0.2">
      <c r="A53" s="84" t="s">
        <v>226</v>
      </c>
      <c r="B53" t="str">
        <f>IF($A53="","",INDEX('MA-Liste'!$D:$D,MATCH($A53,'MA-Liste'!$M:$M,FALSE)))</f>
        <v>AeBo</v>
      </c>
      <c r="C53" s="4" t="str">
        <f ca="1">IF($A53="","",INDEX(INDIRECT("'MA-Liste'!"&amp;$C$11),MATCH($A53,'MA-Liste'!$M:$M,FALSE)))</f>
        <v>B</v>
      </c>
      <c r="D53" s="19">
        <f t="shared" ca="1" si="0"/>
        <v>140</v>
      </c>
      <c r="E53" s="20">
        <f t="shared" si="9"/>
        <v>0</v>
      </c>
      <c r="F53" s="73"/>
      <c r="G53" s="74">
        <f t="shared" ca="1" si="17"/>
        <v>0</v>
      </c>
      <c r="H53" s="73"/>
      <c r="I53" s="74">
        <f t="shared" ca="1" si="1"/>
        <v>0</v>
      </c>
      <c r="J53" s="73"/>
      <c r="K53" s="113">
        <f t="shared" ca="1" si="10"/>
        <v>0</v>
      </c>
      <c r="L53" s="73"/>
      <c r="M53" s="113">
        <f t="shared" ca="1" si="11"/>
        <v>0</v>
      </c>
      <c r="N53" s="73"/>
      <c r="O53" s="74">
        <f t="shared" ca="1" si="12"/>
        <v>0</v>
      </c>
      <c r="P53" s="73"/>
      <c r="Q53" s="113">
        <f t="shared" ca="1" si="20"/>
        <v>0</v>
      </c>
      <c r="R53" s="73"/>
      <c r="S53" s="113">
        <f t="shared" ca="1" si="3"/>
        <v>0</v>
      </c>
      <c r="T53" s="101"/>
      <c r="U53" s="74">
        <f t="shared" ca="1" si="21"/>
        <v>0</v>
      </c>
      <c r="V53" s="73"/>
      <c r="W53" s="113">
        <f t="shared" ca="1" si="13"/>
        <v>0</v>
      </c>
      <c r="X53" s="101"/>
      <c r="Y53" s="113">
        <f t="shared" ca="1" si="14"/>
        <v>0</v>
      </c>
      <c r="Z53" s="73"/>
      <c r="AA53" s="74">
        <v>0</v>
      </c>
      <c r="AB53" s="73"/>
      <c r="AC53" s="74">
        <f t="shared" ca="1" si="22"/>
        <v>0</v>
      </c>
      <c r="AD53" s="73"/>
      <c r="AE53" s="74">
        <f t="shared" ca="1" si="7"/>
        <v>0</v>
      </c>
      <c r="AF53" s="73"/>
      <c r="AG53" s="74">
        <f t="shared" ca="1" si="15"/>
        <v>0</v>
      </c>
      <c r="AH53" s="82">
        <f t="shared" ca="1" si="8"/>
        <v>0</v>
      </c>
      <c r="AI53" s="74"/>
      <c r="AJ53" s="139">
        <f t="shared" ca="1" si="16"/>
        <v>0</v>
      </c>
    </row>
    <row r="54" spans="1:36" ht="15" customHeight="1" x14ac:dyDescent="0.2">
      <c r="A54" s="84" t="s">
        <v>163</v>
      </c>
      <c r="B54" t="str">
        <f>IF($A54="","",INDEX('MA-Liste'!$D:$D,MATCH($A54,'MA-Liste'!$M:$M,FALSE)))</f>
        <v>AeBo</v>
      </c>
      <c r="C54" s="4" t="str">
        <f ca="1">IF($A54="","",INDEX(INDIRECT("'MA-Liste'!"&amp;$C$11),MATCH($A54,'MA-Liste'!$M:$M,FALSE)))</f>
        <v>B</v>
      </c>
      <c r="D54" s="19">
        <f t="shared" ca="1" si="0"/>
        <v>140</v>
      </c>
      <c r="E54" s="20">
        <f t="shared" si="9"/>
        <v>0</v>
      </c>
      <c r="F54" s="73"/>
      <c r="G54" s="74">
        <f t="shared" ca="1" si="17"/>
        <v>0</v>
      </c>
      <c r="H54" s="73"/>
      <c r="I54" s="74">
        <f t="shared" ca="1" si="1"/>
        <v>0</v>
      </c>
      <c r="J54" s="73"/>
      <c r="K54" s="113">
        <f t="shared" ca="1" si="10"/>
        <v>0</v>
      </c>
      <c r="L54" s="73"/>
      <c r="M54" s="113">
        <f t="shared" ca="1" si="11"/>
        <v>0</v>
      </c>
      <c r="N54" s="73"/>
      <c r="O54" s="74">
        <f t="shared" ca="1" si="12"/>
        <v>0</v>
      </c>
      <c r="P54" s="73"/>
      <c r="Q54" s="113">
        <f t="shared" ca="1" si="20"/>
        <v>0</v>
      </c>
      <c r="R54" s="73"/>
      <c r="S54" s="113">
        <f t="shared" ca="1" si="3"/>
        <v>0</v>
      </c>
      <c r="T54" s="101"/>
      <c r="U54" s="74">
        <f t="shared" ca="1" si="21"/>
        <v>0</v>
      </c>
      <c r="V54" s="73"/>
      <c r="W54" s="113">
        <f t="shared" ca="1" si="13"/>
        <v>0</v>
      </c>
      <c r="X54" s="101"/>
      <c r="Y54" s="113">
        <f t="shared" ca="1" si="14"/>
        <v>0</v>
      </c>
      <c r="Z54" s="73"/>
      <c r="AA54" s="74">
        <v>0</v>
      </c>
      <c r="AB54" s="73"/>
      <c r="AC54" s="74">
        <f t="shared" ca="1" si="22"/>
        <v>0</v>
      </c>
      <c r="AD54" s="73"/>
      <c r="AE54" s="74">
        <f t="shared" ca="1" si="7"/>
        <v>0</v>
      </c>
      <c r="AF54" s="73"/>
      <c r="AG54" s="74">
        <f t="shared" ca="1" si="15"/>
        <v>0</v>
      </c>
      <c r="AH54" s="82">
        <f t="shared" ca="1" si="8"/>
        <v>0</v>
      </c>
      <c r="AI54" s="74"/>
      <c r="AJ54" s="139">
        <f t="shared" ca="1" si="16"/>
        <v>0</v>
      </c>
    </row>
    <row r="55" spans="1:36" ht="15" customHeight="1" x14ac:dyDescent="0.2">
      <c r="A55" s="84" t="s">
        <v>227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C</v>
      </c>
      <c r="D55" s="19">
        <f t="shared" ca="1" si="0"/>
        <v>118</v>
      </c>
      <c r="E55" s="20">
        <f t="shared" si="9"/>
        <v>0</v>
      </c>
      <c r="F55" s="73"/>
      <c r="G55" s="74">
        <f t="shared" ca="1" si="17"/>
        <v>0</v>
      </c>
      <c r="H55" s="73"/>
      <c r="I55" s="74">
        <f t="shared" ca="1" si="1"/>
        <v>0</v>
      </c>
      <c r="J55" s="73"/>
      <c r="K55" s="113">
        <f t="shared" ca="1" si="10"/>
        <v>0</v>
      </c>
      <c r="L55" s="73"/>
      <c r="M55" s="113">
        <f t="shared" ca="1" si="11"/>
        <v>0</v>
      </c>
      <c r="N55" s="73"/>
      <c r="O55" s="74">
        <f t="shared" ca="1" si="12"/>
        <v>0</v>
      </c>
      <c r="P55" s="73"/>
      <c r="Q55" s="113">
        <f t="shared" ca="1" si="20"/>
        <v>0</v>
      </c>
      <c r="R55" s="73"/>
      <c r="S55" s="113">
        <f t="shared" ca="1" si="3"/>
        <v>0</v>
      </c>
      <c r="T55" s="101"/>
      <c r="U55" s="74">
        <f t="shared" ca="1" si="21"/>
        <v>0</v>
      </c>
      <c r="V55" s="73"/>
      <c r="W55" s="113">
        <f t="shared" ca="1" si="13"/>
        <v>0</v>
      </c>
      <c r="X55" s="101"/>
      <c r="Y55" s="113">
        <f t="shared" ca="1" si="14"/>
        <v>0</v>
      </c>
      <c r="Z55" s="73"/>
      <c r="AA55" s="74">
        <v>0</v>
      </c>
      <c r="AB55" s="73"/>
      <c r="AC55" s="74">
        <f t="shared" ca="1" si="22"/>
        <v>0</v>
      </c>
      <c r="AD55" s="73"/>
      <c r="AE55" s="74">
        <f t="shared" ca="1" si="7"/>
        <v>0</v>
      </c>
      <c r="AF55" s="73"/>
      <c r="AG55" s="74">
        <f t="shared" ca="1" si="15"/>
        <v>0</v>
      </c>
      <c r="AH55" s="82">
        <f t="shared" ca="1" si="8"/>
        <v>0</v>
      </c>
      <c r="AI55" s="74"/>
      <c r="AJ55" s="139">
        <f t="shared" ca="1" si="16"/>
        <v>0</v>
      </c>
    </row>
    <row r="56" spans="1:36" ht="15" customHeight="1" x14ac:dyDescent="0.2">
      <c r="A56" s="84" t="s">
        <v>238</v>
      </c>
      <c r="B56" t="s">
        <v>65</v>
      </c>
      <c r="C56" s="4" t="str">
        <f ca="1">IF($A56="","",INDEX(INDIRECT("'MA-Liste'!"&amp;$C$11),MATCH($A56,'MA-Liste'!$M:$M,FALSE)))</f>
        <v>G</v>
      </c>
      <c r="D56" s="19">
        <f t="shared" ca="1" si="0"/>
        <v>35</v>
      </c>
      <c r="E56" s="20">
        <f t="shared" si="9"/>
        <v>0</v>
      </c>
      <c r="F56" s="73"/>
      <c r="G56" s="74">
        <f t="shared" ca="1" si="17"/>
        <v>0</v>
      </c>
      <c r="H56" s="73"/>
      <c r="I56" s="74">
        <f t="shared" ca="1" si="1"/>
        <v>0</v>
      </c>
      <c r="J56" s="73"/>
      <c r="K56" s="113">
        <f t="shared" ca="1" si="10"/>
        <v>0</v>
      </c>
      <c r="L56" s="73"/>
      <c r="M56" s="113">
        <f t="shared" ca="1" si="11"/>
        <v>0</v>
      </c>
      <c r="N56" s="73"/>
      <c r="O56" s="74">
        <f t="shared" ca="1" si="12"/>
        <v>0</v>
      </c>
      <c r="P56" s="73"/>
      <c r="Q56" s="113">
        <f t="shared" ca="1" si="20"/>
        <v>0</v>
      </c>
      <c r="R56" s="73"/>
      <c r="S56" s="113">
        <f t="shared" ca="1" si="3"/>
        <v>0</v>
      </c>
      <c r="T56" s="101"/>
      <c r="U56" s="74">
        <f t="shared" ca="1" si="21"/>
        <v>0</v>
      </c>
      <c r="V56" s="73"/>
      <c r="W56" s="113">
        <f t="shared" ca="1" si="13"/>
        <v>0</v>
      </c>
      <c r="X56" s="101"/>
      <c r="Y56" s="113">
        <f t="shared" ca="1" si="14"/>
        <v>0</v>
      </c>
      <c r="Z56" s="73"/>
      <c r="AA56" s="74">
        <v>0</v>
      </c>
      <c r="AB56" s="73"/>
      <c r="AC56" s="74">
        <f t="shared" ca="1" si="22"/>
        <v>0</v>
      </c>
      <c r="AD56" s="73"/>
      <c r="AE56" s="74">
        <f t="shared" ca="1" si="7"/>
        <v>0</v>
      </c>
      <c r="AF56" s="73"/>
      <c r="AG56" s="74">
        <f t="shared" ca="1" si="15"/>
        <v>0</v>
      </c>
      <c r="AH56" s="82">
        <f t="shared" ca="1" si="8"/>
        <v>0</v>
      </c>
      <c r="AI56" s="74"/>
      <c r="AJ56" s="139">
        <f t="shared" ca="1" si="16"/>
        <v>0</v>
      </c>
    </row>
    <row r="57" spans="1:36" ht="15" customHeight="1" x14ac:dyDescent="0.2">
      <c r="A57" s="84" t="s">
        <v>229</v>
      </c>
      <c r="B57" t="str">
        <f>IF($A57="","",INDEX('MA-Liste'!$D:$D,MATCH($A57,'MA-Liste'!$M:$M,FALSE)))</f>
        <v>AeBo</v>
      </c>
      <c r="C57" s="4" t="str">
        <f ca="1">IF($A57="","",INDEX(INDIRECT("'MA-Liste'!"&amp;$C$11),MATCH($A57,'MA-Liste'!$M:$M,FALSE)))</f>
        <v>G</v>
      </c>
      <c r="D57" s="19">
        <f t="shared" ca="1" si="0"/>
        <v>35</v>
      </c>
      <c r="E57" s="20">
        <f t="shared" si="9"/>
        <v>0</v>
      </c>
      <c r="F57" s="73"/>
      <c r="G57" s="74">
        <f t="shared" ca="1" si="17"/>
        <v>0</v>
      </c>
      <c r="H57" s="73"/>
      <c r="I57" s="74">
        <f t="shared" ca="1" si="1"/>
        <v>0</v>
      </c>
      <c r="J57" s="73"/>
      <c r="K57" s="113">
        <f t="shared" ca="1" si="10"/>
        <v>0</v>
      </c>
      <c r="L57" s="73"/>
      <c r="M57" s="113">
        <f t="shared" ca="1" si="11"/>
        <v>0</v>
      </c>
      <c r="N57" s="73"/>
      <c r="O57" s="74">
        <f t="shared" ca="1" si="12"/>
        <v>0</v>
      </c>
      <c r="P57" s="73"/>
      <c r="Q57" s="113">
        <f t="shared" ca="1" si="20"/>
        <v>0</v>
      </c>
      <c r="R57" s="73"/>
      <c r="S57" s="113">
        <f t="shared" ca="1" si="3"/>
        <v>0</v>
      </c>
      <c r="T57" s="101"/>
      <c r="U57" s="74">
        <f t="shared" ca="1" si="21"/>
        <v>0</v>
      </c>
      <c r="V57" s="73"/>
      <c r="W57" s="113">
        <f t="shared" ca="1" si="13"/>
        <v>0</v>
      </c>
      <c r="X57" s="101"/>
      <c r="Y57" s="113">
        <f t="shared" ca="1" si="14"/>
        <v>0</v>
      </c>
      <c r="Z57" s="73"/>
      <c r="AA57" s="74">
        <v>0</v>
      </c>
      <c r="AB57" s="73"/>
      <c r="AC57" s="74">
        <f t="shared" ca="1" si="22"/>
        <v>0</v>
      </c>
      <c r="AD57" s="73"/>
      <c r="AE57" s="74">
        <f t="shared" ca="1" si="7"/>
        <v>0</v>
      </c>
      <c r="AF57" s="73"/>
      <c r="AG57" s="74">
        <f t="shared" ca="1" si="15"/>
        <v>0</v>
      </c>
      <c r="AH57" s="82">
        <f t="shared" ca="1" si="8"/>
        <v>0</v>
      </c>
      <c r="AI57" s="74"/>
      <c r="AJ57" s="139">
        <f t="shared" ca="1" si="16"/>
        <v>0</v>
      </c>
    </row>
    <row r="58" spans="1:36" ht="15" customHeight="1" x14ac:dyDescent="0.2">
      <c r="A58" s="84" t="s">
        <v>234</v>
      </c>
      <c r="B58" t="s">
        <v>65</v>
      </c>
      <c r="C58" s="4" t="s">
        <v>7</v>
      </c>
      <c r="D58" s="19">
        <f t="shared" si="0"/>
        <v>75</v>
      </c>
      <c r="E58" s="20">
        <f t="shared" si="9"/>
        <v>0</v>
      </c>
      <c r="F58" s="73"/>
      <c r="G58" s="74">
        <f t="shared" si="17"/>
        <v>0</v>
      </c>
      <c r="H58" s="73"/>
      <c r="I58" s="74">
        <f t="shared" si="1"/>
        <v>0</v>
      </c>
      <c r="J58" s="73"/>
      <c r="K58" s="113">
        <f t="shared" si="10"/>
        <v>0</v>
      </c>
      <c r="L58" s="73"/>
      <c r="M58" s="113">
        <f t="shared" si="11"/>
        <v>0</v>
      </c>
      <c r="N58" s="73"/>
      <c r="O58" s="74">
        <f t="shared" si="12"/>
        <v>0</v>
      </c>
      <c r="P58" s="73"/>
      <c r="Q58" s="113">
        <f t="shared" si="20"/>
        <v>0</v>
      </c>
      <c r="R58" s="73"/>
      <c r="S58" s="113">
        <f t="shared" si="3"/>
        <v>0</v>
      </c>
      <c r="T58" s="101"/>
      <c r="U58" s="74">
        <f t="shared" si="21"/>
        <v>0</v>
      </c>
      <c r="V58" s="73"/>
      <c r="W58" s="113">
        <f t="shared" si="13"/>
        <v>0</v>
      </c>
      <c r="X58" s="101"/>
      <c r="Y58" s="113">
        <f t="shared" si="14"/>
        <v>0</v>
      </c>
      <c r="Z58" s="73"/>
      <c r="AA58" s="74">
        <v>0</v>
      </c>
      <c r="AB58" s="73"/>
      <c r="AC58" s="74">
        <f t="shared" si="22"/>
        <v>0</v>
      </c>
      <c r="AD58" s="73"/>
      <c r="AE58" s="74">
        <f t="shared" si="7"/>
        <v>0</v>
      </c>
      <c r="AF58" s="73"/>
      <c r="AG58" s="74">
        <f t="shared" si="15"/>
        <v>0</v>
      </c>
      <c r="AH58" s="82">
        <f t="shared" si="8"/>
        <v>0</v>
      </c>
      <c r="AI58" s="74"/>
      <c r="AJ58" s="139">
        <f t="shared" si="16"/>
        <v>0</v>
      </c>
    </row>
    <row r="59" spans="1:36" ht="15" customHeight="1" x14ac:dyDescent="0.2">
      <c r="A59" s="84" t="s">
        <v>235</v>
      </c>
      <c r="B59" t="s">
        <v>65</v>
      </c>
      <c r="C59" s="4" t="s">
        <v>9</v>
      </c>
      <c r="D59" s="19">
        <f t="shared" si="0"/>
        <v>35</v>
      </c>
      <c r="E59" s="20">
        <f t="shared" si="9"/>
        <v>0</v>
      </c>
      <c r="F59" s="73"/>
      <c r="G59" s="74">
        <f t="shared" si="17"/>
        <v>0</v>
      </c>
      <c r="H59" s="73"/>
      <c r="I59" s="74">
        <f t="shared" si="1"/>
        <v>0</v>
      </c>
      <c r="J59" s="73"/>
      <c r="K59" s="113">
        <f t="shared" si="10"/>
        <v>0</v>
      </c>
      <c r="L59" s="73"/>
      <c r="M59" s="113">
        <f t="shared" si="11"/>
        <v>0</v>
      </c>
      <c r="N59" s="73"/>
      <c r="O59" s="74">
        <f t="shared" si="12"/>
        <v>0</v>
      </c>
      <c r="P59" s="73"/>
      <c r="Q59" s="113">
        <f t="shared" si="20"/>
        <v>0</v>
      </c>
      <c r="R59" s="73"/>
      <c r="S59" s="113">
        <f t="shared" si="3"/>
        <v>0</v>
      </c>
      <c r="T59" s="101"/>
      <c r="U59" s="74">
        <f t="shared" si="21"/>
        <v>0</v>
      </c>
      <c r="V59" s="73"/>
      <c r="W59" s="113">
        <f t="shared" si="13"/>
        <v>0</v>
      </c>
      <c r="X59" s="101"/>
      <c r="Y59" s="113">
        <f t="shared" si="14"/>
        <v>0</v>
      </c>
      <c r="Z59" s="73"/>
      <c r="AA59" s="74">
        <v>0</v>
      </c>
      <c r="AB59" s="73"/>
      <c r="AC59" s="74">
        <f t="shared" si="22"/>
        <v>0</v>
      </c>
      <c r="AD59" s="73"/>
      <c r="AE59" s="74">
        <f t="shared" si="7"/>
        <v>0</v>
      </c>
      <c r="AF59" s="73"/>
      <c r="AG59" s="74">
        <f t="shared" si="15"/>
        <v>0</v>
      </c>
      <c r="AH59" s="82">
        <f t="shared" si="8"/>
        <v>0</v>
      </c>
      <c r="AI59" s="74"/>
      <c r="AJ59" s="139">
        <f t="shared" si="16"/>
        <v>0</v>
      </c>
    </row>
    <row r="60" spans="1:36" ht="15" customHeight="1" x14ac:dyDescent="0.2">
      <c r="A60" s="84" t="s">
        <v>230</v>
      </c>
      <c r="B60" t="str">
        <f>IF($A60="","",INDEX('MA-Liste'!$D:$D,MATCH($A60,'MA-Liste'!$M:$M,FALSE)))</f>
        <v>AeBo</v>
      </c>
      <c r="C60" s="4" t="str">
        <f ca="1">IF($A60="","",INDEX(INDIRECT("'MA-Liste'!"&amp;$C$11),MATCH($A60,'MA-Liste'!$M:$M,FALSE)))</f>
        <v>G</v>
      </c>
      <c r="D60" s="19">
        <f t="shared" ca="1" si="0"/>
        <v>35</v>
      </c>
      <c r="E60" s="20">
        <f t="shared" si="9"/>
        <v>0</v>
      </c>
      <c r="F60" s="73"/>
      <c r="G60" s="74">
        <f t="shared" ca="1" si="17"/>
        <v>0</v>
      </c>
      <c r="H60" s="73"/>
      <c r="I60" s="74">
        <f t="shared" ca="1" si="1"/>
        <v>0</v>
      </c>
      <c r="J60" s="73"/>
      <c r="K60" s="113">
        <f t="shared" ca="1" si="10"/>
        <v>0</v>
      </c>
      <c r="L60" s="73"/>
      <c r="M60" s="113">
        <f t="shared" ca="1" si="11"/>
        <v>0</v>
      </c>
      <c r="N60" s="73"/>
      <c r="O60" s="74">
        <f t="shared" ca="1" si="12"/>
        <v>0</v>
      </c>
      <c r="P60" s="73"/>
      <c r="Q60" s="113">
        <f t="shared" ca="1" si="20"/>
        <v>0</v>
      </c>
      <c r="R60" s="73"/>
      <c r="S60" s="113">
        <f t="shared" ca="1" si="3"/>
        <v>0</v>
      </c>
      <c r="T60" s="101"/>
      <c r="U60" s="74">
        <f t="shared" ca="1" si="21"/>
        <v>0</v>
      </c>
      <c r="V60" s="73"/>
      <c r="W60" s="113">
        <f t="shared" ca="1" si="13"/>
        <v>0</v>
      </c>
      <c r="X60" s="101"/>
      <c r="Y60" s="113">
        <f t="shared" ca="1" si="14"/>
        <v>0</v>
      </c>
      <c r="Z60" s="73"/>
      <c r="AA60" s="74">
        <v>0</v>
      </c>
      <c r="AB60" s="73"/>
      <c r="AC60" s="74">
        <f t="shared" ca="1" si="22"/>
        <v>0</v>
      </c>
      <c r="AD60" s="73"/>
      <c r="AE60" s="74">
        <f t="shared" ca="1" si="7"/>
        <v>0</v>
      </c>
      <c r="AF60" s="73"/>
      <c r="AG60" s="74">
        <f t="shared" ca="1" si="15"/>
        <v>0</v>
      </c>
      <c r="AH60" s="82">
        <f t="shared" ca="1" si="8"/>
        <v>0</v>
      </c>
      <c r="AI60" s="74"/>
      <c r="AJ60" s="139">
        <f t="shared" ca="1" si="16"/>
        <v>0</v>
      </c>
    </row>
    <row r="61" spans="1:36" ht="15" customHeight="1" x14ac:dyDescent="0.2">
      <c r="A61" s="84" t="s">
        <v>243</v>
      </c>
      <c r="B61" t="s">
        <v>65</v>
      </c>
      <c r="C61" s="4" t="s">
        <v>6</v>
      </c>
      <c r="D61" s="19">
        <v>100</v>
      </c>
      <c r="E61" s="20">
        <f t="shared" si="9"/>
        <v>0</v>
      </c>
      <c r="F61" s="73"/>
      <c r="G61" s="74">
        <f t="shared" si="17"/>
        <v>0</v>
      </c>
      <c r="H61" s="73"/>
      <c r="I61" s="74">
        <f t="shared" si="1"/>
        <v>0</v>
      </c>
      <c r="J61" s="73"/>
      <c r="K61" s="113">
        <f t="shared" si="10"/>
        <v>0</v>
      </c>
      <c r="L61" s="73"/>
      <c r="M61" s="113">
        <f t="shared" si="11"/>
        <v>0</v>
      </c>
      <c r="N61" s="73"/>
      <c r="O61" s="74">
        <f t="shared" si="12"/>
        <v>0</v>
      </c>
      <c r="P61" s="73"/>
      <c r="Q61" s="113">
        <f t="shared" si="20"/>
        <v>0</v>
      </c>
      <c r="R61" s="73"/>
      <c r="S61" s="113">
        <f t="shared" si="3"/>
        <v>0</v>
      </c>
      <c r="T61" s="101"/>
      <c r="U61" s="74">
        <f t="shared" si="21"/>
        <v>0</v>
      </c>
      <c r="V61" s="73"/>
      <c r="W61" s="113">
        <f t="shared" si="13"/>
        <v>0</v>
      </c>
      <c r="X61" s="101"/>
      <c r="Y61" s="113">
        <f t="shared" si="14"/>
        <v>0</v>
      </c>
      <c r="Z61" s="73"/>
      <c r="AA61" s="74">
        <v>0</v>
      </c>
      <c r="AB61" s="73"/>
      <c r="AC61" s="74">
        <f t="shared" si="22"/>
        <v>0</v>
      </c>
      <c r="AD61" s="73"/>
      <c r="AE61" s="74">
        <f t="shared" si="7"/>
        <v>0</v>
      </c>
      <c r="AF61" s="73"/>
      <c r="AG61" s="74">
        <f t="shared" si="15"/>
        <v>0</v>
      </c>
      <c r="AH61" s="82">
        <f t="shared" si="8"/>
        <v>0</v>
      </c>
      <c r="AI61" s="74"/>
      <c r="AJ61" s="139">
        <f t="shared" si="16"/>
        <v>0</v>
      </c>
    </row>
    <row r="62" spans="1:36" ht="15" customHeight="1" x14ac:dyDescent="0.2">
      <c r="A62" s="84" t="s">
        <v>244</v>
      </c>
      <c r="B62" t="s">
        <v>65</v>
      </c>
      <c r="C62" s="4" t="s">
        <v>6</v>
      </c>
      <c r="D62" s="19">
        <v>100</v>
      </c>
      <c r="E62" s="20">
        <f t="shared" si="9"/>
        <v>0</v>
      </c>
      <c r="F62" s="73"/>
      <c r="G62" s="74">
        <f t="shared" si="17"/>
        <v>0</v>
      </c>
      <c r="H62" s="73"/>
      <c r="I62" s="74">
        <f t="shared" si="1"/>
        <v>0</v>
      </c>
      <c r="J62" s="73"/>
      <c r="K62" s="113">
        <f t="shared" si="10"/>
        <v>0</v>
      </c>
      <c r="L62" s="73"/>
      <c r="M62" s="113">
        <f t="shared" si="11"/>
        <v>0</v>
      </c>
      <c r="N62" s="73"/>
      <c r="O62" s="74">
        <f t="shared" si="12"/>
        <v>0</v>
      </c>
      <c r="P62" s="73"/>
      <c r="Q62" s="113">
        <f t="shared" si="20"/>
        <v>0</v>
      </c>
      <c r="R62" s="73"/>
      <c r="S62" s="113">
        <f t="shared" si="3"/>
        <v>0</v>
      </c>
      <c r="T62" s="101"/>
      <c r="U62" s="74">
        <f t="shared" si="21"/>
        <v>0</v>
      </c>
      <c r="V62" s="73"/>
      <c r="W62" s="113">
        <f t="shared" si="13"/>
        <v>0</v>
      </c>
      <c r="X62" s="101"/>
      <c r="Y62" s="113">
        <f t="shared" si="14"/>
        <v>0</v>
      </c>
      <c r="Z62" s="73"/>
      <c r="AA62" s="74">
        <v>0</v>
      </c>
      <c r="AB62" s="73"/>
      <c r="AC62" s="74">
        <f t="shared" si="22"/>
        <v>0</v>
      </c>
      <c r="AD62" s="73"/>
      <c r="AE62" s="74">
        <f t="shared" si="7"/>
        <v>0</v>
      </c>
      <c r="AF62" s="73"/>
      <c r="AG62" s="74">
        <f t="shared" si="15"/>
        <v>0</v>
      </c>
      <c r="AH62" s="82">
        <f t="shared" si="8"/>
        <v>0</v>
      </c>
      <c r="AI62" s="74"/>
      <c r="AJ62" s="139">
        <f t="shared" si="16"/>
        <v>0</v>
      </c>
    </row>
    <row r="63" spans="1:36" ht="15" customHeight="1" x14ac:dyDescent="0.2">
      <c r="A63" s="84" t="s">
        <v>249</v>
      </c>
      <c r="B63" t="s">
        <v>250</v>
      </c>
      <c r="C63" s="4" t="s">
        <v>9</v>
      </c>
      <c r="D63" s="19">
        <v>35</v>
      </c>
      <c r="E63" s="20">
        <f t="shared" si="9"/>
        <v>0</v>
      </c>
      <c r="F63" s="73"/>
      <c r="G63" s="74">
        <f t="shared" si="17"/>
        <v>0</v>
      </c>
      <c r="H63" s="73"/>
      <c r="I63" s="74">
        <f t="shared" si="1"/>
        <v>0</v>
      </c>
      <c r="J63" s="73"/>
      <c r="K63" s="113">
        <f t="shared" si="10"/>
        <v>0</v>
      </c>
      <c r="L63" s="73"/>
      <c r="M63" s="113">
        <f t="shared" si="11"/>
        <v>0</v>
      </c>
      <c r="N63" s="73"/>
      <c r="O63" s="74">
        <f t="shared" si="12"/>
        <v>0</v>
      </c>
      <c r="P63" s="73"/>
      <c r="Q63" s="113">
        <f t="shared" si="20"/>
        <v>0</v>
      </c>
      <c r="R63" s="73"/>
      <c r="S63" s="113">
        <f t="shared" si="3"/>
        <v>0</v>
      </c>
      <c r="T63" s="101"/>
      <c r="U63" s="74">
        <f t="shared" si="21"/>
        <v>0</v>
      </c>
      <c r="V63" s="73"/>
      <c r="W63" s="113">
        <f t="shared" si="13"/>
        <v>0</v>
      </c>
      <c r="X63" s="101"/>
      <c r="Y63" s="113">
        <f t="shared" si="14"/>
        <v>0</v>
      </c>
      <c r="Z63" s="73"/>
      <c r="AA63" s="74">
        <v>0</v>
      </c>
      <c r="AB63" s="73"/>
      <c r="AC63" s="74">
        <f t="shared" si="22"/>
        <v>0</v>
      </c>
      <c r="AD63" s="73"/>
      <c r="AE63" s="74">
        <f t="shared" si="7"/>
        <v>0</v>
      </c>
      <c r="AF63" s="73"/>
      <c r="AG63" s="74">
        <f t="shared" si="15"/>
        <v>0</v>
      </c>
      <c r="AH63" s="82">
        <f t="shared" si="8"/>
        <v>0</v>
      </c>
      <c r="AI63" s="74"/>
      <c r="AJ63" s="139">
        <f t="shared" si="16"/>
        <v>0</v>
      </c>
    </row>
    <row r="64" spans="1:36" ht="15" customHeight="1" x14ac:dyDescent="0.2">
      <c r="A64" s="84" t="s">
        <v>246</v>
      </c>
      <c r="B64" t="s">
        <v>65</v>
      </c>
      <c r="C64" s="4" t="s">
        <v>4</v>
      </c>
      <c r="D64" s="19">
        <v>140</v>
      </c>
      <c r="E64" s="20">
        <f t="shared" si="9"/>
        <v>0</v>
      </c>
      <c r="F64" s="73"/>
      <c r="G64" s="74">
        <f t="shared" si="17"/>
        <v>0</v>
      </c>
      <c r="H64" s="73"/>
      <c r="I64" s="74">
        <f t="shared" si="1"/>
        <v>0</v>
      </c>
      <c r="J64" s="73"/>
      <c r="K64" s="113">
        <f t="shared" si="10"/>
        <v>0</v>
      </c>
      <c r="L64" s="73"/>
      <c r="M64" s="113">
        <f t="shared" si="11"/>
        <v>0</v>
      </c>
      <c r="N64" s="73"/>
      <c r="O64" s="74">
        <f t="shared" si="12"/>
        <v>0</v>
      </c>
      <c r="P64" s="73"/>
      <c r="Q64" s="113">
        <f t="shared" si="20"/>
        <v>0</v>
      </c>
      <c r="R64" s="73"/>
      <c r="S64" s="113">
        <f t="shared" si="3"/>
        <v>0</v>
      </c>
      <c r="T64" s="101"/>
      <c r="U64" s="74">
        <f t="shared" si="21"/>
        <v>0</v>
      </c>
      <c r="V64" s="73"/>
      <c r="W64" s="113">
        <f t="shared" si="13"/>
        <v>0</v>
      </c>
      <c r="X64" s="101"/>
      <c r="Y64" s="113">
        <f t="shared" si="14"/>
        <v>0</v>
      </c>
      <c r="Z64" s="73"/>
      <c r="AA64" s="74">
        <v>0</v>
      </c>
      <c r="AB64" s="73"/>
      <c r="AC64" s="74">
        <f t="shared" si="22"/>
        <v>0</v>
      </c>
      <c r="AD64" s="73"/>
      <c r="AE64" s="74">
        <f t="shared" si="7"/>
        <v>0</v>
      </c>
      <c r="AF64" s="73"/>
      <c r="AG64" s="74">
        <f t="shared" si="15"/>
        <v>0</v>
      </c>
      <c r="AH64" s="82">
        <f t="shared" si="8"/>
        <v>0</v>
      </c>
      <c r="AI64" s="74"/>
      <c r="AJ64" s="139">
        <f t="shared" si="16"/>
        <v>0</v>
      </c>
    </row>
    <row r="65" spans="1:37" ht="15" customHeight="1" x14ac:dyDescent="0.2">
      <c r="A65" s="84" t="s">
        <v>228</v>
      </c>
      <c r="B65" t="str">
        <f>IF($A65="","",INDEX('MA-Liste'!$D:$D,MATCH($A65,'MA-Liste'!$M:$M,FALSE)))</f>
        <v>AeBo</v>
      </c>
      <c r="C65" s="4" t="str">
        <f ca="1">IF($A65="","",INDEX(INDIRECT("'MA-Liste'!"&amp;$C$11),MATCH($A65,'MA-Liste'!$M:$M,FALSE)))</f>
        <v>D</v>
      </c>
      <c r="D65" s="19">
        <f t="shared" ca="1" si="0"/>
        <v>100</v>
      </c>
      <c r="E65" s="20">
        <f t="shared" si="9"/>
        <v>0</v>
      </c>
      <c r="F65" s="73"/>
      <c r="G65" s="74">
        <f t="shared" ca="1" si="17"/>
        <v>0</v>
      </c>
      <c r="H65" s="73"/>
      <c r="I65" s="74">
        <f t="shared" ca="1" si="1"/>
        <v>0</v>
      </c>
      <c r="J65" s="73"/>
      <c r="K65" s="113">
        <f t="shared" ca="1" si="10"/>
        <v>0</v>
      </c>
      <c r="L65" s="73"/>
      <c r="M65" s="113">
        <f t="shared" ca="1" si="11"/>
        <v>0</v>
      </c>
      <c r="N65" s="73"/>
      <c r="O65" s="74">
        <f t="shared" ca="1" si="12"/>
        <v>0</v>
      </c>
      <c r="P65" s="73"/>
      <c r="Q65" s="113">
        <f t="shared" ca="1" si="20"/>
        <v>0</v>
      </c>
      <c r="R65" s="73"/>
      <c r="S65" s="113">
        <f t="shared" ca="1" si="3"/>
        <v>0</v>
      </c>
      <c r="T65" s="101"/>
      <c r="U65" s="74">
        <f t="shared" ca="1" si="21"/>
        <v>0</v>
      </c>
      <c r="V65" s="73"/>
      <c r="W65" s="113">
        <f t="shared" ca="1" si="13"/>
        <v>0</v>
      </c>
      <c r="X65" s="101"/>
      <c r="Y65" s="113">
        <f t="shared" ca="1" si="14"/>
        <v>0</v>
      </c>
      <c r="Z65" s="73"/>
      <c r="AA65" s="74">
        <v>0</v>
      </c>
      <c r="AB65" s="73"/>
      <c r="AC65" s="74">
        <f t="shared" ca="1" si="22"/>
        <v>0</v>
      </c>
      <c r="AD65" s="73"/>
      <c r="AE65" s="74">
        <f t="shared" ca="1" si="7"/>
        <v>0</v>
      </c>
      <c r="AF65" s="73"/>
      <c r="AG65" s="74">
        <f t="shared" ca="1" si="15"/>
        <v>0</v>
      </c>
      <c r="AH65" s="82">
        <f t="shared" ca="1" si="8"/>
        <v>0</v>
      </c>
      <c r="AI65" s="74"/>
      <c r="AJ65" s="139">
        <f t="shared" ca="1" si="16"/>
        <v>0</v>
      </c>
    </row>
    <row r="66" spans="1:37" ht="15" customHeight="1" x14ac:dyDescent="0.2">
      <c r="A66" s="84" t="s">
        <v>252</v>
      </c>
      <c r="B66" s="14" t="s">
        <v>65</v>
      </c>
      <c r="C66" s="18" t="s">
        <v>8</v>
      </c>
      <c r="D66" s="19">
        <v>60</v>
      </c>
      <c r="E66" s="20">
        <f t="shared" si="9"/>
        <v>0</v>
      </c>
      <c r="F66" s="73"/>
      <c r="G66" s="74">
        <f t="shared" si="17"/>
        <v>0</v>
      </c>
      <c r="H66" s="73"/>
      <c r="I66" s="74">
        <f t="shared" si="1"/>
        <v>0</v>
      </c>
      <c r="J66" s="73"/>
      <c r="K66" s="113">
        <f t="shared" si="10"/>
        <v>0</v>
      </c>
      <c r="L66" s="73"/>
      <c r="M66" s="113">
        <f t="shared" si="11"/>
        <v>0</v>
      </c>
      <c r="N66" s="73"/>
      <c r="O66" s="74">
        <f t="shared" si="12"/>
        <v>0</v>
      </c>
      <c r="P66" s="73"/>
      <c r="Q66" s="113">
        <f t="shared" si="20"/>
        <v>0</v>
      </c>
      <c r="R66" s="73"/>
      <c r="S66" s="113">
        <f t="shared" si="3"/>
        <v>0</v>
      </c>
      <c r="T66" s="101"/>
      <c r="U66" s="74">
        <f t="shared" si="21"/>
        <v>0</v>
      </c>
      <c r="V66" s="73"/>
      <c r="W66" s="113">
        <f t="shared" si="13"/>
        <v>0</v>
      </c>
      <c r="X66" s="101"/>
      <c r="Y66" s="113">
        <f t="shared" si="14"/>
        <v>0</v>
      </c>
      <c r="Z66" s="73"/>
      <c r="AA66" s="74">
        <v>0</v>
      </c>
      <c r="AB66" s="73"/>
      <c r="AC66" s="74">
        <f t="shared" si="22"/>
        <v>0</v>
      </c>
      <c r="AD66" s="73"/>
      <c r="AE66" s="74">
        <f t="shared" si="7"/>
        <v>0</v>
      </c>
      <c r="AF66" s="73"/>
      <c r="AG66" s="74">
        <f t="shared" si="15"/>
        <v>0</v>
      </c>
      <c r="AH66" s="82">
        <f t="shared" si="8"/>
        <v>0</v>
      </c>
      <c r="AI66" s="74"/>
      <c r="AJ66" s="139">
        <f t="shared" si="16"/>
        <v>0</v>
      </c>
    </row>
    <row r="67" spans="1:37" ht="15" customHeight="1" x14ac:dyDescent="0.2">
      <c r="A67" s="90" t="s">
        <v>253</v>
      </c>
      <c r="B67" s="14" t="s">
        <v>65</v>
      </c>
      <c r="C67" s="18" t="s">
        <v>6</v>
      </c>
      <c r="D67" s="19">
        <v>100</v>
      </c>
      <c r="E67" s="20">
        <f t="shared" si="9"/>
        <v>0</v>
      </c>
      <c r="F67" s="73"/>
      <c r="G67" s="74">
        <f t="shared" si="17"/>
        <v>0</v>
      </c>
      <c r="H67" s="73"/>
      <c r="I67" s="74">
        <f t="shared" si="1"/>
        <v>0</v>
      </c>
      <c r="J67" s="73"/>
      <c r="K67" s="113">
        <f t="shared" si="10"/>
        <v>0</v>
      </c>
      <c r="L67" s="73"/>
      <c r="M67" s="113">
        <f t="shared" si="11"/>
        <v>0</v>
      </c>
      <c r="N67" s="73"/>
      <c r="O67" s="74">
        <f t="shared" si="12"/>
        <v>0</v>
      </c>
      <c r="P67" s="73"/>
      <c r="Q67" s="113">
        <f t="shared" si="20"/>
        <v>0</v>
      </c>
      <c r="R67" s="73"/>
      <c r="S67" s="113">
        <f t="shared" si="3"/>
        <v>0</v>
      </c>
      <c r="T67" s="101"/>
      <c r="U67" s="74">
        <f t="shared" si="21"/>
        <v>0</v>
      </c>
      <c r="V67" s="73"/>
      <c r="W67" s="113">
        <f t="shared" si="13"/>
        <v>0</v>
      </c>
      <c r="X67" s="101"/>
      <c r="Y67" s="113">
        <f t="shared" si="14"/>
        <v>0</v>
      </c>
      <c r="Z67" s="73"/>
      <c r="AA67" s="74">
        <v>0</v>
      </c>
      <c r="AB67" s="73"/>
      <c r="AC67" s="74">
        <f t="shared" si="22"/>
        <v>0</v>
      </c>
      <c r="AD67" s="73"/>
      <c r="AE67" s="74">
        <f t="shared" si="7"/>
        <v>0</v>
      </c>
      <c r="AF67" s="73"/>
      <c r="AG67" s="74">
        <f t="shared" si="15"/>
        <v>0</v>
      </c>
      <c r="AH67" s="82">
        <f t="shared" si="8"/>
        <v>0</v>
      </c>
      <c r="AI67" s="74"/>
      <c r="AJ67" s="139">
        <f t="shared" si="16"/>
        <v>0</v>
      </c>
    </row>
    <row r="68" spans="1:37" ht="15" customHeight="1" x14ac:dyDescent="0.2">
      <c r="A68" s="90" t="s">
        <v>254</v>
      </c>
      <c r="B68" s="14" t="s">
        <v>65</v>
      </c>
      <c r="C68" s="18" t="s">
        <v>8</v>
      </c>
      <c r="D68" s="19">
        <v>60</v>
      </c>
      <c r="E68" s="20">
        <f t="shared" si="9"/>
        <v>0</v>
      </c>
      <c r="F68" s="73"/>
      <c r="G68" s="74">
        <f t="shared" si="17"/>
        <v>0</v>
      </c>
      <c r="H68" s="73"/>
      <c r="I68" s="74">
        <f t="shared" si="1"/>
        <v>0</v>
      </c>
      <c r="J68" s="73"/>
      <c r="K68" s="113">
        <f t="shared" si="10"/>
        <v>0</v>
      </c>
      <c r="L68" s="73"/>
      <c r="M68" s="113">
        <f t="shared" si="11"/>
        <v>0</v>
      </c>
      <c r="N68" s="73"/>
      <c r="O68" s="74">
        <f t="shared" si="12"/>
        <v>0</v>
      </c>
      <c r="P68" s="73"/>
      <c r="Q68" s="113">
        <f t="shared" si="20"/>
        <v>0</v>
      </c>
      <c r="R68" s="73"/>
      <c r="S68" s="113">
        <f t="shared" si="3"/>
        <v>0</v>
      </c>
      <c r="T68" s="101"/>
      <c r="U68" s="74">
        <f t="shared" si="21"/>
        <v>0</v>
      </c>
      <c r="V68" s="73"/>
      <c r="W68" s="113">
        <f t="shared" si="13"/>
        <v>0</v>
      </c>
      <c r="X68" s="101"/>
      <c r="Y68" s="113">
        <f t="shared" si="14"/>
        <v>0</v>
      </c>
      <c r="Z68" s="73"/>
      <c r="AA68" s="74">
        <v>0</v>
      </c>
      <c r="AB68" s="73"/>
      <c r="AC68" s="74">
        <f t="shared" si="22"/>
        <v>0</v>
      </c>
      <c r="AD68" s="73"/>
      <c r="AE68" s="74">
        <f t="shared" si="7"/>
        <v>0</v>
      </c>
      <c r="AF68" s="73"/>
      <c r="AG68" s="74">
        <f t="shared" si="15"/>
        <v>0</v>
      </c>
      <c r="AH68" s="82">
        <f t="shared" si="8"/>
        <v>0</v>
      </c>
      <c r="AI68" s="74"/>
      <c r="AJ68" s="147">
        <f t="shared" si="16"/>
        <v>0</v>
      </c>
    </row>
    <row r="69" spans="1:37" ht="15" customHeight="1" x14ac:dyDescent="0.2">
      <c r="A69" s="90" t="s">
        <v>255</v>
      </c>
      <c r="B69" s="14" t="s">
        <v>65</v>
      </c>
      <c r="C69" s="18" t="s">
        <v>5</v>
      </c>
      <c r="D69" s="19">
        <v>118</v>
      </c>
      <c r="E69" s="20">
        <f t="shared" si="9"/>
        <v>0</v>
      </c>
      <c r="F69" s="73"/>
      <c r="G69" s="74">
        <f t="shared" si="17"/>
        <v>0</v>
      </c>
      <c r="H69" s="73"/>
      <c r="I69" s="74">
        <f t="shared" si="1"/>
        <v>0</v>
      </c>
      <c r="J69" s="73"/>
      <c r="K69" s="113">
        <f t="shared" si="10"/>
        <v>0</v>
      </c>
      <c r="L69" s="73"/>
      <c r="M69" s="113">
        <f t="shared" si="11"/>
        <v>0</v>
      </c>
      <c r="N69" s="73"/>
      <c r="O69" s="74">
        <f t="shared" si="12"/>
        <v>0</v>
      </c>
      <c r="P69" s="73"/>
      <c r="Q69" s="113">
        <f t="shared" si="20"/>
        <v>0</v>
      </c>
      <c r="R69" s="73"/>
      <c r="S69" s="113">
        <f t="shared" si="3"/>
        <v>0</v>
      </c>
      <c r="T69" s="101"/>
      <c r="U69" s="74">
        <f t="shared" si="21"/>
        <v>0</v>
      </c>
      <c r="V69" s="73"/>
      <c r="W69" s="113">
        <f t="shared" si="13"/>
        <v>0</v>
      </c>
      <c r="X69" s="101"/>
      <c r="Y69" s="113">
        <f t="shared" si="14"/>
        <v>0</v>
      </c>
      <c r="Z69" s="73"/>
      <c r="AA69" s="74">
        <v>0</v>
      </c>
      <c r="AB69" s="73"/>
      <c r="AC69" s="74">
        <f t="shared" si="22"/>
        <v>0</v>
      </c>
      <c r="AD69" s="73"/>
      <c r="AE69" s="74">
        <f t="shared" si="7"/>
        <v>0</v>
      </c>
      <c r="AF69" s="73"/>
      <c r="AG69" s="74">
        <f t="shared" si="15"/>
        <v>0</v>
      </c>
      <c r="AH69" s="82">
        <f t="shared" si="8"/>
        <v>0</v>
      </c>
      <c r="AI69" s="74"/>
      <c r="AJ69" s="147">
        <f t="shared" si="16"/>
        <v>0</v>
      </c>
    </row>
    <row r="70" spans="1:37" ht="15" customHeight="1" x14ac:dyDescent="0.2">
      <c r="A70" s="90" t="s">
        <v>256</v>
      </c>
      <c r="B70" s="14" t="s">
        <v>65</v>
      </c>
      <c r="C70" s="18" t="s">
        <v>5</v>
      </c>
      <c r="D70" s="19">
        <v>118</v>
      </c>
      <c r="E70" s="20">
        <f t="shared" si="9"/>
        <v>0</v>
      </c>
      <c r="F70" s="73"/>
      <c r="G70" s="74">
        <f t="shared" si="17"/>
        <v>0</v>
      </c>
      <c r="H70" s="73"/>
      <c r="I70" s="74">
        <f t="shared" si="1"/>
        <v>0</v>
      </c>
      <c r="J70" s="73"/>
      <c r="K70" s="113">
        <f t="shared" si="10"/>
        <v>0</v>
      </c>
      <c r="L70" s="73"/>
      <c r="M70" s="113">
        <f t="shared" si="11"/>
        <v>0</v>
      </c>
      <c r="N70" s="73"/>
      <c r="O70" s="74">
        <f t="shared" si="12"/>
        <v>0</v>
      </c>
      <c r="P70" s="73"/>
      <c r="Q70" s="113">
        <f t="shared" si="20"/>
        <v>0</v>
      </c>
      <c r="R70" s="73"/>
      <c r="S70" s="113">
        <f t="shared" si="3"/>
        <v>0</v>
      </c>
      <c r="T70" s="101"/>
      <c r="U70" s="74">
        <f t="shared" si="21"/>
        <v>0</v>
      </c>
      <c r="V70" s="73"/>
      <c r="W70" s="113">
        <f t="shared" si="13"/>
        <v>0</v>
      </c>
      <c r="X70" s="101"/>
      <c r="Y70" s="113">
        <f t="shared" si="14"/>
        <v>0</v>
      </c>
      <c r="Z70" s="73"/>
      <c r="AA70" s="74">
        <v>0</v>
      </c>
      <c r="AB70" s="73"/>
      <c r="AC70" s="74">
        <f t="shared" si="22"/>
        <v>0</v>
      </c>
      <c r="AD70" s="73"/>
      <c r="AE70" s="74">
        <f t="shared" si="7"/>
        <v>0</v>
      </c>
      <c r="AF70" s="73"/>
      <c r="AG70" s="74">
        <f t="shared" si="15"/>
        <v>0</v>
      </c>
      <c r="AH70" s="82">
        <f t="shared" si="8"/>
        <v>0</v>
      </c>
      <c r="AI70" s="74"/>
      <c r="AJ70" s="147">
        <f t="shared" si="16"/>
        <v>0</v>
      </c>
    </row>
    <row r="71" spans="1:37" ht="15" customHeight="1" x14ac:dyDescent="0.2">
      <c r="A71" s="90" t="s">
        <v>257</v>
      </c>
      <c r="B71" s="14" t="s">
        <v>65</v>
      </c>
      <c r="C71" s="18" t="s">
        <v>5</v>
      </c>
      <c r="D71" s="19">
        <v>118</v>
      </c>
      <c r="E71" s="20">
        <f t="shared" si="9"/>
        <v>0</v>
      </c>
      <c r="F71" s="73"/>
      <c r="G71" s="74">
        <f t="shared" si="17"/>
        <v>0</v>
      </c>
      <c r="H71" s="73"/>
      <c r="I71" s="74">
        <f t="shared" si="1"/>
        <v>0</v>
      </c>
      <c r="J71" s="73"/>
      <c r="K71" s="113">
        <f t="shared" si="10"/>
        <v>0</v>
      </c>
      <c r="L71" s="73"/>
      <c r="M71" s="113">
        <f t="shared" si="11"/>
        <v>0</v>
      </c>
      <c r="N71" s="73"/>
      <c r="O71" s="74">
        <f t="shared" si="12"/>
        <v>0</v>
      </c>
      <c r="P71" s="73"/>
      <c r="Q71" s="113">
        <f t="shared" si="20"/>
        <v>0</v>
      </c>
      <c r="R71" s="73"/>
      <c r="S71" s="113">
        <f t="shared" si="3"/>
        <v>0</v>
      </c>
      <c r="T71" s="101"/>
      <c r="U71" s="74">
        <f t="shared" si="21"/>
        <v>0</v>
      </c>
      <c r="V71" s="73"/>
      <c r="W71" s="113">
        <f t="shared" si="13"/>
        <v>0</v>
      </c>
      <c r="X71" s="101"/>
      <c r="Y71" s="113">
        <f t="shared" si="14"/>
        <v>0</v>
      </c>
      <c r="Z71" s="73"/>
      <c r="AA71" s="74">
        <v>0</v>
      </c>
      <c r="AB71" s="73"/>
      <c r="AC71" s="74">
        <f t="shared" si="22"/>
        <v>0</v>
      </c>
      <c r="AD71" s="73"/>
      <c r="AE71" s="74">
        <f t="shared" si="7"/>
        <v>0</v>
      </c>
      <c r="AF71" s="73"/>
      <c r="AG71" s="74">
        <f t="shared" si="15"/>
        <v>0</v>
      </c>
      <c r="AH71" s="82">
        <f t="shared" si="8"/>
        <v>0</v>
      </c>
      <c r="AI71" s="74"/>
      <c r="AJ71" s="147">
        <f t="shared" si="16"/>
        <v>0</v>
      </c>
    </row>
    <row r="72" spans="1:37" ht="15" customHeight="1" x14ac:dyDescent="0.2">
      <c r="A72" s="90" t="s">
        <v>264</v>
      </c>
      <c r="B72" s="14" t="s">
        <v>65</v>
      </c>
      <c r="C72" s="18" t="s">
        <v>6</v>
      </c>
      <c r="D72" s="19">
        <v>100</v>
      </c>
      <c r="E72" s="20">
        <f t="shared" si="9"/>
        <v>0</v>
      </c>
      <c r="F72" s="73"/>
      <c r="G72" s="74">
        <f t="shared" si="17"/>
        <v>0</v>
      </c>
      <c r="H72" s="73"/>
      <c r="I72" s="74">
        <f t="shared" si="1"/>
        <v>0</v>
      </c>
      <c r="J72" s="73"/>
      <c r="K72" s="113">
        <f t="shared" si="10"/>
        <v>0</v>
      </c>
      <c r="L72" s="73"/>
      <c r="M72" s="113">
        <f t="shared" si="11"/>
        <v>0</v>
      </c>
      <c r="N72" s="73"/>
      <c r="O72" s="74">
        <f t="shared" si="12"/>
        <v>0</v>
      </c>
      <c r="P72" s="73"/>
      <c r="Q72" s="113">
        <f t="shared" si="20"/>
        <v>0</v>
      </c>
      <c r="R72" s="73"/>
      <c r="S72" s="113">
        <f t="shared" si="3"/>
        <v>0</v>
      </c>
      <c r="T72" s="101"/>
      <c r="U72" s="74">
        <f t="shared" si="21"/>
        <v>0</v>
      </c>
      <c r="V72" s="73"/>
      <c r="W72" s="113">
        <f t="shared" si="13"/>
        <v>0</v>
      </c>
      <c r="X72" s="101"/>
      <c r="Y72" s="113">
        <f t="shared" si="14"/>
        <v>0</v>
      </c>
      <c r="Z72" s="73"/>
      <c r="AA72" s="74">
        <v>0</v>
      </c>
      <c r="AB72" s="73"/>
      <c r="AC72" s="74">
        <f t="shared" si="22"/>
        <v>0</v>
      </c>
      <c r="AD72" s="73"/>
      <c r="AE72" s="74">
        <f t="shared" si="7"/>
        <v>0</v>
      </c>
      <c r="AF72" s="73"/>
      <c r="AG72" s="74">
        <f t="shared" si="15"/>
        <v>0</v>
      </c>
      <c r="AH72" s="82">
        <f t="shared" si="8"/>
        <v>0</v>
      </c>
      <c r="AI72" s="74"/>
      <c r="AJ72" s="147">
        <f t="shared" si="16"/>
        <v>0</v>
      </c>
    </row>
    <row r="73" spans="1:37" ht="15" customHeight="1" x14ac:dyDescent="0.2">
      <c r="A73" s="90" t="s">
        <v>322</v>
      </c>
      <c r="B73" s="14" t="s">
        <v>65</v>
      </c>
      <c r="C73" s="18" t="s">
        <v>6</v>
      </c>
      <c r="D73" s="19">
        <v>100</v>
      </c>
      <c r="E73" s="20">
        <f t="shared" si="9"/>
        <v>29.5</v>
      </c>
      <c r="F73" s="73"/>
      <c r="G73" s="74">
        <f>IF(D73="",0,D73*F73)</f>
        <v>0</v>
      </c>
      <c r="H73" s="73"/>
      <c r="I73" s="74">
        <f t="shared" si="1"/>
        <v>0</v>
      </c>
      <c r="J73" s="73"/>
      <c r="K73" s="113">
        <f t="shared" si="10"/>
        <v>0</v>
      </c>
      <c r="L73" s="73"/>
      <c r="M73" s="113">
        <f t="shared" si="11"/>
        <v>0</v>
      </c>
      <c r="N73" s="73"/>
      <c r="O73" s="74">
        <f t="shared" si="12"/>
        <v>0</v>
      </c>
      <c r="P73" s="73"/>
      <c r="Q73" s="113">
        <f t="shared" si="20"/>
        <v>0</v>
      </c>
      <c r="R73" s="73"/>
      <c r="S73" s="113">
        <f t="shared" si="3"/>
        <v>0</v>
      </c>
      <c r="T73" s="101"/>
      <c r="U73" s="74">
        <f t="shared" si="21"/>
        <v>0</v>
      </c>
      <c r="V73" s="73"/>
      <c r="W73" s="113">
        <f t="shared" si="13"/>
        <v>0</v>
      </c>
      <c r="X73" s="101">
        <v>29.5</v>
      </c>
      <c r="Y73" s="113">
        <f t="shared" si="14"/>
        <v>2950</v>
      </c>
      <c r="Z73" s="73"/>
      <c r="AA73" s="74">
        <v>0</v>
      </c>
      <c r="AB73" s="73"/>
      <c r="AC73" s="74">
        <f t="shared" si="22"/>
        <v>0</v>
      </c>
      <c r="AD73" s="73"/>
      <c r="AE73" s="74">
        <f t="shared" si="7"/>
        <v>0</v>
      </c>
      <c r="AF73" s="73"/>
      <c r="AG73" s="74">
        <f t="shared" si="15"/>
        <v>0</v>
      </c>
      <c r="AH73" s="82">
        <f t="shared" si="8"/>
        <v>2950</v>
      </c>
      <c r="AI73" s="74"/>
      <c r="AJ73" s="147">
        <f t="shared" si="16"/>
        <v>2950</v>
      </c>
    </row>
    <row r="74" spans="1:37" ht="15" customHeight="1" x14ac:dyDescent="0.2">
      <c r="A74" s="90" t="s">
        <v>323</v>
      </c>
      <c r="B74" s="14" t="s">
        <v>65</v>
      </c>
      <c r="C74" s="18" t="s">
        <v>6</v>
      </c>
      <c r="D74" s="19">
        <v>100</v>
      </c>
      <c r="E74" s="20">
        <f t="shared" si="9"/>
        <v>0</v>
      </c>
      <c r="F74" s="73"/>
      <c r="G74" s="74">
        <f>IF(D74="",0,D74*F74)</f>
        <v>0</v>
      </c>
      <c r="H74" s="73"/>
      <c r="I74" s="74">
        <f t="shared" si="1"/>
        <v>0</v>
      </c>
      <c r="J74" s="73"/>
      <c r="K74" s="113">
        <f t="shared" si="10"/>
        <v>0</v>
      </c>
      <c r="L74" s="73"/>
      <c r="M74" s="113">
        <f t="shared" si="11"/>
        <v>0</v>
      </c>
      <c r="N74" s="73"/>
      <c r="O74" s="74">
        <f t="shared" si="12"/>
        <v>0</v>
      </c>
      <c r="P74" s="73"/>
      <c r="Q74" s="113">
        <f t="shared" si="20"/>
        <v>0</v>
      </c>
      <c r="R74" s="73"/>
      <c r="S74" s="113">
        <f t="shared" si="3"/>
        <v>0</v>
      </c>
      <c r="T74" s="101"/>
      <c r="U74" s="74">
        <f t="shared" si="21"/>
        <v>0</v>
      </c>
      <c r="V74" s="73"/>
      <c r="W74" s="113">
        <f t="shared" si="13"/>
        <v>0</v>
      </c>
      <c r="X74" s="101"/>
      <c r="Y74" s="113">
        <f t="shared" si="14"/>
        <v>0</v>
      </c>
      <c r="Z74" s="73"/>
      <c r="AA74" s="74">
        <v>0</v>
      </c>
      <c r="AB74" s="73"/>
      <c r="AC74" s="74">
        <f t="shared" si="22"/>
        <v>0</v>
      </c>
      <c r="AD74" s="73"/>
      <c r="AE74" s="74">
        <f t="shared" si="7"/>
        <v>0</v>
      </c>
      <c r="AF74" s="73"/>
      <c r="AG74" s="74">
        <f t="shared" si="15"/>
        <v>0</v>
      </c>
      <c r="AH74" s="82">
        <f t="shared" si="8"/>
        <v>0</v>
      </c>
      <c r="AI74" s="74"/>
      <c r="AJ74" s="147">
        <f t="shared" si="16"/>
        <v>0</v>
      </c>
    </row>
    <row r="75" spans="1:37" ht="15" customHeight="1" x14ac:dyDescent="0.2">
      <c r="A75" s="90" t="s">
        <v>260</v>
      </c>
      <c r="B75" s="14" t="s">
        <v>65</v>
      </c>
      <c r="C75" s="18" t="s">
        <v>6</v>
      </c>
      <c r="D75" s="19">
        <v>100</v>
      </c>
      <c r="E75" s="20">
        <f t="shared" si="9"/>
        <v>0</v>
      </c>
      <c r="F75" s="73"/>
      <c r="G75" s="74">
        <f t="shared" si="17"/>
        <v>0</v>
      </c>
      <c r="H75" s="73"/>
      <c r="I75" s="74">
        <f t="shared" si="1"/>
        <v>0</v>
      </c>
      <c r="J75" s="73"/>
      <c r="K75" s="113">
        <f t="shared" si="10"/>
        <v>0</v>
      </c>
      <c r="L75" s="73"/>
      <c r="M75" s="113">
        <f t="shared" si="11"/>
        <v>0</v>
      </c>
      <c r="N75" s="73"/>
      <c r="O75" s="74">
        <f t="shared" si="12"/>
        <v>0</v>
      </c>
      <c r="P75" s="73"/>
      <c r="Q75" s="113">
        <f t="shared" si="20"/>
        <v>0</v>
      </c>
      <c r="R75" s="73"/>
      <c r="S75" s="113">
        <f t="shared" si="3"/>
        <v>0</v>
      </c>
      <c r="T75" s="73"/>
      <c r="U75" s="74">
        <f t="shared" si="21"/>
        <v>0</v>
      </c>
      <c r="V75" s="73"/>
      <c r="W75" s="113">
        <f t="shared" si="13"/>
        <v>0</v>
      </c>
      <c r="X75" s="101"/>
      <c r="Y75" s="113">
        <f t="shared" si="14"/>
        <v>0</v>
      </c>
      <c r="Z75" s="73"/>
      <c r="AA75" s="74">
        <v>0</v>
      </c>
      <c r="AB75" s="73"/>
      <c r="AC75" s="74">
        <f t="shared" si="22"/>
        <v>0</v>
      </c>
      <c r="AD75" s="73"/>
      <c r="AE75" s="74">
        <f t="shared" si="7"/>
        <v>0</v>
      </c>
      <c r="AF75" s="73"/>
      <c r="AG75" s="74">
        <f t="shared" si="15"/>
        <v>0</v>
      </c>
      <c r="AH75" s="82">
        <f t="shared" si="8"/>
        <v>0</v>
      </c>
      <c r="AI75" s="74"/>
      <c r="AJ75" s="147">
        <f t="shared" si="16"/>
        <v>0</v>
      </c>
    </row>
    <row r="76" spans="1:37" ht="15" customHeight="1" x14ac:dyDescent="0.2">
      <c r="A76" s="90" t="s">
        <v>265</v>
      </c>
      <c r="B76" t="str">
        <f>IF($A76="","",INDEX('MA-Liste'!$D:$D,MATCH($A76,'MA-Liste'!$M:$M,FALSE)))</f>
        <v>AeBo</v>
      </c>
      <c r="C76" s="4" t="str">
        <f ca="1">IF($A76="","",INDEX(INDIRECT("'MA-Liste'!"&amp;$C$11),MATCH($A76,'MA-Liste'!$M:$M,FALSE)))</f>
        <v>D</v>
      </c>
      <c r="D76" s="19">
        <f ca="1">IF(OR($C76="",$C76=0),"",VLOOKUP($C76,Ansätze,$D$11,FALSE))</f>
        <v>100</v>
      </c>
      <c r="E76" s="20">
        <f t="shared" si="9"/>
        <v>0</v>
      </c>
      <c r="F76" s="73"/>
      <c r="G76" s="74">
        <f t="shared" ca="1" si="17"/>
        <v>0</v>
      </c>
      <c r="H76" s="73"/>
      <c r="I76" s="74">
        <f t="shared" ca="1" si="1"/>
        <v>0</v>
      </c>
      <c r="J76" s="73"/>
      <c r="K76" s="113">
        <f t="shared" ca="1" si="10"/>
        <v>0</v>
      </c>
      <c r="L76" s="73"/>
      <c r="M76" s="113">
        <f t="shared" ca="1" si="11"/>
        <v>0</v>
      </c>
      <c r="N76" s="73"/>
      <c r="O76" s="74">
        <f t="shared" ca="1" si="12"/>
        <v>0</v>
      </c>
      <c r="P76" s="73"/>
      <c r="Q76" s="113">
        <f t="shared" ca="1" si="20"/>
        <v>0</v>
      </c>
      <c r="R76" s="73"/>
      <c r="S76" s="113">
        <f t="shared" ca="1" si="3"/>
        <v>0</v>
      </c>
      <c r="T76" s="73"/>
      <c r="U76" s="74">
        <f t="shared" ca="1" si="21"/>
        <v>0</v>
      </c>
      <c r="V76" s="73"/>
      <c r="W76" s="113">
        <f t="shared" ca="1" si="13"/>
        <v>0</v>
      </c>
      <c r="X76" s="101"/>
      <c r="Y76" s="113">
        <f t="shared" ca="1" si="14"/>
        <v>0</v>
      </c>
      <c r="Z76" s="73"/>
      <c r="AA76" s="74">
        <v>0</v>
      </c>
      <c r="AB76" s="73"/>
      <c r="AC76" s="74">
        <f t="shared" ca="1" si="22"/>
        <v>0</v>
      </c>
      <c r="AD76" s="73"/>
      <c r="AE76" s="74">
        <f t="shared" ca="1" si="7"/>
        <v>0</v>
      </c>
      <c r="AF76" s="73"/>
      <c r="AG76" s="74">
        <f t="shared" ca="1" si="15"/>
        <v>0</v>
      </c>
      <c r="AH76" s="82">
        <f t="shared" ca="1" si="8"/>
        <v>0</v>
      </c>
      <c r="AI76" s="74"/>
      <c r="AJ76" s="147">
        <f t="shared" ca="1" si="16"/>
        <v>0</v>
      </c>
    </row>
    <row r="77" spans="1:37" ht="15" customHeight="1" x14ac:dyDescent="0.2">
      <c r="A77" s="90" t="s">
        <v>263</v>
      </c>
      <c r="B77" s="14" t="s">
        <v>65</v>
      </c>
      <c r="C77" s="18" t="s">
        <v>6</v>
      </c>
      <c r="D77" s="19">
        <v>100</v>
      </c>
      <c r="E77" s="20">
        <f t="shared" si="9"/>
        <v>0</v>
      </c>
      <c r="F77" s="73"/>
      <c r="G77" s="74">
        <f t="shared" si="17"/>
        <v>0</v>
      </c>
      <c r="H77" s="73"/>
      <c r="I77" s="74">
        <f t="shared" si="1"/>
        <v>0</v>
      </c>
      <c r="J77" s="73"/>
      <c r="K77" s="113">
        <f t="shared" si="10"/>
        <v>0</v>
      </c>
      <c r="L77" s="73"/>
      <c r="M77" s="113">
        <f t="shared" si="11"/>
        <v>0</v>
      </c>
      <c r="N77" s="73"/>
      <c r="O77" s="74">
        <f t="shared" si="12"/>
        <v>0</v>
      </c>
      <c r="P77" s="73"/>
      <c r="Q77" s="113">
        <f t="shared" ref="Q77:Q90" si="23">IF($D77="",0,$D77*P77)</f>
        <v>0</v>
      </c>
      <c r="R77" s="73"/>
      <c r="S77" s="113">
        <f t="shared" si="3"/>
        <v>0</v>
      </c>
      <c r="T77" s="73"/>
      <c r="U77" s="74">
        <f t="shared" ref="U77:U90" si="24">IF($D77="",0,$D77*T77)</f>
        <v>0</v>
      </c>
      <c r="V77" s="73"/>
      <c r="W77" s="113">
        <f t="shared" si="13"/>
        <v>0</v>
      </c>
      <c r="X77" s="101"/>
      <c r="Y77" s="113">
        <f t="shared" si="14"/>
        <v>0</v>
      </c>
      <c r="Z77" s="73"/>
      <c r="AA77" s="74">
        <v>0</v>
      </c>
      <c r="AB77" s="73"/>
      <c r="AC77" s="74">
        <f t="shared" si="22"/>
        <v>0</v>
      </c>
      <c r="AD77" s="73"/>
      <c r="AE77" s="74">
        <f t="shared" si="7"/>
        <v>0</v>
      </c>
      <c r="AF77" s="73"/>
      <c r="AG77" s="74">
        <f t="shared" si="15"/>
        <v>0</v>
      </c>
      <c r="AH77" s="82">
        <f t="shared" si="8"/>
        <v>0</v>
      </c>
      <c r="AI77" s="74"/>
      <c r="AJ77" s="147">
        <f t="shared" si="16"/>
        <v>0</v>
      </c>
      <c r="AK77" s="141"/>
    </row>
    <row r="78" spans="1:37" ht="15" customHeight="1" x14ac:dyDescent="0.2">
      <c r="A78" s="84" t="s">
        <v>292</v>
      </c>
      <c r="B78" t="s">
        <v>65</v>
      </c>
      <c r="C78" s="4" t="s">
        <v>9</v>
      </c>
      <c r="D78" s="19">
        <v>35</v>
      </c>
      <c r="E78" s="20">
        <f t="shared" si="9"/>
        <v>0</v>
      </c>
      <c r="F78" s="73"/>
      <c r="G78" s="74">
        <f t="shared" si="17"/>
        <v>0</v>
      </c>
      <c r="H78" s="73"/>
      <c r="I78" s="74">
        <f t="shared" si="1"/>
        <v>0</v>
      </c>
      <c r="J78" s="73"/>
      <c r="K78" s="113">
        <f t="shared" si="10"/>
        <v>0</v>
      </c>
      <c r="L78" s="73"/>
      <c r="M78" s="113">
        <f t="shared" si="11"/>
        <v>0</v>
      </c>
      <c r="N78" s="73"/>
      <c r="O78" s="74">
        <f t="shared" si="12"/>
        <v>0</v>
      </c>
      <c r="P78" s="73"/>
      <c r="Q78" s="113">
        <f t="shared" si="23"/>
        <v>0</v>
      </c>
      <c r="R78" s="73"/>
      <c r="S78" s="113">
        <f t="shared" si="3"/>
        <v>0</v>
      </c>
      <c r="T78" s="73"/>
      <c r="U78" s="74">
        <f t="shared" si="24"/>
        <v>0</v>
      </c>
      <c r="V78" s="73"/>
      <c r="W78" s="113">
        <f t="shared" si="13"/>
        <v>0</v>
      </c>
      <c r="X78" s="101"/>
      <c r="Y78" s="113">
        <f t="shared" si="14"/>
        <v>0</v>
      </c>
      <c r="Z78" s="73"/>
      <c r="AA78" s="74">
        <v>0</v>
      </c>
      <c r="AB78" s="73"/>
      <c r="AC78" s="74">
        <f t="shared" si="22"/>
        <v>0</v>
      </c>
      <c r="AD78" s="73"/>
      <c r="AE78" s="74">
        <f t="shared" si="7"/>
        <v>0</v>
      </c>
      <c r="AF78" s="73"/>
      <c r="AG78" s="74">
        <f t="shared" si="15"/>
        <v>0</v>
      </c>
      <c r="AH78" s="82">
        <f t="shared" si="8"/>
        <v>0</v>
      </c>
      <c r="AI78" s="74"/>
      <c r="AJ78" s="147">
        <f t="shared" si="16"/>
        <v>0</v>
      </c>
      <c r="AK78" s="141"/>
    </row>
    <row r="79" spans="1:37" ht="15" customHeight="1" x14ac:dyDescent="0.2">
      <c r="A79" s="84" t="s">
        <v>293</v>
      </c>
      <c r="B79" s="14" t="s">
        <v>65</v>
      </c>
      <c r="C79" s="18" t="s">
        <v>5</v>
      </c>
      <c r="D79" s="19">
        <v>118</v>
      </c>
      <c r="E79" s="20">
        <f t="shared" si="9"/>
        <v>0</v>
      </c>
      <c r="F79" s="73"/>
      <c r="G79" s="74">
        <f t="shared" si="17"/>
        <v>0</v>
      </c>
      <c r="H79" s="73"/>
      <c r="I79" s="74">
        <f t="shared" ref="I79:I90" si="25">IF(D79="",0,D79*H79)</f>
        <v>0</v>
      </c>
      <c r="J79" s="73"/>
      <c r="K79" s="113">
        <f t="shared" si="10"/>
        <v>0</v>
      </c>
      <c r="L79" s="73"/>
      <c r="M79" s="113">
        <f t="shared" si="11"/>
        <v>0</v>
      </c>
      <c r="N79" s="73"/>
      <c r="O79" s="74">
        <f t="shared" si="12"/>
        <v>0</v>
      </c>
      <c r="P79" s="73"/>
      <c r="Q79" s="113">
        <f t="shared" si="23"/>
        <v>0</v>
      </c>
      <c r="R79" s="73"/>
      <c r="S79" s="113">
        <f t="shared" ref="S79:S90" si="26">IF($D79="",0,$D79*R79)</f>
        <v>0</v>
      </c>
      <c r="T79" s="73"/>
      <c r="U79" s="74">
        <f t="shared" si="24"/>
        <v>0</v>
      </c>
      <c r="V79" s="73"/>
      <c r="W79" s="113">
        <f>IF($D79="",0,$D79*V79)</f>
        <v>0</v>
      </c>
      <c r="X79" s="101"/>
      <c r="Y79" s="113">
        <f>IF($D79="",0,$D79*X79)</f>
        <v>0</v>
      </c>
      <c r="Z79" s="73"/>
      <c r="AA79" s="74">
        <f>IF(D79="",0,D79*Z79)</f>
        <v>0</v>
      </c>
      <c r="AB79" s="73"/>
      <c r="AC79" s="74">
        <f t="shared" si="22"/>
        <v>0</v>
      </c>
      <c r="AD79" s="73"/>
      <c r="AE79" s="74">
        <f t="shared" ref="AE79:AE90" si="27">IF(D79="",0,D79*AD79)</f>
        <v>0</v>
      </c>
      <c r="AF79" s="73"/>
      <c r="AG79" s="74">
        <f t="shared" si="15"/>
        <v>0</v>
      </c>
      <c r="AH79" s="82">
        <f t="shared" ref="AH79:AH90" si="28">IF(D79="",0,D79*E79)</f>
        <v>0</v>
      </c>
      <c r="AI79" s="74"/>
      <c r="AJ79" s="147">
        <f t="shared" si="16"/>
        <v>0</v>
      </c>
      <c r="AK79" s="141"/>
    </row>
    <row r="80" spans="1:37" ht="15" customHeight="1" x14ac:dyDescent="0.2">
      <c r="A80" s="84" t="s">
        <v>300</v>
      </c>
      <c r="B80" s="14" t="s">
        <v>65</v>
      </c>
      <c r="C80" s="18" t="s">
        <v>6</v>
      </c>
      <c r="D80" s="19">
        <v>100</v>
      </c>
      <c r="E80" s="20">
        <f t="shared" ref="E80:E92" si="29">SUM(F80++H80+J80+L80+N80+P80+R80+T80+V80+X80+Z80+AB80+AD80+AF80)</f>
        <v>0</v>
      </c>
      <c r="F80" s="73"/>
      <c r="G80" s="74">
        <f t="shared" si="17"/>
        <v>0</v>
      </c>
      <c r="H80" s="73"/>
      <c r="I80" s="74">
        <f t="shared" si="25"/>
        <v>0</v>
      </c>
      <c r="J80" s="174"/>
      <c r="K80" s="113">
        <f t="shared" ref="K80:K90" si="30">IF($D80="",0,$D80*J80)</f>
        <v>0</v>
      </c>
      <c r="L80" s="73"/>
      <c r="M80" s="113">
        <f t="shared" ref="M80:M90" si="31">IF($D80="",0,$D80*L80)</f>
        <v>0</v>
      </c>
      <c r="N80" s="73"/>
      <c r="O80" s="74">
        <f t="shared" ref="O80:O90" si="32">IF($D80="",0,$D80*N80)</f>
        <v>0</v>
      </c>
      <c r="P80" s="174"/>
      <c r="Q80" s="113">
        <f t="shared" si="23"/>
        <v>0</v>
      </c>
      <c r="R80" s="73"/>
      <c r="S80" s="113">
        <f t="shared" si="26"/>
        <v>0</v>
      </c>
      <c r="T80" s="73"/>
      <c r="U80" s="74">
        <f t="shared" si="24"/>
        <v>0</v>
      </c>
      <c r="V80" s="174"/>
      <c r="W80" s="113">
        <f t="shared" ref="W80:W87" si="33">IF($D80="",0,$D80*V80)</f>
        <v>0</v>
      </c>
      <c r="X80" s="101"/>
      <c r="Y80" s="113">
        <f t="shared" ref="Y80:Y90" si="34">IF($D80="",0,$D80*X80)</f>
        <v>0</v>
      </c>
      <c r="Z80" s="73"/>
      <c r="AA80" s="74">
        <f t="shared" ref="AA80:AA90" si="35">IF(D80="",0,D80*Z80)</f>
        <v>0</v>
      </c>
      <c r="AB80" s="73"/>
      <c r="AC80" s="74">
        <f t="shared" si="22"/>
        <v>0</v>
      </c>
      <c r="AD80" s="73"/>
      <c r="AE80" s="74">
        <f t="shared" si="27"/>
        <v>0</v>
      </c>
      <c r="AF80" s="73"/>
      <c r="AG80" s="74">
        <f t="shared" ref="AG80:AG92" si="36">IF(D80="",0,D80*AF80)</f>
        <v>0</v>
      </c>
      <c r="AH80" s="82">
        <f t="shared" si="28"/>
        <v>0</v>
      </c>
      <c r="AI80" s="74"/>
      <c r="AJ80" s="147">
        <f t="shared" ref="AJ80:AJ92" si="37">SUM(AH80+AI80)</f>
        <v>0</v>
      </c>
      <c r="AK80" s="141"/>
    </row>
    <row r="81" spans="1:37" ht="15" customHeight="1" x14ac:dyDescent="0.2">
      <c r="A81" s="84" t="s">
        <v>302</v>
      </c>
      <c r="B81" s="14" t="s">
        <v>65</v>
      </c>
      <c r="C81" s="18" t="s">
        <v>9</v>
      </c>
      <c r="D81" s="19">
        <v>35</v>
      </c>
      <c r="E81" s="20">
        <f t="shared" si="29"/>
        <v>0</v>
      </c>
      <c r="F81" s="73"/>
      <c r="G81" s="74">
        <f t="shared" ref="G81:G90" si="38">IF(D81="",0,D81*F81)</f>
        <v>0</v>
      </c>
      <c r="H81" s="73"/>
      <c r="I81" s="74">
        <f t="shared" si="25"/>
        <v>0</v>
      </c>
      <c r="J81" s="174"/>
      <c r="K81" s="113">
        <f t="shared" si="30"/>
        <v>0</v>
      </c>
      <c r="L81" s="73"/>
      <c r="M81" s="113">
        <f t="shared" si="31"/>
        <v>0</v>
      </c>
      <c r="N81" s="73"/>
      <c r="O81" s="74">
        <f t="shared" si="32"/>
        <v>0</v>
      </c>
      <c r="P81" s="174"/>
      <c r="Q81" s="113">
        <f t="shared" si="23"/>
        <v>0</v>
      </c>
      <c r="R81" s="73"/>
      <c r="S81" s="113">
        <f t="shared" si="26"/>
        <v>0</v>
      </c>
      <c r="T81" s="73"/>
      <c r="U81" s="74">
        <f t="shared" si="24"/>
        <v>0</v>
      </c>
      <c r="V81" s="174"/>
      <c r="W81" s="113">
        <f t="shared" si="33"/>
        <v>0</v>
      </c>
      <c r="X81" s="101"/>
      <c r="Y81" s="113">
        <f t="shared" si="34"/>
        <v>0</v>
      </c>
      <c r="Z81" s="73"/>
      <c r="AA81" s="74">
        <f t="shared" si="35"/>
        <v>0</v>
      </c>
      <c r="AB81" s="73"/>
      <c r="AC81" s="74">
        <f t="shared" si="22"/>
        <v>0</v>
      </c>
      <c r="AD81" s="73"/>
      <c r="AE81" s="74">
        <f t="shared" si="27"/>
        <v>0</v>
      </c>
      <c r="AF81" s="73"/>
      <c r="AG81" s="74">
        <f t="shared" si="36"/>
        <v>0</v>
      </c>
      <c r="AH81" s="82">
        <f t="shared" si="28"/>
        <v>0</v>
      </c>
      <c r="AI81" s="74"/>
      <c r="AJ81" s="147">
        <f t="shared" si="37"/>
        <v>0</v>
      </c>
      <c r="AK81" s="141"/>
    </row>
    <row r="82" spans="1:37" ht="15" customHeight="1" x14ac:dyDescent="0.2">
      <c r="A82" s="84" t="s">
        <v>321</v>
      </c>
      <c r="B82" s="14" t="s">
        <v>65</v>
      </c>
      <c r="C82" s="18" t="s">
        <v>9</v>
      </c>
      <c r="D82" s="19">
        <v>35</v>
      </c>
      <c r="E82" s="20">
        <f t="shared" si="29"/>
        <v>0</v>
      </c>
      <c r="F82" s="73"/>
      <c r="G82" s="74">
        <f t="shared" si="38"/>
        <v>0</v>
      </c>
      <c r="H82" s="73"/>
      <c r="I82" s="74">
        <f t="shared" si="25"/>
        <v>0</v>
      </c>
      <c r="J82" s="174"/>
      <c r="K82" s="113">
        <f t="shared" si="30"/>
        <v>0</v>
      </c>
      <c r="L82" s="73"/>
      <c r="M82" s="113">
        <f t="shared" si="31"/>
        <v>0</v>
      </c>
      <c r="N82" s="73"/>
      <c r="O82" s="74">
        <f t="shared" si="32"/>
        <v>0</v>
      </c>
      <c r="P82" s="174"/>
      <c r="Q82" s="113">
        <f t="shared" si="23"/>
        <v>0</v>
      </c>
      <c r="R82" s="73"/>
      <c r="S82" s="113">
        <f t="shared" si="26"/>
        <v>0</v>
      </c>
      <c r="T82" s="73"/>
      <c r="U82" s="74">
        <f t="shared" si="24"/>
        <v>0</v>
      </c>
      <c r="V82" s="174"/>
      <c r="W82" s="113">
        <f t="shared" si="33"/>
        <v>0</v>
      </c>
      <c r="X82" s="101"/>
      <c r="Y82" s="113">
        <f>IF($D82="",0,$D82*X82)</f>
        <v>0</v>
      </c>
      <c r="Z82" s="73"/>
      <c r="AA82" s="74">
        <f t="shared" si="35"/>
        <v>0</v>
      </c>
      <c r="AB82" s="73"/>
      <c r="AC82" s="74">
        <f t="shared" si="22"/>
        <v>0</v>
      </c>
      <c r="AD82" s="73"/>
      <c r="AE82" s="74">
        <f t="shared" si="27"/>
        <v>0</v>
      </c>
      <c r="AF82" s="73"/>
      <c r="AG82" s="74">
        <f t="shared" si="36"/>
        <v>0</v>
      </c>
      <c r="AH82" s="82">
        <f t="shared" si="28"/>
        <v>0</v>
      </c>
      <c r="AI82" s="74"/>
      <c r="AJ82" s="147">
        <f t="shared" si="37"/>
        <v>0</v>
      </c>
      <c r="AK82" s="141"/>
    </row>
    <row r="83" spans="1:37" ht="15" customHeight="1" x14ac:dyDescent="0.2">
      <c r="A83" s="84" t="s">
        <v>301</v>
      </c>
      <c r="B83" s="14" t="s">
        <v>65</v>
      </c>
      <c r="C83" s="18" t="s">
        <v>7</v>
      </c>
      <c r="D83" s="19">
        <v>75</v>
      </c>
      <c r="E83" s="20">
        <f t="shared" si="29"/>
        <v>0</v>
      </c>
      <c r="F83" s="73"/>
      <c r="G83" s="74">
        <f t="shared" si="38"/>
        <v>0</v>
      </c>
      <c r="H83" s="73"/>
      <c r="I83" s="74">
        <f t="shared" si="25"/>
        <v>0</v>
      </c>
      <c r="J83" s="174"/>
      <c r="K83" s="113">
        <f t="shared" si="30"/>
        <v>0</v>
      </c>
      <c r="L83" s="73"/>
      <c r="M83" s="113">
        <f t="shared" si="31"/>
        <v>0</v>
      </c>
      <c r="N83" s="73"/>
      <c r="O83" s="74">
        <f t="shared" si="32"/>
        <v>0</v>
      </c>
      <c r="P83" s="174"/>
      <c r="Q83" s="113">
        <f t="shared" si="23"/>
        <v>0</v>
      </c>
      <c r="R83" s="73"/>
      <c r="S83" s="113">
        <f t="shared" si="26"/>
        <v>0</v>
      </c>
      <c r="T83" s="73"/>
      <c r="U83" s="74">
        <f t="shared" si="24"/>
        <v>0</v>
      </c>
      <c r="V83" s="174"/>
      <c r="W83" s="113">
        <f t="shared" si="33"/>
        <v>0</v>
      </c>
      <c r="X83" s="101"/>
      <c r="Y83" s="113">
        <f t="shared" si="34"/>
        <v>0</v>
      </c>
      <c r="Z83" s="73"/>
      <c r="AA83" s="74">
        <f t="shared" si="35"/>
        <v>0</v>
      </c>
      <c r="AB83" s="73"/>
      <c r="AC83" s="74">
        <f t="shared" si="22"/>
        <v>0</v>
      </c>
      <c r="AD83" s="73"/>
      <c r="AE83" s="74">
        <f t="shared" si="27"/>
        <v>0</v>
      </c>
      <c r="AF83" s="73"/>
      <c r="AG83" s="74">
        <f t="shared" si="36"/>
        <v>0</v>
      </c>
      <c r="AH83" s="82">
        <f t="shared" si="28"/>
        <v>0</v>
      </c>
      <c r="AI83" s="74"/>
      <c r="AJ83" s="147">
        <f t="shared" si="37"/>
        <v>0</v>
      </c>
      <c r="AK83" s="141"/>
    </row>
    <row r="84" spans="1:37" s="14" customFormat="1" ht="15" customHeight="1" x14ac:dyDescent="0.2">
      <c r="A84" s="90" t="s">
        <v>303</v>
      </c>
      <c r="B84" s="14" t="s">
        <v>65</v>
      </c>
      <c r="C84" s="18" t="s">
        <v>8</v>
      </c>
      <c r="D84" s="170">
        <v>60</v>
      </c>
      <c r="E84" s="20">
        <f t="shared" si="29"/>
        <v>0</v>
      </c>
      <c r="F84" s="101"/>
      <c r="G84" s="74">
        <f t="shared" si="38"/>
        <v>0</v>
      </c>
      <c r="H84" s="101"/>
      <c r="I84" s="154">
        <f t="shared" si="25"/>
        <v>0</v>
      </c>
      <c r="J84" s="181"/>
      <c r="K84" s="156">
        <f t="shared" si="30"/>
        <v>0</v>
      </c>
      <c r="L84" s="101"/>
      <c r="M84" s="156">
        <f t="shared" si="31"/>
        <v>0</v>
      </c>
      <c r="N84" s="101"/>
      <c r="O84" s="154">
        <f t="shared" si="32"/>
        <v>0</v>
      </c>
      <c r="P84" s="181"/>
      <c r="Q84" s="156">
        <f t="shared" si="23"/>
        <v>0</v>
      </c>
      <c r="R84" s="101"/>
      <c r="S84" s="156">
        <f t="shared" si="26"/>
        <v>0</v>
      </c>
      <c r="T84" s="101"/>
      <c r="U84" s="154">
        <f t="shared" si="24"/>
        <v>0</v>
      </c>
      <c r="V84" s="181"/>
      <c r="W84" s="156">
        <f t="shared" si="33"/>
        <v>0</v>
      </c>
      <c r="X84" s="101"/>
      <c r="Y84" s="156">
        <f t="shared" si="34"/>
        <v>0</v>
      </c>
      <c r="Z84" s="101"/>
      <c r="AA84" s="154">
        <f t="shared" si="35"/>
        <v>0</v>
      </c>
      <c r="AB84" s="101"/>
      <c r="AC84" s="154">
        <f t="shared" si="22"/>
        <v>0</v>
      </c>
      <c r="AD84" s="101"/>
      <c r="AE84" s="154">
        <f t="shared" si="27"/>
        <v>0</v>
      </c>
      <c r="AF84" s="101"/>
      <c r="AG84" s="154">
        <f t="shared" si="36"/>
        <v>0</v>
      </c>
      <c r="AH84" s="158">
        <f t="shared" si="28"/>
        <v>0</v>
      </c>
      <c r="AI84" s="154"/>
      <c r="AJ84" s="147">
        <f t="shared" si="37"/>
        <v>0</v>
      </c>
      <c r="AK84" s="182"/>
    </row>
    <row r="85" spans="1:37" s="14" customFormat="1" ht="15" customHeight="1" x14ac:dyDescent="0.2">
      <c r="A85" s="90" t="s">
        <v>310</v>
      </c>
      <c r="B85" s="14" t="s">
        <v>65</v>
      </c>
      <c r="C85" s="18" t="s">
        <v>5</v>
      </c>
      <c r="D85" s="170">
        <v>118</v>
      </c>
      <c r="E85" s="20">
        <f t="shared" si="29"/>
        <v>0</v>
      </c>
      <c r="F85" s="101"/>
      <c r="G85" s="113">
        <f t="shared" si="38"/>
        <v>0</v>
      </c>
      <c r="H85" s="101"/>
      <c r="I85" s="154">
        <f t="shared" si="25"/>
        <v>0</v>
      </c>
      <c r="J85" s="181"/>
      <c r="K85" s="156">
        <f t="shared" si="30"/>
        <v>0</v>
      </c>
      <c r="L85" s="101"/>
      <c r="M85" s="156">
        <f t="shared" si="31"/>
        <v>0</v>
      </c>
      <c r="N85" s="101"/>
      <c r="O85" s="154">
        <f t="shared" si="32"/>
        <v>0</v>
      </c>
      <c r="P85" s="181"/>
      <c r="Q85" s="156">
        <f t="shared" si="23"/>
        <v>0</v>
      </c>
      <c r="R85" s="101"/>
      <c r="S85" s="156">
        <f t="shared" si="26"/>
        <v>0</v>
      </c>
      <c r="T85" s="101"/>
      <c r="U85" s="154">
        <f t="shared" si="24"/>
        <v>0</v>
      </c>
      <c r="V85" s="181"/>
      <c r="W85" s="156">
        <f t="shared" si="33"/>
        <v>0</v>
      </c>
      <c r="X85" s="101"/>
      <c r="Y85" s="156">
        <f t="shared" si="34"/>
        <v>0</v>
      </c>
      <c r="Z85" s="101"/>
      <c r="AA85" s="154">
        <f t="shared" si="35"/>
        <v>0</v>
      </c>
      <c r="AB85" s="101"/>
      <c r="AC85" s="154">
        <f t="shared" si="22"/>
        <v>0</v>
      </c>
      <c r="AD85" s="101"/>
      <c r="AE85" s="154">
        <f t="shared" si="27"/>
        <v>0</v>
      </c>
      <c r="AF85" s="181"/>
      <c r="AG85" s="154">
        <f t="shared" si="36"/>
        <v>0</v>
      </c>
      <c r="AH85" s="158">
        <f t="shared" si="28"/>
        <v>0</v>
      </c>
      <c r="AI85" s="154"/>
      <c r="AJ85" s="147">
        <f t="shared" si="37"/>
        <v>0</v>
      </c>
      <c r="AK85" s="182"/>
    </row>
    <row r="86" spans="1:37" s="14" customFormat="1" ht="15" customHeight="1" x14ac:dyDescent="0.2">
      <c r="A86" s="90" t="s">
        <v>331</v>
      </c>
      <c r="B86" s="14" t="s">
        <v>65</v>
      </c>
      <c r="C86" s="18" t="s">
        <v>7</v>
      </c>
      <c r="D86" s="170">
        <v>75</v>
      </c>
      <c r="E86" s="20">
        <f t="shared" si="29"/>
        <v>0</v>
      </c>
      <c r="F86" s="101"/>
      <c r="G86" s="113">
        <f t="shared" si="38"/>
        <v>0</v>
      </c>
      <c r="H86" s="101"/>
      <c r="I86" s="154">
        <f t="shared" si="25"/>
        <v>0</v>
      </c>
      <c r="J86" s="181"/>
      <c r="K86" s="156">
        <f t="shared" si="30"/>
        <v>0</v>
      </c>
      <c r="L86" s="101"/>
      <c r="M86" s="156">
        <f t="shared" si="31"/>
        <v>0</v>
      </c>
      <c r="N86" s="101"/>
      <c r="O86" s="154">
        <f t="shared" si="32"/>
        <v>0</v>
      </c>
      <c r="P86" s="181"/>
      <c r="Q86" s="156">
        <f t="shared" si="23"/>
        <v>0</v>
      </c>
      <c r="R86" s="101"/>
      <c r="S86" s="156">
        <f t="shared" si="26"/>
        <v>0</v>
      </c>
      <c r="T86" s="101"/>
      <c r="U86" s="154">
        <f t="shared" si="24"/>
        <v>0</v>
      </c>
      <c r="V86" s="181"/>
      <c r="W86" s="156">
        <f t="shared" si="33"/>
        <v>0</v>
      </c>
      <c r="X86" s="101"/>
      <c r="Y86" s="156">
        <f t="shared" si="34"/>
        <v>0</v>
      </c>
      <c r="Z86" s="101"/>
      <c r="AA86" s="154">
        <f t="shared" si="35"/>
        <v>0</v>
      </c>
      <c r="AB86" s="101"/>
      <c r="AC86" s="154">
        <f t="shared" si="22"/>
        <v>0</v>
      </c>
      <c r="AD86" s="101"/>
      <c r="AE86" s="154">
        <f t="shared" si="27"/>
        <v>0</v>
      </c>
      <c r="AF86" s="181"/>
      <c r="AG86" s="154">
        <f t="shared" si="36"/>
        <v>0</v>
      </c>
      <c r="AH86" s="158">
        <f t="shared" si="28"/>
        <v>0</v>
      </c>
      <c r="AI86" s="154"/>
      <c r="AJ86" s="147">
        <f t="shared" si="37"/>
        <v>0</v>
      </c>
      <c r="AK86" s="182"/>
    </row>
    <row r="87" spans="1:37" s="14" customFormat="1" ht="15" customHeight="1" x14ac:dyDescent="0.2">
      <c r="A87" s="90" t="s">
        <v>342</v>
      </c>
      <c r="B87" s="14" t="s">
        <v>65</v>
      </c>
      <c r="C87" s="18" t="s">
        <v>9</v>
      </c>
      <c r="D87" s="170">
        <v>35</v>
      </c>
      <c r="E87" s="20">
        <f t="shared" si="29"/>
        <v>0</v>
      </c>
      <c r="F87" s="101"/>
      <c r="G87" s="113">
        <f t="shared" si="38"/>
        <v>0</v>
      </c>
      <c r="H87" s="101"/>
      <c r="I87" s="154">
        <f t="shared" si="25"/>
        <v>0</v>
      </c>
      <c r="J87" s="181"/>
      <c r="K87" s="156">
        <f t="shared" si="30"/>
        <v>0</v>
      </c>
      <c r="L87" s="101"/>
      <c r="M87" s="156">
        <f t="shared" si="31"/>
        <v>0</v>
      </c>
      <c r="N87" s="101"/>
      <c r="O87" s="154">
        <f t="shared" si="32"/>
        <v>0</v>
      </c>
      <c r="P87" s="181"/>
      <c r="Q87" s="156">
        <f t="shared" si="23"/>
        <v>0</v>
      </c>
      <c r="R87" s="101"/>
      <c r="S87" s="156">
        <f t="shared" si="26"/>
        <v>0</v>
      </c>
      <c r="T87" s="101"/>
      <c r="U87" s="154">
        <f t="shared" si="24"/>
        <v>0</v>
      </c>
      <c r="V87" s="181"/>
      <c r="W87" s="156">
        <f t="shared" si="33"/>
        <v>0</v>
      </c>
      <c r="X87" s="101"/>
      <c r="Y87" s="156">
        <f t="shared" si="34"/>
        <v>0</v>
      </c>
      <c r="Z87" s="101"/>
      <c r="AA87" s="154">
        <f t="shared" si="35"/>
        <v>0</v>
      </c>
      <c r="AB87" s="101"/>
      <c r="AC87" s="154">
        <f t="shared" si="22"/>
        <v>0</v>
      </c>
      <c r="AD87" s="101"/>
      <c r="AE87" s="154">
        <f t="shared" si="27"/>
        <v>0</v>
      </c>
      <c r="AF87" s="181"/>
      <c r="AG87" s="154">
        <f t="shared" si="36"/>
        <v>0</v>
      </c>
      <c r="AH87" s="158">
        <f t="shared" si="28"/>
        <v>0</v>
      </c>
      <c r="AI87" s="154"/>
      <c r="AJ87" s="147">
        <f t="shared" si="37"/>
        <v>0</v>
      </c>
      <c r="AK87" s="182"/>
    </row>
    <row r="88" spans="1:37" s="14" customFormat="1" ht="15" customHeight="1" x14ac:dyDescent="0.2">
      <c r="A88" s="90" t="s">
        <v>347</v>
      </c>
      <c r="B88" s="14" t="s">
        <v>65</v>
      </c>
      <c r="C88" s="18" t="s">
        <v>9</v>
      </c>
      <c r="D88" s="170">
        <v>35</v>
      </c>
      <c r="E88" s="20">
        <f t="shared" si="29"/>
        <v>0</v>
      </c>
      <c r="F88" s="101"/>
      <c r="G88" s="113">
        <f t="shared" si="38"/>
        <v>0</v>
      </c>
      <c r="H88" s="101"/>
      <c r="I88" s="154">
        <f t="shared" si="25"/>
        <v>0</v>
      </c>
      <c r="J88" s="181"/>
      <c r="K88" s="156">
        <f t="shared" si="30"/>
        <v>0</v>
      </c>
      <c r="L88" s="101"/>
      <c r="M88" s="156">
        <f t="shared" si="31"/>
        <v>0</v>
      </c>
      <c r="N88" s="101"/>
      <c r="O88" s="154">
        <f t="shared" si="32"/>
        <v>0</v>
      </c>
      <c r="P88" s="181"/>
      <c r="Q88" s="156">
        <f t="shared" si="23"/>
        <v>0</v>
      </c>
      <c r="R88" s="101"/>
      <c r="S88" s="156">
        <f t="shared" si="26"/>
        <v>0</v>
      </c>
      <c r="T88" s="101"/>
      <c r="U88" s="154">
        <f t="shared" si="24"/>
        <v>0</v>
      </c>
      <c r="V88" s="181"/>
      <c r="W88" s="156">
        <f>IF($D88="",0,$D88*V88)</f>
        <v>0</v>
      </c>
      <c r="X88" s="101"/>
      <c r="Y88" s="156">
        <f t="shared" si="34"/>
        <v>0</v>
      </c>
      <c r="Z88" s="101"/>
      <c r="AA88" s="154">
        <f t="shared" si="35"/>
        <v>0</v>
      </c>
      <c r="AB88" s="101"/>
      <c r="AC88" s="154">
        <f t="shared" si="22"/>
        <v>0</v>
      </c>
      <c r="AD88" s="101"/>
      <c r="AE88" s="154">
        <f t="shared" si="27"/>
        <v>0</v>
      </c>
      <c r="AF88" s="181"/>
      <c r="AG88" s="154">
        <f t="shared" si="36"/>
        <v>0</v>
      </c>
      <c r="AH88" s="158">
        <f t="shared" si="28"/>
        <v>0</v>
      </c>
      <c r="AI88" s="154"/>
      <c r="AJ88" s="147">
        <f t="shared" si="37"/>
        <v>0</v>
      </c>
      <c r="AK88" s="182"/>
    </row>
    <row r="89" spans="1:37" s="14" customFormat="1" ht="15" customHeight="1" x14ac:dyDescent="0.2">
      <c r="A89" s="90" t="s">
        <v>350</v>
      </c>
      <c r="B89" s="14" t="s">
        <v>65</v>
      </c>
      <c r="C89" s="18" t="s">
        <v>9</v>
      </c>
      <c r="D89" s="170">
        <v>35</v>
      </c>
      <c r="E89" s="20">
        <f t="shared" si="29"/>
        <v>0</v>
      </c>
      <c r="F89" s="101"/>
      <c r="G89" s="113">
        <f t="shared" si="38"/>
        <v>0</v>
      </c>
      <c r="H89" s="101"/>
      <c r="I89" s="154">
        <f t="shared" si="25"/>
        <v>0</v>
      </c>
      <c r="J89" s="181"/>
      <c r="K89" s="156">
        <f t="shared" si="30"/>
        <v>0</v>
      </c>
      <c r="L89" s="101"/>
      <c r="M89" s="156">
        <f t="shared" si="31"/>
        <v>0</v>
      </c>
      <c r="N89" s="101"/>
      <c r="O89" s="154">
        <f t="shared" si="32"/>
        <v>0</v>
      </c>
      <c r="P89" s="181"/>
      <c r="Q89" s="156">
        <f t="shared" si="23"/>
        <v>0</v>
      </c>
      <c r="R89" s="101"/>
      <c r="S89" s="156">
        <f t="shared" si="26"/>
        <v>0</v>
      </c>
      <c r="T89" s="101"/>
      <c r="U89" s="154">
        <f t="shared" si="24"/>
        <v>0</v>
      </c>
      <c r="V89" s="181"/>
      <c r="W89" s="156">
        <f>IF($D89="",0,$D89*V89)</f>
        <v>0</v>
      </c>
      <c r="X89" s="101"/>
      <c r="Y89" s="156">
        <f t="shared" si="34"/>
        <v>0</v>
      </c>
      <c r="Z89" s="101"/>
      <c r="AA89" s="154">
        <f t="shared" si="35"/>
        <v>0</v>
      </c>
      <c r="AB89" s="101"/>
      <c r="AC89" s="154">
        <f t="shared" si="22"/>
        <v>0</v>
      </c>
      <c r="AD89" s="101"/>
      <c r="AE89" s="154">
        <f t="shared" si="27"/>
        <v>0</v>
      </c>
      <c r="AF89" s="181"/>
      <c r="AG89" s="154">
        <f t="shared" si="36"/>
        <v>0</v>
      </c>
      <c r="AH89" s="158">
        <f t="shared" si="28"/>
        <v>0</v>
      </c>
      <c r="AI89" s="154"/>
      <c r="AJ89" s="147">
        <f t="shared" si="37"/>
        <v>0</v>
      </c>
      <c r="AK89" s="182"/>
    </row>
    <row r="90" spans="1:37" s="14" customFormat="1" ht="15" customHeight="1" x14ac:dyDescent="0.2">
      <c r="A90" s="90" t="s">
        <v>353</v>
      </c>
      <c r="B90" s="14" t="s">
        <v>65</v>
      </c>
      <c r="C90" s="18" t="s">
        <v>4</v>
      </c>
      <c r="D90" s="170">
        <v>140</v>
      </c>
      <c r="E90" s="20">
        <f t="shared" si="29"/>
        <v>0</v>
      </c>
      <c r="F90" s="101"/>
      <c r="G90" s="113">
        <f t="shared" si="38"/>
        <v>0</v>
      </c>
      <c r="H90" s="101"/>
      <c r="I90" s="154">
        <f t="shared" si="25"/>
        <v>0</v>
      </c>
      <c r="J90" s="181"/>
      <c r="K90" s="156">
        <f t="shared" si="30"/>
        <v>0</v>
      </c>
      <c r="L90" s="101"/>
      <c r="M90" s="156">
        <f t="shared" si="31"/>
        <v>0</v>
      </c>
      <c r="N90" s="101"/>
      <c r="O90" s="154">
        <f t="shared" si="32"/>
        <v>0</v>
      </c>
      <c r="P90" s="181"/>
      <c r="Q90" s="156">
        <f t="shared" si="23"/>
        <v>0</v>
      </c>
      <c r="R90" s="101"/>
      <c r="S90" s="156">
        <f t="shared" si="26"/>
        <v>0</v>
      </c>
      <c r="T90" s="101"/>
      <c r="U90" s="154">
        <f t="shared" si="24"/>
        <v>0</v>
      </c>
      <c r="V90" s="181"/>
      <c r="W90" s="156">
        <f>IF($D90="",0,$D90*V90)</f>
        <v>0</v>
      </c>
      <c r="X90" s="101"/>
      <c r="Y90" s="156">
        <f t="shared" si="34"/>
        <v>0</v>
      </c>
      <c r="Z90" s="101"/>
      <c r="AA90" s="154">
        <f t="shared" si="35"/>
        <v>0</v>
      </c>
      <c r="AB90" s="101"/>
      <c r="AC90" s="154">
        <f t="shared" si="22"/>
        <v>0</v>
      </c>
      <c r="AD90" s="101"/>
      <c r="AE90" s="154">
        <f t="shared" si="27"/>
        <v>0</v>
      </c>
      <c r="AF90" s="181"/>
      <c r="AG90" s="154">
        <f t="shared" si="36"/>
        <v>0</v>
      </c>
      <c r="AH90" s="158">
        <f t="shared" si="28"/>
        <v>0</v>
      </c>
      <c r="AI90" s="154"/>
      <c r="AJ90" s="147">
        <f t="shared" si="37"/>
        <v>0</v>
      </c>
      <c r="AK90" s="182"/>
    </row>
    <row r="91" spans="1:37" s="14" customFormat="1" ht="15" customHeight="1" x14ac:dyDescent="0.2">
      <c r="A91" s="90"/>
      <c r="C91" s="18"/>
      <c r="D91" s="170"/>
      <c r="E91" s="20"/>
      <c r="F91" s="101"/>
      <c r="G91" s="113"/>
      <c r="H91" s="101"/>
      <c r="I91" s="154"/>
      <c r="J91" s="181"/>
      <c r="K91" s="156"/>
      <c r="L91" s="101"/>
      <c r="M91" s="156"/>
      <c r="N91" s="101"/>
      <c r="O91" s="154"/>
      <c r="P91" s="181"/>
      <c r="Q91" s="156"/>
      <c r="R91" s="101"/>
      <c r="S91" s="156"/>
      <c r="T91" s="101"/>
      <c r="U91" s="154"/>
      <c r="V91" s="181"/>
      <c r="W91" s="156"/>
      <c r="X91" s="101"/>
      <c r="Y91" s="156"/>
      <c r="Z91" s="101"/>
      <c r="AA91" s="154"/>
      <c r="AB91" s="101"/>
      <c r="AC91" s="154"/>
      <c r="AD91" s="101"/>
      <c r="AE91" s="154"/>
      <c r="AF91" s="181"/>
      <c r="AG91" s="154"/>
      <c r="AH91" s="158"/>
      <c r="AI91" s="154"/>
      <c r="AJ91" s="147">
        <f t="shared" si="37"/>
        <v>0</v>
      </c>
      <c r="AK91" s="182"/>
    </row>
    <row r="92" spans="1:37" s="62" customFormat="1" ht="15" customHeight="1" x14ac:dyDescent="0.2">
      <c r="A92" s="85"/>
      <c r="C92" s="63" t="s">
        <v>154</v>
      </c>
      <c r="D92" s="57"/>
      <c r="E92" s="20">
        <f t="shared" si="29"/>
        <v>33.75</v>
      </c>
      <c r="F92" s="144">
        <f>SUM(F13:F91)</f>
        <v>0</v>
      </c>
      <c r="G92" s="143"/>
      <c r="H92" s="75">
        <f>SUM(H13:H91)</f>
        <v>0</v>
      </c>
      <c r="I92" s="76"/>
      <c r="J92" s="94">
        <f>SUM(J13:J91)</f>
        <v>0</v>
      </c>
      <c r="K92" s="94"/>
      <c r="L92" s="194">
        <f>SUM(L13:L91)</f>
        <v>0</v>
      </c>
      <c r="M92" s="94"/>
      <c r="N92" s="75">
        <f>SUM(N13:N91)</f>
        <v>0</v>
      </c>
      <c r="O92" s="76"/>
      <c r="P92" s="94">
        <f>SUM(P13:P91)</f>
        <v>0</v>
      </c>
      <c r="Q92" s="94"/>
      <c r="R92" s="194">
        <f>SUM(R13:R91)</f>
        <v>0</v>
      </c>
      <c r="S92" s="94"/>
      <c r="T92" s="75">
        <f>SUM(T13:T91)</f>
        <v>0</v>
      </c>
      <c r="U92" s="76"/>
      <c r="V92" s="94">
        <f>SUM(V13:V91)</f>
        <v>0</v>
      </c>
      <c r="W92" s="94"/>
      <c r="X92" s="194">
        <f>SUM(X13:X91)</f>
        <v>33.75</v>
      </c>
      <c r="Y92" s="94"/>
      <c r="Z92" s="75">
        <f>SUM(Z13:Z91)</f>
        <v>0</v>
      </c>
      <c r="AA92" s="76"/>
      <c r="AB92" s="75">
        <f>SUM(AB13:AB91)</f>
        <v>0</v>
      </c>
      <c r="AC92" s="76"/>
      <c r="AD92" s="75">
        <f>SUM(AD13:AD91)</f>
        <v>0</v>
      </c>
      <c r="AE92" s="76"/>
      <c r="AF92" s="194">
        <f>SUM(AF13:AF91)</f>
        <v>0</v>
      </c>
      <c r="AG92" s="76">
        <f t="shared" si="36"/>
        <v>0</v>
      </c>
      <c r="AH92" s="76"/>
      <c r="AI92" s="140"/>
      <c r="AJ92" s="147">
        <f t="shared" si="37"/>
        <v>0</v>
      </c>
      <c r="AK92" s="142"/>
    </row>
    <row r="93" spans="1:37" ht="4.5" customHeight="1" x14ac:dyDescent="0.2">
      <c r="A93" s="86"/>
      <c r="B93" s="40"/>
      <c r="C93" s="68"/>
      <c r="D93" s="69"/>
      <c r="E93" s="69"/>
      <c r="F93" s="69"/>
      <c r="G93" s="168"/>
      <c r="H93" s="166"/>
      <c r="I93" s="167"/>
      <c r="J93" s="168"/>
      <c r="K93" s="168"/>
      <c r="L93" s="168"/>
      <c r="M93" s="168"/>
      <c r="N93" s="77"/>
      <c r="O93" s="78"/>
      <c r="P93" s="69"/>
      <c r="Q93" s="69"/>
      <c r="R93" s="69"/>
      <c r="S93" s="69"/>
      <c r="T93" s="77"/>
      <c r="U93" s="78"/>
      <c r="V93" s="69"/>
      <c r="W93" s="69"/>
      <c r="X93" s="69"/>
      <c r="Y93" s="69"/>
      <c r="Z93" s="77"/>
      <c r="AA93" s="78"/>
      <c r="AB93" s="77"/>
      <c r="AC93" s="78"/>
      <c r="AD93" s="77"/>
      <c r="AE93" s="78"/>
      <c r="AF93" s="69"/>
      <c r="AG93" s="69"/>
      <c r="AH93" s="69"/>
      <c r="AI93" s="69"/>
      <c r="AJ93" s="78"/>
    </row>
    <row r="94" spans="1:37" ht="15" customHeight="1" x14ac:dyDescent="0.2">
      <c r="A94" s="65"/>
      <c r="B94" s="65"/>
      <c r="C94" s="66" t="s">
        <v>155</v>
      </c>
      <c r="D94" s="67"/>
      <c r="E94" s="19"/>
      <c r="F94" s="145"/>
      <c r="G94" s="146">
        <f ca="1">SUM(G13:G93)</f>
        <v>0</v>
      </c>
      <c r="H94" s="79"/>
      <c r="I94" s="80">
        <f ca="1">SUM(I13:I93)</f>
        <v>0</v>
      </c>
      <c r="J94" s="95"/>
      <c r="K94" s="95">
        <f ca="1">SUM(K12:K93)</f>
        <v>0</v>
      </c>
      <c r="L94" s="95"/>
      <c r="M94" s="95">
        <f ca="1">SUM(M12:M93)</f>
        <v>0</v>
      </c>
      <c r="N94" s="79"/>
      <c r="O94" s="80">
        <f ca="1">SUM(O13:O93)</f>
        <v>0</v>
      </c>
      <c r="P94" s="95"/>
      <c r="Q94" s="95">
        <f ca="1">SUM(Q12:Q93)</f>
        <v>0</v>
      </c>
      <c r="R94" s="95"/>
      <c r="S94" s="95">
        <f ca="1">SUM(S12:S93)</f>
        <v>0</v>
      </c>
      <c r="T94" s="79"/>
      <c r="U94" s="80">
        <f ca="1">SUM(U13:U93)</f>
        <v>0</v>
      </c>
      <c r="V94" s="95"/>
      <c r="W94" s="95">
        <f ca="1">SUM(W12:W93)</f>
        <v>0</v>
      </c>
      <c r="X94" s="95"/>
      <c r="Y94" s="95">
        <f ca="1">SUM(Y12:Y93)</f>
        <v>3473.5</v>
      </c>
      <c r="Z94" s="79"/>
      <c r="AA94" s="80">
        <f ca="1">SUM(AA13:AA93)</f>
        <v>0</v>
      </c>
      <c r="AB94" s="79"/>
      <c r="AC94" s="80">
        <f ca="1">SUM(AC13:AC93)</f>
        <v>0</v>
      </c>
      <c r="AD94" s="79"/>
      <c r="AE94" s="80">
        <f ca="1">SUM(AE13:AE93)</f>
        <v>0</v>
      </c>
      <c r="AF94" s="95"/>
      <c r="AG94" s="146">
        <f ca="1">SUM(AG13:AG93)</f>
        <v>0</v>
      </c>
      <c r="AH94" s="80">
        <f ca="1">SUM(G94+I94+K94+M94+O94+Q94+S94+U94+W94+Y94+AA94+AC94+AE94+AG94)</f>
        <v>3473.5</v>
      </c>
      <c r="AI94" s="137"/>
      <c r="AJ94" s="234">
        <f ca="1">SUM(AH94+AI95)</f>
        <v>3473.5</v>
      </c>
    </row>
    <row r="95" spans="1:37" x14ac:dyDescent="0.2">
      <c r="C95" s="41" t="s">
        <v>24</v>
      </c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2"/>
      <c r="AI95" s="3">
        <f>SUBTOTAL(9,AI13:AI93)</f>
        <v>0</v>
      </c>
    </row>
    <row r="96" spans="1:37" x14ac:dyDescent="0.2">
      <c r="C96" s="56"/>
      <c r="H96" s="56"/>
      <c r="I96" s="56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56"/>
      <c r="X96" s="56"/>
      <c r="Y96" s="56"/>
      <c r="Z96" s="56"/>
      <c r="AA96" s="56"/>
      <c r="AB96" s="56"/>
      <c r="AC96" s="56"/>
      <c r="AD96" s="56"/>
      <c r="AE96" s="56"/>
      <c r="AF96" s="56"/>
      <c r="AG96" s="56"/>
    </row>
    <row r="97" spans="1:35" x14ac:dyDescent="0.2">
      <c r="A97" s="103"/>
      <c r="AH97" s="19"/>
    </row>
    <row r="106" spans="1:35" x14ac:dyDescent="0.2">
      <c r="AH106" s="21">
        <f>SUM(AH104-AH103)</f>
        <v>0</v>
      </c>
      <c r="AI106">
        <f>SUM(AI104-AI103)</f>
        <v>0</v>
      </c>
    </row>
  </sheetData>
  <autoFilter ref="A12:AH94"/>
  <mergeCells count="16">
    <mergeCell ref="L10:M10"/>
    <mergeCell ref="B6:D6"/>
    <mergeCell ref="B8:D8"/>
    <mergeCell ref="F10:G10"/>
    <mergeCell ref="H10:I10"/>
    <mergeCell ref="J10:K10"/>
    <mergeCell ref="Z10:AA10"/>
    <mergeCell ref="AB10:AC10"/>
    <mergeCell ref="AD10:AE10"/>
    <mergeCell ref="AF10:AG10"/>
    <mergeCell ref="N10:O10"/>
    <mergeCell ref="P10:Q10"/>
    <mergeCell ref="R10:S10"/>
    <mergeCell ref="T10:U10"/>
    <mergeCell ref="V10:W10"/>
    <mergeCell ref="X10:Y10"/>
  </mergeCells>
  <dataValidations count="3">
    <dataValidation type="list" allowBlank="1" showInputMessage="1" showErrorMessage="1" sqref="A13:A94">
      <formula1>Name</formula1>
    </dataValidation>
    <dataValidation type="list" allowBlank="1" showInputMessage="1" showErrorMessage="1" sqref="D12">
      <formula1>Jahr</formula1>
    </dataValidation>
    <dataValidation type="list" allowBlank="1" showInputMessage="1" showErrorMessage="1" sqref="C12">
      <formula1>Kategorie</formula1>
    </dataValidation>
  </dataValidations>
  <pageMargins left="0.70866141732283472" right="0.15748031496062992" top="0.51181102362204722" bottom="0.31496062992125984" header="0.19685039370078741" footer="0.15748031496062992"/>
  <pageSetup paperSize="8" scale="56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colBreaks count="1" manualBreakCount="1">
    <brk id="33" max="88" man="1"/>
  </colBreaks>
  <legacyDrawingHF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AK106"/>
  <sheetViews>
    <sheetView view="pageBreakPreview" zoomScale="110" zoomScaleNormal="110" zoomScaleSheetLayoutView="110" workbookViewId="0">
      <pane xSplit="1" topLeftCell="B1" activePane="topRight" state="frozen"/>
      <selection pane="topRight" activeCell="B1" sqref="B1"/>
    </sheetView>
  </sheetViews>
  <sheetFormatPr baseColWidth="10" defaultRowHeight="12.75" x14ac:dyDescent="0.2"/>
  <cols>
    <col min="1" max="1" width="19.7109375" customWidth="1"/>
    <col min="2" max="2" width="9.7109375" customWidth="1"/>
    <col min="3" max="3" width="10" style="4" customWidth="1"/>
    <col min="4" max="33" width="9.7109375" style="21" customWidth="1"/>
    <col min="34" max="34" width="11.85546875" style="21" customWidth="1"/>
    <col min="35" max="35" width="9.7109375" customWidth="1"/>
  </cols>
  <sheetData>
    <row r="1" spans="1:36" x14ac:dyDescent="0.2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</row>
    <row r="2" spans="1:36" s="15" customFormat="1" ht="15" customHeight="1" x14ac:dyDescent="0.25">
      <c r="A2" s="100" t="s">
        <v>282</v>
      </c>
    </row>
    <row r="3" spans="1:36" s="15" customFormat="1" ht="14.25" x14ac:dyDescent="0.2">
      <c r="A3" s="99"/>
    </row>
    <row r="4" spans="1:36" s="15" customFormat="1" ht="15" x14ac:dyDescent="0.25">
      <c r="A4" s="100" t="s">
        <v>158</v>
      </c>
      <c r="B4" s="237" t="str">
        <f>IF(Vertragsdaten!B6="","",Vertragsdaten!B6)</f>
        <v>EP SIEP</v>
      </c>
      <c r="C4" s="237"/>
      <c r="D4" s="237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59"/>
      <c r="AH4" s="59"/>
      <c r="AI4" s="59"/>
    </row>
    <row r="5" spans="1:36" s="15" customFormat="1" ht="8.25" customHeight="1" x14ac:dyDescent="0.25">
      <c r="A5" s="100"/>
      <c r="B5" s="89"/>
      <c r="C5" s="89"/>
      <c r="D5" s="89"/>
    </row>
    <row r="6" spans="1:36" s="15" customFormat="1" ht="15" x14ac:dyDescent="0.25">
      <c r="A6" s="100" t="s">
        <v>159</v>
      </c>
      <c r="B6" s="325" t="str">
        <f>Vertragsdaten!B8</f>
        <v>070017/000025</v>
      </c>
      <c r="C6" s="325"/>
      <c r="D6" s="325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83"/>
      <c r="AI6" s="83"/>
    </row>
    <row r="7" spans="1:36" s="15" customFormat="1" ht="15" customHeight="1" x14ac:dyDescent="0.25">
      <c r="A7" s="100"/>
      <c r="AH7" s="64"/>
      <c r="AI7" s="64"/>
    </row>
    <row r="8" spans="1:36" s="8" customFormat="1" ht="15" x14ac:dyDescent="0.25">
      <c r="A8" s="100" t="s">
        <v>160</v>
      </c>
      <c r="B8" s="328">
        <v>43221</v>
      </c>
      <c r="C8" s="329"/>
      <c r="D8" s="32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83"/>
      <c r="AI8" s="83"/>
    </row>
    <row r="9" spans="1:36" x14ac:dyDescent="0.2">
      <c r="A9" s="65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</row>
    <row r="10" spans="1:36" s="128" customFormat="1" ht="27.75" customHeight="1" x14ac:dyDescent="0.2">
      <c r="A10" s="127"/>
      <c r="F10" s="326" t="s">
        <v>284</v>
      </c>
      <c r="G10" s="330"/>
      <c r="H10" s="326" t="s">
        <v>276</v>
      </c>
      <c r="I10" s="330"/>
      <c r="J10" s="326" t="s">
        <v>277</v>
      </c>
      <c r="K10" s="330"/>
      <c r="L10" s="326" t="s">
        <v>313</v>
      </c>
      <c r="M10" s="330"/>
      <c r="N10" s="326" t="s">
        <v>274</v>
      </c>
      <c r="O10" s="330"/>
      <c r="P10" s="326" t="s">
        <v>279</v>
      </c>
      <c r="Q10" s="330"/>
      <c r="R10" s="326" t="s">
        <v>314</v>
      </c>
      <c r="S10" s="330"/>
      <c r="T10" s="326" t="s">
        <v>275</v>
      </c>
      <c r="U10" s="330"/>
      <c r="V10" s="326" t="s">
        <v>278</v>
      </c>
      <c r="W10" s="330"/>
      <c r="X10" s="326" t="s">
        <v>311</v>
      </c>
      <c r="Y10" s="330"/>
      <c r="Z10" s="326" t="s">
        <v>199</v>
      </c>
      <c r="AA10" s="331"/>
      <c r="AB10" s="326" t="s">
        <v>200</v>
      </c>
      <c r="AC10" s="327"/>
      <c r="AD10" s="326" t="s">
        <v>201</v>
      </c>
      <c r="AE10" s="327"/>
      <c r="AF10" s="332" t="s">
        <v>305</v>
      </c>
      <c r="AG10" s="333"/>
      <c r="AH10" s="131"/>
      <c r="AI10" s="133" t="s">
        <v>280</v>
      </c>
      <c r="AJ10" s="238" t="s">
        <v>281</v>
      </c>
    </row>
    <row r="11" spans="1:36" ht="3.75" hidden="1" customHeight="1" x14ac:dyDescent="0.2">
      <c r="C11" s="4" t="str">
        <f>VLOOKUP(C12,'MA-Liste'!A192:B198,2,FALSE)</f>
        <v>$K:$K</v>
      </c>
      <c r="D11">
        <f>VLOOKUP(D12,Vertragsdaten!A37:B42,2,FALSE)</f>
        <v>2</v>
      </c>
      <c r="E11"/>
      <c r="F11"/>
      <c r="G11"/>
      <c r="H11" s="70"/>
      <c r="I11" s="71"/>
      <c r="J11" s="65"/>
      <c r="K11" s="65"/>
      <c r="L11" s="65"/>
      <c r="M11" s="65"/>
      <c r="N11" s="70"/>
      <c r="O11" s="71"/>
      <c r="P11" s="65"/>
      <c r="Q11" s="65"/>
      <c r="R11" s="65"/>
      <c r="S11" s="65"/>
      <c r="T11" s="70"/>
      <c r="U11" s="71"/>
      <c r="V11" s="65"/>
      <c r="W11" s="65"/>
      <c r="X11" s="65"/>
      <c r="Y11" s="65"/>
      <c r="Z11" s="70"/>
      <c r="AA11" s="71"/>
      <c r="AB11" s="70"/>
      <c r="AC11" s="71"/>
      <c r="AD11" s="70"/>
      <c r="AE11" s="71"/>
      <c r="AF11" s="65"/>
      <c r="AG11" s="65"/>
      <c r="AH11"/>
      <c r="AI11" s="1"/>
      <c r="AJ11" s="134"/>
    </row>
    <row r="12" spans="1:36" s="1" customFormat="1" ht="31.5" customHeight="1" x14ac:dyDescent="0.2">
      <c r="A12" s="44" t="s">
        <v>23</v>
      </c>
      <c r="B12" s="45" t="s">
        <v>18</v>
      </c>
      <c r="C12" s="87" t="str">
        <f>'MA-Liste'!K7</f>
        <v>Kategorie</v>
      </c>
      <c r="D12" s="88" t="s">
        <v>157</v>
      </c>
      <c r="E12" s="60" t="s">
        <v>152</v>
      </c>
      <c r="F12" s="60" t="s">
        <v>22</v>
      </c>
      <c r="G12" s="60" t="s">
        <v>156</v>
      </c>
      <c r="H12" s="72" t="s">
        <v>22</v>
      </c>
      <c r="I12" s="46" t="s">
        <v>156</v>
      </c>
      <c r="J12" s="112" t="s">
        <v>22</v>
      </c>
      <c r="K12" s="112" t="s">
        <v>156</v>
      </c>
      <c r="L12" s="112" t="s">
        <v>22</v>
      </c>
      <c r="M12" s="112" t="s">
        <v>156</v>
      </c>
      <c r="N12" s="72" t="s">
        <v>22</v>
      </c>
      <c r="O12" s="46" t="s">
        <v>156</v>
      </c>
      <c r="P12" s="112" t="s">
        <v>22</v>
      </c>
      <c r="Q12" s="112" t="s">
        <v>156</v>
      </c>
      <c r="R12" s="112" t="s">
        <v>22</v>
      </c>
      <c r="S12" s="112" t="s">
        <v>156</v>
      </c>
      <c r="T12" s="72" t="s">
        <v>22</v>
      </c>
      <c r="U12" s="46" t="s">
        <v>156</v>
      </c>
      <c r="V12" s="112" t="s">
        <v>22</v>
      </c>
      <c r="W12" s="112" t="s">
        <v>156</v>
      </c>
      <c r="X12" s="112" t="s">
        <v>22</v>
      </c>
      <c r="Y12" s="112" t="s">
        <v>156</v>
      </c>
      <c r="Z12" s="81" t="s">
        <v>22</v>
      </c>
      <c r="AA12" s="13" t="s">
        <v>156</v>
      </c>
      <c r="AB12" s="81" t="s">
        <v>22</v>
      </c>
      <c r="AC12" s="13" t="s">
        <v>156</v>
      </c>
      <c r="AD12" s="81" t="s">
        <v>22</v>
      </c>
      <c r="AE12" s="13" t="s">
        <v>156</v>
      </c>
      <c r="AF12" s="183" t="s">
        <v>22</v>
      </c>
      <c r="AG12" s="183" t="s">
        <v>156</v>
      </c>
      <c r="AH12" s="130" t="s">
        <v>153</v>
      </c>
      <c r="AI12" s="132" t="s">
        <v>285</v>
      </c>
      <c r="AJ12" s="135"/>
    </row>
    <row r="13" spans="1:36" ht="15" customHeight="1" x14ac:dyDescent="0.2">
      <c r="A13" s="90" t="s">
        <v>145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65" ca="1" si="0">IF(OR($C13="",$C13=0),"",VLOOKUP($C13,Ansätze,$D$11,FALSE))</f>
        <v>140</v>
      </c>
      <c r="E13" s="20">
        <f>SUM(F13++H13+J13+L13+N13+P13+R13+T13+V13+X13+Z13+AB13+AD13+AF13)</f>
        <v>0</v>
      </c>
      <c r="F13" s="73"/>
      <c r="G13" s="74">
        <f ca="1">IF(D13="",0,D13*F13)</f>
        <v>0</v>
      </c>
      <c r="H13" s="73"/>
      <c r="I13" s="74">
        <f t="shared" ref="I13:I78" ca="1" si="1">IF(D13="",0,D13*H13)</f>
        <v>0</v>
      </c>
      <c r="J13" s="73"/>
      <c r="K13" s="113">
        <f ca="1">IF($D13="",0,$D13*J13)</f>
        <v>0</v>
      </c>
      <c r="L13" s="73"/>
      <c r="M13" s="113">
        <f ca="1">IF($D13="",0,$D13*L13)</f>
        <v>0</v>
      </c>
      <c r="N13" s="73"/>
      <c r="O13" s="74">
        <f ca="1">IF($D13="",0,$D13*N13)</f>
        <v>0</v>
      </c>
      <c r="P13" s="73"/>
      <c r="Q13" s="113">
        <f t="shared" ref="Q13:Q44" ca="1" si="2">IF($D13="",0,$D13*P13)</f>
        <v>0</v>
      </c>
      <c r="R13" s="73"/>
      <c r="S13" s="113">
        <f t="shared" ref="S13:S78" ca="1" si="3">IF($D13="",0,$D13*R13)</f>
        <v>0</v>
      </c>
      <c r="T13" s="101"/>
      <c r="U13" s="74">
        <f t="shared" ref="U13:U44" ca="1" si="4">IF($D13="",0,$D13*T13)</f>
        <v>0</v>
      </c>
      <c r="V13" s="73"/>
      <c r="W13" s="113">
        <f ca="1">IF($D13="",0,$D13*V13)</f>
        <v>0</v>
      </c>
      <c r="X13" s="73"/>
      <c r="Y13" s="113">
        <f ca="1">IF($D13="",0,$D13*X13)</f>
        <v>0</v>
      </c>
      <c r="Z13" s="73"/>
      <c r="AA13" s="74">
        <f t="shared" ref="AA13:AA40" ca="1" si="5">IF(D13="",0,D13*Z13)</f>
        <v>0</v>
      </c>
      <c r="AB13" s="73"/>
      <c r="AC13" s="74">
        <f t="shared" ref="AC13:AC40" ca="1" si="6">IF(D13="",0,D13*AB13)</f>
        <v>0</v>
      </c>
      <c r="AD13" s="73"/>
      <c r="AE13" s="74">
        <f t="shared" ref="AE13:AE78" ca="1" si="7">IF(D13="",0,D13*AD13)</f>
        <v>0</v>
      </c>
      <c r="AF13" s="73"/>
      <c r="AG13" s="74">
        <f ca="1">IF(D13="",0,D13*AF13)</f>
        <v>0</v>
      </c>
      <c r="AH13" s="82">
        <f t="shared" ref="AH13:AH78" ca="1" si="8">IF(D13="",0,D13*E13)</f>
        <v>0</v>
      </c>
      <c r="AI13" s="74"/>
      <c r="AJ13" s="138">
        <f ca="1">SUM(AH13+AI13)</f>
        <v>0</v>
      </c>
    </row>
    <row r="14" spans="1:36" ht="15" customHeight="1" x14ac:dyDescent="0.2">
      <c r="A14" s="90" t="s">
        <v>162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79" si="9">SUM(F14++H14+J14+L14+N14+P14+R14+T14+V14+X14+Z14+AB14+AD14+AF14)</f>
        <v>0</v>
      </c>
      <c r="F14" s="73"/>
      <c r="G14" s="74">
        <f ca="1">IF(D14="",0,D14*F14)</f>
        <v>0</v>
      </c>
      <c r="H14" s="73"/>
      <c r="I14" s="74">
        <f t="shared" ca="1" si="1"/>
        <v>0</v>
      </c>
      <c r="J14" s="73"/>
      <c r="K14" s="113">
        <f t="shared" ref="K14:K79" ca="1" si="10">IF($D14="",0,$D14*J14)</f>
        <v>0</v>
      </c>
      <c r="L14" s="73"/>
      <c r="M14" s="113">
        <f t="shared" ref="M14:M79" ca="1" si="11">IF($D14="",0,$D14*L14)</f>
        <v>0</v>
      </c>
      <c r="N14" s="73"/>
      <c r="O14" s="74">
        <f t="shared" ref="O14:O79" ca="1" si="12">IF($D14="",0,$D14*N14)</f>
        <v>0</v>
      </c>
      <c r="P14" s="73"/>
      <c r="Q14" s="113">
        <f t="shared" ca="1" si="2"/>
        <v>0</v>
      </c>
      <c r="R14" s="73"/>
      <c r="S14" s="113">
        <f t="shared" ca="1" si="3"/>
        <v>0</v>
      </c>
      <c r="T14" s="101"/>
      <c r="U14" s="74">
        <f t="shared" ca="1" si="4"/>
        <v>0</v>
      </c>
      <c r="V14" s="73"/>
      <c r="W14" s="113">
        <f t="shared" ref="W14:W78" ca="1" si="13">IF($D14="",0,$D14*V14)</f>
        <v>0</v>
      </c>
      <c r="X14" s="73"/>
      <c r="Y14" s="113">
        <f t="shared" ref="Y14:Y78" ca="1" si="14">IF($D14="",0,$D14*X14)</f>
        <v>0</v>
      </c>
      <c r="Z14" s="73"/>
      <c r="AA14" s="74">
        <f t="shared" ca="1" si="5"/>
        <v>0</v>
      </c>
      <c r="AB14" s="73"/>
      <c r="AC14" s="74">
        <f t="shared" ca="1" si="6"/>
        <v>0</v>
      </c>
      <c r="AD14" s="73"/>
      <c r="AE14" s="74">
        <f t="shared" ca="1" si="7"/>
        <v>0</v>
      </c>
      <c r="AF14" s="73"/>
      <c r="AG14" s="74">
        <f t="shared" ref="AG14:AG79" ca="1" si="15">IF(D14="",0,D14*AF14)</f>
        <v>0</v>
      </c>
      <c r="AH14" s="82">
        <f t="shared" ca="1" si="8"/>
        <v>0</v>
      </c>
      <c r="AI14" s="74"/>
      <c r="AJ14" s="139">
        <f t="shared" ref="AJ14:AJ79" ca="1" si="16">SUM(AH14+AI14)</f>
        <v>0</v>
      </c>
    </row>
    <row r="15" spans="1:36" ht="15" customHeight="1" x14ac:dyDescent="0.2">
      <c r="A15" s="90" t="s">
        <v>146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9"/>
        <v>0</v>
      </c>
      <c r="F15" s="73"/>
      <c r="G15" s="74">
        <f t="shared" ref="G15:G80" ca="1" si="17">IF(D15="",0,D15*F15)</f>
        <v>0</v>
      </c>
      <c r="H15" s="73"/>
      <c r="I15" s="74">
        <f t="shared" ca="1" si="1"/>
        <v>0</v>
      </c>
      <c r="J15" s="73"/>
      <c r="K15" s="113">
        <f t="shared" ca="1" si="10"/>
        <v>0</v>
      </c>
      <c r="L15" s="73"/>
      <c r="M15" s="113">
        <f t="shared" ca="1" si="11"/>
        <v>0</v>
      </c>
      <c r="N15" s="73"/>
      <c r="O15" s="74">
        <f t="shared" ca="1" si="12"/>
        <v>0</v>
      </c>
      <c r="P15" s="73"/>
      <c r="Q15" s="113">
        <f t="shared" ca="1" si="2"/>
        <v>0</v>
      </c>
      <c r="R15" s="73"/>
      <c r="S15" s="113">
        <f t="shared" ca="1" si="3"/>
        <v>0</v>
      </c>
      <c r="T15" s="101"/>
      <c r="U15" s="74">
        <f t="shared" ca="1" si="4"/>
        <v>0</v>
      </c>
      <c r="V15" s="73"/>
      <c r="W15" s="113">
        <f t="shared" ca="1" si="13"/>
        <v>0</v>
      </c>
      <c r="X15" s="73"/>
      <c r="Y15" s="113">
        <f t="shared" ca="1" si="14"/>
        <v>0</v>
      </c>
      <c r="Z15" s="73"/>
      <c r="AA15" s="74">
        <f t="shared" ca="1" si="5"/>
        <v>0</v>
      </c>
      <c r="AB15" s="73"/>
      <c r="AC15" s="74">
        <f t="shared" ca="1" si="6"/>
        <v>0</v>
      </c>
      <c r="AD15" s="73"/>
      <c r="AE15" s="74">
        <f t="shared" ca="1" si="7"/>
        <v>0</v>
      </c>
      <c r="AF15" s="73"/>
      <c r="AG15" s="74">
        <f t="shared" ca="1" si="15"/>
        <v>0</v>
      </c>
      <c r="AH15" s="82">
        <f t="shared" ca="1" si="8"/>
        <v>0</v>
      </c>
      <c r="AI15" s="74"/>
      <c r="AJ15" s="139">
        <f t="shared" ca="1" si="16"/>
        <v>0</v>
      </c>
    </row>
    <row r="16" spans="1:36" ht="15" customHeight="1" x14ac:dyDescent="0.2">
      <c r="A16" s="90" t="s">
        <v>149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9"/>
        <v>0</v>
      </c>
      <c r="F16" s="73"/>
      <c r="G16" s="74">
        <f t="shared" ca="1" si="17"/>
        <v>0</v>
      </c>
      <c r="H16" s="73"/>
      <c r="I16" s="74">
        <f t="shared" ca="1" si="1"/>
        <v>0</v>
      </c>
      <c r="J16" s="73"/>
      <c r="K16" s="113">
        <f t="shared" ca="1" si="10"/>
        <v>0</v>
      </c>
      <c r="L16" s="73"/>
      <c r="M16" s="113">
        <f t="shared" ca="1" si="11"/>
        <v>0</v>
      </c>
      <c r="N16" s="73"/>
      <c r="O16" s="74">
        <f t="shared" ca="1" si="12"/>
        <v>0</v>
      </c>
      <c r="P16" s="73"/>
      <c r="Q16" s="113">
        <f t="shared" ca="1" si="2"/>
        <v>0</v>
      </c>
      <c r="R16" s="73"/>
      <c r="S16" s="113">
        <f t="shared" ca="1" si="3"/>
        <v>0</v>
      </c>
      <c r="T16" s="101"/>
      <c r="U16" s="74">
        <f t="shared" ca="1" si="4"/>
        <v>0</v>
      </c>
      <c r="V16" s="73"/>
      <c r="W16" s="113">
        <f t="shared" ca="1" si="13"/>
        <v>0</v>
      </c>
      <c r="X16" s="101"/>
      <c r="Y16" s="113">
        <f t="shared" ca="1" si="14"/>
        <v>0</v>
      </c>
      <c r="Z16" s="73"/>
      <c r="AA16" s="74">
        <f t="shared" ca="1" si="5"/>
        <v>0</v>
      </c>
      <c r="AB16" s="73"/>
      <c r="AC16" s="74">
        <f t="shared" ca="1" si="6"/>
        <v>0</v>
      </c>
      <c r="AD16" s="73"/>
      <c r="AE16" s="74">
        <f t="shared" ca="1" si="7"/>
        <v>0</v>
      </c>
      <c r="AF16" s="73"/>
      <c r="AG16" s="74">
        <f t="shared" ca="1" si="15"/>
        <v>0</v>
      </c>
      <c r="AH16" s="82">
        <f t="shared" ca="1" si="8"/>
        <v>0</v>
      </c>
      <c r="AI16" s="74"/>
      <c r="AJ16" s="139">
        <f t="shared" ca="1" si="16"/>
        <v>0</v>
      </c>
    </row>
    <row r="17" spans="1:36" ht="15" customHeight="1" x14ac:dyDescent="0.2">
      <c r="A17" s="90" t="s">
        <v>236</v>
      </c>
      <c r="B17" t="s">
        <v>65</v>
      </c>
      <c r="C17" s="4" t="s">
        <v>4</v>
      </c>
      <c r="D17" s="19">
        <f t="shared" si="0"/>
        <v>140</v>
      </c>
      <c r="E17" s="20">
        <f t="shared" si="9"/>
        <v>0</v>
      </c>
      <c r="F17" s="73"/>
      <c r="G17" s="74">
        <f t="shared" si="17"/>
        <v>0</v>
      </c>
      <c r="H17" s="73"/>
      <c r="I17" s="74">
        <f t="shared" si="1"/>
        <v>0</v>
      </c>
      <c r="J17" s="73"/>
      <c r="K17" s="113">
        <f t="shared" si="10"/>
        <v>0</v>
      </c>
      <c r="L17" s="73"/>
      <c r="M17" s="113">
        <f t="shared" si="11"/>
        <v>0</v>
      </c>
      <c r="N17" s="73"/>
      <c r="O17" s="74">
        <f t="shared" si="12"/>
        <v>0</v>
      </c>
      <c r="P17" s="73"/>
      <c r="Q17" s="113">
        <f t="shared" si="2"/>
        <v>0</v>
      </c>
      <c r="R17" s="73"/>
      <c r="S17" s="113">
        <f t="shared" si="3"/>
        <v>0</v>
      </c>
      <c r="T17" s="101"/>
      <c r="U17" s="74">
        <f t="shared" si="4"/>
        <v>0</v>
      </c>
      <c r="V17" s="73"/>
      <c r="W17" s="113">
        <f t="shared" si="13"/>
        <v>0</v>
      </c>
      <c r="X17" s="101"/>
      <c r="Y17" s="113">
        <f t="shared" si="14"/>
        <v>0</v>
      </c>
      <c r="Z17" s="73"/>
      <c r="AA17" s="74">
        <f t="shared" si="5"/>
        <v>0</v>
      </c>
      <c r="AB17" s="73"/>
      <c r="AC17" s="74">
        <f t="shared" si="6"/>
        <v>0</v>
      </c>
      <c r="AD17" s="73"/>
      <c r="AE17" s="74">
        <f t="shared" si="7"/>
        <v>0</v>
      </c>
      <c r="AF17" s="73"/>
      <c r="AG17" s="74">
        <f t="shared" si="15"/>
        <v>0</v>
      </c>
      <c r="AH17" s="82">
        <f t="shared" si="8"/>
        <v>0</v>
      </c>
      <c r="AI17" s="74"/>
      <c r="AJ17" s="139">
        <f t="shared" si="16"/>
        <v>0</v>
      </c>
    </row>
    <row r="18" spans="1:36" ht="15" customHeight="1" x14ac:dyDescent="0.2">
      <c r="A18" s="90" t="s">
        <v>151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 t="shared" si="9"/>
        <v>0</v>
      </c>
      <c r="F18" s="73"/>
      <c r="G18" s="74">
        <f t="shared" ca="1" si="17"/>
        <v>0</v>
      </c>
      <c r="H18" s="73"/>
      <c r="I18" s="74">
        <f t="shared" ca="1" si="1"/>
        <v>0</v>
      </c>
      <c r="J18" s="73"/>
      <c r="K18" s="113">
        <f t="shared" ca="1" si="10"/>
        <v>0</v>
      </c>
      <c r="L18" s="73"/>
      <c r="M18" s="113">
        <f t="shared" ca="1" si="11"/>
        <v>0</v>
      </c>
      <c r="N18" s="73"/>
      <c r="O18" s="74">
        <f t="shared" ca="1" si="12"/>
        <v>0</v>
      </c>
      <c r="P18" s="73"/>
      <c r="Q18" s="113">
        <f t="shared" ca="1" si="2"/>
        <v>0</v>
      </c>
      <c r="R18" s="73"/>
      <c r="S18" s="113">
        <f t="shared" ca="1" si="3"/>
        <v>0</v>
      </c>
      <c r="T18" s="101"/>
      <c r="U18" s="74">
        <f t="shared" ca="1" si="4"/>
        <v>0</v>
      </c>
      <c r="V18" s="73"/>
      <c r="W18" s="113">
        <f t="shared" ca="1" si="13"/>
        <v>0</v>
      </c>
      <c r="X18" s="101"/>
      <c r="Y18" s="113">
        <f t="shared" ca="1" si="14"/>
        <v>0</v>
      </c>
      <c r="Z18" s="73"/>
      <c r="AA18" s="74">
        <f t="shared" ca="1" si="5"/>
        <v>0</v>
      </c>
      <c r="AB18" s="73"/>
      <c r="AC18" s="74">
        <f t="shared" ca="1" si="6"/>
        <v>0</v>
      </c>
      <c r="AD18" s="73"/>
      <c r="AE18" s="74">
        <f t="shared" ca="1" si="7"/>
        <v>0</v>
      </c>
      <c r="AF18" s="73"/>
      <c r="AG18" s="74">
        <f t="shared" ca="1" si="15"/>
        <v>0</v>
      </c>
      <c r="AH18" s="82">
        <f t="shared" ca="1" si="8"/>
        <v>0</v>
      </c>
      <c r="AI18" s="74"/>
      <c r="AJ18" s="139">
        <f t="shared" ca="1" si="16"/>
        <v>0</v>
      </c>
    </row>
    <row r="19" spans="1:36" ht="15" customHeight="1" x14ac:dyDescent="0.2">
      <c r="A19" s="90" t="s">
        <v>164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si="9"/>
        <v>0</v>
      </c>
      <c r="F19" s="73"/>
      <c r="G19" s="74">
        <f t="shared" ca="1" si="17"/>
        <v>0</v>
      </c>
      <c r="H19" s="73"/>
      <c r="I19" s="74">
        <f t="shared" ca="1" si="1"/>
        <v>0</v>
      </c>
      <c r="J19" s="73"/>
      <c r="K19" s="113">
        <f t="shared" ca="1" si="10"/>
        <v>0</v>
      </c>
      <c r="L19" s="73"/>
      <c r="M19" s="113">
        <f t="shared" ca="1" si="11"/>
        <v>0</v>
      </c>
      <c r="N19" s="73"/>
      <c r="O19" s="74">
        <f t="shared" ca="1" si="12"/>
        <v>0</v>
      </c>
      <c r="P19" s="73"/>
      <c r="Q19" s="113">
        <f t="shared" ca="1" si="2"/>
        <v>0</v>
      </c>
      <c r="R19" s="73"/>
      <c r="S19" s="113">
        <f t="shared" ca="1" si="3"/>
        <v>0</v>
      </c>
      <c r="T19" s="101"/>
      <c r="U19" s="74">
        <f t="shared" ca="1" si="4"/>
        <v>0</v>
      </c>
      <c r="V19" s="73"/>
      <c r="W19" s="113">
        <f t="shared" ca="1" si="13"/>
        <v>0</v>
      </c>
      <c r="X19" s="101"/>
      <c r="Y19" s="113">
        <f t="shared" ca="1" si="14"/>
        <v>0</v>
      </c>
      <c r="Z19" s="73"/>
      <c r="AA19" s="74">
        <f t="shared" ca="1" si="5"/>
        <v>0</v>
      </c>
      <c r="AB19" s="73"/>
      <c r="AC19" s="74">
        <f t="shared" ca="1" si="6"/>
        <v>0</v>
      </c>
      <c r="AD19" s="73"/>
      <c r="AE19" s="74">
        <f t="shared" ca="1" si="7"/>
        <v>0</v>
      </c>
      <c r="AF19" s="73"/>
      <c r="AG19" s="74">
        <f t="shared" ca="1" si="15"/>
        <v>0</v>
      </c>
      <c r="AH19" s="82">
        <f t="shared" ca="1" si="8"/>
        <v>0</v>
      </c>
      <c r="AI19" s="74"/>
      <c r="AJ19" s="139">
        <f t="shared" ca="1" si="16"/>
        <v>0</v>
      </c>
    </row>
    <row r="20" spans="1:36" ht="15" customHeight="1" x14ac:dyDescent="0.2">
      <c r="A20" s="90" t="s">
        <v>168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9"/>
        <v>0</v>
      </c>
      <c r="F20" s="73"/>
      <c r="G20" s="74">
        <f t="shared" ca="1" si="17"/>
        <v>0</v>
      </c>
      <c r="H20" s="73"/>
      <c r="I20" s="74">
        <f t="shared" ca="1" si="1"/>
        <v>0</v>
      </c>
      <c r="J20" s="73"/>
      <c r="K20" s="113">
        <f t="shared" ca="1" si="10"/>
        <v>0</v>
      </c>
      <c r="L20" s="73"/>
      <c r="M20" s="113">
        <f t="shared" ca="1" si="11"/>
        <v>0</v>
      </c>
      <c r="N20" s="73"/>
      <c r="O20" s="74">
        <f t="shared" ca="1" si="12"/>
        <v>0</v>
      </c>
      <c r="P20" s="73"/>
      <c r="Q20" s="113">
        <f t="shared" ca="1" si="2"/>
        <v>0</v>
      </c>
      <c r="R20" s="73"/>
      <c r="S20" s="113">
        <f t="shared" ca="1" si="3"/>
        <v>0</v>
      </c>
      <c r="T20" s="101"/>
      <c r="U20" s="74">
        <f t="shared" ca="1" si="4"/>
        <v>0</v>
      </c>
      <c r="V20" s="73"/>
      <c r="W20" s="113">
        <f t="shared" ca="1" si="13"/>
        <v>0</v>
      </c>
      <c r="X20" s="101"/>
      <c r="Y20" s="113">
        <f t="shared" ca="1" si="14"/>
        <v>0</v>
      </c>
      <c r="Z20" s="73"/>
      <c r="AA20" s="74">
        <f t="shared" ca="1" si="5"/>
        <v>0</v>
      </c>
      <c r="AB20" s="73"/>
      <c r="AC20" s="74">
        <f t="shared" ca="1" si="6"/>
        <v>0</v>
      </c>
      <c r="AD20" s="73"/>
      <c r="AE20" s="74">
        <f t="shared" ca="1" si="7"/>
        <v>0</v>
      </c>
      <c r="AF20" s="73"/>
      <c r="AG20" s="74">
        <f t="shared" ca="1" si="15"/>
        <v>0</v>
      </c>
      <c r="AH20" s="82">
        <f t="shared" ca="1" si="8"/>
        <v>0</v>
      </c>
      <c r="AI20" s="74"/>
      <c r="AJ20" s="139">
        <f t="shared" ca="1" si="16"/>
        <v>0</v>
      </c>
    </row>
    <row r="21" spans="1:36" ht="15" customHeight="1" x14ac:dyDescent="0.2">
      <c r="A21" s="90" t="s">
        <v>169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9"/>
        <v>0</v>
      </c>
      <c r="F21" s="73"/>
      <c r="G21" s="74">
        <f t="shared" ca="1" si="17"/>
        <v>0</v>
      </c>
      <c r="H21" s="73"/>
      <c r="I21" s="74">
        <f t="shared" ca="1" si="1"/>
        <v>0</v>
      </c>
      <c r="J21" s="73"/>
      <c r="K21" s="113">
        <f t="shared" ca="1" si="10"/>
        <v>0</v>
      </c>
      <c r="L21" s="73"/>
      <c r="M21" s="113">
        <f t="shared" ca="1" si="11"/>
        <v>0</v>
      </c>
      <c r="N21" s="73"/>
      <c r="O21" s="74">
        <f t="shared" ca="1" si="12"/>
        <v>0</v>
      </c>
      <c r="P21" s="73"/>
      <c r="Q21" s="113">
        <f t="shared" ca="1" si="2"/>
        <v>0</v>
      </c>
      <c r="R21" s="73"/>
      <c r="S21" s="113">
        <f t="shared" ca="1" si="3"/>
        <v>0</v>
      </c>
      <c r="T21" s="101"/>
      <c r="U21" s="74">
        <f t="shared" ca="1" si="4"/>
        <v>0</v>
      </c>
      <c r="V21" s="73"/>
      <c r="W21" s="113">
        <f t="shared" ca="1" si="13"/>
        <v>0</v>
      </c>
      <c r="X21" s="101"/>
      <c r="Y21" s="113">
        <f t="shared" ca="1" si="14"/>
        <v>0</v>
      </c>
      <c r="Z21" s="73"/>
      <c r="AA21" s="74">
        <f t="shared" ca="1" si="5"/>
        <v>0</v>
      </c>
      <c r="AB21" s="73"/>
      <c r="AC21" s="74">
        <f t="shared" ca="1" si="6"/>
        <v>0</v>
      </c>
      <c r="AD21" s="73"/>
      <c r="AE21" s="74">
        <f t="shared" ca="1" si="7"/>
        <v>0</v>
      </c>
      <c r="AF21" s="73"/>
      <c r="AG21" s="74">
        <f t="shared" ca="1" si="15"/>
        <v>0</v>
      </c>
      <c r="AH21" s="82">
        <f t="shared" ca="1" si="8"/>
        <v>0</v>
      </c>
      <c r="AI21" s="74"/>
      <c r="AJ21" s="139">
        <f t="shared" ca="1" si="16"/>
        <v>0</v>
      </c>
    </row>
    <row r="22" spans="1:36" ht="15" customHeight="1" x14ac:dyDescent="0.2">
      <c r="A22" s="90" t="s">
        <v>170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9"/>
        <v>0</v>
      </c>
      <c r="F22" s="73"/>
      <c r="G22" s="74">
        <f t="shared" ca="1" si="17"/>
        <v>0</v>
      </c>
      <c r="H22" s="73"/>
      <c r="I22" s="74">
        <f t="shared" ca="1" si="1"/>
        <v>0</v>
      </c>
      <c r="J22" s="73"/>
      <c r="K22" s="113">
        <f t="shared" ca="1" si="10"/>
        <v>0</v>
      </c>
      <c r="L22" s="73"/>
      <c r="M22" s="113">
        <f t="shared" ca="1" si="11"/>
        <v>0</v>
      </c>
      <c r="N22" s="73"/>
      <c r="O22" s="74">
        <f t="shared" ca="1" si="12"/>
        <v>0</v>
      </c>
      <c r="P22" s="73"/>
      <c r="Q22" s="113">
        <f t="shared" ca="1" si="2"/>
        <v>0</v>
      </c>
      <c r="R22" s="73"/>
      <c r="S22" s="113">
        <f t="shared" ca="1" si="3"/>
        <v>0</v>
      </c>
      <c r="T22" s="101"/>
      <c r="U22" s="74">
        <f t="shared" ca="1" si="4"/>
        <v>0</v>
      </c>
      <c r="V22" s="73"/>
      <c r="W22" s="113">
        <f t="shared" ca="1" si="13"/>
        <v>0</v>
      </c>
      <c r="X22" s="101"/>
      <c r="Y22" s="113">
        <f t="shared" ca="1" si="14"/>
        <v>0</v>
      </c>
      <c r="Z22" s="73"/>
      <c r="AA22" s="74">
        <f t="shared" ca="1" si="5"/>
        <v>0</v>
      </c>
      <c r="AB22" s="73"/>
      <c r="AC22" s="74">
        <f t="shared" ca="1" si="6"/>
        <v>0</v>
      </c>
      <c r="AD22" s="73"/>
      <c r="AE22" s="74">
        <f t="shared" ca="1" si="7"/>
        <v>0</v>
      </c>
      <c r="AF22" s="73"/>
      <c r="AG22" s="74">
        <f t="shared" ca="1" si="15"/>
        <v>0</v>
      </c>
      <c r="AH22" s="82">
        <f t="shared" ca="1" si="8"/>
        <v>0</v>
      </c>
      <c r="AI22" s="74"/>
      <c r="AJ22" s="139">
        <f t="shared" ca="1" si="16"/>
        <v>0</v>
      </c>
    </row>
    <row r="23" spans="1:36" ht="15" customHeight="1" x14ac:dyDescent="0.2">
      <c r="A23" s="90" t="s">
        <v>171</v>
      </c>
      <c r="B23" t="str">
        <f>IF($A23="","",INDEX('MA-Liste'!$D:$D,MATCH($A23,'MA-Liste'!$M:$M,FALSE)))</f>
        <v>AeBo</v>
      </c>
      <c r="C23" s="4" t="str">
        <f ca="1">IF($A23="","",INDEX(INDIRECT("'MA-Liste'!"&amp;$C$11),MATCH($A23,'MA-Liste'!$M:$M,FALSE)))</f>
        <v>F</v>
      </c>
      <c r="D23" s="19">
        <f t="shared" ca="1" si="0"/>
        <v>60</v>
      </c>
      <c r="E23" s="20">
        <f t="shared" si="9"/>
        <v>0</v>
      </c>
      <c r="F23" s="73"/>
      <c r="G23" s="74">
        <f t="shared" ca="1" si="17"/>
        <v>0</v>
      </c>
      <c r="H23" s="73"/>
      <c r="I23" s="74">
        <f t="shared" ca="1" si="1"/>
        <v>0</v>
      </c>
      <c r="J23" s="73"/>
      <c r="K23" s="113">
        <f t="shared" ca="1" si="10"/>
        <v>0</v>
      </c>
      <c r="L23" s="73"/>
      <c r="M23" s="113">
        <f t="shared" ca="1" si="11"/>
        <v>0</v>
      </c>
      <c r="N23" s="73"/>
      <c r="O23" s="74">
        <f t="shared" ca="1" si="12"/>
        <v>0</v>
      </c>
      <c r="P23" s="73"/>
      <c r="Q23" s="113">
        <f t="shared" ca="1" si="2"/>
        <v>0</v>
      </c>
      <c r="R23" s="73"/>
      <c r="S23" s="113">
        <f t="shared" ca="1" si="3"/>
        <v>0</v>
      </c>
      <c r="T23" s="101"/>
      <c r="U23" s="74">
        <f t="shared" ca="1" si="4"/>
        <v>0</v>
      </c>
      <c r="V23" s="73"/>
      <c r="W23" s="113">
        <f t="shared" ca="1" si="13"/>
        <v>0</v>
      </c>
      <c r="X23" s="101"/>
      <c r="Y23" s="113">
        <f t="shared" ca="1" si="14"/>
        <v>0</v>
      </c>
      <c r="Z23" s="73"/>
      <c r="AA23" s="74">
        <f t="shared" ca="1" si="5"/>
        <v>0</v>
      </c>
      <c r="AB23" s="73"/>
      <c r="AC23" s="74">
        <f t="shared" ca="1" si="6"/>
        <v>0</v>
      </c>
      <c r="AD23" s="73"/>
      <c r="AE23" s="74">
        <f t="shared" ca="1" si="7"/>
        <v>0</v>
      </c>
      <c r="AF23" s="73"/>
      <c r="AG23" s="74">
        <f t="shared" ca="1" si="15"/>
        <v>0</v>
      </c>
      <c r="AH23" s="82">
        <f t="shared" ca="1" si="8"/>
        <v>0</v>
      </c>
      <c r="AI23" s="74"/>
      <c r="AJ23" s="139">
        <f t="shared" ca="1" si="16"/>
        <v>0</v>
      </c>
    </row>
    <row r="24" spans="1:36" ht="15" customHeight="1" x14ac:dyDescent="0.2">
      <c r="A24" s="90" t="s">
        <v>150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B</v>
      </c>
      <c r="D24" s="19">
        <f t="shared" ca="1" si="0"/>
        <v>140</v>
      </c>
      <c r="E24" s="20">
        <f t="shared" si="9"/>
        <v>0.5</v>
      </c>
      <c r="F24" s="73"/>
      <c r="G24" s="74">
        <f t="shared" ca="1" si="17"/>
        <v>0</v>
      </c>
      <c r="H24" s="73"/>
      <c r="I24" s="74">
        <f t="shared" ca="1" si="1"/>
        <v>0</v>
      </c>
      <c r="J24" s="73"/>
      <c r="K24" s="113">
        <f t="shared" ca="1" si="10"/>
        <v>0</v>
      </c>
      <c r="L24" s="73"/>
      <c r="M24" s="113">
        <f t="shared" ca="1" si="11"/>
        <v>0</v>
      </c>
      <c r="N24" s="73"/>
      <c r="O24" s="74">
        <f t="shared" ca="1" si="12"/>
        <v>0</v>
      </c>
      <c r="P24" s="73"/>
      <c r="Q24" s="113">
        <f t="shared" ca="1" si="2"/>
        <v>0</v>
      </c>
      <c r="R24" s="73"/>
      <c r="S24" s="113">
        <f t="shared" ca="1" si="3"/>
        <v>0</v>
      </c>
      <c r="T24" s="101"/>
      <c r="U24" s="74">
        <f t="shared" ca="1" si="4"/>
        <v>0</v>
      </c>
      <c r="V24" s="73"/>
      <c r="W24" s="113">
        <f t="shared" ca="1" si="13"/>
        <v>0</v>
      </c>
      <c r="X24" s="101">
        <v>0.5</v>
      </c>
      <c r="Y24" s="113">
        <f t="shared" ca="1" si="14"/>
        <v>70</v>
      </c>
      <c r="Z24" s="73"/>
      <c r="AA24" s="74">
        <f t="shared" ca="1" si="5"/>
        <v>0</v>
      </c>
      <c r="AB24" s="73"/>
      <c r="AC24" s="74">
        <f t="shared" ca="1" si="6"/>
        <v>0</v>
      </c>
      <c r="AD24" s="73"/>
      <c r="AE24" s="74">
        <f t="shared" ca="1" si="7"/>
        <v>0</v>
      </c>
      <c r="AF24" s="73"/>
      <c r="AG24" s="74">
        <f t="shared" ca="1" si="15"/>
        <v>0</v>
      </c>
      <c r="AH24" s="82">
        <f ca="1">IF(D24="",0,D24*E24)</f>
        <v>70</v>
      </c>
      <c r="AI24" s="74"/>
      <c r="AJ24" s="139">
        <f t="shared" ca="1" si="16"/>
        <v>70</v>
      </c>
    </row>
    <row r="25" spans="1:36" ht="15" customHeight="1" x14ac:dyDescent="0.2">
      <c r="A25" s="90" t="s">
        <v>174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C</v>
      </c>
      <c r="D25" s="19">
        <f t="shared" ca="1" si="0"/>
        <v>118</v>
      </c>
      <c r="E25" s="20">
        <f t="shared" si="9"/>
        <v>0</v>
      </c>
      <c r="F25" s="73"/>
      <c r="G25" s="74">
        <f t="shared" ca="1" si="17"/>
        <v>0</v>
      </c>
      <c r="H25" s="73"/>
      <c r="I25" s="74">
        <f t="shared" ca="1" si="1"/>
        <v>0</v>
      </c>
      <c r="J25" s="73"/>
      <c r="K25" s="113">
        <f t="shared" ca="1" si="10"/>
        <v>0</v>
      </c>
      <c r="L25" s="73"/>
      <c r="M25" s="113">
        <f t="shared" ca="1" si="11"/>
        <v>0</v>
      </c>
      <c r="N25" s="73"/>
      <c r="O25" s="74">
        <f t="shared" ca="1" si="12"/>
        <v>0</v>
      </c>
      <c r="P25" s="73"/>
      <c r="Q25" s="113">
        <f t="shared" ca="1" si="2"/>
        <v>0</v>
      </c>
      <c r="R25" s="73"/>
      <c r="S25" s="113">
        <f t="shared" ca="1" si="3"/>
        <v>0</v>
      </c>
      <c r="T25" s="101"/>
      <c r="U25" s="74">
        <f t="shared" ca="1" si="4"/>
        <v>0</v>
      </c>
      <c r="V25" s="73"/>
      <c r="W25" s="113">
        <f t="shared" ca="1" si="13"/>
        <v>0</v>
      </c>
      <c r="X25" s="101"/>
      <c r="Y25" s="113">
        <f t="shared" ca="1" si="14"/>
        <v>0</v>
      </c>
      <c r="Z25" s="73"/>
      <c r="AA25" s="74">
        <f t="shared" ca="1" si="5"/>
        <v>0</v>
      </c>
      <c r="AB25" s="73"/>
      <c r="AC25" s="74">
        <f t="shared" ca="1" si="6"/>
        <v>0</v>
      </c>
      <c r="AD25" s="73"/>
      <c r="AE25" s="74">
        <f t="shared" ca="1" si="7"/>
        <v>0</v>
      </c>
      <c r="AF25" s="73"/>
      <c r="AG25" s="74">
        <f t="shared" ca="1" si="15"/>
        <v>0</v>
      </c>
      <c r="AH25" s="82">
        <f t="shared" ca="1" si="8"/>
        <v>0</v>
      </c>
      <c r="AI25" s="74"/>
      <c r="AJ25" s="139">
        <f t="shared" ca="1" si="16"/>
        <v>0</v>
      </c>
    </row>
    <row r="26" spans="1:36" ht="15" customHeight="1" x14ac:dyDescent="0.2">
      <c r="A26" s="90" t="s">
        <v>202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9"/>
        <v>0</v>
      </c>
      <c r="F26" s="73"/>
      <c r="G26" s="74">
        <f t="shared" ca="1" si="17"/>
        <v>0</v>
      </c>
      <c r="H26" s="73"/>
      <c r="I26" s="74">
        <f t="shared" ca="1" si="1"/>
        <v>0</v>
      </c>
      <c r="J26" s="73"/>
      <c r="K26" s="113">
        <f t="shared" ca="1" si="10"/>
        <v>0</v>
      </c>
      <c r="L26" s="73"/>
      <c r="M26" s="113">
        <f t="shared" ca="1" si="11"/>
        <v>0</v>
      </c>
      <c r="N26" s="73"/>
      <c r="O26" s="74">
        <f t="shared" ca="1" si="12"/>
        <v>0</v>
      </c>
      <c r="P26" s="73"/>
      <c r="Q26" s="113">
        <f t="shared" ca="1" si="2"/>
        <v>0</v>
      </c>
      <c r="R26" s="73"/>
      <c r="S26" s="113">
        <f t="shared" ca="1" si="3"/>
        <v>0</v>
      </c>
      <c r="T26" s="101"/>
      <c r="U26" s="74">
        <f t="shared" ca="1" si="4"/>
        <v>0</v>
      </c>
      <c r="V26" s="73"/>
      <c r="W26" s="113">
        <f t="shared" ca="1" si="13"/>
        <v>0</v>
      </c>
      <c r="X26" s="101"/>
      <c r="Y26" s="113">
        <f t="shared" ca="1" si="14"/>
        <v>0</v>
      </c>
      <c r="Z26" s="73"/>
      <c r="AA26" s="74">
        <f t="shared" ca="1" si="5"/>
        <v>0</v>
      </c>
      <c r="AB26" s="73"/>
      <c r="AC26" s="74">
        <f t="shared" ca="1" si="6"/>
        <v>0</v>
      </c>
      <c r="AD26" s="73"/>
      <c r="AE26" s="74">
        <f t="shared" ca="1" si="7"/>
        <v>0</v>
      </c>
      <c r="AF26" s="73"/>
      <c r="AG26" s="74">
        <f t="shared" ca="1" si="15"/>
        <v>0</v>
      </c>
      <c r="AH26" s="82">
        <f t="shared" ca="1" si="8"/>
        <v>0</v>
      </c>
      <c r="AI26" s="74"/>
      <c r="AJ26" s="139">
        <f t="shared" ca="1" si="16"/>
        <v>0</v>
      </c>
    </row>
    <row r="27" spans="1:36" ht="15" customHeight="1" x14ac:dyDescent="0.2">
      <c r="A27" s="90" t="s">
        <v>166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D</v>
      </c>
      <c r="D27" s="19">
        <f t="shared" ca="1" si="0"/>
        <v>100</v>
      </c>
      <c r="E27" s="20">
        <f t="shared" si="9"/>
        <v>0</v>
      </c>
      <c r="F27" s="73"/>
      <c r="G27" s="74">
        <f t="shared" ca="1" si="17"/>
        <v>0</v>
      </c>
      <c r="H27" s="73"/>
      <c r="I27" s="74">
        <f t="shared" ca="1" si="1"/>
        <v>0</v>
      </c>
      <c r="J27" s="73"/>
      <c r="K27" s="113">
        <f t="shared" ca="1" si="10"/>
        <v>0</v>
      </c>
      <c r="L27" s="73"/>
      <c r="M27" s="113">
        <f t="shared" ca="1" si="11"/>
        <v>0</v>
      </c>
      <c r="N27" s="73"/>
      <c r="O27" s="74">
        <f t="shared" ca="1" si="12"/>
        <v>0</v>
      </c>
      <c r="P27" s="73"/>
      <c r="Q27" s="113">
        <f t="shared" ca="1" si="2"/>
        <v>0</v>
      </c>
      <c r="R27" s="73"/>
      <c r="S27" s="113">
        <f t="shared" ca="1" si="3"/>
        <v>0</v>
      </c>
      <c r="T27" s="101"/>
      <c r="U27" s="74">
        <f t="shared" ca="1" si="4"/>
        <v>0</v>
      </c>
      <c r="V27" s="73"/>
      <c r="W27" s="113">
        <f t="shared" ca="1" si="13"/>
        <v>0</v>
      </c>
      <c r="X27" s="101"/>
      <c r="Y27" s="113">
        <f t="shared" ca="1" si="14"/>
        <v>0</v>
      </c>
      <c r="Z27" s="73"/>
      <c r="AA27" s="74">
        <f t="shared" ca="1" si="5"/>
        <v>0</v>
      </c>
      <c r="AB27" s="73"/>
      <c r="AC27" s="74">
        <f t="shared" ca="1" si="6"/>
        <v>0</v>
      </c>
      <c r="AD27" s="73"/>
      <c r="AE27" s="74">
        <f t="shared" ca="1" si="7"/>
        <v>0</v>
      </c>
      <c r="AF27" s="73"/>
      <c r="AG27" s="74">
        <f t="shared" ca="1" si="15"/>
        <v>0</v>
      </c>
      <c r="AH27" s="82">
        <f t="shared" ca="1" si="8"/>
        <v>0</v>
      </c>
      <c r="AI27" s="74"/>
      <c r="AJ27" s="139">
        <f t="shared" ca="1" si="16"/>
        <v>0</v>
      </c>
    </row>
    <row r="28" spans="1:36" ht="15" customHeight="1" x14ac:dyDescent="0.2">
      <c r="A28" s="90" t="s">
        <v>167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F</v>
      </c>
      <c r="D28" s="19">
        <f t="shared" ca="1" si="0"/>
        <v>60</v>
      </c>
      <c r="E28" s="20">
        <f t="shared" si="9"/>
        <v>0</v>
      </c>
      <c r="F28" s="73"/>
      <c r="G28" s="74">
        <f t="shared" ca="1" si="17"/>
        <v>0</v>
      </c>
      <c r="H28" s="73"/>
      <c r="I28" s="74">
        <f t="shared" ca="1" si="1"/>
        <v>0</v>
      </c>
      <c r="J28" s="73"/>
      <c r="K28" s="113">
        <f t="shared" ca="1" si="10"/>
        <v>0</v>
      </c>
      <c r="L28" s="73"/>
      <c r="M28" s="113">
        <f t="shared" ca="1" si="11"/>
        <v>0</v>
      </c>
      <c r="N28" s="73"/>
      <c r="O28" s="74">
        <f t="shared" ca="1" si="12"/>
        <v>0</v>
      </c>
      <c r="P28" s="73"/>
      <c r="Q28" s="113">
        <f t="shared" ca="1" si="2"/>
        <v>0</v>
      </c>
      <c r="R28" s="73"/>
      <c r="S28" s="113">
        <f t="shared" ca="1" si="3"/>
        <v>0</v>
      </c>
      <c r="T28" s="101"/>
      <c r="U28" s="74">
        <f t="shared" ca="1" si="4"/>
        <v>0</v>
      </c>
      <c r="V28" s="73"/>
      <c r="W28" s="113">
        <f t="shared" ca="1" si="13"/>
        <v>0</v>
      </c>
      <c r="X28" s="101"/>
      <c r="Y28" s="113">
        <f t="shared" ca="1" si="14"/>
        <v>0</v>
      </c>
      <c r="Z28" s="73"/>
      <c r="AA28" s="74">
        <f t="shared" ca="1" si="5"/>
        <v>0</v>
      </c>
      <c r="AB28" s="73"/>
      <c r="AC28" s="74">
        <f t="shared" ca="1" si="6"/>
        <v>0</v>
      </c>
      <c r="AD28" s="73"/>
      <c r="AE28" s="74">
        <f t="shared" ca="1" si="7"/>
        <v>0</v>
      </c>
      <c r="AF28" s="73"/>
      <c r="AG28" s="74">
        <f t="shared" ca="1" si="15"/>
        <v>0</v>
      </c>
      <c r="AH28" s="82">
        <f t="shared" ca="1" si="8"/>
        <v>0</v>
      </c>
      <c r="AI28" s="74"/>
      <c r="AJ28" s="139">
        <f t="shared" ca="1" si="16"/>
        <v>0</v>
      </c>
    </row>
    <row r="29" spans="1:36" ht="15" customHeight="1" x14ac:dyDescent="0.2">
      <c r="A29" s="90" t="s">
        <v>176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G</v>
      </c>
      <c r="D29" s="19">
        <f t="shared" ca="1" si="0"/>
        <v>35</v>
      </c>
      <c r="E29" s="20">
        <f t="shared" si="9"/>
        <v>0</v>
      </c>
      <c r="F29" s="73"/>
      <c r="G29" s="74">
        <f t="shared" ca="1" si="17"/>
        <v>0</v>
      </c>
      <c r="H29" s="73"/>
      <c r="I29" s="74">
        <f t="shared" ca="1" si="1"/>
        <v>0</v>
      </c>
      <c r="J29" s="73"/>
      <c r="K29" s="113">
        <f t="shared" ca="1" si="10"/>
        <v>0</v>
      </c>
      <c r="L29" s="73"/>
      <c r="M29" s="113">
        <f t="shared" ca="1" si="11"/>
        <v>0</v>
      </c>
      <c r="N29" s="73"/>
      <c r="O29" s="74">
        <f t="shared" ca="1" si="12"/>
        <v>0</v>
      </c>
      <c r="P29" s="73"/>
      <c r="Q29" s="113">
        <f t="shared" ca="1" si="2"/>
        <v>0</v>
      </c>
      <c r="R29" s="73"/>
      <c r="S29" s="113">
        <f t="shared" ca="1" si="3"/>
        <v>0</v>
      </c>
      <c r="T29" s="101"/>
      <c r="U29" s="74">
        <f t="shared" ca="1" si="4"/>
        <v>0</v>
      </c>
      <c r="V29" s="73"/>
      <c r="W29" s="113">
        <f t="shared" ca="1" si="13"/>
        <v>0</v>
      </c>
      <c r="X29" s="101"/>
      <c r="Y29" s="113">
        <f t="shared" ca="1" si="14"/>
        <v>0</v>
      </c>
      <c r="Z29" s="73"/>
      <c r="AA29" s="74">
        <f t="shared" ca="1" si="5"/>
        <v>0</v>
      </c>
      <c r="AB29" s="73"/>
      <c r="AC29" s="74">
        <f t="shared" ca="1" si="6"/>
        <v>0</v>
      </c>
      <c r="AD29" s="73"/>
      <c r="AE29" s="74">
        <f t="shared" ca="1" si="7"/>
        <v>0</v>
      </c>
      <c r="AF29" s="73"/>
      <c r="AG29" s="74">
        <f t="shared" ca="1" si="15"/>
        <v>0</v>
      </c>
      <c r="AH29" s="82">
        <f t="shared" ca="1" si="8"/>
        <v>0</v>
      </c>
      <c r="AI29" s="74"/>
      <c r="AJ29" s="139">
        <f t="shared" ca="1" si="16"/>
        <v>0</v>
      </c>
    </row>
    <row r="30" spans="1:36" ht="15" customHeight="1" x14ac:dyDescent="0.2">
      <c r="A30" s="84" t="s">
        <v>143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D</v>
      </c>
      <c r="D30" s="19">
        <f t="shared" ca="1" si="0"/>
        <v>100</v>
      </c>
      <c r="E30" s="20">
        <f t="shared" si="9"/>
        <v>0</v>
      </c>
      <c r="F30" s="73"/>
      <c r="G30" s="74">
        <f t="shared" ca="1" si="17"/>
        <v>0</v>
      </c>
      <c r="H30" s="73"/>
      <c r="I30" s="74">
        <f t="shared" ca="1" si="1"/>
        <v>0</v>
      </c>
      <c r="J30" s="73"/>
      <c r="K30" s="113">
        <f t="shared" ca="1" si="10"/>
        <v>0</v>
      </c>
      <c r="L30" s="73"/>
      <c r="M30" s="113">
        <f t="shared" ca="1" si="11"/>
        <v>0</v>
      </c>
      <c r="N30" s="73"/>
      <c r="O30" s="74">
        <f t="shared" ca="1" si="12"/>
        <v>0</v>
      </c>
      <c r="P30" s="73"/>
      <c r="Q30" s="113">
        <f t="shared" ca="1" si="2"/>
        <v>0</v>
      </c>
      <c r="R30" s="73"/>
      <c r="S30" s="113">
        <f t="shared" ca="1" si="3"/>
        <v>0</v>
      </c>
      <c r="T30" s="101"/>
      <c r="U30" s="74">
        <f t="shared" ca="1" si="4"/>
        <v>0</v>
      </c>
      <c r="V30" s="73"/>
      <c r="W30" s="113">
        <f t="shared" ca="1" si="13"/>
        <v>0</v>
      </c>
      <c r="X30" s="101"/>
      <c r="Y30" s="113">
        <f t="shared" ca="1" si="14"/>
        <v>0</v>
      </c>
      <c r="Z30" s="73"/>
      <c r="AA30" s="74">
        <f t="shared" ca="1" si="5"/>
        <v>0</v>
      </c>
      <c r="AB30" s="73"/>
      <c r="AC30" s="74">
        <f t="shared" ca="1" si="6"/>
        <v>0</v>
      </c>
      <c r="AD30" s="73"/>
      <c r="AE30" s="74">
        <f t="shared" ca="1" si="7"/>
        <v>0</v>
      </c>
      <c r="AF30" s="73"/>
      <c r="AG30" s="74">
        <f t="shared" ca="1" si="15"/>
        <v>0</v>
      </c>
      <c r="AH30" s="82">
        <f t="shared" ca="1" si="8"/>
        <v>0</v>
      </c>
      <c r="AI30" s="74"/>
      <c r="AJ30" s="139">
        <f t="shared" ca="1" si="16"/>
        <v>0</v>
      </c>
    </row>
    <row r="31" spans="1:36" ht="15" customHeight="1" x14ac:dyDescent="0.2">
      <c r="A31" s="84" t="s">
        <v>182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G</v>
      </c>
      <c r="D31" s="19">
        <f t="shared" ca="1" si="0"/>
        <v>35</v>
      </c>
      <c r="E31" s="20">
        <f t="shared" si="9"/>
        <v>0</v>
      </c>
      <c r="F31" s="73"/>
      <c r="G31" s="74">
        <f t="shared" ca="1" si="17"/>
        <v>0</v>
      </c>
      <c r="H31" s="73"/>
      <c r="I31" s="74">
        <f t="shared" ca="1" si="1"/>
        <v>0</v>
      </c>
      <c r="J31" s="73"/>
      <c r="K31" s="113">
        <f t="shared" ca="1" si="10"/>
        <v>0</v>
      </c>
      <c r="L31" s="73"/>
      <c r="M31" s="113">
        <f t="shared" ca="1" si="11"/>
        <v>0</v>
      </c>
      <c r="N31" s="73"/>
      <c r="O31" s="74">
        <f t="shared" ca="1" si="12"/>
        <v>0</v>
      </c>
      <c r="P31" s="73"/>
      <c r="Q31" s="113">
        <f t="shared" ca="1" si="2"/>
        <v>0</v>
      </c>
      <c r="R31" s="73"/>
      <c r="S31" s="113">
        <f t="shared" ca="1" si="3"/>
        <v>0</v>
      </c>
      <c r="T31" s="101"/>
      <c r="U31" s="74">
        <f t="shared" ca="1" si="4"/>
        <v>0</v>
      </c>
      <c r="V31" s="73"/>
      <c r="W31" s="113">
        <f t="shared" ca="1" si="13"/>
        <v>0</v>
      </c>
      <c r="X31" s="101"/>
      <c r="Y31" s="113">
        <f t="shared" ca="1" si="14"/>
        <v>0</v>
      </c>
      <c r="Z31" s="73"/>
      <c r="AA31" s="74">
        <f t="shared" ca="1" si="5"/>
        <v>0</v>
      </c>
      <c r="AB31" s="73"/>
      <c r="AC31" s="74">
        <f t="shared" ca="1" si="6"/>
        <v>0</v>
      </c>
      <c r="AD31" s="73"/>
      <c r="AE31" s="74">
        <f t="shared" ca="1" si="7"/>
        <v>0</v>
      </c>
      <c r="AF31" s="73"/>
      <c r="AG31" s="74">
        <f t="shared" ca="1" si="15"/>
        <v>0</v>
      </c>
      <c r="AH31" s="82">
        <f t="shared" ca="1" si="8"/>
        <v>0</v>
      </c>
      <c r="AI31" s="74"/>
      <c r="AJ31" s="139">
        <f t="shared" ca="1" si="16"/>
        <v>0</v>
      </c>
    </row>
    <row r="32" spans="1:36" ht="15" customHeight="1" x14ac:dyDescent="0.2">
      <c r="A32" s="84" t="s">
        <v>147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B</v>
      </c>
      <c r="D32" s="19">
        <f t="shared" ca="1" si="0"/>
        <v>140</v>
      </c>
      <c r="E32" s="20">
        <f t="shared" si="9"/>
        <v>0</v>
      </c>
      <c r="F32" s="73"/>
      <c r="G32" s="74">
        <f t="shared" ca="1" si="17"/>
        <v>0</v>
      </c>
      <c r="H32" s="73"/>
      <c r="I32" s="74">
        <f t="shared" ca="1" si="1"/>
        <v>0</v>
      </c>
      <c r="J32" s="73"/>
      <c r="K32" s="113">
        <f t="shared" ca="1" si="10"/>
        <v>0</v>
      </c>
      <c r="L32" s="73"/>
      <c r="M32" s="113">
        <f t="shared" ca="1" si="11"/>
        <v>0</v>
      </c>
      <c r="N32" s="73"/>
      <c r="O32" s="74">
        <f t="shared" ca="1" si="12"/>
        <v>0</v>
      </c>
      <c r="P32" s="73"/>
      <c r="Q32" s="113">
        <f t="shared" ca="1" si="2"/>
        <v>0</v>
      </c>
      <c r="R32" s="73"/>
      <c r="S32" s="113">
        <f t="shared" ca="1" si="3"/>
        <v>0</v>
      </c>
      <c r="T32" s="101"/>
      <c r="U32" s="74">
        <f t="shared" ca="1" si="4"/>
        <v>0</v>
      </c>
      <c r="V32" s="73"/>
      <c r="W32" s="113">
        <f t="shared" ca="1" si="13"/>
        <v>0</v>
      </c>
      <c r="X32" s="101"/>
      <c r="Y32" s="113">
        <f t="shared" ca="1" si="14"/>
        <v>0</v>
      </c>
      <c r="Z32" s="73"/>
      <c r="AA32" s="74">
        <f t="shared" ca="1" si="5"/>
        <v>0</v>
      </c>
      <c r="AB32" s="73"/>
      <c r="AC32" s="74">
        <f t="shared" ca="1" si="6"/>
        <v>0</v>
      </c>
      <c r="AD32" s="73"/>
      <c r="AE32" s="74">
        <f t="shared" ca="1" si="7"/>
        <v>0</v>
      </c>
      <c r="AF32" s="73"/>
      <c r="AG32" s="74">
        <f t="shared" ca="1" si="15"/>
        <v>0</v>
      </c>
      <c r="AH32" s="82">
        <f t="shared" ca="1" si="8"/>
        <v>0</v>
      </c>
      <c r="AI32" s="74"/>
      <c r="AJ32" s="139">
        <f t="shared" ca="1" si="16"/>
        <v>0</v>
      </c>
    </row>
    <row r="33" spans="1:36" ht="15" customHeight="1" x14ac:dyDescent="0.2">
      <c r="A33" s="84" t="s">
        <v>205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D</v>
      </c>
      <c r="D33" s="19">
        <f t="shared" ca="1" si="0"/>
        <v>100</v>
      </c>
      <c r="E33" s="20">
        <f t="shared" si="9"/>
        <v>0</v>
      </c>
      <c r="F33" s="73"/>
      <c r="G33" s="74">
        <f t="shared" ca="1" si="17"/>
        <v>0</v>
      </c>
      <c r="H33" s="73"/>
      <c r="I33" s="74">
        <f t="shared" ca="1" si="1"/>
        <v>0</v>
      </c>
      <c r="J33" s="73"/>
      <c r="K33" s="113">
        <f t="shared" ca="1" si="10"/>
        <v>0</v>
      </c>
      <c r="L33" s="73"/>
      <c r="M33" s="113">
        <f t="shared" ca="1" si="11"/>
        <v>0</v>
      </c>
      <c r="N33" s="73"/>
      <c r="O33" s="74">
        <f t="shared" ca="1" si="12"/>
        <v>0</v>
      </c>
      <c r="P33" s="73"/>
      <c r="Q33" s="113">
        <f t="shared" ca="1" si="2"/>
        <v>0</v>
      </c>
      <c r="R33" s="73"/>
      <c r="S33" s="113">
        <f t="shared" ca="1" si="3"/>
        <v>0</v>
      </c>
      <c r="T33" s="101"/>
      <c r="U33" s="74">
        <f t="shared" ca="1" si="4"/>
        <v>0</v>
      </c>
      <c r="V33" s="73"/>
      <c r="W33" s="113">
        <f t="shared" ca="1" si="13"/>
        <v>0</v>
      </c>
      <c r="X33" s="101"/>
      <c r="Y33" s="113">
        <f t="shared" ca="1" si="14"/>
        <v>0</v>
      </c>
      <c r="Z33" s="73"/>
      <c r="AA33" s="74">
        <f t="shared" ca="1" si="5"/>
        <v>0</v>
      </c>
      <c r="AB33" s="73"/>
      <c r="AC33" s="74">
        <f t="shared" ca="1" si="6"/>
        <v>0</v>
      </c>
      <c r="AD33" s="73"/>
      <c r="AE33" s="74">
        <f t="shared" ca="1" si="7"/>
        <v>0</v>
      </c>
      <c r="AF33" s="73"/>
      <c r="AG33" s="74">
        <f t="shared" ca="1" si="15"/>
        <v>0</v>
      </c>
      <c r="AH33" s="82">
        <f t="shared" ca="1" si="8"/>
        <v>0</v>
      </c>
      <c r="AI33" s="74"/>
      <c r="AJ33" s="139">
        <f t="shared" ca="1" si="16"/>
        <v>0</v>
      </c>
    </row>
    <row r="34" spans="1:36" ht="15" customHeight="1" x14ac:dyDescent="0.2">
      <c r="A34" s="84" t="s">
        <v>208</v>
      </c>
      <c r="B34" t="s">
        <v>65</v>
      </c>
      <c r="C34" s="4" t="s">
        <v>6</v>
      </c>
      <c r="D34" s="19">
        <f t="shared" si="0"/>
        <v>100</v>
      </c>
      <c r="E34" s="20">
        <f t="shared" si="9"/>
        <v>0</v>
      </c>
      <c r="F34" s="73"/>
      <c r="G34" s="74">
        <f t="shared" si="17"/>
        <v>0</v>
      </c>
      <c r="H34" s="73"/>
      <c r="I34" s="74">
        <f t="shared" si="1"/>
        <v>0</v>
      </c>
      <c r="J34" s="73"/>
      <c r="K34" s="113">
        <f t="shared" si="10"/>
        <v>0</v>
      </c>
      <c r="L34" s="73"/>
      <c r="M34" s="113">
        <f t="shared" si="11"/>
        <v>0</v>
      </c>
      <c r="N34" s="73"/>
      <c r="O34" s="74">
        <f t="shared" si="12"/>
        <v>0</v>
      </c>
      <c r="P34" s="73"/>
      <c r="Q34" s="113">
        <f t="shared" si="2"/>
        <v>0</v>
      </c>
      <c r="R34" s="73"/>
      <c r="S34" s="113">
        <f t="shared" si="3"/>
        <v>0</v>
      </c>
      <c r="T34" s="101"/>
      <c r="U34" s="74">
        <f t="shared" si="4"/>
        <v>0</v>
      </c>
      <c r="V34" s="73"/>
      <c r="W34" s="113">
        <f t="shared" si="13"/>
        <v>0</v>
      </c>
      <c r="X34" s="101"/>
      <c r="Y34" s="113">
        <f t="shared" si="14"/>
        <v>0</v>
      </c>
      <c r="Z34" s="73"/>
      <c r="AA34" s="74">
        <f t="shared" si="5"/>
        <v>0</v>
      </c>
      <c r="AB34" s="73"/>
      <c r="AC34" s="74">
        <f t="shared" si="6"/>
        <v>0</v>
      </c>
      <c r="AD34" s="73"/>
      <c r="AE34" s="74">
        <f t="shared" si="7"/>
        <v>0</v>
      </c>
      <c r="AF34" s="73"/>
      <c r="AG34" s="74">
        <f t="shared" si="15"/>
        <v>0</v>
      </c>
      <c r="AH34" s="82">
        <f t="shared" si="8"/>
        <v>0</v>
      </c>
      <c r="AI34" s="74"/>
      <c r="AJ34" s="139">
        <f t="shared" si="16"/>
        <v>0</v>
      </c>
    </row>
    <row r="35" spans="1:36" ht="15" customHeight="1" x14ac:dyDescent="0.2">
      <c r="A35" s="84" t="s">
        <v>148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D</v>
      </c>
      <c r="D35" s="19">
        <f t="shared" ca="1" si="0"/>
        <v>100</v>
      </c>
      <c r="E35" s="20">
        <f t="shared" si="9"/>
        <v>0</v>
      </c>
      <c r="F35" s="73"/>
      <c r="G35" s="74">
        <f t="shared" ca="1" si="17"/>
        <v>0</v>
      </c>
      <c r="H35" s="73"/>
      <c r="I35" s="74">
        <f t="shared" ca="1" si="1"/>
        <v>0</v>
      </c>
      <c r="J35" s="73"/>
      <c r="K35" s="113">
        <f t="shared" ca="1" si="10"/>
        <v>0</v>
      </c>
      <c r="L35" s="73"/>
      <c r="M35" s="113">
        <f t="shared" ca="1" si="11"/>
        <v>0</v>
      </c>
      <c r="N35" s="73"/>
      <c r="O35" s="74">
        <f t="shared" ca="1" si="12"/>
        <v>0</v>
      </c>
      <c r="P35" s="73"/>
      <c r="Q35" s="113">
        <f t="shared" ca="1" si="2"/>
        <v>0</v>
      </c>
      <c r="R35" s="73"/>
      <c r="S35" s="113">
        <f t="shared" ca="1" si="3"/>
        <v>0</v>
      </c>
      <c r="T35" s="101"/>
      <c r="U35" s="74">
        <f t="shared" ca="1" si="4"/>
        <v>0</v>
      </c>
      <c r="V35" s="73"/>
      <c r="W35" s="113">
        <f t="shared" ca="1" si="13"/>
        <v>0</v>
      </c>
      <c r="X35" s="101"/>
      <c r="Y35" s="113">
        <f t="shared" ca="1" si="14"/>
        <v>0</v>
      </c>
      <c r="Z35" s="73"/>
      <c r="AA35" s="74">
        <f t="shared" ca="1" si="5"/>
        <v>0</v>
      </c>
      <c r="AB35" s="73"/>
      <c r="AC35" s="74">
        <f t="shared" ca="1" si="6"/>
        <v>0</v>
      </c>
      <c r="AD35" s="73"/>
      <c r="AE35" s="74">
        <f t="shared" ca="1" si="7"/>
        <v>0</v>
      </c>
      <c r="AF35" s="73"/>
      <c r="AG35" s="74">
        <f t="shared" ca="1" si="15"/>
        <v>0</v>
      </c>
      <c r="AH35" s="82">
        <f t="shared" ca="1" si="8"/>
        <v>0</v>
      </c>
      <c r="AI35" s="74"/>
      <c r="AJ35" s="139">
        <f t="shared" ca="1" si="16"/>
        <v>0</v>
      </c>
    </row>
    <row r="36" spans="1:36" ht="15" customHeight="1" x14ac:dyDescent="0.2">
      <c r="A36" s="84" t="s">
        <v>214</v>
      </c>
      <c r="B36" s="14" t="s">
        <v>65</v>
      </c>
      <c r="C36" s="4" t="str">
        <f ca="1">IF($A36="","",INDEX(INDIRECT("'MA-Liste'!"&amp;$C$11),MATCH($A36,'MA-Liste'!$M:$M,FALSE)))</f>
        <v>D</v>
      </c>
      <c r="D36" s="19">
        <f t="shared" ca="1" si="0"/>
        <v>100</v>
      </c>
      <c r="E36" s="20">
        <f t="shared" si="9"/>
        <v>0</v>
      </c>
      <c r="F36" s="73"/>
      <c r="G36" s="74">
        <f t="shared" ca="1" si="17"/>
        <v>0</v>
      </c>
      <c r="H36" s="73"/>
      <c r="I36" s="74">
        <f t="shared" ca="1" si="1"/>
        <v>0</v>
      </c>
      <c r="J36" s="73"/>
      <c r="K36" s="113">
        <f t="shared" ca="1" si="10"/>
        <v>0</v>
      </c>
      <c r="L36" s="73"/>
      <c r="M36" s="113">
        <f t="shared" ca="1" si="11"/>
        <v>0</v>
      </c>
      <c r="N36" s="73"/>
      <c r="O36" s="74">
        <f t="shared" ca="1" si="12"/>
        <v>0</v>
      </c>
      <c r="P36" s="73"/>
      <c r="Q36" s="113">
        <f t="shared" ca="1" si="2"/>
        <v>0</v>
      </c>
      <c r="R36" s="73"/>
      <c r="S36" s="113">
        <f t="shared" ca="1" si="3"/>
        <v>0</v>
      </c>
      <c r="T36" s="101"/>
      <c r="U36" s="74">
        <f t="shared" ca="1" si="4"/>
        <v>0</v>
      </c>
      <c r="V36" s="73"/>
      <c r="W36" s="113">
        <f t="shared" ca="1" si="13"/>
        <v>0</v>
      </c>
      <c r="X36" s="101"/>
      <c r="Y36" s="113">
        <f t="shared" ca="1" si="14"/>
        <v>0</v>
      </c>
      <c r="Z36" s="73"/>
      <c r="AA36" s="74">
        <f t="shared" ca="1" si="5"/>
        <v>0</v>
      </c>
      <c r="AB36" s="73"/>
      <c r="AC36" s="74">
        <f t="shared" ca="1" si="6"/>
        <v>0</v>
      </c>
      <c r="AD36" s="73"/>
      <c r="AE36" s="74">
        <f t="shared" ca="1" si="7"/>
        <v>0</v>
      </c>
      <c r="AF36" s="73"/>
      <c r="AG36" s="74">
        <f t="shared" ca="1" si="15"/>
        <v>0</v>
      </c>
      <c r="AH36" s="82">
        <f t="shared" ca="1" si="8"/>
        <v>0</v>
      </c>
      <c r="AI36" s="74"/>
      <c r="AJ36" s="139">
        <f t="shared" ca="1" si="16"/>
        <v>0</v>
      </c>
    </row>
    <row r="37" spans="1:36" ht="15" customHeight="1" x14ac:dyDescent="0.2">
      <c r="A37" s="84" t="s">
        <v>183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F</v>
      </c>
      <c r="D37" s="19">
        <f t="shared" ca="1" si="0"/>
        <v>60</v>
      </c>
      <c r="E37" s="20">
        <f t="shared" si="9"/>
        <v>0</v>
      </c>
      <c r="F37" s="73"/>
      <c r="G37" s="74">
        <f t="shared" ca="1" si="17"/>
        <v>0</v>
      </c>
      <c r="H37" s="73"/>
      <c r="I37" s="74">
        <f t="shared" ca="1" si="1"/>
        <v>0</v>
      </c>
      <c r="J37" s="73"/>
      <c r="K37" s="113">
        <f t="shared" ca="1" si="10"/>
        <v>0</v>
      </c>
      <c r="L37" s="73"/>
      <c r="M37" s="113">
        <f t="shared" ca="1" si="11"/>
        <v>0</v>
      </c>
      <c r="N37" s="73"/>
      <c r="O37" s="74">
        <f t="shared" ca="1" si="12"/>
        <v>0</v>
      </c>
      <c r="P37" s="73"/>
      <c r="Q37" s="113">
        <f t="shared" ca="1" si="2"/>
        <v>0</v>
      </c>
      <c r="R37" s="73"/>
      <c r="S37" s="113">
        <f t="shared" ca="1" si="3"/>
        <v>0</v>
      </c>
      <c r="T37" s="101"/>
      <c r="U37" s="74">
        <f t="shared" ca="1" si="4"/>
        <v>0</v>
      </c>
      <c r="V37" s="73"/>
      <c r="W37" s="113">
        <f t="shared" ca="1" si="13"/>
        <v>0</v>
      </c>
      <c r="X37" s="101"/>
      <c r="Y37" s="113">
        <f t="shared" ca="1" si="14"/>
        <v>0</v>
      </c>
      <c r="Z37" s="73"/>
      <c r="AA37" s="74">
        <f t="shared" ca="1" si="5"/>
        <v>0</v>
      </c>
      <c r="AB37" s="73"/>
      <c r="AC37" s="74">
        <f t="shared" ca="1" si="6"/>
        <v>0</v>
      </c>
      <c r="AD37" s="73"/>
      <c r="AE37" s="74">
        <f t="shared" ca="1" si="7"/>
        <v>0</v>
      </c>
      <c r="AF37" s="73"/>
      <c r="AG37" s="74">
        <f t="shared" ca="1" si="15"/>
        <v>0</v>
      </c>
      <c r="AH37" s="82">
        <f t="shared" ca="1" si="8"/>
        <v>0</v>
      </c>
      <c r="AI37" s="74"/>
      <c r="AJ37" s="139">
        <f t="shared" ca="1" si="16"/>
        <v>0</v>
      </c>
    </row>
    <row r="38" spans="1:36" ht="15" customHeight="1" x14ac:dyDescent="0.2">
      <c r="A38" s="84" t="s">
        <v>184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B</v>
      </c>
      <c r="D38" s="19">
        <f t="shared" ca="1" si="0"/>
        <v>140</v>
      </c>
      <c r="E38" s="20">
        <f t="shared" si="9"/>
        <v>0</v>
      </c>
      <c r="F38" s="73"/>
      <c r="G38" s="74">
        <f t="shared" ca="1" si="17"/>
        <v>0</v>
      </c>
      <c r="H38" s="73"/>
      <c r="I38" s="74">
        <f t="shared" ca="1" si="1"/>
        <v>0</v>
      </c>
      <c r="J38" s="73"/>
      <c r="K38" s="113">
        <f t="shared" ca="1" si="10"/>
        <v>0</v>
      </c>
      <c r="L38" s="73"/>
      <c r="M38" s="113">
        <f t="shared" ca="1" si="11"/>
        <v>0</v>
      </c>
      <c r="N38" s="73"/>
      <c r="O38" s="74">
        <f t="shared" ca="1" si="12"/>
        <v>0</v>
      </c>
      <c r="P38" s="73"/>
      <c r="Q38" s="113">
        <f t="shared" ca="1" si="2"/>
        <v>0</v>
      </c>
      <c r="R38" s="73"/>
      <c r="S38" s="113">
        <f t="shared" ca="1" si="3"/>
        <v>0</v>
      </c>
      <c r="T38" s="101"/>
      <c r="U38" s="74">
        <f t="shared" ca="1" si="4"/>
        <v>0</v>
      </c>
      <c r="V38" s="73"/>
      <c r="W38" s="113">
        <f t="shared" ca="1" si="13"/>
        <v>0</v>
      </c>
      <c r="X38" s="101"/>
      <c r="Y38" s="113">
        <f t="shared" ca="1" si="14"/>
        <v>0</v>
      </c>
      <c r="Z38" s="73"/>
      <c r="AA38" s="74">
        <f t="shared" ca="1" si="5"/>
        <v>0</v>
      </c>
      <c r="AB38" s="73"/>
      <c r="AC38" s="74">
        <f t="shared" ca="1" si="6"/>
        <v>0</v>
      </c>
      <c r="AD38" s="73"/>
      <c r="AE38" s="74">
        <f t="shared" ca="1" si="7"/>
        <v>0</v>
      </c>
      <c r="AF38" s="73"/>
      <c r="AG38" s="74">
        <f t="shared" ca="1" si="15"/>
        <v>0</v>
      </c>
      <c r="AH38" s="82">
        <f t="shared" ca="1" si="8"/>
        <v>0</v>
      </c>
      <c r="AI38" s="74"/>
      <c r="AJ38" s="139">
        <f t="shared" ca="1" si="16"/>
        <v>0</v>
      </c>
    </row>
    <row r="39" spans="1:36" ht="15" customHeight="1" x14ac:dyDescent="0.2">
      <c r="A39" s="84" t="s">
        <v>211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D</v>
      </c>
      <c r="D39" s="19">
        <f t="shared" ca="1" si="0"/>
        <v>100</v>
      </c>
      <c r="E39" s="20">
        <f t="shared" si="9"/>
        <v>0</v>
      </c>
      <c r="F39" s="73"/>
      <c r="G39" s="74">
        <f t="shared" ca="1" si="17"/>
        <v>0</v>
      </c>
      <c r="H39" s="73"/>
      <c r="I39" s="74">
        <f t="shared" ca="1" si="1"/>
        <v>0</v>
      </c>
      <c r="J39" s="73"/>
      <c r="K39" s="113">
        <f t="shared" ca="1" si="10"/>
        <v>0</v>
      </c>
      <c r="L39" s="73"/>
      <c r="M39" s="113">
        <f t="shared" ca="1" si="11"/>
        <v>0</v>
      </c>
      <c r="N39" s="73"/>
      <c r="O39" s="74">
        <f t="shared" ca="1" si="12"/>
        <v>0</v>
      </c>
      <c r="P39" s="73"/>
      <c r="Q39" s="113">
        <f t="shared" ca="1" si="2"/>
        <v>0</v>
      </c>
      <c r="R39" s="73"/>
      <c r="S39" s="113">
        <f t="shared" ca="1" si="3"/>
        <v>0</v>
      </c>
      <c r="T39" s="101"/>
      <c r="U39" s="74">
        <f t="shared" ca="1" si="4"/>
        <v>0</v>
      </c>
      <c r="V39" s="73"/>
      <c r="W39" s="113">
        <f t="shared" ca="1" si="13"/>
        <v>0</v>
      </c>
      <c r="X39" s="101"/>
      <c r="Y39" s="113">
        <f t="shared" ca="1" si="14"/>
        <v>0</v>
      </c>
      <c r="Z39" s="73"/>
      <c r="AA39" s="74">
        <f t="shared" ca="1" si="5"/>
        <v>0</v>
      </c>
      <c r="AB39" s="73"/>
      <c r="AC39" s="74">
        <f t="shared" ca="1" si="6"/>
        <v>0</v>
      </c>
      <c r="AD39" s="73"/>
      <c r="AE39" s="74">
        <f t="shared" ca="1" si="7"/>
        <v>0</v>
      </c>
      <c r="AF39" s="73"/>
      <c r="AG39" s="74">
        <f t="shared" ca="1" si="15"/>
        <v>0</v>
      </c>
      <c r="AH39" s="82">
        <f t="shared" ca="1" si="8"/>
        <v>0</v>
      </c>
      <c r="AI39" s="74"/>
      <c r="AJ39" s="139">
        <f t="shared" ca="1" si="16"/>
        <v>0</v>
      </c>
    </row>
    <row r="40" spans="1:36" ht="15" customHeight="1" x14ac:dyDescent="0.2">
      <c r="A40" s="84" t="s">
        <v>237</v>
      </c>
      <c r="B40" t="s">
        <v>65</v>
      </c>
      <c r="C40" s="4" t="s">
        <v>7</v>
      </c>
      <c r="D40" s="19">
        <f t="shared" si="0"/>
        <v>75</v>
      </c>
      <c r="E40" s="20">
        <f t="shared" si="9"/>
        <v>0</v>
      </c>
      <c r="F40" s="73"/>
      <c r="G40" s="74">
        <f t="shared" si="17"/>
        <v>0</v>
      </c>
      <c r="H40" s="73"/>
      <c r="I40" s="74">
        <f t="shared" si="1"/>
        <v>0</v>
      </c>
      <c r="J40" s="73"/>
      <c r="K40" s="113">
        <f t="shared" si="10"/>
        <v>0</v>
      </c>
      <c r="L40" s="73"/>
      <c r="M40" s="113">
        <f t="shared" si="11"/>
        <v>0</v>
      </c>
      <c r="N40" s="73"/>
      <c r="O40" s="74">
        <f t="shared" si="12"/>
        <v>0</v>
      </c>
      <c r="P40" s="73"/>
      <c r="Q40" s="113">
        <f t="shared" si="2"/>
        <v>0</v>
      </c>
      <c r="R40" s="73"/>
      <c r="S40" s="113">
        <f t="shared" si="3"/>
        <v>0</v>
      </c>
      <c r="T40" s="101"/>
      <c r="U40" s="74">
        <f t="shared" si="4"/>
        <v>0</v>
      </c>
      <c r="V40" s="73"/>
      <c r="W40" s="113">
        <f t="shared" si="13"/>
        <v>0</v>
      </c>
      <c r="X40" s="101"/>
      <c r="Y40" s="113">
        <f t="shared" si="14"/>
        <v>0</v>
      </c>
      <c r="Z40" s="73"/>
      <c r="AA40" s="74">
        <f t="shared" si="5"/>
        <v>0</v>
      </c>
      <c r="AB40" s="73"/>
      <c r="AC40" s="74">
        <f t="shared" si="6"/>
        <v>0</v>
      </c>
      <c r="AD40" s="73"/>
      <c r="AE40" s="74">
        <f t="shared" si="7"/>
        <v>0</v>
      </c>
      <c r="AF40" s="73"/>
      <c r="AG40" s="74">
        <f t="shared" si="15"/>
        <v>0</v>
      </c>
      <c r="AH40" s="82">
        <f t="shared" si="8"/>
        <v>0</v>
      </c>
      <c r="AI40" s="74"/>
      <c r="AJ40" s="139">
        <f t="shared" si="16"/>
        <v>0</v>
      </c>
    </row>
    <row r="41" spans="1:36" ht="15" customHeight="1" x14ac:dyDescent="0.2">
      <c r="A41" s="84" t="s">
        <v>212</v>
      </c>
      <c r="B41" t="s">
        <v>65</v>
      </c>
      <c r="C41" s="4" t="s">
        <v>5</v>
      </c>
      <c r="D41" s="19">
        <v>118</v>
      </c>
      <c r="E41" s="20">
        <f t="shared" si="9"/>
        <v>0</v>
      </c>
      <c r="F41" s="73"/>
      <c r="G41" s="74">
        <f t="shared" si="17"/>
        <v>0</v>
      </c>
      <c r="H41" s="73"/>
      <c r="I41" s="74">
        <f t="shared" si="1"/>
        <v>0</v>
      </c>
      <c r="J41" s="73"/>
      <c r="K41" s="113">
        <f t="shared" si="10"/>
        <v>0</v>
      </c>
      <c r="L41" s="73"/>
      <c r="M41" s="113">
        <f t="shared" si="11"/>
        <v>0</v>
      </c>
      <c r="N41" s="73"/>
      <c r="O41" s="74">
        <f t="shared" si="12"/>
        <v>0</v>
      </c>
      <c r="P41" s="73"/>
      <c r="Q41" s="113">
        <f t="shared" si="2"/>
        <v>0</v>
      </c>
      <c r="R41" s="73"/>
      <c r="S41" s="113">
        <f t="shared" si="3"/>
        <v>0</v>
      </c>
      <c r="T41" s="101"/>
      <c r="U41" s="74">
        <f t="shared" si="4"/>
        <v>0</v>
      </c>
      <c r="V41" s="73"/>
      <c r="W41" s="113">
        <f t="shared" si="13"/>
        <v>0</v>
      </c>
      <c r="X41" s="101"/>
      <c r="Y41" s="113">
        <f t="shared" si="14"/>
        <v>0</v>
      </c>
      <c r="Z41" s="73"/>
      <c r="AA41" s="74">
        <v>0</v>
      </c>
      <c r="AB41" s="73"/>
      <c r="AC41" s="74">
        <v>0</v>
      </c>
      <c r="AD41" s="73"/>
      <c r="AE41" s="74">
        <f t="shared" si="7"/>
        <v>0</v>
      </c>
      <c r="AF41" s="73"/>
      <c r="AG41" s="74">
        <f t="shared" si="15"/>
        <v>0</v>
      </c>
      <c r="AH41" s="82">
        <f t="shared" si="8"/>
        <v>0</v>
      </c>
      <c r="AI41" s="74"/>
      <c r="AJ41" s="139">
        <f t="shared" si="16"/>
        <v>0</v>
      </c>
    </row>
    <row r="42" spans="1:36" ht="15.75" customHeight="1" x14ac:dyDescent="0.2">
      <c r="A42" s="90" t="s">
        <v>187</v>
      </c>
      <c r="B42" t="str">
        <f>IF($A42="","",INDEX('MA-Liste'!$D:$D,MATCH($A42,'MA-Liste'!$M:$M,FALSE)))</f>
        <v>AeBo</v>
      </c>
      <c r="C42" s="4" t="str">
        <f ca="1">IF($A42="","",INDEX(INDIRECT("'MA-Liste'!"&amp;$C$11),MATCH($A42,'MA-Liste'!$M:$M,FALSE)))</f>
        <v>D</v>
      </c>
      <c r="D42" s="19">
        <f t="shared" ca="1" si="0"/>
        <v>100</v>
      </c>
      <c r="E42" s="20">
        <f t="shared" si="9"/>
        <v>0</v>
      </c>
      <c r="F42" s="73"/>
      <c r="G42" s="74">
        <f t="shared" ca="1" si="17"/>
        <v>0</v>
      </c>
      <c r="H42" s="73"/>
      <c r="I42" s="74">
        <f t="shared" ca="1" si="1"/>
        <v>0</v>
      </c>
      <c r="J42" s="73"/>
      <c r="K42" s="113">
        <f t="shared" ca="1" si="10"/>
        <v>0</v>
      </c>
      <c r="L42" s="73"/>
      <c r="M42" s="113">
        <f t="shared" ca="1" si="11"/>
        <v>0</v>
      </c>
      <c r="N42" s="73"/>
      <c r="O42" s="74">
        <f t="shared" ca="1" si="12"/>
        <v>0</v>
      </c>
      <c r="P42" s="73"/>
      <c r="Q42" s="113">
        <f t="shared" ca="1" si="2"/>
        <v>0</v>
      </c>
      <c r="R42" s="73"/>
      <c r="S42" s="113">
        <f t="shared" ca="1" si="3"/>
        <v>0</v>
      </c>
      <c r="T42" s="101"/>
      <c r="U42" s="74">
        <f t="shared" ca="1" si="4"/>
        <v>0</v>
      </c>
      <c r="V42" s="73"/>
      <c r="W42" s="113">
        <f t="shared" ca="1" si="13"/>
        <v>0</v>
      </c>
      <c r="X42" s="101"/>
      <c r="Y42" s="113">
        <f t="shared" ca="1" si="14"/>
        <v>0</v>
      </c>
      <c r="Z42" s="73"/>
      <c r="AA42" s="74">
        <f t="shared" ref="AA42:AA49" ca="1" si="18">IF(D42="",0,D42*Z42)</f>
        <v>0</v>
      </c>
      <c r="AB42" s="73"/>
      <c r="AC42" s="74">
        <f t="shared" ref="AC42:AC49" ca="1" si="19">IF(D42="",0,D42*AB42)</f>
        <v>0</v>
      </c>
      <c r="AD42" s="73"/>
      <c r="AE42" s="74">
        <f t="shared" ca="1" si="7"/>
        <v>0</v>
      </c>
      <c r="AF42" s="73"/>
      <c r="AG42" s="74">
        <f t="shared" ca="1" si="15"/>
        <v>0</v>
      </c>
      <c r="AH42" s="82">
        <f t="shared" ca="1" si="8"/>
        <v>0</v>
      </c>
      <c r="AI42" s="74"/>
      <c r="AJ42" s="139">
        <f t="shared" ca="1" si="16"/>
        <v>0</v>
      </c>
    </row>
    <row r="43" spans="1:36" ht="15.75" customHeight="1" x14ac:dyDescent="0.2">
      <c r="A43" s="90" t="s">
        <v>144</v>
      </c>
      <c r="B43" t="s">
        <v>65</v>
      </c>
      <c r="C43" s="4" t="s">
        <v>6</v>
      </c>
      <c r="D43" s="19">
        <v>100</v>
      </c>
      <c r="E43" s="20">
        <f t="shared" si="9"/>
        <v>0</v>
      </c>
      <c r="F43" s="73"/>
      <c r="G43" s="74">
        <f t="shared" si="17"/>
        <v>0</v>
      </c>
      <c r="H43" s="73"/>
      <c r="I43" s="74">
        <f t="shared" si="1"/>
        <v>0</v>
      </c>
      <c r="J43" s="73"/>
      <c r="K43" s="113">
        <f t="shared" si="10"/>
        <v>0</v>
      </c>
      <c r="L43" s="73"/>
      <c r="M43" s="113">
        <f t="shared" si="11"/>
        <v>0</v>
      </c>
      <c r="N43" s="73"/>
      <c r="O43" s="74">
        <f t="shared" si="12"/>
        <v>0</v>
      </c>
      <c r="P43" s="73"/>
      <c r="Q43" s="113">
        <f t="shared" si="2"/>
        <v>0</v>
      </c>
      <c r="R43" s="73"/>
      <c r="S43" s="113">
        <f t="shared" si="3"/>
        <v>0</v>
      </c>
      <c r="T43" s="101"/>
      <c r="U43" s="74">
        <f t="shared" si="4"/>
        <v>0</v>
      </c>
      <c r="V43" s="73"/>
      <c r="W43" s="113">
        <f t="shared" si="13"/>
        <v>0</v>
      </c>
      <c r="X43" s="101"/>
      <c r="Y43" s="113">
        <f t="shared" si="14"/>
        <v>0</v>
      </c>
      <c r="Z43" s="73"/>
      <c r="AA43" s="74">
        <f t="shared" si="18"/>
        <v>0</v>
      </c>
      <c r="AB43" s="73"/>
      <c r="AC43" s="74">
        <f t="shared" si="19"/>
        <v>0</v>
      </c>
      <c r="AD43" s="73"/>
      <c r="AE43" s="74">
        <f t="shared" si="7"/>
        <v>0</v>
      </c>
      <c r="AF43" s="73"/>
      <c r="AG43" s="74">
        <f t="shared" si="15"/>
        <v>0</v>
      </c>
      <c r="AH43" s="82">
        <f t="shared" si="8"/>
        <v>0</v>
      </c>
      <c r="AI43" s="74"/>
      <c r="AJ43" s="139">
        <f t="shared" si="16"/>
        <v>0</v>
      </c>
    </row>
    <row r="44" spans="1:36" ht="15" customHeight="1" x14ac:dyDescent="0.2">
      <c r="A44" s="84" t="s">
        <v>188</v>
      </c>
      <c r="B44" t="str">
        <f>IF($A44="","",INDEX('MA-Liste'!$D:$D,MATCH($A44,'MA-Liste'!$M:$M,FALSE)))</f>
        <v>AeBo</v>
      </c>
      <c r="C44" s="4" t="str">
        <f ca="1">IF($A44="","",INDEX(INDIRECT("'MA-Liste'!"&amp;$C$11),MATCH($A44,'MA-Liste'!$M:$M,FALSE)))</f>
        <v>C</v>
      </c>
      <c r="D44" s="19">
        <f t="shared" ca="1" si="0"/>
        <v>118</v>
      </c>
      <c r="E44" s="20">
        <f t="shared" si="9"/>
        <v>0</v>
      </c>
      <c r="F44" s="73"/>
      <c r="G44" s="74">
        <f t="shared" ca="1" si="17"/>
        <v>0</v>
      </c>
      <c r="H44" s="73"/>
      <c r="I44" s="74">
        <f t="shared" ca="1" si="1"/>
        <v>0</v>
      </c>
      <c r="J44" s="73"/>
      <c r="K44" s="113">
        <f t="shared" ca="1" si="10"/>
        <v>0</v>
      </c>
      <c r="L44" s="73"/>
      <c r="M44" s="113">
        <f t="shared" ca="1" si="11"/>
        <v>0</v>
      </c>
      <c r="N44" s="73"/>
      <c r="O44" s="74">
        <f t="shared" ca="1" si="12"/>
        <v>0</v>
      </c>
      <c r="P44" s="73"/>
      <c r="Q44" s="113">
        <f t="shared" ca="1" si="2"/>
        <v>0</v>
      </c>
      <c r="R44" s="73"/>
      <c r="S44" s="113">
        <f t="shared" ca="1" si="3"/>
        <v>0</v>
      </c>
      <c r="T44" s="101"/>
      <c r="U44" s="74">
        <f t="shared" ca="1" si="4"/>
        <v>0</v>
      </c>
      <c r="V44" s="73"/>
      <c r="W44" s="113">
        <f t="shared" ca="1" si="13"/>
        <v>0</v>
      </c>
      <c r="X44" s="101"/>
      <c r="Y44" s="113">
        <f t="shared" ca="1" si="14"/>
        <v>0</v>
      </c>
      <c r="Z44" s="73"/>
      <c r="AA44" s="74">
        <f t="shared" ca="1" si="18"/>
        <v>0</v>
      </c>
      <c r="AB44" s="73"/>
      <c r="AC44" s="74">
        <f t="shared" ca="1" si="19"/>
        <v>0</v>
      </c>
      <c r="AD44" s="73"/>
      <c r="AE44" s="74">
        <f t="shared" ca="1" si="7"/>
        <v>0</v>
      </c>
      <c r="AF44" s="73"/>
      <c r="AG44" s="74">
        <f t="shared" ca="1" si="15"/>
        <v>0</v>
      </c>
      <c r="AH44" s="82">
        <f t="shared" ca="1" si="8"/>
        <v>0</v>
      </c>
      <c r="AI44" s="74"/>
      <c r="AJ44" s="139">
        <f t="shared" ca="1" si="16"/>
        <v>0</v>
      </c>
    </row>
    <row r="45" spans="1:36" ht="15" customHeight="1" x14ac:dyDescent="0.2">
      <c r="A45" s="84" t="s">
        <v>213</v>
      </c>
      <c r="B45" t="s">
        <v>65</v>
      </c>
      <c r="C45" s="4" t="s">
        <v>7</v>
      </c>
      <c r="D45" s="19">
        <v>75</v>
      </c>
      <c r="E45" s="20">
        <f t="shared" si="9"/>
        <v>0</v>
      </c>
      <c r="F45" s="73"/>
      <c r="G45" s="74">
        <f t="shared" si="17"/>
        <v>0</v>
      </c>
      <c r="H45" s="73"/>
      <c r="I45" s="74">
        <f t="shared" si="1"/>
        <v>0</v>
      </c>
      <c r="J45" s="73"/>
      <c r="K45" s="113">
        <f t="shared" si="10"/>
        <v>0</v>
      </c>
      <c r="L45" s="73"/>
      <c r="M45" s="113">
        <f t="shared" si="11"/>
        <v>0</v>
      </c>
      <c r="N45" s="73"/>
      <c r="O45" s="74">
        <f t="shared" si="12"/>
        <v>0</v>
      </c>
      <c r="P45" s="73"/>
      <c r="Q45" s="113">
        <f t="shared" ref="Q45:Q76" si="20">IF($D45="",0,$D45*P45)</f>
        <v>0</v>
      </c>
      <c r="R45" s="73"/>
      <c r="S45" s="113">
        <f t="shared" si="3"/>
        <v>0</v>
      </c>
      <c r="T45" s="101"/>
      <c r="U45" s="74">
        <f t="shared" ref="U45:U76" si="21">IF($D45="",0,$D45*T45)</f>
        <v>0</v>
      </c>
      <c r="V45" s="73"/>
      <c r="W45" s="113">
        <f t="shared" si="13"/>
        <v>0</v>
      </c>
      <c r="X45" s="101"/>
      <c r="Y45" s="113">
        <f t="shared" si="14"/>
        <v>0</v>
      </c>
      <c r="Z45" s="73"/>
      <c r="AA45" s="74">
        <f t="shared" si="18"/>
        <v>0</v>
      </c>
      <c r="AB45" s="73"/>
      <c r="AC45" s="74">
        <f t="shared" si="19"/>
        <v>0</v>
      </c>
      <c r="AD45" s="73"/>
      <c r="AE45" s="74">
        <f t="shared" si="7"/>
        <v>0</v>
      </c>
      <c r="AF45" s="73"/>
      <c r="AG45" s="74">
        <f t="shared" si="15"/>
        <v>0</v>
      </c>
      <c r="AH45" s="82">
        <f t="shared" si="8"/>
        <v>0</v>
      </c>
      <c r="AI45" s="74"/>
      <c r="AJ45" s="139">
        <f t="shared" si="16"/>
        <v>0</v>
      </c>
    </row>
    <row r="46" spans="1:36" ht="15" customHeight="1" x14ac:dyDescent="0.2">
      <c r="A46" s="84" t="s">
        <v>216</v>
      </c>
      <c r="B46" t="s">
        <v>65</v>
      </c>
      <c r="C46" s="18" t="s">
        <v>6</v>
      </c>
      <c r="D46" s="19">
        <v>100</v>
      </c>
      <c r="E46" s="20">
        <f t="shared" si="9"/>
        <v>0</v>
      </c>
      <c r="F46" s="73"/>
      <c r="G46" s="74">
        <f t="shared" si="17"/>
        <v>0</v>
      </c>
      <c r="H46" s="73"/>
      <c r="I46" s="74">
        <f t="shared" si="1"/>
        <v>0</v>
      </c>
      <c r="J46" s="73"/>
      <c r="K46" s="113">
        <f t="shared" si="10"/>
        <v>0</v>
      </c>
      <c r="L46" s="73"/>
      <c r="M46" s="113">
        <f t="shared" si="11"/>
        <v>0</v>
      </c>
      <c r="N46" s="73"/>
      <c r="O46" s="74">
        <f t="shared" si="12"/>
        <v>0</v>
      </c>
      <c r="P46" s="73"/>
      <c r="Q46" s="113">
        <f t="shared" si="20"/>
        <v>0</v>
      </c>
      <c r="R46" s="73"/>
      <c r="S46" s="113">
        <f t="shared" si="3"/>
        <v>0</v>
      </c>
      <c r="T46" s="101"/>
      <c r="U46" s="74">
        <f t="shared" si="21"/>
        <v>0</v>
      </c>
      <c r="V46" s="73"/>
      <c r="W46" s="113">
        <f t="shared" si="13"/>
        <v>0</v>
      </c>
      <c r="X46" s="101"/>
      <c r="Y46" s="113">
        <f t="shared" si="14"/>
        <v>0</v>
      </c>
      <c r="Z46" s="73"/>
      <c r="AA46" s="74">
        <f t="shared" si="18"/>
        <v>0</v>
      </c>
      <c r="AB46" s="73"/>
      <c r="AC46" s="74">
        <f t="shared" si="19"/>
        <v>0</v>
      </c>
      <c r="AD46" s="73"/>
      <c r="AE46" s="74">
        <f t="shared" si="7"/>
        <v>0</v>
      </c>
      <c r="AF46" s="73"/>
      <c r="AG46" s="74">
        <f t="shared" si="15"/>
        <v>0</v>
      </c>
      <c r="AH46" s="82">
        <f t="shared" si="8"/>
        <v>0</v>
      </c>
      <c r="AI46" s="74"/>
      <c r="AJ46" s="139">
        <f t="shared" si="16"/>
        <v>0</v>
      </c>
    </row>
    <row r="47" spans="1:36" ht="15" customHeight="1" x14ac:dyDescent="0.2">
      <c r="A47" s="84" t="s">
        <v>191</v>
      </c>
      <c r="B47" t="str">
        <f>IF($A47="","",INDEX('MA-Liste'!$D:$D,MATCH($A47,'MA-Liste'!$M:$M,FALSE)))</f>
        <v>AeBo</v>
      </c>
      <c r="C47" s="4" t="str">
        <f ca="1">IF($A47="","",INDEX(INDIRECT("'MA-Liste'!"&amp;$C$11),MATCH($A47,'MA-Liste'!$M:$M,FALSE)))</f>
        <v>B</v>
      </c>
      <c r="D47" s="19">
        <f t="shared" ca="1" si="0"/>
        <v>140</v>
      </c>
      <c r="E47" s="20">
        <f t="shared" si="9"/>
        <v>0</v>
      </c>
      <c r="F47" s="73"/>
      <c r="G47" s="74">
        <f t="shared" ca="1" si="17"/>
        <v>0</v>
      </c>
      <c r="H47" s="73"/>
      <c r="I47" s="74">
        <f t="shared" ca="1" si="1"/>
        <v>0</v>
      </c>
      <c r="J47" s="73"/>
      <c r="K47" s="113">
        <f t="shared" ca="1" si="10"/>
        <v>0</v>
      </c>
      <c r="L47" s="73"/>
      <c r="M47" s="113">
        <f t="shared" ca="1" si="11"/>
        <v>0</v>
      </c>
      <c r="N47" s="73"/>
      <c r="O47" s="74">
        <f t="shared" ca="1" si="12"/>
        <v>0</v>
      </c>
      <c r="P47" s="73"/>
      <c r="Q47" s="113">
        <f t="shared" ca="1" si="20"/>
        <v>0</v>
      </c>
      <c r="R47" s="73"/>
      <c r="S47" s="113">
        <f t="shared" ca="1" si="3"/>
        <v>0</v>
      </c>
      <c r="T47" s="101"/>
      <c r="U47" s="74">
        <f t="shared" ca="1" si="21"/>
        <v>0</v>
      </c>
      <c r="V47" s="73"/>
      <c r="W47" s="113">
        <f t="shared" ca="1" si="13"/>
        <v>0</v>
      </c>
      <c r="X47" s="101"/>
      <c r="Y47" s="113">
        <f t="shared" ca="1" si="14"/>
        <v>0</v>
      </c>
      <c r="Z47" s="73"/>
      <c r="AA47" s="74">
        <f t="shared" ca="1" si="18"/>
        <v>0</v>
      </c>
      <c r="AB47" s="73"/>
      <c r="AC47" s="74">
        <f t="shared" ca="1" si="19"/>
        <v>0</v>
      </c>
      <c r="AD47" s="73"/>
      <c r="AE47" s="74">
        <f t="shared" ca="1" si="7"/>
        <v>0</v>
      </c>
      <c r="AF47" s="73"/>
      <c r="AG47" s="74">
        <f t="shared" ca="1" si="15"/>
        <v>0</v>
      </c>
      <c r="AH47" s="82">
        <f t="shared" ca="1" si="8"/>
        <v>0</v>
      </c>
      <c r="AI47" s="74"/>
      <c r="AJ47" s="139">
        <f t="shared" ca="1" si="16"/>
        <v>0</v>
      </c>
    </row>
    <row r="48" spans="1:36" ht="15" customHeight="1" x14ac:dyDescent="0.2">
      <c r="A48" s="84" t="s">
        <v>219</v>
      </c>
      <c r="B48" s="14" t="s">
        <v>65</v>
      </c>
      <c r="C48" s="18" t="s">
        <v>6</v>
      </c>
      <c r="D48" s="19">
        <v>100</v>
      </c>
      <c r="E48" s="20">
        <f t="shared" si="9"/>
        <v>0</v>
      </c>
      <c r="F48" s="73"/>
      <c r="G48" s="74">
        <f t="shared" si="17"/>
        <v>0</v>
      </c>
      <c r="H48" s="73"/>
      <c r="I48" s="74">
        <f t="shared" si="1"/>
        <v>0</v>
      </c>
      <c r="J48" s="73"/>
      <c r="K48" s="113">
        <f t="shared" si="10"/>
        <v>0</v>
      </c>
      <c r="L48" s="73"/>
      <c r="M48" s="113">
        <f t="shared" si="11"/>
        <v>0</v>
      </c>
      <c r="N48" s="73"/>
      <c r="O48" s="74">
        <f t="shared" si="12"/>
        <v>0</v>
      </c>
      <c r="P48" s="73"/>
      <c r="Q48" s="113">
        <f t="shared" si="20"/>
        <v>0</v>
      </c>
      <c r="R48" s="73"/>
      <c r="S48" s="113">
        <f t="shared" si="3"/>
        <v>0</v>
      </c>
      <c r="T48" s="101"/>
      <c r="U48" s="74">
        <f t="shared" si="21"/>
        <v>0</v>
      </c>
      <c r="V48" s="73"/>
      <c r="W48" s="113">
        <f t="shared" si="13"/>
        <v>0</v>
      </c>
      <c r="X48" s="101"/>
      <c r="Y48" s="113">
        <f t="shared" si="14"/>
        <v>0</v>
      </c>
      <c r="Z48" s="73"/>
      <c r="AA48" s="74">
        <f t="shared" si="18"/>
        <v>0</v>
      </c>
      <c r="AB48" s="73"/>
      <c r="AC48" s="74">
        <f t="shared" si="19"/>
        <v>0</v>
      </c>
      <c r="AD48" s="73"/>
      <c r="AE48" s="74">
        <f t="shared" si="7"/>
        <v>0</v>
      </c>
      <c r="AF48" s="73"/>
      <c r="AG48" s="74">
        <f t="shared" si="15"/>
        <v>0</v>
      </c>
      <c r="AH48" s="82">
        <f t="shared" si="8"/>
        <v>0</v>
      </c>
      <c r="AI48" s="74"/>
      <c r="AJ48" s="139">
        <f t="shared" si="16"/>
        <v>0</v>
      </c>
    </row>
    <row r="49" spans="1:36" ht="15" customHeight="1" x14ac:dyDescent="0.2">
      <c r="A49" s="84" t="s">
        <v>220</v>
      </c>
      <c r="B49" s="14" t="s">
        <v>65</v>
      </c>
      <c r="C49" s="18" t="s">
        <v>8</v>
      </c>
      <c r="D49" s="19">
        <v>60</v>
      </c>
      <c r="E49" s="20">
        <f t="shared" si="9"/>
        <v>0</v>
      </c>
      <c r="F49" s="73"/>
      <c r="G49" s="74">
        <f t="shared" si="17"/>
        <v>0</v>
      </c>
      <c r="H49" s="73"/>
      <c r="I49" s="74">
        <f t="shared" si="1"/>
        <v>0</v>
      </c>
      <c r="J49" s="73"/>
      <c r="K49" s="113">
        <f t="shared" si="10"/>
        <v>0</v>
      </c>
      <c r="L49" s="73"/>
      <c r="M49" s="113">
        <f t="shared" si="11"/>
        <v>0</v>
      </c>
      <c r="N49" s="73"/>
      <c r="O49" s="74">
        <f t="shared" si="12"/>
        <v>0</v>
      </c>
      <c r="P49" s="73"/>
      <c r="Q49" s="113">
        <f t="shared" si="20"/>
        <v>0</v>
      </c>
      <c r="R49" s="73"/>
      <c r="S49" s="113">
        <f t="shared" si="3"/>
        <v>0</v>
      </c>
      <c r="T49" s="101"/>
      <c r="U49" s="74">
        <f t="shared" si="21"/>
        <v>0</v>
      </c>
      <c r="V49" s="73"/>
      <c r="W49" s="113">
        <f t="shared" si="13"/>
        <v>0</v>
      </c>
      <c r="X49" s="101"/>
      <c r="Y49" s="113">
        <f t="shared" si="14"/>
        <v>0</v>
      </c>
      <c r="Z49" s="73"/>
      <c r="AA49" s="74">
        <f t="shared" si="18"/>
        <v>0</v>
      </c>
      <c r="AB49" s="73"/>
      <c r="AC49" s="74">
        <f t="shared" si="19"/>
        <v>0</v>
      </c>
      <c r="AD49" s="73"/>
      <c r="AE49" s="74">
        <f t="shared" si="7"/>
        <v>0</v>
      </c>
      <c r="AF49" s="73"/>
      <c r="AG49" s="74">
        <f t="shared" si="15"/>
        <v>0</v>
      </c>
      <c r="AH49" s="82">
        <f t="shared" si="8"/>
        <v>0</v>
      </c>
      <c r="AI49" s="74"/>
      <c r="AJ49" s="139">
        <f t="shared" si="16"/>
        <v>0</v>
      </c>
    </row>
    <row r="50" spans="1:36" ht="15" customHeight="1" x14ac:dyDescent="0.2">
      <c r="A50" s="84" t="s">
        <v>217</v>
      </c>
      <c r="B50" s="14" t="s">
        <v>65</v>
      </c>
      <c r="C50" s="18" t="s">
        <v>9</v>
      </c>
      <c r="D50" s="19">
        <v>35</v>
      </c>
      <c r="E50" s="20">
        <f t="shared" si="9"/>
        <v>0</v>
      </c>
      <c r="F50" s="73"/>
      <c r="G50" s="74">
        <f t="shared" si="17"/>
        <v>0</v>
      </c>
      <c r="H50" s="73"/>
      <c r="I50" s="74">
        <f t="shared" si="1"/>
        <v>0</v>
      </c>
      <c r="J50" s="73"/>
      <c r="K50" s="113">
        <f t="shared" si="10"/>
        <v>0</v>
      </c>
      <c r="L50" s="73"/>
      <c r="M50" s="113">
        <f t="shared" si="11"/>
        <v>0</v>
      </c>
      <c r="N50" s="73"/>
      <c r="O50" s="74">
        <f t="shared" si="12"/>
        <v>0</v>
      </c>
      <c r="P50" s="73"/>
      <c r="Q50" s="113">
        <f t="shared" si="20"/>
        <v>0</v>
      </c>
      <c r="R50" s="73"/>
      <c r="S50" s="113">
        <f t="shared" si="3"/>
        <v>0</v>
      </c>
      <c r="T50" s="101"/>
      <c r="U50" s="74">
        <f t="shared" si="21"/>
        <v>0</v>
      </c>
      <c r="V50" s="73"/>
      <c r="W50" s="113">
        <f t="shared" si="13"/>
        <v>0</v>
      </c>
      <c r="X50" s="101"/>
      <c r="Y50" s="113">
        <f t="shared" si="14"/>
        <v>0</v>
      </c>
      <c r="Z50" s="73"/>
      <c r="AA50" s="74">
        <v>0</v>
      </c>
      <c r="AB50" s="73"/>
      <c r="AC50" s="74">
        <v>0</v>
      </c>
      <c r="AD50" s="73"/>
      <c r="AE50" s="74">
        <f t="shared" si="7"/>
        <v>0</v>
      </c>
      <c r="AF50" s="73"/>
      <c r="AG50" s="74">
        <f t="shared" si="15"/>
        <v>0</v>
      </c>
      <c r="AH50" s="82">
        <f t="shared" si="8"/>
        <v>0</v>
      </c>
      <c r="AI50" s="74"/>
      <c r="AJ50" s="139">
        <f t="shared" si="16"/>
        <v>0</v>
      </c>
    </row>
    <row r="51" spans="1:36" ht="15" customHeight="1" x14ac:dyDescent="0.2">
      <c r="A51" s="84" t="s">
        <v>194</v>
      </c>
      <c r="B51" t="str">
        <f>IF($A51="","",INDEX('MA-Liste'!$D:$D,MATCH($A51,'MA-Liste'!$M:$M,FALSE)))</f>
        <v>AeBo</v>
      </c>
      <c r="C51" s="4" t="str">
        <f ca="1">IF($A51="","",INDEX(INDIRECT("'MA-Liste'!"&amp;$C$11),MATCH($A51,'MA-Liste'!$M:$M,FALSE)))</f>
        <v>D</v>
      </c>
      <c r="D51" s="19">
        <f t="shared" ca="1" si="0"/>
        <v>100</v>
      </c>
      <c r="E51" s="20">
        <f t="shared" si="9"/>
        <v>0</v>
      </c>
      <c r="F51" s="73"/>
      <c r="G51" s="74">
        <f t="shared" ca="1" si="17"/>
        <v>0</v>
      </c>
      <c r="H51" s="73"/>
      <c r="I51" s="74">
        <f t="shared" ca="1" si="1"/>
        <v>0</v>
      </c>
      <c r="J51" s="73"/>
      <c r="K51" s="113">
        <f t="shared" ca="1" si="10"/>
        <v>0</v>
      </c>
      <c r="L51" s="73"/>
      <c r="M51" s="113">
        <f t="shared" ca="1" si="11"/>
        <v>0</v>
      </c>
      <c r="N51" s="73"/>
      <c r="O51" s="74">
        <f t="shared" ca="1" si="12"/>
        <v>0</v>
      </c>
      <c r="P51" s="73"/>
      <c r="Q51" s="113">
        <f t="shared" ca="1" si="20"/>
        <v>0</v>
      </c>
      <c r="R51" s="73"/>
      <c r="S51" s="113">
        <f t="shared" ca="1" si="3"/>
        <v>0</v>
      </c>
      <c r="T51" s="101"/>
      <c r="U51" s="74">
        <f t="shared" ca="1" si="21"/>
        <v>0</v>
      </c>
      <c r="V51" s="73"/>
      <c r="W51" s="113">
        <f t="shared" ca="1" si="13"/>
        <v>0</v>
      </c>
      <c r="X51" s="101"/>
      <c r="Y51" s="113">
        <f t="shared" ca="1" si="14"/>
        <v>0</v>
      </c>
      <c r="Z51" s="73"/>
      <c r="AA51" s="74">
        <v>0</v>
      </c>
      <c r="AB51" s="73"/>
      <c r="AC51" s="74">
        <f t="shared" ref="AC51:AC90" ca="1" si="22">IF(D51="",0,D51*AB51)</f>
        <v>0</v>
      </c>
      <c r="AD51" s="73"/>
      <c r="AE51" s="74">
        <f t="shared" ca="1" si="7"/>
        <v>0</v>
      </c>
      <c r="AF51" s="73"/>
      <c r="AG51" s="74">
        <f t="shared" ca="1" si="15"/>
        <v>0</v>
      </c>
      <c r="AH51" s="82">
        <f t="shared" ca="1" si="8"/>
        <v>0</v>
      </c>
      <c r="AI51" s="74"/>
      <c r="AJ51" s="139">
        <f t="shared" ca="1" si="16"/>
        <v>0</v>
      </c>
    </row>
    <row r="52" spans="1:36" ht="15" customHeight="1" x14ac:dyDescent="0.2">
      <c r="A52" s="84" t="s">
        <v>215</v>
      </c>
      <c r="B52" t="str">
        <f>IF($A52="","",INDEX('MA-Liste'!$D:$D,MATCH($A52,'MA-Liste'!$M:$M,FALSE)))</f>
        <v>AeBo</v>
      </c>
      <c r="C52" s="4" t="str">
        <f ca="1">IF($A52="","",INDEX(INDIRECT("'MA-Liste'!"&amp;$C$11),MATCH($A52,'MA-Liste'!$M:$M,FALSE)))</f>
        <v>D</v>
      </c>
      <c r="D52" s="19">
        <f t="shared" ca="1" si="0"/>
        <v>100</v>
      </c>
      <c r="E52" s="20">
        <f t="shared" si="9"/>
        <v>0</v>
      </c>
      <c r="F52" s="73"/>
      <c r="G52" s="74">
        <f t="shared" ca="1" si="17"/>
        <v>0</v>
      </c>
      <c r="H52" s="73"/>
      <c r="I52" s="74">
        <f t="shared" ca="1" si="1"/>
        <v>0</v>
      </c>
      <c r="J52" s="73"/>
      <c r="K52" s="113">
        <f t="shared" ca="1" si="10"/>
        <v>0</v>
      </c>
      <c r="L52" s="73"/>
      <c r="M52" s="113">
        <f t="shared" ca="1" si="11"/>
        <v>0</v>
      </c>
      <c r="N52" s="73"/>
      <c r="O52" s="74">
        <f t="shared" ca="1" si="12"/>
        <v>0</v>
      </c>
      <c r="P52" s="73"/>
      <c r="Q52" s="113">
        <f t="shared" ca="1" si="20"/>
        <v>0</v>
      </c>
      <c r="R52" s="73"/>
      <c r="S52" s="113">
        <f t="shared" ca="1" si="3"/>
        <v>0</v>
      </c>
      <c r="T52" s="101"/>
      <c r="U52" s="74">
        <f t="shared" ca="1" si="21"/>
        <v>0</v>
      </c>
      <c r="V52" s="73"/>
      <c r="W52" s="113">
        <f t="shared" ca="1" si="13"/>
        <v>0</v>
      </c>
      <c r="X52" s="101"/>
      <c r="Y52" s="113">
        <f t="shared" ca="1" si="14"/>
        <v>0</v>
      </c>
      <c r="Z52" s="73"/>
      <c r="AA52" s="74">
        <v>0</v>
      </c>
      <c r="AB52" s="73"/>
      <c r="AC52" s="74">
        <f t="shared" ca="1" si="22"/>
        <v>0</v>
      </c>
      <c r="AD52" s="73"/>
      <c r="AE52" s="74">
        <f t="shared" ca="1" si="7"/>
        <v>0</v>
      </c>
      <c r="AF52" s="73"/>
      <c r="AG52" s="74">
        <f t="shared" ca="1" si="15"/>
        <v>0</v>
      </c>
      <c r="AH52" s="82">
        <f t="shared" ca="1" si="8"/>
        <v>0</v>
      </c>
      <c r="AI52" s="74"/>
      <c r="AJ52" s="139">
        <f t="shared" ca="1" si="16"/>
        <v>0</v>
      </c>
    </row>
    <row r="53" spans="1:36" ht="15" customHeight="1" x14ac:dyDescent="0.2">
      <c r="A53" s="84" t="s">
        <v>226</v>
      </c>
      <c r="B53" t="str">
        <f>IF($A53="","",INDEX('MA-Liste'!$D:$D,MATCH($A53,'MA-Liste'!$M:$M,FALSE)))</f>
        <v>AeBo</v>
      </c>
      <c r="C53" s="4" t="str">
        <f ca="1">IF($A53="","",INDEX(INDIRECT("'MA-Liste'!"&amp;$C$11),MATCH($A53,'MA-Liste'!$M:$M,FALSE)))</f>
        <v>B</v>
      </c>
      <c r="D53" s="19">
        <f t="shared" ca="1" si="0"/>
        <v>140</v>
      </c>
      <c r="E53" s="20">
        <f t="shared" si="9"/>
        <v>0</v>
      </c>
      <c r="F53" s="73"/>
      <c r="G53" s="74">
        <f t="shared" ca="1" si="17"/>
        <v>0</v>
      </c>
      <c r="H53" s="73"/>
      <c r="I53" s="74">
        <f t="shared" ca="1" si="1"/>
        <v>0</v>
      </c>
      <c r="J53" s="73"/>
      <c r="K53" s="113">
        <f t="shared" ca="1" si="10"/>
        <v>0</v>
      </c>
      <c r="L53" s="73"/>
      <c r="M53" s="113">
        <f t="shared" ca="1" si="11"/>
        <v>0</v>
      </c>
      <c r="N53" s="73"/>
      <c r="O53" s="74">
        <f t="shared" ca="1" si="12"/>
        <v>0</v>
      </c>
      <c r="P53" s="73"/>
      <c r="Q53" s="113">
        <f t="shared" ca="1" si="20"/>
        <v>0</v>
      </c>
      <c r="R53" s="73"/>
      <c r="S53" s="113">
        <f t="shared" ca="1" si="3"/>
        <v>0</v>
      </c>
      <c r="T53" s="101"/>
      <c r="U53" s="74">
        <f t="shared" ca="1" si="21"/>
        <v>0</v>
      </c>
      <c r="V53" s="73"/>
      <c r="W53" s="113">
        <f t="shared" ca="1" si="13"/>
        <v>0</v>
      </c>
      <c r="X53" s="101"/>
      <c r="Y53" s="113">
        <f t="shared" ca="1" si="14"/>
        <v>0</v>
      </c>
      <c r="Z53" s="73"/>
      <c r="AA53" s="74">
        <v>0</v>
      </c>
      <c r="AB53" s="73"/>
      <c r="AC53" s="74">
        <f t="shared" ca="1" si="22"/>
        <v>0</v>
      </c>
      <c r="AD53" s="73"/>
      <c r="AE53" s="74">
        <f t="shared" ca="1" si="7"/>
        <v>0</v>
      </c>
      <c r="AF53" s="73"/>
      <c r="AG53" s="74">
        <f t="shared" ca="1" si="15"/>
        <v>0</v>
      </c>
      <c r="AH53" s="82">
        <f t="shared" ca="1" si="8"/>
        <v>0</v>
      </c>
      <c r="AI53" s="74"/>
      <c r="AJ53" s="139">
        <f t="shared" ca="1" si="16"/>
        <v>0</v>
      </c>
    </row>
    <row r="54" spans="1:36" ht="15" customHeight="1" x14ac:dyDescent="0.2">
      <c r="A54" s="84" t="s">
        <v>163</v>
      </c>
      <c r="B54" t="str">
        <f>IF($A54="","",INDEX('MA-Liste'!$D:$D,MATCH($A54,'MA-Liste'!$M:$M,FALSE)))</f>
        <v>AeBo</v>
      </c>
      <c r="C54" s="4" t="str">
        <f ca="1">IF($A54="","",INDEX(INDIRECT("'MA-Liste'!"&amp;$C$11),MATCH($A54,'MA-Liste'!$M:$M,FALSE)))</f>
        <v>B</v>
      </c>
      <c r="D54" s="19">
        <f t="shared" ca="1" si="0"/>
        <v>140</v>
      </c>
      <c r="E54" s="20">
        <f t="shared" si="9"/>
        <v>0</v>
      </c>
      <c r="F54" s="73"/>
      <c r="G54" s="74">
        <f t="shared" ca="1" si="17"/>
        <v>0</v>
      </c>
      <c r="H54" s="73"/>
      <c r="I54" s="74">
        <f t="shared" ca="1" si="1"/>
        <v>0</v>
      </c>
      <c r="J54" s="73"/>
      <c r="K54" s="113">
        <f t="shared" ca="1" si="10"/>
        <v>0</v>
      </c>
      <c r="L54" s="73"/>
      <c r="M54" s="113">
        <f t="shared" ca="1" si="11"/>
        <v>0</v>
      </c>
      <c r="N54" s="73"/>
      <c r="O54" s="74">
        <f t="shared" ca="1" si="12"/>
        <v>0</v>
      </c>
      <c r="P54" s="73"/>
      <c r="Q54" s="113">
        <f t="shared" ca="1" si="20"/>
        <v>0</v>
      </c>
      <c r="R54" s="73"/>
      <c r="S54" s="113">
        <f t="shared" ca="1" si="3"/>
        <v>0</v>
      </c>
      <c r="T54" s="101"/>
      <c r="U54" s="74">
        <f t="shared" ca="1" si="21"/>
        <v>0</v>
      </c>
      <c r="V54" s="73"/>
      <c r="W54" s="113">
        <f t="shared" ca="1" si="13"/>
        <v>0</v>
      </c>
      <c r="X54" s="101"/>
      <c r="Y54" s="113">
        <f t="shared" ca="1" si="14"/>
        <v>0</v>
      </c>
      <c r="Z54" s="73"/>
      <c r="AA54" s="74">
        <v>0</v>
      </c>
      <c r="AB54" s="73"/>
      <c r="AC54" s="74">
        <f t="shared" ca="1" si="22"/>
        <v>0</v>
      </c>
      <c r="AD54" s="73"/>
      <c r="AE54" s="74">
        <f t="shared" ca="1" si="7"/>
        <v>0</v>
      </c>
      <c r="AF54" s="73"/>
      <c r="AG54" s="74">
        <f t="shared" ca="1" si="15"/>
        <v>0</v>
      </c>
      <c r="AH54" s="82">
        <f t="shared" ca="1" si="8"/>
        <v>0</v>
      </c>
      <c r="AI54" s="74"/>
      <c r="AJ54" s="139">
        <f t="shared" ca="1" si="16"/>
        <v>0</v>
      </c>
    </row>
    <row r="55" spans="1:36" ht="15" customHeight="1" x14ac:dyDescent="0.2">
      <c r="A55" s="84" t="s">
        <v>227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C</v>
      </c>
      <c r="D55" s="19">
        <f t="shared" ca="1" si="0"/>
        <v>118</v>
      </c>
      <c r="E55" s="20">
        <f t="shared" si="9"/>
        <v>0</v>
      </c>
      <c r="F55" s="73"/>
      <c r="G55" s="74">
        <f t="shared" ca="1" si="17"/>
        <v>0</v>
      </c>
      <c r="H55" s="73"/>
      <c r="I55" s="74">
        <f t="shared" ca="1" si="1"/>
        <v>0</v>
      </c>
      <c r="J55" s="73"/>
      <c r="K55" s="113">
        <f t="shared" ca="1" si="10"/>
        <v>0</v>
      </c>
      <c r="L55" s="73"/>
      <c r="M55" s="113">
        <f t="shared" ca="1" si="11"/>
        <v>0</v>
      </c>
      <c r="N55" s="73"/>
      <c r="O55" s="74">
        <f t="shared" ca="1" si="12"/>
        <v>0</v>
      </c>
      <c r="P55" s="73"/>
      <c r="Q55" s="113">
        <f t="shared" ca="1" si="20"/>
        <v>0</v>
      </c>
      <c r="R55" s="73"/>
      <c r="S55" s="113">
        <f t="shared" ca="1" si="3"/>
        <v>0</v>
      </c>
      <c r="T55" s="101"/>
      <c r="U55" s="74">
        <f t="shared" ca="1" si="21"/>
        <v>0</v>
      </c>
      <c r="V55" s="73"/>
      <c r="W55" s="113">
        <f t="shared" ca="1" si="13"/>
        <v>0</v>
      </c>
      <c r="X55" s="101"/>
      <c r="Y55" s="113">
        <f t="shared" ca="1" si="14"/>
        <v>0</v>
      </c>
      <c r="Z55" s="73"/>
      <c r="AA55" s="74">
        <v>0</v>
      </c>
      <c r="AB55" s="73"/>
      <c r="AC55" s="74">
        <f t="shared" ca="1" si="22"/>
        <v>0</v>
      </c>
      <c r="AD55" s="73"/>
      <c r="AE55" s="74">
        <f t="shared" ca="1" si="7"/>
        <v>0</v>
      </c>
      <c r="AF55" s="73"/>
      <c r="AG55" s="74">
        <f t="shared" ca="1" si="15"/>
        <v>0</v>
      </c>
      <c r="AH55" s="82">
        <f t="shared" ca="1" si="8"/>
        <v>0</v>
      </c>
      <c r="AI55" s="74"/>
      <c r="AJ55" s="139">
        <f t="shared" ca="1" si="16"/>
        <v>0</v>
      </c>
    </row>
    <row r="56" spans="1:36" ht="15" customHeight="1" x14ac:dyDescent="0.2">
      <c r="A56" s="84" t="s">
        <v>238</v>
      </c>
      <c r="B56" t="s">
        <v>65</v>
      </c>
      <c r="C56" s="4" t="str">
        <f ca="1">IF($A56="","",INDEX(INDIRECT("'MA-Liste'!"&amp;$C$11),MATCH($A56,'MA-Liste'!$M:$M,FALSE)))</f>
        <v>G</v>
      </c>
      <c r="D56" s="19">
        <f t="shared" ca="1" si="0"/>
        <v>35</v>
      </c>
      <c r="E56" s="20">
        <f t="shared" si="9"/>
        <v>0</v>
      </c>
      <c r="F56" s="73"/>
      <c r="G56" s="74">
        <f t="shared" ca="1" si="17"/>
        <v>0</v>
      </c>
      <c r="H56" s="73"/>
      <c r="I56" s="74">
        <f t="shared" ca="1" si="1"/>
        <v>0</v>
      </c>
      <c r="J56" s="73"/>
      <c r="K56" s="113">
        <f t="shared" ca="1" si="10"/>
        <v>0</v>
      </c>
      <c r="L56" s="73"/>
      <c r="M56" s="113">
        <f t="shared" ca="1" si="11"/>
        <v>0</v>
      </c>
      <c r="N56" s="73"/>
      <c r="O56" s="74">
        <f t="shared" ca="1" si="12"/>
        <v>0</v>
      </c>
      <c r="P56" s="73"/>
      <c r="Q56" s="113">
        <f t="shared" ca="1" si="20"/>
        <v>0</v>
      </c>
      <c r="R56" s="73"/>
      <c r="S56" s="113">
        <f t="shared" ca="1" si="3"/>
        <v>0</v>
      </c>
      <c r="T56" s="101"/>
      <c r="U56" s="74">
        <f t="shared" ca="1" si="21"/>
        <v>0</v>
      </c>
      <c r="V56" s="73"/>
      <c r="W56" s="113">
        <f t="shared" ca="1" si="13"/>
        <v>0</v>
      </c>
      <c r="X56" s="101"/>
      <c r="Y56" s="113">
        <f t="shared" ca="1" si="14"/>
        <v>0</v>
      </c>
      <c r="Z56" s="73"/>
      <c r="AA56" s="74">
        <v>0</v>
      </c>
      <c r="AB56" s="73"/>
      <c r="AC56" s="74">
        <f t="shared" ca="1" si="22"/>
        <v>0</v>
      </c>
      <c r="AD56" s="73"/>
      <c r="AE56" s="74">
        <f t="shared" ca="1" si="7"/>
        <v>0</v>
      </c>
      <c r="AF56" s="73"/>
      <c r="AG56" s="74">
        <f t="shared" ca="1" si="15"/>
        <v>0</v>
      </c>
      <c r="AH56" s="82">
        <f t="shared" ca="1" si="8"/>
        <v>0</v>
      </c>
      <c r="AI56" s="74"/>
      <c r="AJ56" s="139">
        <f t="shared" ca="1" si="16"/>
        <v>0</v>
      </c>
    </row>
    <row r="57" spans="1:36" ht="15" customHeight="1" x14ac:dyDescent="0.2">
      <c r="A57" s="84" t="s">
        <v>229</v>
      </c>
      <c r="B57" t="str">
        <f>IF($A57="","",INDEX('MA-Liste'!$D:$D,MATCH($A57,'MA-Liste'!$M:$M,FALSE)))</f>
        <v>AeBo</v>
      </c>
      <c r="C57" s="4" t="str">
        <f ca="1">IF($A57="","",INDEX(INDIRECT("'MA-Liste'!"&amp;$C$11),MATCH($A57,'MA-Liste'!$M:$M,FALSE)))</f>
        <v>G</v>
      </c>
      <c r="D57" s="19">
        <f t="shared" ca="1" si="0"/>
        <v>35</v>
      </c>
      <c r="E57" s="20">
        <f t="shared" si="9"/>
        <v>0</v>
      </c>
      <c r="F57" s="73"/>
      <c r="G57" s="74">
        <f t="shared" ca="1" si="17"/>
        <v>0</v>
      </c>
      <c r="H57" s="73"/>
      <c r="I57" s="74">
        <f t="shared" ca="1" si="1"/>
        <v>0</v>
      </c>
      <c r="J57" s="73"/>
      <c r="K57" s="113">
        <f t="shared" ca="1" si="10"/>
        <v>0</v>
      </c>
      <c r="L57" s="73"/>
      <c r="M57" s="113">
        <f t="shared" ca="1" si="11"/>
        <v>0</v>
      </c>
      <c r="N57" s="73"/>
      <c r="O57" s="74">
        <f t="shared" ca="1" si="12"/>
        <v>0</v>
      </c>
      <c r="P57" s="73"/>
      <c r="Q57" s="113">
        <f t="shared" ca="1" si="20"/>
        <v>0</v>
      </c>
      <c r="R57" s="73"/>
      <c r="S57" s="113">
        <f t="shared" ca="1" si="3"/>
        <v>0</v>
      </c>
      <c r="T57" s="101"/>
      <c r="U57" s="74">
        <f t="shared" ca="1" si="21"/>
        <v>0</v>
      </c>
      <c r="V57" s="73"/>
      <c r="W57" s="113">
        <f t="shared" ca="1" si="13"/>
        <v>0</v>
      </c>
      <c r="X57" s="101"/>
      <c r="Y57" s="113">
        <f t="shared" ca="1" si="14"/>
        <v>0</v>
      </c>
      <c r="Z57" s="73"/>
      <c r="AA57" s="74">
        <v>0</v>
      </c>
      <c r="AB57" s="73"/>
      <c r="AC57" s="74">
        <f t="shared" ca="1" si="22"/>
        <v>0</v>
      </c>
      <c r="AD57" s="73"/>
      <c r="AE57" s="74">
        <f t="shared" ca="1" si="7"/>
        <v>0</v>
      </c>
      <c r="AF57" s="73"/>
      <c r="AG57" s="74">
        <f t="shared" ca="1" si="15"/>
        <v>0</v>
      </c>
      <c r="AH57" s="82">
        <f t="shared" ca="1" si="8"/>
        <v>0</v>
      </c>
      <c r="AI57" s="74"/>
      <c r="AJ57" s="139">
        <f t="shared" ca="1" si="16"/>
        <v>0</v>
      </c>
    </row>
    <row r="58" spans="1:36" ht="15" customHeight="1" x14ac:dyDescent="0.2">
      <c r="A58" s="84" t="s">
        <v>234</v>
      </c>
      <c r="B58" t="s">
        <v>65</v>
      </c>
      <c r="C58" s="4" t="s">
        <v>7</v>
      </c>
      <c r="D58" s="19">
        <f t="shared" si="0"/>
        <v>75</v>
      </c>
      <c r="E58" s="20">
        <f t="shared" si="9"/>
        <v>0</v>
      </c>
      <c r="F58" s="73"/>
      <c r="G58" s="74">
        <f t="shared" si="17"/>
        <v>0</v>
      </c>
      <c r="H58" s="73"/>
      <c r="I58" s="74">
        <f t="shared" si="1"/>
        <v>0</v>
      </c>
      <c r="J58" s="73"/>
      <c r="K58" s="113">
        <f t="shared" si="10"/>
        <v>0</v>
      </c>
      <c r="L58" s="73"/>
      <c r="M58" s="113">
        <f t="shared" si="11"/>
        <v>0</v>
      </c>
      <c r="N58" s="73"/>
      <c r="O58" s="74">
        <f t="shared" si="12"/>
        <v>0</v>
      </c>
      <c r="P58" s="73"/>
      <c r="Q58" s="113">
        <f t="shared" si="20"/>
        <v>0</v>
      </c>
      <c r="R58" s="73"/>
      <c r="S58" s="113">
        <f t="shared" si="3"/>
        <v>0</v>
      </c>
      <c r="T58" s="101"/>
      <c r="U58" s="74">
        <f t="shared" si="21"/>
        <v>0</v>
      </c>
      <c r="V58" s="73"/>
      <c r="W58" s="113">
        <f t="shared" si="13"/>
        <v>0</v>
      </c>
      <c r="X58" s="101"/>
      <c r="Y58" s="113">
        <f t="shared" si="14"/>
        <v>0</v>
      </c>
      <c r="Z58" s="73"/>
      <c r="AA58" s="74">
        <v>0</v>
      </c>
      <c r="AB58" s="73"/>
      <c r="AC58" s="74">
        <f t="shared" si="22"/>
        <v>0</v>
      </c>
      <c r="AD58" s="73"/>
      <c r="AE58" s="74">
        <f t="shared" si="7"/>
        <v>0</v>
      </c>
      <c r="AF58" s="73"/>
      <c r="AG58" s="74">
        <f t="shared" si="15"/>
        <v>0</v>
      </c>
      <c r="AH58" s="82">
        <f t="shared" si="8"/>
        <v>0</v>
      </c>
      <c r="AI58" s="74"/>
      <c r="AJ58" s="139">
        <f t="shared" si="16"/>
        <v>0</v>
      </c>
    </row>
    <row r="59" spans="1:36" ht="15" customHeight="1" x14ac:dyDescent="0.2">
      <c r="A59" s="84" t="s">
        <v>235</v>
      </c>
      <c r="B59" t="s">
        <v>65</v>
      </c>
      <c r="C59" s="4" t="s">
        <v>9</v>
      </c>
      <c r="D59" s="19">
        <f t="shared" si="0"/>
        <v>35</v>
      </c>
      <c r="E59" s="20">
        <f t="shared" si="9"/>
        <v>0</v>
      </c>
      <c r="F59" s="73"/>
      <c r="G59" s="74">
        <f t="shared" si="17"/>
        <v>0</v>
      </c>
      <c r="H59" s="73"/>
      <c r="I59" s="74">
        <f t="shared" si="1"/>
        <v>0</v>
      </c>
      <c r="J59" s="73"/>
      <c r="K59" s="113">
        <f t="shared" si="10"/>
        <v>0</v>
      </c>
      <c r="L59" s="73"/>
      <c r="M59" s="113">
        <f t="shared" si="11"/>
        <v>0</v>
      </c>
      <c r="N59" s="73"/>
      <c r="O59" s="74">
        <f t="shared" si="12"/>
        <v>0</v>
      </c>
      <c r="P59" s="73"/>
      <c r="Q59" s="113">
        <f t="shared" si="20"/>
        <v>0</v>
      </c>
      <c r="R59" s="73"/>
      <c r="S59" s="113">
        <f t="shared" si="3"/>
        <v>0</v>
      </c>
      <c r="T59" s="101"/>
      <c r="U59" s="74">
        <f t="shared" si="21"/>
        <v>0</v>
      </c>
      <c r="V59" s="73"/>
      <c r="W59" s="113">
        <f t="shared" si="13"/>
        <v>0</v>
      </c>
      <c r="X59" s="101"/>
      <c r="Y59" s="113">
        <f t="shared" si="14"/>
        <v>0</v>
      </c>
      <c r="Z59" s="73"/>
      <c r="AA59" s="74">
        <v>0</v>
      </c>
      <c r="AB59" s="73"/>
      <c r="AC59" s="74">
        <f t="shared" si="22"/>
        <v>0</v>
      </c>
      <c r="AD59" s="73"/>
      <c r="AE59" s="74">
        <f t="shared" si="7"/>
        <v>0</v>
      </c>
      <c r="AF59" s="73"/>
      <c r="AG59" s="74">
        <f t="shared" si="15"/>
        <v>0</v>
      </c>
      <c r="AH59" s="82">
        <f t="shared" si="8"/>
        <v>0</v>
      </c>
      <c r="AI59" s="74"/>
      <c r="AJ59" s="139">
        <f t="shared" si="16"/>
        <v>0</v>
      </c>
    </row>
    <row r="60" spans="1:36" ht="15" customHeight="1" x14ac:dyDescent="0.2">
      <c r="A60" s="84" t="s">
        <v>230</v>
      </c>
      <c r="B60" t="str">
        <f>IF($A60="","",INDEX('MA-Liste'!$D:$D,MATCH($A60,'MA-Liste'!$M:$M,FALSE)))</f>
        <v>AeBo</v>
      </c>
      <c r="C60" s="4" t="str">
        <f ca="1">IF($A60="","",INDEX(INDIRECT("'MA-Liste'!"&amp;$C$11),MATCH($A60,'MA-Liste'!$M:$M,FALSE)))</f>
        <v>G</v>
      </c>
      <c r="D60" s="19">
        <f t="shared" ca="1" si="0"/>
        <v>35</v>
      </c>
      <c r="E60" s="20">
        <f t="shared" si="9"/>
        <v>0</v>
      </c>
      <c r="F60" s="73"/>
      <c r="G60" s="74">
        <f t="shared" ca="1" si="17"/>
        <v>0</v>
      </c>
      <c r="H60" s="73"/>
      <c r="I60" s="74">
        <f t="shared" ca="1" si="1"/>
        <v>0</v>
      </c>
      <c r="J60" s="73"/>
      <c r="K60" s="113">
        <f t="shared" ca="1" si="10"/>
        <v>0</v>
      </c>
      <c r="L60" s="73"/>
      <c r="M60" s="113">
        <f t="shared" ca="1" si="11"/>
        <v>0</v>
      </c>
      <c r="N60" s="73"/>
      <c r="O60" s="74">
        <f t="shared" ca="1" si="12"/>
        <v>0</v>
      </c>
      <c r="P60" s="73"/>
      <c r="Q60" s="113">
        <f t="shared" ca="1" si="20"/>
        <v>0</v>
      </c>
      <c r="R60" s="73"/>
      <c r="S60" s="113">
        <f t="shared" ca="1" si="3"/>
        <v>0</v>
      </c>
      <c r="T60" s="101"/>
      <c r="U60" s="74">
        <f t="shared" ca="1" si="21"/>
        <v>0</v>
      </c>
      <c r="V60" s="73"/>
      <c r="W60" s="113">
        <f t="shared" ca="1" si="13"/>
        <v>0</v>
      </c>
      <c r="X60" s="101"/>
      <c r="Y60" s="113">
        <f t="shared" ca="1" si="14"/>
        <v>0</v>
      </c>
      <c r="Z60" s="73"/>
      <c r="AA60" s="74">
        <v>0</v>
      </c>
      <c r="AB60" s="73"/>
      <c r="AC60" s="74">
        <f t="shared" ca="1" si="22"/>
        <v>0</v>
      </c>
      <c r="AD60" s="73"/>
      <c r="AE60" s="74">
        <f t="shared" ca="1" si="7"/>
        <v>0</v>
      </c>
      <c r="AF60" s="73"/>
      <c r="AG60" s="74">
        <f t="shared" ca="1" si="15"/>
        <v>0</v>
      </c>
      <c r="AH60" s="82">
        <f t="shared" ca="1" si="8"/>
        <v>0</v>
      </c>
      <c r="AI60" s="74"/>
      <c r="AJ60" s="139">
        <f t="shared" ca="1" si="16"/>
        <v>0</v>
      </c>
    </row>
    <row r="61" spans="1:36" ht="15" customHeight="1" x14ac:dyDescent="0.2">
      <c r="A61" s="84" t="s">
        <v>243</v>
      </c>
      <c r="B61" t="s">
        <v>65</v>
      </c>
      <c r="C61" s="4" t="s">
        <v>6</v>
      </c>
      <c r="D61" s="19">
        <v>100</v>
      </c>
      <c r="E61" s="20">
        <f t="shared" si="9"/>
        <v>0</v>
      </c>
      <c r="F61" s="73"/>
      <c r="G61" s="74">
        <f t="shared" si="17"/>
        <v>0</v>
      </c>
      <c r="H61" s="73"/>
      <c r="I61" s="74">
        <f t="shared" si="1"/>
        <v>0</v>
      </c>
      <c r="J61" s="73"/>
      <c r="K61" s="113">
        <f t="shared" si="10"/>
        <v>0</v>
      </c>
      <c r="L61" s="73"/>
      <c r="M61" s="113">
        <f t="shared" si="11"/>
        <v>0</v>
      </c>
      <c r="N61" s="73"/>
      <c r="O61" s="74">
        <f t="shared" si="12"/>
        <v>0</v>
      </c>
      <c r="P61" s="73"/>
      <c r="Q61" s="113">
        <f t="shared" si="20"/>
        <v>0</v>
      </c>
      <c r="R61" s="73"/>
      <c r="S61" s="113">
        <f t="shared" si="3"/>
        <v>0</v>
      </c>
      <c r="T61" s="101"/>
      <c r="U61" s="74">
        <f t="shared" si="21"/>
        <v>0</v>
      </c>
      <c r="V61" s="73"/>
      <c r="W61" s="113">
        <f t="shared" si="13"/>
        <v>0</v>
      </c>
      <c r="X61" s="101"/>
      <c r="Y61" s="113">
        <f t="shared" si="14"/>
        <v>0</v>
      </c>
      <c r="Z61" s="73"/>
      <c r="AA61" s="74">
        <v>0</v>
      </c>
      <c r="AB61" s="73"/>
      <c r="AC61" s="74">
        <f t="shared" si="22"/>
        <v>0</v>
      </c>
      <c r="AD61" s="73"/>
      <c r="AE61" s="74">
        <f t="shared" si="7"/>
        <v>0</v>
      </c>
      <c r="AF61" s="73"/>
      <c r="AG61" s="74">
        <f t="shared" si="15"/>
        <v>0</v>
      </c>
      <c r="AH61" s="82">
        <f t="shared" si="8"/>
        <v>0</v>
      </c>
      <c r="AI61" s="74"/>
      <c r="AJ61" s="139">
        <f t="shared" si="16"/>
        <v>0</v>
      </c>
    </row>
    <row r="62" spans="1:36" ht="15" customHeight="1" x14ac:dyDescent="0.2">
      <c r="A62" s="84" t="s">
        <v>244</v>
      </c>
      <c r="B62" t="s">
        <v>65</v>
      </c>
      <c r="C62" s="4" t="s">
        <v>6</v>
      </c>
      <c r="D62" s="19">
        <v>100</v>
      </c>
      <c r="E62" s="20">
        <f t="shared" si="9"/>
        <v>0</v>
      </c>
      <c r="F62" s="73"/>
      <c r="G62" s="74">
        <f t="shared" si="17"/>
        <v>0</v>
      </c>
      <c r="H62" s="73"/>
      <c r="I62" s="74">
        <f t="shared" si="1"/>
        <v>0</v>
      </c>
      <c r="J62" s="73"/>
      <c r="K62" s="113">
        <f t="shared" si="10"/>
        <v>0</v>
      </c>
      <c r="L62" s="73"/>
      <c r="M62" s="113">
        <f t="shared" si="11"/>
        <v>0</v>
      </c>
      <c r="N62" s="73"/>
      <c r="O62" s="74">
        <f t="shared" si="12"/>
        <v>0</v>
      </c>
      <c r="P62" s="73"/>
      <c r="Q62" s="113">
        <f t="shared" si="20"/>
        <v>0</v>
      </c>
      <c r="R62" s="73"/>
      <c r="S62" s="113">
        <f t="shared" si="3"/>
        <v>0</v>
      </c>
      <c r="T62" s="101"/>
      <c r="U62" s="74">
        <f t="shared" si="21"/>
        <v>0</v>
      </c>
      <c r="V62" s="73"/>
      <c r="W62" s="113">
        <f t="shared" si="13"/>
        <v>0</v>
      </c>
      <c r="X62" s="101"/>
      <c r="Y62" s="113">
        <f t="shared" si="14"/>
        <v>0</v>
      </c>
      <c r="Z62" s="73"/>
      <c r="AA62" s="74">
        <v>0</v>
      </c>
      <c r="AB62" s="73"/>
      <c r="AC62" s="74">
        <f t="shared" si="22"/>
        <v>0</v>
      </c>
      <c r="AD62" s="73"/>
      <c r="AE62" s="74">
        <f t="shared" si="7"/>
        <v>0</v>
      </c>
      <c r="AF62" s="73"/>
      <c r="AG62" s="74">
        <f t="shared" si="15"/>
        <v>0</v>
      </c>
      <c r="AH62" s="82">
        <f t="shared" si="8"/>
        <v>0</v>
      </c>
      <c r="AI62" s="74"/>
      <c r="AJ62" s="139">
        <f t="shared" si="16"/>
        <v>0</v>
      </c>
    </row>
    <row r="63" spans="1:36" ht="15" customHeight="1" x14ac:dyDescent="0.2">
      <c r="A63" s="84" t="s">
        <v>249</v>
      </c>
      <c r="B63" t="s">
        <v>250</v>
      </c>
      <c r="C63" s="4" t="s">
        <v>9</v>
      </c>
      <c r="D63" s="19">
        <v>35</v>
      </c>
      <c r="E63" s="20">
        <f t="shared" si="9"/>
        <v>0</v>
      </c>
      <c r="F63" s="73"/>
      <c r="G63" s="74">
        <f t="shared" si="17"/>
        <v>0</v>
      </c>
      <c r="H63" s="73"/>
      <c r="I63" s="74">
        <f t="shared" si="1"/>
        <v>0</v>
      </c>
      <c r="J63" s="73"/>
      <c r="K63" s="113">
        <f t="shared" si="10"/>
        <v>0</v>
      </c>
      <c r="L63" s="73"/>
      <c r="M63" s="113">
        <f t="shared" si="11"/>
        <v>0</v>
      </c>
      <c r="N63" s="73"/>
      <c r="O63" s="74">
        <f t="shared" si="12"/>
        <v>0</v>
      </c>
      <c r="P63" s="73"/>
      <c r="Q63" s="113">
        <f t="shared" si="20"/>
        <v>0</v>
      </c>
      <c r="R63" s="73"/>
      <c r="S63" s="113">
        <f t="shared" si="3"/>
        <v>0</v>
      </c>
      <c r="T63" s="101"/>
      <c r="U63" s="74">
        <f t="shared" si="21"/>
        <v>0</v>
      </c>
      <c r="V63" s="73"/>
      <c r="W63" s="113">
        <f t="shared" si="13"/>
        <v>0</v>
      </c>
      <c r="X63" s="101"/>
      <c r="Y63" s="113">
        <f t="shared" si="14"/>
        <v>0</v>
      </c>
      <c r="Z63" s="73"/>
      <c r="AA63" s="74">
        <v>0</v>
      </c>
      <c r="AB63" s="73"/>
      <c r="AC63" s="74">
        <f t="shared" si="22"/>
        <v>0</v>
      </c>
      <c r="AD63" s="73"/>
      <c r="AE63" s="74">
        <f t="shared" si="7"/>
        <v>0</v>
      </c>
      <c r="AF63" s="73"/>
      <c r="AG63" s="74">
        <f t="shared" si="15"/>
        <v>0</v>
      </c>
      <c r="AH63" s="82">
        <f t="shared" si="8"/>
        <v>0</v>
      </c>
      <c r="AI63" s="74"/>
      <c r="AJ63" s="139">
        <f t="shared" si="16"/>
        <v>0</v>
      </c>
    </row>
    <row r="64" spans="1:36" ht="15" customHeight="1" x14ac:dyDescent="0.2">
      <c r="A64" s="84" t="s">
        <v>246</v>
      </c>
      <c r="B64" t="s">
        <v>65</v>
      </c>
      <c r="C64" s="4" t="s">
        <v>4</v>
      </c>
      <c r="D64" s="19">
        <v>140</v>
      </c>
      <c r="E64" s="20">
        <f t="shared" si="9"/>
        <v>0</v>
      </c>
      <c r="F64" s="73"/>
      <c r="G64" s="74">
        <f t="shared" si="17"/>
        <v>0</v>
      </c>
      <c r="H64" s="73"/>
      <c r="I64" s="74">
        <f t="shared" si="1"/>
        <v>0</v>
      </c>
      <c r="J64" s="73"/>
      <c r="K64" s="113">
        <f t="shared" si="10"/>
        <v>0</v>
      </c>
      <c r="L64" s="73"/>
      <c r="M64" s="113">
        <f t="shared" si="11"/>
        <v>0</v>
      </c>
      <c r="N64" s="73"/>
      <c r="O64" s="74">
        <f t="shared" si="12"/>
        <v>0</v>
      </c>
      <c r="P64" s="73"/>
      <c r="Q64" s="113">
        <f t="shared" si="20"/>
        <v>0</v>
      </c>
      <c r="R64" s="73"/>
      <c r="S64" s="113">
        <f t="shared" si="3"/>
        <v>0</v>
      </c>
      <c r="T64" s="101"/>
      <c r="U64" s="74">
        <f t="shared" si="21"/>
        <v>0</v>
      </c>
      <c r="V64" s="73"/>
      <c r="W64" s="113">
        <f t="shared" si="13"/>
        <v>0</v>
      </c>
      <c r="X64" s="101"/>
      <c r="Y64" s="113">
        <f t="shared" si="14"/>
        <v>0</v>
      </c>
      <c r="Z64" s="73"/>
      <c r="AA64" s="74">
        <v>0</v>
      </c>
      <c r="AB64" s="73"/>
      <c r="AC64" s="74">
        <f t="shared" si="22"/>
        <v>0</v>
      </c>
      <c r="AD64" s="73"/>
      <c r="AE64" s="74">
        <f t="shared" si="7"/>
        <v>0</v>
      </c>
      <c r="AF64" s="73"/>
      <c r="AG64" s="74">
        <f t="shared" si="15"/>
        <v>0</v>
      </c>
      <c r="AH64" s="82">
        <f t="shared" si="8"/>
        <v>0</v>
      </c>
      <c r="AI64" s="74"/>
      <c r="AJ64" s="139">
        <f t="shared" si="16"/>
        <v>0</v>
      </c>
    </row>
    <row r="65" spans="1:37" ht="15" customHeight="1" x14ac:dyDescent="0.2">
      <c r="A65" s="84" t="s">
        <v>228</v>
      </c>
      <c r="B65" t="str">
        <f>IF($A65="","",INDEX('MA-Liste'!$D:$D,MATCH($A65,'MA-Liste'!$M:$M,FALSE)))</f>
        <v>AeBo</v>
      </c>
      <c r="C65" s="4" t="str">
        <f ca="1">IF($A65="","",INDEX(INDIRECT("'MA-Liste'!"&amp;$C$11),MATCH($A65,'MA-Liste'!$M:$M,FALSE)))</f>
        <v>D</v>
      </c>
      <c r="D65" s="19">
        <f t="shared" ca="1" si="0"/>
        <v>100</v>
      </c>
      <c r="E65" s="20">
        <f t="shared" si="9"/>
        <v>0</v>
      </c>
      <c r="F65" s="73"/>
      <c r="G65" s="74">
        <f t="shared" ca="1" si="17"/>
        <v>0</v>
      </c>
      <c r="H65" s="73"/>
      <c r="I65" s="74">
        <f t="shared" ca="1" si="1"/>
        <v>0</v>
      </c>
      <c r="J65" s="73"/>
      <c r="K65" s="113">
        <f t="shared" ca="1" si="10"/>
        <v>0</v>
      </c>
      <c r="L65" s="73"/>
      <c r="M65" s="113">
        <f t="shared" ca="1" si="11"/>
        <v>0</v>
      </c>
      <c r="N65" s="73"/>
      <c r="O65" s="74">
        <f t="shared" ca="1" si="12"/>
        <v>0</v>
      </c>
      <c r="P65" s="73"/>
      <c r="Q65" s="113">
        <f t="shared" ca="1" si="20"/>
        <v>0</v>
      </c>
      <c r="R65" s="73"/>
      <c r="S65" s="113">
        <f t="shared" ca="1" si="3"/>
        <v>0</v>
      </c>
      <c r="T65" s="101"/>
      <c r="U65" s="74">
        <f t="shared" ca="1" si="21"/>
        <v>0</v>
      </c>
      <c r="V65" s="73"/>
      <c r="W65" s="113">
        <f t="shared" ca="1" si="13"/>
        <v>0</v>
      </c>
      <c r="X65" s="101"/>
      <c r="Y65" s="113">
        <f t="shared" ca="1" si="14"/>
        <v>0</v>
      </c>
      <c r="Z65" s="73"/>
      <c r="AA65" s="74">
        <v>0</v>
      </c>
      <c r="AB65" s="73"/>
      <c r="AC65" s="74">
        <f t="shared" ca="1" si="22"/>
        <v>0</v>
      </c>
      <c r="AD65" s="73"/>
      <c r="AE65" s="74">
        <f t="shared" ca="1" si="7"/>
        <v>0</v>
      </c>
      <c r="AF65" s="73"/>
      <c r="AG65" s="74">
        <f t="shared" ca="1" si="15"/>
        <v>0</v>
      </c>
      <c r="AH65" s="82">
        <f t="shared" ca="1" si="8"/>
        <v>0</v>
      </c>
      <c r="AI65" s="74"/>
      <c r="AJ65" s="139">
        <f t="shared" ca="1" si="16"/>
        <v>0</v>
      </c>
    </row>
    <row r="66" spans="1:37" ht="15" customHeight="1" x14ac:dyDescent="0.2">
      <c r="A66" s="84" t="s">
        <v>252</v>
      </c>
      <c r="B66" s="14" t="s">
        <v>65</v>
      </c>
      <c r="C66" s="18" t="s">
        <v>8</v>
      </c>
      <c r="D66" s="19">
        <v>60</v>
      </c>
      <c r="E66" s="20">
        <f t="shared" si="9"/>
        <v>0</v>
      </c>
      <c r="F66" s="73"/>
      <c r="G66" s="74">
        <f t="shared" si="17"/>
        <v>0</v>
      </c>
      <c r="H66" s="73"/>
      <c r="I66" s="74">
        <f t="shared" si="1"/>
        <v>0</v>
      </c>
      <c r="J66" s="73"/>
      <c r="K66" s="113">
        <f t="shared" si="10"/>
        <v>0</v>
      </c>
      <c r="L66" s="73"/>
      <c r="M66" s="113">
        <f t="shared" si="11"/>
        <v>0</v>
      </c>
      <c r="N66" s="73"/>
      <c r="O66" s="74">
        <f t="shared" si="12"/>
        <v>0</v>
      </c>
      <c r="P66" s="73"/>
      <c r="Q66" s="113">
        <f t="shared" si="20"/>
        <v>0</v>
      </c>
      <c r="R66" s="73"/>
      <c r="S66" s="113">
        <f t="shared" si="3"/>
        <v>0</v>
      </c>
      <c r="T66" s="101"/>
      <c r="U66" s="74">
        <f t="shared" si="21"/>
        <v>0</v>
      </c>
      <c r="V66" s="73"/>
      <c r="W66" s="113">
        <f t="shared" si="13"/>
        <v>0</v>
      </c>
      <c r="X66" s="101"/>
      <c r="Y66" s="113">
        <f t="shared" si="14"/>
        <v>0</v>
      </c>
      <c r="Z66" s="73"/>
      <c r="AA66" s="74">
        <v>0</v>
      </c>
      <c r="AB66" s="73"/>
      <c r="AC66" s="74">
        <f t="shared" si="22"/>
        <v>0</v>
      </c>
      <c r="AD66" s="73"/>
      <c r="AE66" s="74">
        <f t="shared" si="7"/>
        <v>0</v>
      </c>
      <c r="AF66" s="73"/>
      <c r="AG66" s="74">
        <f t="shared" si="15"/>
        <v>0</v>
      </c>
      <c r="AH66" s="82">
        <f t="shared" si="8"/>
        <v>0</v>
      </c>
      <c r="AI66" s="74"/>
      <c r="AJ66" s="139">
        <f t="shared" si="16"/>
        <v>0</v>
      </c>
    </row>
    <row r="67" spans="1:37" ht="15" customHeight="1" x14ac:dyDescent="0.2">
      <c r="A67" s="90" t="s">
        <v>253</v>
      </c>
      <c r="B67" s="14" t="s">
        <v>65</v>
      </c>
      <c r="C67" s="18" t="s">
        <v>6</v>
      </c>
      <c r="D67" s="19">
        <v>100</v>
      </c>
      <c r="E67" s="20">
        <f t="shared" si="9"/>
        <v>0</v>
      </c>
      <c r="F67" s="73"/>
      <c r="G67" s="74">
        <f t="shared" si="17"/>
        <v>0</v>
      </c>
      <c r="H67" s="73"/>
      <c r="I67" s="74">
        <f t="shared" si="1"/>
        <v>0</v>
      </c>
      <c r="J67" s="73"/>
      <c r="K67" s="113">
        <f t="shared" si="10"/>
        <v>0</v>
      </c>
      <c r="L67" s="73"/>
      <c r="M67" s="113">
        <f t="shared" si="11"/>
        <v>0</v>
      </c>
      <c r="N67" s="73"/>
      <c r="O67" s="74">
        <f t="shared" si="12"/>
        <v>0</v>
      </c>
      <c r="P67" s="73"/>
      <c r="Q67" s="113">
        <f t="shared" si="20"/>
        <v>0</v>
      </c>
      <c r="R67" s="73"/>
      <c r="S67" s="113">
        <f t="shared" si="3"/>
        <v>0</v>
      </c>
      <c r="T67" s="101"/>
      <c r="U67" s="74">
        <f t="shared" si="21"/>
        <v>0</v>
      </c>
      <c r="V67" s="73"/>
      <c r="W67" s="113">
        <f t="shared" si="13"/>
        <v>0</v>
      </c>
      <c r="X67" s="101"/>
      <c r="Y67" s="113">
        <f t="shared" si="14"/>
        <v>0</v>
      </c>
      <c r="Z67" s="73"/>
      <c r="AA67" s="74">
        <v>0</v>
      </c>
      <c r="AB67" s="73"/>
      <c r="AC67" s="74">
        <f t="shared" si="22"/>
        <v>0</v>
      </c>
      <c r="AD67" s="73"/>
      <c r="AE67" s="74">
        <f t="shared" si="7"/>
        <v>0</v>
      </c>
      <c r="AF67" s="73"/>
      <c r="AG67" s="74">
        <f t="shared" si="15"/>
        <v>0</v>
      </c>
      <c r="AH67" s="82">
        <f t="shared" si="8"/>
        <v>0</v>
      </c>
      <c r="AI67" s="74"/>
      <c r="AJ67" s="139">
        <f t="shared" si="16"/>
        <v>0</v>
      </c>
    </row>
    <row r="68" spans="1:37" ht="15" customHeight="1" x14ac:dyDescent="0.2">
      <c r="A68" s="90" t="s">
        <v>254</v>
      </c>
      <c r="B68" s="14" t="s">
        <v>65</v>
      </c>
      <c r="C68" s="18" t="s">
        <v>8</v>
      </c>
      <c r="D68" s="19">
        <v>60</v>
      </c>
      <c r="E68" s="20">
        <f t="shared" si="9"/>
        <v>0</v>
      </c>
      <c r="F68" s="73"/>
      <c r="G68" s="74">
        <f t="shared" si="17"/>
        <v>0</v>
      </c>
      <c r="H68" s="73"/>
      <c r="I68" s="74">
        <f t="shared" si="1"/>
        <v>0</v>
      </c>
      <c r="J68" s="73"/>
      <c r="K68" s="113">
        <f t="shared" si="10"/>
        <v>0</v>
      </c>
      <c r="L68" s="73"/>
      <c r="M68" s="113">
        <f t="shared" si="11"/>
        <v>0</v>
      </c>
      <c r="N68" s="73"/>
      <c r="O68" s="74">
        <f t="shared" si="12"/>
        <v>0</v>
      </c>
      <c r="P68" s="73"/>
      <c r="Q68" s="113">
        <f t="shared" si="20"/>
        <v>0</v>
      </c>
      <c r="R68" s="73"/>
      <c r="S68" s="113">
        <f t="shared" si="3"/>
        <v>0</v>
      </c>
      <c r="T68" s="101"/>
      <c r="U68" s="74">
        <f t="shared" si="21"/>
        <v>0</v>
      </c>
      <c r="V68" s="73"/>
      <c r="W68" s="113">
        <f t="shared" si="13"/>
        <v>0</v>
      </c>
      <c r="X68" s="101"/>
      <c r="Y68" s="113">
        <f t="shared" si="14"/>
        <v>0</v>
      </c>
      <c r="Z68" s="73"/>
      <c r="AA68" s="74">
        <v>0</v>
      </c>
      <c r="AB68" s="73"/>
      <c r="AC68" s="74">
        <f t="shared" si="22"/>
        <v>0</v>
      </c>
      <c r="AD68" s="73"/>
      <c r="AE68" s="74">
        <f t="shared" si="7"/>
        <v>0</v>
      </c>
      <c r="AF68" s="73"/>
      <c r="AG68" s="74">
        <f t="shared" si="15"/>
        <v>0</v>
      </c>
      <c r="AH68" s="82">
        <f t="shared" si="8"/>
        <v>0</v>
      </c>
      <c r="AI68" s="74"/>
      <c r="AJ68" s="147">
        <f t="shared" si="16"/>
        <v>0</v>
      </c>
    </row>
    <row r="69" spans="1:37" ht="15" customHeight="1" x14ac:dyDescent="0.2">
      <c r="A69" s="90" t="s">
        <v>255</v>
      </c>
      <c r="B69" s="14" t="s">
        <v>65</v>
      </c>
      <c r="C69" s="18" t="s">
        <v>5</v>
      </c>
      <c r="D69" s="19">
        <v>118</v>
      </c>
      <c r="E69" s="20">
        <f t="shared" si="9"/>
        <v>0</v>
      </c>
      <c r="F69" s="73"/>
      <c r="G69" s="74">
        <f t="shared" si="17"/>
        <v>0</v>
      </c>
      <c r="H69" s="73"/>
      <c r="I69" s="74">
        <f t="shared" si="1"/>
        <v>0</v>
      </c>
      <c r="J69" s="73"/>
      <c r="K69" s="113">
        <f t="shared" si="10"/>
        <v>0</v>
      </c>
      <c r="L69" s="73"/>
      <c r="M69" s="113">
        <f t="shared" si="11"/>
        <v>0</v>
      </c>
      <c r="N69" s="73"/>
      <c r="O69" s="74">
        <f t="shared" si="12"/>
        <v>0</v>
      </c>
      <c r="P69" s="73"/>
      <c r="Q69" s="113">
        <f t="shared" si="20"/>
        <v>0</v>
      </c>
      <c r="R69" s="73"/>
      <c r="S69" s="113">
        <f t="shared" si="3"/>
        <v>0</v>
      </c>
      <c r="T69" s="101"/>
      <c r="U69" s="74">
        <f t="shared" si="21"/>
        <v>0</v>
      </c>
      <c r="V69" s="73"/>
      <c r="W69" s="113">
        <f t="shared" si="13"/>
        <v>0</v>
      </c>
      <c r="X69" s="101"/>
      <c r="Y69" s="113">
        <f t="shared" si="14"/>
        <v>0</v>
      </c>
      <c r="Z69" s="73"/>
      <c r="AA69" s="74">
        <v>0</v>
      </c>
      <c r="AB69" s="73"/>
      <c r="AC69" s="74">
        <f t="shared" si="22"/>
        <v>0</v>
      </c>
      <c r="AD69" s="73"/>
      <c r="AE69" s="74">
        <f t="shared" si="7"/>
        <v>0</v>
      </c>
      <c r="AF69" s="73"/>
      <c r="AG69" s="74">
        <f t="shared" si="15"/>
        <v>0</v>
      </c>
      <c r="AH69" s="82">
        <f t="shared" si="8"/>
        <v>0</v>
      </c>
      <c r="AI69" s="74"/>
      <c r="AJ69" s="147">
        <f t="shared" si="16"/>
        <v>0</v>
      </c>
    </row>
    <row r="70" spans="1:37" ht="15" customHeight="1" x14ac:dyDescent="0.2">
      <c r="A70" s="90" t="s">
        <v>256</v>
      </c>
      <c r="B70" s="14" t="s">
        <v>65</v>
      </c>
      <c r="C70" s="18" t="s">
        <v>5</v>
      </c>
      <c r="D70" s="19">
        <v>118</v>
      </c>
      <c r="E70" s="20">
        <f t="shared" si="9"/>
        <v>0</v>
      </c>
      <c r="F70" s="73"/>
      <c r="G70" s="74">
        <f t="shared" si="17"/>
        <v>0</v>
      </c>
      <c r="H70" s="73"/>
      <c r="I70" s="74">
        <f t="shared" si="1"/>
        <v>0</v>
      </c>
      <c r="J70" s="73"/>
      <c r="K70" s="113">
        <f t="shared" si="10"/>
        <v>0</v>
      </c>
      <c r="L70" s="73"/>
      <c r="M70" s="113">
        <f t="shared" si="11"/>
        <v>0</v>
      </c>
      <c r="N70" s="73"/>
      <c r="O70" s="74">
        <f t="shared" si="12"/>
        <v>0</v>
      </c>
      <c r="P70" s="73"/>
      <c r="Q70" s="113">
        <f t="shared" si="20"/>
        <v>0</v>
      </c>
      <c r="R70" s="73"/>
      <c r="S70" s="113">
        <f t="shared" si="3"/>
        <v>0</v>
      </c>
      <c r="T70" s="101"/>
      <c r="U70" s="74">
        <f t="shared" si="21"/>
        <v>0</v>
      </c>
      <c r="V70" s="73"/>
      <c r="W70" s="113">
        <f t="shared" si="13"/>
        <v>0</v>
      </c>
      <c r="X70" s="101"/>
      <c r="Y70" s="113">
        <f t="shared" si="14"/>
        <v>0</v>
      </c>
      <c r="Z70" s="73"/>
      <c r="AA70" s="74">
        <v>0</v>
      </c>
      <c r="AB70" s="73"/>
      <c r="AC70" s="74">
        <f t="shared" si="22"/>
        <v>0</v>
      </c>
      <c r="AD70" s="73"/>
      <c r="AE70" s="74">
        <f t="shared" si="7"/>
        <v>0</v>
      </c>
      <c r="AF70" s="73"/>
      <c r="AG70" s="74">
        <f t="shared" si="15"/>
        <v>0</v>
      </c>
      <c r="AH70" s="82">
        <f t="shared" si="8"/>
        <v>0</v>
      </c>
      <c r="AI70" s="74"/>
      <c r="AJ70" s="147">
        <f t="shared" si="16"/>
        <v>0</v>
      </c>
    </row>
    <row r="71" spans="1:37" ht="15" customHeight="1" x14ac:dyDescent="0.2">
      <c r="A71" s="90" t="s">
        <v>257</v>
      </c>
      <c r="B71" s="14" t="s">
        <v>65</v>
      </c>
      <c r="C71" s="18" t="s">
        <v>5</v>
      </c>
      <c r="D71" s="19">
        <v>118</v>
      </c>
      <c r="E71" s="20">
        <f t="shared" si="9"/>
        <v>0</v>
      </c>
      <c r="F71" s="73"/>
      <c r="G71" s="74">
        <f t="shared" si="17"/>
        <v>0</v>
      </c>
      <c r="H71" s="73"/>
      <c r="I71" s="74">
        <f t="shared" si="1"/>
        <v>0</v>
      </c>
      <c r="J71" s="73"/>
      <c r="K71" s="113">
        <f t="shared" si="10"/>
        <v>0</v>
      </c>
      <c r="L71" s="73"/>
      <c r="M71" s="113">
        <f t="shared" si="11"/>
        <v>0</v>
      </c>
      <c r="N71" s="73"/>
      <c r="O71" s="74">
        <f t="shared" si="12"/>
        <v>0</v>
      </c>
      <c r="P71" s="73"/>
      <c r="Q71" s="113">
        <f t="shared" si="20"/>
        <v>0</v>
      </c>
      <c r="R71" s="73"/>
      <c r="S71" s="113">
        <f t="shared" si="3"/>
        <v>0</v>
      </c>
      <c r="T71" s="101"/>
      <c r="U71" s="74">
        <f t="shared" si="21"/>
        <v>0</v>
      </c>
      <c r="V71" s="73"/>
      <c r="W71" s="113">
        <f t="shared" si="13"/>
        <v>0</v>
      </c>
      <c r="X71" s="101"/>
      <c r="Y71" s="113">
        <f t="shared" si="14"/>
        <v>0</v>
      </c>
      <c r="Z71" s="73"/>
      <c r="AA71" s="74">
        <v>0</v>
      </c>
      <c r="AB71" s="73"/>
      <c r="AC71" s="74">
        <f t="shared" si="22"/>
        <v>0</v>
      </c>
      <c r="AD71" s="73"/>
      <c r="AE71" s="74">
        <f t="shared" si="7"/>
        <v>0</v>
      </c>
      <c r="AF71" s="73"/>
      <c r="AG71" s="74">
        <f t="shared" si="15"/>
        <v>0</v>
      </c>
      <c r="AH71" s="82">
        <f t="shared" si="8"/>
        <v>0</v>
      </c>
      <c r="AI71" s="74"/>
      <c r="AJ71" s="147">
        <f t="shared" si="16"/>
        <v>0</v>
      </c>
    </row>
    <row r="72" spans="1:37" ht="15" customHeight="1" x14ac:dyDescent="0.2">
      <c r="A72" s="90" t="s">
        <v>264</v>
      </c>
      <c r="B72" s="14" t="s">
        <v>65</v>
      </c>
      <c r="C72" s="18" t="s">
        <v>6</v>
      </c>
      <c r="D72" s="19">
        <v>100</v>
      </c>
      <c r="E72" s="20">
        <f t="shared" si="9"/>
        <v>0</v>
      </c>
      <c r="F72" s="73"/>
      <c r="G72" s="74">
        <f t="shared" si="17"/>
        <v>0</v>
      </c>
      <c r="H72" s="73"/>
      <c r="I72" s="74">
        <f t="shared" si="1"/>
        <v>0</v>
      </c>
      <c r="J72" s="73"/>
      <c r="K72" s="113">
        <f t="shared" si="10"/>
        <v>0</v>
      </c>
      <c r="L72" s="73"/>
      <c r="M72" s="113">
        <f t="shared" si="11"/>
        <v>0</v>
      </c>
      <c r="N72" s="73"/>
      <c r="O72" s="74">
        <f t="shared" si="12"/>
        <v>0</v>
      </c>
      <c r="P72" s="73"/>
      <c r="Q72" s="113">
        <f t="shared" si="20"/>
        <v>0</v>
      </c>
      <c r="R72" s="73"/>
      <c r="S72" s="113">
        <f t="shared" si="3"/>
        <v>0</v>
      </c>
      <c r="T72" s="101"/>
      <c r="U72" s="74">
        <f t="shared" si="21"/>
        <v>0</v>
      </c>
      <c r="V72" s="73"/>
      <c r="W72" s="113">
        <f t="shared" si="13"/>
        <v>0</v>
      </c>
      <c r="X72" s="101"/>
      <c r="Y72" s="113">
        <f t="shared" si="14"/>
        <v>0</v>
      </c>
      <c r="Z72" s="73"/>
      <c r="AA72" s="74">
        <v>0</v>
      </c>
      <c r="AB72" s="73"/>
      <c r="AC72" s="74">
        <f t="shared" si="22"/>
        <v>0</v>
      </c>
      <c r="AD72" s="73"/>
      <c r="AE72" s="74">
        <f t="shared" si="7"/>
        <v>0</v>
      </c>
      <c r="AF72" s="73"/>
      <c r="AG72" s="74">
        <f t="shared" si="15"/>
        <v>0</v>
      </c>
      <c r="AH72" s="82">
        <f t="shared" si="8"/>
        <v>0</v>
      </c>
      <c r="AI72" s="74"/>
      <c r="AJ72" s="147">
        <f t="shared" si="16"/>
        <v>0</v>
      </c>
    </row>
    <row r="73" spans="1:37" ht="15" customHeight="1" x14ac:dyDescent="0.2">
      <c r="A73" s="90" t="s">
        <v>322</v>
      </c>
      <c r="B73" s="14" t="s">
        <v>65</v>
      </c>
      <c r="C73" s="18" t="s">
        <v>6</v>
      </c>
      <c r="D73" s="19">
        <v>100</v>
      </c>
      <c r="E73" s="20">
        <f t="shared" si="9"/>
        <v>0</v>
      </c>
      <c r="F73" s="73"/>
      <c r="G73" s="74">
        <f>IF(D73="",0,D73*F73)</f>
        <v>0</v>
      </c>
      <c r="H73" s="73"/>
      <c r="I73" s="74">
        <f t="shared" si="1"/>
        <v>0</v>
      </c>
      <c r="J73" s="73"/>
      <c r="K73" s="113">
        <f t="shared" si="10"/>
        <v>0</v>
      </c>
      <c r="L73" s="73"/>
      <c r="M73" s="113">
        <f t="shared" si="11"/>
        <v>0</v>
      </c>
      <c r="N73" s="73"/>
      <c r="O73" s="74">
        <f t="shared" si="12"/>
        <v>0</v>
      </c>
      <c r="P73" s="73"/>
      <c r="Q73" s="113">
        <f t="shared" si="20"/>
        <v>0</v>
      </c>
      <c r="R73" s="73"/>
      <c r="S73" s="113">
        <f t="shared" si="3"/>
        <v>0</v>
      </c>
      <c r="T73" s="101"/>
      <c r="U73" s="74">
        <f t="shared" si="21"/>
        <v>0</v>
      </c>
      <c r="V73" s="73"/>
      <c r="W73" s="113">
        <f t="shared" si="13"/>
        <v>0</v>
      </c>
      <c r="X73" s="101"/>
      <c r="Y73" s="113">
        <f t="shared" si="14"/>
        <v>0</v>
      </c>
      <c r="Z73" s="73"/>
      <c r="AA73" s="74">
        <v>0</v>
      </c>
      <c r="AB73" s="73"/>
      <c r="AC73" s="74">
        <f t="shared" si="22"/>
        <v>0</v>
      </c>
      <c r="AD73" s="73"/>
      <c r="AE73" s="74">
        <f t="shared" si="7"/>
        <v>0</v>
      </c>
      <c r="AF73" s="73"/>
      <c r="AG73" s="74">
        <f t="shared" si="15"/>
        <v>0</v>
      </c>
      <c r="AH73" s="82">
        <f t="shared" si="8"/>
        <v>0</v>
      </c>
      <c r="AI73" s="74"/>
      <c r="AJ73" s="147">
        <f t="shared" si="16"/>
        <v>0</v>
      </c>
    </row>
    <row r="74" spans="1:37" ht="15" customHeight="1" x14ac:dyDescent="0.2">
      <c r="A74" s="90" t="s">
        <v>323</v>
      </c>
      <c r="B74" s="14" t="s">
        <v>65</v>
      </c>
      <c r="C74" s="18" t="s">
        <v>6</v>
      </c>
      <c r="D74" s="19">
        <v>100</v>
      </c>
      <c r="E74" s="20">
        <f t="shared" si="9"/>
        <v>0</v>
      </c>
      <c r="F74" s="73"/>
      <c r="G74" s="74">
        <f>IF(D74="",0,D74*F74)</f>
        <v>0</v>
      </c>
      <c r="H74" s="73"/>
      <c r="I74" s="74">
        <f t="shared" si="1"/>
        <v>0</v>
      </c>
      <c r="J74" s="73"/>
      <c r="K74" s="113">
        <f t="shared" si="10"/>
        <v>0</v>
      </c>
      <c r="L74" s="73"/>
      <c r="M74" s="113">
        <f t="shared" si="11"/>
        <v>0</v>
      </c>
      <c r="N74" s="73"/>
      <c r="O74" s="74">
        <f t="shared" si="12"/>
        <v>0</v>
      </c>
      <c r="P74" s="73"/>
      <c r="Q74" s="113">
        <f t="shared" si="20"/>
        <v>0</v>
      </c>
      <c r="R74" s="73"/>
      <c r="S74" s="113">
        <f t="shared" si="3"/>
        <v>0</v>
      </c>
      <c r="T74" s="101"/>
      <c r="U74" s="74">
        <f t="shared" si="21"/>
        <v>0</v>
      </c>
      <c r="V74" s="73"/>
      <c r="W74" s="113">
        <f t="shared" si="13"/>
        <v>0</v>
      </c>
      <c r="X74" s="101"/>
      <c r="Y74" s="113">
        <f t="shared" si="14"/>
        <v>0</v>
      </c>
      <c r="Z74" s="73"/>
      <c r="AA74" s="74">
        <v>0</v>
      </c>
      <c r="AB74" s="73"/>
      <c r="AC74" s="74">
        <f t="shared" si="22"/>
        <v>0</v>
      </c>
      <c r="AD74" s="73"/>
      <c r="AE74" s="74">
        <f t="shared" si="7"/>
        <v>0</v>
      </c>
      <c r="AF74" s="73"/>
      <c r="AG74" s="74">
        <f t="shared" si="15"/>
        <v>0</v>
      </c>
      <c r="AH74" s="82">
        <f t="shared" si="8"/>
        <v>0</v>
      </c>
      <c r="AI74" s="74"/>
      <c r="AJ74" s="147">
        <f t="shared" si="16"/>
        <v>0</v>
      </c>
    </row>
    <row r="75" spans="1:37" ht="15" customHeight="1" x14ac:dyDescent="0.2">
      <c r="A75" s="90" t="s">
        <v>260</v>
      </c>
      <c r="B75" s="14" t="s">
        <v>65</v>
      </c>
      <c r="C75" s="18" t="s">
        <v>6</v>
      </c>
      <c r="D75" s="19">
        <v>100</v>
      </c>
      <c r="E75" s="20">
        <f t="shared" si="9"/>
        <v>0</v>
      </c>
      <c r="F75" s="73"/>
      <c r="G75" s="74">
        <f t="shared" si="17"/>
        <v>0</v>
      </c>
      <c r="H75" s="73"/>
      <c r="I75" s="74">
        <f t="shared" si="1"/>
        <v>0</v>
      </c>
      <c r="J75" s="73"/>
      <c r="K75" s="113">
        <f t="shared" si="10"/>
        <v>0</v>
      </c>
      <c r="L75" s="73"/>
      <c r="M75" s="113">
        <f t="shared" si="11"/>
        <v>0</v>
      </c>
      <c r="N75" s="73"/>
      <c r="O75" s="74">
        <f t="shared" si="12"/>
        <v>0</v>
      </c>
      <c r="P75" s="73"/>
      <c r="Q75" s="113">
        <f t="shared" si="20"/>
        <v>0</v>
      </c>
      <c r="R75" s="73"/>
      <c r="S75" s="113">
        <f t="shared" si="3"/>
        <v>0</v>
      </c>
      <c r="T75" s="73"/>
      <c r="U75" s="74">
        <f t="shared" si="21"/>
        <v>0</v>
      </c>
      <c r="V75" s="73"/>
      <c r="W75" s="113">
        <f t="shared" si="13"/>
        <v>0</v>
      </c>
      <c r="X75" s="101"/>
      <c r="Y75" s="113">
        <f t="shared" si="14"/>
        <v>0</v>
      </c>
      <c r="Z75" s="73"/>
      <c r="AA75" s="74">
        <v>0</v>
      </c>
      <c r="AB75" s="73"/>
      <c r="AC75" s="74">
        <f t="shared" si="22"/>
        <v>0</v>
      </c>
      <c r="AD75" s="73"/>
      <c r="AE75" s="74">
        <f t="shared" si="7"/>
        <v>0</v>
      </c>
      <c r="AF75" s="73"/>
      <c r="AG75" s="74">
        <f t="shared" si="15"/>
        <v>0</v>
      </c>
      <c r="AH75" s="82">
        <f t="shared" si="8"/>
        <v>0</v>
      </c>
      <c r="AI75" s="74"/>
      <c r="AJ75" s="147">
        <f t="shared" si="16"/>
        <v>0</v>
      </c>
    </row>
    <row r="76" spans="1:37" ht="15" customHeight="1" x14ac:dyDescent="0.2">
      <c r="A76" s="90" t="s">
        <v>265</v>
      </c>
      <c r="B76" t="str">
        <f>IF($A76="","",INDEX('MA-Liste'!$D:$D,MATCH($A76,'MA-Liste'!$M:$M,FALSE)))</f>
        <v>AeBo</v>
      </c>
      <c r="C76" s="4" t="str">
        <f ca="1">IF($A76="","",INDEX(INDIRECT("'MA-Liste'!"&amp;$C$11),MATCH($A76,'MA-Liste'!$M:$M,FALSE)))</f>
        <v>D</v>
      </c>
      <c r="D76" s="19">
        <f ca="1">IF(OR($C76="",$C76=0),"",VLOOKUP($C76,Ansätze,$D$11,FALSE))</f>
        <v>100</v>
      </c>
      <c r="E76" s="20">
        <f t="shared" si="9"/>
        <v>0</v>
      </c>
      <c r="F76" s="73"/>
      <c r="G76" s="74">
        <f t="shared" ca="1" si="17"/>
        <v>0</v>
      </c>
      <c r="H76" s="73"/>
      <c r="I76" s="74">
        <f t="shared" ca="1" si="1"/>
        <v>0</v>
      </c>
      <c r="J76" s="73"/>
      <c r="K76" s="113">
        <f t="shared" ca="1" si="10"/>
        <v>0</v>
      </c>
      <c r="L76" s="73"/>
      <c r="M76" s="113">
        <f t="shared" ca="1" si="11"/>
        <v>0</v>
      </c>
      <c r="N76" s="73"/>
      <c r="O76" s="74">
        <f t="shared" ca="1" si="12"/>
        <v>0</v>
      </c>
      <c r="P76" s="73"/>
      <c r="Q76" s="113">
        <f t="shared" ca="1" si="20"/>
        <v>0</v>
      </c>
      <c r="R76" s="73"/>
      <c r="S76" s="113">
        <f t="shared" ca="1" si="3"/>
        <v>0</v>
      </c>
      <c r="T76" s="73"/>
      <c r="U76" s="74">
        <f t="shared" ca="1" si="21"/>
        <v>0</v>
      </c>
      <c r="V76" s="73"/>
      <c r="W76" s="113">
        <f t="shared" ca="1" si="13"/>
        <v>0</v>
      </c>
      <c r="X76" s="101"/>
      <c r="Y76" s="113">
        <f t="shared" ca="1" si="14"/>
        <v>0</v>
      </c>
      <c r="Z76" s="73"/>
      <c r="AA76" s="74">
        <v>0</v>
      </c>
      <c r="AB76" s="73"/>
      <c r="AC76" s="74">
        <f t="shared" ca="1" si="22"/>
        <v>0</v>
      </c>
      <c r="AD76" s="73"/>
      <c r="AE76" s="74">
        <f t="shared" ca="1" si="7"/>
        <v>0</v>
      </c>
      <c r="AF76" s="73"/>
      <c r="AG76" s="74">
        <f t="shared" ca="1" si="15"/>
        <v>0</v>
      </c>
      <c r="AH76" s="82">
        <f t="shared" ca="1" si="8"/>
        <v>0</v>
      </c>
      <c r="AI76" s="74"/>
      <c r="AJ76" s="147">
        <f t="shared" ca="1" si="16"/>
        <v>0</v>
      </c>
    </row>
    <row r="77" spans="1:37" ht="15" customHeight="1" x14ac:dyDescent="0.2">
      <c r="A77" s="90" t="s">
        <v>263</v>
      </c>
      <c r="B77" s="14" t="s">
        <v>65</v>
      </c>
      <c r="C77" s="18" t="s">
        <v>6</v>
      </c>
      <c r="D77" s="19">
        <v>100</v>
      </c>
      <c r="E77" s="20">
        <f t="shared" si="9"/>
        <v>0</v>
      </c>
      <c r="F77" s="73"/>
      <c r="G77" s="74">
        <f t="shared" si="17"/>
        <v>0</v>
      </c>
      <c r="H77" s="73"/>
      <c r="I77" s="74">
        <f t="shared" si="1"/>
        <v>0</v>
      </c>
      <c r="J77" s="73"/>
      <c r="K77" s="113">
        <f t="shared" si="10"/>
        <v>0</v>
      </c>
      <c r="L77" s="73"/>
      <c r="M77" s="113">
        <f t="shared" si="11"/>
        <v>0</v>
      </c>
      <c r="N77" s="73"/>
      <c r="O77" s="74">
        <f t="shared" si="12"/>
        <v>0</v>
      </c>
      <c r="P77" s="73"/>
      <c r="Q77" s="113">
        <f t="shared" ref="Q77:Q90" si="23">IF($D77="",0,$D77*P77)</f>
        <v>0</v>
      </c>
      <c r="R77" s="73"/>
      <c r="S77" s="113">
        <f t="shared" si="3"/>
        <v>0</v>
      </c>
      <c r="T77" s="73"/>
      <c r="U77" s="74">
        <f t="shared" ref="U77:U90" si="24">IF($D77="",0,$D77*T77)</f>
        <v>0</v>
      </c>
      <c r="V77" s="73"/>
      <c r="W77" s="113">
        <f t="shared" si="13"/>
        <v>0</v>
      </c>
      <c r="X77" s="101"/>
      <c r="Y77" s="113">
        <f t="shared" si="14"/>
        <v>0</v>
      </c>
      <c r="Z77" s="73"/>
      <c r="AA77" s="74">
        <v>0</v>
      </c>
      <c r="AB77" s="73"/>
      <c r="AC77" s="74">
        <f t="shared" si="22"/>
        <v>0</v>
      </c>
      <c r="AD77" s="73"/>
      <c r="AE77" s="74">
        <f t="shared" si="7"/>
        <v>0</v>
      </c>
      <c r="AF77" s="73"/>
      <c r="AG77" s="74">
        <f t="shared" si="15"/>
        <v>0</v>
      </c>
      <c r="AH77" s="82">
        <f t="shared" si="8"/>
        <v>0</v>
      </c>
      <c r="AI77" s="74"/>
      <c r="AJ77" s="147">
        <f t="shared" si="16"/>
        <v>0</v>
      </c>
      <c r="AK77" s="141"/>
    </row>
    <row r="78" spans="1:37" ht="15" customHeight="1" x14ac:dyDescent="0.2">
      <c r="A78" s="84" t="s">
        <v>292</v>
      </c>
      <c r="B78" t="s">
        <v>65</v>
      </c>
      <c r="C78" s="4" t="s">
        <v>9</v>
      </c>
      <c r="D78" s="19">
        <v>35</v>
      </c>
      <c r="E78" s="20">
        <f t="shared" si="9"/>
        <v>0</v>
      </c>
      <c r="F78" s="73"/>
      <c r="G78" s="74">
        <f t="shared" si="17"/>
        <v>0</v>
      </c>
      <c r="H78" s="73"/>
      <c r="I78" s="74">
        <f t="shared" si="1"/>
        <v>0</v>
      </c>
      <c r="J78" s="73"/>
      <c r="K78" s="113">
        <f t="shared" si="10"/>
        <v>0</v>
      </c>
      <c r="L78" s="73"/>
      <c r="M78" s="113">
        <f t="shared" si="11"/>
        <v>0</v>
      </c>
      <c r="N78" s="73"/>
      <c r="O78" s="74">
        <f t="shared" si="12"/>
        <v>0</v>
      </c>
      <c r="P78" s="73"/>
      <c r="Q78" s="113">
        <f t="shared" si="23"/>
        <v>0</v>
      </c>
      <c r="R78" s="73"/>
      <c r="S78" s="113">
        <f t="shared" si="3"/>
        <v>0</v>
      </c>
      <c r="T78" s="73"/>
      <c r="U78" s="74">
        <f t="shared" si="24"/>
        <v>0</v>
      </c>
      <c r="V78" s="73"/>
      <c r="W78" s="113">
        <f t="shared" si="13"/>
        <v>0</v>
      </c>
      <c r="X78" s="101"/>
      <c r="Y78" s="113">
        <f t="shared" si="14"/>
        <v>0</v>
      </c>
      <c r="Z78" s="73"/>
      <c r="AA78" s="74">
        <v>0</v>
      </c>
      <c r="AB78" s="73"/>
      <c r="AC78" s="74">
        <f t="shared" si="22"/>
        <v>0</v>
      </c>
      <c r="AD78" s="73"/>
      <c r="AE78" s="74">
        <f t="shared" si="7"/>
        <v>0</v>
      </c>
      <c r="AF78" s="73"/>
      <c r="AG78" s="74">
        <f t="shared" si="15"/>
        <v>0</v>
      </c>
      <c r="AH78" s="82">
        <f t="shared" si="8"/>
        <v>0</v>
      </c>
      <c r="AI78" s="74"/>
      <c r="AJ78" s="147">
        <f t="shared" si="16"/>
        <v>0</v>
      </c>
      <c r="AK78" s="141"/>
    </row>
    <row r="79" spans="1:37" ht="15" customHeight="1" x14ac:dyDescent="0.2">
      <c r="A79" s="84" t="s">
        <v>293</v>
      </c>
      <c r="B79" s="14" t="s">
        <v>65</v>
      </c>
      <c r="C79" s="18" t="s">
        <v>5</v>
      </c>
      <c r="D79" s="19">
        <v>118</v>
      </c>
      <c r="E79" s="20">
        <f t="shared" si="9"/>
        <v>0</v>
      </c>
      <c r="F79" s="73"/>
      <c r="G79" s="74">
        <f t="shared" si="17"/>
        <v>0</v>
      </c>
      <c r="H79" s="73"/>
      <c r="I79" s="74">
        <f t="shared" ref="I79:I90" si="25">IF(D79="",0,D79*H79)</f>
        <v>0</v>
      </c>
      <c r="J79" s="73"/>
      <c r="K79" s="113">
        <f t="shared" si="10"/>
        <v>0</v>
      </c>
      <c r="L79" s="73"/>
      <c r="M79" s="113">
        <f t="shared" si="11"/>
        <v>0</v>
      </c>
      <c r="N79" s="73"/>
      <c r="O79" s="74">
        <f t="shared" si="12"/>
        <v>0</v>
      </c>
      <c r="P79" s="73"/>
      <c r="Q79" s="113">
        <f t="shared" si="23"/>
        <v>0</v>
      </c>
      <c r="R79" s="73"/>
      <c r="S79" s="113">
        <f t="shared" ref="S79:S90" si="26">IF($D79="",0,$D79*R79)</f>
        <v>0</v>
      </c>
      <c r="T79" s="73"/>
      <c r="U79" s="74">
        <f t="shared" si="24"/>
        <v>0</v>
      </c>
      <c r="V79" s="73"/>
      <c r="W79" s="113">
        <f>IF($D79="",0,$D79*V79)</f>
        <v>0</v>
      </c>
      <c r="X79" s="101"/>
      <c r="Y79" s="113">
        <f>IF($D79="",0,$D79*X79)</f>
        <v>0</v>
      </c>
      <c r="Z79" s="73"/>
      <c r="AA79" s="74">
        <f>IF(D79="",0,D79*Z79)</f>
        <v>0</v>
      </c>
      <c r="AB79" s="73"/>
      <c r="AC79" s="74">
        <f t="shared" si="22"/>
        <v>0</v>
      </c>
      <c r="AD79" s="73"/>
      <c r="AE79" s="74">
        <f t="shared" ref="AE79:AE90" si="27">IF(D79="",0,D79*AD79)</f>
        <v>0</v>
      </c>
      <c r="AF79" s="73"/>
      <c r="AG79" s="74">
        <f t="shared" si="15"/>
        <v>0</v>
      </c>
      <c r="AH79" s="82">
        <f t="shared" ref="AH79:AH90" si="28">IF(D79="",0,D79*E79)</f>
        <v>0</v>
      </c>
      <c r="AI79" s="74"/>
      <c r="AJ79" s="147">
        <f t="shared" si="16"/>
        <v>0</v>
      </c>
      <c r="AK79" s="141"/>
    </row>
    <row r="80" spans="1:37" ht="15" customHeight="1" x14ac:dyDescent="0.2">
      <c r="A80" s="84" t="s">
        <v>300</v>
      </c>
      <c r="B80" s="14" t="s">
        <v>65</v>
      </c>
      <c r="C80" s="18" t="s">
        <v>6</v>
      </c>
      <c r="D80" s="19">
        <v>100</v>
      </c>
      <c r="E80" s="20">
        <f t="shared" ref="E80:E92" si="29">SUM(F80++H80+J80+L80+N80+P80+R80+T80+V80+X80+Z80+AB80+AD80+AF80)</f>
        <v>0</v>
      </c>
      <c r="F80" s="73"/>
      <c r="G80" s="74">
        <f t="shared" si="17"/>
        <v>0</v>
      </c>
      <c r="H80" s="73"/>
      <c r="I80" s="74">
        <f t="shared" si="25"/>
        <v>0</v>
      </c>
      <c r="J80" s="174"/>
      <c r="K80" s="113">
        <f t="shared" ref="K80:K90" si="30">IF($D80="",0,$D80*J80)</f>
        <v>0</v>
      </c>
      <c r="L80" s="73"/>
      <c r="M80" s="113">
        <f t="shared" ref="M80:M90" si="31">IF($D80="",0,$D80*L80)</f>
        <v>0</v>
      </c>
      <c r="N80" s="73"/>
      <c r="O80" s="74">
        <f t="shared" ref="O80:O90" si="32">IF($D80="",0,$D80*N80)</f>
        <v>0</v>
      </c>
      <c r="P80" s="174"/>
      <c r="Q80" s="113">
        <f t="shared" si="23"/>
        <v>0</v>
      </c>
      <c r="R80" s="73"/>
      <c r="S80" s="113">
        <f t="shared" si="26"/>
        <v>0</v>
      </c>
      <c r="T80" s="73"/>
      <c r="U80" s="74">
        <f t="shared" si="24"/>
        <v>0</v>
      </c>
      <c r="V80" s="174"/>
      <c r="W80" s="113">
        <f t="shared" ref="W80:W87" si="33">IF($D80="",0,$D80*V80)</f>
        <v>0</v>
      </c>
      <c r="X80" s="101"/>
      <c r="Y80" s="113">
        <f t="shared" ref="Y80:Y90" si="34">IF($D80="",0,$D80*X80)</f>
        <v>0</v>
      </c>
      <c r="Z80" s="73"/>
      <c r="AA80" s="74">
        <f t="shared" ref="AA80:AA90" si="35">IF(D80="",0,D80*Z80)</f>
        <v>0</v>
      </c>
      <c r="AB80" s="73"/>
      <c r="AC80" s="74">
        <f t="shared" si="22"/>
        <v>0</v>
      </c>
      <c r="AD80" s="73"/>
      <c r="AE80" s="74">
        <f t="shared" si="27"/>
        <v>0</v>
      </c>
      <c r="AF80" s="73"/>
      <c r="AG80" s="74">
        <f t="shared" ref="AG80:AG92" si="36">IF(D80="",0,D80*AF80)</f>
        <v>0</v>
      </c>
      <c r="AH80" s="82">
        <f t="shared" si="28"/>
        <v>0</v>
      </c>
      <c r="AI80" s="74"/>
      <c r="AJ80" s="147">
        <f t="shared" ref="AJ80:AJ92" si="37">SUM(AH80+AI80)</f>
        <v>0</v>
      </c>
      <c r="AK80" s="141"/>
    </row>
    <row r="81" spans="1:37" ht="15" customHeight="1" x14ac:dyDescent="0.2">
      <c r="A81" s="84" t="s">
        <v>302</v>
      </c>
      <c r="B81" s="14" t="s">
        <v>65</v>
      </c>
      <c r="C81" s="18" t="s">
        <v>9</v>
      </c>
      <c r="D81" s="19">
        <v>35</v>
      </c>
      <c r="E81" s="20">
        <f t="shared" si="29"/>
        <v>0</v>
      </c>
      <c r="F81" s="73"/>
      <c r="G81" s="74">
        <f t="shared" ref="G81:G90" si="38">IF(D81="",0,D81*F81)</f>
        <v>0</v>
      </c>
      <c r="H81" s="73"/>
      <c r="I81" s="74">
        <f t="shared" si="25"/>
        <v>0</v>
      </c>
      <c r="J81" s="174"/>
      <c r="K81" s="113">
        <f t="shared" si="30"/>
        <v>0</v>
      </c>
      <c r="L81" s="73"/>
      <c r="M81" s="113">
        <f t="shared" si="31"/>
        <v>0</v>
      </c>
      <c r="N81" s="73"/>
      <c r="O81" s="74">
        <f t="shared" si="32"/>
        <v>0</v>
      </c>
      <c r="P81" s="174"/>
      <c r="Q81" s="113">
        <f t="shared" si="23"/>
        <v>0</v>
      </c>
      <c r="R81" s="73"/>
      <c r="S81" s="113">
        <f t="shared" si="26"/>
        <v>0</v>
      </c>
      <c r="T81" s="73"/>
      <c r="U81" s="74">
        <f t="shared" si="24"/>
        <v>0</v>
      </c>
      <c r="V81" s="174"/>
      <c r="W81" s="113">
        <f t="shared" si="33"/>
        <v>0</v>
      </c>
      <c r="X81" s="101"/>
      <c r="Y81" s="113">
        <f t="shared" si="34"/>
        <v>0</v>
      </c>
      <c r="Z81" s="73"/>
      <c r="AA81" s="74">
        <f t="shared" si="35"/>
        <v>0</v>
      </c>
      <c r="AB81" s="73"/>
      <c r="AC81" s="74">
        <f t="shared" si="22"/>
        <v>0</v>
      </c>
      <c r="AD81" s="73"/>
      <c r="AE81" s="74">
        <f t="shared" si="27"/>
        <v>0</v>
      </c>
      <c r="AF81" s="73"/>
      <c r="AG81" s="74">
        <f t="shared" si="36"/>
        <v>0</v>
      </c>
      <c r="AH81" s="82">
        <f t="shared" si="28"/>
        <v>0</v>
      </c>
      <c r="AI81" s="74"/>
      <c r="AJ81" s="147">
        <f t="shared" si="37"/>
        <v>0</v>
      </c>
      <c r="AK81" s="141"/>
    </row>
    <row r="82" spans="1:37" ht="15" customHeight="1" x14ac:dyDescent="0.2">
      <c r="A82" s="84" t="s">
        <v>321</v>
      </c>
      <c r="B82" s="14" t="s">
        <v>65</v>
      </c>
      <c r="C82" s="18" t="s">
        <v>9</v>
      </c>
      <c r="D82" s="19">
        <v>35</v>
      </c>
      <c r="E82" s="20">
        <f t="shared" si="29"/>
        <v>0</v>
      </c>
      <c r="F82" s="73"/>
      <c r="G82" s="74">
        <f t="shared" si="38"/>
        <v>0</v>
      </c>
      <c r="H82" s="73"/>
      <c r="I82" s="74">
        <f t="shared" si="25"/>
        <v>0</v>
      </c>
      <c r="J82" s="174"/>
      <c r="K82" s="113">
        <f t="shared" si="30"/>
        <v>0</v>
      </c>
      <c r="L82" s="73"/>
      <c r="M82" s="113">
        <f t="shared" si="31"/>
        <v>0</v>
      </c>
      <c r="N82" s="73"/>
      <c r="O82" s="74">
        <f t="shared" si="32"/>
        <v>0</v>
      </c>
      <c r="P82" s="174"/>
      <c r="Q82" s="113">
        <f t="shared" si="23"/>
        <v>0</v>
      </c>
      <c r="R82" s="73"/>
      <c r="S82" s="113">
        <f t="shared" si="26"/>
        <v>0</v>
      </c>
      <c r="T82" s="73"/>
      <c r="U82" s="74">
        <f t="shared" si="24"/>
        <v>0</v>
      </c>
      <c r="V82" s="174"/>
      <c r="W82" s="113">
        <f t="shared" si="33"/>
        <v>0</v>
      </c>
      <c r="X82" s="101"/>
      <c r="Y82" s="113">
        <f>IF($D82="",0,$D82*X82)</f>
        <v>0</v>
      </c>
      <c r="Z82" s="73"/>
      <c r="AA82" s="74">
        <f t="shared" si="35"/>
        <v>0</v>
      </c>
      <c r="AB82" s="73"/>
      <c r="AC82" s="74">
        <f t="shared" si="22"/>
        <v>0</v>
      </c>
      <c r="AD82" s="73"/>
      <c r="AE82" s="74">
        <f t="shared" si="27"/>
        <v>0</v>
      </c>
      <c r="AF82" s="73"/>
      <c r="AG82" s="74">
        <f t="shared" si="36"/>
        <v>0</v>
      </c>
      <c r="AH82" s="82">
        <f t="shared" si="28"/>
        <v>0</v>
      </c>
      <c r="AI82" s="74"/>
      <c r="AJ82" s="147">
        <f t="shared" si="37"/>
        <v>0</v>
      </c>
      <c r="AK82" s="141"/>
    </row>
    <row r="83" spans="1:37" ht="15" customHeight="1" x14ac:dyDescent="0.2">
      <c r="A83" s="84" t="s">
        <v>301</v>
      </c>
      <c r="B83" s="14" t="s">
        <v>65</v>
      </c>
      <c r="C83" s="18" t="s">
        <v>7</v>
      </c>
      <c r="D83" s="19">
        <v>75</v>
      </c>
      <c r="E83" s="20">
        <f t="shared" si="29"/>
        <v>0</v>
      </c>
      <c r="F83" s="73"/>
      <c r="G83" s="74">
        <f t="shared" si="38"/>
        <v>0</v>
      </c>
      <c r="H83" s="73"/>
      <c r="I83" s="74">
        <f t="shared" si="25"/>
        <v>0</v>
      </c>
      <c r="J83" s="174"/>
      <c r="K83" s="113">
        <f t="shared" si="30"/>
        <v>0</v>
      </c>
      <c r="L83" s="73"/>
      <c r="M83" s="113">
        <f t="shared" si="31"/>
        <v>0</v>
      </c>
      <c r="N83" s="73"/>
      <c r="O83" s="74">
        <f t="shared" si="32"/>
        <v>0</v>
      </c>
      <c r="P83" s="174"/>
      <c r="Q83" s="113">
        <f t="shared" si="23"/>
        <v>0</v>
      </c>
      <c r="R83" s="73"/>
      <c r="S83" s="113">
        <f t="shared" si="26"/>
        <v>0</v>
      </c>
      <c r="T83" s="73"/>
      <c r="U83" s="74">
        <f t="shared" si="24"/>
        <v>0</v>
      </c>
      <c r="V83" s="174"/>
      <c r="W83" s="113">
        <f t="shared" si="33"/>
        <v>0</v>
      </c>
      <c r="X83" s="101"/>
      <c r="Y83" s="113">
        <f t="shared" si="34"/>
        <v>0</v>
      </c>
      <c r="Z83" s="73"/>
      <c r="AA83" s="74">
        <f t="shared" si="35"/>
        <v>0</v>
      </c>
      <c r="AB83" s="73"/>
      <c r="AC83" s="74">
        <f t="shared" si="22"/>
        <v>0</v>
      </c>
      <c r="AD83" s="73"/>
      <c r="AE83" s="74">
        <f t="shared" si="27"/>
        <v>0</v>
      </c>
      <c r="AF83" s="73"/>
      <c r="AG83" s="74">
        <f t="shared" si="36"/>
        <v>0</v>
      </c>
      <c r="AH83" s="82">
        <f t="shared" si="28"/>
        <v>0</v>
      </c>
      <c r="AI83" s="74"/>
      <c r="AJ83" s="147">
        <f t="shared" si="37"/>
        <v>0</v>
      </c>
      <c r="AK83" s="141"/>
    </row>
    <row r="84" spans="1:37" s="14" customFormat="1" ht="15" customHeight="1" x14ac:dyDescent="0.2">
      <c r="A84" s="90" t="s">
        <v>303</v>
      </c>
      <c r="B84" s="14" t="s">
        <v>65</v>
      </c>
      <c r="C84" s="18" t="s">
        <v>8</v>
      </c>
      <c r="D84" s="170">
        <v>60</v>
      </c>
      <c r="E84" s="20">
        <f t="shared" si="29"/>
        <v>0</v>
      </c>
      <c r="F84" s="101"/>
      <c r="G84" s="74">
        <f t="shared" si="38"/>
        <v>0</v>
      </c>
      <c r="H84" s="101"/>
      <c r="I84" s="154">
        <f t="shared" si="25"/>
        <v>0</v>
      </c>
      <c r="J84" s="181"/>
      <c r="K84" s="156">
        <f t="shared" si="30"/>
        <v>0</v>
      </c>
      <c r="L84" s="101"/>
      <c r="M84" s="156">
        <f t="shared" si="31"/>
        <v>0</v>
      </c>
      <c r="N84" s="101"/>
      <c r="O84" s="154">
        <f t="shared" si="32"/>
        <v>0</v>
      </c>
      <c r="P84" s="181"/>
      <c r="Q84" s="156">
        <f t="shared" si="23"/>
        <v>0</v>
      </c>
      <c r="R84" s="101"/>
      <c r="S84" s="156">
        <f t="shared" si="26"/>
        <v>0</v>
      </c>
      <c r="T84" s="101"/>
      <c r="U84" s="154">
        <f t="shared" si="24"/>
        <v>0</v>
      </c>
      <c r="V84" s="181"/>
      <c r="W84" s="156">
        <f t="shared" si="33"/>
        <v>0</v>
      </c>
      <c r="X84" s="101"/>
      <c r="Y84" s="156">
        <f t="shared" si="34"/>
        <v>0</v>
      </c>
      <c r="Z84" s="101"/>
      <c r="AA84" s="154">
        <f t="shared" si="35"/>
        <v>0</v>
      </c>
      <c r="AB84" s="101"/>
      <c r="AC84" s="154">
        <f t="shared" si="22"/>
        <v>0</v>
      </c>
      <c r="AD84" s="101"/>
      <c r="AE84" s="154">
        <f t="shared" si="27"/>
        <v>0</v>
      </c>
      <c r="AF84" s="101"/>
      <c r="AG84" s="154">
        <f t="shared" si="36"/>
        <v>0</v>
      </c>
      <c r="AH84" s="158">
        <f t="shared" si="28"/>
        <v>0</v>
      </c>
      <c r="AI84" s="154"/>
      <c r="AJ84" s="147">
        <f t="shared" si="37"/>
        <v>0</v>
      </c>
      <c r="AK84" s="182"/>
    </row>
    <row r="85" spans="1:37" s="14" customFormat="1" ht="15" customHeight="1" x14ac:dyDescent="0.2">
      <c r="A85" s="90" t="s">
        <v>310</v>
      </c>
      <c r="B85" s="14" t="s">
        <v>65</v>
      </c>
      <c r="C85" s="18" t="s">
        <v>5</v>
      </c>
      <c r="D85" s="170">
        <v>118</v>
      </c>
      <c r="E85" s="20">
        <f t="shared" si="29"/>
        <v>0</v>
      </c>
      <c r="F85" s="101"/>
      <c r="G85" s="113">
        <f t="shared" si="38"/>
        <v>0</v>
      </c>
      <c r="H85" s="101"/>
      <c r="I85" s="154">
        <f t="shared" si="25"/>
        <v>0</v>
      </c>
      <c r="J85" s="181"/>
      <c r="K85" s="156">
        <f t="shared" si="30"/>
        <v>0</v>
      </c>
      <c r="L85" s="101"/>
      <c r="M85" s="156">
        <f t="shared" si="31"/>
        <v>0</v>
      </c>
      <c r="N85" s="101"/>
      <c r="O85" s="154">
        <f t="shared" si="32"/>
        <v>0</v>
      </c>
      <c r="P85" s="181"/>
      <c r="Q85" s="156">
        <f t="shared" si="23"/>
        <v>0</v>
      </c>
      <c r="R85" s="101"/>
      <c r="S85" s="156">
        <f t="shared" si="26"/>
        <v>0</v>
      </c>
      <c r="T85" s="101"/>
      <c r="U85" s="154">
        <f t="shared" si="24"/>
        <v>0</v>
      </c>
      <c r="V85" s="181"/>
      <c r="W85" s="156">
        <f t="shared" si="33"/>
        <v>0</v>
      </c>
      <c r="X85" s="101"/>
      <c r="Y85" s="156">
        <f t="shared" si="34"/>
        <v>0</v>
      </c>
      <c r="Z85" s="101"/>
      <c r="AA85" s="154">
        <f t="shared" si="35"/>
        <v>0</v>
      </c>
      <c r="AB85" s="101"/>
      <c r="AC85" s="154">
        <f t="shared" si="22"/>
        <v>0</v>
      </c>
      <c r="AD85" s="101"/>
      <c r="AE85" s="154">
        <f t="shared" si="27"/>
        <v>0</v>
      </c>
      <c r="AF85" s="181"/>
      <c r="AG85" s="154">
        <f t="shared" si="36"/>
        <v>0</v>
      </c>
      <c r="AH85" s="158">
        <f t="shared" si="28"/>
        <v>0</v>
      </c>
      <c r="AI85" s="154"/>
      <c r="AJ85" s="147">
        <f t="shared" si="37"/>
        <v>0</v>
      </c>
      <c r="AK85" s="182"/>
    </row>
    <row r="86" spans="1:37" s="14" customFormat="1" ht="15" customHeight="1" x14ac:dyDescent="0.2">
      <c r="A86" s="90" t="s">
        <v>331</v>
      </c>
      <c r="B86" s="14" t="s">
        <v>65</v>
      </c>
      <c r="C86" s="18" t="s">
        <v>7</v>
      </c>
      <c r="D86" s="170">
        <v>75</v>
      </c>
      <c r="E86" s="20">
        <f t="shared" si="29"/>
        <v>0</v>
      </c>
      <c r="F86" s="101"/>
      <c r="G86" s="113">
        <f t="shared" si="38"/>
        <v>0</v>
      </c>
      <c r="H86" s="101"/>
      <c r="I86" s="154">
        <f t="shared" si="25"/>
        <v>0</v>
      </c>
      <c r="J86" s="181"/>
      <c r="K86" s="156">
        <f t="shared" si="30"/>
        <v>0</v>
      </c>
      <c r="L86" s="101"/>
      <c r="M86" s="156">
        <f t="shared" si="31"/>
        <v>0</v>
      </c>
      <c r="N86" s="101"/>
      <c r="O86" s="154">
        <f t="shared" si="32"/>
        <v>0</v>
      </c>
      <c r="P86" s="181"/>
      <c r="Q86" s="156">
        <f t="shared" si="23"/>
        <v>0</v>
      </c>
      <c r="R86" s="101"/>
      <c r="S86" s="156">
        <f t="shared" si="26"/>
        <v>0</v>
      </c>
      <c r="T86" s="101"/>
      <c r="U86" s="154">
        <f t="shared" si="24"/>
        <v>0</v>
      </c>
      <c r="V86" s="181"/>
      <c r="W86" s="156">
        <f t="shared" si="33"/>
        <v>0</v>
      </c>
      <c r="X86" s="101"/>
      <c r="Y86" s="156">
        <f t="shared" si="34"/>
        <v>0</v>
      </c>
      <c r="Z86" s="101"/>
      <c r="AA86" s="154">
        <f t="shared" si="35"/>
        <v>0</v>
      </c>
      <c r="AB86" s="101"/>
      <c r="AC86" s="154">
        <f t="shared" si="22"/>
        <v>0</v>
      </c>
      <c r="AD86" s="101"/>
      <c r="AE86" s="154">
        <f t="shared" si="27"/>
        <v>0</v>
      </c>
      <c r="AF86" s="181"/>
      <c r="AG86" s="154">
        <f t="shared" si="36"/>
        <v>0</v>
      </c>
      <c r="AH86" s="158">
        <f t="shared" si="28"/>
        <v>0</v>
      </c>
      <c r="AI86" s="154"/>
      <c r="AJ86" s="147">
        <f t="shared" si="37"/>
        <v>0</v>
      </c>
      <c r="AK86" s="182"/>
    </row>
    <row r="87" spans="1:37" s="14" customFormat="1" ht="15" customHeight="1" x14ac:dyDescent="0.2">
      <c r="A87" s="90" t="s">
        <v>342</v>
      </c>
      <c r="B87" s="14" t="s">
        <v>65</v>
      </c>
      <c r="C87" s="18" t="s">
        <v>9</v>
      </c>
      <c r="D87" s="170">
        <v>35</v>
      </c>
      <c r="E87" s="20">
        <f t="shared" si="29"/>
        <v>0</v>
      </c>
      <c r="F87" s="101"/>
      <c r="G87" s="113">
        <f t="shared" si="38"/>
        <v>0</v>
      </c>
      <c r="H87" s="101"/>
      <c r="I87" s="154">
        <f t="shared" si="25"/>
        <v>0</v>
      </c>
      <c r="J87" s="181"/>
      <c r="K87" s="156">
        <f t="shared" si="30"/>
        <v>0</v>
      </c>
      <c r="L87" s="101"/>
      <c r="M87" s="156">
        <f t="shared" si="31"/>
        <v>0</v>
      </c>
      <c r="N87" s="101"/>
      <c r="O87" s="154">
        <f t="shared" si="32"/>
        <v>0</v>
      </c>
      <c r="P87" s="181"/>
      <c r="Q87" s="156">
        <f t="shared" si="23"/>
        <v>0</v>
      </c>
      <c r="R87" s="101"/>
      <c r="S87" s="156">
        <f t="shared" si="26"/>
        <v>0</v>
      </c>
      <c r="T87" s="101"/>
      <c r="U87" s="154">
        <f t="shared" si="24"/>
        <v>0</v>
      </c>
      <c r="V87" s="181"/>
      <c r="W87" s="156">
        <f t="shared" si="33"/>
        <v>0</v>
      </c>
      <c r="X87" s="101"/>
      <c r="Y87" s="156">
        <f t="shared" si="34"/>
        <v>0</v>
      </c>
      <c r="Z87" s="101"/>
      <c r="AA87" s="154">
        <f t="shared" si="35"/>
        <v>0</v>
      </c>
      <c r="AB87" s="101"/>
      <c r="AC87" s="154">
        <f t="shared" si="22"/>
        <v>0</v>
      </c>
      <c r="AD87" s="101"/>
      <c r="AE87" s="154">
        <f t="shared" si="27"/>
        <v>0</v>
      </c>
      <c r="AF87" s="181"/>
      <c r="AG87" s="154">
        <f t="shared" si="36"/>
        <v>0</v>
      </c>
      <c r="AH87" s="158">
        <f t="shared" si="28"/>
        <v>0</v>
      </c>
      <c r="AI87" s="154"/>
      <c r="AJ87" s="147">
        <f t="shared" si="37"/>
        <v>0</v>
      </c>
      <c r="AK87" s="182"/>
    </row>
    <row r="88" spans="1:37" s="14" customFormat="1" ht="15" customHeight="1" x14ac:dyDescent="0.2">
      <c r="A88" s="90" t="s">
        <v>347</v>
      </c>
      <c r="B88" s="14" t="s">
        <v>65</v>
      </c>
      <c r="C88" s="18" t="s">
        <v>9</v>
      </c>
      <c r="D88" s="170">
        <v>35</v>
      </c>
      <c r="E88" s="20">
        <f t="shared" si="29"/>
        <v>0</v>
      </c>
      <c r="F88" s="101"/>
      <c r="G88" s="113">
        <f t="shared" si="38"/>
        <v>0</v>
      </c>
      <c r="H88" s="101"/>
      <c r="I88" s="154">
        <f t="shared" si="25"/>
        <v>0</v>
      </c>
      <c r="J88" s="181"/>
      <c r="K88" s="156">
        <f t="shared" si="30"/>
        <v>0</v>
      </c>
      <c r="L88" s="101"/>
      <c r="M88" s="156">
        <f t="shared" si="31"/>
        <v>0</v>
      </c>
      <c r="N88" s="101"/>
      <c r="O88" s="154">
        <f t="shared" si="32"/>
        <v>0</v>
      </c>
      <c r="P88" s="181"/>
      <c r="Q88" s="156">
        <f t="shared" si="23"/>
        <v>0</v>
      </c>
      <c r="R88" s="101"/>
      <c r="S88" s="156">
        <f t="shared" si="26"/>
        <v>0</v>
      </c>
      <c r="T88" s="101"/>
      <c r="U88" s="154">
        <f t="shared" si="24"/>
        <v>0</v>
      </c>
      <c r="V88" s="181"/>
      <c r="W88" s="156">
        <f>IF($D88="",0,$D88*V88)</f>
        <v>0</v>
      </c>
      <c r="X88" s="101"/>
      <c r="Y88" s="156">
        <f t="shared" si="34"/>
        <v>0</v>
      </c>
      <c r="Z88" s="101"/>
      <c r="AA88" s="154">
        <f t="shared" si="35"/>
        <v>0</v>
      </c>
      <c r="AB88" s="101"/>
      <c r="AC88" s="154">
        <f t="shared" si="22"/>
        <v>0</v>
      </c>
      <c r="AD88" s="101"/>
      <c r="AE88" s="154">
        <f t="shared" si="27"/>
        <v>0</v>
      </c>
      <c r="AF88" s="181"/>
      <c r="AG88" s="154">
        <f t="shared" si="36"/>
        <v>0</v>
      </c>
      <c r="AH88" s="158">
        <f t="shared" si="28"/>
        <v>0</v>
      </c>
      <c r="AI88" s="154"/>
      <c r="AJ88" s="147">
        <f t="shared" si="37"/>
        <v>0</v>
      </c>
      <c r="AK88" s="182"/>
    </row>
    <row r="89" spans="1:37" s="14" customFormat="1" ht="15" customHeight="1" x14ac:dyDescent="0.2">
      <c r="A89" s="90" t="s">
        <v>350</v>
      </c>
      <c r="B89" s="14" t="s">
        <v>65</v>
      </c>
      <c r="C89" s="18" t="s">
        <v>9</v>
      </c>
      <c r="D89" s="170">
        <v>35</v>
      </c>
      <c r="E89" s="20">
        <f t="shared" si="29"/>
        <v>0</v>
      </c>
      <c r="F89" s="101"/>
      <c r="G89" s="113">
        <f t="shared" si="38"/>
        <v>0</v>
      </c>
      <c r="H89" s="101"/>
      <c r="I89" s="154">
        <f t="shared" si="25"/>
        <v>0</v>
      </c>
      <c r="J89" s="181"/>
      <c r="K89" s="156">
        <f t="shared" si="30"/>
        <v>0</v>
      </c>
      <c r="L89" s="101"/>
      <c r="M89" s="156">
        <f t="shared" si="31"/>
        <v>0</v>
      </c>
      <c r="N89" s="101"/>
      <c r="O89" s="154">
        <f t="shared" si="32"/>
        <v>0</v>
      </c>
      <c r="P89" s="181"/>
      <c r="Q89" s="156">
        <f t="shared" si="23"/>
        <v>0</v>
      </c>
      <c r="R89" s="101"/>
      <c r="S89" s="156">
        <f t="shared" si="26"/>
        <v>0</v>
      </c>
      <c r="T89" s="101"/>
      <c r="U89" s="154">
        <f t="shared" si="24"/>
        <v>0</v>
      </c>
      <c r="V89" s="181"/>
      <c r="W89" s="156">
        <f>IF($D89="",0,$D89*V89)</f>
        <v>0</v>
      </c>
      <c r="X89" s="101"/>
      <c r="Y89" s="156">
        <f t="shared" si="34"/>
        <v>0</v>
      </c>
      <c r="Z89" s="101"/>
      <c r="AA89" s="154">
        <f t="shared" si="35"/>
        <v>0</v>
      </c>
      <c r="AB89" s="101"/>
      <c r="AC89" s="154">
        <f t="shared" si="22"/>
        <v>0</v>
      </c>
      <c r="AD89" s="101"/>
      <c r="AE89" s="154">
        <f t="shared" si="27"/>
        <v>0</v>
      </c>
      <c r="AF89" s="181"/>
      <c r="AG89" s="154">
        <f t="shared" si="36"/>
        <v>0</v>
      </c>
      <c r="AH89" s="158">
        <f t="shared" si="28"/>
        <v>0</v>
      </c>
      <c r="AI89" s="154"/>
      <c r="AJ89" s="147">
        <f t="shared" si="37"/>
        <v>0</v>
      </c>
      <c r="AK89" s="182"/>
    </row>
    <row r="90" spans="1:37" s="14" customFormat="1" ht="15" customHeight="1" x14ac:dyDescent="0.2">
      <c r="A90" s="90" t="s">
        <v>353</v>
      </c>
      <c r="B90" s="14" t="s">
        <v>65</v>
      </c>
      <c r="C90" s="18" t="s">
        <v>4</v>
      </c>
      <c r="D90" s="170">
        <v>140</v>
      </c>
      <c r="E90" s="20">
        <f t="shared" si="29"/>
        <v>0</v>
      </c>
      <c r="F90" s="101"/>
      <c r="G90" s="113">
        <f t="shared" si="38"/>
        <v>0</v>
      </c>
      <c r="H90" s="101"/>
      <c r="I90" s="154">
        <f t="shared" si="25"/>
        <v>0</v>
      </c>
      <c r="J90" s="181"/>
      <c r="K90" s="156">
        <f t="shared" si="30"/>
        <v>0</v>
      </c>
      <c r="L90" s="101"/>
      <c r="M90" s="156">
        <f t="shared" si="31"/>
        <v>0</v>
      </c>
      <c r="N90" s="101"/>
      <c r="O90" s="154">
        <f t="shared" si="32"/>
        <v>0</v>
      </c>
      <c r="P90" s="181"/>
      <c r="Q90" s="156">
        <f t="shared" si="23"/>
        <v>0</v>
      </c>
      <c r="R90" s="101"/>
      <c r="S90" s="156">
        <f t="shared" si="26"/>
        <v>0</v>
      </c>
      <c r="T90" s="101"/>
      <c r="U90" s="154">
        <f t="shared" si="24"/>
        <v>0</v>
      </c>
      <c r="V90" s="181"/>
      <c r="W90" s="156">
        <f>IF($D90="",0,$D90*V90)</f>
        <v>0</v>
      </c>
      <c r="X90" s="101"/>
      <c r="Y90" s="156">
        <f t="shared" si="34"/>
        <v>0</v>
      </c>
      <c r="Z90" s="101"/>
      <c r="AA90" s="154">
        <f t="shared" si="35"/>
        <v>0</v>
      </c>
      <c r="AB90" s="101"/>
      <c r="AC90" s="154">
        <f t="shared" si="22"/>
        <v>0</v>
      </c>
      <c r="AD90" s="101"/>
      <c r="AE90" s="154">
        <f t="shared" si="27"/>
        <v>0</v>
      </c>
      <c r="AF90" s="181"/>
      <c r="AG90" s="154">
        <f t="shared" si="36"/>
        <v>0</v>
      </c>
      <c r="AH90" s="158">
        <f t="shared" si="28"/>
        <v>0</v>
      </c>
      <c r="AI90" s="154"/>
      <c r="AJ90" s="147">
        <f t="shared" si="37"/>
        <v>0</v>
      </c>
      <c r="AK90" s="182"/>
    </row>
    <row r="91" spans="1:37" s="14" customFormat="1" ht="15" customHeight="1" x14ac:dyDescent="0.2">
      <c r="A91" s="90"/>
      <c r="C91" s="18"/>
      <c r="D91" s="170"/>
      <c r="E91" s="20"/>
      <c r="F91" s="101"/>
      <c r="G91" s="113"/>
      <c r="H91" s="101"/>
      <c r="I91" s="154"/>
      <c r="J91" s="181"/>
      <c r="K91" s="156"/>
      <c r="L91" s="101"/>
      <c r="M91" s="156"/>
      <c r="N91" s="101"/>
      <c r="O91" s="154"/>
      <c r="P91" s="181"/>
      <c r="Q91" s="156"/>
      <c r="R91" s="101"/>
      <c r="S91" s="156"/>
      <c r="T91" s="101"/>
      <c r="U91" s="154"/>
      <c r="V91" s="181"/>
      <c r="W91" s="156"/>
      <c r="X91" s="101"/>
      <c r="Y91" s="156"/>
      <c r="Z91" s="101"/>
      <c r="AA91" s="154"/>
      <c r="AB91" s="101"/>
      <c r="AC91" s="154"/>
      <c r="AD91" s="101"/>
      <c r="AE91" s="154"/>
      <c r="AF91" s="181"/>
      <c r="AG91" s="154"/>
      <c r="AH91" s="158"/>
      <c r="AI91" s="154"/>
      <c r="AJ91" s="147">
        <f t="shared" si="37"/>
        <v>0</v>
      </c>
      <c r="AK91" s="182"/>
    </row>
    <row r="92" spans="1:37" s="62" customFormat="1" ht="15" customHeight="1" x14ac:dyDescent="0.2">
      <c r="A92" s="85"/>
      <c r="C92" s="63" t="s">
        <v>154</v>
      </c>
      <c r="D92" s="57"/>
      <c r="E92" s="20">
        <f t="shared" si="29"/>
        <v>0.5</v>
      </c>
      <c r="F92" s="144">
        <f>SUM(F13:F91)</f>
        <v>0</v>
      </c>
      <c r="G92" s="143"/>
      <c r="H92" s="75">
        <f>SUM(H13:H91)</f>
        <v>0</v>
      </c>
      <c r="I92" s="76"/>
      <c r="J92" s="94">
        <f>SUM(J13:J91)</f>
        <v>0</v>
      </c>
      <c r="K92" s="94"/>
      <c r="L92" s="194">
        <f>SUM(L13:L91)</f>
        <v>0</v>
      </c>
      <c r="M92" s="94"/>
      <c r="N92" s="75">
        <f>SUM(N13:N91)</f>
        <v>0</v>
      </c>
      <c r="O92" s="76"/>
      <c r="P92" s="94">
        <f>SUM(P13:P91)</f>
        <v>0</v>
      </c>
      <c r="Q92" s="94"/>
      <c r="R92" s="194">
        <f>SUM(R13:R91)</f>
        <v>0</v>
      </c>
      <c r="S92" s="94"/>
      <c r="T92" s="75">
        <f>SUM(T13:T91)</f>
        <v>0</v>
      </c>
      <c r="U92" s="76"/>
      <c r="V92" s="94">
        <f>SUM(V13:V91)</f>
        <v>0</v>
      </c>
      <c r="W92" s="94"/>
      <c r="X92" s="194">
        <f>SUM(X13:X91)</f>
        <v>0.5</v>
      </c>
      <c r="Y92" s="94"/>
      <c r="Z92" s="75">
        <f>SUM(Z13:Z91)</f>
        <v>0</v>
      </c>
      <c r="AA92" s="76"/>
      <c r="AB92" s="75">
        <f>SUM(AB13:AB91)</f>
        <v>0</v>
      </c>
      <c r="AC92" s="76"/>
      <c r="AD92" s="75">
        <f>SUM(AD13:AD91)</f>
        <v>0</v>
      </c>
      <c r="AE92" s="76"/>
      <c r="AF92" s="194">
        <f>SUM(AF13:AF91)</f>
        <v>0</v>
      </c>
      <c r="AG92" s="76">
        <f t="shared" si="36"/>
        <v>0</v>
      </c>
      <c r="AH92" s="76"/>
      <c r="AI92" s="140"/>
      <c r="AJ92" s="147">
        <f t="shared" si="37"/>
        <v>0</v>
      </c>
      <c r="AK92" s="142"/>
    </row>
    <row r="93" spans="1:37" ht="4.5" customHeight="1" x14ac:dyDescent="0.2">
      <c r="A93" s="86"/>
      <c r="B93" s="40"/>
      <c r="C93" s="68"/>
      <c r="D93" s="69"/>
      <c r="E93" s="69"/>
      <c r="F93" s="69"/>
      <c r="G93" s="168"/>
      <c r="H93" s="166"/>
      <c r="I93" s="167"/>
      <c r="J93" s="168"/>
      <c r="K93" s="168"/>
      <c r="L93" s="168"/>
      <c r="M93" s="168"/>
      <c r="N93" s="77"/>
      <c r="O93" s="78"/>
      <c r="P93" s="69"/>
      <c r="Q93" s="69"/>
      <c r="R93" s="69"/>
      <c r="S93" s="69"/>
      <c r="T93" s="77"/>
      <c r="U93" s="78"/>
      <c r="V93" s="69"/>
      <c r="W93" s="69"/>
      <c r="X93" s="69"/>
      <c r="Y93" s="69"/>
      <c r="Z93" s="77"/>
      <c r="AA93" s="78"/>
      <c r="AB93" s="77"/>
      <c r="AC93" s="78"/>
      <c r="AD93" s="77"/>
      <c r="AE93" s="78"/>
      <c r="AF93" s="69"/>
      <c r="AG93" s="69"/>
      <c r="AH93" s="69"/>
      <c r="AI93" s="69"/>
      <c r="AJ93" s="78"/>
    </row>
    <row r="94" spans="1:37" ht="15" customHeight="1" x14ac:dyDescent="0.2">
      <c r="A94" s="65"/>
      <c r="B94" s="65"/>
      <c r="C94" s="66" t="s">
        <v>155</v>
      </c>
      <c r="D94" s="67"/>
      <c r="E94" s="19"/>
      <c r="F94" s="145"/>
      <c r="G94" s="146">
        <f ca="1">SUM(G13:G93)</f>
        <v>0</v>
      </c>
      <c r="H94" s="79"/>
      <c r="I94" s="80">
        <f ca="1">SUM(I13:I93)</f>
        <v>0</v>
      </c>
      <c r="J94" s="95"/>
      <c r="K94" s="95">
        <f ca="1">SUM(K12:K93)</f>
        <v>0</v>
      </c>
      <c r="L94" s="95"/>
      <c r="M94" s="95">
        <f ca="1">SUM(M12:M93)</f>
        <v>0</v>
      </c>
      <c r="N94" s="79"/>
      <c r="O94" s="80">
        <f ca="1">SUM(O13:O93)</f>
        <v>0</v>
      </c>
      <c r="P94" s="95"/>
      <c r="Q94" s="95">
        <f ca="1">SUM(Q12:Q93)</f>
        <v>0</v>
      </c>
      <c r="R94" s="95"/>
      <c r="S94" s="95">
        <f ca="1">SUM(S12:S93)</f>
        <v>0</v>
      </c>
      <c r="T94" s="79"/>
      <c r="U94" s="80">
        <f ca="1">SUM(U13:U93)</f>
        <v>0</v>
      </c>
      <c r="V94" s="95"/>
      <c r="W94" s="95">
        <f ca="1">SUM(W12:W93)</f>
        <v>0</v>
      </c>
      <c r="X94" s="95"/>
      <c r="Y94" s="95">
        <f ca="1">SUM(Y12:Y93)</f>
        <v>70</v>
      </c>
      <c r="Z94" s="79"/>
      <c r="AA94" s="80">
        <f ca="1">SUM(AA13:AA93)</f>
        <v>0</v>
      </c>
      <c r="AB94" s="79"/>
      <c r="AC94" s="80">
        <f ca="1">SUM(AC13:AC93)</f>
        <v>0</v>
      </c>
      <c r="AD94" s="79"/>
      <c r="AE94" s="80">
        <f ca="1">SUM(AE13:AE93)</f>
        <v>0</v>
      </c>
      <c r="AF94" s="95"/>
      <c r="AG94" s="146">
        <f ca="1">SUM(AG13:AG93)</f>
        <v>0</v>
      </c>
      <c r="AH94" s="80">
        <f ca="1">SUM(G94+I94+K94+M94+O94+Q94+S94+U94+W94+Y94+AA94+AC94+AE94+AG94)</f>
        <v>70</v>
      </c>
      <c r="AI94" s="137"/>
      <c r="AJ94" s="234">
        <f ca="1">SUM(AH94+AI95)</f>
        <v>70</v>
      </c>
    </row>
    <row r="95" spans="1:37" x14ac:dyDescent="0.2">
      <c r="C95" s="41" t="s">
        <v>24</v>
      </c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2"/>
      <c r="AI95" s="3">
        <f>SUBTOTAL(9,AI13:AI93)</f>
        <v>0</v>
      </c>
    </row>
    <row r="96" spans="1:37" x14ac:dyDescent="0.2">
      <c r="C96" s="56"/>
      <c r="H96" s="56"/>
      <c r="I96" s="56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56"/>
      <c r="X96" s="56"/>
      <c r="Y96" s="56"/>
      <c r="Z96" s="56"/>
      <c r="AA96" s="56"/>
      <c r="AB96" s="56"/>
      <c r="AC96" s="56"/>
      <c r="AD96" s="56"/>
      <c r="AE96" s="56"/>
      <c r="AF96" s="56"/>
      <c r="AG96" s="56"/>
    </row>
    <row r="97" spans="1:35" x14ac:dyDescent="0.2">
      <c r="A97" s="103"/>
      <c r="AH97" s="19"/>
    </row>
    <row r="106" spans="1:35" x14ac:dyDescent="0.2">
      <c r="AH106" s="21">
        <f>SUM(AH104-AH103)</f>
        <v>0</v>
      </c>
      <c r="AI106">
        <f>SUM(AI104-AI103)</f>
        <v>0</v>
      </c>
    </row>
  </sheetData>
  <autoFilter ref="A12:AH94"/>
  <mergeCells count="16">
    <mergeCell ref="Z10:AA10"/>
    <mergeCell ref="AB10:AC10"/>
    <mergeCell ref="AD10:AE10"/>
    <mergeCell ref="AF10:AG10"/>
    <mergeCell ref="N10:O10"/>
    <mergeCell ref="P10:Q10"/>
    <mergeCell ref="R10:S10"/>
    <mergeCell ref="T10:U10"/>
    <mergeCell ref="V10:W10"/>
    <mergeCell ref="X10:Y10"/>
    <mergeCell ref="L10:M10"/>
    <mergeCell ref="B6:D6"/>
    <mergeCell ref="B8:D8"/>
    <mergeCell ref="F10:G10"/>
    <mergeCell ref="H10:I10"/>
    <mergeCell ref="J10:K10"/>
  </mergeCells>
  <dataValidations count="3">
    <dataValidation type="list" allowBlank="1" showInputMessage="1" showErrorMessage="1" sqref="C12">
      <formula1>Kategorie</formula1>
    </dataValidation>
    <dataValidation type="list" allowBlank="1" showInputMessage="1" showErrorMessage="1" sqref="D12">
      <formula1>Jahr</formula1>
    </dataValidation>
    <dataValidation type="list" allowBlank="1" showInputMessage="1" showErrorMessage="1" sqref="A13:A94">
      <formula1>Name</formula1>
    </dataValidation>
  </dataValidations>
  <pageMargins left="0.70866141732283472" right="0.15748031496062992" top="0.51181102362204722" bottom="0.31496062992125984" header="0.19685039370078741" footer="0.15748031496062992"/>
  <pageSetup paperSize="8" scale="56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colBreaks count="1" manualBreakCount="1">
    <brk id="33" max="88" man="1"/>
  </colBreaks>
  <legacyDrawingHF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AK106"/>
  <sheetViews>
    <sheetView view="pageBreakPreview" topLeftCell="A58" zoomScale="110" zoomScaleNormal="110" zoomScaleSheetLayoutView="110" workbookViewId="0">
      <pane xSplit="1" topLeftCell="P1" activePane="topRight" state="frozen"/>
      <selection pane="topRight" activeCell="B1" sqref="B1"/>
    </sheetView>
  </sheetViews>
  <sheetFormatPr baseColWidth="10" defaultRowHeight="12.75" x14ac:dyDescent="0.2"/>
  <cols>
    <col min="1" max="1" width="19.7109375" customWidth="1"/>
    <col min="2" max="2" width="9.7109375" customWidth="1"/>
    <col min="3" max="3" width="10" style="4" customWidth="1"/>
    <col min="4" max="33" width="9.7109375" style="21" customWidth="1"/>
    <col min="34" max="34" width="11.85546875" style="21" customWidth="1"/>
    <col min="35" max="35" width="9.7109375" customWidth="1"/>
  </cols>
  <sheetData>
    <row r="1" spans="1:36" x14ac:dyDescent="0.2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</row>
    <row r="2" spans="1:36" s="15" customFormat="1" ht="15" customHeight="1" x14ac:dyDescent="0.25">
      <c r="A2" s="100" t="s">
        <v>282</v>
      </c>
    </row>
    <row r="3" spans="1:36" s="15" customFormat="1" ht="14.25" x14ac:dyDescent="0.2">
      <c r="A3" s="99"/>
    </row>
    <row r="4" spans="1:36" s="15" customFormat="1" ht="15" x14ac:dyDescent="0.25">
      <c r="A4" s="100" t="s">
        <v>158</v>
      </c>
      <c r="B4" s="240" t="str">
        <f>IF(Vertragsdaten!B6="","",Vertragsdaten!B6)</f>
        <v>EP SIEP</v>
      </c>
      <c r="C4" s="240"/>
      <c r="D4" s="240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59"/>
      <c r="AH4" s="59"/>
      <c r="AI4" s="59"/>
    </row>
    <row r="5" spans="1:36" s="15" customFormat="1" ht="8.25" customHeight="1" x14ac:dyDescent="0.25">
      <c r="A5" s="100"/>
      <c r="B5" s="89"/>
      <c r="C5" s="89"/>
      <c r="D5" s="89"/>
    </row>
    <row r="6" spans="1:36" s="15" customFormat="1" ht="15" x14ac:dyDescent="0.25">
      <c r="A6" s="100" t="s">
        <v>159</v>
      </c>
      <c r="B6" s="325" t="str">
        <f>Vertragsdaten!B8</f>
        <v>070017/000025</v>
      </c>
      <c r="C6" s="325"/>
      <c r="D6" s="325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83"/>
      <c r="AI6" s="83"/>
    </row>
    <row r="7" spans="1:36" s="15" customFormat="1" ht="15" customHeight="1" x14ac:dyDescent="0.25">
      <c r="A7" s="100"/>
      <c r="AH7" s="64"/>
      <c r="AI7" s="64"/>
    </row>
    <row r="8" spans="1:36" s="8" customFormat="1" ht="15" x14ac:dyDescent="0.25">
      <c r="A8" s="100" t="s">
        <v>160</v>
      </c>
      <c r="B8" s="328">
        <v>43252</v>
      </c>
      <c r="C8" s="329"/>
      <c r="D8" s="32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83"/>
      <c r="AI8" s="83"/>
    </row>
    <row r="9" spans="1:36" x14ac:dyDescent="0.2">
      <c r="A9" s="65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</row>
    <row r="10" spans="1:36" s="128" customFormat="1" ht="27.75" customHeight="1" x14ac:dyDescent="0.2">
      <c r="A10" s="127"/>
      <c r="F10" s="326" t="s">
        <v>284</v>
      </c>
      <c r="G10" s="330"/>
      <c r="H10" s="326" t="s">
        <v>276</v>
      </c>
      <c r="I10" s="330"/>
      <c r="J10" s="326" t="s">
        <v>277</v>
      </c>
      <c r="K10" s="330"/>
      <c r="L10" s="326" t="s">
        <v>313</v>
      </c>
      <c r="M10" s="330"/>
      <c r="N10" s="326" t="s">
        <v>274</v>
      </c>
      <c r="O10" s="330"/>
      <c r="P10" s="326" t="s">
        <v>279</v>
      </c>
      <c r="Q10" s="330"/>
      <c r="R10" s="326" t="s">
        <v>314</v>
      </c>
      <c r="S10" s="330"/>
      <c r="T10" s="326" t="s">
        <v>275</v>
      </c>
      <c r="U10" s="330"/>
      <c r="V10" s="326" t="s">
        <v>278</v>
      </c>
      <c r="W10" s="330"/>
      <c r="X10" s="326" t="s">
        <v>311</v>
      </c>
      <c r="Y10" s="330"/>
      <c r="Z10" s="326" t="s">
        <v>199</v>
      </c>
      <c r="AA10" s="331"/>
      <c r="AB10" s="326" t="s">
        <v>200</v>
      </c>
      <c r="AC10" s="327"/>
      <c r="AD10" s="326" t="s">
        <v>201</v>
      </c>
      <c r="AE10" s="327"/>
      <c r="AF10" s="332" t="s">
        <v>305</v>
      </c>
      <c r="AG10" s="333"/>
      <c r="AH10" s="131"/>
      <c r="AI10" s="133" t="s">
        <v>280</v>
      </c>
      <c r="AJ10" s="241" t="s">
        <v>281</v>
      </c>
    </row>
    <row r="11" spans="1:36" ht="3.75" hidden="1" customHeight="1" x14ac:dyDescent="0.2">
      <c r="C11" s="4" t="str">
        <f>VLOOKUP(C12,'MA-Liste'!A192:B198,2,FALSE)</f>
        <v>$K:$K</v>
      </c>
      <c r="D11">
        <f>VLOOKUP(D12,Vertragsdaten!A37:B42,2,FALSE)</f>
        <v>2</v>
      </c>
      <c r="E11"/>
      <c r="F11"/>
      <c r="G11"/>
      <c r="H11" s="70"/>
      <c r="I11" s="71"/>
      <c r="J11" s="65"/>
      <c r="K11" s="65"/>
      <c r="L11" s="65"/>
      <c r="M11" s="65"/>
      <c r="N11" s="70"/>
      <c r="O11" s="71"/>
      <c r="P11" s="65"/>
      <c r="Q11" s="65"/>
      <c r="R11" s="65"/>
      <c r="S11" s="65"/>
      <c r="T11" s="70"/>
      <c r="U11" s="71"/>
      <c r="V11" s="65"/>
      <c r="W11" s="65"/>
      <c r="X11" s="65"/>
      <c r="Y11" s="65"/>
      <c r="Z11" s="70"/>
      <c r="AA11" s="71"/>
      <c r="AB11" s="70"/>
      <c r="AC11" s="71"/>
      <c r="AD11" s="70"/>
      <c r="AE11" s="71"/>
      <c r="AF11" s="65"/>
      <c r="AG11" s="65"/>
      <c r="AH11"/>
      <c r="AI11" s="1"/>
      <c r="AJ11" s="134"/>
    </row>
    <row r="12" spans="1:36" s="1" customFormat="1" ht="31.5" customHeight="1" x14ac:dyDescent="0.2">
      <c r="A12" s="44" t="s">
        <v>23</v>
      </c>
      <c r="B12" s="45" t="s">
        <v>18</v>
      </c>
      <c r="C12" s="87" t="str">
        <f>'MA-Liste'!K7</f>
        <v>Kategorie</v>
      </c>
      <c r="D12" s="88" t="s">
        <v>157</v>
      </c>
      <c r="E12" s="60" t="s">
        <v>152</v>
      </c>
      <c r="F12" s="60" t="s">
        <v>22</v>
      </c>
      <c r="G12" s="60" t="s">
        <v>156</v>
      </c>
      <c r="H12" s="72" t="s">
        <v>22</v>
      </c>
      <c r="I12" s="46" t="s">
        <v>156</v>
      </c>
      <c r="J12" s="112" t="s">
        <v>22</v>
      </c>
      <c r="K12" s="112" t="s">
        <v>156</v>
      </c>
      <c r="L12" s="112" t="s">
        <v>22</v>
      </c>
      <c r="M12" s="112" t="s">
        <v>156</v>
      </c>
      <c r="N12" s="72" t="s">
        <v>22</v>
      </c>
      <c r="O12" s="46" t="s">
        <v>156</v>
      </c>
      <c r="P12" s="112" t="s">
        <v>22</v>
      </c>
      <c r="Q12" s="112" t="s">
        <v>156</v>
      </c>
      <c r="R12" s="112" t="s">
        <v>22</v>
      </c>
      <c r="S12" s="112" t="s">
        <v>156</v>
      </c>
      <c r="T12" s="72" t="s">
        <v>22</v>
      </c>
      <c r="U12" s="46" t="s">
        <v>156</v>
      </c>
      <c r="V12" s="112" t="s">
        <v>22</v>
      </c>
      <c r="W12" s="112" t="s">
        <v>156</v>
      </c>
      <c r="X12" s="112" t="s">
        <v>22</v>
      </c>
      <c r="Y12" s="112" t="s">
        <v>156</v>
      </c>
      <c r="Z12" s="81" t="s">
        <v>22</v>
      </c>
      <c r="AA12" s="13" t="s">
        <v>156</v>
      </c>
      <c r="AB12" s="81" t="s">
        <v>22</v>
      </c>
      <c r="AC12" s="13" t="s">
        <v>156</v>
      </c>
      <c r="AD12" s="81" t="s">
        <v>22</v>
      </c>
      <c r="AE12" s="13" t="s">
        <v>156</v>
      </c>
      <c r="AF12" s="183" t="s">
        <v>22</v>
      </c>
      <c r="AG12" s="183" t="s">
        <v>156</v>
      </c>
      <c r="AH12" s="130" t="s">
        <v>153</v>
      </c>
      <c r="AI12" s="132" t="s">
        <v>285</v>
      </c>
      <c r="AJ12" s="135"/>
    </row>
    <row r="13" spans="1:36" ht="15" customHeight="1" x14ac:dyDescent="0.2">
      <c r="A13" s="90" t="s">
        <v>145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65" ca="1" si="0">IF(OR($C13="",$C13=0),"",VLOOKUP($C13,Ansätze,$D$11,FALSE))</f>
        <v>140</v>
      </c>
      <c r="E13" s="20">
        <f>SUM(F13++H13+J13+L13+N13+P13+R13+T13+V13+X13+Z13+AB13+AD13+AF13)</f>
        <v>3</v>
      </c>
      <c r="F13" s="73">
        <v>3</v>
      </c>
      <c r="G13" s="74">
        <f ca="1">IF(D13="",0,D13*F13)</f>
        <v>420</v>
      </c>
      <c r="H13" s="73"/>
      <c r="I13" s="74">
        <f t="shared" ref="I13:I78" ca="1" si="1">IF(D13="",0,D13*H13)</f>
        <v>0</v>
      </c>
      <c r="J13" s="73"/>
      <c r="K13" s="113">
        <f ca="1">IF($D13="",0,$D13*J13)</f>
        <v>0</v>
      </c>
      <c r="L13" s="73"/>
      <c r="M13" s="113">
        <f ca="1">IF($D13="",0,$D13*L13)</f>
        <v>0</v>
      </c>
      <c r="N13" s="73"/>
      <c r="O13" s="74">
        <f ca="1">IF($D13="",0,$D13*N13)</f>
        <v>0</v>
      </c>
      <c r="P13" s="73"/>
      <c r="Q13" s="113">
        <f t="shared" ref="Q13:Q44" ca="1" si="2">IF($D13="",0,$D13*P13)</f>
        <v>0</v>
      </c>
      <c r="R13" s="73"/>
      <c r="S13" s="113">
        <f t="shared" ref="S13:S78" ca="1" si="3">IF($D13="",0,$D13*R13)</f>
        <v>0</v>
      </c>
      <c r="T13" s="101"/>
      <c r="U13" s="74">
        <f t="shared" ref="U13:U44" ca="1" si="4">IF($D13="",0,$D13*T13)</f>
        <v>0</v>
      </c>
      <c r="V13" s="73"/>
      <c r="W13" s="113">
        <f ca="1">IF($D13="",0,$D13*V13)</f>
        <v>0</v>
      </c>
      <c r="X13" s="73"/>
      <c r="Y13" s="113">
        <f ca="1">IF($D13="",0,$D13*X13)</f>
        <v>0</v>
      </c>
      <c r="Z13" s="73"/>
      <c r="AA13" s="74">
        <f t="shared" ref="AA13:AA40" ca="1" si="5">IF(D13="",0,D13*Z13)</f>
        <v>0</v>
      </c>
      <c r="AB13" s="73"/>
      <c r="AC13" s="74">
        <f t="shared" ref="AC13:AC40" ca="1" si="6">IF(D13="",0,D13*AB13)</f>
        <v>0</v>
      </c>
      <c r="AD13" s="73"/>
      <c r="AE13" s="74">
        <f t="shared" ref="AE13:AE78" ca="1" si="7">IF(D13="",0,D13*AD13)</f>
        <v>0</v>
      </c>
      <c r="AF13" s="73"/>
      <c r="AG13" s="74">
        <f ca="1">IF(D13="",0,D13*AF13)</f>
        <v>0</v>
      </c>
      <c r="AH13" s="82">
        <f t="shared" ref="AH13:AH78" ca="1" si="8">IF(D13="",0,D13*E13)</f>
        <v>420</v>
      </c>
      <c r="AI13" s="74"/>
      <c r="AJ13" s="138">
        <f ca="1">SUM(AH13+AI13)</f>
        <v>420</v>
      </c>
    </row>
    <row r="14" spans="1:36" ht="15" customHeight="1" x14ac:dyDescent="0.2">
      <c r="A14" s="90" t="s">
        <v>162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79" si="9">SUM(F14++H14+J14+L14+N14+P14+R14+T14+V14+X14+Z14+AB14+AD14+AF14)</f>
        <v>0</v>
      </c>
      <c r="F14" s="73"/>
      <c r="G14" s="74">
        <f ca="1">IF(D14="",0,D14*F14)</f>
        <v>0</v>
      </c>
      <c r="H14" s="73"/>
      <c r="I14" s="74">
        <f t="shared" ca="1" si="1"/>
        <v>0</v>
      </c>
      <c r="J14" s="73"/>
      <c r="K14" s="113">
        <f t="shared" ref="K14:K79" ca="1" si="10">IF($D14="",0,$D14*J14)</f>
        <v>0</v>
      </c>
      <c r="L14" s="73"/>
      <c r="M14" s="113">
        <f t="shared" ref="M14:M79" ca="1" si="11">IF($D14="",0,$D14*L14)</f>
        <v>0</v>
      </c>
      <c r="N14" s="73"/>
      <c r="O14" s="74">
        <f t="shared" ref="O14:O79" ca="1" si="12">IF($D14="",0,$D14*N14)</f>
        <v>0</v>
      </c>
      <c r="P14" s="73"/>
      <c r="Q14" s="113">
        <f t="shared" ca="1" si="2"/>
        <v>0</v>
      </c>
      <c r="R14" s="73"/>
      <c r="S14" s="113">
        <f t="shared" ca="1" si="3"/>
        <v>0</v>
      </c>
      <c r="T14" s="101"/>
      <c r="U14" s="74">
        <f t="shared" ca="1" si="4"/>
        <v>0</v>
      </c>
      <c r="V14" s="73"/>
      <c r="W14" s="113">
        <f t="shared" ref="W14:W78" ca="1" si="13">IF($D14="",0,$D14*V14)</f>
        <v>0</v>
      </c>
      <c r="X14" s="73"/>
      <c r="Y14" s="113">
        <f t="shared" ref="Y14:Y78" ca="1" si="14">IF($D14="",0,$D14*X14)</f>
        <v>0</v>
      </c>
      <c r="Z14" s="73"/>
      <c r="AA14" s="74">
        <f t="shared" ca="1" si="5"/>
        <v>0</v>
      </c>
      <c r="AB14" s="73"/>
      <c r="AC14" s="74">
        <f t="shared" ca="1" si="6"/>
        <v>0</v>
      </c>
      <c r="AD14" s="73"/>
      <c r="AE14" s="74">
        <f t="shared" ca="1" si="7"/>
        <v>0</v>
      </c>
      <c r="AF14" s="73"/>
      <c r="AG14" s="74">
        <f t="shared" ref="AG14:AG79" ca="1" si="15">IF(D14="",0,D14*AF14)</f>
        <v>0</v>
      </c>
      <c r="AH14" s="82">
        <f t="shared" ca="1" si="8"/>
        <v>0</v>
      </c>
      <c r="AI14" s="74"/>
      <c r="AJ14" s="139">
        <f t="shared" ref="AJ14:AJ79" ca="1" si="16">SUM(AH14+AI14)</f>
        <v>0</v>
      </c>
    </row>
    <row r="15" spans="1:36" ht="15" customHeight="1" x14ac:dyDescent="0.2">
      <c r="A15" s="90" t="s">
        <v>146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9"/>
        <v>0</v>
      </c>
      <c r="F15" s="73"/>
      <c r="G15" s="74">
        <f t="shared" ref="G15:G80" ca="1" si="17">IF(D15="",0,D15*F15)</f>
        <v>0</v>
      </c>
      <c r="H15" s="73"/>
      <c r="I15" s="74">
        <f t="shared" ca="1" si="1"/>
        <v>0</v>
      </c>
      <c r="J15" s="73"/>
      <c r="K15" s="113">
        <f t="shared" ca="1" si="10"/>
        <v>0</v>
      </c>
      <c r="L15" s="73"/>
      <c r="M15" s="113">
        <f t="shared" ca="1" si="11"/>
        <v>0</v>
      </c>
      <c r="N15" s="73"/>
      <c r="O15" s="74">
        <f t="shared" ca="1" si="12"/>
        <v>0</v>
      </c>
      <c r="P15" s="73"/>
      <c r="Q15" s="113">
        <f t="shared" ca="1" si="2"/>
        <v>0</v>
      </c>
      <c r="R15" s="73"/>
      <c r="S15" s="113">
        <f t="shared" ca="1" si="3"/>
        <v>0</v>
      </c>
      <c r="T15" s="101"/>
      <c r="U15" s="74">
        <f t="shared" ca="1" si="4"/>
        <v>0</v>
      </c>
      <c r="V15" s="73"/>
      <c r="W15" s="113">
        <f t="shared" ca="1" si="13"/>
        <v>0</v>
      </c>
      <c r="X15" s="73"/>
      <c r="Y15" s="113">
        <f t="shared" ca="1" si="14"/>
        <v>0</v>
      </c>
      <c r="Z15" s="73"/>
      <c r="AA15" s="74">
        <f t="shared" ca="1" si="5"/>
        <v>0</v>
      </c>
      <c r="AB15" s="73"/>
      <c r="AC15" s="74">
        <f t="shared" ca="1" si="6"/>
        <v>0</v>
      </c>
      <c r="AD15" s="73"/>
      <c r="AE15" s="74">
        <f t="shared" ca="1" si="7"/>
        <v>0</v>
      </c>
      <c r="AF15" s="73"/>
      <c r="AG15" s="74">
        <f t="shared" ca="1" si="15"/>
        <v>0</v>
      </c>
      <c r="AH15" s="82">
        <f t="shared" ca="1" si="8"/>
        <v>0</v>
      </c>
      <c r="AI15" s="74"/>
      <c r="AJ15" s="139">
        <f t="shared" ca="1" si="16"/>
        <v>0</v>
      </c>
    </row>
    <row r="16" spans="1:36" ht="15" customHeight="1" x14ac:dyDescent="0.2">
      <c r="A16" s="90" t="s">
        <v>149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9"/>
        <v>0</v>
      </c>
      <c r="F16" s="73"/>
      <c r="G16" s="74">
        <f t="shared" ca="1" si="17"/>
        <v>0</v>
      </c>
      <c r="H16" s="73"/>
      <c r="I16" s="74">
        <f t="shared" ca="1" si="1"/>
        <v>0</v>
      </c>
      <c r="J16" s="73"/>
      <c r="K16" s="113">
        <f t="shared" ca="1" si="10"/>
        <v>0</v>
      </c>
      <c r="L16" s="73"/>
      <c r="M16" s="113">
        <f t="shared" ca="1" si="11"/>
        <v>0</v>
      </c>
      <c r="N16" s="73"/>
      <c r="O16" s="74">
        <f t="shared" ca="1" si="12"/>
        <v>0</v>
      </c>
      <c r="P16" s="73"/>
      <c r="Q16" s="113">
        <f t="shared" ca="1" si="2"/>
        <v>0</v>
      </c>
      <c r="R16" s="73"/>
      <c r="S16" s="113">
        <f t="shared" ca="1" si="3"/>
        <v>0</v>
      </c>
      <c r="T16" s="101"/>
      <c r="U16" s="74">
        <f t="shared" ca="1" si="4"/>
        <v>0</v>
      </c>
      <c r="V16" s="73"/>
      <c r="W16" s="113">
        <f t="shared" ca="1" si="13"/>
        <v>0</v>
      </c>
      <c r="X16" s="101"/>
      <c r="Y16" s="113">
        <f t="shared" ca="1" si="14"/>
        <v>0</v>
      </c>
      <c r="Z16" s="73"/>
      <c r="AA16" s="74">
        <f t="shared" ca="1" si="5"/>
        <v>0</v>
      </c>
      <c r="AB16" s="73"/>
      <c r="AC16" s="74">
        <f t="shared" ca="1" si="6"/>
        <v>0</v>
      </c>
      <c r="AD16" s="73"/>
      <c r="AE16" s="74">
        <f t="shared" ca="1" si="7"/>
        <v>0</v>
      </c>
      <c r="AF16" s="73"/>
      <c r="AG16" s="74">
        <f t="shared" ca="1" si="15"/>
        <v>0</v>
      </c>
      <c r="AH16" s="82">
        <f t="shared" ca="1" si="8"/>
        <v>0</v>
      </c>
      <c r="AI16" s="74"/>
      <c r="AJ16" s="139">
        <f t="shared" ca="1" si="16"/>
        <v>0</v>
      </c>
    </row>
    <row r="17" spans="1:36" ht="15" customHeight="1" x14ac:dyDescent="0.2">
      <c r="A17" s="90" t="s">
        <v>236</v>
      </c>
      <c r="B17" t="s">
        <v>65</v>
      </c>
      <c r="C17" s="4" t="s">
        <v>4</v>
      </c>
      <c r="D17" s="19">
        <f t="shared" si="0"/>
        <v>140</v>
      </c>
      <c r="E17" s="20">
        <f t="shared" si="9"/>
        <v>0</v>
      </c>
      <c r="F17" s="73"/>
      <c r="G17" s="74">
        <f t="shared" si="17"/>
        <v>0</v>
      </c>
      <c r="H17" s="73"/>
      <c r="I17" s="74">
        <f t="shared" si="1"/>
        <v>0</v>
      </c>
      <c r="J17" s="73"/>
      <c r="K17" s="113">
        <f t="shared" si="10"/>
        <v>0</v>
      </c>
      <c r="L17" s="73"/>
      <c r="M17" s="113">
        <f t="shared" si="11"/>
        <v>0</v>
      </c>
      <c r="N17" s="73"/>
      <c r="O17" s="74">
        <f t="shared" si="12"/>
        <v>0</v>
      </c>
      <c r="P17" s="73"/>
      <c r="Q17" s="113">
        <f t="shared" si="2"/>
        <v>0</v>
      </c>
      <c r="R17" s="73"/>
      <c r="S17" s="113">
        <f t="shared" si="3"/>
        <v>0</v>
      </c>
      <c r="T17" s="101"/>
      <c r="U17" s="74">
        <f t="shared" si="4"/>
        <v>0</v>
      </c>
      <c r="V17" s="73"/>
      <c r="W17" s="113">
        <f t="shared" si="13"/>
        <v>0</v>
      </c>
      <c r="X17" s="101"/>
      <c r="Y17" s="113">
        <f t="shared" si="14"/>
        <v>0</v>
      </c>
      <c r="Z17" s="73"/>
      <c r="AA17" s="74">
        <f t="shared" si="5"/>
        <v>0</v>
      </c>
      <c r="AB17" s="73"/>
      <c r="AC17" s="74">
        <f t="shared" si="6"/>
        <v>0</v>
      </c>
      <c r="AD17" s="73"/>
      <c r="AE17" s="74">
        <f t="shared" si="7"/>
        <v>0</v>
      </c>
      <c r="AF17" s="73"/>
      <c r="AG17" s="74">
        <f t="shared" si="15"/>
        <v>0</v>
      </c>
      <c r="AH17" s="82">
        <f t="shared" si="8"/>
        <v>0</v>
      </c>
      <c r="AI17" s="74"/>
      <c r="AJ17" s="139">
        <f t="shared" si="16"/>
        <v>0</v>
      </c>
    </row>
    <row r="18" spans="1:36" ht="15" customHeight="1" x14ac:dyDescent="0.2">
      <c r="A18" s="90" t="s">
        <v>151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 t="shared" si="9"/>
        <v>0</v>
      </c>
      <c r="F18" s="73"/>
      <c r="G18" s="74">
        <f t="shared" ca="1" si="17"/>
        <v>0</v>
      </c>
      <c r="H18" s="73"/>
      <c r="I18" s="74">
        <f t="shared" ca="1" si="1"/>
        <v>0</v>
      </c>
      <c r="J18" s="73"/>
      <c r="K18" s="113">
        <f t="shared" ca="1" si="10"/>
        <v>0</v>
      </c>
      <c r="L18" s="73"/>
      <c r="M18" s="113">
        <f t="shared" ca="1" si="11"/>
        <v>0</v>
      </c>
      <c r="N18" s="73"/>
      <c r="O18" s="74">
        <f t="shared" ca="1" si="12"/>
        <v>0</v>
      </c>
      <c r="P18" s="73"/>
      <c r="Q18" s="113">
        <f t="shared" ca="1" si="2"/>
        <v>0</v>
      </c>
      <c r="R18" s="73"/>
      <c r="S18" s="113">
        <f t="shared" ca="1" si="3"/>
        <v>0</v>
      </c>
      <c r="T18" s="101"/>
      <c r="U18" s="74">
        <f t="shared" ca="1" si="4"/>
        <v>0</v>
      </c>
      <c r="V18" s="73"/>
      <c r="W18" s="113">
        <f t="shared" ca="1" si="13"/>
        <v>0</v>
      </c>
      <c r="X18" s="101"/>
      <c r="Y18" s="113">
        <f t="shared" ca="1" si="14"/>
        <v>0</v>
      </c>
      <c r="Z18" s="73"/>
      <c r="AA18" s="74">
        <f t="shared" ca="1" si="5"/>
        <v>0</v>
      </c>
      <c r="AB18" s="73"/>
      <c r="AC18" s="74">
        <f t="shared" ca="1" si="6"/>
        <v>0</v>
      </c>
      <c r="AD18" s="73"/>
      <c r="AE18" s="74">
        <f t="shared" ca="1" si="7"/>
        <v>0</v>
      </c>
      <c r="AF18" s="73"/>
      <c r="AG18" s="74">
        <f t="shared" ca="1" si="15"/>
        <v>0</v>
      </c>
      <c r="AH18" s="82">
        <f t="shared" ca="1" si="8"/>
        <v>0</v>
      </c>
      <c r="AI18" s="74"/>
      <c r="AJ18" s="139">
        <f t="shared" ca="1" si="16"/>
        <v>0</v>
      </c>
    </row>
    <row r="19" spans="1:36" ht="15" customHeight="1" x14ac:dyDescent="0.2">
      <c r="A19" s="90" t="s">
        <v>164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si="9"/>
        <v>0</v>
      </c>
      <c r="F19" s="73"/>
      <c r="G19" s="74">
        <f t="shared" ca="1" si="17"/>
        <v>0</v>
      </c>
      <c r="H19" s="73"/>
      <c r="I19" s="74">
        <f t="shared" ca="1" si="1"/>
        <v>0</v>
      </c>
      <c r="J19" s="73"/>
      <c r="K19" s="113">
        <f t="shared" ca="1" si="10"/>
        <v>0</v>
      </c>
      <c r="L19" s="73"/>
      <c r="M19" s="113">
        <f t="shared" ca="1" si="11"/>
        <v>0</v>
      </c>
      <c r="N19" s="73"/>
      <c r="O19" s="74">
        <f t="shared" ca="1" si="12"/>
        <v>0</v>
      </c>
      <c r="P19" s="73"/>
      <c r="Q19" s="113">
        <f t="shared" ca="1" si="2"/>
        <v>0</v>
      </c>
      <c r="R19" s="73"/>
      <c r="S19" s="113">
        <f t="shared" ca="1" si="3"/>
        <v>0</v>
      </c>
      <c r="T19" s="101"/>
      <c r="U19" s="74">
        <f t="shared" ca="1" si="4"/>
        <v>0</v>
      </c>
      <c r="V19" s="73"/>
      <c r="W19" s="113">
        <f t="shared" ca="1" si="13"/>
        <v>0</v>
      </c>
      <c r="X19" s="101"/>
      <c r="Y19" s="113">
        <f t="shared" ca="1" si="14"/>
        <v>0</v>
      </c>
      <c r="Z19" s="73"/>
      <c r="AA19" s="74">
        <f t="shared" ca="1" si="5"/>
        <v>0</v>
      </c>
      <c r="AB19" s="73"/>
      <c r="AC19" s="74">
        <f t="shared" ca="1" si="6"/>
        <v>0</v>
      </c>
      <c r="AD19" s="73"/>
      <c r="AE19" s="74">
        <f t="shared" ca="1" si="7"/>
        <v>0</v>
      </c>
      <c r="AF19" s="73"/>
      <c r="AG19" s="74">
        <f t="shared" ca="1" si="15"/>
        <v>0</v>
      </c>
      <c r="AH19" s="82">
        <f t="shared" ca="1" si="8"/>
        <v>0</v>
      </c>
      <c r="AI19" s="74"/>
      <c r="AJ19" s="139">
        <f t="shared" ca="1" si="16"/>
        <v>0</v>
      </c>
    </row>
    <row r="20" spans="1:36" ht="15" customHeight="1" x14ac:dyDescent="0.2">
      <c r="A20" s="90" t="s">
        <v>168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9"/>
        <v>0</v>
      </c>
      <c r="F20" s="73"/>
      <c r="G20" s="74">
        <f t="shared" ca="1" si="17"/>
        <v>0</v>
      </c>
      <c r="H20" s="73"/>
      <c r="I20" s="74">
        <f t="shared" ca="1" si="1"/>
        <v>0</v>
      </c>
      <c r="J20" s="73"/>
      <c r="K20" s="113">
        <f t="shared" ca="1" si="10"/>
        <v>0</v>
      </c>
      <c r="L20" s="73"/>
      <c r="M20" s="113">
        <f t="shared" ca="1" si="11"/>
        <v>0</v>
      </c>
      <c r="N20" s="73"/>
      <c r="O20" s="74">
        <f t="shared" ca="1" si="12"/>
        <v>0</v>
      </c>
      <c r="P20" s="73"/>
      <c r="Q20" s="113">
        <f t="shared" ca="1" si="2"/>
        <v>0</v>
      </c>
      <c r="R20" s="73"/>
      <c r="S20" s="113">
        <f t="shared" ca="1" si="3"/>
        <v>0</v>
      </c>
      <c r="T20" s="101"/>
      <c r="U20" s="74">
        <f t="shared" ca="1" si="4"/>
        <v>0</v>
      </c>
      <c r="V20" s="73"/>
      <c r="W20" s="113">
        <f t="shared" ca="1" si="13"/>
        <v>0</v>
      </c>
      <c r="X20" s="101"/>
      <c r="Y20" s="113">
        <f t="shared" ca="1" si="14"/>
        <v>0</v>
      </c>
      <c r="Z20" s="73"/>
      <c r="AA20" s="74">
        <f t="shared" ca="1" si="5"/>
        <v>0</v>
      </c>
      <c r="AB20" s="73"/>
      <c r="AC20" s="74">
        <f t="shared" ca="1" si="6"/>
        <v>0</v>
      </c>
      <c r="AD20" s="73"/>
      <c r="AE20" s="74">
        <f t="shared" ca="1" si="7"/>
        <v>0</v>
      </c>
      <c r="AF20" s="73"/>
      <c r="AG20" s="74">
        <f t="shared" ca="1" si="15"/>
        <v>0</v>
      </c>
      <c r="AH20" s="82">
        <f t="shared" ca="1" si="8"/>
        <v>0</v>
      </c>
      <c r="AI20" s="74"/>
      <c r="AJ20" s="139">
        <f t="shared" ca="1" si="16"/>
        <v>0</v>
      </c>
    </row>
    <row r="21" spans="1:36" ht="15" customHeight="1" x14ac:dyDescent="0.2">
      <c r="A21" s="90" t="s">
        <v>169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9"/>
        <v>0</v>
      </c>
      <c r="F21" s="73"/>
      <c r="G21" s="74">
        <f t="shared" ca="1" si="17"/>
        <v>0</v>
      </c>
      <c r="H21" s="73"/>
      <c r="I21" s="74">
        <f t="shared" ca="1" si="1"/>
        <v>0</v>
      </c>
      <c r="J21" s="73"/>
      <c r="K21" s="113">
        <f t="shared" ca="1" si="10"/>
        <v>0</v>
      </c>
      <c r="L21" s="73"/>
      <c r="M21" s="113">
        <f t="shared" ca="1" si="11"/>
        <v>0</v>
      </c>
      <c r="N21" s="73"/>
      <c r="O21" s="74">
        <f t="shared" ca="1" si="12"/>
        <v>0</v>
      </c>
      <c r="P21" s="73"/>
      <c r="Q21" s="113">
        <f t="shared" ca="1" si="2"/>
        <v>0</v>
      </c>
      <c r="R21" s="73"/>
      <c r="S21" s="113">
        <f t="shared" ca="1" si="3"/>
        <v>0</v>
      </c>
      <c r="T21" s="101"/>
      <c r="U21" s="74">
        <f t="shared" ca="1" si="4"/>
        <v>0</v>
      </c>
      <c r="V21" s="73"/>
      <c r="W21" s="113">
        <f t="shared" ca="1" si="13"/>
        <v>0</v>
      </c>
      <c r="X21" s="101"/>
      <c r="Y21" s="113">
        <f t="shared" ca="1" si="14"/>
        <v>0</v>
      </c>
      <c r="Z21" s="73"/>
      <c r="AA21" s="74">
        <f t="shared" ca="1" si="5"/>
        <v>0</v>
      </c>
      <c r="AB21" s="73"/>
      <c r="AC21" s="74">
        <f t="shared" ca="1" si="6"/>
        <v>0</v>
      </c>
      <c r="AD21" s="73"/>
      <c r="AE21" s="74">
        <f t="shared" ca="1" si="7"/>
        <v>0</v>
      </c>
      <c r="AF21" s="73"/>
      <c r="AG21" s="74">
        <f t="shared" ca="1" si="15"/>
        <v>0</v>
      </c>
      <c r="AH21" s="82">
        <f t="shared" ca="1" si="8"/>
        <v>0</v>
      </c>
      <c r="AI21" s="74"/>
      <c r="AJ21" s="139">
        <f t="shared" ca="1" si="16"/>
        <v>0</v>
      </c>
    </row>
    <row r="22" spans="1:36" ht="15" customHeight="1" x14ac:dyDescent="0.2">
      <c r="A22" s="90" t="s">
        <v>170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9"/>
        <v>0</v>
      </c>
      <c r="F22" s="73"/>
      <c r="G22" s="74">
        <f t="shared" ca="1" si="17"/>
        <v>0</v>
      </c>
      <c r="H22" s="73"/>
      <c r="I22" s="74">
        <f t="shared" ca="1" si="1"/>
        <v>0</v>
      </c>
      <c r="J22" s="73"/>
      <c r="K22" s="113">
        <f t="shared" ca="1" si="10"/>
        <v>0</v>
      </c>
      <c r="L22" s="73"/>
      <c r="M22" s="113">
        <f t="shared" ca="1" si="11"/>
        <v>0</v>
      </c>
      <c r="N22" s="73"/>
      <c r="O22" s="74">
        <f t="shared" ca="1" si="12"/>
        <v>0</v>
      </c>
      <c r="P22" s="73"/>
      <c r="Q22" s="113">
        <f t="shared" ca="1" si="2"/>
        <v>0</v>
      </c>
      <c r="R22" s="73"/>
      <c r="S22" s="113">
        <f t="shared" ca="1" si="3"/>
        <v>0</v>
      </c>
      <c r="T22" s="101"/>
      <c r="U22" s="74">
        <f t="shared" ca="1" si="4"/>
        <v>0</v>
      </c>
      <c r="V22" s="73"/>
      <c r="W22" s="113">
        <f t="shared" ca="1" si="13"/>
        <v>0</v>
      </c>
      <c r="X22" s="101"/>
      <c r="Y22" s="113">
        <f t="shared" ca="1" si="14"/>
        <v>0</v>
      </c>
      <c r="Z22" s="73"/>
      <c r="AA22" s="74">
        <f t="shared" ca="1" si="5"/>
        <v>0</v>
      </c>
      <c r="AB22" s="73"/>
      <c r="AC22" s="74">
        <f t="shared" ca="1" si="6"/>
        <v>0</v>
      </c>
      <c r="AD22" s="73"/>
      <c r="AE22" s="74">
        <f t="shared" ca="1" si="7"/>
        <v>0</v>
      </c>
      <c r="AF22" s="73"/>
      <c r="AG22" s="74">
        <f t="shared" ca="1" si="15"/>
        <v>0</v>
      </c>
      <c r="AH22" s="82">
        <f t="shared" ca="1" si="8"/>
        <v>0</v>
      </c>
      <c r="AI22" s="74"/>
      <c r="AJ22" s="139">
        <f t="shared" ca="1" si="16"/>
        <v>0</v>
      </c>
    </row>
    <row r="23" spans="1:36" ht="15" customHeight="1" x14ac:dyDescent="0.2">
      <c r="A23" s="90" t="s">
        <v>171</v>
      </c>
      <c r="B23" t="str">
        <f>IF($A23="","",INDEX('MA-Liste'!$D:$D,MATCH($A23,'MA-Liste'!$M:$M,FALSE)))</f>
        <v>AeBo</v>
      </c>
      <c r="C23" s="4" t="str">
        <f ca="1">IF($A23="","",INDEX(INDIRECT("'MA-Liste'!"&amp;$C$11),MATCH($A23,'MA-Liste'!$M:$M,FALSE)))</f>
        <v>F</v>
      </c>
      <c r="D23" s="19">
        <f t="shared" ca="1" si="0"/>
        <v>60</v>
      </c>
      <c r="E23" s="20">
        <f t="shared" si="9"/>
        <v>0</v>
      </c>
      <c r="F23" s="73"/>
      <c r="G23" s="74">
        <f t="shared" ca="1" si="17"/>
        <v>0</v>
      </c>
      <c r="H23" s="73"/>
      <c r="I23" s="74">
        <f t="shared" ca="1" si="1"/>
        <v>0</v>
      </c>
      <c r="J23" s="73"/>
      <c r="K23" s="113">
        <f t="shared" ca="1" si="10"/>
        <v>0</v>
      </c>
      <c r="L23" s="73"/>
      <c r="M23" s="113">
        <f t="shared" ca="1" si="11"/>
        <v>0</v>
      </c>
      <c r="N23" s="73"/>
      <c r="O23" s="74">
        <f t="shared" ca="1" si="12"/>
        <v>0</v>
      </c>
      <c r="P23" s="73"/>
      <c r="Q23" s="113">
        <f t="shared" ca="1" si="2"/>
        <v>0</v>
      </c>
      <c r="R23" s="73"/>
      <c r="S23" s="113">
        <f t="shared" ca="1" si="3"/>
        <v>0</v>
      </c>
      <c r="T23" s="101"/>
      <c r="U23" s="74">
        <f t="shared" ca="1" si="4"/>
        <v>0</v>
      </c>
      <c r="V23" s="73"/>
      <c r="W23" s="113">
        <f t="shared" ca="1" si="13"/>
        <v>0</v>
      </c>
      <c r="X23" s="101"/>
      <c r="Y23" s="113">
        <f t="shared" ca="1" si="14"/>
        <v>0</v>
      </c>
      <c r="Z23" s="73"/>
      <c r="AA23" s="74">
        <f t="shared" ca="1" si="5"/>
        <v>0</v>
      </c>
      <c r="AB23" s="73"/>
      <c r="AC23" s="74">
        <f t="shared" ca="1" si="6"/>
        <v>0</v>
      </c>
      <c r="AD23" s="73"/>
      <c r="AE23" s="74">
        <f t="shared" ca="1" si="7"/>
        <v>0</v>
      </c>
      <c r="AF23" s="73"/>
      <c r="AG23" s="74">
        <f t="shared" ca="1" si="15"/>
        <v>0</v>
      </c>
      <c r="AH23" s="82">
        <f t="shared" ca="1" si="8"/>
        <v>0</v>
      </c>
      <c r="AI23" s="74"/>
      <c r="AJ23" s="139">
        <f t="shared" ca="1" si="16"/>
        <v>0</v>
      </c>
    </row>
    <row r="24" spans="1:36" ht="15" customHeight="1" x14ac:dyDescent="0.2">
      <c r="A24" s="90" t="s">
        <v>150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B</v>
      </c>
      <c r="D24" s="19">
        <f t="shared" ca="1" si="0"/>
        <v>140</v>
      </c>
      <c r="E24" s="20">
        <f t="shared" si="9"/>
        <v>0</v>
      </c>
      <c r="F24" s="73"/>
      <c r="G24" s="74">
        <f t="shared" ca="1" si="17"/>
        <v>0</v>
      </c>
      <c r="H24" s="73"/>
      <c r="I24" s="74">
        <f t="shared" ca="1" si="1"/>
        <v>0</v>
      </c>
      <c r="J24" s="73"/>
      <c r="K24" s="113">
        <f t="shared" ca="1" si="10"/>
        <v>0</v>
      </c>
      <c r="L24" s="73"/>
      <c r="M24" s="113">
        <f t="shared" ca="1" si="11"/>
        <v>0</v>
      </c>
      <c r="N24" s="73"/>
      <c r="O24" s="74">
        <f t="shared" ca="1" si="12"/>
        <v>0</v>
      </c>
      <c r="P24" s="73"/>
      <c r="Q24" s="113">
        <f t="shared" ca="1" si="2"/>
        <v>0</v>
      </c>
      <c r="R24" s="73"/>
      <c r="S24" s="113">
        <f t="shared" ca="1" si="3"/>
        <v>0</v>
      </c>
      <c r="T24" s="101"/>
      <c r="U24" s="74">
        <f t="shared" ca="1" si="4"/>
        <v>0</v>
      </c>
      <c r="V24" s="73"/>
      <c r="W24" s="113">
        <f t="shared" ca="1" si="13"/>
        <v>0</v>
      </c>
      <c r="X24" s="101"/>
      <c r="Y24" s="113">
        <f t="shared" ca="1" si="14"/>
        <v>0</v>
      </c>
      <c r="Z24" s="73"/>
      <c r="AA24" s="74">
        <f t="shared" ca="1" si="5"/>
        <v>0</v>
      </c>
      <c r="AB24" s="73"/>
      <c r="AC24" s="74">
        <f t="shared" ca="1" si="6"/>
        <v>0</v>
      </c>
      <c r="AD24" s="73"/>
      <c r="AE24" s="74">
        <f t="shared" ca="1" si="7"/>
        <v>0</v>
      </c>
      <c r="AF24" s="73"/>
      <c r="AG24" s="74">
        <f t="shared" ca="1" si="15"/>
        <v>0</v>
      </c>
      <c r="AH24" s="82">
        <f ca="1">IF(D24="",0,D24*E24)</f>
        <v>0</v>
      </c>
      <c r="AI24" s="74"/>
      <c r="AJ24" s="139">
        <f t="shared" ca="1" si="16"/>
        <v>0</v>
      </c>
    </row>
    <row r="25" spans="1:36" ht="15" customHeight="1" x14ac:dyDescent="0.2">
      <c r="A25" s="90" t="s">
        <v>174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C</v>
      </c>
      <c r="D25" s="19">
        <f t="shared" ca="1" si="0"/>
        <v>118</v>
      </c>
      <c r="E25" s="20">
        <f t="shared" si="9"/>
        <v>0</v>
      </c>
      <c r="F25" s="73"/>
      <c r="G25" s="74">
        <f t="shared" ca="1" si="17"/>
        <v>0</v>
      </c>
      <c r="H25" s="73"/>
      <c r="I25" s="74">
        <f t="shared" ca="1" si="1"/>
        <v>0</v>
      </c>
      <c r="J25" s="73"/>
      <c r="K25" s="113">
        <f t="shared" ca="1" si="10"/>
        <v>0</v>
      </c>
      <c r="L25" s="73"/>
      <c r="M25" s="113">
        <f t="shared" ca="1" si="11"/>
        <v>0</v>
      </c>
      <c r="N25" s="73"/>
      <c r="O25" s="74">
        <f t="shared" ca="1" si="12"/>
        <v>0</v>
      </c>
      <c r="P25" s="73"/>
      <c r="Q25" s="113">
        <f t="shared" ca="1" si="2"/>
        <v>0</v>
      </c>
      <c r="R25" s="73"/>
      <c r="S25" s="113">
        <f t="shared" ca="1" si="3"/>
        <v>0</v>
      </c>
      <c r="T25" s="101"/>
      <c r="U25" s="74">
        <f t="shared" ca="1" si="4"/>
        <v>0</v>
      </c>
      <c r="V25" s="73"/>
      <c r="W25" s="113">
        <f t="shared" ca="1" si="13"/>
        <v>0</v>
      </c>
      <c r="X25" s="101"/>
      <c r="Y25" s="113">
        <f t="shared" ca="1" si="14"/>
        <v>0</v>
      </c>
      <c r="Z25" s="73"/>
      <c r="AA25" s="74">
        <f t="shared" ca="1" si="5"/>
        <v>0</v>
      </c>
      <c r="AB25" s="73"/>
      <c r="AC25" s="74">
        <f t="shared" ca="1" si="6"/>
        <v>0</v>
      </c>
      <c r="AD25" s="73"/>
      <c r="AE25" s="74">
        <f t="shared" ca="1" si="7"/>
        <v>0</v>
      </c>
      <c r="AF25" s="73"/>
      <c r="AG25" s="74">
        <f t="shared" ca="1" si="15"/>
        <v>0</v>
      </c>
      <c r="AH25" s="82">
        <f t="shared" ca="1" si="8"/>
        <v>0</v>
      </c>
      <c r="AI25" s="74"/>
      <c r="AJ25" s="139">
        <f t="shared" ca="1" si="16"/>
        <v>0</v>
      </c>
    </row>
    <row r="26" spans="1:36" ht="15" customHeight="1" x14ac:dyDescent="0.2">
      <c r="A26" s="90" t="s">
        <v>202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9"/>
        <v>0</v>
      </c>
      <c r="F26" s="73"/>
      <c r="G26" s="74">
        <f t="shared" ca="1" si="17"/>
        <v>0</v>
      </c>
      <c r="H26" s="73"/>
      <c r="I26" s="74">
        <f t="shared" ca="1" si="1"/>
        <v>0</v>
      </c>
      <c r="J26" s="73"/>
      <c r="K26" s="113">
        <f t="shared" ca="1" si="10"/>
        <v>0</v>
      </c>
      <c r="L26" s="73"/>
      <c r="M26" s="113">
        <f t="shared" ca="1" si="11"/>
        <v>0</v>
      </c>
      <c r="N26" s="73"/>
      <c r="O26" s="74">
        <f t="shared" ca="1" si="12"/>
        <v>0</v>
      </c>
      <c r="P26" s="73"/>
      <c r="Q26" s="113">
        <f t="shared" ca="1" si="2"/>
        <v>0</v>
      </c>
      <c r="R26" s="73"/>
      <c r="S26" s="113">
        <f t="shared" ca="1" si="3"/>
        <v>0</v>
      </c>
      <c r="T26" s="101"/>
      <c r="U26" s="74">
        <f t="shared" ca="1" si="4"/>
        <v>0</v>
      </c>
      <c r="V26" s="73"/>
      <c r="W26" s="113">
        <f t="shared" ca="1" si="13"/>
        <v>0</v>
      </c>
      <c r="X26" s="101"/>
      <c r="Y26" s="113">
        <f t="shared" ca="1" si="14"/>
        <v>0</v>
      </c>
      <c r="Z26" s="73"/>
      <c r="AA26" s="74">
        <f t="shared" ca="1" si="5"/>
        <v>0</v>
      </c>
      <c r="AB26" s="73"/>
      <c r="AC26" s="74">
        <f t="shared" ca="1" si="6"/>
        <v>0</v>
      </c>
      <c r="AD26" s="73"/>
      <c r="AE26" s="74">
        <f t="shared" ca="1" si="7"/>
        <v>0</v>
      </c>
      <c r="AF26" s="73"/>
      <c r="AG26" s="74">
        <f t="shared" ca="1" si="15"/>
        <v>0</v>
      </c>
      <c r="AH26" s="82">
        <f t="shared" ca="1" si="8"/>
        <v>0</v>
      </c>
      <c r="AI26" s="74"/>
      <c r="AJ26" s="139">
        <f t="shared" ca="1" si="16"/>
        <v>0</v>
      </c>
    </row>
    <row r="27" spans="1:36" ht="15" customHeight="1" x14ac:dyDescent="0.2">
      <c r="A27" s="90" t="s">
        <v>166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D</v>
      </c>
      <c r="D27" s="19">
        <f t="shared" ca="1" si="0"/>
        <v>100</v>
      </c>
      <c r="E27" s="20">
        <f t="shared" si="9"/>
        <v>0</v>
      </c>
      <c r="F27" s="73"/>
      <c r="G27" s="74">
        <f t="shared" ca="1" si="17"/>
        <v>0</v>
      </c>
      <c r="H27" s="73"/>
      <c r="I27" s="74">
        <f t="shared" ca="1" si="1"/>
        <v>0</v>
      </c>
      <c r="J27" s="73"/>
      <c r="K27" s="113">
        <f t="shared" ca="1" si="10"/>
        <v>0</v>
      </c>
      <c r="L27" s="73"/>
      <c r="M27" s="113">
        <f t="shared" ca="1" si="11"/>
        <v>0</v>
      </c>
      <c r="N27" s="73"/>
      <c r="O27" s="74">
        <f t="shared" ca="1" si="12"/>
        <v>0</v>
      </c>
      <c r="P27" s="73"/>
      <c r="Q27" s="113">
        <f t="shared" ca="1" si="2"/>
        <v>0</v>
      </c>
      <c r="R27" s="73"/>
      <c r="S27" s="113">
        <f t="shared" ca="1" si="3"/>
        <v>0</v>
      </c>
      <c r="T27" s="101"/>
      <c r="U27" s="74">
        <f t="shared" ca="1" si="4"/>
        <v>0</v>
      </c>
      <c r="V27" s="73"/>
      <c r="W27" s="113">
        <f t="shared" ca="1" si="13"/>
        <v>0</v>
      </c>
      <c r="X27" s="101"/>
      <c r="Y27" s="113">
        <f t="shared" ca="1" si="14"/>
        <v>0</v>
      </c>
      <c r="Z27" s="73"/>
      <c r="AA27" s="74">
        <f t="shared" ca="1" si="5"/>
        <v>0</v>
      </c>
      <c r="AB27" s="73"/>
      <c r="AC27" s="74">
        <f t="shared" ca="1" si="6"/>
        <v>0</v>
      </c>
      <c r="AD27" s="73"/>
      <c r="AE27" s="74">
        <f t="shared" ca="1" si="7"/>
        <v>0</v>
      </c>
      <c r="AF27" s="73"/>
      <c r="AG27" s="74">
        <f t="shared" ca="1" si="15"/>
        <v>0</v>
      </c>
      <c r="AH27" s="82">
        <f t="shared" ca="1" si="8"/>
        <v>0</v>
      </c>
      <c r="AI27" s="74"/>
      <c r="AJ27" s="139">
        <f t="shared" ca="1" si="16"/>
        <v>0</v>
      </c>
    </row>
    <row r="28" spans="1:36" ht="15" customHeight="1" x14ac:dyDescent="0.2">
      <c r="A28" s="90" t="s">
        <v>167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F</v>
      </c>
      <c r="D28" s="19">
        <f t="shared" ca="1" si="0"/>
        <v>60</v>
      </c>
      <c r="E28" s="20">
        <f t="shared" si="9"/>
        <v>0</v>
      </c>
      <c r="F28" s="73"/>
      <c r="G28" s="74">
        <f t="shared" ca="1" si="17"/>
        <v>0</v>
      </c>
      <c r="H28" s="73"/>
      <c r="I28" s="74">
        <f t="shared" ca="1" si="1"/>
        <v>0</v>
      </c>
      <c r="J28" s="73"/>
      <c r="K28" s="113">
        <f t="shared" ca="1" si="10"/>
        <v>0</v>
      </c>
      <c r="L28" s="73"/>
      <c r="M28" s="113">
        <f t="shared" ca="1" si="11"/>
        <v>0</v>
      </c>
      <c r="N28" s="73"/>
      <c r="O28" s="74">
        <f t="shared" ca="1" si="12"/>
        <v>0</v>
      </c>
      <c r="P28" s="73"/>
      <c r="Q28" s="113">
        <f t="shared" ca="1" si="2"/>
        <v>0</v>
      </c>
      <c r="R28" s="73"/>
      <c r="S28" s="113">
        <f t="shared" ca="1" si="3"/>
        <v>0</v>
      </c>
      <c r="T28" s="101"/>
      <c r="U28" s="74">
        <f t="shared" ca="1" si="4"/>
        <v>0</v>
      </c>
      <c r="V28" s="73"/>
      <c r="W28" s="113">
        <f t="shared" ca="1" si="13"/>
        <v>0</v>
      </c>
      <c r="X28" s="101"/>
      <c r="Y28" s="113">
        <f t="shared" ca="1" si="14"/>
        <v>0</v>
      </c>
      <c r="Z28" s="73"/>
      <c r="AA28" s="74">
        <f t="shared" ca="1" si="5"/>
        <v>0</v>
      </c>
      <c r="AB28" s="73"/>
      <c r="AC28" s="74">
        <f t="shared" ca="1" si="6"/>
        <v>0</v>
      </c>
      <c r="AD28" s="73"/>
      <c r="AE28" s="74">
        <f t="shared" ca="1" si="7"/>
        <v>0</v>
      </c>
      <c r="AF28" s="73"/>
      <c r="AG28" s="74">
        <f t="shared" ca="1" si="15"/>
        <v>0</v>
      </c>
      <c r="AH28" s="82">
        <f t="shared" ca="1" si="8"/>
        <v>0</v>
      </c>
      <c r="AI28" s="74"/>
      <c r="AJ28" s="139">
        <f t="shared" ca="1" si="16"/>
        <v>0</v>
      </c>
    </row>
    <row r="29" spans="1:36" ht="15" customHeight="1" x14ac:dyDescent="0.2">
      <c r="A29" s="90" t="s">
        <v>176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G</v>
      </c>
      <c r="D29" s="19">
        <f t="shared" ca="1" si="0"/>
        <v>35</v>
      </c>
      <c r="E29" s="20">
        <f t="shared" si="9"/>
        <v>0</v>
      </c>
      <c r="F29" s="73"/>
      <c r="G29" s="74">
        <f t="shared" ca="1" si="17"/>
        <v>0</v>
      </c>
      <c r="H29" s="73"/>
      <c r="I29" s="74">
        <f t="shared" ca="1" si="1"/>
        <v>0</v>
      </c>
      <c r="J29" s="73"/>
      <c r="K29" s="113">
        <f t="shared" ca="1" si="10"/>
        <v>0</v>
      </c>
      <c r="L29" s="73"/>
      <c r="M29" s="113">
        <f t="shared" ca="1" si="11"/>
        <v>0</v>
      </c>
      <c r="N29" s="73"/>
      <c r="O29" s="74">
        <f t="shared" ca="1" si="12"/>
        <v>0</v>
      </c>
      <c r="P29" s="73"/>
      <c r="Q29" s="113">
        <f t="shared" ca="1" si="2"/>
        <v>0</v>
      </c>
      <c r="R29" s="73"/>
      <c r="S29" s="113">
        <f t="shared" ca="1" si="3"/>
        <v>0</v>
      </c>
      <c r="T29" s="101"/>
      <c r="U29" s="74">
        <f t="shared" ca="1" si="4"/>
        <v>0</v>
      </c>
      <c r="V29" s="73"/>
      <c r="W29" s="113">
        <f t="shared" ca="1" si="13"/>
        <v>0</v>
      </c>
      <c r="X29" s="101"/>
      <c r="Y29" s="113">
        <f t="shared" ca="1" si="14"/>
        <v>0</v>
      </c>
      <c r="Z29" s="73"/>
      <c r="AA29" s="74">
        <f t="shared" ca="1" si="5"/>
        <v>0</v>
      </c>
      <c r="AB29" s="73"/>
      <c r="AC29" s="74">
        <f t="shared" ca="1" si="6"/>
        <v>0</v>
      </c>
      <c r="AD29" s="73"/>
      <c r="AE29" s="74">
        <f t="shared" ca="1" si="7"/>
        <v>0</v>
      </c>
      <c r="AF29" s="73"/>
      <c r="AG29" s="74">
        <f t="shared" ca="1" si="15"/>
        <v>0</v>
      </c>
      <c r="AH29" s="82">
        <f t="shared" ca="1" si="8"/>
        <v>0</v>
      </c>
      <c r="AI29" s="74"/>
      <c r="AJ29" s="139">
        <f t="shared" ca="1" si="16"/>
        <v>0</v>
      </c>
    </row>
    <row r="30" spans="1:36" ht="15" customHeight="1" x14ac:dyDescent="0.2">
      <c r="A30" s="84" t="s">
        <v>143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D</v>
      </c>
      <c r="D30" s="19">
        <f t="shared" ca="1" si="0"/>
        <v>100</v>
      </c>
      <c r="E30" s="20">
        <f t="shared" si="9"/>
        <v>0</v>
      </c>
      <c r="F30" s="73"/>
      <c r="G30" s="74">
        <f t="shared" ca="1" si="17"/>
        <v>0</v>
      </c>
      <c r="H30" s="73"/>
      <c r="I30" s="74">
        <f t="shared" ca="1" si="1"/>
        <v>0</v>
      </c>
      <c r="J30" s="73"/>
      <c r="K30" s="113">
        <f t="shared" ca="1" si="10"/>
        <v>0</v>
      </c>
      <c r="L30" s="73"/>
      <c r="M30" s="113">
        <f t="shared" ca="1" si="11"/>
        <v>0</v>
      </c>
      <c r="N30" s="73"/>
      <c r="O30" s="74">
        <f t="shared" ca="1" si="12"/>
        <v>0</v>
      </c>
      <c r="P30" s="73"/>
      <c r="Q30" s="113">
        <f t="shared" ca="1" si="2"/>
        <v>0</v>
      </c>
      <c r="R30" s="73"/>
      <c r="S30" s="113">
        <f t="shared" ca="1" si="3"/>
        <v>0</v>
      </c>
      <c r="T30" s="101"/>
      <c r="U30" s="74">
        <f t="shared" ca="1" si="4"/>
        <v>0</v>
      </c>
      <c r="V30" s="73"/>
      <c r="W30" s="113">
        <f t="shared" ca="1" si="13"/>
        <v>0</v>
      </c>
      <c r="X30" s="101"/>
      <c r="Y30" s="113">
        <f t="shared" ca="1" si="14"/>
        <v>0</v>
      </c>
      <c r="Z30" s="73"/>
      <c r="AA30" s="74">
        <f t="shared" ca="1" si="5"/>
        <v>0</v>
      </c>
      <c r="AB30" s="73"/>
      <c r="AC30" s="74">
        <f t="shared" ca="1" si="6"/>
        <v>0</v>
      </c>
      <c r="AD30" s="73"/>
      <c r="AE30" s="74">
        <f t="shared" ca="1" si="7"/>
        <v>0</v>
      </c>
      <c r="AF30" s="73"/>
      <c r="AG30" s="74">
        <f t="shared" ca="1" si="15"/>
        <v>0</v>
      </c>
      <c r="AH30" s="82">
        <f t="shared" ca="1" si="8"/>
        <v>0</v>
      </c>
      <c r="AI30" s="74"/>
      <c r="AJ30" s="139">
        <f t="shared" ca="1" si="16"/>
        <v>0</v>
      </c>
    </row>
    <row r="31" spans="1:36" ht="15" customHeight="1" x14ac:dyDescent="0.2">
      <c r="A31" s="84" t="s">
        <v>182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G</v>
      </c>
      <c r="D31" s="19">
        <f t="shared" ca="1" si="0"/>
        <v>35</v>
      </c>
      <c r="E31" s="20">
        <f t="shared" si="9"/>
        <v>0</v>
      </c>
      <c r="F31" s="73"/>
      <c r="G31" s="74">
        <f t="shared" ca="1" si="17"/>
        <v>0</v>
      </c>
      <c r="H31" s="73"/>
      <c r="I31" s="74">
        <f t="shared" ca="1" si="1"/>
        <v>0</v>
      </c>
      <c r="J31" s="73"/>
      <c r="K31" s="113">
        <f t="shared" ca="1" si="10"/>
        <v>0</v>
      </c>
      <c r="L31" s="73"/>
      <c r="M31" s="113">
        <f t="shared" ca="1" si="11"/>
        <v>0</v>
      </c>
      <c r="N31" s="73"/>
      <c r="O31" s="74">
        <f t="shared" ca="1" si="12"/>
        <v>0</v>
      </c>
      <c r="P31" s="73"/>
      <c r="Q31" s="113">
        <f t="shared" ca="1" si="2"/>
        <v>0</v>
      </c>
      <c r="R31" s="73"/>
      <c r="S31" s="113">
        <f t="shared" ca="1" si="3"/>
        <v>0</v>
      </c>
      <c r="T31" s="101"/>
      <c r="U31" s="74">
        <f t="shared" ca="1" si="4"/>
        <v>0</v>
      </c>
      <c r="V31" s="73"/>
      <c r="W31" s="113">
        <f t="shared" ca="1" si="13"/>
        <v>0</v>
      </c>
      <c r="X31" s="101"/>
      <c r="Y31" s="113">
        <f t="shared" ca="1" si="14"/>
        <v>0</v>
      </c>
      <c r="Z31" s="73"/>
      <c r="AA31" s="74">
        <f t="shared" ca="1" si="5"/>
        <v>0</v>
      </c>
      <c r="AB31" s="73"/>
      <c r="AC31" s="74">
        <f t="shared" ca="1" si="6"/>
        <v>0</v>
      </c>
      <c r="AD31" s="73"/>
      <c r="AE31" s="74">
        <f t="shared" ca="1" si="7"/>
        <v>0</v>
      </c>
      <c r="AF31" s="73"/>
      <c r="AG31" s="74">
        <f t="shared" ca="1" si="15"/>
        <v>0</v>
      </c>
      <c r="AH31" s="82">
        <f t="shared" ca="1" si="8"/>
        <v>0</v>
      </c>
      <c r="AI31" s="74"/>
      <c r="AJ31" s="139">
        <f t="shared" ca="1" si="16"/>
        <v>0</v>
      </c>
    </row>
    <row r="32" spans="1:36" ht="15" customHeight="1" x14ac:dyDescent="0.2">
      <c r="A32" s="84" t="s">
        <v>147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B</v>
      </c>
      <c r="D32" s="19">
        <f t="shared" ca="1" si="0"/>
        <v>140</v>
      </c>
      <c r="E32" s="20">
        <f t="shared" si="9"/>
        <v>0</v>
      </c>
      <c r="F32" s="73"/>
      <c r="G32" s="74">
        <f t="shared" ca="1" si="17"/>
        <v>0</v>
      </c>
      <c r="H32" s="73"/>
      <c r="I32" s="74">
        <f t="shared" ca="1" si="1"/>
        <v>0</v>
      </c>
      <c r="J32" s="73"/>
      <c r="K32" s="113">
        <f t="shared" ca="1" si="10"/>
        <v>0</v>
      </c>
      <c r="L32" s="73"/>
      <c r="M32" s="113">
        <f t="shared" ca="1" si="11"/>
        <v>0</v>
      </c>
      <c r="N32" s="73"/>
      <c r="O32" s="74">
        <f t="shared" ca="1" si="12"/>
        <v>0</v>
      </c>
      <c r="P32" s="73"/>
      <c r="Q32" s="113">
        <f t="shared" ca="1" si="2"/>
        <v>0</v>
      </c>
      <c r="R32" s="73"/>
      <c r="S32" s="113">
        <f t="shared" ca="1" si="3"/>
        <v>0</v>
      </c>
      <c r="T32" s="101"/>
      <c r="U32" s="74">
        <f t="shared" ca="1" si="4"/>
        <v>0</v>
      </c>
      <c r="V32" s="73"/>
      <c r="W32" s="113">
        <f t="shared" ca="1" si="13"/>
        <v>0</v>
      </c>
      <c r="X32" s="101"/>
      <c r="Y32" s="113">
        <f t="shared" ca="1" si="14"/>
        <v>0</v>
      </c>
      <c r="Z32" s="73"/>
      <c r="AA32" s="74">
        <f t="shared" ca="1" si="5"/>
        <v>0</v>
      </c>
      <c r="AB32" s="73"/>
      <c r="AC32" s="74">
        <f t="shared" ca="1" si="6"/>
        <v>0</v>
      </c>
      <c r="AD32" s="73"/>
      <c r="AE32" s="74">
        <f t="shared" ca="1" si="7"/>
        <v>0</v>
      </c>
      <c r="AF32" s="73"/>
      <c r="AG32" s="74">
        <f t="shared" ca="1" si="15"/>
        <v>0</v>
      </c>
      <c r="AH32" s="82">
        <f t="shared" ca="1" si="8"/>
        <v>0</v>
      </c>
      <c r="AI32" s="74"/>
      <c r="AJ32" s="139">
        <f t="shared" ca="1" si="16"/>
        <v>0</v>
      </c>
    </row>
    <row r="33" spans="1:36" ht="15" customHeight="1" x14ac:dyDescent="0.2">
      <c r="A33" s="84" t="s">
        <v>205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D</v>
      </c>
      <c r="D33" s="19">
        <f t="shared" ca="1" si="0"/>
        <v>100</v>
      </c>
      <c r="E33" s="20">
        <f t="shared" si="9"/>
        <v>0</v>
      </c>
      <c r="F33" s="73"/>
      <c r="G33" s="74">
        <f t="shared" ca="1" si="17"/>
        <v>0</v>
      </c>
      <c r="H33" s="73"/>
      <c r="I33" s="74">
        <f t="shared" ca="1" si="1"/>
        <v>0</v>
      </c>
      <c r="J33" s="73"/>
      <c r="K33" s="113">
        <f t="shared" ca="1" si="10"/>
        <v>0</v>
      </c>
      <c r="L33" s="73"/>
      <c r="M33" s="113">
        <f t="shared" ca="1" si="11"/>
        <v>0</v>
      </c>
      <c r="N33" s="73"/>
      <c r="O33" s="74">
        <f t="shared" ca="1" si="12"/>
        <v>0</v>
      </c>
      <c r="P33" s="73"/>
      <c r="Q33" s="113">
        <f t="shared" ca="1" si="2"/>
        <v>0</v>
      </c>
      <c r="R33" s="73"/>
      <c r="S33" s="113">
        <f t="shared" ca="1" si="3"/>
        <v>0</v>
      </c>
      <c r="T33" s="101"/>
      <c r="U33" s="74">
        <f t="shared" ca="1" si="4"/>
        <v>0</v>
      </c>
      <c r="V33" s="73"/>
      <c r="W33" s="113">
        <f t="shared" ca="1" si="13"/>
        <v>0</v>
      </c>
      <c r="X33" s="101"/>
      <c r="Y33" s="113">
        <f t="shared" ca="1" si="14"/>
        <v>0</v>
      </c>
      <c r="Z33" s="73"/>
      <c r="AA33" s="74">
        <f t="shared" ca="1" si="5"/>
        <v>0</v>
      </c>
      <c r="AB33" s="73"/>
      <c r="AC33" s="74">
        <f t="shared" ca="1" si="6"/>
        <v>0</v>
      </c>
      <c r="AD33" s="73"/>
      <c r="AE33" s="74">
        <f t="shared" ca="1" si="7"/>
        <v>0</v>
      </c>
      <c r="AF33" s="73"/>
      <c r="AG33" s="74">
        <f t="shared" ca="1" si="15"/>
        <v>0</v>
      </c>
      <c r="AH33" s="82">
        <f t="shared" ca="1" si="8"/>
        <v>0</v>
      </c>
      <c r="AI33" s="74"/>
      <c r="AJ33" s="139">
        <f t="shared" ca="1" si="16"/>
        <v>0</v>
      </c>
    </row>
    <row r="34" spans="1:36" ht="15" customHeight="1" x14ac:dyDescent="0.2">
      <c r="A34" s="84" t="s">
        <v>208</v>
      </c>
      <c r="B34" t="s">
        <v>65</v>
      </c>
      <c r="C34" s="4" t="s">
        <v>6</v>
      </c>
      <c r="D34" s="19">
        <f t="shared" si="0"/>
        <v>100</v>
      </c>
      <c r="E34" s="20">
        <f t="shared" si="9"/>
        <v>0</v>
      </c>
      <c r="F34" s="73"/>
      <c r="G34" s="74">
        <f t="shared" si="17"/>
        <v>0</v>
      </c>
      <c r="H34" s="73"/>
      <c r="I34" s="74">
        <f t="shared" si="1"/>
        <v>0</v>
      </c>
      <c r="J34" s="73"/>
      <c r="K34" s="113">
        <f t="shared" si="10"/>
        <v>0</v>
      </c>
      <c r="L34" s="73"/>
      <c r="M34" s="113">
        <f t="shared" si="11"/>
        <v>0</v>
      </c>
      <c r="N34" s="73"/>
      <c r="O34" s="74">
        <f t="shared" si="12"/>
        <v>0</v>
      </c>
      <c r="P34" s="73"/>
      <c r="Q34" s="113">
        <f t="shared" si="2"/>
        <v>0</v>
      </c>
      <c r="R34" s="73"/>
      <c r="S34" s="113">
        <f t="shared" si="3"/>
        <v>0</v>
      </c>
      <c r="T34" s="101"/>
      <c r="U34" s="74">
        <f t="shared" si="4"/>
        <v>0</v>
      </c>
      <c r="V34" s="73"/>
      <c r="W34" s="113">
        <f t="shared" si="13"/>
        <v>0</v>
      </c>
      <c r="X34" s="101"/>
      <c r="Y34" s="113">
        <f t="shared" si="14"/>
        <v>0</v>
      </c>
      <c r="Z34" s="73"/>
      <c r="AA34" s="74">
        <f t="shared" si="5"/>
        <v>0</v>
      </c>
      <c r="AB34" s="73"/>
      <c r="AC34" s="74">
        <f t="shared" si="6"/>
        <v>0</v>
      </c>
      <c r="AD34" s="73"/>
      <c r="AE34" s="74">
        <f t="shared" si="7"/>
        <v>0</v>
      </c>
      <c r="AF34" s="73"/>
      <c r="AG34" s="74">
        <f t="shared" si="15"/>
        <v>0</v>
      </c>
      <c r="AH34" s="82">
        <f t="shared" si="8"/>
        <v>0</v>
      </c>
      <c r="AI34" s="74"/>
      <c r="AJ34" s="139">
        <f t="shared" si="16"/>
        <v>0</v>
      </c>
    </row>
    <row r="35" spans="1:36" ht="15" customHeight="1" x14ac:dyDescent="0.2">
      <c r="A35" s="84" t="s">
        <v>148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D</v>
      </c>
      <c r="D35" s="19">
        <f t="shared" ca="1" si="0"/>
        <v>100</v>
      </c>
      <c r="E35" s="20">
        <f t="shared" si="9"/>
        <v>0</v>
      </c>
      <c r="F35" s="73"/>
      <c r="G35" s="74">
        <f t="shared" ca="1" si="17"/>
        <v>0</v>
      </c>
      <c r="H35" s="73"/>
      <c r="I35" s="74">
        <f t="shared" ca="1" si="1"/>
        <v>0</v>
      </c>
      <c r="J35" s="73"/>
      <c r="K35" s="113">
        <f t="shared" ca="1" si="10"/>
        <v>0</v>
      </c>
      <c r="L35" s="73"/>
      <c r="M35" s="113">
        <f t="shared" ca="1" si="11"/>
        <v>0</v>
      </c>
      <c r="N35" s="73"/>
      <c r="O35" s="74">
        <f t="shared" ca="1" si="12"/>
        <v>0</v>
      </c>
      <c r="P35" s="73"/>
      <c r="Q35" s="113">
        <f t="shared" ca="1" si="2"/>
        <v>0</v>
      </c>
      <c r="R35" s="73"/>
      <c r="S35" s="113">
        <f t="shared" ca="1" si="3"/>
        <v>0</v>
      </c>
      <c r="T35" s="101"/>
      <c r="U35" s="74">
        <f t="shared" ca="1" si="4"/>
        <v>0</v>
      </c>
      <c r="V35" s="73"/>
      <c r="W35" s="113">
        <f t="shared" ca="1" si="13"/>
        <v>0</v>
      </c>
      <c r="X35" s="101"/>
      <c r="Y35" s="113">
        <f t="shared" ca="1" si="14"/>
        <v>0</v>
      </c>
      <c r="Z35" s="73"/>
      <c r="AA35" s="74">
        <f t="shared" ca="1" si="5"/>
        <v>0</v>
      </c>
      <c r="AB35" s="73"/>
      <c r="AC35" s="74">
        <f t="shared" ca="1" si="6"/>
        <v>0</v>
      </c>
      <c r="AD35" s="73"/>
      <c r="AE35" s="74">
        <f t="shared" ca="1" si="7"/>
        <v>0</v>
      </c>
      <c r="AF35" s="73"/>
      <c r="AG35" s="74">
        <f t="shared" ca="1" si="15"/>
        <v>0</v>
      </c>
      <c r="AH35" s="82">
        <f t="shared" ca="1" si="8"/>
        <v>0</v>
      </c>
      <c r="AI35" s="74"/>
      <c r="AJ35" s="139">
        <f t="shared" ca="1" si="16"/>
        <v>0</v>
      </c>
    </row>
    <row r="36" spans="1:36" ht="15" customHeight="1" x14ac:dyDescent="0.2">
      <c r="A36" s="84" t="s">
        <v>214</v>
      </c>
      <c r="B36" s="14" t="s">
        <v>65</v>
      </c>
      <c r="C36" s="4" t="str">
        <f ca="1">IF($A36="","",INDEX(INDIRECT("'MA-Liste'!"&amp;$C$11),MATCH($A36,'MA-Liste'!$M:$M,FALSE)))</f>
        <v>D</v>
      </c>
      <c r="D36" s="19">
        <f t="shared" ca="1" si="0"/>
        <v>100</v>
      </c>
      <c r="E36" s="20">
        <f t="shared" si="9"/>
        <v>0</v>
      </c>
      <c r="F36" s="73"/>
      <c r="G36" s="74">
        <f t="shared" ca="1" si="17"/>
        <v>0</v>
      </c>
      <c r="H36" s="73"/>
      <c r="I36" s="74">
        <f t="shared" ca="1" si="1"/>
        <v>0</v>
      </c>
      <c r="J36" s="73"/>
      <c r="K36" s="113">
        <f t="shared" ca="1" si="10"/>
        <v>0</v>
      </c>
      <c r="L36" s="73"/>
      <c r="M36" s="113">
        <f t="shared" ca="1" si="11"/>
        <v>0</v>
      </c>
      <c r="N36" s="73"/>
      <c r="O36" s="74">
        <f t="shared" ca="1" si="12"/>
        <v>0</v>
      </c>
      <c r="P36" s="73"/>
      <c r="Q36" s="113">
        <f t="shared" ca="1" si="2"/>
        <v>0</v>
      </c>
      <c r="R36" s="73"/>
      <c r="S36" s="113">
        <f t="shared" ca="1" si="3"/>
        <v>0</v>
      </c>
      <c r="T36" s="101"/>
      <c r="U36" s="74">
        <f t="shared" ca="1" si="4"/>
        <v>0</v>
      </c>
      <c r="V36" s="73"/>
      <c r="W36" s="113">
        <f t="shared" ca="1" si="13"/>
        <v>0</v>
      </c>
      <c r="X36" s="101"/>
      <c r="Y36" s="113">
        <f t="shared" ca="1" si="14"/>
        <v>0</v>
      </c>
      <c r="Z36" s="73"/>
      <c r="AA36" s="74">
        <f t="shared" ca="1" si="5"/>
        <v>0</v>
      </c>
      <c r="AB36" s="73"/>
      <c r="AC36" s="74">
        <f t="shared" ca="1" si="6"/>
        <v>0</v>
      </c>
      <c r="AD36" s="73"/>
      <c r="AE36" s="74">
        <f t="shared" ca="1" si="7"/>
        <v>0</v>
      </c>
      <c r="AF36" s="73"/>
      <c r="AG36" s="74">
        <f t="shared" ca="1" si="15"/>
        <v>0</v>
      </c>
      <c r="AH36" s="82">
        <f t="shared" ca="1" si="8"/>
        <v>0</v>
      </c>
      <c r="AI36" s="74"/>
      <c r="AJ36" s="139">
        <f t="shared" ca="1" si="16"/>
        <v>0</v>
      </c>
    </row>
    <row r="37" spans="1:36" ht="15" customHeight="1" x14ac:dyDescent="0.2">
      <c r="A37" s="84" t="s">
        <v>183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F</v>
      </c>
      <c r="D37" s="19">
        <f t="shared" ca="1" si="0"/>
        <v>60</v>
      </c>
      <c r="E37" s="20">
        <f t="shared" si="9"/>
        <v>0</v>
      </c>
      <c r="F37" s="73"/>
      <c r="G37" s="74">
        <f t="shared" ca="1" si="17"/>
        <v>0</v>
      </c>
      <c r="H37" s="73"/>
      <c r="I37" s="74">
        <f t="shared" ca="1" si="1"/>
        <v>0</v>
      </c>
      <c r="J37" s="73"/>
      <c r="K37" s="113">
        <f t="shared" ca="1" si="10"/>
        <v>0</v>
      </c>
      <c r="L37" s="73"/>
      <c r="M37" s="113">
        <f t="shared" ca="1" si="11"/>
        <v>0</v>
      </c>
      <c r="N37" s="73"/>
      <c r="O37" s="74">
        <f t="shared" ca="1" si="12"/>
        <v>0</v>
      </c>
      <c r="P37" s="73"/>
      <c r="Q37" s="113">
        <f t="shared" ca="1" si="2"/>
        <v>0</v>
      </c>
      <c r="R37" s="73"/>
      <c r="S37" s="113">
        <f t="shared" ca="1" si="3"/>
        <v>0</v>
      </c>
      <c r="T37" s="101"/>
      <c r="U37" s="74">
        <f t="shared" ca="1" si="4"/>
        <v>0</v>
      </c>
      <c r="V37" s="73"/>
      <c r="W37" s="113">
        <f t="shared" ca="1" si="13"/>
        <v>0</v>
      </c>
      <c r="X37" s="101"/>
      <c r="Y37" s="113">
        <f t="shared" ca="1" si="14"/>
        <v>0</v>
      </c>
      <c r="Z37" s="73"/>
      <c r="AA37" s="74">
        <f t="shared" ca="1" si="5"/>
        <v>0</v>
      </c>
      <c r="AB37" s="73"/>
      <c r="AC37" s="74">
        <f t="shared" ca="1" si="6"/>
        <v>0</v>
      </c>
      <c r="AD37" s="73"/>
      <c r="AE37" s="74">
        <f t="shared" ca="1" si="7"/>
        <v>0</v>
      </c>
      <c r="AF37" s="73"/>
      <c r="AG37" s="74">
        <f t="shared" ca="1" si="15"/>
        <v>0</v>
      </c>
      <c r="AH37" s="82">
        <f t="shared" ca="1" si="8"/>
        <v>0</v>
      </c>
      <c r="AI37" s="74"/>
      <c r="AJ37" s="139">
        <f t="shared" ca="1" si="16"/>
        <v>0</v>
      </c>
    </row>
    <row r="38" spans="1:36" ht="15" customHeight="1" x14ac:dyDescent="0.2">
      <c r="A38" s="84" t="s">
        <v>184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B</v>
      </c>
      <c r="D38" s="19">
        <f t="shared" ca="1" si="0"/>
        <v>140</v>
      </c>
      <c r="E38" s="20">
        <f t="shared" si="9"/>
        <v>0</v>
      </c>
      <c r="F38" s="73"/>
      <c r="G38" s="74">
        <f t="shared" ca="1" si="17"/>
        <v>0</v>
      </c>
      <c r="H38" s="73"/>
      <c r="I38" s="74">
        <f t="shared" ca="1" si="1"/>
        <v>0</v>
      </c>
      <c r="J38" s="73"/>
      <c r="K38" s="113">
        <f t="shared" ca="1" si="10"/>
        <v>0</v>
      </c>
      <c r="L38" s="73"/>
      <c r="M38" s="113">
        <f t="shared" ca="1" si="11"/>
        <v>0</v>
      </c>
      <c r="N38" s="73"/>
      <c r="O38" s="74">
        <f t="shared" ca="1" si="12"/>
        <v>0</v>
      </c>
      <c r="P38" s="73"/>
      <c r="Q38" s="113">
        <f t="shared" ca="1" si="2"/>
        <v>0</v>
      </c>
      <c r="R38" s="73"/>
      <c r="S38" s="113">
        <f t="shared" ca="1" si="3"/>
        <v>0</v>
      </c>
      <c r="T38" s="101"/>
      <c r="U38" s="74">
        <f t="shared" ca="1" si="4"/>
        <v>0</v>
      </c>
      <c r="V38" s="73"/>
      <c r="W38" s="113">
        <f t="shared" ca="1" si="13"/>
        <v>0</v>
      </c>
      <c r="X38" s="101"/>
      <c r="Y38" s="113">
        <f t="shared" ca="1" si="14"/>
        <v>0</v>
      </c>
      <c r="Z38" s="73"/>
      <c r="AA38" s="74">
        <f t="shared" ca="1" si="5"/>
        <v>0</v>
      </c>
      <c r="AB38" s="73"/>
      <c r="AC38" s="74">
        <f t="shared" ca="1" si="6"/>
        <v>0</v>
      </c>
      <c r="AD38" s="73"/>
      <c r="AE38" s="74">
        <f t="shared" ca="1" si="7"/>
        <v>0</v>
      </c>
      <c r="AF38" s="73"/>
      <c r="AG38" s="74">
        <f t="shared" ca="1" si="15"/>
        <v>0</v>
      </c>
      <c r="AH38" s="82">
        <f t="shared" ca="1" si="8"/>
        <v>0</v>
      </c>
      <c r="AI38" s="74"/>
      <c r="AJ38" s="139">
        <f t="shared" ca="1" si="16"/>
        <v>0</v>
      </c>
    </row>
    <row r="39" spans="1:36" ht="15" customHeight="1" x14ac:dyDescent="0.2">
      <c r="A39" s="84" t="s">
        <v>211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D</v>
      </c>
      <c r="D39" s="19">
        <f t="shared" ca="1" si="0"/>
        <v>100</v>
      </c>
      <c r="E39" s="20">
        <f t="shared" si="9"/>
        <v>0</v>
      </c>
      <c r="F39" s="73"/>
      <c r="G39" s="74">
        <f t="shared" ca="1" si="17"/>
        <v>0</v>
      </c>
      <c r="H39" s="73"/>
      <c r="I39" s="74">
        <f t="shared" ca="1" si="1"/>
        <v>0</v>
      </c>
      <c r="J39" s="73"/>
      <c r="K39" s="113">
        <f t="shared" ca="1" si="10"/>
        <v>0</v>
      </c>
      <c r="L39" s="73"/>
      <c r="M39" s="113">
        <f t="shared" ca="1" si="11"/>
        <v>0</v>
      </c>
      <c r="N39" s="73"/>
      <c r="O39" s="74">
        <f t="shared" ca="1" si="12"/>
        <v>0</v>
      </c>
      <c r="P39" s="73"/>
      <c r="Q39" s="113">
        <f t="shared" ca="1" si="2"/>
        <v>0</v>
      </c>
      <c r="R39" s="73"/>
      <c r="S39" s="113">
        <f t="shared" ca="1" si="3"/>
        <v>0</v>
      </c>
      <c r="T39" s="101"/>
      <c r="U39" s="74">
        <f t="shared" ca="1" si="4"/>
        <v>0</v>
      </c>
      <c r="V39" s="73"/>
      <c r="W39" s="113">
        <f t="shared" ca="1" si="13"/>
        <v>0</v>
      </c>
      <c r="X39" s="101"/>
      <c r="Y39" s="113">
        <f t="shared" ca="1" si="14"/>
        <v>0</v>
      </c>
      <c r="Z39" s="73"/>
      <c r="AA39" s="74">
        <f t="shared" ca="1" si="5"/>
        <v>0</v>
      </c>
      <c r="AB39" s="73"/>
      <c r="AC39" s="74">
        <f t="shared" ca="1" si="6"/>
        <v>0</v>
      </c>
      <c r="AD39" s="73"/>
      <c r="AE39" s="74">
        <f t="shared" ca="1" si="7"/>
        <v>0</v>
      </c>
      <c r="AF39" s="73"/>
      <c r="AG39" s="74">
        <f t="shared" ca="1" si="15"/>
        <v>0</v>
      </c>
      <c r="AH39" s="82">
        <f t="shared" ca="1" si="8"/>
        <v>0</v>
      </c>
      <c r="AI39" s="74"/>
      <c r="AJ39" s="139">
        <f t="shared" ca="1" si="16"/>
        <v>0</v>
      </c>
    </row>
    <row r="40" spans="1:36" ht="15" customHeight="1" x14ac:dyDescent="0.2">
      <c r="A40" s="84" t="s">
        <v>237</v>
      </c>
      <c r="B40" t="s">
        <v>65</v>
      </c>
      <c r="C40" s="4" t="s">
        <v>7</v>
      </c>
      <c r="D40" s="19">
        <f t="shared" si="0"/>
        <v>75</v>
      </c>
      <c r="E40" s="20">
        <f t="shared" si="9"/>
        <v>0</v>
      </c>
      <c r="F40" s="73"/>
      <c r="G40" s="74">
        <f t="shared" si="17"/>
        <v>0</v>
      </c>
      <c r="H40" s="73"/>
      <c r="I40" s="74">
        <f t="shared" si="1"/>
        <v>0</v>
      </c>
      <c r="J40" s="73"/>
      <c r="K40" s="113">
        <f t="shared" si="10"/>
        <v>0</v>
      </c>
      <c r="L40" s="73"/>
      <c r="M40" s="113">
        <f t="shared" si="11"/>
        <v>0</v>
      </c>
      <c r="N40" s="73"/>
      <c r="O40" s="74">
        <f t="shared" si="12"/>
        <v>0</v>
      </c>
      <c r="P40" s="73"/>
      <c r="Q40" s="113">
        <f t="shared" si="2"/>
        <v>0</v>
      </c>
      <c r="R40" s="73"/>
      <c r="S40" s="113">
        <f t="shared" si="3"/>
        <v>0</v>
      </c>
      <c r="T40" s="101"/>
      <c r="U40" s="74">
        <f t="shared" si="4"/>
        <v>0</v>
      </c>
      <c r="V40" s="73"/>
      <c r="W40" s="113">
        <f t="shared" si="13"/>
        <v>0</v>
      </c>
      <c r="X40" s="101"/>
      <c r="Y40" s="113">
        <f t="shared" si="14"/>
        <v>0</v>
      </c>
      <c r="Z40" s="73"/>
      <c r="AA40" s="74">
        <f t="shared" si="5"/>
        <v>0</v>
      </c>
      <c r="AB40" s="73"/>
      <c r="AC40" s="74">
        <f t="shared" si="6"/>
        <v>0</v>
      </c>
      <c r="AD40" s="73"/>
      <c r="AE40" s="74">
        <f t="shared" si="7"/>
        <v>0</v>
      </c>
      <c r="AF40" s="73"/>
      <c r="AG40" s="74">
        <f t="shared" si="15"/>
        <v>0</v>
      </c>
      <c r="AH40" s="82">
        <f t="shared" si="8"/>
        <v>0</v>
      </c>
      <c r="AI40" s="74"/>
      <c r="AJ40" s="139">
        <f t="shared" si="16"/>
        <v>0</v>
      </c>
    </row>
    <row r="41" spans="1:36" ht="15" customHeight="1" x14ac:dyDescent="0.2">
      <c r="A41" s="84" t="s">
        <v>212</v>
      </c>
      <c r="B41" t="s">
        <v>65</v>
      </c>
      <c r="C41" s="4" t="s">
        <v>5</v>
      </c>
      <c r="D41" s="19">
        <v>118</v>
      </c>
      <c r="E41" s="20">
        <f t="shared" si="9"/>
        <v>0</v>
      </c>
      <c r="F41" s="73"/>
      <c r="G41" s="74">
        <f t="shared" si="17"/>
        <v>0</v>
      </c>
      <c r="H41" s="73"/>
      <c r="I41" s="74">
        <f t="shared" si="1"/>
        <v>0</v>
      </c>
      <c r="J41" s="73"/>
      <c r="K41" s="113">
        <f t="shared" si="10"/>
        <v>0</v>
      </c>
      <c r="L41" s="73"/>
      <c r="M41" s="113">
        <f t="shared" si="11"/>
        <v>0</v>
      </c>
      <c r="N41" s="73"/>
      <c r="O41" s="74">
        <f t="shared" si="12"/>
        <v>0</v>
      </c>
      <c r="P41" s="73"/>
      <c r="Q41" s="113">
        <f t="shared" si="2"/>
        <v>0</v>
      </c>
      <c r="R41" s="73"/>
      <c r="S41" s="113">
        <f t="shared" si="3"/>
        <v>0</v>
      </c>
      <c r="T41" s="101"/>
      <c r="U41" s="74">
        <f t="shared" si="4"/>
        <v>0</v>
      </c>
      <c r="V41" s="73"/>
      <c r="W41" s="113">
        <f t="shared" si="13"/>
        <v>0</v>
      </c>
      <c r="X41" s="101"/>
      <c r="Y41" s="113">
        <f t="shared" si="14"/>
        <v>0</v>
      </c>
      <c r="Z41" s="73"/>
      <c r="AA41" s="74">
        <v>0</v>
      </c>
      <c r="AB41" s="73"/>
      <c r="AC41" s="74">
        <v>0</v>
      </c>
      <c r="AD41" s="73"/>
      <c r="AE41" s="74">
        <f t="shared" si="7"/>
        <v>0</v>
      </c>
      <c r="AF41" s="73"/>
      <c r="AG41" s="74">
        <f t="shared" si="15"/>
        <v>0</v>
      </c>
      <c r="AH41" s="82">
        <f t="shared" si="8"/>
        <v>0</v>
      </c>
      <c r="AI41" s="74"/>
      <c r="AJ41" s="139">
        <f t="shared" si="16"/>
        <v>0</v>
      </c>
    </row>
    <row r="42" spans="1:36" ht="15.75" customHeight="1" x14ac:dyDescent="0.2">
      <c r="A42" s="90" t="s">
        <v>187</v>
      </c>
      <c r="B42" t="str">
        <f>IF($A42="","",INDEX('MA-Liste'!$D:$D,MATCH($A42,'MA-Liste'!$M:$M,FALSE)))</f>
        <v>AeBo</v>
      </c>
      <c r="C42" s="4" t="str">
        <f ca="1">IF($A42="","",INDEX(INDIRECT("'MA-Liste'!"&amp;$C$11),MATCH($A42,'MA-Liste'!$M:$M,FALSE)))</f>
        <v>D</v>
      </c>
      <c r="D42" s="19">
        <f t="shared" ca="1" si="0"/>
        <v>100</v>
      </c>
      <c r="E42" s="20">
        <f t="shared" si="9"/>
        <v>0</v>
      </c>
      <c r="F42" s="73"/>
      <c r="G42" s="74">
        <f t="shared" ca="1" si="17"/>
        <v>0</v>
      </c>
      <c r="H42" s="73"/>
      <c r="I42" s="74">
        <f t="shared" ca="1" si="1"/>
        <v>0</v>
      </c>
      <c r="J42" s="73"/>
      <c r="K42" s="113">
        <f t="shared" ca="1" si="10"/>
        <v>0</v>
      </c>
      <c r="L42" s="73"/>
      <c r="M42" s="113">
        <f t="shared" ca="1" si="11"/>
        <v>0</v>
      </c>
      <c r="N42" s="73"/>
      <c r="O42" s="74">
        <f t="shared" ca="1" si="12"/>
        <v>0</v>
      </c>
      <c r="P42" s="73"/>
      <c r="Q42" s="113">
        <f t="shared" ca="1" si="2"/>
        <v>0</v>
      </c>
      <c r="R42" s="73"/>
      <c r="S42" s="113">
        <f t="shared" ca="1" si="3"/>
        <v>0</v>
      </c>
      <c r="T42" s="101"/>
      <c r="U42" s="74">
        <f t="shared" ca="1" si="4"/>
        <v>0</v>
      </c>
      <c r="V42" s="73"/>
      <c r="W42" s="113">
        <f t="shared" ca="1" si="13"/>
        <v>0</v>
      </c>
      <c r="X42" s="101"/>
      <c r="Y42" s="113">
        <f t="shared" ca="1" si="14"/>
        <v>0</v>
      </c>
      <c r="Z42" s="73"/>
      <c r="AA42" s="74">
        <f t="shared" ref="AA42:AA49" ca="1" si="18">IF(D42="",0,D42*Z42)</f>
        <v>0</v>
      </c>
      <c r="AB42" s="73"/>
      <c r="AC42" s="74">
        <f t="shared" ref="AC42:AC49" ca="1" si="19">IF(D42="",0,D42*AB42)</f>
        <v>0</v>
      </c>
      <c r="AD42" s="73"/>
      <c r="AE42" s="74">
        <f t="shared" ca="1" si="7"/>
        <v>0</v>
      </c>
      <c r="AF42" s="73"/>
      <c r="AG42" s="74">
        <f t="shared" ca="1" si="15"/>
        <v>0</v>
      </c>
      <c r="AH42" s="82">
        <f t="shared" ca="1" si="8"/>
        <v>0</v>
      </c>
      <c r="AI42" s="74"/>
      <c r="AJ42" s="139">
        <f t="shared" ca="1" si="16"/>
        <v>0</v>
      </c>
    </row>
    <row r="43" spans="1:36" ht="15.75" customHeight="1" x14ac:dyDescent="0.2">
      <c r="A43" s="90" t="s">
        <v>144</v>
      </c>
      <c r="B43" t="s">
        <v>65</v>
      </c>
      <c r="C43" s="4" t="s">
        <v>6</v>
      </c>
      <c r="D43" s="19">
        <v>100</v>
      </c>
      <c r="E43" s="20">
        <f t="shared" si="9"/>
        <v>0</v>
      </c>
      <c r="F43" s="73"/>
      <c r="G43" s="74">
        <f t="shared" si="17"/>
        <v>0</v>
      </c>
      <c r="H43" s="73"/>
      <c r="I43" s="74">
        <f t="shared" si="1"/>
        <v>0</v>
      </c>
      <c r="J43" s="73"/>
      <c r="K43" s="113">
        <f t="shared" si="10"/>
        <v>0</v>
      </c>
      <c r="L43" s="73"/>
      <c r="M43" s="113">
        <f t="shared" si="11"/>
        <v>0</v>
      </c>
      <c r="N43" s="73"/>
      <c r="O43" s="74">
        <f t="shared" si="12"/>
        <v>0</v>
      </c>
      <c r="P43" s="73"/>
      <c r="Q43" s="113">
        <f t="shared" si="2"/>
        <v>0</v>
      </c>
      <c r="R43" s="73"/>
      <c r="S43" s="113">
        <f t="shared" si="3"/>
        <v>0</v>
      </c>
      <c r="T43" s="101"/>
      <c r="U43" s="74">
        <f t="shared" si="4"/>
        <v>0</v>
      </c>
      <c r="V43" s="73"/>
      <c r="W43" s="113">
        <f t="shared" si="13"/>
        <v>0</v>
      </c>
      <c r="X43" s="101"/>
      <c r="Y43" s="113">
        <f t="shared" si="14"/>
        <v>0</v>
      </c>
      <c r="Z43" s="73"/>
      <c r="AA43" s="74">
        <f t="shared" si="18"/>
        <v>0</v>
      </c>
      <c r="AB43" s="73"/>
      <c r="AC43" s="74">
        <f t="shared" si="19"/>
        <v>0</v>
      </c>
      <c r="AD43" s="73"/>
      <c r="AE43" s="74">
        <f t="shared" si="7"/>
        <v>0</v>
      </c>
      <c r="AF43" s="73"/>
      <c r="AG43" s="74">
        <f t="shared" si="15"/>
        <v>0</v>
      </c>
      <c r="AH43" s="82">
        <f t="shared" si="8"/>
        <v>0</v>
      </c>
      <c r="AI43" s="74"/>
      <c r="AJ43" s="139">
        <f t="shared" si="16"/>
        <v>0</v>
      </c>
    </row>
    <row r="44" spans="1:36" ht="15" customHeight="1" x14ac:dyDescent="0.2">
      <c r="A44" s="84" t="s">
        <v>188</v>
      </c>
      <c r="B44" t="str">
        <f>IF($A44="","",INDEX('MA-Liste'!$D:$D,MATCH($A44,'MA-Liste'!$M:$M,FALSE)))</f>
        <v>AeBo</v>
      </c>
      <c r="C44" s="4" t="str">
        <f ca="1">IF($A44="","",INDEX(INDIRECT("'MA-Liste'!"&amp;$C$11),MATCH($A44,'MA-Liste'!$M:$M,FALSE)))</f>
        <v>C</v>
      </c>
      <c r="D44" s="19">
        <f t="shared" ca="1" si="0"/>
        <v>118</v>
      </c>
      <c r="E44" s="20">
        <f t="shared" si="9"/>
        <v>0</v>
      </c>
      <c r="F44" s="73"/>
      <c r="G44" s="74">
        <f t="shared" ca="1" si="17"/>
        <v>0</v>
      </c>
      <c r="H44" s="73"/>
      <c r="I44" s="74">
        <f t="shared" ca="1" si="1"/>
        <v>0</v>
      </c>
      <c r="J44" s="73"/>
      <c r="K44" s="113">
        <f t="shared" ca="1" si="10"/>
        <v>0</v>
      </c>
      <c r="L44" s="73"/>
      <c r="M44" s="113">
        <f t="shared" ca="1" si="11"/>
        <v>0</v>
      </c>
      <c r="N44" s="73"/>
      <c r="O44" s="74">
        <f t="shared" ca="1" si="12"/>
        <v>0</v>
      </c>
      <c r="P44" s="73"/>
      <c r="Q44" s="113">
        <f t="shared" ca="1" si="2"/>
        <v>0</v>
      </c>
      <c r="R44" s="73"/>
      <c r="S44" s="113">
        <f t="shared" ca="1" si="3"/>
        <v>0</v>
      </c>
      <c r="T44" s="101"/>
      <c r="U44" s="74">
        <f t="shared" ca="1" si="4"/>
        <v>0</v>
      </c>
      <c r="V44" s="73"/>
      <c r="W44" s="113">
        <f t="shared" ca="1" si="13"/>
        <v>0</v>
      </c>
      <c r="X44" s="101"/>
      <c r="Y44" s="113">
        <f t="shared" ca="1" si="14"/>
        <v>0</v>
      </c>
      <c r="Z44" s="73"/>
      <c r="AA44" s="74">
        <f t="shared" ca="1" si="18"/>
        <v>0</v>
      </c>
      <c r="AB44" s="73"/>
      <c r="AC44" s="74">
        <f t="shared" ca="1" si="19"/>
        <v>0</v>
      </c>
      <c r="AD44" s="73"/>
      <c r="AE44" s="74">
        <f t="shared" ca="1" si="7"/>
        <v>0</v>
      </c>
      <c r="AF44" s="73"/>
      <c r="AG44" s="74">
        <f t="shared" ca="1" si="15"/>
        <v>0</v>
      </c>
      <c r="AH44" s="82">
        <f t="shared" ca="1" si="8"/>
        <v>0</v>
      </c>
      <c r="AI44" s="74"/>
      <c r="AJ44" s="139">
        <f t="shared" ca="1" si="16"/>
        <v>0</v>
      </c>
    </row>
    <row r="45" spans="1:36" ht="15" customHeight="1" x14ac:dyDescent="0.2">
      <c r="A45" s="84" t="s">
        <v>213</v>
      </c>
      <c r="B45" t="s">
        <v>65</v>
      </c>
      <c r="C45" s="4" t="s">
        <v>7</v>
      </c>
      <c r="D45" s="19">
        <v>75</v>
      </c>
      <c r="E45" s="20">
        <f t="shared" si="9"/>
        <v>0</v>
      </c>
      <c r="F45" s="73"/>
      <c r="G45" s="74">
        <f t="shared" si="17"/>
        <v>0</v>
      </c>
      <c r="H45" s="73"/>
      <c r="I45" s="74">
        <f t="shared" si="1"/>
        <v>0</v>
      </c>
      <c r="J45" s="73"/>
      <c r="K45" s="113">
        <f t="shared" si="10"/>
        <v>0</v>
      </c>
      <c r="L45" s="73"/>
      <c r="M45" s="113">
        <f t="shared" si="11"/>
        <v>0</v>
      </c>
      <c r="N45" s="73"/>
      <c r="O45" s="74">
        <f t="shared" si="12"/>
        <v>0</v>
      </c>
      <c r="P45" s="73"/>
      <c r="Q45" s="113">
        <f t="shared" ref="Q45:Q76" si="20">IF($D45="",0,$D45*P45)</f>
        <v>0</v>
      </c>
      <c r="R45" s="73"/>
      <c r="S45" s="113">
        <f t="shared" si="3"/>
        <v>0</v>
      </c>
      <c r="T45" s="101"/>
      <c r="U45" s="74">
        <f t="shared" ref="U45:U76" si="21">IF($D45="",0,$D45*T45)</f>
        <v>0</v>
      </c>
      <c r="V45" s="73"/>
      <c r="W45" s="113">
        <f t="shared" si="13"/>
        <v>0</v>
      </c>
      <c r="X45" s="101"/>
      <c r="Y45" s="113">
        <f t="shared" si="14"/>
        <v>0</v>
      </c>
      <c r="Z45" s="73"/>
      <c r="AA45" s="74">
        <f t="shared" si="18"/>
        <v>0</v>
      </c>
      <c r="AB45" s="73"/>
      <c r="AC45" s="74">
        <f t="shared" si="19"/>
        <v>0</v>
      </c>
      <c r="AD45" s="73"/>
      <c r="AE45" s="74">
        <f t="shared" si="7"/>
        <v>0</v>
      </c>
      <c r="AF45" s="73"/>
      <c r="AG45" s="74">
        <f t="shared" si="15"/>
        <v>0</v>
      </c>
      <c r="AH45" s="82">
        <f t="shared" si="8"/>
        <v>0</v>
      </c>
      <c r="AI45" s="74"/>
      <c r="AJ45" s="139">
        <f t="shared" si="16"/>
        <v>0</v>
      </c>
    </row>
    <row r="46" spans="1:36" ht="15" customHeight="1" x14ac:dyDescent="0.2">
      <c r="A46" s="84" t="s">
        <v>216</v>
      </c>
      <c r="B46" t="s">
        <v>65</v>
      </c>
      <c r="C46" s="18" t="s">
        <v>6</v>
      </c>
      <c r="D46" s="19">
        <v>100</v>
      </c>
      <c r="E46" s="20">
        <f t="shared" si="9"/>
        <v>0</v>
      </c>
      <c r="F46" s="73"/>
      <c r="G46" s="74">
        <f t="shared" si="17"/>
        <v>0</v>
      </c>
      <c r="H46" s="73"/>
      <c r="I46" s="74">
        <f t="shared" si="1"/>
        <v>0</v>
      </c>
      <c r="J46" s="73"/>
      <c r="K46" s="113">
        <f t="shared" si="10"/>
        <v>0</v>
      </c>
      <c r="L46" s="73"/>
      <c r="M46" s="113">
        <f t="shared" si="11"/>
        <v>0</v>
      </c>
      <c r="N46" s="73"/>
      <c r="O46" s="74">
        <f t="shared" si="12"/>
        <v>0</v>
      </c>
      <c r="P46" s="73"/>
      <c r="Q46" s="113">
        <f t="shared" si="20"/>
        <v>0</v>
      </c>
      <c r="R46" s="73"/>
      <c r="S46" s="113">
        <f t="shared" si="3"/>
        <v>0</v>
      </c>
      <c r="T46" s="101"/>
      <c r="U46" s="74">
        <f t="shared" si="21"/>
        <v>0</v>
      </c>
      <c r="V46" s="73"/>
      <c r="W46" s="113">
        <f t="shared" si="13"/>
        <v>0</v>
      </c>
      <c r="X46" s="101"/>
      <c r="Y46" s="113">
        <f t="shared" si="14"/>
        <v>0</v>
      </c>
      <c r="Z46" s="73"/>
      <c r="AA46" s="74">
        <f t="shared" si="18"/>
        <v>0</v>
      </c>
      <c r="AB46" s="73"/>
      <c r="AC46" s="74">
        <f t="shared" si="19"/>
        <v>0</v>
      </c>
      <c r="AD46" s="73"/>
      <c r="AE46" s="74">
        <f t="shared" si="7"/>
        <v>0</v>
      </c>
      <c r="AF46" s="73"/>
      <c r="AG46" s="74">
        <f t="shared" si="15"/>
        <v>0</v>
      </c>
      <c r="AH46" s="82">
        <f t="shared" si="8"/>
        <v>0</v>
      </c>
      <c r="AI46" s="74"/>
      <c r="AJ46" s="139">
        <f t="shared" si="16"/>
        <v>0</v>
      </c>
    </row>
    <row r="47" spans="1:36" ht="15" customHeight="1" x14ac:dyDescent="0.2">
      <c r="A47" s="84" t="s">
        <v>191</v>
      </c>
      <c r="B47" t="str">
        <f>IF($A47="","",INDEX('MA-Liste'!$D:$D,MATCH($A47,'MA-Liste'!$M:$M,FALSE)))</f>
        <v>AeBo</v>
      </c>
      <c r="C47" s="4" t="str">
        <f ca="1">IF($A47="","",INDEX(INDIRECT("'MA-Liste'!"&amp;$C$11),MATCH($A47,'MA-Liste'!$M:$M,FALSE)))</f>
        <v>B</v>
      </c>
      <c r="D47" s="19">
        <f t="shared" ca="1" si="0"/>
        <v>140</v>
      </c>
      <c r="E47" s="20">
        <f t="shared" si="9"/>
        <v>0</v>
      </c>
      <c r="F47" s="73"/>
      <c r="G47" s="74">
        <f t="shared" ca="1" si="17"/>
        <v>0</v>
      </c>
      <c r="H47" s="73"/>
      <c r="I47" s="74">
        <f t="shared" ca="1" si="1"/>
        <v>0</v>
      </c>
      <c r="J47" s="73"/>
      <c r="K47" s="113">
        <f t="shared" ca="1" si="10"/>
        <v>0</v>
      </c>
      <c r="L47" s="73"/>
      <c r="M47" s="113">
        <f t="shared" ca="1" si="11"/>
        <v>0</v>
      </c>
      <c r="N47" s="73"/>
      <c r="O47" s="74">
        <f t="shared" ca="1" si="12"/>
        <v>0</v>
      </c>
      <c r="P47" s="73"/>
      <c r="Q47" s="113">
        <f t="shared" ca="1" si="20"/>
        <v>0</v>
      </c>
      <c r="R47" s="73"/>
      <c r="S47" s="113">
        <f t="shared" ca="1" si="3"/>
        <v>0</v>
      </c>
      <c r="T47" s="101"/>
      <c r="U47" s="74">
        <f t="shared" ca="1" si="21"/>
        <v>0</v>
      </c>
      <c r="V47" s="73"/>
      <c r="W47" s="113">
        <f t="shared" ca="1" si="13"/>
        <v>0</v>
      </c>
      <c r="X47" s="101"/>
      <c r="Y47" s="113">
        <f t="shared" ca="1" si="14"/>
        <v>0</v>
      </c>
      <c r="Z47" s="73"/>
      <c r="AA47" s="74">
        <f t="shared" ca="1" si="18"/>
        <v>0</v>
      </c>
      <c r="AB47" s="73"/>
      <c r="AC47" s="74">
        <f t="shared" ca="1" si="19"/>
        <v>0</v>
      </c>
      <c r="AD47" s="73"/>
      <c r="AE47" s="74">
        <f t="shared" ca="1" si="7"/>
        <v>0</v>
      </c>
      <c r="AF47" s="73"/>
      <c r="AG47" s="74">
        <f t="shared" ca="1" si="15"/>
        <v>0</v>
      </c>
      <c r="AH47" s="82">
        <f t="shared" ca="1" si="8"/>
        <v>0</v>
      </c>
      <c r="AI47" s="74"/>
      <c r="AJ47" s="139">
        <f t="shared" ca="1" si="16"/>
        <v>0</v>
      </c>
    </row>
    <row r="48" spans="1:36" ht="15" customHeight="1" x14ac:dyDescent="0.2">
      <c r="A48" s="84" t="s">
        <v>219</v>
      </c>
      <c r="B48" s="14" t="s">
        <v>65</v>
      </c>
      <c r="C48" s="18" t="s">
        <v>6</v>
      </c>
      <c r="D48" s="19">
        <v>100</v>
      </c>
      <c r="E48" s="20">
        <f t="shared" si="9"/>
        <v>0</v>
      </c>
      <c r="F48" s="73"/>
      <c r="G48" s="74">
        <f t="shared" si="17"/>
        <v>0</v>
      </c>
      <c r="H48" s="73"/>
      <c r="I48" s="74">
        <f t="shared" si="1"/>
        <v>0</v>
      </c>
      <c r="J48" s="73"/>
      <c r="K48" s="113">
        <f t="shared" si="10"/>
        <v>0</v>
      </c>
      <c r="L48" s="73"/>
      <c r="M48" s="113">
        <f t="shared" si="11"/>
        <v>0</v>
      </c>
      <c r="N48" s="73"/>
      <c r="O48" s="74">
        <f t="shared" si="12"/>
        <v>0</v>
      </c>
      <c r="P48" s="73"/>
      <c r="Q48" s="113">
        <f t="shared" si="20"/>
        <v>0</v>
      </c>
      <c r="R48" s="73"/>
      <c r="S48" s="113">
        <f t="shared" si="3"/>
        <v>0</v>
      </c>
      <c r="T48" s="101"/>
      <c r="U48" s="74">
        <f t="shared" si="21"/>
        <v>0</v>
      </c>
      <c r="V48" s="73"/>
      <c r="W48" s="113">
        <f t="shared" si="13"/>
        <v>0</v>
      </c>
      <c r="X48" s="101"/>
      <c r="Y48" s="113">
        <f t="shared" si="14"/>
        <v>0</v>
      </c>
      <c r="Z48" s="73"/>
      <c r="AA48" s="74">
        <f t="shared" si="18"/>
        <v>0</v>
      </c>
      <c r="AB48" s="73"/>
      <c r="AC48" s="74">
        <f t="shared" si="19"/>
        <v>0</v>
      </c>
      <c r="AD48" s="73"/>
      <c r="AE48" s="74">
        <f t="shared" si="7"/>
        <v>0</v>
      </c>
      <c r="AF48" s="73"/>
      <c r="AG48" s="74">
        <f t="shared" si="15"/>
        <v>0</v>
      </c>
      <c r="AH48" s="82">
        <f t="shared" si="8"/>
        <v>0</v>
      </c>
      <c r="AI48" s="74"/>
      <c r="AJ48" s="139">
        <f t="shared" si="16"/>
        <v>0</v>
      </c>
    </row>
    <row r="49" spans="1:36" ht="15" customHeight="1" x14ac:dyDescent="0.2">
      <c r="A49" s="84" t="s">
        <v>220</v>
      </c>
      <c r="B49" s="14" t="s">
        <v>65</v>
      </c>
      <c r="C49" s="18" t="s">
        <v>8</v>
      </c>
      <c r="D49" s="19">
        <v>60</v>
      </c>
      <c r="E49" s="20">
        <f t="shared" si="9"/>
        <v>0</v>
      </c>
      <c r="F49" s="73"/>
      <c r="G49" s="74">
        <f t="shared" si="17"/>
        <v>0</v>
      </c>
      <c r="H49" s="73"/>
      <c r="I49" s="74">
        <f t="shared" si="1"/>
        <v>0</v>
      </c>
      <c r="J49" s="73"/>
      <c r="K49" s="113">
        <f t="shared" si="10"/>
        <v>0</v>
      </c>
      <c r="L49" s="73"/>
      <c r="M49" s="113">
        <f t="shared" si="11"/>
        <v>0</v>
      </c>
      <c r="N49" s="73"/>
      <c r="O49" s="74">
        <f t="shared" si="12"/>
        <v>0</v>
      </c>
      <c r="P49" s="73"/>
      <c r="Q49" s="113">
        <f t="shared" si="20"/>
        <v>0</v>
      </c>
      <c r="R49" s="73"/>
      <c r="S49" s="113">
        <f t="shared" si="3"/>
        <v>0</v>
      </c>
      <c r="T49" s="101"/>
      <c r="U49" s="74">
        <f t="shared" si="21"/>
        <v>0</v>
      </c>
      <c r="V49" s="73"/>
      <c r="W49" s="113">
        <f t="shared" si="13"/>
        <v>0</v>
      </c>
      <c r="X49" s="101"/>
      <c r="Y49" s="113">
        <f t="shared" si="14"/>
        <v>0</v>
      </c>
      <c r="Z49" s="73"/>
      <c r="AA49" s="74">
        <f t="shared" si="18"/>
        <v>0</v>
      </c>
      <c r="AB49" s="73"/>
      <c r="AC49" s="74">
        <f t="shared" si="19"/>
        <v>0</v>
      </c>
      <c r="AD49" s="73"/>
      <c r="AE49" s="74">
        <f t="shared" si="7"/>
        <v>0</v>
      </c>
      <c r="AF49" s="73"/>
      <c r="AG49" s="74">
        <f t="shared" si="15"/>
        <v>0</v>
      </c>
      <c r="AH49" s="82">
        <f t="shared" si="8"/>
        <v>0</v>
      </c>
      <c r="AI49" s="74"/>
      <c r="AJ49" s="139">
        <f t="shared" si="16"/>
        <v>0</v>
      </c>
    </row>
    <row r="50" spans="1:36" ht="15" customHeight="1" x14ac:dyDescent="0.2">
      <c r="A50" s="84" t="s">
        <v>217</v>
      </c>
      <c r="B50" s="14" t="s">
        <v>65</v>
      </c>
      <c r="C50" s="18" t="s">
        <v>9</v>
      </c>
      <c r="D50" s="19">
        <v>35</v>
      </c>
      <c r="E50" s="20">
        <f t="shared" si="9"/>
        <v>0</v>
      </c>
      <c r="F50" s="73"/>
      <c r="G50" s="74">
        <f t="shared" si="17"/>
        <v>0</v>
      </c>
      <c r="H50" s="73"/>
      <c r="I50" s="74">
        <f t="shared" si="1"/>
        <v>0</v>
      </c>
      <c r="J50" s="73"/>
      <c r="K50" s="113">
        <f t="shared" si="10"/>
        <v>0</v>
      </c>
      <c r="L50" s="73"/>
      <c r="M50" s="113">
        <f t="shared" si="11"/>
        <v>0</v>
      </c>
      <c r="N50" s="73"/>
      <c r="O50" s="74">
        <f t="shared" si="12"/>
        <v>0</v>
      </c>
      <c r="P50" s="73"/>
      <c r="Q50" s="113">
        <f t="shared" si="20"/>
        <v>0</v>
      </c>
      <c r="R50" s="73"/>
      <c r="S50" s="113">
        <f t="shared" si="3"/>
        <v>0</v>
      </c>
      <c r="T50" s="101"/>
      <c r="U50" s="74">
        <f t="shared" si="21"/>
        <v>0</v>
      </c>
      <c r="V50" s="73"/>
      <c r="W50" s="113">
        <f t="shared" si="13"/>
        <v>0</v>
      </c>
      <c r="X50" s="101"/>
      <c r="Y50" s="113">
        <f t="shared" si="14"/>
        <v>0</v>
      </c>
      <c r="Z50" s="73"/>
      <c r="AA50" s="74">
        <v>0</v>
      </c>
      <c r="AB50" s="73"/>
      <c r="AC50" s="74">
        <v>0</v>
      </c>
      <c r="AD50" s="73"/>
      <c r="AE50" s="74">
        <f t="shared" si="7"/>
        <v>0</v>
      </c>
      <c r="AF50" s="73"/>
      <c r="AG50" s="74">
        <f t="shared" si="15"/>
        <v>0</v>
      </c>
      <c r="AH50" s="82">
        <f t="shared" si="8"/>
        <v>0</v>
      </c>
      <c r="AI50" s="74"/>
      <c r="AJ50" s="139">
        <f t="shared" si="16"/>
        <v>0</v>
      </c>
    </row>
    <row r="51" spans="1:36" ht="15" customHeight="1" x14ac:dyDescent="0.2">
      <c r="A51" s="84" t="s">
        <v>194</v>
      </c>
      <c r="B51" t="str">
        <f>IF($A51="","",INDEX('MA-Liste'!$D:$D,MATCH($A51,'MA-Liste'!$M:$M,FALSE)))</f>
        <v>AeBo</v>
      </c>
      <c r="C51" s="4" t="str">
        <f ca="1">IF($A51="","",INDEX(INDIRECT("'MA-Liste'!"&amp;$C$11),MATCH($A51,'MA-Liste'!$M:$M,FALSE)))</f>
        <v>D</v>
      </c>
      <c r="D51" s="19">
        <f t="shared" ca="1" si="0"/>
        <v>100</v>
      </c>
      <c r="E51" s="20">
        <f t="shared" si="9"/>
        <v>0</v>
      </c>
      <c r="F51" s="73"/>
      <c r="G51" s="74">
        <f t="shared" ca="1" si="17"/>
        <v>0</v>
      </c>
      <c r="H51" s="73"/>
      <c r="I51" s="74">
        <f t="shared" ca="1" si="1"/>
        <v>0</v>
      </c>
      <c r="J51" s="73"/>
      <c r="K51" s="113">
        <f t="shared" ca="1" si="10"/>
        <v>0</v>
      </c>
      <c r="L51" s="73"/>
      <c r="M51" s="113">
        <f t="shared" ca="1" si="11"/>
        <v>0</v>
      </c>
      <c r="N51" s="73"/>
      <c r="O51" s="74">
        <f t="shared" ca="1" si="12"/>
        <v>0</v>
      </c>
      <c r="P51" s="73"/>
      <c r="Q51" s="113">
        <f t="shared" ca="1" si="20"/>
        <v>0</v>
      </c>
      <c r="R51" s="73"/>
      <c r="S51" s="113">
        <f t="shared" ca="1" si="3"/>
        <v>0</v>
      </c>
      <c r="T51" s="101"/>
      <c r="U51" s="74">
        <f t="shared" ca="1" si="21"/>
        <v>0</v>
      </c>
      <c r="V51" s="73"/>
      <c r="W51" s="113">
        <f t="shared" ca="1" si="13"/>
        <v>0</v>
      </c>
      <c r="X51" s="101"/>
      <c r="Y51" s="113">
        <f t="shared" ca="1" si="14"/>
        <v>0</v>
      </c>
      <c r="Z51" s="73"/>
      <c r="AA51" s="74">
        <v>0</v>
      </c>
      <c r="AB51" s="73"/>
      <c r="AC51" s="74">
        <f t="shared" ref="AC51:AC90" ca="1" si="22">IF(D51="",0,D51*AB51)</f>
        <v>0</v>
      </c>
      <c r="AD51" s="73"/>
      <c r="AE51" s="74">
        <f t="shared" ca="1" si="7"/>
        <v>0</v>
      </c>
      <c r="AF51" s="73"/>
      <c r="AG51" s="74">
        <f t="shared" ca="1" si="15"/>
        <v>0</v>
      </c>
      <c r="AH51" s="82">
        <f t="shared" ca="1" si="8"/>
        <v>0</v>
      </c>
      <c r="AI51" s="74"/>
      <c r="AJ51" s="139">
        <f t="shared" ca="1" si="16"/>
        <v>0</v>
      </c>
    </row>
    <row r="52" spans="1:36" ht="15" customHeight="1" x14ac:dyDescent="0.2">
      <c r="A52" s="84" t="s">
        <v>215</v>
      </c>
      <c r="B52" t="str">
        <f>IF($A52="","",INDEX('MA-Liste'!$D:$D,MATCH($A52,'MA-Liste'!$M:$M,FALSE)))</f>
        <v>AeBo</v>
      </c>
      <c r="C52" s="4" t="str">
        <f ca="1">IF($A52="","",INDEX(INDIRECT("'MA-Liste'!"&amp;$C$11),MATCH($A52,'MA-Liste'!$M:$M,FALSE)))</f>
        <v>D</v>
      </c>
      <c r="D52" s="19">
        <f t="shared" ca="1" si="0"/>
        <v>100</v>
      </c>
      <c r="E52" s="20">
        <f t="shared" si="9"/>
        <v>0</v>
      </c>
      <c r="F52" s="73"/>
      <c r="G52" s="74">
        <f t="shared" ca="1" si="17"/>
        <v>0</v>
      </c>
      <c r="H52" s="73"/>
      <c r="I52" s="74">
        <f t="shared" ca="1" si="1"/>
        <v>0</v>
      </c>
      <c r="J52" s="73"/>
      <c r="K52" s="113">
        <f t="shared" ca="1" si="10"/>
        <v>0</v>
      </c>
      <c r="L52" s="73"/>
      <c r="M52" s="113">
        <f t="shared" ca="1" si="11"/>
        <v>0</v>
      </c>
      <c r="N52" s="73"/>
      <c r="O52" s="74">
        <f t="shared" ca="1" si="12"/>
        <v>0</v>
      </c>
      <c r="P52" s="73"/>
      <c r="Q52" s="113">
        <f t="shared" ca="1" si="20"/>
        <v>0</v>
      </c>
      <c r="R52" s="73"/>
      <c r="S52" s="113">
        <f t="shared" ca="1" si="3"/>
        <v>0</v>
      </c>
      <c r="T52" s="101"/>
      <c r="U52" s="74">
        <f t="shared" ca="1" si="21"/>
        <v>0</v>
      </c>
      <c r="V52" s="73"/>
      <c r="W52" s="113">
        <f t="shared" ca="1" si="13"/>
        <v>0</v>
      </c>
      <c r="X52" s="101"/>
      <c r="Y52" s="113">
        <f t="shared" ca="1" si="14"/>
        <v>0</v>
      </c>
      <c r="Z52" s="73"/>
      <c r="AA52" s="74">
        <v>0</v>
      </c>
      <c r="AB52" s="73"/>
      <c r="AC52" s="74">
        <f t="shared" ca="1" si="22"/>
        <v>0</v>
      </c>
      <c r="AD52" s="73"/>
      <c r="AE52" s="74">
        <f t="shared" ca="1" si="7"/>
        <v>0</v>
      </c>
      <c r="AF52" s="73"/>
      <c r="AG52" s="74">
        <f t="shared" ca="1" si="15"/>
        <v>0</v>
      </c>
      <c r="AH52" s="82">
        <f t="shared" ca="1" si="8"/>
        <v>0</v>
      </c>
      <c r="AI52" s="74"/>
      <c r="AJ52" s="139">
        <f t="shared" ca="1" si="16"/>
        <v>0</v>
      </c>
    </row>
    <row r="53" spans="1:36" ht="15" customHeight="1" x14ac:dyDescent="0.2">
      <c r="A53" s="84" t="s">
        <v>226</v>
      </c>
      <c r="B53" t="str">
        <f>IF($A53="","",INDEX('MA-Liste'!$D:$D,MATCH($A53,'MA-Liste'!$M:$M,FALSE)))</f>
        <v>AeBo</v>
      </c>
      <c r="C53" s="4" t="str">
        <f ca="1">IF($A53="","",INDEX(INDIRECT("'MA-Liste'!"&amp;$C$11),MATCH($A53,'MA-Liste'!$M:$M,FALSE)))</f>
        <v>B</v>
      </c>
      <c r="D53" s="19">
        <f t="shared" ca="1" si="0"/>
        <v>140</v>
      </c>
      <c r="E53" s="20">
        <f t="shared" si="9"/>
        <v>0</v>
      </c>
      <c r="F53" s="73"/>
      <c r="G53" s="74">
        <f t="shared" ca="1" si="17"/>
        <v>0</v>
      </c>
      <c r="H53" s="73"/>
      <c r="I53" s="74">
        <f t="shared" ca="1" si="1"/>
        <v>0</v>
      </c>
      <c r="J53" s="73"/>
      <c r="K53" s="113">
        <f t="shared" ca="1" si="10"/>
        <v>0</v>
      </c>
      <c r="L53" s="73"/>
      <c r="M53" s="113">
        <f t="shared" ca="1" si="11"/>
        <v>0</v>
      </c>
      <c r="N53" s="73"/>
      <c r="O53" s="74">
        <f t="shared" ca="1" si="12"/>
        <v>0</v>
      </c>
      <c r="P53" s="73"/>
      <c r="Q53" s="113">
        <f t="shared" ca="1" si="20"/>
        <v>0</v>
      </c>
      <c r="R53" s="73"/>
      <c r="S53" s="113">
        <f t="shared" ca="1" si="3"/>
        <v>0</v>
      </c>
      <c r="T53" s="101"/>
      <c r="U53" s="74">
        <f t="shared" ca="1" si="21"/>
        <v>0</v>
      </c>
      <c r="V53" s="73"/>
      <c r="W53" s="113">
        <f t="shared" ca="1" si="13"/>
        <v>0</v>
      </c>
      <c r="X53" s="101"/>
      <c r="Y53" s="113">
        <f t="shared" ca="1" si="14"/>
        <v>0</v>
      </c>
      <c r="Z53" s="73"/>
      <c r="AA53" s="74">
        <v>0</v>
      </c>
      <c r="AB53" s="73"/>
      <c r="AC53" s="74">
        <f t="shared" ca="1" si="22"/>
        <v>0</v>
      </c>
      <c r="AD53" s="73"/>
      <c r="AE53" s="74">
        <f t="shared" ca="1" si="7"/>
        <v>0</v>
      </c>
      <c r="AF53" s="73"/>
      <c r="AG53" s="74">
        <f t="shared" ca="1" si="15"/>
        <v>0</v>
      </c>
      <c r="AH53" s="82">
        <f t="shared" ca="1" si="8"/>
        <v>0</v>
      </c>
      <c r="AI53" s="74"/>
      <c r="AJ53" s="139">
        <f t="shared" ca="1" si="16"/>
        <v>0</v>
      </c>
    </row>
    <row r="54" spans="1:36" ht="15" customHeight="1" x14ac:dyDescent="0.2">
      <c r="A54" s="84" t="s">
        <v>163</v>
      </c>
      <c r="B54" t="str">
        <f>IF($A54="","",INDEX('MA-Liste'!$D:$D,MATCH($A54,'MA-Liste'!$M:$M,FALSE)))</f>
        <v>AeBo</v>
      </c>
      <c r="C54" s="4" t="str">
        <f ca="1">IF($A54="","",INDEX(INDIRECT("'MA-Liste'!"&amp;$C$11),MATCH($A54,'MA-Liste'!$M:$M,FALSE)))</f>
        <v>B</v>
      </c>
      <c r="D54" s="19">
        <f t="shared" ca="1" si="0"/>
        <v>140</v>
      </c>
      <c r="E54" s="20">
        <f t="shared" si="9"/>
        <v>0</v>
      </c>
      <c r="F54" s="73"/>
      <c r="G54" s="74">
        <f t="shared" ca="1" si="17"/>
        <v>0</v>
      </c>
      <c r="H54" s="73"/>
      <c r="I54" s="74">
        <f t="shared" ca="1" si="1"/>
        <v>0</v>
      </c>
      <c r="J54" s="73"/>
      <c r="K54" s="113">
        <f t="shared" ca="1" si="10"/>
        <v>0</v>
      </c>
      <c r="L54" s="73"/>
      <c r="M54" s="113">
        <f t="shared" ca="1" si="11"/>
        <v>0</v>
      </c>
      <c r="N54" s="73"/>
      <c r="O54" s="74">
        <f t="shared" ca="1" si="12"/>
        <v>0</v>
      </c>
      <c r="P54" s="73"/>
      <c r="Q54" s="113">
        <f t="shared" ca="1" si="20"/>
        <v>0</v>
      </c>
      <c r="R54" s="73"/>
      <c r="S54" s="113">
        <f t="shared" ca="1" si="3"/>
        <v>0</v>
      </c>
      <c r="T54" s="101"/>
      <c r="U54" s="74">
        <f t="shared" ca="1" si="21"/>
        <v>0</v>
      </c>
      <c r="V54" s="73"/>
      <c r="W54" s="113">
        <f t="shared" ca="1" si="13"/>
        <v>0</v>
      </c>
      <c r="X54" s="101"/>
      <c r="Y54" s="113">
        <f t="shared" ca="1" si="14"/>
        <v>0</v>
      </c>
      <c r="Z54" s="73"/>
      <c r="AA54" s="74">
        <v>0</v>
      </c>
      <c r="AB54" s="73"/>
      <c r="AC54" s="74">
        <f t="shared" ca="1" si="22"/>
        <v>0</v>
      </c>
      <c r="AD54" s="73"/>
      <c r="AE54" s="74">
        <f t="shared" ca="1" si="7"/>
        <v>0</v>
      </c>
      <c r="AF54" s="73"/>
      <c r="AG54" s="74">
        <f t="shared" ca="1" si="15"/>
        <v>0</v>
      </c>
      <c r="AH54" s="82">
        <f t="shared" ca="1" si="8"/>
        <v>0</v>
      </c>
      <c r="AI54" s="74"/>
      <c r="AJ54" s="139">
        <f t="shared" ca="1" si="16"/>
        <v>0</v>
      </c>
    </row>
    <row r="55" spans="1:36" ht="15" customHeight="1" x14ac:dyDescent="0.2">
      <c r="A55" s="84" t="s">
        <v>227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C</v>
      </c>
      <c r="D55" s="19">
        <f t="shared" ca="1" si="0"/>
        <v>118</v>
      </c>
      <c r="E55" s="20">
        <f t="shared" si="9"/>
        <v>0</v>
      </c>
      <c r="F55" s="73"/>
      <c r="G55" s="74">
        <f t="shared" ca="1" si="17"/>
        <v>0</v>
      </c>
      <c r="H55" s="73"/>
      <c r="I55" s="74">
        <f t="shared" ca="1" si="1"/>
        <v>0</v>
      </c>
      <c r="J55" s="73"/>
      <c r="K55" s="113">
        <f t="shared" ca="1" si="10"/>
        <v>0</v>
      </c>
      <c r="L55" s="73"/>
      <c r="M55" s="113">
        <f t="shared" ca="1" si="11"/>
        <v>0</v>
      </c>
      <c r="N55" s="73"/>
      <c r="O55" s="74">
        <f t="shared" ca="1" si="12"/>
        <v>0</v>
      </c>
      <c r="P55" s="73"/>
      <c r="Q55" s="113">
        <f t="shared" ca="1" si="20"/>
        <v>0</v>
      </c>
      <c r="R55" s="73"/>
      <c r="S55" s="113">
        <f t="shared" ca="1" si="3"/>
        <v>0</v>
      </c>
      <c r="T55" s="101"/>
      <c r="U55" s="74">
        <f t="shared" ca="1" si="21"/>
        <v>0</v>
      </c>
      <c r="V55" s="73"/>
      <c r="W55" s="113">
        <f t="shared" ca="1" si="13"/>
        <v>0</v>
      </c>
      <c r="X55" s="101"/>
      <c r="Y55" s="113">
        <f t="shared" ca="1" si="14"/>
        <v>0</v>
      </c>
      <c r="Z55" s="73"/>
      <c r="AA55" s="74">
        <v>0</v>
      </c>
      <c r="AB55" s="73"/>
      <c r="AC55" s="74">
        <f t="shared" ca="1" si="22"/>
        <v>0</v>
      </c>
      <c r="AD55" s="73"/>
      <c r="AE55" s="74">
        <f t="shared" ca="1" si="7"/>
        <v>0</v>
      </c>
      <c r="AF55" s="73"/>
      <c r="AG55" s="74">
        <f t="shared" ca="1" si="15"/>
        <v>0</v>
      </c>
      <c r="AH55" s="82">
        <f t="shared" ca="1" si="8"/>
        <v>0</v>
      </c>
      <c r="AI55" s="74"/>
      <c r="AJ55" s="139">
        <f t="shared" ca="1" si="16"/>
        <v>0</v>
      </c>
    </row>
    <row r="56" spans="1:36" ht="15" customHeight="1" x14ac:dyDescent="0.2">
      <c r="A56" s="84" t="s">
        <v>238</v>
      </c>
      <c r="B56" t="s">
        <v>65</v>
      </c>
      <c r="C56" s="4" t="str">
        <f ca="1">IF($A56="","",INDEX(INDIRECT("'MA-Liste'!"&amp;$C$11),MATCH($A56,'MA-Liste'!$M:$M,FALSE)))</f>
        <v>G</v>
      </c>
      <c r="D56" s="19">
        <f t="shared" ca="1" si="0"/>
        <v>35</v>
      </c>
      <c r="E56" s="20">
        <f t="shared" si="9"/>
        <v>0</v>
      </c>
      <c r="F56" s="73"/>
      <c r="G56" s="74">
        <f t="shared" ca="1" si="17"/>
        <v>0</v>
      </c>
      <c r="H56" s="73"/>
      <c r="I56" s="74">
        <f t="shared" ca="1" si="1"/>
        <v>0</v>
      </c>
      <c r="J56" s="73"/>
      <c r="K56" s="113">
        <f t="shared" ca="1" si="10"/>
        <v>0</v>
      </c>
      <c r="L56" s="73"/>
      <c r="M56" s="113">
        <f t="shared" ca="1" si="11"/>
        <v>0</v>
      </c>
      <c r="N56" s="73"/>
      <c r="O56" s="74">
        <f t="shared" ca="1" si="12"/>
        <v>0</v>
      </c>
      <c r="P56" s="73"/>
      <c r="Q56" s="113">
        <f t="shared" ca="1" si="20"/>
        <v>0</v>
      </c>
      <c r="R56" s="73"/>
      <c r="S56" s="113">
        <f t="shared" ca="1" si="3"/>
        <v>0</v>
      </c>
      <c r="T56" s="101"/>
      <c r="U56" s="74">
        <f t="shared" ca="1" si="21"/>
        <v>0</v>
      </c>
      <c r="V56" s="73"/>
      <c r="W56" s="113">
        <f t="shared" ca="1" si="13"/>
        <v>0</v>
      </c>
      <c r="X56" s="101"/>
      <c r="Y56" s="113">
        <f t="shared" ca="1" si="14"/>
        <v>0</v>
      </c>
      <c r="Z56" s="73"/>
      <c r="AA56" s="74">
        <v>0</v>
      </c>
      <c r="AB56" s="73"/>
      <c r="AC56" s="74">
        <f t="shared" ca="1" si="22"/>
        <v>0</v>
      </c>
      <c r="AD56" s="73"/>
      <c r="AE56" s="74">
        <f t="shared" ca="1" si="7"/>
        <v>0</v>
      </c>
      <c r="AF56" s="73"/>
      <c r="AG56" s="74">
        <f t="shared" ca="1" si="15"/>
        <v>0</v>
      </c>
      <c r="AH56" s="82">
        <f t="shared" ca="1" si="8"/>
        <v>0</v>
      </c>
      <c r="AI56" s="74"/>
      <c r="AJ56" s="139">
        <f t="shared" ca="1" si="16"/>
        <v>0</v>
      </c>
    </row>
    <row r="57" spans="1:36" ht="15" customHeight="1" x14ac:dyDescent="0.2">
      <c r="A57" s="84" t="s">
        <v>229</v>
      </c>
      <c r="B57" t="str">
        <f>IF($A57="","",INDEX('MA-Liste'!$D:$D,MATCH($A57,'MA-Liste'!$M:$M,FALSE)))</f>
        <v>AeBo</v>
      </c>
      <c r="C57" s="4" t="str">
        <f ca="1">IF($A57="","",INDEX(INDIRECT("'MA-Liste'!"&amp;$C$11),MATCH($A57,'MA-Liste'!$M:$M,FALSE)))</f>
        <v>G</v>
      </c>
      <c r="D57" s="19">
        <f t="shared" ca="1" si="0"/>
        <v>35</v>
      </c>
      <c r="E57" s="20">
        <f t="shared" si="9"/>
        <v>0</v>
      </c>
      <c r="F57" s="73"/>
      <c r="G57" s="74">
        <f t="shared" ca="1" si="17"/>
        <v>0</v>
      </c>
      <c r="H57" s="73"/>
      <c r="I57" s="74">
        <f t="shared" ca="1" si="1"/>
        <v>0</v>
      </c>
      <c r="J57" s="73"/>
      <c r="K57" s="113">
        <f t="shared" ca="1" si="10"/>
        <v>0</v>
      </c>
      <c r="L57" s="73"/>
      <c r="M57" s="113">
        <f t="shared" ca="1" si="11"/>
        <v>0</v>
      </c>
      <c r="N57" s="73"/>
      <c r="O57" s="74">
        <f t="shared" ca="1" si="12"/>
        <v>0</v>
      </c>
      <c r="P57" s="73"/>
      <c r="Q57" s="113">
        <f t="shared" ca="1" si="20"/>
        <v>0</v>
      </c>
      <c r="R57" s="73"/>
      <c r="S57" s="113">
        <f t="shared" ca="1" si="3"/>
        <v>0</v>
      </c>
      <c r="T57" s="101"/>
      <c r="U57" s="74">
        <f t="shared" ca="1" si="21"/>
        <v>0</v>
      </c>
      <c r="V57" s="73"/>
      <c r="W57" s="113">
        <f t="shared" ca="1" si="13"/>
        <v>0</v>
      </c>
      <c r="X57" s="101"/>
      <c r="Y57" s="113">
        <f t="shared" ca="1" si="14"/>
        <v>0</v>
      </c>
      <c r="Z57" s="73"/>
      <c r="AA57" s="74">
        <v>0</v>
      </c>
      <c r="AB57" s="73"/>
      <c r="AC57" s="74">
        <f t="shared" ca="1" si="22"/>
        <v>0</v>
      </c>
      <c r="AD57" s="73"/>
      <c r="AE57" s="74">
        <f t="shared" ca="1" si="7"/>
        <v>0</v>
      </c>
      <c r="AF57" s="73"/>
      <c r="AG57" s="74">
        <f t="shared" ca="1" si="15"/>
        <v>0</v>
      </c>
      <c r="AH57" s="82">
        <f t="shared" ca="1" si="8"/>
        <v>0</v>
      </c>
      <c r="AI57" s="74"/>
      <c r="AJ57" s="139">
        <f t="shared" ca="1" si="16"/>
        <v>0</v>
      </c>
    </row>
    <row r="58" spans="1:36" ht="15" customHeight="1" x14ac:dyDescent="0.2">
      <c r="A58" s="84" t="s">
        <v>234</v>
      </c>
      <c r="B58" t="s">
        <v>65</v>
      </c>
      <c r="C58" s="4" t="s">
        <v>7</v>
      </c>
      <c r="D58" s="19">
        <f t="shared" si="0"/>
        <v>75</v>
      </c>
      <c r="E58" s="20">
        <f t="shared" si="9"/>
        <v>0</v>
      </c>
      <c r="F58" s="73"/>
      <c r="G58" s="74">
        <f t="shared" si="17"/>
        <v>0</v>
      </c>
      <c r="H58" s="73"/>
      <c r="I58" s="74">
        <f t="shared" si="1"/>
        <v>0</v>
      </c>
      <c r="J58" s="73"/>
      <c r="K58" s="113">
        <f t="shared" si="10"/>
        <v>0</v>
      </c>
      <c r="L58" s="73"/>
      <c r="M58" s="113">
        <f t="shared" si="11"/>
        <v>0</v>
      </c>
      <c r="N58" s="73"/>
      <c r="O58" s="74">
        <f t="shared" si="12"/>
        <v>0</v>
      </c>
      <c r="P58" s="73"/>
      <c r="Q58" s="113">
        <f t="shared" si="20"/>
        <v>0</v>
      </c>
      <c r="R58" s="73"/>
      <c r="S58" s="113">
        <f t="shared" si="3"/>
        <v>0</v>
      </c>
      <c r="T58" s="101"/>
      <c r="U58" s="74">
        <f t="shared" si="21"/>
        <v>0</v>
      </c>
      <c r="V58" s="73"/>
      <c r="W58" s="113">
        <f t="shared" si="13"/>
        <v>0</v>
      </c>
      <c r="X58" s="101"/>
      <c r="Y58" s="113">
        <f t="shared" si="14"/>
        <v>0</v>
      </c>
      <c r="Z58" s="73"/>
      <c r="AA58" s="74">
        <v>0</v>
      </c>
      <c r="AB58" s="73"/>
      <c r="AC58" s="74">
        <f t="shared" si="22"/>
        <v>0</v>
      </c>
      <c r="AD58" s="73"/>
      <c r="AE58" s="74">
        <f t="shared" si="7"/>
        <v>0</v>
      </c>
      <c r="AF58" s="73"/>
      <c r="AG58" s="74">
        <f t="shared" si="15"/>
        <v>0</v>
      </c>
      <c r="AH58" s="82">
        <f t="shared" si="8"/>
        <v>0</v>
      </c>
      <c r="AI58" s="74"/>
      <c r="AJ58" s="139">
        <f t="shared" si="16"/>
        <v>0</v>
      </c>
    </row>
    <row r="59" spans="1:36" ht="15" customHeight="1" x14ac:dyDescent="0.2">
      <c r="A59" s="84" t="s">
        <v>235</v>
      </c>
      <c r="B59" t="s">
        <v>65</v>
      </c>
      <c r="C59" s="4" t="s">
        <v>9</v>
      </c>
      <c r="D59" s="19">
        <f t="shared" si="0"/>
        <v>35</v>
      </c>
      <c r="E59" s="20">
        <f t="shared" si="9"/>
        <v>0</v>
      </c>
      <c r="F59" s="73"/>
      <c r="G59" s="74">
        <f t="shared" si="17"/>
        <v>0</v>
      </c>
      <c r="H59" s="73"/>
      <c r="I59" s="74">
        <f t="shared" si="1"/>
        <v>0</v>
      </c>
      <c r="J59" s="73"/>
      <c r="K59" s="113">
        <f t="shared" si="10"/>
        <v>0</v>
      </c>
      <c r="L59" s="73"/>
      <c r="M59" s="113">
        <f t="shared" si="11"/>
        <v>0</v>
      </c>
      <c r="N59" s="73"/>
      <c r="O59" s="74">
        <f t="shared" si="12"/>
        <v>0</v>
      </c>
      <c r="P59" s="73"/>
      <c r="Q59" s="113">
        <f t="shared" si="20"/>
        <v>0</v>
      </c>
      <c r="R59" s="73"/>
      <c r="S59" s="113">
        <f t="shared" si="3"/>
        <v>0</v>
      </c>
      <c r="T59" s="101"/>
      <c r="U59" s="74">
        <f t="shared" si="21"/>
        <v>0</v>
      </c>
      <c r="V59" s="73"/>
      <c r="W59" s="113">
        <f t="shared" si="13"/>
        <v>0</v>
      </c>
      <c r="X59" s="101"/>
      <c r="Y59" s="113">
        <f t="shared" si="14"/>
        <v>0</v>
      </c>
      <c r="Z59" s="73"/>
      <c r="AA59" s="74">
        <v>0</v>
      </c>
      <c r="AB59" s="73"/>
      <c r="AC59" s="74">
        <f t="shared" si="22"/>
        <v>0</v>
      </c>
      <c r="AD59" s="73"/>
      <c r="AE59" s="74">
        <f t="shared" si="7"/>
        <v>0</v>
      </c>
      <c r="AF59" s="73"/>
      <c r="AG59" s="74">
        <f t="shared" si="15"/>
        <v>0</v>
      </c>
      <c r="AH59" s="82">
        <f t="shared" si="8"/>
        <v>0</v>
      </c>
      <c r="AI59" s="74"/>
      <c r="AJ59" s="139">
        <f t="shared" si="16"/>
        <v>0</v>
      </c>
    </row>
    <row r="60" spans="1:36" ht="15" customHeight="1" x14ac:dyDescent="0.2">
      <c r="A60" s="84" t="s">
        <v>230</v>
      </c>
      <c r="B60" t="str">
        <f>IF($A60="","",INDEX('MA-Liste'!$D:$D,MATCH($A60,'MA-Liste'!$M:$M,FALSE)))</f>
        <v>AeBo</v>
      </c>
      <c r="C60" s="4" t="str">
        <f ca="1">IF($A60="","",INDEX(INDIRECT("'MA-Liste'!"&amp;$C$11),MATCH($A60,'MA-Liste'!$M:$M,FALSE)))</f>
        <v>G</v>
      </c>
      <c r="D60" s="19">
        <f t="shared" ca="1" si="0"/>
        <v>35</v>
      </c>
      <c r="E60" s="20">
        <f t="shared" si="9"/>
        <v>0</v>
      </c>
      <c r="F60" s="73"/>
      <c r="G60" s="74">
        <f t="shared" ca="1" si="17"/>
        <v>0</v>
      </c>
      <c r="H60" s="73"/>
      <c r="I60" s="74">
        <f t="shared" ca="1" si="1"/>
        <v>0</v>
      </c>
      <c r="J60" s="73"/>
      <c r="K60" s="113">
        <f t="shared" ca="1" si="10"/>
        <v>0</v>
      </c>
      <c r="L60" s="73"/>
      <c r="M60" s="113">
        <f t="shared" ca="1" si="11"/>
        <v>0</v>
      </c>
      <c r="N60" s="73"/>
      <c r="O60" s="74">
        <f t="shared" ca="1" si="12"/>
        <v>0</v>
      </c>
      <c r="P60" s="73"/>
      <c r="Q60" s="113">
        <f t="shared" ca="1" si="20"/>
        <v>0</v>
      </c>
      <c r="R60" s="73"/>
      <c r="S60" s="113">
        <f t="shared" ca="1" si="3"/>
        <v>0</v>
      </c>
      <c r="T60" s="101"/>
      <c r="U60" s="74">
        <f t="shared" ca="1" si="21"/>
        <v>0</v>
      </c>
      <c r="V60" s="73"/>
      <c r="W60" s="113">
        <f t="shared" ca="1" si="13"/>
        <v>0</v>
      </c>
      <c r="X60" s="101"/>
      <c r="Y60" s="113">
        <f t="shared" ca="1" si="14"/>
        <v>0</v>
      </c>
      <c r="Z60" s="73"/>
      <c r="AA60" s="74">
        <v>0</v>
      </c>
      <c r="AB60" s="73"/>
      <c r="AC60" s="74">
        <f t="shared" ca="1" si="22"/>
        <v>0</v>
      </c>
      <c r="AD60" s="73"/>
      <c r="AE60" s="74">
        <f t="shared" ca="1" si="7"/>
        <v>0</v>
      </c>
      <c r="AF60" s="73"/>
      <c r="AG60" s="74">
        <f t="shared" ca="1" si="15"/>
        <v>0</v>
      </c>
      <c r="AH60" s="82">
        <f t="shared" ca="1" si="8"/>
        <v>0</v>
      </c>
      <c r="AI60" s="74"/>
      <c r="AJ60" s="139">
        <f t="shared" ca="1" si="16"/>
        <v>0</v>
      </c>
    </row>
    <row r="61" spans="1:36" ht="15" customHeight="1" x14ac:dyDescent="0.2">
      <c r="A61" s="84" t="s">
        <v>243</v>
      </c>
      <c r="B61" t="s">
        <v>65</v>
      </c>
      <c r="C61" s="4" t="s">
        <v>6</v>
      </c>
      <c r="D61" s="19">
        <v>100</v>
      </c>
      <c r="E61" s="20">
        <f t="shared" si="9"/>
        <v>0</v>
      </c>
      <c r="F61" s="73"/>
      <c r="G61" s="74">
        <f t="shared" si="17"/>
        <v>0</v>
      </c>
      <c r="H61" s="73"/>
      <c r="I61" s="74">
        <f t="shared" si="1"/>
        <v>0</v>
      </c>
      <c r="J61" s="73"/>
      <c r="K61" s="113">
        <f t="shared" si="10"/>
        <v>0</v>
      </c>
      <c r="L61" s="73"/>
      <c r="M61" s="113">
        <f t="shared" si="11"/>
        <v>0</v>
      </c>
      <c r="N61" s="73"/>
      <c r="O61" s="74">
        <f t="shared" si="12"/>
        <v>0</v>
      </c>
      <c r="P61" s="73"/>
      <c r="Q61" s="113">
        <f t="shared" si="20"/>
        <v>0</v>
      </c>
      <c r="R61" s="73"/>
      <c r="S61" s="113">
        <f t="shared" si="3"/>
        <v>0</v>
      </c>
      <c r="T61" s="101"/>
      <c r="U61" s="74">
        <f t="shared" si="21"/>
        <v>0</v>
      </c>
      <c r="V61" s="73"/>
      <c r="W61" s="113">
        <f t="shared" si="13"/>
        <v>0</v>
      </c>
      <c r="X61" s="101"/>
      <c r="Y61" s="113">
        <f t="shared" si="14"/>
        <v>0</v>
      </c>
      <c r="Z61" s="73"/>
      <c r="AA61" s="74">
        <v>0</v>
      </c>
      <c r="AB61" s="73"/>
      <c r="AC61" s="74">
        <f t="shared" si="22"/>
        <v>0</v>
      </c>
      <c r="AD61" s="73"/>
      <c r="AE61" s="74">
        <f t="shared" si="7"/>
        <v>0</v>
      </c>
      <c r="AF61" s="73"/>
      <c r="AG61" s="74">
        <f t="shared" si="15"/>
        <v>0</v>
      </c>
      <c r="AH61" s="82">
        <f t="shared" si="8"/>
        <v>0</v>
      </c>
      <c r="AI61" s="74"/>
      <c r="AJ61" s="139">
        <f t="shared" si="16"/>
        <v>0</v>
      </c>
    </row>
    <row r="62" spans="1:36" ht="15" customHeight="1" x14ac:dyDescent="0.2">
      <c r="A62" s="84" t="s">
        <v>244</v>
      </c>
      <c r="B62" t="s">
        <v>65</v>
      </c>
      <c r="C62" s="4" t="s">
        <v>6</v>
      </c>
      <c r="D62" s="19">
        <v>100</v>
      </c>
      <c r="E62" s="20">
        <f t="shared" si="9"/>
        <v>0</v>
      </c>
      <c r="F62" s="73"/>
      <c r="G62" s="74">
        <f t="shared" si="17"/>
        <v>0</v>
      </c>
      <c r="H62" s="73"/>
      <c r="I62" s="74">
        <f t="shared" si="1"/>
        <v>0</v>
      </c>
      <c r="J62" s="73"/>
      <c r="K62" s="113">
        <f t="shared" si="10"/>
        <v>0</v>
      </c>
      <c r="L62" s="73"/>
      <c r="M62" s="113">
        <f t="shared" si="11"/>
        <v>0</v>
      </c>
      <c r="N62" s="73"/>
      <c r="O62" s="74">
        <f t="shared" si="12"/>
        <v>0</v>
      </c>
      <c r="P62" s="73"/>
      <c r="Q62" s="113">
        <f t="shared" si="20"/>
        <v>0</v>
      </c>
      <c r="R62" s="73"/>
      <c r="S62" s="113">
        <f t="shared" si="3"/>
        <v>0</v>
      </c>
      <c r="T62" s="101"/>
      <c r="U62" s="74">
        <f t="shared" si="21"/>
        <v>0</v>
      </c>
      <c r="V62" s="73"/>
      <c r="W62" s="113">
        <f t="shared" si="13"/>
        <v>0</v>
      </c>
      <c r="X62" s="101"/>
      <c r="Y62" s="113">
        <f t="shared" si="14"/>
        <v>0</v>
      </c>
      <c r="Z62" s="73"/>
      <c r="AA62" s="74">
        <v>0</v>
      </c>
      <c r="AB62" s="73"/>
      <c r="AC62" s="74">
        <f t="shared" si="22"/>
        <v>0</v>
      </c>
      <c r="AD62" s="73"/>
      <c r="AE62" s="74">
        <f t="shared" si="7"/>
        <v>0</v>
      </c>
      <c r="AF62" s="73"/>
      <c r="AG62" s="74">
        <f t="shared" si="15"/>
        <v>0</v>
      </c>
      <c r="AH62" s="82">
        <f t="shared" si="8"/>
        <v>0</v>
      </c>
      <c r="AI62" s="74"/>
      <c r="AJ62" s="139">
        <f t="shared" si="16"/>
        <v>0</v>
      </c>
    </row>
    <row r="63" spans="1:36" ht="15" customHeight="1" x14ac:dyDescent="0.2">
      <c r="A63" s="84" t="s">
        <v>249</v>
      </c>
      <c r="B63" t="s">
        <v>250</v>
      </c>
      <c r="C63" s="4" t="s">
        <v>9</v>
      </c>
      <c r="D63" s="19">
        <v>35</v>
      </c>
      <c r="E63" s="20">
        <f t="shared" si="9"/>
        <v>0</v>
      </c>
      <c r="F63" s="73"/>
      <c r="G63" s="74">
        <f t="shared" si="17"/>
        <v>0</v>
      </c>
      <c r="H63" s="73"/>
      <c r="I63" s="74">
        <f t="shared" si="1"/>
        <v>0</v>
      </c>
      <c r="J63" s="73"/>
      <c r="K63" s="113">
        <f t="shared" si="10"/>
        <v>0</v>
      </c>
      <c r="L63" s="73"/>
      <c r="M63" s="113">
        <f t="shared" si="11"/>
        <v>0</v>
      </c>
      <c r="N63" s="73"/>
      <c r="O63" s="74">
        <f t="shared" si="12"/>
        <v>0</v>
      </c>
      <c r="P63" s="73"/>
      <c r="Q63" s="113">
        <f t="shared" si="20"/>
        <v>0</v>
      </c>
      <c r="R63" s="73"/>
      <c r="S63" s="113">
        <f t="shared" si="3"/>
        <v>0</v>
      </c>
      <c r="T63" s="101"/>
      <c r="U63" s="74">
        <f t="shared" si="21"/>
        <v>0</v>
      </c>
      <c r="V63" s="73"/>
      <c r="W63" s="113">
        <f t="shared" si="13"/>
        <v>0</v>
      </c>
      <c r="X63" s="101"/>
      <c r="Y63" s="113">
        <f t="shared" si="14"/>
        <v>0</v>
      </c>
      <c r="Z63" s="73"/>
      <c r="AA63" s="74">
        <v>0</v>
      </c>
      <c r="AB63" s="73"/>
      <c r="AC63" s="74">
        <f t="shared" si="22"/>
        <v>0</v>
      </c>
      <c r="AD63" s="73"/>
      <c r="AE63" s="74">
        <f t="shared" si="7"/>
        <v>0</v>
      </c>
      <c r="AF63" s="73"/>
      <c r="AG63" s="74">
        <f t="shared" si="15"/>
        <v>0</v>
      </c>
      <c r="AH63" s="82">
        <f t="shared" si="8"/>
        <v>0</v>
      </c>
      <c r="AI63" s="74"/>
      <c r="AJ63" s="139">
        <f t="shared" si="16"/>
        <v>0</v>
      </c>
    </row>
    <row r="64" spans="1:36" ht="15" customHeight="1" x14ac:dyDescent="0.2">
      <c r="A64" s="84" t="s">
        <v>246</v>
      </c>
      <c r="B64" t="s">
        <v>65</v>
      </c>
      <c r="C64" s="4" t="s">
        <v>4</v>
      </c>
      <c r="D64" s="19">
        <v>140</v>
      </c>
      <c r="E64" s="20">
        <f t="shared" si="9"/>
        <v>0</v>
      </c>
      <c r="F64" s="73"/>
      <c r="G64" s="74">
        <f t="shared" si="17"/>
        <v>0</v>
      </c>
      <c r="H64" s="73"/>
      <c r="I64" s="74">
        <f t="shared" si="1"/>
        <v>0</v>
      </c>
      <c r="J64" s="73"/>
      <c r="K64" s="113">
        <f t="shared" si="10"/>
        <v>0</v>
      </c>
      <c r="L64" s="73"/>
      <c r="M64" s="113">
        <f t="shared" si="11"/>
        <v>0</v>
      </c>
      <c r="N64" s="73"/>
      <c r="O64" s="74">
        <f t="shared" si="12"/>
        <v>0</v>
      </c>
      <c r="P64" s="73"/>
      <c r="Q64" s="113">
        <f t="shared" si="20"/>
        <v>0</v>
      </c>
      <c r="R64" s="73"/>
      <c r="S64" s="113">
        <f t="shared" si="3"/>
        <v>0</v>
      </c>
      <c r="T64" s="101"/>
      <c r="U64" s="74">
        <f t="shared" si="21"/>
        <v>0</v>
      </c>
      <c r="V64" s="73"/>
      <c r="W64" s="113">
        <f t="shared" si="13"/>
        <v>0</v>
      </c>
      <c r="X64" s="101"/>
      <c r="Y64" s="113">
        <f t="shared" si="14"/>
        <v>0</v>
      </c>
      <c r="Z64" s="73"/>
      <c r="AA64" s="74">
        <v>0</v>
      </c>
      <c r="AB64" s="73"/>
      <c r="AC64" s="74">
        <f t="shared" si="22"/>
        <v>0</v>
      </c>
      <c r="AD64" s="73"/>
      <c r="AE64" s="74">
        <f t="shared" si="7"/>
        <v>0</v>
      </c>
      <c r="AF64" s="73"/>
      <c r="AG64" s="74">
        <f t="shared" si="15"/>
        <v>0</v>
      </c>
      <c r="AH64" s="82">
        <f t="shared" si="8"/>
        <v>0</v>
      </c>
      <c r="AI64" s="74"/>
      <c r="AJ64" s="139">
        <f t="shared" si="16"/>
        <v>0</v>
      </c>
    </row>
    <row r="65" spans="1:37" ht="15" customHeight="1" x14ac:dyDescent="0.2">
      <c r="A65" s="84" t="s">
        <v>228</v>
      </c>
      <c r="B65" t="str">
        <f>IF($A65="","",INDEX('MA-Liste'!$D:$D,MATCH($A65,'MA-Liste'!$M:$M,FALSE)))</f>
        <v>AeBo</v>
      </c>
      <c r="C65" s="4" t="str">
        <f ca="1">IF($A65="","",INDEX(INDIRECT("'MA-Liste'!"&amp;$C$11),MATCH($A65,'MA-Liste'!$M:$M,FALSE)))</f>
        <v>D</v>
      </c>
      <c r="D65" s="19">
        <f t="shared" ca="1" si="0"/>
        <v>100</v>
      </c>
      <c r="E65" s="20">
        <f t="shared" si="9"/>
        <v>0</v>
      </c>
      <c r="F65" s="73"/>
      <c r="G65" s="74">
        <f t="shared" ca="1" si="17"/>
        <v>0</v>
      </c>
      <c r="H65" s="73"/>
      <c r="I65" s="74">
        <f t="shared" ca="1" si="1"/>
        <v>0</v>
      </c>
      <c r="J65" s="73"/>
      <c r="K65" s="113">
        <f t="shared" ca="1" si="10"/>
        <v>0</v>
      </c>
      <c r="L65" s="73"/>
      <c r="M65" s="113">
        <f t="shared" ca="1" si="11"/>
        <v>0</v>
      </c>
      <c r="N65" s="73"/>
      <c r="O65" s="74">
        <f t="shared" ca="1" si="12"/>
        <v>0</v>
      </c>
      <c r="P65" s="73"/>
      <c r="Q65" s="113">
        <f t="shared" ca="1" si="20"/>
        <v>0</v>
      </c>
      <c r="R65" s="73"/>
      <c r="S65" s="113">
        <f t="shared" ca="1" si="3"/>
        <v>0</v>
      </c>
      <c r="T65" s="101"/>
      <c r="U65" s="74">
        <f t="shared" ca="1" si="21"/>
        <v>0</v>
      </c>
      <c r="V65" s="73"/>
      <c r="W65" s="113">
        <f t="shared" ca="1" si="13"/>
        <v>0</v>
      </c>
      <c r="X65" s="101"/>
      <c r="Y65" s="113">
        <f t="shared" ca="1" si="14"/>
        <v>0</v>
      </c>
      <c r="Z65" s="73"/>
      <c r="AA65" s="74">
        <v>0</v>
      </c>
      <c r="AB65" s="73"/>
      <c r="AC65" s="74">
        <f t="shared" ca="1" si="22"/>
        <v>0</v>
      </c>
      <c r="AD65" s="73"/>
      <c r="AE65" s="74">
        <f t="shared" ca="1" si="7"/>
        <v>0</v>
      </c>
      <c r="AF65" s="73"/>
      <c r="AG65" s="74">
        <f t="shared" ca="1" si="15"/>
        <v>0</v>
      </c>
      <c r="AH65" s="82">
        <f t="shared" ca="1" si="8"/>
        <v>0</v>
      </c>
      <c r="AI65" s="74"/>
      <c r="AJ65" s="139">
        <f t="shared" ca="1" si="16"/>
        <v>0</v>
      </c>
    </row>
    <row r="66" spans="1:37" ht="15" customHeight="1" x14ac:dyDescent="0.2">
      <c r="A66" s="84" t="s">
        <v>252</v>
      </c>
      <c r="B66" s="14" t="s">
        <v>65</v>
      </c>
      <c r="C66" s="18" t="s">
        <v>8</v>
      </c>
      <c r="D66" s="19">
        <v>60</v>
      </c>
      <c r="E66" s="20">
        <f t="shared" si="9"/>
        <v>0</v>
      </c>
      <c r="F66" s="73"/>
      <c r="G66" s="74">
        <f t="shared" si="17"/>
        <v>0</v>
      </c>
      <c r="H66" s="73"/>
      <c r="I66" s="74">
        <f t="shared" si="1"/>
        <v>0</v>
      </c>
      <c r="J66" s="73"/>
      <c r="K66" s="113">
        <f t="shared" si="10"/>
        <v>0</v>
      </c>
      <c r="L66" s="73"/>
      <c r="M66" s="113">
        <f t="shared" si="11"/>
        <v>0</v>
      </c>
      <c r="N66" s="73"/>
      <c r="O66" s="74">
        <f t="shared" si="12"/>
        <v>0</v>
      </c>
      <c r="P66" s="73"/>
      <c r="Q66" s="113">
        <f t="shared" si="20"/>
        <v>0</v>
      </c>
      <c r="R66" s="73"/>
      <c r="S66" s="113">
        <f t="shared" si="3"/>
        <v>0</v>
      </c>
      <c r="T66" s="101"/>
      <c r="U66" s="74">
        <f t="shared" si="21"/>
        <v>0</v>
      </c>
      <c r="V66" s="73"/>
      <c r="W66" s="113">
        <f t="shared" si="13"/>
        <v>0</v>
      </c>
      <c r="X66" s="101"/>
      <c r="Y66" s="113">
        <f t="shared" si="14"/>
        <v>0</v>
      </c>
      <c r="Z66" s="73"/>
      <c r="AA66" s="74">
        <v>0</v>
      </c>
      <c r="AB66" s="73"/>
      <c r="AC66" s="74">
        <f t="shared" si="22"/>
        <v>0</v>
      </c>
      <c r="AD66" s="73"/>
      <c r="AE66" s="74">
        <f t="shared" si="7"/>
        <v>0</v>
      </c>
      <c r="AF66" s="73"/>
      <c r="AG66" s="74">
        <f t="shared" si="15"/>
        <v>0</v>
      </c>
      <c r="AH66" s="82">
        <f t="shared" si="8"/>
        <v>0</v>
      </c>
      <c r="AI66" s="74"/>
      <c r="AJ66" s="139">
        <f t="shared" si="16"/>
        <v>0</v>
      </c>
    </row>
    <row r="67" spans="1:37" ht="15" customHeight="1" x14ac:dyDescent="0.2">
      <c r="A67" s="90" t="s">
        <v>253</v>
      </c>
      <c r="B67" s="14" t="s">
        <v>65</v>
      </c>
      <c r="C67" s="18" t="s">
        <v>6</v>
      </c>
      <c r="D67" s="19">
        <v>100</v>
      </c>
      <c r="E67" s="20">
        <f t="shared" si="9"/>
        <v>0</v>
      </c>
      <c r="F67" s="73"/>
      <c r="G67" s="74">
        <f t="shared" si="17"/>
        <v>0</v>
      </c>
      <c r="H67" s="73"/>
      <c r="I67" s="74">
        <f t="shared" si="1"/>
        <v>0</v>
      </c>
      <c r="J67" s="73"/>
      <c r="K67" s="113">
        <f t="shared" si="10"/>
        <v>0</v>
      </c>
      <c r="L67" s="73"/>
      <c r="M67" s="113">
        <f t="shared" si="11"/>
        <v>0</v>
      </c>
      <c r="N67" s="73"/>
      <c r="O67" s="74">
        <f t="shared" si="12"/>
        <v>0</v>
      </c>
      <c r="P67" s="73"/>
      <c r="Q67" s="113">
        <f t="shared" si="20"/>
        <v>0</v>
      </c>
      <c r="R67" s="73"/>
      <c r="S67" s="113">
        <f t="shared" si="3"/>
        <v>0</v>
      </c>
      <c r="T67" s="101"/>
      <c r="U67" s="74">
        <f t="shared" si="21"/>
        <v>0</v>
      </c>
      <c r="V67" s="73"/>
      <c r="W67" s="113">
        <f t="shared" si="13"/>
        <v>0</v>
      </c>
      <c r="X67" s="101"/>
      <c r="Y67" s="113">
        <f t="shared" si="14"/>
        <v>0</v>
      </c>
      <c r="Z67" s="73"/>
      <c r="AA67" s="74">
        <v>0</v>
      </c>
      <c r="AB67" s="73"/>
      <c r="AC67" s="74">
        <f t="shared" si="22"/>
        <v>0</v>
      </c>
      <c r="AD67" s="73"/>
      <c r="AE67" s="74">
        <f t="shared" si="7"/>
        <v>0</v>
      </c>
      <c r="AF67" s="73"/>
      <c r="AG67" s="74">
        <f t="shared" si="15"/>
        <v>0</v>
      </c>
      <c r="AH67" s="82">
        <f t="shared" si="8"/>
        <v>0</v>
      </c>
      <c r="AI67" s="74"/>
      <c r="AJ67" s="139">
        <f t="shared" si="16"/>
        <v>0</v>
      </c>
    </row>
    <row r="68" spans="1:37" ht="15" customHeight="1" x14ac:dyDescent="0.2">
      <c r="A68" s="90" t="s">
        <v>254</v>
      </c>
      <c r="B68" s="14" t="s">
        <v>65</v>
      </c>
      <c r="C68" s="18" t="s">
        <v>8</v>
      </c>
      <c r="D68" s="19">
        <v>60</v>
      </c>
      <c r="E68" s="20">
        <f t="shared" si="9"/>
        <v>0</v>
      </c>
      <c r="F68" s="73"/>
      <c r="G68" s="74">
        <f t="shared" si="17"/>
        <v>0</v>
      </c>
      <c r="H68" s="73"/>
      <c r="I68" s="74">
        <f t="shared" si="1"/>
        <v>0</v>
      </c>
      <c r="J68" s="73"/>
      <c r="K68" s="113">
        <f t="shared" si="10"/>
        <v>0</v>
      </c>
      <c r="L68" s="73"/>
      <c r="M68" s="113">
        <f t="shared" si="11"/>
        <v>0</v>
      </c>
      <c r="N68" s="73"/>
      <c r="O68" s="74">
        <f t="shared" si="12"/>
        <v>0</v>
      </c>
      <c r="P68" s="73"/>
      <c r="Q68" s="113">
        <f t="shared" si="20"/>
        <v>0</v>
      </c>
      <c r="R68" s="73"/>
      <c r="S68" s="113">
        <f t="shared" si="3"/>
        <v>0</v>
      </c>
      <c r="T68" s="101"/>
      <c r="U68" s="74">
        <f t="shared" si="21"/>
        <v>0</v>
      </c>
      <c r="V68" s="73"/>
      <c r="W68" s="113">
        <f t="shared" si="13"/>
        <v>0</v>
      </c>
      <c r="X68" s="101"/>
      <c r="Y68" s="113">
        <f t="shared" si="14"/>
        <v>0</v>
      </c>
      <c r="Z68" s="73"/>
      <c r="AA68" s="74">
        <v>0</v>
      </c>
      <c r="AB68" s="73"/>
      <c r="AC68" s="74">
        <f t="shared" si="22"/>
        <v>0</v>
      </c>
      <c r="AD68" s="73"/>
      <c r="AE68" s="74">
        <f t="shared" si="7"/>
        <v>0</v>
      </c>
      <c r="AF68" s="73"/>
      <c r="AG68" s="74">
        <f t="shared" si="15"/>
        <v>0</v>
      </c>
      <c r="AH68" s="82">
        <f t="shared" si="8"/>
        <v>0</v>
      </c>
      <c r="AI68" s="74"/>
      <c r="AJ68" s="147">
        <f t="shared" si="16"/>
        <v>0</v>
      </c>
    </row>
    <row r="69" spans="1:37" ht="15" customHeight="1" x14ac:dyDescent="0.2">
      <c r="A69" s="90" t="s">
        <v>255</v>
      </c>
      <c r="B69" s="14" t="s">
        <v>65</v>
      </c>
      <c r="C69" s="18" t="s">
        <v>5</v>
      </c>
      <c r="D69" s="19">
        <v>118</v>
      </c>
      <c r="E69" s="20">
        <f t="shared" si="9"/>
        <v>0</v>
      </c>
      <c r="F69" s="73"/>
      <c r="G69" s="74">
        <f t="shared" si="17"/>
        <v>0</v>
      </c>
      <c r="H69" s="73"/>
      <c r="I69" s="74">
        <f t="shared" si="1"/>
        <v>0</v>
      </c>
      <c r="J69" s="73"/>
      <c r="K69" s="113">
        <f t="shared" si="10"/>
        <v>0</v>
      </c>
      <c r="L69" s="73"/>
      <c r="M69" s="113">
        <f t="shared" si="11"/>
        <v>0</v>
      </c>
      <c r="N69" s="73"/>
      <c r="O69" s="74">
        <f t="shared" si="12"/>
        <v>0</v>
      </c>
      <c r="P69" s="73"/>
      <c r="Q69" s="113">
        <f t="shared" si="20"/>
        <v>0</v>
      </c>
      <c r="R69" s="73"/>
      <c r="S69" s="113">
        <f t="shared" si="3"/>
        <v>0</v>
      </c>
      <c r="T69" s="101"/>
      <c r="U69" s="74">
        <f t="shared" si="21"/>
        <v>0</v>
      </c>
      <c r="V69" s="73"/>
      <c r="W69" s="113">
        <f t="shared" si="13"/>
        <v>0</v>
      </c>
      <c r="X69" s="101"/>
      <c r="Y69" s="113">
        <f t="shared" si="14"/>
        <v>0</v>
      </c>
      <c r="Z69" s="73"/>
      <c r="AA69" s="74">
        <v>0</v>
      </c>
      <c r="AB69" s="73"/>
      <c r="AC69" s="74">
        <f t="shared" si="22"/>
        <v>0</v>
      </c>
      <c r="AD69" s="73"/>
      <c r="AE69" s="74">
        <f t="shared" si="7"/>
        <v>0</v>
      </c>
      <c r="AF69" s="73"/>
      <c r="AG69" s="74">
        <f t="shared" si="15"/>
        <v>0</v>
      </c>
      <c r="AH69" s="82">
        <f t="shared" si="8"/>
        <v>0</v>
      </c>
      <c r="AI69" s="74"/>
      <c r="AJ69" s="147">
        <f t="shared" si="16"/>
        <v>0</v>
      </c>
    </row>
    <row r="70" spans="1:37" ht="15" customHeight="1" x14ac:dyDescent="0.2">
      <c r="A70" s="90" t="s">
        <v>256</v>
      </c>
      <c r="B70" s="14" t="s">
        <v>65</v>
      </c>
      <c r="C70" s="18" t="s">
        <v>5</v>
      </c>
      <c r="D70" s="19">
        <v>118</v>
      </c>
      <c r="E70" s="20">
        <f t="shared" si="9"/>
        <v>0</v>
      </c>
      <c r="F70" s="73"/>
      <c r="G70" s="74">
        <f t="shared" si="17"/>
        <v>0</v>
      </c>
      <c r="H70" s="73"/>
      <c r="I70" s="74">
        <f t="shared" si="1"/>
        <v>0</v>
      </c>
      <c r="J70" s="73"/>
      <c r="K70" s="113">
        <f t="shared" si="10"/>
        <v>0</v>
      </c>
      <c r="L70" s="73"/>
      <c r="M70" s="113">
        <f t="shared" si="11"/>
        <v>0</v>
      </c>
      <c r="N70" s="73"/>
      <c r="O70" s="74">
        <f t="shared" si="12"/>
        <v>0</v>
      </c>
      <c r="P70" s="73"/>
      <c r="Q70" s="113">
        <f t="shared" si="20"/>
        <v>0</v>
      </c>
      <c r="R70" s="73"/>
      <c r="S70" s="113">
        <f t="shared" si="3"/>
        <v>0</v>
      </c>
      <c r="T70" s="101"/>
      <c r="U70" s="74">
        <f t="shared" si="21"/>
        <v>0</v>
      </c>
      <c r="V70" s="73"/>
      <c r="W70" s="113">
        <f t="shared" si="13"/>
        <v>0</v>
      </c>
      <c r="X70" s="101"/>
      <c r="Y70" s="113">
        <f t="shared" si="14"/>
        <v>0</v>
      </c>
      <c r="Z70" s="73"/>
      <c r="AA70" s="74">
        <v>0</v>
      </c>
      <c r="AB70" s="73"/>
      <c r="AC70" s="74">
        <f t="shared" si="22"/>
        <v>0</v>
      </c>
      <c r="AD70" s="73"/>
      <c r="AE70" s="74">
        <f t="shared" si="7"/>
        <v>0</v>
      </c>
      <c r="AF70" s="73"/>
      <c r="AG70" s="74">
        <f t="shared" si="15"/>
        <v>0</v>
      </c>
      <c r="AH70" s="82">
        <f t="shared" si="8"/>
        <v>0</v>
      </c>
      <c r="AI70" s="74"/>
      <c r="AJ70" s="147">
        <f t="shared" si="16"/>
        <v>0</v>
      </c>
    </row>
    <row r="71" spans="1:37" ht="15" customHeight="1" x14ac:dyDescent="0.2">
      <c r="A71" s="90" t="s">
        <v>257</v>
      </c>
      <c r="B71" s="14" t="s">
        <v>65</v>
      </c>
      <c r="C71" s="18" t="s">
        <v>5</v>
      </c>
      <c r="D71" s="19">
        <v>118</v>
      </c>
      <c r="E71" s="20">
        <f t="shared" si="9"/>
        <v>0</v>
      </c>
      <c r="F71" s="73"/>
      <c r="G71" s="74">
        <f t="shared" si="17"/>
        <v>0</v>
      </c>
      <c r="H71" s="73"/>
      <c r="I71" s="74">
        <f t="shared" si="1"/>
        <v>0</v>
      </c>
      <c r="J71" s="73"/>
      <c r="K71" s="113">
        <f t="shared" si="10"/>
        <v>0</v>
      </c>
      <c r="L71" s="73"/>
      <c r="M71" s="113">
        <f t="shared" si="11"/>
        <v>0</v>
      </c>
      <c r="N71" s="73"/>
      <c r="O71" s="74">
        <f t="shared" si="12"/>
        <v>0</v>
      </c>
      <c r="P71" s="73"/>
      <c r="Q71" s="113">
        <f t="shared" si="20"/>
        <v>0</v>
      </c>
      <c r="R71" s="73"/>
      <c r="S71" s="113">
        <f t="shared" si="3"/>
        <v>0</v>
      </c>
      <c r="T71" s="101"/>
      <c r="U71" s="74">
        <f t="shared" si="21"/>
        <v>0</v>
      </c>
      <c r="V71" s="73"/>
      <c r="W71" s="113">
        <f t="shared" si="13"/>
        <v>0</v>
      </c>
      <c r="X71" s="101"/>
      <c r="Y71" s="113">
        <f t="shared" si="14"/>
        <v>0</v>
      </c>
      <c r="Z71" s="73"/>
      <c r="AA71" s="74">
        <v>0</v>
      </c>
      <c r="AB71" s="73"/>
      <c r="AC71" s="74">
        <f t="shared" si="22"/>
        <v>0</v>
      </c>
      <c r="AD71" s="73"/>
      <c r="AE71" s="74">
        <f t="shared" si="7"/>
        <v>0</v>
      </c>
      <c r="AF71" s="73"/>
      <c r="AG71" s="74">
        <f t="shared" si="15"/>
        <v>0</v>
      </c>
      <c r="AH71" s="82">
        <f t="shared" si="8"/>
        <v>0</v>
      </c>
      <c r="AI71" s="74"/>
      <c r="AJ71" s="147">
        <f t="shared" si="16"/>
        <v>0</v>
      </c>
    </row>
    <row r="72" spans="1:37" ht="15" customHeight="1" x14ac:dyDescent="0.2">
      <c r="A72" s="90" t="s">
        <v>264</v>
      </c>
      <c r="B72" s="14" t="s">
        <v>65</v>
      </c>
      <c r="C72" s="18" t="s">
        <v>6</v>
      </c>
      <c r="D72" s="19">
        <v>100</v>
      </c>
      <c r="E72" s="20">
        <f t="shared" si="9"/>
        <v>0</v>
      </c>
      <c r="F72" s="73"/>
      <c r="G72" s="74">
        <f t="shared" si="17"/>
        <v>0</v>
      </c>
      <c r="H72" s="73"/>
      <c r="I72" s="74">
        <f t="shared" si="1"/>
        <v>0</v>
      </c>
      <c r="J72" s="73"/>
      <c r="K72" s="113">
        <f t="shared" si="10"/>
        <v>0</v>
      </c>
      <c r="L72" s="73"/>
      <c r="M72" s="113">
        <f t="shared" si="11"/>
        <v>0</v>
      </c>
      <c r="N72" s="73"/>
      <c r="O72" s="74">
        <f t="shared" si="12"/>
        <v>0</v>
      </c>
      <c r="P72" s="73"/>
      <c r="Q72" s="113">
        <f t="shared" si="20"/>
        <v>0</v>
      </c>
      <c r="R72" s="73"/>
      <c r="S72" s="113">
        <f t="shared" si="3"/>
        <v>0</v>
      </c>
      <c r="T72" s="101"/>
      <c r="U72" s="74">
        <f t="shared" si="21"/>
        <v>0</v>
      </c>
      <c r="V72" s="73"/>
      <c r="W72" s="113">
        <f t="shared" si="13"/>
        <v>0</v>
      </c>
      <c r="X72" s="101"/>
      <c r="Y72" s="113">
        <f t="shared" si="14"/>
        <v>0</v>
      </c>
      <c r="Z72" s="73"/>
      <c r="AA72" s="74">
        <v>0</v>
      </c>
      <c r="AB72" s="73"/>
      <c r="AC72" s="74">
        <f t="shared" si="22"/>
        <v>0</v>
      </c>
      <c r="AD72" s="73"/>
      <c r="AE72" s="74">
        <f t="shared" si="7"/>
        <v>0</v>
      </c>
      <c r="AF72" s="73"/>
      <c r="AG72" s="74">
        <f t="shared" si="15"/>
        <v>0</v>
      </c>
      <c r="AH72" s="82">
        <f t="shared" si="8"/>
        <v>0</v>
      </c>
      <c r="AI72" s="74"/>
      <c r="AJ72" s="147">
        <f t="shared" si="16"/>
        <v>0</v>
      </c>
    </row>
    <row r="73" spans="1:37" ht="15" customHeight="1" x14ac:dyDescent="0.2">
      <c r="A73" s="90" t="s">
        <v>322</v>
      </c>
      <c r="B73" s="14" t="s">
        <v>65</v>
      </c>
      <c r="C73" s="18" t="s">
        <v>6</v>
      </c>
      <c r="D73" s="19">
        <v>100</v>
      </c>
      <c r="E73" s="20">
        <f t="shared" si="9"/>
        <v>0</v>
      </c>
      <c r="F73" s="73"/>
      <c r="G73" s="74">
        <f>IF(D73="",0,D73*F73)</f>
        <v>0</v>
      </c>
      <c r="H73" s="73"/>
      <c r="I73" s="74">
        <f t="shared" si="1"/>
        <v>0</v>
      </c>
      <c r="J73" s="73"/>
      <c r="K73" s="113">
        <f t="shared" si="10"/>
        <v>0</v>
      </c>
      <c r="L73" s="73"/>
      <c r="M73" s="113">
        <f t="shared" si="11"/>
        <v>0</v>
      </c>
      <c r="N73" s="73"/>
      <c r="O73" s="74">
        <f t="shared" si="12"/>
        <v>0</v>
      </c>
      <c r="P73" s="73"/>
      <c r="Q73" s="113">
        <f t="shared" si="20"/>
        <v>0</v>
      </c>
      <c r="R73" s="73"/>
      <c r="S73" s="113">
        <f t="shared" si="3"/>
        <v>0</v>
      </c>
      <c r="T73" s="101"/>
      <c r="U73" s="74">
        <f t="shared" si="21"/>
        <v>0</v>
      </c>
      <c r="V73" s="73"/>
      <c r="W73" s="113">
        <f t="shared" si="13"/>
        <v>0</v>
      </c>
      <c r="X73" s="101"/>
      <c r="Y73" s="113">
        <f t="shared" si="14"/>
        <v>0</v>
      </c>
      <c r="Z73" s="73"/>
      <c r="AA73" s="74">
        <v>0</v>
      </c>
      <c r="AB73" s="73"/>
      <c r="AC73" s="74">
        <f t="shared" si="22"/>
        <v>0</v>
      </c>
      <c r="AD73" s="73"/>
      <c r="AE73" s="74">
        <f t="shared" si="7"/>
        <v>0</v>
      </c>
      <c r="AF73" s="73"/>
      <c r="AG73" s="74">
        <f t="shared" si="15"/>
        <v>0</v>
      </c>
      <c r="AH73" s="82">
        <f t="shared" si="8"/>
        <v>0</v>
      </c>
      <c r="AI73" s="74"/>
      <c r="AJ73" s="147">
        <f t="shared" si="16"/>
        <v>0</v>
      </c>
    </row>
    <row r="74" spans="1:37" ht="15" customHeight="1" x14ac:dyDescent="0.2">
      <c r="A74" s="90" t="s">
        <v>323</v>
      </c>
      <c r="B74" s="14" t="s">
        <v>65</v>
      </c>
      <c r="C74" s="18" t="s">
        <v>6</v>
      </c>
      <c r="D74" s="19">
        <v>100</v>
      </c>
      <c r="E74" s="20">
        <f t="shared" si="9"/>
        <v>0</v>
      </c>
      <c r="F74" s="73"/>
      <c r="G74" s="74">
        <f>IF(D74="",0,D74*F74)</f>
        <v>0</v>
      </c>
      <c r="H74" s="73"/>
      <c r="I74" s="74">
        <f t="shared" si="1"/>
        <v>0</v>
      </c>
      <c r="J74" s="73"/>
      <c r="K74" s="113">
        <f t="shared" si="10"/>
        <v>0</v>
      </c>
      <c r="L74" s="73"/>
      <c r="M74" s="113">
        <f t="shared" si="11"/>
        <v>0</v>
      </c>
      <c r="N74" s="73"/>
      <c r="O74" s="74">
        <f t="shared" si="12"/>
        <v>0</v>
      </c>
      <c r="P74" s="73"/>
      <c r="Q74" s="113">
        <f t="shared" si="20"/>
        <v>0</v>
      </c>
      <c r="R74" s="73"/>
      <c r="S74" s="113">
        <f t="shared" si="3"/>
        <v>0</v>
      </c>
      <c r="T74" s="101"/>
      <c r="U74" s="74">
        <f t="shared" si="21"/>
        <v>0</v>
      </c>
      <c r="V74" s="73"/>
      <c r="W74" s="113">
        <f t="shared" si="13"/>
        <v>0</v>
      </c>
      <c r="X74" s="101"/>
      <c r="Y74" s="113">
        <f t="shared" si="14"/>
        <v>0</v>
      </c>
      <c r="Z74" s="73"/>
      <c r="AA74" s="74">
        <v>0</v>
      </c>
      <c r="AB74" s="73"/>
      <c r="AC74" s="74">
        <f t="shared" si="22"/>
        <v>0</v>
      </c>
      <c r="AD74" s="73"/>
      <c r="AE74" s="74">
        <f t="shared" si="7"/>
        <v>0</v>
      </c>
      <c r="AF74" s="73"/>
      <c r="AG74" s="74">
        <f t="shared" si="15"/>
        <v>0</v>
      </c>
      <c r="AH74" s="82">
        <f t="shared" si="8"/>
        <v>0</v>
      </c>
      <c r="AI74" s="74"/>
      <c r="AJ74" s="147">
        <f t="shared" si="16"/>
        <v>0</v>
      </c>
    </row>
    <row r="75" spans="1:37" ht="15" customHeight="1" x14ac:dyDescent="0.2">
      <c r="A75" s="90" t="s">
        <v>260</v>
      </c>
      <c r="B75" s="14" t="s">
        <v>65</v>
      </c>
      <c r="C75" s="18" t="s">
        <v>6</v>
      </c>
      <c r="D75" s="19">
        <v>100</v>
      </c>
      <c r="E75" s="20">
        <f t="shared" si="9"/>
        <v>0</v>
      </c>
      <c r="F75" s="73"/>
      <c r="G75" s="74">
        <f t="shared" si="17"/>
        <v>0</v>
      </c>
      <c r="H75" s="73"/>
      <c r="I75" s="74">
        <f t="shared" si="1"/>
        <v>0</v>
      </c>
      <c r="J75" s="73"/>
      <c r="K75" s="113">
        <f t="shared" si="10"/>
        <v>0</v>
      </c>
      <c r="L75" s="73"/>
      <c r="M75" s="113">
        <f t="shared" si="11"/>
        <v>0</v>
      </c>
      <c r="N75" s="73"/>
      <c r="O75" s="74">
        <f t="shared" si="12"/>
        <v>0</v>
      </c>
      <c r="P75" s="73"/>
      <c r="Q75" s="113">
        <f t="shared" si="20"/>
        <v>0</v>
      </c>
      <c r="R75" s="73"/>
      <c r="S75" s="113">
        <f t="shared" si="3"/>
        <v>0</v>
      </c>
      <c r="T75" s="73"/>
      <c r="U75" s="74">
        <f t="shared" si="21"/>
        <v>0</v>
      </c>
      <c r="V75" s="73"/>
      <c r="W75" s="113">
        <f t="shared" si="13"/>
        <v>0</v>
      </c>
      <c r="X75" s="101"/>
      <c r="Y75" s="113">
        <f t="shared" si="14"/>
        <v>0</v>
      </c>
      <c r="Z75" s="73"/>
      <c r="AA75" s="74">
        <v>0</v>
      </c>
      <c r="AB75" s="73"/>
      <c r="AC75" s="74">
        <f t="shared" si="22"/>
        <v>0</v>
      </c>
      <c r="AD75" s="73"/>
      <c r="AE75" s="74">
        <f t="shared" si="7"/>
        <v>0</v>
      </c>
      <c r="AF75" s="73"/>
      <c r="AG75" s="74">
        <f t="shared" si="15"/>
        <v>0</v>
      </c>
      <c r="AH75" s="82">
        <f t="shared" si="8"/>
        <v>0</v>
      </c>
      <c r="AI75" s="74"/>
      <c r="AJ75" s="147">
        <f t="shared" si="16"/>
        <v>0</v>
      </c>
    </row>
    <row r="76" spans="1:37" ht="15" customHeight="1" x14ac:dyDescent="0.2">
      <c r="A76" s="90" t="s">
        <v>265</v>
      </c>
      <c r="B76" t="str">
        <f>IF($A76="","",INDEX('MA-Liste'!$D:$D,MATCH($A76,'MA-Liste'!$M:$M,FALSE)))</f>
        <v>AeBo</v>
      </c>
      <c r="C76" s="4" t="str">
        <f ca="1">IF($A76="","",INDEX(INDIRECT("'MA-Liste'!"&amp;$C$11),MATCH($A76,'MA-Liste'!$M:$M,FALSE)))</f>
        <v>D</v>
      </c>
      <c r="D76" s="19">
        <f ca="1">IF(OR($C76="",$C76=0),"",VLOOKUP($C76,Ansätze,$D$11,FALSE))</f>
        <v>100</v>
      </c>
      <c r="E76" s="20">
        <f t="shared" si="9"/>
        <v>0</v>
      </c>
      <c r="F76" s="73"/>
      <c r="G76" s="74">
        <f t="shared" ca="1" si="17"/>
        <v>0</v>
      </c>
      <c r="H76" s="73"/>
      <c r="I76" s="74">
        <f t="shared" ca="1" si="1"/>
        <v>0</v>
      </c>
      <c r="J76" s="73"/>
      <c r="K76" s="113">
        <f t="shared" ca="1" si="10"/>
        <v>0</v>
      </c>
      <c r="L76" s="73"/>
      <c r="M76" s="113">
        <f t="shared" ca="1" si="11"/>
        <v>0</v>
      </c>
      <c r="N76" s="73"/>
      <c r="O76" s="74">
        <f t="shared" ca="1" si="12"/>
        <v>0</v>
      </c>
      <c r="P76" s="73"/>
      <c r="Q76" s="113">
        <f t="shared" ca="1" si="20"/>
        <v>0</v>
      </c>
      <c r="R76" s="73"/>
      <c r="S76" s="113">
        <f t="shared" ca="1" si="3"/>
        <v>0</v>
      </c>
      <c r="T76" s="73"/>
      <c r="U76" s="74">
        <f t="shared" ca="1" si="21"/>
        <v>0</v>
      </c>
      <c r="V76" s="73"/>
      <c r="W76" s="113">
        <f t="shared" ca="1" si="13"/>
        <v>0</v>
      </c>
      <c r="X76" s="101"/>
      <c r="Y76" s="113">
        <f t="shared" ca="1" si="14"/>
        <v>0</v>
      </c>
      <c r="Z76" s="73"/>
      <c r="AA76" s="74">
        <v>0</v>
      </c>
      <c r="AB76" s="73"/>
      <c r="AC76" s="74">
        <f t="shared" ca="1" si="22"/>
        <v>0</v>
      </c>
      <c r="AD76" s="73"/>
      <c r="AE76" s="74">
        <f t="shared" ca="1" si="7"/>
        <v>0</v>
      </c>
      <c r="AF76" s="73"/>
      <c r="AG76" s="74">
        <f t="shared" ca="1" si="15"/>
        <v>0</v>
      </c>
      <c r="AH76" s="82">
        <f t="shared" ca="1" si="8"/>
        <v>0</v>
      </c>
      <c r="AI76" s="74"/>
      <c r="AJ76" s="147">
        <f t="shared" ca="1" si="16"/>
        <v>0</v>
      </c>
    </row>
    <row r="77" spans="1:37" ht="15" customHeight="1" x14ac:dyDescent="0.2">
      <c r="A77" s="90" t="s">
        <v>263</v>
      </c>
      <c r="B77" s="14" t="s">
        <v>65</v>
      </c>
      <c r="C77" s="18" t="s">
        <v>6</v>
      </c>
      <c r="D77" s="19">
        <v>100</v>
      </c>
      <c r="E77" s="20">
        <f t="shared" si="9"/>
        <v>0</v>
      </c>
      <c r="F77" s="73"/>
      <c r="G77" s="74">
        <f t="shared" si="17"/>
        <v>0</v>
      </c>
      <c r="H77" s="73"/>
      <c r="I77" s="74">
        <f t="shared" si="1"/>
        <v>0</v>
      </c>
      <c r="J77" s="73"/>
      <c r="K77" s="113">
        <f t="shared" si="10"/>
        <v>0</v>
      </c>
      <c r="L77" s="73"/>
      <c r="M77" s="113">
        <f t="shared" si="11"/>
        <v>0</v>
      </c>
      <c r="N77" s="73"/>
      <c r="O77" s="74">
        <f t="shared" si="12"/>
        <v>0</v>
      </c>
      <c r="P77" s="73"/>
      <c r="Q77" s="113">
        <f t="shared" ref="Q77:Q90" si="23">IF($D77="",0,$D77*P77)</f>
        <v>0</v>
      </c>
      <c r="R77" s="73"/>
      <c r="S77" s="113">
        <f t="shared" si="3"/>
        <v>0</v>
      </c>
      <c r="T77" s="73"/>
      <c r="U77" s="74">
        <f t="shared" ref="U77:U90" si="24">IF($D77="",0,$D77*T77)</f>
        <v>0</v>
      </c>
      <c r="V77" s="73"/>
      <c r="W77" s="113">
        <f t="shared" si="13"/>
        <v>0</v>
      </c>
      <c r="X77" s="101"/>
      <c r="Y77" s="113">
        <f t="shared" si="14"/>
        <v>0</v>
      </c>
      <c r="Z77" s="73"/>
      <c r="AA77" s="74">
        <v>0</v>
      </c>
      <c r="AB77" s="73"/>
      <c r="AC77" s="74">
        <f t="shared" si="22"/>
        <v>0</v>
      </c>
      <c r="AD77" s="73"/>
      <c r="AE77" s="74">
        <f t="shared" si="7"/>
        <v>0</v>
      </c>
      <c r="AF77" s="73"/>
      <c r="AG77" s="74">
        <f t="shared" si="15"/>
        <v>0</v>
      </c>
      <c r="AH77" s="82">
        <f t="shared" si="8"/>
        <v>0</v>
      </c>
      <c r="AI77" s="74"/>
      <c r="AJ77" s="147">
        <f t="shared" si="16"/>
        <v>0</v>
      </c>
      <c r="AK77" s="141"/>
    </row>
    <row r="78" spans="1:37" ht="15" customHeight="1" x14ac:dyDescent="0.2">
      <c r="A78" s="84" t="s">
        <v>292</v>
      </c>
      <c r="B78" t="s">
        <v>65</v>
      </c>
      <c r="C78" s="4" t="s">
        <v>9</v>
      </c>
      <c r="D78" s="19">
        <v>35</v>
      </c>
      <c r="E78" s="20">
        <f t="shared" si="9"/>
        <v>0</v>
      </c>
      <c r="F78" s="73"/>
      <c r="G78" s="74">
        <f t="shared" si="17"/>
        <v>0</v>
      </c>
      <c r="H78" s="73"/>
      <c r="I78" s="74">
        <f t="shared" si="1"/>
        <v>0</v>
      </c>
      <c r="J78" s="73"/>
      <c r="K78" s="113">
        <f t="shared" si="10"/>
        <v>0</v>
      </c>
      <c r="L78" s="73"/>
      <c r="M78" s="113">
        <f t="shared" si="11"/>
        <v>0</v>
      </c>
      <c r="N78" s="73"/>
      <c r="O78" s="74">
        <f t="shared" si="12"/>
        <v>0</v>
      </c>
      <c r="P78" s="73"/>
      <c r="Q78" s="113">
        <f t="shared" si="23"/>
        <v>0</v>
      </c>
      <c r="R78" s="73"/>
      <c r="S78" s="113">
        <f t="shared" si="3"/>
        <v>0</v>
      </c>
      <c r="T78" s="73"/>
      <c r="U78" s="74">
        <f t="shared" si="24"/>
        <v>0</v>
      </c>
      <c r="V78" s="73"/>
      <c r="W78" s="113">
        <f t="shared" si="13"/>
        <v>0</v>
      </c>
      <c r="X78" s="101"/>
      <c r="Y78" s="113">
        <f t="shared" si="14"/>
        <v>0</v>
      </c>
      <c r="Z78" s="73"/>
      <c r="AA78" s="74">
        <v>0</v>
      </c>
      <c r="AB78" s="73"/>
      <c r="AC78" s="74">
        <f t="shared" si="22"/>
        <v>0</v>
      </c>
      <c r="AD78" s="73"/>
      <c r="AE78" s="74">
        <f t="shared" si="7"/>
        <v>0</v>
      </c>
      <c r="AF78" s="73"/>
      <c r="AG78" s="74">
        <f t="shared" si="15"/>
        <v>0</v>
      </c>
      <c r="AH78" s="82">
        <f t="shared" si="8"/>
        <v>0</v>
      </c>
      <c r="AI78" s="74"/>
      <c r="AJ78" s="147">
        <f t="shared" si="16"/>
        <v>0</v>
      </c>
      <c r="AK78" s="141"/>
    </row>
    <row r="79" spans="1:37" ht="15" customHeight="1" x14ac:dyDescent="0.2">
      <c r="A79" s="84" t="s">
        <v>293</v>
      </c>
      <c r="B79" s="14" t="s">
        <v>65</v>
      </c>
      <c r="C79" s="18" t="s">
        <v>5</v>
      </c>
      <c r="D79" s="19">
        <v>118</v>
      </c>
      <c r="E79" s="20">
        <f t="shared" si="9"/>
        <v>0</v>
      </c>
      <c r="F79" s="73"/>
      <c r="G79" s="74">
        <f t="shared" si="17"/>
        <v>0</v>
      </c>
      <c r="H79" s="73"/>
      <c r="I79" s="74">
        <f t="shared" ref="I79:I90" si="25">IF(D79="",0,D79*H79)</f>
        <v>0</v>
      </c>
      <c r="J79" s="73"/>
      <c r="K79" s="113">
        <f t="shared" si="10"/>
        <v>0</v>
      </c>
      <c r="L79" s="73"/>
      <c r="M79" s="113">
        <f t="shared" si="11"/>
        <v>0</v>
      </c>
      <c r="N79" s="73"/>
      <c r="O79" s="74">
        <f t="shared" si="12"/>
        <v>0</v>
      </c>
      <c r="P79" s="73"/>
      <c r="Q79" s="113">
        <f t="shared" si="23"/>
        <v>0</v>
      </c>
      <c r="R79" s="73"/>
      <c r="S79" s="113">
        <f t="shared" ref="S79:S90" si="26">IF($D79="",0,$D79*R79)</f>
        <v>0</v>
      </c>
      <c r="T79" s="73"/>
      <c r="U79" s="74">
        <f t="shared" si="24"/>
        <v>0</v>
      </c>
      <c r="V79" s="73"/>
      <c r="W79" s="113">
        <f>IF($D79="",0,$D79*V79)</f>
        <v>0</v>
      </c>
      <c r="X79" s="101"/>
      <c r="Y79" s="113">
        <f>IF($D79="",0,$D79*X79)</f>
        <v>0</v>
      </c>
      <c r="Z79" s="73"/>
      <c r="AA79" s="74">
        <f>IF(D79="",0,D79*Z79)</f>
        <v>0</v>
      </c>
      <c r="AB79" s="73"/>
      <c r="AC79" s="74">
        <f t="shared" si="22"/>
        <v>0</v>
      </c>
      <c r="AD79" s="73"/>
      <c r="AE79" s="74">
        <f t="shared" ref="AE79:AE90" si="27">IF(D79="",0,D79*AD79)</f>
        <v>0</v>
      </c>
      <c r="AF79" s="73"/>
      <c r="AG79" s="74">
        <f t="shared" si="15"/>
        <v>0</v>
      </c>
      <c r="AH79" s="82">
        <f t="shared" ref="AH79:AH90" si="28">IF(D79="",0,D79*E79)</f>
        <v>0</v>
      </c>
      <c r="AI79" s="74"/>
      <c r="AJ79" s="147">
        <f t="shared" si="16"/>
        <v>0</v>
      </c>
      <c r="AK79" s="141"/>
    </row>
    <row r="80" spans="1:37" ht="15" customHeight="1" x14ac:dyDescent="0.2">
      <c r="A80" s="84" t="s">
        <v>300</v>
      </c>
      <c r="B80" s="14" t="s">
        <v>65</v>
      </c>
      <c r="C80" s="18" t="s">
        <v>6</v>
      </c>
      <c r="D80" s="19">
        <v>100</v>
      </c>
      <c r="E80" s="20">
        <f t="shared" ref="E80:E92" si="29">SUM(F80++H80+J80+L80+N80+P80+R80+T80+V80+X80+Z80+AB80+AD80+AF80)</f>
        <v>0</v>
      </c>
      <c r="F80" s="73"/>
      <c r="G80" s="74">
        <f t="shared" si="17"/>
        <v>0</v>
      </c>
      <c r="H80" s="73"/>
      <c r="I80" s="74">
        <f t="shared" si="25"/>
        <v>0</v>
      </c>
      <c r="J80" s="174"/>
      <c r="K80" s="113">
        <f t="shared" ref="K80:K90" si="30">IF($D80="",0,$D80*J80)</f>
        <v>0</v>
      </c>
      <c r="L80" s="73"/>
      <c r="M80" s="113">
        <f t="shared" ref="M80:M90" si="31">IF($D80="",0,$D80*L80)</f>
        <v>0</v>
      </c>
      <c r="N80" s="73"/>
      <c r="O80" s="74">
        <f t="shared" ref="O80:O90" si="32">IF($D80="",0,$D80*N80)</f>
        <v>0</v>
      </c>
      <c r="P80" s="174"/>
      <c r="Q80" s="113">
        <f t="shared" si="23"/>
        <v>0</v>
      </c>
      <c r="R80" s="73"/>
      <c r="S80" s="113">
        <f t="shared" si="26"/>
        <v>0</v>
      </c>
      <c r="T80" s="73"/>
      <c r="U80" s="74">
        <f t="shared" si="24"/>
        <v>0</v>
      </c>
      <c r="V80" s="174"/>
      <c r="W80" s="113">
        <f t="shared" ref="W80:W87" si="33">IF($D80="",0,$D80*V80)</f>
        <v>0</v>
      </c>
      <c r="X80" s="101"/>
      <c r="Y80" s="113">
        <f t="shared" ref="Y80:Y90" si="34">IF($D80="",0,$D80*X80)</f>
        <v>0</v>
      </c>
      <c r="Z80" s="73"/>
      <c r="AA80" s="74">
        <f t="shared" ref="AA80:AA90" si="35">IF(D80="",0,D80*Z80)</f>
        <v>0</v>
      </c>
      <c r="AB80" s="73"/>
      <c r="AC80" s="74">
        <f t="shared" si="22"/>
        <v>0</v>
      </c>
      <c r="AD80" s="73"/>
      <c r="AE80" s="74">
        <f t="shared" si="27"/>
        <v>0</v>
      </c>
      <c r="AF80" s="73"/>
      <c r="AG80" s="74">
        <f t="shared" ref="AG80:AG92" si="36">IF(D80="",0,D80*AF80)</f>
        <v>0</v>
      </c>
      <c r="AH80" s="82">
        <f t="shared" si="28"/>
        <v>0</v>
      </c>
      <c r="AI80" s="74"/>
      <c r="AJ80" s="147">
        <f t="shared" ref="AJ80:AJ92" si="37">SUM(AH80+AI80)</f>
        <v>0</v>
      </c>
      <c r="AK80" s="141"/>
    </row>
    <row r="81" spans="1:37" ht="15" customHeight="1" x14ac:dyDescent="0.2">
      <c r="A81" s="84" t="s">
        <v>302</v>
      </c>
      <c r="B81" s="14" t="s">
        <v>65</v>
      </c>
      <c r="C81" s="18" t="s">
        <v>9</v>
      </c>
      <c r="D81" s="19">
        <v>35</v>
      </c>
      <c r="E81" s="20">
        <f t="shared" si="29"/>
        <v>0</v>
      </c>
      <c r="F81" s="73"/>
      <c r="G81" s="74">
        <f t="shared" ref="G81:G90" si="38">IF(D81="",0,D81*F81)</f>
        <v>0</v>
      </c>
      <c r="H81" s="73"/>
      <c r="I81" s="74">
        <f t="shared" si="25"/>
        <v>0</v>
      </c>
      <c r="J81" s="174"/>
      <c r="K81" s="113">
        <f t="shared" si="30"/>
        <v>0</v>
      </c>
      <c r="L81" s="73"/>
      <c r="M81" s="113">
        <f t="shared" si="31"/>
        <v>0</v>
      </c>
      <c r="N81" s="73"/>
      <c r="O81" s="74">
        <f t="shared" si="32"/>
        <v>0</v>
      </c>
      <c r="P81" s="174"/>
      <c r="Q81" s="113">
        <f t="shared" si="23"/>
        <v>0</v>
      </c>
      <c r="R81" s="73"/>
      <c r="S81" s="113">
        <f t="shared" si="26"/>
        <v>0</v>
      </c>
      <c r="T81" s="73"/>
      <c r="U81" s="74">
        <f t="shared" si="24"/>
        <v>0</v>
      </c>
      <c r="V81" s="174"/>
      <c r="W81" s="113">
        <f t="shared" si="33"/>
        <v>0</v>
      </c>
      <c r="X81" s="101"/>
      <c r="Y81" s="113">
        <f t="shared" si="34"/>
        <v>0</v>
      </c>
      <c r="Z81" s="73"/>
      <c r="AA81" s="74">
        <f t="shared" si="35"/>
        <v>0</v>
      </c>
      <c r="AB81" s="73"/>
      <c r="AC81" s="74">
        <f t="shared" si="22"/>
        <v>0</v>
      </c>
      <c r="AD81" s="73"/>
      <c r="AE81" s="74">
        <f t="shared" si="27"/>
        <v>0</v>
      </c>
      <c r="AF81" s="73"/>
      <c r="AG81" s="74">
        <f t="shared" si="36"/>
        <v>0</v>
      </c>
      <c r="AH81" s="82">
        <f t="shared" si="28"/>
        <v>0</v>
      </c>
      <c r="AI81" s="74"/>
      <c r="AJ81" s="147">
        <f t="shared" si="37"/>
        <v>0</v>
      </c>
      <c r="AK81" s="141"/>
    </row>
    <row r="82" spans="1:37" ht="15" customHeight="1" x14ac:dyDescent="0.2">
      <c r="A82" s="84" t="s">
        <v>321</v>
      </c>
      <c r="B82" s="14" t="s">
        <v>65</v>
      </c>
      <c r="C82" s="18" t="s">
        <v>9</v>
      </c>
      <c r="D82" s="19">
        <v>35</v>
      </c>
      <c r="E82" s="20">
        <f t="shared" si="29"/>
        <v>0</v>
      </c>
      <c r="F82" s="73"/>
      <c r="G82" s="74">
        <f t="shared" si="38"/>
        <v>0</v>
      </c>
      <c r="H82" s="73"/>
      <c r="I82" s="74">
        <f t="shared" si="25"/>
        <v>0</v>
      </c>
      <c r="J82" s="174"/>
      <c r="K82" s="113">
        <f t="shared" si="30"/>
        <v>0</v>
      </c>
      <c r="L82" s="73"/>
      <c r="M82" s="113">
        <f t="shared" si="31"/>
        <v>0</v>
      </c>
      <c r="N82" s="73"/>
      <c r="O82" s="74">
        <f t="shared" si="32"/>
        <v>0</v>
      </c>
      <c r="P82" s="174"/>
      <c r="Q82" s="113">
        <f t="shared" si="23"/>
        <v>0</v>
      </c>
      <c r="R82" s="73"/>
      <c r="S82" s="113">
        <f t="shared" si="26"/>
        <v>0</v>
      </c>
      <c r="T82" s="73"/>
      <c r="U82" s="74">
        <f t="shared" si="24"/>
        <v>0</v>
      </c>
      <c r="V82" s="174"/>
      <c r="W82" s="113">
        <f t="shared" si="33"/>
        <v>0</v>
      </c>
      <c r="X82" s="101"/>
      <c r="Y82" s="113">
        <f>IF($D82="",0,$D82*X82)</f>
        <v>0</v>
      </c>
      <c r="Z82" s="73"/>
      <c r="AA82" s="74">
        <f t="shared" si="35"/>
        <v>0</v>
      </c>
      <c r="AB82" s="73"/>
      <c r="AC82" s="74">
        <f t="shared" si="22"/>
        <v>0</v>
      </c>
      <c r="AD82" s="73"/>
      <c r="AE82" s="74">
        <f t="shared" si="27"/>
        <v>0</v>
      </c>
      <c r="AF82" s="73"/>
      <c r="AG82" s="74">
        <f t="shared" si="36"/>
        <v>0</v>
      </c>
      <c r="AH82" s="82">
        <f t="shared" si="28"/>
        <v>0</v>
      </c>
      <c r="AI82" s="74"/>
      <c r="AJ82" s="147">
        <f t="shared" si="37"/>
        <v>0</v>
      </c>
      <c r="AK82" s="141"/>
    </row>
    <row r="83" spans="1:37" ht="15" customHeight="1" x14ac:dyDescent="0.2">
      <c r="A83" s="84" t="s">
        <v>301</v>
      </c>
      <c r="B83" s="14" t="s">
        <v>65</v>
      </c>
      <c r="C83" s="18" t="s">
        <v>7</v>
      </c>
      <c r="D83" s="19">
        <v>75</v>
      </c>
      <c r="E83" s="20">
        <f t="shared" si="29"/>
        <v>0</v>
      </c>
      <c r="F83" s="73"/>
      <c r="G83" s="74">
        <f t="shared" si="38"/>
        <v>0</v>
      </c>
      <c r="H83" s="73"/>
      <c r="I83" s="74">
        <f t="shared" si="25"/>
        <v>0</v>
      </c>
      <c r="J83" s="174"/>
      <c r="K83" s="113">
        <f t="shared" si="30"/>
        <v>0</v>
      </c>
      <c r="L83" s="73"/>
      <c r="M83" s="113">
        <f t="shared" si="31"/>
        <v>0</v>
      </c>
      <c r="N83" s="73"/>
      <c r="O83" s="74">
        <f t="shared" si="32"/>
        <v>0</v>
      </c>
      <c r="P83" s="174"/>
      <c r="Q83" s="113">
        <f t="shared" si="23"/>
        <v>0</v>
      </c>
      <c r="R83" s="73"/>
      <c r="S83" s="113">
        <f t="shared" si="26"/>
        <v>0</v>
      </c>
      <c r="T83" s="73"/>
      <c r="U83" s="74">
        <f t="shared" si="24"/>
        <v>0</v>
      </c>
      <c r="V83" s="174"/>
      <c r="W83" s="113">
        <f t="shared" si="33"/>
        <v>0</v>
      </c>
      <c r="X83" s="101"/>
      <c r="Y83" s="113">
        <f t="shared" si="34"/>
        <v>0</v>
      </c>
      <c r="Z83" s="73"/>
      <c r="AA83" s="74">
        <f t="shared" si="35"/>
        <v>0</v>
      </c>
      <c r="AB83" s="73"/>
      <c r="AC83" s="74">
        <f t="shared" si="22"/>
        <v>0</v>
      </c>
      <c r="AD83" s="73"/>
      <c r="AE83" s="74">
        <f t="shared" si="27"/>
        <v>0</v>
      </c>
      <c r="AF83" s="73"/>
      <c r="AG83" s="74">
        <f t="shared" si="36"/>
        <v>0</v>
      </c>
      <c r="AH83" s="82">
        <f t="shared" si="28"/>
        <v>0</v>
      </c>
      <c r="AI83" s="74"/>
      <c r="AJ83" s="147">
        <f t="shared" si="37"/>
        <v>0</v>
      </c>
      <c r="AK83" s="141"/>
    </row>
    <row r="84" spans="1:37" s="14" customFormat="1" ht="15" customHeight="1" x14ac:dyDescent="0.2">
      <c r="A84" s="90" t="s">
        <v>303</v>
      </c>
      <c r="B84" s="14" t="s">
        <v>65</v>
      </c>
      <c r="C84" s="18" t="s">
        <v>8</v>
      </c>
      <c r="D84" s="170">
        <v>60</v>
      </c>
      <c r="E84" s="20">
        <f t="shared" si="29"/>
        <v>0</v>
      </c>
      <c r="F84" s="101"/>
      <c r="G84" s="74">
        <f t="shared" si="38"/>
        <v>0</v>
      </c>
      <c r="H84" s="101"/>
      <c r="I84" s="154">
        <f t="shared" si="25"/>
        <v>0</v>
      </c>
      <c r="J84" s="181"/>
      <c r="K84" s="156">
        <f t="shared" si="30"/>
        <v>0</v>
      </c>
      <c r="L84" s="101"/>
      <c r="M84" s="156">
        <f t="shared" si="31"/>
        <v>0</v>
      </c>
      <c r="N84" s="101"/>
      <c r="O84" s="154">
        <f t="shared" si="32"/>
        <v>0</v>
      </c>
      <c r="P84" s="181"/>
      <c r="Q84" s="156">
        <f t="shared" si="23"/>
        <v>0</v>
      </c>
      <c r="R84" s="101"/>
      <c r="S84" s="156">
        <f t="shared" si="26"/>
        <v>0</v>
      </c>
      <c r="T84" s="101"/>
      <c r="U84" s="154">
        <f t="shared" si="24"/>
        <v>0</v>
      </c>
      <c r="V84" s="181"/>
      <c r="W84" s="156">
        <f t="shared" si="33"/>
        <v>0</v>
      </c>
      <c r="X84" s="101"/>
      <c r="Y84" s="156">
        <f t="shared" si="34"/>
        <v>0</v>
      </c>
      <c r="Z84" s="101"/>
      <c r="AA84" s="154">
        <f t="shared" si="35"/>
        <v>0</v>
      </c>
      <c r="AB84" s="101"/>
      <c r="AC84" s="154">
        <f t="shared" si="22"/>
        <v>0</v>
      </c>
      <c r="AD84" s="101"/>
      <c r="AE84" s="154">
        <f t="shared" si="27"/>
        <v>0</v>
      </c>
      <c r="AF84" s="101"/>
      <c r="AG84" s="154">
        <f t="shared" si="36"/>
        <v>0</v>
      </c>
      <c r="AH84" s="158">
        <f t="shared" si="28"/>
        <v>0</v>
      </c>
      <c r="AI84" s="154"/>
      <c r="AJ84" s="147">
        <f t="shared" si="37"/>
        <v>0</v>
      </c>
      <c r="AK84" s="182"/>
    </row>
    <row r="85" spans="1:37" s="14" customFormat="1" ht="15" customHeight="1" x14ac:dyDescent="0.2">
      <c r="A85" s="90" t="s">
        <v>310</v>
      </c>
      <c r="B85" s="14" t="s">
        <v>65</v>
      </c>
      <c r="C85" s="18" t="s">
        <v>5</v>
      </c>
      <c r="D85" s="170">
        <v>118</v>
      </c>
      <c r="E85" s="20">
        <f t="shared" si="29"/>
        <v>0</v>
      </c>
      <c r="F85" s="101"/>
      <c r="G85" s="113">
        <f t="shared" si="38"/>
        <v>0</v>
      </c>
      <c r="H85" s="101"/>
      <c r="I85" s="154">
        <f t="shared" si="25"/>
        <v>0</v>
      </c>
      <c r="J85" s="181"/>
      <c r="K85" s="156">
        <f t="shared" si="30"/>
        <v>0</v>
      </c>
      <c r="L85" s="101"/>
      <c r="M85" s="156">
        <f t="shared" si="31"/>
        <v>0</v>
      </c>
      <c r="N85" s="101"/>
      <c r="O85" s="154">
        <f t="shared" si="32"/>
        <v>0</v>
      </c>
      <c r="P85" s="181"/>
      <c r="Q85" s="156">
        <f t="shared" si="23"/>
        <v>0</v>
      </c>
      <c r="R85" s="101"/>
      <c r="S85" s="156">
        <f t="shared" si="26"/>
        <v>0</v>
      </c>
      <c r="T85" s="101"/>
      <c r="U85" s="154">
        <f t="shared" si="24"/>
        <v>0</v>
      </c>
      <c r="V85" s="181"/>
      <c r="W85" s="156">
        <f t="shared" si="33"/>
        <v>0</v>
      </c>
      <c r="X85" s="101"/>
      <c r="Y85" s="156">
        <f t="shared" si="34"/>
        <v>0</v>
      </c>
      <c r="Z85" s="101"/>
      <c r="AA85" s="154">
        <f t="shared" si="35"/>
        <v>0</v>
      </c>
      <c r="AB85" s="101"/>
      <c r="AC85" s="154">
        <f t="shared" si="22"/>
        <v>0</v>
      </c>
      <c r="AD85" s="101"/>
      <c r="AE85" s="154">
        <f t="shared" si="27"/>
        <v>0</v>
      </c>
      <c r="AF85" s="181"/>
      <c r="AG85" s="154">
        <f t="shared" si="36"/>
        <v>0</v>
      </c>
      <c r="AH85" s="158">
        <f t="shared" si="28"/>
        <v>0</v>
      </c>
      <c r="AI85" s="154"/>
      <c r="AJ85" s="147">
        <f t="shared" si="37"/>
        <v>0</v>
      </c>
      <c r="AK85" s="182"/>
    </row>
    <row r="86" spans="1:37" s="14" customFormat="1" ht="15" customHeight="1" x14ac:dyDescent="0.2">
      <c r="A86" s="90" t="s">
        <v>331</v>
      </c>
      <c r="B86" s="14" t="s">
        <v>65</v>
      </c>
      <c r="C86" s="18" t="s">
        <v>7</v>
      </c>
      <c r="D86" s="170">
        <v>75</v>
      </c>
      <c r="E86" s="20">
        <f t="shared" si="29"/>
        <v>0</v>
      </c>
      <c r="F86" s="101"/>
      <c r="G86" s="113">
        <f t="shared" si="38"/>
        <v>0</v>
      </c>
      <c r="H86" s="101"/>
      <c r="I86" s="154">
        <f t="shared" si="25"/>
        <v>0</v>
      </c>
      <c r="J86" s="181"/>
      <c r="K86" s="156">
        <f t="shared" si="30"/>
        <v>0</v>
      </c>
      <c r="L86" s="101"/>
      <c r="M86" s="156">
        <f t="shared" si="31"/>
        <v>0</v>
      </c>
      <c r="N86" s="101"/>
      <c r="O86" s="154">
        <f t="shared" si="32"/>
        <v>0</v>
      </c>
      <c r="P86" s="181"/>
      <c r="Q86" s="156">
        <f t="shared" si="23"/>
        <v>0</v>
      </c>
      <c r="R86" s="101"/>
      <c r="S86" s="156">
        <f t="shared" si="26"/>
        <v>0</v>
      </c>
      <c r="T86" s="101"/>
      <c r="U86" s="154">
        <f t="shared" si="24"/>
        <v>0</v>
      </c>
      <c r="V86" s="181"/>
      <c r="W86" s="156">
        <f t="shared" si="33"/>
        <v>0</v>
      </c>
      <c r="X86" s="101"/>
      <c r="Y86" s="156">
        <f t="shared" si="34"/>
        <v>0</v>
      </c>
      <c r="Z86" s="101"/>
      <c r="AA86" s="154">
        <f t="shared" si="35"/>
        <v>0</v>
      </c>
      <c r="AB86" s="101"/>
      <c r="AC86" s="154">
        <f t="shared" si="22"/>
        <v>0</v>
      </c>
      <c r="AD86" s="101"/>
      <c r="AE86" s="154">
        <f t="shared" si="27"/>
        <v>0</v>
      </c>
      <c r="AF86" s="181"/>
      <c r="AG86" s="154">
        <f t="shared" si="36"/>
        <v>0</v>
      </c>
      <c r="AH86" s="158">
        <f t="shared" si="28"/>
        <v>0</v>
      </c>
      <c r="AI86" s="154"/>
      <c r="AJ86" s="147">
        <f t="shared" si="37"/>
        <v>0</v>
      </c>
      <c r="AK86" s="182"/>
    </row>
    <row r="87" spans="1:37" s="14" customFormat="1" ht="15" customHeight="1" x14ac:dyDescent="0.2">
      <c r="A87" s="90" t="s">
        <v>342</v>
      </c>
      <c r="B87" s="14" t="s">
        <v>65</v>
      </c>
      <c r="C87" s="18" t="s">
        <v>9</v>
      </c>
      <c r="D87" s="170">
        <v>35</v>
      </c>
      <c r="E87" s="20">
        <f t="shared" si="29"/>
        <v>0</v>
      </c>
      <c r="F87" s="101"/>
      <c r="G87" s="113">
        <f t="shared" si="38"/>
        <v>0</v>
      </c>
      <c r="H87" s="101"/>
      <c r="I87" s="154">
        <f t="shared" si="25"/>
        <v>0</v>
      </c>
      <c r="J87" s="181"/>
      <c r="K87" s="156">
        <f t="shared" si="30"/>
        <v>0</v>
      </c>
      <c r="L87" s="101"/>
      <c r="M87" s="156">
        <f t="shared" si="31"/>
        <v>0</v>
      </c>
      <c r="N87" s="101"/>
      <c r="O87" s="154">
        <f t="shared" si="32"/>
        <v>0</v>
      </c>
      <c r="P87" s="181"/>
      <c r="Q87" s="156">
        <f t="shared" si="23"/>
        <v>0</v>
      </c>
      <c r="R87" s="101"/>
      <c r="S87" s="156">
        <f t="shared" si="26"/>
        <v>0</v>
      </c>
      <c r="T87" s="101"/>
      <c r="U87" s="154">
        <f t="shared" si="24"/>
        <v>0</v>
      </c>
      <c r="V87" s="181"/>
      <c r="W87" s="156">
        <f t="shared" si="33"/>
        <v>0</v>
      </c>
      <c r="X87" s="101"/>
      <c r="Y87" s="156">
        <f t="shared" si="34"/>
        <v>0</v>
      </c>
      <c r="Z87" s="101"/>
      <c r="AA87" s="154">
        <f t="shared" si="35"/>
        <v>0</v>
      </c>
      <c r="AB87" s="101"/>
      <c r="AC87" s="154">
        <f t="shared" si="22"/>
        <v>0</v>
      </c>
      <c r="AD87" s="101"/>
      <c r="AE87" s="154">
        <f t="shared" si="27"/>
        <v>0</v>
      </c>
      <c r="AF87" s="181"/>
      <c r="AG87" s="154">
        <f t="shared" si="36"/>
        <v>0</v>
      </c>
      <c r="AH87" s="158">
        <f t="shared" si="28"/>
        <v>0</v>
      </c>
      <c r="AI87" s="154"/>
      <c r="AJ87" s="147">
        <f t="shared" si="37"/>
        <v>0</v>
      </c>
      <c r="AK87" s="182"/>
    </row>
    <row r="88" spans="1:37" s="14" customFormat="1" ht="15" customHeight="1" x14ac:dyDescent="0.2">
      <c r="A88" s="90" t="s">
        <v>347</v>
      </c>
      <c r="B88" s="14" t="s">
        <v>65</v>
      </c>
      <c r="C88" s="18" t="s">
        <v>9</v>
      </c>
      <c r="D88" s="170">
        <v>35</v>
      </c>
      <c r="E88" s="20">
        <f t="shared" si="29"/>
        <v>0</v>
      </c>
      <c r="F88" s="101"/>
      <c r="G88" s="113">
        <f t="shared" si="38"/>
        <v>0</v>
      </c>
      <c r="H88" s="101"/>
      <c r="I88" s="154">
        <f t="shared" si="25"/>
        <v>0</v>
      </c>
      <c r="J88" s="181"/>
      <c r="K88" s="156">
        <f t="shared" si="30"/>
        <v>0</v>
      </c>
      <c r="L88" s="101"/>
      <c r="M88" s="156">
        <f t="shared" si="31"/>
        <v>0</v>
      </c>
      <c r="N88" s="101"/>
      <c r="O88" s="154">
        <f t="shared" si="32"/>
        <v>0</v>
      </c>
      <c r="P88" s="181"/>
      <c r="Q88" s="156">
        <f t="shared" si="23"/>
        <v>0</v>
      </c>
      <c r="R88" s="101"/>
      <c r="S88" s="156">
        <f t="shared" si="26"/>
        <v>0</v>
      </c>
      <c r="T88" s="101"/>
      <c r="U88" s="154">
        <f t="shared" si="24"/>
        <v>0</v>
      </c>
      <c r="V88" s="181"/>
      <c r="W88" s="156">
        <f>IF($D88="",0,$D88*V88)</f>
        <v>0</v>
      </c>
      <c r="X88" s="101"/>
      <c r="Y88" s="156">
        <f t="shared" si="34"/>
        <v>0</v>
      </c>
      <c r="Z88" s="101"/>
      <c r="AA88" s="154">
        <f t="shared" si="35"/>
        <v>0</v>
      </c>
      <c r="AB88" s="101"/>
      <c r="AC88" s="154">
        <f t="shared" si="22"/>
        <v>0</v>
      </c>
      <c r="AD88" s="101"/>
      <c r="AE88" s="154">
        <f t="shared" si="27"/>
        <v>0</v>
      </c>
      <c r="AF88" s="181"/>
      <c r="AG88" s="154">
        <f t="shared" si="36"/>
        <v>0</v>
      </c>
      <c r="AH88" s="158">
        <f t="shared" si="28"/>
        <v>0</v>
      </c>
      <c r="AI88" s="154"/>
      <c r="AJ88" s="147">
        <f t="shared" si="37"/>
        <v>0</v>
      </c>
      <c r="AK88" s="182"/>
    </row>
    <row r="89" spans="1:37" s="14" customFormat="1" ht="15" customHeight="1" x14ac:dyDescent="0.2">
      <c r="A89" s="90" t="s">
        <v>350</v>
      </c>
      <c r="B89" s="14" t="s">
        <v>65</v>
      </c>
      <c r="C89" s="18" t="s">
        <v>9</v>
      </c>
      <c r="D89" s="170">
        <v>35</v>
      </c>
      <c r="E89" s="20">
        <f t="shared" si="29"/>
        <v>0</v>
      </c>
      <c r="F89" s="101"/>
      <c r="G89" s="113">
        <f t="shared" si="38"/>
        <v>0</v>
      </c>
      <c r="H89" s="101"/>
      <c r="I89" s="154">
        <f t="shared" si="25"/>
        <v>0</v>
      </c>
      <c r="J89" s="181"/>
      <c r="K89" s="156">
        <f t="shared" si="30"/>
        <v>0</v>
      </c>
      <c r="L89" s="101"/>
      <c r="M89" s="156">
        <f t="shared" si="31"/>
        <v>0</v>
      </c>
      <c r="N89" s="101"/>
      <c r="O89" s="154">
        <f t="shared" si="32"/>
        <v>0</v>
      </c>
      <c r="P89" s="181"/>
      <c r="Q89" s="156">
        <f t="shared" si="23"/>
        <v>0</v>
      </c>
      <c r="R89" s="101"/>
      <c r="S89" s="156">
        <f t="shared" si="26"/>
        <v>0</v>
      </c>
      <c r="T89" s="101"/>
      <c r="U89" s="154">
        <f t="shared" si="24"/>
        <v>0</v>
      </c>
      <c r="V89" s="181"/>
      <c r="W89" s="156">
        <f>IF($D89="",0,$D89*V89)</f>
        <v>0</v>
      </c>
      <c r="X89" s="101"/>
      <c r="Y89" s="156">
        <f t="shared" si="34"/>
        <v>0</v>
      </c>
      <c r="Z89" s="101"/>
      <c r="AA89" s="154">
        <f t="shared" si="35"/>
        <v>0</v>
      </c>
      <c r="AB89" s="101"/>
      <c r="AC89" s="154">
        <f t="shared" si="22"/>
        <v>0</v>
      </c>
      <c r="AD89" s="101"/>
      <c r="AE89" s="154">
        <f t="shared" si="27"/>
        <v>0</v>
      </c>
      <c r="AF89" s="181"/>
      <c r="AG89" s="154">
        <f t="shared" si="36"/>
        <v>0</v>
      </c>
      <c r="AH89" s="158">
        <f t="shared" si="28"/>
        <v>0</v>
      </c>
      <c r="AI89" s="154"/>
      <c r="AJ89" s="147">
        <f t="shared" si="37"/>
        <v>0</v>
      </c>
      <c r="AK89" s="182"/>
    </row>
    <row r="90" spans="1:37" s="14" customFormat="1" ht="15" customHeight="1" x14ac:dyDescent="0.2">
      <c r="A90" s="90" t="s">
        <v>353</v>
      </c>
      <c r="B90" s="14" t="s">
        <v>65</v>
      </c>
      <c r="C90" s="18" t="s">
        <v>4</v>
      </c>
      <c r="D90" s="170">
        <v>140</v>
      </c>
      <c r="E90" s="20">
        <f t="shared" si="29"/>
        <v>0</v>
      </c>
      <c r="F90" s="101"/>
      <c r="G90" s="113">
        <f t="shared" si="38"/>
        <v>0</v>
      </c>
      <c r="H90" s="101"/>
      <c r="I90" s="154">
        <f t="shared" si="25"/>
        <v>0</v>
      </c>
      <c r="J90" s="181"/>
      <c r="K90" s="156">
        <f t="shared" si="30"/>
        <v>0</v>
      </c>
      <c r="L90" s="101"/>
      <c r="M90" s="156">
        <f t="shared" si="31"/>
        <v>0</v>
      </c>
      <c r="N90" s="101"/>
      <c r="O90" s="154">
        <f t="shared" si="32"/>
        <v>0</v>
      </c>
      <c r="P90" s="181"/>
      <c r="Q90" s="156">
        <f t="shared" si="23"/>
        <v>0</v>
      </c>
      <c r="R90" s="101"/>
      <c r="S90" s="156">
        <f t="shared" si="26"/>
        <v>0</v>
      </c>
      <c r="T90" s="101"/>
      <c r="U90" s="154">
        <f t="shared" si="24"/>
        <v>0</v>
      </c>
      <c r="V90" s="181"/>
      <c r="W90" s="156">
        <f>IF($D90="",0,$D90*V90)</f>
        <v>0</v>
      </c>
      <c r="X90" s="101"/>
      <c r="Y90" s="156">
        <f t="shared" si="34"/>
        <v>0</v>
      </c>
      <c r="Z90" s="101"/>
      <c r="AA90" s="154">
        <f t="shared" si="35"/>
        <v>0</v>
      </c>
      <c r="AB90" s="101"/>
      <c r="AC90" s="154">
        <f t="shared" si="22"/>
        <v>0</v>
      </c>
      <c r="AD90" s="101"/>
      <c r="AE90" s="154">
        <f t="shared" si="27"/>
        <v>0</v>
      </c>
      <c r="AF90" s="181"/>
      <c r="AG90" s="154">
        <f t="shared" si="36"/>
        <v>0</v>
      </c>
      <c r="AH90" s="158">
        <f t="shared" si="28"/>
        <v>0</v>
      </c>
      <c r="AI90" s="154"/>
      <c r="AJ90" s="147">
        <f t="shared" si="37"/>
        <v>0</v>
      </c>
      <c r="AK90" s="182"/>
    </row>
    <row r="91" spans="1:37" s="14" customFormat="1" ht="15" customHeight="1" x14ac:dyDescent="0.2">
      <c r="A91" s="90"/>
      <c r="C91" s="18"/>
      <c r="D91" s="170"/>
      <c r="E91" s="20"/>
      <c r="F91" s="101"/>
      <c r="G91" s="113"/>
      <c r="H91" s="101"/>
      <c r="I91" s="154"/>
      <c r="J91" s="181"/>
      <c r="K91" s="156"/>
      <c r="L91" s="101"/>
      <c r="M91" s="156"/>
      <c r="N91" s="101"/>
      <c r="O91" s="154"/>
      <c r="P91" s="181"/>
      <c r="Q91" s="156"/>
      <c r="R91" s="101"/>
      <c r="S91" s="156"/>
      <c r="T91" s="101"/>
      <c r="U91" s="154"/>
      <c r="V91" s="181"/>
      <c r="W91" s="156"/>
      <c r="X91" s="101"/>
      <c r="Y91" s="156"/>
      <c r="Z91" s="101"/>
      <c r="AA91" s="154"/>
      <c r="AB91" s="101"/>
      <c r="AC91" s="154"/>
      <c r="AD91" s="101"/>
      <c r="AE91" s="154"/>
      <c r="AF91" s="181"/>
      <c r="AG91" s="154"/>
      <c r="AH91" s="158"/>
      <c r="AI91" s="154"/>
      <c r="AJ91" s="147">
        <f t="shared" si="37"/>
        <v>0</v>
      </c>
      <c r="AK91" s="182"/>
    </row>
    <row r="92" spans="1:37" s="62" customFormat="1" ht="15" customHeight="1" x14ac:dyDescent="0.2">
      <c r="A92" s="85"/>
      <c r="C92" s="63" t="s">
        <v>154</v>
      </c>
      <c r="D92" s="57"/>
      <c r="E92" s="20">
        <f t="shared" si="29"/>
        <v>3</v>
      </c>
      <c r="F92" s="144">
        <f>SUM(F13:F91)</f>
        <v>3</v>
      </c>
      <c r="G92" s="143"/>
      <c r="H92" s="75">
        <f>SUM(H13:H91)</f>
        <v>0</v>
      </c>
      <c r="I92" s="76"/>
      <c r="J92" s="94">
        <f>SUM(J13:J91)</f>
        <v>0</v>
      </c>
      <c r="K92" s="94"/>
      <c r="L92" s="194">
        <f>SUM(L13:L91)</f>
        <v>0</v>
      </c>
      <c r="M92" s="94"/>
      <c r="N92" s="75">
        <f>SUM(N13:N91)</f>
        <v>0</v>
      </c>
      <c r="O92" s="76"/>
      <c r="P92" s="94">
        <f>SUM(P13:P91)</f>
        <v>0</v>
      </c>
      <c r="Q92" s="94"/>
      <c r="R92" s="194">
        <f>SUM(R13:R91)</f>
        <v>0</v>
      </c>
      <c r="S92" s="94"/>
      <c r="T92" s="75">
        <f>SUM(T13:T91)</f>
        <v>0</v>
      </c>
      <c r="U92" s="76"/>
      <c r="V92" s="94">
        <f>SUM(V13:V91)</f>
        <v>0</v>
      </c>
      <c r="W92" s="94"/>
      <c r="X92" s="194">
        <f>SUM(X13:X91)</f>
        <v>0</v>
      </c>
      <c r="Y92" s="94"/>
      <c r="Z92" s="75">
        <f>SUM(Z13:Z91)</f>
        <v>0</v>
      </c>
      <c r="AA92" s="76"/>
      <c r="AB92" s="75">
        <f>SUM(AB13:AB91)</f>
        <v>0</v>
      </c>
      <c r="AC92" s="76"/>
      <c r="AD92" s="75">
        <f>SUM(AD13:AD91)</f>
        <v>0</v>
      </c>
      <c r="AE92" s="76"/>
      <c r="AF92" s="194">
        <f>SUM(AF13:AF91)</f>
        <v>0</v>
      </c>
      <c r="AG92" s="76">
        <f t="shared" si="36"/>
        <v>0</v>
      </c>
      <c r="AH92" s="76"/>
      <c r="AI92" s="140"/>
      <c r="AJ92" s="147">
        <f t="shared" si="37"/>
        <v>0</v>
      </c>
      <c r="AK92" s="142"/>
    </row>
    <row r="93" spans="1:37" ht="4.5" customHeight="1" x14ac:dyDescent="0.2">
      <c r="A93" s="86"/>
      <c r="B93" s="40"/>
      <c r="C93" s="68"/>
      <c r="D93" s="69"/>
      <c r="E93" s="69"/>
      <c r="F93" s="69"/>
      <c r="G93" s="168"/>
      <c r="H93" s="166"/>
      <c r="I93" s="167"/>
      <c r="J93" s="168"/>
      <c r="K93" s="168"/>
      <c r="L93" s="168"/>
      <c r="M93" s="168"/>
      <c r="N93" s="77"/>
      <c r="O93" s="78"/>
      <c r="P93" s="69"/>
      <c r="Q93" s="69"/>
      <c r="R93" s="69"/>
      <c r="S93" s="69"/>
      <c r="T93" s="77"/>
      <c r="U93" s="78"/>
      <c r="V93" s="69"/>
      <c r="W93" s="69"/>
      <c r="X93" s="69"/>
      <c r="Y93" s="69"/>
      <c r="Z93" s="77"/>
      <c r="AA93" s="78"/>
      <c r="AB93" s="77"/>
      <c r="AC93" s="78"/>
      <c r="AD93" s="77"/>
      <c r="AE93" s="78"/>
      <c r="AF93" s="69"/>
      <c r="AG93" s="69"/>
      <c r="AH93" s="69"/>
      <c r="AI93" s="69"/>
      <c r="AJ93" s="78"/>
    </row>
    <row r="94" spans="1:37" ht="15" customHeight="1" x14ac:dyDescent="0.2">
      <c r="A94" s="65"/>
      <c r="B94" s="65"/>
      <c r="C94" s="66" t="s">
        <v>155</v>
      </c>
      <c r="D94" s="67"/>
      <c r="E94" s="19"/>
      <c r="F94" s="145"/>
      <c r="G94" s="146">
        <f ca="1">SUM(G13:G93)</f>
        <v>420</v>
      </c>
      <c r="H94" s="79"/>
      <c r="I94" s="80">
        <f ca="1">SUM(I13:I93)</f>
        <v>0</v>
      </c>
      <c r="J94" s="95"/>
      <c r="K94" s="95">
        <f ca="1">SUM(K12:K93)</f>
        <v>0</v>
      </c>
      <c r="L94" s="95"/>
      <c r="M94" s="95">
        <f ca="1">SUM(M12:M93)</f>
        <v>0</v>
      </c>
      <c r="N94" s="79"/>
      <c r="O94" s="80">
        <f ca="1">SUM(O13:O93)</f>
        <v>0</v>
      </c>
      <c r="P94" s="95"/>
      <c r="Q94" s="95">
        <f ca="1">SUM(Q12:Q93)</f>
        <v>0</v>
      </c>
      <c r="R94" s="95"/>
      <c r="S94" s="95">
        <f ca="1">SUM(S12:S93)</f>
        <v>0</v>
      </c>
      <c r="T94" s="79"/>
      <c r="U94" s="80">
        <f ca="1">SUM(U13:U93)</f>
        <v>0</v>
      </c>
      <c r="V94" s="95"/>
      <c r="W94" s="95">
        <f ca="1">SUM(W12:W93)</f>
        <v>0</v>
      </c>
      <c r="X94" s="95"/>
      <c r="Y94" s="95">
        <f ca="1">SUM(Y12:Y93)</f>
        <v>0</v>
      </c>
      <c r="Z94" s="79"/>
      <c r="AA94" s="80">
        <f ca="1">SUM(AA13:AA93)</f>
        <v>0</v>
      </c>
      <c r="AB94" s="79"/>
      <c r="AC94" s="80">
        <f ca="1">SUM(AC13:AC93)</f>
        <v>0</v>
      </c>
      <c r="AD94" s="79"/>
      <c r="AE94" s="80">
        <f ca="1">SUM(AE13:AE93)</f>
        <v>0</v>
      </c>
      <c r="AF94" s="95"/>
      <c r="AG94" s="146">
        <f ca="1">SUM(AG13:AG93)</f>
        <v>0</v>
      </c>
      <c r="AH94" s="80">
        <f ca="1">SUM(G94+I94+K94+M94+O94+Q94+S94+U94+W94+Y94+AA94+AC94+AE94+AG94)</f>
        <v>420</v>
      </c>
      <c r="AI94" s="137"/>
      <c r="AJ94" s="234">
        <f ca="1">SUM(AH94+AI95)</f>
        <v>420</v>
      </c>
    </row>
    <row r="95" spans="1:37" x14ac:dyDescent="0.2">
      <c r="C95" s="41" t="s">
        <v>24</v>
      </c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2"/>
      <c r="AI95" s="3">
        <f>SUBTOTAL(9,AI13:AI93)</f>
        <v>0</v>
      </c>
    </row>
    <row r="96" spans="1:37" x14ac:dyDescent="0.2">
      <c r="C96" s="56"/>
      <c r="H96" s="56"/>
      <c r="I96" s="56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56"/>
      <c r="X96" s="56"/>
      <c r="Y96" s="56"/>
      <c r="Z96" s="56"/>
      <c r="AA96" s="56"/>
      <c r="AB96" s="56"/>
      <c r="AC96" s="56"/>
      <c r="AD96" s="56"/>
      <c r="AE96" s="56"/>
      <c r="AF96" s="56"/>
      <c r="AG96" s="56"/>
    </row>
    <row r="97" spans="1:35" x14ac:dyDescent="0.2">
      <c r="A97" s="103"/>
      <c r="AH97" s="19"/>
    </row>
    <row r="106" spans="1:35" x14ac:dyDescent="0.2">
      <c r="AH106" s="21">
        <f>SUM(AH104-AH103)</f>
        <v>0</v>
      </c>
      <c r="AI106">
        <f>SUM(AI104-AI103)</f>
        <v>0</v>
      </c>
    </row>
  </sheetData>
  <autoFilter ref="A12:AH94"/>
  <mergeCells count="16">
    <mergeCell ref="L10:M10"/>
    <mergeCell ref="B6:D6"/>
    <mergeCell ref="B8:D8"/>
    <mergeCell ref="F10:G10"/>
    <mergeCell ref="H10:I10"/>
    <mergeCell ref="J10:K10"/>
    <mergeCell ref="Z10:AA10"/>
    <mergeCell ref="AB10:AC10"/>
    <mergeCell ref="AD10:AE10"/>
    <mergeCell ref="AF10:AG10"/>
    <mergeCell ref="N10:O10"/>
    <mergeCell ref="P10:Q10"/>
    <mergeCell ref="R10:S10"/>
    <mergeCell ref="T10:U10"/>
    <mergeCell ref="V10:W10"/>
    <mergeCell ref="X10:Y10"/>
  </mergeCells>
  <dataValidations count="3">
    <dataValidation type="list" allowBlank="1" showInputMessage="1" showErrorMessage="1" sqref="A13:A94">
      <formula1>Name</formula1>
    </dataValidation>
    <dataValidation type="list" allowBlank="1" showInputMessage="1" showErrorMessage="1" sqref="D12">
      <formula1>Jahr</formula1>
    </dataValidation>
    <dataValidation type="list" allowBlank="1" showInputMessage="1" showErrorMessage="1" sqref="C12">
      <formula1>Kategorie</formula1>
    </dataValidation>
  </dataValidations>
  <pageMargins left="0.70866141732283472" right="0.15748031496062992" top="0.51181102362204722" bottom="0.31496062992125984" header="0.19685039370078741" footer="0.15748031496062992"/>
  <pageSetup paperSize="8" scale="56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colBreaks count="1" manualBreakCount="1">
    <brk id="33" max="88" man="1"/>
  </colBreaks>
  <legacyDrawingHF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AK106"/>
  <sheetViews>
    <sheetView view="pageBreakPreview" topLeftCell="A4" zoomScale="110" zoomScaleNormal="110" zoomScaleSheetLayoutView="110" workbookViewId="0">
      <pane xSplit="1" topLeftCell="B1" activePane="topRight" state="frozen"/>
      <selection pane="topRight" activeCell="A25" sqref="A25"/>
    </sheetView>
  </sheetViews>
  <sheetFormatPr baseColWidth="10" defaultRowHeight="12.75" x14ac:dyDescent="0.2"/>
  <cols>
    <col min="1" max="1" width="19.7109375" customWidth="1"/>
    <col min="2" max="2" width="9.7109375" customWidth="1"/>
    <col min="3" max="3" width="10" style="4" customWidth="1"/>
    <col min="4" max="33" width="9.7109375" style="21" customWidth="1"/>
    <col min="34" max="34" width="11.85546875" style="21" customWidth="1"/>
    <col min="35" max="35" width="9.7109375" customWidth="1"/>
  </cols>
  <sheetData>
    <row r="1" spans="1:36" x14ac:dyDescent="0.2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</row>
    <row r="2" spans="1:36" s="15" customFormat="1" ht="15" customHeight="1" x14ac:dyDescent="0.25">
      <c r="A2" s="100" t="s">
        <v>282</v>
      </c>
    </row>
    <row r="3" spans="1:36" s="15" customFormat="1" ht="14.25" x14ac:dyDescent="0.2">
      <c r="A3" s="99"/>
    </row>
    <row r="4" spans="1:36" s="15" customFormat="1" ht="15" x14ac:dyDescent="0.25">
      <c r="A4" s="100" t="s">
        <v>158</v>
      </c>
      <c r="B4" s="242" t="str">
        <f>IF(Vertragsdaten!B6="","",Vertragsdaten!B6)</f>
        <v>EP SIEP</v>
      </c>
      <c r="C4" s="242"/>
      <c r="D4" s="242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59"/>
      <c r="AH4" s="59"/>
      <c r="AI4" s="59"/>
    </row>
    <row r="5" spans="1:36" s="15" customFormat="1" ht="8.25" customHeight="1" x14ac:dyDescent="0.25">
      <c r="A5" s="100"/>
      <c r="B5" s="89"/>
      <c r="C5" s="89"/>
      <c r="D5" s="89"/>
    </row>
    <row r="6" spans="1:36" s="15" customFormat="1" ht="15" x14ac:dyDescent="0.25">
      <c r="A6" s="100" t="s">
        <v>159</v>
      </c>
      <c r="B6" s="325" t="str">
        <f>Vertragsdaten!B8</f>
        <v>070017/000025</v>
      </c>
      <c r="C6" s="325"/>
      <c r="D6" s="325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83"/>
      <c r="AI6" s="83"/>
    </row>
    <row r="7" spans="1:36" s="15" customFormat="1" ht="15" customHeight="1" x14ac:dyDescent="0.25">
      <c r="A7" s="100"/>
      <c r="AH7" s="64"/>
      <c r="AI7" s="64"/>
    </row>
    <row r="8" spans="1:36" s="8" customFormat="1" ht="15" x14ac:dyDescent="0.25">
      <c r="A8" s="100" t="s">
        <v>160</v>
      </c>
      <c r="B8" s="328">
        <v>43313</v>
      </c>
      <c r="C8" s="329"/>
      <c r="D8" s="32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83"/>
      <c r="AI8" s="83"/>
    </row>
    <row r="9" spans="1:36" x14ac:dyDescent="0.2">
      <c r="A9" s="65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</row>
    <row r="10" spans="1:36" s="128" customFormat="1" ht="27.75" customHeight="1" x14ac:dyDescent="0.2">
      <c r="A10" s="127"/>
      <c r="F10" s="326" t="s">
        <v>284</v>
      </c>
      <c r="G10" s="330"/>
      <c r="H10" s="326" t="s">
        <v>276</v>
      </c>
      <c r="I10" s="330"/>
      <c r="J10" s="326" t="s">
        <v>277</v>
      </c>
      <c r="K10" s="330"/>
      <c r="L10" s="326" t="s">
        <v>313</v>
      </c>
      <c r="M10" s="330"/>
      <c r="N10" s="326" t="s">
        <v>274</v>
      </c>
      <c r="O10" s="330"/>
      <c r="P10" s="326" t="s">
        <v>279</v>
      </c>
      <c r="Q10" s="330"/>
      <c r="R10" s="326" t="s">
        <v>314</v>
      </c>
      <c r="S10" s="330"/>
      <c r="T10" s="326" t="s">
        <v>275</v>
      </c>
      <c r="U10" s="330"/>
      <c r="V10" s="326" t="s">
        <v>278</v>
      </c>
      <c r="W10" s="330"/>
      <c r="X10" s="326" t="s">
        <v>311</v>
      </c>
      <c r="Y10" s="330"/>
      <c r="Z10" s="326" t="s">
        <v>199</v>
      </c>
      <c r="AA10" s="331"/>
      <c r="AB10" s="326" t="s">
        <v>200</v>
      </c>
      <c r="AC10" s="327"/>
      <c r="AD10" s="326" t="s">
        <v>201</v>
      </c>
      <c r="AE10" s="327"/>
      <c r="AF10" s="332" t="s">
        <v>305</v>
      </c>
      <c r="AG10" s="333"/>
      <c r="AH10" s="131"/>
      <c r="AI10" s="133" t="s">
        <v>280</v>
      </c>
      <c r="AJ10" s="243" t="s">
        <v>281</v>
      </c>
    </row>
    <row r="11" spans="1:36" ht="3.75" hidden="1" customHeight="1" x14ac:dyDescent="0.2">
      <c r="C11" s="4" t="str">
        <f>VLOOKUP(C12,'MA-Liste'!A192:B198,2,FALSE)</f>
        <v>$K:$K</v>
      </c>
      <c r="D11">
        <f>VLOOKUP(D12,Vertragsdaten!A37:B42,2,FALSE)</f>
        <v>2</v>
      </c>
      <c r="E11"/>
      <c r="F11"/>
      <c r="G11"/>
      <c r="H11" s="70"/>
      <c r="I11" s="71"/>
      <c r="J11" s="65"/>
      <c r="K11" s="65"/>
      <c r="L11" s="65"/>
      <c r="M11" s="65"/>
      <c r="N11" s="70"/>
      <c r="O11" s="71"/>
      <c r="P11" s="65"/>
      <c r="Q11" s="65"/>
      <c r="R11" s="65"/>
      <c r="S11" s="65"/>
      <c r="T11" s="70"/>
      <c r="U11" s="71"/>
      <c r="V11" s="65"/>
      <c r="W11" s="65"/>
      <c r="X11" s="65"/>
      <c r="Y11" s="65"/>
      <c r="Z11" s="70"/>
      <c r="AA11" s="71"/>
      <c r="AB11" s="70"/>
      <c r="AC11" s="71"/>
      <c r="AD11" s="70"/>
      <c r="AE11" s="71"/>
      <c r="AF11" s="65"/>
      <c r="AG11" s="65"/>
      <c r="AH11"/>
      <c r="AI11" s="1"/>
      <c r="AJ11" s="134"/>
    </row>
    <row r="12" spans="1:36" s="1" customFormat="1" ht="31.5" customHeight="1" x14ac:dyDescent="0.2">
      <c r="A12" s="44" t="s">
        <v>23</v>
      </c>
      <c r="B12" s="45" t="s">
        <v>18</v>
      </c>
      <c r="C12" s="87" t="str">
        <f>'MA-Liste'!K7</f>
        <v>Kategorie</v>
      </c>
      <c r="D12" s="88" t="s">
        <v>157</v>
      </c>
      <c r="E12" s="60" t="s">
        <v>152</v>
      </c>
      <c r="F12" s="60" t="s">
        <v>22</v>
      </c>
      <c r="G12" s="60" t="s">
        <v>156</v>
      </c>
      <c r="H12" s="72" t="s">
        <v>22</v>
      </c>
      <c r="I12" s="46" t="s">
        <v>156</v>
      </c>
      <c r="J12" s="112" t="s">
        <v>22</v>
      </c>
      <c r="K12" s="112" t="s">
        <v>156</v>
      </c>
      <c r="L12" s="112" t="s">
        <v>22</v>
      </c>
      <c r="M12" s="112" t="s">
        <v>156</v>
      </c>
      <c r="N12" s="72" t="s">
        <v>22</v>
      </c>
      <c r="O12" s="46" t="s">
        <v>156</v>
      </c>
      <c r="P12" s="112" t="s">
        <v>22</v>
      </c>
      <c r="Q12" s="112" t="s">
        <v>156</v>
      </c>
      <c r="R12" s="112" t="s">
        <v>22</v>
      </c>
      <c r="S12" s="112" t="s">
        <v>156</v>
      </c>
      <c r="T12" s="72" t="s">
        <v>22</v>
      </c>
      <c r="U12" s="46" t="s">
        <v>156</v>
      </c>
      <c r="V12" s="112" t="s">
        <v>22</v>
      </c>
      <c r="W12" s="112" t="s">
        <v>156</v>
      </c>
      <c r="X12" s="112" t="s">
        <v>22</v>
      </c>
      <c r="Y12" s="112" t="s">
        <v>156</v>
      </c>
      <c r="Z12" s="81" t="s">
        <v>22</v>
      </c>
      <c r="AA12" s="13" t="s">
        <v>156</v>
      </c>
      <c r="AB12" s="81" t="s">
        <v>22</v>
      </c>
      <c r="AC12" s="13" t="s">
        <v>156</v>
      </c>
      <c r="AD12" s="81" t="s">
        <v>22</v>
      </c>
      <c r="AE12" s="13" t="s">
        <v>156</v>
      </c>
      <c r="AF12" s="183" t="s">
        <v>22</v>
      </c>
      <c r="AG12" s="183" t="s">
        <v>156</v>
      </c>
      <c r="AH12" s="130" t="s">
        <v>153</v>
      </c>
      <c r="AI12" s="132" t="s">
        <v>285</v>
      </c>
      <c r="AJ12" s="135"/>
    </row>
    <row r="13" spans="1:36" ht="15" customHeight="1" x14ac:dyDescent="0.2">
      <c r="A13" s="90" t="s">
        <v>145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65" ca="1" si="0">IF(OR($C13="",$C13=0),"",VLOOKUP($C13,Ansätze,$D$11,FALSE))</f>
        <v>140</v>
      </c>
      <c r="E13" s="20">
        <f>SUM(F13++H13+J13+L13+N13+P13+R13+T13+V13+X13+Z13+AB13+AD13+AF13)</f>
        <v>0</v>
      </c>
      <c r="F13" s="73"/>
      <c r="G13" s="74">
        <f ca="1">IF(D13="",0,D13*F13)</f>
        <v>0</v>
      </c>
      <c r="H13" s="73"/>
      <c r="I13" s="74">
        <f t="shared" ref="I13:I78" ca="1" si="1">IF(D13="",0,D13*H13)</f>
        <v>0</v>
      </c>
      <c r="J13" s="73"/>
      <c r="K13" s="113">
        <f ca="1">IF($D13="",0,$D13*J13)</f>
        <v>0</v>
      </c>
      <c r="L13" s="73"/>
      <c r="M13" s="113">
        <f ca="1">IF($D13="",0,$D13*L13)</f>
        <v>0</v>
      </c>
      <c r="N13" s="73"/>
      <c r="O13" s="74">
        <f ca="1">IF($D13="",0,$D13*N13)</f>
        <v>0</v>
      </c>
      <c r="P13" s="73"/>
      <c r="Q13" s="113">
        <f t="shared" ref="Q13:Q44" ca="1" si="2">IF($D13="",0,$D13*P13)</f>
        <v>0</v>
      </c>
      <c r="R13" s="73"/>
      <c r="S13" s="113">
        <f t="shared" ref="S13:S78" ca="1" si="3">IF($D13="",0,$D13*R13)</f>
        <v>0</v>
      </c>
      <c r="T13" s="101"/>
      <c r="U13" s="74">
        <f t="shared" ref="U13:U44" ca="1" si="4">IF($D13="",0,$D13*T13)</f>
        <v>0</v>
      </c>
      <c r="V13" s="73"/>
      <c r="W13" s="113">
        <f ca="1">IF($D13="",0,$D13*V13)</f>
        <v>0</v>
      </c>
      <c r="X13" s="73"/>
      <c r="Y13" s="113">
        <f ca="1">IF($D13="",0,$D13*X13)</f>
        <v>0</v>
      </c>
      <c r="Z13" s="73"/>
      <c r="AA13" s="74">
        <f t="shared" ref="AA13:AA40" ca="1" si="5">IF(D13="",0,D13*Z13)</f>
        <v>0</v>
      </c>
      <c r="AB13" s="73"/>
      <c r="AC13" s="74">
        <f t="shared" ref="AC13:AC40" ca="1" si="6">IF(D13="",0,D13*AB13)</f>
        <v>0</v>
      </c>
      <c r="AD13" s="73"/>
      <c r="AE13" s="74">
        <f t="shared" ref="AE13:AE78" ca="1" si="7">IF(D13="",0,D13*AD13)</f>
        <v>0</v>
      </c>
      <c r="AF13" s="73"/>
      <c r="AG13" s="74">
        <f ca="1">IF(D13="",0,D13*AF13)</f>
        <v>0</v>
      </c>
      <c r="AH13" s="82">
        <f t="shared" ref="AH13:AH78" ca="1" si="8">IF(D13="",0,D13*E13)</f>
        <v>0</v>
      </c>
      <c r="AI13" s="74"/>
      <c r="AJ13" s="138">
        <f ca="1">SUM(AH13+AI13)</f>
        <v>0</v>
      </c>
    </row>
    <row r="14" spans="1:36" ht="15" customHeight="1" x14ac:dyDescent="0.2">
      <c r="A14" s="90" t="s">
        <v>162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79" si="9">SUM(F14++H14+J14+L14+N14+P14+R14+T14+V14+X14+Z14+AB14+AD14+AF14)</f>
        <v>0</v>
      </c>
      <c r="F14" s="73"/>
      <c r="G14" s="74">
        <f ca="1">IF(D14="",0,D14*F14)</f>
        <v>0</v>
      </c>
      <c r="H14" s="73"/>
      <c r="I14" s="74">
        <f t="shared" ca="1" si="1"/>
        <v>0</v>
      </c>
      <c r="J14" s="73"/>
      <c r="K14" s="113">
        <f t="shared" ref="K14:K79" ca="1" si="10">IF($D14="",0,$D14*J14)</f>
        <v>0</v>
      </c>
      <c r="L14" s="73"/>
      <c r="M14" s="113">
        <f t="shared" ref="M14:M79" ca="1" si="11">IF($D14="",0,$D14*L14)</f>
        <v>0</v>
      </c>
      <c r="N14" s="73"/>
      <c r="O14" s="74">
        <f t="shared" ref="O14:O79" ca="1" si="12">IF($D14="",0,$D14*N14)</f>
        <v>0</v>
      </c>
      <c r="P14" s="73"/>
      <c r="Q14" s="113">
        <f t="shared" ca="1" si="2"/>
        <v>0</v>
      </c>
      <c r="R14" s="73"/>
      <c r="S14" s="113">
        <f t="shared" ca="1" si="3"/>
        <v>0</v>
      </c>
      <c r="T14" s="101"/>
      <c r="U14" s="74">
        <f t="shared" ca="1" si="4"/>
        <v>0</v>
      </c>
      <c r="V14" s="73"/>
      <c r="W14" s="113">
        <f t="shared" ref="W14:W78" ca="1" si="13">IF($D14="",0,$D14*V14)</f>
        <v>0</v>
      </c>
      <c r="X14" s="73"/>
      <c r="Y14" s="113">
        <f t="shared" ref="Y14:Y78" ca="1" si="14">IF($D14="",0,$D14*X14)</f>
        <v>0</v>
      </c>
      <c r="Z14" s="73"/>
      <c r="AA14" s="74">
        <f t="shared" ca="1" si="5"/>
        <v>0</v>
      </c>
      <c r="AB14" s="73"/>
      <c r="AC14" s="74">
        <f t="shared" ca="1" si="6"/>
        <v>0</v>
      </c>
      <c r="AD14" s="73"/>
      <c r="AE14" s="74">
        <f t="shared" ca="1" si="7"/>
        <v>0</v>
      </c>
      <c r="AF14" s="73"/>
      <c r="AG14" s="74">
        <f t="shared" ref="AG14:AG79" ca="1" si="15">IF(D14="",0,D14*AF14)</f>
        <v>0</v>
      </c>
      <c r="AH14" s="82">
        <f t="shared" ca="1" si="8"/>
        <v>0</v>
      </c>
      <c r="AI14" s="74"/>
      <c r="AJ14" s="139">
        <f t="shared" ref="AJ14:AJ79" ca="1" si="16">SUM(AH14+AI14)</f>
        <v>0</v>
      </c>
    </row>
    <row r="15" spans="1:36" ht="15" customHeight="1" x14ac:dyDescent="0.2">
      <c r="A15" s="90" t="s">
        <v>146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9"/>
        <v>0</v>
      </c>
      <c r="F15" s="73"/>
      <c r="G15" s="74">
        <f t="shared" ref="G15:G80" ca="1" si="17">IF(D15="",0,D15*F15)</f>
        <v>0</v>
      </c>
      <c r="H15" s="73"/>
      <c r="I15" s="74">
        <f t="shared" ca="1" si="1"/>
        <v>0</v>
      </c>
      <c r="J15" s="73"/>
      <c r="K15" s="113">
        <f t="shared" ca="1" si="10"/>
        <v>0</v>
      </c>
      <c r="L15" s="73"/>
      <c r="M15" s="113">
        <f t="shared" ca="1" si="11"/>
        <v>0</v>
      </c>
      <c r="N15" s="73"/>
      <c r="O15" s="74">
        <f t="shared" ca="1" si="12"/>
        <v>0</v>
      </c>
      <c r="P15" s="73"/>
      <c r="Q15" s="113">
        <f t="shared" ca="1" si="2"/>
        <v>0</v>
      </c>
      <c r="R15" s="73"/>
      <c r="S15" s="113">
        <f t="shared" ca="1" si="3"/>
        <v>0</v>
      </c>
      <c r="T15" s="101"/>
      <c r="U15" s="74">
        <f t="shared" ca="1" si="4"/>
        <v>0</v>
      </c>
      <c r="V15" s="73"/>
      <c r="W15" s="113">
        <f t="shared" ca="1" si="13"/>
        <v>0</v>
      </c>
      <c r="X15" s="73"/>
      <c r="Y15" s="113">
        <f t="shared" ca="1" si="14"/>
        <v>0</v>
      </c>
      <c r="Z15" s="73"/>
      <c r="AA15" s="74">
        <f t="shared" ca="1" si="5"/>
        <v>0</v>
      </c>
      <c r="AB15" s="73"/>
      <c r="AC15" s="74">
        <f t="shared" ca="1" si="6"/>
        <v>0</v>
      </c>
      <c r="AD15" s="73"/>
      <c r="AE15" s="74">
        <f t="shared" ca="1" si="7"/>
        <v>0</v>
      </c>
      <c r="AF15" s="73"/>
      <c r="AG15" s="74">
        <f t="shared" ca="1" si="15"/>
        <v>0</v>
      </c>
      <c r="AH15" s="82">
        <f t="shared" ca="1" si="8"/>
        <v>0</v>
      </c>
      <c r="AI15" s="74"/>
      <c r="AJ15" s="139">
        <f t="shared" ca="1" si="16"/>
        <v>0</v>
      </c>
    </row>
    <row r="16" spans="1:36" ht="15" customHeight="1" x14ac:dyDescent="0.2">
      <c r="A16" s="90" t="s">
        <v>149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9"/>
        <v>0</v>
      </c>
      <c r="F16" s="73"/>
      <c r="G16" s="74">
        <f t="shared" ca="1" si="17"/>
        <v>0</v>
      </c>
      <c r="H16" s="73"/>
      <c r="I16" s="74">
        <f t="shared" ca="1" si="1"/>
        <v>0</v>
      </c>
      <c r="J16" s="73"/>
      <c r="K16" s="113">
        <f t="shared" ca="1" si="10"/>
        <v>0</v>
      </c>
      <c r="L16" s="73"/>
      <c r="M16" s="113">
        <f t="shared" ca="1" si="11"/>
        <v>0</v>
      </c>
      <c r="N16" s="73"/>
      <c r="O16" s="74">
        <f t="shared" ca="1" si="12"/>
        <v>0</v>
      </c>
      <c r="P16" s="73"/>
      <c r="Q16" s="113">
        <f t="shared" ca="1" si="2"/>
        <v>0</v>
      </c>
      <c r="R16" s="73"/>
      <c r="S16" s="113">
        <f t="shared" ca="1" si="3"/>
        <v>0</v>
      </c>
      <c r="T16" s="101"/>
      <c r="U16" s="74">
        <f t="shared" ca="1" si="4"/>
        <v>0</v>
      </c>
      <c r="V16" s="73"/>
      <c r="W16" s="113">
        <f t="shared" ca="1" si="13"/>
        <v>0</v>
      </c>
      <c r="X16" s="101"/>
      <c r="Y16" s="113">
        <f t="shared" ca="1" si="14"/>
        <v>0</v>
      </c>
      <c r="Z16" s="73"/>
      <c r="AA16" s="74">
        <f t="shared" ca="1" si="5"/>
        <v>0</v>
      </c>
      <c r="AB16" s="73"/>
      <c r="AC16" s="74">
        <f t="shared" ca="1" si="6"/>
        <v>0</v>
      </c>
      <c r="AD16" s="73"/>
      <c r="AE16" s="74">
        <f t="shared" ca="1" si="7"/>
        <v>0</v>
      </c>
      <c r="AF16" s="73"/>
      <c r="AG16" s="74">
        <f t="shared" ca="1" si="15"/>
        <v>0</v>
      </c>
      <c r="AH16" s="82">
        <f t="shared" ca="1" si="8"/>
        <v>0</v>
      </c>
      <c r="AI16" s="74"/>
      <c r="AJ16" s="139">
        <f t="shared" ca="1" si="16"/>
        <v>0</v>
      </c>
    </row>
    <row r="17" spans="1:36" ht="15" customHeight="1" x14ac:dyDescent="0.2">
      <c r="A17" s="90" t="s">
        <v>236</v>
      </c>
      <c r="B17" t="s">
        <v>65</v>
      </c>
      <c r="C17" s="4" t="s">
        <v>4</v>
      </c>
      <c r="D17" s="19">
        <f t="shared" si="0"/>
        <v>140</v>
      </c>
      <c r="E17" s="20">
        <f t="shared" si="9"/>
        <v>0</v>
      </c>
      <c r="F17" s="73"/>
      <c r="G17" s="74">
        <f t="shared" si="17"/>
        <v>0</v>
      </c>
      <c r="H17" s="73"/>
      <c r="I17" s="74">
        <f t="shared" si="1"/>
        <v>0</v>
      </c>
      <c r="J17" s="73"/>
      <c r="K17" s="113">
        <f t="shared" si="10"/>
        <v>0</v>
      </c>
      <c r="L17" s="73"/>
      <c r="M17" s="113">
        <f t="shared" si="11"/>
        <v>0</v>
      </c>
      <c r="N17" s="73"/>
      <c r="O17" s="74">
        <f t="shared" si="12"/>
        <v>0</v>
      </c>
      <c r="P17" s="73"/>
      <c r="Q17" s="113">
        <f t="shared" si="2"/>
        <v>0</v>
      </c>
      <c r="R17" s="73"/>
      <c r="S17" s="113">
        <f t="shared" si="3"/>
        <v>0</v>
      </c>
      <c r="T17" s="101"/>
      <c r="U17" s="74">
        <f t="shared" si="4"/>
        <v>0</v>
      </c>
      <c r="V17" s="73"/>
      <c r="W17" s="113">
        <f t="shared" si="13"/>
        <v>0</v>
      </c>
      <c r="X17" s="101"/>
      <c r="Y17" s="113">
        <f t="shared" si="14"/>
        <v>0</v>
      </c>
      <c r="Z17" s="73"/>
      <c r="AA17" s="74">
        <f t="shared" si="5"/>
        <v>0</v>
      </c>
      <c r="AB17" s="73"/>
      <c r="AC17" s="74">
        <f t="shared" si="6"/>
        <v>0</v>
      </c>
      <c r="AD17" s="73"/>
      <c r="AE17" s="74">
        <f t="shared" si="7"/>
        <v>0</v>
      </c>
      <c r="AF17" s="73"/>
      <c r="AG17" s="74">
        <f t="shared" si="15"/>
        <v>0</v>
      </c>
      <c r="AH17" s="82">
        <f t="shared" si="8"/>
        <v>0</v>
      </c>
      <c r="AI17" s="74"/>
      <c r="AJ17" s="139">
        <f t="shared" si="16"/>
        <v>0</v>
      </c>
    </row>
    <row r="18" spans="1:36" ht="15" customHeight="1" x14ac:dyDescent="0.2">
      <c r="A18" s="90" t="s">
        <v>151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 t="shared" si="9"/>
        <v>0</v>
      </c>
      <c r="F18" s="73"/>
      <c r="G18" s="74">
        <f t="shared" ca="1" si="17"/>
        <v>0</v>
      </c>
      <c r="H18" s="73"/>
      <c r="I18" s="74">
        <f t="shared" ca="1" si="1"/>
        <v>0</v>
      </c>
      <c r="J18" s="73"/>
      <c r="K18" s="113">
        <f t="shared" ca="1" si="10"/>
        <v>0</v>
      </c>
      <c r="L18" s="73"/>
      <c r="M18" s="113">
        <f t="shared" ca="1" si="11"/>
        <v>0</v>
      </c>
      <c r="N18" s="73"/>
      <c r="O18" s="74">
        <f t="shared" ca="1" si="12"/>
        <v>0</v>
      </c>
      <c r="P18" s="73"/>
      <c r="Q18" s="113">
        <f t="shared" ca="1" si="2"/>
        <v>0</v>
      </c>
      <c r="R18" s="73"/>
      <c r="S18" s="113">
        <f t="shared" ca="1" si="3"/>
        <v>0</v>
      </c>
      <c r="T18" s="101"/>
      <c r="U18" s="74">
        <f t="shared" ca="1" si="4"/>
        <v>0</v>
      </c>
      <c r="V18" s="73"/>
      <c r="W18" s="113">
        <f t="shared" ca="1" si="13"/>
        <v>0</v>
      </c>
      <c r="X18" s="101"/>
      <c r="Y18" s="113">
        <f t="shared" ca="1" si="14"/>
        <v>0</v>
      </c>
      <c r="Z18" s="73"/>
      <c r="AA18" s="74">
        <f t="shared" ca="1" si="5"/>
        <v>0</v>
      </c>
      <c r="AB18" s="73"/>
      <c r="AC18" s="74">
        <f t="shared" ca="1" si="6"/>
        <v>0</v>
      </c>
      <c r="AD18" s="73"/>
      <c r="AE18" s="74">
        <f t="shared" ca="1" si="7"/>
        <v>0</v>
      </c>
      <c r="AF18" s="73"/>
      <c r="AG18" s="74">
        <f t="shared" ca="1" si="15"/>
        <v>0</v>
      </c>
      <c r="AH18" s="82">
        <f t="shared" ca="1" si="8"/>
        <v>0</v>
      </c>
      <c r="AI18" s="74"/>
      <c r="AJ18" s="139">
        <f t="shared" ca="1" si="16"/>
        <v>0</v>
      </c>
    </row>
    <row r="19" spans="1:36" ht="15" customHeight="1" x14ac:dyDescent="0.2">
      <c r="A19" s="90" t="s">
        <v>164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si="9"/>
        <v>0</v>
      </c>
      <c r="F19" s="73"/>
      <c r="G19" s="74">
        <f t="shared" ca="1" si="17"/>
        <v>0</v>
      </c>
      <c r="H19" s="73"/>
      <c r="I19" s="74">
        <f t="shared" ca="1" si="1"/>
        <v>0</v>
      </c>
      <c r="J19" s="73"/>
      <c r="K19" s="113">
        <f t="shared" ca="1" si="10"/>
        <v>0</v>
      </c>
      <c r="L19" s="73"/>
      <c r="M19" s="113">
        <f t="shared" ca="1" si="11"/>
        <v>0</v>
      </c>
      <c r="N19" s="73"/>
      <c r="O19" s="74">
        <f t="shared" ca="1" si="12"/>
        <v>0</v>
      </c>
      <c r="P19" s="73"/>
      <c r="Q19" s="113">
        <f t="shared" ca="1" si="2"/>
        <v>0</v>
      </c>
      <c r="R19" s="73"/>
      <c r="S19" s="113">
        <f t="shared" ca="1" si="3"/>
        <v>0</v>
      </c>
      <c r="T19" s="101"/>
      <c r="U19" s="74">
        <f t="shared" ca="1" si="4"/>
        <v>0</v>
      </c>
      <c r="V19" s="73"/>
      <c r="W19" s="113">
        <f t="shared" ca="1" si="13"/>
        <v>0</v>
      </c>
      <c r="X19" s="101"/>
      <c r="Y19" s="113">
        <f t="shared" ca="1" si="14"/>
        <v>0</v>
      </c>
      <c r="Z19" s="73"/>
      <c r="AA19" s="74">
        <f t="shared" ca="1" si="5"/>
        <v>0</v>
      </c>
      <c r="AB19" s="73"/>
      <c r="AC19" s="74">
        <f t="shared" ca="1" si="6"/>
        <v>0</v>
      </c>
      <c r="AD19" s="73"/>
      <c r="AE19" s="74">
        <f t="shared" ca="1" si="7"/>
        <v>0</v>
      </c>
      <c r="AF19" s="73"/>
      <c r="AG19" s="74">
        <f t="shared" ca="1" si="15"/>
        <v>0</v>
      </c>
      <c r="AH19" s="82">
        <f t="shared" ca="1" si="8"/>
        <v>0</v>
      </c>
      <c r="AI19" s="74"/>
      <c r="AJ19" s="139">
        <f t="shared" ca="1" si="16"/>
        <v>0</v>
      </c>
    </row>
    <row r="20" spans="1:36" ht="15" customHeight="1" x14ac:dyDescent="0.2">
      <c r="A20" s="90" t="s">
        <v>168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9"/>
        <v>0</v>
      </c>
      <c r="F20" s="73"/>
      <c r="G20" s="74">
        <f t="shared" ca="1" si="17"/>
        <v>0</v>
      </c>
      <c r="H20" s="73"/>
      <c r="I20" s="74">
        <f t="shared" ca="1" si="1"/>
        <v>0</v>
      </c>
      <c r="J20" s="73"/>
      <c r="K20" s="113">
        <f t="shared" ca="1" si="10"/>
        <v>0</v>
      </c>
      <c r="L20" s="73"/>
      <c r="M20" s="113">
        <f t="shared" ca="1" si="11"/>
        <v>0</v>
      </c>
      <c r="N20" s="73"/>
      <c r="O20" s="74">
        <f t="shared" ca="1" si="12"/>
        <v>0</v>
      </c>
      <c r="P20" s="73"/>
      <c r="Q20" s="113">
        <f t="shared" ca="1" si="2"/>
        <v>0</v>
      </c>
      <c r="R20" s="73"/>
      <c r="S20" s="113">
        <f t="shared" ca="1" si="3"/>
        <v>0</v>
      </c>
      <c r="T20" s="101"/>
      <c r="U20" s="74">
        <f t="shared" ca="1" si="4"/>
        <v>0</v>
      </c>
      <c r="V20" s="73"/>
      <c r="W20" s="113">
        <f t="shared" ca="1" si="13"/>
        <v>0</v>
      </c>
      <c r="X20" s="101"/>
      <c r="Y20" s="113">
        <f t="shared" ca="1" si="14"/>
        <v>0</v>
      </c>
      <c r="Z20" s="73"/>
      <c r="AA20" s="74">
        <f t="shared" ca="1" si="5"/>
        <v>0</v>
      </c>
      <c r="AB20" s="73"/>
      <c r="AC20" s="74">
        <f t="shared" ca="1" si="6"/>
        <v>0</v>
      </c>
      <c r="AD20" s="73"/>
      <c r="AE20" s="74">
        <f t="shared" ca="1" si="7"/>
        <v>0</v>
      </c>
      <c r="AF20" s="73"/>
      <c r="AG20" s="74">
        <f t="shared" ca="1" si="15"/>
        <v>0</v>
      </c>
      <c r="AH20" s="82">
        <f t="shared" ca="1" si="8"/>
        <v>0</v>
      </c>
      <c r="AI20" s="74"/>
      <c r="AJ20" s="139">
        <f t="shared" ca="1" si="16"/>
        <v>0</v>
      </c>
    </row>
    <row r="21" spans="1:36" ht="15" customHeight="1" x14ac:dyDescent="0.2">
      <c r="A21" s="90" t="s">
        <v>169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9"/>
        <v>0</v>
      </c>
      <c r="F21" s="73"/>
      <c r="G21" s="74">
        <f t="shared" ca="1" si="17"/>
        <v>0</v>
      </c>
      <c r="H21" s="73"/>
      <c r="I21" s="74">
        <f t="shared" ca="1" si="1"/>
        <v>0</v>
      </c>
      <c r="J21" s="73"/>
      <c r="K21" s="113">
        <f t="shared" ca="1" si="10"/>
        <v>0</v>
      </c>
      <c r="L21" s="73"/>
      <c r="M21" s="113">
        <f t="shared" ca="1" si="11"/>
        <v>0</v>
      </c>
      <c r="N21" s="73"/>
      <c r="O21" s="74">
        <f t="shared" ca="1" si="12"/>
        <v>0</v>
      </c>
      <c r="P21" s="73"/>
      <c r="Q21" s="113">
        <f t="shared" ca="1" si="2"/>
        <v>0</v>
      </c>
      <c r="R21" s="73"/>
      <c r="S21" s="113">
        <f t="shared" ca="1" si="3"/>
        <v>0</v>
      </c>
      <c r="T21" s="101"/>
      <c r="U21" s="74">
        <f t="shared" ca="1" si="4"/>
        <v>0</v>
      </c>
      <c r="V21" s="73"/>
      <c r="W21" s="113">
        <f t="shared" ca="1" si="13"/>
        <v>0</v>
      </c>
      <c r="X21" s="101"/>
      <c r="Y21" s="113">
        <f t="shared" ca="1" si="14"/>
        <v>0</v>
      </c>
      <c r="Z21" s="73"/>
      <c r="AA21" s="74">
        <f t="shared" ca="1" si="5"/>
        <v>0</v>
      </c>
      <c r="AB21" s="73"/>
      <c r="AC21" s="74">
        <f t="shared" ca="1" si="6"/>
        <v>0</v>
      </c>
      <c r="AD21" s="73"/>
      <c r="AE21" s="74">
        <f t="shared" ca="1" si="7"/>
        <v>0</v>
      </c>
      <c r="AF21" s="73"/>
      <c r="AG21" s="74">
        <f t="shared" ca="1" si="15"/>
        <v>0</v>
      </c>
      <c r="AH21" s="82">
        <f t="shared" ca="1" si="8"/>
        <v>0</v>
      </c>
      <c r="AI21" s="74"/>
      <c r="AJ21" s="139">
        <f t="shared" ca="1" si="16"/>
        <v>0</v>
      </c>
    </row>
    <row r="22" spans="1:36" ht="15" customHeight="1" x14ac:dyDescent="0.2">
      <c r="A22" s="90" t="s">
        <v>170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9"/>
        <v>0</v>
      </c>
      <c r="F22" s="73"/>
      <c r="G22" s="74">
        <f t="shared" ca="1" si="17"/>
        <v>0</v>
      </c>
      <c r="H22" s="73"/>
      <c r="I22" s="74">
        <f t="shared" ca="1" si="1"/>
        <v>0</v>
      </c>
      <c r="J22" s="73"/>
      <c r="K22" s="113">
        <f t="shared" ca="1" si="10"/>
        <v>0</v>
      </c>
      <c r="L22" s="73"/>
      <c r="M22" s="113">
        <f t="shared" ca="1" si="11"/>
        <v>0</v>
      </c>
      <c r="N22" s="73"/>
      <c r="O22" s="74">
        <f t="shared" ca="1" si="12"/>
        <v>0</v>
      </c>
      <c r="P22" s="73"/>
      <c r="Q22" s="113">
        <f t="shared" ca="1" si="2"/>
        <v>0</v>
      </c>
      <c r="R22" s="73"/>
      <c r="S22" s="113">
        <f t="shared" ca="1" si="3"/>
        <v>0</v>
      </c>
      <c r="T22" s="101"/>
      <c r="U22" s="74">
        <f t="shared" ca="1" si="4"/>
        <v>0</v>
      </c>
      <c r="V22" s="73"/>
      <c r="W22" s="113">
        <f t="shared" ca="1" si="13"/>
        <v>0</v>
      </c>
      <c r="X22" s="101"/>
      <c r="Y22" s="113">
        <f t="shared" ca="1" si="14"/>
        <v>0</v>
      </c>
      <c r="Z22" s="73"/>
      <c r="AA22" s="74">
        <f t="shared" ca="1" si="5"/>
        <v>0</v>
      </c>
      <c r="AB22" s="73"/>
      <c r="AC22" s="74">
        <f t="shared" ca="1" si="6"/>
        <v>0</v>
      </c>
      <c r="AD22" s="73"/>
      <c r="AE22" s="74">
        <f t="shared" ca="1" si="7"/>
        <v>0</v>
      </c>
      <c r="AF22" s="73"/>
      <c r="AG22" s="74">
        <f t="shared" ca="1" si="15"/>
        <v>0</v>
      </c>
      <c r="AH22" s="82">
        <f t="shared" ca="1" si="8"/>
        <v>0</v>
      </c>
      <c r="AI22" s="74"/>
      <c r="AJ22" s="139">
        <f t="shared" ca="1" si="16"/>
        <v>0</v>
      </c>
    </row>
    <row r="23" spans="1:36" ht="15" customHeight="1" x14ac:dyDescent="0.2">
      <c r="A23" s="90" t="s">
        <v>171</v>
      </c>
      <c r="B23" t="str">
        <f>IF($A23="","",INDEX('MA-Liste'!$D:$D,MATCH($A23,'MA-Liste'!$M:$M,FALSE)))</f>
        <v>AeBo</v>
      </c>
      <c r="C23" s="4" t="str">
        <f ca="1">IF($A23="","",INDEX(INDIRECT("'MA-Liste'!"&amp;$C$11),MATCH($A23,'MA-Liste'!$M:$M,FALSE)))</f>
        <v>F</v>
      </c>
      <c r="D23" s="19">
        <f t="shared" ca="1" si="0"/>
        <v>60</v>
      </c>
      <c r="E23" s="20">
        <f t="shared" si="9"/>
        <v>0</v>
      </c>
      <c r="F23" s="73"/>
      <c r="G23" s="74">
        <f t="shared" ca="1" si="17"/>
        <v>0</v>
      </c>
      <c r="H23" s="73"/>
      <c r="I23" s="74">
        <f t="shared" ca="1" si="1"/>
        <v>0</v>
      </c>
      <c r="J23" s="73"/>
      <c r="K23" s="113">
        <f t="shared" ca="1" si="10"/>
        <v>0</v>
      </c>
      <c r="L23" s="73"/>
      <c r="M23" s="113">
        <f t="shared" ca="1" si="11"/>
        <v>0</v>
      </c>
      <c r="N23" s="73"/>
      <c r="O23" s="74">
        <f t="shared" ca="1" si="12"/>
        <v>0</v>
      </c>
      <c r="P23" s="73"/>
      <c r="Q23" s="113">
        <f t="shared" ca="1" si="2"/>
        <v>0</v>
      </c>
      <c r="R23" s="73"/>
      <c r="S23" s="113">
        <f t="shared" ca="1" si="3"/>
        <v>0</v>
      </c>
      <c r="T23" s="101"/>
      <c r="U23" s="74">
        <f t="shared" ca="1" si="4"/>
        <v>0</v>
      </c>
      <c r="V23" s="73"/>
      <c r="W23" s="113">
        <f t="shared" ca="1" si="13"/>
        <v>0</v>
      </c>
      <c r="X23" s="101"/>
      <c r="Y23" s="113">
        <f t="shared" ca="1" si="14"/>
        <v>0</v>
      </c>
      <c r="Z23" s="73"/>
      <c r="AA23" s="74">
        <f t="shared" ca="1" si="5"/>
        <v>0</v>
      </c>
      <c r="AB23" s="73"/>
      <c r="AC23" s="74">
        <f t="shared" ca="1" si="6"/>
        <v>0</v>
      </c>
      <c r="AD23" s="73"/>
      <c r="AE23" s="74">
        <f t="shared" ca="1" si="7"/>
        <v>0</v>
      </c>
      <c r="AF23" s="73"/>
      <c r="AG23" s="74">
        <f t="shared" ca="1" si="15"/>
        <v>0</v>
      </c>
      <c r="AH23" s="82">
        <f t="shared" ca="1" si="8"/>
        <v>0</v>
      </c>
      <c r="AI23" s="74"/>
      <c r="AJ23" s="139">
        <f t="shared" ca="1" si="16"/>
        <v>0</v>
      </c>
    </row>
    <row r="24" spans="1:36" ht="15" customHeight="1" x14ac:dyDescent="0.2">
      <c r="A24" s="90" t="s">
        <v>150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B</v>
      </c>
      <c r="D24" s="19">
        <f t="shared" ca="1" si="0"/>
        <v>140</v>
      </c>
      <c r="E24" s="20">
        <f t="shared" si="9"/>
        <v>15.25</v>
      </c>
      <c r="F24" s="73"/>
      <c r="G24" s="74">
        <f t="shared" ca="1" si="17"/>
        <v>0</v>
      </c>
      <c r="H24" s="73"/>
      <c r="I24" s="74">
        <f t="shared" ca="1" si="1"/>
        <v>0</v>
      </c>
      <c r="J24" s="73"/>
      <c r="K24" s="113">
        <f t="shared" ca="1" si="10"/>
        <v>0</v>
      </c>
      <c r="L24" s="73"/>
      <c r="M24" s="113">
        <f t="shared" ca="1" si="11"/>
        <v>0</v>
      </c>
      <c r="N24" s="73"/>
      <c r="O24" s="74">
        <f t="shared" ca="1" si="12"/>
        <v>0</v>
      </c>
      <c r="P24" s="73"/>
      <c r="Q24" s="113">
        <f t="shared" ca="1" si="2"/>
        <v>0</v>
      </c>
      <c r="R24" s="73"/>
      <c r="S24" s="113">
        <f t="shared" ca="1" si="3"/>
        <v>0</v>
      </c>
      <c r="T24" s="101"/>
      <c r="U24" s="74">
        <f t="shared" ca="1" si="4"/>
        <v>0</v>
      </c>
      <c r="V24" s="73"/>
      <c r="W24" s="113">
        <f t="shared" ca="1" si="13"/>
        <v>0</v>
      </c>
      <c r="X24" s="101">
        <v>15.25</v>
      </c>
      <c r="Y24" s="113">
        <f t="shared" ca="1" si="14"/>
        <v>2135</v>
      </c>
      <c r="Z24" s="73"/>
      <c r="AA24" s="74">
        <f t="shared" ca="1" si="5"/>
        <v>0</v>
      </c>
      <c r="AB24" s="73"/>
      <c r="AC24" s="74">
        <f t="shared" ca="1" si="6"/>
        <v>0</v>
      </c>
      <c r="AD24" s="73"/>
      <c r="AE24" s="74">
        <f t="shared" ca="1" si="7"/>
        <v>0</v>
      </c>
      <c r="AF24" s="73"/>
      <c r="AG24" s="74">
        <f t="shared" ca="1" si="15"/>
        <v>0</v>
      </c>
      <c r="AH24" s="82">
        <f ca="1">IF(D24="",0,D24*E24)</f>
        <v>2135</v>
      </c>
      <c r="AI24" s="74"/>
      <c r="AJ24" s="139">
        <f t="shared" ca="1" si="16"/>
        <v>2135</v>
      </c>
    </row>
    <row r="25" spans="1:36" ht="15" customHeight="1" x14ac:dyDescent="0.2">
      <c r="A25" s="90" t="s">
        <v>174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C</v>
      </c>
      <c r="D25" s="19">
        <f t="shared" ca="1" si="0"/>
        <v>118</v>
      </c>
      <c r="E25" s="20">
        <f t="shared" si="9"/>
        <v>1</v>
      </c>
      <c r="F25" s="73"/>
      <c r="G25" s="74">
        <f t="shared" ca="1" si="17"/>
        <v>0</v>
      </c>
      <c r="H25" s="73"/>
      <c r="I25" s="74">
        <f t="shared" ca="1" si="1"/>
        <v>0</v>
      </c>
      <c r="J25" s="73"/>
      <c r="K25" s="113">
        <f t="shared" ca="1" si="10"/>
        <v>0</v>
      </c>
      <c r="L25" s="73"/>
      <c r="M25" s="113">
        <f t="shared" ca="1" si="11"/>
        <v>0</v>
      </c>
      <c r="N25" s="73"/>
      <c r="O25" s="74">
        <f t="shared" ca="1" si="12"/>
        <v>0</v>
      </c>
      <c r="P25" s="73"/>
      <c r="Q25" s="113">
        <f t="shared" ca="1" si="2"/>
        <v>0</v>
      </c>
      <c r="R25" s="73"/>
      <c r="S25" s="113">
        <f t="shared" ca="1" si="3"/>
        <v>0</v>
      </c>
      <c r="T25" s="101"/>
      <c r="U25" s="74">
        <f t="shared" ca="1" si="4"/>
        <v>0</v>
      </c>
      <c r="V25" s="73">
        <v>1</v>
      </c>
      <c r="W25" s="113">
        <f t="shared" ca="1" si="13"/>
        <v>118</v>
      </c>
      <c r="X25" s="101"/>
      <c r="Y25" s="113">
        <f t="shared" ca="1" si="14"/>
        <v>0</v>
      </c>
      <c r="Z25" s="73"/>
      <c r="AA25" s="74">
        <f t="shared" ca="1" si="5"/>
        <v>0</v>
      </c>
      <c r="AB25" s="73"/>
      <c r="AC25" s="74">
        <f t="shared" ca="1" si="6"/>
        <v>0</v>
      </c>
      <c r="AD25" s="73"/>
      <c r="AE25" s="74">
        <f t="shared" ca="1" si="7"/>
        <v>0</v>
      </c>
      <c r="AF25" s="73"/>
      <c r="AG25" s="74">
        <f t="shared" ca="1" si="15"/>
        <v>0</v>
      </c>
      <c r="AH25" s="82">
        <f t="shared" ca="1" si="8"/>
        <v>118</v>
      </c>
      <c r="AI25" s="74"/>
      <c r="AJ25" s="139">
        <f t="shared" ca="1" si="16"/>
        <v>118</v>
      </c>
    </row>
    <row r="26" spans="1:36" ht="15" customHeight="1" x14ac:dyDescent="0.2">
      <c r="A26" s="90" t="s">
        <v>202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9"/>
        <v>0</v>
      </c>
      <c r="F26" s="73"/>
      <c r="G26" s="74">
        <f t="shared" ca="1" si="17"/>
        <v>0</v>
      </c>
      <c r="H26" s="73"/>
      <c r="I26" s="74">
        <f t="shared" ca="1" si="1"/>
        <v>0</v>
      </c>
      <c r="J26" s="73"/>
      <c r="K26" s="113">
        <f t="shared" ca="1" si="10"/>
        <v>0</v>
      </c>
      <c r="L26" s="73"/>
      <c r="M26" s="113">
        <f t="shared" ca="1" si="11"/>
        <v>0</v>
      </c>
      <c r="N26" s="73"/>
      <c r="O26" s="74">
        <f t="shared" ca="1" si="12"/>
        <v>0</v>
      </c>
      <c r="P26" s="73"/>
      <c r="Q26" s="113">
        <f t="shared" ca="1" si="2"/>
        <v>0</v>
      </c>
      <c r="R26" s="73"/>
      <c r="S26" s="113">
        <f t="shared" ca="1" si="3"/>
        <v>0</v>
      </c>
      <c r="T26" s="101"/>
      <c r="U26" s="74">
        <f t="shared" ca="1" si="4"/>
        <v>0</v>
      </c>
      <c r="V26" s="73"/>
      <c r="W26" s="113">
        <f t="shared" ca="1" si="13"/>
        <v>0</v>
      </c>
      <c r="X26" s="101"/>
      <c r="Y26" s="113">
        <f t="shared" ca="1" si="14"/>
        <v>0</v>
      </c>
      <c r="Z26" s="73"/>
      <c r="AA26" s="74">
        <f t="shared" ca="1" si="5"/>
        <v>0</v>
      </c>
      <c r="AB26" s="73"/>
      <c r="AC26" s="74">
        <f t="shared" ca="1" si="6"/>
        <v>0</v>
      </c>
      <c r="AD26" s="73"/>
      <c r="AE26" s="74">
        <f t="shared" ca="1" si="7"/>
        <v>0</v>
      </c>
      <c r="AF26" s="73"/>
      <c r="AG26" s="74">
        <f t="shared" ca="1" si="15"/>
        <v>0</v>
      </c>
      <c r="AH26" s="82">
        <f t="shared" ca="1" si="8"/>
        <v>0</v>
      </c>
      <c r="AI26" s="74"/>
      <c r="AJ26" s="139">
        <f t="shared" ca="1" si="16"/>
        <v>0</v>
      </c>
    </row>
    <row r="27" spans="1:36" ht="15" customHeight="1" x14ac:dyDescent="0.2">
      <c r="A27" s="90" t="s">
        <v>166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D</v>
      </c>
      <c r="D27" s="19">
        <f t="shared" ca="1" si="0"/>
        <v>100</v>
      </c>
      <c r="E27" s="20">
        <f t="shared" si="9"/>
        <v>0</v>
      </c>
      <c r="F27" s="73"/>
      <c r="G27" s="74">
        <f t="shared" ca="1" si="17"/>
        <v>0</v>
      </c>
      <c r="H27" s="73"/>
      <c r="I27" s="74">
        <f t="shared" ca="1" si="1"/>
        <v>0</v>
      </c>
      <c r="J27" s="73"/>
      <c r="K27" s="113">
        <f t="shared" ca="1" si="10"/>
        <v>0</v>
      </c>
      <c r="L27" s="73"/>
      <c r="M27" s="113">
        <f t="shared" ca="1" si="11"/>
        <v>0</v>
      </c>
      <c r="N27" s="73"/>
      <c r="O27" s="74">
        <f t="shared" ca="1" si="12"/>
        <v>0</v>
      </c>
      <c r="P27" s="73"/>
      <c r="Q27" s="113">
        <f t="shared" ca="1" si="2"/>
        <v>0</v>
      </c>
      <c r="R27" s="73"/>
      <c r="S27" s="113">
        <f t="shared" ca="1" si="3"/>
        <v>0</v>
      </c>
      <c r="T27" s="101"/>
      <c r="U27" s="74">
        <f t="shared" ca="1" si="4"/>
        <v>0</v>
      </c>
      <c r="V27" s="73"/>
      <c r="W27" s="113">
        <f t="shared" ca="1" si="13"/>
        <v>0</v>
      </c>
      <c r="X27" s="101"/>
      <c r="Y27" s="113">
        <f t="shared" ca="1" si="14"/>
        <v>0</v>
      </c>
      <c r="Z27" s="73"/>
      <c r="AA27" s="74">
        <f t="shared" ca="1" si="5"/>
        <v>0</v>
      </c>
      <c r="AB27" s="73"/>
      <c r="AC27" s="74">
        <f t="shared" ca="1" si="6"/>
        <v>0</v>
      </c>
      <c r="AD27" s="73"/>
      <c r="AE27" s="74">
        <f t="shared" ca="1" si="7"/>
        <v>0</v>
      </c>
      <c r="AF27" s="73"/>
      <c r="AG27" s="74">
        <f t="shared" ca="1" si="15"/>
        <v>0</v>
      </c>
      <c r="AH27" s="82">
        <f t="shared" ca="1" si="8"/>
        <v>0</v>
      </c>
      <c r="AI27" s="74"/>
      <c r="AJ27" s="139">
        <f t="shared" ca="1" si="16"/>
        <v>0</v>
      </c>
    </row>
    <row r="28" spans="1:36" ht="15" customHeight="1" x14ac:dyDescent="0.2">
      <c r="A28" s="90" t="s">
        <v>167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F</v>
      </c>
      <c r="D28" s="19">
        <f t="shared" ca="1" si="0"/>
        <v>60</v>
      </c>
      <c r="E28" s="20">
        <f t="shared" si="9"/>
        <v>0</v>
      </c>
      <c r="F28" s="73"/>
      <c r="G28" s="74">
        <f t="shared" ca="1" si="17"/>
        <v>0</v>
      </c>
      <c r="H28" s="73"/>
      <c r="I28" s="74">
        <f t="shared" ca="1" si="1"/>
        <v>0</v>
      </c>
      <c r="J28" s="73"/>
      <c r="K28" s="113">
        <f t="shared" ca="1" si="10"/>
        <v>0</v>
      </c>
      <c r="L28" s="73"/>
      <c r="M28" s="113">
        <f t="shared" ca="1" si="11"/>
        <v>0</v>
      </c>
      <c r="N28" s="73"/>
      <c r="O28" s="74">
        <f t="shared" ca="1" si="12"/>
        <v>0</v>
      </c>
      <c r="P28" s="73"/>
      <c r="Q28" s="113">
        <f t="shared" ca="1" si="2"/>
        <v>0</v>
      </c>
      <c r="R28" s="73"/>
      <c r="S28" s="113">
        <f t="shared" ca="1" si="3"/>
        <v>0</v>
      </c>
      <c r="T28" s="101"/>
      <c r="U28" s="74">
        <f t="shared" ca="1" si="4"/>
        <v>0</v>
      </c>
      <c r="V28" s="73"/>
      <c r="W28" s="113">
        <f t="shared" ca="1" si="13"/>
        <v>0</v>
      </c>
      <c r="X28" s="101"/>
      <c r="Y28" s="113">
        <f t="shared" ca="1" si="14"/>
        <v>0</v>
      </c>
      <c r="Z28" s="73"/>
      <c r="AA28" s="74">
        <f t="shared" ca="1" si="5"/>
        <v>0</v>
      </c>
      <c r="AB28" s="73"/>
      <c r="AC28" s="74">
        <f t="shared" ca="1" si="6"/>
        <v>0</v>
      </c>
      <c r="AD28" s="73"/>
      <c r="AE28" s="74">
        <f t="shared" ca="1" si="7"/>
        <v>0</v>
      </c>
      <c r="AF28" s="73"/>
      <c r="AG28" s="74">
        <f t="shared" ca="1" si="15"/>
        <v>0</v>
      </c>
      <c r="AH28" s="82">
        <f t="shared" ca="1" si="8"/>
        <v>0</v>
      </c>
      <c r="AI28" s="74"/>
      <c r="AJ28" s="139">
        <f t="shared" ca="1" si="16"/>
        <v>0</v>
      </c>
    </row>
    <row r="29" spans="1:36" ht="15" customHeight="1" x14ac:dyDescent="0.2">
      <c r="A29" s="90" t="s">
        <v>176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G</v>
      </c>
      <c r="D29" s="19">
        <f t="shared" ca="1" si="0"/>
        <v>35</v>
      </c>
      <c r="E29" s="20">
        <f t="shared" si="9"/>
        <v>0</v>
      </c>
      <c r="F29" s="73"/>
      <c r="G29" s="74">
        <f t="shared" ca="1" si="17"/>
        <v>0</v>
      </c>
      <c r="H29" s="73"/>
      <c r="I29" s="74">
        <f t="shared" ca="1" si="1"/>
        <v>0</v>
      </c>
      <c r="J29" s="73"/>
      <c r="K29" s="113">
        <f t="shared" ca="1" si="10"/>
        <v>0</v>
      </c>
      <c r="L29" s="73"/>
      <c r="M29" s="113">
        <f t="shared" ca="1" si="11"/>
        <v>0</v>
      </c>
      <c r="N29" s="73"/>
      <c r="O29" s="74">
        <f t="shared" ca="1" si="12"/>
        <v>0</v>
      </c>
      <c r="P29" s="73"/>
      <c r="Q29" s="113">
        <f t="shared" ca="1" si="2"/>
        <v>0</v>
      </c>
      <c r="R29" s="73"/>
      <c r="S29" s="113">
        <f t="shared" ca="1" si="3"/>
        <v>0</v>
      </c>
      <c r="T29" s="101"/>
      <c r="U29" s="74">
        <f t="shared" ca="1" si="4"/>
        <v>0</v>
      </c>
      <c r="V29" s="73"/>
      <c r="W29" s="113">
        <f t="shared" ca="1" si="13"/>
        <v>0</v>
      </c>
      <c r="X29" s="101"/>
      <c r="Y29" s="113">
        <f t="shared" ca="1" si="14"/>
        <v>0</v>
      </c>
      <c r="Z29" s="73"/>
      <c r="AA29" s="74">
        <f t="shared" ca="1" si="5"/>
        <v>0</v>
      </c>
      <c r="AB29" s="73"/>
      <c r="AC29" s="74">
        <f t="shared" ca="1" si="6"/>
        <v>0</v>
      </c>
      <c r="AD29" s="73"/>
      <c r="AE29" s="74">
        <f t="shared" ca="1" si="7"/>
        <v>0</v>
      </c>
      <c r="AF29" s="73"/>
      <c r="AG29" s="74">
        <f t="shared" ca="1" si="15"/>
        <v>0</v>
      </c>
      <c r="AH29" s="82">
        <f t="shared" ca="1" si="8"/>
        <v>0</v>
      </c>
      <c r="AI29" s="74"/>
      <c r="AJ29" s="139">
        <f t="shared" ca="1" si="16"/>
        <v>0</v>
      </c>
    </row>
    <row r="30" spans="1:36" ht="15" customHeight="1" x14ac:dyDescent="0.2">
      <c r="A30" s="84" t="s">
        <v>143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D</v>
      </c>
      <c r="D30" s="19">
        <f t="shared" ca="1" si="0"/>
        <v>100</v>
      </c>
      <c r="E30" s="20">
        <f t="shared" si="9"/>
        <v>0</v>
      </c>
      <c r="F30" s="73"/>
      <c r="G30" s="74">
        <f t="shared" ca="1" si="17"/>
        <v>0</v>
      </c>
      <c r="H30" s="73"/>
      <c r="I30" s="74">
        <f t="shared" ca="1" si="1"/>
        <v>0</v>
      </c>
      <c r="J30" s="73"/>
      <c r="K30" s="113">
        <f t="shared" ca="1" si="10"/>
        <v>0</v>
      </c>
      <c r="L30" s="73"/>
      <c r="M30" s="113">
        <f t="shared" ca="1" si="11"/>
        <v>0</v>
      </c>
      <c r="N30" s="73"/>
      <c r="O30" s="74">
        <f t="shared" ca="1" si="12"/>
        <v>0</v>
      </c>
      <c r="P30" s="73"/>
      <c r="Q30" s="113">
        <f t="shared" ca="1" si="2"/>
        <v>0</v>
      </c>
      <c r="R30" s="73"/>
      <c r="S30" s="113">
        <f t="shared" ca="1" si="3"/>
        <v>0</v>
      </c>
      <c r="T30" s="101"/>
      <c r="U30" s="74">
        <f t="shared" ca="1" si="4"/>
        <v>0</v>
      </c>
      <c r="V30" s="73"/>
      <c r="W30" s="113">
        <f t="shared" ca="1" si="13"/>
        <v>0</v>
      </c>
      <c r="X30" s="101"/>
      <c r="Y30" s="113">
        <f t="shared" ca="1" si="14"/>
        <v>0</v>
      </c>
      <c r="Z30" s="73"/>
      <c r="AA30" s="74">
        <f t="shared" ca="1" si="5"/>
        <v>0</v>
      </c>
      <c r="AB30" s="73"/>
      <c r="AC30" s="74">
        <f t="shared" ca="1" si="6"/>
        <v>0</v>
      </c>
      <c r="AD30" s="73"/>
      <c r="AE30" s="74">
        <f t="shared" ca="1" si="7"/>
        <v>0</v>
      </c>
      <c r="AF30" s="73"/>
      <c r="AG30" s="74">
        <f t="shared" ca="1" si="15"/>
        <v>0</v>
      </c>
      <c r="AH30" s="82">
        <f t="shared" ca="1" si="8"/>
        <v>0</v>
      </c>
      <c r="AI30" s="74"/>
      <c r="AJ30" s="139">
        <f t="shared" ca="1" si="16"/>
        <v>0</v>
      </c>
    </row>
    <row r="31" spans="1:36" ht="15" customHeight="1" x14ac:dyDescent="0.2">
      <c r="A31" s="84" t="s">
        <v>182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G</v>
      </c>
      <c r="D31" s="19">
        <f t="shared" ca="1" si="0"/>
        <v>35</v>
      </c>
      <c r="E31" s="20">
        <f t="shared" si="9"/>
        <v>0</v>
      </c>
      <c r="F31" s="73"/>
      <c r="G31" s="74">
        <f t="shared" ca="1" si="17"/>
        <v>0</v>
      </c>
      <c r="H31" s="73"/>
      <c r="I31" s="74">
        <f t="shared" ca="1" si="1"/>
        <v>0</v>
      </c>
      <c r="J31" s="73"/>
      <c r="K31" s="113">
        <f t="shared" ca="1" si="10"/>
        <v>0</v>
      </c>
      <c r="L31" s="73"/>
      <c r="M31" s="113">
        <f t="shared" ca="1" si="11"/>
        <v>0</v>
      </c>
      <c r="N31" s="73"/>
      <c r="O31" s="74">
        <f t="shared" ca="1" si="12"/>
        <v>0</v>
      </c>
      <c r="P31" s="73"/>
      <c r="Q31" s="113">
        <f t="shared" ca="1" si="2"/>
        <v>0</v>
      </c>
      <c r="R31" s="73"/>
      <c r="S31" s="113">
        <f t="shared" ca="1" si="3"/>
        <v>0</v>
      </c>
      <c r="T31" s="101"/>
      <c r="U31" s="74">
        <f t="shared" ca="1" si="4"/>
        <v>0</v>
      </c>
      <c r="V31" s="73"/>
      <c r="W31" s="113">
        <f t="shared" ca="1" si="13"/>
        <v>0</v>
      </c>
      <c r="X31" s="101"/>
      <c r="Y31" s="113">
        <f t="shared" ca="1" si="14"/>
        <v>0</v>
      </c>
      <c r="Z31" s="73"/>
      <c r="AA31" s="74">
        <f t="shared" ca="1" si="5"/>
        <v>0</v>
      </c>
      <c r="AB31" s="73"/>
      <c r="AC31" s="74">
        <f t="shared" ca="1" si="6"/>
        <v>0</v>
      </c>
      <c r="AD31" s="73"/>
      <c r="AE31" s="74">
        <f t="shared" ca="1" si="7"/>
        <v>0</v>
      </c>
      <c r="AF31" s="73"/>
      <c r="AG31" s="74">
        <f t="shared" ca="1" si="15"/>
        <v>0</v>
      </c>
      <c r="AH31" s="82">
        <f t="shared" ca="1" si="8"/>
        <v>0</v>
      </c>
      <c r="AI31" s="74"/>
      <c r="AJ31" s="139">
        <f t="shared" ca="1" si="16"/>
        <v>0</v>
      </c>
    </row>
    <row r="32" spans="1:36" ht="15" customHeight="1" x14ac:dyDescent="0.2">
      <c r="A32" s="84" t="s">
        <v>147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B</v>
      </c>
      <c r="D32" s="19">
        <f t="shared" ca="1" si="0"/>
        <v>140</v>
      </c>
      <c r="E32" s="20">
        <f t="shared" si="9"/>
        <v>0</v>
      </c>
      <c r="F32" s="73"/>
      <c r="G32" s="74">
        <f t="shared" ca="1" si="17"/>
        <v>0</v>
      </c>
      <c r="H32" s="73"/>
      <c r="I32" s="74">
        <f t="shared" ca="1" si="1"/>
        <v>0</v>
      </c>
      <c r="J32" s="73"/>
      <c r="K32" s="113">
        <f t="shared" ca="1" si="10"/>
        <v>0</v>
      </c>
      <c r="L32" s="73"/>
      <c r="M32" s="113">
        <f t="shared" ca="1" si="11"/>
        <v>0</v>
      </c>
      <c r="N32" s="73"/>
      <c r="O32" s="74">
        <f t="shared" ca="1" si="12"/>
        <v>0</v>
      </c>
      <c r="P32" s="73"/>
      <c r="Q32" s="113">
        <f t="shared" ca="1" si="2"/>
        <v>0</v>
      </c>
      <c r="R32" s="73"/>
      <c r="S32" s="113">
        <f t="shared" ca="1" si="3"/>
        <v>0</v>
      </c>
      <c r="T32" s="101"/>
      <c r="U32" s="74">
        <f t="shared" ca="1" si="4"/>
        <v>0</v>
      </c>
      <c r="V32" s="73"/>
      <c r="W32" s="113">
        <f t="shared" ca="1" si="13"/>
        <v>0</v>
      </c>
      <c r="X32" s="101"/>
      <c r="Y32" s="113">
        <f t="shared" ca="1" si="14"/>
        <v>0</v>
      </c>
      <c r="Z32" s="73"/>
      <c r="AA32" s="74">
        <f t="shared" ca="1" si="5"/>
        <v>0</v>
      </c>
      <c r="AB32" s="73"/>
      <c r="AC32" s="74">
        <f t="shared" ca="1" si="6"/>
        <v>0</v>
      </c>
      <c r="AD32" s="73"/>
      <c r="AE32" s="74">
        <f t="shared" ca="1" si="7"/>
        <v>0</v>
      </c>
      <c r="AF32" s="73"/>
      <c r="AG32" s="74">
        <f t="shared" ca="1" si="15"/>
        <v>0</v>
      </c>
      <c r="AH32" s="82">
        <f t="shared" ca="1" si="8"/>
        <v>0</v>
      </c>
      <c r="AI32" s="74"/>
      <c r="AJ32" s="139">
        <f t="shared" ca="1" si="16"/>
        <v>0</v>
      </c>
    </row>
    <row r="33" spans="1:36" ht="15" customHeight="1" x14ac:dyDescent="0.2">
      <c r="A33" s="84" t="s">
        <v>205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D</v>
      </c>
      <c r="D33" s="19">
        <f t="shared" ca="1" si="0"/>
        <v>100</v>
      </c>
      <c r="E33" s="20">
        <f t="shared" si="9"/>
        <v>0</v>
      </c>
      <c r="F33" s="73"/>
      <c r="G33" s="74">
        <f t="shared" ca="1" si="17"/>
        <v>0</v>
      </c>
      <c r="H33" s="73"/>
      <c r="I33" s="74">
        <f t="shared" ca="1" si="1"/>
        <v>0</v>
      </c>
      <c r="J33" s="73"/>
      <c r="K33" s="113">
        <f t="shared" ca="1" si="10"/>
        <v>0</v>
      </c>
      <c r="L33" s="73"/>
      <c r="M33" s="113">
        <f t="shared" ca="1" si="11"/>
        <v>0</v>
      </c>
      <c r="N33" s="73"/>
      <c r="O33" s="74">
        <f t="shared" ca="1" si="12"/>
        <v>0</v>
      </c>
      <c r="P33" s="73"/>
      <c r="Q33" s="113">
        <f t="shared" ca="1" si="2"/>
        <v>0</v>
      </c>
      <c r="R33" s="73"/>
      <c r="S33" s="113">
        <f t="shared" ca="1" si="3"/>
        <v>0</v>
      </c>
      <c r="T33" s="101"/>
      <c r="U33" s="74">
        <f t="shared" ca="1" si="4"/>
        <v>0</v>
      </c>
      <c r="V33" s="73"/>
      <c r="W33" s="113">
        <f t="shared" ca="1" si="13"/>
        <v>0</v>
      </c>
      <c r="X33" s="101"/>
      <c r="Y33" s="113">
        <f t="shared" ca="1" si="14"/>
        <v>0</v>
      </c>
      <c r="Z33" s="73"/>
      <c r="AA33" s="74">
        <f t="shared" ca="1" si="5"/>
        <v>0</v>
      </c>
      <c r="AB33" s="73"/>
      <c r="AC33" s="74">
        <f t="shared" ca="1" si="6"/>
        <v>0</v>
      </c>
      <c r="AD33" s="73"/>
      <c r="AE33" s="74">
        <f t="shared" ca="1" si="7"/>
        <v>0</v>
      </c>
      <c r="AF33" s="73"/>
      <c r="AG33" s="74">
        <f t="shared" ca="1" si="15"/>
        <v>0</v>
      </c>
      <c r="AH33" s="82">
        <f t="shared" ca="1" si="8"/>
        <v>0</v>
      </c>
      <c r="AI33" s="74"/>
      <c r="AJ33" s="139">
        <f t="shared" ca="1" si="16"/>
        <v>0</v>
      </c>
    </row>
    <row r="34" spans="1:36" ht="15" customHeight="1" x14ac:dyDescent="0.2">
      <c r="A34" s="84" t="s">
        <v>208</v>
      </c>
      <c r="B34" t="s">
        <v>65</v>
      </c>
      <c r="C34" s="4" t="s">
        <v>6</v>
      </c>
      <c r="D34" s="19">
        <f t="shared" si="0"/>
        <v>100</v>
      </c>
      <c r="E34" s="20">
        <f t="shared" si="9"/>
        <v>0</v>
      </c>
      <c r="F34" s="73"/>
      <c r="G34" s="74">
        <f t="shared" si="17"/>
        <v>0</v>
      </c>
      <c r="H34" s="73"/>
      <c r="I34" s="74">
        <f t="shared" si="1"/>
        <v>0</v>
      </c>
      <c r="J34" s="73"/>
      <c r="K34" s="113">
        <f t="shared" si="10"/>
        <v>0</v>
      </c>
      <c r="L34" s="73"/>
      <c r="M34" s="113">
        <f t="shared" si="11"/>
        <v>0</v>
      </c>
      <c r="N34" s="73"/>
      <c r="O34" s="74">
        <f t="shared" si="12"/>
        <v>0</v>
      </c>
      <c r="P34" s="73"/>
      <c r="Q34" s="113">
        <f t="shared" si="2"/>
        <v>0</v>
      </c>
      <c r="R34" s="73"/>
      <c r="S34" s="113">
        <f t="shared" si="3"/>
        <v>0</v>
      </c>
      <c r="T34" s="101"/>
      <c r="U34" s="74">
        <f t="shared" si="4"/>
        <v>0</v>
      </c>
      <c r="V34" s="73"/>
      <c r="W34" s="113">
        <f t="shared" si="13"/>
        <v>0</v>
      </c>
      <c r="X34" s="101"/>
      <c r="Y34" s="113">
        <f t="shared" si="14"/>
        <v>0</v>
      </c>
      <c r="Z34" s="73"/>
      <c r="AA34" s="74">
        <f t="shared" si="5"/>
        <v>0</v>
      </c>
      <c r="AB34" s="73"/>
      <c r="AC34" s="74">
        <f t="shared" si="6"/>
        <v>0</v>
      </c>
      <c r="AD34" s="73"/>
      <c r="AE34" s="74">
        <f t="shared" si="7"/>
        <v>0</v>
      </c>
      <c r="AF34" s="73"/>
      <c r="AG34" s="74">
        <f t="shared" si="15"/>
        <v>0</v>
      </c>
      <c r="AH34" s="82">
        <f t="shared" si="8"/>
        <v>0</v>
      </c>
      <c r="AI34" s="74"/>
      <c r="AJ34" s="139">
        <f t="shared" si="16"/>
        <v>0</v>
      </c>
    </row>
    <row r="35" spans="1:36" ht="15" customHeight="1" x14ac:dyDescent="0.2">
      <c r="A35" s="84" t="s">
        <v>148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D</v>
      </c>
      <c r="D35" s="19">
        <f t="shared" ca="1" si="0"/>
        <v>100</v>
      </c>
      <c r="E35" s="20">
        <f t="shared" si="9"/>
        <v>0</v>
      </c>
      <c r="F35" s="73"/>
      <c r="G35" s="74">
        <f t="shared" ca="1" si="17"/>
        <v>0</v>
      </c>
      <c r="H35" s="73"/>
      <c r="I35" s="74">
        <f t="shared" ca="1" si="1"/>
        <v>0</v>
      </c>
      <c r="J35" s="73"/>
      <c r="K35" s="113">
        <f t="shared" ca="1" si="10"/>
        <v>0</v>
      </c>
      <c r="L35" s="73"/>
      <c r="M35" s="113">
        <f t="shared" ca="1" si="11"/>
        <v>0</v>
      </c>
      <c r="N35" s="73"/>
      <c r="O35" s="74">
        <f t="shared" ca="1" si="12"/>
        <v>0</v>
      </c>
      <c r="P35" s="73"/>
      <c r="Q35" s="113">
        <f t="shared" ca="1" si="2"/>
        <v>0</v>
      </c>
      <c r="R35" s="73"/>
      <c r="S35" s="113">
        <f t="shared" ca="1" si="3"/>
        <v>0</v>
      </c>
      <c r="T35" s="101"/>
      <c r="U35" s="74">
        <f t="shared" ca="1" si="4"/>
        <v>0</v>
      </c>
      <c r="V35" s="73"/>
      <c r="W35" s="113">
        <f t="shared" ca="1" si="13"/>
        <v>0</v>
      </c>
      <c r="X35" s="101"/>
      <c r="Y35" s="113">
        <f t="shared" ca="1" si="14"/>
        <v>0</v>
      </c>
      <c r="Z35" s="73"/>
      <c r="AA35" s="74">
        <f t="shared" ca="1" si="5"/>
        <v>0</v>
      </c>
      <c r="AB35" s="73"/>
      <c r="AC35" s="74">
        <f t="shared" ca="1" si="6"/>
        <v>0</v>
      </c>
      <c r="AD35" s="73"/>
      <c r="AE35" s="74">
        <f t="shared" ca="1" si="7"/>
        <v>0</v>
      </c>
      <c r="AF35" s="73"/>
      <c r="AG35" s="74">
        <f t="shared" ca="1" si="15"/>
        <v>0</v>
      </c>
      <c r="AH35" s="82">
        <f t="shared" ca="1" si="8"/>
        <v>0</v>
      </c>
      <c r="AI35" s="74"/>
      <c r="AJ35" s="139">
        <f t="shared" ca="1" si="16"/>
        <v>0</v>
      </c>
    </row>
    <row r="36" spans="1:36" ht="15" customHeight="1" x14ac:dyDescent="0.2">
      <c r="A36" s="84" t="s">
        <v>214</v>
      </c>
      <c r="B36" s="14" t="s">
        <v>65</v>
      </c>
      <c r="C36" s="4" t="str">
        <f ca="1">IF($A36="","",INDEX(INDIRECT("'MA-Liste'!"&amp;$C$11),MATCH($A36,'MA-Liste'!$M:$M,FALSE)))</f>
        <v>D</v>
      </c>
      <c r="D36" s="19">
        <f t="shared" ca="1" si="0"/>
        <v>100</v>
      </c>
      <c r="E36" s="20">
        <f t="shared" si="9"/>
        <v>0</v>
      </c>
      <c r="F36" s="73"/>
      <c r="G36" s="74">
        <f t="shared" ca="1" si="17"/>
        <v>0</v>
      </c>
      <c r="H36" s="73"/>
      <c r="I36" s="74">
        <f t="shared" ca="1" si="1"/>
        <v>0</v>
      </c>
      <c r="J36" s="73"/>
      <c r="K36" s="113">
        <f t="shared" ca="1" si="10"/>
        <v>0</v>
      </c>
      <c r="L36" s="73"/>
      <c r="M36" s="113">
        <f t="shared" ca="1" si="11"/>
        <v>0</v>
      </c>
      <c r="N36" s="73"/>
      <c r="O36" s="74">
        <f t="shared" ca="1" si="12"/>
        <v>0</v>
      </c>
      <c r="P36" s="73"/>
      <c r="Q36" s="113">
        <f t="shared" ca="1" si="2"/>
        <v>0</v>
      </c>
      <c r="R36" s="73"/>
      <c r="S36" s="113">
        <f t="shared" ca="1" si="3"/>
        <v>0</v>
      </c>
      <c r="T36" s="101"/>
      <c r="U36" s="74">
        <f t="shared" ca="1" si="4"/>
        <v>0</v>
      </c>
      <c r="V36" s="73"/>
      <c r="W36" s="113">
        <f t="shared" ca="1" si="13"/>
        <v>0</v>
      </c>
      <c r="X36" s="101"/>
      <c r="Y36" s="113">
        <f t="shared" ca="1" si="14"/>
        <v>0</v>
      </c>
      <c r="Z36" s="73"/>
      <c r="AA36" s="74">
        <f t="shared" ca="1" si="5"/>
        <v>0</v>
      </c>
      <c r="AB36" s="73"/>
      <c r="AC36" s="74">
        <f t="shared" ca="1" si="6"/>
        <v>0</v>
      </c>
      <c r="AD36" s="73"/>
      <c r="AE36" s="74">
        <f t="shared" ca="1" si="7"/>
        <v>0</v>
      </c>
      <c r="AF36" s="73"/>
      <c r="AG36" s="74">
        <f t="shared" ca="1" si="15"/>
        <v>0</v>
      </c>
      <c r="AH36" s="82">
        <f t="shared" ca="1" si="8"/>
        <v>0</v>
      </c>
      <c r="AI36" s="74"/>
      <c r="AJ36" s="139">
        <f t="shared" ca="1" si="16"/>
        <v>0</v>
      </c>
    </row>
    <row r="37" spans="1:36" ht="15" customHeight="1" x14ac:dyDescent="0.2">
      <c r="A37" s="84" t="s">
        <v>183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F</v>
      </c>
      <c r="D37" s="19">
        <f t="shared" ca="1" si="0"/>
        <v>60</v>
      </c>
      <c r="E37" s="20">
        <f t="shared" si="9"/>
        <v>0</v>
      </c>
      <c r="F37" s="73"/>
      <c r="G37" s="74">
        <f t="shared" ca="1" si="17"/>
        <v>0</v>
      </c>
      <c r="H37" s="73"/>
      <c r="I37" s="74">
        <f t="shared" ca="1" si="1"/>
        <v>0</v>
      </c>
      <c r="J37" s="73"/>
      <c r="K37" s="113">
        <f t="shared" ca="1" si="10"/>
        <v>0</v>
      </c>
      <c r="L37" s="73"/>
      <c r="M37" s="113">
        <f t="shared" ca="1" si="11"/>
        <v>0</v>
      </c>
      <c r="N37" s="73"/>
      <c r="O37" s="74">
        <f t="shared" ca="1" si="12"/>
        <v>0</v>
      </c>
      <c r="P37" s="73"/>
      <c r="Q37" s="113">
        <f t="shared" ca="1" si="2"/>
        <v>0</v>
      </c>
      <c r="R37" s="73"/>
      <c r="S37" s="113">
        <f t="shared" ca="1" si="3"/>
        <v>0</v>
      </c>
      <c r="T37" s="101"/>
      <c r="U37" s="74">
        <f t="shared" ca="1" si="4"/>
        <v>0</v>
      </c>
      <c r="V37" s="73"/>
      <c r="W37" s="113">
        <f t="shared" ca="1" si="13"/>
        <v>0</v>
      </c>
      <c r="X37" s="101"/>
      <c r="Y37" s="113">
        <f t="shared" ca="1" si="14"/>
        <v>0</v>
      </c>
      <c r="Z37" s="73"/>
      <c r="AA37" s="74">
        <f t="shared" ca="1" si="5"/>
        <v>0</v>
      </c>
      <c r="AB37" s="73"/>
      <c r="AC37" s="74">
        <f t="shared" ca="1" si="6"/>
        <v>0</v>
      </c>
      <c r="AD37" s="73"/>
      <c r="AE37" s="74">
        <f t="shared" ca="1" si="7"/>
        <v>0</v>
      </c>
      <c r="AF37" s="73"/>
      <c r="AG37" s="74">
        <f t="shared" ca="1" si="15"/>
        <v>0</v>
      </c>
      <c r="AH37" s="82">
        <f t="shared" ca="1" si="8"/>
        <v>0</v>
      </c>
      <c r="AI37" s="74"/>
      <c r="AJ37" s="139">
        <f t="shared" ca="1" si="16"/>
        <v>0</v>
      </c>
    </row>
    <row r="38" spans="1:36" ht="15" customHeight="1" x14ac:dyDescent="0.2">
      <c r="A38" s="84" t="s">
        <v>184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B</v>
      </c>
      <c r="D38" s="19">
        <f t="shared" ca="1" si="0"/>
        <v>140</v>
      </c>
      <c r="E38" s="20">
        <f t="shared" si="9"/>
        <v>0</v>
      </c>
      <c r="F38" s="73"/>
      <c r="G38" s="74">
        <f t="shared" ca="1" si="17"/>
        <v>0</v>
      </c>
      <c r="H38" s="73"/>
      <c r="I38" s="74">
        <f t="shared" ca="1" si="1"/>
        <v>0</v>
      </c>
      <c r="J38" s="73"/>
      <c r="K38" s="113">
        <f t="shared" ca="1" si="10"/>
        <v>0</v>
      </c>
      <c r="L38" s="73"/>
      <c r="M38" s="113">
        <f t="shared" ca="1" si="11"/>
        <v>0</v>
      </c>
      <c r="N38" s="73"/>
      <c r="O38" s="74">
        <f t="shared" ca="1" si="12"/>
        <v>0</v>
      </c>
      <c r="P38" s="73"/>
      <c r="Q38" s="113">
        <f t="shared" ca="1" si="2"/>
        <v>0</v>
      </c>
      <c r="R38" s="73"/>
      <c r="S38" s="113">
        <f t="shared" ca="1" si="3"/>
        <v>0</v>
      </c>
      <c r="T38" s="101"/>
      <c r="U38" s="74">
        <f t="shared" ca="1" si="4"/>
        <v>0</v>
      </c>
      <c r="V38" s="73"/>
      <c r="W38" s="113">
        <f t="shared" ca="1" si="13"/>
        <v>0</v>
      </c>
      <c r="X38" s="101"/>
      <c r="Y38" s="113">
        <f t="shared" ca="1" si="14"/>
        <v>0</v>
      </c>
      <c r="Z38" s="73"/>
      <c r="AA38" s="74">
        <f t="shared" ca="1" si="5"/>
        <v>0</v>
      </c>
      <c r="AB38" s="73"/>
      <c r="AC38" s="74">
        <f t="shared" ca="1" si="6"/>
        <v>0</v>
      </c>
      <c r="AD38" s="73"/>
      <c r="AE38" s="74">
        <f t="shared" ca="1" si="7"/>
        <v>0</v>
      </c>
      <c r="AF38" s="73"/>
      <c r="AG38" s="74">
        <f t="shared" ca="1" si="15"/>
        <v>0</v>
      </c>
      <c r="AH38" s="82">
        <f t="shared" ca="1" si="8"/>
        <v>0</v>
      </c>
      <c r="AI38" s="74"/>
      <c r="AJ38" s="139">
        <f t="shared" ca="1" si="16"/>
        <v>0</v>
      </c>
    </row>
    <row r="39" spans="1:36" ht="15" customHeight="1" x14ac:dyDescent="0.2">
      <c r="A39" s="84" t="s">
        <v>211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D</v>
      </c>
      <c r="D39" s="19">
        <f t="shared" ca="1" si="0"/>
        <v>100</v>
      </c>
      <c r="E39" s="20">
        <f t="shared" si="9"/>
        <v>0</v>
      </c>
      <c r="F39" s="73"/>
      <c r="G39" s="74">
        <f t="shared" ca="1" si="17"/>
        <v>0</v>
      </c>
      <c r="H39" s="73"/>
      <c r="I39" s="74">
        <f t="shared" ca="1" si="1"/>
        <v>0</v>
      </c>
      <c r="J39" s="73"/>
      <c r="K39" s="113">
        <f t="shared" ca="1" si="10"/>
        <v>0</v>
      </c>
      <c r="L39" s="73"/>
      <c r="M39" s="113">
        <f t="shared" ca="1" si="11"/>
        <v>0</v>
      </c>
      <c r="N39" s="73"/>
      <c r="O39" s="74">
        <f t="shared" ca="1" si="12"/>
        <v>0</v>
      </c>
      <c r="P39" s="73"/>
      <c r="Q39" s="113">
        <f t="shared" ca="1" si="2"/>
        <v>0</v>
      </c>
      <c r="R39" s="73"/>
      <c r="S39" s="113">
        <f t="shared" ca="1" si="3"/>
        <v>0</v>
      </c>
      <c r="T39" s="101"/>
      <c r="U39" s="74">
        <f t="shared" ca="1" si="4"/>
        <v>0</v>
      </c>
      <c r="V39" s="73"/>
      <c r="W39" s="113">
        <f t="shared" ca="1" si="13"/>
        <v>0</v>
      </c>
      <c r="X39" s="101"/>
      <c r="Y39" s="113">
        <f t="shared" ca="1" si="14"/>
        <v>0</v>
      </c>
      <c r="Z39" s="73"/>
      <c r="AA39" s="74">
        <f t="shared" ca="1" si="5"/>
        <v>0</v>
      </c>
      <c r="AB39" s="73"/>
      <c r="AC39" s="74">
        <f t="shared" ca="1" si="6"/>
        <v>0</v>
      </c>
      <c r="AD39" s="73"/>
      <c r="AE39" s="74">
        <f t="shared" ca="1" si="7"/>
        <v>0</v>
      </c>
      <c r="AF39" s="73"/>
      <c r="AG39" s="74">
        <f t="shared" ca="1" si="15"/>
        <v>0</v>
      </c>
      <c r="AH39" s="82">
        <f t="shared" ca="1" si="8"/>
        <v>0</v>
      </c>
      <c r="AI39" s="74"/>
      <c r="AJ39" s="139">
        <f t="shared" ca="1" si="16"/>
        <v>0</v>
      </c>
    </row>
    <row r="40" spans="1:36" ht="15" customHeight="1" x14ac:dyDescent="0.2">
      <c r="A40" s="84" t="s">
        <v>237</v>
      </c>
      <c r="B40" t="s">
        <v>65</v>
      </c>
      <c r="C40" s="4" t="s">
        <v>7</v>
      </c>
      <c r="D40" s="19">
        <f t="shared" si="0"/>
        <v>75</v>
      </c>
      <c r="E40" s="20">
        <f t="shared" si="9"/>
        <v>0</v>
      </c>
      <c r="F40" s="73"/>
      <c r="G40" s="74">
        <f t="shared" si="17"/>
        <v>0</v>
      </c>
      <c r="H40" s="73"/>
      <c r="I40" s="74">
        <f t="shared" si="1"/>
        <v>0</v>
      </c>
      <c r="J40" s="73"/>
      <c r="K40" s="113">
        <f t="shared" si="10"/>
        <v>0</v>
      </c>
      <c r="L40" s="73"/>
      <c r="M40" s="113">
        <f t="shared" si="11"/>
        <v>0</v>
      </c>
      <c r="N40" s="73"/>
      <c r="O40" s="74">
        <f t="shared" si="12"/>
        <v>0</v>
      </c>
      <c r="P40" s="73"/>
      <c r="Q40" s="113">
        <f t="shared" si="2"/>
        <v>0</v>
      </c>
      <c r="R40" s="73"/>
      <c r="S40" s="113">
        <f t="shared" si="3"/>
        <v>0</v>
      </c>
      <c r="T40" s="101"/>
      <c r="U40" s="74">
        <f t="shared" si="4"/>
        <v>0</v>
      </c>
      <c r="V40" s="73"/>
      <c r="W40" s="113">
        <f t="shared" si="13"/>
        <v>0</v>
      </c>
      <c r="X40" s="101"/>
      <c r="Y40" s="113">
        <f t="shared" si="14"/>
        <v>0</v>
      </c>
      <c r="Z40" s="73"/>
      <c r="AA40" s="74">
        <f t="shared" si="5"/>
        <v>0</v>
      </c>
      <c r="AB40" s="73"/>
      <c r="AC40" s="74">
        <f t="shared" si="6"/>
        <v>0</v>
      </c>
      <c r="AD40" s="73"/>
      <c r="AE40" s="74">
        <f t="shared" si="7"/>
        <v>0</v>
      </c>
      <c r="AF40" s="73"/>
      <c r="AG40" s="74">
        <f t="shared" si="15"/>
        <v>0</v>
      </c>
      <c r="AH40" s="82">
        <f t="shared" si="8"/>
        <v>0</v>
      </c>
      <c r="AI40" s="74"/>
      <c r="AJ40" s="139">
        <f t="shared" si="16"/>
        <v>0</v>
      </c>
    </row>
    <row r="41" spans="1:36" ht="15" customHeight="1" x14ac:dyDescent="0.2">
      <c r="A41" s="84" t="s">
        <v>212</v>
      </c>
      <c r="B41" t="s">
        <v>65</v>
      </c>
      <c r="C41" s="4" t="s">
        <v>5</v>
      </c>
      <c r="D41" s="19">
        <v>118</v>
      </c>
      <c r="E41" s="20">
        <f t="shared" si="9"/>
        <v>0</v>
      </c>
      <c r="F41" s="73"/>
      <c r="G41" s="74">
        <f t="shared" si="17"/>
        <v>0</v>
      </c>
      <c r="H41" s="73"/>
      <c r="I41" s="74">
        <f t="shared" si="1"/>
        <v>0</v>
      </c>
      <c r="J41" s="73"/>
      <c r="K41" s="113">
        <f t="shared" si="10"/>
        <v>0</v>
      </c>
      <c r="L41" s="73"/>
      <c r="M41" s="113">
        <f t="shared" si="11"/>
        <v>0</v>
      </c>
      <c r="N41" s="73"/>
      <c r="O41" s="74">
        <f t="shared" si="12"/>
        <v>0</v>
      </c>
      <c r="P41" s="73"/>
      <c r="Q41" s="113">
        <f t="shared" si="2"/>
        <v>0</v>
      </c>
      <c r="R41" s="73"/>
      <c r="S41" s="113">
        <f t="shared" si="3"/>
        <v>0</v>
      </c>
      <c r="T41" s="101"/>
      <c r="U41" s="74">
        <f t="shared" si="4"/>
        <v>0</v>
      </c>
      <c r="V41" s="73"/>
      <c r="W41" s="113">
        <f t="shared" si="13"/>
        <v>0</v>
      </c>
      <c r="X41" s="101"/>
      <c r="Y41" s="113">
        <f t="shared" si="14"/>
        <v>0</v>
      </c>
      <c r="Z41" s="73"/>
      <c r="AA41" s="74">
        <v>0</v>
      </c>
      <c r="AB41" s="73"/>
      <c r="AC41" s="74">
        <v>0</v>
      </c>
      <c r="AD41" s="73"/>
      <c r="AE41" s="74">
        <f t="shared" si="7"/>
        <v>0</v>
      </c>
      <c r="AF41" s="73"/>
      <c r="AG41" s="74">
        <f t="shared" si="15"/>
        <v>0</v>
      </c>
      <c r="AH41" s="82">
        <f t="shared" si="8"/>
        <v>0</v>
      </c>
      <c r="AI41" s="74"/>
      <c r="AJ41" s="139">
        <f t="shared" si="16"/>
        <v>0</v>
      </c>
    </row>
    <row r="42" spans="1:36" ht="15.75" customHeight="1" x14ac:dyDescent="0.2">
      <c r="A42" s="90" t="s">
        <v>187</v>
      </c>
      <c r="B42" t="str">
        <f>IF($A42="","",INDEX('MA-Liste'!$D:$D,MATCH($A42,'MA-Liste'!$M:$M,FALSE)))</f>
        <v>AeBo</v>
      </c>
      <c r="C42" s="4" t="str">
        <f ca="1">IF($A42="","",INDEX(INDIRECT("'MA-Liste'!"&amp;$C$11),MATCH($A42,'MA-Liste'!$M:$M,FALSE)))</f>
        <v>D</v>
      </c>
      <c r="D42" s="19">
        <f t="shared" ca="1" si="0"/>
        <v>100</v>
      </c>
      <c r="E42" s="20">
        <f t="shared" si="9"/>
        <v>0</v>
      </c>
      <c r="F42" s="73"/>
      <c r="G42" s="74">
        <f t="shared" ca="1" si="17"/>
        <v>0</v>
      </c>
      <c r="H42" s="73"/>
      <c r="I42" s="74">
        <f t="shared" ca="1" si="1"/>
        <v>0</v>
      </c>
      <c r="J42" s="73"/>
      <c r="K42" s="113">
        <f t="shared" ca="1" si="10"/>
        <v>0</v>
      </c>
      <c r="L42" s="73"/>
      <c r="M42" s="113">
        <f t="shared" ca="1" si="11"/>
        <v>0</v>
      </c>
      <c r="N42" s="73"/>
      <c r="O42" s="74">
        <f t="shared" ca="1" si="12"/>
        <v>0</v>
      </c>
      <c r="P42" s="73"/>
      <c r="Q42" s="113">
        <f t="shared" ca="1" si="2"/>
        <v>0</v>
      </c>
      <c r="R42" s="73"/>
      <c r="S42" s="113">
        <f t="shared" ca="1" si="3"/>
        <v>0</v>
      </c>
      <c r="T42" s="101"/>
      <c r="U42" s="74">
        <f t="shared" ca="1" si="4"/>
        <v>0</v>
      </c>
      <c r="V42" s="73"/>
      <c r="W42" s="113">
        <f t="shared" ca="1" si="13"/>
        <v>0</v>
      </c>
      <c r="X42" s="101"/>
      <c r="Y42" s="113">
        <f t="shared" ca="1" si="14"/>
        <v>0</v>
      </c>
      <c r="Z42" s="73"/>
      <c r="AA42" s="74">
        <f t="shared" ref="AA42:AA49" ca="1" si="18">IF(D42="",0,D42*Z42)</f>
        <v>0</v>
      </c>
      <c r="AB42" s="73"/>
      <c r="AC42" s="74">
        <f t="shared" ref="AC42:AC49" ca="1" si="19">IF(D42="",0,D42*AB42)</f>
        <v>0</v>
      </c>
      <c r="AD42" s="73"/>
      <c r="AE42" s="74">
        <f t="shared" ca="1" si="7"/>
        <v>0</v>
      </c>
      <c r="AF42" s="73"/>
      <c r="AG42" s="74">
        <f t="shared" ca="1" si="15"/>
        <v>0</v>
      </c>
      <c r="AH42" s="82">
        <f t="shared" ca="1" si="8"/>
        <v>0</v>
      </c>
      <c r="AI42" s="74"/>
      <c r="AJ42" s="139">
        <f t="shared" ca="1" si="16"/>
        <v>0</v>
      </c>
    </row>
    <row r="43" spans="1:36" ht="15.75" customHeight="1" x14ac:dyDescent="0.2">
      <c r="A43" s="90" t="s">
        <v>144</v>
      </c>
      <c r="B43" t="s">
        <v>65</v>
      </c>
      <c r="C43" s="4" t="s">
        <v>6</v>
      </c>
      <c r="D43" s="19">
        <v>100</v>
      </c>
      <c r="E43" s="20">
        <f t="shared" si="9"/>
        <v>0</v>
      </c>
      <c r="F43" s="73"/>
      <c r="G43" s="74">
        <f t="shared" si="17"/>
        <v>0</v>
      </c>
      <c r="H43" s="73"/>
      <c r="I43" s="74">
        <f t="shared" si="1"/>
        <v>0</v>
      </c>
      <c r="J43" s="73"/>
      <c r="K43" s="113">
        <f t="shared" si="10"/>
        <v>0</v>
      </c>
      <c r="L43" s="73"/>
      <c r="M43" s="113">
        <f t="shared" si="11"/>
        <v>0</v>
      </c>
      <c r="N43" s="73"/>
      <c r="O43" s="74">
        <f t="shared" si="12"/>
        <v>0</v>
      </c>
      <c r="P43" s="73"/>
      <c r="Q43" s="113">
        <f t="shared" si="2"/>
        <v>0</v>
      </c>
      <c r="R43" s="73"/>
      <c r="S43" s="113">
        <f t="shared" si="3"/>
        <v>0</v>
      </c>
      <c r="T43" s="101"/>
      <c r="U43" s="74">
        <f t="shared" si="4"/>
        <v>0</v>
      </c>
      <c r="V43" s="73"/>
      <c r="W43" s="113">
        <f t="shared" si="13"/>
        <v>0</v>
      </c>
      <c r="X43" s="101"/>
      <c r="Y43" s="113">
        <f t="shared" si="14"/>
        <v>0</v>
      </c>
      <c r="Z43" s="73"/>
      <c r="AA43" s="74">
        <f t="shared" si="18"/>
        <v>0</v>
      </c>
      <c r="AB43" s="73"/>
      <c r="AC43" s="74">
        <f t="shared" si="19"/>
        <v>0</v>
      </c>
      <c r="AD43" s="73"/>
      <c r="AE43" s="74">
        <f t="shared" si="7"/>
        <v>0</v>
      </c>
      <c r="AF43" s="73"/>
      <c r="AG43" s="74">
        <f t="shared" si="15"/>
        <v>0</v>
      </c>
      <c r="AH43" s="82">
        <f t="shared" si="8"/>
        <v>0</v>
      </c>
      <c r="AI43" s="74"/>
      <c r="AJ43" s="139">
        <f t="shared" si="16"/>
        <v>0</v>
      </c>
    </row>
    <row r="44" spans="1:36" ht="15" customHeight="1" x14ac:dyDescent="0.2">
      <c r="A44" s="84" t="s">
        <v>188</v>
      </c>
      <c r="B44" t="str">
        <f>IF($A44="","",INDEX('MA-Liste'!$D:$D,MATCH($A44,'MA-Liste'!$M:$M,FALSE)))</f>
        <v>AeBo</v>
      </c>
      <c r="C44" s="4" t="str">
        <f ca="1">IF($A44="","",INDEX(INDIRECT("'MA-Liste'!"&amp;$C$11),MATCH($A44,'MA-Liste'!$M:$M,FALSE)))</f>
        <v>C</v>
      </c>
      <c r="D44" s="19">
        <f t="shared" ca="1" si="0"/>
        <v>118</v>
      </c>
      <c r="E44" s="20">
        <f t="shared" si="9"/>
        <v>0</v>
      </c>
      <c r="F44" s="73"/>
      <c r="G44" s="74">
        <f t="shared" ca="1" si="17"/>
        <v>0</v>
      </c>
      <c r="H44" s="73"/>
      <c r="I44" s="74">
        <f t="shared" ca="1" si="1"/>
        <v>0</v>
      </c>
      <c r="J44" s="73"/>
      <c r="K44" s="113">
        <f t="shared" ca="1" si="10"/>
        <v>0</v>
      </c>
      <c r="L44" s="73"/>
      <c r="M44" s="113">
        <f t="shared" ca="1" si="11"/>
        <v>0</v>
      </c>
      <c r="N44" s="73"/>
      <c r="O44" s="74">
        <f t="shared" ca="1" si="12"/>
        <v>0</v>
      </c>
      <c r="P44" s="73"/>
      <c r="Q44" s="113">
        <f t="shared" ca="1" si="2"/>
        <v>0</v>
      </c>
      <c r="R44" s="73"/>
      <c r="S44" s="113">
        <f t="shared" ca="1" si="3"/>
        <v>0</v>
      </c>
      <c r="T44" s="101"/>
      <c r="U44" s="74">
        <f t="shared" ca="1" si="4"/>
        <v>0</v>
      </c>
      <c r="V44" s="73"/>
      <c r="W44" s="113">
        <f t="shared" ca="1" si="13"/>
        <v>0</v>
      </c>
      <c r="X44" s="101"/>
      <c r="Y44" s="113">
        <f t="shared" ca="1" si="14"/>
        <v>0</v>
      </c>
      <c r="Z44" s="73"/>
      <c r="AA44" s="74">
        <f t="shared" ca="1" si="18"/>
        <v>0</v>
      </c>
      <c r="AB44" s="73"/>
      <c r="AC44" s="74">
        <f t="shared" ca="1" si="19"/>
        <v>0</v>
      </c>
      <c r="AD44" s="73"/>
      <c r="AE44" s="74">
        <f t="shared" ca="1" si="7"/>
        <v>0</v>
      </c>
      <c r="AF44" s="73"/>
      <c r="AG44" s="74">
        <f t="shared" ca="1" si="15"/>
        <v>0</v>
      </c>
      <c r="AH44" s="82">
        <f t="shared" ca="1" si="8"/>
        <v>0</v>
      </c>
      <c r="AI44" s="74"/>
      <c r="AJ44" s="139">
        <f t="shared" ca="1" si="16"/>
        <v>0</v>
      </c>
    </row>
    <row r="45" spans="1:36" ht="15" customHeight="1" x14ac:dyDescent="0.2">
      <c r="A45" s="84" t="s">
        <v>213</v>
      </c>
      <c r="B45" t="s">
        <v>65</v>
      </c>
      <c r="C45" s="4" t="s">
        <v>7</v>
      </c>
      <c r="D45" s="19">
        <v>75</v>
      </c>
      <c r="E45" s="20">
        <f t="shared" si="9"/>
        <v>0</v>
      </c>
      <c r="F45" s="73"/>
      <c r="G45" s="74">
        <f t="shared" si="17"/>
        <v>0</v>
      </c>
      <c r="H45" s="73"/>
      <c r="I45" s="74">
        <f t="shared" si="1"/>
        <v>0</v>
      </c>
      <c r="J45" s="73"/>
      <c r="K45" s="113">
        <f t="shared" si="10"/>
        <v>0</v>
      </c>
      <c r="L45" s="73"/>
      <c r="M45" s="113">
        <f t="shared" si="11"/>
        <v>0</v>
      </c>
      <c r="N45" s="73"/>
      <c r="O45" s="74">
        <f t="shared" si="12"/>
        <v>0</v>
      </c>
      <c r="P45" s="73"/>
      <c r="Q45" s="113">
        <f t="shared" ref="Q45:Q76" si="20">IF($D45="",0,$D45*P45)</f>
        <v>0</v>
      </c>
      <c r="R45" s="73"/>
      <c r="S45" s="113">
        <f t="shared" si="3"/>
        <v>0</v>
      </c>
      <c r="T45" s="101"/>
      <c r="U45" s="74">
        <f t="shared" ref="U45:U76" si="21">IF($D45="",0,$D45*T45)</f>
        <v>0</v>
      </c>
      <c r="V45" s="73"/>
      <c r="W45" s="113">
        <f t="shared" si="13"/>
        <v>0</v>
      </c>
      <c r="X45" s="101"/>
      <c r="Y45" s="113">
        <f t="shared" si="14"/>
        <v>0</v>
      </c>
      <c r="Z45" s="73"/>
      <c r="AA45" s="74">
        <f t="shared" si="18"/>
        <v>0</v>
      </c>
      <c r="AB45" s="73"/>
      <c r="AC45" s="74">
        <f t="shared" si="19"/>
        <v>0</v>
      </c>
      <c r="AD45" s="73"/>
      <c r="AE45" s="74">
        <f t="shared" si="7"/>
        <v>0</v>
      </c>
      <c r="AF45" s="73"/>
      <c r="AG45" s="74">
        <f t="shared" si="15"/>
        <v>0</v>
      </c>
      <c r="AH45" s="82">
        <f t="shared" si="8"/>
        <v>0</v>
      </c>
      <c r="AI45" s="74"/>
      <c r="AJ45" s="139">
        <f t="shared" si="16"/>
        <v>0</v>
      </c>
    </row>
    <row r="46" spans="1:36" ht="15" customHeight="1" x14ac:dyDescent="0.2">
      <c r="A46" s="84" t="s">
        <v>216</v>
      </c>
      <c r="B46" t="s">
        <v>65</v>
      </c>
      <c r="C46" s="18" t="s">
        <v>6</v>
      </c>
      <c r="D46" s="19">
        <v>100</v>
      </c>
      <c r="E46" s="20">
        <f t="shared" si="9"/>
        <v>0</v>
      </c>
      <c r="F46" s="73"/>
      <c r="G46" s="74">
        <f t="shared" si="17"/>
        <v>0</v>
      </c>
      <c r="H46" s="73"/>
      <c r="I46" s="74">
        <f t="shared" si="1"/>
        <v>0</v>
      </c>
      <c r="J46" s="73"/>
      <c r="K46" s="113">
        <f t="shared" si="10"/>
        <v>0</v>
      </c>
      <c r="L46" s="73"/>
      <c r="M46" s="113">
        <f t="shared" si="11"/>
        <v>0</v>
      </c>
      <c r="N46" s="73"/>
      <c r="O46" s="74">
        <f t="shared" si="12"/>
        <v>0</v>
      </c>
      <c r="P46" s="73"/>
      <c r="Q46" s="113">
        <f t="shared" si="20"/>
        <v>0</v>
      </c>
      <c r="R46" s="73"/>
      <c r="S46" s="113">
        <f t="shared" si="3"/>
        <v>0</v>
      </c>
      <c r="T46" s="101"/>
      <c r="U46" s="74">
        <f t="shared" si="21"/>
        <v>0</v>
      </c>
      <c r="V46" s="73"/>
      <c r="W46" s="113">
        <f t="shared" si="13"/>
        <v>0</v>
      </c>
      <c r="X46" s="101"/>
      <c r="Y46" s="113">
        <f t="shared" si="14"/>
        <v>0</v>
      </c>
      <c r="Z46" s="73"/>
      <c r="AA46" s="74">
        <f t="shared" si="18"/>
        <v>0</v>
      </c>
      <c r="AB46" s="73"/>
      <c r="AC46" s="74">
        <f t="shared" si="19"/>
        <v>0</v>
      </c>
      <c r="AD46" s="73"/>
      <c r="AE46" s="74">
        <f t="shared" si="7"/>
        <v>0</v>
      </c>
      <c r="AF46" s="73"/>
      <c r="AG46" s="74">
        <f t="shared" si="15"/>
        <v>0</v>
      </c>
      <c r="AH46" s="82">
        <f t="shared" si="8"/>
        <v>0</v>
      </c>
      <c r="AI46" s="74"/>
      <c r="AJ46" s="139">
        <f t="shared" si="16"/>
        <v>0</v>
      </c>
    </row>
    <row r="47" spans="1:36" ht="15" customHeight="1" x14ac:dyDescent="0.2">
      <c r="A47" s="84" t="s">
        <v>191</v>
      </c>
      <c r="B47" t="str">
        <f>IF($A47="","",INDEX('MA-Liste'!$D:$D,MATCH($A47,'MA-Liste'!$M:$M,FALSE)))</f>
        <v>AeBo</v>
      </c>
      <c r="C47" s="4" t="str">
        <f ca="1">IF($A47="","",INDEX(INDIRECT("'MA-Liste'!"&amp;$C$11),MATCH($A47,'MA-Liste'!$M:$M,FALSE)))</f>
        <v>B</v>
      </c>
      <c r="D47" s="19">
        <f t="shared" ca="1" si="0"/>
        <v>140</v>
      </c>
      <c r="E47" s="20">
        <f t="shared" si="9"/>
        <v>0</v>
      </c>
      <c r="F47" s="73"/>
      <c r="G47" s="74">
        <f t="shared" ca="1" si="17"/>
        <v>0</v>
      </c>
      <c r="H47" s="73"/>
      <c r="I47" s="74">
        <f t="shared" ca="1" si="1"/>
        <v>0</v>
      </c>
      <c r="J47" s="73"/>
      <c r="K47" s="113">
        <f t="shared" ca="1" si="10"/>
        <v>0</v>
      </c>
      <c r="L47" s="73"/>
      <c r="M47" s="113">
        <f t="shared" ca="1" si="11"/>
        <v>0</v>
      </c>
      <c r="N47" s="73"/>
      <c r="O47" s="74">
        <f t="shared" ca="1" si="12"/>
        <v>0</v>
      </c>
      <c r="P47" s="73"/>
      <c r="Q47" s="113">
        <f t="shared" ca="1" si="20"/>
        <v>0</v>
      </c>
      <c r="R47" s="73"/>
      <c r="S47" s="113">
        <f t="shared" ca="1" si="3"/>
        <v>0</v>
      </c>
      <c r="T47" s="101"/>
      <c r="U47" s="74">
        <f t="shared" ca="1" si="21"/>
        <v>0</v>
      </c>
      <c r="V47" s="73"/>
      <c r="W47" s="113">
        <f t="shared" ca="1" si="13"/>
        <v>0</v>
      </c>
      <c r="X47" s="101"/>
      <c r="Y47" s="113">
        <f t="shared" ca="1" si="14"/>
        <v>0</v>
      </c>
      <c r="Z47" s="73"/>
      <c r="AA47" s="74">
        <f t="shared" ca="1" si="18"/>
        <v>0</v>
      </c>
      <c r="AB47" s="73"/>
      <c r="AC47" s="74">
        <f t="shared" ca="1" si="19"/>
        <v>0</v>
      </c>
      <c r="AD47" s="73"/>
      <c r="AE47" s="74">
        <f t="shared" ca="1" si="7"/>
        <v>0</v>
      </c>
      <c r="AF47" s="73"/>
      <c r="AG47" s="74">
        <f t="shared" ca="1" si="15"/>
        <v>0</v>
      </c>
      <c r="AH47" s="82">
        <f t="shared" ca="1" si="8"/>
        <v>0</v>
      </c>
      <c r="AI47" s="74"/>
      <c r="AJ47" s="139">
        <f t="shared" ca="1" si="16"/>
        <v>0</v>
      </c>
    </row>
    <row r="48" spans="1:36" ht="15" customHeight="1" x14ac:dyDescent="0.2">
      <c r="A48" s="84" t="s">
        <v>219</v>
      </c>
      <c r="B48" s="14" t="s">
        <v>65</v>
      </c>
      <c r="C48" s="18" t="s">
        <v>6</v>
      </c>
      <c r="D48" s="19">
        <v>100</v>
      </c>
      <c r="E48" s="20">
        <f t="shared" si="9"/>
        <v>0</v>
      </c>
      <c r="F48" s="73"/>
      <c r="G48" s="74">
        <f t="shared" si="17"/>
        <v>0</v>
      </c>
      <c r="H48" s="73"/>
      <c r="I48" s="74">
        <f t="shared" si="1"/>
        <v>0</v>
      </c>
      <c r="J48" s="73"/>
      <c r="K48" s="113">
        <f t="shared" si="10"/>
        <v>0</v>
      </c>
      <c r="L48" s="73"/>
      <c r="M48" s="113">
        <f t="shared" si="11"/>
        <v>0</v>
      </c>
      <c r="N48" s="73"/>
      <c r="O48" s="74">
        <f t="shared" si="12"/>
        <v>0</v>
      </c>
      <c r="P48" s="73"/>
      <c r="Q48" s="113">
        <f t="shared" si="20"/>
        <v>0</v>
      </c>
      <c r="R48" s="73"/>
      <c r="S48" s="113">
        <f t="shared" si="3"/>
        <v>0</v>
      </c>
      <c r="T48" s="101"/>
      <c r="U48" s="74">
        <f t="shared" si="21"/>
        <v>0</v>
      </c>
      <c r="V48" s="73"/>
      <c r="W48" s="113">
        <f t="shared" si="13"/>
        <v>0</v>
      </c>
      <c r="X48" s="101"/>
      <c r="Y48" s="113">
        <f t="shared" si="14"/>
        <v>0</v>
      </c>
      <c r="Z48" s="73"/>
      <c r="AA48" s="74">
        <f t="shared" si="18"/>
        <v>0</v>
      </c>
      <c r="AB48" s="73"/>
      <c r="AC48" s="74">
        <f t="shared" si="19"/>
        <v>0</v>
      </c>
      <c r="AD48" s="73"/>
      <c r="AE48" s="74">
        <f t="shared" si="7"/>
        <v>0</v>
      </c>
      <c r="AF48" s="73"/>
      <c r="AG48" s="74">
        <f t="shared" si="15"/>
        <v>0</v>
      </c>
      <c r="AH48" s="82">
        <f t="shared" si="8"/>
        <v>0</v>
      </c>
      <c r="AI48" s="74"/>
      <c r="AJ48" s="139">
        <f t="shared" si="16"/>
        <v>0</v>
      </c>
    </row>
    <row r="49" spans="1:36" ht="15" customHeight="1" x14ac:dyDescent="0.2">
      <c r="A49" s="84" t="s">
        <v>220</v>
      </c>
      <c r="B49" s="14" t="s">
        <v>65</v>
      </c>
      <c r="C49" s="18" t="s">
        <v>8</v>
      </c>
      <c r="D49" s="19">
        <v>60</v>
      </c>
      <c r="E49" s="20">
        <f t="shared" si="9"/>
        <v>0</v>
      </c>
      <c r="F49" s="73"/>
      <c r="G49" s="74">
        <f t="shared" si="17"/>
        <v>0</v>
      </c>
      <c r="H49" s="73"/>
      <c r="I49" s="74">
        <f t="shared" si="1"/>
        <v>0</v>
      </c>
      <c r="J49" s="73"/>
      <c r="K49" s="113">
        <f t="shared" si="10"/>
        <v>0</v>
      </c>
      <c r="L49" s="73"/>
      <c r="M49" s="113">
        <f t="shared" si="11"/>
        <v>0</v>
      </c>
      <c r="N49" s="73"/>
      <c r="O49" s="74">
        <f t="shared" si="12"/>
        <v>0</v>
      </c>
      <c r="P49" s="73"/>
      <c r="Q49" s="113">
        <f t="shared" si="20"/>
        <v>0</v>
      </c>
      <c r="R49" s="73"/>
      <c r="S49" s="113">
        <f t="shared" si="3"/>
        <v>0</v>
      </c>
      <c r="T49" s="101"/>
      <c r="U49" s="74">
        <f t="shared" si="21"/>
        <v>0</v>
      </c>
      <c r="V49" s="73"/>
      <c r="W49" s="113">
        <f t="shared" si="13"/>
        <v>0</v>
      </c>
      <c r="X49" s="101"/>
      <c r="Y49" s="113">
        <f t="shared" si="14"/>
        <v>0</v>
      </c>
      <c r="Z49" s="73"/>
      <c r="AA49" s="74">
        <f t="shared" si="18"/>
        <v>0</v>
      </c>
      <c r="AB49" s="73"/>
      <c r="AC49" s="74">
        <f t="shared" si="19"/>
        <v>0</v>
      </c>
      <c r="AD49" s="73"/>
      <c r="AE49" s="74">
        <f t="shared" si="7"/>
        <v>0</v>
      </c>
      <c r="AF49" s="73"/>
      <c r="AG49" s="74">
        <f t="shared" si="15"/>
        <v>0</v>
      </c>
      <c r="AH49" s="82">
        <f t="shared" si="8"/>
        <v>0</v>
      </c>
      <c r="AI49" s="74"/>
      <c r="AJ49" s="139">
        <f t="shared" si="16"/>
        <v>0</v>
      </c>
    </row>
    <row r="50" spans="1:36" ht="15" customHeight="1" x14ac:dyDescent="0.2">
      <c r="A50" s="84" t="s">
        <v>217</v>
      </c>
      <c r="B50" s="14" t="s">
        <v>65</v>
      </c>
      <c r="C50" s="18" t="s">
        <v>9</v>
      </c>
      <c r="D50" s="19">
        <v>35</v>
      </c>
      <c r="E50" s="20">
        <f t="shared" si="9"/>
        <v>0</v>
      </c>
      <c r="F50" s="73"/>
      <c r="G50" s="74">
        <f t="shared" si="17"/>
        <v>0</v>
      </c>
      <c r="H50" s="73"/>
      <c r="I50" s="74">
        <f t="shared" si="1"/>
        <v>0</v>
      </c>
      <c r="J50" s="73"/>
      <c r="K50" s="113">
        <f t="shared" si="10"/>
        <v>0</v>
      </c>
      <c r="L50" s="73"/>
      <c r="M50" s="113">
        <f t="shared" si="11"/>
        <v>0</v>
      </c>
      <c r="N50" s="73"/>
      <c r="O50" s="74">
        <f t="shared" si="12"/>
        <v>0</v>
      </c>
      <c r="P50" s="73"/>
      <c r="Q50" s="113">
        <f t="shared" si="20"/>
        <v>0</v>
      </c>
      <c r="R50" s="73"/>
      <c r="S50" s="113">
        <f t="shared" si="3"/>
        <v>0</v>
      </c>
      <c r="T50" s="101"/>
      <c r="U50" s="74">
        <f t="shared" si="21"/>
        <v>0</v>
      </c>
      <c r="V50" s="73"/>
      <c r="W50" s="113">
        <f t="shared" si="13"/>
        <v>0</v>
      </c>
      <c r="X50" s="101"/>
      <c r="Y50" s="113">
        <f t="shared" si="14"/>
        <v>0</v>
      </c>
      <c r="Z50" s="73"/>
      <c r="AA50" s="74">
        <v>0</v>
      </c>
      <c r="AB50" s="73"/>
      <c r="AC50" s="74">
        <v>0</v>
      </c>
      <c r="AD50" s="73"/>
      <c r="AE50" s="74">
        <f t="shared" si="7"/>
        <v>0</v>
      </c>
      <c r="AF50" s="73"/>
      <c r="AG50" s="74">
        <f t="shared" si="15"/>
        <v>0</v>
      </c>
      <c r="AH50" s="82">
        <f t="shared" si="8"/>
        <v>0</v>
      </c>
      <c r="AI50" s="74"/>
      <c r="AJ50" s="139">
        <f t="shared" si="16"/>
        <v>0</v>
      </c>
    </row>
    <row r="51" spans="1:36" ht="15" customHeight="1" x14ac:dyDescent="0.2">
      <c r="A51" s="84" t="s">
        <v>194</v>
      </c>
      <c r="B51" t="str">
        <f>IF($A51="","",INDEX('MA-Liste'!$D:$D,MATCH($A51,'MA-Liste'!$M:$M,FALSE)))</f>
        <v>AeBo</v>
      </c>
      <c r="C51" s="4" t="str">
        <f ca="1">IF($A51="","",INDEX(INDIRECT("'MA-Liste'!"&amp;$C$11),MATCH($A51,'MA-Liste'!$M:$M,FALSE)))</f>
        <v>D</v>
      </c>
      <c r="D51" s="19">
        <f t="shared" ca="1" si="0"/>
        <v>100</v>
      </c>
      <c r="E51" s="20">
        <f t="shared" si="9"/>
        <v>0</v>
      </c>
      <c r="F51" s="73"/>
      <c r="G51" s="74">
        <f t="shared" ca="1" si="17"/>
        <v>0</v>
      </c>
      <c r="H51" s="73"/>
      <c r="I51" s="74">
        <f t="shared" ca="1" si="1"/>
        <v>0</v>
      </c>
      <c r="J51" s="73"/>
      <c r="K51" s="113">
        <f t="shared" ca="1" si="10"/>
        <v>0</v>
      </c>
      <c r="L51" s="73"/>
      <c r="M51" s="113">
        <f t="shared" ca="1" si="11"/>
        <v>0</v>
      </c>
      <c r="N51" s="73"/>
      <c r="O51" s="74">
        <f t="shared" ca="1" si="12"/>
        <v>0</v>
      </c>
      <c r="P51" s="73"/>
      <c r="Q51" s="113">
        <f t="shared" ca="1" si="20"/>
        <v>0</v>
      </c>
      <c r="R51" s="73"/>
      <c r="S51" s="113">
        <f t="shared" ca="1" si="3"/>
        <v>0</v>
      </c>
      <c r="T51" s="101"/>
      <c r="U51" s="74">
        <f t="shared" ca="1" si="21"/>
        <v>0</v>
      </c>
      <c r="V51" s="73"/>
      <c r="W51" s="113">
        <f t="shared" ca="1" si="13"/>
        <v>0</v>
      </c>
      <c r="X51" s="101"/>
      <c r="Y51" s="113">
        <f t="shared" ca="1" si="14"/>
        <v>0</v>
      </c>
      <c r="Z51" s="73"/>
      <c r="AA51" s="74">
        <v>0</v>
      </c>
      <c r="AB51" s="73"/>
      <c r="AC51" s="74">
        <f t="shared" ref="AC51:AC90" ca="1" si="22">IF(D51="",0,D51*AB51)</f>
        <v>0</v>
      </c>
      <c r="AD51" s="73"/>
      <c r="AE51" s="74">
        <f t="shared" ca="1" si="7"/>
        <v>0</v>
      </c>
      <c r="AF51" s="73"/>
      <c r="AG51" s="74">
        <f t="shared" ca="1" si="15"/>
        <v>0</v>
      </c>
      <c r="AH51" s="82">
        <f t="shared" ca="1" si="8"/>
        <v>0</v>
      </c>
      <c r="AI51" s="74"/>
      <c r="AJ51" s="139">
        <f t="shared" ca="1" si="16"/>
        <v>0</v>
      </c>
    </row>
    <row r="52" spans="1:36" ht="15" customHeight="1" x14ac:dyDescent="0.2">
      <c r="A52" s="84" t="s">
        <v>215</v>
      </c>
      <c r="B52" t="str">
        <f>IF($A52="","",INDEX('MA-Liste'!$D:$D,MATCH($A52,'MA-Liste'!$M:$M,FALSE)))</f>
        <v>AeBo</v>
      </c>
      <c r="C52" s="4" t="str">
        <f ca="1">IF($A52="","",INDEX(INDIRECT("'MA-Liste'!"&amp;$C$11),MATCH($A52,'MA-Liste'!$M:$M,FALSE)))</f>
        <v>D</v>
      </c>
      <c r="D52" s="19">
        <f t="shared" ca="1" si="0"/>
        <v>100</v>
      </c>
      <c r="E52" s="20">
        <f t="shared" si="9"/>
        <v>0</v>
      </c>
      <c r="F52" s="73"/>
      <c r="G52" s="74">
        <f t="shared" ca="1" si="17"/>
        <v>0</v>
      </c>
      <c r="H52" s="73"/>
      <c r="I52" s="74">
        <f t="shared" ca="1" si="1"/>
        <v>0</v>
      </c>
      <c r="J52" s="73"/>
      <c r="K52" s="113">
        <f t="shared" ca="1" si="10"/>
        <v>0</v>
      </c>
      <c r="L52" s="73"/>
      <c r="M52" s="113">
        <f t="shared" ca="1" si="11"/>
        <v>0</v>
      </c>
      <c r="N52" s="73"/>
      <c r="O52" s="74">
        <f t="shared" ca="1" si="12"/>
        <v>0</v>
      </c>
      <c r="P52" s="73"/>
      <c r="Q52" s="113">
        <f t="shared" ca="1" si="20"/>
        <v>0</v>
      </c>
      <c r="R52" s="73"/>
      <c r="S52" s="113">
        <f t="shared" ca="1" si="3"/>
        <v>0</v>
      </c>
      <c r="T52" s="101"/>
      <c r="U52" s="74">
        <f t="shared" ca="1" si="21"/>
        <v>0</v>
      </c>
      <c r="V52" s="73"/>
      <c r="W52" s="113">
        <f t="shared" ca="1" si="13"/>
        <v>0</v>
      </c>
      <c r="X52" s="101"/>
      <c r="Y52" s="113">
        <f t="shared" ca="1" si="14"/>
        <v>0</v>
      </c>
      <c r="Z52" s="73"/>
      <c r="AA52" s="74">
        <v>0</v>
      </c>
      <c r="AB52" s="73"/>
      <c r="AC52" s="74">
        <f t="shared" ca="1" si="22"/>
        <v>0</v>
      </c>
      <c r="AD52" s="73"/>
      <c r="AE52" s="74">
        <f t="shared" ca="1" si="7"/>
        <v>0</v>
      </c>
      <c r="AF52" s="73"/>
      <c r="AG52" s="74">
        <f t="shared" ca="1" si="15"/>
        <v>0</v>
      </c>
      <c r="AH52" s="82">
        <f t="shared" ca="1" si="8"/>
        <v>0</v>
      </c>
      <c r="AI52" s="74"/>
      <c r="AJ52" s="139">
        <f t="shared" ca="1" si="16"/>
        <v>0</v>
      </c>
    </row>
    <row r="53" spans="1:36" ht="15" customHeight="1" x14ac:dyDescent="0.2">
      <c r="A53" s="84" t="s">
        <v>226</v>
      </c>
      <c r="B53" t="str">
        <f>IF($A53="","",INDEX('MA-Liste'!$D:$D,MATCH($A53,'MA-Liste'!$M:$M,FALSE)))</f>
        <v>AeBo</v>
      </c>
      <c r="C53" s="4" t="str">
        <f ca="1">IF($A53="","",INDEX(INDIRECT("'MA-Liste'!"&amp;$C$11),MATCH($A53,'MA-Liste'!$M:$M,FALSE)))</f>
        <v>B</v>
      </c>
      <c r="D53" s="19">
        <f t="shared" ca="1" si="0"/>
        <v>140</v>
      </c>
      <c r="E53" s="20">
        <f t="shared" si="9"/>
        <v>0</v>
      </c>
      <c r="F53" s="73"/>
      <c r="G53" s="74">
        <f t="shared" ca="1" si="17"/>
        <v>0</v>
      </c>
      <c r="H53" s="73"/>
      <c r="I53" s="74">
        <f t="shared" ca="1" si="1"/>
        <v>0</v>
      </c>
      <c r="J53" s="73"/>
      <c r="K53" s="113">
        <f t="shared" ca="1" si="10"/>
        <v>0</v>
      </c>
      <c r="L53" s="73"/>
      <c r="M53" s="113">
        <f t="shared" ca="1" si="11"/>
        <v>0</v>
      </c>
      <c r="N53" s="73"/>
      <c r="O53" s="74">
        <f t="shared" ca="1" si="12"/>
        <v>0</v>
      </c>
      <c r="P53" s="73"/>
      <c r="Q53" s="113">
        <f t="shared" ca="1" si="20"/>
        <v>0</v>
      </c>
      <c r="R53" s="73"/>
      <c r="S53" s="113">
        <f t="shared" ca="1" si="3"/>
        <v>0</v>
      </c>
      <c r="T53" s="101"/>
      <c r="U53" s="74">
        <f t="shared" ca="1" si="21"/>
        <v>0</v>
      </c>
      <c r="V53" s="73"/>
      <c r="W53" s="113">
        <f t="shared" ca="1" si="13"/>
        <v>0</v>
      </c>
      <c r="X53" s="101"/>
      <c r="Y53" s="113">
        <f t="shared" ca="1" si="14"/>
        <v>0</v>
      </c>
      <c r="Z53" s="73"/>
      <c r="AA53" s="74">
        <v>0</v>
      </c>
      <c r="AB53" s="73"/>
      <c r="AC53" s="74">
        <f t="shared" ca="1" si="22"/>
        <v>0</v>
      </c>
      <c r="AD53" s="73"/>
      <c r="AE53" s="74">
        <f t="shared" ca="1" si="7"/>
        <v>0</v>
      </c>
      <c r="AF53" s="73"/>
      <c r="AG53" s="74">
        <f t="shared" ca="1" si="15"/>
        <v>0</v>
      </c>
      <c r="AH53" s="82">
        <f t="shared" ca="1" si="8"/>
        <v>0</v>
      </c>
      <c r="AI53" s="74"/>
      <c r="AJ53" s="139">
        <f t="shared" ca="1" si="16"/>
        <v>0</v>
      </c>
    </row>
    <row r="54" spans="1:36" ht="15" customHeight="1" x14ac:dyDescent="0.2">
      <c r="A54" s="84" t="s">
        <v>163</v>
      </c>
      <c r="B54" t="str">
        <f>IF($A54="","",INDEX('MA-Liste'!$D:$D,MATCH($A54,'MA-Liste'!$M:$M,FALSE)))</f>
        <v>AeBo</v>
      </c>
      <c r="C54" s="4" t="str">
        <f ca="1">IF($A54="","",INDEX(INDIRECT("'MA-Liste'!"&amp;$C$11),MATCH($A54,'MA-Liste'!$M:$M,FALSE)))</f>
        <v>B</v>
      </c>
      <c r="D54" s="19">
        <f t="shared" ca="1" si="0"/>
        <v>140</v>
      </c>
      <c r="E54" s="20">
        <f t="shared" si="9"/>
        <v>0</v>
      </c>
      <c r="F54" s="73"/>
      <c r="G54" s="74">
        <f t="shared" ca="1" si="17"/>
        <v>0</v>
      </c>
      <c r="H54" s="73"/>
      <c r="I54" s="74">
        <f t="shared" ca="1" si="1"/>
        <v>0</v>
      </c>
      <c r="J54" s="73"/>
      <c r="K54" s="113">
        <f t="shared" ca="1" si="10"/>
        <v>0</v>
      </c>
      <c r="L54" s="73"/>
      <c r="M54" s="113">
        <f t="shared" ca="1" si="11"/>
        <v>0</v>
      </c>
      <c r="N54" s="73"/>
      <c r="O54" s="74">
        <f t="shared" ca="1" si="12"/>
        <v>0</v>
      </c>
      <c r="P54" s="73"/>
      <c r="Q54" s="113">
        <f t="shared" ca="1" si="20"/>
        <v>0</v>
      </c>
      <c r="R54" s="73"/>
      <c r="S54" s="113">
        <f t="shared" ca="1" si="3"/>
        <v>0</v>
      </c>
      <c r="T54" s="101"/>
      <c r="U54" s="74">
        <f t="shared" ca="1" si="21"/>
        <v>0</v>
      </c>
      <c r="V54" s="73"/>
      <c r="W54" s="113">
        <f t="shared" ca="1" si="13"/>
        <v>0</v>
      </c>
      <c r="X54" s="101"/>
      <c r="Y54" s="113">
        <f t="shared" ca="1" si="14"/>
        <v>0</v>
      </c>
      <c r="Z54" s="73"/>
      <c r="AA54" s="74">
        <v>0</v>
      </c>
      <c r="AB54" s="73"/>
      <c r="AC54" s="74">
        <f t="shared" ca="1" si="22"/>
        <v>0</v>
      </c>
      <c r="AD54" s="73"/>
      <c r="AE54" s="74">
        <f t="shared" ca="1" si="7"/>
        <v>0</v>
      </c>
      <c r="AF54" s="73"/>
      <c r="AG54" s="74">
        <f t="shared" ca="1" si="15"/>
        <v>0</v>
      </c>
      <c r="AH54" s="82">
        <f t="shared" ca="1" si="8"/>
        <v>0</v>
      </c>
      <c r="AI54" s="74"/>
      <c r="AJ54" s="139">
        <f t="shared" ca="1" si="16"/>
        <v>0</v>
      </c>
    </row>
    <row r="55" spans="1:36" ht="15" customHeight="1" x14ac:dyDescent="0.2">
      <c r="A55" s="84" t="s">
        <v>227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C</v>
      </c>
      <c r="D55" s="19">
        <f t="shared" ca="1" si="0"/>
        <v>118</v>
      </c>
      <c r="E55" s="20">
        <f t="shared" si="9"/>
        <v>0</v>
      </c>
      <c r="F55" s="73"/>
      <c r="G55" s="74">
        <f t="shared" ca="1" si="17"/>
        <v>0</v>
      </c>
      <c r="H55" s="73"/>
      <c r="I55" s="74">
        <f t="shared" ca="1" si="1"/>
        <v>0</v>
      </c>
      <c r="J55" s="73"/>
      <c r="K55" s="113">
        <f t="shared" ca="1" si="10"/>
        <v>0</v>
      </c>
      <c r="L55" s="73"/>
      <c r="M55" s="113">
        <f t="shared" ca="1" si="11"/>
        <v>0</v>
      </c>
      <c r="N55" s="73"/>
      <c r="O55" s="74">
        <f t="shared" ca="1" si="12"/>
        <v>0</v>
      </c>
      <c r="P55" s="73"/>
      <c r="Q55" s="113">
        <f t="shared" ca="1" si="20"/>
        <v>0</v>
      </c>
      <c r="R55" s="73"/>
      <c r="S55" s="113">
        <f t="shared" ca="1" si="3"/>
        <v>0</v>
      </c>
      <c r="T55" s="101"/>
      <c r="U55" s="74">
        <f t="shared" ca="1" si="21"/>
        <v>0</v>
      </c>
      <c r="V55" s="73"/>
      <c r="W55" s="113">
        <f t="shared" ca="1" si="13"/>
        <v>0</v>
      </c>
      <c r="X55" s="101"/>
      <c r="Y55" s="113">
        <f t="shared" ca="1" si="14"/>
        <v>0</v>
      </c>
      <c r="Z55" s="73"/>
      <c r="AA55" s="74">
        <v>0</v>
      </c>
      <c r="AB55" s="73"/>
      <c r="AC55" s="74">
        <f t="shared" ca="1" si="22"/>
        <v>0</v>
      </c>
      <c r="AD55" s="73"/>
      <c r="AE55" s="74">
        <f t="shared" ca="1" si="7"/>
        <v>0</v>
      </c>
      <c r="AF55" s="73"/>
      <c r="AG55" s="74">
        <f t="shared" ca="1" si="15"/>
        <v>0</v>
      </c>
      <c r="AH55" s="82">
        <f t="shared" ca="1" si="8"/>
        <v>0</v>
      </c>
      <c r="AI55" s="74"/>
      <c r="AJ55" s="139">
        <f t="shared" ca="1" si="16"/>
        <v>0</v>
      </c>
    </row>
    <row r="56" spans="1:36" ht="15" customHeight="1" x14ac:dyDescent="0.2">
      <c r="A56" s="84" t="s">
        <v>238</v>
      </c>
      <c r="B56" t="s">
        <v>65</v>
      </c>
      <c r="C56" s="4" t="str">
        <f ca="1">IF($A56="","",INDEX(INDIRECT("'MA-Liste'!"&amp;$C$11),MATCH($A56,'MA-Liste'!$M:$M,FALSE)))</f>
        <v>G</v>
      </c>
      <c r="D56" s="19">
        <f t="shared" ca="1" si="0"/>
        <v>35</v>
      </c>
      <c r="E56" s="20">
        <f t="shared" si="9"/>
        <v>0</v>
      </c>
      <c r="F56" s="73"/>
      <c r="G56" s="74">
        <f t="shared" ca="1" si="17"/>
        <v>0</v>
      </c>
      <c r="H56" s="73"/>
      <c r="I56" s="74">
        <f t="shared" ca="1" si="1"/>
        <v>0</v>
      </c>
      <c r="J56" s="73"/>
      <c r="K56" s="113">
        <f t="shared" ca="1" si="10"/>
        <v>0</v>
      </c>
      <c r="L56" s="73"/>
      <c r="M56" s="113">
        <f t="shared" ca="1" si="11"/>
        <v>0</v>
      </c>
      <c r="N56" s="73"/>
      <c r="O56" s="74">
        <f t="shared" ca="1" si="12"/>
        <v>0</v>
      </c>
      <c r="P56" s="73"/>
      <c r="Q56" s="113">
        <f t="shared" ca="1" si="20"/>
        <v>0</v>
      </c>
      <c r="R56" s="73"/>
      <c r="S56" s="113">
        <f t="shared" ca="1" si="3"/>
        <v>0</v>
      </c>
      <c r="T56" s="101"/>
      <c r="U56" s="74">
        <f t="shared" ca="1" si="21"/>
        <v>0</v>
      </c>
      <c r="V56" s="73"/>
      <c r="W56" s="113">
        <f t="shared" ca="1" si="13"/>
        <v>0</v>
      </c>
      <c r="X56" s="101"/>
      <c r="Y56" s="113">
        <f t="shared" ca="1" si="14"/>
        <v>0</v>
      </c>
      <c r="Z56" s="73"/>
      <c r="AA56" s="74">
        <v>0</v>
      </c>
      <c r="AB56" s="73"/>
      <c r="AC56" s="74">
        <f t="shared" ca="1" si="22"/>
        <v>0</v>
      </c>
      <c r="AD56" s="73"/>
      <c r="AE56" s="74">
        <f t="shared" ca="1" si="7"/>
        <v>0</v>
      </c>
      <c r="AF56" s="73"/>
      <c r="AG56" s="74">
        <f t="shared" ca="1" si="15"/>
        <v>0</v>
      </c>
      <c r="AH56" s="82">
        <f t="shared" ca="1" si="8"/>
        <v>0</v>
      </c>
      <c r="AI56" s="74"/>
      <c r="AJ56" s="139">
        <f t="shared" ca="1" si="16"/>
        <v>0</v>
      </c>
    </row>
    <row r="57" spans="1:36" ht="15" customHeight="1" x14ac:dyDescent="0.2">
      <c r="A57" s="84" t="s">
        <v>229</v>
      </c>
      <c r="B57" t="str">
        <f>IF($A57="","",INDEX('MA-Liste'!$D:$D,MATCH($A57,'MA-Liste'!$M:$M,FALSE)))</f>
        <v>AeBo</v>
      </c>
      <c r="C57" s="4" t="str">
        <f ca="1">IF($A57="","",INDEX(INDIRECT("'MA-Liste'!"&amp;$C$11),MATCH($A57,'MA-Liste'!$M:$M,FALSE)))</f>
        <v>G</v>
      </c>
      <c r="D57" s="19">
        <f t="shared" ca="1" si="0"/>
        <v>35</v>
      </c>
      <c r="E57" s="20">
        <f t="shared" si="9"/>
        <v>0</v>
      </c>
      <c r="F57" s="73"/>
      <c r="G57" s="74">
        <f t="shared" ca="1" si="17"/>
        <v>0</v>
      </c>
      <c r="H57" s="73"/>
      <c r="I57" s="74">
        <f t="shared" ca="1" si="1"/>
        <v>0</v>
      </c>
      <c r="J57" s="73"/>
      <c r="K57" s="113">
        <f t="shared" ca="1" si="10"/>
        <v>0</v>
      </c>
      <c r="L57" s="73"/>
      <c r="M57" s="113">
        <f t="shared" ca="1" si="11"/>
        <v>0</v>
      </c>
      <c r="N57" s="73"/>
      <c r="O57" s="74">
        <f t="shared" ca="1" si="12"/>
        <v>0</v>
      </c>
      <c r="P57" s="73"/>
      <c r="Q57" s="113">
        <f t="shared" ca="1" si="20"/>
        <v>0</v>
      </c>
      <c r="R57" s="73"/>
      <c r="S57" s="113">
        <f t="shared" ca="1" si="3"/>
        <v>0</v>
      </c>
      <c r="T57" s="101"/>
      <c r="U57" s="74">
        <f t="shared" ca="1" si="21"/>
        <v>0</v>
      </c>
      <c r="V57" s="73"/>
      <c r="W57" s="113">
        <f t="shared" ca="1" si="13"/>
        <v>0</v>
      </c>
      <c r="X57" s="101"/>
      <c r="Y57" s="113">
        <f t="shared" ca="1" si="14"/>
        <v>0</v>
      </c>
      <c r="Z57" s="73"/>
      <c r="AA57" s="74">
        <v>0</v>
      </c>
      <c r="AB57" s="73"/>
      <c r="AC57" s="74">
        <f t="shared" ca="1" si="22"/>
        <v>0</v>
      </c>
      <c r="AD57" s="73"/>
      <c r="AE57" s="74">
        <f t="shared" ca="1" si="7"/>
        <v>0</v>
      </c>
      <c r="AF57" s="73"/>
      <c r="AG57" s="74">
        <f t="shared" ca="1" si="15"/>
        <v>0</v>
      </c>
      <c r="AH57" s="82">
        <f t="shared" ca="1" si="8"/>
        <v>0</v>
      </c>
      <c r="AI57" s="74"/>
      <c r="AJ57" s="139">
        <f t="shared" ca="1" si="16"/>
        <v>0</v>
      </c>
    </row>
    <row r="58" spans="1:36" ht="15" customHeight="1" x14ac:dyDescent="0.2">
      <c r="A58" s="84" t="s">
        <v>234</v>
      </c>
      <c r="B58" t="s">
        <v>65</v>
      </c>
      <c r="C58" s="4" t="s">
        <v>7</v>
      </c>
      <c r="D58" s="19">
        <f t="shared" si="0"/>
        <v>75</v>
      </c>
      <c r="E58" s="20">
        <f t="shared" si="9"/>
        <v>0</v>
      </c>
      <c r="F58" s="73"/>
      <c r="G58" s="74">
        <f t="shared" si="17"/>
        <v>0</v>
      </c>
      <c r="H58" s="73"/>
      <c r="I58" s="74">
        <f t="shared" si="1"/>
        <v>0</v>
      </c>
      <c r="J58" s="73"/>
      <c r="K58" s="113">
        <f t="shared" si="10"/>
        <v>0</v>
      </c>
      <c r="L58" s="73"/>
      <c r="M58" s="113">
        <f t="shared" si="11"/>
        <v>0</v>
      </c>
      <c r="N58" s="73"/>
      <c r="O58" s="74">
        <f t="shared" si="12"/>
        <v>0</v>
      </c>
      <c r="P58" s="73"/>
      <c r="Q58" s="113">
        <f t="shared" si="20"/>
        <v>0</v>
      </c>
      <c r="R58" s="73"/>
      <c r="S58" s="113">
        <f t="shared" si="3"/>
        <v>0</v>
      </c>
      <c r="T58" s="101"/>
      <c r="U58" s="74">
        <f t="shared" si="21"/>
        <v>0</v>
      </c>
      <c r="V58" s="73"/>
      <c r="W58" s="113">
        <f t="shared" si="13"/>
        <v>0</v>
      </c>
      <c r="X58" s="101"/>
      <c r="Y58" s="113">
        <f t="shared" si="14"/>
        <v>0</v>
      </c>
      <c r="Z58" s="73"/>
      <c r="AA58" s="74">
        <v>0</v>
      </c>
      <c r="AB58" s="73"/>
      <c r="AC58" s="74">
        <f t="shared" si="22"/>
        <v>0</v>
      </c>
      <c r="AD58" s="73"/>
      <c r="AE58" s="74">
        <f t="shared" si="7"/>
        <v>0</v>
      </c>
      <c r="AF58" s="73"/>
      <c r="AG58" s="74">
        <f t="shared" si="15"/>
        <v>0</v>
      </c>
      <c r="AH58" s="82">
        <f t="shared" si="8"/>
        <v>0</v>
      </c>
      <c r="AI58" s="74"/>
      <c r="AJ58" s="139">
        <f t="shared" si="16"/>
        <v>0</v>
      </c>
    </row>
    <row r="59" spans="1:36" ht="15" customHeight="1" x14ac:dyDescent="0.2">
      <c r="A59" s="84" t="s">
        <v>235</v>
      </c>
      <c r="B59" t="s">
        <v>65</v>
      </c>
      <c r="C59" s="4" t="s">
        <v>9</v>
      </c>
      <c r="D59" s="19">
        <f t="shared" si="0"/>
        <v>35</v>
      </c>
      <c r="E59" s="20">
        <f t="shared" si="9"/>
        <v>0</v>
      </c>
      <c r="F59" s="73"/>
      <c r="G59" s="74">
        <f t="shared" si="17"/>
        <v>0</v>
      </c>
      <c r="H59" s="73"/>
      <c r="I59" s="74">
        <f t="shared" si="1"/>
        <v>0</v>
      </c>
      <c r="J59" s="73"/>
      <c r="K59" s="113">
        <f t="shared" si="10"/>
        <v>0</v>
      </c>
      <c r="L59" s="73"/>
      <c r="M59" s="113">
        <f t="shared" si="11"/>
        <v>0</v>
      </c>
      <c r="N59" s="73"/>
      <c r="O59" s="74">
        <f t="shared" si="12"/>
        <v>0</v>
      </c>
      <c r="P59" s="73"/>
      <c r="Q59" s="113">
        <f t="shared" si="20"/>
        <v>0</v>
      </c>
      <c r="R59" s="73"/>
      <c r="S59" s="113">
        <f t="shared" si="3"/>
        <v>0</v>
      </c>
      <c r="T59" s="101"/>
      <c r="U59" s="74">
        <f t="shared" si="21"/>
        <v>0</v>
      </c>
      <c r="V59" s="73"/>
      <c r="W59" s="113">
        <f t="shared" si="13"/>
        <v>0</v>
      </c>
      <c r="X59" s="101"/>
      <c r="Y59" s="113">
        <f t="shared" si="14"/>
        <v>0</v>
      </c>
      <c r="Z59" s="73"/>
      <c r="AA59" s="74">
        <v>0</v>
      </c>
      <c r="AB59" s="73"/>
      <c r="AC59" s="74">
        <f t="shared" si="22"/>
        <v>0</v>
      </c>
      <c r="AD59" s="73"/>
      <c r="AE59" s="74">
        <f t="shared" si="7"/>
        <v>0</v>
      </c>
      <c r="AF59" s="73"/>
      <c r="AG59" s="74">
        <f t="shared" si="15"/>
        <v>0</v>
      </c>
      <c r="AH59" s="82">
        <f t="shared" si="8"/>
        <v>0</v>
      </c>
      <c r="AI59" s="74"/>
      <c r="AJ59" s="139">
        <f t="shared" si="16"/>
        <v>0</v>
      </c>
    </row>
    <row r="60" spans="1:36" ht="15" customHeight="1" x14ac:dyDescent="0.2">
      <c r="A60" s="84" t="s">
        <v>230</v>
      </c>
      <c r="B60" t="str">
        <f>IF($A60="","",INDEX('MA-Liste'!$D:$D,MATCH($A60,'MA-Liste'!$M:$M,FALSE)))</f>
        <v>AeBo</v>
      </c>
      <c r="C60" s="4" t="str">
        <f ca="1">IF($A60="","",INDEX(INDIRECT("'MA-Liste'!"&amp;$C$11),MATCH($A60,'MA-Liste'!$M:$M,FALSE)))</f>
        <v>G</v>
      </c>
      <c r="D60" s="19">
        <f t="shared" ca="1" si="0"/>
        <v>35</v>
      </c>
      <c r="E60" s="20">
        <f t="shared" si="9"/>
        <v>0</v>
      </c>
      <c r="F60" s="73"/>
      <c r="G60" s="74">
        <f t="shared" ca="1" si="17"/>
        <v>0</v>
      </c>
      <c r="H60" s="73"/>
      <c r="I60" s="74">
        <f t="shared" ca="1" si="1"/>
        <v>0</v>
      </c>
      <c r="J60" s="73"/>
      <c r="K60" s="113">
        <f t="shared" ca="1" si="10"/>
        <v>0</v>
      </c>
      <c r="L60" s="73"/>
      <c r="M60" s="113">
        <f t="shared" ca="1" si="11"/>
        <v>0</v>
      </c>
      <c r="N60" s="73"/>
      <c r="O60" s="74">
        <f t="shared" ca="1" si="12"/>
        <v>0</v>
      </c>
      <c r="P60" s="73"/>
      <c r="Q60" s="113">
        <f t="shared" ca="1" si="20"/>
        <v>0</v>
      </c>
      <c r="R60" s="73"/>
      <c r="S60" s="113">
        <f t="shared" ca="1" si="3"/>
        <v>0</v>
      </c>
      <c r="T60" s="101"/>
      <c r="U60" s="74">
        <f t="shared" ca="1" si="21"/>
        <v>0</v>
      </c>
      <c r="V60" s="73"/>
      <c r="W60" s="113">
        <f t="shared" ca="1" si="13"/>
        <v>0</v>
      </c>
      <c r="X60" s="101"/>
      <c r="Y60" s="113">
        <f t="shared" ca="1" si="14"/>
        <v>0</v>
      </c>
      <c r="Z60" s="73"/>
      <c r="AA60" s="74">
        <v>0</v>
      </c>
      <c r="AB60" s="73"/>
      <c r="AC60" s="74">
        <f t="shared" ca="1" si="22"/>
        <v>0</v>
      </c>
      <c r="AD60" s="73"/>
      <c r="AE60" s="74">
        <f t="shared" ca="1" si="7"/>
        <v>0</v>
      </c>
      <c r="AF60" s="73"/>
      <c r="AG60" s="74">
        <f t="shared" ca="1" si="15"/>
        <v>0</v>
      </c>
      <c r="AH60" s="82">
        <f t="shared" ca="1" si="8"/>
        <v>0</v>
      </c>
      <c r="AI60" s="74"/>
      <c r="AJ60" s="139">
        <f t="shared" ca="1" si="16"/>
        <v>0</v>
      </c>
    </row>
    <row r="61" spans="1:36" ht="15" customHeight="1" x14ac:dyDescent="0.2">
      <c r="A61" s="84" t="s">
        <v>243</v>
      </c>
      <c r="B61" t="s">
        <v>65</v>
      </c>
      <c r="C61" s="4" t="s">
        <v>6</v>
      </c>
      <c r="D61" s="19">
        <v>100</v>
      </c>
      <c r="E61" s="20">
        <f t="shared" si="9"/>
        <v>0</v>
      </c>
      <c r="F61" s="73"/>
      <c r="G61" s="74">
        <f t="shared" si="17"/>
        <v>0</v>
      </c>
      <c r="H61" s="73"/>
      <c r="I61" s="74">
        <f t="shared" si="1"/>
        <v>0</v>
      </c>
      <c r="J61" s="73"/>
      <c r="K61" s="113">
        <f t="shared" si="10"/>
        <v>0</v>
      </c>
      <c r="L61" s="73"/>
      <c r="M61" s="113">
        <f t="shared" si="11"/>
        <v>0</v>
      </c>
      <c r="N61" s="73"/>
      <c r="O61" s="74">
        <f t="shared" si="12"/>
        <v>0</v>
      </c>
      <c r="P61" s="73"/>
      <c r="Q61" s="113">
        <f t="shared" si="20"/>
        <v>0</v>
      </c>
      <c r="R61" s="73"/>
      <c r="S61" s="113">
        <f t="shared" si="3"/>
        <v>0</v>
      </c>
      <c r="T61" s="101"/>
      <c r="U61" s="74">
        <f t="shared" si="21"/>
        <v>0</v>
      </c>
      <c r="V61" s="73"/>
      <c r="W61" s="113">
        <f t="shared" si="13"/>
        <v>0</v>
      </c>
      <c r="X61" s="101"/>
      <c r="Y61" s="113">
        <f t="shared" si="14"/>
        <v>0</v>
      </c>
      <c r="Z61" s="73"/>
      <c r="AA61" s="74">
        <v>0</v>
      </c>
      <c r="AB61" s="73"/>
      <c r="AC61" s="74">
        <f t="shared" si="22"/>
        <v>0</v>
      </c>
      <c r="AD61" s="73"/>
      <c r="AE61" s="74">
        <f t="shared" si="7"/>
        <v>0</v>
      </c>
      <c r="AF61" s="73"/>
      <c r="AG61" s="74">
        <f t="shared" si="15"/>
        <v>0</v>
      </c>
      <c r="AH61" s="82">
        <f t="shared" si="8"/>
        <v>0</v>
      </c>
      <c r="AI61" s="74"/>
      <c r="AJ61" s="139">
        <f t="shared" si="16"/>
        <v>0</v>
      </c>
    </row>
    <row r="62" spans="1:36" ht="15" customHeight="1" x14ac:dyDescent="0.2">
      <c r="A62" s="84" t="s">
        <v>244</v>
      </c>
      <c r="B62" t="s">
        <v>65</v>
      </c>
      <c r="C62" s="4" t="s">
        <v>6</v>
      </c>
      <c r="D62" s="19">
        <v>100</v>
      </c>
      <c r="E62" s="20">
        <f t="shared" si="9"/>
        <v>0</v>
      </c>
      <c r="F62" s="73"/>
      <c r="G62" s="74">
        <f t="shared" si="17"/>
        <v>0</v>
      </c>
      <c r="H62" s="73"/>
      <c r="I62" s="74">
        <f t="shared" si="1"/>
        <v>0</v>
      </c>
      <c r="J62" s="73"/>
      <c r="K62" s="113">
        <f t="shared" si="10"/>
        <v>0</v>
      </c>
      <c r="L62" s="73"/>
      <c r="M62" s="113">
        <f t="shared" si="11"/>
        <v>0</v>
      </c>
      <c r="N62" s="73"/>
      <c r="O62" s="74">
        <f t="shared" si="12"/>
        <v>0</v>
      </c>
      <c r="P62" s="73"/>
      <c r="Q62" s="113">
        <f t="shared" si="20"/>
        <v>0</v>
      </c>
      <c r="R62" s="73"/>
      <c r="S62" s="113">
        <f t="shared" si="3"/>
        <v>0</v>
      </c>
      <c r="T62" s="101"/>
      <c r="U62" s="74">
        <f t="shared" si="21"/>
        <v>0</v>
      </c>
      <c r="V62" s="73"/>
      <c r="W62" s="113">
        <f t="shared" si="13"/>
        <v>0</v>
      </c>
      <c r="X62" s="101"/>
      <c r="Y62" s="113">
        <f t="shared" si="14"/>
        <v>0</v>
      </c>
      <c r="Z62" s="73"/>
      <c r="AA62" s="74">
        <v>0</v>
      </c>
      <c r="AB62" s="73"/>
      <c r="AC62" s="74">
        <f t="shared" si="22"/>
        <v>0</v>
      </c>
      <c r="AD62" s="73"/>
      <c r="AE62" s="74">
        <f t="shared" si="7"/>
        <v>0</v>
      </c>
      <c r="AF62" s="73"/>
      <c r="AG62" s="74">
        <f t="shared" si="15"/>
        <v>0</v>
      </c>
      <c r="AH62" s="82">
        <f t="shared" si="8"/>
        <v>0</v>
      </c>
      <c r="AI62" s="74"/>
      <c r="AJ62" s="139">
        <f t="shared" si="16"/>
        <v>0</v>
      </c>
    </row>
    <row r="63" spans="1:36" ht="15" customHeight="1" x14ac:dyDescent="0.2">
      <c r="A63" s="84" t="s">
        <v>249</v>
      </c>
      <c r="B63" t="s">
        <v>250</v>
      </c>
      <c r="C63" s="4" t="s">
        <v>9</v>
      </c>
      <c r="D63" s="19">
        <v>35</v>
      </c>
      <c r="E63" s="20">
        <f t="shared" si="9"/>
        <v>0</v>
      </c>
      <c r="F63" s="73"/>
      <c r="G63" s="74">
        <f t="shared" si="17"/>
        <v>0</v>
      </c>
      <c r="H63" s="73"/>
      <c r="I63" s="74">
        <f t="shared" si="1"/>
        <v>0</v>
      </c>
      <c r="J63" s="73"/>
      <c r="K63" s="113">
        <f t="shared" si="10"/>
        <v>0</v>
      </c>
      <c r="L63" s="73"/>
      <c r="M63" s="113">
        <f t="shared" si="11"/>
        <v>0</v>
      </c>
      <c r="N63" s="73"/>
      <c r="O63" s="74">
        <f t="shared" si="12"/>
        <v>0</v>
      </c>
      <c r="P63" s="73"/>
      <c r="Q63" s="113">
        <f t="shared" si="20"/>
        <v>0</v>
      </c>
      <c r="R63" s="73"/>
      <c r="S63" s="113">
        <f t="shared" si="3"/>
        <v>0</v>
      </c>
      <c r="T63" s="101"/>
      <c r="U63" s="74">
        <f t="shared" si="21"/>
        <v>0</v>
      </c>
      <c r="V63" s="73"/>
      <c r="W63" s="113">
        <f t="shared" si="13"/>
        <v>0</v>
      </c>
      <c r="X63" s="101"/>
      <c r="Y63" s="113">
        <f t="shared" si="14"/>
        <v>0</v>
      </c>
      <c r="Z63" s="73"/>
      <c r="AA63" s="74">
        <v>0</v>
      </c>
      <c r="AB63" s="73"/>
      <c r="AC63" s="74">
        <f t="shared" si="22"/>
        <v>0</v>
      </c>
      <c r="AD63" s="73"/>
      <c r="AE63" s="74">
        <f t="shared" si="7"/>
        <v>0</v>
      </c>
      <c r="AF63" s="73"/>
      <c r="AG63" s="74">
        <f t="shared" si="15"/>
        <v>0</v>
      </c>
      <c r="AH63" s="82">
        <f t="shared" si="8"/>
        <v>0</v>
      </c>
      <c r="AI63" s="74"/>
      <c r="AJ63" s="139">
        <f t="shared" si="16"/>
        <v>0</v>
      </c>
    </row>
    <row r="64" spans="1:36" ht="15" customHeight="1" x14ac:dyDescent="0.2">
      <c r="A64" s="84" t="s">
        <v>246</v>
      </c>
      <c r="B64" t="s">
        <v>65</v>
      </c>
      <c r="C64" s="4" t="s">
        <v>4</v>
      </c>
      <c r="D64" s="19">
        <v>140</v>
      </c>
      <c r="E64" s="20">
        <f t="shared" si="9"/>
        <v>0</v>
      </c>
      <c r="F64" s="73"/>
      <c r="G64" s="74">
        <f t="shared" si="17"/>
        <v>0</v>
      </c>
      <c r="H64" s="73"/>
      <c r="I64" s="74">
        <f t="shared" si="1"/>
        <v>0</v>
      </c>
      <c r="J64" s="73"/>
      <c r="K64" s="113">
        <f t="shared" si="10"/>
        <v>0</v>
      </c>
      <c r="L64" s="73"/>
      <c r="M64" s="113">
        <f t="shared" si="11"/>
        <v>0</v>
      </c>
      <c r="N64" s="73"/>
      <c r="O64" s="74">
        <f t="shared" si="12"/>
        <v>0</v>
      </c>
      <c r="P64" s="73"/>
      <c r="Q64" s="113">
        <f t="shared" si="20"/>
        <v>0</v>
      </c>
      <c r="R64" s="73"/>
      <c r="S64" s="113">
        <f t="shared" si="3"/>
        <v>0</v>
      </c>
      <c r="T64" s="101"/>
      <c r="U64" s="74">
        <f t="shared" si="21"/>
        <v>0</v>
      </c>
      <c r="V64" s="73"/>
      <c r="W64" s="113">
        <f t="shared" si="13"/>
        <v>0</v>
      </c>
      <c r="X64" s="101"/>
      <c r="Y64" s="113">
        <f t="shared" si="14"/>
        <v>0</v>
      </c>
      <c r="Z64" s="73"/>
      <c r="AA64" s="74">
        <v>0</v>
      </c>
      <c r="AB64" s="73"/>
      <c r="AC64" s="74">
        <f t="shared" si="22"/>
        <v>0</v>
      </c>
      <c r="AD64" s="73"/>
      <c r="AE64" s="74">
        <f t="shared" si="7"/>
        <v>0</v>
      </c>
      <c r="AF64" s="73"/>
      <c r="AG64" s="74">
        <f t="shared" si="15"/>
        <v>0</v>
      </c>
      <c r="AH64" s="82">
        <f t="shared" si="8"/>
        <v>0</v>
      </c>
      <c r="AI64" s="74"/>
      <c r="AJ64" s="139">
        <f t="shared" si="16"/>
        <v>0</v>
      </c>
    </row>
    <row r="65" spans="1:37" ht="15" customHeight="1" x14ac:dyDescent="0.2">
      <c r="A65" s="84" t="s">
        <v>228</v>
      </c>
      <c r="B65" t="str">
        <f>IF($A65="","",INDEX('MA-Liste'!$D:$D,MATCH($A65,'MA-Liste'!$M:$M,FALSE)))</f>
        <v>AeBo</v>
      </c>
      <c r="C65" s="4" t="str">
        <f ca="1">IF($A65="","",INDEX(INDIRECT("'MA-Liste'!"&amp;$C$11),MATCH($A65,'MA-Liste'!$M:$M,FALSE)))</f>
        <v>D</v>
      </c>
      <c r="D65" s="19">
        <f t="shared" ca="1" si="0"/>
        <v>100</v>
      </c>
      <c r="E65" s="20">
        <f t="shared" si="9"/>
        <v>0</v>
      </c>
      <c r="F65" s="73"/>
      <c r="G65" s="74">
        <f t="shared" ca="1" si="17"/>
        <v>0</v>
      </c>
      <c r="H65" s="73"/>
      <c r="I65" s="74">
        <f t="shared" ca="1" si="1"/>
        <v>0</v>
      </c>
      <c r="J65" s="73"/>
      <c r="K65" s="113">
        <f t="shared" ca="1" si="10"/>
        <v>0</v>
      </c>
      <c r="L65" s="73"/>
      <c r="M65" s="113">
        <f t="shared" ca="1" si="11"/>
        <v>0</v>
      </c>
      <c r="N65" s="73"/>
      <c r="O65" s="74">
        <f t="shared" ca="1" si="12"/>
        <v>0</v>
      </c>
      <c r="P65" s="73"/>
      <c r="Q65" s="113">
        <f t="shared" ca="1" si="20"/>
        <v>0</v>
      </c>
      <c r="R65" s="73"/>
      <c r="S65" s="113">
        <f t="shared" ca="1" si="3"/>
        <v>0</v>
      </c>
      <c r="T65" s="101"/>
      <c r="U65" s="74">
        <f t="shared" ca="1" si="21"/>
        <v>0</v>
      </c>
      <c r="V65" s="73"/>
      <c r="W65" s="113">
        <f t="shared" ca="1" si="13"/>
        <v>0</v>
      </c>
      <c r="X65" s="101"/>
      <c r="Y65" s="113">
        <f t="shared" ca="1" si="14"/>
        <v>0</v>
      </c>
      <c r="Z65" s="73"/>
      <c r="AA65" s="74">
        <v>0</v>
      </c>
      <c r="AB65" s="73"/>
      <c r="AC65" s="74">
        <f t="shared" ca="1" si="22"/>
        <v>0</v>
      </c>
      <c r="AD65" s="73"/>
      <c r="AE65" s="74">
        <f t="shared" ca="1" si="7"/>
        <v>0</v>
      </c>
      <c r="AF65" s="73"/>
      <c r="AG65" s="74">
        <f t="shared" ca="1" si="15"/>
        <v>0</v>
      </c>
      <c r="AH65" s="82">
        <f t="shared" ca="1" si="8"/>
        <v>0</v>
      </c>
      <c r="AI65" s="74"/>
      <c r="AJ65" s="139">
        <f t="shared" ca="1" si="16"/>
        <v>0</v>
      </c>
    </row>
    <row r="66" spans="1:37" ht="15" customHeight="1" x14ac:dyDescent="0.2">
      <c r="A66" s="84" t="s">
        <v>252</v>
      </c>
      <c r="B66" s="14" t="s">
        <v>65</v>
      </c>
      <c r="C66" s="18" t="s">
        <v>8</v>
      </c>
      <c r="D66" s="19">
        <v>60</v>
      </c>
      <c r="E66" s="20">
        <f t="shared" si="9"/>
        <v>0</v>
      </c>
      <c r="F66" s="73"/>
      <c r="G66" s="74">
        <f t="shared" si="17"/>
        <v>0</v>
      </c>
      <c r="H66" s="73"/>
      <c r="I66" s="74">
        <f t="shared" si="1"/>
        <v>0</v>
      </c>
      <c r="J66" s="73"/>
      <c r="K66" s="113">
        <f t="shared" si="10"/>
        <v>0</v>
      </c>
      <c r="L66" s="73"/>
      <c r="M66" s="113">
        <f t="shared" si="11"/>
        <v>0</v>
      </c>
      <c r="N66" s="73"/>
      <c r="O66" s="74">
        <f t="shared" si="12"/>
        <v>0</v>
      </c>
      <c r="P66" s="73"/>
      <c r="Q66" s="113">
        <f t="shared" si="20"/>
        <v>0</v>
      </c>
      <c r="R66" s="73"/>
      <c r="S66" s="113">
        <f t="shared" si="3"/>
        <v>0</v>
      </c>
      <c r="T66" s="101"/>
      <c r="U66" s="74">
        <f t="shared" si="21"/>
        <v>0</v>
      </c>
      <c r="V66" s="73"/>
      <c r="W66" s="113">
        <f t="shared" si="13"/>
        <v>0</v>
      </c>
      <c r="X66" s="101"/>
      <c r="Y66" s="113">
        <f t="shared" si="14"/>
        <v>0</v>
      </c>
      <c r="Z66" s="73"/>
      <c r="AA66" s="74">
        <v>0</v>
      </c>
      <c r="AB66" s="73"/>
      <c r="AC66" s="74">
        <f t="shared" si="22"/>
        <v>0</v>
      </c>
      <c r="AD66" s="73"/>
      <c r="AE66" s="74">
        <f t="shared" si="7"/>
        <v>0</v>
      </c>
      <c r="AF66" s="73"/>
      <c r="AG66" s="74">
        <f t="shared" si="15"/>
        <v>0</v>
      </c>
      <c r="AH66" s="82">
        <f t="shared" si="8"/>
        <v>0</v>
      </c>
      <c r="AI66" s="74"/>
      <c r="AJ66" s="139">
        <f t="shared" si="16"/>
        <v>0</v>
      </c>
    </row>
    <row r="67" spans="1:37" ht="15" customHeight="1" x14ac:dyDescent="0.2">
      <c r="A67" s="90" t="s">
        <v>253</v>
      </c>
      <c r="B67" s="14" t="s">
        <v>65</v>
      </c>
      <c r="C67" s="18" t="s">
        <v>6</v>
      </c>
      <c r="D67" s="19">
        <v>100</v>
      </c>
      <c r="E67" s="20">
        <f t="shared" si="9"/>
        <v>0</v>
      </c>
      <c r="F67" s="73"/>
      <c r="G67" s="74">
        <f t="shared" si="17"/>
        <v>0</v>
      </c>
      <c r="H67" s="73"/>
      <c r="I67" s="74">
        <f t="shared" si="1"/>
        <v>0</v>
      </c>
      <c r="J67" s="73"/>
      <c r="K67" s="113">
        <f t="shared" si="10"/>
        <v>0</v>
      </c>
      <c r="L67" s="73"/>
      <c r="M67" s="113">
        <f t="shared" si="11"/>
        <v>0</v>
      </c>
      <c r="N67" s="73"/>
      <c r="O67" s="74">
        <f t="shared" si="12"/>
        <v>0</v>
      </c>
      <c r="P67" s="73"/>
      <c r="Q67" s="113">
        <f t="shared" si="20"/>
        <v>0</v>
      </c>
      <c r="R67" s="73"/>
      <c r="S67" s="113">
        <f t="shared" si="3"/>
        <v>0</v>
      </c>
      <c r="T67" s="101"/>
      <c r="U67" s="74">
        <f t="shared" si="21"/>
        <v>0</v>
      </c>
      <c r="V67" s="73"/>
      <c r="W67" s="113">
        <f t="shared" si="13"/>
        <v>0</v>
      </c>
      <c r="X67" s="101"/>
      <c r="Y67" s="113">
        <f t="shared" si="14"/>
        <v>0</v>
      </c>
      <c r="Z67" s="73"/>
      <c r="AA67" s="74">
        <v>0</v>
      </c>
      <c r="AB67" s="73"/>
      <c r="AC67" s="74">
        <f t="shared" si="22"/>
        <v>0</v>
      </c>
      <c r="AD67" s="73"/>
      <c r="AE67" s="74">
        <f t="shared" si="7"/>
        <v>0</v>
      </c>
      <c r="AF67" s="73"/>
      <c r="AG67" s="74">
        <f t="shared" si="15"/>
        <v>0</v>
      </c>
      <c r="AH67" s="82">
        <f t="shared" si="8"/>
        <v>0</v>
      </c>
      <c r="AI67" s="74"/>
      <c r="AJ67" s="139">
        <f t="shared" si="16"/>
        <v>0</v>
      </c>
    </row>
    <row r="68" spans="1:37" ht="15" customHeight="1" x14ac:dyDescent="0.2">
      <c r="A68" s="90" t="s">
        <v>254</v>
      </c>
      <c r="B68" s="14" t="s">
        <v>65</v>
      </c>
      <c r="C68" s="18" t="s">
        <v>8</v>
      </c>
      <c r="D68" s="19">
        <v>60</v>
      </c>
      <c r="E68" s="20">
        <f t="shared" si="9"/>
        <v>0</v>
      </c>
      <c r="F68" s="73"/>
      <c r="G68" s="74">
        <f t="shared" si="17"/>
        <v>0</v>
      </c>
      <c r="H68" s="73"/>
      <c r="I68" s="74">
        <f t="shared" si="1"/>
        <v>0</v>
      </c>
      <c r="J68" s="73"/>
      <c r="K68" s="113">
        <f t="shared" si="10"/>
        <v>0</v>
      </c>
      <c r="L68" s="73"/>
      <c r="M68" s="113">
        <f t="shared" si="11"/>
        <v>0</v>
      </c>
      <c r="N68" s="73"/>
      <c r="O68" s="74">
        <f t="shared" si="12"/>
        <v>0</v>
      </c>
      <c r="P68" s="73"/>
      <c r="Q68" s="113">
        <f t="shared" si="20"/>
        <v>0</v>
      </c>
      <c r="R68" s="73"/>
      <c r="S68" s="113">
        <f t="shared" si="3"/>
        <v>0</v>
      </c>
      <c r="T68" s="101"/>
      <c r="U68" s="74">
        <f t="shared" si="21"/>
        <v>0</v>
      </c>
      <c r="V68" s="73"/>
      <c r="W68" s="113">
        <f t="shared" si="13"/>
        <v>0</v>
      </c>
      <c r="X68" s="101"/>
      <c r="Y68" s="113">
        <f t="shared" si="14"/>
        <v>0</v>
      </c>
      <c r="Z68" s="73"/>
      <c r="AA68" s="74">
        <v>0</v>
      </c>
      <c r="AB68" s="73"/>
      <c r="AC68" s="74">
        <f t="shared" si="22"/>
        <v>0</v>
      </c>
      <c r="AD68" s="73"/>
      <c r="AE68" s="74">
        <f t="shared" si="7"/>
        <v>0</v>
      </c>
      <c r="AF68" s="73"/>
      <c r="AG68" s="74">
        <f t="shared" si="15"/>
        <v>0</v>
      </c>
      <c r="AH68" s="82">
        <f t="shared" si="8"/>
        <v>0</v>
      </c>
      <c r="AI68" s="74"/>
      <c r="AJ68" s="147">
        <f t="shared" si="16"/>
        <v>0</v>
      </c>
    </row>
    <row r="69" spans="1:37" ht="15" customHeight="1" x14ac:dyDescent="0.2">
      <c r="A69" s="90" t="s">
        <v>255</v>
      </c>
      <c r="B69" s="14" t="s">
        <v>65</v>
      </c>
      <c r="C69" s="18" t="s">
        <v>5</v>
      </c>
      <c r="D69" s="19">
        <v>118</v>
      </c>
      <c r="E69" s="20">
        <f t="shared" si="9"/>
        <v>0</v>
      </c>
      <c r="F69" s="73"/>
      <c r="G69" s="74">
        <f t="shared" si="17"/>
        <v>0</v>
      </c>
      <c r="H69" s="73"/>
      <c r="I69" s="74">
        <f t="shared" si="1"/>
        <v>0</v>
      </c>
      <c r="J69" s="73"/>
      <c r="K69" s="113">
        <f t="shared" si="10"/>
        <v>0</v>
      </c>
      <c r="L69" s="73"/>
      <c r="M69" s="113">
        <f t="shared" si="11"/>
        <v>0</v>
      </c>
      <c r="N69" s="73"/>
      <c r="O69" s="74">
        <f t="shared" si="12"/>
        <v>0</v>
      </c>
      <c r="P69" s="73"/>
      <c r="Q69" s="113">
        <f t="shared" si="20"/>
        <v>0</v>
      </c>
      <c r="R69" s="73"/>
      <c r="S69" s="113">
        <f t="shared" si="3"/>
        <v>0</v>
      </c>
      <c r="T69" s="101"/>
      <c r="U69" s="74">
        <f t="shared" si="21"/>
        <v>0</v>
      </c>
      <c r="V69" s="73"/>
      <c r="W69" s="113">
        <f t="shared" si="13"/>
        <v>0</v>
      </c>
      <c r="X69" s="101"/>
      <c r="Y69" s="113">
        <f t="shared" si="14"/>
        <v>0</v>
      </c>
      <c r="Z69" s="73"/>
      <c r="AA69" s="74">
        <v>0</v>
      </c>
      <c r="AB69" s="73"/>
      <c r="AC69" s="74">
        <f t="shared" si="22"/>
        <v>0</v>
      </c>
      <c r="AD69" s="73"/>
      <c r="AE69" s="74">
        <f t="shared" si="7"/>
        <v>0</v>
      </c>
      <c r="AF69" s="73"/>
      <c r="AG69" s="74">
        <f t="shared" si="15"/>
        <v>0</v>
      </c>
      <c r="AH69" s="82">
        <f t="shared" si="8"/>
        <v>0</v>
      </c>
      <c r="AI69" s="74"/>
      <c r="AJ69" s="147">
        <f t="shared" si="16"/>
        <v>0</v>
      </c>
    </row>
    <row r="70" spans="1:37" ht="15" customHeight="1" x14ac:dyDescent="0.2">
      <c r="A70" s="90" t="s">
        <v>256</v>
      </c>
      <c r="B70" s="14" t="s">
        <v>65</v>
      </c>
      <c r="C70" s="18" t="s">
        <v>5</v>
      </c>
      <c r="D70" s="19">
        <v>118</v>
      </c>
      <c r="E70" s="20">
        <f t="shared" si="9"/>
        <v>0</v>
      </c>
      <c r="F70" s="73"/>
      <c r="G70" s="74">
        <f t="shared" si="17"/>
        <v>0</v>
      </c>
      <c r="H70" s="73"/>
      <c r="I70" s="74">
        <f t="shared" si="1"/>
        <v>0</v>
      </c>
      <c r="J70" s="73"/>
      <c r="K70" s="113">
        <f t="shared" si="10"/>
        <v>0</v>
      </c>
      <c r="L70" s="73"/>
      <c r="M70" s="113">
        <f t="shared" si="11"/>
        <v>0</v>
      </c>
      <c r="N70" s="73"/>
      <c r="O70" s="74">
        <f t="shared" si="12"/>
        <v>0</v>
      </c>
      <c r="P70" s="73"/>
      <c r="Q70" s="113">
        <f t="shared" si="20"/>
        <v>0</v>
      </c>
      <c r="R70" s="73"/>
      <c r="S70" s="113">
        <f t="shared" si="3"/>
        <v>0</v>
      </c>
      <c r="T70" s="101"/>
      <c r="U70" s="74">
        <f t="shared" si="21"/>
        <v>0</v>
      </c>
      <c r="V70" s="73"/>
      <c r="W70" s="113">
        <f t="shared" si="13"/>
        <v>0</v>
      </c>
      <c r="X70" s="101"/>
      <c r="Y70" s="113">
        <f t="shared" si="14"/>
        <v>0</v>
      </c>
      <c r="Z70" s="73"/>
      <c r="AA70" s="74">
        <v>0</v>
      </c>
      <c r="AB70" s="73"/>
      <c r="AC70" s="74">
        <f t="shared" si="22"/>
        <v>0</v>
      </c>
      <c r="AD70" s="73"/>
      <c r="AE70" s="74">
        <f t="shared" si="7"/>
        <v>0</v>
      </c>
      <c r="AF70" s="73"/>
      <c r="AG70" s="74">
        <f t="shared" si="15"/>
        <v>0</v>
      </c>
      <c r="AH70" s="82">
        <f t="shared" si="8"/>
        <v>0</v>
      </c>
      <c r="AI70" s="74"/>
      <c r="AJ70" s="147">
        <f t="shared" si="16"/>
        <v>0</v>
      </c>
    </row>
    <row r="71" spans="1:37" ht="15" customHeight="1" x14ac:dyDescent="0.2">
      <c r="A71" s="90" t="s">
        <v>257</v>
      </c>
      <c r="B71" s="14" t="s">
        <v>65</v>
      </c>
      <c r="C71" s="18" t="s">
        <v>5</v>
      </c>
      <c r="D71" s="19">
        <v>118</v>
      </c>
      <c r="E71" s="20">
        <f t="shared" si="9"/>
        <v>0</v>
      </c>
      <c r="F71" s="73"/>
      <c r="G71" s="74">
        <f t="shared" si="17"/>
        <v>0</v>
      </c>
      <c r="H71" s="73"/>
      <c r="I71" s="74">
        <f t="shared" si="1"/>
        <v>0</v>
      </c>
      <c r="J71" s="73"/>
      <c r="K71" s="113">
        <f t="shared" si="10"/>
        <v>0</v>
      </c>
      <c r="L71" s="73"/>
      <c r="M71" s="113">
        <f t="shared" si="11"/>
        <v>0</v>
      </c>
      <c r="N71" s="73"/>
      <c r="O71" s="74">
        <f t="shared" si="12"/>
        <v>0</v>
      </c>
      <c r="P71" s="73"/>
      <c r="Q71" s="113">
        <f t="shared" si="20"/>
        <v>0</v>
      </c>
      <c r="R71" s="73"/>
      <c r="S71" s="113">
        <f t="shared" si="3"/>
        <v>0</v>
      </c>
      <c r="T71" s="101"/>
      <c r="U71" s="74">
        <f t="shared" si="21"/>
        <v>0</v>
      </c>
      <c r="V71" s="73"/>
      <c r="W71" s="113">
        <f t="shared" si="13"/>
        <v>0</v>
      </c>
      <c r="X71" s="101"/>
      <c r="Y71" s="113">
        <f t="shared" si="14"/>
        <v>0</v>
      </c>
      <c r="Z71" s="73"/>
      <c r="AA71" s="74">
        <v>0</v>
      </c>
      <c r="AB71" s="73"/>
      <c r="AC71" s="74">
        <f t="shared" si="22"/>
        <v>0</v>
      </c>
      <c r="AD71" s="73"/>
      <c r="AE71" s="74">
        <f t="shared" si="7"/>
        <v>0</v>
      </c>
      <c r="AF71" s="73"/>
      <c r="AG71" s="74">
        <f t="shared" si="15"/>
        <v>0</v>
      </c>
      <c r="AH71" s="82">
        <f t="shared" si="8"/>
        <v>0</v>
      </c>
      <c r="AI71" s="74"/>
      <c r="AJ71" s="147">
        <f t="shared" si="16"/>
        <v>0</v>
      </c>
    </row>
    <row r="72" spans="1:37" ht="15" customHeight="1" x14ac:dyDescent="0.2">
      <c r="A72" s="90" t="s">
        <v>264</v>
      </c>
      <c r="B72" s="14" t="s">
        <v>65</v>
      </c>
      <c r="C72" s="18" t="s">
        <v>6</v>
      </c>
      <c r="D72" s="19">
        <v>100</v>
      </c>
      <c r="E72" s="20">
        <f t="shared" si="9"/>
        <v>0</v>
      </c>
      <c r="F72" s="73"/>
      <c r="G72" s="74">
        <f t="shared" si="17"/>
        <v>0</v>
      </c>
      <c r="H72" s="73"/>
      <c r="I72" s="74">
        <f t="shared" si="1"/>
        <v>0</v>
      </c>
      <c r="J72" s="73"/>
      <c r="K72" s="113">
        <f t="shared" si="10"/>
        <v>0</v>
      </c>
      <c r="L72" s="73"/>
      <c r="M72" s="113">
        <f t="shared" si="11"/>
        <v>0</v>
      </c>
      <c r="N72" s="73"/>
      <c r="O72" s="74">
        <f t="shared" si="12"/>
        <v>0</v>
      </c>
      <c r="P72" s="73"/>
      <c r="Q72" s="113">
        <f t="shared" si="20"/>
        <v>0</v>
      </c>
      <c r="R72" s="73"/>
      <c r="S72" s="113">
        <f t="shared" si="3"/>
        <v>0</v>
      </c>
      <c r="T72" s="101"/>
      <c r="U72" s="74">
        <f t="shared" si="21"/>
        <v>0</v>
      </c>
      <c r="V72" s="73"/>
      <c r="W72" s="113">
        <f t="shared" si="13"/>
        <v>0</v>
      </c>
      <c r="X72" s="101"/>
      <c r="Y72" s="113">
        <f t="shared" si="14"/>
        <v>0</v>
      </c>
      <c r="Z72" s="73"/>
      <c r="AA72" s="74">
        <v>0</v>
      </c>
      <c r="AB72" s="73"/>
      <c r="AC72" s="74">
        <f t="shared" si="22"/>
        <v>0</v>
      </c>
      <c r="AD72" s="73"/>
      <c r="AE72" s="74">
        <f t="shared" si="7"/>
        <v>0</v>
      </c>
      <c r="AF72" s="73"/>
      <c r="AG72" s="74">
        <f t="shared" si="15"/>
        <v>0</v>
      </c>
      <c r="AH72" s="82">
        <f t="shared" si="8"/>
        <v>0</v>
      </c>
      <c r="AI72" s="74"/>
      <c r="AJ72" s="147">
        <f t="shared" si="16"/>
        <v>0</v>
      </c>
    </row>
    <row r="73" spans="1:37" ht="15" customHeight="1" x14ac:dyDescent="0.2">
      <c r="A73" s="90" t="s">
        <v>322</v>
      </c>
      <c r="B73" s="14" t="s">
        <v>65</v>
      </c>
      <c r="C73" s="18" t="s">
        <v>6</v>
      </c>
      <c r="D73" s="19">
        <v>100</v>
      </c>
      <c r="E73" s="20">
        <f t="shared" si="9"/>
        <v>0</v>
      </c>
      <c r="F73" s="73"/>
      <c r="G73" s="74">
        <f>IF(D73="",0,D73*F73)</f>
        <v>0</v>
      </c>
      <c r="H73" s="73"/>
      <c r="I73" s="74">
        <f t="shared" si="1"/>
        <v>0</v>
      </c>
      <c r="J73" s="73"/>
      <c r="K73" s="113">
        <f t="shared" si="10"/>
        <v>0</v>
      </c>
      <c r="L73" s="73"/>
      <c r="M73" s="113">
        <f t="shared" si="11"/>
        <v>0</v>
      </c>
      <c r="N73" s="73"/>
      <c r="O73" s="74">
        <f t="shared" si="12"/>
        <v>0</v>
      </c>
      <c r="P73" s="73"/>
      <c r="Q73" s="113">
        <f t="shared" si="20"/>
        <v>0</v>
      </c>
      <c r="R73" s="73"/>
      <c r="S73" s="113">
        <f t="shared" si="3"/>
        <v>0</v>
      </c>
      <c r="T73" s="101"/>
      <c r="U73" s="74">
        <f t="shared" si="21"/>
        <v>0</v>
      </c>
      <c r="V73" s="73"/>
      <c r="W73" s="113">
        <f t="shared" si="13"/>
        <v>0</v>
      </c>
      <c r="X73" s="101"/>
      <c r="Y73" s="113">
        <f t="shared" si="14"/>
        <v>0</v>
      </c>
      <c r="Z73" s="73"/>
      <c r="AA73" s="74">
        <v>0</v>
      </c>
      <c r="AB73" s="73"/>
      <c r="AC73" s="74">
        <f t="shared" si="22"/>
        <v>0</v>
      </c>
      <c r="AD73" s="73"/>
      <c r="AE73" s="74">
        <f t="shared" si="7"/>
        <v>0</v>
      </c>
      <c r="AF73" s="73"/>
      <c r="AG73" s="74">
        <f t="shared" si="15"/>
        <v>0</v>
      </c>
      <c r="AH73" s="82">
        <f t="shared" si="8"/>
        <v>0</v>
      </c>
      <c r="AI73" s="74"/>
      <c r="AJ73" s="147">
        <f t="shared" si="16"/>
        <v>0</v>
      </c>
    </row>
    <row r="74" spans="1:37" ht="15" customHeight="1" x14ac:dyDescent="0.2">
      <c r="A74" s="90" t="s">
        <v>323</v>
      </c>
      <c r="B74" s="14" t="s">
        <v>65</v>
      </c>
      <c r="C74" s="18" t="s">
        <v>6</v>
      </c>
      <c r="D74" s="19">
        <v>100</v>
      </c>
      <c r="E74" s="20">
        <f t="shared" si="9"/>
        <v>0</v>
      </c>
      <c r="F74" s="73"/>
      <c r="G74" s="74">
        <f>IF(D74="",0,D74*F74)</f>
        <v>0</v>
      </c>
      <c r="H74" s="73"/>
      <c r="I74" s="74">
        <f t="shared" si="1"/>
        <v>0</v>
      </c>
      <c r="J74" s="73"/>
      <c r="K74" s="113">
        <f t="shared" si="10"/>
        <v>0</v>
      </c>
      <c r="L74" s="73"/>
      <c r="M74" s="113">
        <f t="shared" si="11"/>
        <v>0</v>
      </c>
      <c r="N74" s="73"/>
      <c r="O74" s="74">
        <f t="shared" si="12"/>
        <v>0</v>
      </c>
      <c r="P74" s="73"/>
      <c r="Q74" s="113">
        <f t="shared" si="20"/>
        <v>0</v>
      </c>
      <c r="R74" s="73"/>
      <c r="S74" s="113">
        <f t="shared" si="3"/>
        <v>0</v>
      </c>
      <c r="T74" s="101"/>
      <c r="U74" s="74">
        <f t="shared" si="21"/>
        <v>0</v>
      </c>
      <c r="V74" s="73"/>
      <c r="W74" s="113">
        <f t="shared" si="13"/>
        <v>0</v>
      </c>
      <c r="X74" s="101"/>
      <c r="Y74" s="113">
        <f t="shared" si="14"/>
        <v>0</v>
      </c>
      <c r="Z74" s="73"/>
      <c r="AA74" s="74">
        <v>0</v>
      </c>
      <c r="AB74" s="73"/>
      <c r="AC74" s="74">
        <f t="shared" si="22"/>
        <v>0</v>
      </c>
      <c r="AD74" s="73"/>
      <c r="AE74" s="74">
        <f t="shared" si="7"/>
        <v>0</v>
      </c>
      <c r="AF74" s="73"/>
      <c r="AG74" s="74">
        <f t="shared" si="15"/>
        <v>0</v>
      </c>
      <c r="AH74" s="82">
        <f t="shared" si="8"/>
        <v>0</v>
      </c>
      <c r="AI74" s="74"/>
      <c r="AJ74" s="147">
        <f t="shared" si="16"/>
        <v>0</v>
      </c>
    </row>
    <row r="75" spans="1:37" ht="15" customHeight="1" x14ac:dyDescent="0.2">
      <c r="A75" s="90" t="s">
        <v>260</v>
      </c>
      <c r="B75" s="14" t="s">
        <v>65</v>
      </c>
      <c r="C75" s="18" t="s">
        <v>6</v>
      </c>
      <c r="D75" s="19">
        <v>100</v>
      </c>
      <c r="E75" s="20">
        <f t="shared" si="9"/>
        <v>0</v>
      </c>
      <c r="F75" s="73"/>
      <c r="G75" s="74">
        <f t="shared" si="17"/>
        <v>0</v>
      </c>
      <c r="H75" s="73"/>
      <c r="I75" s="74">
        <f t="shared" si="1"/>
        <v>0</v>
      </c>
      <c r="J75" s="73"/>
      <c r="K75" s="113">
        <f t="shared" si="10"/>
        <v>0</v>
      </c>
      <c r="L75" s="73"/>
      <c r="M75" s="113">
        <f t="shared" si="11"/>
        <v>0</v>
      </c>
      <c r="N75" s="73"/>
      <c r="O75" s="74">
        <f t="shared" si="12"/>
        <v>0</v>
      </c>
      <c r="P75" s="73"/>
      <c r="Q75" s="113">
        <f t="shared" si="20"/>
        <v>0</v>
      </c>
      <c r="R75" s="73"/>
      <c r="S75" s="113">
        <f t="shared" si="3"/>
        <v>0</v>
      </c>
      <c r="T75" s="73"/>
      <c r="U75" s="74">
        <f t="shared" si="21"/>
        <v>0</v>
      </c>
      <c r="V75" s="73"/>
      <c r="W75" s="113">
        <f t="shared" si="13"/>
        <v>0</v>
      </c>
      <c r="X75" s="101"/>
      <c r="Y75" s="113">
        <f t="shared" si="14"/>
        <v>0</v>
      </c>
      <c r="Z75" s="73"/>
      <c r="AA75" s="74">
        <v>0</v>
      </c>
      <c r="AB75" s="73"/>
      <c r="AC75" s="74">
        <f t="shared" si="22"/>
        <v>0</v>
      </c>
      <c r="AD75" s="73"/>
      <c r="AE75" s="74">
        <f t="shared" si="7"/>
        <v>0</v>
      </c>
      <c r="AF75" s="73"/>
      <c r="AG75" s="74">
        <f t="shared" si="15"/>
        <v>0</v>
      </c>
      <c r="AH75" s="82">
        <f t="shared" si="8"/>
        <v>0</v>
      </c>
      <c r="AI75" s="74"/>
      <c r="AJ75" s="147">
        <f t="shared" si="16"/>
        <v>0</v>
      </c>
    </row>
    <row r="76" spans="1:37" ht="15" customHeight="1" x14ac:dyDescent="0.2">
      <c r="A76" s="90" t="s">
        <v>265</v>
      </c>
      <c r="B76" t="str">
        <f>IF($A76="","",INDEX('MA-Liste'!$D:$D,MATCH($A76,'MA-Liste'!$M:$M,FALSE)))</f>
        <v>AeBo</v>
      </c>
      <c r="C76" s="4" t="str">
        <f ca="1">IF($A76="","",INDEX(INDIRECT("'MA-Liste'!"&amp;$C$11),MATCH($A76,'MA-Liste'!$M:$M,FALSE)))</f>
        <v>D</v>
      </c>
      <c r="D76" s="19">
        <f ca="1">IF(OR($C76="",$C76=0),"",VLOOKUP($C76,Ansätze,$D$11,FALSE))</f>
        <v>100</v>
      </c>
      <c r="E76" s="20">
        <f t="shared" si="9"/>
        <v>0</v>
      </c>
      <c r="F76" s="73"/>
      <c r="G76" s="74">
        <f t="shared" ca="1" si="17"/>
        <v>0</v>
      </c>
      <c r="H76" s="73"/>
      <c r="I76" s="74">
        <f t="shared" ca="1" si="1"/>
        <v>0</v>
      </c>
      <c r="J76" s="73"/>
      <c r="K76" s="113">
        <f t="shared" ca="1" si="10"/>
        <v>0</v>
      </c>
      <c r="L76" s="73"/>
      <c r="M76" s="113">
        <f t="shared" ca="1" si="11"/>
        <v>0</v>
      </c>
      <c r="N76" s="73"/>
      <c r="O76" s="74">
        <f t="shared" ca="1" si="12"/>
        <v>0</v>
      </c>
      <c r="P76" s="73"/>
      <c r="Q76" s="113">
        <f t="shared" ca="1" si="20"/>
        <v>0</v>
      </c>
      <c r="R76" s="73"/>
      <c r="S76" s="113">
        <f t="shared" ca="1" si="3"/>
        <v>0</v>
      </c>
      <c r="T76" s="73"/>
      <c r="U76" s="74">
        <f t="shared" ca="1" si="21"/>
        <v>0</v>
      </c>
      <c r="V76" s="73"/>
      <c r="W76" s="113">
        <f t="shared" ca="1" si="13"/>
        <v>0</v>
      </c>
      <c r="X76" s="101"/>
      <c r="Y76" s="113">
        <f t="shared" ca="1" si="14"/>
        <v>0</v>
      </c>
      <c r="Z76" s="73"/>
      <c r="AA76" s="74">
        <v>0</v>
      </c>
      <c r="AB76" s="73"/>
      <c r="AC76" s="74">
        <f t="shared" ca="1" si="22"/>
        <v>0</v>
      </c>
      <c r="AD76" s="73"/>
      <c r="AE76" s="74">
        <f t="shared" ca="1" si="7"/>
        <v>0</v>
      </c>
      <c r="AF76" s="73"/>
      <c r="AG76" s="74">
        <f t="shared" ca="1" si="15"/>
        <v>0</v>
      </c>
      <c r="AH76" s="82">
        <f t="shared" ca="1" si="8"/>
        <v>0</v>
      </c>
      <c r="AI76" s="74"/>
      <c r="AJ76" s="147">
        <f t="shared" ca="1" si="16"/>
        <v>0</v>
      </c>
    </row>
    <row r="77" spans="1:37" ht="15" customHeight="1" x14ac:dyDescent="0.2">
      <c r="A77" s="90" t="s">
        <v>263</v>
      </c>
      <c r="B77" s="14" t="s">
        <v>65</v>
      </c>
      <c r="C77" s="18" t="s">
        <v>6</v>
      </c>
      <c r="D77" s="19">
        <v>100</v>
      </c>
      <c r="E77" s="20">
        <f t="shared" si="9"/>
        <v>0</v>
      </c>
      <c r="F77" s="73"/>
      <c r="G77" s="74">
        <f t="shared" si="17"/>
        <v>0</v>
      </c>
      <c r="H77" s="73"/>
      <c r="I77" s="74">
        <f t="shared" si="1"/>
        <v>0</v>
      </c>
      <c r="J77" s="73"/>
      <c r="K77" s="113">
        <f t="shared" si="10"/>
        <v>0</v>
      </c>
      <c r="L77" s="73"/>
      <c r="M77" s="113">
        <f t="shared" si="11"/>
        <v>0</v>
      </c>
      <c r="N77" s="73"/>
      <c r="O77" s="74">
        <f t="shared" si="12"/>
        <v>0</v>
      </c>
      <c r="P77" s="73"/>
      <c r="Q77" s="113">
        <f t="shared" ref="Q77:Q90" si="23">IF($D77="",0,$D77*P77)</f>
        <v>0</v>
      </c>
      <c r="R77" s="73"/>
      <c r="S77" s="113">
        <f t="shared" si="3"/>
        <v>0</v>
      </c>
      <c r="T77" s="73"/>
      <c r="U77" s="74">
        <f t="shared" ref="U77:U90" si="24">IF($D77="",0,$D77*T77)</f>
        <v>0</v>
      </c>
      <c r="V77" s="73"/>
      <c r="W77" s="113">
        <f t="shared" si="13"/>
        <v>0</v>
      </c>
      <c r="X77" s="101"/>
      <c r="Y77" s="113">
        <f t="shared" si="14"/>
        <v>0</v>
      </c>
      <c r="Z77" s="73"/>
      <c r="AA77" s="74">
        <v>0</v>
      </c>
      <c r="AB77" s="73"/>
      <c r="AC77" s="74">
        <f t="shared" si="22"/>
        <v>0</v>
      </c>
      <c r="AD77" s="73"/>
      <c r="AE77" s="74">
        <f t="shared" si="7"/>
        <v>0</v>
      </c>
      <c r="AF77" s="73"/>
      <c r="AG77" s="74">
        <f t="shared" si="15"/>
        <v>0</v>
      </c>
      <c r="AH77" s="82">
        <f t="shared" si="8"/>
        <v>0</v>
      </c>
      <c r="AI77" s="74"/>
      <c r="AJ77" s="147">
        <f t="shared" si="16"/>
        <v>0</v>
      </c>
      <c r="AK77" s="141"/>
    </row>
    <row r="78" spans="1:37" ht="15" customHeight="1" x14ac:dyDescent="0.2">
      <c r="A78" s="84" t="s">
        <v>292</v>
      </c>
      <c r="B78" t="s">
        <v>65</v>
      </c>
      <c r="C78" s="4" t="s">
        <v>9</v>
      </c>
      <c r="D78" s="19">
        <v>35</v>
      </c>
      <c r="E78" s="20">
        <f t="shared" si="9"/>
        <v>0</v>
      </c>
      <c r="F78" s="73"/>
      <c r="G78" s="74">
        <f t="shared" si="17"/>
        <v>0</v>
      </c>
      <c r="H78" s="73"/>
      <c r="I78" s="74">
        <f t="shared" si="1"/>
        <v>0</v>
      </c>
      <c r="J78" s="73"/>
      <c r="K78" s="113">
        <f t="shared" si="10"/>
        <v>0</v>
      </c>
      <c r="L78" s="73"/>
      <c r="M78" s="113">
        <f t="shared" si="11"/>
        <v>0</v>
      </c>
      <c r="N78" s="73"/>
      <c r="O78" s="74">
        <f t="shared" si="12"/>
        <v>0</v>
      </c>
      <c r="P78" s="73"/>
      <c r="Q78" s="113">
        <f t="shared" si="23"/>
        <v>0</v>
      </c>
      <c r="R78" s="73"/>
      <c r="S78" s="113">
        <f t="shared" si="3"/>
        <v>0</v>
      </c>
      <c r="T78" s="73"/>
      <c r="U78" s="74">
        <f t="shared" si="24"/>
        <v>0</v>
      </c>
      <c r="V78" s="73"/>
      <c r="W78" s="113">
        <f t="shared" si="13"/>
        <v>0</v>
      </c>
      <c r="X78" s="101"/>
      <c r="Y78" s="113">
        <f t="shared" si="14"/>
        <v>0</v>
      </c>
      <c r="Z78" s="73"/>
      <c r="AA78" s="74">
        <v>0</v>
      </c>
      <c r="AB78" s="73"/>
      <c r="AC78" s="74">
        <f t="shared" si="22"/>
        <v>0</v>
      </c>
      <c r="AD78" s="73"/>
      <c r="AE78" s="74">
        <f t="shared" si="7"/>
        <v>0</v>
      </c>
      <c r="AF78" s="73"/>
      <c r="AG78" s="74">
        <f t="shared" si="15"/>
        <v>0</v>
      </c>
      <c r="AH78" s="82">
        <f t="shared" si="8"/>
        <v>0</v>
      </c>
      <c r="AI78" s="74"/>
      <c r="AJ78" s="147">
        <f t="shared" si="16"/>
        <v>0</v>
      </c>
      <c r="AK78" s="141"/>
    </row>
    <row r="79" spans="1:37" ht="15" customHeight="1" x14ac:dyDescent="0.2">
      <c r="A79" s="84" t="s">
        <v>293</v>
      </c>
      <c r="B79" s="14" t="s">
        <v>65</v>
      </c>
      <c r="C79" s="18" t="s">
        <v>5</v>
      </c>
      <c r="D79" s="19">
        <v>118</v>
      </c>
      <c r="E79" s="20">
        <f t="shared" si="9"/>
        <v>0</v>
      </c>
      <c r="F79" s="73"/>
      <c r="G79" s="74">
        <f t="shared" si="17"/>
        <v>0</v>
      </c>
      <c r="H79" s="73"/>
      <c r="I79" s="74">
        <f t="shared" ref="I79:I90" si="25">IF(D79="",0,D79*H79)</f>
        <v>0</v>
      </c>
      <c r="J79" s="73"/>
      <c r="K79" s="113">
        <f t="shared" si="10"/>
        <v>0</v>
      </c>
      <c r="L79" s="73"/>
      <c r="M79" s="113">
        <f t="shared" si="11"/>
        <v>0</v>
      </c>
      <c r="N79" s="73"/>
      <c r="O79" s="74">
        <f t="shared" si="12"/>
        <v>0</v>
      </c>
      <c r="P79" s="73"/>
      <c r="Q79" s="113">
        <f t="shared" si="23"/>
        <v>0</v>
      </c>
      <c r="R79" s="73"/>
      <c r="S79" s="113">
        <f t="shared" ref="S79:S90" si="26">IF($D79="",0,$D79*R79)</f>
        <v>0</v>
      </c>
      <c r="T79" s="73"/>
      <c r="U79" s="74">
        <f t="shared" si="24"/>
        <v>0</v>
      </c>
      <c r="V79" s="73"/>
      <c r="W79" s="113">
        <f>IF($D79="",0,$D79*V79)</f>
        <v>0</v>
      </c>
      <c r="X79" s="101"/>
      <c r="Y79" s="113">
        <f>IF($D79="",0,$D79*X79)</f>
        <v>0</v>
      </c>
      <c r="Z79" s="73"/>
      <c r="AA79" s="74">
        <f>IF(D79="",0,D79*Z79)</f>
        <v>0</v>
      </c>
      <c r="AB79" s="73"/>
      <c r="AC79" s="74">
        <f t="shared" si="22"/>
        <v>0</v>
      </c>
      <c r="AD79" s="73"/>
      <c r="AE79" s="74">
        <f t="shared" ref="AE79:AE90" si="27">IF(D79="",0,D79*AD79)</f>
        <v>0</v>
      </c>
      <c r="AF79" s="73"/>
      <c r="AG79" s="74">
        <f t="shared" si="15"/>
        <v>0</v>
      </c>
      <c r="AH79" s="82">
        <f t="shared" ref="AH79:AH90" si="28">IF(D79="",0,D79*E79)</f>
        <v>0</v>
      </c>
      <c r="AI79" s="74"/>
      <c r="AJ79" s="147">
        <f t="shared" si="16"/>
        <v>0</v>
      </c>
      <c r="AK79" s="141"/>
    </row>
    <row r="80" spans="1:37" ht="15" customHeight="1" x14ac:dyDescent="0.2">
      <c r="A80" s="84" t="s">
        <v>300</v>
      </c>
      <c r="B80" s="14" t="s">
        <v>65</v>
      </c>
      <c r="C80" s="18" t="s">
        <v>6</v>
      </c>
      <c r="D80" s="19">
        <v>100</v>
      </c>
      <c r="E80" s="20">
        <f t="shared" ref="E80:E92" si="29">SUM(F80++H80+J80+L80+N80+P80+R80+T80+V80+X80+Z80+AB80+AD80+AF80)</f>
        <v>0</v>
      </c>
      <c r="F80" s="73"/>
      <c r="G80" s="74">
        <f t="shared" si="17"/>
        <v>0</v>
      </c>
      <c r="H80" s="73"/>
      <c r="I80" s="74">
        <f t="shared" si="25"/>
        <v>0</v>
      </c>
      <c r="J80" s="174"/>
      <c r="K80" s="113">
        <f t="shared" ref="K80:K90" si="30">IF($D80="",0,$D80*J80)</f>
        <v>0</v>
      </c>
      <c r="L80" s="73"/>
      <c r="M80" s="113">
        <f t="shared" ref="M80:M90" si="31">IF($D80="",0,$D80*L80)</f>
        <v>0</v>
      </c>
      <c r="N80" s="73"/>
      <c r="O80" s="74">
        <f t="shared" ref="O80:O90" si="32">IF($D80="",0,$D80*N80)</f>
        <v>0</v>
      </c>
      <c r="P80" s="174"/>
      <c r="Q80" s="113">
        <f t="shared" si="23"/>
        <v>0</v>
      </c>
      <c r="R80" s="73"/>
      <c r="S80" s="113">
        <f t="shared" si="26"/>
        <v>0</v>
      </c>
      <c r="T80" s="73"/>
      <c r="U80" s="74">
        <f t="shared" si="24"/>
        <v>0</v>
      </c>
      <c r="V80" s="174"/>
      <c r="W80" s="113">
        <f t="shared" ref="W80:W87" si="33">IF($D80="",0,$D80*V80)</f>
        <v>0</v>
      </c>
      <c r="X80" s="101"/>
      <c r="Y80" s="113">
        <f t="shared" ref="Y80:Y90" si="34">IF($D80="",0,$D80*X80)</f>
        <v>0</v>
      </c>
      <c r="Z80" s="73"/>
      <c r="AA80" s="74">
        <f t="shared" ref="AA80:AA90" si="35">IF(D80="",0,D80*Z80)</f>
        <v>0</v>
      </c>
      <c r="AB80" s="73"/>
      <c r="AC80" s="74">
        <f t="shared" si="22"/>
        <v>0</v>
      </c>
      <c r="AD80" s="73"/>
      <c r="AE80" s="74">
        <f t="shared" si="27"/>
        <v>0</v>
      </c>
      <c r="AF80" s="73"/>
      <c r="AG80" s="74">
        <f t="shared" ref="AG80:AG92" si="36">IF(D80="",0,D80*AF80)</f>
        <v>0</v>
      </c>
      <c r="AH80" s="82">
        <f t="shared" si="28"/>
        <v>0</v>
      </c>
      <c r="AI80" s="74"/>
      <c r="AJ80" s="147">
        <f t="shared" ref="AJ80:AJ92" si="37">SUM(AH80+AI80)</f>
        <v>0</v>
      </c>
      <c r="AK80" s="141"/>
    </row>
    <row r="81" spans="1:37" ht="15" customHeight="1" x14ac:dyDescent="0.2">
      <c r="A81" s="84" t="s">
        <v>302</v>
      </c>
      <c r="B81" s="14" t="s">
        <v>65</v>
      </c>
      <c r="C81" s="18" t="s">
        <v>9</v>
      </c>
      <c r="D81" s="19">
        <v>35</v>
      </c>
      <c r="E81" s="20">
        <f t="shared" si="29"/>
        <v>0</v>
      </c>
      <c r="F81" s="73"/>
      <c r="G81" s="74">
        <f t="shared" ref="G81:G90" si="38">IF(D81="",0,D81*F81)</f>
        <v>0</v>
      </c>
      <c r="H81" s="73"/>
      <c r="I81" s="74">
        <f t="shared" si="25"/>
        <v>0</v>
      </c>
      <c r="J81" s="174"/>
      <c r="K81" s="113">
        <f t="shared" si="30"/>
        <v>0</v>
      </c>
      <c r="L81" s="73"/>
      <c r="M81" s="113">
        <f t="shared" si="31"/>
        <v>0</v>
      </c>
      <c r="N81" s="73"/>
      <c r="O81" s="74">
        <f t="shared" si="32"/>
        <v>0</v>
      </c>
      <c r="P81" s="174"/>
      <c r="Q81" s="113">
        <f t="shared" si="23"/>
        <v>0</v>
      </c>
      <c r="R81" s="73"/>
      <c r="S81" s="113">
        <f t="shared" si="26"/>
        <v>0</v>
      </c>
      <c r="T81" s="73"/>
      <c r="U81" s="74">
        <f t="shared" si="24"/>
        <v>0</v>
      </c>
      <c r="V81" s="174"/>
      <c r="W81" s="113">
        <f t="shared" si="33"/>
        <v>0</v>
      </c>
      <c r="X81" s="101"/>
      <c r="Y81" s="113">
        <f t="shared" si="34"/>
        <v>0</v>
      </c>
      <c r="Z81" s="73"/>
      <c r="AA81" s="74">
        <f t="shared" si="35"/>
        <v>0</v>
      </c>
      <c r="AB81" s="73"/>
      <c r="AC81" s="74">
        <f t="shared" si="22"/>
        <v>0</v>
      </c>
      <c r="AD81" s="73"/>
      <c r="AE81" s="74">
        <f t="shared" si="27"/>
        <v>0</v>
      </c>
      <c r="AF81" s="73"/>
      <c r="AG81" s="74">
        <f t="shared" si="36"/>
        <v>0</v>
      </c>
      <c r="AH81" s="82">
        <f t="shared" si="28"/>
        <v>0</v>
      </c>
      <c r="AI81" s="74"/>
      <c r="AJ81" s="147">
        <f t="shared" si="37"/>
        <v>0</v>
      </c>
      <c r="AK81" s="141"/>
    </row>
    <row r="82" spans="1:37" ht="15" customHeight="1" x14ac:dyDescent="0.2">
      <c r="A82" s="84" t="s">
        <v>321</v>
      </c>
      <c r="B82" s="14" t="s">
        <v>65</v>
      </c>
      <c r="C82" s="18" t="s">
        <v>9</v>
      </c>
      <c r="D82" s="19">
        <v>35</v>
      </c>
      <c r="E82" s="20">
        <f t="shared" si="29"/>
        <v>0</v>
      </c>
      <c r="F82" s="73"/>
      <c r="G82" s="74">
        <f t="shared" si="38"/>
        <v>0</v>
      </c>
      <c r="H82" s="73"/>
      <c r="I82" s="74">
        <f t="shared" si="25"/>
        <v>0</v>
      </c>
      <c r="J82" s="174"/>
      <c r="K82" s="113">
        <f t="shared" si="30"/>
        <v>0</v>
      </c>
      <c r="L82" s="73"/>
      <c r="M82" s="113">
        <f t="shared" si="31"/>
        <v>0</v>
      </c>
      <c r="N82" s="73"/>
      <c r="O82" s="74">
        <f t="shared" si="32"/>
        <v>0</v>
      </c>
      <c r="P82" s="174"/>
      <c r="Q82" s="113">
        <f t="shared" si="23"/>
        <v>0</v>
      </c>
      <c r="R82" s="73"/>
      <c r="S82" s="113">
        <f t="shared" si="26"/>
        <v>0</v>
      </c>
      <c r="T82" s="73"/>
      <c r="U82" s="74">
        <f t="shared" si="24"/>
        <v>0</v>
      </c>
      <c r="V82" s="174"/>
      <c r="W82" s="113">
        <f t="shared" si="33"/>
        <v>0</v>
      </c>
      <c r="X82" s="101"/>
      <c r="Y82" s="113">
        <f>IF($D82="",0,$D82*X82)</f>
        <v>0</v>
      </c>
      <c r="Z82" s="73"/>
      <c r="AA82" s="74">
        <f t="shared" si="35"/>
        <v>0</v>
      </c>
      <c r="AB82" s="73"/>
      <c r="AC82" s="74">
        <f t="shared" si="22"/>
        <v>0</v>
      </c>
      <c r="AD82" s="73"/>
      <c r="AE82" s="74">
        <f t="shared" si="27"/>
        <v>0</v>
      </c>
      <c r="AF82" s="73"/>
      <c r="AG82" s="74">
        <f t="shared" si="36"/>
        <v>0</v>
      </c>
      <c r="AH82" s="82">
        <f t="shared" si="28"/>
        <v>0</v>
      </c>
      <c r="AI82" s="74"/>
      <c r="AJ82" s="147">
        <f t="shared" si="37"/>
        <v>0</v>
      </c>
      <c r="AK82" s="141"/>
    </row>
    <row r="83" spans="1:37" ht="15" customHeight="1" x14ac:dyDescent="0.2">
      <c r="A83" s="84" t="s">
        <v>301</v>
      </c>
      <c r="B83" s="14" t="s">
        <v>65</v>
      </c>
      <c r="C83" s="18" t="s">
        <v>7</v>
      </c>
      <c r="D83" s="19">
        <v>75</v>
      </c>
      <c r="E83" s="20">
        <f t="shared" si="29"/>
        <v>0</v>
      </c>
      <c r="F83" s="73"/>
      <c r="G83" s="74">
        <f t="shared" si="38"/>
        <v>0</v>
      </c>
      <c r="H83" s="73"/>
      <c r="I83" s="74">
        <f t="shared" si="25"/>
        <v>0</v>
      </c>
      <c r="J83" s="174"/>
      <c r="K83" s="113">
        <f t="shared" si="30"/>
        <v>0</v>
      </c>
      <c r="L83" s="73"/>
      <c r="M83" s="113">
        <f t="shared" si="31"/>
        <v>0</v>
      </c>
      <c r="N83" s="73"/>
      <c r="O83" s="74">
        <f t="shared" si="32"/>
        <v>0</v>
      </c>
      <c r="P83" s="174"/>
      <c r="Q83" s="113">
        <f t="shared" si="23"/>
        <v>0</v>
      </c>
      <c r="R83" s="73"/>
      <c r="S83" s="113">
        <f t="shared" si="26"/>
        <v>0</v>
      </c>
      <c r="T83" s="73"/>
      <c r="U83" s="74">
        <f t="shared" si="24"/>
        <v>0</v>
      </c>
      <c r="V83" s="174"/>
      <c r="W83" s="113">
        <f t="shared" si="33"/>
        <v>0</v>
      </c>
      <c r="X83" s="101"/>
      <c r="Y83" s="113">
        <f t="shared" si="34"/>
        <v>0</v>
      </c>
      <c r="Z83" s="73"/>
      <c r="AA83" s="74">
        <f t="shared" si="35"/>
        <v>0</v>
      </c>
      <c r="AB83" s="73"/>
      <c r="AC83" s="74">
        <f t="shared" si="22"/>
        <v>0</v>
      </c>
      <c r="AD83" s="73"/>
      <c r="AE83" s="74">
        <f t="shared" si="27"/>
        <v>0</v>
      </c>
      <c r="AF83" s="73"/>
      <c r="AG83" s="74">
        <f t="shared" si="36"/>
        <v>0</v>
      </c>
      <c r="AH83" s="82">
        <f t="shared" si="28"/>
        <v>0</v>
      </c>
      <c r="AI83" s="74"/>
      <c r="AJ83" s="147">
        <f t="shared" si="37"/>
        <v>0</v>
      </c>
      <c r="AK83" s="141"/>
    </row>
    <row r="84" spans="1:37" s="14" customFormat="1" ht="15" customHeight="1" x14ac:dyDescent="0.2">
      <c r="A84" s="90" t="s">
        <v>303</v>
      </c>
      <c r="B84" s="14" t="s">
        <v>65</v>
      </c>
      <c r="C84" s="18" t="s">
        <v>8</v>
      </c>
      <c r="D84" s="170">
        <v>60</v>
      </c>
      <c r="E84" s="20">
        <f t="shared" si="29"/>
        <v>0</v>
      </c>
      <c r="F84" s="101"/>
      <c r="G84" s="74">
        <f t="shared" si="38"/>
        <v>0</v>
      </c>
      <c r="H84" s="101"/>
      <c r="I84" s="154">
        <f t="shared" si="25"/>
        <v>0</v>
      </c>
      <c r="J84" s="181"/>
      <c r="K84" s="156">
        <f t="shared" si="30"/>
        <v>0</v>
      </c>
      <c r="L84" s="101"/>
      <c r="M84" s="156">
        <f t="shared" si="31"/>
        <v>0</v>
      </c>
      <c r="N84" s="101"/>
      <c r="O84" s="154">
        <f t="shared" si="32"/>
        <v>0</v>
      </c>
      <c r="P84" s="181"/>
      <c r="Q84" s="156">
        <f t="shared" si="23"/>
        <v>0</v>
      </c>
      <c r="R84" s="101"/>
      <c r="S84" s="156">
        <f t="shared" si="26"/>
        <v>0</v>
      </c>
      <c r="T84" s="101"/>
      <c r="U84" s="154">
        <f t="shared" si="24"/>
        <v>0</v>
      </c>
      <c r="V84" s="181"/>
      <c r="W84" s="156">
        <f t="shared" si="33"/>
        <v>0</v>
      </c>
      <c r="X84" s="101"/>
      <c r="Y84" s="156">
        <f t="shared" si="34"/>
        <v>0</v>
      </c>
      <c r="Z84" s="101"/>
      <c r="AA84" s="154">
        <f t="shared" si="35"/>
        <v>0</v>
      </c>
      <c r="AB84" s="101"/>
      <c r="AC84" s="154">
        <f t="shared" si="22"/>
        <v>0</v>
      </c>
      <c r="AD84" s="101"/>
      <c r="AE84" s="154">
        <f t="shared" si="27"/>
        <v>0</v>
      </c>
      <c r="AF84" s="101"/>
      <c r="AG84" s="154">
        <f t="shared" si="36"/>
        <v>0</v>
      </c>
      <c r="AH84" s="158">
        <f t="shared" si="28"/>
        <v>0</v>
      </c>
      <c r="AI84" s="154"/>
      <c r="AJ84" s="147">
        <f t="shared" si="37"/>
        <v>0</v>
      </c>
      <c r="AK84" s="182"/>
    </row>
    <row r="85" spans="1:37" s="14" customFormat="1" ht="15" customHeight="1" x14ac:dyDescent="0.2">
      <c r="A85" s="90" t="s">
        <v>310</v>
      </c>
      <c r="B85" s="14" t="s">
        <v>65</v>
      </c>
      <c r="C85" s="18" t="s">
        <v>5</v>
      </c>
      <c r="D85" s="170">
        <v>118</v>
      </c>
      <c r="E85" s="20">
        <f t="shared" si="29"/>
        <v>0</v>
      </c>
      <c r="F85" s="101"/>
      <c r="G85" s="113">
        <f t="shared" si="38"/>
        <v>0</v>
      </c>
      <c r="H85" s="101"/>
      <c r="I85" s="154">
        <f t="shared" si="25"/>
        <v>0</v>
      </c>
      <c r="J85" s="181"/>
      <c r="K85" s="156">
        <f t="shared" si="30"/>
        <v>0</v>
      </c>
      <c r="L85" s="101"/>
      <c r="M85" s="156">
        <f t="shared" si="31"/>
        <v>0</v>
      </c>
      <c r="N85" s="101"/>
      <c r="O85" s="154">
        <f t="shared" si="32"/>
        <v>0</v>
      </c>
      <c r="P85" s="181"/>
      <c r="Q85" s="156">
        <f t="shared" si="23"/>
        <v>0</v>
      </c>
      <c r="R85" s="101"/>
      <c r="S85" s="156">
        <f t="shared" si="26"/>
        <v>0</v>
      </c>
      <c r="T85" s="101"/>
      <c r="U85" s="154">
        <f t="shared" si="24"/>
        <v>0</v>
      </c>
      <c r="V85" s="181"/>
      <c r="W85" s="156">
        <f t="shared" si="33"/>
        <v>0</v>
      </c>
      <c r="X85" s="101"/>
      <c r="Y85" s="156">
        <f t="shared" si="34"/>
        <v>0</v>
      </c>
      <c r="Z85" s="101"/>
      <c r="AA85" s="154">
        <f t="shared" si="35"/>
        <v>0</v>
      </c>
      <c r="AB85" s="101"/>
      <c r="AC85" s="154">
        <f t="shared" si="22"/>
        <v>0</v>
      </c>
      <c r="AD85" s="101"/>
      <c r="AE85" s="154">
        <f t="shared" si="27"/>
        <v>0</v>
      </c>
      <c r="AF85" s="181"/>
      <c r="AG85" s="154">
        <f t="shared" si="36"/>
        <v>0</v>
      </c>
      <c r="AH85" s="158">
        <f t="shared" si="28"/>
        <v>0</v>
      </c>
      <c r="AI85" s="154"/>
      <c r="AJ85" s="147">
        <f t="shared" si="37"/>
        <v>0</v>
      </c>
      <c r="AK85" s="182"/>
    </row>
    <row r="86" spans="1:37" s="14" customFormat="1" ht="15" customHeight="1" x14ac:dyDescent="0.2">
      <c r="A86" s="90" t="s">
        <v>331</v>
      </c>
      <c r="B86" s="14" t="s">
        <v>65</v>
      </c>
      <c r="C86" s="18" t="s">
        <v>7</v>
      </c>
      <c r="D86" s="170">
        <v>75</v>
      </c>
      <c r="E86" s="20">
        <f t="shared" si="29"/>
        <v>0</v>
      </c>
      <c r="F86" s="101"/>
      <c r="G86" s="113">
        <f t="shared" si="38"/>
        <v>0</v>
      </c>
      <c r="H86" s="101"/>
      <c r="I86" s="154">
        <f t="shared" si="25"/>
        <v>0</v>
      </c>
      <c r="J86" s="181"/>
      <c r="K86" s="156">
        <f t="shared" si="30"/>
        <v>0</v>
      </c>
      <c r="L86" s="101"/>
      <c r="M86" s="156">
        <f t="shared" si="31"/>
        <v>0</v>
      </c>
      <c r="N86" s="101"/>
      <c r="O86" s="154">
        <f t="shared" si="32"/>
        <v>0</v>
      </c>
      <c r="P86" s="181"/>
      <c r="Q86" s="156">
        <f t="shared" si="23"/>
        <v>0</v>
      </c>
      <c r="R86" s="101"/>
      <c r="S86" s="156">
        <f t="shared" si="26"/>
        <v>0</v>
      </c>
      <c r="T86" s="101"/>
      <c r="U86" s="154">
        <f t="shared" si="24"/>
        <v>0</v>
      </c>
      <c r="V86" s="181"/>
      <c r="W86" s="156">
        <f t="shared" si="33"/>
        <v>0</v>
      </c>
      <c r="X86" s="101"/>
      <c r="Y86" s="156">
        <f t="shared" si="34"/>
        <v>0</v>
      </c>
      <c r="Z86" s="101"/>
      <c r="AA86" s="154">
        <f t="shared" si="35"/>
        <v>0</v>
      </c>
      <c r="AB86" s="101"/>
      <c r="AC86" s="154">
        <f t="shared" si="22"/>
        <v>0</v>
      </c>
      <c r="AD86" s="101"/>
      <c r="AE86" s="154">
        <f t="shared" si="27"/>
        <v>0</v>
      </c>
      <c r="AF86" s="181"/>
      <c r="AG86" s="154">
        <f t="shared" si="36"/>
        <v>0</v>
      </c>
      <c r="AH86" s="158">
        <f t="shared" si="28"/>
        <v>0</v>
      </c>
      <c r="AI86" s="154"/>
      <c r="AJ86" s="147">
        <f t="shared" si="37"/>
        <v>0</v>
      </c>
      <c r="AK86" s="182"/>
    </row>
    <row r="87" spans="1:37" s="14" customFormat="1" ht="15" customHeight="1" x14ac:dyDescent="0.2">
      <c r="A87" s="90" t="s">
        <v>342</v>
      </c>
      <c r="B87" s="14" t="s">
        <v>65</v>
      </c>
      <c r="C87" s="18" t="s">
        <v>9</v>
      </c>
      <c r="D87" s="170">
        <v>35</v>
      </c>
      <c r="E87" s="20">
        <f t="shared" si="29"/>
        <v>0</v>
      </c>
      <c r="F87" s="101"/>
      <c r="G87" s="113">
        <f t="shared" si="38"/>
        <v>0</v>
      </c>
      <c r="H87" s="101"/>
      <c r="I87" s="154">
        <f t="shared" si="25"/>
        <v>0</v>
      </c>
      <c r="J87" s="181"/>
      <c r="K87" s="156">
        <f t="shared" si="30"/>
        <v>0</v>
      </c>
      <c r="L87" s="101"/>
      <c r="M87" s="156">
        <f t="shared" si="31"/>
        <v>0</v>
      </c>
      <c r="N87" s="101"/>
      <c r="O87" s="154">
        <f t="shared" si="32"/>
        <v>0</v>
      </c>
      <c r="P87" s="181"/>
      <c r="Q87" s="156">
        <f t="shared" si="23"/>
        <v>0</v>
      </c>
      <c r="R87" s="101"/>
      <c r="S87" s="156">
        <f t="shared" si="26"/>
        <v>0</v>
      </c>
      <c r="T87" s="101"/>
      <c r="U87" s="154">
        <f t="shared" si="24"/>
        <v>0</v>
      </c>
      <c r="V87" s="181"/>
      <c r="W87" s="156">
        <f t="shared" si="33"/>
        <v>0</v>
      </c>
      <c r="X87" s="101"/>
      <c r="Y87" s="156">
        <f t="shared" si="34"/>
        <v>0</v>
      </c>
      <c r="Z87" s="101"/>
      <c r="AA87" s="154">
        <f t="shared" si="35"/>
        <v>0</v>
      </c>
      <c r="AB87" s="101"/>
      <c r="AC87" s="154">
        <f t="shared" si="22"/>
        <v>0</v>
      </c>
      <c r="AD87" s="101"/>
      <c r="AE87" s="154">
        <f t="shared" si="27"/>
        <v>0</v>
      </c>
      <c r="AF87" s="181"/>
      <c r="AG87" s="154">
        <f t="shared" si="36"/>
        <v>0</v>
      </c>
      <c r="AH87" s="158">
        <f t="shared" si="28"/>
        <v>0</v>
      </c>
      <c r="AI87" s="154"/>
      <c r="AJ87" s="147">
        <f t="shared" si="37"/>
        <v>0</v>
      </c>
      <c r="AK87" s="182"/>
    </row>
    <row r="88" spans="1:37" s="14" customFormat="1" ht="15" customHeight="1" x14ac:dyDescent="0.2">
      <c r="A88" s="90" t="s">
        <v>347</v>
      </c>
      <c r="B88" s="14" t="s">
        <v>65</v>
      </c>
      <c r="C88" s="18" t="s">
        <v>9</v>
      </c>
      <c r="D88" s="170">
        <v>35</v>
      </c>
      <c r="E88" s="20">
        <f t="shared" si="29"/>
        <v>0</v>
      </c>
      <c r="F88" s="101"/>
      <c r="G88" s="113">
        <f t="shared" si="38"/>
        <v>0</v>
      </c>
      <c r="H88" s="101"/>
      <c r="I88" s="154">
        <f t="shared" si="25"/>
        <v>0</v>
      </c>
      <c r="J88" s="181"/>
      <c r="K88" s="156">
        <f t="shared" si="30"/>
        <v>0</v>
      </c>
      <c r="L88" s="101"/>
      <c r="M88" s="156">
        <f t="shared" si="31"/>
        <v>0</v>
      </c>
      <c r="N88" s="101"/>
      <c r="O88" s="154">
        <f t="shared" si="32"/>
        <v>0</v>
      </c>
      <c r="P88" s="181"/>
      <c r="Q88" s="156">
        <f t="shared" si="23"/>
        <v>0</v>
      </c>
      <c r="R88" s="101"/>
      <c r="S88" s="156">
        <f t="shared" si="26"/>
        <v>0</v>
      </c>
      <c r="T88" s="101"/>
      <c r="U88" s="154">
        <f t="shared" si="24"/>
        <v>0</v>
      </c>
      <c r="V88" s="181"/>
      <c r="W88" s="156">
        <f>IF($D88="",0,$D88*V88)</f>
        <v>0</v>
      </c>
      <c r="X88" s="101"/>
      <c r="Y88" s="156">
        <f t="shared" si="34"/>
        <v>0</v>
      </c>
      <c r="Z88" s="101"/>
      <c r="AA88" s="154">
        <f t="shared" si="35"/>
        <v>0</v>
      </c>
      <c r="AB88" s="101"/>
      <c r="AC88" s="154">
        <f t="shared" si="22"/>
        <v>0</v>
      </c>
      <c r="AD88" s="101"/>
      <c r="AE88" s="154">
        <f t="shared" si="27"/>
        <v>0</v>
      </c>
      <c r="AF88" s="181"/>
      <c r="AG88" s="154">
        <f t="shared" si="36"/>
        <v>0</v>
      </c>
      <c r="AH88" s="158">
        <f t="shared" si="28"/>
        <v>0</v>
      </c>
      <c r="AI88" s="154"/>
      <c r="AJ88" s="147">
        <f t="shared" si="37"/>
        <v>0</v>
      </c>
      <c r="AK88" s="182"/>
    </row>
    <row r="89" spans="1:37" s="14" customFormat="1" ht="15" customHeight="1" x14ac:dyDescent="0.2">
      <c r="A89" s="90" t="s">
        <v>350</v>
      </c>
      <c r="B89" s="14" t="s">
        <v>65</v>
      </c>
      <c r="C89" s="18" t="s">
        <v>9</v>
      </c>
      <c r="D89" s="170">
        <v>35</v>
      </c>
      <c r="E89" s="20">
        <f t="shared" si="29"/>
        <v>0</v>
      </c>
      <c r="F89" s="101"/>
      <c r="G89" s="113">
        <f t="shared" si="38"/>
        <v>0</v>
      </c>
      <c r="H89" s="101"/>
      <c r="I89" s="154">
        <f t="shared" si="25"/>
        <v>0</v>
      </c>
      <c r="J89" s="181"/>
      <c r="K89" s="156">
        <f t="shared" si="30"/>
        <v>0</v>
      </c>
      <c r="L89" s="101"/>
      <c r="M89" s="156">
        <f t="shared" si="31"/>
        <v>0</v>
      </c>
      <c r="N89" s="101"/>
      <c r="O89" s="154">
        <f t="shared" si="32"/>
        <v>0</v>
      </c>
      <c r="P89" s="181"/>
      <c r="Q89" s="156">
        <f t="shared" si="23"/>
        <v>0</v>
      </c>
      <c r="R89" s="101"/>
      <c r="S89" s="156">
        <f t="shared" si="26"/>
        <v>0</v>
      </c>
      <c r="T89" s="101"/>
      <c r="U89" s="154">
        <f t="shared" si="24"/>
        <v>0</v>
      </c>
      <c r="V89" s="181"/>
      <c r="W89" s="156">
        <f>IF($D89="",0,$D89*V89)</f>
        <v>0</v>
      </c>
      <c r="X89" s="101"/>
      <c r="Y89" s="156">
        <f t="shared" si="34"/>
        <v>0</v>
      </c>
      <c r="Z89" s="101"/>
      <c r="AA89" s="154">
        <f t="shared" si="35"/>
        <v>0</v>
      </c>
      <c r="AB89" s="101"/>
      <c r="AC89" s="154">
        <f t="shared" si="22"/>
        <v>0</v>
      </c>
      <c r="AD89" s="101"/>
      <c r="AE89" s="154">
        <f t="shared" si="27"/>
        <v>0</v>
      </c>
      <c r="AF89" s="181"/>
      <c r="AG89" s="154">
        <f t="shared" si="36"/>
        <v>0</v>
      </c>
      <c r="AH89" s="158">
        <f t="shared" si="28"/>
        <v>0</v>
      </c>
      <c r="AI89" s="154"/>
      <c r="AJ89" s="147">
        <f t="shared" si="37"/>
        <v>0</v>
      </c>
      <c r="AK89" s="182"/>
    </row>
    <row r="90" spans="1:37" s="14" customFormat="1" ht="15" customHeight="1" x14ac:dyDescent="0.2">
      <c r="A90" s="90" t="s">
        <v>353</v>
      </c>
      <c r="B90" s="14" t="s">
        <v>65</v>
      </c>
      <c r="C90" s="18" t="s">
        <v>4</v>
      </c>
      <c r="D90" s="170">
        <v>140</v>
      </c>
      <c r="E90" s="20">
        <f t="shared" si="29"/>
        <v>0</v>
      </c>
      <c r="F90" s="101"/>
      <c r="G90" s="113">
        <f t="shared" si="38"/>
        <v>0</v>
      </c>
      <c r="H90" s="101"/>
      <c r="I90" s="154">
        <f t="shared" si="25"/>
        <v>0</v>
      </c>
      <c r="J90" s="181"/>
      <c r="K90" s="156">
        <f t="shared" si="30"/>
        <v>0</v>
      </c>
      <c r="L90" s="101"/>
      <c r="M90" s="156">
        <f t="shared" si="31"/>
        <v>0</v>
      </c>
      <c r="N90" s="101"/>
      <c r="O90" s="154">
        <f t="shared" si="32"/>
        <v>0</v>
      </c>
      <c r="P90" s="181"/>
      <c r="Q90" s="156">
        <f t="shared" si="23"/>
        <v>0</v>
      </c>
      <c r="R90" s="101"/>
      <c r="S90" s="156">
        <f t="shared" si="26"/>
        <v>0</v>
      </c>
      <c r="T90" s="101"/>
      <c r="U90" s="154">
        <f t="shared" si="24"/>
        <v>0</v>
      </c>
      <c r="V90" s="181"/>
      <c r="W90" s="156">
        <f>IF($D90="",0,$D90*V90)</f>
        <v>0</v>
      </c>
      <c r="X90" s="101"/>
      <c r="Y90" s="156">
        <f t="shared" si="34"/>
        <v>0</v>
      </c>
      <c r="Z90" s="101"/>
      <c r="AA90" s="154">
        <f t="shared" si="35"/>
        <v>0</v>
      </c>
      <c r="AB90" s="101"/>
      <c r="AC90" s="154">
        <f t="shared" si="22"/>
        <v>0</v>
      </c>
      <c r="AD90" s="101"/>
      <c r="AE90" s="154">
        <f t="shared" si="27"/>
        <v>0</v>
      </c>
      <c r="AF90" s="181"/>
      <c r="AG90" s="154">
        <f t="shared" si="36"/>
        <v>0</v>
      </c>
      <c r="AH90" s="158">
        <f t="shared" si="28"/>
        <v>0</v>
      </c>
      <c r="AI90" s="154"/>
      <c r="AJ90" s="147">
        <f t="shared" si="37"/>
        <v>0</v>
      </c>
      <c r="AK90" s="182"/>
    </row>
    <row r="91" spans="1:37" s="14" customFormat="1" ht="15" customHeight="1" x14ac:dyDescent="0.2">
      <c r="A91" s="90"/>
      <c r="C91" s="18"/>
      <c r="D91" s="170"/>
      <c r="E91" s="20"/>
      <c r="F91" s="101"/>
      <c r="G91" s="113"/>
      <c r="H91" s="101"/>
      <c r="I91" s="154"/>
      <c r="J91" s="181"/>
      <c r="K91" s="156"/>
      <c r="L91" s="101"/>
      <c r="M91" s="156"/>
      <c r="N91" s="101"/>
      <c r="O91" s="154"/>
      <c r="P91" s="181"/>
      <c r="Q91" s="156"/>
      <c r="R91" s="101"/>
      <c r="S91" s="156"/>
      <c r="T91" s="101"/>
      <c r="U91" s="154"/>
      <c r="V91" s="181"/>
      <c r="W91" s="156"/>
      <c r="X91" s="101"/>
      <c r="Y91" s="156"/>
      <c r="Z91" s="101"/>
      <c r="AA91" s="154"/>
      <c r="AB91" s="101"/>
      <c r="AC91" s="154"/>
      <c r="AD91" s="101"/>
      <c r="AE91" s="154"/>
      <c r="AF91" s="181"/>
      <c r="AG91" s="154"/>
      <c r="AH91" s="158"/>
      <c r="AI91" s="154"/>
      <c r="AJ91" s="147">
        <f t="shared" si="37"/>
        <v>0</v>
      </c>
      <c r="AK91" s="182"/>
    </row>
    <row r="92" spans="1:37" s="62" customFormat="1" ht="15" customHeight="1" x14ac:dyDescent="0.2">
      <c r="A92" s="85"/>
      <c r="C92" s="63" t="s">
        <v>154</v>
      </c>
      <c r="D92" s="57"/>
      <c r="E92" s="20">
        <f t="shared" si="29"/>
        <v>16.25</v>
      </c>
      <c r="F92" s="144">
        <f>SUM(F13:F91)</f>
        <v>0</v>
      </c>
      <c r="G92" s="143"/>
      <c r="H92" s="75">
        <f>SUM(H13:H91)</f>
        <v>0</v>
      </c>
      <c r="I92" s="76"/>
      <c r="J92" s="94">
        <f>SUM(J13:J91)</f>
        <v>0</v>
      </c>
      <c r="K92" s="94"/>
      <c r="L92" s="194">
        <f>SUM(L13:L91)</f>
        <v>0</v>
      </c>
      <c r="M92" s="94"/>
      <c r="N92" s="75">
        <f>SUM(N13:N91)</f>
        <v>0</v>
      </c>
      <c r="O92" s="76"/>
      <c r="P92" s="94">
        <f>SUM(P13:P91)</f>
        <v>0</v>
      </c>
      <c r="Q92" s="94"/>
      <c r="R92" s="194">
        <f>SUM(R13:R91)</f>
        <v>0</v>
      </c>
      <c r="S92" s="94"/>
      <c r="T92" s="75">
        <f>SUM(T13:T91)</f>
        <v>0</v>
      </c>
      <c r="U92" s="76"/>
      <c r="V92" s="94">
        <f>SUM(V13:V91)</f>
        <v>1</v>
      </c>
      <c r="W92" s="94"/>
      <c r="X92" s="194">
        <f>SUM(X13:X91)</f>
        <v>15.25</v>
      </c>
      <c r="Y92" s="94"/>
      <c r="Z92" s="75">
        <f>SUM(Z13:Z91)</f>
        <v>0</v>
      </c>
      <c r="AA92" s="76"/>
      <c r="AB92" s="75">
        <f>SUM(AB13:AB91)</f>
        <v>0</v>
      </c>
      <c r="AC92" s="76"/>
      <c r="AD92" s="75">
        <f>SUM(AD13:AD91)</f>
        <v>0</v>
      </c>
      <c r="AE92" s="76"/>
      <c r="AF92" s="194">
        <f>SUM(AF13:AF91)</f>
        <v>0</v>
      </c>
      <c r="AG92" s="76">
        <f t="shared" si="36"/>
        <v>0</v>
      </c>
      <c r="AH92" s="76"/>
      <c r="AI92" s="140"/>
      <c r="AJ92" s="147">
        <f t="shared" si="37"/>
        <v>0</v>
      </c>
      <c r="AK92" s="142"/>
    </row>
    <row r="93" spans="1:37" ht="4.5" customHeight="1" x14ac:dyDescent="0.2">
      <c r="A93" s="86"/>
      <c r="B93" s="40"/>
      <c r="C93" s="68"/>
      <c r="D93" s="69"/>
      <c r="E93" s="69"/>
      <c r="F93" s="69"/>
      <c r="G93" s="168"/>
      <c r="H93" s="166"/>
      <c r="I93" s="167"/>
      <c r="J93" s="168"/>
      <c r="K93" s="168"/>
      <c r="L93" s="168"/>
      <c r="M93" s="168"/>
      <c r="N93" s="77"/>
      <c r="O93" s="78"/>
      <c r="P93" s="69"/>
      <c r="Q93" s="69"/>
      <c r="R93" s="69"/>
      <c r="S93" s="69"/>
      <c r="T93" s="77"/>
      <c r="U93" s="78"/>
      <c r="V93" s="69"/>
      <c r="W93" s="69"/>
      <c r="X93" s="69"/>
      <c r="Y93" s="69"/>
      <c r="Z93" s="77"/>
      <c r="AA93" s="78"/>
      <c r="AB93" s="77"/>
      <c r="AC93" s="78"/>
      <c r="AD93" s="77"/>
      <c r="AE93" s="78"/>
      <c r="AF93" s="69"/>
      <c r="AG93" s="69"/>
      <c r="AH93" s="69"/>
      <c r="AI93" s="69"/>
      <c r="AJ93" s="78"/>
    </row>
    <row r="94" spans="1:37" ht="15" customHeight="1" x14ac:dyDescent="0.2">
      <c r="A94" s="65"/>
      <c r="B94" s="65"/>
      <c r="C94" s="66" t="s">
        <v>155</v>
      </c>
      <c r="D94" s="67"/>
      <c r="E94" s="19"/>
      <c r="F94" s="145"/>
      <c r="G94" s="146">
        <f ca="1">SUM(G13:G93)</f>
        <v>0</v>
      </c>
      <c r="H94" s="79"/>
      <c r="I94" s="80">
        <f ca="1">SUM(I13:I93)</f>
        <v>0</v>
      </c>
      <c r="J94" s="95"/>
      <c r="K94" s="95">
        <f ca="1">SUM(K12:K93)</f>
        <v>0</v>
      </c>
      <c r="L94" s="95"/>
      <c r="M94" s="95">
        <f ca="1">SUM(M12:M93)</f>
        <v>0</v>
      </c>
      <c r="N94" s="79"/>
      <c r="O94" s="80">
        <f ca="1">SUM(O13:O93)</f>
        <v>0</v>
      </c>
      <c r="P94" s="95"/>
      <c r="Q94" s="95">
        <f ca="1">SUM(Q12:Q93)</f>
        <v>0</v>
      </c>
      <c r="R94" s="95"/>
      <c r="S94" s="95">
        <f ca="1">SUM(S12:S93)</f>
        <v>0</v>
      </c>
      <c r="T94" s="79"/>
      <c r="U94" s="80">
        <f ca="1">SUM(U13:U93)</f>
        <v>0</v>
      </c>
      <c r="V94" s="95"/>
      <c r="W94" s="95">
        <f ca="1">SUM(W12:W93)</f>
        <v>118</v>
      </c>
      <c r="X94" s="95"/>
      <c r="Y94" s="95">
        <f ca="1">SUM(Y12:Y93)</f>
        <v>2135</v>
      </c>
      <c r="Z94" s="79"/>
      <c r="AA94" s="80">
        <f ca="1">SUM(AA13:AA93)</f>
        <v>0</v>
      </c>
      <c r="AB94" s="79"/>
      <c r="AC94" s="80">
        <f ca="1">SUM(AC13:AC93)</f>
        <v>0</v>
      </c>
      <c r="AD94" s="79"/>
      <c r="AE94" s="80">
        <f ca="1">SUM(AE13:AE93)</f>
        <v>0</v>
      </c>
      <c r="AF94" s="95"/>
      <c r="AG94" s="146">
        <f ca="1">SUM(AG13:AG93)</f>
        <v>0</v>
      </c>
      <c r="AH94" s="80">
        <f ca="1">SUM(G94+I94+K94+M94+O94+Q94+S94+U94+W94+Y94+AA94+AC94+AE94+AG94)</f>
        <v>2253</v>
      </c>
      <c r="AI94" s="137"/>
      <c r="AJ94" s="234">
        <f ca="1">SUM(AH94+AI95)</f>
        <v>2253</v>
      </c>
    </row>
    <row r="95" spans="1:37" x14ac:dyDescent="0.2">
      <c r="C95" s="41" t="s">
        <v>24</v>
      </c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2"/>
      <c r="AI95" s="3">
        <f>SUBTOTAL(9,AI13:AI93)</f>
        <v>0</v>
      </c>
    </row>
    <row r="96" spans="1:37" x14ac:dyDescent="0.2">
      <c r="C96" s="56"/>
      <c r="H96" s="56"/>
      <c r="I96" s="56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56"/>
      <c r="X96" s="56"/>
      <c r="Y96" s="56"/>
      <c r="Z96" s="56"/>
      <c r="AA96" s="56"/>
      <c r="AB96" s="56"/>
      <c r="AC96" s="56"/>
      <c r="AD96" s="56"/>
      <c r="AE96" s="56"/>
      <c r="AF96" s="56"/>
      <c r="AG96" s="56"/>
    </row>
    <row r="97" spans="1:35" x14ac:dyDescent="0.2">
      <c r="A97" s="103"/>
      <c r="AH97" s="19"/>
    </row>
    <row r="106" spans="1:35" x14ac:dyDescent="0.2">
      <c r="AH106" s="21">
        <f>SUM(AH104-AH103)</f>
        <v>0</v>
      </c>
      <c r="AI106">
        <f>SUM(AI104-AI103)</f>
        <v>0</v>
      </c>
    </row>
  </sheetData>
  <autoFilter ref="A12:AH94"/>
  <mergeCells count="16">
    <mergeCell ref="Z10:AA10"/>
    <mergeCell ref="AB10:AC10"/>
    <mergeCell ref="AD10:AE10"/>
    <mergeCell ref="AF10:AG10"/>
    <mergeCell ref="N10:O10"/>
    <mergeCell ref="P10:Q10"/>
    <mergeCell ref="R10:S10"/>
    <mergeCell ref="T10:U10"/>
    <mergeCell ref="V10:W10"/>
    <mergeCell ref="X10:Y10"/>
    <mergeCell ref="L10:M10"/>
    <mergeCell ref="B6:D6"/>
    <mergeCell ref="B8:D8"/>
    <mergeCell ref="F10:G10"/>
    <mergeCell ref="H10:I10"/>
    <mergeCell ref="J10:K10"/>
  </mergeCells>
  <dataValidations count="3">
    <dataValidation type="list" allowBlank="1" showInputMessage="1" showErrorMessage="1" sqref="C12">
      <formula1>Kategorie</formula1>
    </dataValidation>
    <dataValidation type="list" allowBlank="1" showInputMessage="1" showErrorMessage="1" sqref="D12">
      <formula1>Jahr</formula1>
    </dataValidation>
    <dataValidation type="list" allowBlank="1" showInputMessage="1" showErrorMessage="1" sqref="A13:A94">
      <formula1>Name</formula1>
    </dataValidation>
  </dataValidations>
  <pageMargins left="0.70866141732283472" right="0.15748031496062992" top="0.51181102362204722" bottom="0.31496062992125984" header="0.19685039370078741" footer="0.15748031496062992"/>
  <pageSetup paperSize="8" scale="56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colBreaks count="1" manualBreakCount="1">
    <brk id="33" max="88" man="1"/>
  </colBreaks>
  <legacyDrawingHF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AK106"/>
  <sheetViews>
    <sheetView view="pageBreakPreview" topLeftCell="A67" zoomScale="110" zoomScaleNormal="110" zoomScaleSheetLayoutView="110" workbookViewId="0">
      <pane xSplit="1" topLeftCell="B1" activePane="topRight" state="frozen"/>
      <selection pane="topRight" activeCell="B1" sqref="B1"/>
    </sheetView>
  </sheetViews>
  <sheetFormatPr baseColWidth="10" defaultRowHeight="12.75" x14ac:dyDescent="0.2"/>
  <cols>
    <col min="1" max="1" width="19.7109375" customWidth="1"/>
    <col min="2" max="2" width="9.7109375" customWidth="1"/>
    <col min="3" max="3" width="10" style="4" customWidth="1"/>
    <col min="4" max="33" width="9.7109375" style="21" customWidth="1"/>
    <col min="34" max="34" width="11.85546875" style="21" customWidth="1"/>
    <col min="35" max="35" width="9.7109375" customWidth="1"/>
  </cols>
  <sheetData>
    <row r="1" spans="1:36" x14ac:dyDescent="0.2">
      <c r="A1" s="3"/>
      <c r="B1" s="248" t="s">
        <v>355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</row>
    <row r="2" spans="1:36" s="15" customFormat="1" ht="15" customHeight="1" x14ac:dyDescent="0.25">
      <c r="A2" s="100" t="s">
        <v>282</v>
      </c>
    </row>
    <row r="3" spans="1:36" s="15" customFormat="1" ht="14.25" x14ac:dyDescent="0.2">
      <c r="A3" s="99"/>
    </row>
    <row r="4" spans="1:36" s="15" customFormat="1" ht="15" x14ac:dyDescent="0.25">
      <c r="A4" s="100" t="s">
        <v>158</v>
      </c>
      <c r="B4" s="244" t="str">
        <f>IF(Vertragsdaten!B6="","",Vertragsdaten!B6)</f>
        <v>EP SIEP</v>
      </c>
      <c r="C4" s="244"/>
      <c r="D4" s="244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59"/>
      <c r="AH4" s="59"/>
      <c r="AI4" s="59"/>
    </row>
    <row r="5" spans="1:36" s="15" customFormat="1" ht="8.25" customHeight="1" x14ac:dyDescent="0.25">
      <c r="A5" s="100"/>
      <c r="B5" s="89"/>
      <c r="C5" s="89"/>
      <c r="D5" s="89"/>
    </row>
    <row r="6" spans="1:36" s="15" customFormat="1" ht="15" x14ac:dyDescent="0.25">
      <c r="A6" s="100" t="s">
        <v>159</v>
      </c>
      <c r="B6" s="325" t="str">
        <f>Vertragsdaten!B8</f>
        <v>070017/000025</v>
      </c>
      <c r="C6" s="325"/>
      <c r="D6" s="325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83"/>
      <c r="AI6" s="83"/>
    </row>
    <row r="7" spans="1:36" s="15" customFormat="1" ht="15" customHeight="1" x14ac:dyDescent="0.25">
      <c r="A7" s="100"/>
      <c r="AH7" s="64"/>
      <c r="AI7" s="64"/>
    </row>
    <row r="8" spans="1:36" s="8" customFormat="1" ht="15" x14ac:dyDescent="0.25">
      <c r="A8" s="100" t="s">
        <v>160</v>
      </c>
      <c r="B8" s="328">
        <v>43344</v>
      </c>
      <c r="C8" s="329"/>
      <c r="D8" s="32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83"/>
      <c r="AI8" s="83"/>
    </row>
    <row r="9" spans="1:36" x14ac:dyDescent="0.2">
      <c r="A9" s="65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</row>
    <row r="10" spans="1:36" s="128" customFormat="1" ht="27.75" customHeight="1" x14ac:dyDescent="0.2">
      <c r="A10" s="127"/>
      <c r="F10" s="326" t="s">
        <v>284</v>
      </c>
      <c r="G10" s="330"/>
      <c r="H10" s="326" t="s">
        <v>276</v>
      </c>
      <c r="I10" s="330"/>
      <c r="J10" s="326" t="s">
        <v>277</v>
      </c>
      <c r="K10" s="330"/>
      <c r="L10" s="326" t="s">
        <v>313</v>
      </c>
      <c r="M10" s="330"/>
      <c r="N10" s="326" t="s">
        <v>274</v>
      </c>
      <c r="O10" s="330"/>
      <c r="P10" s="326" t="s">
        <v>279</v>
      </c>
      <c r="Q10" s="330"/>
      <c r="R10" s="326" t="s">
        <v>314</v>
      </c>
      <c r="S10" s="330"/>
      <c r="T10" s="326" t="s">
        <v>275</v>
      </c>
      <c r="U10" s="330"/>
      <c r="V10" s="326" t="s">
        <v>278</v>
      </c>
      <c r="W10" s="330"/>
      <c r="X10" s="326" t="s">
        <v>311</v>
      </c>
      <c r="Y10" s="330"/>
      <c r="Z10" s="326" t="s">
        <v>199</v>
      </c>
      <c r="AA10" s="331"/>
      <c r="AB10" s="326" t="s">
        <v>200</v>
      </c>
      <c r="AC10" s="327"/>
      <c r="AD10" s="326" t="s">
        <v>201</v>
      </c>
      <c r="AE10" s="327"/>
      <c r="AF10" s="332" t="s">
        <v>305</v>
      </c>
      <c r="AG10" s="333"/>
      <c r="AH10" s="131"/>
      <c r="AI10" s="133" t="s">
        <v>280</v>
      </c>
      <c r="AJ10" s="245" t="s">
        <v>281</v>
      </c>
    </row>
    <row r="11" spans="1:36" ht="3.75" hidden="1" customHeight="1" x14ac:dyDescent="0.2">
      <c r="C11" s="4" t="str">
        <f>VLOOKUP(C12,'MA-Liste'!A192:B198,2,FALSE)</f>
        <v>$K:$K</v>
      </c>
      <c r="D11">
        <f>VLOOKUP(D12,Vertragsdaten!A37:B42,2,FALSE)</f>
        <v>2</v>
      </c>
      <c r="E11"/>
      <c r="F11"/>
      <c r="G11"/>
      <c r="H11" s="70"/>
      <c r="I11" s="71"/>
      <c r="J11" s="65"/>
      <c r="K11" s="65"/>
      <c r="L11" s="65"/>
      <c r="M11" s="65"/>
      <c r="N11" s="70"/>
      <c r="O11" s="71"/>
      <c r="P11" s="65"/>
      <c r="Q11" s="65"/>
      <c r="R11" s="65"/>
      <c r="S11" s="65"/>
      <c r="T11" s="70"/>
      <c r="U11" s="71"/>
      <c r="V11" s="65"/>
      <c r="W11" s="65"/>
      <c r="X11" s="65"/>
      <c r="Y11" s="65"/>
      <c r="Z11" s="70"/>
      <c r="AA11" s="71"/>
      <c r="AB11" s="70"/>
      <c r="AC11" s="71"/>
      <c r="AD11" s="70"/>
      <c r="AE11" s="71"/>
      <c r="AF11" s="65"/>
      <c r="AG11" s="65"/>
      <c r="AH11"/>
      <c r="AI11" s="1"/>
      <c r="AJ11" s="134"/>
    </row>
    <row r="12" spans="1:36" s="1" customFormat="1" ht="31.5" customHeight="1" x14ac:dyDescent="0.2">
      <c r="A12" s="44" t="s">
        <v>23</v>
      </c>
      <c r="B12" s="45" t="s">
        <v>18</v>
      </c>
      <c r="C12" s="87" t="str">
        <f>'MA-Liste'!K7</f>
        <v>Kategorie</v>
      </c>
      <c r="D12" s="88" t="s">
        <v>157</v>
      </c>
      <c r="E12" s="60" t="s">
        <v>152</v>
      </c>
      <c r="F12" s="60" t="s">
        <v>22</v>
      </c>
      <c r="G12" s="60" t="s">
        <v>156</v>
      </c>
      <c r="H12" s="72" t="s">
        <v>22</v>
      </c>
      <c r="I12" s="46" t="s">
        <v>156</v>
      </c>
      <c r="J12" s="112" t="s">
        <v>22</v>
      </c>
      <c r="K12" s="112" t="s">
        <v>156</v>
      </c>
      <c r="L12" s="112" t="s">
        <v>22</v>
      </c>
      <c r="M12" s="112" t="s">
        <v>156</v>
      </c>
      <c r="N12" s="72" t="s">
        <v>22</v>
      </c>
      <c r="O12" s="46" t="s">
        <v>156</v>
      </c>
      <c r="P12" s="112" t="s">
        <v>22</v>
      </c>
      <c r="Q12" s="112" t="s">
        <v>156</v>
      </c>
      <c r="R12" s="112" t="s">
        <v>22</v>
      </c>
      <c r="S12" s="112" t="s">
        <v>156</v>
      </c>
      <c r="T12" s="72" t="s">
        <v>22</v>
      </c>
      <c r="U12" s="46" t="s">
        <v>156</v>
      </c>
      <c r="V12" s="112" t="s">
        <v>22</v>
      </c>
      <c r="W12" s="112" t="s">
        <v>156</v>
      </c>
      <c r="X12" s="112" t="s">
        <v>22</v>
      </c>
      <c r="Y12" s="112" t="s">
        <v>156</v>
      </c>
      <c r="Z12" s="81" t="s">
        <v>22</v>
      </c>
      <c r="AA12" s="13" t="s">
        <v>156</v>
      </c>
      <c r="AB12" s="81" t="s">
        <v>22</v>
      </c>
      <c r="AC12" s="13" t="s">
        <v>156</v>
      </c>
      <c r="AD12" s="81" t="s">
        <v>22</v>
      </c>
      <c r="AE12" s="13" t="s">
        <v>156</v>
      </c>
      <c r="AF12" s="183" t="s">
        <v>22</v>
      </c>
      <c r="AG12" s="183" t="s">
        <v>156</v>
      </c>
      <c r="AH12" s="130" t="s">
        <v>153</v>
      </c>
      <c r="AI12" s="132" t="s">
        <v>285</v>
      </c>
      <c r="AJ12" s="135"/>
    </row>
    <row r="13" spans="1:36" ht="15" customHeight="1" x14ac:dyDescent="0.2">
      <c r="A13" s="90" t="s">
        <v>145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65" ca="1" si="0">IF(OR($C13="",$C13=0),"",VLOOKUP($C13,Ansätze,$D$11,FALSE))</f>
        <v>140</v>
      </c>
      <c r="E13" s="20">
        <f>SUM(F13++H13+J13+L13+N13+P13+R13+T13+V13+X13+Z13+AB13+AD13+AF13)</f>
        <v>0</v>
      </c>
      <c r="F13" s="73"/>
      <c r="G13" s="74">
        <f ca="1">IF(D13="",0,D13*F13)</f>
        <v>0</v>
      </c>
      <c r="H13" s="73"/>
      <c r="I13" s="74">
        <f t="shared" ref="I13:I78" ca="1" si="1">IF(D13="",0,D13*H13)</f>
        <v>0</v>
      </c>
      <c r="J13" s="73"/>
      <c r="K13" s="113">
        <f ca="1">IF($D13="",0,$D13*J13)</f>
        <v>0</v>
      </c>
      <c r="L13" s="73"/>
      <c r="M13" s="113">
        <f ca="1">IF($D13="",0,$D13*L13)</f>
        <v>0</v>
      </c>
      <c r="N13" s="73"/>
      <c r="O13" s="74">
        <f ca="1">IF($D13="",0,$D13*N13)</f>
        <v>0</v>
      </c>
      <c r="P13" s="73"/>
      <c r="Q13" s="113">
        <f t="shared" ref="Q13:Q44" ca="1" si="2">IF($D13="",0,$D13*P13)</f>
        <v>0</v>
      </c>
      <c r="R13" s="73"/>
      <c r="S13" s="113">
        <f t="shared" ref="S13:S78" ca="1" si="3">IF($D13="",0,$D13*R13)</f>
        <v>0</v>
      </c>
      <c r="T13" s="101"/>
      <c r="U13" s="74">
        <f t="shared" ref="U13:U44" ca="1" si="4">IF($D13="",0,$D13*T13)</f>
        <v>0</v>
      </c>
      <c r="V13" s="73"/>
      <c r="W13" s="113">
        <f ca="1">IF($D13="",0,$D13*V13)</f>
        <v>0</v>
      </c>
      <c r="X13" s="73"/>
      <c r="Y13" s="113">
        <f ca="1">IF($D13="",0,$D13*X13)</f>
        <v>0</v>
      </c>
      <c r="Z13" s="73"/>
      <c r="AA13" s="74">
        <f t="shared" ref="AA13:AA40" ca="1" si="5">IF(D13="",0,D13*Z13)</f>
        <v>0</v>
      </c>
      <c r="AB13" s="73"/>
      <c r="AC13" s="74">
        <f t="shared" ref="AC13:AC40" ca="1" si="6">IF(D13="",0,D13*AB13)</f>
        <v>0</v>
      </c>
      <c r="AD13" s="73"/>
      <c r="AE13" s="74">
        <f t="shared" ref="AE13:AE78" ca="1" si="7">IF(D13="",0,D13*AD13)</f>
        <v>0</v>
      </c>
      <c r="AF13" s="73"/>
      <c r="AG13" s="74">
        <f ca="1">IF(D13="",0,D13*AF13)</f>
        <v>0</v>
      </c>
      <c r="AH13" s="82">
        <f t="shared" ref="AH13:AH78" ca="1" si="8">IF(D13="",0,D13*E13)</f>
        <v>0</v>
      </c>
      <c r="AI13" s="74"/>
      <c r="AJ13" s="138">
        <f ca="1">SUM(AH13+AI13)</f>
        <v>0</v>
      </c>
    </row>
    <row r="14" spans="1:36" ht="15" customHeight="1" x14ac:dyDescent="0.2">
      <c r="A14" s="90" t="s">
        <v>162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79" si="9">SUM(F14++H14+J14+L14+N14+P14+R14+T14+V14+X14+Z14+AB14+AD14+AF14)</f>
        <v>0</v>
      </c>
      <c r="F14" s="73"/>
      <c r="G14" s="74">
        <f ca="1">IF(D14="",0,D14*F14)</f>
        <v>0</v>
      </c>
      <c r="H14" s="73"/>
      <c r="I14" s="74">
        <f t="shared" ca="1" si="1"/>
        <v>0</v>
      </c>
      <c r="J14" s="73"/>
      <c r="K14" s="113">
        <f t="shared" ref="K14:K79" ca="1" si="10">IF($D14="",0,$D14*J14)</f>
        <v>0</v>
      </c>
      <c r="L14" s="73"/>
      <c r="M14" s="113">
        <f t="shared" ref="M14:M79" ca="1" si="11">IF($D14="",0,$D14*L14)</f>
        <v>0</v>
      </c>
      <c r="N14" s="73"/>
      <c r="O14" s="74">
        <f t="shared" ref="O14:O79" ca="1" si="12">IF($D14="",0,$D14*N14)</f>
        <v>0</v>
      </c>
      <c r="P14" s="73"/>
      <c r="Q14" s="113">
        <f t="shared" ca="1" si="2"/>
        <v>0</v>
      </c>
      <c r="R14" s="73"/>
      <c r="S14" s="113">
        <f t="shared" ca="1" si="3"/>
        <v>0</v>
      </c>
      <c r="T14" s="101"/>
      <c r="U14" s="74">
        <f t="shared" ca="1" si="4"/>
        <v>0</v>
      </c>
      <c r="V14" s="73"/>
      <c r="W14" s="113">
        <f t="shared" ref="W14:W78" ca="1" si="13">IF($D14="",0,$D14*V14)</f>
        <v>0</v>
      </c>
      <c r="X14" s="73"/>
      <c r="Y14" s="113">
        <f t="shared" ref="Y14:Y78" ca="1" si="14">IF($D14="",0,$D14*X14)</f>
        <v>0</v>
      </c>
      <c r="Z14" s="73"/>
      <c r="AA14" s="74">
        <f t="shared" ca="1" si="5"/>
        <v>0</v>
      </c>
      <c r="AB14" s="73"/>
      <c r="AC14" s="74">
        <f t="shared" ca="1" si="6"/>
        <v>0</v>
      </c>
      <c r="AD14" s="73"/>
      <c r="AE14" s="74">
        <f t="shared" ca="1" si="7"/>
        <v>0</v>
      </c>
      <c r="AF14" s="73"/>
      <c r="AG14" s="74">
        <f t="shared" ref="AG14:AG79" ca="1" si="15">IF(D14="",0,D14*AF14)</f>
        <v>0</v>
      </c>
      <c r="AH14" s="82">
        <f t="shared" ca="1" si="8"/>
        <v>0</v>
      </c>
      <c r="AI14" s="74"/>
      <c r="AJ14" s="139">
        <f t="shared" ref="AJ14:AJ79" ca="1" si="16">SUM(AH14+AI14)</f>
        <v>0</v>
      </c>
    </row>
    <row r="15" spans="1:36" ht="15" customHeight="1" x14ac:dyDescent="0.2">
      <c r="A15" s="90" t="s">
        <v>146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9"/>
        <v>0</v>
      </c>
      <c r="F15" s="73"/>
      <c r="G15" s="74">
        <f t="shared" ref="G15:G80" ca="1" si="17">IF(D15="",0,D15*F15)</f>
        <v>0</v>
      </c>
      <c r="H15" s="73"/>
      <c r="I15" s="74">
        <f t="shared" ca="1" si="1"/>
        <v>0</v>
      </c>
      <c r="J15" s="73"/>
      <c r="K15" s="113">
        <f t="shared" ca="1" si="10"/>
        <v>0</v>
      </c>
      <c r="L15" s="73"/>
      <c r="M15" s="113">
        <f t="shared" ca="1" si="11"/>
        <v>0</v>
      </c>
      <c r="N15" s="73"/>
      <c r="O15" s="74">
        <f t="shared" ca="1" si="12"/>
        <v>0</v>
      </c>
      <c r="P15" s="73"/>
      <c r="Q15" s="113">
        <f t="shared" ca="1" si="2"/>
        <v>0</v>
      </c>
      <c r="R15" s="73"/>
      <c r="S15" s="113">
        <f t="shared" ca="1" si="3"/>
        <v>0</v>
      </c>
      <c r="T15" s="101"/>
      <c r="U15" s="74">
        <f t="shared" ca="1" si="4"/>
        <v>0</v>
      </c>
      <c r="V15" s="73"/>
      <c r="W15" s="113">
        <f t="shared" ca="1" si="13"/>
        <v>0</v>
      </c>
      <c r="X15" s="73"/>
      <c r="Y15" s="113">
        <f t="shared" ca="1" si="14"/>
        <v>0</v>
      </c>
      <c r="Z15" s="73"/>
      <c r="AA15" s="74">
        <f t="shared" ca="1" si="5"/>
        <v>0</v>
      </c>
      <c r="AB15" s="73"/>
      <c r="AC15" s="74">
        <f t="shared" ca="1" si="6"/>
        <v>0</v>
      </c>
      <c r="AD15" s="73"/>
      <c r="AE15" s="74">
        <f t="shared" ca="1" si="7"/>
        <v>0</v>
      </c>
      <c r="AF15" s="73"/>
      <c r="AG15" s="74">
        <f t="shared" ca="1" si="15"/>
        <v>0</v>
      </c>
      <c r="AH15" s="82">
        <f t="shared" ca="1" si="8"/>
        <v>0</v>
      </c>
      <c r="AI15" s="74"/>
      <c r="AJ15" s="139">
        <f t="shared" ca="1" si="16"/>
        <v>0</v>
      </c>
    </row>
    <row r="16" spans="1:36" ht="15" customHeight="1" x14ac:dyDescent="0.2">
      <c r="A16" s="90" t="s">
        <v>149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9"/>
        <v>0</v>
      </c>
      <c r="F16" s="73"/>
      <c r="G16" s="74">
        <f t="shared" ca="1" si="17"/>
        <v>0</v>
      </c>
      <c r="H16" s="73"/>
      <c r="I16" s="74">
        <f t="shared" ca="1" si="1"/>
        <v>0</v>
      </c>
      <c r="J16" s="73"/>
      <c r="K16" s="113">
        <f t="shared" ca="1" si="10"/>
        <v>0</v>
      </c>
      <c r="L16" s="73"/>
      <c r="M16" s="113">
        <f t="shared" ca="1" si="11"/>
        <v>0</v>
      </c>
      <c r="N16" s="73"/>
      <c r="O16" s="74">
        <f t="shared" ca="1" si="12"/>
        <v>0</v>
      </c>
      <c r="P16" s="73"/>
      <c r="Q16" s="113">
        <f t="shared" ca="1" si="2"/>
        <v>0</v>
      </c>
      <c r="R16" s="73"/>
      <c r="S16" s="113">
        <f t="shared" ca="1" si="3"/>
        <v>0</v>
      </c>
      <c r="T16" s="101"/>
      <c r="U16" s="74">
        <f t="shared" ca="1" si="4"/>
        <v>0</v>
      </c>
      <c r="V16" s="73"/>
      <c r="W16" s="113">
        <f t="shared" ca="1" si="13"/>
        <v>0</v>
      </c>
      <c r="X16" s="101"/>
      <c r="Y16" s="113">
        <f t="shared" ca="1" si="14"/>
        <v>0</v>
      </c>
      <c r="Z16" s="73"/>
      <c r="AA16" s="74">
        <f t="shared" ca="1" si="5"/>
        <v>0</v>
      </c>
      <c r="AB16" s="73"/>
      <c r="AC16" s="74">
        <f t="shared" ca="1" si="6"/>
        <v>0</v>
      </c>
      <c r="AD16" s="73"/>
      <c r="AE16" s="74">
        <f t="shared" ca="1" si="7"/>
        <v>0</v>
      </c>
      <c r="AF16" s="73"/>
      <c r="AG16" s="74">
        <f t="shared" ca="1" si="15"/>
        <v>0</v>
      </c>
      <c r="AH16" s="82">
        <f t="shared" ca="1" si="8"/>
        <v>0</v>
      </c>
      <c r="AI16" s="74"/>
      <c r="AJ16" s="139">
        <f t="shared" ca="1" si="16"/>
        <v>0</v>
      </c>
    </row>
    <row r="17" spans="1:36" ht="15" customHeight="1" x14ac:dyDescent="0.2">
      <c r="A17" s="90" t="s">
        <v>236</v>
      </c>
      <c r="B17" t="s">
        <v>65</v>
      </c>
      <c r="C17" s="4" t="s">
        <v>4</v>
      </c>
      <c r="D17" s="19">
        <f t="shared" si="0"/>
        <v>140</v>
      </c>
      <c r="E17" s="20">
        <f t="shared" si="9"/>
        <v>0</v>
      </c>
      <c r="F17" s="73"/>
      <c r="G17" s="74">
        <f t="shared" si="17"/>
        <v>0</v>
      </c>
      <c r="H17" s="73"/>
      <c r="I17" s="74">
        <f t="shared" si="1"/>
        <v>0</v>
      </c>
      <c r="J17" s="73"/>
      <c r="K17" s="113">
        <f t="shared" si="10"/>
        <v>0</v>
      </c>
      <c r="L17" s="73"/>
      <c r="M17" s="113">
        <f t="shared" si="11"/>
        <v>0</v>
      </c>
      <c r="N17" s="73"/>
      <c r="O17" s="74">
        <f t="shared" si="12"/>
        <v>0</v>
      </c>
      <c r="P17" s="73"/>
      <c r="Q17" s="113">
        <f t="shared" si="2"/>
        <v>0</v>
      </c>
      <c r="R17" s="73"/>
      <c r="S17" s="113">
        <f t="shared" si="3"/>
        <v>0</v>
      </c>
      <c r="T17" s="101"/>
      <c r="U17" s="74">
        <f t="shared" si="4"/>
        <v>0</v>
      </c>
      <c r="V17" s="73"/>
      <c r="W17" s="113">
        <f t="shared" si="13"/>
        <v>0</v>
      </c>
      <c r="X17" s="101"/>
      <c r="Y17" s="113">
        <f t="shared" si="14"/>
        <v>0</v>
      </c>
      <c r="Z17" s="73"/>
      <c r="AA17" s="74">
        <f t="shared" si="5"/>
        <v>0</v>
      </c>
      <c r="AB17" s="73"/>
      <c r="AC17" s="74">
        <f t="shared" si="6"/>
        <v>0</v>
      </c>
      <c r="AD17" s="73"/>
      <c r="AE17" s="74">
        <f t="shared" si="7"/>
        <v>0</v>
      </c>
      <c r="AF17" s="73"/>
      <c r="AG17" s="74">
        <f t="shared" si="15"/>
        <v>0</v>
      </c>
      <c r="AH17" s="82">
        <f t="shared" si="8"/>
        <v>0</v>
      </c>
      <c r="AI17" s="74"/>
      <c r="AJ17" s="139">
        <f t="shared" si="16"/>
        <v>0</v>
      </c>
    </row>
    <row r="18" spans="1:36" ht="15" customHeight="1" x14ac:dyDescent="0.2">
      <c r="A18" s="90" t="s">
        <v>151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 t="shared" si="9"/>
        <v>0</v>
      </c>
      <c r="F18" s="73"/>
      <c r="G18" s="74">
        <f t="shared" ca="1" si="17"/>
        <v>0</v>
      </c>
      <c r="H18" s="73"/>
      <c r="I18" s="74">
        <f t="shared" ca="1" si="1"/>
        <v>0</v>
      </c>
      <c r="J18" s="73"/>
      <c r="K18" s="113">
        <f t="shared" ca="1" si="10"/>
        <v>0</v>
      </c>
      <c r="L18" s="73"/>
      <c r="M18" s="113">
        <f t="shared" ca="1" si="11"/>
        <v>0</v>
      </c>
      <c r="N18" s="73"/>
      <c r="O18" s="74">
        <f t="shared" ca="1" si="12"/>
        <v>0</v>
      </c>
      <c r="P18" s="73"/>
      <c r="Q18" s="113">
        <f t="shared" ca="1" si="2"/>
        <v>0</v>
      </c>
      <c r="R18" s="73"/>
      <c r="S18" s="113">
        <f t="shared" ca="1" si="3"/>
        <v>0</v>
      </c>
      <c r="T18" s="101"/>
      <c r="U18" s="74">
        <f t="shared" ca="1" si="4"/>
        <v>0</v>
      </c>
      <c r="V18" s="73"/>
      <c r="W18" s="113">
        <f t="shared" ca="1" si="13"/>
        <v>0</v>
      </c>
      <c r="X18" s="101"/>
      <c r="Y18" s="113">
        <f t="shared" ca="1" si="14"/>
        <v>0</v>
      </c>
      <c r="Z18" s="73"/>
      <c r="AA18" s="74">
        <f t="shared" ca="1" si="5"/>
        <v>0</v>
      </c>
      <c r="AB18" s="73"/>
      <c r="AC18" s="74">
        <f t="shared" ca="1" si="6"/>
        <v>0</v>
      </c>
      <c r="AD18" s="73"/>
      <c r="AE18" s="74">
        <f t="shared" ca="1" si="7"/>
        <v>0</v>
      </c>
      <c r="AF18" s="73"/>
      <c r="AG18" s="74">
        <f t="shared" ca="1" si="15"/>
        <v>0</v>
      </c>
      <c r="AH18" s="82">
        <f t="shared" ca="1" si="8"/>
        <v>0</v>
      </c>
      <c r="AI18" s="74"/>
      <c r="AJ18" s="139">
        <f t="shared" ca="1" si="16"/>
        <v>0</v>
      </c>
    </row>
    <row r="19" spans="1:36" ht="15" customHeight="1" x14ac:dyDescent="0.2">
      <c r="A19" s="90" t="s">
        <v>164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si="9"/>
        <v>0</v>
      </c>
      <c r="F19" s="73"/>
      <c r="G19" s="74">
        <f t="shared" ca="1" si="17"/>
        <v>0</v>
      </c>
      <c r="H19" s="73"/>
      <c r="I19" s="74">
        <f t="shared" ca="1" si="1"/>
        <v>0</v>
      </c>
      <c r="J19" s="73"/>
      <c r="K19" s="113">
        <f t="shared" ca="1" si="10"/>
        <v>0</v>
      </c>
      <c r="L19" s="73"/>
      <c r="M19" s="113">
        <f t="shared" ca="1" si="11"/>
        <v>0</v>
      </c>
      <c r="N19" s="73"/>
      <c r="O19" s="74">
        <f t="shared" ca="1" si="12"/>
        <v>0</v>
      </c>
      <c r="P19" s="73"/>
      <c r="Q19" s="113">
        <f t="shared" ca="1" si="2"/>
        <v>0</v>
      </c>
      <c r="R19" s="73"/>
      <c r="S19" s="113">
        <f t="shared" ca="1" si="3"/>
        <v>0</v>
      </c>
      <c r="T19" s="101"/>
      <c r="U19" s="74">
        <f t="shared" ca="1" si="4"/>
        <v>0</v>
      </c>
      <c r="V19" s="73"/>
      <c r="W19" s="113">
        <f t="shared" ca="1" si="13"/>
        <v>0</v>
      </c>
      <c r="X19" s="101"/>
      <c r="Y19" s="113">
        <f t="shared" ca="1" si="14"/>
        <v>0</v>
      </c>
      <c r="Z19" s="73"/>
      <c r="AA19" s="74">
        <f t="shared" ca="1" si="5"/>
        <v>0</v>
      </c>
      <c r="AB19" s="73"/>
      <c r="AC19" s="74">
        <f t="shared" ca="1" si="6"/>
        <v>0</v>
      </c>
      <c r="AD19" s="73"/>
      <c r="AE19" s="74">
        <f t="shared" ca="1" si="7"/>
        <v>0</v>
      </c>
      <c r="AF19" s="73"/>
      <c r="AG19" s="74">
        <f t="shared" ca="1" si="15"/>
        <v>0</v>
      </c>
      <c r="AH19" s="82">
        <f t="shared" ca="1" si="8"/>
        <v>0</v>
      </c>
      <c r="AI19" s="74"/>
      <c r="AJ19" s="139">
        <f t="shared" ca="1" si="16"/>
        <v>0</v>
      </c>
    </row>
    <row r="20" spans="1:36" ht="15" customHeight="1" x14ac:dyDescent="0.2">
      <c r="A20" s="90" t="s">
        <v>168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9"/>
        <v>0</v>
      </c>
      <c r="F20" s="73"/>
      <c r="G20" s="74">
        <f t="shared" ca="1" si="17"/>
        <v>0</v>
      </c>
      <c r="H20" s="73"/>
      <c r="I20" s="74">
        <f t="shared" ca="1" si="1"/>
        <v>0</v>
      </c>
      <c r="J20" s="73"/>
      <c r="K20" s="113">
        <f t="shared" ca="1" si="10"/>
        <v>0</v>
      </c>
      <c r="L20" s="73"/>
      <c r="M20" s="113">
        <f t="shared" ca="1" si="11"/>
        <v>0</v>
      </c>
      <c r="N20" s="73"/>
      <c r="O20" s="74">
        <f t="shared" ca="1" si="12"/>
        <v>0</v>
      </c>
      <c r="P20" s="73"/>
      <c r="Q20" s="113">
        <f t="shared" ca="1" si="2"/>
        <v>0</v>
      </c>
      <c r="R20" s="73"/>
      <c r="S20" s="113">
        <f t="shared" ca="1" si="3"/>
        <v>0</v>
      </c>
      <c r="T20" s="101"/>
      <c r="U20" s="74">
        <f t="shared" ca="1" si="4"/>
        <v>0</v>
      </c>
      <c r="V20" s="73"/>
      <c r="W20" s="113">
        <f t="shared" ca="1" si="13"/>
        <v>0</v>
      </c>
      <c r="X20" s="101"/>
      <c r="Y20" s="113">
        <f t="shared" ca="1" si="14"/>
        <v>0</v>
      </c>
      <c r="Z20" s="73"/>
      <c r="AA20" s="74">
        <f t="shared" ca="1" si="5"/>
        <v>0</v>
      </c>
      <c r="AB20" s="73"/>
      <c r="AC20" s="74">
        <f t="shared" ca="1" si="6"/>
        <v>0</v>
      </c>
      <c r="AD20" s="73"/>
      <c r="AE20" s="74">
        <f t="shared" ca="1" si="7"/>
        <v>0</v>
      </c>
      <c r="AF20" s="73"/>
      <c r="AG20" s="74">
        <f t="shared" ca="1" si="15"/>
        <v>0</v>
      </c>
      <c r="AH20" s="82">
        <f t="shared" ca="1" si="8"/>
        <v>0</v>
      </c>
      <c r="AI20" s="74"/>
      <c r="AJ20" s="139">
        <f t="shared" ca="1" si="16"/>
        <v>0</v>
      </c>
    </row>
    <row r="21" spans="1:36" ht="15" customHeight="1" x14ac:dyDescent="0.2">
      <c r="A21" s="90" t="s">
        <v>169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9"/>
        <v>0</v>
      </c>
      <c r="F21" s="73"/>
      <c r="G21" s="74">
        <f t="shared" ca="1" si="17"/>
        <v>0</v>
      </c>
      <c r="H21" s="73"/>
      <c r="I21" s="74">
        <f t="shared" ca="1" si="1"/>
        <v>0</v>
      </c>
      <c r="J21" s="73"/>
      <c r="K21" s="113">
        <f t="shared" ca="1" si="10"/>
        <v>0</v>
      </c>
      <c r="L21" s="73"/>
      <c r="M21" s="113">
        <f t="shared" ca="1" si="11"/>
        <v>0</v>
      </c>
      <c r="N21" s="73"/>
      <c r="O21" s="74">
        <f t="shared" ca="1" si="12"/>
        <v>0</v>
      </c>
      <c r="P21" s="73"/>
      <c r="Q21" s="113">
        <f t="shared" ca="1" si="2"/>
        <v>0</v>
      </c>
      <c r="R21" s="73"/>
      <c r="S21" s="113">
        <f t="shared" ca="1" si="3"/>
        <v>0</v>
      </c>
      <c r="T21" s="101"/>
      <c r="U21" s="74">
        <f t="shared" ca="1" si="4"/>
        <v>0</v>
      </c>
      <c r="V21" s="73"/>
      <c r="W21" s="113">
        <f t="shared" ca="1" si="13"/>
        <v>0</v>
      </c>
      <c r="X21" s="101"/>
      <c r="Y21" s="113">
        <f t="shared" ca="1" si="14"/>
        <v>0</v>
      </c>
      <c r="Z21" s="73"/>
      <c r="AA21" s="74">
        <f t="shared" ca="1" si="5"/>
        <v>0</v>
      </c>
      <c r="AB21" s="73"/>
      <c r="AC21" s="74">
        <f t="shared" ca="1" si="6"/>
        <v>0</v>
      </c>
      <c r="AD21" s="73"/>
      <c r="AE21" s="74">
        <f t="shared" ca="1" si="7"/>
        <v>0</v>
      </c>
      <c r="AF21" s="73"/>
      <c r="AG21" s="74">
        <f t="shared" ca="1" si="15"/>
        <v>0</v>
      </c>
      <c r="AH21" s="82">
        <f t="shared" ca="1" si="8"/>
        <v>0</v>
      </c>
      <c r="AI21" s="74"/>
      <c r="AJ21" s="139">
        <f t="shared" ca="1" si="16"/>
        <v>0</v>
      </c>
    </row>
    <row r="22" spans="1:36" ht="15" customHeight="1" x14ac:dyDescent="0.2">
      <c r="A22" s="90" t="s">
        <v>170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9"/>
        <v>0</v>
      </c>
      <c r="F22" s="73"/>
      <c r="G22" s="74">
        <f t="shared" ca="1" si="17"/>
        <v>0</v>
      </c>
      <c r="H22" s="73"/>
      <c r="I22" s="74">
        <f t="shared" ca="1" si="1"/>
        <v>0</v>
      </c>
      <c r="J22" s="73"/>
      <c r="K22" s="113">
        <f t="shared" ca="1" si="10"/>
        <v>0</v>
      </c>
      <c r="L22" s="73"/>
      <c r="M22" s="113">
        <f t="shared" ca="1" si="11"/>
        <v>0</v>
      </c>
      <c r="N22" s="73"/>
      <c r="O22" s="74">
        <f t="shared" ca="1" si="12"/>
        <v>0</v>
      </c>
      <c r="P22" s="73"/>
      <c r="Q22" s="113">
        <f t="shared" ca="1" si="2"/>
        <v>0</v>
      </c>
      <c r="R22" s="73"/>
      <c r="S22" s="113">
        <f t="shared" ca="1" si="3"/>
        <v>0</v>
      </c>
      <c r="T22" s="101"/>
      <c r="U22" s="74">
        <f t="shared" ca="1" si="4"/>
        <v>0</v>
      </c>
      <c r="V22" s="73"/>
      <c r="W22" s="113">
        <f t="shared" ca="1" si="13"/>
        <v>0</v>
      </c>
      <c r="X22" s="101"/>
      <c r="Y22" s="113">
        <f t="shared" ca="1" si="14"/>
        <v>0</v>
      </c>
      <c r="Z22" s="73"/>
      <c r="AA22" s="74">
        <f t="shared" ca="1" si="5"/>
        <v>0</v>
      </c>
      <c r="AB22" s="73"/>
      <c r="AC22" s="74">
        <f t="shared" ca="1" si="6"/>
        <v>0</v>
      </c>
      <c r="AD22" s="73"/>
      <c r="AE22" s="74">
        <f t="shared" ca="1" si="7"/>
        <v>0</v>
      </c>
      <c r="AF22" s="73"/>
      <c r="AG22" s="74">
        <f t="shared" ca="1" si="15"/>
        <v>0</v>
      </c>
      <c r="AH22" s="82">
        <f t="shared" ca="1" si="8"/>
        <v>0</v>
      </c>
      <c r="AI22" s="74"/>
      <c r="AJ22" s="139">
        <f t="shared" ca="1" si="16"/>
        <v>0</v>
      </c>
    </row>
    <row r="23" spans="1:36" ht="15" customHeight="1" x14ac:dyDescent="0.2">
      <c r="A23" s="90" t="s">
        <v>171</v>
      </c>
      <c r="B23" t="str">
        <f>IF($A23="","",INDEX('MA-Liste'!$D:$D,MATCH($A23,'MA-Liste'!$M:$M,FALSE)))</f>
        <v>AeBo</v>
      </c>
      <c r="C23" s="4" t="str">
        <f ca="1">IF($A23="","",INDEX(INDIRECT("'MA-Liste'!"&amp;$C$11),MATCH($A23,'MA-Liste'!$M:$M,FALSE)))</f>
        <v>F</v>
      </c>
      <c r="D23" s="19">
        <f t="shared" ca="1" si="0"/>
        <v>60</v>
      </c>
      <c r="E23" s="20">
        <f t="shared" si="9"/>
        <v>0</v>
      </c>
      <c r="F23" s="73"/>
      <c r="G23" s="74">
        <f t="shared" ca="1" si="17"/>
        <v>0</v>
      </c>
      <c r="H23" s="73"/>
      <c r="I23" s="74">
        <f t="shared" ca="1" si="1"/>
        <v>0</v>
      </c>
      <c r="J23" s="73"/>
      <c r="K23" s="113">
        <f t="shared" ca="1" si="10"/>
        <v>0</v>
      </c>
      <c r="L23" s="73"/>
      <c r="M23" s="113">
        <f t="shared" ca="1" si="11"/>
        <v>0</v>
      </c>
      <c r="N23" s="73"/>
      <c r="O23" s="74">
        <f t="shared" ca="1" si="12"/>
        <v>0</v>
      </c>
      <c r="P23" s="73"/>
      <c r="Q23" s="113">
        <f t="shared" ca="1" si="2"/>
        <v>0</v>
      </c>
      <c r="R23" s="73"/>
      <c r="S23" s="113">
        <f t="shared" ca="1" si="3"/>
        <v>0</v>
      </c>
      <c r="T23" s="101"/>
      <c r="U23" s="74">
        <f t="shared" ca="1" si="4"/>
        <v>0</v>
      </c>
      <c r="V23" s="73"/>
      <c r="W23" s="113">
        <f t="shared" ca="1" si="13"/>
        <v>0</v>
      </c>
      <c r="X23" s="101"/>
      <c r="Y23" s="113">
        <f t="shared" ca="1" si="14"/>
        <v>0</v>
      </c>
      <c r="Z23" s="73"/>
      <c r="AA23" s="74">
        <f t="shared" ca="1" si="5"/>
        <v>0</v>
      </c>
      <c r="AB23" s="73"/>
      <c r="AC23" s="74">
        <f t="shared" ca="1" si="6"/>
        <v>0</v>
      </c>
      <c r="AD23" s="73"/>
      <c r="AE23" s="74">
        <f t="shared" ca="1" si="7"/>
        <v>0</v>
      </c>
      <c r="AF23" s="73"/>
      <c r="AG23" s="74">
        <f t="shared" ca="1" si="15"/>
        <v>0</v>
      </c>
      <c r="AH23" s="82">
        <f t="shared" ca="1" si="8"/>
        <v>0</v>
      </c>
      <c r="AI23" s="74"/>
      <c r="AJ23" s="139">
        <f t="shared" ca="1" si="16"/>
        <v>0</v>
      </c>
    </row>
    <row r="24" spans="1:36" ht="15" customHeight="1" x14ac:dyDescent="0.2">
      <c r="A24" s="90" t="s">
        <v>150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B</v>
      </c>
      <c r="D24" s="19">
        <f t="shared" ca="1" si="0"/>
        <v>140</v>
      </c>
      <c r="E24" s="20">
        <f t="shared" si="9"/>
        <v>20</v>
      </c>
      <c r="F24" s="73"/>
      <c r="G24" s="74">
        <f t="shared" ca="1" si="17"/>
        <v>0</v>
      </c>
      <c r="H24" s="73"/>
      <c r="I24" s="74">
        <f t="shared" ca="1" si="1"/>
        <v>0</v>
      </c>
      <c r="J24" s="73"/>
      <c r="K24" s="113">
        <f t="shared" ca="1" si="10"/>
        <v>0</v>
      </c>
      <c r="L24" s="73"/>
      <c r="M24" s="113">
        <f t="shared" ca="1" si="11"/>
        <v>0</v>
      </c>
      <c r="N24" s="73"/>
      <c r="O24" s="74">
        <f t="shared" ca="1" si="12"/>
        <v>0</v>
      </c>
      <c r="P24" s="73"/>
      <c r="Q24" s="113">
        <f t="shared" ca="1" si="2"/>
        <v>0</v>
      </c>
      <c r="R24" s="73"/>
      <c r="S24" s="113">
        <f t="shared" ca="1" si="3"/>
        <v>0</v>
      </c>
      <c r="T24" s="101"/>
      <c r="U24" s="74">
        <f t="shared" ca="1" si="4"/>
        <v>0</v>
      </c>
      <c r="V24" s="73"/>
      <c r="W24" s="113">
        <f t="shared" ca="1" si="13"/>
        <v>0</v>
      </c>
      <c r="X24" s="101">
        <v>20</v>
      </c>
      <c r="Y24" s="113">
        <f t="shared" ca="1" si="14"/>
        <v>2800</v>
      </c>
      <c r="Z24" s="73"/>
      <c r="AA24" s="74">
        <f t="shared" ca="1" si="5"/>
        <v>0</v>
      </c>
      <c r="AB24" s="73"/>
      <c r="AC24" s="74">
        <f t="shared" ca="1" si="6"/>
        <v>0</v>
      </c>
      <c r="AD24" s="73"/>
      <c r="AE24" s="74">
        <f t="shared" ca="1" si="7"/>
        <v>0</v>
      </c>
      <c r="AF24" s="73"/>
      <c r="AG24" s="74">
        <f t="shared" ca="1" si="15"/>
        <v>0</v>
      </c>
      <c r="AH24" s="82">
        <f ca="1">IF(D24="",0,D24*E24)</f>
        <v>2800</v>
      </c>
      <c r="AI24" s="74"/>
      <c r="AJ24" s="139">
        <f t="shared" ca="1" si="16"/>
        <v>2800</v>
      </c>
    </row>
    <row r="25" spans="1:36" ht="15" customHeight="1" x14ac:dyDescent="0.2">
      <c r="A25" s="90" t="s">
        <v>174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C</v>
      </c>
      <c r="D25" s="19">
        <f t="shared" ca="1" si="0"/>
        <v>118</v>
      </c>
      <c r="E25" s="20">
        <f t="shared" si="9"/>
        <v>40.75</v>
      </c>
      <c r="F25" s="73"/>
      <c r="G25" s="74">
        <f t="shared" ca="1" si="17"/>
        <v>0</v>
      </c>
      <c r="H25" s="73"/>
      <c r="I25" s="74">
        <f t="shared" ca="1" si="1"/>
        <v>0</v>
      </c>
      <c r="J25" s="73"/>
      <c r="K25" s="113">
        <f t="shared" ca="1" si="10"/>
        <v>0</v>
      </c>
      <c r="L25" s="73"/>
      <c r="M25" s="113">
        <f t="shared" ca="1" si="11"/>
        <v>0</v>
      </c>
      <c r="N25" s="73"/>
      <c r="O25" s="74">
        <f t="shared" ca="1" si="12"/>
        <v>0</v>
      </c>
      <c r="P25" s="73"/>
      <c r="Q25" s="113">
        <f t="shared" ca="1" si="2"/>
        <v>0</v>
      </c>
      <c r="R25" s="73"/>
      <c r="S25" s="113">
        <f t="shared" ca="1" si="3"/>
        <v>0</v>
      </c>
      <c r="T25" s="101"/>
      <c r="U25" s="74">
        <f t="shared" ca="1" si="4"/>
        <v>0</v>
      </c>
      <c r="V25" s="73"/>
      <c r="W25" s="113">
        <f t="shared" ca="1" si="13"/>
        <v>0</v>
      </c>
      <c r="X25" s="101">
        <v>40.75</v>
      </c>
      <c r="Y25" s="113">
        <f t="shared" ca="1" si="14"/>
        <v>4808.5</v>
      </c>
      <c r="Z25" s="73"/>
      <c r="AA25" s="74">
        <f t="shared" ca="1" si="5"/>
        <v>0</v>
      </c>
      <c r="AB25" s="73"/>
      <c r="AC25" s="74">
        <f t="shared" ca="1" si="6"/>
        <v>0</v>
      </c>
      <c r="AD25" s="73"/>
      <c r="AE25" s="74">
        <f t="shared" ca="1" si="7"/>
        <v>0</v>
      </c>
      <c r="AF25" s="73"/>
      <c r="AG25" s="74">
        <f t="shared" ca="1" si="15"/>
        <v>0</v>
      </c>
      <c r="AH25" s="82">
        <f t="shared" ca="1" si="8"/>
        <v>4808.5</v>
      </c>
      <c r="AI25" s="74"/>
      <c r="AJ25" s="139">
        <f t="shared" ca="1" si="16"/>
        <v>4808.5</v>
      </c>
    </row>
    <row r="26" spans="1:36" ht="15" customHeight="1" x14ac:dyDescent="0.2">
      <c r="A26" s="90" t="s">
        <v>202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9"/>
        <v>0</v>
      </c>
      <c r="F26" s="73"/>
      <c r="G26" s="74">
        <f t="shared" ca="1" si="17"/>
        <v>0</v>
      </c>
      <c r="H26" s="73"/>
      <c r="I26" s="74">
        <f t="shared" ca="1" si="1"/>
        <v>0</v>
      </c>
      <c r="J26" s="73"/>
      <c r="K26" s="113">
        <f t="shared" ca="1" si="10"/>
        <v>0</v>
      </c>
      <c r="L26" s="73"/>
      <c r="M26" s="113">
        <f t="shared" ca="1" si="11"/>
        <v>0</v>
      </c>
      <c r="N26" s="73"/>
      <c r="O26" s="74">
        <f t="shared" ca="1" si="12"/>
        <v>0</v>
      </c>
      <c r="P26" s="73"/>
      <c r="Q26" s="113">
        <f t="shared" ca="1" si="2"/>
        <v>0</v>
      </c>
      <c r="R26" s="73"/>
      <c r="S26" s="113">
        <f t="shared" ca="1" si="3"/>
        <v>0</v>
      </c>
      <c r="T26" s="101"/>
      <c r="U26" s="74">
        <f t="shared" ca="1" si="4"/>
        <v>0</v>
      </c>
      <c r="V26" s="73"/>
      <c r="W26" s="113">
        <f t="shared" ca="1" si="13"/>
        <v>0</v>
      </c>
      <c r="X26" s="101"/>
      <c r="Y26" s="113">
        <f t="shared" ca="1" si="14"/>
        <v>0</v>
      </c>
      <c r="Z26" s="73"/>
      <c r="AA26" s="74">
        <f t="shared" ca="1" si="5"/>
        <v>0</v>
      </c>
      <c r="AB26" s="73"/>
      <c r="AC26" s="74">
        <f t="shared" ca="1" si="6"/>
        <v>0</v>
      </c>
      <c r="AD26" s="73"/>
      <c r="AE26" s="74">
        <f t="shared" ca="1" si="7"/>
        <v>0</v>
      </c>
      <c r="AF26" s="73"/>
      <c r="AG26" s="74">
        <f t="shared" ca="1" si="15"/>
        <v>0</v>
      </c>
      <c r="AH26" s="82">
        <f t="shared" ca="1" si="8"/>
        <v>0</v>
      </c>
      <c r="AI26" s="74"/>
      <c r="AJ26" s="139">
        <f t="shared" ca="1" si="16"/>
        <v>0</v>
      </c>
    </row>
    <row r="27" spans="1:36" ht="15" customHeight="1" x14ac:dyDescent="0.2">
      <c r="A27" s="90" t="s">
        <v>166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D</v>
      </c>
      <c r="D27" s="19">
        <f t="shared" ca="1" si="0"/>
        <v>100</v>
      </c>
      <c r="E27" s="20">
        <f t="shared" si="9"/>
        <v>0</v>
      </c>
      <c r="F27" s="73"/>
      <c r="G27" s="74">
        <f t="shared" ca="1" si="17"/>
        <v>0</v>
      </c>
      <c r="H27" s="73"/>
      <c r="I27" s="74">
        <f t="shared" ca="1" si="1"/>
        <v>0</v>
      </c>
      <c r="J27" s="73"/>
      <c r="K27" s="113">
        <f t="shared" ca="1" si="10"/>
        <v>0</v>
      </c>
      <c r="L27" s="73"/>
      <c r="M27" s="113">
        <f t="shared" ca="1" si="11"/>
        <v>0</v>
      </c>
      <c r="N27" s="73"/>
      <c r="O27" s="74">
        <f t="shared" ca="1" si="12"/>
        <v>0</v>
      </c>
      <c r="P27" s="73"/>
      <c r="Q27" s="113">
        <f t="shared" ca="1" si="2"/>
        <v>0</v>
      </c>
      <c r="R27" s="73"/>
      <c r="S27" s="113">
        <f t="shared" ca="1" si="3"/>
        <v>0</v>
      </c>
      <c r="T27" s="101"/>
      <c r="U27" s="74">
        <f t="shared" ca="1" si="4"/>
        <v>0</v>
      </c>
      <c r="V27" s="73"/>
      <c r="W27" s="113">
        <f t="shared" ca="1" si="13"/>
        <v>0</v>
      </c>
      <c r="X27" s="101"/>
      <c r="Y27" s="113">
        <f t="shared" ca="1" si="14"/>
        <v>0</v>
      </c>
      <c r="Z27" s="73"/>
      <c r="AA27" s="74">
        <f t="shared" ca="1" si="5"/>
        <v>0</v>
      </c>
      <c r="AB27" s="73"/>
      <c r="AC27" s="74">
        <f t="shared" ca="1" si="6"/>
        <v>0</v>
      </c>
      <c r="AD27" s="73"/>
      <c r="AE27" s="74">
        <f t="shared" ca="1" si="7"/>
        <v>0</v>
      </c>
      <c r="AF27" s="73"/>
      <c r="AG27" s="74">
        <f t="shared" ca="1" si="15"/>
        <v>0</v>
      </c>
      <c r="AH27" s="82">
        <f t="shared" ca="1" si="8"/>
        <v>0</v>
      </c>
      <c r="AI27" s="74"/>
      <c r="AJ27" s="139">
        <f t="shared" ca="1" si="16"/>
        <v>0</v>
      </c>
    </row>
    <row r="28" spans="1:36" ht="15" customHeight="1" x14ac:dyDescent="0.2">
      <c r="A28" s="90" t="s">
        <v>167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F</v>
      </c>
      <c r="D28" s="19">
        <f t="shared" ca="1" si="0"/>
        <v>60</v>
      </c>
      <c r="E28" s="20">
        <f t="shared" si="9"/>
        <v>0</v>
      </c>
      <c r="F28" s="73"/>
      <c r="G28" s="74">
        <f t="shared" ca="1" si="17"/>
        <v>0</v>
      </c>
      <c r="H28" s="73"/>
      <c r="I28" s="74">
        <f t="shared" ca="1" si="1"/>
        <v>0</v>
      </c>
      <c r="J28" s="73"/>
      <c r="K28" s="113">
        <f t="shared" ca="1" si="10"/>
        <v>0</v>
      </c>
      <c r="L28" s="73"/>
      <c r="M28" s="113">
        <f t="shared" ca="1" si="11"/>
        <v>0</v>
      </c>
      <c r="N28" s="73"/>
      <c r="O28" s="74">
        <f t="shared" ca="1" si="12"/>
        <v>0</v>
      </c>
      <c r="P28" s="73"/>
      <c r="Q28" s="113">
        <f t="shared" ca="1" si="2"/>
        <v>0</v>
      </c>
      <c r="R28" s="73"/>
      <c r="S28" s="113">
        <f t="shared" ca="1" si="3"/>
        <v>0</v>
      </c>
      <c r="T28" s="101"/>
      <c r="U28" s="74">
        <f t="shared" ca="1" si="4"/>
        <v>0</v>
      </c>
      <c r="V28" s="73"/>
      <c r="W28" s="113">
        <f t="shared" ca="1" si="13"/>
        <v>0</v>
      </c>
      <c r="X28" s="101"/>
      <c r="Y28" s="113">
        <f t="shared" ca="1" si="14"/>
        <v>0</v>
      </c>
      <c r="Z28" s="73"/>
      <c r="AA28" s="74">
        <f t="shared" ca="1" si="5"/>
        <v>0</v>
      </c>
      <c r="AB28" s="73"/>
      <c r="AC28" s="74">
        <f t="shared" ca="1" si="6"/>
        <v>0</v>
      </c>
      <c r="AD28" s="73"/>
      <c r="AE28" s="74">
        <f t="shared" ca="1" si="7"/>
        <v>0</v>
      </c>
      <c r="AF28" s="73"/>
      <c r="AG28" s="74">
        <f t="shared" ca="1" si="15"/>
        <v>0</v>
      </c>
      <c r="AH28" s="82">
        <f t="shared" ca="1" si="8"/>
        <v>0</v>
      </c>
      <c r="AI28" s="74"/>
      <c r="AJ28" s="139">
        <f t="shared" ca="1" si="16"/>
        <v>0</v>
      </c>
    </row>
    <row r="29" spans="1:36" ht="15" customHeight="1" x14ac:dyDescent="0.2">
      <c r="A29" s="90" t="s">
        <v>176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G</v>
      </c>
      <c r="D29" s="19">
        <f t="shared" ca="1" si="0"/>
        <v>35</v>
      </c>
      <c r="E29" s="20">
        <f t="shared" si="9"/>
        <v>0</v>
      </c>
      <c r="F29" s="73"/>
      <c r="G29" s="74">
        <f t="shared" ca="1" si="17"/>
        <v>0</v>
      </c>
      <c r="H29" s="73"/>
      <c r="I29" s="74">
        <f t="shared" ca="1" si="1"/>
        <v>0</v>
      </c>
      <c r="J29" s="73"/>
      <c r="K29" s="113">
        <f t="shared" ca="1" si="10"/>
        <v>0</v>
      </c>
      <c r="L29" s="73"/>
      <c r="M29" s="113">
        <f t="shared" ca="1" si="11"/>
        <v>0</v>
      </c>
      <c r="N29" s="73"/>
      <c r="O29" s="74">
        <f t="shared" ca="1" si="12"/>
        <v>0</v>
      </c>
      <c r="P29" s="73"/>
      <c r="Q29" s="113">
        <f t="shared" ca="1" si="2"/>
        <v>0</v>
      </c>
      <c r="R29" s="73"/>
      <c r="S29" s="113">
        <f t="shared" ca="1" si="3"/>
        <v>0</v>
      </c>
      <c r="T29" s="101"/>
      <c r="U29" s="74">
        <f t="shared" ca="1" si="4"/>
        <v>0</v>
      </c>
      <c r="V29" s="73"/>
      <c r="W29" s="113">
        <f t="shared" ca="1" si="13"/>
        <v>0</v>
      </c>
      <c r="X29" s="101"/>
      <c r="Y29" s="113">
        <f t="shared" ca="1" si="14"/>
        <v>0</v>
      </c>
      <c r="Z29" s="73"/>
      <c r="AA29" s="74">
        <f t="shared" ca="1" si="5"/>
        <v>0</v>
      </c>
      <c r="AB29" s="73"/>
      <c r="AC29" s="74">
        <f t="shared" ca="1" si="6"/>
        <v>0</v>
      </c>
      <c r="AD29" s="73"/>
      <c r="AE29" s="74">
        <f t="shared" ca="1" si="7"/>
        <v>0</v>
      </c>
      <c r="AF29" s="73"/>
      <c r="AG29" s="74">
        <f t="shared" ca="1" si="15"/>
        <v>0</v>
      </c>
      <c r="AH29" s="82">
        <f t="shared" ca="1" si="8"/>
        <v>0</v>
      </c>
      <c r="AI29" s="74"/>
      <c r="AJ29" s="139">
        <f t="shared" ca="1" si="16"/>
        <v>0</v>
      </c>
    </row>
    <row r="30" spans="1:36" ht="15" customHeight="1" x14ac:dyDescent="0.2">
      <c r="A30" s="84" t="s">
        <v>143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D</v>
      </c>
      <c r="D30" s="19">
        <f t="shared" ca="1" si="0"/>
        <v>100</v>
      </c>
      <c r="E30" s="20">
        <f t="shared" si="9"/>
        <v>0</v>
      </c>
      <c r="F30" s="73"/>
      <c r="G30" s="74">
        <f t="shared" ca="1" si="17"/>
        <v>0</v>
      </c>
      <c r="H30" s="73"/>
      <c r="I30" s="74">
        <f t="shared" ca="1" si="1"/>
        <v>0</v>
      </c>
      <c r="J30" s="73"/>
      <c r="K30" s="113">
        <f t="shared" ca="1" si="10"/>
        <v>0</v>
      </c>
      <c r="L30" s="73"/>
      <c r="M30" s="113">
        <f t="shared" ca="1" si="11"/>
        <v>0</v>
      </c>
      <c r="N30" s="73"/>
      <c r="O30" s="74">
        <f t="shared" ca="1" si="12"/>
        <v>0</v>
      </c>
      <c r="P30" s="73"/>
      <c r="Q30" s="113">
        <f t="shared" ca="1" si="2"/>
        <v>0</v>
      </c>
      <c r="R30" s="73"/>
      <c r="S30" s="113">
        <f t="shared" ca="1" si="3"/>
        <v>0</v>
      </c>
      <c r="T30" s="101"/>
      <c r="U30" s="74">
        <f t="shared" ca="1" si="4"/>
        <v>0</v>
      </c>
      <c r="V30" s="73"/>
      <c r="W30" s="113">
        <f t="shared" ca="1" si="13"/>
        <v>0</v>
      </c>
      <c r="X30" s="101"/>
      <c r="Y30" s="113">
        <f t="shared" ca="1" si="14"/>
        <v>0</v>
      </c>
      <c r="Z30" s="73"/>
      <c r="AA30" s="74">
        <f t="shared" ca="1" si="5"/>
        <v>0</v>
      </c>
      <c r="AB30" s="73"/>
      <c r="AC30" s="74">
        <f t="shared" ca="1" si="6"/>
        <v>0</v>
      </c>
      <c r="AD30" s="73"/>
      <c r="AE30" s="74">
        <f t="shared" ca="1" si="7"/>
        <v>0</v>
      </c>
      <c r="AF30" s="73"/>
      <c r="AG30" s="74">
        <f t="shared" ca="1" si="15"/>
        <v>0</v>
      </c>
      <c r="AH30" s="82">
        <f t="shared" ca="1" si="8"/>
        <v>0</v>
      </c>
      <c r="AI30" s="74"/>
      <c r="AJ30" s="139">
        <f t="shared" ca="1" si="16"/>
        <v>0</v>
      </c>
    </row>
    <row r="31" spans="1:36" ht="15" customHeight="1" x14ac:dyDescent="0.2">
      <c r="A31" s="84" t="s">
        <v>182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G</v>
      </c>
      <c r="D31" s="19">
        <f t="shared" ca="1" si="0"/>
        <v>35</v>
      </c>
      <c r="E31" s="20">
        <f t="shared" si="9"/>
        <v>0</v>
      </c>
      <c r="F31" s="73"/>
      <c r="G31" s="74">
        <f t="shared" ca="1" si="17"/>
        <v>0</v>
      </c>
      <c r="H31" s="73"/>
      <c r="I31" s="74">
        <f t="shared" ca="1" si="1"/>
        <v>0</v>
      </c>
      <c r="J31" s="73"/>
      <c r="K31" s="113">
        <f t="shared" ca="1" si="10"/>
        <v>0</v>
      </c>
      <c r="L31" s="73"/>
      <c r="M31" s="113">
        <f t="shared" ca="1" si="11"/>
        <v>0</v>
      </c>
      <c r="N31" s="73"/>
      <c r="O31" s="74">
        <f t="shared" ca="1" si="12"/>
        <v>0</v>
      </c>
      <c r="P31" s="73"/>
      <c r="Q31" s="113">
        <f t="shared" ca="1" si="2"/>
        <v>0</v>
      </c>
      <c r="R31" s="73"/>
      <c r="S31" s="113">
        <f t="shared" ca="1" si="3"/>
        <v>0</v>
      </c>
      <c r="T31" s="101"/>
      <c r="U31" s="74">
        <f t="shared" ca="1" si="4"/>
        <v>0</v>
      </c>
      <c r="V31" s="73"/>
      <c r="W31" s="113">
        <f t="shared" ca="1" si="13"/>
        <v>0</v>
      </c>
      <c r="X31" s="101"/>
      <c r="Y31" s="113">
        <f t="shared" ca="1" si="14"/>
        <v>0</v>
      </c>
      <c r="Z31" s="73"/>
      <c r="AA31" s="74">
        <f t="shared" ca="1" si="5"/>
        <v>0</v>
      </c>
      <c r="AB31" s="73"/>
      <c r="AC31" s="74">
        <f t="shared" ca="1" si="6"/>
        <v>0</v>
      </c>
      <c r="AD31" s="73"/>
      <c r="AE31" s="74">
        <f t="shared" ca="1" si="7"/>
        <v>0</v>
      </c>
      <c r="AF31" s="73"/>
      <c r="AG31" s="74">
        <f t="shared" ca="1" si="15"/>
        <v>0</v>
      </c>
      <c r="AH31" s="82">
        <f t="shared" ca="1" si="8"/>
        <v>0</v>
      </c>
      <c r="AI31" s="74"/>
      <c r="AJ31" s="139">
        <f t="shared" ca="1" si="16"/>
        <v>0</v>
      </c>
    </row>
    <row r="32" spans="1:36" ht="15" customHeight="1" x14ac:dyDescent="0.2">
      <c r="A32" s="84" t="s">
        <v>147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B</v>
      </c>
      <c r="D32" s="19">
        <f t="shared" ca="1" si="0"/>
        <v>140</v>
      </c>
      <c r="E32" s="20">
        <f t="shared" si="9"/>
        <v>0</v>
      </c>
      <c r="F32" s="73"/>
      <c r="G32" s="74">
        <f t="shared" ca="1" si="17"/>
        <v>0</v>
      </c>
      <c r="H32" s="73"/>
      <c r="I32" s="74">
        <f t="shared" ca="1" si="1"/>
        <v>0</v>
      </c>
      <c r="J32" s="73"/>
      <c r="K32" s="113">
        <f t="shared" ca="1" si="10"/>
        <v>0</v>
      </c>
      <c r="L32" s="73"/>
      <c r="M32" s="113">
        <f t="shared" ca="1" si="11"/>
        <v>0</v>
      </c>
      <c r="N32" s="73"/>
      <c r="O32" s="74">
        <f t="shared" ca="1" si="12"/>
        <v>0</v>
      </c>
      <c r="P32" s="73"/>
      <c r="Q32" s="113">
        <f t="shared" ca="1" si="2"/>
        <v>0</v>
      </c>
      <c r="R32" s="73"/>
      <c r="S32" s="113">
        <f t="shared" ca="1" si="3"/>
        <v>0</v>
      </c>
      <c r="T32" s="101"/>
      <c r="U32" s="74">
        <f t="shared" ca="1" si="4"/>
        <v>0</v>
      </c>
      <c r="V32" s="73"/>
      <c r="W32" s="113">
        <f t="shared" ca="1" si="13"/>
        <v>0</v>
      </c>
      <c r="X32" s="101"/>
      <c r="Y32" s="113">
        <f t="shared" ca="1" si="14"/>
        <v>0</v>
      </c>
      <c r="Z32" s="73"/>
      <c r="AA32" s="74">
        <f t="shared" ca="1" si="5"/>
        <v>0</v>
      </c>
      <c r="AB32" s="73"/>
      <c r="AC32" s="74">
        <f t="shared" ca="1" si="6"/>
        <v>0</v>
      </c>
      <c r="AD32" s="73"/>
      <c r="AE32" s="74">
        <f t="shared" ca="1" si="7"/>
        <v>0</v>
      </c>
      <c r="AF32" s="73"/>
      <c r="AG32" s="74">
        <f t="shared" ca="1" si="15"/>
        <v>0</v>
      </c>
      <c r="AH32" s="82">
        <f t="shared" ca="1" si="8"/>
        <v>0</v>
      </c>
      <c r="AI32" s="74"/>
      <c r="AJ32" s="139">
        <f t="shared" ca="1" si="16"/>
        <v>0</v>
      </c>
    </row>
    <row r="33" spans="1:36" ht="15" customHeight="1" x14ac:dyDescent="0.2">
      <c r="A33" s="84" t="s">
        <v>205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D</v>
      </c>
      <c r="D33" s="19">
        <f t="shared" ca="1" si="0"/>
        <v>100</v>
      </c>
      <c r="E33" s="20">
        <f t="shared" si="9"/>
        <v>0</v>
      </c>
      <c r="F33" s="73"/>
      <c r="G33" s="74">
        <f t="shared" ca="1" si="17"/>
        <v>0</v>
      </c>
      <c r="H33" s="73"/>
      <c r="I33" s="74">
        <f t="shared" ca="1" si="1"/>
        <v>0</v>
      </c>
      <c r="J33" s="73"/>
      <c r="K33" s="113">
        <f t="shared" ca="1" si="10"/>
        <v>0</v>
      </c>
      <c r="L33" s="73"/>
      <c r="M33" s="113">
        <f t="shared" ca="1" si="11"/>
        <v>0</v>
      </c>
      <c r="N33" s="73"/>
      <c r="O33" s="74">
        <f t="shared" ca="1" si="12"/>
        <v>0</v>
      </c>
      <c r="P33" s="73"/>
      <c r="Q33" s="113">
        <f t="shared" ca="1" si="2"/>
        <v>0</v>
      </c>
      <c r="R33" s="73"/>
      <c r="S33" s="113">
        <f t="shared" ca="1" si="3"/>
        <v>0</v>
      </c>
      <c r="T33" s="101"/>
      <c r="U33" s="74">
        <f t="shared" ca="1" si="4"/>
        <v>0</v>
      </c>
      <c r="V33" s="73"/>
      <c r="W33" s="113">
        <f t="shared" ca="1" si="13"/>
        <v>0</v>
      </c>
      <c r="X33" s="101"/>
      <c r="Y33" s="113">
        <f t="shared" ca="1" si="14"/>
        <v>0</v>
      </c>
      <c r="Z33" s="73"/>
      <c r="AA33" s="74">
        <f t="shared" ca="1" si="5"/>
        <v>0</v>
      </c>
      <c r="AB33" s="73"/>
      <c r="AC33" s="74">
        <f t="shared" ca="1" si="6"/>
        <v>0</v>
      </c>
      <c r="AD33" s="73"/>
      <c r="AE33" s="74">
        <f t="shared" ca="1" si="7"/>
        <v>0</v>
      </c>
      <c r="AF33" s="73"/>
      <c r="AG33" s="74">
        <f t="shared" ca="1" si="15"/>
        <v>0</v>
      </c>
      <c r="AH33" s="82">
        <f t="shared" ca="1" si="8"/>
        <v>0</v>
      </c>
      <c r="AI33" s="74"/>
      <c r="AJ33" s="139">
        <f t="shared" ca="1" si="16"/>
        <v>0</v>
      </c>
    </row>
    <row r="34" spans="1:36" ht="15" customHeight="1" x14ac:dyDescent="0.2">
      <c r="A34" s="84" t="s">
        <v>208</v>
      </c>
      <c r="B34" t="s">
        <v>65</v>
      </c>
      <c r="C34" s="4" t="s">
        <v>6</v>
      </c>
      <c r="D34" s="19">
        <f t="shared" si="0"/>
        <v>100</v>
      </c>
      <c r="E34" s="20">
        <f t="shared" si="9"/>
        <v>0</v>
      </c>
      <c r="F34" s="73"/>
      <c r="G34" s="74">
        <f t="shared" si="17"/>
        <v>0</v>
      </c>
      <c r="H34" s="73"/>
      <c r="I34" s="74">
        <f t="shared" si="1"/>
        <v>0</v>
      </c>
      <c r="J34" s="73"/>
      <c r="K34" s="113">
        <f t="shared" si="10"/>
        <v>0</v>
      </c>
      <c r="L34" s="73"/>
      <c r="M34" s="113">
        <f t="shared" si="11"/>
        <v>0</v>
      </c>
      <c r="N34" s="73"/>
      <c r="O34" s="74">
        <f t="shared" si="12"/>
        <v>0</v>
      </c>
      <c r="P34" s="73"/>
      <c r="Q34" s="113">
        <f t="shared" si="2"/>
        <v>0</v>
      </c>
      <c r="R34" s="73"/>
      <c r="S34" s="113">
        <f t="shared" si="3"/>
        <v>0</v>
      </c>
      <c r="T34" s="101"/>
      <c r="U34" s="74">
        <f t="shared" si="4"/>
        <v>0</v>
      </c>
      <c r="V34" s="73"/>
      <c r="W34" s="113">
        <f t="shared" si="13"/>
        <v>0</v>
      </c>
      <c r="X34" s="101"/>
      <c r="Y34" s="113">
        <f t="shared" si="14"/>
        <v>0</v>
      </c>
      <c r="Z34" s="73"/>
      <c r="AA34" s="74">
        <f t="shared" si="5"/>
        <v>0</v>
      </c>
      <c r="AB34" s="73"/>
      <c r="AC34" s="74">
        <f t="shared" si="6"/>
        <v>0</v>
      </c>
      <c r="AD34" s="73"/>
      <c r="AE34" s="74">
        <f t="shared" si="7"/>
        <v>0</v>
      </c>
      <c r="AF34" s="73"/>
      <c r="AG34" s="74">
        <f t="shared" si="15"/>
        <v>0</v>
      </c>
      <c r="AH34" s="82">
        <f t="shared" si="8"/>
        <v>0</v>
      </c>
      <c r="AI34" s="74"/>
      <c r="AJ34" s="139">
        <f t="shared" si="16"/>
        <v>0</v>
      </c>
    </row>
    <row r="35" spans="1:36" ht="15" customHeight="1" x14ac:dyDescent="0.2">
      <c r="A35" s="84" t="s">
        <v>148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D</v>
      </c>
      <c r="D35" s="19">
        <f t="shared" ca="1" si="0"/>
        <v>100</v>
      </c>
      <c r="E35" s="20">
        <f t="shared" si="9"/>
        <v>0</v>
      </c>
      <c r="F35" s="73"/>
      <c r="G35" s="74">
        <f t="shared" ca="1" si="17"/>
        <v>0</v>
      </c>
      <c r="H35" s="73"/>
      <c r="I35" s="74">
        <f t="shared" ca="1" si="1"/>
        <v>0</v>
      </c>
      <c r="J35" s="73"/>
      <c r="K35" s="113">
        <f t="shared" ca="1" si="10"/>
        <v>0</v>
      </c>
      <c r="L35" s="73"/>
      <c r="M35" s="113">
        <f t="shared" ca="1" si="11"/>
        <v>0</v>
      </c>
      <c r="N35" s="73"/>
      <c r="O35" s="74">
        <f t="shared" ca="1" si="12"/>
        <v>0</v>
      </c>
      <c r="P35" s="73"/>
      <c r="Q35" s="113">
        <f t="shared" ca="1" si="2"/>
        <v>0</v>
      </c>
      <c r="R35" s="73"/>
      <c r="S35" s="113">
        <f t="shared" ca="1" si="3"/>
        <v>0</v>
      </c>
      <c r="T35" s="101"/>
      <c r="U35" s="74">
        <f t="shared" ca="1" si="4"/>
        <v>0</v>
      </c>
      <c r="V35" s="73"/>
      <c r="W35" s="113">
        <f t="shared" ca="1" si="13"/>
        <v>0</v>
      </c>
      <c r="X35" s="101"/>
      <c r="Y35" s="113">
        <f t="shared" ca="1" si="14"/>
        <v>0</v>
      </c>
      <c r="Z35" s="73"/>
      <c r="AA35" s="74">
        <f t="shared" ca="1" si="5"/>
        <v>0</v>
      </c>
      <c r="AB35" s="73"/>
      <c r="AC35" s="74">
        <f t="shared" ca="1" si="6"/>
        <v>0</v>
      </c>
      <c r="AD35" s="73"/>
      <c r="AE35" s="74">
        <f t="shared" ca="1" si="7"/>
        <v>0</v>
      </c>
      <c r="AF35" s="73"/>
      <c r="AG35" s="74">
        <f t="shared" ca="1" si="15"/>
        <v>0</v>
      </c>
      <c r="AH35" s="82">
        <f t="shared" ca="1" si="8"/>
        <v>0</v>
      </c>
      <c r="AI35" s="74"/>
      <c r="AJ35" s="139">
        <f t="shared" ca="1" si="16"/>
        <v>0</v>
      </c>
    </row>
    <row r="36" spans="1:36" ht="15" customHeight="1" x14ac:dyDescent="0.2">
      <c r="A36" s="84" t="s">
        <v>214</v>
      </c>
      <c r="B36" s="14" t="s">
        <v>65</v>
      </c>
      <c r="C36" s="4" t="str">
        <f ca="1">IF($A36="","",INDEX(INDIRECT("'MA-Liste'!"&amp;$C$11),MATCH($A36,'MA-Liste'!$M:$M,FALSE)))</f>
        <v>D</v>
      </c>
      <c r="D36" s="19">
        <f t="shared" ca="1" si="0"/>
        <v>100</v>
      </c>
      <c r="E36" s="20">
        <f t="shared" si="9"/>
        <v>0</v>
      </c>
      <c r="F36" s="73"/>
      <c r="G36" s="74">
        <f t="shared" ca="1" si="17"/>
        <v>0</v>
      </c>
      <c r="H36" s="73"/>
      <c r="I36" s="74">
        <f t="shared" ca="1" si="1"/>
        <v>0</v>
      </c>
      <c r="J36" s="73"/>
      <c r="K36" s="113">
        <f t="shared" ca="1" si="10"/>
        <v>0</v>
      </c>
      <c r="L36" s="73"/>
      <c r="M36" s="113">
        <f t="shared" ca="1" si="11"/>
        <v>0</v>
      </c>
      <c r="N36" s="73"/>
      <c r="O36" s="74">
        <f t="shared" ca="1" si="12"/>
        <v>0</v>
      </c>
      <c r="P36" s="73"/>
      <c r="Q36" s="113">
        <f t="shared" ca="1" si="2"/>
        <v>0</v>
      </c>
      <c r="R36" s="73"/>
      <c r="S36" s="113">
        <f t="shared" ca="1" si="3"/>
        <v>0</v>
      </c>
      <c r="T36" s="101"/>
      <c r="U36" s="74">
        <f t="shared" ca="1" si="4"/>
        <v>0</v>
      </c>
      <c r="V36" s="73"/>
      <c r="W36" s="113">
        <f t="shared" ca="1" si="13"/>
        <v>0</v>
      </c>
      <c r="X36" s="101"/>
      <c r="Y36" s="113">
        <f t="shared" ca="1" si="14"/>
        <v>0</v>
      </c>
      <c r="Z36" s="73"/>
      <c r="AA36" s="74">
        <f t="shared" ca="1" si="5"/>
        <v>0</v>
      </c>
      <c r="AB36" s="73"/>
      <c r="AC36" s="74">
        <f t="shared" ca="1" si="6"/>
        <v>0</v>
      </c>
      <c r="AD36" s="73"/>
      <c r="AE36" s="74">
        <f t="shared" ca="1" si="7"/>
        <v>0</v>
      </c>
      <c r="AF36" s="73"/>
      <c r="AG36" s="74">
        <f t="shared" ca="1" si="15"/>
        <v>0</v>
      </c>
      <c r="AH36" s="82">
        <f t="shared" ca="1" si="8"/>
        <v>0</v>
      </c>
      <c r="AI36" s="74"/>
      <c r="AJ36" s="139">
        <f t="shared" ca="1" si="16"/>
        <v>0</v>
      </c>
    </row>
    <row r="37" spans="1:36" ht="15" customHeight="1" x14ac:dyDescent="0.2">
      <c r="A37" s="84" t="s">
        <v>183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F</v>
      </c>
      <c r="D37" s="19">
        <f t="shared" ca="1" si="0"/>
        <v>60</v>
      </c>
      <c r="E37" s="20">
        <f t="shared" si="9"/>
        <v>0</v>
      </c>
      <c r="F37" s="73"/>
      <c r="G37" s="74">
        <f t="shared" ca="1" si="17"/>
        <v>0</v>
      </c>
      <c r="H37" s="73"/>
      <c r="I37" s="74">
        <f t="shared" ca="1" si="1"/>
        <v>0</v>
      </c>
      <c r="J37" s="73"/>
      <c r="K37" s="113">
        <f t="shared" ca="1" si="10"/>
        <v>0</v>
      </c>
      <c r="L37" s="73"/>
      <c r="M37" s="113">
        <f t="shared" ca="1" si="11"/>
        <v>0</v>
      </c>
      <c r="N37" s="73"/>
      <c r="O37" s="74">
        <f t="shared" ca="1" si="12"/>
        <v>0</v>
      </c>
      <c r="P37" s="73"/>
      <c r="Q37" s="113">
        <f t="shared" ca="1" si="2"/>
        <v>0</v>
      </c>
      <c r="R37" s="73"/>
      <c r="S37" s="113">
        <f t="shared" ca="1" si="3"/>
        <v>0</v>
      </c>
      <c r="T37" s="101"/>
      <c r="U37" s="74">
        <f t="shared" ca="1" si="4"/>
        <v>0</v>
      </c>
      <c r="V37" s="73"/>
      <c r="W37" s="113">
        <f t="shared" ca="1" si="13"/>
        <v>0</v>
      </c>
      <c r="X37" s="101"/>
      <c r="Y37" s="113">
        <f t="shared" ca="1" si="14"/>
        <v>0</v>
      </c>
      <c r="Z37" s="73"/>
      <c r="AA37" s="74">
        <f t="shared" ca="1" si="5"/>
        <v>0</v>
      </c>
      <c r="AB37" s="73"/>
      <c r="AC37" s="74">
        <f t="shared" ca="1" si="6"/>
        <v>0</v>
      </c>
      <c r="AD37" s="73"/>
      <c r="AE37" s="74">
        <f t="shared" ca="1" si="7"/>
        <v>0</v>
      </c>
      <c r="AF37" s="73"/>
      <c r="AG37" s="74">
        <f t="shared" ca="1" si="15"/>
        <v>0</v>
      </c>
      <c r="AH37" s="82">
        <f t="shared" ca="1" si="8"/>
        <v>0</v>
      </c>
      <c r="AI37" s="74"/>
      <c r="AJ37" s="139">
        <f t="shared" ca="1" si="16"/>
        <v>0</v>
      </c>
    </row>
    <row r="38" spans="1:36" ht="15" customHeight="1" x14ac:dyDescent="0.2">
      <c r="A38" s="84" t="s">
        <v>184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B</v>
      </c>
      <c r="D38" s="19">
        <f t="shared" ca="1" si="0"/>
        <v>140</v>
      </c>
      <c r="E38" s="20">
        <f t="shared" si="9"/>
        <v>0</v>
      </c>
      <c r="F38" s="73"/>
      <c r="G38" s="74">
        <f t="shared" ca="1" si="17"/>
        <v>0</v>
      </c>
      <c r="H38" s="73"/>
      <c r="I38" s="74">
        <f t="shared" ca="1" si="1"/>
        <v>0</v>
      </c>
      <c r="J38" s="73"/>
      <c r="K38" s="113">
        <f t="shared" ca="1" si="10"/>
        <v>0</v>
      </c>
      <c r="L38" s="73"/>
      <c r="M38" s="113">
        <f t="shared" ca="1" si="11"/>
        <v>0</v>
      </c>
      <c r="N38" s="73"/>
      <c r="O38" s="74">
        <f t="shared" ca="1" si="12"/>
        <v>0</v>
      </c>
      <c r="P38" s="73"/>
      <c r="Q38" s="113">
        <f t="shared" ca="1" si="2"/>
        <v>0</v>
      </c>
      <c r="R38" s="73"/>
      <c r="S38" s="113">
        <f t="shared" ca="1" si="3"/>
        <v>0</v>
      </c>
      <c r="T38" s="101"/>
      <c r="U38" s="74">
        <f t="shared" ca="1" si="4"/>
        <v>0</v>
      </c>
      <c r="V38" s="73"/>
      <c r="W38" s="113">
        <f t="shared" ca="1" si="13"/>
        <v>0</v>
      </c>
      <c r="X38" s="101"/>
      <c r="Y38" s="113">
        <f t="shared" ca="1" si="14"/>
        <v>0</v>
      </c>
      <c r="Z38" s="73"/>
      <c r="AA38" s="74">
        <f t="shared" ca="1" si="5"/>
        <v>0</v>
      </c>
      <c r="AB38" s="73"/>
      <c r="AC38" s="74">
        <f t="shared" ca="1" si="6"/>
        <v>0</v>
      </c>
      <c r="AD38" s="73"/>
      <c r="AE38" s="74">
        <f t="shared" ca="1" si="7"/>
        <v>0</v>
      </c>
      <c r="AF38" s="73"/>
      <c r="AG38" s="74">
        <f t="shared" ca="1" si="15"/>
        <v>0</v>
      </c>
      <c r="AH38" s="82">
        <f t="shared" ca="1" si="8"/>
        <v>0</v>
      </c>
      <c r="AI38" s="74"/>
      <c r="AJ38" s="139">
        <f t="shared" ca="1" si="16"/>
        <v>0</v>
      </c>
    </row>
    <row r="39" spans="1:36" ht="15" customHeight="1" x14ac:dyDescent="0.2">
      <c r="A39" s="84" t="s">
        <v>211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D</v>
      </c>
      <c r="D39" s="19">
        <f t="shared" ca="1" si="0"/>
        <v>100</v>
      </c>
      <c r="E39" s="20">
        <f t="shared" si="9"/>
        <v>0</v>
      </c>
      <c r="F39" s="73"/>
      <c r="G39" s="74">
        <f t="shared" ca="1" si="17"/>
        <v>0</v>
      </c>
      <c r="H39" s="73"/>
      <c r="I39" s="74">
        <f t="shared" ca="1" si="1"/>
        <v>0</v>
      </c>
      <c r="J39" s="73"/>
      <c r="K39" s="113">
        <f t="shared" ca="1" si="10"/>
        <v>0</v>
      </c>
      <c r="L39" s="73"/>
      <c r="M39" s="113">
        <f t="shared" ca="1" si="11"/>
        <v>0</v>
      </c>
      <c r="N39" s="73"/>
      <c r="O39" s="74">
        <f t="shared" ca="1" si="12"/>
        <v>0</v>
      </c>
      <c r="P39" s="73"/>
      <c r="Q39" s="113">
        <f t="shared" ca="1" si="2"/>
        <v>0</v>
      </c>
      <c r="R39" s="73"/>
      <c r="S39" s="113">
        <f t="shared" ca="1" si="3"/>
        <v>0</v>
      </c>
      <c r="T39" s="101"/>
      <c r="U39" s="74">
        <f t="shared" ca="1" si="4"/>
        <v>0</v>
      </c>
      <c r="V39" s="73"/>
      <c r="W39" s="113">
        <f t="shared" ca="1" si="13"/>
        <v>0</v>
      </c>
      <c r="X39" s="101"/>
      <c r="Y39" s="113">
        <f t="shared" ca="1" si="14"/>
        <v>0</v>
      </c>
      <c r="Z39" s="73"/>
      <c r="AA39" s="74">
        <f t="shared" ca="1" si="5"/>
        <v>0</v>
      </c>
      <c r="AB39" s="73"/>
      <c r="AC39" s="74">
        <f t="shared" ca="1" si="6"/>
        <v>0</v>
      </c>
      <c r="AD39" s="73"/>
      <c r="AE39" s="74">
        <f t="shared" ca="1" si="7"/>
        <v>0</v>
      </c>
      <c r="AF39" s="73"/>
      <c r="AG39" s="74">
        <f t="shared" ca="1" si="15"/>
        <v>0</v>
      </c>
      <c r="AH39" s="82">
        <f t="shared" ca="1" si="8"/>
        <v>0</v>
      </c>
      <c r="AI39" s="74"/>
      <c r="AJ39" s="139">
        <f t="shared" ca="1" si="16"/>
        <v>0</v>
      </c>
    </row>
    <row r="40" spans="1:36" ht="15" customHeight="1" x14ac:dyDescent="0.2">
      <c r="A40" s="84" t="s">
        <v>237</v>
      </c>
      <c r="B40" t="s">
        <v>65</v>
      </c>
      <c r="C40" s="4" t="s">
        <v>7</v>
      </c>
      <c r="D40" s="19">
        <f t="shared" si="0"/>
        <v>75</v>
      </c>
      <c r="E40" s="20">
        <f t="shared" si="9"/>
        <v>0</v>
      </c>
      <c r="F40" s="73"/>
      <c r="G40" s="74">
        <f t="shared" si="17"/>
        <v>0</v>
      </c>
      <c r="H40" s="73"/>
      <c r="I40" s="74">
        <f t="shared" si="1"/>
        <v>0</v>
      </c>
      <c r="J40" s="73"/>
      <c r="K40" s="113">
        <f t="shared" si="10"/>
        <v>0</v>
      </c>
      <c r="L40" s="73"/>
      <c r="M40" s="113">
        <f t="shared" si="11"/>
        <v>0</v>
      </c>
      <c r="N40" s="73"/>
      <c r="O40" s="74">
        <f t="shared" si="12"/>
        <v>0</v>
      </c>
      <c r="P40" s="73"/>
      <c r="Q40" s="113">
        <f t="shared" si="2"/>
        <v>0</v>
      </c>
      <c r="R40" s="73"/>
      <c r="S40" s="113">
        <f t="shared" si="3"/>
        <v>0</v>
      </c>
      <c r="T40" s="101"/>
      <c r="U40" s="74">
        <f t="shared" si="4"/>
        <v>0</v>
      </c>
      <c r="V40" s="73"/>
      <c r="W40" s="113">
        <f t="shared" si="13"/>
        <v>0</v>
      </c>
      <c r="X40" s="101"/>
      <c r="Y40" s="113">
        <f t="shared" si="14"/>
        <v>0</v>
      </c>
      <c r="Z40" s="73"/>
      <c r="AA40" s="74">
        <f t="shared" si="5"/>
        <v>0</v>
      </c>
      <c r="AB40" s="73"/>
      <c r="AC40" s="74">
        <f t="shared" si="6"/>
        <v>0</v>
      </c>
      <c r="AD40" s="73"/>
      <c r="AE40" s="74">
        <f t="shared" si="7"/>
        <v>0</v>
      </c>
      <c r="AF40" s="73"/>
      <c r="AG40" s="74">
        <f t="shared" si="15"/>
        <v>0</v>
      </c>
      <c r="AH40" s="82">
        <f t="shared" si="8"/>
        <v>0</v>
      </c>
      <c r="AI40" s="74"/>
      <c r="AJ40" s="139">
        <f t="shared" si="16"/>
        <v>0</v>
      </c>
    </row>
    <row r="41" spans="1:36" ht="15" customHeight="1" x14ac:dyDescent="0.2">
      <c r="A41" s="84" t="s">
        <v>212</v>
      </c>
      <c r="B41" t="s">
        <v>65</v>
      </c>
      <c r="C41" s="4" t="s">
        <v>5</v>
      </c>
      <c r="D41" s="19">
        <v>118</v>
      </c>
      <c r="E41" s="20">
        <f t="shared" si="9"/>
        <v>0</v>
      </c>
      <c r="F41" s="73"/>
      <c r="G41" s="74">
        <f t="shared" si="17"/>
        <v>0</v>
      </c>
      <c r="H41" s="73"/>
      <c r="I41" s="74">
        <f t="shared" si="1"/>
        <v>0</v>
      </c>
      <c r="J41" s="73"/>
      <c r="K41" s="113">
        <f t="shared" si="10"/>
        <v>0</v>
      </c>
      <c r="L41" s="73"/>
      <c r="M41" s="113">
        <f t="shared" si="11"/>
        <v>0</v>
      </c>
      <c r="N41" s="73"/>
      <c r="O41" s="74">
        <f t="shared" si="12"/>
        <v>0</v>
      </c>
      <c r="P41" s="73"/>
      <c r="Q41" s="113">
        <f t="shared" si="2"/>
        <v>0</v>
      </c>
      <c r="R41" s="73"/>
      <c r="S41" s="113">
        <f t="shared" si="3"/>
        <v>0</v>
      </c>
      <c r="T41" s="101"/>
      <c r="U41" s="74">
        <f t="shared" si="4"/>
        <v>0</v>
      </c>
      <c r="V41" s="73"/>
      <c r="W41" s="113">
        <f t="shared" si="13"/>
        <v>0</v>
      </c>
      <c r="X41" s="101"/>
      <c r="Y41" s="113">
        <f t="shared" si="14"/>
        <v>0</v>
      </c>
      <c r="Z41" s="73"/>
      <c r="AA41" s="74">
        <v>0</v>
      </c>
      <c r="AB41" s="73"/>
      <c r="AC41" s="74">
        <v>0</v>
      </c>
      <c r="AD41" s="73"/>
      <c r="AE41" s="74">
        <f t="shared" si="7"/>
        <v>0</v>
      </c>
      <c r="AF41" s="73"/>
      <c r="AG41" s="74">
        <f t="shared" si="15"/>
        <v>0</v>
      </c>
      <c r="AH41" s="82">
        <f t="shared" si="8"/>
        <v>0</v>
      </c>
      <c r="AI41" s="74"/>
      <c r="AJ41" s="139">
        <f t="shared" si="16"/>
        <v>0</v>
      </c>
    </row>
    <row r="42" spans="1:36" ht="15.75" customHeight="1" x14ac:dyDescent="0.2">
      <c r="A42" s="90" t="s">
        <v>187</v>
      </c>
      <c r="B42" t="str">
        <f>IF($A42="","",INDEX('MA-Liste'!$D:$D,MATCH($A42,'MA-Liste'!$M:$M,FALSE)))</f>
        <v>AeBo</v>
      </c>
      <c r="C42" s="4" t="str">
        <f ca="1">IF($A42="","",INDEX(INDIRECT("'MA-Liste'!"&amp;$C$11),MATCH($A42,'MA-Liste'!$M:$M,FALSE)))</f>
        <v>D</v>
      </c>
      <c r="D42" s="19">
        <f t="shared" ca="1" si="0"/>
        <v>100</v>
      </c>
      <c r="E42" s="20">
        <f t="shared" si="9"/>
        <v>0</v>
      </c>
      <c r="F42" s="73"/>
      <c r="G42" s="74">
        <f t="shared" ca="1" si="17"/>
        <v>0</v>
      </c>
      <c r="H42" s="73"/>
      <c r="I42" s="74">
        <f t="shared" ca="1" si="1"/>
        <v>0</v>
      </c>
      <c r="J42" s="73"/>
      <c r="K42" s="113">
        <f t="shared" ca="1" si="10"/>
        <v>0</v>
      </c>
      <c r="L42" s="73"/>
      <c r="M42" s="113">
        <f t="shared" ca="1" si="11"/>
        <v>0</v>
      </c>
      <c r="N42" s="73"/>
      <c r="O42" s="74">
        <f t="shared" ca="1" si="12"/>
        <v>0</v>
      </c>
      <c r="P42" s="73"/>
      <c r="Q42" s="113">
        <f t="shared" ca="1" si="2"/>
        <v>0</v>
      </c>
      <c r="R42" s="73"/>
      <c r="S42" s="113">
        <f t="shared" ca="1" si="3"/>
        <v>0</v>
      </c>
      <c r="T42" s="101"/>
      <c r="U42" s="74">
        <f t="shared" ca="1" si="4"/>
        <v>0</v>
      </c>
      <c r="V42" s="73"/>
      <c r="W42" s="113">
        <f t="shared" ca="1" si="13"/>
        <v>0</v>
      </c>
      <c r="X42" s="101"/>
      <c r="Y42" s="113">
        <f t="shared" ca="1" si="14"/>
        <v>0</v>
      </c>
      <c r="Z42" s="73"/>
      <c r="AA42" s="74">
        <f t="shared" ref="AA42:AA49" ca="1" si="18">IF(D42="",0,D42*Z42)</f>
        <v>0</v>
      </c>
      <c r="AB42" s="73"/>
      <c r="AC42" s="74">
        <f t="shared" ref="AC42:AC49" ca="1" si="19">IF(D42="",0,D42*AB42)</f>
        <v>0</v>
      </c>
      <c r="AD42" s="73"/>
      <c r="AE42" s="74">
        <f t="shared" ca="1" si="7"/>
        <v>0</v>
      </c>
      <c r="AF42" s="73"/>
      <c r="AG42" s="74">
        <f t="shared" ca="1" si="15"/>
        <v>0</v>
      </c>
      <c r="AH42" s="82">
        <f t="shared" ca="1" si="8"/>
        <v>0</v>
      </c>
      <c r="AI42" s="74"/>
      <c r="AJ42" s="139">
        <f t="shared" ca="1" si="16"/>
        <v>0</v>
      </c>
    </row>
    <row r="43" spans="1:36" ht="15.75" customHeight="1" x14ac:dyDescent="0.2">
      <c r="A43" s="90" t="s">
        <v>144</v>
      </c>
      <c r="B43" t="s">
        <v>65</v>
      </c>
      <c r="C43" s="4" t="s">
        <v>6</v>
      </c>
      <c r="D43" s="19">
        <v>100</v>
      </c>
      <c r="E43" s="20">
        <f t="shared" si="9"/>
        <v>0</v>
      </c>
      <c r="F43" s="73"/>
      <c r="G43" s="74">
        <f t="shared" si="17"/>
        <v>0</v>
      </c>
      <c r="H43" s="73"/>
      <c r="I43" s="74">
        <f t="shared" si="1"/>
        <v>0</v>
      </c>
      <c r="J43" s="73"/>
      <c r="K43" s="113">
        <f t="shared" si="10"/>
        <v>0</v>
      </c>
      <c r="L43" s="73"/>
      <c r="M43" s="113">
        <f t="shared" si="11"/>
        <v>0</v>
      </c>
      <c r="N43" s="73"/>
      <c r="O43" s="74">
        <f t="shared" si="12"/>
        <v>0</v>
      </c>
      <c r="P43" s="73"/>
      <c r="Q43" s="113">
        <f t="shared" si="2"/>
        <v>0</v>
      </c>
      <c r="R43" s="73"/>
      <c r="S43" s="113">
        <f t="shared" si="3"/>
        <v>0</v>
      </c>
      <c r="T43" s="101"/>
      <c r="U43" s="74">
        <f t="shared" si="4"/>
        <v>0</v>
      </c>
      <c r="V43" s="73"/>
      <c r="W43" s="113">
        <f t="shared" si="13"/>
        <v>0</v>
      </c>
      <c r="X43" s="101"/>
      <c r="Y43" s="113">
        <f t="shared" si="14"/>
        <v>0</v>
      </c>
      <c r="Z43" s="73"/>
      <c r="AA43" s="74">
        <f t="shared" si="18"/>
        <v>0</v>
      </c>
      <c r="AB43" s="73"/>
      <c r="AC43" s="74">
        <f t="shared" si="19"/>
        <v>0</v>
      </c>
      <c r="AD43" s="73"/>
      <c r="AE43" s="74">
        <f t="shared" si="7"/>
        <v>0</v>
      </c>
      <c r="AF43" s="73"/>
      <c r="AG43" s="74">
        <f t="shared" si="15"/>
        <v>0</v>
      </c>
      <c r="AH43" s="82">
        <f t="shared" si="8"/>
        <v>0</v>
      </c>
      <c r="AI43" s="74"/>
      <c r="AJ43" s="139">
        <f t="shared" si="16"/>
        <v>0</v>
      </c>
    </row>
    <row r="44" spans="1:36" ht="15" customHeight="1" x14ac:dyDescent="0.2">
      <c r="A44" s="84" t="s">
        <v>188</v>
      </c>
      <c r="B44" t="str">
        <f>IF($A44="","",INDEX('MA-Liste'!$D:$D,MATCH($A44,'MA-Liste'!$M:$M,FALSE)))</f>
        <v>AeBo</v>
      </c>
      <c r="C44" s="4" t="str">
        <f ca="1">IF($A44="","",INDEX(INDIRECT("'MA-Liste'!"&amp;$C$11),MATCH($A44,'MA-Liste'!$M:$M,FALSE)))</f>
        <v>C</v>
      </c>
      <c r="D44" s="19">
        <f t="shared" ca="1" si="0"/>
        <v>118</v>
      </c>
      <c r="E44" s="20">
        <f t="shared" si="9"/>
        <v>0</v>
      </c>
      <c r="F44" s="73"/>
      <c r="G44" s="74">
        <f t="shared" ca="1" si="17"/>
        <v>0</v>
      </c>
      <c r="H44" s="73"/>
      <c r="I44" s="74">
        <f t="shared" ca="1" si="1"/>
        <v>0</v>
      </c>
      <c r="J44" s="73"/>
      <c r="K44" s="113">
        <f t="shared" ca="1" si="10"/>
        <v>0</v>
      </c>
      <c r="L44" s="73"/>
      <c r="M44" s="113">
        <f t="shared" ca="1" si="11"/>
        <v>0</v>
      </c>
      <c r="N44" s="73"/>
      <c r="O44" s="74">
        <f t="shared" ca="1" si="12"/>
        <v>0</v>
      </c>
      <c r="P44" s="73"/>
      <c r="Q44" s="113">
        <f t="shared" ca="1" si="2"/>
        <v>0</v>
      </c>
      <c r="R44" s="73"/>
      <c r="S44" s="113">
        <f t="shared" ca="1" si="3"/>
        <v>0</v>
      </c>
      <c r="T44" s="101"/>
      <c r="U44" s="74">
        <f t="shared" ca="1" si="4"/>
        <v>0</v>
      </c>
      <c r="V44" s="73"/>
      <c r="W44" s="113">
        <f t="shared" ca="1" si="13"/>
        <v>0</v>
      </c>
      <c r="X44" s="101"/>
      <c r="Y44" s="113">
        <f t="shared" ca="1" si="14"/>
        <v>0</v>
      </c>
      <c r="Z44" s="73"/>
      <c r="AA44" s="74">
        <f t="shared" ca="1" si="18"/>
        <v>0</v>
      </c>
      <c r="AB44" s="73"/>
      <c r="AC44" s="74">
        <f t="shared" ca="1" si="19"/>
        <v>0</v>
      </c>
      <c r="AD44" s="73"/>
      <c r="AE44" s="74">
        <f t="shared" ca="1" si="7"/>
        <v>0</v>
      </c>
      <c r="AF44" s="73"/>
      <c r="AG44" s="74">
        <f t="shared" ca="1" si="15"/>
        <v>0</v>
      </c>
      <c r="AH44" s="82">
        <f t="shared" ca="1" si="8"/>
        <v>0</v>
      </c>
      <c r="AI44" s="74"/>
      <c r="AJ44" s="139">
        <f t="shared" ca="1" si="16"/>
        <v>0</v>
      </c>
    </row>
    <row r="45" spans="1:36" ht="15" customHeight="1" x14ac:dyDescent="0.2">
      <c r="A45" s="84" t="s">
        <v>213</v>
      </c>
      <c r="B45" t="s">
        <v>65</v>
      </c>
      <c r="C45" s="4" t="s">
        <v>7</v>
      </c>
      <c r="D45" s="19">
        <v>75</v>
      </c>
      <c r="E45" s="20">
        <f t="shared" si="9"/>
        <v>0</v>
      </c>
      <c r="F45" s="73"/>
      <c r="G45" s="74">
        <f t="shared" si="17"/>
        <v>0</v>
      </c>
      <c r="H45" s="73"/>
      <c r="I45" s="74">
        <f t="shared" si="1"/>
        <v>0</v>
      </c>
      <c r="J45" s="73"/>
      <c r="K45" s="113">
        <f t="shared" si="10"/>
        <v>0</v>
      </c>
      <c r="L45" s="73"/>
      <c r="M45" s="113">
        <f t="shared" si="11"/>
        <v>0</v>
      </c>
      <c r="N45" s="73"/>
      <c r="O45" s="74">
        <f t="shared" si="12"/>
        <v>0</v>
      </c>
      <c r="P45" s="73"/>
      <c r="Q45" s="113">
        <f t="shared" ref="Q45:Q76" si="20">IF($D45="",0,$D45*P45)</f>
        <v>0</v>
      </c>
      <c r="R45" s="73"/>
      <c r="S45" s="113">
        <f t="shared" si="3"/>
        <v>0</v>
      </c>
      <c r="T45" s="101"/>
      <c r="U45" s="74">
        <f t="shared" ref="U45:U76" si="21">IF($D45="",0,$D45*T45)</f>
        <v>0</v>
      </c>
      <c r="V45" s="73"/>
      <c r="W45" s="113">
        <f t="shared" si="13"/>
        <v>0</v>
      </c>
      <c r="X45" s="101"/>
      <c r="Y45" s="113">
        <f t="shared" si="14"/>
        <v>0</v>
      </c>
      <c r="Z45" s="73"/>
      <c r="AA45" s="74">
        <f t="shared" si="18"/>
        <v>0</v>
      </c>
      <c r="AB45" s="73"/>
      <c r="AC45" s="74">
        <f t="shared" si="19"/>
        <v>0</v>
      </c>
      <c r="AD45" s="73"/>
      <c r="AE45" s="74">
        <f t="shared" si="7"/>
        <v>0</v>
      </c>
      <c r="AF45" s="73"/>
      <c r="AG45" s="74">
        <f t="shared" si="15"/>
        <v>0</v>
      </c>
      <c r="AH45" s="82">
        <f t="shared" si="8"/>
        <v>0</v>
      </c>
      <c r="AI45" s="74"/>
      <c r="AJ45" s="139">
        <f t="shared" si="16"/>
        <v>0</v>
      </c>
    </row>
    <row r="46" spans="1:36" ht="15" customHeight="1" x14ac:dyDescent="0.2">
      <c r="A46" s="84" t="s">
        <v>216</v>
      </c>
      <c r="B46" t="s">
        <v>65</v>
      </c>
      <c r="C46" s="18" t="s">
        <v>6</v>
      </c>
      <c r="D46" s="19">
        <v>100</v>
      </c>
      <c r="E46" s="20">
        <f t="shared" si="9"/>
        <v>37.5</v>
      </c>
      <c r="F46" s="73"/>
      <c r="G46" s="74">
        <f t="shared" si="17"/>
        <v>0</v>
      </c>
      <c r="H46" s="73"/>
      <c r="I46" s="74">
        <f t="shared" si="1"/>
        <v>0</v>
      </c>
      <c r="J46" s="73"/>
      <c r="K46" s="113">
        <f t="shared" si="10"/>
        <v>0</v>
      </c>
      <c r="L46" s="73"/>
      <c r="M46" s="113">
        <f t="shared" si="11"/>
        <v>0</v>
      </c>
      <c r="N46" s="73"/>
      <c r="O46" s="74">
        <f t="shared" si="12"/>
        <v>0</v>
      </c>
      <c r="P46" s="73"/>
      <c r="Q46" s="113">
        <f t="shared" si="20"/>
        <v>0</v>
      </c>
      <c r="R46" s="73"/>
      <c r="S46" s="113">
        <f t="shared" si="3"/>
        <v>0</v>
      </c>
      <c r="T46" s="101"/>
      <c r="U46" s="74">
        <f t="shared" si="21"/>
        <v>0</v>
      </c>
      <c r="V46" s="73"/>
      <c r="W46" s="113">
        <f t="shared" si="13"/>
        <v>0</v>
      </c>
      <c r="X46" s="101">
        <v>37.5</v>
      </c>
      <c r="Y46" s="113">
        <f t="shared" si="14"/>
        <v>3750</v>
      </c>
      <c r="Z46" s="73"/>
      <c r="AA46" s="74">
        <f t="shared" si="18"/>
        <v>0</v>
      </c>
      <c r="AB46" s="73"/>
      <c r="AC46" s="74">
        <f t="shared" si="19"/>
        <v>0</v>
      </c>
      <c r="AD46" s="73"/>
      <c r="AE46" s="74">
        <f t="shared" si="7"/>
        <v>0</v>
      </c>
      <c r="AF46" s="73"/>
      <c r="AG46" s="74">
        <f t="shared" si="15"/>
        <v>0</v>
      </c>
      <c r="AH46" s="82">
        <f t="shared" si="8"/>
        <v>3750</v>
      </c>
      <c r="AI46" s="74"/>
      <c r="AJ46" s="139">
        <f t="shared" si="16"/>
        <v>3750</v>
      </c>
    </row>
    <row r="47" spans="1:36" ht="15" customHeight="1" x14ac:dyDescent="0.2">
      <c r="A47" s="84" t="s">
        <v>191</v>
      </c>
      <c r="B47" t="str">
        <f>IF($A47="","",INDEX('MA-Liste'!$D:$D,MATCH($A47,'MA-Liste'!$M:$M,FALSE)))</f>
        <v>AeBo</v>
      </c>
      <c r="C47" s="4" t="str">
        <f ca="1">IF($A47="","",INDEX(INDIRECT("'MA-Liste'!"&amp;$C$11),MATCH($A47,'MA-Liste'!$M:$M,FALSE)))</f>
        <v>B</v>
      </c>
      <c r="D47" s="19">
        <f t="shared" ca="1" si="0"/>
        <v>140</v>
      </c>
      <c r="E47" s="20">
        <f t="shared" si="9"/>
        <v>0</v>
      </c>
      <c r="F47" s="73"/>
      <c r="G47" s="74">
        <f t="shared" ca="1" si="17"/>
        <v>0</v>
      </c>
      <c r="H47" s="73"/>
      <c r="I47" s="74">
        <f t="shared" ca="1" si="1"/>
        <v>0</v>
      </c>
      <c r="J47" s="73"/>
      <c r="K47" s="113">
        <f t="shared" ca="1" si="10"/>
        <v>0</v>
      </c>
      <c r="L47" s="73"/>
      <c r="M47" s="113">
        <f t="shared" ca="1" si="11"/>
        <v>0</v>
      </c>
      <c r="N47" s="73"/>
      <c r="O47" s="74">
        <f t="shared" ca="1" si="12"/>
        <v>0</v>
      </c>
      <c r="P47" s="73"/>
      <c r="Q47" s="113">
        <f t="shared" ca="1" si="20"/>
        <v>0</v>
      </c>
      <c r="R47" s="73"/>
      <c r="S47" s="113">
        <f t="shared" ca="1" si="3"/>
        <v>0</v>
      </c>
      <c r="T47" s="101"/>
      <c r="U47" s="74">
        <f t="shared" ca="1" si="21"/>
        <v>0</v>
      </c>
      <c r="V47" s="73"/>
      <c r="W47" s="113">
        <f t="shared" ca="1" si="13"/>
        <v>0</v>
      </c>
      <c r="X47" s="101"/>
      <c r="Y47" s="113">
        <f t="shared" ca="1" si="14"/>
        <v>0</v>
      </c>
      <c r="Z47" s="73"/>
      <c r="AA47" s="74">
        <f t="shared" ca="1" si="18"/>
        <v>0</v>
      </c>
      <c r="AB47" s="73"/>
      <c r="AC47" s="74">
        <f t="shared" ca="1" si="19"/>
        <v>0</v>
      </c>
      <c r="AD47" s="73"/>
      <c r="AE47" s="74">
        <f t="shared" ca="1" si="7"/>
        <v>0</v>
      </c>
      <c r="AF47" s="73"/>
      <c r="AG47" s="74">
        <f t="shared" ca="1" si="15"/>
        <v>0</v>
      </c>
      <c r="AH47" s="82">
        <f t="shared" ca="1" si="8"/>
        <v>0</v>
      </c>
      <c r="AI47" s="74"/>
      <c r="AJ47" s="139">
        <f t="shared" ca="1" si="16"/>
        <v>0</v>
      </c>
    </row>
    <row r="48" spans="1:36" ht="15" customHeight="1" x14ac:dyDescent="0.2">
      <c r="A48" s="84" t="s">
        <v>219</v>
      </c>
      <c r="B48" s="14" t="s">
        <v>65</v>
      </c>
      <c r="C48" s="18" t="s">
        <v>6</v>
      </c>
      <c r="D48" s="19">
        <v>100</v>
      </c>
      <c r="E48" s="20">
        <f t="shared" si="9"/>
        <v>0</v>
      </c>
      <c r="F48" s="73"/>
      <c r="G48" s="74">
        <f t="shared" si="17"/>
        <v>0</v>
      </c>
      <c r="H48" s="73"/>
      <c r="I48" s="74">
        <f t="shared" si="1"/>
        <v>0</v>
      </c>
      <c r="J48" s="73"/>
      <c r="K48" s="113">
        <f t="shared" si="10"/>
        <v>0</v>
      </c>
      <c r="L48" s="73"/>
      <c r="M48" s="113">
        <f t="shared" si="11"/>
        <v>0</v>
      </c>
      <c r="N48" s="73"/>
      <c r="O48" s="74">
        <f t="shared" si="12"/>
        <v>0</v>
      </c>
      <c r="P48" s="73"/>
      <c r="Q48" s="113">
        <f t="shared" si="20"/>
        <v>0</v>
      </c>
      <c r="R48" s="73"/>
      <c r="S48" s="113">
        <f t="shared" si="3"/>
        <v>0</v>
      </c>
      <c r="T48" s="101"/>
      <c r="U48" s="74">
        <f t="shared" si="21"/>
        <v>0</v>
      </c>
      <c r="V48" s="73"/>
      <c r="W48" s="113">
        <f t="shared" si="13"/>
        <v>0</v>
      </c>
      <c r="X48" s="101"/>
      <c r="Y48" s="113">
        <f t="shared" si="14"/>
        <v>0</v>
      </c>
      <c r="Z48" s="73"/>
      <c r="AA48" s="74">
        <f t="shared" si="18"/>
        <v>0</v>
      </c>
      <c r="AB48" s="73"/>
      <c r="AC48" s="74">
        <f t="shared" si="19"/>
        <v>0</v>
      </c>
      <c r="AD48" s="73"/>
      <c r="AE48" s="74">
        <f t="shared" si="7"/>
        <v>0</v>
      </c>
      <c r="AF48" s="73"/>
      <c r="AG48" s="74">
        <f t="shared" si="15"/>
        <v>0</v>
      </c>
      <c r="AH48" s="82">
        <f t="shared" si="8"/>
        <v>0</v>
      </c>
      <c r="AI48" s="74"/>
      <c r="AJ48" s="139">
        <f t="shared" si="16"/>
        <v>0</v>
      </c>
    </row>
    <row r="49" spans="1:36" ht="15" customHeight="1" x14ac:dyDescent="0.2">
      <c r="A49" s="84" t="s">
        <v>220</v>
      </c>
      <c r="B49" s="14" t="s">
        <v>65</v>
      </c>
      <c r="C49" s="18" t="s">
        <v>8</v>
      </c>
      <c r="D49" s="19">
        <v>60</v>
      </c>
      <c r="E49" s="20">
        <f t="shared" si="9"/>
        <v>0</v>
      </c>
      <c r="F49" s="73"/>
      <c r="G49" s="74">
        <f t="shared" si="17"/>
        <v>0</v>
      </c>
      <c r="H49" s="73"/>
      <c r="I49" s="74">
        <f t="shared" si="1"/>
        <v>0</v>
      </c>
      <c r="J49" s="73"/>
      <c r="K49" s="113">
        <f t="shared" si="10"/>
        <v>0</v>
      </c>
      <c r="L49" s="73"/>
      <c r="M49" s="113">
        <f t="shared" si="11"/>
        <v>0</v>
      </c>
      <c r="N49" s="73"/>
      <c r="O49" s="74">
        <f t="shared" si="12"/>
        <v>0</v>
      </c>
      <c r="P49" s="73"/>
      <c r="Q49" s="113">
        <f t="shared" si="20"/>
        <v>0</v>
      </c>
      <c r="R49" s="73"/>
      <c r="S49" s="113">
        <f t="shared" si="3"/>
        <v>0</v>
      </c>
      <c r="T49" s="101"/>
      <c r="U49" s="74">
        <f t="shared" si="21"/>
        <v>0</v>
      </c>
      <c r="V49" s="73"/>
      <c r="W49" s="113">
        <f t="shared" si="13"/>
        <v>0</v>
      </c>
      <c r="X49" s="101"/>
      <c r="Y49" s="113">
        <f t="shared" si="14"/>
        <v>0</v>
      </c>
      <c r="Z49" s="73"/>
      <c r="AA49" s="74">
        <f t="shared" si="18"/>
        <v>0</v>
      </c>
      <c r="AB49" s="73"/>
      <c r="AC49" s="74">
        <f t="shared" si="19"/>
        <v>0</v>
      </c>
      <c r="AD49" s="73"/>
      <c r="AE49" s="74">
        <f t="shared" si="7"/>
        <v>0</v>
      </c>
      <c r="AF49" s="73"/>
      <c r="AG49" s="74">
        <f t="shared" si="15"/>
        <v>0</v>
      </c>
      <c r="AH49" s="82">
        <f t="shared" si="8"/>
        <v>0</v>
      </c>
      <c r="AI49" s="74"/>
      <c r="AJ49" s="139">
        <f t="shared" si="16"/>
        <v>0</v>
      </c>
    </row>
    <row r="50" spans="1:36" ht="15" customHeight="1" x14ac:dyDescent="0.2">
      <c r="A50" s="84" t="s">
        <v>217</v>
      </c>
      <c r="B50" s="14" t="s">
        <v>65</v>
      </c>
      <c r="C50" s="18" t="s">
        <v>9</v>
      </c>
      <c r="D50" s="19">
        <v>35</v>
      </c>
      <c r="E50" s="20">
        <f t="shared" si="9"/>
        <v>0</v>
      </c>
      <c r="F50" s="73"/>
      <c r="G50" s="74">
        <f t="shared" si="17"/>
        <v>0</v>
      </c>
      <c r="H50" s="73"/>
      <c r="I50" s="74">
        <f t="shared" si="1"/>
        <v>0</v>
      </c>
      <c r="J50" s="73"/>
      <c r="K50" s="113">
        <f t="shared" si="10"/>
        <v>0</v>
      </c>
      <c r="L50" s="73"/>
      <c r="M50" s="113">
        <f t="shared" si="11"/>
        <v>0</v>
      </c>
      <c r="N50" s="73"/>
      <c r="O50" s="74">
        <f t="shared" si="12"/>
        <v>0</v>
      </c>
      <c r="P50" s="73"/>
      <c r="Q50" s="113">
        <f t="shared" si="20"/>
        <v>0</v>
      </c>
      <c r="R50" s="73"/>
      <c r="S50" s="113">
        <f t="shared" si="3"/>
        <v>0</v>
      </c>
      <c r="T50" s="101"/>
      <c r="U50" s="74">
        <f t="shared" si="21"/>
        <v>0</v>
      </c>
      <c r="V50" s="73"/>
      <c r="W50" s="113">
        <f t="shared" si="13"/>
        <v>0</v>
      </c>
      <c r="X50" s="101"/>
      <c r="Y50" s="113">
        <f t="shared" si="14"/>
        <v>0</v>
      </c>
      <c r="Z50" s="73"/>
      <c r="AA50" s="74">
        <v>0</v>
      </c>
      <c r="AB50" s="73"/>
      <c r="AC50" s="74">
        <v>0</v>
      </c>
      <c r="AD50" s="73"/>
      <c r="AE50" s="74">
        <f t="shared" si="7"/>
        <v>0</v>
      </c>
      <c r="AF50" s="73"/>
      <c r="AG50" s="74">
        <f t="shared" si="15"/>
        <v>0</v>
      </c>
      <c r="AH50" s="82">
        <f t="shared" si="8"/>
        <v>0</v>
      </c>
      <c r="AI50" s="74"/>
      <c r="AJ50" s="139">
        <f t="shared" si="16"/>
        <v>0</v>
      </c>
    </row>
    <row r="51" spans="1:36" ht="15" customHeight="1" x14ac:dyDescent="0.2">
      <c r="A51" s="84" t="s">
        <v>194</v>
      </c>
      <c r="B51" t="str">
        <f>IF($A51="","",INDEX('MA-Liste'!$D:$D,MATCH($A51,'MA-Liste'!$M:$M,FALSE)))</f>
        <v>AeBo</v>
      </c>
      <c r="C51" s="4" t="str">
        <f ca="1">IF($A51="","",INDEX(INDIRECT("'MA-Liste'!"&amp;$C$11),MATCH($A51,'MA-Liste'!$M:$M,FALSE)))</f>
        <v>D</v>
      </c>
      <c r="D51" s="19">
        <f t="shared" ca="1" si="0"/>
        <v>100</v>
      </c>
      <c r="E51" s="20">
        <f t="shared" si="9"/>
        <v>0</v>
      </c>
      <c r="F51" s="73"/>
      <c r="G51" s="74">
        <f t="shared" ca="1" si="17"/>
        <v>0</v>
      </c>
      <c r="H51" s="73"/>
      <c r="I51" s="74">
        <f t="shared" ca="1" si="1"/>
        <v>0</v>
      </c>
      <c r="J51" s="73"/>
      <c r="K51" s="113">
        <f t="shared" ca="1" si="10"/>
        <v>0</v>
      </c>
      <c r="L51" s="73"/>
      <c r="M51" s="113">
        <f t="shared" ca="1" si="11"/>
        <v>0</v>
      </c>
      <c r="N51" s="73"/>
      <c r="O51" s="74">
        <f t="shared" ca="1" si="12"/>
        <v>0</v>
      </c>
      <c r="P51" s="73"/>
      <c r="Q51" s="113">
        <f t="shared" ca="1" si="20"/>
        <v>0</v>
      </c>
      <c r="R51" s="73"/>
      <c r="S51" s="113">
        <f t="shared" ca="1" si="3"/>
        <v>0</v>
      </c>
      <c r="T51" s="101"/>
      <c r="U51" s="74">
        <f t="shared" ca="1" si="21"/>
        <v>0</v>
      </c>
      <c r="V51" s="73"/>
      <c r="W51" s="113">
        <f t="shared" ca="1" si="13"/>
        <v>0</v>
      </c>
      <c r="X51" s="101"/>
      <c r="Y51" s="113">
        <f t="shared" ca="1" si="14"/>
        <v>0</v>
      </c>
      <c r="Z51" s="73"/>
      <c r="AA51" s="74">
        <v>0</v>
      </c>
      <c r="AB51" s="73"/>
      <c r="AC51" s="74">
        <f t="shared" ref="AC51:AC90" ca="1" si="22">IF(D51="",0,D51*AB51)</f>
        <v>0</v>
      </c>
      <c r="AD51" s="73"/>
      <c r="AE51" s="74">
        <f t="shared" ca="1" si="7"/>
        <v>0</v>
      </c>
      <c r="AF51" s="73"/>
      <c r="AG51" s="74">
        <f t="shared" ca="1" si="15"/>
        <v>0</v>
      </c>
      <c r="AH51" s="82">
        <f t="shared" ca="1" si="8"/>
        <v>0</v>
      </c>
      <c r="AI51" s="74"/>
      <c r="AJ51" s="139">
        <f t="shared" ca="1" si="16"/>
        <v>0</v>
      </c>
    </row>
    <row r="52" spans="1:36" ht="15" customHeight="1" x14ac:dyDescent="0.2">
      <c r="A52" s="84" t="s">
        <v>215</v>
      </c>
      <c r="B52" t="str">
        <f>IF($A52="","",INDEX('MA-Liste'!$D:$D,MATCH($A52,'MA-Liste'!$M:$M,FALSE)))</f>
        <v>AeBo</v>
      </c>
      <c r="C52" s="4" t="str">
        <f ca="1">IF($A52="","",INDEX(INDIRECT("'MA-Liste'!"&amp;$C$11),MATCH($A52,'MA-Liste'!$M:$M,FALSE)))</f>
        <v>D</v>
      </c>
      <c r="D52" s="19">
        <f t="shared" ca="1" si="0"/>
        <v>100</v>
      </c>
      <c r="E52" s="20">
        <f t="shared" si="9"/>
        <v>0</v>
      </c>
      <c r="F52" s="73"/>
      <c r="G52" s="74">
        <f t="shared" ca="1" si="17"/>
        <v>0</v>
      </c>
      <c r="H52" s="73"/>
      <c r="I52" s="74">
        <f t="shared" ca="1" si="1"/>
        <v>0</v>
      </c>
      <c r="J52" s="73"/>
      <c r="K52" s="113">
        <f t="shared" ca="1" si="10"/>
        <v>0</v>
      </c>
      <c r="L52" s="73"/>
      <c r="M52" s="113">
        <f t="shared" ca="1" si="11"/>
        <v>0</v>
      </c>
      <c r="N52" s="73"/>
      <c r="O52" s="74">
        <f t="shared" ca="1" si="12"/>
        <v>0</v>
      </c>
      <c r="P52" s="73"/>
      <c r="Q52" s="113">
        <f t="shared" ca="1" si="20"/>
        <v>0</v>
      </c>
      <c r="R52" s="73"/>
      <c r="S52" s="113">
        <f t="shared" ca="1" si="3"/>
        <v>0</v>
      </c>
      <c r="T52" s="101"/>
      <c r="U52" s="74">
        <f t="shared" ca="1" si="21"/>
        <v>0</v>
      </c>
      <c r="V52" s="73"/>
      <c r="W52" s="113">
        <f t="shared" ca="1" si="13"/>
        <v>0</v>
      </c>
      <c r="X52" s="101"/>
      <c r="Y52" s="113">
        <f t="shared" ca="1" si="14"/>
        <v>0</v>
      </c>
      <c r="Z52" s="73"/>
      <c r="AA52" s="74">
        <v>0</v>
      </c>
      <c r="AB52" s="73"/>
      <c r="AC52" s="74">
        <f t="shared" ca="1" si="22"/>
        <v>0</v>
      </c>
      <c r="AD52" s="73"/>
      <c r="AE52" s="74">
        <f t="shared" ca="1" si="7"/>
        <v>0</v>
      </c>
      <c r="AF52" s="73"/>
      <c r="AG52" s="74">
        <f t="shared" ca="1" si="15"/>
        <v>0</v>
      </c>
      <c r="AH52" s="82">
        <f t="shared" ca="1" si="8"/>
        <v>0</v>
      </c>
      <c r="AI52" s="74"/>
      <c r="AJ52" s="139">
        <f t="shared" ca="1" si="16"/>
        <v>0</v>
      </c>
    </row>
    <row r="53" spans="1:36" ht="15" customHeight="1" x14ac:dyDescent="0.2">
      <c r="A53" s="84" t="s">
        <v>226</v>
      </c>
      <c r="B53" t="str">
        <f>IF($A53="","",INDEX('MA-Liste'!$D:$D,MATCH($A53,'MA-Liste'!$M:$M,FALSE)))</f>
        <v>AeBo</v>
      </c>
      <c r="C53" s="4" t="str">
        <f ca="1">IF($A53="","",INDEX(INDIRECT("'MA-Liste'!"&amp;$C$11),MATCH($A53,'MA-Liste'!$M:$M,FALSE)))</f>
        <v>B</v>
      </c>
      <c r="D53" s="19">
        <f t="shared" ca="1" si="0"/>
        <v>140</v>
      </c>
      <c r="E53" s="20">
        <f t="shared" si="9"/>
        <v>0</v>
      </c>
      <c r="F53" s="73"/>
      <c r="G53" s="74">
        <f t="shared" ca="1" si="17"/>
        <v>0</v>
      </c>
      <c r="H53" s="73"/>
      <c r="I53" s="74">
        <f t="shared" ca="1" si="1"/>
        <v>0</v>
      </c>
      <c r="J53" s="73"/>
      <c r="K53" s="113">
        <f t="shared" ca="1" si="10"/>
        <v>0</v>
      </c>
      <c r="L53" s="73"/>
      <c r="M53" s="113">
        <f t="shared" ca="1" si="11"/>
        <v>0</v>
      </c>
      <c r="N53" s="73"/>
      <c r="O53" s="74">
        <f t="shared" ca="1" si="12"/>
        <v>0</v>
      </c>
      <c r="P53" s="73"/>
      <c r="Q53" s="113">
        <f t="shared" ca="1" si="20"/>
        <v>0</v>
      </c>
      <c r="R53" s="73"/>
      <c r="S53" s="113">
        <f t="shared" ca="1" si="3"/>
        <v>0</v>
      </c>
      <c r="T53" s="101"/>
      <c r="U53" s="74">
        <f t="shared" ca="1" si="21"/>
        <v>0</v>
      </c>
      <c r="V53" s="73"/>
      <c r="W53" s="113">
        <f t="shared" ca="1" si="13"/>
        <v>0</v>
      </c>
      <c r="X53" s="101"/>
      <c r="Y53" s="113">
        <f t="shared" ca="1" si="14"/>
        <v>0</v>
      </c>
      <c r="Z53" s="73"/>
      <c r="AA53" s="74">
        <v>0</v>
      </c>
      <c r="AB53" s="73"/>
      <c r="AC53" s="74">
        <f t="shared" ca="1" si="22"/>
        <v>0</v>
      </c>
      <c r="AD53" s="73"/>
      <c r="AE53" s="74">
        <f t="shared" ca="1" si="7"/>
        <v>0</v>
      </c>
      <c r="AF53" s="73"/>
      <c r="AG53" s="74">
        <f t="shared" ca="1" si="15"/>
        <v>0</v>
      </c>
      <c r="AH53" s="82">
        <f t="shared" ca="1" si="8"/>
        <v>0</v>
      </c>
      <c r="AI53" s="74"/>
      <c r="AJ53" s="139">
        <f t="shared" ca="1" si="16"/>
        <v>0</v>
      </c>
    </row>
    <row r="54" spans="1:36" ht="15" customHeight="1" x14ac:dyDescent="0.2">
      <c r="A54" s="84" t="s">
        <v>163</v>
      </c>
      <c r="B54" t="str">
        <f>IF($A54="","",INDEX('MA-Liste'!$D:$D,MATCH($A54,'MA-Liste'!$M:$M,FALSE)))</f>
        <v>AeBo</v>
      </c>
      <c r="C54" s="4" t="str">
        <f ca="1">IF($A54="","",INDEX(INDIRECT("'MA-Liste'!"&amp;$C$11),MATCH($A54,'MA-Liste'!$M:$M,FALSE)))</f>
        <v>B</v>
      </c>
      <c r="D54" s="19">
        <f t="shared" ca="1" si="0"/>
        <v>140</v>
      </c>
      <c r="E54" s="20">
        <f t="shared" si="9"/>
        <v>0</v>
      </c>
      <c r="F54" s="73"/>
      <c r="G54" s="74">
        <f t="shared" ca="1" si="17"/>
        <v>0</v>
      </c>
      <c r="H54" s="73"/>
      <c r="I54" s="74">
        <f t="shared" ca="1" si="1"/>
        <v>0</v>
      </c>
      <c r="J54" s="73"/>
      <c r="K54" s="113">
        <f t="shared" ca="1" si="10"/>
        <v>0</v>
      </c>
      <c r="L54" s="73"/>
      <c r="M54" s="113">
        <f t="shared" ca="1" si="11"/>
        <v>0</v>
      </c>
      <c r="N54" s="73"/>
      <c r="O54" s="74">
        <f t="shared" ca="1" si="12"/>
        <v>0</v>
      </c>
      <c r="P54" s="73"/>
      <c r="Q54" s="113">
        <f t="shared" ca="1" si="20"/>
        <v>0</v>
      </c>
      <c r="R54" s="73"/>
      <c r="S54" s="113">
        <f t="shared" ca="1" si="3"/>
        <v>0</v>
      </c>
      <c r="T54" s="101"/>
      <c r="U54" s="74">
        <f t="shared" ca="1" si="21"/>
        <v>0</v>
      </c>
      <c r="V54" s="73"/>
      <c r="W54" s="113">
        <f t="shared" ca="1" si="13"/>
        <v>0</v>
      </c>
      <c r="X54" s="101"/>
      <c r="Y54" s="113">
        <f t="shared" ca="1" si="14"/>
        <v>0</v>
      </c>
      <c r="Z54" s="73"/>
      <c r="AA54" s="74">
        <v>0</v>
      </c>
      <c r="AB54" s="73"/>
      <c r="AC54" s="74">
        <f t="shared" ca="1" si="22"/>
        <v>0</v>
      </c>
      <c r="AD54" s="73"/>
      <c r="AE54" s="74">
        <f t="shared" ca="1" si="7"/>
        <v>0</v>
      </c>
      <c r="AF54" s="73"/>
      <c r="AG54" s="74">
        <f t="shared" ca="1" si="15"/>
        <v>0</v>
      </c>
      <c r="AH54" s="82">
        <f t="shared" ca="1" si="8"/>
        <v>0</v>
      </c>
      <c r="AI54" s="74"/>
      <c r="AJ54" s="139">
        <f t="shared" ca="1" si="16"/>
        <v>0</v>
      </c>
    </row>
    <row r="55" spans="1:36" ht="15" customHeight="1" x14ac:dyDescent="0.2">
      <c r="A55" s="84" t="s">
        <v>227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C</v>
      </c>
      <c r="D55" s="19">
        <f t="shared" ca="1" si="0"/>
        <v>118</v>
      </c>
      <c r="E55" s="20">
        <f t="shared" si="9"/>
        <v>0</v>
      </c>
      <c r="F55" s="73"/>
      <c r="G55" s="74">
        <f t="shared" ca="1" si="17"/>
        <v>0</v>
      </c>
      <c r="H55" s="73"/>
      <c r="I55" s="74">
        <f t="shared" ca="1" si="1"/>
        <v>0</v>
      </c>
      <c r="J55" s="73"/>
      <c r="K55" s="113">
        <f t="shared" ca="1" si="10"/>
        <v>0</v>
      </c>
      <c r="L55" s="73"/>
      <c r="M55" s="113">
        <f t="shared" ca="1" si="11"/>
        <v>0</v>
      </c>
      <c r="N55" s="73"/>
      <c r="O55" s="74">
        <f t="shared" ca="1" si="12"/>
        <v>0</v>
      </c>
      <c r="P55" s="73"/>
      <c r="Q55" s="113">
        <f t="shared" ca="1" si="20"/>
        <v>0</v>
      </c>
      <c r="R55" s="73"/>
      <c r="S55" s="113">
        <f t="shared" ca="1" si="3"/>
        <v>0</v>
      </c>
      <c r="T55" s="101"/>
      <c r="U55" s="74">
        <f t="shared" ca="1" si="21"/>
        <v>0</v>
      </c>
      <c r="V55" s="73"/>
      <c r="W55" s="113">
        <f t="shared" ca="1" si="13"/>
        <v>0</v>
      </c>
      <c r="X55" s="101"/>
      <c r="Y55" s="113">
        <f t="shared" ca="1" si="14"/>
        <v>0</v>
      </c>
      <c r="Z55" s="73"/>
      <c r="AA55" s="74">
        <v>0</v>
      </c>
      <c r="AB55" s="73"/>
      <c r="AC55" s="74">
        <f t="shared" ca="1" si="22"/>
        <v>0</v>
      </c>
      <c r="AD55" s="73"/>
      <c r="AE55" s="74">
        <f t="shared" ca="1" si="7"/>
        <v>0</v>
      </c>
      <c r="AF55" s="73"/>
      <c r="AG55" s="74">
        <f t="shared" ca="1" si="15"/>
        <v>0</v>
      </c>
      <c r="AH55" s="82">
        <f t="shared" ca="1" si="8"/>
        <v>0</v>
      </c>
      <c r="AI55" s="74"/>
      <c r="AJ55" s="139">
        <f t="shared" ca="1" si="16"/>
        <v>0</v>
      </c>
    </row>
    <row r="56" spans="1:36" ht="15" customHeight="1" x14ac:dyDescent="0.2">
      <c r="A56" s="84" t="s">
        <v>238</v>
      </c>
      <c r="B56" t="s">
        <v>65</v>
      </c>
      <c r="C56" s="4" t="str">
        <f ca="1">IF($A56="","",INDEX(INDIRECT("'MA-Liste'!"&amp;$C$11),MATCH($A56,'MA-Liste'!$M:$M,FALSE)))</f>
        <v>G</v>
      </c>
      <c r="D56" s="19">
        <f t="shared" ca="1" si="0"/>
        <v>35</v>
      </c>
      <c r="E56" s="20">
        <f t="shared" si="9"/>
        <v>0</v>
      </c>
      <c r="F56" s="73"/>
      <c r="G56" s="74">
        <f t="shared" ca="1" si="17"/>
        <v>0</v>
      </c>
      <c r="H56" s="73"/>
      <c r="I56" s="74">
        <f t="shared" ca="1" si="1"/>
        <v>0</v>
      </c>
      <c r="J56" s="73"/>
      <c r="K56" s="113">
        <f t="shared" ca="1" si="10"/>
        <v>0</v>
      </c>
      <c r="L56" s="73"/>
      <c r="M56" s="113">
        <f t="shared" ca="1" si="11"/>
        <v>0</v>
      </c>
      <c r="N56" s="73"/>
      <c r="O56" s="74">
        <f t="shared" ca="1" si="12"/>
        <v>0</v>
      </c>
      <c r="P56" s="73"/>
      <c r="Q56" s="113">
        <f t="shared" ca="1" si="20"/>
        <v>0</v>
      </c>
      <c r="R56" s="73"/>
      <c r="S56" s="113">
        <f t="shared" ca="1" si="3"/>
        <v>0</v>
      </c>
      <c r="T56" s="101"/>
      <c r="U56" s="74">
        <f t="shared" ca="1" si="21"/>
        <v>0</v>
      </c>
      <c r="V56" s="73"/>
      <c r="W56" s="113">
        <f t="shared" ca="1" si="13"/>
        <v>0</v>
      </c>
      <c r="X56" s="101"/>
      <c r="Y56" s="113">
        <f t="shared" ca="1" si="14"/>
        <v>0</v>
      </c>
      <c r="Z56" s="73"/>
      <c r="AA56" s="74">
        <v>0</v>
      </c>
      <c r="AB56" s="73"/>
      <c r="AC56" s="74">
        <f t="shared" ca="1" si="22"/>
        <v>0</v>
      </c>
      <c r="AD56" s="73"/>
      <c r="AE56" s="74">
        <f t="shared" ca="1" si="7"/>
        <v>0</v>
      </c>
      <c r="AF56" s="73"/>
      <c r="AG56" s="74">
        <f t="shared" ca="1" si="15"/>
        <v>0</v>
      </c>
      <c r="AH56" s="82">
        <f t="shared" ca="1" si="8"/>
        <v>0</v>
      </c>
      <c r="AI56" s="74"/>
      <c r="AJ56" s="139">
        <f t="shared" ca="1" si="16"/>
        <v>0</v>
      </c>
    </row>
    <row r="57" spans="1:36" ht="15" customHeight="1" x14ac:dyDescent="0.2">
      <c r="A57" s="84" t="s">
        <v>229</v>
      </c>
      <c r="B57" t="str">
        <f>IF($A57="","",INDEX('MA-Liste'!$D:$D,MATCH($A57,'MA-Liste'!$M:$M,FALSE)))</f>
        <v>AeBo</v>
      </c>
      <c r="C57" s="4" t="str">
        <f ca="1">IF($A57="","",INDEX(INDIRECT("'MA-Liste'!"&amp;$C$11),MATCH($A57,'MA-Liste'!$M:$M,FALSE)))</f>
        <v>G</v>
      </c>
      <c r="D57" s="19">
        <f t="shared" ca="1" si="0"/>
        <v>35</v>
      </c>
      <c r="E57" s="20">
        <f t="shared" si="9"/>
        <v>0</v>
      </c>
      <c r="F57" s="73"/>
      <c r="G57" s="74">
        <f t="shared" ca="1" si="17"/>
        <v>0</v>
      </c>
      <c r="H57" s="73"/>
      <c r="I57" s="74">
        <f t="shared" ca="1" si="1"/>
        <v>0</v>
      </c>
      <c r="J57" s="73"/>
      <c r="K57" s="113">
        <f t="shared" ca="1" si="10"/>
        <v>0</v>
      </c>
      <c r="L57" s="73"/>
      <c r="M57" s="113">
        <f t="shared" ca="1" si="11"/>
        <v>0</v>
      </c>
      <c r="N57" s="73"/>
      <c r="O57" s="74">
        <f t="shared" ca="1" si="12"/>
        <v>0</v>
      </c>
      <c r="P57" s="73"/>
      <c r="Q57" s="113">
        <f t="shared" ca="1" si="20"/>
        <v>0</v>
      </c>
      <c r="R57" s="73"/>
      <c r="S57" s="113">
        <f t="shared" ca="1" si="3"/>
        <v>0</v>
      </c>
      <c r="T57" s="101"/>
      <c r="U57" s="74">
        <f t="shared" ca="1" si="21"/>
        <v>0</v>
      </c>
      <c r="V57" s="73"/>
      <c r="W57" s="113">
        <f t="shared" ca="1" si="13"/>
        <v>0</v>
      </c>
      <c r="X57" s="101"/>
      <c r="Y57" s="113">
        <f t="shared" ca="1" si="14"/>
        <v>0</v>
      </c>
      <c r="Z57" s="73"/>
      <c r="AA57" s="74">
        <v>0</v>
      </c>
      <c r="AB57" s="73"/>
      <c r="AC57" s="74">
        <f t="shared" ca="1" si="22"/>
        <v>0</v>
      </c>
      <c r="AD57" s="73"/>
      <c r="AE57" s="74">
        <f t="shared" ca="1" si="7"/>
        <v>0</v>
      </c>
      <c r="AF57" s="73"/>
      <c r="AG57" s="74">
        <f t="shared" ca="1" si="15"/>
        <v>0</v>
      </c>
      <c r="AH57" s="82">
        <f t="shared" ca="1" si="8"/>
        <v>0</v>
      </c>
      <c r="AI57" s="74"/>
      <c r="AJ57" s="139">
        <f t="shared" ca="1" si="16"/>
        <v>0</v>
      </c>
    </row>
    <row r="58" spans="1:36" ht="15" customHeight="1" x14ac:dyDescent="0.2">
      <c r="A58" s="84" t="s">
        <v>234</v>
      </c>
      <c r="B58" t="s">
        <v>65</v>
      </c>
      <c r="C58" s="4" t="s">
        <v>7</v>
      </c>
      <c r="D58" s="19">
        <f t="shared" si="0"/>
        <v>75</v>
      </c>
      <c r="E58" s="20">
        <f t="shared" si="9"/>
        <v>0</v>
      </c>
      <c r="F58" s="73"/>
      <c r="G58" s="74">
        <f t="shared" si="17"/>
        <v>0</v>
      </c>
      <c r="H58" s="73"/>
      <c r="I58" s="74">
        <f t="shared" si="1"/>
        <v>0</v>
      </c>
      <c r="J58" s="73"/>
      <c r="K58" s="113">
        <f t="shared" si="10"/>
        <v>0</v>
      </c>
      <c r="L58" s="73"/>
      <c r="M58" s="113">
        <f t="shared" si="11"/>
        <v>0</v>
      </c>
      <c r="N58" s="73"/>
      <c r="O58" s="74">
        <f t="shared" si="12"/>
        <v>0</v>
      </c>
      <c r="P58" s="73"/>
      <c r="Q58" s="113">
        <f t="shared" si="20"/>
        <v>0</v>
      </c>
      <c r="R58" s="73"/>
      <c r="S58" s="113">
        <f t="shared" si="3"/>
        <v>0</v>
      </c>
      <c r="T58" s="101"/>
      <c r="U58" s="74">
        <f t="shared" si="21"/>
        <v>0</v>
      </c>
      <c r="V58" s="73"/>
      <c r="W58" s="113">
        <f t="shared" si="13"/>
        <v>0</v>
      </c>
      <c r="X58" s="101"/>
      <c r="Y58" s="113">
        <f t="shared" si="14"/>
        <v>0</v>
      </c>
      <c r="Z58" s="73"/>
      <c r="AA58" s="74">
        <v>0</v>
      </c>
      <c r="AB58" s="73"/>
      <c r="AC58" s="74">
        <f t="shared" si="22"/>
        <v>0</v>
      </c>
      <c r="AD58" s="73"/>
      <c r="AE58" s="74">
        <f t="shared" si="7"/>
        <v>0</v>
      </c>
      <c r="AF58" s="73"/>
      <c r="AG58" s="74">
        <f t="shared" si="15"/>
        <v>0</v>
      </c>
      <c r="AH58" s="82">
        <f t="shared" si="8"/>
        <v>0</v>
      </c>
      <c r="AI58" s="74"/>
      <c r="AJ58" s="139">
        <f t="shared" si="16"/>
        <v>0</v>
      </c>
    </row>
    <row r="59" spans="1:36" ht="15" customHeight="1" x14ac:dyDescent="0.2">
      <c r="A59" s="84" t="s">
        <v>235</v>
      </c>
      <c r="B59" t="s">
        <v>65</v>
      </c>
      <c r="C59" s="4" t="s">
        <v>9</v>
      </c>
      <c r="D59" s="19">
        <f t="shared" si="0"/>
        <v>35</v>
      </c>
      <c r="E59" s="20">
        <f t="shared" si="9"/>
        <v>0</v>
      </c>
      <c r="F59" s="73"/>
      <c r="G59" s="74">
        <f t="shared" si="17"/>
        <v>0</v>
      </c>
      <c r="H59" s="73"/>
      <c r="I59" s="74">
        <f t="shared" si="1"/>
        <v>0</v>
      </c>
      <c r="J59" s="73"/>
      <c r="K59" s="113">
        <f t="shared" si="10"/>
        <v>0</v>
      </c>
      <c r="L59" s="73"/>
      <c r="M59" s="113">
        <f t="shared" si="11"/>
        <v>0</v>
      </c>
      <c r="N59" s="73"/>
      <c r="O59" s="74">
        <f t="shared" si="12"/>
        <v>0</v>
      </c>
      <c r="P59" s="73"/>
      <c r="Q59" s="113">
        <f t="shared" si="20"/>
        <v>0</v>
      </c>
      <c r="R59" s="73"/>
      <c r="S59" s="113">
        <f t="shared" si="3"/>
        <v>0</v>
      </c>
      <c r="T59" s="101"/>
      <c r="U59" s="74">
        <f t="shared" si="21"/>
        <v>0</v>
      </c>
      <c r="V59" s="73"/>
      <c r="W59" s="113">
        <f t="shared" si="13"/>
        <v>0</v>
      </c>
      <c r="X59" s="101"/>
      <c r="Y59" s="113">
        <f t="shared" si="14"/>
        <v>0</v>
      </c>
      <c r="Z59" s="73"/>
      <c r="AA59" s="74">
        <v>0</v>
      </c>
      <c r="AB59" s="73"/>
      <c r="AC59" s="74">
        <f t="shared" si="22"/>
        <v>0</v>
      </c>
      <c r="AD59" s="73"/>
      <c r="AE59" s="74">
        <f t="shared" si="7"/>
        <v>0</v>
      </c>
      <c r="AF59" s="73"/>
      <c r="AG59" s="74">
        <f t="shared" si="15"/>
        <v>0</v>
      </c>
      <c r="AH59" s="82">
        <f t="shared" si="8"/>
        <v>0</v>
      </c>
      <c r="AI59" s="74"/>
      <c r="AJ59" s="139">
        <f t="shared" si="16"/>
        <v>0</v>
      </c>
    </row>
    <row r="60" spans="1:36" ht="15" customHeight="1" x14ac:dyDescent="0.2">
      <c r="A60" s="84" t="s">
        <v>230</v>
      </c>
      <c r="B60" t="str">
        <f>IF($A60="","",INDEX('MA-Liste'!$D:$D,MATCH($A60,'MA-Liste'!$M:$M,FALSE)))</f>
        <v>AeBo</v>
      </c>
      <c r="C60" s="4" t="str">
        <f ca="1">IF($A60="","",INDEX(INDIRECT("'MA-Liste'!"&amp;$C$11),MATCH($A60,'MA-Liste'!$M:$M,FALSE)))</f>
        <v>G</v>
      </c>
      <c r="D60" s="19">
        <f t="shared" ca="1" si="0"/>
        <v>35</v>
      </c>
      <c r="E60" s="20">
        <f t="shared" si="9"/>
        <v>0</v>
      </c>
      <c r="F60" s="73"/>
      <c r="G60" s="74">
        <f t="shared" ca="1" si="17"/>
        <v>0</v>
      </c>
      <c r="H60" s="73"/>
      <c r="I60" s="74">
        <f t="shared" ca="1" si="1"/>
        <v>0</v>
      </c>
      <c r="J60" s="73"/>
      <c r="K60" s="113">
        <f t="shared" ca="1" si="10"/>
        <v>0</v>
      </c>
      <c r="L60" s="73"/>
      <c r="M60" s="113">
        <f t="shared" ca="1" si="11"/>
        <v>0</v>
      </c>
      <c r="N60" s="73"/>
      <c r="O60" s="74">
        <f t="shared" ca="1" si="12"/>
        <v>0</v>
      </c>
      <c r="P60" s="73"/>
      <c r="Q60" s="113">
        <f t="shared" ca="1" si="20"/>
        <v>0</v>
      </c>
      <c r="R60" s="73"/>
      <c r="S60" s="113">
        <f t="shared" ca="1" si="3"/>
        <v>0</v>
      </c>
      <c r="T60" s="101"/>
      <c r="U60" s="74">
        <f t="shared" ca="1" si="21"/>
        <v>0</v>
      </c>
      <c r="V60" s="73"/>
      <c r="W60" s="113">
        <f t="shared" ca="1" si="13"/>
        <v>0</v>
      </c>
      <c r="X60" s="101"/>
      <c r="Y60" s="113">
        <f t="shared" ca="1" si="14"/>
        <v>0</v>
      </c>
      <c r="Z60" s="73"/>
      <c r="AA60" s="74">
        <v>0</v>
      </c>
      <c r="AB60" s="73"/>
      <c r="AC60" s="74">
        <f t="shared" ca="1" si="22"/>
        <v>0</v>
      </c>
      <c r="AD60" s="73"/>
      <c r="AE60" s="74">
        <f t="shared" ca="1" si="7"/>
        <v>0</v>
      </c>
      <c r="AF60" s="73"/>
      <c r="AG60" s="74">
        <f t="shared" ca="1" si="15"/>
        <v>0</v>
      </c>
      <c r="AH60" s="82">
        <f t="shared" ca="1" si="8"/>
        <v>0</v>
      </c>
      <c r="AI60" s="74"/>
      <c r="AJ60" s="139">
        <f t="shared" ca="1" si="16"/>
        <v>0</v>
      </c>
    </row>
    <row r="61" spans="1:36" ht="15" customHeight="1" x14ac:dyDescent="0.2">
      <c r="A61" s="84" t="s">
        <v>243</v>
      </c>
      <c r="B61" t="s">
        <v>65</v>
      </c>
      <c r="C61" s="4" t="s">
        <v>6</v>
      </c>
      <c r="D61" s="19">
        <v>100</v>
      </c>
      <c r="E61" s="20">
        <f t="shared" si="9"/>
        <v>0</v>
      </c>
      <c r="F61" s="73"/>
      <c r="G61" s="74">
        <f t="shared" si="17"/>
        <v>0</v>
      </c>
      <c r="H61" s="73"/>
      <c r="I61" s="74">
        <f t="shared" si="1"/>
        <v>0</v>
      </c>
      <c r="J61" s="73"/>
      <c r="K61" s="113">
        <f t="shared" si="10"/>
        <v>0</v>
      </c>
      <c r="L61" s="73"/>
      <c r="M61" s="113">
        <f t="shared" si="11"/>
        <v>0</v>
      </c>
      <c r="N61" s="73"/>
      <c r="O61" s="74">
        <f t="shared" si="12"/>
        <v>0</v>
      </c>
      <c r="P61" s="73"/>
      <c r="Q61" s="113">
        <f t="shared" si="20"/>
        <v>0</v>
      </c>
      <c r="R61" s="73"/>
      <c r="S61" s="113">
        <f t="shared" si="3"/>
        <v>0</v>
      </c>
      <c r="T61" s="101"/>
      <c r="U61" s="74">
        <f t="shared" si="21"/>
        <v>0</v>
      </c>
      <c r="V61" s="73"/>
      <c r="W61" s="113">
        <f t="shared" si="13"/>
        <v>0</v>
      </c>
      <c r="X61" s="101"/>
      <c r="Y61" s="113">
        <f t="shared" si="14"/>
        <v>0</v>
      </c>
      <c r="Z61" s="73"/>
      <c r="AA61" s="74">
        <v>0</v>
      </c>
      <c r="AB61" s="73"/>
      <c r="AC61" s="74">
        <f t="shared" si="22"/>
        <v>0</v>
      </c>
      <c r="AD61" s="73"/>
      <c r="AE61" s="74">
        <f t="shared" si="7"/>
        <v>0</v>
      </c>
      <c r="AF61" s="73"/>
      <c r="AG61" s="74">
        <f t="shared" si="15"/>
        <v>0</v>
      </c>
      <c r="AH61" s="82">
        <f t="shared" si="8"/>
        <v>0</v>
      </c>
      <c r="AI61" s="74"/>
      <c r="AJ61" s="139">
        <f t="shared" si="16"/>
        <v>0</v>
      </c>
    </row>
    <row r="62" spans="1:36" ht="15" customHeight="1" x14ac:dyDescent="0.2">
      <c r="A62" s="84" t="s">
        <v>244</v>
      </c>
      <c r="B62" t="s">
        <v>65</v>
      </c>
      <c r="C62" s="4" t="s">
        <v>6</v>
      </c>
      <c r="D62" s="19">
        <v>100</v>
      </c>
      <c r="E62" s="20">
        <f t="shared" si="9"/>
        <v>0</v>
      </c>
      <c r="F62" s="73"/>
      <c r="G62" s="74">
        <f t="shared" si="17"/>
        <v>0</v>
      </c>
      <c r="H62" s="73"/>
      <c r="I62" s="74">
        <f t="shared" si="1"/>
        <v>0</v>
      </c>
      <c r="J62" s="73"/>
      <c r="K62" s="113">
        <f t="shared" si="10"/>
        <v>0</v>
      </c>
      <c r="L62" s="73"/>
      <c r="M62" s="113">
        <f t="shared" si="11"/>
        <v>0</v>
      </c>
      <c r="N62" s="73"/>
      <c r="O62" s="74">
        <f t="shared" si="12"/>
        <v>0</v>
      </c>
      <c r="P62" s="73"/>
      <c r="Q62" s="113">
        <f t="shared" si="20"/>
        <v>0</v>
      </c>
      <c r="R62" s="73"/>
      <c r="S62" s="113">
        <f t="shared" si="3"/>
        <v>0</v>
      </c>
      <c r="T62" s="101"/>
      <c r="U62" s="74">
        <f t="shared" si="21"/>
        <v>0</v>
      </c>
      <c r="V62" s="73"/>
      <c r="W62" s="113">
        <f t="shared" si="13"/>
        <v>0</v>
      </c>
      <c r="X62" s="101"/>
      <c r="Y62" s="113">
        <f t="shared" si="14"/>
        <v>0</v>
      </c>
      <c r="Z62" s="73"/>
      <c r="AA62" s="74">
        <v>0</v>
      </c>
      <c r="AB62" s="73"/>
      <c r="AC62" s="74">
        <f t="shared" si="22"/>
        <v>0</v>
      </c>
      <c r="AD62" s="73"/>
      <c r="AE62" s="74">
        <f t="shared" si="7"/>
        <v>0</v>
      </c>
      <c r="AF62" s="73"/>
      <c r="AG62" s="74">
        <f t="shared" si="15"/>
        <v>0</v>
      </c>
      <c r="AH62" s="82">
        <f t="shared" si="8"/>
        <v>0</v>
      </c>
      <c r="AI62" s="74"/>
      <c r="AJ62" s="139">
        <f t="shared" si="16"/>
        <v>0</v>
      </c>
    </row>
    <row r="63" spans="1:36" ht="15" customHeight="1" x14ac:dyDescent="0.2">
      <c r="A63" s="84" t="s">
        <v>249</v>
      </c>
      <c r="B63" t="s">
        <v>250</v>
      </c>
      <c r="C63" s="4" t="s">
        <v>9</v>
      </c>
      <c r="D63" s="19">
        <v>35</v>
      </c>
      <c r="E63" s="20">
        <f t="shared" si="9"/>
        <v>0</v>
      </c>
      <c r="F63" s="73"/>
      <c r="G63" s="74">
        <f t="shared" si="17"/>
        <v>0</v>
      </c>
      <c r="H63" s="73"/>
      <c r="I63" s="74">
        <f t="shared" si="1"/>
        <v>0</v>
      </c>
      <c r="J63" s="73"/>
      <c r="K63" s="113">
        <f t="shared" si="10"/>
        <v>0</v>
      </c>
      <c r="L63" s="73"/>
      <c r="M63" s="113">
        <f t="shared" si="11"/>
        <v>0</v>
      </c>
      <c r="N63" s="73"/>
      <c r="O63" s="74">
        <f t="shared" si="12"/>
        <v>0</v>
      </c>
      <c r="P63" s="73"/>
      <c r="Q63" s="113">
        <f t="shared" si="20"/>
        <v>0</v>
      </c>
      <c r="R63" s="73"/>
      <c r="S63" s="113">
        <f t="shared" si="3"/>
        <v>0</v>
      </c>
      <c r="T63" s="101"/>
      <c r="U63" s="74">
        <f t="shared" si="21"/>
        <v>0</v>
      </c>
      <c r="V63" s="73"/>
      <c r="W63" s="113">
        <f t="shared" si="13"/>
        <v>0</v>
      </c>
      <c r="X63" s="101"/>
      <c r="Y63" s="113">
        <f t="shared" si="14"/>
        <v>0</v>
      </c>
      <c r="Z63" s="73"/>
      <c r="AA63" s="74">
        <v>0</v>
      </c>
      <c r="AB63" s="73"/>
      <c r="AC63" s="74">
        <f t="shared" si="22"/>
        <v>0</v>
      </c>
      <c r="AD63" s="73"/>
      <c r="AE63" s="74">
        <f t="shared" si="7"/>
        <v>0</v>
      </c>
      <c r="AF63" s="73"/>
      <c r="AG63" s="74">
        <f t="shared" si="15"/>
        <v>0</v>
      </c>
      <c r="AH63" s="82">
        <f t="shared" si="8"/>
        <v>0</v>
      </c>
      <c r="AI63" s="74"/>
      <c r="AJ63" s="139">
        <f t="shared" si="16"/>
        <v>0</v>
      </c>
    </row>
    <row r="64" spans="1:36" ht="15" customHeight="1" x14ac:dyDescent="0.2">
      <c r="A64" s="84" t="s">
        <v>246</v>
      </c>
      <c r="B64" t="s">
        <v>65</v>
      </c>
      <c r="C64" s="4" t="s">
        <v>4</v>
      </c>
      <c r="D64" s="19">
        <v>140</v>
      </c>
      <c r="E64" s="20">
        <f t="shared" si="9"/>
        <v>0.5</v>
      </c>
      <c r="F64" s="73"/>
      <c r="G64" s="74">
        <f t="shared" si="17"/>
        <v>0</v>
      </c>
      <c r="H64" s="73"/>
      <c r="I64" s="74">
        <f t="shared" si="1"/>
        <v>0</v>
      </c>
      <c r="J64" s="73"/>
      <c r="K64" s="113">
        <f t="shared" si="10"/>
        <v>0</v>
      </c>
      <c r="L64" s="73"/>
      <c r="M64" s="113">
        <f t="shared" si="11"/>
        <v>0</v>
      </c>
      <c r="N64" s="73"/>
      <c r="O64" s="74">
        <f t="shared" si="12"/>
        <v>0</v>
      </c>
      <c r="P64" s="73"/>
      <c r="Q64" s="113">
        <f t="shared" si="20"/>
        <v>0</v>
      </c>
      <c r="R64" s="73"/>
      <c r="S64" s="113">
        <f t="shared" si="3"/>
        <v>0</v>
      </c>
      <c r="T64" s="101"/>
      <c r="U64" s="74">
        <f t="shared" si="21"/>
        <v>0</v>
      </c>
      <c r="V64" s="73"/>
      <c r="W64" s="113">
        <f t="shared" si="13"/>
        <v>0</v>
      </c>
      <c r="X64" s="101">
        <v>0.5</v>
      </c>
      <c r="Y64" s="113">
        <f t="shared" si="14"/>
        <v>70</v>
      </c>
      <c r="Z64" s="73"/>
      <c r="AA64" s="74">
        <v>0</v>
      </c>
      <c r="AB64" s="73"/>
      <c r="AC64" s="74">
        <f t="shared" si="22"/>
        <v>0</v>
      </c>
      <c r="AD64" s="73"/>
      <c r="AE64" s="74">
        <f t="shared" si="7"/>
        <v>0</v>
      </c>
      <c r="AF64" s="73"/>
      <c r="AG64" s="74">
        <f t="shared" si="15"/>
        <v>0</v>
      </c>
      <c r="AH64" s="82">
        <f t="shared" si="8"/>
        <v>70</v>
      </c>
      <c r="AI64" s="74"/>
      <c r="AJ64" s="139">
        <f t="shared" si="16"/>
        <v>70</v>
      </c>
    </row>
    <row r="65" spans="1:37" ht="15" customHeight="1" x14ac:dyDescent="0.2">
      <c r="A65" s="84" t="s">
        <v>228</v>
      </c>
      <c r="B65" t="str">
        <f>IF($A65="","",INDEX('MA-Liste'!$D:$D,MATCH($A65,'MA-Liste'!$M:$M,FALSE)))</f>
        <v>AeBo</v>
      </c>
      <c r="C65" s="4" t="str">
        <f ca="1">IF($A65="","",INDEX(INDIRECT("'MA-Liste'!"&amp;$C$11),MATCH($A65,'MA-Liste'!$M:$M,FALSE)))</f>
        <v>D</v>
      </c>
      <c r="D65" s="19">
        <f t="shared" ca="1" si="0"/>
        <v>100</v>
      </c>
      <c r="E65" s="20">
        <f t="shared" si="9"/>
        <v>0</v>
      </c>
      <c r="F65" s="73"/>
      <c r="G65" s="74">
        <f t="shared" ca="1" si="17"/>
        <v>0</v>
      </c>
      <c r="H65" s="73"/>
      <c r="I65" s="74">
        <f t="shared" ca="1" si="1"/>
        <v>0</v>
      </c>
      <c r="J65" s="73"/>
      <c r="K65" s="113">
        <f t="shared" ca="1" si="10"/>
        <v>0</v>
      </c>
      <c r="L65" s="73"/>
      <c r="M65" s="113">
        <f t="shared" ca="1" si="11"/>
        <v>0</v>
      </c>
      <c r="N65" s="73"/>
      <c r="O65" s="74">
        <f t="shared" ca="1" si="12"/>
        <v>0</v>
      </c>
      <c r="P65" s="73"/>
      <c r="Q65" s="113">
        <f t="shared" ca="1" si="20"/>
        <v>0</v>
      </c>
      <c r="R65" s="73"/>
      <c r="S65" s="113">
        <f t="shared" ca="1" si="3"/>
        <v>0</v>
      </c>
      <c r="T65" s="101"/>
      <c r="U65" s="74">
        <f t="shared" ca="1" si="21"/>
        <v>0</v>
      </c>
      <c r="V65" s="73"/>
      <c r="W65" s="113">
        <f t="shared" ca="1" si="13"/>
        <v>0</v>
      </c>
      <c r="X65" s="101"/>
      <c r="Y65" s="113">
        <f t="shared" ca="1" si="14"/>
        <v>0</v>
      </c>
      <c r="Z65" s="73"/>
      <c r="AA65" s="74">
        <v>0</v>
      </c>
      <c r="AB65" s="73"/>
      <c r="AC65" s="74">
        <f t="shared" ca="1" si="22"/>
        <v>0</v>
      </c>
      <c r="AD65" s="73"/>
      <c r="AE65" s="74">
        <f t="shared" ca="1" si="7"/>
        <v>0</v>
      </c>
      <c r="AF65" s="73"/>
      <c r="AG65" s="74">
        <f t="shared" ca="1" si="15"/>
        <v>0</v>
      </c>
      <c r="AH65" s="82">
        <f t="shared" ca="1" si="8"/>
        <v>0</v>
      </c>
      <c r="AI65" s="74"/>
      <c r="AJ65" s="139">
        <f t="shared" ca="1" si="16"/>
        <v>0</v>
      </c>
    </row>
    <row r="66" spans="1:37" ht="15" customHeight="1" x14ac:dyDescent="0.2">
      <c r="A66" s="84" t="s">
        <v>252</v>
      </c>
      <c r="B66" s="14" t="s">
        <v>65</v>
      </c>
      <c r="C66" s="18" t="s">
        <v>8</v>
      </c>
      <c r="D66" s="19">
        <v>60</v>
      </c>
      <c r="E66" s="20">
        <f t="shared" si="9"/>
        <v>0</v>
      </c>
      <c r="F66" s="73"/>
      <c r="G66" s="74">
        <f t="shared" si="17"/>
        <v>0</v>
      </c>
      <c r="H66" s="73"/>
      <c r="I66" s="74">
        <f t="shared" si="1"/>
        <v>0</v>
      </c>
      <c r="J66" s="73"/>
      <c r="K66" s="113">
        <f t="shared" si="10"/>
        <v>0</v>
      </c>
      <c r="L66" s="73"/>
      <c r="M66" s="113">
        <f t="shared" si="11"/>
        <v>0</v>
      </c>
      <c r="N66" s="73"/>
      <c r="O66" s="74">
        <f t="shared" si="12"/>
        <v>0</v>
      </c>
      <c r="P66" s="73"/>
      <c r="Q66" s="113">
        <f t="shared" si="20"/>
        <v>0</v>
      </c>
      <c r="R66" s="73"/>
      <c r="S66" s="113">
        <f t="shared" si="3"/>
        <v>0</v>
      </c>
      <c r="T66" s="101"/>
      <c r="U66" s="74">
        <f t="shared" si="21"/>
        <v>0</v>
      </c>
      <c r="V66" s="73"/>
      <c r="W66" s="113">
        <f t="shared" si="13"/>
        <v>0</v>
      </c>
      <c r="X66" s="101"/>
      <c r="Y66" s="113">
        <f t="shared" si="14"/>
        <v>0</v>
      </c>
      <c r="Z66" s="73"/>
      <c r="AA66" s="74">
        <v>0</v>
      </c>
      <c r="AB66" s="73"/>
      <c r="AC66" s="74">
        <f t="shared" si="22"/>
        <v>0</v>
      </c>
      <c r="AD66" s="73"/>
      <c r="AE66" s="74">
        <f t="shared" si="7"/>
        <v>0</v>
      </c>
      <c r="AF66" s="73"/>
      <c r="AG66" s="74">
        <f t="shared" si="15"/>
        <v>0</v>
      </c>
      <c r="AH66" s="82">
        <f t="shared" si="8"/>
        <v>0</v>
      </c>
      <c r="AI66" s="74"/>
      <c r="AJ66" s="139">
        <f t="shared" si="16"/>
        <v>0</v>
      </c>
    </row>
    <row r="67" spans="1:37" ht="15" customHeight="1" x14ac:dyDescent="0.2">
      <c r="A67" s="90" t="s">
        <v>253</v>
      </c>
      <c r="B67" s="14" t="s">
        <v>65</v>
      </c>
      <c r="C67" s="18" t="s">
        <v>6</v>
      </c>
      <c r="D67" s="19">
        <v>100</v>
      </c>
      <c r="E67" s="20">
        <f t="shared" si="9"/>
        <v>0</v>
      </c>
      <c r="F67" s="73"/>
      <c r="G67" s="74">
        <f t="shared" si="17"/>
        <v>0</v>
      </c>
      <c r="H67" s="73"/>
      <c r="I67" s="74">
        <f t="shared" si="1"/>
        <v>0</v>
      </c>
      <c r="J67" s="73"/>
      <c r="K67" s="113">
        <f t="shared" si="10"/>
        <v>0</v>
      </c>
      <c r="L67" s="73"/>
      <c r="M67" s="113">
        <f t="shared" si="11"/>
        <v>0</v>
      </c>
      <c r="N67" s="73"/>
      <c r="O67" s="74">
        <f t="shared" si="12"/>
        <v>0</v>
      </c>
      <c r="P67" s="73"/>
      <c r="Q67" s="113">
        <f t="shared" si="20"/>
        <v>0</v>
      </c>
      <c r="R67" s="73"/>
      <c r="S67" s="113">
        <f t="shared" si="3"/>
        <v>0</v>
      </c>
      <c r="T67" s="101"/>
      <c r="U67" s="74">
        <f t="shared" si="21"/>
        <v>0</v>
      </c>
      <c r="V67" s="73"/>
      <c r="W67" s="113">
        <f t="shared" si="13"/>
        <v>0</v>
      </c>
      <c r="X67" s="101"/>
      <c r="Y67" s="113">
        <f t="shared" si="14"/>
        <v>0</v>
      </c>
      <c r="Z67" s="73"/>
      <c r="AA67" s="74">
        <v>0</v>
      </c>
      <c r="AB67" s="73"/>
      <c r="AC67" s="74">
        <f t="shared" si="22"/>
        <v>0</v>
      </c>
      <c r="AD67" s="73"/>
      <c r="AE67" s="74">
        <f t="shared" si="7"/>
        <v>0</v>
      </c>
      <c r="AF67" s="73"/>
      <c r="AG67" s="74">
        <f t="shared" si="15"/>
        <v>0</v>
      </c>
      <c r="AH67" s="82">
        <f t="shared" si="8"/>
        <v>0</v>
      </c>
      <c r="AI67" s="74"/>
      <c r="AJ67" s="139">
        <f t="shared" si="16"/>
        <v>0</v>
      </c>
    </row>
    <row r="68" spans="1:37" ht="15" customHeight="1" x14ac:dyDescent="0.2">
      <c r="A68" s="90" t="s">
        <v>254</v>
      </c>
      <c r="B68" s="14" t="s">
        <v>65</v>
      </c>
      <c r="C68" s="18" t="s">
        <v>8</v>
      </c>
      <c r="D68" s="19">
        <v>60</v>
      </c>
      <c r="E68" s="20">
        <f t="shared" si="9"/>
        <v>0</v>
      </c>
      <c r="F68" s="73"/>
      <c r="G68" s="74">
        <f t="shared" si="17"/>
        <v>0</v>
      </c>
      <c r="H68" s="73"/>
      <c r="I68" s="74">
        <f t="shared" si="1"/>
        <v>0</v>
      </c>
      <c r="J68" s="73"/>
      <c r="K68" s="113">
        <f t="shared" si="10"/>
        <v>0</v>
      </c>
      <c r="L68" s="73"/>
      <c r="M68" s="113">
        <f t="shared" si="11"/>
        <v>0</v>
      </c>
      <c r="N68" s="73"/>
      <c r="O68" s="74">
        <f t="shared" si="12"/>
        <v>0</v>
      </c>
      <c r="P68" s="73"/>
      <c r="Q68" s="113">
        <f t="shared" si="20"/>
        <v>0</v>
      </c>
      <c r="R68" s="73"/>
      <c r="S68" s="113">
        <f t="shared" si="3"/>
        <v>0</v>
      </c>
      <c r="T68" s="101"/>
      <c r="U68" s="74">
        <f t="shared" si="21"/>
        <v>0</v>
      </c>
      <c r="V68" s="73"/>
      <c r="W68" s="113">
        <f t="shared" si="13"/>
        <v>0</v>
      </c>
      <c r="X68" s="101"/>
      <c r="Y68" s="113">
        <f t="shared" si="14"/>
        <v>0</v>
      </c>
      <c r="Z68" s="73"/>
      <c r="AA68" s="74">
        <v>0</v>
      </c>
      <c r="AB68" s="73"/>
      <c r="AC68" s="74">
        <f t="shared" si="22"/>
        <v>0</v>
      </c>
      <c r="AD68" s="73"/>
      <c r="AE68" s="74">
        <f t="shared" si="7"/>
        <v>0</v>
      </c>
      <c r="AF68" s="73"/>
      <c r="AG68" s="74">
        <f t="shared" si="15"/>
        <v>0</v>
      </c>
      <c r="AH68" s="82">
        <f t="shared" si="8"/>
        <v>0</v>
      </c>
      <c r="AI68" s="74"/>
      <c r="AJ68" s="147">
        <f t="shared" si="16"/>
        <v>0</v>
      </c>
    </row>
    <row r="69" spans="1:37" ht="15" customHeight="1" x14ac:dyDescent="0.2">
      <c r="A69" s="90" t="s">
        <v>255</v>
      </c>
      <c r="B69" s="14" t="s">
        <v>65</v>
      </c>
      <c r="C69" s="18" t="s">
        <v>5</v>
      </c>
      <c r="D69" s="19">
        <v>118</v>
      </c>
      <c r="E69" s="20">
        <f t="shared" si="9"/>
        <v>0</v>
      </c>
      <c r="F69" s="73"/>
      <c r="G69" s="74">
        <f t="shared" si="17"/>
        <v>0</v>
      </c>
      <c r="H69" s="73"/>
      <c r="I69" s="74">
        <f t="shared" si="1"/>
        <v>0</v>
      </c>
      <c r="J69" s="73"/>
      <c r="K69" s="113">
        <f t="shared" si="10"/>
        <v>0</v>
      </c>
      <c r="L69" s="73"/>
      <c r="M69" s="113">
        <f t="shared" si="11"/>
        <v>0</v>
      </c>
      <c r="N69" s="73"/>
      <c r="O69" s="74">
        <f t="shared" si="12"/>
        <v>0</v>
      </c>
      <c r="P69" s="73"/>
      <c r="Q69" s="113">
        <f t="shared" si="20"/>
        <v>0</v>
      </c>
      <c r="R69" s="73"/>
      <c r="S69" s="113">
        <f t="shared" si="3"/>
        <v>0</v>
      </c>
      <c r="T69" s="101"/>
      <c r="U69" s="74">
        <f t="shared" si="21"/>
        <v>0</v>
      </c>
      <c r="V69" s="73"/>
      <c r="W69" s="113">
        <f t="shared" si="13"/>
        <v>0</v>
      </c>
      <c r="X69" s="101"/>
      <c r="Y69" s="113">
        <f t="shared" si="14"/>
        <v>0</v>
      </c>
      <c r="Z69" s="73"/>
      <c r="AA69" s="74">
        <v>0</v>
      </c>
      <c r="AB69" s="73"/>
      <c r="AC69" s="74">
        <f t="shared" si="22"/>
        <v>0</v>
      </c>
      <c r="AD69" s="73"/>
      <c r="AE69" s="74">
        <f t="shared" si="7"/>
        <v>0</v>
      </c>
      <c r="AF69" s="73"/>
      <c r="AG69" s="74">
        <f t="shared" si="15"/>
        <v>0</v>
      </c>
      <c r="AH69" s="82">
        <f t="shared" si="8"/>
        <v>0</v>
      </c>
      <c r="AI69" s="74"/>
      <c r="AJ69" s="147">
        <f t="shared" si="16"/>
        <v>0</v>
      </c>
    </row>
    <row r="70" spans="1:37" ht="15" customHeight="1" x14ac:dyDescent="0.2">
      <c r="A70" s="90" t="s">
        <v>256</v>
      </c>
      <c r="B70" s="14" t="s">
        <v>65</v>
      </c>
      <c r="C70" s="18" t="s">
        <v>5</v>
      </c>
      <c r="D70" s="19">
        <v>118</v>
      </c>
      <c r="E70" s="20">
        <f t="shared" si="9"/>
        <v>0</v>
      </c>
      <c r="F70" s="73"/>
      <c r="G70" s="74">
        <f t="shared" si="17"/>
        <v>0</v>
      </c>
      <c r="H70" s="73"/>
      <c r="I70" s="74">
        <f t="shared" si="1"/>
        <v>0</v>
      </c>
      <c r="J70" s="73"/>
      <c r="K70" s="113">
        <f t="shared" si="10"/>
        <v>0</v>
      </c>
      <c r="L70" s="73"/>
      <c r="M70" s="113">
        <f t="shared" si="11"/>
        <v>0</v>
      </c>
      <c r="N70" s="73"/>
      <c r="O70" s="74">
        <f t="shared" si="12"/>
        <v>0</v>
      </c>
      <c r="P70" s="73"/>
      <c r="Q70" s="113">
        <f t="shared" si="20"/>
        <v>0</v>
      </c>
      <c r="R70" s="73"/>
      <c r="S70" s="113">
        <f t="shared" si="3"/>
        <v>0</v>
      </c>
      <c r="T70" s="101"/>
      <c r="U70" s="74">
        <f t="shared" si="21"/>
        <v>0</v>
      </c>
      <c r="V70" s="73"/>
      <c r="W70" s="113">
        <f t="shared" si="13"/>
        <v>0</v>
      </c>
      <c r="X70" s="101"/>
      <c r="Y70" s="113">
        <f t="shared" si="14"/>
        <v>0</v>
      </c>
      <c r="Z70" s="73"/>
      <c r="AA70" s="74">
        <v>0</v>
      </c>
      <c r="AB70" s="73"/>
      <c r="AC70" s="74">
        <f t="shared" si="22"/>
        <v>0</v>
      </c>
      <c r="AD70" s="73"/>
      <c r="AE70" s="74">
        <f t="shared" si="7"/>
        <v>0</v>
      </c>
      <c r="AF70" s="73"/>
      <c r="AG70" s="74">
        <f t="shared" si="15"/>
        <v>0</v>
      </c>
      <c r="AH70" s="82">
        <f t="shared" si="8"/>
        <v>0</v>
      </c>
      <c r="AI70" s="74"/>
      <c r="AJ70" s="147">
        <f t="shared" si="16"/>
        <v>0</v>
      </c>
    </row>
    <row r="71" spans="1:37" ht="15" customHeight="1" x14ac:dyDescent="0.2">
      <c r="A71" s="90" t="s">
        <v>257</v>
      </c>
      <c r="B71" s="14" t="s">
        <v>65</v>
      </c>
      <c r="C71" s="18" t="s">
        <v>5</v>
      </c>
      <c r="D71" s="19">
        <v>118</v>
      </c>
      <c r="E71" s="20">
        <f t="shared" si="9"/>
        <v>0</v>
      </c>
      <c r="F71" s="73"/>
      <c r="G71" s="74">
        <f t="shared" si="17"/>
        <v>0</v>
      </c>
      <c r="H71" s="73"/>
      <c r="I71" s="74">
        <f t="shared" si="1"/>
        <v>0</v>
      </c>
      <c r="J71" s="73"/>
      <c r="K71" s="113">
        <f t="shared" si="10"/>
        <v>0</v>
      </c>
      <c r="L71" s="73"/>
      <c r="M71" s="113">
        <f t="shared" si="11"/>
        <v>0</v>
      </c>
      <c r="N71" s="73"/>
      <c r="O71" s="74">
        <f t="shared" si="12"/>
        <v>0</v>
      </c>
      <c r="P71" s="73"/>
      <c r="Q71" s="113">
        <f t="shared" si="20"/>
        <v>0</v>
      </c>
      <c r="R71" s="73"/>
      <c r="S71" s="113">
        <f t="shared" si="3"/>
        <v>0</v>
      </c>
      <c r="T71" s="101"/>
      <c r="U71" s="74">
        <f t="shared" si="21"/>
        <v>0</v>
      </c>
      <c r="V71" s="73"/>
      <c r="W71" s="113">
        <f t="shared" si="13"/>
        <v>0</v>
      </c>
      <c r="X71" s="101"/>
      <c r="Y71" s="113">
        <f t="shared" si="14"/>
        <v>0</v>
      </c>
      <c r="Z71" s="73"/>
      <c r="AA71" s="74">
        <v>0</v>
      </c>
      <c r="AB71" s="73"/>
      <c r="AC71" s="74">
        <f t="shared" si="22"/>
        <v>0</v>
      </c>
      <c r="AD71" s="73"/>
      <c r="AE71" s="74">
        <f t="shared" si="7"/>
        <v>0</v>
      </c>
      <c r="AF71" s="73"/>
      <c r="AG71" s="74">
        <f t="shared" si="15"/>
        <v>0</v>
      </c>
      <c r="AH71" s="82">
        <f t="shared" si="8"/>
        <v>0</v>
      </c>
      <c r="AI71" s="74"/>
      <c r="AJ71" s="147">
        <f t="shared" si="16"/>
        <v>0</v>
      </c>
    </row>
    <row r="72" spans="1:37" ht="15" customHeight="1" x14ac:dyDescent="0.2">
      <c r="A72" s="90" t="s">
        <v>264</v>
      </c>
      <c r="B72" s="14" t="s">
        <v>65</v>
      </c>
      <c r="C72" s="18" t="s">
        <v>6</v>
      </c>
      <c r="D72" s="19">
        <v>100</v>
      </c>
      <c r="E72" s="20">
        <f t="shared" si="9"/>
        <v>0</v>
      </c>
      <c r="F72" s="73"/>
      <c r="G72" s="74">
        <f t="shared" si="17"/>
        <v>0</v>
      </c>
      <c r="H72" s="73"/>
      <c r="I72" s="74">
        <f t="shared" si="1"/>
        <v>0</v>
      </c>
      <c r="J72" s="73"/>
      <c r="K72" s="113">
        <f t="shared" si="10"/>
        <v>0</v>
      </c>
      <c r="L72" s="73"/>
      <c r="M72" s="113">
        <f t="shared" si="11"/>
        <v>0</v>
      </c>
      <c r="N72" s="73"/>
      <c r="O72" s="74">
        <f t="shared" si="12"/>
        <v>0</v>
      </c>
      <c r="P72" s="73"/>
      <c r="Q72" s="113">
        <f t="shared" si="20"/>
        <v>0</v>
      </c>
      <c r="R72" s="73"/>
      <c r="S72" s="113">
        <f t="shared" si="3"/>
        <v>0</v>
      </c>
      <c r="T72" s="101"/>
      <c r="U72" s="74">
        <f t="shared" si="21"/>
        <v>0</v>
      </c>
      <c r="V72" s="73"/>
      <c r="W72" s="113">
        <f t="shared" si="13"/>
        <v>0</v>
      </c>
      <c r="X72" s="101"/>
      <c r="Y72" s="113">
        <f t="shared" si="14"/>
        <v>0</v>
      </c>
      <c r="Z72" s="73"/>
      <c r="AA72" s="74">
        <v>0</v>
      </c>
      <c r="AB72" s="73"/>
      <c r="AC72" s="74">
        <f t="shared" si="22"/>
        <v>0</v>
      </c>
      <c r="AD72" s="73"/>
      <c r="AE72" s="74">
        <f t="shared" si="7"/>
        <v>0</v>
      </c>
      <c r="AF72" s="73"/>
      <c r="AG72" s="74">
        <f t="shared" si="15"/>
        <v>0</v>
      </c>
      <c r="AH72" s="82">
        <f t="shared" si="8"/>
        <v>0</v>
      </c>
      <c r="AI72" s="74"/>
      <c r="AJ72" s="147">
        <f t="shared" si="16"/>
        <v>0</v>
      </c>
    </row>
    <row r="73" spans="1:37" ht="15" customHeight="1" x14ac:dyDescent="0.2">
      <c r="A73" s="90" t="s">
        <v>322</v>
      </c>
      <c r="B73" s="14" t="s">
        <v>65</v>
      </c>
      <c r="C73" s="18" t="s">
        <v>6</v>
      </c>
      <c r="D73" s="19">
        <v>100</v>
      </c>
      <c r="E73" s="20">
        <f t="shared" si="9"/>
        <v>0</v>
      </c>
      <c r="F73" s="73"/>
      <c r="G73" s="74">
        <f>IF(D73="",0,D73*F73)</f>
        <v>0</v>
      </c>
      <c r="H73" s="73"/>
      <c r="I73" s="74">
        <f t="shared" si="1"/>
        <v>0</v>
      </c>
      <c r="J73" s="73"/>
      <c r="K73" s="113">
        <f t="shared" si="10"/>
        <v>0</v>
      </c>
      <c r="L73" s="73"/>
      <c r="M73" s="113">
        <f t="shared" si="11"/>
        <v>0</v>
      </c>
      <c r="N73" s="73"/>
      <c r="O73" s="74">
        <f t="shared" si="12"/>
        <v>0</v>
      </c>
      <c r="P73" s="73"/>
      <c r="Q73" s="113">
        <f t="shared" si="20"/>
        <v>0</v>
      </c>
      <c r="R73" s="73"/>
      <c r="S73" s="113">
        <f t="shared" si="3"/>
        <v>0</v>
      </c>
      <c r="T73" s="101"/>
      <c r="U73" s="74">
        <f t="shared" si="21"/>
        <v>0</v>
      </c>
      <c r="V73" s="73"/>
      <c r="W73" s="113">
        <f t="shared" si="13"/>
        <v>0</v>
      </c>
      <c r="X73" s="101"/>
      <c r="Y73" s="113">
        <f t="shared" si="14"/>
        <v>0</v>
      </c>
      <c r="Z73" s="73"/>
      <c r="AA73" s="74">
        <v>0</v>
      </c>
      <c r="AB73" s="73"/>
      <c r="AC73" s="74">
        <f t="shared" si="22"/>
        <v>0</v>
      </c>
      <c r="AD73" s="73"/>
      <c r="AE73" s="74">
        <f t="shared" si="7"/>
        <v>0</v>
      </c>
      <c r="AF73" s="73"/>
      <c r="AG73" s="74">
        <f t="shared" si="15"/>
        <v>0</v>
      </c>
      <c r="AH73" s="82">
        <f t="shared" si="8"/>
        <v>0</v>
      </c>
      <c r="AI73" s="74"/>
      <c r="AJ73" s="147">
        <f t="shared" si="16"/>
        <v>0</v>
      </c>
    </row>
    <row r="74" spans="1:37" ht="15" customHeight="1" x14ac:dyDescent="0.2">
      <c r="A74" s="90" t="s">
        <v>323</v>
      </c>
      <c r="B74" s="14" t="s">
        <v>65</v>
      </c>
      <c r="C74" s="18" t="s">
        <v>6</v>
      </c>
      <c r="D74" s="19">
        <v>100</v>
      </c>
      <c r="E74" s="20">
        <f t="shared" si="9"/>
        <v>0</v>
      </c>
      <c r="F74" s="73"/>
      <c r="G74" s="74">
        <f>IF(D74="",0,D74*F74)</f>
        <v>0</v>
      </c>
      <c r="H74" s="73"/>
      <c r="I74" s="74">
        <f t="shared" si="1"/>
        <v>0</v>
      </c>
      <c r="J74" s="73"/>
      <c r="K74" s="113">
        <f t="shared" si="10"/>
        <v>0</v>
      </c>
      <c r="L74" s="73"/>
      <c r="M74" s="113">
        <f t="shared" si="11"/>
        <v>0</v>
      </c>
      <c r="N74" s="73"/>
      <c r="O74" s="74">
        <f t="shared" si="12"/>
        <v>0</v>
      </c>
      <c r="P74" s="73"/>
      <c r="Q74" s="113">
        <f t="shared" si="20"/>
        <v>0</v>
      </c>
      <c r="R74" s="73"/>
      <c r="S74" s="113">
        <f t="shared" si="3"/>
        <v>0</v>
      </c>
      <c r="T74" s="101"/>
      <c r="U74" s="74">
        <f t="shared" si="21"/>
        <v>0</v>
      </c>
      <c r="V74" s="73"/>
      <c r="W74" s="113">
        <f t="shared" si="13"/>
        <v>0</v>
      </c>
      <c r="X74" s="101"/>
      <c r="Y74" s="113">
        <f t="shared" si="14"/>
        <v>0</v>
      </c>
      <c r="Z74" s="73"/>
      <c r="AA74" s="74">
        <v>0</v>
      </c>
      <c r="AB74" s="73"/>
      <c r="AC74" s="74">
        <f t="shared" si="22"/>
        <v>0</v>
      </c>
      <c r="AD74" s="73"/>
      <c r="AE74" s="74">
        <f t="shared" si="7"/>
        <v>0</v>
      </c>
      <c r="AF74" s="73"/>
      <c r="AG74" s="74">
        <f t="shared" si="15"/>
        <v>0</v>
      </c>
      <c r="AH74" s="82">
        <f t="shared" si="8"/>
        <v>0</v>
      </c>
      <c r="AI74" s="74"/>
      <c r="AJ74" s="147">
        <f t="shared" si="16"/>
        <v>0</v>
      </c>
    </row>
    <row r="75" spans="1:37" ht="15" customHeight="1" x14ac:dyDescent="0.2">
      <c r="A75" s="90" t="s">
        <v>260</v>
      </c>
      <c r="B75" s="14" t="s">
        <v>65</v>
      </c>
      <c r="C75" s="18" t="s">
        <v>6</v>
      </c>
      <c r="D75" s="19">
        <v>100</v>
      </c>
      <c r="E75" s="20">
        <f t="shared" si="9"/>
        <v>0</v>
      </c>
      <c r="F75" s="73"/>
      <c r="G75" s="74">
        <f t="shared" si="17"/>
        <v>0</v>
      </c>
      <c r="H75" s="73"/>
      <c r="I75" s="74">
        <f t="shared" si="1"/>
        <v>0</v>
      </c>
      <c r="J75" s="73"/>
      <c r="K75" s="113">
        <f t="shared" si="10"/>
        <v>0</v>
      </c>
      <c r="L75" s="73"/>
      <c r="M75" s="113">
        <f t="shared" si="11"/>
        <v>0</v>
      </c>
      <c r="N75" s="73"/>
      <c r="O75" s="74">
        <f t="shared" si="12"/>
        <v>0</v>
      </c>
      <c r="P75" s="73"/>
      <c r="Q75" s="113">
        <f t="shared" si="20"/>
        <v>0</v>
      </c>
      <c r="R75" s="73"/>
      <c r="S75" s="113">
        <f t="shared" si="3"/>
        <v>0</v>
      </c>
      <c r="T75" s="73"/>
      <c r="U75" s="74">
        <f t="shared" si="21"/>
        <v>0</v>
      </c>
      <c r="V75" s="73"/>
      <c r="W75" s="113">
        <f t="shared" si="13"/>
        <v>0</v>
      </c>
      <c r="X75" s="101"/>
      <c r="Y75" s="113">
        <f t="shared" si="14"/>
        <v>0</v>
      </c>
      <c r="Z75" s="73"/>
      <c r="AA75" s="74">
        <v>0</v>
      </c>
      <c r="AB75" s="73"/>
      <c r="AC75" s="74">
        <f t="shared" si="22"/>
        <v>0</v>
      </c>
      <c r="AD75" s="73"/>
      <c r="AE75" s="74">
        <f t="shared" si="7"/>
        <v>0</v>
      </c>
      <c r="AF75" s="73"/>
      <c r="AG75" s="74">
        <f t="shared" si="15"/>
        <v>0</v>
      </c>
      <c r="AH75" s="82">
        <f t="shared" si="8"/>
        <v>0</v>
      </c>
      <c r="AI75" s="74"/>
      <c r="AJ75" s="147">
        <f t="shared" si="16"/>
        <v>0</v>
      </c>
    </row>
    <row r="76" spans="1:37" ht="15" customHeight="1" x14ac:dyDescent="0.2">
      <c r="A76" s="90" t="s">
        <v>265</v>
      </c>
      <c r="B76" t="str">
        <f>IF($A76="","",INDEX('MA-Liste'!$D:$D,MATCH($A76,'MA-Liste'!$M:$M,FALSE)))</f>
        <v>AeBo</v>
      </c>
      <c r="C76" s="4" t="str">
        <f ca="1">IF($A76="","",INDEX(INDIRECT("'MA-Liste'!"&amp;$C$11),MATCH($A76,'MA-Liste'!$M:$M,FALSE)))</f>
        <v>D</v>
      </c>
      <c r="D76" s="19">
        <f ca="1">IF(OR($C76="",$C76=0),"",VLOOKUP($C76,Ansätze,$D$11,FALSE))</f>
        <v>100</v>
      </c>
      <c r="E76" s="20">
        <f t="shared" si="9"/>
        <v>0</v>
      </c>
      <c r="F76" s="73"/>
      <c r="G76" s="74">
        <f t="shared" ca="1" si="17"/>
        <v>0</v>
      </c>
      <c r="H76" s="73"/>
      <c r="I76" s="74">
        <f t="shared" ca="1" si="1"/>
        <v>0</v>
      </c>
      <c r="J76" s="73"/>
      <c r="K76" s="113">
        <f t="shared" ca="1" si="10"/>
        <v>0</v>
      </c>
      <c r="L76" s="73"/>
      <c r="M76" s="113">
        <f t="shared" ca="1" si="11"/>
        <v>0</v>
      </c>
      <c r="N76" s="73"/>
      <c r="O76" s="74">
        <f t="shared" ca="1" si="12"/>
        <v>0</v>
      </c>
      <c r="P76" s="73"/>
      <c r="Q76" s="113">
        <f t="shared" ca="1" si="20"/>
        <v>0</v>
      </c>
      <c r="R76" s="73"/>
      <c r="S76" s="113">
        <f t="shared" ca="1" si="3"/>
        <v>0</v>
      </c>
      <c r="T76" s="73"/>
      <c r="U76" s="74">
        <f t="shared" ca="1" si="21"/>
        <v>0</v>
      </c>
      <c r="V76" s="73"/>
      <c r="W76" s="113">
        <f t="shared" ca="1" si="13"/>
        <v>0</v>
      </c>
      <c r="X76" s="101"/>
      <c r="Y76" s="113">
        <f t="shared" ca="1" si="14"/>
        <v>0</v>
      </c>
      <c r="Z76" s="73"/>
      <c r="AA76" s="74">
        <v>0</v>
      </c>
      <c r="AB76" s="73"/>
      <c r="AC76" s="74">
        <f t="shared" ca="1" si="22"/>
        <v>0</v>
      </c>
      <c r="AD76" s="73"/>
      <c r="AE76" s="74">
        <f t="shared" ca="1" si="7"/>
        <v>0</v>
      </c>
      <c r="AF76" s="73"/>
      <c r="AG76" s="74">
        <f t="shared" ca="1" si="15"/>
        <v>0</v>
      </c>
      <c r="AH76" s="82">
        <f t="shared" ca="1" si="8"/>
        <v>0</v>
      </c>
      <c r="AI76" s="74"/>
      <c r="AJ76" s="147">
        <f t="shared" ca="1" si="16"/>
        <v>0</v>
      </c>
    </row>
    <row r="77" spans="1:37" ht="15" customHeight="1" x14ac:dyDescent="0.2">
      <c r="A77" s="90" t="s">
        <v>263</v>
      </c>
      <c r="B77" s="14" t="s">
        <v>65</v>
      </c>
      <c r="C77" s="18" t="s">
        <v>6</v>
      </c>
      <c r="D77" s="19">
        <v>100</v>
      </c>
      <c r="E77" s="20">
        <f t="shared" si="9"/>
        <v>8</v>
      </c>
      <c r="F77" s="73"/>
      <c r="G77" s="74">
        <f t="shared" si="17"/>
        <v>0</v>
      </c>
      <c r="H77" s="73"/>
      <c r="I77" s="74">
        <f t="shared" si="1"/>
        <v>0</v>
      </c>
      <c r="J77" s="73"/>
      <c r="K77" s="113">
        <f t="shared" si="10"/>
        <v>0</v>
      </c>
      <c r="L77" s="73"/>
      <c r="M77" s="113">
        <f t="shared" si="11"/>
        <v>0</v>
      </c>
      <c r="N77" s="73"/>
      <c r="O77" s="74">
        <f t="shared" si="12"/>
        <v>0</v>
      </c>
      <c r="P77" s="73"/>
      <c r="Q77" s="113">
        <f t="shared" ref="Q77:Q90" si="23">IF($D77="",0,$D77*P77)</f>
        <v>0</v>
      </c>
      <c r="R77" s="73"/>
      <c r="S77" s="113">
        <f t="shared" si="3"/>
        <v>0</v>
      </c>
      <c r="T77" s="73"/>
      <c r="U77" s="74">
        <f t="shared" ref="U77:U90" si="24">IF($D77="",0,$D77*T77)</f>
        <v>0</v>
      </c>
      <c r="V77" s="73"/>
      <c r="W77" s="113">
        <f t="shared" si="13"/>
        <v>0</v>
      </c>
      <c r="X77" s="101">
        <v>8</v>
      </c>
      <c r="Y77" s="113">
        <f t="shared" si="14"/>
        <v>800</v>
      </c>
      <c r="Z77" s="73"/>
      <c r="AA77" s="74">
        <v>0</v>
      </c>
      <c r="AB77" s="73"/>
      <c r="AC77" s="74">
        <f t="shared" si="22"/>
        <v>0</v>
      </c>
      <c r="AD77" s="73"/>
      <c r="AE77" s="74">
        <f t="shared" si="7"/>
        <v>0</v>
      </c>
      <c r="AF77" s="73"/>
      <c r="AG77" s="74">
        <f t="shared" si="15"/>
        <v>0</v>
      </c>
      <c r="AH77" s="82">
        <f t="shared" si="8"/>
        <v>800</v>
      </c>
      <c r="AI77" s="74"/>
      <c r="AJ77" s="147">
        <f t="shared" si="16"/>
        <v>800</v>
      </c>
      <c r="AK77" s="141"/>
    </row>
    <row r="78" spans="1:37" ht="15" customHeight="1" x14ac:dyDescent="0.2">
      <c r="A78" s="84" t="s">
        <v>292</v>
      </c>
      <c r="B78" t="s">
        <v>65</v>
      </c>
      <c r="C78" s="4" t="s">
        <v>9</v>
      </c>
      <c r="D78" s="19">
        <v>35</v>
      </c>
      <c r="E78" s="20">
        <f t="shared" si="9"/>
        <v>0</v>
      </c>
      <c r="F78" s="73"/>
      <c r="G78" s="74">
        <f t="shared" si="17"/>
        <v>0</v>
      </c>
      <c r="H78" s="73"/>
      <c r="I78" s="74">
        <f t="shared" si="1"/>
        <v>0</v>
      </c>
      <c r="J78" s="73"/>
      <c r="K78" s="113">
        <f t="shared" si="10"/>
        <v>0</v>
      </c>
      <c r="L78" s="73"/>
      <c r="M78" s="113">
        <f t="shared" si="11"/>
        <v>0</v>
      </c>
      <c r="N78" s="73"/>
      <c r="O78" s="74">
        <f t="shared" si="12"/>
        <v>0</v>
      </c>
      <c r="P78" s="73"/>
      <c r="Q78" s="113">
        <f t="shared" si="23"/>
        <v>0</v>
      </c>
      <c r="R78" s="73"/>
      <c r="S78" s="113">
        <f t="shared" si="3"/>
        <v>0</v>
      </c>
      <c r="T78" s="73"/>
      <c r="U78" s="74">
        <f t="shared" si="24"/>
        <v>0</v>
      </c>
      <c r="V78" s="73"/>
      <c r="W78" s="113">
        <f t="shared" si="13"/>
        <v>0</v>
      </c>
      <c r="X78" s="101"/>
      <c r="Y78" s="113">
        <f t="shared" si="14"/>
        <v>0</v>
      </c>
      <c r="Z78" s="73"/>
      <c r="AA78" s="74">
        <v>0</v>
      </c>
      <c r="AB78" s="73"/>
      <c r="AC78" s="74">
        <f t="shared" si="22"/>
        <v>0</v>
      </c>
      <c r="AD78" s="73"/>
      <c r="AE78" s="74">
        <f t="shared" si="7"/>
        <v>0</v>
      </c>
      <c r="AF78" s="73"/>
      <c r="AG78" s="74">
        <f t="shared" si="15"/>
        <v>0</v>
      </c>
      <c r="AH78" s="82">
        <f t="shared" si="8"/>
        <v>0</v>
      </c>
      <c r="AI78" s="74"/>
      <c r="AJ78" s="147">
        <f t="shared" si="16"/>
        <v>0</v>
      </c>
      <c r="AK78" s="141"/>
    </row>
    <row r="79" spans="1:37" ht="15" customHeight="1" x14ac:dyDescent="0.2">
      <c r="A79" s="84" t="s">
        <v>293</v>
      </c>
      <c r="B79" s="14" t="s">
        <v>65</v>
      </c>
      <c r="C79" s="18" t="s">
        <v>5</v>
      </c>
      <c r="D79" s="19">
        <v>118</v>
      </c>
      <c r="E79" s="20">
        <f t="shared" si="9"/>
        <v>0</v>
      </c>
      <c r="F79" s="73"/>
      <c r="G79" s="74">
        <f t="shared" si="17"/>
        <v>0</v>
      </c>
      <c r="H79" s="73"/>
      <c r="I79" s="74">
        <f t="shared" ref="I79:I90" si="25">IF(D79="",0,D79*H79)</f>
        <v>0</v>
      </c>
      <c r="J79" s="73"/>
      <c r="K79" s="113">
        <f t="shared" si="10"/>
        <v>0</v>
      </c>
      <c r="L79" s="73"/>
      <c r="M79" s="113">
        <f t="shared" si="11"/>
        <v>0</v>
      </c>
      <c r="N79" s="73"/>
      <c r="O79" s="74">
        <f t="shared" si="12"/>
        <v>0</v>
      </c>
      <c r="P79" s="73"/>
      <c r="Q79" s="113">
        <f t="shared" si="23"/>
        <v>0</v>
      </c>
      <c r="R79" s="73"/>
      <c r="S79" s="113">
        <f t="shared" ref="S79:S90" si="26">IF($D79="",0,$D79*R79)</f>
        <v>0</v>
      </c>
      <c r="T79" s="73"/>
      <c r="U79" s="74">
        <f t="shared" si="24"/>
        <v>0</v>
      </c>
      <c r="V79" s="73"/>
      <c r="W79" s="113">
        <f>IF($D79="",0,$D79*V79)</f>
        <v>0</v>
      </c>
      <c r="X79" s="101"/>
      <c r="Y79" s="113">
        <f>IF($D79="",0,$D79*X79)</f>
        <v>0</v>
      </c>
      <c r="Z79" s="73"/>
      <c r="AA79" s="74">
        <f>IF(D79="",0,D79*Z79)</f>
        <v>0</v>
      </c>
      <c r="AB79" s="73"/>
      <c r="AC79" s="74">
        <f t="shared" si="22"/>
        <v>0</v>
      </c>
      <c r="AD79" s="73"/>
      <c r="AE79" s="74">
        <f t="shared" ref="AE79:AE90" si="27">IF(D79="",0,D79*AD79)</f>
        <v>0</v>
      </c>
      <c r="AF79" s="73"/>
      <c r="AG79" s="74">
        <f t="shared" si="15"/>
        <v>0</v>
      </c>
      <c r="AH79" s="82">
        <f t="shared" ref="AH79:AH90" si="28">IF(D79="",0,D79*E79)</f>
        <v>0</v>
      </c>
      <c r="AI79" s="74"/>
      <c r="AJ79" s="147">
        <f t="shared" si="16"/>
        <v>0</v>
      </c>
      <c r="AK79" s="141"/>
    </row>
    <row r="80" spans="1:37" ht="15" customHeight="1" x14ac:dyDescent="0.2">
      <c r="A80" s="84" t="s">
        <v>300</v>
      </c>
      <c r="B80" s="14" t="s">
        <v>65</v>
      </c>
      <c r="C80" s="18" t="s">
        <v>6</v>
      </c>
      <c r="D80" s="19">
        <v>100</v>
      </c>
      <c r="E80" s="20">
        <f t="shared" ref="E80:E92" si="29">SUM(F80++H80+J80+L80+N80+P80+R80+T80+V80+X80+Z80+AB80+AD80+AF80)</f>
        <v>0</v>
      </c>
      <c r="F80" s="73"/>
      <c r="G80" s="74">
        <f t="shared" si="17"/>
        <v>0</v>
      </c>
      <c r="H80" s="73"/>
      <c r="I80" s="74">
        <f t="shared" si="25"/>
        <v>0</v>
      </c>
      <c r="J80" s="174"/>
      <c r="K80" s="113">
        <f t="shared" ref="K80:K90" si="30">IF($D80="",0,$D80*J80)</f>
        <v>0</v>
      </c>
      <c r="L80" s="73"/>
      <c r="M80" s="113">
        <f t="shared" ref="M80:M90" si="31">IF($D80="",0,$D80*L80)</f>
        <v>0</v>
      </c>
      <c r="N80" s="73"/>
      <c r="O80" s="74">
        <f t="shared" ref="O80:O90" si="32">IF($D80="",0,$D80*N80)</f>
        <v>0</v>
      </c>
      <c r="P80" s="174"/>
      <c r="Q80" s="113">
        <f t="shared" si="23"/>
        <v>0</v>
      </c>
      <c r="R80" s="73"/>
      <c r="S80" s="113">
        <f t="shared" si="26"/>
        <v>0</v>
      </c>
      <c r="T80" s="73"/>
      <c r="U80" s="74">
        <f t="shared" si="24"/>
        <v>0</v>
      </c>
      <c r="V80" s="174"/>
      <c r="W80" s="113">
        <f t="shared" ref="W80:W87" si="33">IF($D80="",0,$D80*V80)</f>
        <v>0</v>
      </c>
      <c r="X80" s="101"/>
      <c r="Y80" s="113">
        <f t="shared" ref="Y80:Y90" si="34">IF($D80="",0,$D80*X80)</f>
        <v>0</v>
      </c>
      <c r="Z80" s="73"/>
      <c r="AA80" s="74">
        <f t="shared" ref="AA80:AA90" si="35">IF(D80="",0,D80*Z80)</f>
        <v>0</v>
      </c>
      <c r="AB80" s="73"/>
      <c r="AC80" s="74">
        <f t="shared" si="22"/>
        <v>0</v>
      </c>
      <c r="AD80" s="73"/>
      <c r="AE80" s="74">
        <f t="shared" si="27"/>
        <v>0</v>
      </c>
      <c r="AF80" s="73"/>
      <c r="AG80" s="74">
        <f t="shared" ref="AG80:AG92" si="36">IF(D80="",0,D80*AF80)</f>
        <v>0</v>
      </c>
      <c r="AH80" s="82">
        <f t="shared" si="28"/>
        <v>0</v>
      </c>
      <c r="AI80" s="74"/>
      <c r="AJ80" s="147">
        <f t="shared" ref="AJ80:AJ92" si="37">SUM(AH80+AI80)</f>
        <v>0</v>
      </c>
      <c r="AK80" s="141"/>
    </row>
    <row r="81" spans="1:37" ht="15" customHeight="1" x14ac:dyDescent="0.2">
      <c r="A81" s="84" t="s">
        <v>302</v>
      </c>
      <c r="B81" s="14" t="s">
        <v>65</v>
      </c>
      <c r="C81" s="18" t="s">
        <v>9</v>
      </c>
      <c r="D81" s="19">
        <v>35</v>
      </c>
      <c r="E81" s="20">
        <f t="shared" si="29"/>
        <v>0</v>
      </c>
      <c r="F81" s="73"/>
      <c r="G81" s="74">
        <f t="shared" ref="G81:G90" si="38">IF(D81="",0,D81*F81)</f>
        <v>0</v>
      </c>
      <c r="H81" s="73"/>
      <c r="I81" s="74">
        <f t="shared" si="25"/>
        <v>0</v>
      </c>
      <c r="J81" s="174"/>
      <c r="K81" s="113">
        <f t="shared" si="30"/>
        <v>0</v>
      </c>
      <c r="L81" s="73"/>
      <c r="M81" s="113">
        <f t="shared" si="31"/>
        <v>0</v>
      </c>
      <c r="N81" s="73"/>
      <c r="O81" s="74">
        <f t="shared" si="32"/>
        <v>0</v>
      </c>
      <c r="P81" s="174"/>
      <c r="Q81" s="113">
        <f t="shared" si="23"/>
        <v>0</v>
      </c>
      <c r="R81" s="73"/>
      <c r="S81" s="113">
        <f t="shared" si="26"/>
        <v>0</v>
      </c>
      <c r="T81" s="73"/>
      <c r="U81" s="74">
        <f t="shared" si="24"/>
        <v>0</v>
      </c>
      <c r="V81" s="174"/>
      <c r="W81" s="113">
        <f t="shared" si="33"/>
        <v>0</v>
      </c>
      <c r="X81" s="101"/>
      <c r="Y81" s="113">
        <f t="shared" si="34"/>
        <v>0</v>
      </c>
      <c r="Z81" s="73"/>
      <c r="AA81" s="74">
        <f t="shared" si="35"/>
        <v>0</v>
      </c>
      <c r="AB81" s="73"/>
      <c r="AC81" s="74">
        <f t="shared" si="22"/>
        <v>0</v>
      </c>
      <c r="AD81" s="73"/>
      <c r="AE81" s="74">
        <f t="shared" si="27"/>
        <v>0</v>
      </c>
      <c r="AF81" s="73"/>
      <c r="AG81" s="74">
        <f t="shared" si="36"/>
        <v>0</v>
      </c>
      <c r="AH81" s="82">
        <f t="shared" si="28"/>
        <v>0</v>
      </c>
      <c r="AI81" s="74"/>
      <c r="AJ81" s="147">
        <f t="shared" si="37"/>
        <v>0</v>
      </c>
      <c r="AK81" s="141"/>
    </row>
    <row r="82" spans="1:37" ht="15" customHeight="1" x14ac:dyDescent="0.2">
      <c r="A82" s="84" t="s">
        <v>321</v>
      </c>
      <c r="B82" s="14" t="s">
        <v>65</v>
      </c>
      <c r="C82" s="18" t="s">
        <v>9</v>
      </c>
      <c r="D82" s="19">
        <v>35</v>
      </c>
      <c r="E82" s="20">
        <f t="shared" si="29"/>
        <v>0</v>
      </c>
      <c r="F82" s="73"/>
      <c r="G82" s="74">
        <f t="shared" si="38"/>
        <v>0</v>
      </c>
      <c r="H82" s="73"/>
      <c r="I82" s="74">
        <f t="shared" si="25"/>
        <v>0</v>
      </c>
      <c r="J82" s="174"/>
      <c r="K82" s="113">
        <f t="shared" si="30"/>
        <v>0</v>
      </c>
      <c r="L82" s="73"/>
      <c r="M82" s="113">
        <f t="shared" si="31"/>
        <v>0</v>
      </c>
      <c r="N82" s="73"/>
      <c r="O82" s="74">
        <f t="shared" si="32"/>
        <v>0</v>
      </c>
      <c r="P82" s="174"/>
      <c r="Q82" s="113">
        <f t="shared" si="23"/>
        <v>0</v>
      </c>
      <c r="R82" s="73"/>
      <c r="S82" s="113">
        <f t="shared" si="26"/>
        <v>0</v>
      </c>
      <c r="T82" s="73"/>
      <c r="U82" s="74">
        <f t="shared" si="24"/>
        <v>0</v>
      </c>
      <c r="V82" s="174"/>
      <c r="W82" s="113">
        <f t="shared" si="33"/>
        <v>0</v>
      </c>
      <c r="X82" s="101"/>
      <c r="Y82" s="113">
        <f>IF($D82="",0,$D82*X82)</f>
        <v>0</v>
      </c>
      <c r="Z82" s="73"/>
      <c r="AA82" s="74">
        <f t="shared" si="35"/>
        <v>0</v>
      </c>
      <c r="AB82" s="73"/>
      <c r="AC82" s="74">
        <f t="shared" si="22"/>
        <v>0</v>
      </c>
      <c r="AD82" s="73"/>
      <c r="AE82" s="74">
        <f t="shared" si="27"/>
        <v>0</v>
      </c>
      <c r="AF82" s="73"/>
      <c r="AG82" s="74">
        <f t="shared" si="36"/>
        <v>0</v>
      </c>
      <c r="AH82" s="82">
        <f t="shared" si="28"/>
        <v>0</v>
      </c>
      <c r="AI82" s="74"/>
      <c r="AJ82" s="147">
        <f t="shared" si="37"/>
        <v>0</v>
      </c>
      <c r="AK82" s="141"/>
    </row>
    <row r="83" spans="1:37" ht="15" customHeight="1" x14ac:dyDescent="0.2">
      <c r="A83" s="84" t="s">
        <v>301</v>
      </c>
      <c r="B83" s="14" t="s">
        <v>65</v>
      </c>
      <c r="C83" s="18" t="s">
        <v>7</v>
      </c>
      <c r="D83" s="19">
        <v>75</v>
      </c>
      <c r="E83" s="20">
        <f t="shared" si="29"/>
        <v>0</v>
      </c>
      <c r="F83" s="73"/>
      <c r="G83" s="74">
        <f t="shared" si="38"/>
        <v>0</v>
      </c>
      <c r="H83" s="73"/>
      <c r="I83" s="74">
        <f t="shared" si="25"/>
        <v>0</v>
      </c>
      <c r="J83" s="174"/>
      <c r="K83" s="113">
        <f t="shared" si="30"/>
        <v>0</v>
      </c>
      <c r="L83" s="73"/>
      <c r="M83" s="113">
        <f t="shared" si="31"/>
        <v>0</v>
      </c>
      <c r="N83" s="73"/>
      <c r="O83" s="74">
        <f t="shared" si="32"/>
        <v>0</v>
      </c>
      <c r="P83" s="174"/>
      <c r="Q83" s="113">
        <f t="shared" si="23"/>
        <v>0</v>
      </c>
      <c r="R83" s="73"/>
      <c r="S83" s="113">
        <f t="shared" si="26"/>
        <v>0</v>
      </c>
      <c r="T83" s="73"/>
      <c r="U83" s="74">
        <f t="shared" si="24"/>
        <v>0</v>
      </c>
      <c r="V83" s="174"/>
      <c r="W83" s="113">
        <f t="shared" si="33"/>
        <v>0</v>
      </c>
      <c r="X83" s="101"/>
      <c r="Y83" s="113">
        <f t="shared" si="34"/>
        <v>0</v>
      </c>
      <c r="Z83" s="73"/>
      <c r="AA83" s="74">
        <f t="shared" si="35"/>
        <v>0</v>
      </c>
      <c r="AB83" s="73"/>
      <c r="AC83" s="74">
        <f t="shared" si="22"/>
        <v>0</v>
      </c>
      <c r="AD83" s="73"/>
      <c r="AE83" s="74">
        <f t="shared" si="27"/>
        <v>0</v>
      </c>
      <c r="AF83" s="73"/>
      <c r="AG83" s="74">
        <f t="shared" si="36"/>
        <v>0</v>
      </c>
      <c r="AH83" s="82">
        <f t="shared" si="28"/>
        <v>0</v>
      </c>
      <c r="AI83" s="74"/>
      <c r="AJ83" s="147">
        <f t="shared" si="37"/>
        <v>0</v>
      </c>
      <c r="AK83" s="141"/>
    </row>
    <row r="84" spans="1:37" s="14" customFormat="1" ht="15" customHeight="1" x14ac:dyDescent="0.2">
      <c r="A84" s="90" t="s">
        <v>303</v>
      </c>
      <c r="B84" s="14" t="s">
        <v>65</v>
      </c>
      <c r="C84" s="18" t="s">
        <v>8</v>
      </c>
      <c r="D84" s="170">
        <v>60</v>
      </c>
      <c r="E84" s="20">
        <f t="shared" si="29"/>
        <v>0</v>
      </c>
      <c r="F84" s="101"/>
      <c r="G84" s="74">
        <f t="shared" si="38"/>
        <v>0</v>
      </c>
      <c r="H84" s="101"/>
      <c r="I84" s="154">
        <f t="shared" si="25"/>
        <v>0</v>
      </c>
      <c r="J84" s="181"/>
      <c r="K84" s="156">
        <f t="shared" si="30"/>
        <v>0</v>
      </c>
      <c r="L84" s="101"/>
      <c r="M84" s="156">
        <f t="shared" si="31"/>
        <v>0</v>
      </c>
      <c r="N84" s="101"/>
      <c r="O84" s="154">
        <f t="shared" si="32"/>
        <v>0</v>
      </c>
      <c r="P84" s="181"/>
      <c r="Q84" s="156">
        <f t="shared" si="23"/>
        <v>0</v>
      </c>
      <c r="R84" s="101"/>
      <c r="S84" s="156">
        <f t="shared" si="26"/>
        <v>0</v>
      </c>
      <c r="T84" s="101"/>
      <c r="U84" s="154">
        <f t="shared" si="24"/>
        <v>0</v>
      </c>
      <c r="V84" s="181"/>
      <c r="W84" s="156">
        <f t="shared" si="33"/>
        <v>0</v>
      </c>
      <c r="X84" s="101"/>
      <c r="Y84" s="156">
        <f t="shared" si="34"/>
        <v>0</v>
      </c>
      <c r="Z84" s="101"/>
      <c r="AA84" s="154">
        <f t="shared" si="35"/>
        <v>0</v>
      </c>
      <c r="AB84" s="101"/>
      <c r="AC84" s="154">
        <f t="shared" si="22"/>
        <v>0</v>
      </c>
      <c r="AD84" s="101"/>
      <c r="AE84" s="154">
        <f t="shared" si="27"/>
        <v>0</v>
      </c>
      <c r="AF84" s="101"/>
      <c r="AG84" s="154">
        <f t="shared" si="36"/>
        <v>0</v>
      </c>
      <c r="AH84" s="158">
        <f t="shared" si="28"/>
        <v>0</v>
      </c>
      <c r="AI84" s="154"/>
      <c r="AJ84" s="147">
        <f t="shared" si="37"/>
        <v>0</v>
      </c>
      <c r="AK84" s="182"/>
    </row>
    <row r="85" spans="1:37" s="14" customFormat="1" ht="15" customHeight="1" x14ac:dyDescent="0.2">
      <c r="A85" s="90" t="s">
        <v>310</v>
      </c>
      <c r="B85" s="14" t="s">
        <v>65</v>
      </c>
      <c r="C85" s="18" t="s">
        <v>5</v>
      </c>
      <c r="D85" s="170">
        <v>118</v>
      </c>
      <c r="E85" s="20">
        <f t="shared" si="29"/>
        <v>0</v>
      </c>
      <c r="F85" s="101"/>
      <c r="G85" s="113">
        <f t="shared" si="38"/>
        <v>0</v>
      </c>
      <c r="H85" s="101"/>
      <c r="I85" s="154">
        <f t="shared" si="25"/>
        <v>0</v>
      </c>
      <c r="J85" s="181"/>
      <c r="K85" s="156">
        <f t="shared" si="30"/>
        <v>0</v>
      </c>
      <c r="L85" s="101"/>
      <c r="M85" s="156">
        <f t="shared" si="31"/>
        <v>0</v>
      </c>
      <c r="N85" s="101"/>
      <c r="O85" s="154">
        <f t="shared" si="32"/>
        <v>0</v>
      </c>
      <c r="P85" s="181"/>
      <c r="Q85" s="156">
        <f t="shared" si="23"/>
        <v>0</v>
      </c>
      <c r="R85" s="101"/>
      <c r="S85" s="156">
        <f t="shared" si="26"/>
        <v>0</v>
      </c>
      <c r="T85" s="101"/>
      <c r="U85" s="154">
        <f t="shared" si="24"/>
        <v>0</v>
      </c>
      <c r="V85" s="181"/>
      <c r="W85" s="156">
        <f t="shared" si="33"/>
        <v>0</v>
      </c>
      <c r="X85" s="101"/>
      <c r="Y85" s="156">
        <f t="shared" si="34"/>
        <v>0</v>
      </c>
      <c r="Z85" s="101"/>
      <c r="AA85" s="154">
        <f t="shared" si="35"/>
        <v>0</v>
      </c>
      <c r="AB85" s="101"/>
      <c r="AC85" s="154">
        <f t="shared" si="22"/>
        <v>0</v>
      </c>
      <c r="AD85" s="101"/>
      <c r="AE85" s="154">
        <f t="shared" si="27"/>
        <v>0</v>
      </c>
      <c r="AF85" s="181"/>
      <c r="AG85" s="154">
        <f t="shared" si="36"/>
        <v>0</v>
      </c>
      <c r="AH85" s="158">
        <f t="shared" si="28"/>
        <v>0</v>
      </c>
      <c r="AI85" s="154"/>
      <c r="AJ85" s="147">
        <f t="shared" si="37"/>
        <v>0</v>
      </c>
      <c r="AK85" s="182"/>
    </row>
    <row r="86" spans="1:37" s="14" customFormat="1" ht="15" customHeight="1" x14ac:dyDescent="0.2">
      <c r="A86" s="90" t="s">
        <v>331</v>
      </c>
      <c r="B86" s="14" t="s">
        <v>65</v>
      </c>
      <c r="C86" s="18" t="s">
        <v>7</v>
      </c>
      <c r="D86" s="170">
        <v>75</v>
      </c>
      <c r="E86" s="20">
        <f t="shared" si="29"/>
        <v>0</v>
      </c>
      <c r="F86" s="101"/>
      <c r="G86" s="113">
        <f t="shared" si="38"/>
        <v>0</v>
      </c>
      <c r="H86" s="101"/>
      <c r="I86" s="154">
        <f t="shared" si="25"/>
        <v>0</v>
      </c>
      <c r="J86" s="181"/>
      <c r="K86" s="156">
        <f t="shared" si="30"/>
        <v>0</v>
      </c>
      <c r="L86" s="101"/>
      <c r="M86" s="156">
        <f t="shared" si="31"/>
        <v>0</v>
      </c>
      <c r="N86" s="101"/>
      <c r="O86" s="154">
        <f t="shared" si="32"/>
        <v>0</v>
      </c>
      <c r="P86" s="181"/>
      <c r="Q86" s="156">
        <f t="shared" si="23"/>
        <v>0</v>
      </c>
      <c r="R86" s="101"/>
      <c r="S86" s="156">
        <f t="shared" si="26"/>
        <v>0</v>
      </c>
      <c r="T86" s="101"/>
      <c r="U86" s="154">
        <f t="shared" si="24"/>
        <v>0</v>
      </c>
      <c r="V86" s="181"/>
      <c r="W86" s="156">
        <f t="shared" si="33"/>
        <v>0</v>
      </c>
      <c r="X86" s="101"/>
      <c r="Y86" s="156">
        <f t="shared" si="34"/>
        <v>0</v>
      </c>
      <c r="Z86" s="101"/>
      <c r="AA86" s="154">
        <f t="shared" si="35"/>
        <v>0</v>
      </c>
      <c r="AB86" s="101"/>
      <c r="AC86" s="154">
        <f t="shared" si="22"/>
        <v>0</v>
      </c>
      <c r="AD86" s="101"/>
      <c r="AE86" s="154">
        <f t="shared" si="27"/>
        <v>0</v>
      </c>
      <c r="AF86" s="181"/>
      <c r="AG86" s="154">
        <f t="shared" si="36"/>
        <v>0</v>
      </c>
      <c r="AH86" s="158">
        <f t="shared" si="28"/>
        <v>0</v>
      </c>
      <c r="AI86" s="154"/>
      <c r="AJ86" s="147">
        <f t="shared" si="37"/>
        <v>0</v>
      </c>
      <c r="AK86" s="182"/>
    </row>
    <row r="87" spans="1:37" s="14" customFormat="1" ht="15" customHeight="1" x14ac:dyDescent="0.2">
      <c r="A87" s="90" t="s">
        <v>342</v>
      </c>
      <c r="B87" s="14" t="s">
        <v>65</v>
      </c>
      <c r="C87" s="18" t="s">
        <v>9</v>
      </c>
      <c r="D87" s="170">
        <v>35</v>
      </c>
      <c r="E87" s="20">
        <f t="shared" si="29"/>
        <v>0</v>
      </c>
      <c r="F87" s="101"/>
      <c r="G87" s="113">
        <f t="shared" si="38"/>
        <v>0</v>
      </c>
      <c r="H87" s="101"/>
      <c r="I87" s="154">
        <f t="shared" si="25"/>
        <v>0</v>
      </c>
      <c r="J87" s="181"/>
      <c r="K87" s="156">
        <f t="shared" si="30"/>
        <v>0</v>
      </c>
      <c r="L87" s="101"/>
      <c r="M87" s="156">
        <f t="shared" si="31"/>
        <v>0</v>
      </c>
      <c r="N87" s="101"/>
      <c r="O87" s="154">
        <f t="shared" si="32"/>
        <v>0</v>
      </c>
      <c r="P87" s="181"/>
      <c r="Q87" s="156">
        <f t="shared" si="23"/>
        <v>0</v>
      </c>
      <c r="R87" s="101"/>
      <c r="S87" s="156">
        <f t="shared" si="26"/>
        <v>0</v>
      </c>
      <c r="T87" s="101"/>
      <c r="U87" s="154">
        <f t="shared" si="24"/>
        <v>0</v>
      </c>
      <c r="V87" s="181"/>
      <c r="W87" s="156">
        <f t="shared" si="33"/>
        <v>0</v>
      </c>
      <c r="X87" s="101"/>
      <c r="Y87" s="156">
        <f t="shared" si="34"/>
        <v>0</v>
      </c>
      <c r="Z87" s="101"/>
      <c r="AA87" s="154">
        <f t="shared" si="35"/>
        <v>0</v>
      </c>
      <c r="AB87" s="101"/>
      <c r="AC87" s="154">
        <f t="shared" si="22"/>
        <v>0</v>
      </c>
      <c r="AD87" s="101"/>
      <c r="AE87" s="154">
        <f t="shared" si="27"/>
        <v>0</v>
      </c>
      <c r="AF87" s="181"/>
      <c r="AG87" s="154">
        <f t="shared" si="36"/>
        <v>0</v>
      </c>
      <c r="AH87" s="158">
        <f t="shared" si="28"/>
        <v>0</v>
      </c>
      <c r="AI87" s="154"/>
      <c r="AJ87" s="147">
        <f t="shared" si="37"/>
        <v>0</v>
      </c>
      <c r="AK87" s="182"/>
    </row>
    <row r="88" spans="1:37" s="14" customFormat="1" ht="15" customHeight="1" x14ac:dyDescent="0.2">
      <c r="A88" s="90" t="s">
        <v>347</v>
      </c>
      <c r="B88" s="14" t="s">
        <v>65</v>
      </c>
      <c r="C88" s="18" t="s">
        <v>9</v>
      </c>
      <c r="D88" s="170">
        <v>35</v>
      </c>
      <c r="E88" s="20">
        <f t="shared" si="29"/>
        <v>0</v>
      </c>
      <c r="F88" s="101"/>
      <c r="G88" s="113">
        <f t="shared" si="38"/>
        <v>0</v>
      </c>
      <c r="H88" s="101"/>
      <c r="I88" s="154">
        <f t="shared" si="25"/>
        <v>0</v>
      </c>
      <c r="J88" s="181"/>
      <c r="K88" s="156">
        <f t="shared" si="30"/>
        <v>0</v>
      </c>
      <c r="L88" s="101"/>
      <c r="M88" s="156">
        <f t="shared" si="31"/>
        <v>0</v>
      </c>
      <c r="N88" s="101"/>
      <c r="O88" s="154">
        <f t="shared" si="32"/>
        <v>0</v>
      </c>
      <c r="P88" s="181"/>
      <c r="Q88" s="156">
        <f t="shared" si="23"/>
        <v>0</v>
      </c>
      <c r="R88" s="101"/>
      <c r="S88" s="156">
        <f t="shared" si="26"/>
        <v>0</v>
      </c>
      <c r="T88" s="101"/>
      <c r="U88" s="154">
        <f t="shared" si="24"/>
        <v>0</v>
      </c>
      <c r="V88" s="181"/>
      <c r="W88" s="156">
        <f>IF($D88="",0,$D88*V88)</f>
        <v>0</v>
      </c>
      <c r="X88" s="101"/>
      <c r="Y88" s="156">
        <f t="shared" si="34"/>
        <v>0</v>
      </c>
      <c r="Z88" s="101"/>
      <c r="AA88" s="154">
        <f t="shared" si="35"/>
        <v>0</v>
      </c>
      <c r="AB88" s="101"/>
      <c r="AC88" s="154">
        <f t="shared" si="22"/>
        <v>0</v>
      </c>
      <c r="AD88" s="101"/>
      <c r="AE88" s="154">
        <f t="shared" si="27"/>
        <v>0</v>
      </c>
      <c r="AF88" s="181"/>
      <c r="AG88" s="154">
        <f t="shared" si="36"/>
        <v>0</v>
      </c>
      <c r="AH88" s="158">
        <f t="shared" si="28"/>
        <v>0</v>
      </c>
      <c r="AI88" s="154"/>
      <c r="AJ88" s="147">
        <f t="shared" si="37"/>
        <v>0</v>
      </c>
      <c r="AK88" s="182"/>
    </row>
    <row r="89" spans="1:37" s="14" customFormat="1" ht="15" customHeight="1" x14ac:dyDescent="0.2">
      <c r="A89" s="90" t="s">
        <v>350</v>
      </c>
      <c r="B89" s="14" t="s">
        <v>65</v>
      </c>
      <c r="C89" s="18" t="s">
        <v>9</v>
      </c>
      <c r="D89" s="170">
        <v>35</v>
      </c>
      <c r="E89" s="20">
        <f t="shared" si="29"/>
        <v>0</v>
      </c>
      <c r="F89" s="101"/>
      <c r="G89" s="113">
        <f t="shared" si="38"/>
        <v>0</v>
      </c>
      <c r="H89" s="101"/>
      <c r="I89" s="154">
        <f t="shared" si="25"/>
        <v>0</v>
      </c>
      <c r="J89" s="181"/>
      <c r="K89" s="156">
        <f t="shared" si="30"/>
        <v>0</v>
      </c>
      <c r="L89" s="101"/>
      <c r="M89" s="156">
        <f t="shared" si="31"/>
        <v>0</v>
      </c>
      <c r="N89" s="101"/>
      <c r="O89" s="154">
        <f t="shared" si="32"/>
        <v>0</v>
      </c>
      <c r="P89" s="181"/>
      <c r="Q89" s="156">
        <f t="shared" si="23"/>
        <v>0</v>
      </c>
      <c r="R89" s="101"/>
      <c r="S89" s="156">
        <f t="shared" si="26"/>
        <v>0</v>
      </c>
      <c r="T89" s="101"/>
      <c r="U89" s="154">
        <f t="shared" si="24"/>
        <v>0</v>
      </c>
      <c r="V89" s="181"/>
      <c r="W89" s="156">
        <f>IF($D89="",0,$D89*V89)</f>
        <v>0</v>
      </c>
      <c r="X89" s="101"/>
      <c r="Y89" s="156">
        <f t="shared" si="34"/>
        <v>0</v>
      </c>
      <c r="Z89" s="101"/>
      <c r="AA89" s="154">
        <f t="shared" si="35"/>
        <v>0</v>
      </c>
      <c r="AB89" s="101"/>
      <c r="AC89" s="154">
        <f t="shared" si="22"/>
        <v>0</v>
      </c>
      <c r="AD89" s="101"/>
      <c r="AE89" s="154">
        <f t="shared" si="27"/>
        <v>0</v>
      </c>
      <c r="AF89" s="181"/>
      <c r="AG89" s="154">
        <f t="shared" si="36"/>
        <v>0</v>
      </c>
      <c r="AH89" s="158">
        <f t="shared" si="28"/>
        <v>0</v>
      </c>
      <c r="AI89" s="154"/>
      <c r="AJ89" s="147">
        <f t="shared" si="37"/>
        <v>0</v>
      </c>
      <c r="AK89" s="182"/>
    </row>
    <row r="90" spans="1:37" s="14" customFormat="1" ht="15" customHeight="1" x14ac:dyDescent="0.2">
      <c r="A90" s="90" t="s">
        <v>353</v>
      </c>
      <c r="B90" s="14" t="s">
        <v>65</v>
      </c>
      <c r="C90" s="18" t="s">
        <v>4</v>
      </c>
      <c r="D90" s="170">
        <v>140</v>
      </c>
      <c r="E90" s="20">
        <f t="shared" si="29"/>
        <v>0</v>
      </c>
      <c r="F90" s="101"/>
      <c r="G90" s="113">
        <f t="shared" si="38"/>
        <v>0</v>
      </c>
      <c r="H90" s="101"/>
      <c r="I90" s="154">
        <f t="shared" si="25"/>
        <v>0</v>
      </c>
      <c r="J90" s="181"/>
      <c r="K90" s="156">
        <f t="shared" si="30"/>
        <v>0</v>
      </c>
      <c r="L90" s="101"/>
      <c r="M90" s="156">
        <f t="shared" si="31"/>
        <v>0</v>
      </c>
      <c r="N90" s="101"/>
      <c r="O90" s="154">
        <f t="shared" si="32"/>
        <v>0</v>
      </c>
      <c r="P90" s="181"/>
      <c r="Q90" s="156">
        <f t="shared" si="23"/>
        <v>0</v>
      </c>
      <c r="R90" s="101"/>
      <c r="S90" s="156">
        <f t="shared" si="26"/>
        <v>0</v>
      </c>
      <c r="T90" s="101"/>
      <c r="U90" s="154">
        <f t="shared" si="24"/>
        <v>0</v>
      </c>
      <c r="V90" s="181"/>
      <c r="W90" s="156">
        <f>IF($D90="",0,$D90*V90)</f>
        <v>0</v>
      </c>
      <c r="X90" s="101"/>
      <c r="Y90" s="156">
        <f t="shared" si="34"/>
        <v>0</v>
      </c>
      <c r="Z90" s="101"/>
      <c r="AA90" s="154">
        <f t="shared" si="35"/>
        <v>0</v>
      </c>
      <c r="AB90" s="101"/>
      <c r="AC90" s="154">
        <f t="shared" si="22"/>
        <v>0</v>
      </c>
      <c r="AD90" s="101"/>
      <c r="AE90" s="154">
        <f t="shared" si="27"/>
        <v>0</v>
      </c>
      <c r="AF90" s="181"/>
      <c r="AG90" s="154">
        <f t="shared" si="36"/>
        <v>0</v>
      </c>
      <c r="AH90" s="158">
        <f t="shared" si="28"/>
        <v>0</v>
      </c>
      <c r="AI90" s="154"/>
      <c r="AJ90" s="147">
        <f t="shared" si="37"/>
        <v>0</v>
      </c>
      <c r="AK90" s="182"/>
    </row>
    <row r="91" spans="1:37" s="14" customFormat="1" ht="15" customHeight="1" x14ac:dyDescent="0.2">
      <c r="A91" s="90"/>
      <c r="C91" s="18"/>
      <c r="D91" s="170"/>
      <c r="E91" s="20"/>
      <c r="F91" s="101"/>
      <c r="G91" s="113"/>
      <c r="H91" s="101"/>
      <c r="I91" s="154"/>
      <c r="J91" s="181"/>
      <c r="K91" s="156"/>
      <c r="L91" s="101"/>
      <c r="M91" s="156"/>
      <c r="N91" s="101"/>
      <c r="O91" s="154"/>
      <c r="P91" s="181"/>
      <c r="Q91" s="156"/>
      <c r="R91" s="101"/>
      <c r="S91" s="156"/>
      <c r="T91" s="101"/>
      <c r="U91" s="154"/>
      <c r="V91" s="181"/>
      <c r="W91" s="156"/>
      <c r="X91" s="101"/>
      <c r="Y91" s="156"/>
      <c r="Z91" s="101"/>
      <c r="AA91" s="154"/>
      <c r="AB91" s="101"/>
      <c r="AC91" s="154"/>
      <c r="AD91" s="101"/>
      <c r="AE91" s="154"/>
      <c r="AF91" s="181"/>
      <c r="AG91" s="154"/>
      <c r="AH91" s="158"/>
      <c r="AI91" s="154"/>
      <c r="AJ91" s="147">
        <f t="shared" si="37"/>
        <v>0</v>
      </c>
      <c r="AK91" s="182"/>
    </row>
    <row r="92" spans="1:37" s="62" customFormat="1" ht="15" customHeight="1" x14ac:dyDescent="0.2">
      <c r="A92" s="85"/>
      <c r="C92" s="63" t="s">
        <v>154</v>
      </c>
      <c r="D92" s="57"/>
      <c r="E92" s="20">
        <f t="shared" si="29"/>
        <v>106.75</v>
      </c>
      <c r="F92" s="144">
        <f>SUM(F13:F91)</f>
        <v>0</v>
      </c>
      <c r="G92" s="143"/>
      <c r="H92" s="75">
        <f>SUM(H13:H91)</f>
        <v>0</v>
      </c>
      <c r="I92" s="76"/>
      <c r="J92" s="94">
        <f>SUM(J13:J91)</f>
        <v>0</v>
      </c>
      <c r="K92" s="94"/>
      <c r="L92" s="194">
        <f>SUM(L13:L91)</f>
        <v>0</v>
      </c>
      <c r="M92" s="94"/>
      <c r="N92" s="75">
        <f>SUM(N13:N91)</f>
        <v>0</v>
      </c>
      <c r="O92" s="76"/>
      <c r="P92" s="94">
        <f>SUM(P13:P91)</f>
        <v>0</v>
      </c>
      <c r="Q92" s="94"/>
      <c r="R92" s="194">
        <f>SUM(R13:R91)</f>
        <v>0</v>
      </c>
      <c r="S92" s="94"/>
      <c r="T92" s="75">
        <f>SUM(T13:T91)</f>
        <v>0</v>
      </c>
      <c r="U92" s="76"/>
      <c r="V92" s="94">
        <f>SUM(V13:V91)</f>
        <v>0</v>
      </c>
      <c r="W92" s="94"/>
      <c r="X92" s="194">
        <f>SUM(X13:X91)</f>
        <v>106.75</v>
      </c>
      <c r="Y92" s="94"/>
      <c r="Z92" s="75">
        <f>SUM(Z13:Z91)</f>
        <v>0</v>
      </c>
      <c r="AA92" s="76"/>
      <c r="AB92" s="75">
        <f>SUM(AB13:AB91)</f>
        <v>0</v>
      </c>
      <c r="AC92" s="76"/>
      <c r="AD92" s="75">
        <f>SUM(AD13:AD91)</f>
        <v>0</v>
      </c>
      <c r="AE92" s="76"/>
      <c r="AF92" s="194">
        <f>SUM(AF13:AF91)</f>
        <v>0</v>
      </c>
      <c r="AG92" s="76">
        <f t="shared" si="36"/>
        <v>0</v>
      </c>
      <c r="AH92" s="76"/>
      <c r="AI92" s="140"/>
      <c r="AJ92" s="147">
        <f t="shared" si="37"/>
        <v>0</v>
      </c>
      <c r="AK92" s="142"/>
    </row>
    <row r="93" spans="1:37" ht="4.5" customHeight="1" x14ac:dyDescent="0.2">
      <c r="A93" s="86"/>
      <c r="B93" s="40"/>
      <c r="C93" s="68"/>
      <c r="D93" s="69"/>
      <c r="E93" s="69"/>
      <c r="F93" s="69"/>
      <c r="G93" s="168"/>
      <c r="H93" s="166"/>
      <c r="I93" s="167"/>
      <c r="J93" s="168"/>
      <c r="K93" s="168"/>
      <c r="L93" s="168"/>
      <c r="M93" s="168"/>
      <c r="N93" s="77"/>
      <c r="O93" s="78"/>
      <c r="P93" s="69"/>
      <c r="Q93" s="69"/>
      <c r="R93" s="69"/>
      <c r="S93" s="69"/>
      <c r="T93" s="77"/>
      <c r="U93" s="78"/>
      <c r="V93" s="69"/>
      <c r="W93" s="69"/>
      <c r="X93" s="69"/>
      <c r="Y93" s="69"/>
      <c r="Z93" s="77"/>
      <c r="AA93" s="78"/>
      <c r="AB93" s="77"/>
      <c r="AC93" s="78"/>
      <c r="AD93" s="77"/>
      <c r="AE93" s="78"/>
      <c r="AF93" s="69"/>
      <c r="AG93" s="69"/>
      <c r="AH93" s="69"/>
      <c r="AI93" s="69"/>
      <c r="AJ93" s="78"/>
    </row>
    <row r="94" spans="1:37" ht="15" customHeight="1" x14ac:dyDescent="0.2">
      <c r="A94" s="65"/>
      <c r="B94" s="65"/>
      <c r="C94" s="66" t="s">
        <v>155</v>
      </c>
      <c r="D94" s="67"/>
      <c r="E94" s="19"/>
      <c r="F94" s="145"/>
      <c r="G94" s="146">
        <f ca="1">SUM(G13:G93)</f>
        <v>0</v>
      </c>
      <c r="H94" s="79"/>
      <c r="I94" s="80">
        <f ca="1">SUM(I13:I93)</f>
        <v>0</v>
      </c>
      <c r="J94" s="95"/>
      <c r="K94" s="95">
        <f ca="1">SUM(K12:K93)</f>
        <v>0</v>
      </c>
      <c r="L94" s="95"/>
      <c r="M94" s="95">
        <f ca="1">SUM(M12:M93)</f>
        <v>0</v>
      </c>
      <c r="N94" s="79"/>
      <c r="O94" s="80">
        <f ca="1">SUM(O13:O93)</f>
        <v>0</v>
      </c>
      <c r="P94" s="95"/>
      <c r="Q94" s="95">
        <f ca="1">SUM(Q12:Q93)</f>
        <v>0</v>
      </c>
      <c r="R94" s="95"/>
      <c r="S94" s="95">
        <f ca="1">SUM(S12:S93)</f>
        <v>0</v>
      </c>
      <c r="T94" s="79"/>
      <c r="U94" s="80">
        <f ca="1">SUM(U13:U93)</f>
        <v>0</v>
      </c>
      <c r="V94" s="95"/>
      <c r="W94" s="95">
        <f ca="1">SUM(W12:W93)</f>
        <v>0</v>
      </c>
      <c r="X94" s="95"/>
      <c r="Y94" s="95">
        <f ca="1">SUM(Y12:Y93)</f>
        <v>12228.5</v>
      </c>
      <c r="Z94" s="79"/>
      <c r="AA94" s="80">
        <f ca="1">SUM(AA13:AA93)</f>
        <v>0</v>
      </c>
      <c r="AB94" s="79"/>
      <c r="AC94" s="80">
        <f ca="1">SUM(AC13:AC93)</f>
        <v>0</v>
      </c>
      <c r="AD94" s="79"/>
      <c r="AE94" s="80">
        <f ca="1">SUM(AE13:AE93)</f>
        <v>0</v>
      </c>
      <c r="AF94" s="95"/>
      <c r="AG94" s="146">
        <f ca="1">SUM(AG13:AG93)</f>
        <v>0</v>
      </c>
      <c r="AH94" s="80">
        <f ca="1">SUM(G94+I94+K94+M94+O94+Q94+S94+U94+W94+Y94+AA94+AC94+AE94+AG94)</f>
        <v>12228.5</v>
      </c>
      <c r="AI94" s="137"/>
      <c r="AJ94" s="234">
        <f ca="1">SUM(AH94+AI95)</f>
        <v>12228.5</v>
      </c>
    </row>
    <row r="95" spans="1:37" x14ac:dyDescent="0.2">
      <c r="C95" s="41" t="s">
        <v>24</v>
      </c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2"/>
      <c r="AI95" s="3">
        <f>SUBTOTAL(9,AI13:AI93)</f>
        <v>0</v>
      </c>
    </row>
    <row r="96" spans="1:37" x14ac:dyDescent="0.2">
      <c r="C96" s="56"/>
      <c r="H96" s="56"/>
      <c r="I96" s="56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56"/>
      <c r="X96" s="56"/>
      <c r="Y96" s="56"/>
      <c r="Z96" s="56"/>
      <c r="AA96" s="56"/>
      <c r="AB96" s="56"/>
      <c r="AC96" s="56"/>
      <c r="AD96" s="56"/>
      <c r="AE96" s="56"/>
      <c r="AF96" s="56"/>
      <c r="AG96" s="56"/>
    </row>
    <row r="97" spans="1:35" x14ac:dyDescent="0.2">
      <c r="A97" s="103"/>
      <c r="AH97" s="19"/>
    </row>
    <row r="106" spans="1:35" x14ac:dyDescent="0.2">
      <c r="AH106" s="21">
        <f>SUM(AH104-AH103)</f>
        <v>0</v>
      </c>
      <c r="AI106">
        <f>SUM(AI104-AI103)</f>
        <v>0</v>
      </c>
    </row>
  </sheetData>
  <autoFilter ref="A12:AH94"/>
  <mergeCells count="16">
    <mergeCell ref="Z10:AA10"/>
    <mergeCell ref="AB10:AC10"/>
    <mergeCell ref="AD10:AE10"/>
    <mergeCell ref="AF10:AG10"/>
    <mergeCell ref="N10:O10"/>
    <mergeCell ref="P10:Q10"/>
    <mergeCell ref="R10:S10"/>
    <mergeCell ref="T10:U10"/>
    <mergeCell ref="V10:W10"/>
    <mergeCell ref="X10:Y10"/>
    <mergeCell ref="L10:M10"/>
    <mergeCell ref="B6:D6"/>
    <mergeCell ref="B8:D8"/>
    <mergeCell ref="F10:G10"/>
    <mergeCell ref="H10:I10"/>
    <mergeCell ref="J10:K10"/>
  </mergeCells>
  <dataValidations count="3">
    <dataValidation type="list" allowBlank="1" showInputMessage="1" showErrorMessage="1" sqref="A13:A94">
      <formula1>Name</formula1>
    </dataValidation>
    <dataValidation type="list" allowBlank="1" showInputMessage="1" showErrorMessage="1" sqref="D12">
      <formula1>Jahr</formula1>
    </dataValidation>
    <dataValidation type="list" allowBlank="1" showInputMessage="1" showErrorMessage="1" sqref="C12">
      <formula1>Kategorie</formula1>
    </dataValidation>
  </dataValidations>
  <pageMargins left="0.70866141732283472" right="0.15748031496062992" top="0.51181102362204722" bottom="0.31496062992125984" header="0.19685039370078741" footer="0.15748031496062992"/>
  <pageSetup paperSize="8" scale="56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colBreaks count="1" manualBreakCount="1">
    <brk id="33" max="88" man="1"/>
  </colBreaks>
  <legacyDrawingHF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AK106"/>
  <sheetViews>
    <sheetView view="pageBreakPreview" topLeftCell="A67" zoomScale="110" zoomScaleNormal="110" zoomScaleSheetLayoutView="110" workbookViewId="0">
      <pane xSplit="1" topLeftCell="B1" activePane="topRight" state="frozen"/>
      <selection pane="topRight" activeCell="F96" sqref="F96"/>
    </sheetView>
  </sheetViews>
  <sheetFormatPr baseColWidth="10" defaultRowHeight="12.75" x14ac:dyDescent="0.2"/>
  <cols>
    <col min="1" max="1" width="20" customWidth="1"/>
    <col min="2" max="2" width="9.7109375" customWidth="1"/>
    <col min="3" max="3" width="10" style="4" customWidth="1"/>
    <col min="4" max="33" width="9.7109375" style="21" customWidth="1"/>
    <col min="34" max="34" width="11.85546875" style="21" customWidth="1"/>
    <col min="35" max="35" width="9.7109375" customWidth="1"/>
  </cols>
  <sheetData>
    <row r="1" spans="1:36" x14ac:dyDescent="0.2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</row>
    <row r="2" spans="1:36" s="15" customFormat="1" ht="15" customHeight="1" x14ac:dyDescent="0.25">
      <c r="A2" s="100" t="s">
        <v>282</v>
      </c>
    </row>
    <row r="3" spans="1:36" s="15" customFormat="1" ht="14.25" x14ac:dyDescent="0.2">
      <c r="A3" s="99"/>
    </row>
    <row r="4" spans="1:36" s="15" customFormat="1" ht="15" x14ac:dyDescent="0.25">
      <c r="A4" s="100" t="s">
        <v>158</v>
      </c>
      <c r="B4" s="246" t="str">
        <f>IF(Vertragsdaten!B6="","",Vertragsdaten!B6)</f>
        <v>EP SIEP</v>
      </c>
      <c r="C4" s="246"/>
      <c r="D4" s="246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59"/>
      <c r="AH4" s="59"/>
      <c r="AI4" s="59"/>
    </row>
    <row r="5" spans="1:36" s="15" customFormat="1" ht="8.25" customHeight="1" x14ac:dyDescent="0.25">
      <c r="A5" s="100"/>
      <c r="B5" s="89"/>
      <c r="C5" s="89"/>
      <c r="D5" s="89"/>
    </row>
    <row r="6" spans="1:36" s="15" customFormat="1" ht="15" x14ac:dyDescent="0.25">
      <c r="A6" s="100" t="s">
        <v>159</v>
      </c>
      <c r="B6" s="325" t="str">
        <f>Vertragsdaten!B8</f>
        <v>070017/000025</v>
      </c>
      <c r="C6" s="325"/>
      <c r="D6" s="325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83"/>
      <c r="AI6" s="83"/>
    </row>
    <row r="7" spans="1:36" s="15" customFormat="1" ht="15" customHeight="1" x14ac:dyDescent="0.25">
      <c r="A7" s="100"/>
      <c r="AH7" s="64"/>
      <c r="AI7" s="64"/>
    </row>
    <row r="8" spans="1:36" s="8" customFormat="1" ht="15" x14ac:dyDescent="0.25">
      <c r="A8" s="100" t="s">
        <v>160</v>
      </c>
      <c r="B8" s="328">
        <v>43374</v>
      </c>
      <c r="C8" s="329"/>
      <c r="D8" s="32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83"/>
      <c r="AI8" s="83"/>
    </row>
    <row r="9" spans="1:36" x14ac:dyDescent="0.2">
      <c r="A9" s="65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</row>
    <row r="10" spans="1:36" s="128" customFormat="1" ht="27.75" customHeight="1" x14ac:dyDescent="0.2">
      <c r="A10" s="127"/>
      <c r="F10" s="326" t="s">
        <v>284</v>
      </c>
      <c r="G10" s="330"/>
      <c r="H10" s="326" t="s">
        <v>276</v>
      </c>
      <c r="I10" s="330"/>
      <c r="J10" s="326" t="s">
        <v>277</v>
      </c>
      <c r="K10" s="330"/>
      <c r="L10" s="326" t="s">
        <v>313</v>
      </c>
      <c r="M10" s="330"/>
      <c r="N10" s="326" t="s">
        <v>274</v>
      </c>
      <c r="O10" s="330"/>
      <c r="P10" s="326" t="s">
        <v>279</v>
      </c>
      <c r="Q10" s="330"/>
      <c r="R10" s="326" t="s">
        <v>314</v>
      </c>
      <c r="S10" s="330"/>
      <c r="T10" s="326" t="s">
        <v>275</v>
      </c>
      <c r="U10" s="330"/>
      <c r="V10" s="326" t="s">
        <v>278</v>
      </c>
      <c r="W10" s="330"/>
      <c r="X10" s="326" t="s">
        <v>311</v>
      </c>
      <c r="Y10" s="330"/>
      <c r="Z10" s="326" t="s">
        <v>199</v>
      </c>
      <c r="AA10" s="331"/>
      <c r="AB10" s="326" t="s">
        <v>200</v>
      </c>
      <c r="AC10" s="327"/>
      <c r="AD10" s="326" t="s">
        <v>201</v>
      </c>
      <c r="AE10" s="327"/>
      <c r="AF10" s="332" t="s">
        <v>305</v>
      </c>
      <c r="AG10" s="333"/>
      <c r="AH10" s="131"/>
      <c r="AI10" s="133" t="s">
        <v>280</v>
      </c>
      <c r="AJ10" s="247" t="s">
        <v>281</v>
      </c>
    </row>
    <row r="11" spans="1:36" ht="3.75" hidden="1" customHeight="1" x14ac:dyDescent="0.2">
      <c r="C11" s="4" t="str">
        <f>VLOOKUP(C12,'MA-Liste'!A192:B198,2,FALSE)</f>
        <v>$K:$K</v>
      </c>
      <c r="D11">
        <f>VLOOKUP(D12,Vertragsdaten!A37:B42,2,FALSE)</f>
        <v>2</v>
      </c>
      <c r="E11"/>
      <c r="F11"/>
      <c r="G11"/>
      <c r="H11" s="70"/>
      <c r="I11" s="71"/>
      <c r="J11" s="65"/>
      <c r="K11" s="65"/>
      <c r="L11" s="65"/>
      <c r="M11" s="65"/>
      <c r="N11" s="70"/>
      <c r="O11" s="71"/>
      <c r="P11" s="65"/>
      <c r="Q11" s="65"/>
      <c r="R11" s="65"/>
      <c r="S11" s="65"/>
      <c r="T11" s="70"/>
      <c r="U11" s="71"/>
      <c r="V11" s="65"/>
      <c r="W11" s="65"/>
      <c r="X11" s="65"/>
      <c r="Y11" s="65"/>
      <c r="Z11" s="70"/>
      <c r="AA11" s="71"/>
      <c r="AB11" s="70"/>
      <c r="AC11" s="71"/>
      <c r="AD11" s="70"/>
      <c r="AE11" s="71"/>
      <c r="AF11" s="65"/>
      <c r="AG11" s="65"/>
      <c r="AH11"/>
      <c r="AI11" s="1"/>
      <c r="AJ11" s="134"/>
    </row>
    <row r="12" spans="1:36" s="1" customFormat="1" ht="31.5" customHeight="1" x14ac:dyDescent="0.2">
      <c r="A12" s="44" t="s">
        <v>23</v>
      </c>
      <c r="B12" s="45" t="s">
        <v>18</v>
      </c>
      <c r="C12" s="87" t="str">
        <f>'MA-Liste'!K7</f>
        <v>Kategorie</v>
      </c>
      <c r="D12" s="88" t="s">
        <v>157</v>
      </c>
      <c r="E12" s="60" t="s">
        <v>152</v>
      </c>
      <c r="F12" s="60" t="s">
        <v>22</v>
      </c>
      <c r="G12" s="60" t="s">
        <v>156</v>
      </c>
      <c r="H12" s="72" t="s">
        <v>22</v>
      </c>
      <c r="I12" s="46" t="s">
        <v>156</v>
      </c>
      <c r="J12" s="112" t="s">
        <v>22</v>
      </c>
      <c r="K12" s="112" t="s">
        <v>156</v>
      </c>
      <c r="L12" s="112" t="s">
        <v>22</v>
      </c>
      <c r="M12" s="112" t="s">
        <v>156</v>
      </c>
      <c r="N12" s="72" t="s">
        <v>22</v>
      </c>
      <c r="O12" s="46" t="s">
        <v>156</v>
      </c>
      <c r="P12" s="112" t="s">
        <v>22</v>
      </c>
      <c r="Q12" s="112" t="s">
        <v>156</v>
      </c>
      <c r="R12" s="112" t="s">
        <v>22</v>
      </c>
      <c r="S12" s="112" t="s">
        <v>156</v>
      </c>
      <c r="T12" s="72" t="s">
        <v>22</v>
      </c>
      <c r="U12" s="46" t="s">
        <v>156</v>
      </c>
      <c r="V12" s="112" t="s">
        <v>22</v>
      </c>
      <c r="W12" s="112" t="s">
        <v>156</v>
      </c>
      <c r="X12" s="112" t="s">
        <v>22</v>
      </c>
      <c r="Y12" s="112" t="s">
        <v>156</v>
      </c>
      <c r="Z12" s="81" t="s">
        <v>22</v>
      </c>
      <c r="AA12" s="13" t="s">
        <v>156</v>
      </c>
      <c r="AB12" s="81" t="s">
        <v>22</v>
      </c>
      <c r="AC12" s="13" t="s">
        <v>156</v>
      </c>
      <c r="AD12" s="81" t="s">
        <v>22</v>
      </c>
      <c r="AE12" s="13" t="s">
        <v>156</v>
      </c>
      <c r="AF12" s="183" t="s">
        <v>22</v>
      </c>
      <c r="AG12" s="183" t="s">
        <v>156</v>
      </c>
      <c r="AH12" s="130" t="s">
        <v>153</v>
      </c>
      <c r="AI12" s="132" t="s">
        <v>285</v>
      </c>
      <c r="AJ12" s="135"/>
    </row>
    <row r="13" spans="1:36" ht="15" customHeight="1" x14ac:dyDescent="0.2">
      <c r="A13" s="90" t="s">
        <v>145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65" ca="1" si="0">IF(OR($C13="",$C13=0),"",VLOOKUP($C13,Ansätze,$D$11,FALSE))</f>
        <v>140</v>
      </c>
      <c r="E13" s="20">
        <f>SUM(F13++H13+J13+L13+N13+P13+R13+T13+V13+X13+Z13+AB13+AD13+AF13)</f>
        <v>0</v>
      </c>
      <c r="F13" s="73"/>
      <c r="G13" s="74">
        <f ca="1">IF(D13="",0,D13*F13)</f>
        <v>0</v>
      </c>
      <c r="H13" s="73"/>
      <c r="I13" s="74">
        <f t="shared" ref="I13:I78" ca="1" si="1">IF(D13="",0,D13*H13)</f>
        <v>0</v>
      </c>
      <c r="J13" s="73"/>
      <c r="K13" s="113">
        <f ca="1">IF($D13="",0,$D13*J13)</f>
        <v>0</v>
      </c>
      <c r="L13" s="73"/>
      <c r="M13" s="113">
        <f ca="1">IF($D13="",0,$D13*L13)</f>
        <v>0</v>
      </c>
      <c r="N13" s="73"/>
      <c r="O13" s="74">
        <f ca="1">IF($D13="",0,$D13*N13)</f>
        <v>0</v>
      </c>
      <c r="P13" s="73"/>
      <c r="Q13" s="113">
        <f t="shared" ref="Q13:Q44" ca="1" si="2">IF($D13="",0,$D13*P13)</f>
        <v>0</v>
      </c>
      <c r="R13" s="73"/>
      <c r="S13" s="113">
        <f t="shared" ref="S13:S78" ca="1" si="3">IF($D13="",0,$D13*R13)</f>
        <v>0</v>
      </c>
      <c r="T13" s="101"/>
      <c r="U13" s="74">
        <f t="shared" ref="U13:U44" ca="1" si="4">IF($D13="",0,$D13*T13)</f>
        <v>0</v>
      </c>
      <c r="V13" s="73"/>
      <c r="W13" s="113">
        <f ca="1">IF($D13="",0,$D13*V13)</f>
        <v>0</v>
      </c>
      <c r="X13" s="73"/>
      <c r="Y13" s="113">
        <f ca="1">IF($D13="",0,$D13*X13)</f>
        <v>0</v>
      </c>
      <c r="Z13" s="73"/>
      <c r="AA13" s="74">
        <f t="shared" ref="AA13:AA40" ca="1" si="5">IF(D13="",0,D13*Z13)</f>
        <v>0</v>
      </c>
      <c r="AB13" s="73"/>
      <c r="AC13" s="74">
        <f t="shared" ref="AC13:AC40" ca="1" si="6">IF(D13="",0,D13*AB13)</f>
        <v>0</v>
      </c>
      <c r="AD13" s="73"/>
      <c r="AE13" s="74">
        <f t="shared" ref="AE13:AE78" ca="1" si="7">IF(D13="",0,D13*AD13)</f>
        <v>0</v>
      </c>
      <c r="AF13" s="73"/>
      <c r="AG13" s="74">
        <f ca="1">IF(D13="",0,D13*AF13)</f>
        <v>0</v>
      </c>
      <c r="AH13" s="82">
        <f t="shared" ref="AH13:AH78" ca="1" si="8">IF(D13="",0,D13*E13)</f>
        <v>0</v>
      </c>
      <c r="AI13" s="74"/>
      <c r="AJ13" s="138">
        <f ca="1">SUM(AH13+AI13)</f>
        <v>0</v>
      </c>
    </row>
    <row r="14" spans="1:36" ht="15" customHeight="1" x14ac:dyDescent="0.2">
      <c r="A14" s="90" t="s">
        <v>162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79" si="9">SUM(F14++H14+J14+L14+N14+P14+R14+T14+V14+X14+Z14+AB14+AD14+AF14)</f>
        <v>0</v>
      </c>
      <c r="F14" s="73"/>
      <c r="G14" s="74">
        <f ca="1">IF(D14="",0,D14*F14)</f>
        <v>0</v>
      </c>
      <c r="H14" s="73"/>
      <c r="I14" s="74">
        <f t="shared" ca="1" si="1"/>
        <v>0</v>
      </c>
      <c r="J14" s="73"/>
      <c r="K14" s="113">
        <f t="shared" ref="K14:K79" ca="1" si="10">IF($D14="",0,$D14*J14)</f>
        <v>0</v>
      </c>
      <c r="L14" s="73"/>
      <c r="M14" s="113">
        <f t="shared" ref="M14:M79" ca="1" si="11">IF($D14="",0,$D14*L14)</f>
        <v>0</v>
      </c>
      <c r="N14" s="73"/>
      <c r="O14" s="74">
        <f t="shared" ref="O14:O79" ca="1" si="12">IF($D14="",0,$D14*N14)</f>
        <v>0</v>
      </c>
      <c r="P14" s="73"/>
      <c r="Q14" s="113">
        <f t="shared" ca="1" si="2"/>
        <v>0</v>
      </c>
      <c r="R14" s="73"/>
      <c r="S14" s="113">
        <f t="shared" ca="1" si="3"/>
        <v>0</v>
      </c>
      <c r="T14" s="101"/>
      <c r="U14" s="74">
        <f t="shared" ca="1" si="4"/>
        <v>0</v>
      </c>
      <c r="V14" s="73"/>
      <c r="W14" s="113">
        <f t="shared" ref="W14:W78" ca="1" si="13">IF($D14="",0,$D14*V14)</f>
        <v>0</v>
      </c>
      <c r="X14" s="73"/>
      <c r="Y14" s="113">
        <f t="shared" ref="Y14:Y78" ca="1" si="14">IF($D14="",0,$D14*X14)</f>
        <v>0</v>
      </c>
      <c r="Z14" s="73"/>
      <c r="AA14" s="74">
        <f t="shared" ca="1" si="5"/>
        <v>0</v>
      </c>
      <c r="AB14" s="73"/>
      <c r="AC14" s="74">
        <f t="shared" ca="1" si="6"/>
        <v>0</v>
      </c>
      <c r="AD14" s="73"/>
      <c r="AE14" s="74">
        <f t="shared" ca="1" si="7"/>
        <v>0</v>
      </c>
      <c r="AF14" s="73"/>
      <c r="AG14" s="74">
        <f t="shared" ref="AG14:AG79" ca="1" si="15">IF(D14="",0,D14*AF14)</f>
        <v>0</v>
      </c>
      <c r="AH14" s="82">
        <f t="shared" ca="1" si="8"/>
        <v>0</v>
      </c>
      <c r="AI14" s="74"/>
      <c r="AJ14" s="139">
        <f t="shared" ref="AJ14:AJ79" ca="1" si="16">SUM(AH14+AI14)</f>
        <v>0</v>
      </c>
    </row>
    <row r="15" spans="1:36" ht="15" customHeight="1" x14ac:dyDescent="0.2">
      <c r="A15" s="90" t="s">
        <v>146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9"/>
        <v>0</v>
      </c>
      <c r="F15" s="73"/>
      <c r="G15" s="74">
        <f t="shared" ref="G15:G80" ca="1" si="17">IF(D15="",0,D15*F15)</f>
        <v>0</v>
      </c>
      <c r="H15" s="73"/>
      <c r="I15" s="74">
        <f t="shared" ca="1" si="1"/>
        <v>0</v>
      </c>
      <c r="J15" s="73"/>
      <c r="K15" s="113">
        <f t="shared" ca="1" si="10"/>
        <v>0</v>
      </c>
      <c r="L15" s="73"/>
      <c r="M15" s="113">
        <f t="shared" ca="1" si="11"/>
        <v>0</v>
      </c>
      <c r="N15" s="73"/>
      <c r="O15" s="74">
        <f t="shared" ca="1" si="12"/>
        <v>0</v>
      </c>
      <c r="P15" s="73"/>
      <c r="Q15" s="113">
        <f t="shared" ca="1" si="2"/>
        <v>0</v>
      </c>
      <c r="R15" s="73"/>
      <c r="S15" s="113">
        <f t="shared" ca="1" si="3"/>
        <v>0</v>
      </c>
      <c r="T15" s="101"/>
      <c r="U15" s="74">
        <f t="shared" ca="1" si="4"/>
        <v>0</v>
      </c>
      <c r="V15" s="73"/>
      <c r="W15" s="113">
        <f t="shared" ca="1" si="13"/>
        <v>0</v>
      </c>
      <c r="X15" s="73"/>
      <c r="Y15" s="113">
        <f t="shared" ca="1" si="14"/>
        <v>0</v>
      </c>
      <c r="Z15" s="73"/>
      <c r="AA15" s="74">
        <f t="shared" ca="1" si="5"/>
        <v>0</v>
      </c>
      <c r="AB15" s="73"/>
      <c r="AC15" s="74">
        <f t="shared" ca="1" si="6"/>
        <v>0</v>
      </c>
      <c r="AD15" s="73"/>
      <c r="AE15" s="74">
        <f t="shared" ca="1" si="7"/>
        <v>0</v>
      </c>
      <c r="AF15" s="73"/>
      <c r="AG15" s="74">
        <f t="shared" ca="1" si="15"/>
        <v>0</v>
      </c>
      <c r="AH15" s="82">
        <f t="shared" ca="1" si="8"/>
        <v>0</v>
      </c>
      <c r="AI15" s="74"/>
      <c r="AJ15" s="139">
        <f t="shared" ca="1" si="16"/>
        <v>0</v>
      </c>
    </row>
    <row r="16" spans="1:36" ht="15" customHeight="1" x14ac:dyDescent="0.2">
      <c r="A16" s="90" t="s">
        <v>149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9"/>
        <v>0</v>
      </c>
      <c r="F16" s="73"/>
      <c r="G16" s="74">
        <f t="shared" ca="1" si="17"/>
        <v>0</v>
      </c>
      <c r="H16" s="73"/>
      <c r="I16" s="74">
        <f t="shared" ca="1" si="1"/>
        <v>0</v>
      </c>
      <c r="J16" s="73"/>
      <c r="K16" s="113">
        <f t="shared" ca="1" si="10"/>
        <v>0</v>
      </c>
      <c r="L16" s="73"/>
      <c r="M16" s="113">
        <f t="shared" ca="1" si="11"/>
        <v>0</v>
      </c>
      <c r="N16" s="73"/>
      <c r="O16" s="74">
        <f t="shared" ca="1" si="12"/>
        <v>0</v>
      </c>
      <c r="P16" s="73"/>
      <c r="Q16" s="113">
        <f t="shared" ca="1" si="2"/>
        <v>0</v>
      </c>
      <c r="R16" s="73"/>
      <c r="S16" s="113">
        <f t="shared" ca="1" si="3"/>
        <v>0</v>
      </c>
      <c r="T16" s="101"/>
      <c r="U16" s="74">
        <f t="shared" ca="1" si="4"/>
        <v>0</v>
      </c>
      <c r="V16" s="73"/>
      <c r="W16" s="113">
        <f t="shared" ca="1" si="13"/>
        <v>0</v>
      </c>
      <c r="X16" s="101"/>
      <c r="Y16" s="113">
        <f t="shared" ca="1" si="14"/>
        <v>0</v>
      </c>
      <c r="Z16" s="73"/>
      <c r="AA16" s="74">
        <f t="shared" ca="1" si="5"/>
        <v>0</v>
      </c>
      <c r="AB16" s="73"/>
      <c r="AC16" s="74">
        <f t="shared" ca="1" si="6"/>
        <v>0</v>
      </c>
      <c r="AD16" s="73"/>
      <c r="AE16" s="74">
        <f t="shared" ca="1" si="7"/>
        <v>0</v>
      </c>
      <c r="AF16" s="73"/>
      <c r="AG16" s="74">
        <f t="shared" ca="1" si="15"/>
        <v>0</v>
      </c>
      <c r="AH16" s="82">
        <f t="shared" ca="1" si="8"/>
        <v>0</v>
      </c>
      <c r="AI16" s="74"/>
      <c r="AJ16" s="139">
        <f t="shared" ca="1" si="16"/>
        <v>0</v>
      </c>
    </row>
    <row r="17" spans="1:36" ht="15" customHeight="1" x14ac:dyDescent="0.2">
      <c r="A17" s="90" t="s">
        <v>236</v>
      </c>
      <c r="B17" t="s">
        <v>65</v>
      </c>
      <c r="C17" s="4" t="s">
        <v>4</v>
      </c>
      <c r="D17" s="19">
        <f t="shared" si="0"/>
        <v>140</v>
      </c>
      <c r="E17" s="20">
        <f t="shared" si="9"/>
        <v>0</v>
      </c>
      <c r="F17" s="73"/>
      <c r="G17" s="74">
        <f t="shared" si="17"/>
        <v>0</v>
      </c>
      <c r="H17" s="73"/>
      <c r="I17" s="74">
        <f t="shared" si="1"/>
        <v>0</v>
      </c>
      <c r="J17" s="73"/>
      <c r="K17" s="113">
        <f t="shared" si="10"/>
        <v>0</v>
      </c>
      <c r="L17" s="73"/>
      <c r="M17" s="113">
        <f t="shared" si="11"/>
        <v>0</v>
      </c>
      <c r="N17" s="73"/>
      <c r="O17" s="74">
        <f t="shared" si="12"/>
        <v>0</v>
      </c>
      <c r="P17" s="73"/>
      <c r="Q17" s="113">
        <f t="shared" si="2"/>
        <v>0</v>
      </c>
      <c r="R17" s="73"/>
      <c r="S17" s="113">
        <f t="shared" si="3"/>
        <v>0</v>
      </c>
      <c r="T17" s="101"/>
      <c r="U17" s="74">
        <f t="shared" si="4"/>
        <v>0</v>
      </c>
      <c r="V17" s="73"/>
      <c r="W17" s="113">
        <f t="shared" si="13"/>
        <v>0</v>
      </c>
      <c r="X17" s="101"/>
      <c r="Y17" s="113">
        <f t="shared" si="14"/>
        <v>0</v>
      </c>
      <c r="Z17" s="73"/>
      <c r="AA17" s="74">
        <f t="shared" si="5"/>
        <v>0</v>
      </c>
      <c r="AB17" s="73"/>
      <c r="AC17" s="74">
        <f t="shared" si="6"/>
        <v>0</v>
      </c>
      <c r="AD17" s="73"/>
      <c r="AE17" s="74">
        <f t="shared" si="7"/>
        <v>0</v>
      </c>
      <c r="AF17" s="73"/>
      <c r="AG17" s="74">
        <f t="shared" si="15"/>
        <v>0</v>
      </c>
      <c r="AH17" s="82">
        <f t="shared" si="8"/>
        <v>0</v>
      </c>
      <c r="AI17" s="74"/>
      <c r="AJ17" s="139">
        <f t="shared" si="16"/>
        <v>0</v>
      </c>
    </row>
    <row r="18" spans="1:36" ht="15" customHeight="1" x14ac:dyDescent="0.2">
      <c r="A18" s="90" t="s">
        <v>151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 t="shared" si="9"/>
        <v>2</v>
      </c>
      <c r="F18" s="73"/>
      <c r="G18" s="74">
        <f t="shared" ca="1" si="17"/>
        <v>0</v>
      </c>
      <c r="H18" s="73"/>
      <c r="I18" s="74">
        <f t="shared" ca="1" si="1"/>
        <v>0</v>
      </c>
      <c r="J18" s="73"/>
      <c r="K18" s="113">
        <f t="shared" ca="1" si="10"/>
        <v>0</v>
      </c>
      <c r="L18" s="73"/>
      <c r="M18" s="113">
        <f t="shared" ca="1" si="11"/>
        <v>0</v>
      </c>
      <c r="N18" s="73"/>
      <c r="O18" s="74">
        <f t="shared" ca="1" si="12"/>
        <v>0</v>
      </c>
      <c r="P18" s="73"/>
      <c r="Q18" s="113">
        <f t="shared" ca="1" si="2"/>
        <v>0</v>
      </c>
      <c r="R18" s="73">
        <v>2</v>
      </c>
      <c r="S18" s="113">
        <f t="shared" ca="1" si="3"/>
        <v>280</v>
      </c>
      <c r="T18" s="101"/>
      <c r="U18" s="74">
        <f t="shared" ca="1" si="4"/>
        <v>0</v>
      </c>
      <c r="V18" s="73"/>
      <c r="W18" s="113">
        <f t="shared" ca="1" si="13"/>
        <v>0</v>
      </c>
      <c r="X18" s="101"/>
      <c r="Y18" s="113">
        <f t="shared" ca="1" si="14"/>
        <v>0</v>
      </c>
      <c r="Z18" s="73"/>
      <c r="AA18" s="74">
        <f t="shared" ca="1" si="5"/>
        <v>0</v>
      </c>
      <c r="AB18" s="73"/>
      <c r="AC18" s="74">
        <f t="shared" ca="1" si="6"/>
        <v>0</v>
      </c>
      <c r="AD18" s="73"/>
      <c r="AE18" s="74">
        <f t="shared" ca="1" si="7"/>
        <v>0</v>
      </c>
      <c r="AF18" s="73"/>
      <c r="AG18" s="74">
        <f t="shared" ca="1" si="15"/>
        <v>0</v>
      </c>
      <c r="AH18" s="82">
        <f t="shared" ca="1" si="8"/>
        <v>280</v>
      </c>
      <c r="AI18" s="74"/>
      <c r="AJ18" s="139">
        <f t="shared" ca="1" si="16"/>
        <v>280</v>
      </c>
    </row>
    <row r="19" spans="1:36" ht="15" customHeight="1" x14ac:dyDescent="0.2">
      <c r="A19" s="90" t="s">
        <v>164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si="9"/>
        <v>0</v>
      </c>
      <c r="F19" s="73"/>
      <c r="G19" s="74">
        <f t="shared" ca="1" si="17"/>
        <v>0</v>
      </c>
      <c r="H19" s="73"/>
      <c r="I19" s="74">
        <f t="shared" ca="1" si="1"/>
        <v>0</v>
      </c>
      <c r="J19" s="73"/>
      <c r="K19" s="113">
        <f t="shared" ca="1" si="10"/>
        <v>0</v>
      </c>
      <c r="L19" s="73"/>
      <c r="M19" s="113">
        <f t="shared" ca="1" si="11"/>
        <v>0</v>
      </c>
      <c r="N19" s="73"/>
      <c r="O19" s="74">
        <f t="shared" ca="1" si="12"/>
        <v>0</v>
      </c>
      <c r="P19" s="73"/>
      <c r="Q19" s="113">
        <f t="shared" ca="1" si="2"/>
        <v>0</v>
      </c>
      <c r="R19" s="73"/>
      <c r="S19" s="113">
        <f t="shared" ca="1" si="3"/>
        <v>0</v>
      </c>
      <c r="T19" s="101"/>
      <c r="U19" s="74">
        <f t="shared" ca="1" si="4"/>
        <v>0</v>
      </c>
      <c r="V19" s="73"/>
      <c r="W19" s="113">
        <f t="shared" ca="1" si="13"/>
        <v>0</v>
      </c>
      <c r="X19" s="101"/>
      <c r="Y19" s="113">
        <f t="shared" ca="1" si="14"/>
        <v>0</v>
      </c>
      <c r="Z19" s="73"/>
      <c r="AA19" s="74">
        <f t="shared" ca="1" si="5"/>
        <v>0</v>
      </c>
      <c r="AB19" s="73"/>
      <c r="AC19" s="74">
        <f t="shared" ca="1" si="6"/>
        <v>0</v>
      </c>
      <c r="AD19" s="73"/>
      <c r="AE19" s="74">
        <f t="shared" ca="1" si="7"/>
        <v>0</v>
      </c>
      <c r="AF19" s="73"/>
      <c r="AG19" s="74">
        <f t="shared" ca="1" si="15"/>
        <v>0</v>
      </c>
      <c r="AH19" s="82">
        <f t="shared" ca="1" si="8"/>
        <v>0</v>
      </c>
      <c r="AI19" s="74"/>
      <c r="AJ19" s="139">
        <f t="shared" ca="1" si="16"/>
        <v>0</v>
      </c>
    </row>
    <row r="20" spans="1:36" ht="15" customHeight="1" x14ac:dyDescent="0.2">
      <c r="A20" s="90" t="s">
        <v>168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9"/>
        <v>0</v>
      </c>
      <c r="F20" s="73"/>
      <c r="G20" s="74">
        <f t="shared" ca="1" si="17"/>
        <v>0</v>
      </c>
      <c r="H20" s="73"/>
      <c r="I20" s="74">
        <f t="shared" ca="1" si="1"/>
        <v>0</v>
      </c>
      <c r="J20" s="73"/>
      <c r="K20" s="113">
        <f t="shared" ca="1" si="10"/>
        <v>0</v>
      </c>
      <c r="L20" s="73"/>
      <c r="M20" s="113">
        <f t="shared" ca="1" si="11"/>
        <v>0</v>
      </c>
      <c r="N20" s="73"/>
      <c r="O20" s="74">
        <f t="shared" ca="1" si="12"/>
        <v>0</v>
      </c>
      <c r="P20" s="73"/>
      <c r="Q20" s="113">
        <f t="shared" ca="1" si="2"/>
        <v>0</v>
      </c>
      <c r="R20" s="73"/>
      <c r="S20" s="113">
        <f t="shared" ca="1" si="3"/>
        <v>0</v>
      </c>
      <c r="T20" s="101"/>
      <c r="U20" s="74">
        <f t="shared" ca="1" si="4"/>
        <v>0</v>
      </c>
      <c r="V20" s="73"/>
      <c r="W20" s="113">
        <f t="shared" ca="1" si="13"/>
        <v>0</v>
      </c>
      <c r="X20" s="101"/>
      <c r="Y20" s="113">
        <f t="shared" ca="1" si="14"/>
        <v>0</v>
      </c>
      <c r="Z20" s="73"/>
      <c r="AA20" s="74">
        <f t="shared" ca="1" si="5"/>
        <v>0</v>
      </c>
      <c r="AB20" s="73"/>
      <c r="AC20" s="74">
        <f t="shared" ca="1" si="6"/>
        <v>0</v>
      </c>
      <c r="AD20" s="73"/>
      <c r="AE20" s="74">
        <f t="shared" ca="1" si="7"/>
        <v>0</v>
      </c>
      <c r="AF20" s="73"/>
      <c r="AG20" s="74">
        <f t="shared" ca="1" si="15"/>
        <v>0</v>
      </c>
      <c r="AH20" s="82">
        <f t="shared" ca="1" si="8"/>
        <v>0</v>
      </c>
      <c r="AI20" s="74"/>
      <c r="AJ20" s="139">
        <f t="shared" ca="1" si="16"/>
        <v>0</v>
      </c>
    </row>
    <row r="21" spans="1:36" ht="15" customHeight="1" x14ac:dyDescent="0.2">
      <c r="A21" s="90" t="s">
        <v>169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9"/>
        <v>0</v>
      </c>
      <c r="F21" s="73"/>
      <c r="G21" s="74">
        <f t="shared" ca="1" si="17"/>
        <v>0</v>
      </c>
      <c r="H21" s="73"/>
      <c r="I21" s="74">
        <f t="shared" ca="1" si="1"/>
        <v>0</v>
      </c>
      <c r="J21" s="73"/>
      <c r="K21" s="113">
        <f t="shared" ca="1" si="10"/>
        <v>0</v>
      </c>
      <c r="L21" s="73"/>
      <c r="M21" s="113">
        <f t="shared" ca="1" si="11"/>
        <v>0</v>
      </c>
      <c r="N21" s="73"/>
      <c r="O21" s="74">
        <f t="shared" ca="1" si="12"/>
        <v>0</v>
      </c>
      <c r="P21" s="73"/>
      <c r="Q21" s="113">
        <f t="shared" ca="1" si="2"/>
        <v>0</v>
      </c>
      <c r="R21" s="73"/>
      <c r="S21" s="113">
        <f t="shared" ca="1" si="3"/>
        <v>0</v>
      </c>
      <c r="T21" s="101"/>
      <c r="U21" s="74">
        <f t="shared" ca="1" si="4"/>
        <v>0</v>
      </c>
      <c r="V21" s="73"/>
      <c r="W21" s="113">
        <f t="shared" ca="1" si="13"/>
        <v>0</v>
      </c>
      <c r="X21" s="101"/>
      <c r="Y21" s="113">
        <f t="shared" ca="1" si="14"/>
        <v>0</v>
      </c>
      <c r="Z21" s="73"/>
      <c r="AA21" s="74">
        <f t="shared" ca="1" si="5"/>
        <v>0</v>
      </c>
      <c r="AB21" s="73"/>
      <c r="AC21" s="74">
        <f t="shared" ca="1" si="6"/>
        <v>0</v>
      </c>
      <c r="AD21" s="73"/>
      <c r="AE21" s="74">
        <f t="shared" ca="1" si="7"/>
        <v>0</v>
      </c>
      <c r="AF21" s="73"/>
      <c r="AG21" s="74">
        <f t="shared" ca="1" si="15"/>
        <v>0</v>
      </c>
      <c r="AH21" s="82">
        <f t="shared" ca="1" si="8"/>
        <v>0</v>
      </c>
      <c r="AI21" s="74"/>
      <c r="AJ21" s="139">
        <f t="shared" ca="1" si="16"/>
        <v>0</v>
      </c>
    </row>
    <row r="22" spans="1:36" ht="15" customHeight="1" x14ac:dyDescent="0.2">
      <c r="A22" s="90" t="s">
        <v>170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9"/>
        <v>0</v>
      </c>
      <c r="F22" s="73"/>
      <c r="G22" s="74">
        <f t="shared" ca="1" si="17"/>
        <v>0</v>
      </c>
      <c r="H22" s="73"/>
      <c r="I22" s="74">
        <f t="shared" ca="1" si="1"/>
        <v>0</v>
      </c>
      <c r="J22" s="73"/>
      <c r="K22" s="113">
        <f t="shared" ca="1" si="10"/>
        <v>0</v>
      </c>
      <c r="L22" s="73"/>
      <c r="M22" s="113">
        <f t="shared" ca="1" si="11"/>
        <v>0</v>
      </c>
      <c r="N22" s="73"/>
      <c r="O22" s="74">
        <f t="shared" ca="1" si="12"/>
        <v>0</v>
      </c>
      <c r="P22" s="73"/>
      <c r="Q22" s="113">
        <f t="shared" ca="1" si="2"/>
        <v>0</v>
      </c>
      <c r="R22" s="73"/>
      <c r="S22" s="113">
        <f t="shared" ca="1" si="3"/>
        <v>0</v>
      </c>
      <c r="T22" s="101"/>
      <c r="U22" s="74">
        <f t="shared" ca="1" si="4"/>
        <v>0</v>
      </c>
      <c r="V22" s="73"/>
      <c r="W22" s="113">
        <f t="shared" ca="1" si="13"/>
        <v>0</v>
      </c>
      <c r="X22" s="101"/>
      <c r="Y22" s="113">
        <f t="shared" ca="1" si="14"/>
        <v>0</v>
      </c>
      <c r="Z22" s="73"/>
      <c r="AA22" s="74">
        <f t="shared" ca="1" si="5"/>
        <v>0</v>
      </c>
      <c r="AB22" s="73"/>
      <c r="AC22" s="74">
        <f t="shared" ca="1" si="6"/>
        <v>0</v>
      </c>
      <c r="AD22" s="73"/>
      <c r="AE22" s="74">
        <f t="shared" ca="1" si="7"/>
        <v>0</v>
      </c>
      <c r="AF22" s="73"/>
      <c r="AG22" s="74">
        <f t="shared" ca="1" si="15"/>
        <v>0</v>
      </c>
      <c r="AH22" s="82">
        <f t="shared" ca="1" si="8"/>
        <v>0</v>
      </c>
      <c r="AI22" s="74"/>
      <c r="AJ22" s="139">
        <f t="shared" ca="1" si="16"/>
        <v>0</v>
      </c>
    </row>
    <row r="23" spans="1:36" ht="15" customHeight="1" x14ac:dyDescent="0.2">
      <c r="A23" s="90" t="s">
        <v>171</v>
      </c>
      <c r="B23" t="str">
        <f>IF($A23="","",INDEX('MA-Liste'!$D:$D,MATCH($A23,'MA-Liste'!$M:$M,FALSE)))</f>
        <v>AeBo</v>
      </c>
      <c r="C23" s="4" t="str">
        <f ca="1">IF($A23="","",INDEX(INDIRECT("'MA-Liste'!"&amp;$C$11),MATCH($A23,'MA-Liste'!$M:$M,FALSE)))</f>
        <v>F</v>
      </c>
      <c r="D23" s="19">
        <f t="shared" ca="1" si="0"/>
        <v>60</v>
      </c>
      <c r="E23" s="20">
        <f t="shared" si="9"/>
        <v>0</v>
      </c>
      <c r="F23" s="73"/>
      <c r="G23" s="74">
        <f t="shared" ca="1" si="17"/>
        <v>0</v>
      </c>
      <c r="H23" s="73"/>
      <c r="I23" s="74">
        <f t="shared" ca="1" si="1"/>
        <v>0</v>
      </c>
      <c r="J23" s="73"/>
      <c r="K23" s="113">
        <f t="shared" ca="1" si="10"/>
        <v>0</v>
      </c>
      <c r="L23" s="73"/>
      <c r="M23" s="113">
        <f t="shared" ca="1" si="11"/>
        <v>0</v>
      </c>
      <c r="N23" s="73"/>
      <c r="O23" s="74">
        <f t="shared" ca="1" si="12"/>
        <v>0</v>
      </c>
      <c r="P23" s="73"/>
      <c r="Q23" s="113">
        <f t="shared" ca="1" si="2"/>
        <v>0</v>
      </c>
      <c r="R23" s="73"/>
      <c r="S23" s="113">
        <f t="shared" ca="1" si="3"/>
        <v>0</v>
      </c>
      <c r="T23" s="101"/>
      <c r="U23" s="74">
        <f t="shared" ca="1" si="4"/>
        <v>0</v>
      </c>
      <c r="V23" s="73"/>
      <c r="W23" s="113">
        <f t="shared" ca="1" si="13"/>
        <v>0</v>
      </c>
      <c r="X23" s="101"/>
      <c r="Y23" s="113">
        <f t="shared" ca="1" si="14"/>
        <v>0</v>
      </c>
      <c r="Z23" s="73"/>
      <c r="AA23" s="74">
        <f t="shared" ca="1" si="5"/>
        <v>0</v>
      </c>
      <c r="AB23" s="73"/>
      <c r="AC23" s="74">
        <f t="shared" ca="1" si="6"/>
        <v>0</v>
      </c>
      <c r="AD23" s="73"/>
      <c r="AE23" s="74">
        <f t="shared" ca="1" si="7"/>
        <v>0</v>
      </c>
      <c r="AF23" s="73"/>
      <c r="AG23" s="74">
        <f t="shared" ca="1" si="15"/>
        <v>0</v>
      </c>
      <c r="AH23" s="82">
        <f t="shared" ca="1" si="8"/>
        <v>0</v>
      </c>
      <c r="AI23" s="74"/>
      <c r="AJ23" s="139">
        <f t="shared" ca="1" si="16"/>
        <v>0</v>
      </c>
    </row>
    <row r="24" spans="1:36" ht="15" customHeight="1" x14ac:dyDescent="0.2">
      <c r="A24" s="90" t="s">
        <v>150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B</v>
      </c>
      <c r="D24" s="19">
        <f t="shared" ca="1" si="0"/>
        <v>140</v>
      </c>
      <c r="E24" s="20">
        <f t="shared" si="9"/>
        <v>20</v>
      </c>
      <c r="F24" s="73"/>
      <c r="G24" s="74">
        <f t="shared" ca="1" si="17"/>
        <v>0</v>
      </c>
      <c r="H24" s="73"/>
      <c r="I24" s="74">
        <f t="shared" ca="1" si="1"/>
        <v>0</v>
      </c>
      <c r="J24" s="73"/>
      <c r="K24" s="113">
        <f t="shared" ca="1" si="10"/>
        <v>0</v>
      </c>
      <c r="L24" s="73"/>
      <c r="M24" s="113">
        <f t="shared" ca="1" si="11"/>
        <v>0</v>
      </c>
      <c r="N24" s="73"/>
      <c r="O24" s="74">
        <f t="shared" ca="1" si="12"/>
        <v>0</v>
      </c>
      <c r="P24" s="73"/>
      <c r="Q24" s="113">
        <f t="shared" ca="1" si="2"/>
        <v>0</v>
      </c>
      <c r="R24" s="73"/>
      <c r="S24" s="113">
        <f t="shared" ca="1" si="3"/>
        <v>0</v>
      </c>
      <c r="T24" s="101"/>
      <c r="U24" s="74">
        <f t="shared" ca="1" si="4"/>
        <v>0</v>
      </c>
      <c r="V24" s="73"/>
      <c r="W24" s="113">
        <f t="shared" ca="1" si="13"/>
        <v>0</v>
      </c>
      <c r="X24" s="101">
        <v>20</v>
      </c>
      <c r="Y24" s="113">
        <f t="shared" ca="1" si="14"/>
        <v>2800</v>
      </c>
      <c r="Z24" s="73"/>
      <c r="AA24" s="74">
        <f t="shared" ca="1" si="5"/>
        <v>0</v>
      </c>
      <c r="AB24" s="73"/>
      <c r="AC24" s="74">
        <f t="shared" ca="1" si="6"/>
        <v>0</v>
      </c>
      <c r="AD24" s="73"/>
      <c r="AE24" s="74">
        <f t="shared" ca="1" si="7"/>
        <v>0</v>
      </c>
      <c r="AF24" s="73"/>
      <c r="AG24" s="74">
        <f t="shared" ca="1" si="15"/>
        <v>0</v>
      </c>
      <c r="AH24" s="82">
        <f ca="1">IF(D24="",0,D24*E24)</f>
        <v>2800</v>
      </c>
      <c r="AI24" s="74"/>
      <c r="AJ24" s="139">
        <f t="shared" ca="1" si="16"/>
        <v>2800</v>
      </c>
    </row>
    <row r="25" spans="1:36" ht="15" customHeight="1" x14ac:dyDescent="0.2">
      <c r="A25" s="90" t="s">
        <v>174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C</v>
      </c>
      <c r="D25" s="19">
        <f t="shared" ca="1" si="0"/>
        <v>118</v>
      </c>
      <c r="E25" s="20">
        <f t="shared" si="9"/>
        <v>36.5</v>
      </c>
      <c r="F25" s="73"/>
      <c r="G25" s="74">
        <f t="shared" ca="1" si="17"/>
        <v>0</v>
      </c>
      <c r="H25" s="73"/>
      <c r="I25" s="74">
        <f t="shared" ca="1" si="1"/>
        <v>0</v>
      </c>
      <c r="J25" s="73"/>
      <c r="K25" s="113">
        <f t="shared" ca="1" si="10"/>
        <v>0</v>
      </c>
      <c r="L25" s="73"/>
      <c r="M25" s="113">
        <f t="shared" ca="1" si="11"/>
        <v>0</v>
      </c>
      <c r="N25" s="73"/>
      <c r="O25" s="74">
        <f t="shared" ca="1" si="12"/>
        <v>0</v>
      </c>
      <c r="P25" s="73"/>
      <c r="Q25" s="113">
        <f t="shared" ca="1" si="2"/>
        <v>0</v>
      </c>
      <c r="R25" s="73"/>
      <c r="S25" s="113">
        <f t="shared" ca="1" si="3"/>
        <v>0</v>
      </c>
      <c r="T25" s="101"/>
      <c r="U25" s="74">
        <f t="shared" ca="1" si="4"/>
        <v>0</v>
      </c>
      <c r="V25" s="73"/>
      <c r="W25" s="113">
        <f t="shared" ca="1" si="13"/>
        <v>0</v>
      </c>
      <c r="X25" s="101">
        <v>36.5</v>
      </c>
      <c r="Y25" s="113">
        <f t="shared" ca="1" si="14"/>
        <v>4307</v>
      </c>
      <c r="Z25" s="73"/>
      <c r="AA25" s="74">
        <f t="shared" ca="1" si="5"/>
        <v>0</v>
      </c>
      <c r="AB25" s="73"/>
      <c r="AC25" s="74">
        <f t="shared" ca="1" si="6"/>
        <v>0</v>
      </c>
      <c r="AD25" s="73"/>
      <c r="AE25" s="74">
        <f t="shared" ca="1" si="7"/>
        <v>0</v>
      </c>
      <c r="AF25" s="73"/>
      <c r="AG25" s="74">
        <f t="shared" ca="1" si="15"/>
        <v>0</v>
      </c>
      <c r="AH25" s="82">
        <f t="shared" ca="1" si="8"/>
        <v>4307</v>
      </c>
      <c r="AI25" s="74"/>
      <c r="AJ25" s="139">
        <f t="shared" ca="1" si="16"/>
        <v>4307</v>
      </c>
    </row>
    <row r="26" spans="1:36" ht="15" customHeight="1" x14ac:dyDescent="0.2">
      <c r="A26" s="90" t="s">
        <v>202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9"/>
        <v>0</v>
      </c>
      <c r="F26" s="73"/>
      <c r="G26" s="74">
        <f t="shared" ca="1" si="17"/>
        <v>0</v>
      </c>
      <c r="H26" s="73"/>
      <c r="I26" s="74">
        <f t="shared" ca="1" si="1"/>
        <v>0</v>
      </c>
      <c r="J26" s="73"/>
      <c r="K26" s="113">
        <f t="shared" ca="1" si="10"/>
        <v>0</v>
      </c>
      <c r="L26" s="73"/>
      <c r="M26" s="113">
        <f t="shared" ca="1" si="11"/>
        <v>0</v>
      </c>
      <c r="N26" s="73"/>
      <c r="O26" s="74">
        <f t="shared" ca="1" si="12"/>
        <v>0</v>
      </c>
      <c r="P26" s="73"/>
      <c r="Q26" s="113">
        <f t="shared" ca="1" si="2"/>
        <v>0</v>
      </c>
      <c r="R26" s="73"/>
      <c r="S26" s="113">
        <f t="shared" ca="1" si="3"/>
        <v>0</v>
      </c>
      <c r="T26" s="101"/>
      <c r="U26" s="74">
        <f t="shared" ca="1" si="4"/>
        <v>0</v>
      </c>
      <c r="V26" s="73"/>
      <c r="W26" s="113">
        <f t="shared" ca="1" si="13"/>
        <v>0</v>
      </c>
      <c r="X26" s="101"/>
      <c r="Y26" s="113">
        <f t="shared" ca="1" si="14"/>
        <v>0</v>
      </c>
      <c r="Z26" s="73"/>
      <c r="AA26" s="74">
        <f t="shared" ca="1" si="5"/>
        <v>0</v>
      </c>
      <c r="AB26" s="73"/>
      <c r="AC26" s="74">
        <f t="shared" ca="1" si="6"/>
        <v>0</v>
      </c>
      <c r="AD26" s="73"/>
      <c r="AE26" s="74">
        <f t="shared" ca="1" si="7"/>
        <v>0</v>
      </c>
      <c r="AF26" s="73"/>
      <c r="AG26" s="74">
        <f t="shared" ca="1" si="15"/>
        <v>0</v>
      </c>
      <c r="AH26" s="82">
        <f t="shared" ca="1" si="8"/>
        <v>0</v>
      </c>
      <c r="AI26" s="74"/>
      <c r="AJ26" s="139">
        <f t="shared" ca="1" si="16"/>
        <v>0</v>
      </c>
    </row>
    <row r="27" spans="1:36" ht="15" customHeight="1" x14ac:dyDescent="0.2">
      <c r="A27" s="90" t="s">
        <v>166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D</v>
      </c>
      <c r="D27" s="19">
        <f t="shared" ca="1" si="0"/>
        <v>100</v>
      </c>
      <c r="E27" s="20">
        <f t="shared" si="9"/>
        <v>0</v>
      </c>
      <c r="F27" s="73"/>
      <c r="G27" s="74">
        <f t="shared" ca="1" si="17"/>
        <v>0</v>
      </c>
      <c r="H27" s="73"/>
      <c r="I27" s="74">
        <f t="shared" ca="1" si="1"/>
        <v>0</v>
      </c>
      <c r="J27" s="73"/>
      <c r="K27" s="113">
        <f t="shared" ca="1" si="10"/>
        <v>0</v>
      </c>
      <c r="L27" s="73"/>
      <c r="M27" s="113">
        <f t="shared" ca="1" si="11"/>
        <v>0</v>
      </c>
      <c r="N27" s="73"/>
      <c r="O27" s="74">
        <f t="shared" ca="1" si="12"/>
        <v>0</v>
      </c>
      <c r="P27" s="73"/>
      <c r="Q27" s="113">
        <f t="shared" ca="1" si="2"/>
        <v>0</v>
      </c>
      <c r="R27" s="73"/>
      <c r="S27" s="113">
        <f t="shared" ca="1" si="3"/>
        <v>0</v>
      </c>
      <c r="T27" s="101"/>
      <c r="U27" s="74">
        <f t="shared" ca="1" si="4"/>
        <v>0</v>
      </c>
      <c r="V27" s="73"/>
      <c r="W27" s="113">
        <f t="shared" ca="1" si="13"/>
        <v>0</v>
      </c>
      <c r="X27" s="101"/>
      <c r="Y27" s="113">
        <f t="shared" ca="1" si="14"/>
        <v>0</v>
      </c>
      <c r="Z27" s="73"/>
      <c r="AA27" s="74">
        <f t="shared" ca="1" si="5"/>
        <v>0</v>
      </c>
      <c r="AB27" s="73"/>
      <c r="AC27" s="74">
        <f t="shared" ca="1" si="6"/>
        <v>0</v>
      </c>
      <c r="AD27" s="73"/>
      <c r="AE27" s="74">
        <f t="shared" ca="1" si="7"/>
        <v>0</v>
      </c>
      <c r="AF27" s="73"/>
      <c r="AG27" s="74">
        <f t="shared" ca="1" si="15"/>
        <v>0</v>
      </c>
      <c r="AH27" s="82">
        <f t="shared" ca="1" si="8"/>
        <v>0</v>
      </c>
      <c r="AI27" s="74"/>
      <c r="AJ27" s="139">
        <f t="shared" ca="1" si="16"/>
        <v>0</v>
      </c>
    </row>
    <row r="28" spans="1:36" ht="15" customHeight="1" x14ac:dyDescent="0.2">
      <c r="A28" s="90" t="s">
        <v>167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F</v>
      </c>
      <c r="D28" s="19">
        <f t="shared" ca="1" si="0"/>
        <v>60</v>
      </c>
      <c r="E28" s="20">
        <f t="shared" si="9"/>
        <v>0</v>
      </c>
      <c r="F28" s="73"/>
      <c r="G28" s="74">
        <f t="shared" ca="1" si="17"/>
        <v>0</v>
      </c>
      <c r="H28" s="73"/>
      <c r="I28" s="74">
        <f t="shared" ca="1" si="1"/>
        <v>0</v>
      </c>
      <c r="J28" s="73"/>
      <c r="K28" s="113">
        <f t="shared" ca="1" si="10"/>
        <v>0</v>
      </c>
      <c r="L28" s="73"/>
      <c r="M28" s="113">
        <f t="shared" ca="1" si="11"/>
        <v>0</v>
      </c>
      <c r="N28" s="73"/>
      <c r="O28" s="74">
        <f t="shared" ca="1" si="12"/>
        <v>0</v>
      </c>
      <c r="P28" s="73"/>
      <c r="Q28" s="113">
        <f t="shared" ca="1" si="2"/>
        <v>0</v>
      </c>
      <c r="R28" s="73"/>
      <c r="S28" s="113">
        <f t="shared" ca="1" si="3"/>
        <v>0</v>
      </c>
      <c r="T28" s="101"/>
      <c r="U28" s="74">
        <f t="shared" ca="1" si="4"/>
        <v>0</v>
      </c>
      <c r="V28" s="73"/>
      <c r="W28" s="113">
        <f t="shared" ca="1" si="13"/>
        <v>0</v>
      </c>
      <c r="X28" s="101"/>
      <c r="Y28" s="113">
        <f t="shared" ca="1" si="14"/>
        <v>0</v>
      </c>
      <c r="Z28" s="73"/>
      <c r="AA28" s="74">
        <f t="shared" ca="1" si="5"/>
        <v>0</v>
      </c>
      <c r="AB28" s="73"/>
      <c r="AC28" s="74">
        <f t="shared" ca="1" si="6"/>
        <v>0</v>
      </c>
      <c r="AD28" s="73"/>
      <c r="AE28" s="74">
        <f t="shared" ca="1" si="7"/>
        <v>0</v>
      </c>
      <c r="AF28" s="73"/>
      <c r="AG28" s="74">
        <f t="shared" ca="1" si="15"/>
        <v>0</v>
      </c>
      <c r="AH28" s="82">
        <f t="shared" ca="1" si="8"/>
        <v>0</v>
      </c>
      <c r="AI28" s="74"/>
      <c r="AJ28" s="139">
        <f t="shared" ca="1" si="16"/>
        <v>0</v>
      </c>
    </row>
    <row r="29" spans="1:36" ht="15" customHeight="1" x14ac:dyDescent="0.2">
      <c r="A29" s="90" t="s">
        <v>176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G</v>
      </c>
      <c r="D29" s="19">
        <f t="shared" ca="1" si="0"/>
        <v>35</v>
      </c>
      <c r="E29" s="20">
        <f t="shared" si="9"/>
        <v>0</v>
      </c>
      <c r="F29" s="73"/>
      <c r="G29" s="74">
        <f t="shared" ca="1" si="17"/>
        <v>0</v>
      </c>
      <c r="H29" s="73"/>
      <c r="I29" s="74">
        <f t="shared" ca="1" si="1"/>
        <v>0</v>
      </c>
      <c r="J29" s="73"/>
      <c r="K29" s="113">
        <f t="shared" ca="1" si="10"/>
        <v>0</v>
      </c>
      <c r="L29" s="73"/>
      <c r="M29" s="113">
        <f t="shared" ca="1" si="11"/>
        <v>0</v>
      </c>
      <c r="N29" s="73"/>
      <c r="O29" s="74">
        <f t="shared" ca="1" si="12"/>
        <v>0</v>
      </c>
      <c r="P29" s="73"/>
      <c r="Q29" s="113">
        <f t="shared" ca="1" si="2"/>
        <v>0</v>
      </c>
      <c r="R29" s="73"/>
      <c r="S29" s="113">
        <f t="shared" ca="1" si="3"/>
        <v>0</v>
      </c>
      <c r="T29" s="101"/>
      <c r="U29" s="74">
        <f t="shared" ca="1" si="4"/>
        <v>0</v>
      </c>
      <c r="V29" s="73"/>
      <c r="W29" s="113">
        <f t="shared" ca="1" si="13"/>
        <v>0</v>
      </c>
      <c r="X29" s="101"/>
      <c r="Y29" s="113">
        <f t="shared" ca="1" si="14"/>
        <v>0</v>
      </c>
      <c r="Z29" s="73"/>
      <c r="AA29" s="74">
        <f t="shared" ca="1" si="5"/>
        <v>0</v>
      </c>
      <c r="AB29" s="73"/>
      <c r="AC29" s="74">
        <f t="shared" ca="1" si="6"/>
        <v>0</v>
      </c>
      <c r="AD29" s="73"/>
      <c r="AE29" s="74">
        <f t="shared" ca="1" si="7"/>
        <v>0</v>
      </c>
      <c r="AF29" s="73"/>
      <c r="AG29" s="74">
        <f t="shared" ca="1" si="15"/>
        <v>0</v>
      </c>
      <c r="AH29" s="82">
        <f t="shared" ca="1" si="8"/>
        <v>0</v>
      </c>
      <c r="AI29" s="74"/>
      <c r="AJ29" s="139">
        <f t="shared" ca="1" si="16"/>
        <v>0</v>
      </c>
    </row>
    <row r="30" spans="1:36" ht="15" customHeight="1" x14ac:dyDescent="0.2">
      <c r="A30" s="84" t="s">
        <v>143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D</v>
      </c>
      <c r="D30" s="19">
        <f t="shared" ca="1" si="0"/>
        <v>100</v>
      </c>
      <c r="E30" s="20">
        <f t="shared" si="9"/>
        <v>0</v>
      </c>
      <c r="F30" s="73"/>
      <c r="G30" s="74">
        <f t="shared" ca="1" si="17"/>
        <v>0</v>
      </c>
      <c r="H30" s="73"/>
      <c r="I30" s="74">
        <f t="shared" ca="1" si="1"/>
        <v>0</v>
      </c>
      <c r="J30" s="73"/>
      <c r="K30" s="113">
        <f t="shared" ca="1" si="10"/>
        <v>0</v>
      </c>
      <c r="L30" s="73"/>
      <c r="M30" s="113">
        <f t="shared" ca="1" si="11"/>
        <v>0</v>
      </c>
      <c r="N30" s="73"/>
      <c r="O30" s="74">
        <f t="shared" ca="1" si="12"/>
        <v>0</v>
      </c>
      <c r="P30" s="73"/>
      <c r="Q30" s="113">
        <f t="shared" ca="1" si="2"/>
        <v>0</v>
      </c>
      <c r="R30" s="73"/>
      <c r="S30" s="113">
        <f t="shared" ca="1" si="3"/>
        <v>0</v>
      </c>
      <c r="T30" s="101"/>
      <c r="U30" s="74">
        <f t="shared" ca="1" si="4"/>
        <v>0</v>
      </c>
      <c r="V30" s="73"/>
      <c r="W30" s="113">
        <f t="shared" ca="1" si="13"/>
        <v>0</v>
      </c>
      <c r="X30" s="101"/>
      <c r="Y30" s="113">
        <f t="shared" ca="1" si="14"/>
        <v>0</v>
      </c>
      <c r="Z30" s="73"/>
      <c r="AA30" s="74">
        <f t="shared" ca="1" si="5"/>
        <v>0</v>
      </c>
      <c r="AB30" s="73"/>
      <c r="AC30" s="74">
        <f t="shared" ca="1" si="6"/>
        <v>0</v>
      </c>
      <c r="AD30" s="73"/>
      <c r="AE30" s="74">
        <f t="shared" ca="1" si="7"/>
        <v>0</v>
      </c>
      <c r="AF30" s="73"/>
      <c r="AG30" s="74">
        <f t="shared" ca="1" si="15"/>
        <v>0</v>
      </c>
      <c r="AH30" s="82">
        <f t="shared" ca="1" si="8"/>
        <v>0</v>
      </c>
      <c r="AI30" s="74"/>
      <c r="AJ30" s="139">
        <f t="shared" ca="1" si="16"/>
        <v>0</v>
      </c>
    </row>
    <row r="31" spans="1:36" ht="15" customHeight="1" x14ac:dyDescent="0.2">
      <c r="A31" s="84" t="s">
        <v>182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G</v>
      </c>
      <c r="D31" s="19">
        <f t="shared" ca="1" si="0"/>
        <v>35</v>
      </c>
      <c r="E31" s="20">
        <f t="shared" si="9"/>
        <v>0</v>
      </c>
      <c r="F31" s="73"/>
      <c r="G31" s="74">
        <f t="shared" ca="1" si="17"/>
        <v>0</v>
      </c>
      <c r="H31" s="73"/>
      <c r="I31" s="74">
        <f t="shared" ca="1" si="1"/>
        <v>0</v>
      </c>
      <c r="J31" s="73"/>
      <c r="K31" s="113">
        <f t="shared" ca="1" si="10"/>
        <v>0</v>
      </c>
      <c r="L31" s="73"/>
      <c r="M31" s="113">
        <f t="shared" ca="1" si="11"/>
        <v>0</v>
      </c>
      <c r="N31" s="73"/>
      <c r="O31" s="74">
        <f t="shared" ca="1" si="12"/>
        <v>0</v>
      </c>
      <c r="P31" s="73"/>
      <c r="Q31" s="113">
        <f t="shared" ca="1" si="2"/>
        <v>0</v>
      </c>
      <c r="R31" s="73"/>
      <c r="S31" s="113">
        <f t="shared" ca="1" si="3"/>
        <v>0</v>
      </c>
      <c r="T31" s="101"/>
      <c r="U31" s="74">
        <f t="shared" ca="1" si="4"/>
        <v>0</v>
      </c>
      <c r="V31" s="73"/>
      <c r="W31" s="113">
        <f t="shared" ca="1" si="13"/>
        <v>0</v>
      </c>
      <c r="X31" s="101"/>
      <c r="Y31" s="113">
        <f t="shared" ca="1" si="14"/>
        <v>0</v>
      </c>
      <c r="Z31" s="73"/>
      <c r="AA31" s="74">
        <f t="shared" ca="1" si="5"/>
        <v>0</v>
      </c>
      <c r="AB31" s="73"/>
      <c r="AC31" s="74">
        <f t="shared" ca="1" si="6"/>
        <v>0</v>
      </c>
      <c r="AD31" s="73"/>
      <c r="AE31" s="74">
        <f t="shared" ca="1" si="7"/>
        <v>0</v>
      </c>
      <c r="AF31" s="73"/>
      <c r="AG31" s="74">
        <f t="shared" ca="1" si="15"/>
        <v>0</v>
      </c>
      <c r="AH31" s="82">
        <f t="shared" ca="1" si="8"/>
        <v>0</v>
      </c>
      <c r="AI31" s="74"/>
      <c r="AJ31" s="139">
        <f t="shared" ca="1" si="16"/>
        <v>0</v>
      </c>
    </row>
    <row r="32" spans="1:36" ht="15" customHeight="1" x14ac:dyDescent="0.2">
      <c r="A32" s="84" t="s">
        <v>147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B</v>
      </c>
      <c r="D32" s="19">
        <f t="shared" ca="1" si="0"/>
        <v>140</v>
      </c>
      <c r="E32" s="20">
        <f t="shared" si="9"/>
        <v>0</v>
      </c>
      <c r="F32" s="73"/>
      <c r="G32" s="74">
        <f t="shared" ca="1" si="17"/>
        <v>0</v>
      </c>
      <c r="H32" s="73"/>
      <c r="I32" s="74">
        <f t="shared" ca="1" si="1"/>
        <v>0</v>
      </c>
      <c r="J32" s="73"/>
      <c r="K32" s="113">
        <f t="shared" ca="1" si="10"/>
        <v>0</v>
      </c>
      <c r="L32" s="73"/>
      <c r="M32" s="113">
        <f t="shared" ca="1" si="11"/>
        <v>0</v>
      </c>
      <c r="N32" s="73"/>
      <c r="O32" s="74">
        <f t="shared" ca="1" si="12"/>
        <v>0</v>
      </c>
      <c r="P32" s="73"/>
      <c r="Q32" s="113">
        <f t="shared" ca="1" si="2"/>
        <v>0</v>
      </c>
      <c r="R32" s="73"/>
      <c r="S32" s="113">
        <f t="shared" ca="1" si="3"/>
        <v>0</v>
      </c>
      <c r="T32" s="101"/>
      <c r="U32" s="74">
        <f t="shared" ca="1" si="4"/>
        <v>0</v>
      </c>
      <c r="V32" s="73"/>
      <c r="W32" s="113">
        <f t="shared" ca="1" si="13"/>
        <v>0</v>
      </c>
      <c r="X32" s="101"/>
      <c r="Y32" s="113">
        <f t="shared" ca="1" si="14"/>
        <v>0</v>
      </c>
      <c r="Z32" s="73"/>
      <c r="AA32" s="74">
        <f t="shared" ca="1" si="5"/>
        <v>0</v>
      </c>
      <c r="AB32" s="73"/>
      <c r="AC32" s="74">
        <f t="shared" ca="1" si="6"/>
        <v>0</v>
      </c>
      <c r="AD32" s="73"/>
      <c r="AE32" s="74">
        <f t="shared" ca="1" si="7"/>
        <v>0</v>
      </c>
      <c r="AF32" s="73"/>
      <c r="AG32" s="74">
        <f t="shared" ca="1" si="15"/>
        <v>0</v>
      </c>
      <c r="AH32" s="82">
        <f t="shared" ca="1" si="8"/>
        <v>0</v>
      </c>
      <c r="AI32" s="74"/>
      <c r="AJ32" s="139">
        <f t="shared" ca="1" si="16"/>
        <v>0</v>
      </c>
    </row>
    <row r="33" spans="1:36" ht="15" customHeight="1" x14ac:dyDescent="0.2">
      <c r="A33" s="84" t="s">
        <v>205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D</v>
      </c>
      <c r="D33" s="19">
        <f t="shared" ca="1" si="0"/>
        <v>100</v>
      </c>
      <c r="E33" s="20">
        <f t="shared" si="9"/>
        <v>0</v>
      </c>
      <c r="F33" s="73"/>
      <c r="G33" s="74">
        <f t="shared" ca="1" si="17"/>
        <v>0</v>
      </c>
      <c r="H33" s="73"/>
      <c r="I33" s="74">
        <f t="shared" ca="1" si="1"/>
        <v>0</v>
      </c>
      <c r="J33" s="73"/>
      <c r="K33" s="113">
        <f t="shared" ca="1" si="10"/>
        <v>0</v>
      </c>
      <c r="L33" s="73"/>
      <c r="M33" s="113">
        <f t="shared" ca="1" si="11"/>
        <v>0</v>
      </c>
      <c r="N33" s="73"/>
      <c r="O33" s="74">
        <f t="shared" ca="1" si="12"/>
        <v>0</v>
      </c>
      <c r="P33" s="73"/>
      <c r="Q33" s="113">
        <f t="shared" ca="1" si="2"/>
        <v>0</v>
      </c>
      <c r="R33" s="73"/>
      <c r="S33" s="113">
        <f t="shared" ca="1" si="3"/>
        <v>0</v>
      </c>
      <c r="T33" s="101"/>
      <c r="U33" s="74">
        <f t="shared" ca="1" si="4"/>
        <v>0</v>
      </c>
      <c r="V33" s="73"/>
      <c r="W33" s="113">
        <f t="shared" ca="1" si="13"/>
        <v>0</v>
      </c>
      <c r="X33" s="101"/>
      <c r="Y33" s="113">
        <f t="shared" ca="1" si="14"/>
        <v>0</v>
      </c>
      <c r="Z33" s="73"/>
      <c r="AA33" s="74">
        <f t="shared" ca="1" si="5"/>
        <v>0</v>
      </c>
      <c r="AB33" s="73"/>
      <c r="AC33" s="74">
        <f t="shared" ca="1" si="6"/>
        <v>0</v>
      </c>
      <c r="AD33" s="73"/>
      <c r="AE33" s="74">
        <f t="shared" ca="1" si="7"/>
        <v>0</v>
      </c>
      <c r="AF33" s="73"/>
      <c r="AG33" s="74">
        <f t="shared" ca="1" si="15"/>
        <v>0</v>
      </c>
      <c r="AH33" s="82">
        <f t="shared" ca="1" si="8"/>
        <v>0</v>
      </c>
      <c r="AI33" s="74"/>
      <c r="AJ33" s="139">
        <f t="shared" ca="1" si="16"/>
        <v>0</v>
      </c>
    </row>
    <row r="34" spans="1:36" ht="15" customHeight="1" x14ac:dyDescent="0.2">
      <c r="A34" s="84" t="s">
        <v>354</v>
      </c>
      <c r="B34" t="s">
        <v>65</v>
      </c>
      <c r="C34" s="4" t="s">
        <v>6</v>
      </c>
      <c r="D34" s="19">
        <f t="shared" si="0"/>
        <v>100</v>
      </c>
      <c r="E34" s="20">
        <f t="shared" si="9"/>
        <v>2.5</v>
      </c>
      <c r="F34" s="73"/>
      <c r="G34" s="74">
        <f t="shared" si="17"/>
        <v>0</v>
      </c>
      <c r="H34" s="73"/>
      <c r="I34" s="74">
        <f t="shared" si="1"/>
        <v>0</v>
      </c>
      <c r="J34" s="73"/>
      <c r="K34" s="113">
        <f t="shared" si="10"/>
        <v>0</v>
      </c>
      <c r="L34" s="73"/>
      <c r="M34" s="113">
        <f t="shared" si="11"/>
        <v>0</v>
      </c>
      <c r="N34" s="73"/>
      <c r="O34" s="74">
        <f t="shared" si="12"/>
        <v>0</v>
      </c>
      <c r="P34" s="73"/>
      <c r="Q34" s="113">
        <f t="shared" si="2"/>
        <v>0</v>
      </c>
      <c r="R34" s="73">
        <v>2.5</v>
      </c>
      <c r="S34" s="113">
        <f t="shared" si="3"/>
        <v>250</v>
      </c>
      <c r="T34" s="101"/>
      <c r="U34" s="74">
        <f t="shared" si="4"/>
        <v>0</v>
      </c>
      <c r="V34" s="73"/>
      <c r="W34" s="113">
        <f t="shared" si="13"/>
        <v>0</v>
      </c>
      <c r="X34" s="101"/>
      <c r="Y34" s="113">
        <f t="shared" si="14"/>
        <v>0</v>
      </c>
      <c r="Z34" s="73"/>
      <c r="AA34" s="74">
        <f t="shared" si="5"/>
        <v>0</v>
      </c>
      <c r="AB34" s="73"/>
      <c r="AC34" s="74">
        <f t="shared" si="6"/>
        <v>0</v>
      </c>
      <c r="AD34" s="73"/>
      <c r="AE34" s="74">
        <f t="shared" si="7"/>
        <v>0</v>
      </c>
      <c r="AF34" s="73"/>
      <c r="AG34" s="74">
        <f t="shared" si="15"/>
        <v>0</v>
      </c>
      <c r="AH34" s="82">
        <f t="shared" si="8"/>
        <v>250</v>
      </c>
      <c r="AI34" s="74"/>
      <c r="AJ34" s="139">
        <f t="shared" si="16"/>
        <v>250</v>
      </c>
    </row>
    <row r="35" spans="1:36" ht="15" customHeight="1" x14ac:dyDescent="0.2">
      <c r="A35" s="84" t="s">
        <v>148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D</v>
      </c>
      <c r="D35" s="19">
        <f t="shared" ca="1" si="0"/>
        <v>100</v>
      </c>
      <c r="E35" s="20">
        <f t="shared" si="9"/>
        <v>0</v>
      </c>
      <c r="F35" s="73"/>
      <c r="G35" s="74">
        <f t="shared" ca="1" si="17"/>
        <v>0</v>
      </c>
      <c r="H35" s="73"/>
      <c r="I35" s="74">
        <f t="shared" ca="1" si="1"/>
        <v>0</v>
      </c>
      <c r="J35" s="73"/>
      <c r="K35" s="113">
        <f t="shared" ca="1" si="10"/>
        <v>0</v>
      </c>
      <c r="L35" s="73"/>
      <c r="M35" s="113">
        <f t="shared" ca="1" si="11"/>
        <v>0</v>
      </c>
      <c r="N35" s="73"/>
      <c r="O35" s="74">
        <f t="shared" ca="1" si="12"/>
        <v>0</v>
      </c>
      <c r="P35" s="73"/>
      <c r="Q35" s="113">
        <f t="shared" ca="1" si="2"/>
        <v>0</v>
      </c>
      <c r="R35" s="73"/>
      <c r="S35" s="113">
        <f t="shared" ca="1" si="3"/>
        <v>0</v>
      </c>
      <c r="T35" s="101"/>
      <c r="U35" s="74">
        <f t="shared" ca="1" si="4"/>
        <v>0</v>
      </c>
      <c r="V35" s="73"/>
      <c r="W35" s="113">
        <f t="shared" ca="1" si="13"/>
        <v>0</v>
      </c>
      <c r="X35" s="101"/>
      <c r="Y35" s="113">
        <f t="shared" ca="1" si="14"/>
        <v>0</v>
      </c>
      <c r="Z35" s="73"/>
      <c r="AA35" s="74">
        <f t="shared" ca="1" si="5"/>
        <v>0</v>
      </c>
      <c r="AB35" s="73"/>
      <c r="AC35" s="74">
        <f t="shared" ca="1" si="6"/>
        <v>0</v>
      </c>
      <c r="AD35" s="73"/>
      <c r="AE35" s="74">
        <f t="shared" ca="1" si="7"/>
        <v>0</v>
      </c>
      <c r="AF35" s="73"/>
      <c r="AG35" s="74">
        <f t="shared" ca="1" si="15"/>
        <v>0</v>
      </c>
      <c r="AH35" s="82">
        <f t="shared" ca="1" si="8"/>
        <v>0</v>
      </c>
      <c r="AI35" s="74"/>
      <c r="AJ35" s="139">
        <f t="shared" ca="1" si="16"/>
        <v>0</v>
      </c>
    </row>
    <row r="36" spans="1:36" ht="15" customHeight="1" x14ac:dyDescent="0.2">
      <c r="A36" s="84" t="s">
        <v>214</v>
      </c>
      <c r="B36" s="14" t="s">
        <v>65</v>
      </c>
      <c r="C36" s="4" t="str">
        <f ca="1">IF($A36="","",INDEX(INDIRECT("'MA-Liste'!"&amp;$C$11),MATCH($A36,'MA-Liste'!$M:$M,FALSE)))</f>
        <v>D</v>
      </c>
      <c r="D36" s="19">
        <f t="shared" ca="1" si="0"/>
        <v>100</v>
      </c>
      <c r="E36" s="20">
        <f t="shared" si="9"/>
        <v>0</v>
      </c>
      <c r="F36" s="73"/>
      <c r="G36" s="74">
        <f t="shared" ca="1" si="17"/>
        <v>0</v>
      </c>
      <c r="H36" s="73"/>
      <c r="I36" s="74">
        <f t="shared" ca="1" si="1"/>
        <v>0</v>
      </c>
      <c r="J36" s="73"/>
      <c r="K36" s="113">
        <f t="shared" ca="1" si="10"/>
        <v>0</v>
      </c>
      <c r="L36" s="73"/>
      <c r="M36" s="113">
        <f t="shared" ca="1" si="11"/>
        <v>0</v>
      </c>
      <c r="N36" s="73"/>
      <c r="O36" s="74">
        <f t="shared" ca="1" si="12"/>
        <v>0</v>
      </c>
      <c r="P36" s="73"/>
      <c r="Q36" s="113">
        <f t="shared" ca="1" si="2"/>
        <v>0</v>
      </c>
      <c r="R36" s="73"/>
      <c r="S36" s="113">
        <f t="shared" ca="1" si="3"/>
        <v>0</v>
      </c>
      <c r="T36" s="101"/>
      <c r="U36" s="74">
        <f t="shared" ca="1" si="4"/>
        <v>0</v>
      </c>
      <c r="V36" s="73"/>
      <c r="W36" s="113">
        <f t="shared" ca="1" si="13"/>
        <v>0</v>
      </c>
      <c r="X36" s="101"/>
      <c r="Y36" s="113">
        <f t="shared" ca="1" si="14"/>
        <v>0</v>
      </c>
      <c r="Z36" s="73"/>
      <c r="AA36" s="74">
        <f t="shared" ca="1" si="5"/>
        <v>0</v>
      </c>
      <c r="AB36" s="73"/>
      <c r="AC36" s="74">
        <f t="shared" ca="1" si="6"/>
        <v>0</v>
      </c>
      <c r="AD36" s="73"/>
      <c r="AE36" s="74">
        <f t="shared" ca="1" si="7"/>
        <v>0</v>
      </c>
      <c r="AF36" s="73"/>
      <c r="AG36" s="74">
        <f t="shared" ca="1" si="15"/>
        <v>0</v>
      </c>
      <c r="AH36" s="82">
        <f t="shared" ca="1" si="8"/>
        <v>0</v>
      </c>
      <c r="AI36" s="74"/>
      <c r="AJ36" s="139">
        <f t="shared" ca="1" si="16"/>
        <v>0</v>
      </c>
    </row>
    <row r="37" spans="1:36" ht="15" customHeight="1" x14ac:dyDescent="0.2">
      <c r="A37" s="84" t="s">
        <v>183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F</v>
      </c>
      <c r="D37" s="19">
        <f t="shared" ca="1" si="0"/>
        <v>60</v>
      </c>
      <c r="E37" s="20">
        <f t="shared" si="9"/>
        <v>0</v>
      </c>
      <c r="F37" s="73"/>
      <c r="G37" s="74">
        <f t="shared" ca="1" si="17"/>
        <v>0</v>
      </c>
      <c r="H37" s="73"/>
      <c r="I37" s="74">
        <f t="shared" ca="1" si="1"/>
        <v>0</v>
      </c>
      <c r="J37" s="73"/>
      <c r="K37" s="113">
        <f t="shared" ca="1" si="10"/>
        <v>0</v>
      </c>
      <c r="L37" s="73"/>
      <c r="M37" s="113">
        <f t="shared" ca="1" si="11"/>
        <v>0</v>
      </c>
      <c r="N37" s="73"/>
      <c r="O37" s="74">
        <f t="shared" ca="1" si="12"/>
        <v>0</v>
      </c>
      <c r="P37" s="73"/>
      <c r="Q37" s="113">
        <f t="shared" ca="1" si="2"/>
        <v>0</v>
      </c>
      <c r="R37" s="73"/>
      <c r="S37" s="113">
        <f t="shared" ca="1" si="3"/>
        <v>0</v>
      </c>
      <c r="T37" s="101"/>
      <c r="U37" s="74">
        <f t="shared" ca="1" si="4"/>
        <v>0</v>
      </c>
      <c r="V37" s="73"/>
      <c r="W37" s="113">
        <f t="shared" ca="1" si="13"/>
        <v>0</v>
      </c>
      <c r="X37" s="101"/>
      <c r="Y37" s="113">
        <f t="shared" ca="1" si="14"/>
        <v>0</v>
      </c>
      <c r="Z37" s="73"/>
      <c r="AA37" s="74">
        <f t="shared" ca="1" si="5"/>
        <v>0</v>
      </c>
      <c r="AB37" s="73"/>
      <c r="AC37" s="74">
        <f t="shared" ca="1" si="6"/>
        <v>0</v>
      </c>
      <c r="AD37" s="73"/>
      <c r="AE37" s="74">
        <f t="shared" ca="1" si="7"/>
        <v>0</v>
      </c>
      <c r="AF37" s="73"/>
      <c r="AG37" s="74">
        <f t="shared" ca="1" si="15"/>
        <v>0</v>
      </c>
      <c r="AH37" s="82">
        <f t="shared" ca="1" si="8"/>
        <v>0</v>
      </c>
      <c r="AI37" s="74"/>
      <c r="AJ37" s="139">
        <f t="shared" ca="1" si="16"/>
        <v>0</v>
      </c>
    </row>
    <row r="38" spans="1:36" ht="15" customHeight="1" x14ac:dyDescent="0.2">
      <c r="A38" s="84" t="s">
        <v>184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B</v>
      </c>
      <c r="D38" s="19">
        <f t="shared" ca="1" si="0"/>
        <v>140</v>
      </c>
      <c r="E38" s="20">
        <f t="shared" si="9"/>
        <v>0</v>
      </c>
      <c r="F38" s="73"/>
      <c r="G38" s="74">
        <f t="shared" ca="1" si="17"/>
        <v>0</v>
      </c>
      <c r="H38" s="73"/>
      <c r="I38" s="74">
        <f t="shared" ca="1" si="1"/>
        <v>0</v>
      </c>
      <c r="J38" s="73"/>
      <c r="K38" s="113">
        <f t="shared" ca="1" si="10"/>
        <v>0</v>
      </c>
      <c r="L38" s="73"/>
      <c r="M38" s="113">
        <f t="shared" ca="1" si="11"/>
        <v>0</v>
      </c>
      <c r="N38" s="73"/>
      <c r="O38" s="74">
        <f t="shared" ca="1" si="12"/>
        <v>0</v>
      </c>
      <c r="P38" s="73"/>
      <c r="Q38" s="113">
        <f t="shared" ca="1" si="2"/>
        <v>0</v>
      </c>
      <c r="R38" s="73"/>
      <c r="S38" s="113">
        <f t="shared" ca="1" si="3"/>
        <v>0</v>
      </c>
      <c r="T38" s="101"/>
      <c r="U38" s="74">
        <f t="shared" ca="1" si="4"/>
        <v>0</v>
      </c>
      <c r="V38" s="73"/>
      <c r="W38" s="113">
        <f t="shared" ca="1" si="13"/>
        <v>0</v>
      </c>
      <c r="X38" s="101"/>
      <c r="Y38" s="113">
        <f t="shared" ca="1" si="14"/>
        <v>0</v>
      </c>
      <c r="Z38" s="73"/>
      <c r="AA38" s="74">
        <f t="shared" ca="1" si="5"/>
        <v>0</v>
      </c>
      <c r="AB38" s="73"/>
      <c r="AC38" s="74">
        <f t="shared" ca="1" si="6"/>
        <v>0</v>
      </c>
      <c r="AD38" s="73"/>
      <c r="AE38" s="74">
        <f t="shared" ca="1" si="7"/>
        <v>0</v>
      </c>
      <c r="AF38" s="73"/>
      <c r="AG38" s="74">
        <f t="shared" ca="1" si="15"/>
        <v>0</v>
      </c>
      <c r="AH38" s="82">
        <f t="shared" ca="1" si="8"/>
        <v>0</v>
      </c>
      <c r="AI38" s="74"/>
      <c r="AJ38" s="139">
        <f t="shared" ca="1" si="16"/>
        <v>0</v>
      </c>
    </row>
    <row r="39" spans="1:36" ht="15" customHeight="1" x14ac:dyDescent="0.2">
      <c r="A39" s="84" t="s">
        <v>211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D</v>
      </c>
      <c r="D39" s="19">
        <f t="shared" ca="1" si="0"/>
        <v>100</v>
      </c>
      <c r="E39" s="20">
        <f t="shared" si="9"/>
        <v>0</v>
      </c>
      <c r="F39" s="73"/>
      <c r="G39" s="74">
        <f t="shared" ca="1" si="17"/>
        <v>0</v>
      </c>
      <c r="H39" s="73"/>
      <c r="I39" s="74">
        <f t="shared" ca="1" si="1"/>
        <v>0</v>
      </c>
      <c r="J39" s="73"/>
      <c r="K39" s="113">
        <f t="shared" ca="1" si="10"/>
        <v>0</v>
      </c>
      <c r="L39" s="73"/>
      <c r="M39" s="113">
        <f t="shared" ca="1" si="11"/>
        <v>0</v>
      </c>
      <c r="N39" s="73"/>
      <c r="O39" s="74">
        <f t="shared" ca="1" si="12"/>
        <v>0</v>
      </c>
      <c r="P39" s="73"/>
      <c r="Q39" s="113">
        <f t="shared" ca="1" si="2"/>
        <v>0</v>
      </c>
      <c r="R39" s="73"/>
      <c r="S39" s="113">
        <f t="shared" ca="1" si="3"/>
        <v>0</v>
      </c>
      <c r="T39" s="101"/>
      <c r="U39" s="74">
        <f t="shared" ca="1" si="4"/>
        <v>0</v>
      </c>
      <c r="V39" s="73"/>
      <c r="W39" s="113">
        <f t="shared" ca="1" si="13"/>
        <v>0</v>
      </c>
      <c r="X39" s="101"/>
      <c r="Y39" s="113">
        <f t="shared" ca="1" si="14"/>
        <v>0</v>
      </c>
      <c r="Z39" s="73"/>
      <c r="AA39" s="74">
        <f t="shared" ca="1" si="5"/>
        <v>0</v>
      </c>
      <c r="AB39" s="73"/>
      <c r="AC39" s="74">
        <f t="shared" ca="1" si="6"/>
        <v>0</v>
      </c>
      <c r="AD39" s="73"/>
      <c r="AE39" s="74">
        <f t="shared" ca="1" si="7"/>
        <v>0</v>
      </c>
      <c r="AF39" s="73"/>
      <c r="AG39" s="74">
        <f t="shared" ca="1" si="15"/>
        <v>0</v>
      </c>
      <c r="AH39" s="82">
        <f t="shared" ca="1" si="8"/>
        <v>0</v>
      </c>
      <c r="AI39" s="74"/>
      <c r="AJ39" s="139">
        <f t="shared" ca="1" si="16"/>
        <v>0</v>
      </c>
    </row>
    <row r="40" spans="1:36" ht="15" customHeight="1" x14ac:dyDescent="0.2">
      <c r="A40" s="84" t="s">
        <v>237</v>
      </c>
      <c r="B40" t="s">
        <v>65</v>
      </c>
      <c r="C40" s="4" t="s">
        <v>7</v>
      </c>
      <c r="D40" s="19">
        <f t="shared" si="0"/>
        <v>75</v>
      </c>
      <c r="E40" s="20">
        <f t="shared" si="9"/>
        <v>0</v>
      </c>
      <c r="F40" s="73"/>
      <c r="G40" s="74">
        <f t="shared" si="17"/>
        <v>0</v>
      </c>
      <c r="H40" s="73"/>
      <c r="I40" s="74">
        <f t="shared" si="1"/>
        <v>0</v>
      </c>
      <c r="J40" s="73"/>
      <c r="K40" s="113">
        <f t="shared" si="10"/>
        <v>0</v>
      </c>
      <c r="L40" s="73"/>
      <c r="M40" s="113">
        <f t="shared" si="11"/>
        <v>0</v>
      </c>
      <c r="N40" s="73"/>
      <c r="O40" s="74">
        <f t="shared" si="12"/>
        <v>0</v>
      </c>
      <c r="P40" s="73"/>
      <c r="Q40" s="113">
        <f t="shared" si="2"/>
        <v>0</v>
      </c>
      <c r="R40" s="73"/>
      <c r="S40" s="113">
        <f t="shared" si="3"/>
        <v>0</v>
      </c>
      <c r="T40" s="101"/>
      <c r="U40" s="74">
        <f t="shared" si="4"/>
        <v>0</v>
      </c>
      <c r="V40" s="73"/>
      <c r="W40" s="113">
        <f t="shared" si="13"/>
        <v>0</v>
      </c>
      <c r="X40" s="101"/>
      <c r="Y40" s="113">
        <f t="shared" si="14"/>
        <v>0</v>
      </c>
      <c r="Z40" s="73"/>
      <c r="AA40" s="74">
        <f t="shared" si="5"/>
        <v>0</v>
      </c>
      <c r="AB40" s="73"/>
      <c r="AC40" s="74">
        <f t="shared" si="6"/>
        <v>0</v>
      </c>
      <c r="AD40" s="73"/>
      <c r="AE40" s="74">
        <f t="shared" si="7"/>
        <v>0</v>
      </c>
      <c r="AF40" s="73"/>
      <c r="AG40" s="74">
        <f t="shared" si="15"/>
        <v>0</v>
      </c>
      <c r="AH40" s="82">
        <f t="shared" si="8"/>
        <v>0</v>
      </c>
      <c r="AI40" s="74"/>
      <c r="AJ40" s="139">
        <f t="shared" si="16"/>
        <v>0</v>
      </c>
    </row>
    <row r="41" spans="1:36" ht="15" customHeight="1" x14ac:dyDescent="0.2">
      <c r="A41" s="84" t="s">
        <v>212</v>
      </c>
      <c r="B41" t="s">
        <v>65</v>
      </c>
      <c r="C41" s="4" t="s">
        <v>5</v>
      </c>
      <c r="D41" s="19">
        <v>118</v>
      </c>
      <c r="E41" s="20">
        <f t="shared" si="9"/>
        <v>0</v>
      </c>
      <c r="F41" s="73"/>
      <c r="G41" s="74">
        <f t="shared" si="17"/>
        <v>0</v>
      </c>
      <c r="H41" s="73"/>
      <c r="I41" s="74">
        <f t="shared" si="1"/>
        <v>0</v>
      </c>
      <c r="J41" s="73"/>
      <c r="K41" s="113">
        <f t="shared" si="10"/>
        <v>0</v>
      </c>
      <c r="L41" s="73"/>
      <c r="M41" s="113">
        <f t="shared" si="11"/>
        <v>0</v>
      </c>
      <c r="N41" s="73"/>
      <c r="O41" s="74">
        <f t="shared" si="12"/>
        <v>0</v>
      </c>
      <c r="P41" s="73"/>
      <c r="Q41" s="113">
        <f t="shared" si="2"/>
        <v>0</v>
      </c>
      <c r="R41" s="73"/>
      <c r="S41" s="113">
        <f t="shared" si="3"/>
        <v>0</v>
      </c>
      <c r="T41" s="101"/>
      <c r="U41" s="74">
        <f t="shared" si="4"/>
        <v>0</v>
      </c>
      <c r="V41" s="73"/>
      <c r="W41" s="113">
        <f t="shared" si="13"/>
        <v>0</v>
      </c>
      <c r="X41" s="101"/>
      <c r="Y41" s="113">
        <f t="shared" si="14"/>
        <v>0</v>
      </c>
      <c r="Z41" s="73"/>
      <c r="AA41" s="74">
        <v>0</v>
      </c>
      <c r="AB41" s="73"/>
      <c r="AC41" s="74">
        <v>0</v>
      </c>
      <c r="AD41" s="73"/>
      <c r="AE41" s="74">
        <f t="shared" si="7"/>
        <v>0</v>
      </c>
      <c r="AF41" s="73"/>
      <c r="AG41" s="74">
        <f t="shared" si="15"/>
        <v>0</v>
      </c>
      <c r="AH41" s="82">
        <f t="shared" si="8"/>
        <v>0</v>
      </c>
      <c r="AI41" s="74"/>
      <c r="AJ41" s="139">
        <f t="shared" si="16"/>
        <v>0</v>
      </c>
    </row>
    <row r="42" spans="1:36" ht="15.75" customHeight="1" x14ac:dyDescent="0.2">
      <c r="A42" s="90" t="s">
        <v>187</v>
      </c>
      <c r="B42" t="str">
        <f>IF($A42="","",INDEX('MA-Liste'!$D:$D,MATCH($A42,'MA-Liste'!$M:$M,FALSE)))</f>
        <v>AeBo</v>
      </c>
      <c r="C42" s="4" t="str">
        <f ca="1">IF($A42="","",INDEX(INDIRECT("'MA-Liste'!"&amp;$C$11),MATCH($A42,'MA-Liste'!$M:$M,FALSE)))</f>
        <v>D</v>
      </c>
      <c r="D42" s="19">
        <f t="shared" ca="1" si="0"/>
        <v>100</v>
      </c>
      <c r="E42" s="20">
        <f t="shared" si="9"/>
        <v>0</v>
      </c>
      <c r="F42" s="73"/>
      <c r="G42" s="74">
        <f t="shared" ca="1" si="17"/>
        <v>0</v>
      </c>
      <c r="H42" s="73"/>
      <c r="I42" s="74">
        <f t="shared" ca="1" si="1"/>
        <v>0</v>
      </c>
      <c r="J42" s="73"/>
      <c r="K42" s="113">
        <f t="shared" ca="1" si="10"/>
        <v>0</v>
      </c>
      <c r="L42" s="73"/>
      <c r="M42" s="113">
        <f t="shared" ca="1" si="11"/>
        <v>0</v>
      </c>
      <c r="N42" s="73"/>
      <c r="O42" s="74">
        <f t="shared" ca="1" si="12"/>
        <v>0</v>
      </c>
      <c r="P42" s="73"/>
      <c r="Q42" s="113">
        <f t="shared" ca="1" si="2"/>
        <v>0</v>
      </c>
      <c r="R42" s="73"/>
      <c r="S42" s="113">
        <f t="shared" ca="1" si="3"/>
        <v>0</v>
      </c>
      <c r="T42" s="101"/>
      <c r="U42" s="74">
        <f t="shared" ca="1" si="4"/>
        <v>0</v>
      </c>
      <c r="V42" s="73"/>
      <c r="W42" s="113">
        <f t="shared" ca="1" si="13"/>
        <v>0</v>
      </c>
      <c r="X42" s="101"/>
      <c r="Y42" s="113">
        <f t="shared" ca="1" si="14"/>
        <v>0</v>
      </c>
      <c r="Z42" s="73"/>
      <c r="AA42" s="74">
        <f t="shared" ref="AA42:AA49" ca="1" si="18">IF(D42="",0,D42*Z42)</f>
        <v>0</v>
      </c>
      <c r="AB42" s="73"/>
      <c r="AC42" s="74">
        <f t="shared" ref="AC42:AC49" ca="1" si="19">IF(D42="",0,D42*AB42)</f>
        <v>0</v>
      </c>
      <c r="AD42" s="73"/>
      <c r="AE42" s="74">
        <f t="shared" ca="1" si="7"/>
        <v>0</v>
      </c>
      <c r="AF42" s="73"/>
      <c r="AG42" s="74">
        <f t="shared" ca="1" si="15"/>
        <v>0</v>
      </c>
      <c r="AH42" s="82">
        <f t="shared" ca="1" si="8"/>
        <v>0</v>
      </c>
      <c r="AI42" s="74"/>
      <c r="AJ42" s="139">
        <f t="shared" ca="1" si="16"/>
        <v>0</v>
      </c>
    </row>
    <row r="43" spans="1:36" ht="15.75" customHeight="1" x14ac:dyDescent="0.2">
      <c r="A43" s="90" t="s">
        <v>144</v>
      </c>
      <c r="B43" t="s">
        <v>65</v>
      </c>
      <c r="C43" s="4" t="s">
        <v>6</v>
      </c>
      <c r="D43" s="19">
        <v>100</v>
      </c>
      <c r="E43" s="20">
        <f t="shared" si="9"/>
        <v>0</v>
      </c>
      <c r="F43" s="73"/>
      <c r="G43" s="74">
        <f t="shared" si="17"/>
        <v>0</v>
      </c>
      <c r="H43" s="73"/>
      <c r="I43" s="74">
        <f t="shared" si="1"/>
        <v>0</v>
      </c>
      <c r="J43" s="73"/>
      <c r="K43" s="113">
        <f t="shared" si="10"/>
        <v>0</v>
      </c>
      <c r="L43" s="73"/>
      <c r="M43" s="113">
        <f t="shared" si="11"/>
        <v>0</v>
      </c>
      <c r="N43" s="73"/>
      <c r="O43" s="74">
        <f t="shared" si="12"/>
        <v>0</v>
      </c>
      <c r="P43" s="73"/>
      <c r="Q43" s="113">
        <f t="shared" si="2"/>
        <v>0</v>
      </c>
      <c r="R43" s="73"/>
      <c r="S43" s="113">
        <f t="shared" si="3"/>
        <v>0</v>
      </c>
      <c r="T43" s="101"/>
      <c r="U43" s="74">
        <f t="shared" si="4"/>
        <v>0</v>
      </c>
      <c r="V43" s="73"/>
      <c r="W43" s="113">
        <f t="shared" si="13"/>
        <v>0</v>
      </c>
      <c r="X43" s="101"/>
      <c r="Y43" s="113">
        <f t="shared" si="14"/>
        <v>0</v>
      </c>
      <c r="Z43" s="73"/>
      <c r="AA43" s="74">
        <f t="shared" si="18"/>
        <v>0</v>
      </c>
      <c r="AB43" s="73"/>
      <c r="AC43" s="74">
        <f t="shared" si="19"/>
        <v>0</v>
      </c>
      <c r="AD43" s="73"/>
      <c r="AE43" s="74">
        <f t="shared" si="7"/>
        <v>0</v>
      </c>
      <c r="AF43" s="73"/>
      <c r="AG43" s="74">
        <f t="shared" si="15"/>
        <v>0</v>
      </c>
      <c r="AH43" s="82">
        <f t="shared" si="8"/>
        <v>0</v>
      </c>
      <c r="AI43" s="74"/>
      <c r="AJ43" s="139">
        <f t="shared" si="16"/>
        <v>0</v>
      </c>
    </row>
    <row r="44" spans="1:36" ht="15" customHeight="1" x14ac:dyDescent="0.2">
      <c r="A44" s="84" t="s">
        <v>188</v>
      </c>
      <c r="B44" t="str">
        <f>IF($A44="","",INDEX('MA-Liste'!$D:$D,MATCH($A44,'MA-Liste'!$M:$M,FALSE)))</f>
        <v>AeBo</v>
      </c>
      <c r="C44" s="4" t="str">
        <f ca="1">IF($A44="","",INDEX(INDIRECT("'MA-Liste'!"&amp;$C$11),MATCH($A44,'MA-Liste'!$M:$M,FALSE)))</f>
        <v>C</v>
      </c>
      <c r="D44" s="19">
        <f t="shared" ca="1" si="0"/>
        <v>118</v>
      </c>
      <c r="E44" s="20">
        <f t="shared" si="9"/>
        <v>0</v>
      </c>
      <c r="F44" s="73"/>
      <c r="G44" s="74">
        <f t="shared" ca="1" si="17"/>
        <v>0</v>
      </c>
      <c r="H44" s="73"/>
      <c r="I44" s="74">
        <f t="shared" ca="1" si="1"/>
        <v>0</v>
      </c>
      <c r="J44" s="73"/>
      <c r="K44" s="113">
        <f t="shared" ca="1" si="10"/>
        <v>0</v>
      </c>
      <c r="L44" s="73"/>
      <c r="M44" s="113">
        <f t="shared" ca="1" si="11"/>
        <v>0</v>
      </c>
      <c r="N44" s="73"/>
      <c r="O44" s="74">
        <f t="shared" ca="1" si="12"/>
        <v>0</v>
      </c>
      <c r="P44" s="73"/>
      <c r="Q44" s="113">
        <f t="shared" ca="1" si="2"/>
        <v>0</v>
      </c>
      <c r="R44" s="73"/>
      <c r="S44" s="113">
        <f t="shared" ca="1" si="3"/>
        <v>0</v>
      </c>
      <c r="T44" s="101"/>
      <c r="U44" s="74">
        <f t="shared" ca="1" si="4"/>
        <v>0</v>
      </c>
      <c r="V44" s="73"/>
      <c r="W44" s="113">
        <f t="shared" ca="1" si="13"/>
        <v>0</v>
      </c>
      <c r="X44" s="101"/>
      <c r="Y44" s="113">
        <f t="shared" ca="1" si="14"/>
        <v>0</v>
      </c>
      <c r="Z44" s="73"/>
      <c r="AA44" s="74">
        <f t="shared" ca="1" si="18"/>
        <v>0</v>
      </c>
      <c r="AB44" s="73"/>
      <c r="AC44" s="74">
        <f t="shared" ca="1" si="19"/>
        <v>0</v>
      </c>
      <c r="AD44" s="73"/>
      <c r="AE44" s="74">
        <f t="shared" ca="1" si="7"/>
        <v>0</v>
      </c>
      <c r="AF44" s="73"/>
      <c r="AG44" s="74">
        <f t="shared" ca="1" si="15"/>
        <v>0</v>
      </c>
      <c r="AH44" s="82">
        <f t="shared" ca="1" si="8"/>
        <v>0</v>
      </c>
      <c r="AI44" s="74"/>
      <c r="AJ44" s="139">
        <f t="shared" ca="1" si="16"/>
        <v>0</v>
      </c>
    </row>
    <row r="45" spans="1:36" ht="15" customHeight="1" x14ac:dyDescent="0.2">
      <c r="A45" s="84" t="s">
        <v>213</v>
      </c>
      <c r="B45" t="s">
        <v>65</v>
      </c>
      <c r="C45" s="4" t="s">
        <v>7</v>
      </c>
      <c r="D45" s="19">
        <v>75</v>
      </c>
      <c r="E45" s="20">
        <f t="shared" si="9"/>
        <v>0</v>
      </c>
      <c r="F45" s="73"/>
      <c r="G45" s="74">
        <f t="shared" si="17"/>
        <v>0</v>
      </c>
      <c r="H45" s="73"/>
      <c r="I45" s="74">
        <f t="shared" si="1"/>
        <v>0</v>
      </c>
      <c r="J45" s="73"/>
      <c r="K45" s="113">
        <f t="shared" si="10"/>
        <v>0</v>
      </c>
      <c r="L45" s="73"/>
      <c r="M45" s="113">
        <f t="shared" si="11"/>
        <v>0</v>
      </c>
      <c r="N45" s="73"/>
      <c r="O45" s="74">
        <f t="shared" si="12"/>
        <v>0</v>
      </c>
      <c r="P45" s="73"/>
      <c r="Q45" s="113">
        <f t="shared" ref="Q45:Q76" si="20">IF($D45="",0,$D45*P45)</f>
        <v>0</v>
      </c>
      <c r="R45" s="73"/>
      <c r="S45" s="113">
        <f t="shared" si="3"/>
        <v>0</v>
      </c>
      <c r="T45" s="101"/>
      <c r="U45" s="74">
        <f t="shared" ref="U45:U76" si="21">IF($D45="",0,$D45*T45)</f>
        <v>0</v>
      </c>
      <c r="V45" s="73"/>
      <c r="W45" s="113">
        <f t="shared" si="13"/>
        <v>0</v>
      </c>
      <c r="X45" s="101"/>
      <c r="Y45" s="113">
        <f t="shared" si="14"/>
        <v>0</v>
      </c>
      <c r="Z45" s="73"/>
      <c r="AA45" s="74">
        <f t="shared" si="18"/>
        <v>0</v>
      </c>
      <c r="AB45" s="73"/>
      <c r="AC45" s="74">
        <f t="shared" si="19"/>
        <v>0</v>
      </c>
      <c r="AD45" s="73"/>
      <c r="AE45" s="74">
        <f t="shared" si="7"/>
        <v>0</v>
      </c>
      <c r="AF45" s="73"/>
      <c r="AG45" s="74">
        <f t="shared" si="15"/>
        <v>0</v>
      </c>
      <c r="AH45" s="82">
        <f t="shared" si="8"/>
        <v>0</v>
      </c>
      <c r="AI45" s="74"/>
      <c r="AJ45" s="139">
        <f t="shared" si="16"/>
        <v>0</v>
      </c>
    </row>
    <row r="46" spans="1:36" ht="15" customHeight="1" x14ac:dyDescent="0.2">
      <c r="A46" s="84" t="s">
        <v>216</v>
      </c>
      <c r="B46" t="s">
        <v>65</v>
      </c>
      <c r="C46" s="18" t="s">
        <v>6</v>
      </c>
      <c r="D46" s="19">
        <v>100</v>
      </c>
      <c r="E46" s="20">
        <f t="shared" si="9"/>
        <v>62</v>
      </c>
      <c r="F46" s="73"/>
      <c r="G46" s="74">
        <f t="shared" si="17"/>
        <v>0</v>
      </c>
      <c r="H46" s="73"/>
      <c r="I46" s="74">
        <f t="shared" si="1"/>
        <v>0</v>
      </c>
      <c r="J46" s="73"/>
      <c r="K46" s="113">
        <f t="shared" si="10"/>
        <v>0</v>
      </c>
      <c r="L46" s="73"/>
      <c r="M46" s="113">
        <f t="shared" si="11"/>
        <v>0</v>
      </c>
      <c r="N46" s="73"/>
      <c r="O46" s="74">
        <f t="shared" si="12"/>
        <v>0</v>
      </c>
      <c r="P46" s="73"/>
      <c r="Q46" s="113">
        <f t="shared" si="20"/>
        <v>0</v>
      </c>
      <c r="R46" s="73"/>
      <c r="S46" s="113">
        <f t="shared" si="3"/>
        <v>0</v>
      </c>
      <c r="T46" s="101"/>
      <c r="U46" s="74">
        <f t="shared" si="21"/>
        <v>0</v>
      </c>
      <c r="V46" s="73"/>
      <c r="W46" s="113">
        <f t="shared" si="13"/>
        <v>0</v>
      </c>
      <c r="X46" s="101">
        <v>62</v>
      </c>
      <c r="Y46" s="113">
        <f t="shared" si="14"/>
        <v>6200</v>
      </c>
      <c r="Z46" s="73"/>
      <c r="AA46" s="74">
        <f t="shared" si="18"/>
        <v>0</v>
      </c>
      <c r="AB46" s="73"/>
      <c r="AC46" s="74">
        <f t="shared" si="19"/>
        <v>0</v>
      </c>
      <c r="AD46" s="73"/>
      <c r="AE46" s="74">
        <f t="shared" si="7"/>
        <v>0</v>
      </c>
      <c r="AF46" s="73"/>
      <c r="AG46" s="74">
        <f t="shared" si="15"/>
        <v>0</v>
      </c>
      <c r="AH46" s="82">
        <f t="shared" si="8"/>
        <v>6200</v>
      </c>
      <c r="AI46" s="74"/>
      <c r="AJ46" s="139">
        <f t="shared" si="16"/>
        <v>6200</v>
      </c>
    </row>
    <row r="47" spans="1:36" ht="15" customHeight="1" x14ac:dyDescent="0.2">
      <c r="A47" s="84" t="s">
        <v>191</v>
      </c>
      <c r="B47" t="str">
        <f>IF($A47="","",INDEX('MA-Liste'!$D:$D,MATCH($A47,'MA-Liste'!$M:$M,FALSE)))</f>
        <v>AeBo</v>
      </c>
      <c r="C47" s="4" t="str">
        <f ca="1">IF($A47="","",INDEX(INDIRECT("'MA-Liste'!"&amp;$C$11),MATCH($A47,'MA-Liste'!$M:$M,FALSE)))</f>
        <v>B</v>
      </c>
      <c r="D47" s="19">
        <f t="shared" ca="1" si="0"/>
        <v>140</v>
      </c>
      <c r="E47" s="20">
        <f t="shared" si="9"/>
        <v>0</v>
      </c>
      <c r="F47" s="73"/>
      <c r="G47" s="74">
        <f t="shared" ca="1" si="17"/>
        <v>0</v>
      </c>
      <c r="H47" s="73"/>
      <c r="I47" s="74">
        <f t="shared" ca="1" si="1"/>
        <v>0</v>
      </c>
      <c r="J47" s="73"/>
      <c r="K47" s="113">
        <f t="shared" ca="1" si="10"/>
        <v>0</v>
      </c>
      <c r="L47" s="73"/>
      <c r="M47" s="113">
        <f t="shared" ca="1" si="11"/>
        <v>0</v>
      </c>
      <c r="N47" s="73"/>
      <c r="O47" s="74">
        <f t="shared" ca="1" si="12"/>
        <v>0</v>
      </c>
      <c r="P47" s="73"/>
      <c r="Q47" s="113">
        <f t="shared" ca="1" si="20"/>
        <v>0</v>
      </c>
      <c r="R47" s="73"/>
      <c r="S47" s="113">
        <f t="shared" ca="1" si="3"/>
        <v>0</v>
      </c>
      <c r="T47" s="101"/>
      <c r="U47" s="74">
        <f t="shared" ca="1" si="21"/>
        <v>0</v>
      </c>
      <c r="V47" s="73"/>
      <c r="W47" s="113">
        <f t="shared" ca="1" si="13"/>
        <v>0</v>
      </c>
      <c r="X47" s="101"/>
      <c r="Y47" s="113">
        <f t="shared" ca="1" si="14"/>
        <v>0</v>
      </c>
      <c r="Z47" s="73"/>
      <c r="AA47" s="74">
        <f t="shared" ca="1" si="18"/>
        <v>0</v>
      </c>
      <c r="AB47" s="73"/>
      <c r="AC47" s="74">
        <f t="shared" ca="1" si="19"/>
        <v>0</v>
      </c>
      <c r="AD47" s="73"/>
      <c r="AE47" s="74">
        <f t="shared" ca="1" si="7"/>
        <v>0</v>
      </c>
      <c r="AF47" s="73"/>
      <c r="AG47" s="74">
        <f t="shared" ca="1" si="15"/>
        <v>0</v>
      </c>
      <c r="AH47" s="82">
        <f t="shared" ca="1" si="8"/>
        <v>0</v>
      </c>
      <c r="AI47" s="74"/>
      <c r="AJ47" s="139">
        <f t="shared" ca="1" si="16"/>
        <v>0</v>
      </c>
    </row>
    <row r="48" spans="1:36" ht="15" customHeight="1" x14ac:dyDescent="0.2">
      <c r="A48" s="84" t="s">
        <v>219</v>
      </c>
      <c r="B48" s="14" t="s">
        <v>65</v>
      </c>
      <c r="C48" s="18" t="s">
        <v>6</v>
      </c>
      <c r="D48" s="19">
        <v>100</v>
      </c>
      <c r="E48" s="20">
        <f t="shared" si="9"/>
        <v>0</v>
      </c>
      <c r="F48" s="73"/>
      <c r="G48" s="74">
        <f t="shared" si="17"/>
        <v>0</v>
      </c>
      <c r="H48" s="73"/>
      <c r="I48" s="74">
        <f t="shared" si="1"/>
        <v>0</v>
      </c>
      <c r="J48" s="73"/>
      <c r="K48" s="113">
        <f t="shared" si="10"/>
        <v>0</v>
      </c>
      <c r="L48" s="73"/>
      <c r="M48" s="113">
        <f t="shared" si="11"/>
        <v>0</v>
      </c>
      <c r="N48" s="73"/>
      <c r="O48" s="74">
        <f t="shared" si="12"/>
        <v>0</v>
      </c>
      <c r="P48" s="73"/>
      <c r="Q48" s="113">
        <f t="shared" si="20"/>
        <v>0</v>
      </c>
      <c r="R48" s="73"/>
      <c r="S48" s="113">
        <f t="shared" si="3"/>
        <v>0</v>
      </c>
      <c r="T48" s="101"/>
      <c r="U48" s="74">
        <f t="shared" si="21"/>
        <v>0</v>
      </c>
      <c r="V48" s="73"/>
      <c r="W48" s="113">
        <f t="shared" si="13"/>
        <v>0</v>
      </c>
      <c r="X48" s="101"/>
      <c r="Y48" s="113">
        <f t="shared" si="14"/>
        <v>0</v>
      </c>
      <c r="Z48" s="73"/>
      <c r="AA48" s="74">
        <f t="shared" si="18"/>
        <v>0</v>
      </c>
      <c r="AB48" s="73"/>
      <c r="AC48" s="74">
        <f t="shared" si="19"/>
        <v>0</v>
      </c>
      <c r="AD48" s="73"/>
      <c r="AE48" s="74">
        <f t="shared" si="7"/>
        <v>0</v>
      </c>
      <c r="AF48" s="73"/>
      <c r="AG48" s="74">
        <f t="shared" si="15"/>
        <v>0</v>
      </c>
      <c r="AH48" s="82">
        <f t="shared" si="8"/>
        <v>0</v>
      </c>
      <c r="AI48" s="74"/>
      <c r="AJ48" s="139">
        <f t="shared" si="16"/>
        <v>0</v>
      </c>
    </row>
    <row r="49" spans="1:36" ht="15" customHeight="1" x14ac:dyDescent="0.2">
      <c r="A49" s="84" t="s">
        <v>220</v>
      </c>
      <c r="B49" s="14" t="s">
        <v>65</v>
      </c>
      <c r="C49" s="18" t="s">
        <v>8</v>
      </c>
      <c r="D49" s="19">
        <v>60</v>
      </c>
      <c r="E49" s="20">
        <f t="shared" si="9"/>
        <v>0</v>
      </c>
      <c r="F49" s="73"/>
      <c r="G49" s="74">
        <f t="shared" si="17"/>
        <v>0</v>
      </c>
      <c r="H49" s="73"/>
      <c r="I49" s="74">
        <f t="shared" si="1"/>
        <v>0</v>
      </c>
      <c r="J49" s="73"/>
      <c r="K49" s="113">
        <f t="shared" si="10"/>
        <v>0</v>
      </c>
      <c r="L49" s="73"/>
      <c r="M49" s="113">
        <f t="shared" si="11"/>
        <v>0</v>
      </c>
      <c r="N49" s="73"/>
      <c r="O49" s="74">
        <f t="shared" si="12"/>
        <v>0</v>
      </c>
      <c r="P49" s="73"/>
      <c r="Q49" s="113">
        <f t="shared" si="20"/>
        <v>0</v>
      </c>
      <c r="R49" s="73"/>
      <c r="S49" s="113">
        <f t="shared" si="3"/>
        <v>0</v>
      </c>
      <c r="T49" s="101"/>
      <c r="U49" s="74">
        <f t="shared" si="21"/>
        <v>0</v>
      </c>
      <c r="V49" s="73"/>
      <c r="W49" s="113">
        <f t="shared" si="13"/>
        <v>0</v>
      </c>
      <c r="X49" s="101"/>
      <c r="Y49" s="113">
        <f t="shared" si="14"/>
        <v>0</v>
      </c>
      <c r="Z49" s="73"/>
      <c r="AA49" s="74">
        <f t="shared" si="18"/>
        <v>0</v>
      </c>
      <c r="AB49" s="73"/>
      <c r="AC49" s="74">
        <f t="shared" si="19"/>
        <v>0</v>
      </c>
      <c r="AD49" s="73"/>
      <c r="AE49" s="74">
        <f t="shared" si="7"/>
        <v>0</v>
      </c>
      <c r="AF49" s="73"/>
      <c r="AG49" s="74">
        <f t="shared" si="15"/>
        <v>0</v>
      </c>
      <c r="AH49" s="82">
        <f t="shared" si="8"/>
        <v>0</v>
      </c>
      <c r="AI49" s="74"/>
      <c r="AJ49" s="139">
        <f t="shared" si="16"/>
        <v>0</v>
      </c>
    </row>
    <row r="50" spans="1:36" ht="15" customHeight="1" x14ac:dyDescent="0.2">
      <c r="A50" s="84" t="s">
        <v>217</v>
      </c>
      <c r="B50" s="14" t="s">
        <v>65</v>
      </c>
      <c r="C50" s="18" t="s">
        <v>9</v>
      </c>
      <c r="D50" s="19">
        <v>35</v>
      </c>
      <c r="E50" s="20">
        <f t="shared" si="9"/>
        <v>0</v>
      </c>
      <c r="F50" s="73"/>
      <c r="G50" s="74">
        <f t="shared" si="17"/>
        <v>0</v>
      </c>
      <c r="H50" s="73"/>
      <c r="I50" s="74">
        <f t="shared" si="1"/>
        <v>0</v>
      </c>
      <c r="J50" s="73"/>
      <c r="K50" s="113">
        <f t="shared" si="10"/>
        <v>0</v>
      </c>
      <c r="L50" s="73"/>
      <c r="M50" s="113">
        <f t="shared" si="11"/>
        <v>0</v>
      </c>
      <c r="N50" s="73"/>
      <c r="O50" s="74">
        <f t="shared" si="12"/>
        <v>0</v>
      </c>
      <c r="P50" s="73"/>
      <c r="Q50" s="113">
        <f t="shared" si="20"/>
        <v>0</v>
      </c>
      <c r="R50" s="73"/>
      <c r="S50" s="113">
        <f t="shared" si="3"/>
        <v>0</v>
      </c>
      <c r="T50" s="101"/>
      <c r="U50" s="74">
        <f t="shared" si="21"/>
        <v>0</v>
      </c>
      <c r="V50" s="73"/>
      <c r="W50" s="113">
        <f t="shared" si="13"/>
        <v>0</v>
      </c>
      <c r="X50" s="101"/>
      <c r="Y50" s="113">
        <f t="shared" si="14"/>
        <v>0</v>
      </c>
      <c r="Z50" s="73"/>
      <c r="AA50" s="74">
        <v>0</v>
      </c>
      <c r="AB50" s="73"/>
      <c r="AC50" s="74">
        <v>0</v>
      </c>
      <c r="AD50" s="73"/>
      <c r="AE50" s="74">
        <f t="shared" si="7"/>
        <v>0</v>
      </c>
      <c r="AF50" s="73"/>
      <c r="AG50" s="74">
        <f t="shared" si="15"/>
        <v>0</v>
      </c>
      <c r="AH50" s="82">
        <f t="shared" si="8"/>
        <v>0</v>
      </c>
      <c r="AI50" s="74"/>
      <c r="AJ50" s="139">
        <f t="shared" si="16"/>
        <v>0</v>
      </c>
    </row>
    <row r="51" spans="1:36" ht="15" customHeight="1" x14ac:dyDescent="0.2">
      <c r="A51" s="84" t="s">
        <v>194</v>
      </c>
      <c r="B51" t="str">
        <f>IF($A51="","",INDEX('MA-Liste'!$D:$D,MATCH($A51,'MA-Liste'!$M:$M,FALSE)))</f>
        <v>AeBo</v>
      </c>
      <c r="C51" s="4" t="str">
        <f ca="1">IF($A51="","",INDEX(INDIRECT("'MA-Liste'!"&amp;$C$11),MATCH($A51,'MA-Liste'!$M:$M,FALSE)))</f>
        <v>D</v>
      </c>
      <c r="D51" s="19">
        <f t="shared" ca="1" si="0"/>
        <v>100</v>
      </c>
      <c r="E51" s="20">
        <f t="shared" si="9"/>
        <v>0</v>
      </c>
      <c r="F51" s="73"/>
      <c r="G51" s="74">
        <f t="shared" ca="1" si="17"/>
        <v>0</v>
      </c>
      <c r="H51" s="73"/>
      <c r="I51" s="74">
        <f t="shared" ca="1" si="1"/>
        <v>0</v>
      </c>
      <c r="J51" s="73"/>
      <c r="K51" s="113">
        <f t="shared" ca="1" si="10"/>
        <v>0</v>
      </c>
      <c r="L51" s="73"/>
      <c r="M51" s="113">
        <f t="shared" ca="1" si="11"/>
        <v>0</v>
      </c>
      <c r="N51" s="73"/>
      <c r="O51" s="74">
        <f t="shared" ca="1" si="12"/>
        <v>0</v>
      </c>
      <c r="P51" s="73"/>
      <c r="Q51" s="113">
        <f t="shared" ca="1" si="20"/>
        <v>0</v>
      </c>
      <c r="R51" s="73"/>
      <c r="S51" s="113">
        <f t="shared" ca="1" si="3"/>
        <v>0</v>
      </c>
      <c r="T51" s="101"/>
      <c r="U51" s="74">
        <f t="shared" ca="1" si="21"/>
        <v>0</v>
      </c>
      <c r="V51" s="73"/>
      <c r="W51" s="113">
        <f t="shared" ca="1" si="13"/>
        <v>0</v>
      </c>
      <c r="X51" s="101"/>
      <c r="Y51" s="113">
        <f t="shared" ca="1" si="14"/>
        <v>0</v>
      </c>
      <c r="Z51" s="73"/>
      <c r="AA51" s="74">
        <v>0</v>
      </c>
      <c r="AB51" s="73"/>
      <c r="AC51" s="74">
        <f t="shared" ref="AC51:AC90" ca="1" si="22">IF(D51="",0,D51*AB51)</f>
        <v>0</v>
      </c>
      <c r="AD51" s="73"/>
      <c r="AE51" s="74">
        <f t="shared" ca="1" si="7"/>
        <v>0</v>
      </c>
      <c r="AF51" s="73"/>
      <c r="AG51" s="74">
        <f t="shared" ca="1" si="15"/>
        <v>0</v>
      </c>
      <c r="AH51" s="82">
        <f t="shared" ca="1" si="8"/>
        <v>0</v>
      </c>
      <c r="AI51" s="74"/>
      <c r="AJ51" s="139">
        <f t="shared" ca="1" si="16"/>
        <v>0</v>
      </c>
    </row>
    <row r="52" spans="1:36" ht="15" customHeight="1" x14ac:dyDescent="0.2">
      <c r="A52" s="84" t="s">
        <v>215</v>
      </c>
      <c r="B52" t="str">
        <f>IF($A52="","",INDEX('MA-Liste'!$D:$D,MATCH($A52,'MA-Liste'!$M:$M,FALSE)))</f>
        <v>AeBo</v>
      </c>
      <c r="C52" s="4" t="str">
        <f ca="1">IF($A52="","",INDEX(INDIRECT("'MA-Liste'!"&amp;$C$11),MATCH($A52,'MA-Liste'!$M:$M,FALSE)))</f>
        <v>D</v>
      </c>
      <c r="D52" s="19">
        <f t="shared" ca="1" si="0"/>
        <v>100</v>
      </c>
      <c r="E52" s="20">
        <f t="shared" si="9"/>
        <v>0</v>
      </c>
      <c r="F52" s="73"/>
      <c r="G52" s="74">
        <f t="shared" ca="1" si="17"/>
        <v>0</v>
      </c>
      <c r="H52" s="73"/>
      <c r="I52" s="74">
        <f t="shared" ca="1" si="1"/>
        <v>0</v>
      </c>
      <c r="J52" s="73"/>
      <c r="K52" s="113">
        <f t="shared" ca="1" si="10"/>
        <v>0</v>
      </c>
      <c r="L52" s="73"/>
      <c r="M52" s="113">
        <f t="shared" ca="1" si="11"/>
        <v>0</v>
      </c>
      <c r="N52" s="73"/>
      <c r="O52" s="74">
        <f t="shared" ca="1" si="12"/>
        <v>0</v>
      </c>
      <c r="P52" s="73"/>
      <c r="Q52" s="113">
        <f t="shared" ca="1" si="20"/>
        <v>0</v>
      </c>
      <c r="R52" s="73"/>
      <c r="S52" s="113">
        <f t="shared" ca="1" si="3"/>
        <v>0</v>
      </c>
      <c r="T52" s="101"/>
      <c r="U52" s="74">
        <f t="shared" ca="1" si="21"/>
        <v>0</v>
      </c>
      <c r="V52" s="73"/>
      <c r="W52" s="113">
        <f t="shared" ca="1" si="13"/>
        <v>0</v>
      </c>
      <c r="X52" s="101"/>
      <c r="Y52" s="113">
        <f t="shared" ca="1" si="14"/>
        <v>0</v>
      </c>
      <c r="Z52" s="73"/>
      <c r="AA52" s="74">
        <v>0</v>
      </c>
      <c r="AB52" s="73"/>
      <c r="AC52" s="74">
        <f t="shared" ca="1" si="22"/>
        <v>0</v>
      </c>
      <c r="AD52" s="73"/>
      <c r="AE52" s="74">
        <f t="shared" ca="1" si="7"/>
        <v>0</v>
      </c>
      <c r="AF52" s="73"/>
      <c r="AG52" s="74">
        <f t="shared" ca="1" si="15"/>
        <v>0</v>
      </c>
      <c r="AH52" s="82">
        <f t="shared" ca="1" si="8"/>
        <v>0</v>
      </c>
      <c r="AI52" s="74"/>
      <c r="AJ52" s="139">
        <f t="shared" ca="1" si="16"/>
        <v>0</v>
      </c>
    </row>
    <row r="53" spans="1:36" ht="15" customHeight="1" x14ac:dyDescent="0.2">
      <c r="A53" s="84" t="s">
        <v>226</v>
      </c>
      <c r="B53" t="str">
        <f>IF($A53="","",INDEX('MA-Liste'!$D:$D,MATCH($A53,'MA-Liste'!$M:$M,FALSE)))</f>
        <v>AeBo</v>
      </c>
      <c r="C53" s="4" t="str">
        <f ca="1">IF($A53="","",INDEX(INDIRECT("'MA-Liste'!"&amp;$C$11),MATCH($A53,'MA-Liste'!$M:$M,FALSE)))</f>
        <v>B</v>
      </c>
      <c r="D53" s="19">
        <f t="shared" ca="1" si="0"/>
        <v>140</v>
      </c>
      <c r="E53" s="20">
        <f t="shared" si="9"/>
        <v>0</v>
      </c>
      <c r="F53" s="73"/>
      <c r="G53" s="74">
        <f t="shared" ca="1" si="17"/>
        <v>0</v>
      </c>
      <c r="H53" s="73"/>
      <c r="I53" s="74">
        <f t="shared" ca="1" si="1"/>
        <v>0</v>
      </c>
      <c r="J53" s="73"/>
      <c r="K53" s="113">
        <f t="shared" ca="1" si="10"/>
        <v>0</v>
      </c>
      <c r="L53" s="73"/>
      <c r="M53" s="113">
        <f t="shared" ca="1" si="11"/>
        <v>0</v>
      </c>
      <c r="N53" s="73"/>
      <c r="O53" s="74">
        <f t="shared" ca="1" si="12"/>
        <v>0</v>
      </c>
      <c r="P53" s="73"/>
      <c r="Q53" s="113">
        <f t="shared" ca="1" si="20"/>
        <v>0</v>
      </c>
      <c r="R53" s="73"/>
      <c r="S53" s="113">
        <f t="shared" ca="1" si="3"/>
        <v>0</v>
      </c>
      <c r="T53" s="101"/>
      <c r="U53" s="74">
        <f t="shared" ca="1" si="21"/>
        <v>0</v>
      </c>
      <c r="V53" s="73"/>
      <c r="W53" s="113">
        <f t="shared" ca="1" si="13"/>
        <v>0</v>
      </c>
      <c r="X53" s="101"/>
      <c r="Y53" s="113">
        <f t="shared" ca="1" si="14"/>
        <v>0</v>
      </c>
      <c r="Z53" s="73"/>
      <c r="AA53" s="74">
        <v>0</v>
      </c>
      <c r="AB53" s="73"/>
      <c r="AC53" s="74">
        <f t="shared" ca="1" si="22"/>
        <v>0</v>
      </c>
      <c r="AD53" s="73"/>
      <c r="AE53" s="74">
        <f t="shared" ca="1" si="7"/>
        <v>0</v>
      </c>
      <c r="AF53" s="73"/>
      <c r="AG53" s="74">
        <f t="shared" ca="1" si="15"/>
        <v>0</v>
      </c>
      <c r="AH53" s="82">
        <f t="shared" ca="1" si="8"/>
        <v>0</v>
      </c>
      <c r="AI53" s="74"/>
      <c r="AJ53" s="139">
        <f t="shared" ca="1" si="16"/>
        <v>0</v>
      </c>
    </row>
    <row r="54" spans="1:36" ht="15" customHeight="1" x14ac:dyDescent="0.2">
      <c r="A54" s="84" t="s">
        <v>163</v>
      </c>
      <c r="B54" t="str">
        <f>IF($A54="","",INDEX('MA-Liste'!$D:$D,MATCH($A54,'MA-Liste'!$M:$M,FALSE)))</f>
        <v>AeBo</v>
      </c>
      <c r="C54" s="4" t="str">
        <f ca="1">IF($A54="","",INDEX(INDIRECT("'MA-Liste'!"&amp;$C$11),MATCH($A54,'MA-Liste'!$M:$M,FALSE)))</f>
        <v>B</v>
      </c>
      <c r="D54" s="19">
        <f t="shared" ca="1" si="0"/>
        <v>140</v>
      </c>
      <c r="E54" s="20">
        <f t="shared" si="9"/>
        <v>0</v>
      </c>
      <c r="F54" s="73"/>
      <c r="G54" s="74">
        <f t="shared" ca="1" si="17"/>
        <v>0</v>
      </c>
      <c r="H54" s="73"/>
      <c r="I54" s="74">
        <f t="shared" ca="1" si="1"/>
        <v>0</v>
      </c>
      <c r="J54" s="73"/>
      <c r="K54" s="113">
        <f t="shared" ca="1" si="10"/>
        <v>0</v>
      </c>
      <c r="L54" s="73"/>
      <c r="M54" s="113">
        <f t="shared" ca="1" si="11"/>
        <v>0</v>
      </c>
      <c r="N54" s="73"/>
      <c r="O54" s="74">
        <f t="shared" ca="1" si="12"/>
        <v>0</v>
      </c>
      <c r="P54" s="73"/>
      <c r="Q54" s="113">
        <f t="shared" ca="1" si="20"/>
        <v>0</v>
      </c>
      <c r="R54" s="73"/>
      <c r="S54" s="113">
        <f t="shared" ca="1" si="3"/>
        <v>0</v>
      </c>
      <c r="T54" s="101"/>
      <c r="U54" s="74">
        <f t="shared" ca="1" si="21"/>
        <v>0</v>
      </c>
      <c r="V54" s="73"/>
      <c r="W54" s="113">
        <f t="shared" ca="1" si="13"/>
        <v>0</v>
      </c>
      <c r="X54" s="101"/>
      <c r="Y54" s="113">
        <f t="shared" ca="1" si="14"/>
        <v>0</v>
      </c>
      <c r="Z54" s="73"/>
      <c r="AA54" s="74">
        <v>0</v>
      </c>
      <c r="AB54" s="73"/>
      <c r="AC54" s="74">
        <f t="shared" ca="1" si="22"/>
        <v>0</v>
      </c>
      <c r="AD54" s="73"/>
      <c r="AE54" s="74">
        <f t="shared" ca="1" si="7"/>
        <v>0</v>
      </c>
      <c r="AF54" s="73"/>
      <c r="AG54" s="74">
        <f t="shared" ca="1" si="15"/>
        <v>0</v>
      </c>
      <c r="AH54" s="82">
        <f t="shared" ca="1" si="8"/>
        <v>0</v>
      </c>
      <c r="AI54" s="74"/>
      <c r="AJ54" s="139">
        <f t="shared" ca="1" si="16"/>
        <v>0</v>
      </c>
    </row>
    <row r="55" spans="1:36" ht="15" customHeight="1" x14ac:dyDescent="0.2">
      <c r="A55" s="84" t="s">
        <v>227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C</v>
      </c>
      <c r="D55" s="19">
        <f t="shared" ca="1" si="0"/>
        <v>118</v>
      </c>
      <c r="E55" s="20">
        <f t="shared" si="9"/>
        <v>0</v>
      </c>
      <c r="F55" s="73"/>
      <c r="G55" s="74">
        <f t="shared" ca="1" si="17"/>
        <v>0</v>
      </c>
      <c r="H55" s="73"/>
      <c r="I55" s="74">
        <f t="shared" ca="1" si="1"/>
        <v>0</v>
      </c>
      <c r="J55" s="73"/>
      <c r="K55" s="113">
        <f t="shared" ca="1" si="10"/>
        <v>0</v>
      </c>
      <c r="L55" s="73"/>
      <c r="M55" s="113">
        <f t="shared" ca="1" si="11"/>
        <v>0</v>
      </c>
      <c r="N55" s="73"/>
      <c r="O55" s="74">
        <f t="shared" ca="1" si="12"/>
        <v>0</v>
      </c>
      <c r="P55" s="73"/>
      <c r="Q55" s="113">
        <f t="shared" ca="1" si="20"/>
        <v>0</v>
      </c>
      <c r="R55" s="73"/>
      <c r="S55" s="113">
        <f t="shared" ca="1" si="3"/>
        <v>0</v>
      </c>
      <c r="T55" s="101"/>
      <c r="U55" s="74">
        <f t="shared" ca="1" si="21"/>
        <v>0</v>
      </c>
      <c r="V55" s="73"/>
      <c r="W55" s="113">
        <f t="shared" ca="1" si="13"/>
        <v>0</v>
      </c>
      <c r="X55" s="101"/>
      <c r="Y55" s="113">
        <f t="shared" ca="1" si="14"/>
        <v>0</v>
      </c>
      <c r="Z55" s="73"/>
      <c r="AA55" s="74">
        <v>0</v>
      </c>
      <c r="AB55" s="73"/>
      <c r="AC55" s="74">
        <f t="shared" ca="1" si="22"/>
        <v>0</v>
      </c>
      <c r="AD55" s="73"/>
      <c r="AE55" s="74">
        <f t="shared" ca="1" si="7"/>
        <v>0</v>
      </c>
      <c r="AF55" s="73"/>
      <c r="AG55" s="74">
        <f t="shared" ca="1" si="15"/>
        <v>0</v>
      </c>
      <c r="AH55" s="82">
        <f t="shared" ca="1" si="8"/>
        <v>0</v>
      </c>
      <c r="AI55" s="74"/>
      <c r="AJ55" s="139">
        <f t="shared" ca="1" si="16"/>
        <v>0</v>
      </c>
    </row>
    <row r="56" spans="1:36" ht="15" customHeight="1" x14ac:dyDescent="0.2">
      <c r="A56" s="84" t="s">
        <v>238</v>
      </c>
      <c r="B56" t="s">
        <v>65</v>
      </c>
      <c r="C56" s="4" t="str">
        <f ca="1">IF($A56="","",INDEX(INDIRECT("'MA-Liste'!"&amp;$C$11),MATCH($A56,'MA-Liste'!$M:$M,FALSE)))</f>
        <v>G</v>
      </c>
      <c r="D56" s="19">
        <f t="shared" ca="1" si="0"/>
        <v>35</v>
      </c>
      <c r="E56" s="20">
        <f t="shared" si="9"/>
        <v>0</v>
      </c>
      <c r="F56" s="73"/>
      <c r="G56" s="74">
        <f t="shared" ca="1" si="17"/>
        <v>0</v>
      </c>
      <c r="H56" s="73"/>
      <c r="I56" s="74">
        <f t="shared" ca="1" si="1"/>
        <v>0</v>
      </c>
      <c r="J56" s="73"/>
      <c r="K56" s="113">
        <f t="shared" ca="1" si="10"/>
        <v>0</v>
      </c>
      <c r="L56" s="73"/>
      <c r="M56" s="113">
        <f t="shared" ca="1" si="11"/>
        <v>0</v>
      </c>
      <c r="N56" s="73"/>
      <c r="O56" s="74">
        <f t="shared" ca="1" si="12"/>
        <v>0</v>
      </c>
      <c r="P56" s="73"/>
      <c r="Q56" s="113">
        <f t="shared" ca="1" si="20"/>
        <v>0</v>
      </c>
      <c r="R56" s="73"/>
      <c r="S56" s="113">
        <f t="shared" ca="1" si="3"/>
        <v>0</v>
      </c>
      <c r="T56" s="101"/>
      <c r="U56" s="74">
        <f t="shared" ca="1" si="21"/>
        <v>0</v>
      </c>
      <c r="V56" s="73"/>
      <c r="W56" s="113">
        <f t="shared" ca="1" si="13"/>
        <v>0</v>
      </c>
      <c r="X56" s="101"/>
      <c r="Y56" s="113">
        <f t="shared" ca="1" si="14"/>
        <v>0</v>
      </c>
      <c r="Z56" s="73"/>
      <c r="AA56" s="74">
        <v>0</v>
      </c>
      <c r="AB56" s="73"/>
      <c r="AC56" s="74">
        <f t="shared" ca="1" si="22"/>
        <v>0</v>
      </c>
      <c r="AD56" s="73"/>
      <c r="AE56" s="74">
        <f t="shared" ca="1" si="7"/>
        <v>0</v>
      </c>
      <c r="AF56" s="73"/>
      <c r="AG56" s="74">
        <f t="shared" ca="1" si="15"/>
        <v>0</v>
      </c>
      <c r="AH56" s="82">
        <f t="shared" ca="1" si="8"/>
        <v>0</v>
      </c>
      <c r="AI56" s="74"/>
      <c r="AJ56" s="139">
        <f t="shared" ca="1" si="16"/>
        <v>0</v>
      </c>
    </row>
    <row r="57" spans="1:36" ht="15" customHeight="1" x14ac:dyDescent="0.2">
      <c r="A57" s="84" t="s">
        <v>229</v>
      </c>
      <c r="B57" t="str">
        <f>IF($A57="","",INDEX('MA-Liste'!$D:$D,MATCH($A57,'MA-Liste'!$M:$M,FALSE)))</f>
        <v>AeBo</v>
      </c>
      <c r="C57" s="4" t="str">
        <f ca="1">IF($A57="","",INDEX(INDIRECT("'MA-Liste'!"&amp;$C$11),MATCH($A57,'MA-Liste'!$M:$M,FALSE)))</f>
        <v>G</v>
      </c>
      <c r="D57" s="19">
        <f t="shared" ca="1" si="0"/>
        <v>35</v>
      </c>
      <c r="E57" s="20">
        <f t="shared" si="9"/>
        <v>0</v>
      </c>
      <c r="F57" s="73"/>
      <c r="G57" s="74">
        <f t="shared" ca="1" si="17"/>
        <v>0</v>
      </c>
      <c r="H57" s="73"/>
      <c r="I57" s="74">
        <f t="shared" ca="1" si="1"/>
        <v>0</v>
      </c>
      <c r="J57" s="73"/>
      <c r="K57" s="113">
        <f t="shared" ca="1" si="10"/>
        <v>0</v>
      </c>
      <c r="L57" s="73"/>
      <c r="M57" s="113">
        <f t="shared" ca="1" si="11"/>
        <v>0</v>
      </c>
      <c r="N57" s="73"/>
      <c r="O57" s="74">
        <f t="shared" ca="1" si="12"/>
        <v>0</v>
      </c>
      <c r="P57" s="73"/>
      <c r="Q57" s="113">
        <f t="shared" ca="1" si="20"/>
        <v>0</v>
      </c>
      <c r="R57" s="73"/>
      <c r="S57" s="113">
        <f t="shared" ca="1" si="3"/>
        <v>0</v>
      </c>
      <c r="T57" s="101"/>
      <c r="U57" s="74">
        <f t="shared" ca="1" si="21"/>
        <v>0</v>
      </c>
      <c r="V57" s="73"/>
      <c r="W57" s="113">
        <f t="shared" ca="1" si="13"/>
        <v>0</v>
      </c>
      <c r="X57" s="101"/>
      <c r="Y57" s="113">
        <f t="shared" ca="1" si="14"/>
        <v>0</v>
      </c>
      <c r="Z57" s="73"/>
      <c r="AA57" s="74">
        <v>0</v>
      </c>
      <c r="AB57" s="73"/>
      <c r="AC57" s="74">
        <f t="shared" ca="1" si="22"/>
        <v>0</v>
      </c>
      <c r="AD57" s="73"/>
      <c r="AE57" s="74">
        <f t="shared" ca="1" si="7"/>
        <v>0</v>
      </c>
      <c r="AF57" s="73"/>
      <c r="AG57" s="74">
        <f t="shared" ca="1" si="15"/>
        <v>0</v>
      </c>
      <c r="AH57" s="82">
        <f t="shared" ca="1" si="8"/>
        <v>0</v>
      </c>
      <c r="AI57" s="74"/>
      <c r="AJ57" s="139">
        <f t="shared" ca="1" si="16"/>
        <v>0</v>
      </c>
    </row>
    <row r="58" spans="1:36" ht="15" customHeight="1" x14ac:dyDescent="0.2">
      <c r="A58" s="84" t="s">
        <v>234</v>
      </c>
      <c r="B58" t="s">
        <v>65</v>
      </c>
      <c r="C58" s="4" t="s">
        <v>7</v>
      </c>
      <c r="D58" s="19">
        <f t="shared" si="0"/>
        <v>75</v>
      </c>
      <c r="E58" s="20">
        <f t="shared" si="9"/>
        <v>0</v>
      </c>
      <c r="F58" s="73"/>
      <c r="G58" s="74">
        <f t="shared" si="17"/>
        <v>0</v>
      </c>
      <c r="H58" s="73"/>
      <c r="I58" s="74">
        <f t="shared" si="1"/>
        <v>0</v>
      </c>
      <c r="J58" s="73"/>
      <c r="K58" s="113">
        <f t="shared" si="10"/>
        <v>0</v>
      </c>
      <c r="L58" s="73"/>
      <c r="M58" s="113">
        <f t="shared" si="11"/>
        <v>0</v>
      </c>
      <c r="N58" s="73"/>
      <c r="O58" s="74">
        <f t="shared" si="12"/>
        <v>0</v>
      </c>
      <c r="P58" s="73"/>
      <c r="Q58" s="113">
        <f t="shared" si="20"/>
        <v>0</v>
      </c>
      <c r="R58" s="73"/>
      <c r="S58" s="113">
        <f t="shared" si="3"/>
        <v>0</v>
      </c>
      <c r="T58" s="101"/>
      <c r="U58" s="74">
        <f t="shared" si="21"/>
        <v>0</v>
      </c>
      <c r="V58" s="73"/>
      <c r="W58" s="113">
        <f t="shared" si="13"/>
        <v>0</v>
      </c>
      <c r="X58" s="101"/>
      <c r="Y58" s="113">
        <f t="shared" si="14"/>
        <v>0</v>
      </c>
      <c r="Z58" s="73"/>
      <c r="AA58" s="74">
        <v>0</v>
      </c>
      <c r="AB58" s="73"/>
      <c r="AC58" s="74">
        <f t="shared" si="22"/>
        <v>0</v>
      </c>
      <c r="AD58" s="73"/>
      <c r="AE58" s="74">
        <f t="shared" si="7"/>
        <v>0</v>
      </c>
      <c r="AF58" s="73"/>
      <c r="AG58" s="74">
        <f t="shared" si="15"/>
        <v>0</v>
      </c>
      <c r="AH58" s="82">
        <f t="shared" si="8"/>
        <v>0</v>
      </c>
      <c r="AI58" s="74"/>
      <c r="AJ58" s="139">
        <f t="shared" si="16"/>
        <v>0</v>
      </c>
    </row>
    <row r="59" spans="1:36" ht="15" customHeight="1" x14ac:dyDescent="0.2">
      <c r="A59" s="84" t="s">
        <v>235</v>
      </c>
      <c r="B59" t="s">
        <v>65</v>
      </c>
      <c r="C59" s="4" t="s">
        <v>9</v>
      </c>
      <c r="D59" s="19">
        <f t="shared" si="0"/>
        <v>35</v>
      </c>
      <c r="E59" s="20">
        <f t="shared" si="9"/>
        <v>0</v>
      </c>
      <c r="F59" s="73"/>
      <c r="G59" s="74">
        <f t="shared" si="17"/>
        <v>0</v>
      </c>
      <c r="H59" s="73"/>
      <c r="I59" s="74">
        <f t="shared" si="1"/>
        <v>0</v>
      </c>
      <c r="J59" s="73"/>
      <c r="K59" s="113">
        <f t="shared" si="10"/>
        <v>0</v>
      </c>
      <c r="L59" s="73"/>
      <c r="M59" s="113">
        <f t="shared" si="11"/>
        <v>0</v>
      </c>
      <c r="N59" s="73"/>
      <c r="O59" s="74">
        <f t="shared" si="12"/>
        <v>0</v>
      </c>
      <c r="P59" s="73"/>
      <c r="Q59" s="113">
        <f t="shared" si="20"/>
        <v>0</v>
      </c>
      <c r="R59" s="73"/>
      <c r="S59" s="113">
        <f t="shared" si="3"/>
        <v>0</v>
      </c>
      <c r="T59" s="101"/>
      <c r="U59" s="74">
        <f t="shared" si="21"/>
        <v>0</v>
      </c>
      <c r="V59" s="73"/>
      <c r="W59" s="113">
        <f t="shared" si="13"/>
        <v>0</v>
      </c>
      <c r="X59" s="101"/>
      <c r="Y59" s="113">
        <f t="shared" si="14"/>
        <v>0</v>
      </c>
      <c r="Z59" s="73"/>
      <c r="AA59" s="74">
        <v>0</v>
      </c>
      <c r="AB59" s="73"/>
      <c r="AC59" s="74">
        <f t="shared" si="22"/>
        <v>0</v>
      </c>
      <c r="AD59" s="73"/>
      <c r="AE59" s="74">
        <f t="shared" si="7"/>
        <v>0</v>
      </c>
      <c r="AF59" s="73"/>
      <c r="AG59" s="74">
        <f t="shared" si="15"/>
        <v>0</v>
      </c>
      <c r="AH59" s="82">
        <f t="shared" si="8"/>
        <v>0</v>
      </c>
      <c r="AI59" s="74"/>
      <c r="AJ59" s="139">
        <f t="shared" si="16"/>
        <v>0</v>
      </c>
    </row>
    <row r="60" spans="1:36" ht="15" customHeight="1" x14ac:dyDescent="0.2">
      <c r="A60" s="84" t="s">
        <v>230</v>
      </c>
      <c r="B60" t="str">
        <f>IF($A60="","",INDEX('MA-Liste'!$D:$D,MATCH($A60,'MA-Liste'!$M:$M,FALSE)))</f>
        <v>AeBo</v>
      </c>
      <c r="C60" s="4" t="str">
        <f ca="1">IF($A60="","",INDEX(INDIRECT("'MA-Liste'!"&amp;$C$11),MATCH($A60,'MA-Liste'!$M:$M,FALSE)))</f>
        <v>G</v>
      </c>
      <c r="D60" s="19">
        <f t="shared" ca="1" si="0"/>
        <v>35</v>
      </c>
      <c r="E60" s="20">
        <f t="shared" si="9"/>
        <v>0</v>
      </c>
      <c r="F60" s="73"/>
      <c r="G60" s="74">
        <f t="shared" ca="1" si="17"/>
        <v>0</v>
      </c>
      <c r="H60" s="73"/>
      <c r="I60" s="74">
        <f t="shared" ca="1" si="1"/>
        <v>0</v>
      </c>
      <c r="J60" s="73"/>
      <c r="K60" s="113">
        <f t="shared" ca="1" si="10"/>
        <v>0</v>
      </c>
      <c r="L60" s="73"/>
      <c r="M60" s="113">
        <f t="shared" ca="1" si="11"/>
        <v>0</v>
      </c>
      <c r="N60" s="73"/>
      <c r="O60" s="74">
        <f t="shared" ca="1" si="12"/>
        <v>0</v>
      </c>
      <c r="P60" s="73"/>
      <c r="Q60" s="113">
        <f t="shared" ca="1" si="20"/>
        <v>0</v>
      </c>
      <c r="R60" s="73"/>
      <c r="S60" s="113">
        <f t="shared" ca="1" si="3"/>
        <v>0</v>
      </c>
      <c r="T60" s="101"/>
      <c r="U60" s="74">
        <f t="shared" ca="1" si="21"/>
        <v>0</v>
      </c>
      <c r="V60" s="73"/>
      <c r="W60" s="113">
        <f t="shared" ca="1" si="13"/>
        <v>0</v>
      </c>
      <c r="X60" s="101"/>
      <c r="Y60" s="113">
        <f t="shared" ca="1" si="14"/>
        <v>0</v>
      </c>
      <c r="Z60" s="73"/>
      <c r="AA60" s="74">
        <v>0</v>
      </c>
      <c r="AB60" s="73"/>
      <c r="AC60" s="74">
        <f t="shared" ca="1" si="22"/>
        <v>0</v>
      </c>
      <c r="AD60" s="73"/>
      <c r="AE60" s="74">
        <f t="shared" ca="1" si="7"/>
        <v>0</v>
      </c>
      <c r="AF60" s="73"/>
      <c r="AG60" s="74">
        <f t="shared" ca="1" si="15"/>
        <v>0</v>
      </c>
      <c r="AH60" s="82">
        <f t="shared" ca="1" si="8"/>
        <v>0</v>
      </c>
      <c r="AI60" s="74"/>
      <c r="AJ60" s="139">
        <f t="shared" ca="1" si="16"/>
        <v>0</v>
      </c>
    </row>
    <row r="61" spans="1:36" ht="15" customHeight="1" x14ac:dyDescent="0.2">
      <c r="A61" s="84" t="s">
        <v>243</v>
      </c>
      <c r="B61" t="s">
        <v>65</v>
      </c>
      <c r="C61" s="4" t="s">
        <v>6</v>
      </c>
      <c r="D61" s="19">
        <v>100</v>
      </c>
      <c r="E61" s="20">
        <f t="shared" si="9"/>
        <v>0</v>
      </c>
      <c r="F61" s="73"/>
      <c r="G61" s="74">
        <f t="shared" si="17"/>
        <v>0</v>
      </c>
      <c r="H61" s="73"/>
      <c r="I61" s="74">
        <f t="shared" si="1"/>
        <v>0</v>
      </c>
      <c r="J61" s="73"/>
      <c r="K61" s="113">
        <f t="shared" si="10"/>
        <v>0</v>
      </c>
      <c r="L61" s="73"/>
      <c r="M61" s="113">
        <f t="shared" si="11"/>
        <v>0</v>
      </c>
      <c r="N61" s="73"/>
      <c r="O61" s="74">
        <f t="shared" si="12"/>
        <v>0</v>
      </c>
      <c r="P61" s="73"/>
      <c r="Q61" s="113">
        <f t="shared" si="20"/>
        <v>0</v>
      </c>
      <c r="R61" s="73"/>
      <c r="S61" s="113">
        <f t="shared" si="3"/>
        <v>0</v>
      </c>
      <c r="T61" s="101"/>
      <c r="U61" s="74">
        <f t="shared" si="21"/>
        <v>0</v>
      </c>
      <c r="V61" s="73"/>
      <c r="W61" s="113">
        <f t="shared" si="13"/>
        <v>0</v>
      </c>
      <c r="X61" s="101"/>
      <c r="Y61" s="113">
        <f t="shared" si="14"/>
        <v>0</v>
      </c>
      <c r="Z61" s="73"/>
      <c r="AA61" s="74">
        <v>0</v>
      </c>
      <c r="AB61" s="73"/>
      <c r="AC61" s="74">
        <f t="shared" si="22"/>
        <v>0</v>
      </c>
      <c r="AD61" s="73"/>
      <c r="AE61" s="74">
        <f t="shared" si="7"/>
        <v>0</v>
      </c>
      <c r="AF61" s="73"/>
      <c r="AG61" s="74">
        <f t="shared" si="15"/>
        <v>0</v>
      </c>
      <c r="AH61" s="82">
        <f t="shared" si="8"/>
        <v>0</v>
      </c>
      <c r="AI61" s="74"/>
      <c r="AJ61" s="139">
        <f t="shared" si="16"/>
        <v>0</v>
      </c>
    </row>
    <row r="62" spans="1:36" ht="15" customHeight="1" x14ac:dyDescent="0.2">
      <c r="A62" s="84" t="s">
        <v>244</v>
      </c>
      <c r="B62" t="s">
        <v>65</v>
      </c>
      <c r="C62" s="4" t="s">
        <v>6</v>
      </c>
      <c r="D62" s="19">
        <v>100</v>
      </c>
      <c r="E62" s="20">
        <f t="shared" si="9"/>
        <v>0</v>
      </c>
      <c r="F62" s="73"/>
      <c r="G62" s="74">
        <f t="shared" si="17"/>
        <v>0</v>
      </c>
      <c r="H62" s="73"/>
      <c r="I62" s="74">
        <f t="shared" si="1"/>
        <v>0</v>
      </c>
      <c r="J62" s="73"/>
      <c r="K62" s="113">
        <f t="shared" si="10"/>
        <v>0</v>
      </c>
      <c r="L62" s="73"/>
      <c r="M62" s="113">
        <f t="shared" si="11"/>
        <v>0</v>
      </c>
      <c r="N62" s="73"/>
      <c r="O62" s="74">
        <f t="shared" si="12"/>
        <v>0</v>
      </c>
      <c r="P62" s="73"/>
      <c r="Q62" s="113">
        <f t="shared" si="20"/>
        <v>0</v>
      </c>
      <c r="R62" s="73"/>
      <c r="S62" s="113">
        <f t="shared" si="3"/>
        <v>0</v>
      </c>
      <c r="T62" s="101"/>
      <c r="U62" s="74">
        <f t="shared" si="21"/>
        <v>0</v>
      </c>
      <c r="V62" s="73"/>
      <c r="W62" s="113">
        <f t="shared" si="13"/>
        <v>0</v>
      </c>
      <c r="X62" s="101"/>
      <c r="Y62" s="113">
        <f t="shared" si="14"/>
        <v>0</v>
      </c>
      <c r="Z62" s="73"/>
      <c r="AA62" s="74">
        <v>0</v>
      </c>
      <c r="AB62" s="73"/>
      <c r="AC62" s="74">
        <f t="shared" si="22"/>
        <v>0</v>
      </c>
      <c r="AD62" s="73"/>
      <c r="AE62" s="74">
        <f t="shared" si="7"/>
        <v>0</v>
      </c>
      <c r="AF62" s="73"/>
      <c r="AG62" s="74">
        <f t="shared" si="15"/>
        <v>0</v>
      </c>
      <c r="AH62" s="82">
        <f t="shared" si="8"/>
        <v>0</v>
      </c>
      <c r="AI62" s="74"/>
      <c r="AJ62" s="139">
        <f t="shared" si="16"/>
        <v>0</v>
      </c>
    </row>
    <row r="63" spans="1:36" ht="15" customHeight="1" x14ac:dyDescent="0.2">
      <c r="A63" s="84" t="s">
        <v>249</v>
      </c>
      <c r="B63" t="s">
        <v>250</v>
      </c>
      <c r="C63" s="4" t="s">
        <v>9</v>
      </c>
      <c r="D63" s="19">
        <v>35</v>
      </c>
      <c r="E63" s="20">
        <f t="shared" si="9"/>
        <v>0</v>
      </c>
      <c r="F63" s="73"/>
      <c r="G63" s="74">
        <f t="shared" si="17"/>
        <v>0</v>
      </c>
      <c r="H63" s="73"/>
      <c r="I63" s="74">
        <f t="shared" si="1"/>
        <v>0</v>
      </c>
      <c r="J63" s="73"/>
      <c r="K63" s="113">
        <f t="shared" si="10"/>
        <v>0</v>
      </c>
      <c r="L63" s="73"/>
      <c r="M63" s="113">
        <f t="shared" si="11"/>
        <v>0</v>
      </c>
      <c r="N63" s="73"/>
      <c r="O63" s="74">
        <f t="shared" si="12"/>
        <v>0</v>
      </c>
      <c r="P63" s="73"/>
      <c r="Q63" s="113">
        <f t="shared" si="20"/>
        <v>0</v>
      </c>
      <c r="R63" s="73"/>
      <c r="S63" s="113">
        <f t="shared" si="3"/>
        <v>0</v>
      </c>
      <c r="T63" s="101"/>
      <c r="U63" s="74">
        <f t="shared" si="21"/>
        <v>0</v>
      </c>
      <c r="V63" s="73"/>
      <c r="W63" s="113">
        <f t="shared" si="13"/>
        <v>0</v>
      </c>
      <c r="X63" s="101"/>
      <c r="Y63" s="113">
        <f t="shared" si="14"/>
        <v>0</v>
      </c>
      <c r="Z63" s="73"/>
      <c r="AA63" s="74">
        <v>0</v>
      </c>
      <c r="AB63" s="73"/>
      <c r="AC63" s="74">
        <f t="shared" si="22"/>
        <v>0</v>
      </c>
      <c r="AD63" s="73"/>
      <c r="AE63" s="74">
        <f t="shared" si="7"/>
        <v>0</v>
      </c>
      <c r="AF63" s="73"/>
      <c r="AG63" s="74">
        <f t="shared" si="15"/>
        <v>0</v>
      </c>
      <c r="AH63" s="82">
        <f t="shared" si="8"/>
        <v>0</v>
      </c>
      <c r="AI63" s="74"/>
      <c r="AJ63" s="139">
        <f t="shared" si="16"/>
        <v>0</v>
      </c>
    </row>
    <row r="64" spans="1:36" ht="15" customHeight="1" x14ac:dyDescent="0.2">
      <c r="A64" s="84" t="s">
        <v>246</v>
      </c>
      <c r="B64" t="s">
        <v>65</v>
      </c>
      <c r="C64" s="4" t="s">
        <v>4</v>
      </c>
      <c r="D64" s="19">
        <v>140</v>
      </c>
      <c r="E64" s="20">
        <f t="shared" si="9"/>
        <v>0</v>
      </c>
      <c r="F64" s="73"/>
      <c r="G64" s="74">
        <f t="shared" si="17"/>
        <v>0</v>
      </c>
      <c r="H64" s="73"/>
      <c r="I64" s="74">
        <f t="shared" si="1"/>
        <v>0</v>
      </c>
      <c r="J64" s="73"/>
      <c r="K64" s="113">
        <f t="shared" si="10"/>
        <v>0</v>
      </c>
      <c r="L64" s="73"/>
      <c r="M64" s="113">
        <f t="shared" si="11"/>
        <v>0</v>
      </c>
      <c r="N64" s="73"/>
      <c r="O64" s="74">
        <f t="shared" si="12"/>
        <v>0</v>
      </c>
      <c r="P64" s="73"/>
      <c r="Q64" s="113">
        <f t="shared" si="20"/>
        <v>0</v>
      </c>
      <c r="R64" s="73"/>
      <c r="S64" s="113">
        <f t="shared" si="3"/>
        <v>0</v>
      </c>
      <c r="T64" s="101"/>
      <c r="U64" s="74">
        <f t="shared" si="21"/>
        <v>0</v>
      </c>
      <c r="V64" s="73"/>
      <c r="W64" s="113">
        <f t="shared" si="13"/>
        <v>0</v>
      </c>
      <c r="X64" s="101"/>
      <c r="Y64" s="113">
        <f t="shared" si="14"/>
        <v>0</v>
      </c>
      <c r="Z64" s="73"/>
      <c r="AA64" s="74">
        <v>0</v>
      </c>
      <c r="AB64" s="73"/>
      <c r="AC64" s="74">
        <f t="shared" si="22"/>
        <v>0</v>
      </c>
      <c r="AD64" s="73"/>
      <c r="AE64" s="74">
        <f t="shared" si="7"/>
        <v>0</v>
      </c>
      <c r="AF64" s="73"/>
      <c r="AG64" s="74">
        <f t="shared" si="15"/>
        <v>0</v>
      </c>
      <c r="AH64" s="82">
        <f t="shared" si="8"/>
        <v>0</v>
      </c>
      <c r="AI64" s="74"/>
      <c r="AJ64" s="139">
        <f t="shared" si="16"/>
        <v>0</v>
      </c>
    </row>
    <row r="65" spans="1:37" ht="15" customHeight="1" x14ac:dyDescent="0.2">
      <c r="A65" s="84" t="s">
        <v>228</v>
      </c>
      <c r="B65" t="str">
        <f>IF($A65="","",INDEX('MA-Liste'!$D:$D,MATCH($A65,'MA-Liste'!$M:$M,FALSE)))</f>
        <v>AeBo</v>
      </c>
      <c r="C65" s="4" t="str">
        <f ca="1">IF($A65="","",INDEX(INDIRECT("'MA-Liste'!"&amp;$C$11),MATCH($A65,'MA-Liste'!$M:$M,FALSE)))</f>
        <v>D</v>
      </c>
      <c r="D65" s="19">
        <f t="shared" ca="1" si="0"/>
        <v>100</v>
      </c>
      <c r="E65" s="20">
        <f t="shared" si="9"/>
        <v>0</v>
      </c>
      <c r="F65" s="73"/>
      <c r="G65" s="74">
        <f t="shared" ca="1" si="17"/>
        <v>0</v>
      </c>
      <c r="H65" s="73"/>
      <c r="I65" s="74">
        <f t="shared" ca="1" si="1"/>
        <v>0</v>
      </c>
      <c r="J65" s="73"/>
      <c r="K65" s="113">
        <f t="shared" ca="1" si="10"/>
        <v>0</v>
      </c>
      <c r="L65" s="73"/>
      <c r="M65" s="113">
        <f t="shared" ca="1" si="11"/>
        <v>0</v>
      </c>
      <c r="N65" s="73"/>
      <c r="O65" s="74">
        <f t="shared" ca="1" si="12"/>
        <v>0</v>
      </c>
      <c r="P65" s="73"/>
      <c r="Q65" s="113">
        <f t="shared" ca="1" si="20"/>
        <v>0</v>
      </c>
      <c r="R65" s="73"/>
      <c r="S65" s="113">
        <f t="shared" ca="1" si="3"/>
        <v>0</v>
      </c>
      <c r="T65" s="101"/>
      <c r="U65" s="74">
        <f t="shared" ca="1" si="21"/>
        <v>0</v>
      </c>
      <c r="V65" s="73"/>
      <c r="W65" s="113">
        <f t="shared" ca="1" si="13"/>
        <v>0</v>
      </c>
      <c r="X65" s="101"/>
      <c r="Y65" s="113">
        <f t="shared" ca="1" si="14"/>
        <v>0</v>
      </c>
      <c r="Z65" s="73"/>
      <c r="AA65" s="74">
        <v>0</v>
      </c>
      <c r="AB65" s="73"/>
      <c r="AC65" s="74">
        <f t="shared" ca="1" si="22"/>
        <v>0</v>
      </c>
      <c r="AD65" s="73"/>
      <c r="AE65" s="74">
        <f t="shared" ca="1" si="7"/>
        <v>0</v>
      </c>
      <c r="AF65" s="73"/>
      <c r="AG65" s="74">
        <f t="shared" ca="1" si="15"/>
        <v>0</v>
      </c>
      <c r="AH65" s="82">
        <f t="shared" ca="1" si="8"/>
        <v>0</v>
      </c>
      <c r="AI65" s="74"/>
      <c r="AJ65" s="139">
        <f t="shared" ca="1" si="16"/>
        <v>0</v>
      </c>
    </row>
    <row r="66" spans="1:37" ht="15" customHeight="1" x14ac:dyDescent="0.2">
      <c r="A66" s="84" t="s">
        <v>252</v>
      </c>
      <c r="B66" s="14" t="s">
        <v>65</v>
      </c>
      <c r="C66" s="18" t="s">
        <v>8</v>
      </c>
      <c r="D66" s="19">
        <v>60</v>
      </c>
      <c r="E66" s="20">
        <f t="shared" si="9"/>
        <v>0</v>
      </c>
      <c r="F66" s="73"/>
      <c r="G66" s="74">
        <f t="shared" si="17"/>
        <v>0</v>
      </c>
      <c r="H66" s="73"/>
      <c r="I66" s="74">
        <f t="shared" si="1"/>
        <v>0</v>
      </c>
      <c r="J66" s="73"/>
      <c r="K66" s="113">
        <f t="shared" si="10"/>
        <v>0</v>
      </c>
      <c r="L66" s="73"/>
      <c r="M66" s="113">
        <f t="shared" si="11"/>
        <v>0</v>
      </c>
      <c r="N66" s="73"/>
      <c r="O66" s="74">
        <f t="shared" si="12"/>
        <v>0</v>
      </c>
      <c r="P66" s="73"/>
      <c r="Q66" s="113">
        <f t="shared" si="20"/>
        <v>0</v>
      </c>
      <c r="R66" s="73"/>
      <c r="S66" s="113">
        <f t="shared" si="3"/>
        <v>0</v>
      </c>
      <c r="T66" s="101"/>
      <c r="U66" s="74">
        <f t="shared" si="21"/>
        <v>0</v>
      </c>
      <c r="V66" s="73"/>
      <c r="W66" s="113">
        <f t="shared" si="13"/>
        <v>0</v>
      </c>
      <c r="X66" s="101"/>
      <c r="Y66" s="113">
        <f t="shared" si="14"/>
        <v>0</v>
      </c>
      <c r="Z66" s="73"/>
      <c r="AA66" s="74">
        <v>0</v>
      </c>
      <c r="AB66" s="73"/>
      <c r="AC66" s="74">
        <f t="shared" si="22"/>
        <v>0</v>
      </c>
      <c r="AD66" s="73"/>
      <c r="AE66" s="74">
        <f t="shared" si="7"/>
        <v>0</v>
      </c>
      <c r="AF66" s="73"/>
      <c r="AG66" s="74">
        <f t="shared" si="15"/>
        <v>0</v>
      </c>
      <c r="AH66" s="82">
        <f t="shared" si="8"/>
        <v>0</v>
      </c>
      <c r="AI66" s="74"/>
      <c r="AJ66" s="139">
        <f t="shared" si="16"/>
        <v>0</v>
      </c>
    </row>
    <row r="67" spans="1:37" ht="15" customHeight="1" x14ac:dyDescent="0.2">
      <c r="A67" s="90" t="s">
        <v>253</v>
      </c>
      <c r="B67" s="14" t="s">
        <v>65</v>
      </c>
      <c r="C67" s="18" t="s">
        <v>6</v>
      </c>
      <c r="D67" s="19">
        <v>100</v>
      </c>
      <c r="E67" s="20">
        <f t="shared" si="9"/>
        <v>0</v>
      </c>
      <c r="F67" s="73"/>
      <c r="G67" s="74">
        <f t="shared" si="17"/>
        <v>0</v>
      </c>
      <c r="H67" s="73"/>
      <c r="I67" s="74">
        <f t="shared" si="1"/>
        <v>0</v>
      </c>
      <c r="J67" s="73"/>
      <c r="K67" s="113">
        <f t="shared" si="10"/>
        <v>0</v>
      </c>
      <c r="L67" s="73"/>
      <c r="M67" s="113">
        <f t="shared" si="11"/>
        <v>0</v>
      </c>
      <c r="N67" s="73"/>
      <c r="O67" s="74">
        <f t="shared" si="12"/>
        <v>0</v>
      </c>
      <c r="P67" s="73"/>
      <c r="Q67" s="113">
        <f t="shared" si="20"/>
        <v>0</v>
      </c>
      <c r="R67" s="73"/>
      <c r="S67" s="113">
        <f t="shared" si="3"/>
        <v>0</v>
      </c>
      <c r="T67" s="101"/>
      <c r="U67" s="74">
        <f t="shared" si="21"/>
        <v>0</v>
      </c>
      <c r="V67" s="73"/>
      <c r="W67" s="113">
        <f t="shared" si="13"/>
        <v>0</v>
      </c>
      <c r="X67" s="101"/>
      <c r="Y67" s="113">
        <f t="shared" si="14"/>
        <v>0</v>
      </c>
      <c r="Z67" s="73"/>
      <c r="AA67" s="74">
        <v>0</v>
      </c>
      <c r="AB67" s="73"/>
      <c r="AC67" s="74">
        <f t="shared" si="22"/>
        <v>0</v>
      </c>
      <c r="AD67" s="73"/>
      <c r="AE67" s="74">
        <f t="shared" si="7"/>
        <v>0</v>
      </c>
      <c r="AF67" s="73"/>
      <c r="AG67" s="74">
        <f t="shared" si="15"/>
        <v>0</v>
      </c>
      <c r="AH67" s="82">
        <f t="shared" si="8"/>
        <v>0</v>
      </c>
      <c r="AI67" s="74"/>
      <c r="AJ67" s="139">
        <f t="shared" si="16"/>
        <v>0</v>
      </c>
    </row>
    <row r="68" spans="1:37" ht="15" customHeight="1" x14ac:dyDescent="0.2">
      <c r="A68" s="90" t="s">
        <v>254</v>
      </c>
      <c r="B68" s="14" t="s">
        <v>65</v>
      </c>
      <c r="C68" s="18" t="s">
        <v>8</v>
      </c>
      <c r="D68" s="19">
        <v>60</v>
      </c>
      <c r="E68" s="20">
        <f t="shared" si="9"/>
        <v>0</v>
      </c>
      <c r="F68" s="73"/>
      <c r="G68" s="74">
        <f t="shared" si="17"/>
        <v>0</v>
      </c>
      <c r="H68" s="73"/>
      <c r="I68" s="74">
        <f t="shared" si="1"/>
        <v>0</v>
      </c>
      <c r="J68" s="73"/>
      <c r="K68" s="113">
        <f t="shared" si="10"/>
        <v>0</v>
      </c>
      <c r="L68" s="73"/>
      <c r="M68" s="113">
        <f t="shared" si="11"/>
        <v>0</v>
      </c>
      <c r="N68" s="73"/>
      <c r="O68" s="74">
        <f t="shared" si="12"/>
        <v>0</v>
      </c>
      <c r="P68" s="73"/>
      <c r="Q68" s="113">
        <f t="shared" si="20"/>
        <v>0</v>
      </c>
      <c r="R68" s="73"/>
      <c r="S68" s="113">
        <f t="shared" si="3"/>
        <v>0</v>
      </c>
      <c r="T68" s="101"/>
      <c r="U68" s="74">
        <f t="shared" si="21"/>
        <v>0</v>
      </c>
      <c r="V68" s="73"/>
      <c r="W68" s="113">
        <f t="shared" si="13"/>
        <v>0</v>
      </c>
      <c r="X68" s="101"/>
      <c r="Y68" s="113">
        <f t="shared" si="14"/>
        <v>0</v>
      </c>
      <c r="Z68" s="73"/>
      <c r="AA68" s="74">
        <v>0</v>
      </c>
      <c r="AB68" s="73"/>
      <c r="AC68" s="74">
        <f t="shared" si="22"/>
        <v>0</v>
      </c>
      <c r="AD68" s="73"/>
      <c r="AE68" s="74">
        <f t="shared" si="7"/>
        <v>0</v>
      </c>
      <c r="AF68" s="73"/>
      <c r="AG68" s="74">
        <f t="shared" si="15"/>
        <v>0</v>
      </c>
      <c r="AH68" s="82">
        <f t="shared" si="8"/>
        <v>0</v>
      </c>
      <c r="AI68" s="74"/>
      <c r="AJ68" s="147">
        <f t="shared" si="16"/>
        <v>0</v>
      </c>
    </row>
    <row r="69" spans="1:37" ht="15" customHeight="1" x14ac:dyDescent="0.2">
      <c r="A69" s="90" t="s">
        <v>255</v>
      </c>
      <c r="B69" s="14" t="s">
        <v>65</v>
      </c>
      <c r="C69" s="18" t="s">
        <v>5</v>
      </c>
      <c r="D69" s="19">
        <v>118</v>
      </c>
      <c r="E69" s="20">
        <f t="shared" si="9"/>
        <v>0</v>
      </c>
      <c r="F69" s="73"/>
      <c r="G69" s="74">
        <f t="shared" si="17"/>
        <v>0</v>
      </c>
      <c r="H69" s="73"/>
      <c r="I69" s="74">
        <f t="shared" si="1"/>
        <v>0</v>
      </c>
      <c r="J69" s="73"/>
      <c r="K69" s="113">
        <f t="shared" si="10"/>
        <v>0</v>
      </c>
      <c r="L69" s="73"/>
      <c r="M69" s="113">
        <f t="shared" si="11"/>
        <v>0</v>
      </c>
      <c r="N69" s="73"/>
      <c r="O69" s="74">
        <f t="shared" si="12"/>
        <v>0</v>
      </c>
      <c r="P69" s="73"/>
      <c r="Q69" s="113">
        <f t="shared" si="20"/>
        <v>0</v>
      </c>
      <c r="R69" s="73"/>
      <c r="S69" s="113">
        <f t="shared" si="3"/>
        <v>0</v>
      </c>
      <c r="T69" s="101"/>
      <c r="U69" s="74">
        <f t="shared" si="21"/>
        <v>0</v>
      </c>
      <c r="V69" s="73"/>
      <c r="W69" s="113">
        <f t="shared" si="13"/>
        <v>0</v>
      </c>
      <c r="X69" s="101"/>
      <c r="Y69" s="113">
        <f t="shared" si="14"/>
        <v>0</v>
      </c>
      <c r="Z69" s="73"/>
      <c r="AA69" s="74">
        <v>0</v>
      </c>
      <c r="AB69" s="73"/>
      <c r="AC69" s="74">
        <f t="shared" si="22"/>
        <v>0</v>
      </c>
      <c r="AD69" s="73"/>
      <c r="AE69" s="74">
        <f t="shared" si="7"/>
        <v>0</v>
      </c>
      <c r="AF69" s="73"/>
      <c r="AG69" s="74">
        <f t="shared" si="15"/>
        <v>0</v>
      </c>
      <c r="AH69" s="82">
        <f t="shared" si="8"/>
        <v>0</v>
      </c>
      <c r="AI69" s="74"/>
      <c r="AJ69" s="147">
        <f t="shared" si="16"/>
        <v>0</v>
      </c>
    </row>
    <row r="70" spans="1:37" ht="15" customHeight="1" x14ac:dyDescent="0.2">
      <c r="A70" s="90" t="s">
        <v>256</v>
      </c>
      <c r="B70" s="14" t="s">
        <v>65</v>
      </c>
      <c r="C70" s="18" t="s">
        <v>5</v>
      </c>
      <c r="D70" s="19">
        <v>118</v>
      </c>
      <c r="E70" s="20">
        <f t="shared" si="9"/>
        <v>0</v>
      </c>
      <c r="F70" s="73"/>
      <c r="G70" s="74">
        <f t="shared" si="17"/>
        <v>0</v>
      </c>
      <c r="H70" s="73"/>
      <c r="I70" s="74">
        <f t="shared" si="1"/>
        <v>0</v>
      </c>
      <c r="J70" s="73"/>
      <c r="K70" s="113">
        <f t="shared" si="10"/>
        <v>0</v>
      </c>
      <c r="L70" s="73"/>
      <c r="M70" s="113">
        <f t="shared" si="11"/>
        <v>0</v>
      </c>
      <c r="N70" s="73"/>
      <c r="O70" s="74">
        <f t="shared" si="12"/>
        <v>0</v>
      </c>
      <c r="P70" s="73"/>
      <c r="Q70" s="113">
        <f t="shared" si="20"/>
        <v>0</v>
      </c>
      <c r="R70" s="73"/>
      <c r="S70" s="113">
        <f t="shared" si="3"/>
        <v>0</v>
      </c>
      <c r="T70" s="101"/>
      <c r="U70" s="74">
        <f t="shared" si="21"/>
        <v>0</v>
      </c>
      <c r="V70" s="73"/>
      <c r="W70" s="113">
        <f t="shared" si="13"/>
        <v>0</v>
      </c>
      <c r="X70" s="101"/>
      <c r="Y70" s="113">
        <f t="shared" si="14"/>
        <v>0</v>
      </c>
      <c r="Z70" s="73"/>
      <c r="AA70" s="74">
        <v>0</v>
      </c>
      <c r="AB70" s="73"/>
      <c r="AC70" s="74">
        <f t="shared" si="22"/>
        <v>0</v>
      </c>
      <c r="AD70" s="73"/>
      <c r="AE70" s="74">
        <f t="shared" si="7"/>
        <v>0</v>
      </c>
      <c r="AF70" s="73"/>
      <c r="AG70" s="74">
        <f t="shared" si="15"/>
        <v>0</v>
      </c>
      <c r="AH70" s="82">
        <f t="shared" si="8"/>
        <v>0</v>
      </c>
      <c r="AI70" s="74"/>
      <c r="AJ70" s="147">
        <f t="shared" si="16"/>
        <v>0</v>
      </c>
    </row>
    <row r="71" spans="1:37" ht="15" customHeight="1" x14ac:dyDescent="0.2">
      <c r="A71" s="90" t="s">
        <v>257</v>
      </c>
      <c r="B71" s="14" t="s">
        <v>65</v>
      </c>
      <c r="C71" s="18" t="s">
        <v>5</v>
      </c>
      <c r="D71" s="19">
        <v>118</v>
      </c>
      <c r="E71" s="20">
        <f t="shared" si="9"/>
        <v>0</v>
      </c>
      <c r="F71" s="73"/>
      <c r="G71" s="74">
        <f t="shared" si="17"/>
        <v>0</v>
      </c>
      <c r="H71" s="73"/>
      <c r="I71" s="74">
        <f t="shared" si="1"/>
        <v>0</v>
      </c>
      <c r="J71" s="73"/>
      <c r="K71" s="113">
        <f t="shared" si="10"/>
        <v>0</v>
      </c>
      <c r="L71" s="73"/>
      <c r="M71" s="113">
        <f t="shared" si="11"/>
        <v>0</v>
      </c>
      <c r="N71" s="73"/>
      <c r="O71" s="74">
        <f t="shared" si="12"/>
        <v>0</v>
      </c>
      <c r="P71" s="73"/>
      <c r="Q71" s="113">
        <f t="shared" si="20"/>
        <v>0</v>
      </c>
      <c r="R71" s="73"/>
      <c r="S71" s="113">
        <f t="shared" si="3"/>
        <v>0</v>
      </c>
      <c r="T71" s="101"/>
      <c r="U71" s="74">
        <f t="shared" si="21"/>
        <v>0</v>
      </c>
      <c r="V71" s="73"/>
      <c r="W71" s="113">
        <f t="shared" si="13"/>
        <v>0</v>
      </c>
      <c r="X71" s="101"/>
      <c r="Y71" s="113">
        <f t="shared" si="14"/>
        <v>0</v>
      </c>
      <c r="Z71" s="73"/>
      <c r="AA71" s="74">
        <v>0</v>
      </c>
      <c r="AB71" s="73"/>
      <c r="AC71" s="74">
        <f t="shared" si="22"/>
        <v>0</v>
      </c>
      <c r="AD71" s="73"/>
      <c r="AE71" s="74">
        <f t="shared" si="7"/>
        <v>0</v>
      </c>
      <c r="AF71" s="73"/>
      <c r="AG71" s="74">
        <f t="shared" si="15"/>
        <v>0</v>
      </c>
      <c r="AH71" s="82">
        <f t="shared" si="8"/>
        <v>0</v>
      </c>
      <c r="AI71" s="74"/>
      <c r="AJ71" s="147">
        <f t="shared" si="16"/>
        <v>0</v>
      </c>
    </row>
    <row r="72" spans="1:37" ht="15" customHeight="1" x14ac:dyDescent="0.2">
      <c r="A72" s="90" t="s">
        <v>264</v>
      </c>
      <c r="B72" s="14" t="s">
        <v>65</v>
      </c>
      <c r="C72" s="18" t="s">
        <v>6</v>
      </c>
      <c r="D72" s="19">
        <v>100</v>
      </c>
      <c r="E72" s="20">
        <f t="shared" si="9"/>
        <v>0</v>
      </c>
      <c r="F72" s="73"/>
      <c r="G72" s="74">
        <f t="shared" si="17"/>
        <v>0</v>
      </c>
      <c r="H72" s="73"/>
      <c r="I72" s="74">
        <f t="shared" si="1"/>
        <v>0</v>
      </c>
      <c r="J72" s="73"/>
      <c r="K72" s="113">
        <f t="shared" si="10"/>
        <v>0</v>
      </c>
      <c r="L72" s="73"/>
      <c r="M72" s="113">
        <f t="shared" si="11"/>
        <v>0</v>
      </c>
      <c r="N72" s="73"/>
      <c r="O72" s="74">
        <f t="shared" si="12"/>
        <v>0</v>
      </c>
      <c r="P72" s="73"/>
      <c r="Q72" s="113">
        <f t="shared" si="20"/>
        <v>0</v>
      </c>
      <c r="R72" s="73"/>
      <c r="S72" s="113">
        <f t="shared" si="3"/>
        <v>0</v>
      </c>
      <c r="T72" s="101"/>
      <c r="U72" s="74">
        <f t="shared" si="21"/>
        <v>0</v>
      </c>
      <c r="V72" s="73"/>
      <c r="W72" s="113">
        <f t="shared" si="13"/>
        <v>0</v>
      </c>
      <c r="X72" s="101"/>
      <c r="Y72" s="113">
        <f t="shared" si="14"/>
        <v>0</v>
      </c>
      <c r="Z72" s="73"/>
      <c r="AA72" s="74">
        <v>0</v>
      </c>
      <c r="AB72" s="73"/>
      <c r="AC72" s="74">
        <f t="shared" si="22"/>
        <v>0</v>
      </c>
      <c r="AD72" s="73"/>
      <c r="AE72" s="74">
        <f t="shared" si="7"/>
        <v>0</v>
      </c>
      <c r="AF72" s="73"/>
      <c r="AG72" s="74">
        <f t="shared" si="15"/>
        <v>0</v>
      </c>
      <c r="AH72" s="82">
        <f t="shared" si="8"/>
        <v>0</v>
      </c>
      <c r="AI72" s="74"/>
      <c r="AJ72" s="147">
        <f t="shared" si="16"/>
        <v>0</v>
      </c>
    </row>
    <row r="73" spans="1:37" ht="15" customHeight="1" x14ac:dyDescent="0.2">
      <c r="A73" s="90" t="s">
        <v>322</v>
      </c>
      <c r="B73" s="14" t="s">
        <v>65</v>
      </c>
      <c r="C73" s="18" t="s">
        <v>6</v>
      </c>
      <c r="D73" s="19">
        <v>100</v>
      </c>
      <c r="E73" s="20">
        <f t="shared" si="9"/>
        <v>81.5</v>
      </c>
      <c r="F73" s="73"/>
      <c r="G73" s="74">
        <f>IF(D73="",0,D73*F73)</f>
        <v>0</v>
      </c>
      <c r="H73" s="73"/>
      <c r="I73" s="74">
        <f t="shared" si="1"/>
        <v>0</v>
      </c>
      <c r="J73" s="73"/>
      <c r="K73" s="113">
        <f t="shared" si="10"/>
        <v>0</v>
      </c>
      <c r="L73" s="73"/>
      <c r="M73" s="113">
        <f t="shared" si="11"/>
        <v>0</v>
      </c>
      <c r="N73" s="73"/>
      <c r="O73" s="74">
        <f t="shared" si="12"/>
        <v>0</v>
      </c>
      <c r="P73" s="73"/>
      <c r="Q73" s="113">
        <f t="shared" si="20"/>
        <v>0</v>
      </c>
      <c r="R73" s="73"/>
      <c r="S73" s="113">
        <f t="shared" si="3"/>
        <v>0</v>
      </c>
      <c r="T73" s="101"/>
      <c r="U73" s="74">
        <f t="shared" si="21"/>
        <v>0</v>
      </c>
      <c r="V73" s="73"/>
      <c r="W73" s="113">
        <f t="shared" si="13"/>
        <v>0</v>
      </c>
      <c r="X73" s="101">
        <v>81.5</v>
      </c>
      <c r="Y73" s="113">
        <f t="shared" si="14"/>
        <v>8150</v>
      </c>
      <c r="Z73" s="73"/>
      <c r="AA73" s="74">
        <v>0</v>
      </c>
      <c r="AB73" s="73"/>
      <c r="AC73" s="74">
        <f t="shared" si="22"/>
        <v>0</v>
      </c>
      <c r="AD73" s="73"/>
      <c r="AE73" s="74">
        <f t="shared" si="7"/>
        <v>0</v>
      </c>
      <c r="AF73" s="73"/>
      <c r="AG73" s="74">
        <f t="shared" si="15"/>
        <v>0</v>
      </c>
      <c r="AH73" s="82">
        <f t="shared" si="8"/>
        <v>8150</v>
      </c>
      <c r="AI73" s="74"/>
      <c r="AJ73" s="147">
        <f t="shared" si="16"/>
        <v>8150</v>
      </c>
    </row>
    <row r="74" spans="1:37" ht="15" customHeight="1" x14ac:dyDescent="0.2">
      <c r="A74" s="90" t="s">
        <v>323</v>
      </c>
      <c r="B74" s="14" t="s">
        <v>65</v>
      </c>
      <c r="C74" s="18" t="s">
        <v>6</v>
      </c>
      <c r="D74" s="19">
        <v>100</v>
      </c>
      <c r="E74" s="20">
        <f t="shared" si="9"/>
        <v>0</v>
      </c>
      <c r="F74" s="73"/>
      <c r="G74" s="74">
        <f>IF(D74="",0,D74*F74)</f>
        <v>0</v>
      </c>
      <c r="H74" s="73"/>
      <c r="I74" s="74">
        <f t="shared" si="1"/>
        <v>0</v>
      </c>
      <c r="J74" s="73"/>
      <c r="K74" s="113">
        <f t="shared" si="10"/>
        <v>0</v>
      </c>
      <c r="L74" s="73"/>
      <c r="M74" s="113">
        <f t="shared" si="11"/>
        <v>0</v>
      </c>
      <c r="N74" s="73"/>
      <c r="O74" s="74">
        <f t="shared" si="12"/>
        <v>0</v>
      </c>
      <c r="P74" s="73"/>
      <c r="Q74" s="113">
        <f t="shared" si="20"/>
        <v>0</v>
      </c>
      <c r="R74" s="73"/>
      <c r="S74" s="113">
        <f t="shared" si="3"/>
        <v>0</v>
      </c>
      <c r="T74" s="101"/>
      <c r="U74" s="74">
        <f t="shared" si="21"/>
        <v>0</v>
      </c>
      <c r="V74" s="73"/>
      <c r="W74" s="113">
        <f t="shared" si="13"/>
        <v>0</v>
      </c>
      <c r="X74" s="101"/>
      <c r="Y74" s="113">
        <f t="shared" si="14"/>
        <v>0</v>
      </c>
      <c r="Z74" s="73"/>
      <c r="AA74" s="74">
        <v>0</v>
      </c>
      <c r="AB74" s="73"/>
      <c r="AC74" s="74">
        <f t="shared" si="22"/>
        <v>0</v>
      </c>
      <c r="AD74" s="73"/>
      <c r="AE74" s="74">
        <f t="shared" si="7"/>
        <v>0</v>
      </c>
      <c r="AF74" s="73"/>
      <c r="AG74" s="74">
        <f t="shared" si="15"/>
        <v>0</v>
      </c>
      <c r="AH74" s="82">
        <f t="shared" si="8"/>
        <v>0</v>
      </c>
      <c r="AI74" s="74"/>
      <c r="AJ74" s="147">
        <f t="shared" si="16"/>
        <v>0</v>
      </c>
    </row>
    <row r="75" spans="1:37" ht="15" customHeight="1" x14ac:dyDescent="0.2">
      <c r="A75" s="90" t="s">
        <v>260</v>
      </c>
      <c r="B75" s="14" t="s">
        <v>65</v>
      </c>
      <c r="C75" s="18" t="s">
        <v>6</v>
      </c>
      <c r="D75" s="19">
        <v>100</v>
      </c>
      <c r="E75" s="20">
        <f t="shared" si="9"/>
        <v>0</v>
      </c>
      <c r="F75" s="73"/>
      <c r="G75" s="74">
        <f t="shared" si="17"/>
        <v>0</v>
      </c>
      <c r="H75" s="73"/>
      <c r="I75" s="74">
        <f t="shared" si="1"/>
        <v>0</v>
      </c>
      <c r="J75" s="73"/>
      <c r="K75" s="113">
        <f t="shared" si="10"/>
        <v>0</v>
      </c>
      <c r="L75" s="73"/>
      <c r="M75" s="113">
        <f t="shared" si="11"/>
        <v>0</v>
      </c>
      <c r="N75" s="73"/>
      <c r="O75" s="74">
        <f t="shared" si="12"/>
        <v>0</v>
      </c>
      <c r="P75" s="73"/>
      <c r="Q75" s="113">
        <f t="shared" si="20"/>
        <v>0</v>
      </c>
      <c r="R75" s="73"/>
      <c r="S75" s="113">
        <f t="shared" si="3"/>
        <v>0</v>
      </c>
      <c r="T75" s="73"/>
      <c r="U75" s="74">
        <f t="shared" si="21"/>
        <v>0</v>
      </c>
      <c r="V75" s="73"/>
      <c r="W75" s="113">
        <f t="shared" si="13"/>
        <v>0</v>
      </c>
      <c r="X75" s="101"/>
      <c r="Y75" s="113">
        <f t="shared" si="14"/>
        <v>0</v>
      </c>
      <c r="Z75" s="73"/>
      <c r="AA75" s="74">
        <v>0</v>
      </c>
      <c r="AB75" s="73"/>
      <c r="AC75" s="74">
        <f t="shared" si="22"/>
        <v>0</v>
      </c>
      <c r="AD75" s="73"/>
      <c r="AE75" s="74">
        <f t="shared" si="7"/>
        <v>0</v>
      </c>
      <c r="AF75" s="73"/>
      <c r="AG75" s="74">
        <f t="shared" si="15"/>
        <v>0</v>
      </c>
      <c r="AH75" s="82">
        <f t="shared" si="8"/>
        <v>0</v>
      </c>
      <c r="AI75" s="74"/>
      <c r="AJ75" s="147">
        <f t="shared" si="16"/>
        <v>0</v>
      </c>
    </row>
    <row r="76" spans="1:37" ht="15" customHeight="1" x14ac:dyDescent="0.2">
      <c r="A76" s="90" t="s">
        <v>265</v>
      </c>
      <c r="B76" t="str">
        <f>IF($A76="","",INDEX('MA-Liste'!$D:$D,MATCH($A76,'MA-Liste'!$M:$M,FALSE)))</f>
        <v>AeBo</v>
      </c>
      <c r="C76" s="4" t="str">
        <f ca="1">IF($A76="","",INDEX(INDIRECT("'MA-Liste'!"&amp;$C$11),MATCH($A76,'MA-Liste'!$M:$M,FALSE)))</f>
        <v>D</v>
      </c>
      <c r="D76" s="19">
        <f ca="1">IF(OR($C76="",$C76=0),"",VLOOKUP($C76,Ansätze,$D$11,FALSE))</f>
        <v>100</v>
      </c>
      <c r="E76" s="20">
        <f t="shared" si="9"/>
        <v>0</v>
      </c>
      <c r="F76" s="73"/>
      <c r="G76" s="74">
        <f t="shared" ca="1" si="17"/>
        <v>0</v>
      </c>
      <c r="H76" s="73"/>
      <c r="I76" s="74">
        <f t="shared" ca="1" si="1"/>
        <v>0</v>
      </c>
      <c r="J76" s="73"/>
      <c r="K76" s="113">
        <f t="shared" ca="1" si="10"/>
        <v>0</v>
      </c>
      <c r="L76" s="73"/>
      <c r="M76" s="113">
        <f t="shared" ca="1" si="11"/>
        <v>0</v>
      </c>
      <c r="N76" s="73"/>
      <c r="O76" s="74">
        <f t="shared" ca="1" si="12"/>
        <v>0</v>
      </c>
      <c r="P76" s="73"/>
      <c r="Q76" s="113">
        <f t="shared" ca="1" si="20"/>
        <v>0</v>
      </c>
      <c r="R76" s="73"/>
      <c r="S76" s="113">
        <f t="shared" ca="1" si="3"/>
        <v>0</v>
      </c>
      <c r="T76" s="73"/>
      <c r="U76" s="74">
        <f t="shared" ca="1" si="21"/>
        <v>0</v>
      </c>
      <c r="V76" s="73"/>
      <c r="W76" s="113">
        <f t="shared" ca="1" si="13"/>
        <v>0</v>
      </c>
      <c r="X76" s="101"/>
      <c r="Y76" s="113">
        <f t="shared" ca="1" si="14"/>
        <v>0</v>
      </c>
      <c r="Z76" s="73"/>
      <c r="AA76" s="74">
        <v>0</v>
      </c>
      <c r="AB76" s="73"/>
      <c r="AC76" s="74">
        <f t="shared" ca="1" si="22"/>
        <v>0</v>
      </c>
      <c r="AD76" s="73"/>
      <c r="AE76" s="74">
        <f t="shared" ca="1" si="7"/>
        <v>0</v>
      </c>
      <c r="AF76" s="73"/>
      <c r="AG76" s="74">
        <f t="shared" ca="1" si="15"/>
        <v>0</v>
      </c>
      <c r="AH76" s="82">
        <f t="shared" ca="1" si="8"/>
        <v>0</v>
      </c>
      <c r="AI76" s="74"/>
      <c r="AJ76" s="147">
        <f t="shared" ca="1" si="16"/>
        <v>0</v>
      </c>
    </row>
    <row r="77" spans="1:37" ht="15" customHeight="1" x14ac:dyDescent="0.2">
      <c r="A77" s="90" t="s">
        <v>263</v>
      </c>
      <c r="B77" s="14" t="s">
        <v>65</v>
      </c>
      <c r="C77" s="18" t="s">
        <v>6</v>
      </c>
      <c r="D77" s="19">
        <v>100</v>
      </c>
      <c r="E77" s="20">
        <f t="shared" si="9"/>
        <v>0</v>
      </c>
      <c r="F77" s="73"/>
      <c r="G77" s="74">
        <f t="shared" si="17"/>
        <v>0</v>
      </c>
      <c r="H77" s="73"/>
      <c r="I77" s="74">
        <f t="shared" si="1"/>
        <v>0</v>
      </c>
      <c r="J77" s="73"/>
      <c r="K77" s="113">
        <f t="shared" si="10"/>
        <v>0</v>
      </c>
      <c r="L77" s="73"/>
      <c r="M77" s="113">
        <f t="shared" si="11"/>
        <v>0</v>
      </c>
      <c r="N77" s="73"/>
      <c r="O77" s="74">
        <f t="shared" si="12"/>
        <v>0</v>
      </c>
      <c r="P77" s="73"/>
      <c r="Q77" s="113">
        <f t="shared" ref="Q77:Q90" si="23">IF($D77="",0,$D77*P77)</f>
        <v>0</v>
      </c>
      <c r="R77" s="73"/>
      <c r="S77" s="113">
        <f t="shared" si="3"/>
        <v>0</v>
      </c>
      <c r="T77" s="73"/>
      <c r="U77" s="74">
        <f t="shared" ref="U77:U90" si="24">IF($D77="",0,$D77*T77)</f>
        <v>0</v>
      </c>
      <c r="V77" s="73"/>
      <c r="W77" s="113">
        <f t="shared" si="13"/>
        <v>0</v>
      </c>
      <c r="X77" s="101"/>
      <c r="Y77" s="113">
        <f t="shared" si="14"/>
        <v>0</v>
      </c>
      <c r="Z77" s="73"/>
      <c r="AA77" s="74">
        <v>0</v>
      </c>
      <c r="AB77" s="73"/>
      <c r="AC77" s="74">
        <f t="shared" si="22"/>
        <v>0</v>
      </c>
      <c r="AD77" s="73"/>
      <c r="AE77" s="74">
        <f t="shared" si="7"/>
        <v>0</v>
      </c>
      <c r="AF77" s="73"/>
      <c r="AG77" s="74">
        <f t="shared" si="15"/>
        <v>0</v>
      </c>
      <c r="AH77" s="82">
        <f t="shared" si="8"/>
        <v>0</v>
      </c>
      <c r="AI77" s="74"/>
      <c r="AJ77" s="147">
        <f t="shared" si="16"/>
        <v>0</v>
      </c>
      <c r="AK77" s="141"/>
    </row>
    <row r="78" spans="1:37" ht="15" customHeight="1" x14ac:dyDescent="0.2">
      <c r="A78" s="84" t="s">
        <v>292</v>
      </c>
      <c r="B78" t="s">
        <v>65</v>
      </c>
      <c r="C78" s="4" t="s">
        <v>9</v>
      </c>
      <c r="D78" s="19">
        <v>35</v>
      </c>
      <c r="E78" s="20">
        <f t="shared" si="9"/>
        <v>0</v>
      </c>
      <c r="F78" s="73"/>
      <c r="G78" s="74">
        <f t="shared" si="17"/>
        <v>0</v>
      </c>
      <c r="H78" s="73"/>
      <c r="I78" s="74">
        <f t="shared" si="1"/>
        <v>0</v>
      </c>
      <c r="J78" s="73"/>
      <c r="K78" s="113">
        <f t="shared" si="10"/>
        <v>0</v>
      </c>
      <c r="L78" s="73"/>
      <c r="M78" s="113">
        <f t="shared" si="11"/>
        <v>0</v>
      </c>
      <c r="N78" s="73"/>
      <c r="O78" s="74">
        <f t="shared" si="12"/>
        <v>0</v>
      </c>
      <c r="P78" s="73"/>
      <c r="Q78" s="113">
        <f t="shared" si="23"/>
        <v>0</v>
      </c>
      <c r="R78" s="73"/>
      <c r="S78" s="113">
        <f t="shared" si="3"/>
        <v>0</v>
      </c>
      <c r="T78" s="73"/>
      <c r="U78" s="74">
        <f t="shared" si="24"/>
        <v>0</v>
      </c>
      <c r="V78" s="73"/>
      <c r="W78" s="113">
        <f t="shared" si="13"/>
        <v>0</v>
      </c>
      <c r="X78" s="101"/>
      <c r="Y78" s="113">
        <f t="shared" si="14"/>
        <v>0</v>
      </c>
      <c r="Z78" s="73"/>
      <c r="AA78" s="74">
        <v>0</v>
      </c>
      <c r="AB78" s="73"/>
      <c r="AC78" s="74">
        <f t="shared" si="22"/>
        <v>0</v>
      </c>
      <c r="AD78" s="73"/>
      <c r="AE78" s="74">
        <f t="shared" si="7"/>
        <v>0</v>
      </c>
      <c r="AF78" s="73"/>
      <c r="AG78" s="74">
        <f t="shared" si="15"/>
        <v>0</v>
      </c>
      <c r="AH78" s="82">
        <f t="shared" si="8"/>
        <v>0</v>
      </c>
      <c r="AI78" s="74"/>
      <c r="AJ78" s="147">
        <f t="shared" si="16"/>
        <v>0</v>
      </c>
      <c r="AK78" s="141"/>
    </row>
    <row r="79" spans="1:37" ht="15" customHeight="1" x14ac:dyDescent="0.2">
      <c r="A79" s="84" t="s">
        <v>293</v>
      </c>
      <c r="B79" s="14" t="s">
        <v>65</v>
      </c>
      <c r="C79" s="18" t="s">
        <v>5</v>
      </c>
      <c r="D79" s="19">
        <v>118</v>
      </c>
      <c r="E79" s="20">
        <f t="shared" si="9"/>
        <v>0</v>
      </c>
      <c r="F79" s="73"/>
      <c r="G79" s="74">
        <f t="shared" si="17"/>
        <v>0</v>
      </c>
      <c r="H79" s="73"/>
      <c r="I79" s="74">
        <f t="shared" ref="I79:I90" si="25">IF(D79="",0,D79*H79)</f>
        <v>0</v>
      </c>
      <c r="J79" s="73"/>
      <c r="K79" s="113">
        <f t="shared" si="10"/>
        <v>0</v>
      </c>
      <c r="L79" s="73"/>
      <c r="M79" s="113">
        <f t="shared" si="11"/>
        <v>0</v>
      </c>
      <c r="N79" s="73"/>
      <c r="O79" s="74">
        <f t="shared" si="12"/>
        <v>0</v>
      </c>
      <c r="P79" s="73"/>
      <c r="Q79" s="113">
        <f t="shared" si="23"/>
        <v>0</v>
      </c>
      <c r="R79" s="73"/>
      <c r="S79" s="113">
        <f t="shared" ref="S79:S90" si="26">IF($D79="",0,$D79*R79)</f>
        <v>0</v>
      </c>
      <c r="T79" s="73"/>
      <c r="U79" s="74">
        <f t="shared" si="24"/>
        <v>0</v>
      </c>
      <c r="V79" s="73"/>
      <c r="W79" s="113">
        <f>IF($D79="",0,$D79*V79)</f>
        <v>0</v>
      </c>
      <c r="X79" s="101"/>
      <c r="Y79" s="113">
        <f>IF($D79="",0,$D79*X79)</f>
        <v>0</v>
      </c>
      <c r="Z79" s="73"/>
      <c r="AA79" s="74">
        <f>IF(D79="",0,D79*Z79)</f>
        <v>0</v>
      </c>
      <c r="AB79" s="73"/>
      <c r="AC79" s="74">
        <f t="shared" si="22"/>
        <v>0</v>
      </c>
      <c r="AD79" s="73"/>
      <c r="AE79" s="74">
        <f t="shared" ref="AE79:AE90" si="27">IF(D79="",0,D79*AD79)</f>
        <v>0</v>
      </c>
      <c r="AF79" s="73"/>
      <c r="AG79" s="74">
        <f t="shared" si="15"/>
        <v>0</v>
      </c>
      <c r="AH79" s="82">
        <f t="shared" ref="AH79:AH90" si="28">IF(D79="",0,D79*E79)</f>
        <v>0</v>
      </c>
      <c r="AI79" s="74"/>
      <c r="AJ79" s="147">
        <f t="shared" si="16"/>
        <v>0</v>
      </c>
      <c r="AK79" s="141"/>
    </row>
    <row r="80" spans="1:37" ht="15" customHeight="1" x14ac:dyDescent="0.2">
      <c r="A80" s="84" t="s">
        <v>300</v>
      </c>
      <c r="B80" s="14" t="s">
        <v>65</v>
      </c>
      <c r="C80" s="18" t="s">
        <v>6</v>
      </c>
      <c r="D80" s="19">
        <v>100</v>
      </c>
      <c r="E80" s="20">
        <f t="shared" ref="E80:E92" si="29">SUM(F80++H80+J80+L80+N80+P80+R80+T80+V80+X80+Z80+AB80+AD80+AF80)</f>
        <v>0</v>
      </c>
      <c r="F80" s="73"/>
      <c r="G80" s="74">
        <f t="shared" si="17"/>
        <v>0</v>
      </c>
      <c r="H80" s="73"/>
      <c r="I80" s="74">
        <f t="shared" si="25"/>
        <v>0</v>
      </c>
      <c r="J80" s="174"/>
      <c r="K80" s="113">
        <f t="shared" ref="K80:K90" si="30">IF($D80="",0,$D80*J80)</f>
        <v>0</v>
      </c>
      <c r="L80" s="73"/>
      <c r="M80" s="113">
        <f t="shared" ref="M80:M90" si="31">IF($D80="",0,$D80*L80)</f>
        <v>0</v>
      </c>
      <c r="N80" s="73"/>
      <c r="O80" s="74">
        <f t="shared" ref="O80:O90" si="32">IF($D80="",0,$D80*N80)</f>
        <v>0</v>
      </c>
      <c r="P80" s="174"/>
      <c r="Q80" s="113">
        <f t="shared" si="23"/>
        <v>0</v>
      </c>
      <c r="R80" s="73"/>
      <c r="S80" s="113">
        <f t="shared" si="26"/>
        <v>0</v>
      </c>
      <c r="T80" s="73"/>
      <c r="U80" s="74">
        <f t="shared" si="24"/>
        <v>0</v>
      </c>
      <c r="V80" s="174"/>
      <c r="W80" s="113">
        <f t="shared" ref="W80:W87" si="33">IF($D80="",0,$D80*V80)</f>
        <v>0</v>
      </c>
      <c r="X80" s="101"/>
      <c r="Y80" s="113">
        <f t="shared" ref="Y80:Y90" si="34">IF($D80="",0,$D80*X80)</f>
        <v>0</v>
      </c>
      <c r="Z80" s="73"/>
      <c r="AA80" s="74">
        <f t="shared" ref="AA80:AA90" si="35">IF(D80="",0,D80*Z80)</f>
        <v>0</v>
      </c>
      <c r="AB80" s="73"/>
      <c r="AC80" s="74">
        <f t="shared" si="22"/>
        <v>0</v>
      </c>
      <c r="AD80" s="73"/>
      <c r="AE80" s="74">
        <f t="shared" si="27"/>
        <v>0</v>
      </c>
      <c r="AF80" s="73"/>
      <c r="AG80" s="74">
        <f t="shared" ref="AG80:AG92" si="36">IF(D80="",0,D80*AF80)</f>
        <v>0</v>
      </c>
      <c r="AH80" s="82">
        <f t="shared" si="28"/>
        <v>0</v>
      </c>
      <c r="AI80" s="74"/>
      <c r="AJ80" s="147">
        <f t="shared" ref="AJ80:AJ92" si="37">SUM(AH80+AI80)</f>
        <v>0</v>
      </c>
      <c r="AK80" s="141"/>
    </row>
    <row r="81" spans="1:37" ht="15" customHeight="1" x14ac:dyDescent="0.2">
      <c r="A81" s="84" t="s">
        <v>302</v>
      </c>
      <c r="B81" s="14" t="s">
        <v>65</v>
      </c>
      <c r="C81" s="18" t="s">
        <v>9</v>
      </c>
      <c r="D81" s="19">
        <v>35</v>
      </c>
      <c r="E81" s="20">
        <f t="shared" si="29"/>
        <v>1</v>
      </c>
      <c r="F81" s="73"/>
      <c r="G81" s="74">
        <f t="shared" ref="G81:G90" si="38">IF(D81="",0,D81*F81)</f>
        <v>0</v>
      </c>
      <c r="H81" s="73"/>
      <c r="I81" s="74">
        <f t="shared" si="25"/>
        <v>0</v>
      </c>
      <c r="J81" s="174"/>
      <c r="K81" s="113">
        <f t="shared" si="30"/>
        <v>0</v>
      </c>
      <c r="L81" s="73"/>
      <c r="M81" s="113">
        <f t="shared" si="31"/>
        <v>0</v>
      </c>
      <c r="N81" s="73"/>
      <c r="O81" s="74">
        <f t="shared" si="32"/>
        <v>0</v>
      </c>
      <c r="P81" s="174"/>
      <c r="Q81" s="113">
        <f t="shared" si="23"/>
        <v>0</v>
      </c>
      <c r="R81" s="73"/>
      <c r="S81" s="113">
        <f t="shared" si="26"/>
        <v>0</v>
      </c>
      <c r="T81" s="73"/>
      <c r="U81" s="74">
        <f t="shared" si="24"/>
        <v>0</v>
      </c>
      <c r="V81" s="174"/>
      <c r="W81" s="113">
        <f t="shared" si="33"/>
        <v>0</v>
      </c>
      <c r="X81" s="101">
        <v>1</v>
      </c>
      <c r="Y81" s="113">
        <f t="shared" si="34"/>
        <v>35</v>
      </c>
      <c r="Z81" s="73"/>
      <c r="AA81" s="74">
        <f t="shared" si="35"/>
        <v>0</v>
      </c>
      <c r="AB81" s="73"/>
      <c r="AC81" s="74">
        <f t="shared" si="22"/>
        <v>0</v>
      </c>
      <c r="AD81" s="73"/>
      <c r="AE81" s="74">
        <f t="shared" si="27"/>
        <v>0</v>
      </c>
      <c r="AF81" s="73"/>
      <c r="AG81" s="74">
        <f t="shared" si="36"/>
        <v>0</v>
      </c>
      <c r="AH81" s="82">
        <f t="shared" si="28"/>
        <v>35</v>
      </c>
      <c r="AI81" s="74"/>
      <c r="AJ81" s="147">
        <f t="shared" si="37"/>
        <v>35</v>
      </c>
      <c r="AK81" s="141"/>
    </row>
    <row r="82" spans="1:37" ht="15" customHeight="1" x14ac:dyDescent="0.2">
      <c r="A82" s="84" t="s">
        <v>321</v>
      </c>
      <c r="B82" s="14" t="s">
        <v>65</v>
      </c>
      <c r="C82" s="18" t="s">
        <v>9</v>
      </c>
      <c r="D82" s="19">
        <v>35</v>
      </c>
      <c r="E82" s="20">
        <f t="shared" si="29"/>
        <v>0</v>
      </c>
      <c r="F82" s="73"/>
      <c r="G82" s="74">
        <f t="shared" si="38"/>
        <v>0</v>
      </c>
      <c r="H82" s="73"/>
      <c r="I82" s="74">
        <f t="shared" si="25"/>
        <v>0</v>
      </c>
      <c r="J82" s="174"/>
      <c r="K82" s="113">
        <f t="shared" si="30"/>
        <v>0</v>
      </c>
      <c r="L82" s="73"/>
      <c r="M82" s="113">
        <f t="shared" si="31"/>
        <v>0</v>
      </c>
      <c r="N82" s="73"/>
      <c r="O82" s="74">
        <f t="shared" si="32"/>
        <v>0</v>
      </c>
      <c r="P82" s="174"/>
      <c r="Q82" s="113">
        <f t="shared" si="23"/>
        <v>0</v>
      </c>
      <c r="R82" s="73"/>
      <c r="S82" s="113">
        <f t="shared" si="26"/>
        <v>0</v>
      </c>
      <c r="T82" s="73"/>
      <c r="U82" s="74">
        <f t="shared" si="24"/>
        <v>0</v>
      </c>
      <c r="V82" s="174"/>
      <c r="W82" s="113">
        <f t="shared" si="33"/>
        <v>0</v>
      </c>
      <c r="X82" s="101"/>
      <c r="Y82" s="113">
        <f>IF($D82="",0,$D82*X82)</f>
        <v>0</v>
      </c>
      <c r="Z82" s="73"/>
      <c r="AA82" s="74">
        <f t="shared" si="35"/>
        <v>0</v>
      </c>
      <c r="AB82" s="73"/>
      <c r="AC82" s="74">
        <f t="shared" si="22"/>
        <v>0</v>
      </c>
      <c r="AD82" s="73"/>
      <c r="AE82" s="74">
        <f t="shared" si="27"/>
        <v>0</v>
      </c>
      <c r="AF82" s="73"/>
      <c r="AG82" s="74">
        <f t="shared" si="36"/>
        <v>0</v>
      </c>
      <c r="AH82" s="82">
        <f t="shared" si="28"/>
        <v>0</v>
      </c>
      <c r="AI82" s="74"/>
      <c r="AJ82" s="147">
        <f t="shared" si="37"/>
        <v>0</v>
      </c>
      <c r="AK82" s="141"/>
    </row>
    <row r="83" spans="1:37" ht="15" customHeight="1" x14ac:dyDescent="0.2">
      <c r="A83" s="84" t="s">
        <v>301</v>
      </c>
      <c r="B83" s="14" t="s">
        <v>65</v>
      </c>
      <c r="C83" s="18" t="s">
        <v>7</v>
      </c>
      <c r="D83" s="19">
        <v>75</v>
      </c>
      <c r="E83" s="20">
        <f t="shared" si="29"/>
        <v>0</v>
      </c>
      <c r="F83" s="73"/>
      <c r="G83" s="74">
        <f t="shared" si="38"/>
        <v>0</v>
      </c>
      <c r="H83" s="73"/>
      <c r="I83" s="74">
        <f t="shared" si="25"/>
        <v>0</v>
      </c>
      <c r="J83" s="174"/>
      <c r="K83" s="113">
        <f t="shared" si="30"/>
        <v>0</v>
      </c>
      <c r="L83" s="73"/>
      <c r="M83" s="113">
        <f t="shared" si="31"/>
        <v>0</v>
      </c>
      <c r="N83" s="73"/>
      <c r="O83" s="74">
        <f t="shared" si="32"/>
        <v>0</v>
      </c>
      <c r="P83" s="174"/>
      <c r="Q83" s="113">
        <f t="shared" si="23"/>
        <v>0</v>
      </c>
      <c r="R83" s="73"/>
      <c r="S83" s="113">
        <f t="shared" si="26"/>
        <v>0</v>
      </c>
      <c r="T83" s="73"/>
      <c r="U83" s="74">
        <f t="shared" si="24"/>
        <v>0</v>
      </c>
      <c r="V83" s="174"/>
      <c r="W83" s="113">
        <f t="shared" si="33"/>
        <v>0</v>
      </c>
      <c r="X83" s="101"/>
      <c r="Y83" s="113">
        <f t="shared" si="34"/>
        <v>0</v>
      </c>
      <c r="Z83" s="73"/>
      <c r="AA83" s="74">
        <f t="shared" si="35"/>
        <v>0</v>
      </c>
      <c r="AB83" s="73"/>
      <c r="AC83" s="74">
        <f t="shared" si="22"/>
        <v>0</v>
      </c>
      <c r="AD83" s="73"/>
      <c r="AE83" s="74">
        <f t="shared" si="27"/>
        <v>0</v>
      </c>
      <c r="AF83" s="73"/>
      <c r="AG83" s="74">
        <f t="shared" si="36"/>
        <v>0</v>
      </c>
      <c r="AH83" s="82">
        <f t="shared" si="28"/>
        <v>0</v>
      </c>
      <c r="AI83" s="74"/>
      <c r="AJ83" s="147">
        <f t="shared" si="37"/>
        <v>0</v>
      </c>
      <c r="AK83" s="141"/>
    </row>
    <row r="84" spans="1:37" s="14" customFormat="1" ht="15" customHeight="1" x14ac:dyDescent="0.2">
      <c r="A84" s="90" t="s">
        <v>303</v>
      </c>
      <c r="B84" s="14" t="s">
        <v>65</v>
      </c>
      <c r="C84" s="18" t="s">
        <v>8</v>
      </c>
      <c r="D84" s="170">
        <v>60</v>
      </c>
      <c r="E84" s="20">
        <f t="shared" si="29"/>
        <v>0</v>
      </c>
      <c r="F84" s="101"/>
      <c r="G84" s="74">
        <f t="shared" si="38"/>
        <v>0</v>
      </c>
      <c r="H84" s="101"/>
      <c r="I84" s="154">
        <f t="shared" si="25"/>
        <v>0</v>
      </c>
      <c r="J84" s="181"/>
      <c r="K84" s="156">
        <f t="shared" si="30"/>
        <v>0</v>
      </c>
      <c r="L84" s="101"/>
      <c r="M84" s="156">
        <f t="shared" si="31"/>
        <v>0</v>
      </c>
      <c r="N84" s="101"/>
      <c r="O84" s="154">
        <f t="shared" si="32"/>
        <v>0</v>
      </c>
      <c r="P84" s="181"/>
      <c r="Q84" s="156">
        <f t="shared" si="23"/>
        <v>0</v>
      </c>
      <c r="R84" s="101"/>
      <c r="S84" s="156">
        <f t="shared" si="26"/>
        <v>0</v>
      </c>
      <c r="T84" s="101"/>
      <c r="U84" s="154">
        <f t="shared" si="24"/>
        <v>0</v>
      </c>
      <c r="V84" s="181"/>
      <c r="W84" s="156">
        <f t="shared" si="33"/>
        <v>0</v>
      </c>
      <c r="X84" s="101"/>
      <c r="Y84" s="156">
        <f t="shared" si="34"/>
        <v>0</v>
      </c>
      <c r="Z84" s="101"/>
      <c r="AA84" s="154">
        <f t="shared" si="35"/>
        <v>0</v>
      </c>
      <c r="AB84" s="101"/>
      <c r="AC84" s="154">
        <f t="shared" si="22"/>
        <v>0</v>
      </c>
      <c r="AD84" s="101"/>
      <c r="AE84" s="154">
        <f t="shared" si="27"/>
        <v>0</v>
      </c>
      <c r="AF84" s="101"/>
      <c r="AG84" s="154">
        <f t="shared" si="36"/>
        <v>0</v>
      </c>
      <c r="AH84" s="158">
        <f t="shared" si="28"/>
        <v>0</v>
      </c>
      <c r="AI84" s="154"/>
      <c r="AJ84" s="147">
        <f t="shared" si="37"/>
        <v>0</v>
      </c>
      <c r="AK84" s="182"/>
    </row>
    <row r="85" spans="1:37" s="14" customFormat="1" ht="15" customHeight="1" x14ac:dyDescent="0.2">
      <c r="A85" s="90" t="s">
        <v>310</v>
      </c>
      <c r="B85" s="14" t="s">
        <v>65</v>
      </c>
      <c r="C85" s="18" t="s">
        <v>5</v>
      </c>
      <c r="D85" s="170">
        <v>118</v>
      </c>
      <c r="E85" s="20">
        <f t="shared" si="29"/>
        <v>0</v>
      </c>
      <c r="F85" s="101"/>
      <c r="G85" s="113">
        <f t="shared" si="38"/>
        <v>0</v>
      </c>
      <c r="H85" s="101"/>
      <c r="I85" s="154">
        <f t="shared" si="25"/>
        <v>0</v>
      </c>
      <c r="J85" s="181"/>
      <c r="K85" s="156">
        <f t="shared" si="30"/>
        <v>0</v>
      </c>
      <c r="L85" s="101"/>
      <c r="M85" s="156">
        <f t="shared" si="31"/>
        <v>0</v>
      </c>
      <c r="N85" s="101"/>
      <c r="O85" s="154">
        <f t="shared" si="32"/>
        <v>0</v>
      </c>
      <c r="P85" s="181"/>
      <c r="Q85" s="156">
        <f t="shared" si="23"/>
        <v>0</v>
      </c>
      <c r="R85" s="101"/>
      <c r="S85" s="156">
        <f t="shared" si="26"/>
        <v>0</v>
      </c>
      <c r="T85" s="101"/>
      <c r="U85" s="154">
        <f t="shared" si="24"/>
        <v>0</v>
      </c>
      <c r="V85" s="181"/>
      <c r="W85" s="156">
        <f t="shared" si="33"/>
        <v>0</v>
      </c>
      <c r="X85" s="101"/>
      <c r="Y85" s="156">
        <f t="shared" si="34"/>
        <v>0</v>
      </c>
      <c r="Z85" s="101"/>
      <c r="AA85" s="154">
        <f t="shared" si="35"/>
        <v>0</v>
      </c>
      <c r="AB85" s="101"/>
      <c r="AC85" s="154">
        <f t="shared" si="22"/>
        <v>0</v>
      </c>
      <c r="AD85" s="101"/>
      <c r="AE85" s="154">
        <f t="shared" si="27"/>
        <v>0</v>
      </c>
      <c r="AF85" s="181"/>
      <c r="AG85" s="154">
        <f t="shared" si="36"/>
        <v>0</v>
      </c>
      <c r="AH85" s="158">
        <f t="shared" si="28"/>
        <v>0</v>
      </c>
      <c r="AI85" s="154"/>
      <c r="AJ85" s="147">
        <f t="shared" si="37"/>
        <v>0</v>
      </c>
      <c r="AK85" s="182"/>
    </row>
    <row r="86" spans="1:37" s="14" customFormat="1" ht="15" customHeight="1" x14ac:dyDescent="0.2">
      <c r="A86" s="90" t="s">
        <v>331</v>
      </c>
      <c r="B86" s="14" t="s">
        <v>65</v>
      </c>
      <c r="C86" s="18" t="s">
        <v>7</v>
      </c>
      <c r="D86" s="170">
        <v>75</v>
      </c>
      <c r="E86" s="20">
        <f t="shared" si="29"/>
        <v>0</v>
      </c>
      <c r="F86" s="101"/>
      <c r="G86" s="113">
        <f t="shared" si="38"/>
        <v>0</v>
      </c>
      <c r="H86" s="101"/>
      <c r="I86" s="154">
        <f t="shared" si="25"/>
        <v>0</v>
      </c>
      <c r="J86" s="181"/>
      <c r="K86" s="156">
        <f t="shared" si="30"/>
        <v>0</v>
      </c>
      <c r="L86" s="101"/>
      <c r="M86" s="156">
        <f t="shared" si="31"/>
        <v>0</v>
      </c>
      <c r="N86" s="101"/>
      <c r="O86" s="154">
        <f t="shared" si="32"/>
        <v>0</v>
      </c>
      <c r="P86" s="181"/>
      <c r="Q86" s="156">
        <f t="shared" si="23"/>
        <v>0</v>
      </c>
      <c r="R86" s="101"/>
      <c r="S86" s="156">
        <f t="shared" si="26"/>
        <v>0</v>
      </c>
      <c r="T86" s="101"/>
      <c r="U86" s="154">
        <f t="shared" si="24"/>
        <v>0</v>
      </c>
      <c r="V86" s="181"/>
      <c r="W86" s="156">
        <f t="shared" si="33"/>
        <v>0</v>
      </c>
      <c r="X86" s="101"/>
      <c r="Y86" s="156">
        <f t="shared" si="34"/>
        <v>0</v>
      </c>
      <c r="Z86" s="101"/>
      <c r="AA86" s="154">
        <f t="shared" si="35"/>
        <v>0</v>
      </c>
      <c r="AB86" s="101"/>
      <c r="AC86" s="154">
        <f t="shared" si="22"/>
        <v>0</v>
      </c>
      <c r="AD86" s="101"/>
      <c r="AE86" s="154">
        <f t="shared" si="27"/>
        <v>0</v>
      </c>
      <c r="AF86" s="181"/>
      <c r="AG86" s="154">
        <f t="shared" si="36"/>
        <v>0</v>
      </c>
      <c r="AH86" s="158">
        <f t="shared" si="28"/>
        <v>0</v>
      </c>
      <c r="AI86" s="154"/>
      <c r="AJ86" s="147">
        <f t="shared" si="37"/>
        <v>0</v>
      </c>
      <c r="AK86" s="182"/>
    </row>
    <row r="87" spans="1:37" s="14" customFormat="1" ht="15" customHeight="1" x14ac:dyDescent="0.2">
      <c r="A87" s="90" t="s">
        <v>342</v>
      </c>
      <c r="B87" s="14" t="s">
        <v>65</v>
      </c>
      <c r="C87" s="18" t="s">
        <v>9</v>
      </c>
      <c r="D87" s="170">
        <v>35</v>
      </c>
      <c r="E87" s="20">
        <f t="shared" si="29"/>
        <v>17</v>
      </c>
      <c r="F87" s="101"/>
      <c r="G87" s="113">
        <f t="shared" si="38"/>
        <v>0</v>
      </c>
      <c r="H87" s="101"/>
      <c r="I87" s="154">
        <f t="shared" si="25"/>
        <v>0</v>
      </c>
      <c r="J87" s="181"/>
      <c r="K87" s="156">
        <f t="shared" si="30"/>
        <v>0</v>
      </c>
      <c r="L87" s="101"/>
      <c r="M87" s="156">
        <f t="shared" si="31"/>
        <v>0</v>
      </c>
      <c r="N87" s="101"/>
      <c r="O87" s="154">
        <f t="shared" si="32"/>
        <v>0</v>
      </c>
      <c r="P87" s="181"/>
      <c r="Q87" s="156">
        <f t="shared" si="23"/>
        <v>0</v>
      </c>
      <c r="R87" s="101"/>
      <c r="S87" s="156">
        <f t="shared" si="26"/>
        <v>0</v>
      </c>
      <c r="T87" s="101"/>
      <c r="U87" s="154">
        <f t="shared" si="24"/>
        <v>0</v>
      </c>
      <c r="V87" s="181"/>
      <c r="W87" s="156">
        <f t="shared" si="33"/>
        <v>0</v>
      </c>
      <c r="X87" s="101">
        <v>17</v>
      </c>
      <c r="Y87" s="156">
        <f t="shared" si="34"/>
        <v>595</v>
      </c>
      <c r="Z87" s="101"/>
      <c r="AA87" s="154">
        <f t="shared" si="35"/>
        <v>0</v>
      </c>
      <c r="AB87" s="101"/>
      <c r="AC87" s="154">
        <f t="shared" si="22"/>
        <v>0</v>
      </c>
      <c r="AD87" s="101"/>
      <c r="AE87" s="154">
        <f t="shared" si="27"/>
        <v>0</v>
      </c>
      <c r="AF87" s="181"/>
      <c r="AG87" s="154">
        <f t="shared" si="36"/>
        <v>0</v>
      </c>
      <c r="AH87" s="158">
        <f t="shared" si="28"/>
        <v>595</v>
      </c>
      <c r="AI87" s="154"/>
      <c r="AJ87" s="147">
        <f t="shared" si="37"/>
        <v>595</v>
      </c>
      <c r="AK87" s="182"/>
    </row>
    <row r="88" spans="1:37" s="14" customFormat="1" ht="15" customHeight="1" x14ac:dyDescent="0.2">
      <c r="A88" s="90" t="s">
        <v>347</v>
      </c>
      <c r="B88" s="14" t="s">
        <v>65</v>
      </c>
      <c r="C88" s="18" t="s">
        <v>9</v>
      </c>
      <c r="D88" s="170">
        <v>35</v>
      </c>
      <c r="E88" s="20">
        <f t="shared" si="29"/>
        <v>0</v>
      </c>
      <c r="F88" s="101"/>
      <c r="G88" s="113">
        <f t="shared" si="38"/>
        <v>0</v>
      </c>
      <c r="H88" s="101"/>
      <c r="I88" s="154">
        <f t="shared" si="25"/>
        <v>0</v>
      </c>
      <c r="J88" s="181"/>
      <c r="K88" s="156">
        <f t="shared" si="30"/>
        <v>0</v>
      </c>
      <c r="L88" s="101"/>
      <c r="M88" s="156">
        <f t="shared" si="31"/>
        <v>0</v>
      </c>
      <c r="N88" s="101"/>
      <c r="O88" s="154">
        <f t="shared" si="32"/>
        <v>0</v>
      </c>
      <c r="P88" s="181"/>
      <c r="Q88" s="156">
        <f t="shared" si="23"/>
        <v>0</v>
      </c>
      <c r="R88" s="101"/>
      <c r="S88" s="156">
        <f t="shared" si="26"/>
        <v>0</v>
      </c>
      <c r="T88" s="101"/>
      <c r="U88" s="154">
        <f t="shared" si="24"/>
        <v>0</v>
      </c>
      <c r="V88" s="181"/>
      <c r="W88" s="156">
        <f>IF($D88="",0,$D88*V88)</f>
        <v>0</v>
      </c>
      <c r="X88" s="101"/>
      <c r="Y88" s="156">
        <f t="shared" si="34"/>
        <v>0</v>
      </c>
      <c r="Z88" s="101"/>
      <c r="AA88" s="154">
        <f t="shared" si="35"/>
        <v>0</v>
      </c>
      <c r="AB88" s="101"/>
      <c r="AC88" s="154">
        <f t="shared" si="22"/>
        <v>0</v>
      </c>
      <c r="AD88" s="101"/>
      <c r="AE88" s="154">
        <f t="shared" si="27"/>
        <v>0</v>
      </c>
      <c r="AF88" s="181"/>
      <c r="AG88" s="154">
        <f t="shared" si="36"/>
        <v>0</v>
      </c>
      <c r="AH88" s="158">
        <f t="shared" si="28"/>
        <v>0</v>
      </c>
      <c r="AI88" s="154"/>
      <c r="AJ88" s="147">
        <f t="shared" si="37"/>
        <v>0</v>
      </c>
      <c r="AK88" s="182"/>
    </row>
    <row r="89" spans="1:37" s="14" customFormat="1" ht="15" customHeight="1" x14ac:dyDescent="0.2">
      <c r="A89" s="90" t="s">
        <v>350</v>
      </c>
      <c r="B89" s="14" t="s">
        <v>65</v>
      </c>
      <c r="C89" s="18" t="s">
        <v>9</v>
      </c>
      <c r="D89" s="170">
        <v>35</v>
      </c>
      <c r="E89" s="20">
        <f t="shared" si="29"/>
        <v>0</v>
      </c>
      <c r="F89" s="101"/>
      <c r="G89" s="113">
        <f t="shared" si="38"/>
        <v>0</v>
      </c>
      <c r="H89" s="101"/>
      <c r="I89" s="154">
        <f t="shared" si="25"/>
        <v>0</v>
      </c>
      <c r="J89" s="181"/>
      <c r="K89" s="156">
        <f t="shared" si="30"/>
        <v>0</v>
      </c>
      <c r="L89" s="101"/>
      <c r="M89" s="156">
        <f t="shared" si="31"/>
        <v>0</v>
      </c>
      <c r="N89" s="101"/>
      <c r="O89" s="154">
        <f t="shared" si="32"/>
        <v>0</v>
      </c>
      <c r="P89" s="181"/>
      <c r="Q89" s="156">
        <f t="shared" si="23"/>
        <v>0</v>
      </c>
      <c r="R89" s="101"/>
      <c r="S89" s="156">
        <f t="shared" si="26"/>
        <v>0</v>
      </c>
      <c r="T89" s="101"/>
      <c r="U89" s="154">
        <f t="shared" si="24"/>
        <v>0</v>
      </c>
      <c r="V89" s="181"/>
      <c r="W89" s="156">
        <f>IF($D89="",0,$D89*V89)</f>
        <v>0</v>
      </c>
      <c r="X89" s="101"/>
      <c r="Y89" s="156">
        <f t="shared" si="34"/>
        <v>0</v>
      </c>
      <c r="Z89" s="101"/>
      <c r="AA89" s="154">
        <f t="shared" si="35"/>
        <v>0</v>
      </c>
      <c r="AB89" s="101"/>
      <c r="AC89" s="154">
        <f t="shared" si="22"/>
        <v>0</v>
      </c>
      <c r="AD89" s="101"/>
      <c r="AE89" s="154">
        <f t="shared" si="27"/>
        <v>0</v>
      </c>
      <c r="AF89" s="181"/>
      <c r="AG89" s="154">
        <f t="shared" si="36"/>
        <v>0</v>
      </c>
      <c r="AH89" s="158">
        <f t="shared" si="28"/>
        <v>0</v>
      </c>
      <c r="AI89" s="154"/>
      <c r="AJ89" s="147">
        <f t="shared" si="37"/>
        <v>0</v>
      </c>
      <c r="AK89" s="182"/>
    </row>
    <row r="90" spans="1:37" s="14" customFormat="1" ht="15" customHeight="1" x14ac:dyDescent="0.2">
      <c r="A90" s="90" t="s">
        <v>353</v>
      </c>
      <c r="B90" s="14" t="s">
        <v>65</v>
      </c>
      <c r="C90" s="18" t="s">
        <v>4</v>
      </c>
      <c r="D90" s="170">
        <v>140</v>
      </c>
      <c r="E90" s="20">
        <f t="shared" si="29"/>
        <v>0</v>
      </c>
      <c r="F90" s="101"/>
      <c r="G90" s="113">
        <f t="shared" si="38"/>
        <v>0</v>
      </c>
      <c r="H90" s="101"/>
      <c r="I90" s="154">
        <f t="shared" si="25"/>
        <v>0</v>
      </c>
      <c r="J90" s="181"/>
      <c r="K90" s="156">
        <f t="shared" si="30"/>
        <v>0</v>
      </c>
      <c r="L90" s="101"/>
      <c r="M90" s="156">
        <f t="shared" si="31"/>
        <v>0</v>
      </c>
      <c r="N90" s="101"/>
      <c r="O90" s="154">
        <f t="shared" si="32"/>
        <v>0</v>
      </c>
      <c r="P90" s="181"/>
      <c r="Q90" s="156">
        <f t="shared" si="23"/>
        <v>0</v>
      </c>
      <c r="R90" s="101"/>
      <c r="S90" s="156">
        <f t="shared" si="26"/>
        <v>0</v>
      </c>
      <c r="T90" s="101"/>
      <c r="U90" s="154">
        <f t="shared" si="24"/>
        <v>0</v>
      </c>
      <c r="V90" s="181"/>
      <c r="W90" s="156">
        <f>IF($D90="",0,$D90*V90)</f>
        <v>0</v>
      </c>
      <c r="X90" s="101"/>
      <c r="Y90" s="156">
        <f t="shared" si="34"/>
        <v>0</v>
      </c>
      <c r="Z90" s="101"/>
      <c r="AA90" s="154">
        <f t="shared" si="35"/>
        <v>0</v>
      </c>
      <c r="AB90" s="101"/>
      <c r="AC90" s="154">
        <f t="shared" si="22"/>
        <v>0</v>
      </c>
      <c r="AD90" s="101"/>
      <c r="AE90" s="154">
        <f t="shared" si="27"/>
        <v>0</v>
      </c>
      <c r="AF90" s="181"/>
      <c r="AG90" s="154">
        <f t="shared" si="36"/>
        <v>0</v>
      </c>
      <c r="AH90" s="158">
        <f t="shared" si="28"/>
        <v>0</v>
      </c>
      <c r="AI90" s="154"/>
      <c r="AJ90" s="147">
        <f t="shared" si="37"/>
        <v>0</v>
      </c>
      <c r="AK90" s="182"/>
    </row>
    <row r="91" spans="1:37" s="14" customFormat="1" ht="15" customHeight="1" x14ac:dyDescent="0.2">
      <c r="A91" s="90"/>
      <c r="C91" s="18"/>
      <c r="D91" s="170"/>
      <c r="E91" s="20"/>
      <c r="F91" s="101"/>
      <c r="G91" s="113"/>
      <c r="H91" s="101"/>
      <c r="I91" s="154"/>
      <c r="J91" s="181"/>
      <c r="K91" s="156"/>
      <c r="L91" s="101"/>
      <c r="M91" s="156"/>
      <c r="N91" s="101"/>
      <c r="O91" s="154"/>
      <c r="P91" s="181"/>
      <c r="Q91" s="156"/>
      <c r="R91" s="101"/>
      <c r="S91" s="156"/>
      <c r="T91" s="101"/>
      <c r="U91" s="154"/>
      <c r="V91" s="181"/>
      <c r="W91" s="156"/>
      <c r="X91" s="101"/>
      <c r="Y91" s="156"/>
      <c r="Z91" s="101"/>
      <c r="AA91" s="154"/>
      <c r="AB91" s="101"/>
      <c r="AC91" s="154"/>
      <c r="AD91" s="101"/>
      <c r="AE91" s="154"/>
      <c r="AF91" s="181"/>
      <c r="AG91" s="154"/>
      <c r="AH91" s="158"/>
      <c r="AI91" s="154"/>
      <c r="AJ91" s="147">
        <f t="shared" si="37"/>
        <v>0</v>
      </c>
      <c r="AK91" s="182"/>
    </row>
    <row r="92" spans="1:37" s="62" customFormat="1" ht="15" customHeight="1" x14ac:dyDescent="0.2">
      <c r="A92" s="85"/>
      <c r="C92" s="63" t="s">
        <v>154</v>
      </c>
      <c r="D92" s="57"/>
      <c r="E92" s="20">
        <f t="shared" si="29"/>
        <v>222.5</v>
      </c>
      <c r="F92" s="144">
        <f>SUM(F13:F91)</f>
        <v>0</v>
      </c>
      <c r="G92" s="143"/>
      <c r="H92" s="75">
        <f>SUM(H13:H91)</f>
        <v>0</v>
      </c>
      <c r="I92" s="76"/>
      <c r="J92" s="94">
        <f>SUM(J13:J91)</f>
        <v>0</v>
      </c>
      <c r="K92" s="94"/>
      <c r="L92" s="194">
        <f>SUM(L13:L91)</f>
        <v>0</v>
      </c>
      <c r="M92" s="94"/>
      <c r="N92" s="75">
        <f>SUM(N13:N91)</f>
        <v>0</v>
      </c>
      <c r="O92" s="76"/>
      <c r="P92" s="94">
        <f>SUM(P13:P91)</f>
        <v>0</v>
      </c>
      <c r="Q92" s="94"/>
      <c r="R92" s="194">
        <f>SUM(R13:R91)</f>
        <v>4.5</v>
      </c>
      <c r="S92" s="94"/>
      <c r="T92" s="75">
        <f>SUM(T13:T91)</f>
        <v>0</v>
      </c>
      <c r="U92" s="76"/>
      <c r="V92" s="94">
        <f>SUM(V13:V91)</f>
        <v>0</v>
      </c>
      <c r="W92" s="94"/>
      <c r="X92" s="194">
        <f>SUM(X13:X91)</f>
        <v>218</v>
      </c>
      <c r="Y92" s="94"/>
      <c r="Z92" s="75">
        <f>SUM(Z13:Z91)</f>
        <v>0</v>
      </c>
      <c r="AA92" s="76"/>
      <c r="AB92" s="75">
        <f>SUM(AB13:AB91)</f>
        <v>0</v>
      </c>
      <c r="AC92" s="76"/>
      <c r="AD92" s="75">
        <f>SUM(AD13:AD91)</f>
        <v>0</v>
      </c>
      <c r="AE92" s="76"/>
      <c r="AF92" s="194">
        <f>SUM(AF13:AF91)</f>
        <v>0</v>
      </c>
      <c r="AG92" s="76">
        <f t="shared" si="36"/>
        <v>0</v>
      </c>
      <c r="AH92" s="76"/>
      <c r="AI92" s="140"/>
      <c r="AJ92" s="147">
        <f t="shared" si="37"/>
        <v>0</v>
      </c>
      <c r="AK92" s="142"/>
    </row>
    <row r="93" spans="1:37" ht="4.5" customHeight="1" x14ac:dyDescent="0.2">
      <c r="A93" s="86"/>
      <c r="B93" s="40"/>
      <c r="C93" s="68"/>
      <c r="D93" s="69"/>
      <c r="E93" s="69"/>
      <c r="F93" s="69"/>
      <c r="G93" s="168"/>
      <c r="H93" s="166"/>
      <c r="I93" s="167"/>
      <c r="J93" s="168"/>
      <c r="K93" s="168"/>
      <c r="L93" s="168"/>
      <c r="M93" s="168"/>
      <c r="N93" s="77"/>
      <c r="O93" s="78"/>
      <c r="P93" s="69"/>
      <c r="Q93" s="69"/>
      <c r="R93" s="69"/>
      <c r="S93" s="69"/>
      <c r="T93" s="77"/>
      <c r="U93" s="78"/>
      <c r="V93" s="69"/>
      <c r="W93" s="69"/>
      <c r="X93" s="69"/>
      <c r="Y93" s="69"/>
      <c r="Z93" s="77"/>
      <c r="AA93" s="78"/>
      <c r="AB93" s="77"/>
      <c r="AC93" s="78"/>
      <c r="AD93" s="77"/>
      <c r="AE93" s="78"/>
      <c r="AF93" s="69"/>
      <c r="AG93" s="69"/>
      <c r="AH93" s="69"/>
      <c r="AI93" s="69"/>
      <c r="AJ93" s="78"/>
    </row>
    <row r="94" spans="1:37" ht="15" customHeight="1" x14ac:dyDescent="0.2">
      <c r="A94" s="65"/>
      <c r="B94" s="65"/>
      <c r="C94" s="66" t="s">
        <v>155</v>
      </c>
      <c r="D94" s="67"/>
      <c r="E94" s="19"/>
      <c r="F94" s="145"/>
      <c r="G94" s="146">
        <f ca="1">SUM(G13:G93)</f>
        <v>0</v>
      </c>
      <c r="H94" s="79"/>
      <c r="I94" s="80">
        <f ca="1">SUM(I13:I93)</f>
        <v>0</v>
      </c>
      <c r="J94" s="95"/>
      <c r="K94" s="95">
        <f ca="1">SUM(K12:K93)</f>
        <v>0</v>
      </c>
      <c r="L94" s="95"/>
      <c r="M94" s="95">
        <f ca="1">SUM(M12:M93)</f>
        <v>0</v>
      </c>
      <c r="N94" s="79"/>
      <c r="O94" s="80">
        <f ca="1">SUM(O13:O93)</f>
        <v>0</v>
      </c>
      <c r="P94" s="95"/>
      <c r="Q94" s="95">
        <f ca="1">SUM(Q12:Q93)</f>
        <v>0</v>
      </c>
      <c r="R94" s="95"/>
      <c r="S94" s="95">
        <f ca="1">SUM(S12:S93)</f>
        <v>530</v>
      </c>
      <c r="T94" s="79"/>
      <c r="U94" s="80">
        <f ca="1">SUM(U13:U93)</f>
        <v>0</v>
      </c>
      <c r="V94" s="95"/>
      <c r="W94" s="95">
        <f ca="1">SUM(W12:W93)</f>
        <v>0</v>
      </c>
      <c r="X94" s="95"/>
      <c r="Y94" s="95">
        <f ca="1">SUM(Y12:Y93)</f>
        <v>22087</v>
      </c>
      <c r="Z94" s="79"/>
      <c r="AA94" s="80">
        <f ca="1">SUM(AA13:AA93)</f>
        <v>0</v>
      </c>
      <c r="AB94" s="79"/>
      <c r="AC94" s="80">
        <f ca="1">SUM(AC13:AC93)</f>
        <v>0</v>
      </c>
      <c r="AD94" s="79"/>
      <c r="AE94" s="80">
        <f ca="1">SUM(AE13:AE93)</f>
        <v>0</v>
      </c>
      <c r="AF94" s="95"/>
      <c r="AG94" s="146">
        <f ca="1">SUM(AG13:AG93)</f>
        <v>0</v>
      </c>
      <c r="AH94" s="80">
        <f ca="1">SUM(G94+I94+K94+M94+O94+Q94+S94+U94+W94+Y94+AA94+AC94+AE94+AG94)</f>
        <v>22617</v>
      </c>
      <c r="AI94" s="137"/>
      <c r="AJ94" s="234">
        <f ca="1">SUM(AH94+AI95)</f>
        <v>22617</v>
      </c>
    </row>
    <row r="95" spans="1:37" x14ac:dyDescent="0.2">
      <c r="C95" s="41" t="s">
        <v>24</v>
      </c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2"/>
      <c r="AI95" s="3">
        <f>SUBTOTAL(9,AI13:AI93)</f>
        <v>0</v>
      </c>
    </row>
    <row r="96" spans="1:37" x14ac:dyDescent="0.2">
      <c r="C96" s="56"/>
      <c r="F96" s="251" t="s">
        <v>359</v>
      </c>
      <c r="H96" s="56"/>
      <c r="I96" s="56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56"/>
      <c r="X96" s="56"/>
      <c r="Y96" s="56"/>
      <c r="Z96" s="56"/>
      <c r="AA96" s="56"/>
      <c r="AB96" s="56"/>
      <c r="AC96" s="56"/>
      <c r="AD96" s="56"/>
      <c r="AE96" s="56"/>
      <c r="AF96" s="56"/>
      <c r="AG96" s="56"/>
    </row>
    <row r="97" spans="1:35" x14ac:dyDescent="0.2">
      <c r="A97" s="103"/>
      <c r="AH97" s="19"/>
    </row>
    <row r="106" spans="1:35" x14ac:dyDescent="0.2">
      <c r="AH106" s="21">
        <f>SUM(AH104-AH103)</f>
        <v>0</v>
      </c>
      <c r="AI106">
        <f>SUM(AI104-AI103)</f>
        <v>0</v>
      </c>
    </row>
  </sheetData>
  <autoFilter ref="A12:AH94"/>
  <mergeCells count="16">
    <mergeCell ref="L10:M10"/>
    <mergeCell ref="B6:D6"/>
    <mergeCell ref="B8:D8"/>
    <mergeCell ref="F10:G10"/>
    <mergeCell ref="H10:I10"/>
    <mergeCell ref="J10:K10"/>
    <mergeCell ref="Z10:AA10"/>
    <mergeCell ref="AB10:AC10"/>
    <mergeCell ref="AD10:AE10"/>
    <mergeCell ref="AF10:AG10"/>
    <mergeCell ref="N10:O10"/>
    <mergeCell ref="P10:Q10"/>
    <mergeCell ref="R10:S10"/>
    <mergeCell ref="T10:U10"/>
    <mergeCell ref="V10:W10"/>
    <mergeCell ref="X10:Y10"/>
  </mergeCells>
  <dataValidations count="3">
    <dataValidation type="list" allowBlank="1" showInputMessage="1" showErrorMessage="1" sqref="C12">
      <formula1>Kategorie</formula1>
    </dataValidation>
    <dataValidation type="list" allowBlank="1" showInputMessage="1" showErrorMessage="1" sqref="D12">
      <formula1>Jahr</formula1>
    </dataValidation>
    <dataValidation type="list" allowBlank="1" showInputMessage="1" showErrorMessage="1" sqref="A13:A94">
      <formula1>Name</formula1>
    </dataValidation>
  </dataValidations>
  <pageMargins left="0.70866141732283472" right="0.15748031496062992" top="0.51181102362204722" bottom="0.31496062992125984" header="0.19685039370078741" footer="0.15748031496062992"/>
  <pageSetup paperSize="8" scale="55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colBreaks count="1" manualBreakCount="1">
    <brk id="33" max="96" man="1"/>
  </colBreaks>
  <legacyDrawingHF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AK107"/>
  <sheetViews>
    <sheetView view="pageBreakPreview" topLeftCell="A55" zoomScale="110" zoomScaleNormal="110" zoomScaleSheetLayoutView="110" workbookViewId="0">
      <pane xSplit="1" topLeftCell="B1" activePane="topRight" state="frozen"/>
      <selection pane="topRight" activeCell="B1" sqref="B1"/>
    </sheetView>
  </sheetViews>
  <sheetFormatPr baseColWidth="10" defaultRowHeight="12.75" x14ac:dyDescent="0.2"/>
  <cols>
    <col min="1" max="1" width="20" customWidth="1"/>
    <col min="2" max="2" width="9.7109375" customWidth="1"/>
    <col min="3" max="3" width="10" style="4" customWidth="1"/>
    <col min="4" max="33" width="9.7109375" style="21" customWidth="1"/>
    <col min="34" max="34" width="11.85546875" style="21" customWidth="1"/>
    <col min="35" max="35" width="9.7109375" customWidth="1"/>
  </cols>
  <sheetData>
    <row r="1" spans="1:36" x14ac:dyDescent="0.2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</row>
    <row r="2" spans="1:36" s="15" customFormat="1" ht="15" customHeight="1" x14ac:dyDescent="0.25">
      <c r="A2" s="100" t="s">
        <v>282</v>
      </c>
    </row>
    <row r="3" spans="1:36" s="15" customFormat="1" ht="14.25" x14ac:dyDescent="0.2">
      <c r="A3" s="99"/>
    </row>
    <row r="4" spans="1:36" s="15" customFormat="1" ht="15" x14ac:dyDescent="0.25">
      <c r="A4" s="100" t="s">
        <v>158</v>
      </c>
      <c r="B4" s="249" t="str">
        <f>IF(Vertragsdaten!B6="","",Vertragsdaten!B6)</f>
        <v>EP SIEP</v>
      </c>
      <c r="C4" s="249"/>
      <c r="D4" s="249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59"/>
      <c r="AH4" s="59"/>
      <c r="AI4" s="59"/>
    </row>
    <row r="5" spans="1:36" s="15" customFormat="1" ht="8.25" customHeight="1" x14ac:dyDescent="0.25">
      <c r="A5" s="100"/>
      <c r="B5" s="89"/>
      <c r="C5" s="89"/>
      <c r="D5" s="89"/>
    </row>
    <row r="6" spans="1:36" s="15" customFormat="1" ht="15" x14ac:dyDescent="0.25">
      <c r="A6" s="100" t="s">
        <v>159</v>
      </c>
      <c r="B6" s="325" t="str">
        <f>Vertragsdaten!B8</f>
        <v>070017/000025</v>
      </c>
      <c r="C6" s="325"/>
      <c r="D6" s="325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83"/>
      <c r="AI6" s="83"/>
    </row>
    <row r="7" spans="1:36" s="15" customFormat="1" ht="15" customHeight="1" x14ac:dyDescent="0.25">
      <c r="A7" s="100"/>
      <c r="AH7" s="64"/>
      <c r="AI7" s="64"/>
    </row>
    <row r="8" spans="1:36" s="8" customFormat="1" ht="15" x14ac:dyDescent="0.25">
      <c r="A8" s="100" t="s">
        <v>160</v>
      </c>
      <c r="B8" s="328">
        <v>43405</v>
      </c>
      <c r="C8" s="329"/>
      <c r="D8" s="32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83"/>
      <c r="AI8" s="83"/>
    </row>
    <row r="9" spans="1:36" x14ac:dyDescent="0.2">
      <c r="A9" s="65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</row>
    <row r="10" spans="1:36" s="128" customFormat="1" ht="27.75" customHeight="1" x14ac:dyDescent="0.2">
      <c r="A10" s="127"/>
      <c r="F10" s="326" t="s">
        <v>284</v>
      </c>
      <c r="G10" s="330"/>
      <c r="H10" s="326" t="s">
        <v>276</v>
      </c>
      <c r="I10" s="330"/>
      <c r="J10" s="326" t="s">
        <v>277</v>
      </c>
      <c r="K10" s="330"/>
      <c r="L10" s="326" t="s">
        <v>313</v>
      </c>
      <c r="M10" s="330"/>
      <c r="N10" s="326" t="s">
        <v>274</v>
      </c>
      <c r="O10" s="330"/>
      <c r="P10" s="326" t="s">
        <v>279</v>
      </c>
      <c r="Q10" s="330"/>
      <c r="R10" s="326" t="s">
        <v>314</v>
      </c>
      <c r="S10" s="330"/>
      <c r="T10" s="326" t="s">
        <v>275</v>
      </c>
      <c r="U10" s="330"/>
      <c r="V10" s="326" t="s">
        <v>278</v>
      </c>
      <c r="W10" s="330"/>
      <c r="X10" s="326" t="s">
        <v>311</v>
      </c>
      <c r="Y10" s="330"/>
      <c r="Z10" s="326" t="s">
        <v>199</v>
      </c>
      <c r="AA10" s="331"/>
      <c r="AB10" s="326" t="s">
        <v>200</v>
      </c>
      <c r="AC10" s="327"/>
      <c r="AD10" s="326" t="s">
        <v>201</v>
      </c>
      <c r="AE10" s="327"/>
      <c r="AF10" s="332" t="s">
        <v>305</v>
      </c>
      <c r="AG10" s="333"/>
      <c r="AH10" s="131"/>
      <c r="AI10" s="133" t="s">
        <v>280</v>
      </c>
      <c r="AJ10" s="250" t="s">
        <v>281</v>
      </c>
    </row>
    <row r="11" spans="1:36" ht="3.75" hidden="1" customHeight="1" x14ac:dyDescent="0.2">
      <c r="C11" s="4" t="str">
        <f>VLOOKUP(C12,'MA-Liste'!A192:B198,2,FALSE)</f>
        <v>$K:$K</v>
      </c>
      <c r="D11">
        <f>VLOOKUP(D12,Vertragsdaten!A37:B42,2,FALSE)</f>
        <v>2</v>
      </c>
      <c r="E11"/>
      <c r="F11"/>
      <c r="G11"/>
      <c r="H11" s="70"/>
      <c r="I11" s="71"/>
      <c r="J11" s="65"/>
      <c r="K11" s="65"/>
      <c r="L11" s="65"/>
      <c r="M11" s="65"/>
      <c r="N11" s="70"/>
      <c r="O11" s="71"/>
      <c r="P11" s="65"/>
      <c r="Q11" s="65"/>
      <c r="R11" s="65"/>
      <c r="S11" s="65"/>
      <c r="T11" s="70"/>
      <c r="U11" s="71"/>
      <c r="V11" s="65"/>
      <c r="W11" s="65"/>
      <c r="X11" s="65"/>
      <c r="Y11" s="65"/>
      <c r="Z11" s="70"/>
      <c r="AA11" s="71"/>
      <c r="AB11" s="70"/>
      <c r="AC11" s="71"/>
      <c r="AD11" s="70"/>
      <c r="AE11" s="71"/>
      <c r="AF11" s="65"/>
      <c r="AG11" s="65"/>
      <c r="AH11"/>
      <c r="AI11" s="1"/>
      <c r="AJ11" s="134"/>
    </row>
    <row r="12" spans="1:36" s="1" customFormat="1" ht="31.5" customHeight="1" x14ac:dyDescent="0.2">
      <c r="A12" s="44" t="s">
        <v>23</v>
      </c>
      <c r="B12" s="45" t="s">
        <v>18</v>
      </c>
      <c r="C12" s="87" t="str">
        <f>'MA-Liste'!K7</f>
        <v>Kategorie</v>
      </c>
      <c r="D12" s="88" t="s">
        <v>157</v>
      </c>
      <c r="E12" s="60" t="s">
        <v>152</v>
      </c>
      <c r="F12" s="60" t="s">
        <v>22</v>
      </c>
      <c r="G12" s="60" t="s">
        <v>156</v>
      </c>
      <c r="H12" s="72" t="s">
        <v>22</v>
      </c>
      <c r="I12" s="46" t="s">
        <v>156</v>
      </c>
      <c r="J12" s="112" t="s">
        <v>22</v>
      </c>
      <c r="K12" s="112" t="s">
        <v>156</v>
      </c>
      <c r="L12" s="112" t="s">
        <v>22</v>
      </c>
      <c r="M12" s="112" t="s">
        <v>156</v>
      </c>
      <c r="N12" s="72" t="s">
        <v>22</v>
      </c>
      <c r="O12" s="46" t="s">
        <v>156</v>
      </c>
      <c r="P12" s="112" t="s">
        <v>22</v>
      </c>
      <c r="Q12" s="112" t="s">
        <v>156</v>
      </c>
      <c r="R12" s="112" t="s">
        <v>22</v>
      </c>
      <c r="S12" s="112" t="s">
        <v>156</v>
      </c>
      <c r="T12" s="72" t="s">
        <v>22</v>
      </c>
      <c r="U12" s="46" t="s">
        <v>156</v>
      </c>
      <c r="V12" s="112" t="s">
        <v>22</v>
      </c>
      <c r="W12" s="112" t="s">
        <v>156</v>
      </c>
      <c r="X12" s="112" t="s">
        <v>22</v>
      </c>
      <c r="Y12" s="112" t="s">
        <v>156</v>
      </c>
      <c r="Z12" s="81" t="s">
        <v>22</v>
      </c>
      <c r="AA12" s="13" t="s">
        <v>156</v>
      </c>
      <c r="AB12" s="81" t="s">
        <v>22</v>
      </c>
      <c r="AC12" s="13" t="s">
        <v>156</v>
      </c>
      <c r="AD12" s="81" t="s">
        <v>22</v>
      </c>
      <c r="AE12" s="13" t="s">
        <v>156</v>
      </c>
      <c r="AF12" s="183" t="s">
        <v>22</v>
      </c>
      <c r="AG12" s="183" t="s">
        <v>156</v>
      </c>
      <c r="AH12" s="130" t="s">
        <v>153</v>
      </c>
      <c r="AI12" s="132" t="s">
        <v>285</v>
      </c>
      <c r="AJ12" s="135"/>
    </row>
    <row r="13" spans="1:36" ht="15" customHeight="1" x14ac:dyDescent="0.2">
      <c r="A13" s="90" t="s">
        <v>145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65" ca="1" si="0">IF(OR($C13="",$C13=0),"",VLOOKUP($C13,Ansätze,$D$11,FALSE))</f>
        <v>140</v>
      </c>
      <c r="E13" s="20">
        <f>SUM(F13++H13+J13+L13+N13+P13+R13+T13+V13+X13+Z13+AB13+AD13+AF13)</f>
        <v>0</v>
      </c>
      <c r="F13" s="73"/>
      <c r="G13" s="74">
        <f ca="1">IF(D13="",0,D13*F13)</f>
        <v>0</v>
      </c>
      <c r="H13" s="73"/>
      <c r="I13" s="74">
        <f t="shared" ref="I13:I78" ca="1" si="1">IF(D13="",0,D13*H13)</f>
        <v>0</v>
      </c>
      <c r="J13" s="73"/>
      <c r="K13" s="113">
        <f ca="1">IF($D13="",0,$D13*J13)</f>
        <v>0</v>
      </c>
      <c r="L13" s="73"/>
      <c r="M13" s="113">
        <f ca="1">IF($D13="",0,$D13*L13)</f>
        <v>0</v>
      </c>
      <c r="N13" s="73"/>
      <c r="O13" s="74">
        <f ca="1">IF($D13="",0,$D13*N13)</f>
        <v>0</v>
      </c>
      <c r="P13" s="73"/>
      <c r="Q13" s="113">
        <f t="shared" ref="Q13:Q44" ca="1" si="2">IF($D13="",0,$D13*P13)</f>
        <v>0</v>
      </c>
      <c r="R13" s="73"/>
      <c r="S13" s="113">
        <f t="shared" ref="S13:S78" ca="1" si="3">IF($D13="",0,$D13*R13)</f>
        <v>0</v>
      </c>
      <c r="T13" s="101"/>
      <c r="U13" s="74">
        <f t="shared" ref="U13:U44" ca="1" si="4">IF($D13="",0,$D13*T13)</f>
        <v>0</v>
      </c>
      <c r="V13" s="73"/>
      <c r="W13" s="113">
        <f ca="1">IF($D13="",0,$D13*V13)</f>
        <v>0</v>
      </c>
      <c r="X13" s="73"/>
      <c r="Y13" s="113">
        <f ca="1">IF($D13="",0,$D13*X13)</f>
        <v>0</v>
      </c>
      <c r="Z13" s="73"/>
      <c r="AA13" s="74">
        <f t="shared" ref="AA13:AA40" ca="1" si="5">IF(D13="",0,D13*Z13)</f>
        <v>0</v>
      </c>
      <c r="AB13" s="73"/>
      <c r="AC13" s="74">
        <f t="shared" ref="AC13:AC40" ca="1" si="6">IF(D13="",0,D13*AB13)</f>
        <v>0</v>
      </c>
      <c r="AD13" s="73"/>
      <c r="AE13" s="74">
        <f t="shared" ref="AE13:AE78" ca="1" si="7">IF(D13="",0,D13*AD13)</f>
        <v>0</v>
      </c>
      <c r="AF13" s="73"/>
      <c r="AG13" s="74">
        <f ca="1">IF(D13="",0,D13*AF13)</f>
        <v>0</v>
      </c>
      <c r="AH13" s="82">
        <f t="shared" ref="AH13:AH78" ca="1" si="8">IF(D13="",0,D13*E13)</f>
        <v>0</v>
      </c>
      <c r="AI13" s="74"/>
      <c r="AJ13" s="138">
        <f ca="1">SUM(AH13+AI13)</f>
        <v>0</v>
      </c>
    </row>
    <row r="14" spans="1:36" ht="15" customHeight="1" x14ac:dyDescent="0.2">
      <c r="A14" s="90" t="s">
        <v>162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79" si="9">SUM(F14++H14+J14+L14+N14+P14+R14+T14+V14+X14+Z14+AB14+AD14+AF14)</f>
        <v>0</v>
      </c>
      <c r="F14" s="73"/>
      <c r="G14" s="74">
        <f ca="1">IF(D14="",0,D14*F14)</f>
        <v>0</v>
      </c>
      <c r="H14" s="73"/>
      <c r="I14" s="74">
        <f t="shared" ca="1" si="1"/>
        <v>0</v>
      </c>
      <c r="J14" s="73"/>
      <c r="K14" s="113">
        <f t="shared" ref="K14:K79" ca="1" si="10">IF($D14="",0,$D14*J14)</f>
        <v>0</v>
      </c>
      <c r="L14" s="73"/>
      <c r="M14" s="113">
        <f t="shared" ref="M14:M79" ca="1" si="11">IF($D14="",0,$D14*L14)</f>
        <v>0</v>
      </c>
      <c r="N14" s="73"/>
      <c r="O14" s="74">
        <f t="shared" ref="O14:O79" ca="1" si="12">IF($D14="",0,$D14*N14)</f>
        <v>0</v>
      </c>
      <c r="P14" s="73"/>
      <c r="Q14" s="113">
        <f t="shared" ca="1" si="2"/>
        <v>0</v>
      </c>
      <c r="R14" s="73"/>
      <c r="S14" s="113">
        <f t="shared" ca="1" si="3"/>
        <v>0</v>
      </c>
      <c r="T14" s="101"/>
      <c r="U14" s="74">
        <f t="shared" ca="1" si="4"/>
        <v>0</v>
      </c>
      <c r="V14" s="73"/>
      <c r="W14" s="113">
        <f t="shared" ref="W14:W78" ca="1" si="13">IF($D14="",0,$D14*V14)</f>
        <v>0</v>
      </c>
      <c r="X14" s="73"/>
      <c r="Y14" s="113">
        <f t="shared" ref="Y14:Y78" ca="1" si="14">IF($D14="",0,$D14*X14)</f>
        <v>0</v>
      </c>
      <c r="Z14" s="73"/>
      <c r="AA14" s="74">
        <f t="shared" ca="1" si="5"/>
        <v>0</v>
      </c>
      <c r="AB14" s="73"/>
      <c r="AC14" s="74">
        <f t="shared" ca="1" si="6"/>
        <v>0</v>
      </c>
      <c r="AD14" s="73"/>
      <c r="AE14" s="74">
        <f t="shared" ca="1" si="7"/>
        <v>0</v>
      </c>
      <c r="AF14" s="73"/>
      <c r="AG14" s="74">
        <f t="shared" ref="AG14:AG79" ca="1" si="15">IF(D14="",0,D14*AF14)</f>
        <v>0</v>
      </c>
      <c r="AH14" s="82">
        <f t="shared" ca="1" si="8"/>
        <v>0</v>
      </c>
      <c r="AI14" s="74"/>
      <c r="AJ14" s="139">
        <f t="shared" ref="AJ14:AJ79" ca="1" si="16">SUM(AH14+AI14)</f>
        <v>0</v>
      </c>
    </row>
    <row r="15" spans="1:36" ht="15" customHeight="1" x14ac:dyDescent="0.2">
      <c r="A15" s="90" t="s">
        <v>146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9"/>
        <v>0</v>
      </c>
      <c r="F15" s="73"/>
      <c r="G15" s="74">
        <f t="shared" ref="G15:G80" ca="1" si="17">IF(D15="",0,D15*F15)</f>
        <v>0</v>
      </c>
      <c r="H15" s="73"/>
      <c r="I15" s="74">
        <f t="shared" ca="1" si="1"/>
        <v>0</v>
      </c>
      <c r="J15" s="73"/>
      <c r="K15" s="113">
        <f t="shared" ca="1" si="10"/>
        <v>0</v>
      </c>
      <c r="L15" s="73"/>
      <c r="M15" s="113">
        <f t="shared" ca="1" si="11"/>
        <v>0</v>
      </c>
      <c r="N15" s="73"/>
      <c r="O15" s="74">
        <f t="shared" ca="1" si="12"/>
        <v>0</v>
      </c>
      <c r="P15" s="73"/>
      <c r="Q15" s="113">
        <f t="shared" ca="1" si="2"/>
        <v>0</v>
      </c>
      <c r="R15" s="73"/>
      <c r="S15" s="113">
        <f t="shared" ca="1" si="3"/>
        <v>0</v>
      </c>
      <c r="T15" s="101"/>
      <c r="U15" s="74">
        <f t="shared" ca="1" si="4"/>
        <v>0</v>
      </c>
      <c r="V15" s="73"/>
      <c r="W15" s="113">
        <f t="shared" ca="1" si="13"/>
        <v>0</v>
      </c>
      <c r="X15" s="73"/>
      <c r="Y15" s="113">
        <f t="shared" ca="1" si="14"/>
        <v>0</v>
      </c>
      <c r="Z15" s="73"/>
      <c r="AA15" s="74">
        <f t="shared" ca="1" si="5"/>
        <v>0</v>
      </c>
      <c r="AB15" s="73"/>
      <c r="AC15" s="74">
        <f t="shared" ca="1" si="6"/>
        <v>0</v>
      </c>
      <c r="AD15" s="73"/>
      <c r="AE15" s="74">
        <f t="shared" ca="1" si="7"/>
        <v>0</v>
      </c>
      <c r="AF15" s="73"/>
      <c r="AG15" s="74">
        <f t="shared" ca="1" si="15"/>
        <v>0</v>
      </c>
      <c r="AH15" s="82">
        <f t="shared" ca="1" si="8"/>
        <v>0</v>
      </c>
      <c r="AI15" s="74"/>
      <c r="AJ15" s="139">
        <f t="shared" ca="1" si="16"/>
        <v>0</v>
      </c>
    </row>
    <row r="16" spans="1:36" ht="15" customHeight="1" x14ac:dyDescent="0.2">
      <c r="A16" s="90" t="s">
        <v>149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9"/>
        <v>0</v>
      </c>
      <c r="F16" s="73"/>
      <c r="G16" s="74">
        <f t="shared" ca="1" si="17"/>
        <v>0</v>
      </c>
      <c r="H16" s="73"/>
      <c r="I16" s="74">
        <f t="shared" ca="1" si="1"/>
        <v>0</v>
      </c>
      <c r="J16" s="73"/>
      <c r="K16" s="113">
        <f t="shared" ca="1" si="10"/>
        <v>0</v>
      </c>
      <c r="L16" s="73"/>
      <c r="M16" s="113">
        <f t="shared" ca="1" si="11"/>
        <v>0</v>
      </c>
      <c r="N16" s="73"/>
      <c r="O16" s="74">
        <f t="shared" ca="1" si="12"/>
        <v>0</v>
      </c>
      <c r="P16" s="73"/>
      <c r="Q16" s="113">
        <f t="shared" ca="1" si="2"/>
        <v>0</v>
      </c>
      <c r="R16" s="73"/>
      <c r="S16" s="113">
        <f t="shared" ca="1" si="3"/>
        <v>0</v>
      </c>
      <c r="T16" s="101"/>
      <c r="U16" s="74">
        <f t="shared" ca="1" si="4"/>
        <v>0</v>
      </c>
      <c r="V16" s="73"/>
      <c r="W16" s="113">
        <f t="shared" ca="1" si="13"/>
        <v>0</v>
      </c>
      <c r="X16" s="101"/>
      <c r="Y16" s="113">
        <f t="shared" ca="1" si="14"/>
        <v>0</v>
      </c>
      <c r="Z16" s="73"/>
      <c r="AA16" s="74">
        <f t="shared" ca="1" si="5"/>
        <v>0</v>
      </c>
      <c r="AB16" s="73"/>
      <c r="AC16" s="74">
        <f t="shared" ca="1" si="6"/>
        <v>0</v>
      </c>
      <c r="AD16" s="73"/>
      <c r="AE16" s="74">
        <f t="shared" ca="1" si="7"/>
        <v>0</v>
      </c>
      <c r="AF16" s="73"/>
      <c r="AG16" s="74">
        <f t="shared" ca="1" si="15"/>
        <v>0</v>
      </c>
      <c r="AH16" s="82">
        <f t="shared" ca="1" si="8"/>
        <v>0</v>
      </c>
      <c r="AI16" s="74"/>
      <c r="AJ16" s="139">
        <f t="shared" ca="1" si="16"/>
        <v>0</v>
      </c>
    </row>
    <row r="17" spans="1:36" ht="15" customHeight="1" x14ac:dyDescent="0.2">
      <c r="A17" s="90" t="s">
        <v>236</v>
      </c>
      <c r="B17" t="s">
        <v>65</v>
      </c>
      <c r="C17" s="4" t="s">
        <v>4</v>
      </c>
      <c r="D17" s="19">
        <f t="shared" si="0"/>
        <v>140</v>
      </c>
      <c r="E17" s="20">
        <f t="shared" si="9"/>
        <v>0</v>
      </c>
      <c r="F17" s="73"/>
      <c r="G17" s="74">
        <f t="shared" si="17"/>
        <v>0</v>
      </c>
      <c r="H17" s="73"/>
      <c r="I17" s="74">
        <f t="shared" si="1"/>
        <v>0</v>
      </c>
      <c r="J17" s="73"/>
      <c r="K17" s="113">
        <f t="shared" si="10"/>
        <v>0</v>
      </c>
      <c r="L17" s="73"/>
      <c r="M17" s="113">
        <f t="shared" si="11"/>
        <v>0</v>
      </c>
      <c r="N17" s="73"/>
      <c r="O17" s="74">
        <f t="shared" si="12"/>
        <v>0</v>
      </c>
      <c r="P17" s="73"/>
      <c r="Q17" s="113">
        <f t="shared" si="2"/>
        <v>0</v>
      </c>
      <c r="R17" s="73"/>
      <c r="S17" s="113">
        <f t="shared" si="3"/>
        <v>0</v>
      </c>
      <c r="T17" s="101"/>
      <c r="U17" s="74">
        <f t="shared" si="4"/>
        <v>0</v>
      </c>
      <c r="V17" s="73"/>
      <c r="W17" s="113">
        <f t="shared" si="13"/>
        <v>0</v>
      </c>
      <c r="X17" s="101"/>
      <c r="Y17" s="113">
        <f t="shared" si="14"/>
        <v>0</v>
      </c>
      <c r="Z17" s="73"/>
      <c r="AA17" s="74">
        <f t="shared" si="5"/>
        <v>0</v>
      </c>
      <c r="AB17" s="73"/>
      <c r="AC17" s="74">
        <f t="shared" si="6"/>
        <v>0</v>
      </c>
      <c r="AD17" s="73"/>
      <c r="AE17" s="74">
        <f t="shared" si="7"/>
        <v>0</v>
      </c>
      <c r="AF17" s="73"/>
      <c r="AG17" s="74">
        <f t="shared" si="15"/>
        <v>0</v>
      </c>
      <c r="AH17" s="82">
        <f t="shared" si="8"/>
        <v>0</v>
      </c>
      <c r="AI17" s="74"/>
      <c r="AJ17" s="139">
        <f t="shared" si="16"/>
        <v>0</v>
      </c>
    </row>
    <row r="18" spans="1:36" ht="15" customHeight="1" x14ac:dyDescent="0.2">
      <c r="A18" s="90" t="s">
        <v>151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 t="shared" si="9"/>
        <v>5.25</v>
      </c>
      <c r="F18" s="73"/>
      <c r="G18" s="74">
        <f t="shared" ca="1" si="17"/>
        <v>0</v>
      </c>
      <c r="H18" s="73"/>
      <c r="I18" s="74">
        <f t="shared" ca="1" si="1"/>
        <v>0</v>
      </c>
      <c r="J18" s="73"/>
      <c r="K18" s="113">
        <f t="shared" ca="1" si="10"/>
        <v>0</v>
      </c>
      <c r="L18" s="73"/>
      <c r="M18" s="113">
        <f t="shared" ca="1" si="11"/>
        <v>0</v>
      </c>
      <c r="N18" s="73"/>
      <c r="O18" s="74">
        <f t="shared" ca="1" si="12"/>
        <v>0</v>
      </c>
      <c r="P18" s="73"/>
      <c r="Q18" s="113">
        <f t="shared" ca="1" si="2"/>
        <v>0</v>
      </c>
      <c r="R18" s="73">
        <v>5.25</v>
      </c>
      <c r="S18" s="113">
        <f t="shared" ca="1" si="3"/>
        <v>735</v>
      </c>
      <c r="T18" s="101"/>
      <c r="U18" s="74">
        <f t="shared" ca="1" si="4"/>
        <v>0</v>
      </c>
      <c r="V18" s="73"/>
      <c r="W18" s="113">
        <f t="shared" ca="1" si="13"/>
        <v>0</v>
      </c>
      <c r="X18" s="101"/>
      <c r="Y18" s="113">
        <f t="shared" ca="1" si="14"/>
        <v>0</v>
      </c>
      <c r="Z18" s="73"/>
      <c r="AA18" s="74">
        <f t="shared" ca="1" si="5"/>
        <v>0</v>
      </c>
      <c r="AB18" s="73"/>
      <c r="AC18" s="74">
        <f t="shared" ca="1" si="6"/>
        <v>0</v>
      </c>
      <c r="AD18" s="73"/>
      <c r="AE18" s="74">
        <f t="shared" ca="1" si="7"/>
        <v>0</v>
      </c>
      <c r="AF18" s="73"/>
      <c r="AG18" s="74">
        <f t="shared" ca="1" si="15"/>
        <v>0</v>
      </c>
      <c r="AH18" s="82">
        <f t="shared" ca="1" si="8"/>
        <v>735</v>
      </c>
      <c r="AI18" s="74"/>
      <c r="AJ18" s="139">
        <f t="shared" ca="1" si="16"/>
        <v>735</v>
      </c>
    </row>
    <row r="19" spans="1:36" ht="15" customHeight="1" x14ac:dyDescent="0.2">
      <c r="A19" s="90" t="s">
        <v>164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si="9"/>
        <v>0</v>
      </c>
      <c r="F19" s="73"/>
      <c r="G19" s="74">
        <f t="shared" ca="1" si="17"/>
        <v>0</v>
      </c>
      <c r="H19" s="73"/>
      <c r="I19" s="74">
        <f t="shared" ca="1" si="1"/>
        <v>0</v>
      </c>
      <c r="J19" s="73"/>
      <c r="K19" s="113">
        <f t="shared" ca="1" si="10"/>
        <v>0</v>
      </c>
      <c r="L19" s="73"/>
      <c r="M19" s="113">
        <f t="shared" ca="1" si="11"/>
        <v>0</v>
      </c>
      <c r="N19" s="73"/>
      <c r="O19" s="74">
        <f t="shared" ca="1" si="12"/>
        <v>0</v>
      </c>
      <c r="P19" s="73"/>
      <c r="Q19" s="113">
        <f t="shared" ca="1" si="2"/>
        <v>0</v>
      </c>
      <c r="R19" s="73"/>
      <c r="S19" s="113">
        <f t="shared" ca="1" si="3"/>
        <v>0</v>
      </c>
      <c r="T19" s="101"/>
      <c r="U19" s="74">
        <f t="shared" ca="1" si="4"/>
        <v>0</v>
      </c>
      <c r="V19" s="73"/>
      <c r="W19" s="113">
        <f t="shared" ca="1" si="13"/>
        <v>0</v>
      </c>
      <c r="X19" s="101"/>
      <c r="Y19" s="113">
        <f t="shared" ca="1" si="14"/>
        <v>0</v>
      </c>
      <c r="Z19" s="73"/>
      <c r="AA19" s="74">
        <f t="shared" ca="1" si="5"/>
        <v>0</v>
      </c>
      <c r="AB19" s="73"/>
      <c r="AC19" s="74">
        <f t="shared" ca="1" si="6"/>
        <v>0</v>
      </c>
      <c r="AD19" s="73"/>
      <c r="AE19" s="74">
        <f t="shared" ca="1" si="7"/>
        <v>0</v>
      </c>
      <c r="AF19" s="73"/>
      <c r="AG19" s="74">
        <f t="shared" ca="1" si="15"/>
        <v>0</v>
      </c>
      <c r="AH19" s="82">
        <f t="shared" ca="1" si="8"/>
        <v>0</v>
      </c>
      <c r="AI19" s="74"/>
      <c r="AJ19" s="139">
        <f t="shared" ca="1" si="16"/>
        <v>0</v>
      </c>
    </row>
    <row r="20" spans="1:36" ht="15" customHeight="1" x14ac:dyDescent="0.2">
      <c r="A20" s="90" t="s">
        <v>168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9"/>
        <v>0</v>
      </c>
      <c r="F20" s="73"/>
      <c r="G20" s="74">
        <f t="shared" ca="1" si="17"/>
        <v>0</v>
      </c>
      <c r="H20" s="73"/>
      <c r="I20" s="74">
        <f t="shared" ca="1" si="1"/>
        <v>0</v>
      </c>
      <c r="J20" s="73"/>
      <c r="K20" s="113">
        <f t="shared" ca="1" si="10"/>
        <v>0</v>
      </c>
      <c r="L20" s="73"/>
      <c r="M20" s="113">
        <f t="shared" ca="1" si="11"/>
        <v>0</v>
      </c>
      <c r="N20" s="73"/>
      <c r="O20" s="74">
        <f t="shared" ca="1" si="12"/>
        <v>0</v>
      </c>
      <c r="P20" s="73"/>
      <c r="Q20" s="113">
        <f t="shared" ca="1" si="2"/>
        <v>0</v>
      </c>
      <c r="R20" s="73"/>
      <c r="S20" s="113">
        <f t="shared" ca="1" si="3"/>
        <v>0</v>
      </c>
      <c r="T20" s="101"/>
      <c r="U20" s="74">
        <f t="shared" ca="1" si="4"/>
        <v>0</v>
      </c>
      <c r="V20" s="73"/>
      <c r="W20" s="113">
        <f t="shared" ca="1" si="13"/>
        <v>0</v>
      </c>
      <c r="X20" s="101"/>
      <c r="Y20" s="113">
        <f t="shared" ca="1" si="14"/>
        <v>0</v>
      </c>
      <c r="Z20" s="73"/>
      <c r="AA20" s="74">
        <f t="shared" ca="1" si="5"/>
        <v>0</v>
      </c>
      <c r="AB20" s="73"/>
      <c r="AC20" s="74">
        <f t="shared" ca="1" si="6"/>
        <v>0</v>
      </c>
      <c r="AD20" s="73"/>
      <c r="AE20" s="74">
        <f t="shared" ca="1" si="7"/>
        <v>0</v>
      </c>
      <c r="AF20" s="73"/>
      <c r="AG20" s="74">
        <f t="shared" ca="1" si="15"/>
        <v>0</v>
      </c>
      <c r="AH20" s="82">
        <f t="shared" ca="1" si="8"/>
        <v>0</v>
      </c>
      <c r="AI20" s="74"/>
      <c r="AJ20" s="139">
        <f t="shared" ca="1" si="16"/>
        <v>0</v>
      </c>
    </row>
    <row r="21" spans="1:36" ht="15" customHeight="1" x14ac:dyDescent="0.2">
      <c r="A21" s="90" t="s">
        <v>169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9"/>
        <v>0</v>
      </c>
      <c r="F21" s="73"/>
      <c r="G21" s="74">
        <f t="shared" ca="1" si="17"/>
        <v>0</v>
      </c>
      <c r="H21" s="73"/>
      <c r="I21" s="74">
        <f t="shared" ca="1" si="1"/>
        <v>0</v>
      </c>
      <c r="J21" s="73"/>
      <c r="K21" s="113">
        <f t="shared" ca="1" si="10"/>
        <v>0</v>
      </c>
      <c r="L21" s="73"/>
      <c r="M21" s="113">
        <f t="shared" ca="1" si="11"/>
        <v>0</v>
      </c>
      <c r="N21" s="73"/>
      <c r="O21" s="74">
        <f t="shared" ca="1" si="12"/>
        <v>0</v>
      </c>
      <c r="P21" s="73"/>
      <c r="Q21" s="113">
        <f t="shared" ca="1" si="2"/>
        <v>0</v>
      </c>
      <c r="R21" s="73"/>
      <c r="S21" s="113">
        <f t="shared" ca="1" si="3"/>
        <v>0</v>
      </c>
      <c r="T21" s="101"/>
      <c r="U21" s="74">
        <f t="shared" ca="1" si="4"/>
        <v>0</v>
      </c>
      <c r="V21" s="73"/>
      <c r="W21" s="113">
        <f t="shared" ca="1" si="13"/>
        <v>0</v>
      </c>
      <c r="X21" s="101"/>
      <c r="Y21" s="113">
        <f t="shared" ca="1" si="14"/>
        <v>0</v>
      </c>
      <c r="Z21" s="73"/>
      <c r="AA21" s="74">
        <f t="shared" ca="1" si="5"/>
        <v>0</v>
      </c>
      <c r="AB21" s="73"/>
      <c r="AC21" s="74">
        <f t="shared" ca="1" si="6"/>
        <v>0</v>
      </c>
      <c r="AD21" s="73"/>
      <c r="AE21" s="74">
        <f t="shared" ca="1" si="7"/>
        <v>0</v>
      </c>
      <c r="AF21" s="73"/>
      <c r="AG21" s="74">
        <f t="shared" ca="1" si="15"/>
        <v>0</v>
      </c>
      <c r="AH21" s="82">
        <f t="shared" ca="1" si="8"/>
        <v>0</v>
      </c>
      <c r="AI21" s="74"/>
      <c r="AJ21" s="139">
        <f t="shared" ca="1" si="16"/>
        <v>0</v>
      </c>
    </row>
    <row r="22" spans="1:36" ht="15" customHeight="1" x14ac:dyDescent="0.2">
      <c r="A22" s="90" t="s">
        <v>170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9"/>
        <v>0</v>
      </c>
      <c r="F22" s="73"/>
      <c r="G22" s="74">
        <f t="shared" ca="1" si="17"/>
        <v>0</v>
      </c>
      <c r="H22" s="73"/>
      <c r="I22" s="74">
        <f t="shared" ca="1" si="1"/>
        <v>0</v>
      </c>
      <c r="J22" s="73"/>
      <c r="K22" s="113">
        <f t="shared" ca="1" si="10"/>
        <v>0</v>
      </c>
      <c r="L22" s="73"/>
      <c r="M22" s="113">
        <f t="shared" ca="1" si="11"/>
        <v>0</v>
      </c>
      <c r="N22" s="73"/>
      <c r="O22" s="74">
        <f t="shared" ca="1" si="12"/>
        <v>0</v>
      </c>
      <c r="P22" s="73"/>
      <c r="Q22" s="113">
        <f t="shared" ca="1" si="2"/>
        <v>0</v>
      </c>
      <c r="R22" s="73"/>
      <c r="S22" s="113">
        <f t="shared" ca="1" si="3"/>
        <v>0</v>
      </c>
      <c r="T22" s="101"/>
      <c r="U22" s="74">
        <f t="shared" ca="1" si="4"/>
        <v>0</v>
      </c>
      <c r="V22" s="73"/>
      <c r="W22" s="113">
        <f t="shared" ca="1" si="13"/>
        <v>0</v>
      </c>
      <c r="X22" s="101"/>
      <c r="Y22" s="113">
        <f t="shared" ca="1" si="14"/>
        <v>0</v>
      </c>
      <c r="Z22" s="73"/>
      <c r="AA22" s="74">
        <f t="shared" ca="1" si="5"/>
        <v>0</v>
      </c>
      <c r="AB22" s="73"/>
      <c r="AC22" s="74">
        <f t="shared" ca="1" si="6"/>
        <v>0</v>
      </c>
      <c r="AD22" s="73"/>
      <c r="AE22" s="74">
        <f t="shared" ca="1" si="7"/>
        <v>0</v>
      </c>
      <c r="AF22" s="73"/>
      <c r="AG22" s="74">
        <f t="shared" ca="1" si="15"/>
        <v>0</v>
      </c>
      <c r="AH22" s="82">
        <f t="shared" ca="1" si="8"/>
        <v>0</v>
      </c>
      <c r="AI22" s="74"/>
      <c r="AJ22" s="139">
        <f t="shared" ca="1" si="16"/>
        <v>0</v>
      </c>
    </row>
    <row r="23" spans="1:36" ht="15" customHeight="1" x14ac:dyDescent="0.2">
      <c r="A23" s="90" t="s">
        <v>171</v>
      </c>
      <c r="B23" t="str">
        <f>IF($A23="","",INDEX('MA-Liste'!$D:$D,MATCH($A23,'MA-Liste'!$M:$M,FALSE)))</f>
        <v>AeBo</v>
      </c>
      <c r="C23" s="4" t="str">
        <f ca="1">IF($A23="","",INDEX(INDIRECT("'MA-Liste'!"&amp;$C$11),MATCH($A23,'MA-Liste'!$M:$M,FALSE)))</f>
        <v>F</v>
      </c>
      <c r="D23" s="19">
        <f t="shared" ca="1" si="0"/>
        <v>60</v>
      </c>
      <c r="E23" s="20">
        <f t="shared" si="9"/>
        <v>0</v>
      </c>
      <c r="F23" s="73"/>
      <c r="G23" s="74">
        <f t="shared" ca="1" si="17"/>
        <v>0</v>
      </c>
      <c r="H23" s="73"/>
      <c r="I23" s="74">
        <f t="shared" ca="1" si="1"/>
        <v>0</v>
      </c>
      <c r="J23" s="73"/>
      <c r="K23" s="113">
        <f t="shared" ca="1" si="10"/>
        <v>0</v>
      </c>
      <c r="L23" s="73"/>
      <c r="M23" s="113">
        <f t="shared" ca="1" si="11"/>
        <v>0</v>
      </c>
      <c r="N23" s="73"/>
      <c r="O23" s="74">
        <f t="shared" ca="1" si="12"/>
        <v>0</v>
      </c>
      <c r="P23" s="73"/>
      <c r="Q23" s="113">
        <f t="shared" ca="1" si="2"/>
        <v>0</v>
      </c>
      <c r="R23" s="73"/>
      <c r="S23" s="113">
        <f t="shared" ca="1" si="3"/>
        <v>0</v>
      </c>
      <c r="T23" s="101"/>
      <c r="U23" s="74">
        <f t="shared" ca="1" si="4"/>
        <v>0</v>
      </c>
      <c r="V23" s="73"/>
      <c r="W23" s="113">
        <f t="shared" ca="1" si="13"/>
        <v>0</v>
      </c>
      <c r="X23" s="101"/>
      <c r="Y23" s="113">
        <f t="shared" ca="1" si="14"/>
        <v>0</v>
      </c>
      <c r="Z23" s="73"/>
      <c r="AA23" s="74">
        <f t="shared" ca="1" si="5"/>
        <v>0</v>
      </c>
      <c r="AB23" s="73"/>
      <c r="AC23" s="74">
        <f t="shared" ca="1" si="6"/>
        <v>0</v>
      </c>
      <c r="AD23" s="73"/>
      <c r="AE23" s="74">
        <f t="shared" ca="1" si="7"/>
        <v>0</v>
      </c>
      <c r="AF23" s="73"/>
      <c r="AG23" s="74">
        <f t="shared" ca="1" si="15"/>
        <v>0</v>
      </c>
      <c r="AH23" s="82">
        <f t="shared" ca="1" si="8"/>
        <v>0</v>
      </c>
      <c r="AI23" s="74"/>
      <c r="AJ23" s="139">
        <f t="shared" ca="1" si="16"/>
        <v>0</v>
      </c>
    </row>
    <row r="24" spans="1:36" ht="15" customHeight="1" x14ac:dyDescent="0.2">
      <c r="A24" s="90" t="s">
        <v>150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B</v>
      </c>
      <c r="D24" s="19">
        <f t="shared" ca="1" si="0"/>
        <v>140</v>
      </c>
      <c r="E24" s="20">
        <f t="shared" si="9"/>
        <v>0</v>
      </c>
      <c r="F24" s="73"/>
      <c r="G24" s="74">
        <f t="shared" ca="1" si="17"/>
        <v>0</v>
      </c>
      <c r="H24" s="73"/>
      <c r="I24" s="74">
        <f t="shared" ca="1" si="1"/>
        <v>0</v>
      </c>
      <c r="J24" s="73"/>
      <c r="K24" s="113">
        <f t="shared" ca="1" si="10"/>
        <v>0</v>
      </c>
      <c r="L24" s="73"/>
      <c r="M24" s="113">
        <f t="shared" ca="1" si="11"/>
        <v>0</v>
      </c>
      <c r="N24" s="73"/>
      <c r="O24" s="74">
        <f t="shared" ca="1" si="12"/>
        <v>0</v>
      </c>
      <c r="P24" s="73"/>
      <c r="Q24" s="113">
        <f t="shared" ca="1" si="2"/>
        <v>0</v>
      </c>
      <c r="R24" s="73"/>
      <c r="S24" s="113">
        <f t="shared" ca="1" si="3"/>
        <v>0</v>
      </c>
      <c r="T24" s="101"/>
      <c r="U24" s="74">
        <f t="shared" ca="1" si="4"/>
        <v>0</v>
      </c>
      <c r="V24" s="73"/>
      <c r="W24" s="113">
        <f t="shared" ca="1" si="13"/>
        <v>0</v>
      </c>
      <c r="X24" s="101"/>
      <c r="Y24" s="113">
        <f t="shared" ca="1" si="14"/>
        <v>0</v>
      </c>
      <c r="Z24" s="73"/>
      <c r="AA24" s="74">
        <f t="shared" ca="1" si="5"/>
        <v>0</v>
      </c>
      <c r="AB24" s="73"/>
      <c r="AC24" s="74">
        <f t="shared" ca="1" si="6"/>
        <v>0</v>
      </c>
      <c r="AD24" s="73"/>
      <c r="AE24" s="74">
        <f t="shared" ca="1" si="7"/>
        <v>0</v>
      </c>
      <c r="AF24" s="73"/>
      <c r="AG24" s="74">
        <f t="shared" ca="1" si="15"/>
        <v>0</v>
      </c>
      <c r="AH24" s="82">
        <f ca="1">IF(D24="",0,D24*E24)</f>
        <v>0</v>
      </c>
      <c r="AI24" s="74"/>
      <c r="AJ24" s="139">
        <f t="shared" ca="1" si="16"/>
        <v>0</v>
      </c>
    </row>
    <row r="25" spans="1:36" ht="15" customHeight="1" x14ac:dyDescent="0.2">
      <c r="A25" s="90" t="s">
        <v>174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C</v>
      </c>
      <c r="D25" s="19">
        <f t="shared" ca="1" si="0"/>
        <v>118</v>
      </c>
      <c r="E25" s="20">
        <f t="shared" si="9"/>
        <v>29.25</v>
      </c>
      <c r="F25" s="73"/>
      <c r="G25" s="74">
        <f t="shared" ca="1" si="17"/>
        <v>0</v>
      </c>
      <c r="H25" s="73"/>
      <c r="I25" s="74">
        <f t="shared" ca="1" si="1"/>
        <v>0</v>
      </c>
      <c r="J25" s="73"/>
      <c r="K25" s="113">
        <f t="shared" ca="1" si="10"/>
        <v>0</v>
      </c>
      <c r="L25" s="73"/>
      <c r="M25" s="113">
        <f t="shared" ca="1" si="11"/>
        <v>0</v>
      </c>
      <c r="N25" s="73"/>
      <c r="O25" s="74">
        <f t="shared" ca="1" si="12"/>
        <v>0</v>
      </c>
      <c r="P25" s="73"/>
      <c r="Q25" s="113">
        <f t="shared" ca="1" si="2"/>
        <v>0</v>
      </c>
      <c r="R25" s="73"/>
      <c r="S25" s="113">
        <f t="shared" ca="1" si="3"/>
        <v>0</v>
      </c>
      <c r="T25" s="101"/>
      <c r="U25" s="74">
        <f t="shared" ca="1" si="4"/>
        <v>0</v>
      </c>
      <c r="V25" s="73"/>
      <c r="W25" s="113">
        <f t="shared" ca="1" si="13"/>
        <v>0</v>
      </c>
      <c r="X25" s="101">
        <v>29.25</v>
      </c>
      <c r="Y25" s="113">
        <f t="shared" ca="1" si="14"/>
        <v>3451.5</v>
      </c>
      <c r="Z25" s="73"/>
      <c r="AA25" s="74">
        <f t="shared" ca="1" si="5"/>
        <v>0</v>
      </c>
      <c r="AB25" s="73"/>
      <c r="AC25" s="74">
        <f t="shared" ca="1" si="6"/>
        <v>0</v>
      </c>
      <c r="AD25" s="73"/>
      <c r="AE25" s="74">
        <f t="shared" ca="1" si="7"/>
        <v>0</v>
      </c>
      <c r="AF25" s="73"/>
      <c r="AG25" s="74">
        <f t="shared" ca="1" si="15"/>
        <v>0</v>
      </c>
      <c r="AH25" s="82">
        <f t="shared" ca="1" si="8"/>
        <v>3451.5</v>
      </c>
      <c r="AI25" s="74"/>
      <c r="AJ25" s="139">
        <f t="shared" ca="1" si="16"/>
        <v>3451.5</v>
      </c>
    </row>
    <row r="26" spans="1:36" ht="15" customHeight="1" x14ac:dyDescent="0.2">
      <c r="A26" s="90" t="s">
        <v>202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9"/>
        <v>0</v>
      </c>
      <c r="F26" s="73"/>
      <c r="G26" s="74">
        <f t="shared" ca="1" si="17"/>
        <v>0</v>
      </c>
      <c r="H26" s="73"/>
      <c r="I26" s="74">
        <f t="shared" ca="1" si="1"/>
        <v>0</v>
      </c>
      <c r="J26" s="73"/>
      <c r="K26" s="113">
        <f t="shared" ca="1" si="10"/>
        <v>0</v>
      </c>
      <c r="L26" s="73"/>
      <c r="M26" s="113">
        <f t="shared" ca="1" si="11"/>
        <v>0</v>
      </c>
      <c r="N26" s="73"/>
      <c r="O26" s="74">
        <f t="shared" ca="1" si="12"/>
        <v>0</v>
      </c>
      <c r="P26" s="73"/>
      <c r="Q26" s="113">
        <f t="shared" ca="1" si="2"/>
        <v>0</v>
      </c>
      <c r="R26" s="73"/>
      <c r="S26" s="113">
        <f t="shared" ca="1" si="3"/>
        <v>0</v>
      </c>
      <c r="T26" s="101"/>
      <c r="U26" s="74">
        <f t="shared" ca="1" si="4"/>
        <v>0</v>
      </c>
      <c r="V26" s="73"/>
      <c r="W26" s="113">
        <f t="shared" ca="1" si="13"/>
        <v>0</v>
      </c>
      <c r="X26" s="101"/>
      <c r="Y26" s="113">
        <f t="shared" ca="1" si="14"/>
        <v>0</v>
      </c>
      <c r="Z26" s="73"/>
      <c r="AA26" s="74">
        <f t="shared" ca="1" si="5"/>
        <v>0</v>
      </c>
      <c r="AB26" s="73"/>
      <c r="AC26" s="74">
        <f t="shared" ca="1" si="6"/>
        <v>0</v>
      </c>
      <c r="AD26" s="73"/>
      <c r="AE26" s="74">
        <f t="shared" ca="1" si="7"/>
        <v>0</v>
      </c>
      <c r="AF26" s="73"/>
      <c r="AG26" s="74">
        <f t="shared" ca="1" si="15"/>
        <v>0</v>
      </c>
      <c r="AH26" s="82">
        <f t="shared" ca="1" si="8"/>
        <v>0</v>
      </c>
      <c r="AI26" s="74"/>
      <c r="AJ26" s="139">
        <f t="shared" ca="1" si="16"/>
        <v>0</v>
      </c>
    </row>
    <row r="27" spans="1:36" ht="15" customHeight="1" x14ac:dyDescent="0.2">
      <c r="A27" s="90" t="s">
        <v>166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D</v>
      </c>
      <c r="D27" s="19">
        <f t="shared" ca="1" si="0"/>
        <v>100</v>
      </c>
      <c r="E27" s="20">
        <f t="shared" si="9"/>
        <v>0</v>
      </c>
      <c r="F27" s="73"/>
      <c r="G27" s="74">
        <f t="shared" ca="1" si="17"/>
        <v>0</v>
      </c>
      <c r="H27" s="73"/>
      <c r="I27" s="74">
        <f t="shared" ca="1" si="1"/>
        <v>0</v>
      </c>
      <c r="J27" s="73"/>
      <c r="K27" s="113">
        <f t="shared" ca="1" si="10"/>
        <v>0</v>
      </c>
      <c r="L27" s="73"/>
      <c r="M27" s="113">
        <f t="shared" ca="1" si="11"/>
        <v>0</v>
      </c>
      <c r="N27" s="73"/>
      <c r="O27" s="74">
        <f t="shared" ca="1" si="12"/>
        <v>0</v>
      </c>
      <c r="P27" s="73"/>
      <c r="Q27" s="113">
        <f t="shared" ca="1" si="2"/>
        <v>0</v>
      </c>
      <c r="R27" s="73"/>
      <c r="S27" s="113">
        <f t="shared" ca="1" si="3"/>
        <v>0</v>
      </c>
      <c r="T27" s="101"/>
      <c r="U27" s="74">
        <f t="shared" ca="1" si="4"/>
        <v>0</v>
      </c>
      <c r="V27" s="73"/>
      <c r="W27" s="113">
        <f t="shared" ca="1" si="13"/>
        <v>0</v>
      </c>
      <c r="X27" s="101"/>
      <c r="Y27" s="113">
        <f t="shared" ca="1" si="14"/>
        <v>0</v>
      </c>
      <c r="Z27" s="73"/>
      <c r="AA27" s="74">
        <f t="shared" ca="1" si="5"/>
        <v>0</v>
      </c>
      <c r="AB27" s="73"/>
      <c r="AC27" s="74">
        <f t="shared" ca="1" si="6"/>
        <v>0</v>
      </c>
      <c r="AD27" s="73"/>
      <c r="AE27" s="74">
        <f t="shared" ca="1" si="7"/>
        <v>0</v>
      </c>
      <c r="AF27" s="73"/>
      <c r="AG27" s="74">
        <f t="shared" ca="1" si="15"/>
        <v>0</v>
      </c>
      <c r="AH27" s="82">
        <f t="shared" ca="1" si="8"/>
        <v>0</v>
      </c>
      <c r="AI27" s="74"/>
      <c r="AJ27" s="139">
        <f t="shared" ca="1" si="16"/>
        <v>0</v>
      </c>
    </row>
    <row r="28" spans="1:36" ht="15" customHeight="1" x14ac:dyDescent="0.2">
      <c r="A28" s="90" t="s">
        <v>167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F</v>
      </c>
      <c r="D28" s="19">
        <f t="shared" ca="1" si="0"/>
        <v>60</v>
      </c>
      <c r="E28" s="20">
        <f t="shared" si="9"/>
        <v>0</v>
      </c>
      <c r="F28" s="73"/>
      <c r="G28" s="74">
        <f t="shared" ca="1" si="17"/>
        <v>0</v>
      </c>
      <c r="H28" s="73"/>
      <c r="I28" s="74">
        <f t="shared" ca="1" si="1"/>
        <v>0</v>
      </c>
      <c r="J28" s="73"/>
      <c r="K28" s="113">
        <f t="shared" ca="1" si="10"/>
        <v>0</v>
      </c>
      <c r="L28" s="73"/>
      <c r="M28" s="113">
        <f t="shared" ca="1" si="11"/>
        <v>0</v>
      </c>
      <c r="N28" s="73"/>
      <c r="O28" s="74">
        <f t="shared" ca="1" si="12"/>
        <v>0</v>
      </c>
      <c r="P28" s="73"/>
      <c r="Q28" s="113">
        <f t="shared" ca="1" si="2"/>
        <v>0</v>
      </c>
      <c r="R28" s="73"/>
      <c r="S28" s="113">
        <f t="shared" ca="1" si="3"/>
        <v>0</v>
      </c>
      <c r="T28" s="101"/>
      <c r="U28" s="74">
        <f t="shared" ca="1" si="4"/>
        <v>0</v>
      </c>
      <c r="V28" s="73"/>
      <c r="W28" s="113">
        <f t="shared" ca="1" si="13"/>
        <v>0</v>
      </c>
      <c r="X28" s="101"/>
      <c r="Y28" s="113">
        <f t="shared" ca="1" si="14"/>
        <v>0</v>
      </c>
      <c r="Z28" s="73"/>
      <c r="AA28" s="74">
        <f t="shared" ca="1" si="5"/>
        <v>0</v>
      </c>
      <c r="AB28" s="73"/>
      <c r="AC28" s="74">
        <f t="shared" ca="1" si="6"/>
        <v>0</v>
      </c>
      <c r="AD28" s="73"/>
      <c r="AE28" s="74">
        <f t="shared" ca="1" si="7"/>
        <v>0</v>
      </c>
      <c r="AF28" s="73"/>
      <c r="AG28" s="74">
        <f t="shared" ca="1" si="15"/>
        <v>0</v>
      </c>
      <c r="AH28" s="82">
        <f t="shared" ca="1" si="8"/>
        <v>0</v>
      </c>
      <c r="AI28" s="74"/>
      <c r="AJ28" s="139">
        <f t="shared" ca="1" si="16"/>
        <v>0</v>
      </c>
    </row>
    <row r="29" spans="1:36" ht="15" customHeight="1" x14ac:dyDescent="0.2">
      <c r="A29" s="90" t="s">
        <v>176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G</v>
      </c>
      <c r="D29" s="19">
        <f t="shared" ca="1" si="0"/>
        <v>35</v>
      </c>
      <c r="E29" s="20">
        <f t="shared" si="9"/>
        <v>0</v>
      </c>
      <c r="F29" s="73"/>
      <c r="G29" s="74">
        <f t="shared" ca="1" si="17"/>
        <v>0</v>
      </c>
      <c r="H29" s="73"/>
      <c r="I29" s="74">
        <f t="shared" ca="1" si="1"/>
        <v>0</v>
      </c>
      <c r="J29" s="73"/>
      <c r="K29" s="113">
        <f t="shared" ca="1" si="10"/>
        <v>0</v>
      </c>
      <c r="L29" s="73"/>
      <c r="M29" s="113">
        <f t="shared" ca="1" si="11"/>
        <v>0</v>
      </c>
      <c r="N29" s="73"/>
      <c r="O29" s="74">
        <f t="shared" ca="1" si="12"/>
        <v>0</v>
      </c>
      <c r="P29" s="73"/>
      <c r="Q29" s="113">
        <f t="shared" ca="1" si="2"/>
        <v>0</v>
      </c>
      <c r="R29" s="73"/>
      <c r="S29" s="113">
        <f t="shared" ca="1" si="3"/>
        <v>0</v>
      </c>
      <c r="T29" s="101"/>
      <c r="U29" s="74">
        <f t="shared" ca="1" si="4"/>
        <v>0</v>
      </c>
      <c r="V29" s="73"/>
      <c r="W29" s="113">
        <f t="shared" ca="1" si="13"/>
        <v>0</v>
      </c>
      <c r="X29" s="101"/>
      <c r="Y29" s="113">
        <f t="shared" ca="1" si="14"/>
        <v>0</v>
      </c>
      <c r="Z29" s="73"/>
      <c r="AA29" s="74">
        <f t="shared" ca="1" si="5"/>
        <v>0</v>
      </c>
      <c r="AB29" s="73"/>
      <c r="AC29" s="74">
        <f t="shared" ca="1" si="6"/>
        <v>0</v>
      </c>
      <c r="AD29" s="73"/>
      <c r="AE29" s="74">
        <f t="shared" ca="1" si="7"/>
        <v>0</v>
      </c>
      <c r="AF29" s="73"/>
      <c r="AG29" s="74">
        <f t="shared" ca="1" si="15"/>
        <v>0</v>
      </c>
      <c r="AH29" s="82">
        <f t="shared" ca="1" si="8"/>
        <v>0</v>
      </c>
      <c r="AI29" s="74"/>
      <c r="AJ29" s="139">
        <f t="shared" ca="1" si="16"/>
        <v>0</v>
      </c>
    </row>
    <row r="30" spans="1:36" ht="15" customHeight="1" x14ac:dyDescent="0.2">
      <c r="A30" s="84" t="s">
        <v>143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D</v>
      </c>
      <c r="D30" s="19">
        <f t="shared" ca="1" si="0"/>
        <v>100</v>
      </c>
      <c r="E30" s="20">
        <f t="shared" si="9"/>
        <v>0</v>
      </c>
      <c r="F30" s="73"/>
      <c r="G30" s="74">
        <f t="shared" ca="1" si="17"/>
        <v>0</v>
      </c>
      <c r="H30" s="73"/>
      <c r="I30" s="74">
        <f t="shared" ca="1" si="1"/>
        <v>0</v>
      </c>
      <c r="J30" s="73"/>
      <c r="K30" s="113">
        <f t="shared" ca="1" si="10"/>
        <v>0</v>
      </c>
      <c r="L30" s="73"/>
      <c r="M30" s="113">
        <f t="shared" ca="1" si="11"/>
        <v>0</v>
      </c>
      <c r="N30" s="73"/>
      <c r="O30" s="74">
        <f t="shared" ca="1" si="12"/>
        <v>0</v>
      </c>
      <c r="P30" s="73"/>
      <c r="Q30" s="113">
        <f t="shared" ca="1" si="2"/>
        <v>0</v>
      </c>
      <c r="R30" s="73"/>
      <c r="S30" s="113">
        <f t="shared" ca="1" si="3"/>
        <v>0</v>
      </c>
      <c r="T30" s="101"/>
      <c r="U30" s="74">
        <f t="shared" ca="1" si="4"/>
        <v>0</v>
      </c>
      <c r="V30" s="73"/>
      <c r="W30" s="113">
        <f t="shared" ca="1" si="13"/>
        <v>0</v>
      </c>
      <c r="X30" s="101"/>
      <c r="Y30" s="113">
        <f t="shared" ca="1" si="14"/>
        <v>0</v>
      </c>
      <c r="Z30" s="73"/>
      <c r="AA30" s="74">
        <f t="shared" ca="1" si="5"/>
        <v>0</v>
      </c>
      <c r="AB30" s="73"/>
      <c r="AC30" s="74">
        <f t="shared" ca="1" si="6"/>
        <v>0</v>
      </c>
      <c r="AD30" s="73"/>
      <c r="AE30" s="74">
        <f t="shared" ca="1" si="7"/>
        <v>0</v>
      </c>
      <c r="AF30" s="73"/>
      <c r="AG30" s="74">
        <f t="shared" ca="1" si="15"/>
        <v>0</v>
      </c>
      <c r="AH30" s="82">
        <f t="shared" ca="1" si="8"/>
        <v>0</v>
      </c>
      <c r="AI30" s="74"/>
      <c r="AJ30" s="139">
        <f t="shared" ca="1" si="16"/>
        <v>0</v>
      </c>
    </row>
    <row r="31" spans="1:36" ht="15" customHeight="1" x14ac:dyDescent="0.2">
      <c r="A31" s="84" t="s">
        <v>182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G</v>
      </c>
      <c r="D31" s="19">
        <f t="shared" ca="1" si="0"/>
        <v>35</v>
      </c>
      <c r="E31" s="20">
        <f t="shared" si="9"/>
        <v>0</v>
      </c>
      <c r="F31" s="73"/>
      <c r="G31" s="74">
        <f t="shared" ca="1" si="17"/>
        <v>0</v>
      </c>
      <c r="H31" s="73"/>
      <c r="I31" s="74">
        <f t="shared" ca="1" si="1"/>
        <v>0</v>
      </c>
      <c r="J31" s="73"/>
      <c r="K31" s="113">
        <f t="shared" ca="1" si="10"/>
        <v>0</v>
      </c>
      <c r="L31" s="73"/>
      <c r="M31" s="113">
        <f t="shared" ca="1" si="11"/>
        <v>0</v>
      </c>
      <c r="N31" s="73"/>
      <c r="O31" s="74">
        <f t="shared" ca="1" si="12"/>
        <v>0</v>
      </c>
      <c r="P31" s="73"/>
      <c r="Q31" s="113">
        <f t="shared" ca="1" si="2"/>
        <v>0</v>
      </c>
      <c r="R31" s="73"/>
      <c r="S31" s="113">
        <f t="shared" ca="1" si="3"/>
        <v>0</v>
      </c>
      <c r="T31" s="101"/>
      <c r="U31" s="74">
        <f t="shared" ca="1" si="4"/>
        <v>0</v>
      </c>
      <c r="V31" s="73"/>
      <c r="W31" s="113">
        <f t="shared" ca="1" si="13"/>
        <v>0</v>
      </c>
      <c r="X31" s="101"/>
      <c r="Y31" s="113">
        <f t="shared" ca="1" si="14"/>
        <v>0</v>
      </c>
      <c r="Z31" s="73"/>
      <c r="AA31" s="74">
        <f t="shared" ca="1" si="5"/>
        <v>0</v>
      </c>
      <c r="AB31" s="73"/>
      <c r="AC31" s="74">
        <f t="shared" ca="1" si="6"/>
        <v>0</v>
      </c>
      <c r="AD31" s="73"/>
      <c r="AE31" s="74">
        <f t="shared" ca="1" si="7"/>
        <v>0</v>
      </c>
      <c r="AF31" s="73"/>
      <c r="AG31" s="74">
        <f t="shared" ca="1" si="15"/>
        <v>0</v>
      </c>
      <c r="AH31" s="82">
        <f t="shared" ca="1" si="8"/>
        <v>0</v>
      </c>
      <c r="AI31" s="74"/>
      <c r="AJ31" s="139">
        <f t="shared" ca="1" si="16"/>
        <v>0</v>
      </c>
    </row>
    <row r="32" spans="1:36" ht="15" customHeight="1" x14ac:dyDescent="0.2">
      <c r="A32" s="84" t="s">
        <v>147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B</v>
      </c>
      <c r="D32" s="19">
        <f t="shared" ca="1" si="0"/>
        <v>140</v>
      </c>
      <c r="E32" s="20">
        <f t="shared" si="9"/>
        <v>2.5</v>
      </c>
      <c r="F32" s="73"/>
      <c r="G32" s="74">
        <f t="shared" ca="1" si="17"/>
        <v>0</v>
      </c>
      <c r="H32" s="73"/>
      <c r="I32" s="74">
        <f t="shared" ca="1" si="1"/>
        <v>0</v>
      </c>
      <c r="J32" s="73">
        <v>2.5</v>
      </c>
      <c r="K32" s="113">
        <f t="shared" ca="1" si="10"/>
        <v>350</v>
      </c>
      <c r="L32" s="73"/>
      <c r="M32" s="113">
        <f t="shared" ca="1" si="11"/>
        <v>0</v>
      </c>
      <c r="N32" s="73"/>
      <c r="O32" s="74">
        <f t="shared" ca="1" si="12"/>
        <v>0</v>
      </c>
      <c r="P32" s="73"/>
      <c r="Q32" s="113">
        <f t="shared" ca="1" si="2"/>
        <v>0</v>
      </c>
      <c r="R32" s="73"/>
      <c r="S32" s="113">
        <f t="shared" ca="1" si="3"/>
        <v>0</v>
      </c>
      <c r="T32" s="101"/>
      <c r="U32" s="74">
        <f t="shared" ca="1" si="4"/>
        <v>0</v>
      </c>
      <c r="V32" s="73"/>
      <c r="W32" s="113">
        <f t="shared" ca="1" si="13"/>
        <v>0</v>
      </c>
      <c r="X32" s="101"/>
      <c r="Y32" s="113">
        <f t="shared" ca="1" si="14"/>
        <v>0</v>
      </c>
      <c r="Z32" s="73"/>
      <c r="AA32" s="74">
        <f t="shared" ca="1" si="5"/>
        <v>0</v>
      </c>
      <c r="AB32" s="73"/>
      <c r="AC32" s="74">
        <f t="shared" ca="1" si="6"/>
        <v>0</v>
      </c>
      <c r="AD32" s="73"/>
      <c r="AE32" s="74">
        <f t="shared" ca="1" si="7"/>
        <v>0</v>
      </c>
      <c r="AF32" s="73"/>
      <c r="AG32" s="74">
        <f t="shared" ca="1" si="15"/>
        <v>0</v>
      </c>
      <c r="AH32" s="82">
        <f t="shared" ca="1" si="8"/>
        <v>350</v>
      </c>
      <c r="AI32" s="74"/>
      <c r="AJ32" s="139">
        <f t="shared" ca="1" si="16"/>
        <v>350</v>
      </c>
    </row>
    <row r="33" spans="1:36" ht="15" customHeight="1" x14ac:dyDescent="0.2">
      <c r="A33" s="84" t="s">
        <v>205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D</v>
      </c>
      <c r="D33" s="19">
        <f t="shared" ca="1" si="0"/>
        <v>100</v>
      </c>
      <c r="E33" s="20">
        <f t="shared" si="9"/>
        <v>0</v>
      </c>
      <c r="F33" s="73"/>
      <c r="G33" s="74">
        <f t="shared" ca="1" si="17"/>
        <v>0</v>
      </c>
      <c r="H33" s="73"/>
      <c r="I33" s="74">
        <f t="shared" ca="1" si="1"/>
        <v>0</v>
      </c>
      <c r="J33" s="73"/>
      <c r="K33" s="113">
        <f t="shared" ca="1" si="10"/>
        <v>0</v>
      </c>
      <c r="L33" s="73"/>
      <c r="M33" s="113">
        <f t="shared" ca="1" si="11"/>
        <v>0</v>
      </c>
      <c r="N33" s="73"/>
      <c r="O33" s="74">
        <f t="shared" ca="1" si="12"/>
        <v>0</v>
      </c>
      <c r="P33" s="73"/>
      <c r="Q33" s="113">
        <f t="shared" ca="1" si="2"/>
        <v>0</v>
      </c>
      <c r="R33" s="73"/>
      <c r="S33" s="113">
        <f t="shared" ca="1" si="3"/>
        <v>0</v>
      </c>
      <c r="T33" s="101"/>
      <c r="U33" s="74">
        <f t="shared" ca="1" si="4"/>
        <v>0</v>
      </c>
      <c r="V33" s="73"/>
      <c r="W33" s="113">
        <f t="shared" ca="1" si="13"/>
        <v>0</v>
      </c>
      <c r="X33" s="101"/>
      <c r="Y33" s="113">
        <f t="shared" ca="1" si="14"/>
        <v>0</v>
      </c>
      <c r="Z33" s="73"/>
      <c r="AA33" s="74">
        <f t="shared" ca="1" si="5"/>
        <v>0</v>
      </c>
      <c r="AB33" s="73"/>
      <c r="AC33" s="74">
        <f t="shared" ca="1" si="6"/>
        <v>0</v>
      </c>
      <c r="AD33" s="73"/>
      <c r="AE33" s="74">
        <f t="shared" ca="1" si="7"/>
        <v>0</v>
      </c>
      <c r="AF33" s="73"/>
      <c r="AG33" s="74">
        <f t="shared" ca="1" si="15"/>
        <v>0</v>
      </c>
      <c r="AH33" s="82">
        <f t="shared" ca="1" si="8"/>
        <v>0</v>
      </c>
      <c r="AI33" s="74"/>
      <c r="AJ33" s="139">
        <f t="shared" ca="1" si="16"/>
        <v>0</v>
      </c>
    </row>
    <row r="34" spans="1:36" ht="15" customHeight="1" x14ac:dyDescent="0.2">
      <c r="A34" s="84" t="s">
        <v>354</v>
      </c>
      <c r="B34" t="s">
        <v>65</v>
      </c>
      <c r="C34" s="4" t="s">
        <v>6</v>
      </c>
      <c r="D34" s="19">
        <f t="shared" si="0"/>
        <v>100</v>
      </c>
      <c r="E34" s="20">
        <f t="shared" si="9"/>
        <v>14</v>
      </c>
      <c r="F34" s="73"/>
      <c r="G34" s="74">
        <f t="shared" si="17"/>
        <v>0</v>
      </c>
      <c r="H34" s="73"/>
      <c r="I34" s="74">
        <f t="shared" si="1"/>
        <v>0</v>
      </c>
      <c r="J34" s="73"/>
      <c r="K34" s="113">
        <f t="shared" si="10"/>
        <v>0</v>
      </c>
      <c r="L34" s="73"/>
      <c r="M34" s="113">
        <f t="shared" si="11"/>
        <v>0</v>
      </c>
      <c r="N34" s="73"/>
      <c r="O34" s="74">
        <f t="shared" si="12"/>
        <v>0</v>
      </c>
      <c r="P34" s="73"/>
      <c r="Q34" s="113">
        <f t="shared" si="2"/>
        <v>0</v>
      </c>
      <c r="R34" s="73">
        <v>14</v>
      </c>
      <c r="S34" s="113">
        <f t="shared" si="3"/>
        <v>1400</v>
      </c>
      <c r="T34" s="101"/>
      <c r="U34" s="74">
        <f t="shared" si="4"/>
        <v>0</v>
      </c>
      <c r="V34" s="73"/>
      <c r="W34" s="113">
        <f t="shared" si="13"/>
        <v>0</v>
      </c>
      <c r="X34" s="101"/>
      <c r="Y34" s="113">
        <f t="shared" si="14"/>
        <v>0</v>
      </c>
      <c r="Z34" s="73"/>
      <c r="AA34" s="74">
        <f t="shared" si="5"/>
        <v>0</v>
      </c>
      <c r="AB34" s="73"/>
      <c r="AC34" s="74">
        <f t="shared" si="6"/>
        <v>0</v>
      </c>
      <c r="AD34" s="73"/>
      <c r="AE34" s="74">
        <f t="shared" si="7"/>
        <v>0</v>
      </c>
      <c r="AF34" s="73"/>
      <c r="AG34" s="74">
        <f t="shared" si="15"/>
        <v>0</v>
      </c>
      <c r="AH34" s="82">
        <f t="shared" si="8"/>
        <v>1400</v>
      </c>
      <c r="AI34" s="74"/>
      <c r="AJ34" s="139">
        <f t="shared" si="16"/>
        <v>1400</v>
      </c>
    </row>
    <row r="35" spans="1:36" ht="15" customHeight="1" x14ac:dyDescent="0.2">
      <c r="A35" s="84" t="s">
        <v>148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D</v>
      </c>
      <c r="D35" s="19">
        <f t="shared" ca="1" si="0"/>
        <v>100</v>
      </c>
      <c r="E35" s="20">
        <f t="shared" si="9"/>
        <v>0</v>
      </c>
      <c r="F35" s="73"/>
      <c r="G35" s="74">
        <f t="shared" ca="1" si="17"/>
        <v>0</v>
      </c>
      <c r="H35" s="73"/>
      <c r="I35" s="74">
        <f t="shared" ca="1" si="1"/>
        <v>0</v>
      </c>
      <c r="J35" s="73"/>
      <c r="K35" s="113">
        <f t="shared" ca="1" si="10"/>
        <v>0</v>
      </c>
      <c r="L35" s="73"/>
      <c r="M35" s="113">
        <f t="shared" ca="1" si="11"/>
        <v>0</v>
      </c>
      <c r="N35" s="73"/>
      <c r="O35" s="74">
        <f t="shared" ca="1" si="12"/>
        <v>0</v>
      </c>
      <c r="P35" s="73"/>
      <c r="Q35" s="113">
        <f t="shared" ca="1" si="2"/>
        <v>0</v>
      </c>
      <c r="R35" s="73"/>
      <c r="S35" s="113">
        <f t="shared" ca="1" si="3"/>
        <v>0</v>
      </c>
      <c r="T35" s="101"/>
      <c r="U35" s="74">
        <f t="shared" ca="1" si="4"/>
        <v>0</v>
      </c>
      <c r="V35" s="73"/>
      <c r="W35" s="113">
        <f t="shared" ca="1" si="13"/>
        <v>0</v>
      </c>
      <c r="X35" s="101"/>
      <c r="Y35" s="113">
        <f t="shared" ca="1" si="14"/>
        <v>0</v>
      </c>
      <c r="Z35" s="73"/>
      <c r="AA35" s="74">
        <f t="shared" ca="1" si="5"/>
        <v>0</v>
      </c>
      <c r="AB35" s="73"/>
      <c r="AC35" s="74">
        <f t="shared" ca="1" si="6"/>
        <v>0</v>
      </c>
      <c r="AD35" s="73"/>
      <c r="AE35" s="74">
        <f t="shared" ca="1" si="7"/>
        <v>0</v>
      </c>
      <c r="AF35" s="73"/>
      <c r="AG35" s="74">
        <f t="shared" ca="1" si="15"/>
        <v>0</v>
      </c>
      <c r="AH35" s="82">
        <f t="shared" ca="1" si="8"/>
        <v>0</v>
      </c>
      <c r="AI35" s="74"/>
      <c r="AJ35" s="139">
        <f t="shared" ca="1" si="16"/>
        <v>0</v>
      </c>
    </row>
    <row r="36" spans="1:36" ht="15" customHeight="1" x14ac:dyDescent="0.2">
      <c r="A36" s="84" t="s">
        <v>214</v>
      </c>
      <c r="B36" s="14" t="s">
        <v>65</v>
      </c>
      <c r="C36" s="4" t="str">
        <f ca="1">IF($A36="","",INDEX(INDIRECT("'MA-Liste'!"&amp;$C$11),MATCH($A36,'MA-Liste'!$M:$M,FALSE)))</f>
        <v>D</v>
      </c>
      <c r="D36" s="19">
        <f t="shared" ca="1" si="0"/>
        <v>100</v>
      </c>
      <c r="E36" s="20">
        <f t="shared" si="9"/>
        <v>0</v>
      </c>
      <c r="F36" s="73"/>
      <c r="G36" s="74">
        <f t="shared" ca="1" si="17"/>
        <v>0</v>
      </c>
      <c r="H36" s="73"/>
      <c r="I36" s="74">
        <f t="shared" ca="1" si="1"/>
        <v>0</v>
      </c>
      <c r="J36" s="73"/>
      <c r="K36" s="113">
        <f t="shared" ca="1" si="10"/>
        <v>0</v>
      </c>
      <c r="L36" s="73"/>
      <c r="M36" s="113">
        <f t="shared" ca="1" si="11"/>
        <v>0</v>
      </c>
      <c r="N36" s="73"/>
      <c r="O36" s="74">
        <f t="shared" ca="1" si="12"/>
        <v>0</v>
      </c>
      <c r="P36" s="73"/>
      <c r="Q36" s="113">
        <f t="shared" ca="1" si="2"/>
        <v>0</v>
      </c>
      <c r="R36" s="73"/>
      <c r="S36" s="113">
        <f t="shared" ca="1" si="3"/>
        <v>0</v>
      </c>
      <c r="T36" s="101"/>
      <c r="U36" s="74">
        <f t="shared" ca="1" si="4"/>
        <v>0</v>
      </c>
      <c r="V36" s="73"/>
      <c r="W36" s="113">
        <f t="shared" ca="1" si="13"/>
        <v>0</v>
      </c>
      <c r="X36" s="101"/>
      <c r="Y36" s="113">
        <f t="shared" ca="1" si="14"/>
        <v>0</v>
      </c>
      <c r="Z36" s="73"/>
      <c r="AA36" s="74">
        <f t="shared" ca="1" si="5"/>
        <v>0</v>
      </c>
      <c r="AB36" s="73"/>
      <c r="AC36" s="74">
        <f t="shared" ca="1" si="6"/>
        <v>0</v>
      </c>
      <c r="AD36" s="73"/>
      <c r="AE36" s="74">
        <f t="shared" ca="1" si="7"/>
        <v>0</v>
      </c>
      <c r="AF36" s="73"/>
      <c r="AG36" s="74">
        <f t="shared" ca="1" si="15"/>
        <v>0</v>
      </c>
      <c r="AH36" s="82">
        <f t="shared" ca="1" si="8"/>
        <v>0</v>
      </c>
      <c r="AI36" s="74"/>
      <c r="AJ36" s="139">
        <f t="shared" ca="1" si="16"/>
        <v>0</v>
      </c>
    </row>
    <row r="37" spans="1:36" ht="15" customHeight="1" x14ac:dyDescent="0.2">
      <c r="A37" s="84" t="s">
        <v>183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F</v>
      </c>
      <c r="D37" s="19">
        <f t="shared" ca="1" si="0"/>
        <v>60</v>
      </c>
      <c r="E37" s="20">
        <f t="shared" si="9"/>
        <v>0</v>
      </c>
      <c r="F37" s="73"/>
      <c r="G37" s="74">
        <f t="shared" ca="1" si="17"/>
        <v>0</v>
      </c>
      <c r="H37" s="73"/>
      <c r="I37" s="74">
        <f t="shared" ca="1" si="1"/>
        <v>0</v>
      </c>
      <c r="J37" s="73"/>
      <c r="K37" s="113">
        <f t="shared" ca="1" si="10"/>
        <v>0</v>
      </c>
      <c r="L37" s="73"/>
      <c r="M37" s="113">
        <f t="shared" ca="1" si="11"/>
        <v>0</v>
      </c>
      <c r="N37" s="73"/>
      <c r="O37" s="74">
        <f t="shared" ca="1" si="12"/>
        <v>0</v>
      </c>
      <c r="P37" s="73"/>
      <c r="Q37" s="113">
        <f t="shared" ca="1" si="2"/>
        <v>0</v>
      </c>
      <c r="R37" s="73"/>
      <c r="S37" s="113">
        <f t="shared" ca="1" si="3"/>
        <v>0</v>
      </c>
      <c r="T37" s="101"/>
      <c r="U37" s="74">
        <f t="shared" ca="1" si="4"/>
        <v>0</v>
      </c>
      <c r="V37" s="73"/>
      <c r="W37" s="113">
        <f t="shared" ca="1" si="13"/>
        <v>0</v>
      </c>
      <c r="X37" s="101"/>
      <c r="Y37" s="113">
        <f t="shared" ca="1" si="14"/>
        <v>0</v>
      </c>
      <c r="Z37" s="73"/>
      <c r="AA37" s="74">
        <f t="shared" ca="1" si="5"/>
        <v>0</v>
      </c>
      <c r="AB37" s="73"/>
      <c r="AC37" s="74">
        <f t="shared" ca="1" si="6"/>
        <v>0</v>
      </c>
      <c r="AD37" s="73"/>
      <c r="AE37" s="74">
        <f t="shared" ca="1" si="7"/>
        <v>0</v>
      </c>
      <c r="AF37" s="73"/>
      <c r="AG37" s="74">
        <f t="shared" ca="1" si="15"/>
        <v>0</v>
      </c>
      <c r="AH37" s="82">
        <f t="shared" ca="1" si="8"/>
        <v>0</v>
      </c>
      <c r="AI37" s="74"/>
      <c r="AJ37" s="139">
        <f t="shared" ca="1" si="16"/>
        <v>0</v>
      </c>
    </row>
    <row r="38" spans="1:36" ht="15" customHeight="1" x14ac:dyDescent="0.2">
      <c r="A38" s="84" t="s">
        <v>184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B</v>
      </c>
      <c r="D38" s="19">
        <f t="shared" ca="1" si="0"/>
        <v>140</v>
      </c>
      <c r="E38" s="20">
        <f t="shared" si="9"/>
        <v>0</v>
      </c>
      <c r="F38" s="73"/>
      <c r="G38" s="74">
        <f t="shared" ca="1" si="17"/>
        <v>0</v>
      </c>
      <c r="H38" s="73"/>
      <c r="I38" s="74">
        <f t="shared" ca="1" si="1"/>
        <v>0</v>
      </c>
      <c r="J38" s="73"/>
      <c r="K38" s="113">
        <f t="shared" ca="1" si="10"/>
        <v>0</v>
      </c>
      <c r="L38" s="73"/>
      <c r="M38" s="113">
        <f t="shared" ca="1" si="11"/>
        <v>0</v>
      </c>
      <c r="N38" s="73"/>
      <c r="O38" s="74">
        <f t="shared" ca="1" si="12"/>
        <v>0</v>
      </c>
      <c r="P38" s="73"/>
      <c r="Q38" s="113">
        <f t="shared" ca="1" si="2"/>
        <v>0</v>
      </c>
      <c r="R38" s="73"/>
      <c r="S38" s="113">
        <f t="shared" ca="1" si="3"/>
        <v>0</v>
      </c>
      <c r="T38" s="101"/>
      <c r="U38" s="74">
        <f t="shared" ca="1" si="4"/>
        <v>0</v>
      </c>
      <c r="V38" s="73"/>
      <c r="W38" s="113">
        <f t="shared" ca="1" si="13"/>
        <v>0</v>
      </c>
      <c r="X38" s="101"/>
      <c r="Y38" s="113">
        <f t="shared" ca="1" si="14"/>
        <v>0</v>
      </c>
      <c r="Z38" s="73"/>
      <c r="AA38" s="74">
        <f t="shared" ca="1" si="5"/>
        <v>0</v>
      </c>
      <c r="AB38" s="73"/>
      <c r="AC38" s="74">
        <f t="shared" ca="1" si="6"/>
        <v>0</v>
      </c>
      <c r="AD38" s="73"/>
      <c r="AE38" s="74">
        <f t="shared" ca="1" si="7"/>
        <v>0</v>
      </c>
      <c r="AF38" s="73"/>
      <c r="AG38" s="74">
        <f t="shared" ca="1" si="15"/>
        <v>0</v>
      </c>
      <c r="AH38" s="82">
        <f t="shared" ca="1" si="8"/>
        <v>0</v>
      </c>
      <c r="AI38" s="74"/>
      <c r="AJ38" s="139">
        <f t="shared" ca="1" si="16"/>
        <v>0</v>
      </c>
    </row>
    <row r="39" spans="1:36" ht="15" customHeight="1" x14ac:dyDescent="0.2">
      <c r="A39" s="84" t="s">
        <v>211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D</v>
      </c>
      <c r="D39" s="19">
        <f t="shared" ca="1" si="0"/>
        <v>100</v>
      </c>
      <c r="E39" s="20">
        <f t="shared" si="9"/>
        <v>0</v>
      </c>
      <c r="F39" s="73"/>
      <c r="G39" s="74">
        <f t="shared" ca="1" si="17"/>
        <v>0</v>
      </c>
      <c r="H39" s="73"/>
      <c r="I39" s="74">
        <f t="shared" ca="1" si="1"/>
        <v>0</v>
      </c>
      <c r="J39" s="73"/>
      <c r="K39" s="113">
        <f t="shared" ca="1" si="10"/>
        <v>0</v>
      </c>
      <c r="L39" s="73"/>
      <c r="M39" s="113">
        <f t="shared" ca="1" si="11"/>
        <v>0</v>
      </c>
      <c r="N39" s="73"/>
      <c r="O39" s="74">
        <f t="shared" ca="1" si="12"/>
        <v>0</v>
      </c>
      <c r="P39" s="73"/>
      <c r="Q39" s="113">
        <f t="shared" ca="1" si="2"/>
        <v>0</v>
      </c>
      <c r="R39" s="73"/>
      <c r="S39" s="113">
        <f t="shared" ca="1" si="3"/>
        <v>0</v>
      </c>
      <c r="T39" s="101"/>
      <c r="U39" s="74">
        <f t="shared" ca="1" si="4"/>
        <v>0</v>
      </c>
      <c r="V39" s="73"/>
      <c r="W39" s="113">
        <f t="shared" ca="1" si="13"/>
        <v>0</v>
      </c>
      <c r="X39" s="101"/>
      <c r="Y39" s="113">
        <f t="shared" ca="1" si="14"/>
        <v>0</v>
      </c>
      <c r="Z39" s="73"/>
      <c r="AA39" s="74">
        <f t="shared" ca="1" si="5"/>
        <v>0</v>
      </c>
      <c r="AB39" s="73"/>
      <c r="AC39" s="74">
        <f t="shared" ca="1" si="6"/>
        <v>0</v>
      </c>
      <c r="AD39" s="73"/>
      <c r="AE39" s="74">
        <f t="shared" ca="1" si="7"/>
        <v>0</v>
      </c>
      <c r="AF39" s="73"/>
      <c r="AG39" s="74">
        <f t="shared" ca="1" si="15"/>
        <v>0</v>
      </c>
      <c r="AH39" s="82">
        <f t="shared" ca="1" si="8"/>
        <v>0</v>
      </c>
      <c r="AI39" s="74"/>
      <c r="AJ39" s="139">
        <f t="shared" ca="1" si="16"/>
        <v>0</v>
      </c>
    </row>
    <row r="40" spans="1:36" ht="15" customHeight="1" x14ac:dyDescent="0.2">
      <c r="A40" s="84" t="s">
        <v>237</v>
      </c>
      <c r="B40" t="s">
        <v>65</v>
      </c>
      <c r="C40" s="4" t="s">
        <v>7</v>
      </c>
      <c r="D40" s="19">
        <f t="shared" si="0"/>
        <v>75</v>
      </c>
      <c r="E40" s="20">
        <f t="shared" si="9"/>
        <v>0</v>
      </c>
      <c r="F40" s="73"/>
      <c r="G40" s="74">
        <f t="shared" si="17"/>
        <v>0</v>
      </c>
      <c r="H40" s="73"/>
      <c r="I40" s="74">
        <f t="shared" si="1"/>
        <v>0</v>
      </c>
      <c r="J40" s="73"/>
      <c r="K40" s="113">
        <f t="shared" si="10"/>
        <v>0</v>
      </c>
      <c r="L40" s="73"/>
      <c r="M40" s="113">
        <f t="shared" si="11"/>
        <v>0</v>
      </c>
      <c r="N40" s="73"/>
      <c r="O40" s="74">
        <f t="shared" si="12"/>
        <v>0</v>
      </c>
      <c r="P40" s="73"/>
      <c r="Q40" s="113">
        <f t="shared" si="2"/>
        <v>0</v>
      </c>
      <c r="R40" s="73"/>
      <c r="S40" s="113">
        <f t="shared" si="3"/>
        <v>0</v>
      </c>
      <c r="T40" s="101"/>
      <c r="U40" s="74">
        <f t="shared" si="4"/>
        <v>0</v>
      </c>
      <c r="V40" s="73"/>
      <c r="W40" s="113">
        <f t="shared" si="13"/>
        <v>0</v>
      </c>
      <c r="X40" s="101"/>
      <c r="Y40" s="113">
        <f t="shared" si="14"/>
        <v>0</v>
      </c>
      <c r="Z40" s="73"/>
      <c r="AA40" s="74">
        <f t="shared" si="5"/>
        <v>0</v>
      </c>
      <c r="AB40" s="73"/>
      <c r="AC40" s="74">
        <f t="shared" si="6"/>
        <v>0</v>
      </c>
      <c r="AD40" s="73"/>
      <c r="AE40" s="74">
        <f t="shared" si="7"/>
        <v>0</v>
      </c>
      <c r="AF40" s="73"/>
      <c r="AG40" s="74">
        <f t="shared" si="15"/>
        <v>0</v>
      </c>
      <c r="AH40" s="82">
        <f t="shared" si="8"/>
        <v>0</v>
      </c>
      <c r="AI40" s="74"/>
      <c r="AJ40" s="139">
        <f t="shared" si="16"/>
        <v>0</v>
      </c>
    </row>
    <row r="41" spans="1:36" ht="15" customHeight="1" x14ac:dyDescent="0.2">
      <c r="A41" s="84" t="s">
        <v>212</v>
      </c>
      <c r="B41" t="s">
        <v>65</v>
      </c>
      <c r="C41" s="4" t="s">
        <v>5</v>
      </c>
      <c r="D41" s="19">
        <v>118</v>
      </c>
      <c r="E41" s="20">
        <f t="shared" si="9"/>
        <v>0</v>
      </c>
      <c r="F41" s="73"/>
      <c r="G41" s="74">
        <f t="shared" si="17"/>
        <v>0</v>
      </c>
      <c r="H41" s="73"/>
      <c r="I41" s="74">
        <f t="shared" si="1"/>
        <v>0</v>
      </c>
      <c r="J41" s="73"/>
      <c r="K41" s="113">
        <f t="shared" si="10"/>
        <v>0</v>
      </c>
      <c r="L41" s="73"/>
      <c r="M41" s="113">
        <f t="shared" si="11"/>
        <v>0</v>
      </c>
      <c r="N41" s="73"/>
      <c r="O41" s="74">
        <f t="shared" si="12"/>
        <v>0</v>
      </c>
      <c r="P41" s="73"/>
      <c r="Q41" s="113">
        <f t="shared" si="2"/>
        <v>0</v>
      </c>
      <c r="R41" s="73"/>
      <c r="S41" s="113">
        <f t="shared" si="3"/>
        <v>0</v>
      </c>
      <c r="T41" s="101"/>
      <c r="U41" s="74">
        <f t="shared" si="4"/>
        <v>0</v>
      </c>
      <c r="V41" s="73"/>
      <c r="W41" s="113">
        <f t="shared" si="13"/>
        <v>0</v>
      </c>
      <c r="X41" s="101"/>
      <c r="Y41" s="113">
        <f t="shared" si="14"/>
        <v>0</v>
      </c>
      <c r="Z41" s="73"/>
      <c r="AA41" s="74">
        <v>0</v>
      </c>
      <c r="AB41" s="73"/>
      <c r="AC41" s="74">
        <v>0</v>
      </c>
      <c r="AD41" s="73"/>
      <c r="AE41" s="74">
        <f t="shared" si="7"/>
        <v>0</v>
      </c>
      <c r="AF41" s="73"/>
      <c r="AG41" s="74">
        <f t="shared" si="15"/>
        <v>0</v>
      </c>
      <c r="AH41" s="82">
        <f t="shared" si="8"/>
        <v>0</v>
      </c>
      <c r="AI41" s="74"/>
      <c r="AJ41" s="139">
        <f t="shared" si="16"/>
        <v>0</v>
      </c>
    </row>
    <row r="42" spans="1:36" ht="15.75" customHeight="1" x14ac:dyDescent="0.2">
      <c r="A42" s="90" t="s">
        <v>187</v>
      </c>
      <c r="B42" t="str">
        <f>IF($A42="","",INDEX('MA-Liste'!$D:$D,MATCH($A42,'MA-Liste'!$M:$M,FALSE)))</f>
        <v>AeBo</v>
      </c>
      <c r="C42" s="4" t="str">
        <f ca="1">IF($A42="","",INDEX(INDIRECT("'MA-Liste'!"&amp;$C$11),MATCH($A42,'MA-Liste'!$M:$M,FALSE)))</f>
        <v>D</v>
      </c>
      <c r="D42" s="19">
        <f t="shared" ca="1" si="0"/>
        <v>100</v>
      </c>
      <c r="E42" s="20">
        <f t="shared" si="9"/>
        <v>0</v>
      </c>
      <c r="F42" s="73"/>
      <c r="G42" s="74">
        <f t="shared" ca="1" si="17"/>
        <v>0</v>
      </c>
      <c r="H42" s="73"/>
      <c r="I42" s="74">
        <f t="shared" ca="1" si="1"/>
        <v>0</v>
      </c>
      <c r="J42" s="73"/>
      <c r="K42" s="113">
        <f t="shared" ca="1" si="10"/>
        <v>0</v>
      </c>
      <c r="L42" s="73"/>
      <c r="M42" s="113">
        <f t="shared" ca="1" si="11"/>
        <v>0</v>
      </c>
      <c r="N42" s="73"/>
      <c r="O42" s="74">
        <f t="shared" ca="1" si="12"/>
        <v>0</v>
      </c>
      <c r="P42" s="73"/>
      <c r="Q42" s="113">
        <f t="shared" ca="1" si="2"/>
        <v>0</v>
      </c>
      <c r="R42" s="73"/>
      <c r="S42" s="113">
        <f t="shared" ca="1" si="3"/>
        <v>0</v>
      </c>
      <c r="T42" s="101"/>
      <c r="U42" s="74">
        <f t="shared" ca="1" si="4"/>
        <v>0</v>
      </c>
      <c r="V42" s="73"/>
      <c r="W42" s="113">
        <f t="shared" ca="1" si="13"/>
        <v>0</v>
      </c>
      <c r="X42" s="101"/>
      <c r="Y42" s="113">
        <f t="shared" ca="1" si="14"/>
        <v>0</v>
      </c>
      <c r="Z42" s="73"/>
      <c r="AA42" s="74">
        <f t="shared" ref="AA42:AA49" ca="1" si="18">IF(D42="",0,D42*Z42)</f>
        <v>0</v>
      </c>
      <c r="AB42" s="73"/>
      <c r="AC42" s="74">
        <f t="shared" ref="AC42:AC49" ca="1" si="19">IF(D42="",0,D42*AB42)</f>
        <v>0</v>
      </c>
      <c r="AD42" s="73"/>
      <c r="AE42" s="74">
        <f t="shared" ca="1" si="7"/>
        <v>0</v>
      </c>
      <c r="AF42" s="73"/>
      <c r="AG42" s="74">
        <f t="shared" ca="1" si="15"/>
        <v>0</v>
      </c>
      <c r="AH42" s="82">
        <f t="shared" ca="1" si="8"/>
        <v>0</v>
      </c>
      <c r="AI42" s="74"/>
      <c r="AJ42" s="139">
        <f t="shared" ca="1" si="16"/>
        <v>0</v>
      </c>
    </row>
    <row r="43" spans="1:36" ht="15.75" customHeight="1" x14ac:dyDescent="0.2">
      <c r="A43" s="90" t="s">
        <v>144</v>
      </c>
      <c r="B43" t="s">
        <v>65</v>
      </c>
      <c r="C43" s="4" t="s">
        <v>6</v>
      </c>
      <c r="D43" s="19">
        <v>100</v>
      </c>
      <c r="E43" s="20">
        <f t="shared" si="9"/>
        <v>0</v>
      </c>
      <c r="F43" s="73"/>
      <c r="G43" s="74">
        <f t="shared" si="17"/>
        <v>0</v>
      </c>
      <c r="H43" s="73"/>
      <c r="I43" s="74">
        <f t="shared" si="1"/>
        <v>0</v>
      </c>
      <c r="J43" s="73"/>
      <c r="K43" s="113">
        <f t="shared" si="10"/>
        <v>0</v>
      </c>
      <c r="L43" s="73"/>
      <c r="M43" s="113">
        <f t="shared" si="11"/>
        <v>0</v>
      </c>
      <c r="N43" s="73"/>
      <c r="O43" s="74">
        <f t="shared" si="12"/>
        <v>0</v>
      </c>
      <c r="P43" s="73"/>
      <c r="Q43" s="113">
        <f t="shared" si="2"/>
        <v>0</v>
      </c>
      <c r="R43" s="73"/>
      <c r="S43" s="113">
        <f t="shared" si="3"/>
        <v>0</v>
      </c>
      <c r="T43" s="101"/>
      <c r="U43" s="74">
        <f t="shared" si="4"/>
        <v>0</v>
      </c>
      <c r="V43" s="73"/>
      <c r="W43" s="113">
        <f t="shared" si="13"/>
        <v>0</v>
      </c>
      <c r="X43" s="101"/>
      <c r="Y43" s="113">
        <f t="shared" si="14"/>
        <v>0</v>
      </c>
      <c r="Z43" s="73"/>
      <c r="AA43" s="74">
        <f t="shared" si="18"/>
        <v>0</v>
      </c>
      <c r="AB43" s="73"/>
      <c r="AC43" s="74">
        <f t="shared" si="19"/>
        <v>0</v>
      </c>
      <c r="AD43" s="73"/>
      <c r="AE43" s="74">
        <f t="shared" si="7"/>
        <v>0</v>
      </c>
      <c r="AF43" s="73"/>
      <c r="AG43" s="74">
        <f t="shared" si="15"/>
        <v>0</v>
      </c>
      <c r="AH43" s="82">
        <f t="shared" si="8"/>
        <v>0</v>
      </c>
      <c r="AI43" s="74"/>
      <c r="AJ43" s="139">
        <f t="shared" si="16"/>
        <v>0</v>
      </c>
    </row>
    <row r="44" spans="1:36" ht="15" customHeight="1" x14ac:dyDescent="0.2">
      <c r="A44" s="84" t="s">
        <v>188</v>
      </c>
      <c r="B44" t="str">
        <f>IF($A44="","",INDEX('MA-Liste'!$D:$D,MATCH($A44,'MA-Liste'!$M:$M,FALSE)))</f>
        <v>AeBo</v>
      </c>
      <c r="C44" s="4" t="str">
        <f ca="1">IF($A44="","",INDEX(INDIRECT("'MA-Liste'!"&amp;$C$11),MATCH($A44,'MA-Liste'!$M:$M,FALSE)))</f>
        <v>C</v>
      </c>
      <c r="D44" s="19">
        <f t="shared" ca="1" si="0"/>
        <v>118</v>
      </c>
      <c r="E44" s="20">
        <f t="shared" si="9"/>
        <v>0</v>
      </c>
      <c r="F44" s="73"/>
      <c r="G44" s="74">
        <f t="shared" ca="1" si="17"/>
        <v>0</v>
      </c>
      <c r="H44" s="73"/>
      <c r="I44" s="74">
        <f t="shared" ca="1" si="1"/>
        <v>0</v>
      </c>
      <c r="J44" s="73"/>
      <c r="K44" s="113">
        <f t="shared" ca="1" si="10"/>
        <v>0</v>
      </c>
      <c r="L44" s="73"/>
      <c r="M44" s="113">
        <f t="shared" ca="1" si="11"/>
        <v>0</v>
      </c>
      <c r="N44" s="73"/>
      <c r="O44" s="74">
        <f t="shared" ca="1" si="12"/>
        <v>0</v>
      </c>
      <c r="P44" s="73"/>
      <c r="Q44" s="113">
        <f t="shared" ca="1" si="2"/>
        <v>0</v>
      </c>
      <c r="R44" s="73"/>
      <c r="S44" s="113">
        <f t="shared" ca="1" si="3"/>
        <v>0</v>
      </c>
      <c r="T44" s="101"/>
      <c r="U44" s="74">
        <f t="shared" ca="1" si="4"/>
        <v>0</v>
      </c>
      <c r="V44" s="73"/>
      <c r="W44" s="113">
        <f t="shared" ca="1" si="13"/>
        <v>0</v>
      </c>
      <c r="X44" s="101"/>
      <c r="Y44" s="113">
        <f t="shared" ca="1" si="14"/>
        <v>0</v>
      </c>
      <c r="Z44" s="73"/>
      <c r="AA44" s="74">
        <f t="shared" ca="1" si="18"/>
        <v>0</v>
      </c>
      <c r="AB44" s="73"/>
      <c r="AC44" s="74">
        <f t="shared" ca="1" si="19"/>
        <v>0</v>
      </c>
      <c r="AD44" s="73"/>
      <c r="AE44" s="74">
        <f t="shared" ca="1" si="7"/>
        <v>0</v>
      </c>
      <c r="AF44" s="73"/>
      <c r="AG44" s="74">
        <f t="shared" ca="1" si="15"/>
        <v>0</v>
      </c>
      <c r="AH44" s="82">
        <f t="shared" ca="1" si="8"/>
        <v>0</v>
      </c>
      <c r="AI44" s="74"/>
      <c r="AJ44" s="139">
        <f t="shared" ca="1" si="16"/>
        <v>0</v>
      </c>
    </row>
    <row r="45" spans="1:36" ht="15" customHeight="1" x14ac:dyDescent="0.2">
      <c r="A45" s="84" t="s">
        <v>213</v>
      </c>
      <c r="B45" t="s">
        <v>65</v>
      </c>
      <c r="C45" s="4" t="s">
        <v>7</v>
      </c>
      <c r="D45" s="19">
        <v>75</v>
      </c>
      <c r="E45" s="20">
        <f t="shared" si="9"/>
        <v>0</v>
      </c>
      <c r="F45" s="73"/>
      <c r="G45" s="74">
        <f t="shared" si="17"/>
        <v>0</v>
      </c>
      <c r="H45" s="73"/>
      <c r="I45" s="74">
        <f t="shared" si="1"/>
        <v>0</v>
      </c>
      <c r="J45" s="73"/>
      <c r="K45" s="113">
        <f t="shared" si="10"/>
        <v>0</v>
      </c>
      <c r="L45" s="73"/>
      <c r="M45" s="113">
        <f t="shared" si="11"/>
        <v>0</v>
      </c>
      <c r="N45" s="73"/>
      <c r="O45" s="74">
        <f t="shared" si="12"/>
        <v>0</v>
      </c>
      <c r="P45" s="73"/>
      <c r="Q45" s="113">
        <f t="shared" ref="Q45:Q76" si="20">IF($D45="",0,$D45*P45)</f>
        <v>0</v>
      </c>
      <c r="R45" s="73"/>
      <c r="S45" s="113">
        <f t="shared" si="3"/>
        <v>0</v>
      </c>
      <c r="T45" s="101"/>
      <c r="U45" s="74">
        <f t="shared" ref="U45:U76" si="21">IF($D45="",0,$D45*T45)</f>
        <v>0</v>
      </c>
      <c r="V45" s="73"/>
      <c r="W45" s="113">
        <f t="shared" si="13"/>
        <v>0</v>
      </c>
      <c r="X45" s="101"/>
      <c r="Y45" s="113">
        <f t="shared" si="14"/>
        <v>0</v>
      </c>
      <c r="Z45" s="73"/>
      <c r="AA45" s="74">
        <f t="shared" si="18"/>
        <v>0</v>
      </c>
      <c r="AB45" s="73"/>
      <c r="AC45" s="74">
        <f t="shared" si="19"/>
        <v>0</v>
      </c>
      <c r="AD45" s="73"/>
      <c r="AE45" s="74">
        <f t="shared" si="7"/>
        <v>0</v>
      </c>
      <c r="AF45" s="73"/>
      <c r="AG45" s="74">
        <f t="shared" si="15"/>
        <v>0</v>
      </c>
      <c r="AH45" s="82">
        <f t="shared" si="8"/>
        <v>0</v>
      </c>
      <c r="AI45" s="74"/>
      <c r="AJ45" s="139">
        <f t="shared" si="16"/>
        <v>0</v>
      </c>
    </row>
    <row r="46" spans="1:36" ht="15" customHeight="1" x14ac:dyDescent="0.2">
      <c r="A46" s="84" t="s">
        <v>216</v>
      </c>
      <c r="B46" t="s">
        <v>65</v>
      </c>
      <c r="C46" s="18" t="s">
        <v>6</v>
      </c>
      <c r="D46" s="19">
        <v>100</v>
      </c>
      <c r="E46" s="20">
        <f t="shared" si="9"/>
        <v>0</v>
      </c>
      <c r="F46" s="73"/>
      <c r="G46" s="74">
        <f t="shared" si="17"/>
        <v>0</v>
      </c>
      <c r="H46" s="73"/>
      <c r="I46" s="74">
        <f t="shared" si="1"/>
        <v>0</v>
      </c>
      <c r="J46" s="73"/>
      <c r="K46" s="113">
        <f t="shared" si="10"/>
        <v>0</v>
      </c>
      <c r="L46" s="73"/>
      <c r="M46" s="113">
        <f t="shared" si="11"/>
        <v>0</v>
      </c>
      <c r="N46" s="73"/>
      <c r="O46" s="74">
        <f t="shared" si="12"/>
        <v>0</v>
      </c>
      <c r="P46" s="73"/>
      <c r="Q46" s="113">
        <f t="shared" si="20"/>
        <v>0</v>
      </c>
      <c r="R46" s="73"/>
      <c r="S46" s="113">
        <f t="shared" si="3"/>
        <v>0</v>
      </c>
      <c r="T46" s="101"/>
      <c r="U46" s="74">
        <f t="shared" si="21"/>
        <v>0</v>
      </c>
      <c r="V46" s="73"/>
      <c r="W46" s="113">
        <f t="shared" si="13"/>
        <v>0</v>
      </c>
      <c r="X46" s="101"/>
      <c r="Y46" s="113">
        <f t="shared" si="14"/>
        <v>0</v>
      </c>
      <c r="Z46" s="73"/>
      <c r="AA46" s="74">
        <f t="shared" si="18"/>
        <v>0</v>
      </c>
      <c r="AB46" s="73"/>
      <c r="AC46" s="74">
        <f t="shared" si="19"/>
        <v>0</v>
      </c>
      <c r="AD46" s="73"/>
      <c r="AE46" s="74">
        <f t="shared" si="7"/>
        <v>0</v>
      </c>
      <c r="AF46" s="73"/>
      <c r="AG46" s="74">
        <f t="shared" si="15"/>
        <v>0</v>
      </c>
      <c r="AH46" s="82">
        <f t="shared" si="8"/>
        <v>0</v>
      </c>
      <c r="AI46" s="74"/>
      <c r="AJ46" s="139">
        <f t="shared" si="16"/>
        <v>0</v>
      </c>
    </row>
    <row r="47" spans="1:36" ht="15" customHeight="1" x14ac:dyDescent="0.2">
      <c r="A47" s="84" t="s">
        <v>191</v>
      </c>
      <c r="B47" t="str">
        <f>IF($A47="","",INDEX('MA-Liste'!$D:$D,MATCH($A47,'MA-Liste'!$M:$M,FALSE)))</f>
        <v>AeBo</v>
      </c>
      <c r="C47" s="4" t="str">
        <f ca="1">IF($A47="","",INDEX(INDIRECT("'MA-Liste'!"&amp;$C$11),MATCH($A47,'MA-Liste'!$M:$M,FALSE)))</f>
        <v>B</v>
      </c>
      <c r="D47" s="19">
        <f t="shared" ca="1" si="0"/>
        <v>140</v>
      </c>
      <c r="E47" s="20">
        <f t="shared" si="9"/>
        <v>0</v>
      </c>
      <c r="F47" s="73"/>
      <c r="G47" s="74">
        <f t="shared" ca="1" si="17"/>
        <v>0</v>
      </c>
      <c r="H47" s="73"/>
      <c r="I47" s="74">
        <f t="shared" ca="1" si="1"/>
        <v>0</v>
      </c>
      <c r="J47" s="73"/>
      <c r="K47" s="113">
        <f t="shared" ca="1" si="10"/>
        <v>0</v>
      </c>
      <c r="L47" s="73"/>
      <c r="M47" s="113">
        <f t="shared" ca="1" si="11"/>
        <v>0</v>
      </c>
      <c r="N47" s="73"/>
      <c r="O47" s="74">
        <f t="shared" ca="1" si="12"/>
        <v>0</v>
      </c>
      <c r="P47" s="73"/>
      <c r="Q47" s="113">
        <f t="shared" ca="1" si="20"/>
        <v>0</v>
      </c>
      <c r="R47" s="73"/>
      <c r="S47" s="113">
        <f t="shared" ca="1" si="3"/>
        <v>0</v>
      </c>
      <c r="T47" s="101"/>
      <c r="U47" s="74">
        <f t="shared" ca="1" si="21"/>
        <v>0</v>
      </c>
      <c r="V47" s="73"/>
      <c r="W47" s="113">
        <f t="shared" ca="1" si="13"/>
        <v>0</v>
      </c>
      <c r="X47" s="101"/>
      <c r="Y47" s="113">
        <f t="shared" ca="1" si="14"/>
        <v>0</v>
      </c>
      <c r="Z47" s="73"/>
      <c r="AA47" s="74">
        <f t="shared" ca="1" si="18"/>
        <v>0</v>
      </c>
      <c r="AB47" s="73"/>
      <c r="AC47" s="74">
        <f t="shared" ca="1" si="19"/>
        <v>0</v>
      </c>
      <c r="AD47" s="73"/>
      <c r="AE47" s="74">
        <f t="shared" ca="1" si="7"/>
        <v>0</v>
      </c>
      <c r="AF47" s="73"/>
      <c r="AG47" s="74">
        <f t="shared" ca="1" si="15"/>
        <v>0</v>
      </c>
      <c r="AH47" s="82">
        <f t="shared" ca="1" si="8"/>
        <v>0</v>
      </c>
      <c r="AI47" s="74"/>
      <c r="AJ47" s="139">
        <f t="shared" ca="1" si="16"/>
        <v>0</v>
      </c>
    </row>
    <row r="48" spans="1:36" ht="15" customHeight="1" x14ac:dyDescent="0.2">
      <c r="A48" s="84" t="s">
        <v>219</v>
      </c>
      <c r="B48" s="14" t="s">
        <v>65</v>
      </c>
      <c r="C48" s="18" t="s">
        <v>6</v>
      </c>
      <c r="D48" s="19">
        <v>100</v>
      </c>
      <c r="E48" s="20">
        <f t="shared" si="9"/>
        <v>0</v>
      </c>
      <c r="F48" s="73"/>
      <c r="G48" s="74">
        <f t="shared" si="17"/>
        <v>0</v>
      </c>
      <c r="H48" s="73"/>
      <c r="I48" s="74">
        <f t="shared" si="1"/>
        <v>0</v>
      </c>
      <c r="J48" s="73"/>
      <c r="K48" s="113">
        <f t="shared" si="10"/>
        <v>0</v>
      </c>
      <c r="L48" s="73"/>
      <c r="M48" s="113">
        <f t="shared" si="11"/>
        <v>0</v>
      </c>
      <c r="N48" s="73"/>
      <c r="O48" s="74">
        <f t="shared" si="12"/>
        <v>0</v>
      </c>
      <c r="P48" s="73"/>
      <c r="Q48" s="113">
        <f t="shared" si="20"/>
        <v>0</v>
      </c>
      <c r="R48" s="73"/>
      <c r="S48" s="113">
        <f t="shared" si="3"/>
        <v>0</v>
      </c>
      <c r="T48" s="101"/>
      <c r="U48" s="74">
        <f t="shared" si="21"/>
        <v>0</v>
      </c>
      <c r="V48" s="73"/>
      <c r="W48" s="113">
        <f t="shared" si="13"/>
        <v>0</v>
      </c>
      <c r="X48" s="101"/>
      <c r="Y48" s="113">
        <f t="shared" si="14"/>
        <v>0</v>
      </c>
      <c r="Z48" s="73"/>
      <c r="AA48" s="74">
        <f t="shared" si="18"/>
        <v>0</v>
      </c>
      <c r="AB48" s="73"/>
      <c r="AC48" s="74">
        <f t="shared" si="19"/>
        <v>0</v>
      </c>
      <c r="AD48" s="73"/>
      <c r="AE48" s="74">
        <f t="shared" si="7"/>
        <v>0</v>
      </c>
      <c r="AF48" s="73"/>
      <c r="AG48" s="74">
        <f t="shared" si="15"/>
        <v>0</v>
      </c>
      <c r="AH48" s="82">
        <f t="shared" si="8"/>
        <v>0</v>
      </c>
      <c r="AI48" s="74"/>
      <c r="AJ48" s="139">
        <f t="shared" si="16"/>
        <v>0</v>
      </c>
    </row>
    <row r="49" spans="1:36" ht="15" customHeight="1" x14ac:dyDescent="0.2">
      <c r="A49" s="84" t="s">
        <v>220</v>
      </c>
      <c r="B49" s="14" t="s">
        <v>65</v>
      </c>
      <c r="C49" s="18" t="s">
        <v>8</v>
      </c>
      <c r="D49" s="19">
        <v>60</v>
      </c>
      <c r="E49" s="20">
        <f t="shared" si="9"/>
        <v>0</v>
      </c>
      <c r="F49" s="73"/>
      <c r="G49" s="74">
        <f t="shared" si="17"/>
        <v>0</v>
      </c>
      <c r="H49" s="73"/>
      <c r="I49" s="74">
        <f t="shared" si="1"/>
        <v>0</v>
      </c>
      <c r="J49" s="73"/>
      <c r="K49" s="113">
        <f t="shared" si="10"/>
        <v>0</v>
      </c>
      <c r="L49" s="73"/>
      <c r="M49" s="113">
        <f t="shared" si="11"/>
        <v>0</v>
      </c>
      <c r="N49" s="73"/>
      <c r="O49" s="74">
        <f t="shared" si="12"/>
        <v>0</v>
      </c>
      <c r="P49" s="73"/>
      <c r="Q49" s="113">
        <f t="shared" si="20"/>
        <v>0</v>
      </c>
      <c r="R49" s="73"/>
      <c r="S49" s="113">
        <f t="shared" si="3"/>
        <v>0</v>
      </c>
      <c r="T49" s="101"/>
      <c r="U49" s="74">
        <f t="shared" si="21"/>
        <v>0</v>
      </c>
      <c r="V49" s="73"/>
      <c r="W49" s="113">
        <f t="shared" si="13"/>
        <v>0</v>
      </c>
      <c r="X49" s="101"/>
      <c r="Y49" s="113">
        <f t="shared" si="14"/>
        <v>0</v>
      </c>
      <c r="Z49" s="73"/>
      <c r="AA49" s="74">
        <f t="shared" si="18"/>
        <v>0</v>
      </c>
      <c r="AB49" s="73"/>
      <c r="AC49" s="74">
        <f t="shared" si="19"/>
        <v>0</v>
      </c>
      <c r="AD49" s="73"/>
      <c r="AE49" s="74">
        <f t="shared" si="7"/>
        <v>0</v>
      </c>
      <c r="AF49" s="73"/>
      <c r="AG49" s="74">
        <f t="shared" si="15"/>
        <v>0</v>
      </c>
      <c r="AH49" s="82">
        <f t="shared" si="8"/>
        <v>0</v>
      </c>
      <c r="AI49" s="74"/>
      <c r="AJ49" s="139">
        <f t="shared" si="16"/>
        <v>0</v>
      </c>
    </row>
    <row r="50" spans="1:36" ht="15" customHeight="1" x14ac:dyDescent="0.2">
      <c r="A50" s="84" t="s">
        <v>217</v>
      </c>
      <c r="B50" s="14" t="s">
        <v>65</v>
      </c>
      <c r="C50" s="18" t="s">
        <v>9</v>
      </c>
      <c r="D50" s="19">
        <v>35</v>
      </c>
      <c r="E50" s="20">
        <f t="shared" si="9"/>
        <v>0</v>
      </c>
      <c r="F50" s="73"/>
      <c r="G50" s="74">
        <f t="shared" si="17"/>
        <v>0</v>
      </c>
      <c r="H50" s="73"/>
      <c r="I50" s="74">
        <f t="shared" si="1"/>
        <v>0</v>
      </c>
      <c r="J50" s="73"/>
      <c r="K50" s="113">
        <f t="shared" si="10"/>
        <v>0</v>
      </c>
      <c r="L50" s="73"/>
      <c r="M50" s="113">
        <f t="shared" si="11"/>
        <v>0</v>
      </c>
      <c r="N50" s="73"/>
      <c r="O50" s="74">
        <f t="shared" si="12"/>
        <v>0</v>
      </c>
      <c r="P50" s="73"/>
      <c r="Q50" s="113">
        <f t="shared" si="20"/>
        <v>0</v>
      </c>
      <c r="R50" s="73"/>
      <c r="S50" s="113">
        <f t="shared" si="3"/>
        <v>0</v>
      </c>
      <c r="T50" s="101"/>
      <c r="U50" s="74">
        <f t="shared" si="21"/>
        <v>0</v>
      </c>
      <c r="V50" s="73"/>
      <c r="W50" s="113">
        <f t="shared" si="13"/>
        <v>0</v>
      </c>
      <c r="X50" s="101"/>
      <c r="Y50" s="113">
        <f t="shared" si="14"/>
        <v>0</v>
      </c>
      <c r="Z50" s="73"/>
      <c r="AA50" s="74">
        <v>0</v>
      </c>
      <c r="AB50" s="73"/>
      <c r="AC50" s="74">
        <v>0</v>
      </c>
      <c r="AD50" s="73"/>
      <c r="AE50" s="74">
        <f t="shared" si="7"/>
        <v>0</v>
      </c>
      <c r="AF50" s="73"/>
      <c r="AG50" s="74">
        <f t="shared" si="15"/>
        <v>0</v>
      </c>
      <c r="AH50" s="82">
        <f t="shared" si="8"/>
        <v>0</v>
      </c>
      <c r="AI50" s="74"/>
      <c r="AJ50" s="139">
        <f t="shared" si="16"/>
        <v>0</v>
      </c>
    </row>
    <row r="51" spans="1:36" ht="15" customHeight="1" x14ac:dyDescent="0.2">
      <c r="A51" s="84" t="s">
        <v>194</v>
      </c>
      <c r="B51" t="str">
        <f>IF($A51="","",INDEX('MA-Liste'!$D:$D,MATCH($A51,'MA-Liste'!$M:$M,FALSE)))</f>
        <v>AeBo</v>
      </c>
      <c r="C51" s="4" t="str">
        <f ca="1">IF($A51="","",INDEX(INDIRECT("'MA-Liste'!"&amp;$C$11),MATCH($A51,'MA-Liste'!$M:$M,FALSE)))</f>
        <v>D</v>
      </c>
      <c r="D51" s="19">
        <f t="shared" ca="1" si="0"/>
        <v>100</v>
      </c>
      <c r="E51" s="20">
        <f t="shared" si="9"/>
        <v>0</v>
      </c>
      <c r="F51" s="73"/>
      <c r="G51" s="74">
        <f t="shared" ca="1" si="17"/>
        <v>0</v>
      </c>
      <c r="H51" s="73"/>
      <c r="I51" s="74">
        <f t="shared" ca="1" si="1"/>
        <v>0</v>
      </c>
      <c r="J51" s="73"/>
      <c r="K51" s="113">
        <f t="shared" ca="1" si="10"/>
        <v>0</v>
      </c>
      <c r="L51" s="73"/>
      <c r="M51" s="113">
        <f t="shared" ca="1" si="11"/>
        <v>0</v>
      </c>
      <c r="N51" s="73"/>
      <c r="O51" s="74">
        <f t="shared" ca="1" si="12"/>
        <v>0</v>
      </c>
      <c r="P51" s="73"/>
      <c r="Q51" s="113">
        <f t="shared" ca="1" si="20"/>
        <v>0</v>
      </c>
      <c r="R51" s="73"/>
      <c r="S51" s="113">
        <f t="shared" ca="1" si="3"/>
        <v>0</v>
      </c>
      <c r="T51" s="101"/>
      <c r="U51" s="74">
        <f t="shared" ca="1" si="21"/>
        <v>0</v>
      </c>
      <c r="V51" s="73"/>
      <c r="W51" s="113">
        <f t="shared" ca="1" si="13"/>
        <v>0</v>
      </c>
      <c r="X51" s="101"/>
      <c r="Y51" s="113">
        <f t="shared" ca="1" si="14"/>
        <v>0</v>
      </c>
      <c r="Z51" s="73"/>
      <c r="AA51" s="74">
        <v>0</v>
      </c>
      <c r="AB51" s="73"/>
      <c r="AC51" s="74">
        <f t="shared" ref="AC51:AC91" ca="1" si="22">IF(D51="",0,D51*AB51)</f>
        <v>0</v>
      </c>
      <c r="AD51" s="73"/>
      <c r="AE51" s="74">
        <f t="shared" ca="1" si="7"/>
        <v>0</v>
      </c>
      <c r="AF51" s="73"/>
      <c r="AG51" s="74">
        <f t="shared" ca="1" si="15"/>
        <v>0</v>
      </c>
      <c r="AH51" s="82">
        <f t="shared" ca="1" si="8"/>
        <v>0</v>
      </c>
      <c r="AI51" s="74"/>
      <c r="AJ51" s="139">
        <f t="shared" ca="1" si="16"/>
        <v>0</v>
      </c>
    </row>
    <row r="52" spans="1:36" ht="15" customHeight="1" x14ac:dyDescent="0.2">
      <c r="A52" s="84" t="s">
        <v>215</v>
      </c>
      <c r="B52" t="str">
        <f>IF($A52="","",INDEX('MA-Liste'!$D:$D,MATCH($A52,'MA-Liste'!$M:$M,FALSE)))</f>
        <v>AeBo</v>
      </c>
      <c r="C52" s="4" t="str">
        <f ca="1">IF($A52="","",INDEX(INDIRECT("'MA-Liste'!"&amp;$C$11),MATCH($A52,'MA-Liste'!$M:$M,FALSE)))</f>
        <v>D</v>
      </c>
      <c r="D52" s="19">
        <f t="shared" ca="1" si="0"/>
        <v>100</v>
      </c>
      <c r="E52" s="20">
        <f t="shared" si="9"/>
        <v>0</v>
      </c>
      <c r="F52" s="73"/>
      <c r="G52" s="74">
        <f t="shared" ca="1" si="17"/>
        <v>0</v>
      </c>
      <c r="H52" s="73"/>
      <c r="I52" s="74">
        <f t="shared" ca="1" si="1"/>
        <v>0</v>
      </c>
      <c r="J52" s="73"/>
      <c r="K52" s="113">
        <f t="shared" ca="1" si="10"/>
        <v>0</v>
      </c>
      <c r="L52" s="73"/>
      <c r="M52" s="113">
        <f t="shared" ca="1" si="11"/>
        <v>0</v>
      </c>
      <c r="N52" s="73"/>
      <c r="O52" s="74">
        <f t="shared" ca="1" si="12"/>
        <v>0</v>
      </c>
      <c r="P52" s="73"/>
      <c r="Q52" s="113">
        <f t="shared" ca="1" si="20"/>
        <v>0</v>
      </c>
      <c r="R52" s="73"/>
      <c r="S52" s="113">
        <f t="shared" ca="1" si="3"/>
        <v>0</v>
      </c>
      <c r="T52" s="101"/>
      <c r="U52" s="74">
        <f t="shared" ca="1" si="21"/>
        <v>0</v>
      </c>
      <c r="V52" s="73"/>
      <c r="W52" s="113">
        <f t="shared" ca="1" si="13"/>
        <v>0</v>
      </c>
      <c r="X52" s="101"/>
      <c r="Y52" s="113">
        <f t="shared" ca="1" si="14"/>
        <v>0</v>
      </c>
      <c r="Z52" s="73"/>
      <c r="AA52" s="74">
        <v>0</v>
      </c>
      <c r="AB52" s="73"/>
      <c r="AC52" s="74">
        <f t="shared" ca="1" si="22"/>
        <v>0</v>
      </c>
      <c r="AD52" s="73"/>
      <c r="AE52" s="74">
        <f t="shared" ca="1" si="7"/>
        <v>0</v>
      </c>
      <c r="AF52" s="73"/>
      <c r="AG52" s="74">
        <f t="shared" ca="1" si="15"/>
        <v>0</v>
      </c>
      <c r="AH52" s="82">
        <f t="shared" ca="1" si="8"/>
        <v>0</v>
      </c>
      <c r="AI52" s="74"/>
      <c r="AJ52" s="139">
        <f t="shared" ca="1" si="16"/>
        <v>0</v>
      </c>
    </row>
    <row r="53" spans="1:36" ht="15" customHeight="1" x14ac:dyDescent="0.2">
      <c r="A53" s="84" t="s">
        <v>226</v>
      </c>
      <c r="B53" t="str">
        <f>IF($A53="","",INDEX('MA-Liste'!$D:$D,MATCH($A53,'MA-Liste'!$M:$M,FALSE)))</f>
        <v>AeBo</v>
      </c>
      <c r="C53" s="4" t="str">
        <f ca="1">IF($A53="","",INDEX(INDIRECT("'MA-Liste'!"&amp;$C$11),MATCH($A53,'MA-Liste'!$M:$M,FALSE)))</f>
        <v>B</v>
      </c>
      <c r="D53" s="19">
        <f t="shared" ca="1" si="0"/>
        <v>140</v>
      </c>
      <c r="E53" s="20">
        <f t="shared" si="9"/>
        <v>0</v>
      </c>
      <c r="F53" s="73"/>
      <c r="G53" s="74">
        <f t="shared" ca="1" si="17"/>
        <v>0</v>
      </c>
      <c r="H53" s="73"/>
      <c r="I53" s="74">
        <f t="shared" ca="1" si="1"/>
        <v>0</v>
      </c>
      <c r="J53" s="73"/>
      <c r="K53" s="113">
        <f t="shared" ca="1" si="10"/>
        <v>0</v>
      </c>
      <c r="L53" s="73"/>
      <c r="M53" s="113">
        <f t="shared" ca="1" si="11"/>
        <v>0</v>
      </c>
      <c r="N53" s="73"/>
      <c r="O53" s="74">
        <f t="shared" ca="1" si="12"/>
        <v>0</v>
      </c>
      <c r="P53" s="73"/>
      <c r="Q53" s="113">
        <f t="shared" ca="1" si="20"/>
        <v>0</v>
      </c>
      <c r="R53" s="73"/>
      <c r="S53" s="113">
        <f t="shared" ca="1" si="3"/>
        <v>0</v>
      </c>
      <c r="T53" s="101"/>
      <c r="U53" s="74">
        <f t="shared" ca="1" si="21"/>
        <v>0</v>
      </c>
      <c r="V53" s="73"/>
      <c r="W53" s="113">
        <f t="shared" ca="1" si="13"/>
        <v>0</v>
      </c>
      <c r="X53" s="101"/>
      <c r="Y53" s="113">
        <f t="shared" ca="1" si="14"/>
        <v>0</v>
      </c>
      <c r="Z53" s="73"/>
      <c r="AA53" s="74">
        <v>0</v>
      </c>
      <c r="AB53" s="73"/>
      <c r="AC53" s="74">
        <f t="shared" ca="1" si="22"/>
        <v>0</v>
      </c>
      <c r="AD53" s="73"/>
      <c r="AE53" s="74">
        <f t="shared" ca="1" si="7"/>
        <v>0</v>
      </c>
      <c r="AF53" s="73"/>
      <c r="AG53" s="74">
        <f t="shared" ca="1" si="15"/>
        <v>0</v>
      </c>
      <c r="AH53" s="82">
        <f t="shared" ca="1" si="8"/>
        <v>0</v>
      </c>
      <c r="AI53" s="74"/>
      <c r="AJ53" s="139">
        <f t="shared" ca="1" si="16"/>
        <v>0</v>
      </c>
    </row>
    <row r="54" spans="1:36" ht="15" customHeight="1" x14ac:dyDescent="0.2">
      <c r="A54" s="84" t="s">
        <v>163</v>
      </c>
      <c r="B54" t="str">
        <f>IF($A54="","",INDEX('MA-Liste'!$D:$D,MATCH($A54,'MA-Liste'!$M:$M,FALSE)))</f>
        <v>AeBo</v>
      </c>
      <c r="C54" s="4" t="str">
        <f ca="1">IF($A54="","",INDEX(INDIRECT("'MA-Liste'!"&amp;$C$11),MATCH($A54,'MA-Liste'!$M:$M,FALSE)))</f>
        <v>B</v>
      </c>
      <c r="D54" s="19">
        <f t="shared" ca="1" si="0"/>
        <v>140</v>
      </c>
      <c r="E54" s="20">
        <f t="shared" si="9"/>
        <v>0</v>
      </c>
      <c r="F54" s="73"/>
      <c r="G54" s="74">
        <f t="shared" ca="1" si="17"/>
        <v>0</v>
      </c>
      <c r="H54" s="73"/>
      <c r="I54" s="74">
        <f t="shared" ca="1" si="1"/>
        <v>0</v>
      </c>
      <c r="J54" s="73"/>
      <c r="K54" s="113">
        <f t="shared" ca="1" si="10"/>
        <v>0</v>
      </c>
      <c r="L54" s="73"/>
      <c r="M54" s="113">
        <f t="shared" ca="1" si="11"/>
        <v>0</v>
      </c>
      <c r="N54" s="73"/>
      <c r="O54" s="74">
        <f t="shared" ca="1" si="12"/>
        <v>0</v>
      </c>
      <c r="P54" s="73"/>
      <c r="Q54" s="113">
        <f t="shared" ca="1" si="20"/>
        <v>0</v>
      </c>
      <c r="R54" s="73"/>
      <c r="S54" s="113">
        <f t="shared" ca="1" si="3"/>
        <v>0</v>
      </c>
      <c r="T54" s="101"/>
      <c r="U54" s="74">
        <f t="shared" ca="1" si="21"/>
        <v>0</v>
      </c>
      <c r="V54" s="73"/>
      <c r="W54" s="113">
        <f t="shared" ca="1" si="13"/>
        <v>0</v>
      </c>
      <c r="X54" s="101"/>
      <c r="Y54" s="113">
        <f t="shared" ca="1" si="14"/>
        <v>0</v>
      </c>
      <c r="Z54" s="73"/>
      <c r="AA54" s="74">
        <v>0</v>
      </c>
      <c r="AB54" s="73"/>
      <c r="AC54" s="74">
        <f t="shared" ca="1" si="22"/>
        <v>0</v>
      </c>
      <c r="AD54" s="73"/>
      <c r="AE54" s="74">
        <f t="shared" ca="1" si="7"/>
        <v>0</v>
      </c>
      <c r="AF54" s="73"/>
      <c r="AG54" s="74">
        <f t="shared" ca="1" si="15"/>
        <v>0</v>
      </c>
      <c r="AH54" s="82">
        <f t="shared" ca="1" si="8"/>
        <v>0</v>
      </c>
      <c r="AI54" s="74"/>
      <c r="AJ54" s="139">
        <f t="shared" ca="1" si="16"/>
        <v>0</v>
      </c>
    </row>
    <row r="55" spans="1:36" ht="15" customHeight="1" x14ac:dyDescent="0.2">
      <c r="A55" s="84" t="s">
        <v>227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C</v>
      </c>
      <c r="D55" s="19">
        <f t="shared" ca="1" si="0"/>
        <v>118</v>
      </c>
      <c r="E55" s="20">
        <f t="shared" si="9"/>
        <v>0</v>
      </c>
      <c r="F55" s="73"/>
      <c r="G55" s="74">
        <f t="shared" ca="1" si="17"/>
        <v>0</v>
      </c>
      <c r="H55" s="73"/>
      <c r="I55" s="74">
        <f t="shared" ca="1" si="1"/>
        <v>0</v>
      </c>
      <c r="J55" s="73"/>
      <c r="K55" s="113">
        <f t="shared" ca="1" si="10"/>
        <v>0</v>
      </c>
      <c r="L55" s="73"/>
      <c r="M55" s="113">
        <f t="shared" ca="1" si="11"/>
        <v>0</v>
      </c>
      <c r="N55" s="73"/>
      <c r="O55" s="74">
        <f t="shared" ca="1" si="12"/>
        <v>0</v>
      </c>
      <c r="P55" s="73"/>
      <c r="Q55" s="113">
        <f t="shared" ca="1" si="20"/>
        <v>0</v>
      </c>
      <c r="R55" s="73"/>
      <c r="S55" s="113">
        <f t="shared" ca="1" si="3"/>
        <v>0</v>
      </c>
      <c r="T55" s="101"/>
      <c r="U55" s="74">
        <f t="shared" ca="1" si="21"/>
        <v>0</v>
      </c>
      <c r="V55" s="73"/>
      <c r="W55" s="113">
        <f t="shared" ca="1" si="13"/>
        <v>0</v>
      </c>
      <c r="X55" s="101"/>
      <c r="Y55" s="113">
        <f t="shared" ca="1" si="14"/>
        <v>0</v>
      </c>
      <c r="Z55" s="73"/>
      <c r="AA55" s="74">
        <v>0</v>
      </c>
      <c r="AB55" s="73"/>
      <c r="AC55" s="74">
        <f t="shared" ca="1" si="22"/>
        <v>0</v>
      </c>
      <c r="AD55" s="73"/>
      <c r="AE55" s="74">
        <f t="shared" ca="1" si="7"/>
        <v>0</v>
      </c>
      <c r="AF55" s="73"/>
      <c r="AG55" s="74">
        <f t="shared" ca="1" si="15"/>
        <v>0</v>
      </c>
      <c r="AH55" s="82">
        <f t="shared" ca="1" si="8"/>
        <v>0</v>
      </c>
      <c r="AI55" s="74"/>
      <c r="AJ55" s="139">
        <f t="shared" ca="1" si="16"/>
        <v>0</v>
      </c>
    </row>
    <row r="56" spans="1:36" ht="15" customHeight="1" x14ac:dyDescent="0.2">
      <c r="A56" s="84" t="s">
        <v>238</v>
      </c>
      <c r="B56" t="s">
        <v>65</v>
      </c>
      <c r="C56" s="4" t="str">
        <f ca="1">IF($A56="","",INDEX(INDIRECT("'MA-Liste'!"&amp;$C$11),MATCH($A56,'MA-Liste'!$M:$M,FALSE)))</f>
        <v>G</v>
      </c>
      <c r="D56" s="19">
        <f t="shared" ca="1" si="0"/>
        <v>35</v>
      </c>
      <c r="E56" s="20">
        <f t="shared" si="9"/>
        <v>0</v>
      </c>
      <c r="F56" s="73"/>
      <c r="G56" s="74">
        <f t="shared" ca="1" si="17"/>
        <v>0</v>
      </c>
      <c r="H56" s="73"/>
      <c r="I56" s="74">
        <f t="shared" ca="1" si="1"/>
        <v>0</v>
      </c>
      <c r="J56" s="73"/>
      <c r="K56" s="113">
        <f t="shared" ca="1" si="10"/>
        <v>0</v>
      </c>
      <c r="L56" s="73"/>
      <c r="M56" s="113">
        <f t="shared" ca="1" si="11"/>
        <v>0</v>
      </c>
      <c r="N56" s="73"/>
      <c r="O56" s="74">
        <f t="shared" ca="1" si="12"/>
        <v>0</v>
      </c>
      <c r="P56" s="73"/>
      <c r="Q56" s="113">
        <f t="shared" ca="1" si="20"/>
        <v>0</v>
      </c>
      <c r="R56" s="73"/>
      <c r="S56" s="113">
        <f t="shared" ca="1" si="3"/>
        <v>0</v>
      </c>
      <c r="T56" s="101"/>
      <c r="U56" s="74">
        <f t="shared" ca="1" si="21"/>
        <v>0</v>
      </c>
      <c r="V56" s="73"/>
      <c r="W56" s="113">
        <f t="shared" ca="1" si="13"/>
        <v>0</v>
      </c>
      <c r="X56" s="101"/>
      <c r="Y56" s="113">
        <f t="shared" ca="1" si="14"/>
        <v>0</v>
      </c>
      <c r="Z56" s="73"/>
      <c r="AA56" s="74">
        <v>0</v>
      </c>
      <c r="AB56" s="73"/>
      <c r="AC56" s="74">
        <f t="shared" ca="1" si="22"/>
        <v>0</v>
      </c>
      <c r="AD56" s="73"/>
      <c r="AE56" s="74">
        <f t="shared" ca="1" si="7"/>
        <v>0</v>
      </c>
      <c r="AF56" s="73"/>
      <c r="AG56" s="74">
        <f t="shared" ca="1" si="15"/>
        <v>0</v>
      </c>
      <c r="AH56" s="82">
        <f t="shared" ca="1" si="8"/>
        <v>0</v>
      </c>
      <c r="AI56" s="74"/>
      <c r="AJ56" s="139">
        <f t="shared" ca="1" si="16"/>
        <v>0</v>
      </c>
    </row>
    <row r="57" spans="1:36" ht="15" customHeight="1" x14ac:dyDescent="0.2">
      <c r="A57" s="84" t="s">
        <v>229</v>
      </c>
      <c r="B57" t="str">
        <f>IF($A57="","",INDEX('MA-Liste'!$D:$D,MATCH($A57,'MA-Liste'!$M:$M,FALSE)))</f>
        <v>AeBo</v>
      </c>
      <c r="C57" s="4" t="str">
        <f ca="1">IF($A57="","",INDEX(INDIRECT("'MA-Liste'!"&amp;$C$11),MATCH($A57,'MA-Liste'!$M:$M,FALSE)))</f>
        <v>G</v>
      </c>
      <c r="D57" s="19">
        <f t="shared" ca="1" si="0"/>
        <v>35</v>
      </c>
      <c r="E57" s="20">
        <f t="shared" si="9"/>
        <v>0</v>
      </c>
      <c r="F57" s="73"/>
      <c r="G57" s="74">
        <f t="shared" ca="1" si="17"/>
        <v>0</v>
      </c>
      <c r="H57" s="73"/>
      <c r="I57" s="74">
        <f t="shared" ca="1" si="1"/>
        <v>0</v>
      </c>
      <c r="J57" s="73"/>
      <c r="K57" s="113">
        <f t="shared" ca="1" si="10"/>
        <v>0</v>
      </c>
      <c r="L57" s="73"/>
      <c r="M57" s="113">
        <f t="shared" ca="1" si="11"/>
        <v>0</v>
      </c>
      <c r="N57" s="73"/>
      <c r="O57" s="74">
        <f t="shared" ca="1" si="12"/>
        <v>0</v>
      </c>
      <c r="P57" s="73"/>
      <c r="Q57" s="113">
        <f t="shared" ca="1" si="20"/>
        <v>0</v>
      </c>
      <c r="R57" s="73"/>
      <c r="S57" s="113">
        <f t="shared" ca="1" si="3"/>
        <v>0</v>
      </c>
      <c r="T57" s="101"/>
      <c r="U57" s="74">
        <f t="shared" ca="1" si="21"/>
        <v>0</v>
      </c>
      <c r="V57" s="73"/>
      <c r="W57" s="113">
        <f t="shared" ca="1" si="13"/>
        <v>0</v>
      </c>
      <c r="X57" s="101"/>
      <c r="Y57" s="113">
        <f t="shared" ca="1" si="14"/>
        <v>0</v>
      </c>
      <c r="Z57" s="73"/>
      <c r="AA57" s="74">
        <v>0</v>
      </c>
      <c r="AB57" s="73"/>
      <c r="AC57" s="74">
        <f t="shared" ca="1" si="22"/>
        <v>0</v>
      </c>
      <c r="AD57" s="73"/>
      <c r="AE57" s="74">
        <f t="shared" ca="1" si="7"/>
        <v>0</v>
      </c>
      <c r="AF57" s="73"/>
      <c r="AG57" s="74">
        <f t="shared" ca="1" si="15"/>
        <v>0</v>
      </c>
      <c r="AH57" s="82">
        <f t="shared" ca="1" si="8"/>
        <v>0</v>
      </c>
      <c r="AI57" s="74"/>
      <c r="AJ57" s="139">
        <f t="shared" ca="1" si="16"/>
        <v>0</v>
      </c>
    </row>
    <row r="58" spans="1:36" ht="15" customHeight="1" x14ac:dyDescent="0.2">
      <c r="A58" s="84" t="s">
        <v>234</v>
      </c>
      <c r="B58" t="s">
        <v>65</v>
      </c>
      <c r="C58" s="4" t="s">
        <v>7</v>
      </c>
      <c r="D58" s="19">
        <f t="shared" si="0"/>
        <v>75</v>
      </c>
      <c r="E58" s="20">
        <f t="shared" si="9"/>
        <v>0</v>
      </c>
      <c r="F58" s="73"/>
      <c r="G58" s="74">
        <f t="shared" si="17"/>
        <v>0</v>
      </c>
      <c r="H58" s="73"/>
      <c r="I58" s="74">
        <f t="shared" si="1"/>
        <v>0</v>
      </c>
      <c r="J58" s="73"/>
      <c r="K58" s="113">
        <f t="shared" si="10"/>
        <v>0</v>
      </c>
      <c r="L58" s="73"/>
      <c r="M58" s="113">
        <f t="shared" si="11"/>
        <v>0</v>
      </c>
      <c r="N58" s="73"/>
      <c r="O58" s="74">
        <f t="shared" si="12"/>
        <v>0</v>
      </c>
      <c r="P58" s="73"/>
      <c r="Q58" s="113">
        <f t="shared" si="20"/>
        <v>0</v>
      </c>
      <c r="R58" s="73"/>
      <c r="S58" s="113">
        <f t="shared" si="3"/>
        <v>0</v>
      </c>
      <c r="T58" s="101"/>
      <c r="U58" s="74">
        <f t="shared" si="21"/>
        <v>0</v>
      </c>
      <c r="V58" s="73"/>
      <c r="W58" s="113">
        <f t="shared" si="13"/>
        <v>0</v>
      </c>
      <c r="X58" s="101"/>
      <c r="Y58" s="113">
        <f t="shared" si="14"/>
        <v>0</v>
      </c>
      <c r="Z58" s="73"/>
      <c r="AA58" s="74">
        <v>0</v>
      </c>
      <c r="AB58" s="73"/>
      <c r="AC58" s="74">
        <f t="shared" si="22"/>
        <v>0</v>
      </c>
      <c r="AD58" s="73"/>
      <c r="AE58" s="74">
        <f t="shared" si="7"/>
        <v>0</v>
      </c>
      <c r="AF58" s="73"/>
      <c r="AG58" s="74">
        <f t="shared" si="15"/>
        <v>0</v>
      </c>
      <c r="AH58" s="82">
        <f t="shared" si="8"/>
        <v>0</v>
      </c>
      <c r="AI58" s="74"/>
      <c r="AJ58" s="139">
        <f t="shared" si="16"/>
        <v>0</v>
      </c>
    </row>
    <row r="59" spans="1:36" ht="15" customHeight="1" x14ac:dyDescent="0.2">
      <c r="A59" s="84" t="s">
        <v>235</v>
      </c>
      <c r="B59" t="s">
        <v>65</v>
      </c>
      <c r="C59" s="4" t="s">
        <v>9</v>
      </c>
      <c r="D59" s="19">
        <f t="shared" si="0"/>
        <v>35</v>
      </c>
      <c r="E59" s="20">
        <f t="shared" si="9"/>
        <v>0</v>
      </c>
      <c r="F59" s="73"/>
      <c r="G59" s="74">
        <f t="shared" si="17"/>
        <v>0</v>
      </c>
      <c r="H59" s="73"/>
      <c r="I59" s="74">
        <f t="shared" si="1"/>
        <v>0</v>
      </c>
      <c r="J59" s="73"/>
      <c r="K59" s="113">
        <f t="shared" si="10"/>
        <v>0</v>
      </c>
      <c r="L59" s="73"/>
      <c r="M59" s="113">
        <f t="shared" si="11"/>
        <v>0</v>
      </c>
      <c r="N59" s="73"/>
      <c r="O59" s="74">
        <f t="shared" si="12"/>
        <v>0</v>
      </c>
      <c r="P59" s="73"/>
      <c r="Q59" s="113">
        <f t="shared" si="20"/>
        <v>0</v>
      </c>
      <c r="R59" s="73"/>
      <c r="S59" s="113">
        <f t="shared" si="3"/>
        <v>0</v>
      </c>
      <c r="T59" s="101"/>
      <c r="U59" s="74">
        <f t="shared" si="21"/>
        <v>0</v>
      </c>
      <c r="V59" s="73"/>
      <c r="W59" s="113">
        <f t="shared" si="13"/>
        <v>0</v>
      </c>
      <c r="X59" s="101"/>
      <c r="Y59" s="113">
        <f t="shared" si="14"/>
        <v>0</v>
      </c>
      <c r="Z59" s="73"/>
      <c r="AA59" s="74">
        <v>0</v>
      </c>
      <c r="AB59" s="73"/>
      <c r="AC59" s="74">
        <f t="shared" si="22"/>
        <v>0</v>
      </c>
      <c r="AD59" s="73"/>
      <c r="AE59" s="74">
        <f t="shared" si="7"/>
        <v>0</v>
      </c>
      <c r="AF59" s="73"/>
      <c r="AG59" s="74">
        <f t="shared" si="15"/>
        <v>0</v>
      </c>
      <c r="AH59" s="82">
        <f t="shared" si="8"/>
        <v>0</v>
      </c>
      <c r="AI59" s="74"/>
      <c r="AJ59" s="139">
        <f t="shared" si="16"/>
        <v>0</v>
      </c>
    </row>
    <row r="60" spans="1:36" ht="15" customHeight="1" x14ac:dyDescent="0.2">
      <c r="A60" s="84" t="s">
        <v>230</v>
      </c>
      <c r="B60" t="str">
        <f>IF($A60="","",INDEX('MA-Liste'!$D:$D,MATCH($A60,'MA-Liste'!$M:$M,FALSE)))</f>
        <v>AeBo</v>
      </c>
      <c r="C60" s="4" t="str">
        <f ca="1">IF($A60="","",INDEX(INDIRECT("'MA-Liste'!"&amp;$C$11),MATCH($A60,'MA-Liste'!$M:$M,FALSE)))</f>
        <v>G</v>
      </c>
      <c r="D60" s="19">
        <f t="shared" ca="1" si="0"/>
        <v>35</v>
      </c>
      <c r="E60" s="20">
        <f t="shared" si="9"/>
        <v>0</v>
      </c>
      <c r="F60" s="73"/>
      <c r="G60" s="74">
        <f t="shared" ca="1" si="17"/>
        <v>0</v>
      </c>
      <c r="H60" s="73"/>
      <c r="I60" s="74">
        <f t="shared" ca="1" si="1"/>
        <v>0</v>
      </c>
      <c r="J60" s="73"/>
      <c r="K60" s="113">
        <f t="shared" ca="1" si="10"/>
        <v>0</v>
      </c>
      <c r="L60" s="73"/>
      <c r="M60" s="113">
        <f t="shared" ca="1" si="11"/>
        <v>0</v>
      </c>
      <c r="N60" s="73"/>
      <c r="O60" s="74">
        <f t="shared" ca="1" si="12"/>
        <v>0</v>
      </c>
      <c r="P60" s="73"/>
      <c r="Q60" s="113">
        <f t="shared" ca="1" si="20"/>
        <v>0</v>
      </c>
      <c r="R60" s="73"/>
      <c r="S60" s="113">
        <f t="shared" ca="1" si="3"/>
        <v>0</v>
      </c>
      <c r="T60" s="101"/>
      <c r="U60" s="74">
        <f t="shared" ca="1" si="21"/>
        <v>0</v>
      </c>
      <c r="V60" s="73"/>
      <c r="W60" s="113">
        <f t="shared" ca="1" si="13"/>
        <v>0</v>
      </c>
      <c r="X60" s="101"/>
      <c r="Y60" s="113">
        <f t="shared" ca="1" si="14"/>
        <v>0</v>
      </c>
      <c r="Z60" s="73"/>
      <c r="AA60" s="74">
        <v>0</v>
      </c>
      <c r="AB60" s="73"/>
      <c r="AC60" s="74">
        <f t="shared" ca="1" si="22"/>
        <v>0</v>
      </c>
      <c r="AD60" s="73"/>
      <c r="AE60" s="74">
        <f t="shared" ca="1" si="7"/>
        <v>0</v>
      </c>
      <c r="AF60" s="73"/>
      <c r="AG60" s="74">
        <f t="shared" ca="1" si="15"/>
        <v>0</v>
      </c>
      <c r="AH60" s="82">
        <f t="shared" ca="1" si="8"/>
        <v>0</v>
      </c>
      <c r="AI60" s="74"/>
      <c r="AJ60" s="139">
        <f t="shared" ca="1" si="16"/>
        <v>0</v>
      </c>
    </row>
    <row r="61" spans="1:36" ht="15" customHeight="1" x14ac:dyDescent="0.2">
      <c r="A61" s="84" t="s">
        <v>243</v>
      </c>
      <c r="B61" t="s">
        <v>65</v>
      </c>
      <c r="C61" s="4" t="s">
        <v>6</v>
      </c>
      <c r="D61" s="19">
        <v>100</v>
      </c>
      <c r="E61" s="20">
        <f t="shared" si="9"/>
        <v>0</v>
      </c>
      <c r="F61" s="73"/>
      <c r="G61" s="74">
        <f t="shared" si="17"/>
        <v>0</v>
      </c>
      <c r="H61" s="73"/>
      <c r="I61" s="74">
        <f t="shared" si="1"/>
        <v>0</v>
      </c>
      <c r="J61" s="73"/>
      <c r="K61" s="113">
        <f t="shared" si="10"/>
        <v>0</v>
      </c>
      <c r="L61" s="73"/>
      <c r="M61" s="113">
        <f t="shared" si="11"/>
        <v>0</v>
      </c>
      <c r="N61" s="73"/>
      <c r="O61" s="74">
        <f t="shared" si="12"/>
        <v>0</v>
      </c>
      <c r="P61" s="73"/>
      <c r="Q61" s="113">
        <f t="shared" si="20"/>
        <v>0</v>
      </c>
      <c r="R61" s="73"/>
      <c r="S61" s="113">
        <f t="shared" si="3"/>
        <v>0</v>
      </c>
      <c r="T61" s="101"/>
      <c r="U61" s="74">
        <f t="shared" si="21"/>
        <v>0</v>
      </c>
      <c r="V61" s="73"/>
      <c r="W61" s="113">
        <f t="shared" si="13"/>
        <v>0</v>
      </c>
      <c r="X61" s="101"/>
      <c r="Y61" s="113">
        <f t="shared" si="14"/>
        <v>0</v>
      </c>
      <c r="Z61" s="73"/>
      <c r="AA61" s="74">
        <v>0</v>
      </c>
      <c r="AB61" s="73"/>
      <c r="AC61" s="74">
        <f t="shared" si="22"/>
        <v>0</v>
      </c>
      <c r="AD61" s="73"/>
      <c r="AE61" s="74">
        <f t="shared" si="7"/>
        <v>0</v>
      </c>
      <c r="AF61" s="73"/>
      <c r="AG61" s="74">
        <f t="shared" si="15"/>
        <v>0</v>
      </c>
      <c r="AH61" s="82">
        <f t="shared" si="8"/>
        <v>0</v>
      </c>
      <c r="AI61" s="74"/>
      <c r="AJ61" s="139">
        <f t="shared" si="16"/>
        <v>0</v>
      </c>
    </row>
    <row r="62" spans="1:36" ht="15" customHeight="1" x14ac:dyDescent="0.2">
      <c r="A62" s="84" t="s">
        <v>244</v>
      </c>
      <c r="B62" t="s">
        <v>65</v>
      </c>
      <c r="C62" s="4" t="s">
        <v>6</v>
      </c>
      <c r="D62" s="19">
        <v>100</v>
      </c>
      <c r="E62" s="20">
        <f t="shared" si="9"/>
        <v>0</v>
      </c>
      <c r="F62" s="73"/>
      <c r="G62" s="74">
        <f t="shared" si="17"/>
        <v>0</v>
      </c>
      <c r="H62" s="73"/>
      <c r="I62" s="74">
        <f t="shared" si="1"/>
        <v>0</v>
      </c>
      <c r="J62" s="73"/>
      <c r="K62" s="113">
        <f t="shared" si="10"/>
        <v>0</v>
      </c>
      <c r="L62" s="73"/>
      <c r="M62" s="113">
        <f t="shared" si="11"/>
        <v>0</v>
      </c>
      <c r="N62" s="73"/>
      <c r="O62" s="74">
        <f t="shared" si="12"/>
        <v>0</v>
      </c>
      <c r="P62" s="73"/>
      <c r="Q62" s="113">
        <f t="shared" si="20"/>
        <v>0</v>
      </c>
      <c r="R62" s="73"/>
      <c r="S62" s="113">
        <f t="shared" si="3"/>
        <v>0</v>
      </c>
      <c r="T62" s="101"/>
      <c r="U62" s="74">
        <f t="shared" si="21"/>
        <v>0</v>
      </c>
      <c r="V62" s="73"/>
      <c r="W62" s="113">
        <f t="shared" si="13"/>
        <v>0</v>
      </c>
      <c r="X62" s="101"/>
      <c r="Y62" s="113">
        <f t="shared" si="14"/>
        <v>0</v>
      </c>
      <c r="Z62" s="73"/>
      <c r="AA62" s="74">
        <v>0</v>
      </c>
      <c r="AB62" s="73"/>
      <c r="AC62" s="74">
        <f t="shared" si="22"/>
        <v>0</v>
      </c>
      <c r="AD62" s="73"/>
      <c r="AE62" s="74">
        <f t="shared" si="7"/>
        <v>0</v>
      </c>
      <c r="AF62" s="73"/>
      <c r="AG62" s="74">
        <f t="shared" si="15"/>
        <v>0</v>
      </c>
      <c r="AH62" s="82">
        <f t="shared" si="8"/>
        <v>0</v>
      </c>
      <c r="AI62" s="74"/>
      <c r="AJ62" s="139">
        <f t="shared" si="16"/>
        <v>0</v>
      </c>
    </row>
    <row r="63" spans="1:36" ht="15" customHeight="1" x14ac:dyDescent="0.2">
      <c r="A63" s="84" t="s">
        <v>249</v>
      </c>
      <c r="B63" t="s">
        <v>250</v>
      </c>
      <c r="C63" s="4" t="s">
        <v>9</v>
      </c>
      <c r="D63" s="19">
        <v>35</v>
      </c>
      <c r="E63" s="20">
        <f t="shared" si="9"/>
        <v>0</v>
      </c>
      <c r="F63" s="73"/>
      <c r="G63" s="74">
        <f t="shared" si="17"/>
        <v>0</v>
      </c>
      <c r="H63" s="73"/>
      <c r="I63" s="74">
        <f t="shared" si="1"/>
        <v>0</v>
      </c>
      <c r="J63" s="73"/>
      <c r="K63" s="113">
        <f t="shared" si="10"/>
        <v>0</v>
      </c>
      <c r="L63" s="73"/>
      <c r="M63" s="113">
        <f t="shared" si="11"/>
        <v>0</v>
      </c>
      <c r="N63" s="73"/>
      <c r="O63" s="74">
        <f t="shared" si="12"/>
        <v>0</v>
      </c>
      <c r="P63" s="73"/>
      <c r="Q63" s="113">
        <f t="shared" si="20"/>
        <v>0</v>
      </c>
      <c r="R63" s="73"/>
      <c r="S63" s="113">
        <f t="shared" si="3"/>
        <v>0</v>
      </c>
      <c r="T63" s="101"/>
      <c r="U63" s="74">
        <f t="shared" si="21"/>
        <v>0</v>
      </c>
      <c r="V63" s="73"/>
      <c r="W63" s="113">
        <f t="shared" si="13"/>
        <v>0</v>
      </c>
      <c r="X63" s="101"/>
      <c r="Y63" s="113">
        <f t="shared" si="14"/>
        <v>0</v>
      </c>
      <c r="Z63" s="73"/>
      <c r="AA63" s="74">
        <v>0</v>
      </c>
      <c r="AB63" s="73"/>
      <c r="AC63" s="74">
        <f t="shared" si="22"/>
        <v>0</v>
      </c>
      <c r="AD63" s="73"/>
      <c r="AE63" s="74">
        <f t="shared" si="7"/>
        <v>0</v>
      </c>
      <c r="AF63" s="73"/>
      <c r="AG63" s="74">
        <f t="shared" si="15"/>
        <v>0</v>
      </c>
      <c r="AH63" s="82">
        <f t="shared" si="8"/>
        <v>0</v>
      </c>
      <c r="AI63" s="74"/>
      <c r="AJ63" s="139">
        <f t="shared" si="16"/>
        <v>0</v>
      </c>
    </row>
    <row r="64" spans="1:36" ht="15" customHeight="1" x14ac:dyDescent="0.2">
      <c r="A64" s="84" t="s">
        <v>246</v>
      </c>
      <c r="B64" t="s">
        <v>65</v>
      </c>
      <c r="C64" s="4" t="s">
        <v>4</v>
      </c>
      <c r="D64" s="19">
        <v>140</v>
      </c>
      <c r="E64" s="20">
        <f t="shared" si="9"/>
        <v>0</v>
      </c>
      <c r="F64" s="73"/>
      <c r="G64" s="74">
        <f t="shared" si="17"/>
        <v>0</v>
      </c>
      <c r="H64" s="73"/>
      <c r="I64" s="74">
        <f t="shared" si="1"/>
        <v>0</v>
      </c>
      <c r="J64" s="73"/>
      <c r="K64" s="113">
        <f t="shared" si="10"/>
        <v>0</v>
      </c>
      <c r="L64" s="73"/>
      <c r="M64" s="113">
        <f t="shared" si="11"/>
        <v>0</v>
      </c>
      <c r="N64" s="73"/>
      <c r="O64" s="74">
        <f t="shared" si="12"/>
        <v>0</v>
      </c>
      <c r="P64" s="73"/>
      <c r="Q64" s="113">
        <f t="shared" si="20"/>
        <v>0</v>
      </c>
      <c r="R64" s="73"/>
      <c r="S64" s="113">
        <f t="shared" si="3"/>
        <v>0</v>
      </c>
      <c r="T64" s="101"/>
      <c r="U64" s="74">
        <f t="shared" si="21"/>
        <v>0</v>
      </c>
      <c r="V64" s="73"/>
      <c r="W64" s="113">
        <f t="shared" si="13"/>
        <v>0</v>
      </c>
      <c r="X64" s="101"/>
      <c r="Y64" s="113">
        <f t="shared" si="14"/>
        <v>0</v>
      </c>
      <c r="Z64" s="73"/>
      <c r="AA64" s="74">
        <v>0</v>
      </c>
      <c r="AB64" s="73"/>
      <c r="AC64" s="74">
        <f t="shared" si="22"/>
        <v>0</v>
      </c>
      <c r="AD64" s="73"/>
      <c r="AE64" s="74">
        <f t="shared" si="7"/>
        <v>0</v>
      </c>
      <c r="AF64" s="73"/>
      <c r="AG64" s="74">
        <f t="shared" si="15"/>
        <v>0</v>
      </c>
      <c r="AH64" s="82">
        <f t="shared" si="8"/>
        <v>0</v>
      </c>
      <c r="AI64" s="74"/>
      <c r="AJ64" s="139">
        <f t="shared" si="16"/>
        <v>0</v>
      </c>
    </row>
    <row r="65" spans="1:37" ht="15" customHeight="1" x14ac:dyDescent="0.2">
      <c r="A65" s="84" t="s">
        <v>228</v>
      </c>
      <c r="B65" t="str">
        <f>IF($A65="","",INDEX('MA-Liste'!$D:$D,MATCH($A65,'MA-Liste'!$M:$M,FALSE)))</f>
        <v>AeBo</v>
      </c>
      <c r="C65" s="4" t="str">
        <f ca="1">IF($A65="","",INDEX(INDIRECT("'MA-Liste'!"&amp;$C$11),MATCH($A65,'MA-Liste'!$M:$M,FALSE)))</f>
        <v>D</v>
      </c>
      <c r="D65" s="19">
        <f t="shared" ca="1" si="0"/>
        <v>100</v>
      </c>
      <c r="E65" s="20">
        <f t="shared" si="9"/>
        <v>0</v>
      </c>
      <c r="F65" s="73"/>
      <c r="G65" s="74">
        <f t="shared" ca="1" si="17"/>
        <v>0</v>
      </c>
      <c r="H65" s="73"/>
      <c r="I65" s="74">
        <f t="shared" ca="1" si="1"/>
        <v>0</v>
      </c>
      <c r="J65" s="73"/>
      <c r="K65" s="113">
        <f t="shared" ca="1" si="10"/>
        <v>0</v>
      </c>
      <c r="L65" s="73"/>
      <c r="M65" s="113">
        <f t="shared" ca="1" si="11"/>
        <v>0</v>
      </c>
      <c r="N65" s="73"/>
      <c r="O65" s="74">
        <f t="shared" ca="1" si="12"/>
        <v>0</v>
      </c>
      <c r="P65" s="73"/>
      <c r="Q65" s="113">
        <f t="shared" ca="1" si="20"/>
        <v>0</v>
      </c>
      <c r="R65" s="73"/>
      <c r="S65" s="113">
        <f t="shared" ca="1" si="3"/>
        <v>0</v>
      </c>
      <c r="T65" s="101"/>
      <c r="U65" s="74">
        <f t="shared" ca="1" si="21"/>
        <v>0</v>
      </c>
      <c r="V65" s="73"/>
      <c r="W65" s="113">
        <f t="shared" ca="1" si="13"/>
        <v>0</v>
      </c>
      <c r="X65" s="101"/>
      <c r="Y65" s="113">
        <f t="shared" ca="1" si="14"/>
        <v>0</v>
      </c>
      <c r="Z65" s="73"/>
      <c r="AA65" s="74">
        <v>0</v>
      </c>
      <c r="AB65" s="73"/>
      <c r="AC65" s="74">
        <f t="shared" ca="1" si="22"/>
        <v>0</v>
      </c>
      <c r="AD65" s="73"/>
      <c r="AE65" s="74">
        <f t="shared" ca="1" si="7"/>
        <v>0</v>
      </c>
      <c r="AF65" s="73"/>
      <c r="AG65" s="74">
        <f t="shared" ca="1" si="15"/>
        <v>0</v>
      </c>
      <c r="AH65" s="82">
        <f t="shared" ca="1" si="8"/>
        <v>0</v>
      </c>
      <c r="AI65" s="74"/>
      <c r="AJ65" s="139">
        <f t="shared" ca="1" si="16"/>
        <v>0</v>
      </c>
    </row>
    <row r="66" spans="1:37" ht="15" customHeight="1" x14ac:dyDescent="0.2">
      <c r="A66" s="84" t="s">
        <v>252</v>
      </c>
      <c r="B66" s="14" t="s">
        <v>65</v>
      </c>
      <c r="C66" s="18" t="s">
        <v>8</v>
      </c>
      <c r="D66" s="19">
        <v>60</v>
      </c>
      <c r="E66" s="20">
        <f t="shared" si="9"/>
        <v>0</v>
      </c>
      <c r="F66" s="73"/>
      <c r="G66" s="74">
        <f t="shared" si="17"/>
        <v>0</v>
      </c>
      <c r="H66" s="73"/>
      <c r="I66" s="74">
        <f t="shared" si="1"/>
        <v>0</v>
      </c>
      <c r="J66" s="73"/>
      <c r="K66" s="113">
        <f t="shared" si="10"/>
        <v>0</v>
      </c>
      <c r="L66" s="73"/>
      <c r="M66" s="113">
        <f t="shared" si="11"/>
        <v>0</v>
      </c>
      <c r="N66" s="73"/>
      <c r="O66" s="74">
        <f t="shared" si="12"/>
        <v>0</v>
      </c>
      <c r="P66" s="73"/>
      <c r="Q66" s="113">
        <f t="shared" si="20"/>
        <v>0</v>
      </c>
      <c r="R66" s="73"/>
      <c r="S66" s="113">
        <f t="shared" si="3"/>
        <v>0</v>
      </c>
      <c r="T66" s="101"/>
      <c r="U66" s="74">
        <f t="shared" si="21"/>
        <v>0</v>
      </c>
      <c r="V66" s="73"/>
      <c r="W66" s="113">
        <f t="shared" si="13"/>
        <v>0</v>
      </c>
      <c r="X66" s="101"/>
      <c r="Y66" s="113">
        <f t="shared" si="14"/>
        <v>0</v>
      </c>
      <c r="Z66" s="73"/>
      <c r="AA66" s="74">
        <v>0</v>
      </c>
      <c r="AB66" s="73"/>
      <c r="AC66" s="74">
        <f t="shared" si="22"/>
        <v>0</v>
      </c>
      <c r="AD66" s="73"/>
      <c r="AE66" s="74">
        <f t="shared" si="7"/>
        <v>0</v>
      </c>
      <c r="AF66" s="73"/>
      <c r="AG66" s="74">
        <f t="shared" si="15"/>
        <v>0</v>
      </c>
      <c r="AH66" s="82">
        <f t="shared" si="8"/>
        <v>0</v>
      </c>
      <c r="AI66" s="74"/>
      <c r="AJ66" s="139">
        <f t="shared" si="16"/>
        <v>0</v>
      </c>
    </row>
    <row r="67" spans="1:37" ht="15" customHeight="1" x14ac:dyDescent="0.2">
      <c r="A67" s="90" t="s">
        <v>253</v>
      </c>
      <c r="B67" s="14" t="s">
        <v>65</v>
      </c>
      <c r="C67" s="18" t="s">
        <v>6</v>
      </c>
      <c r="D67" s="19">
        <v>100</v>
      </c>
      <c r="E67" s="20">
        <f t="shared" si="9"/>
        <v>0</v>
      </c>
      <c r="F67" s="73"/>
      <c r="G67" s="74">
        <f t="shared" si="17"/>
        <v>0</v>
      </c>
      <c r="H67" s="73"/>
      <c r="I67" s="74">
        <f t="shared" si="1"/>
        <v>0</v>
      </c>
      <c r="J67" s="73"/>
      <c r="K67" s="113">
        <f t="shared" si="10"/>
        <v>0</v>
      </c>
      <c r="L67" s="73"/>
      <c r="M67" s="113">
        <f t="shared" si="11"/>
        <v>0</v>
      </c>
      <c r="N67" s="73"/>
      <c r="O67" s="74">
        <f t="shared" si="12"/>
        <v>0</v>
      </c>
      <c r="P67" s="73"/>
      <c r="Q67" s="113">
        <f t="shared" si="20"/>
        <v>0</v>
      </c>
      <c r="R67" s="73"/>
      <c r="S67" s="113">
        <f t="shared" si="3"/>
        <v>0</v>
      </c>
      <c r="T67" s="101"/>
      <c r="U67" s="74">
        <f t="shared" si="21"/>
        <v>0</v>
      </c>
      <c r="V67" s="73"/>
      <c r="W67" s="113">
        <f t="shared" si="13"/>
        <v>0</v>
      </c>
      <c r="X67" s="101"/>
      <c r="Y67" s="113">
        <f t="shared" si="14"/>
        <v>0</v>
      </c>
      <c r="Z67" s="73"/>
      <c r="AA67" s="74">
        <v>0</v>
      </c>
      <c r="AB67" s="73"/>
      <c r="AC67" s="74">
        <f t="shared" si="22"/>
        <v>0</v>
      </c>
      <c r="AD67" s="73"/>
      <c r="AE67" s="74">
        <f t="shared" si="7"/>
        <v>0</v>
      </c>
      <c r="AF67" s="73"/>
      <c r="AG67" s="74">
        <f t="shared" si="15"/>
        <v>0</v>
      </c>
      <c r="AH67" s="82">
        <f t="shared" si="8"/>
        <v>0</v>
      </c>
      <c r="AI67" s="74"/>
      <c r="AJ67" s="139">
        <f t="shared" si="16"/>
        <v>0</v>
      </c>
    </row>
    <row r="68" spans="1:37" ht="15" customHeight="1" x14ac:dyDescent="0.2">
      <c r="A68" s="90" t="s">
        <v>254</v>
      </c>
      <c r="B68" s="14" t="s">
        <v>65</v>
      </c>
      <c r="C68" s="18" t="s">
        <v>8</v>
      </c>
      <c r="D68" s="19">
        <v>60</v>
      </c>
      <c r="E68" s="20">
        <f t="shared" si="9"/>
        <v>0</v>
      </c>
      <c r="F68" s="73"/>
      <c r="G68" s="74">
        <f t="shared" si="17"/>
        <v>0</v>
      </c>
      <c r="H68" s="73"/>
      <c r="I68" s="74">
        <f t="shared" si="1"/>
        <v>0</v>
      </c>
      <c r="J68" s="73"/>
      <c r="K68" s="113">
        <f t="shared" si="10"/>
        <v>0</v>
      </c>
      <c r="L68" s="73"/>
      <c r="M68" s="113">
        <f t="shared" si="11"/>
        <v>0</v>
      </c>
      <c r="N68" s="73"/>
      <c r="O68" s="74">
        <f t="shared" si="12"/>
        <v>0</v>
      </c>
      <c r="P68" s="73"/>
      <c r="Q68" s="113">
        <f t="shared" si="20"/>
        <v>0</v>
      </c>
      <c r="R68" s="73"/>
      <c r="S68" s="113">
        <f t="shared" si="3"/>
        <v>0</v>
      </c>
      <c r="T68" s="101"/>
      <c r="U68" s="74">
        <f t="shared" si="21"/>
        <v>0</v>
      </c>
      <c r="V68" s="73"/>
      <c r="W68" s="113">
        <f t="shared" si="13"/>
        <v>0</v>
      </c>
      <c r="X68" s="101"/>
      <c r="Y68" s="113">
        <f t="shared" si="14"/>
        <v>0</v>
      </c>
      <c r="Z68" s="73"/>
      <c r="AA68" s="74">
        <v>0</v>
      </c>
      <c r="AB68" s="73"/>
      <c r="AC68" s="74">
        <f t="shared" si="22"/>
        <v>0</v>
      </c>
      <c r="AD68" s="73"/>
      <c r="AE68" s="74">
        <f t="shared" si="7"/>
        <v>0</v>
      </c>
      <c r="AF68" s="73"/>
      <c r="AG68" s="74">
        <f t="shared" si="15"/>
        <v>0</v>
      </c>
      <c r="AH68" s="82">
        <f t="shared" si="8"/>
        <v>0</v>
      </c>
      <c r="AI68" s="74"/>
      <c r="AJ68" s="147">
        <f t="shared" si="16"/>
        <v>0</v>
      </c>
    </row>
    <row r="69" spans="1:37" ht="15" customHeight="1" x14ac:dyDescent="0.2">
      <c r="A69" s="90" t="s">
        <v>255</v>
      </c>
      <c r="B69" s="14" t="s">
        <v>65</v>
      </c>
      <c r="C69" s="18" t="s">
        <v>5</v>
      </c>
      <c r="D69" s="19">
        <v>118</v>
      </c>
      <c r="E69" s="20">
        <f t="shared" si="9"/>
        <v>0</v>
      </c>
      <c r="F69" s="73"/>
      <c r="G69" s="74">
        <f t="shared" si="17"/>
        <v>0</v>
      </c>
      <c r="H69" s="73"/>
      <c r="I69" s="74">
        <f t="shared" si="1"/>
        <v>0</v>
      </c>
      <c r="J69" s="73"/>
      <c r="K69" s="113">
        <f t="shared" si="10"/>
        <v>0</v>
      </c>
      <c r="L69" s="73"/>
      <c r="M69" s="113">
        <f t="shared" si="11"/>
        <v>0</v>
      </c>
      <c r="N69" s="73"/>
      <c r="O69" s="74">
        <f t="shared" si="12"/>
        <v>0</v>
      </c>
      <c r="P69" s="73"/>
      <c r="Q69" s="113">
        <f t="shared" si="20"/>
        <v>0</v>
      </c>
      <c r="R69" s="73"/>
      <c r="S69" s="113">
        <f t="shared" si="3"/>
        <v>0</v>
      </c>
      <c r="T69" s="101"/>
      <c r="U69" s="74">
        <f t="shared" si="21"/>
        <v>0</v>
      </c>
      <c r="V69" s="73"/>
      <c r="W69" s="113">
        <f t="shared" si="13"/>
        <v>0</v>
      </c>
      <c r="X69" s="101"/>
      <c r="Y69" s="113">
        <f t="shared" si="14"/>
        <v>0</v>
      </c>
      <c r="Z69" s="73"/>
      <c r="AA69" s="74">
        <v>0</v>
      </c>
      <c r="AB69" s="73"/>
      <c r="AC69" s="74">
        <f t="shared" si="22"/>
        <v>0</v>
      </c>
      <c r="AD69" s="73"/>
      <c r="AE69" s="74">
        <f t="shared" si="7"/>
        <v>0</v>
      </c>
      <c r="AF69" s="73"/>
      <c r="AG69" s="74">
        <f t="shared" si="15"/>
        <v>0</v>
      </c>
      <c r="AH69" s="82">
        <f t="shared" si="8"/>
        <v>0</v>
      </c>
      <c r="AI69" s="74"/>
      <c r="AJ69" s="147">
        <f t="shared" si="16"/>
        <v>0</v>
      </c>
    </row>
    <row r="70" spans="1:37" ht="15" customHeight="1" x14ac:dyDescent="0.2">
      <c r="A70" s="90" t="s">
        <v>256</v>
      </c>
      <c r="B70" s="14" t="s">
        <v>65</v>
      </c>
      <c r="C70" s="18" t="s">
        <v>5</v>
      </c>
      <c r="D70" s="19">
        <v>118</v>
      </c>
      <c r="E70" s="20">
        <f t="shared" si="9"/>
        <v>0</v>
      </c>
      <c r="F70" s="73"/>
      <c r="G70" s="74">
        <f t="shared" si="17"/>
        <v>0</v>
      </c>
      <c r="H70" s="73"/>
      <c r="I70" s="74">
        <f t="shared" si="1"/>
        <v>0</v>
      </c>
      <c r="J70" s="73"/>
      <c r="K70" s="113">
        <f t="shared" si="10"/>
        <v>0</v>
      </c>
      <c r="L70" s="73"/>
      <c r="M70" s="113">
        <f t="shared" si="11"/>
        <v>0</v>
      </c>
      <c r="N70" s="73"/>
      <c r="O70" s="74">
        <f t="shared" si="12"/>
        <v>0</v>
      </c>
      <c r="P70" s="73"/>
      <c r="Q70" s="113">
        <f t="shared" si="20"/>
        <v>0</v>
      </c>
      <c r="R70" s="73"/>
      <c r="S70" s="113">
        <f t="shared" si="3"/>
        <v>0</v>
      </c>
      <c r="T70" s="101"/>
      <c r="U70" s="74">
        <f t="shared" si="21"/>
        <v>0</v>
      </c>
      <c r="V70" s="73"/>
      <c r="W70" s="113">
        <f t="shared" si="13"/>
        <v>0</v>
      </c>
      <c r="X70" s="101"/>
      <c r="Y70" s="113">
        <f t="shared" si="14"/>
        <v>0</v>
      </c>
      <c r="Z70" s="73"/>
      <c r="AA70" s="74">
        <v>0</v>
      </c>
      <c r="AB70" s="73"/>
      <c r="AC70" s="74">
        <f t="shared" si="22"/>
        <v>0</v>
      </c>
      <c r="AD70" s="73"/>
      <c r="AE70" s="74">
        <f t="shared" si="7"/>
        <v>0</v>
      </c>
      <c r="AF70" s="73"/>
      <c r="AG70" s="74">
        <f t="shared" si="15"/>
        <v>0</v>
      </c>
      <c r="AH70" s="82">
        <f t="shared" si="8"/>
        <v>0</v>
      </c>
      <c r="AI70" s="74"/>
      <c r="AJ70" s="147">
        <f t="shared" si="16"/>
        <v>0</v>
      </c>
    </row>
    <row r="71" spans="1:37" ht="15" customHeight="1" x14ac:dyDescent="0.2">
      <c r="A71" s="90" t="s">
        <v>257</v>
      </c>
      <c r="B71" s="14" t="s">
        <v>65</v>
      </c>
      <c r="C71" s="18" t="s">
        <v>5</v>
      </c>
      <c r="D71" s="19">
        <v>118</v>
      </c>
      <c r="E71" s="20">
        <f t="shared" si="9"/>
        <v>0</v>
      </c>
      <c r="F71" s="73"/>
      <c r="G71" s="74">
        <f t="shared" si="17"/>
        <v>0</v>
      </c>
      <c r="H71" s="73"/>
      <c r="I71" s="74">
        <f t="shared" si="1"/>
        <v>0</v>
      </c>
      <c r="J71" s="73"/>
      <c r="K71" s="113">
        <f t="shared" si="10"/>
        <v>0</v>
      </c>
      <c r="L71" s="73"/>
      <c r="M71" s="113">
        <f t="shared" si="11"/>
        <v>0</v>
      </c>
      <c r="N71" s="73"/>
      <c r="O71" s="74">
        <f t="shared" si="12"/>
        <v>0</v>
      </c>
      <c r="P71" s="73"/>
      <c r="Q71" s="113">
        <f t="shared" si="20"/>
        <v>0</v>
      </c>
      <c r="R71" s="73"/>
      <c r="S71" s="113">
        <f t="shared" si="3"/>
        <v>0</v>
      </c>
      <c r="T71" s="101"/>
      <c r="U71" s="74">
        <f t="shared" si="21"/>
        <v>0</v>
      </c>
      <c r="V71" s="73"/>
      <c r="W71" s="113">
        <f t="shared" si="13"/>
        <v>0</v>
      </c>
      <c r="X71" s="101"/>
      <c r="Y71" s="113">
        <f t="shared" si="14"/>
        <v>0</v>
      </c>
      <c r="Z71" s="73"/>
      <c r="AA71" s="74">
        <v>0</v>
      </c>
      <c r="AB71" s="73"/>
      <c r="AC71" s="74">
        <f t="shared" si="22"/>
        <v>0</v>
      </c>
      <c r="AD71" s="73"/>
      <c r="AE71" s="74">
        <f t="shared" si="7"/>
        <v>0</v>
      </c>
      <c r="AF71" s="73"/>
      <c r="AG71" s="74">
        <f t="shared" si="15"/>
        <v>0</v>
      </c>
      <c r="AH71" s="82">
        <f t="shared" si="8"/>
        <v>0</v>
      </c>
      <c r="AI71" s="74"/>
      <c r="AJ71" s="147">
        <f t="shared" si="16"/>
        <v>0</v>
      </c>
    </row>
    <row r="72" spans="1:37" ht="15" customHeight="1" x14ac:dyDescent="0.2">
      <c r="A72" s="90" t="s">
        <v>264</v>
      </c>
      <c r="B72" s="14" t="s">
        <v>65</v>
      </c>
      <c r="C72" s="18" t="s">
        <v>6</v>
      </c>
      <c r="D72" s="19">
        <v>100</v>
      </c>
      <c r="E72" s="20">
        <f t="shared" si="9"/>
        <v>0</v>
      </c>
      <c r="F72" s="73"/>
      <c r="G72" s="74">
        <f t="shared" si="17"/>
        <v>0</v>
      </c>
      <c r="H72" s="73"/>
      <c r="I72" s="74">
        <f t="shared" si="1"/>
        <v>0</v>
      </c>
      <c r="J72" s="73"/>
      <c r="K72" s="113">
        <f t="shared" si="10"/>
        <v>0</v>
      </c>
      <c r="L72" s="73"/>
      <c r="M72" s="113">
        <f t="shared" si="11"/>
        <v>0</v>
      </c>
      <c r="N72" s="73"/>
      <c r="O72" s="74">
        <f t="shared" si="12"/>
        <v>0</v>
      </c>
      <c r="P72" s="73"/>
      <c r="Q72" s="113">
        <f t="shared" si="20"/>
        <v>0</v>
      </c>
      <c r="R72" s="73"/>
      <c r="S72" s="113">
        <f t="shared" si="3"/>
        <v>0</v>
      </c>
      <c r="T72" s="101"/>
      <c r="U72" s="74">
        <f t="shared" si="21"/>
        <v>0</v>
      </c>
      <c r="V72" s="73"/>
      <c r="W72" s="113">
        <f t="shared" si="13"/>
        <v>0</v>
      </c>
      <c r="X72" s="101"/>
      <c r="Y72" s="113">
        <f t="shared" si="14"/>
        <v>0</v>
      </c>
      <c r="Z72" s="73"/>
      <c r="AA72" s="74">
        <v>0</v>
      </c>
      <c r="AB72" s="73"/>
      <c r="AC72" s="74">
        <f t="shared" si="22"/>
        <v>0</v>
      </c>
      <c r="AD72" s="73"/>
      <c r="AE72" s="74">
        <f t="shared" si="7"/>
        <v>0</v>
      </c>
      <c r="AF72" s="73"/>
      <c r="AG72" s="74">
        <f t="shared" si="15"/>
        <v>0</v>
      </c>
      <c r="AH72" s="82">
        <f t="shared" si="8"/>
        <v>0</v>
      </c>
      <c r="AI72" s="74"/>
      <c r="AJ72" s="147">
        <f t="shared" si="16"/>
        <v>0</v>
      </c>
    </row>
    <row r="73" spans="1:37" ht="15" customHeight="1" x14ac:dyDescent="0.2">
      <c r="A73" s="90" t="s">
        <v>322</v>
      </c>
      <c r="B73" s="14" t="s">
        <v>65</v>
      </c>
      <c r="C73" s="18" t="s">
        <v>6</v>
      </c>
      <c r="D73" s="19">
        <v>100</v>
      </c>
      <c r="E73" s="20">
        <f t="shared" si="9"/>
        <v>39.5</v>
      </c>
      <c r="F73" s="73"/>
      <c r="G73" s="74">
        <f>IF(D73="",0,D73*F73)</f>
        <v>0</v>
      </c>
      <c r="H73" s="73"/>
      <c r="I73" s="74">
        <f t="shared" si="1"/>
        <v>0</v>
      </c>
      <c r="J73" s="73"/>
      <c r="K73" s="113">
        <f t="shared" si="10"/>
        <v>0</v>
      </c>
      <c r="L73" s="73"/>
      <c r="M73" s="113">
        <f t="shared" si="11"/>
        <v>0</v>
      </c>
      <c r="N73" s="73"/>
      <c r="O73" s="74">
        <f t="shared" si="12"/>
        <v>0</v>
      </c>
      <c r="P73" s="73"/>
      <c r="Q73" s="113">
        <f t="shared" si="20"/>
        <v>0</v>
      </c>
      <c r="R73" s="73"/>
      <c r="S73" s="113">
        <f t="shared" si="3"/>
        <v>0</v>
      </c>
      <c r="T73" s="101"/>
      <c r="U73" s="74">
        <f t="shared" si="21"/>
        <v>0</v>
      </c>
      <c r="V73" s="73"/>
      <c r="W73" s="113">
        <f t="shared" si="13"/>
        <v>0</v>
      </c>
      <c r="X73" s="101">
        <v>39.5</v>
      </c>
      <c r="Y73" s="113">
        <f t="shared" si="14"/>
        <v>3950</v>
      </c>
      <c r="Z73" s="73"/>
      <c r="AA73" s="74">
        <v>0</v>
      </c>
      <c r="AB73" s="73"/>
      <c r="AC73" s="74">
        <f t="shared" si="22"/>
        <v>0</v>
      </c>
      <c r="AD73" s="73"/>
      <c r="AE73" s="74">
        <f t="shared" si="7"/>
        <v>0</v>
      </c>
      <c r="AF73" s="73"/>
      <c r="AG73" s="74">
        <f t="shared" si="15"/>
        <v>0</v>
      </c>
      <c r="AH73" s="82">
        <f t="shared" si="8"/>
        <v>3950</v>
      </c>
      <c r="AI73" s="74"/>
      <c r="AJ73" s="147">
        <f t="shared" si="16"/>
        <v>3950</v>
      </c>
    </row>
    <row r="74" spans="1:37" ht="15" customHeight="1" x14ac:dyDescent="0.2">
      <c r="A74" s="90" t="s">
        <v>323</v>
      </c>
      <c r="B74" s="14" t="s">
        <v>65</v>
      </c>
      <c r="C74" s="18" t="s">
        <v>6</v>
      </c>
      <c r="D74" s="19">
        <v>100</v>
      </c>
      <c r="E74" s="20">
        <f t="shared" si="9"/>
        <v>0</v>
      </c>
      <c r="F74" s="73"/>
      <c r="G74" s="74">
        <f>IF(D74="",0,D74*F74)</f>
        <v>0</v>
      </c>
      <c r="H74" s="73"/>
      <c r="I74" s="74">
        <f t="shared" si="1"/>
        <v>0</v>
      </c>
      <c r="J74" s="73"/>
      <c r="K74" s="113">
        <f t="shared" si="10"/>
        <v>0</v>
      </c>
      <c r="L74" s="73"/>
      <c r="M74" s="113">
        <f t="shared" si="11"/>
        <v>0</v>
      </c>
      <c r="N74" s="73"/>
      <c r="O74" s="74">
        <f t="shared" si="12"/>
        <v>0</v>
      </c>
      <c r="P74" s="73"/>
      <c r="Q74" s="113">
        <f t="shared" si="20"/>
        <v>0</v>
      </c>
      <c r="R74" s="73"/>
      <c r="S74" s="113">
        <f t="shared" si="3"/>
        <v>0</v>
      </c>
      <c r="T74" s="101"/>
      <c r="U74" s="74">
        <f t="shared" si="21"/>
        <v>0</v>
      </c>
      <c r="V74" s="73"/>
      <c r="W74" s="113">
        <f t="shared" si="13"/>
        <v>0</v>
      </c>
      <c r="X74" s="101"/>
      <c r="Y74" s="113">
        <f t="shared" si="14"/>
        <v>0</v>
      </c>
      <c r="Z74" s="73"/>
      <c r="AA74" s="74">
        <v>0</v>
      </c>
      <c r="AB74" s="73"/>
      <c r="AC74" s="74">
        <f t="shared" si="22"/>
        <v>0</v>
      </c>
      <c r="AD74" s="73"/>
      <c r="AE74" s="74">
        <f t="shared" si="7"/>
        <v>0</v>
      </c>
      <c r="AF74" s="73"/>
      <c r="AG74" s="74">
        <f t="shared" si="15"/>
        <v>0</v>
      </c>
      <c r="AH74" s="82">
        <f t="shared" si="8"/>
        <v>0</v>
      </c>
      <c r="AI74" s="74"/>
      <c r="AJ74" s="147">
        <f t="shared" si="16"/>
        <v>0</v>
      </c>
    </row>
    <row r="75" spans="1:37" ht="15" customHeight="1" x14ac:dyDescent="0.2">
      <c r="A75" s="90" t="s">
        <v>260</v>
      </c>
      <c r="B75" s="14" t="s">
        <v>65</v>
      </c>
      <c r="C75" s="18" t="s">
        <v>6</v>
      </c>
      <c r="D75" s="19">
        <v>100</v>
      </c>
      <c r="E75" s="20">
        <f t="shared" si="9"/>
        <v>0</v>
      </c>
      <c r="F75" s="73"/>
      <c r="G75" s="74">
        <f t="shared" si="17"/>
        <v>0</v>
      </c>
      <c r="H75" s="73"/>
      <c r="I75" s="74">
        <f t="shared" si="1"/>
        <v>0</v>
      </c>
      <c r="J75" s="73"/>
      <c r="K75" s="113">
        <f t="shared" si="10"/>
        <v>0</v>
      </c>
      <c r="L75" s="73"/>
      <c r="M75" s="113">
        <f t="shared" si="11"/>
        <v>0</v>
      </c>
      <c r="N75" s="73"/>
      <c r="O75" s="74">
        <f t="shared" si="12"/>
        <v>0</v>
      </c>
      <c r="P75" s="73"/>
      <c r="Q75" s="113">
        <f t="shared" si="20"/>
        <v>0</v>
      </c>
      <c r="R75" s="73"/>
      <c r="S75" s="113">
        <f t="shared" si="3"/>
        <v>0</v>
      </c>
      <c r="T75" s="73"/>
      <c r="U75" s="74">
        <f t="shared" si="21"/>
        <v>0</v>
      </c>
      <c r="V75" s="73"/>
      <c r="W75" s="113">
        <f t="shared" si="13"/>
        <v>0</v>
      </c>
      <c r="X75" s="101"/>
      <c r="Y75" s="113">
        <f t="shared" si="14"/>
        <v>0</v>
      </c>
      <c r="Z75" s="73"/>
      <c r="AA75" s="74">
        <v>0</v>
      </c>
      <c r="AB75" s="73"/>
      <c r="AC75" s="74">
        <f t="shared" si="22"/>
        <v>0</v>
      </c>
      <c r="AD75" s="73"/>
      <c r="AE75" s="74">
        <f t="shared" si="7"/>
        <v>0</v>
      </c>
      <c r="AF75" s="73"/>
      <c r="AG75" s="74">
        <f t="shared" si="15"/>
        <v>0</v>
      </c>
      <c r="AH75" s="82">
        <f t="shared" si="8"/>
        <v>0</v>
      </c>
      <c r="AI75" s="74"/>
      <c r="AJ75" s="147">
        <f t="shared" si="16"/>
        <v>0</v>
      </c>
    </row>
    <row r="76" spans="1:37" ht="15" customHeight="1" x14ac:dyDescent="0.2">
      <c r="A76" s="90" t="s">
        <v>265</v>
      </c>
      <c r="B76" t="str">
        <f>IF($A76="","",INDEX('MA-Liste'!$D:$D,MATCH($A76,'MA-Liste'!$M:$M,FALSE)))</f>
        <v>AeBo</v>
      </c>
      <c r="C76" s="4" t="str">
        <f ca="1">IF($A76="","",INDEX(INDIRECT("'MA-Liste'!"&amp;$C$11),MATCH($A76,'MA-Liste'!$M:$M,FALSE)))</f>
        <v>D</v>
      </c>
      <c r="D76" s="19">
        <f ca="1">IF(OR($C76="",$C76=0),"",VLOOKUP($C76,Ansätze,$D$11,FALSE))</f>
        <v>100</v>
      </c>
      <c r="E76" s="20">
        <f t="shared" si="9"/>
        <v>0</v>
      </c>
      <c r="F76" s="73"/>
      <c r="G76" s="74">
        <f t="shared" ca="1" si="17"/>
        <v>0</v>
      </c>
      <c r="H76" s="73"/>
      <c r="I76" s="74">
        <f t="shared" ca="1" si="1"/>
        <v>0</v>
      </c>
      <c r="J76" s="73"/>
      <c r="K76" s="113">
        <f t="shared" ca="1" si="10"/>
        <v>0</v>
      </c>
      <c r="L76" s="73"/>
      <c r="M76" s="113">
        <f t="shared" ca="1" si="11"/>
        <v>0</v>
      </c>
      <c r="N76" s="73"/>
      <c r="O76" s="74">
        <f t="shared" ca="1" si="12"/>
        <v>0</v>
      </c>
      <c r="P76" s="73"/>
      <c r="Q76" s="113">
        <f t="shared" ca="1" si="20"/>
        <v>0</v>
      </c>
      <c r="R76" s="73"/>
      <c r="S76" s="113">
        <f t="shared" ca="1" si="3"/>
        <v>0</v>
      </c>
      <c r="T76" s="73"/>
      <c r="U76" s="74">
        <f t="shared" ca="1" si="21"/>
        <v>0</v>
      </c>
      <c r="V76" s="73"/>
      <c r="W76" s="113">
        <f t="shared" ca="1" si="13"/>
        <v>0</v>
      </c>
      <c r="X76" s="101"/>
      <c r="Y76" s="113">
        <f t="shared" ca="1" si="14"/>
        <v>0</v>
      </c>
      <c r="Z76" s="73"/>
      <c r="AA76" s="74">
        <v>0</v>
      </c>
      <c r="AB76" s="73"/>
      <c r="AC76" s="74">
        <f t="shared" ca="1" si="22"/>
        <v>0</v>
      </c>
      <c r="AD76" s="73"/>
      <c r="AE76" s="74">
        <f t="shared" ca="1" si="7"/>
        <v>0</v>
      </c>
      <c r="AF76" s="73"/>
      <c r="AG76" s="74">
        <f t="shared" ca="1" si="15"/>
        <v>0</v>
      </c>
      <c r="AH76" s="82">
        <f t="shared" ca="1" si="8"/>
        <v>0</v>
      </c>
      <c r="AI76" s="74"/>
      <c r="AJ76" s="147">
        <f t="shared" ca="1" si="16"/>
        <v>0</v>
      </c>
    </row>
    <row r="77" spans="1:37" ht="15" customHeight="1" x14ac:dyDescent="0.2">
      <c r="A77" s="90" t="s">
        <v>263</v>
      </c>
      <c r="B77" s="14" t="s">
        <v>65</v>
      </c>
      <c r="C77" s="18" t="s">
        <v>6</v>
      </c>
      <c r="D77" s="19">
        <v>100</v>
      </c>
      <c r="E77" s="20">
        <f t="shared" si="9"/>
        <v>0</v>
      </c>
      <c r="F77" s="73"/>
      <c r="G77" s="74">
        <f t="shared" si="17"/>
        <v>0</v>
      </c>
      <c r="H77" s="73"/>
      <c r="I77" s="74">
        <f t="shared" si="1"/>
        <v>0</v>
      </c>
      <c r="J77" s="73"/>
      <c r="K77" s="113">
        <f t="shared" si="10"/>
        <v>0</v>
      </c>
      <c r="L77" s="73"/>
      <c r="M77" s="113">
        <f t="shared" si="11"/>
        <v>0</v>
      </c>
      <c r="N77" s="73"/>
      <c r="O77" s="74">
        <f t="shared" si="12"/>
        <v>0</v>
      </c>
      <c r="P77" s="73"/>
      <c r="Q77" s="113">
        <f t="shared" ref="Q77:Q91" si="23">IF($D77="",0,$D77*P77)</f>
        <v>0</v>
      </c>
      <c r="R77" s="73"/>
      <c r="S77" s="113">
        <f t="shared" si="3"/>
        <v>0</v>
      </c>
      <c r="T77" s="73"/>
      <c r="U77" s="74">
        <f t="shared" ref="U77:U91" si="24">IF($D77="",0,$D77*T77)</f>
        <v>0</v>
      </c>
      <c r="V77" s="73"/>
      <c r="W77" s="113">
        <f t="shared" si="13"/>
        <v>0</v>
      </c>
      <c r="X77" s="101"/>
      <c r="Y77" s="113">
        <f t="shared" si="14"/>
        <v>0</v>
      </c>
      <c r="Z77" s="73"/>
      <c r="AA77" s="74">
        <v>0</v>
      </c>
      <c r="AB77" s="73"/>
      <c r="AC77" s="74">
        <f t="shared" si="22"/>
        <v>0</v>
      </c>
      <c r="AD77" s="73"/>
      <c r="AE77" s="74">
        <f t="shared" si="7"/>
        <v>0</v>
      </c>
      <c r="AF77" s="73"/>
      <c r="AG77" s="74">
        <f t="shared" si="15"/>
        <v>0</v>
      </c>
      <c r="AH77" s="82">
        <f t="shared" si="8"/>
        <v>0</v>
      </c>
      <c r="AI77" s="74"/>
      <c r="AJ77" s="147">
        <f t="shared" si="16"/>
        <v>0</v>
      </c>
      <c r="AK77" s="141"/>
    </row>
    <row r="78" spans="1:37" ht="15" customHeight="1" x14ac:dyDescent="0.2">
      <c r="A78" s="84" t="s">
        <v>292</v>
      </c>
      <c r="B78" t="s">
        <v>65</v>
      </c>
      <c r="C78" s="4" t="s">
        <v>9</v>
      </c>
      <c r="D78" s="19">
        <v>35</v>
      </c>
      <c r="E78" s="20">
        <f t="shared" si="9"/>
        <v>0</v>
      </c>
      <c r="F78" s="73"/>
      <c r="G78" s="74">
        <f t="shared" si="17"/>
        <v>0</v>
      </c>
      <c r="H78" s="73"/>
      <c r="I78" s="74">
        <f t="shared" si="1"/>
        <v>0</v>
      </c>
      <c r="J78" s="73"/>
      <c r="K78" s="113">
        <f t="shared" si="10"/>
        <v>0</v>
      </c>
      <c r="L78" s="73"/>
      <c r="M78" s="113">
        <f t="shared" si="11"/>
        <v>0</v>
      </c>
      <c r="N78" s="73"/>
      <c r="O78" s="74">
        <f t="shared" si="12"/>
        <v>0</v>
      </c>
      <c r="P78" s="73"/>
      <c r="Q78" s="113">
        <f t="shared" si="23"/>
        <v>0</v>
      </c>
      <c r="R78" s="73"/>
      <c r="S78" s="113">
        <f t="shared" si="3"/>
        <v>0</v>
      </c>
      <c r="T78" s="73"/>
      <c r="U78" s="74">
        <f t="shared" si="24"/>
        <v>0</v>
      </c>
      <c r="V78" s="73"/>
      <c r="W78" s="113">
        <f t="shared" si="13"/>
        <v>0</v>
      </c>
      <c r="X78" s="101"/>
      <c r="Y78" s="113">
        <f t="shared" si="14"/>
        <v>0</v>
      </c>
      <c r="Z78" s="73"/>
      <c r="AA78" s="74">
        <v>0</v>
      </c>
      <c r="AB78" s="73"/>
      <c r="AC78" s="74">
        <f t="shared" si="22"/>
        <v>0</v>
      </c>
      <c r="AD78" s="73"/>
      <c r="AE78" s="74">
        <f t="shared" si="7"/>
        <v>0</v>
      </c>
      <c r="AF78" s="73"/>
      <c r="AG78" s="74">
        <f t="shared" si="15"/>
        <v>0</v>
      </c>
      <c r="AH78" s="82">
        <f t="shared" si="8"/>
        <v>0</v>
      </c>
      <c r="AI78" s="74"/>
      <c r="AJ78" s="147">
        <f t="shared" si="16"/>
        <v>0</v>
      </c>
      <c r="AK78" s="141"/>
    </row>
    <row r="79" spans="1:37" ht="15" customHeight="1" x14ac:dyDescent="0.2">
      <c r="A79" s="84" t="s">
        <v>293</v>
      </c>
      <c r="B79" s="14" t="s">
        <v>65</v>
      </c>
      <c r="C79" s="18" t="s">
        <v>5</v>
      </c>
      <c r="D79" s="19">
        <v>118</v>
      </c>
      <c r="E79" s="20">
        <f t="shared" si="9"/>
        <v>0</v>
      </c>
      <c r="F79" s="73"/>
      <c r="G79" s="74">
        <f t="shared" si="17"/>
        <v>0</v>
      </c>
      <c r="H79" s="73"/>
      <c r="I79" s="74">
        <f t="shared" ref="I79:I91" si="25">IF(D79="",0,D79*H79)</f>
        <v>0</v>
      </c>
      <c r="J79" s="73"/>
      <c r="K79" s="113">
        <f t="shared" si="10"/>
        <v>0</v>
      </c>
      <c r="L79" s="73"/>
      <c r="M79" s="113">
        <f t="shared" si="11"/>
        <v>0</v>
      </c>
      <c r="N79" s="73"/>
      <c r="O79" s="74">
        <f t="shared" si="12"/>
        <v>0</v>
      </c>
      <c r="P79" s="73"/>
      <c r="Q79" s="113">
        <f t="shared" si="23"/>
        <v>0</v>
      </c>
      <c r="R79" s="73"/>
      <c r="S79" s="113">
        <f t="shared" ref="S79:S91" si="26">IF($D79="",0,$D79*R79)</f>
        <v>0</v>
      </c>
      <c r="T79" s="73"/>
      <c r="U79" s="74">
        <f t="shared" si="24"/>
        <v>0</v>
      </c>
      <c r="V79" s="73"/>
      <c r="W79" s="113">
        <f>IF($D79="",0,$D79*V79)</f>
        <v>0</v>
      </c>
      <c r="X79" s="101"/>
      <c r="Y79" s="113">
        <f>IF($D79="",0,$D79*X79)</f>
        <v>0</v>
      </c>
      <c r="Z79" s="73"/>
      <c r="AA79" s="74">
        <f>IF(D79="",0,D79*Z79)</f>
        <v>0</v>
      </c>
      <c r="AB79" s="73"/>
      <c r="AC79" s="74">
        <f t="shared" si="22"/>
        <v>0</v>
      </c>
      <c r="AD79" s="73"/>
      <c r="AE79" s="74">
        <f t="shared" ref="AE79:AE91" si="27">IF(D79="",0,D79*AD79)</f>
        <v>0</v>
      </c>
      <c r="AF79" s="73"/>
      <c r="AG79" s="74">
        <f t="shared" si="15"/>
        <v>0</v>
      </c>
      <c r="AH79" s="82">
        <f t="shared" ref="AH79:AH91" si="28">IF(D79="",0,D79*E79)</f>
        <v>0</v>
      </c>
      <c r="AI79" s="74"/>
      <c r="AJ79" s="147">
        <f t="shared" si="16"/>
        <v>0</v>
      </c>
      <c r="AK79" s="141"/>
    </row>
    <row r="80" spans="1:37" ht="15" customHeight="1" x14ac:dyDescent="0.2">
      <c r="A80" s="84" t="s">
        <v>300</v>
      </c>
      <c r="B80" s="14" t="s">
        <v>65</v>
      </c>
      <c r="C80" s="18" t="s">
        <v>6</v>
      </c>
      <c r="D80" s="19">
        <v>100</v>
      </c>
      <c r="E80" s="20">
        <f t="shared" ref="E80:E93" si="29">SUM(F80++H80+J80+L80+N80+P80+R80+T80+V80+X80+Z80+AB80+AD80+AF80)</f>
        <v>0</v>
      </c>
      <c r="F80" s="73"/>
      <c r="G80" s="74">
        <f t="shared" si="17"/>
        <v>0</v>
      </c>
      <c r="H80" s="73"/>
      <c r="I80" s="74">
        <f t="shared" si="25"/>
        <v>0</v>
      </c>
      <c r="J80" s="174"/>
      <c r="K80" s="113">
        <f t="shared" ref="K80:K91" si="30">IF($D80="",0,$D80*J80)</f>
        <v>0</v>
      </c>
      <c r="L80" s="73"/>
      <c r="M80" s="113">
        <f t="shared" ref="M80:M91" si="31">IF($D80="",0,$D80*L80)</f>
        <v>0</v>
      </c>
      <c r="N80" s="73"/>
      <c r="O80" s="74">
        <f t="shared" ref="O80:O91" si="32">IF($D80="",0,$D80*N80)</f>
        <v>0</v>
      </c>
      <c r="P80" s="174"/>
      <c r="Q80" s="113">
        <f t="shared" si="23"/>
        <v>0</v>
      </c>
      <c r="R80" s="73"/>
      <c r="S80" s="113">
        <f t="shared" si="26"/>
        <v>0</v>
      </c>
      <c r="T80" s="73"/>
      <c r="U80" s="74">
        <f t="shared" si="24"/>
        <v>0</v>
      </c>
      <c r="V80" s="174"/>
      <c r="W80" s="113">
        <f t="shared" ref="W80:W87" si="33">IF($D80="",0,$D80*V80)</f>
        <v>0</v>
      </c>
      <c r="X80" s="101"/>
      <c r="Y80" s="113">
        <f t="shared" ref="Y80:Y91" si="34">IF($D80="",0,$D80*X80)</f>
        <v>0</v>
      </c>
      <c r="Z80" s="73"/>
      <c r="AA80" s="74">
        <f t="shared" ref="AA80:AA91" si="35">IF(D80="",0,D80*Z80)</f>
        <v>0</v>
      </c>
      <c r="AB80" s="73"/>
      <c r="AC80" s="74">
        <f t="shared" si="22"/>
        <v>0</v>
      </c>
      <c r="AD80" s="73"/>
      <c r="AE80" s="74">
        <f t="shared" si="27"/>
        <v>0</v>
      </c>
      <c r="AF80" s="73"/>
      <c r="AG80" s="74">
        <f t="shared" ref="AG80:AG93" si="36">IF(D80="",0,D80*AF80)</f>
        <v>0</v>
      </c>
      <c r="AH80" s="82">
        <f t="shared" si="28"/>
        <v>0</v>
      </c>
      <c r="AI80" s="74"/>
      <c r="AJ80" s="147">
        <f t="shared" ref="AJ80:AJ87" si="37">SUM(AH80+AI80)</f>
        <v>0</v>
      </c>
      <c r="AK80" s="141"/>
    </row>
    <row r="81" spans="1:37" ht="15" customHeight="1" x14ac:dyDescent="0.2">
      <c r="A81" s="84" t="s">
        <v>302</v>
      </c>
      <c r="B81" s="14" t="s">
        <v>65</v>
      </c>
      <c r="C81" s="18" t="s">
        <v>9</v>
      </c>
      <c r="D81" s="19">
        <v>35</v>
      </c>
      <c r="E81" s="20">
        <f t="shared" si="29"/>
        <v>0</v>
      </c>
      <c r="F81" s="73"/>
      <c r="G81" s="74">
        <f t="shared" ref="G81:G91" si="38">IF(D81="",0,D81*F81)</f>
        <v>0</v>
      </c>
      <c r="H81" s="73"/>
      <c r="I81" s="74">
        <f t="shared" si="25"/>
        <v>0</v>
      </c>
      <c r="J81" s="174"/>
      <c r="K81" s="113">
        <f t="shared" si="30"/>
        <v>0</v>
      </c>
      <c r="L81" s="73"/>
      <c r="M81" s="113">
        <f t="shared" si="31"/>
        <v>0</v>
      </c>
      <c r="N81" s="73"/>
      <c r="O81" s="74">
        <f t="shared" si="32"/>
        <v>0</v>
      </c>
      <c r="P81" s="174"/>
      <c r="Q81" s="113">
        <f t="shared" si="23"/>
        <v>0</v>
      </c>
      <c r="R81" s="73"/>
      <c r="S81" s="113">
        <f t="shared" si="26"/>
        <v>0</v>
      </c>
      <c r="T81" s="73"/>
      <c r="U81" s="74">
        <f t="shared" si="24"/>
        <v>0</v>
      </c>
      <c r="V81" s="174"/>
      <c r="W81" s="113">
        <f t="shared" si="33"/>
        <v>0</v>
      </c>
      <c r="X81" s="101"/>
      <c r="Y81" s="113">
        <f t="shared" si="34"/>
        <v>0</v>
      </c>
      <c r="Z81" s="73"/>
      <c r="AA81" s="74">
        <f t="shared" si="35"/>
        <v>0</v>
      </c>
      <c r="AB81" s="73"/>
      <c r="AC81" s="74">
        <f t="shared" si="22"/>
        <v>0</v>
      </c>
      <c r="AD81" s="73"/>
      <c r="AE81" s="74">
        <f t="shared" si="27"/>
        <v>0</v>
      </c>
      <c r="AF81" s="73"/>
      <c r="AG81" s="74">
        <f t="shared" si="36"/>
        <v>0</v>
      </c>
      <c r="AH81" s="82">
        <f t="shared" si="28"/>
        <v>0</v>
      </c>
      <c r="AI81" s="74"/>
      <c r="AJ81" s="147">
        <f t="shared" si="37"/>
        <v>0</v>
      </c>
      <c r="AK81" s="141"/>
    </row>
    <row r="82" spans="1:37" ht="15" customHeight="1" x14ac:dyDescent="0.2">
      <c r="A82" s="84" t="s">
        <v>321</v>
      </c>
      <c r="B82" s="14" t="s">
        <v>65</v>
      </c>
      <c r="C82" s="18" t="s">
        <v>9</v>
      </c>
      <c r="D82" s="19">
        <v>35</v>
      </c>
      <c r="E82" s="20">
        <f t="shared" si="29"/>
        <v>0</v>
      </c>
      <c r="F82" s="73"/>
      <c r="G82" s="74">
        <f t="shared" si="38"/>
        <v>0</v>
      </c>
      <c r="H82" s="73"/>
      <c r="I82" s="74">
        <f t="shared" si="25"/>
        <v>0</v>
      </c>
      <c r="J82" s="174"/>
      <c r="K82" s="113">
        <f t="shared" si="30"/>
        <v>0</v>
      </c>
      <c r="L82" s="73"/>
      <c r="M82" s="113">
        <f t="shared" si="31"/>
        <v>0</v>
      </c>
      <c r="N82" s="73"/>
      <c r="O82" s="74">
        <f t="shared" si="32"/>
        <v>0</v>
      </c>
      <c r="P82" s="174"/>
      <c r="Q82" s="113">
        <f t="shared" si="23"/>
        <v>0</v>
      </c>
      <c r="R82" s="73"/>
      <c r="S82" s="113">
        <f t="shared" si="26"/>
        <v>0</v>
      </c>
      <c r="T82" s="73"/>
      <c r="U82" s="74">
        <f t="shared" si="24"/>
        <v>0</v>
      </c>
      <c r="V82" s="174"/>
      <c r="W82" s="113">
        <f t="shared" si="33"/>
        <v>0</v>
      </c>
      <c r="X82" s="101"/>
      <c r="Y82" s="113">
        <f>IF($D82="",0,$D82*X82)</f>
        <v>0</v>
      </c>
      <c r="Z82" s="73"/>
      <c r="AA82" s="74">
        <f t="shared" si="35"/>
        <v>0</v>
      </c>
      <c r="AB82" s="73"/>
      <c r="AC82" s="74">
        <f t="shared" si="22"/>
        <v>0</v>
      </c>
      <c r="AD82" s="73"/>
      <c r="AE82" s="74">
        <f t="shared" si="27"/>
        <v>0</v>
      </c>
      <c r="AF82" s="73"/>
      <c r="AG82" s="74">
        <f t="shared" si="36"/>
        <v>0</v>
      </c>
      <c r="AH82" s="82">
        <f t="shared" si="28"/>
        <v>0</v>
      </c>
      <c r="AI82" s="74"/>
      <c r="AJ82" s="147">
        <f t="shared" si="37"/>
        <v>0</v>
      </c>
      <c r="AK82" s="141"/>
    </row>
    <row r="83" spans="1:37" ht="15" customHeight="1" x14ac:dyDescent="0.2">
      <c r="A83" s="84" t="s">
        <v>301</v>
      </c>
      <c r="B83" s="14" t="s">
        <v>65</v>
      </c>
      <c r="C83" s="18" t="s">
        <v>7</v>
      </c>
      <c r="D83" s="19">
        <v>75</v>
      </c>
      <c r="E83" s="20">
        <f t="shared" si="29"/>
        <v>0</v>
      </c>
      <c r="F83" s="73"/>
      <c r="G83" s="74">
        <f t="shared" si="38"/>
        <v>0</v>
      </c>
      <c r="H83" s="73"/>
      <c r="I83" s="74">
        <f t="shared" si="25"/>
        <v>0</v>
      </c>
      <c r="J83" s="174"/>
      <c r="K83" s="113">
        <f t="shared" si="30"/>
        <v>0</v>
      </c>
      <c r="L83" s="73"/>
      <c r="M83" s="113">
        <f t="shared" si="31"/>
        <v>0</v>
      </c>
      <c r="N83" s="73"/>
      <c r="O83" s="74">
        <f t="shared" si="32"/>
        <v>0</v>
      </c>
      <c r="P83" s="174"/>
      <c r="Q83" s="113">
        <f t="shared" si="23"/>
        <v>0</v>
      </c>
      <c r="R83" s="73"/>
      <c r="S83" s="113">
        <f t="shared" si="26"/>
        <v>0</v>
      </c>
      <c r="T83" s="73"/>
      <c r="U83" s="74">
        <f t="shared" si="24"/>
        <v>0</v>
      </c>
      <c r="V83" s="174"/>
      <c r="W83" s="113">
        <f t="shared" si="33"/>
        <v>0</v>
      </c>
      <c r="X83" s="101"/>
      <c r="Y83" s="113">
        <f t="shared" si="34"/>
        <v>0</v>
      </c>
      <c r="Z83" s="73"/>
      <c r="AA83" s="74">
        <f t="shared" si="35"/>
        <v>0</v>
      </c>
      <c r="AB83" s="73"/>
      <c r="AC83" s="74">
        <f t="shared" si="22"/>
        <v>0</v>
      </c>
      <c r="AD83" s="73"/>
      <c r="AE83" s="74">
        <f t="shared" si="27"/>
        <v>0</v>
      </c>
      <c r="AF83" s="73"/>
      <c r="AG83" s="74">
        <f t="shared" si="36"/>
        <v>0</v>
      </c>
      <c r="AH83" s="82">
        <f t="shared" si="28"/>
        <v>0</v>
      </c>
      <c r="AI83" s="74"/>
      <c r="AJ83" s="147">
        <f t="shared" si="37"/>
        <v>0</v>
      </c>
      <c r="AK83" s="141"/>
    </row>
    <row r="84" spans="1:37" s="14" customFormat="1" ht="15" customHeight="1" x14ac:dyDescent="0.2">
      <c r="A84" s="90" t="s">
        <v>303</v>
      </c>
      <c r="B84" s="14" t="s">
        <v>65</v>
      </c>
      <c r="C84" s="18" t="s">
        <v>8</v>
      </c>
      <c r="D84" s="170">
        <v>60</v>
      </c>
      <c r="E84" s="20">
        <f t="shared" si="29"/>
        <v>0</v>
      </c>
      <c r="F84" s="101"/>
      <c r="G84" s="74">
        <f t="shared" si="38"/>
        <v>0</v>
      </c>
      <c r="H84" s="101"/>
      <c r="I84" s="154">
        <f t="shared" si="25"/>
        <v>0</v>
      </c>
      <c r="J84" s="181"/>
      <c r="K84" s="156">
        <f t="shared" si="30"/>
        <v>0</v>
      </c>
      <c r="L84" s="101"/>
      <c r="M84" s="156">
        <f t="shared" si="31"/>
        <v>0</v>
      </c>
      <c r="N84" s="101"/>
      <c r="O84" s="154">
        <f t="shared" si="32"/>
        <v>0</v>
      </c>
      <c r="P84" s="181"/>
      <c r="Q84" s="156">
        <f t="shared" si="23"/>
        <v>0</v>
      </c>
      <c r="R84" s="101"/>
      <c r="S84" s="156">
        <f t="shared" si="26"/>
        <v>0</v>
      </c>
      <c r="T84" s="101"/>
      <c r="U84" s="154">
        <f t="shared" si="24"/>
        <v>0</v>
      </c>
      <c r="V84" s="181"/>
      <c r="W84" s="156">
        <f t="shared" si="33"/>
        <v>0</v>
      </c>
      <c r="X84" s="101"/>
      <c r="Y84" s="156">
        <f t="shared" si="34"/>
        <v>0</v>
      </c>
      <c r="Z84" s="101"/>
      <c r="AA84" s="154">
        <f t="shared" si="35"/>
        <v>0</v>
      </c>
      <c r="AB84" s="101"/>
      <c r="AC84" s="154">
        <f t="shared" si="22"/>
        <v>0</v>
      </c>
      <c r="AD84" s="101"/>
      <c r="AE84" s="154">
        <f t="shared" si="27"/>
        <v>0</v>
      </c>
      <c r="AF84" s="101"/>
      <c r="AG84" s="154">
        <f t="shared" si="36"/>
        <v>0</v>
      </c>
      <c r="AH84" s="158">
        <f t="shared" si="28"/>
        <v>0</v>
      </c>
      <c r="AI84" s="154"/>
      <c r="AJ84" s="147">
        <f t="shared" si="37"/>
        <v>0</v>
      </c>
      <c r="AK84" s="182"/>
    </row>
    <row r="85" spans="1:37" s="14" customFormat="1" ht="15" customHeight="1" x14ac:dyDescent="0.2">
      <c r="A85" s="90" t="s">
        <v>310</v>
      </c>
      <c r="B85" s="14" t="s">
        <v>65</v>
      </c>
      <c r="C85" s="18" t="s">
        <v>5</v>
      </c>
      <c r="D85" s="170">
        <v>118</v>
      </c>
      <c r="E85" s="20">
        <f t="shared" si="29"/>
        <v>0</v>
      </c>
      <c r="F85" s="101"/>
      <c r="G85" s="113">
        <f t="shared" si="38"/>
        <v>0</v>
      </c>
      <c r="H85" s="101"/>
      <c r="I85" s="154">
        <f t="shared" si="25"/>
        <v>0</v>
      </c>
      <c r="J85" s="181"/>
      <c r="K85" s="156">
        <f t="shared" si="30"/>
        <v>0</v>
      </c>
      <c r="L85" s="101"/>
      <c r="M85" s="156">
        <f t="shared" si="31"/>
        <v>0</v>
      </c>
      <c r="N85" s="101"/>
      <c r="O85" s="154">
        <f t="shared" si="32"/>
        <v>0</v>
      </c>
      <c r="P85" s="181"/>
      <c r="Q85" s="156">
        <f t="shared" si="23"/>
        <v>0</v>
      </c>
      <c r="R85" s="101"/>
      <c r="S85" s="156">
        <f t="shared" si="26"/>
        <v>0</v>
      </c>
      <c r="T85" s="101"/>
      <c r="U85" s="154">
        <f t="shared" si="24"/>
        <v>0</v>
      </c>
      <c r="V85" s="181"/>
      <c r="W85" s="156">
        <f t="shared" si="33"/>
        <v>0</v>
      </c>
      <c r="X85" s="101"/>
      <c r="Y85" s="156">
        <f t="shared" si="34"/>
        <v>0</v>
      </c>
      <c r="Z85" s="101"/>
      <c r="AA85" s="154">
        <f t="shared" si="35"/>
        <v>0</v>
      </c>
      <c r="AB85" s="101"/>
      <c r="AC85" s="154">
        <f t="shared" si="22"/>
        <v>0</v>
      </c>
      <c r="AD85" s="101"/>
      <c r="AE85" s="154">
        <f t="shared" si="27"/>
        <v>0</v>
      </c>
      <c r="AF85" s="181"/>
      <c r="AG85" s="154">
        <f t="shared" si="36"/>
        <v>0</v>
      </c>
      <c r="AH85" s="158">
        <f t="shared" si="28"/>
        <v>0</v>
      </c>
      <c r="AI85" s="154"/>
      <c r="AJ85" s="147">
        <f t="shared" si="37"/>
        <v>0</v>
      </c>
      <c r="AK85" s="182"/>
    </row>
    <row r="86" spans="1:37" s="14" customFormat="1" ht="15" customHeight="1" x14ac:dyDescent="0.2">
      <c r="A86" s="90" t="s">
        <v>331</v>
      </c>
      <c r="B86" s="14" t="s">
        <v>65</v>
      </c>
      <c r="C86" s="18" t="s">
        <v>7</v>
      </c>
      <c r="D86" s="170">
        <v>75</v>
      </c>
      <c r="E86" s="20">
        <f t="shared" si="29"/>
        <v>0</v>
      </c>
      <c r="F86" s="101"/>
      <c r="G86" s="113">
        <f t="shared" si="38"/>
        <v>0</v>
      </c>
      <c r="H86" s="101"/>
      <c r="I86" s="154">
        <f t="shared" si="25"/>
        <v>0</v>
      </c>
      <c r="J86" s="181"/>
      <c r="K86" s="156">
        <f t="shared" si="30"/>
        <v>0</v>
      </c>
      <c r="L86" s="101"/>
      <c r="M86" s="156">
        <f t="shared" si="31"/>
        <v>0</v>
      </c>
      <c r="N86" s="101"/>
      <c r="O86" s="154">
        <f t="shared" si="32"/>
        <v>0</v>
      </c>
      <c r="P86" s="181"/>
      <c r="Q86" s="156">
        <f t="shared" si="23"/>
        <v>0</v>
      </c>
      <c r="R86" s="101"/>
      <c r="S86" s="156">
        <f t="shared" si="26"/>
        <v>0</v>
      </c>
      <c r="T86" s="101"/>
      <c r="U86" s="154">
        <f t="shared" si="24"/>
        <v>0</v>
      </c>
      <c r="V86" s="181"/>
      <c r="W86" s="156">
        <f t="shared" si="33"/>
        <v>0</v>
      </c>
      <c r="X86" s="101"/>
      <c r="Y86" s="156">
        <f t="shared" si="34"/>
        <v>0</v>
      </c>
      <c r="Z86" s="101"/>
      <c r="AA86" s="154">
        <f t="shared" si="35"/>
        <v>0</v>
      </c>
      <c r="AB86" s="101"/>
      <c r="AC86" s="154">
        <f t="shared" si="22"/>
        <v>0</v>
      </c>
      <c r="AD86" s="101"/>
      <c r="AE86" s="154">
        <f t="shared" si="27"/>
        <v>0</v>
      </c>
      <c r="AF86" s="181"/>
      <c r="AG86" s="154">
        <f t="shared" si="36"/>
        <v>0</v>
      </c>
      <c r="AH86" s="158">
        <f t="shared" si="28"/>
        <v>0</v>
      </c>
      <c r="AI86" s="154"/>
      <c r="AJ86" s="147">
        <f t="shared" si="37"/>
        <v>0</v>
      </c>
      <c r="AK86" s="182"/>
    </row>
    <row r="87" spans="1:37" s="14" customFormat="1" ht="15" customHeight="1" x14ac:dyDescent="0.2">
      <c r="A87" s="90" t="s">
        <v>342</v>
      </c>
      <c r="B87" s="14" t="s">
        <v>65</v>
      </c>
      <c r="C87" s="18" t="s">
        <v>9</v>
      </c>
      <c r="D87" s="170">
        <v>35</v>
      </c>
      <c r="E87" s="20">
        <f t="shared" si="29"/>
        <v>0</v>
      </c>
      <c r="F87" s="101"/>
      <c r="G87" s="113">
        <f t="shared" si="38"/>
        <v>0</v>
      </c>
      <c r="H87" s="101"/>
      <c r="I87" s="154">
        <f t="shared" si="25"/>
        <v>0</v>
      </c>
      <c r="J87" s="181"/>
      <c r="K87" s="156">
        <f t="shared" si="30"/>
        <v>0</v>
      </c>
      <c r="L87" s="101"/>
      <c r="M87" s="156">
        <f t="shared" si="31"/>
        <v>0</v>
      </c>
      <c r="N87" s="101"/>
      <c r="O87" s="154">
        <f t="shared" si="32"/>
        <v>0</v>
      </c>
      <c r="P87" s="181"/>
      <c r="Q87" s="156">
        <f t="shared" si="23"/>
        <v>0</v>
      </c>
      <c r="R87" s="101"/>
      <c r="S87" s="156">
        <f t="shared" si="26"/>
        <v>0</v>
      </c>
      <c r="T87" s="101"/>
      <c r="U87" s="154">
        <f t="shared" si="24"/>
        <v>0</v>
      </c>
      <c r="V87" s="181"/>
      <c r="W87" s="156">
        <f t="shared" si="33"/>
        <v>0</v>
      </c>
      <c r="X87" s="101"/>
      <c r="Y87" s="156">
        <f t="shared" si="34"/>
        <v>0</v>
      </c>
      <c r="Z87" s="101"/>
      <c r="AA87" s="154">
        <f t="shared" si="35"/>
        <v>0</v>
      </c>
      <c r="AB87" s="101"/>
      <c r="AC87" s="154">
        <f t="shared" si="22"/>
        <v>0</v>
      </c>
      <c r="AD87" s="101"/>
      <c r="AE87" s="154">
        <f t="shared" si="27"/>
        <v>0</v>
      </c>
      <c r="AF87" s="181"/>
      <c r="AG87" s="154">
        <f t="shared" si="36"/>
        <v>0</v>
      </c>
      <c r="AH87" s="158">
        <f t="shared" si="28"/>
        <v>0</v>
      </c>
      <c r="AI87" s="154"/>
      <c r="AJ87" s="147">
        <f t="shared" si="37"/>
        <v>0</v>
      </c>
      <c r="AK87" s="182"/>
    </row>
    <row r="88" spans="1:37" s="14" customFormat="1" ht="15" customHeight="1" x14ac:dyDescent="0.2">
      <c r="A88" s="90" t="s">
        <v>347</v>
      </c>
      <c r="B88" s="14" t="s">
        <v>65</v>
      </c>
      <c r="C88" s="18" t="s">
        <v>9</v>
      </c>
      <c r="D88" s="170">
        <v>35</v>
      </c>
      <c r="E88" s="20">
        <f t="shared" si="29"/>
        <v>0</v>
      </c>
      <c r="F88" s="101"/>
      <c r="G88" s="113">
        <f t="shared" si="38"/>
        <v>0</v>
      </c>
      <c r="H88" s="101"/>
      <c r="I88" s="154">
        <f t="shared" si="25"/>
        <v>0</v>
      </c>
      <c r="J88" s="181"/>
      <c r="K88" s="156">
        <f t="shared" si="30"/>
        <v>0</v>
      </c>
      <c r="L88" s="101"/>
      <c r="M88" s="156">
        <f t="shared" si="31"/>
        <v>0</v>
      </c>
      <c r="N88" s="101"/>
      <c r="O88" s="154">
        <f t="shared" si="32"/>
        <v>0</v>
      </c>
      <c r="P88" s="181"/>
      <c r="Q88" s="156">
        <f t="shared" si="23"/>
        <v>0</v>
      </c>
      <c r="R88" s="101"/>
      <c r="S88" s="156">
        <f t="shared" si="26"/>
        <v>0</v>
      </c>
      <c r="T88" s="101"/>
      <c r="U88" s="154">
        <f t="shared" si="24"/>
        <v>0</v>
      </c>
      <c r="V88" s="181"/>
      <c r="W88" s="156">
        <f>IF($D88="",0,$D88*V88)</f>
        <v>0</v>
      </c>
      <c r="X88" s="101"/>
      <c r="Y88" s="156">
        <f t="shared" si="34"/>
        <v>0</v>
      </c>
      <c r="Z88" s="101"/>
      <c r="AA88" s="154">
        <f t="shared" si="35"/>
        <v>0</v>
      </c>
      <c r="AB88" s="101"/>
      <c r="AC88" s="154">
        <f t="shared" si="22"/>
        <v>0</v>
      </c>
      <c r="AD88" s="101"/>
      <c r="AE88" s="154">
        <f t="shared" si="27"/>
        <v>0</v>
      </c>
      <c r="AF88" s="181"/>
      <c r="AG88" s="154">
        <f t="shared" si="36"/>
        <v>0</v>
      </c>
      <c r="AH88" s="158">
        <f t="shared" si="28"/>
        <v>0</v>
      </c>
      <c r="AI88" s="154"/>
      <c r="AJ88" s="147">
        <f t="shared" ref="AJ88:AJ93" si="39">SUM(AH88+AI88)</f>
        <v>0</v>
      </c>
      <c r="AK88" s="182"/>
    </row>
    <row r="89" spans="1:37" s="14" customFormat="1" ht="15" customHeight="1" x14ac:dyDescent="0.2">
      <c r="A89" s="90" t="s">
        <v>350</v>
      </c>
      <c r="B89" s="14" t="s">
        <v>65</v>
      </c>
      <c r="C89" s="18" t="s">
        <v>9</v>
      </c>
      <c r="D89" s="170">
        <v>35</v>
      </c>
      <c r="E89" s="20">
        <f t="shared" si="29"/>
        <v>0</v>
      </c>
      <c r="F89" s="101"/>
      <c r="G89" s="113">
        <f t="shared" si="38"/>
        <v>0</v>
      </c>
      <c r="H89" s="101"/>
      <c r="I89" s="154">
        <f t="shared" si="25"/>
        <v>0</v>
      </c>
      <c r="J89" s="181"/>
      <c r="K89" s="156">
        <f t="shared" si="30"/>
        <v>0</v>
      </c>
      <c r="L89" s="101"/>
      <c r="M89" s="156">
        <f t="shared" si="31"/>
        <v>0</v>
      </c>
      <c r="N89" s="101"/>
      <c r="O89" s="154">
        <f t="shared" si="32"/>
        <v>0</v>
      </c>
      <c r="P89" s="181"/>
      <c r="Q89" s="156">
        <f t="shared" si="23"/>
        <v>0</v>
      </c>
      <c r="R89" s="101"/>
      <c r="S89" s="156">
        <f t="shared" si="26"/>
        <v>0</v>
      </c>
      <c r="T89" s="101"/>
      <c r="U89" s="154">
        <f t="shared" si="24"/>
        <v>0</v>
      </c>
      <c r="V89" s="181"/>
      <c r="W89" s="156">
        <f>IF($D89="",0,$D89*V89)</f>
        <v>0</v>
      </c>
      <c r="X89" s="101"/>
      <c r="Y89" s="156">
        <f t="shared" si="34"/>
        <v>0</v>
      </c>
      <c r="Z89" s="101"/>
      <c r="AA89" s="154">
        <f t="shared" si="35"/>
        <v>0</v>
      </c>
      <c r="AB89" s="101"/>
      <c r="AC89" s="154">
        <f t="shared" si="22"/>
        <v>0</v>
      </c>
      <c r="AD89" s="101"/>
      <c r="AE89" s="154">
        <f t="shared" si="27"/>
        <v>0</v>
      </c>
      <c r="AF89" s="181"/>
      <c r="AG89" s="154">
        <f t="shared" si="36"/>
        <v>0</v>
      </c>
      <c r="AH89" s="158">
        <f t="shared" si="28"/>
        <v>0</v>
      </c>
      <c r="AI89" s="154"/>
      <c r="AJ89" s="147">
        <f t="shared" si="39"/>
        <v>0</v>
      </c>
      <c r="AK89" s="182"/>
    </row>
    <row r="90" spans="1:37" s="14" customFormat="1" ht="15" customHeight="1" x14ac:dyDescent="0.2">
      <c r="A90" s="90" t="s">
        <v>353</v>
      </c>
      <c r="B90" s="14" t="s">
        <v>65</v>
      </c>
      <c r="C90" s="18" t="s">
        <v>4</v>
      </c>
      <c r="D90" s="170">
        <v>140</v>
      </c>
      <c r="E90" s="20">
        <f t="shared" si="29"/>
        <v>0</v>
      </c>
      <c r="F90" s="101"/>
      <c r="G90" s="113">
        <f t="shared" si="38"/>
        <v>0</v>
      </c>
      <c r="H90" s="101"/>
      <c r="I90" s="154">
        <f t="shared" si="25"/>
        <v>0</v>
      </c>
      <c r="J90" s="181"/>
      <c r="K90" s="156">
        <f t="shared" si="30"/>
        <v>0</v>
      </c>
      <c r="L90" s="101"/>
      <c r="M90" s="156">
        <f t="shared" si="31"/>
        <v>0</v>
      </c>
      <c r="N90" s="101"/>
      <c r="O90" s="154">
        <f t="shared" si="32"/>
        <v>0</v>
      </c>
      <c r="P90" s="181"/>
      <c r="Q90" s="156">
        <f t="shared" si="23"/>
        <v>0</v>
      </c>
      <c r="R90" s="101"/>
      <c r="S90" s="156">
        <f t="shared" si="26"/>
        <v>0</v>
      </c>
      <c r="T90" s="101"/>
      <c r="U90" s="154">
        <f t="shared" si="24"/>
        <v>0</v>
      </c>
      <c r="V90" s="181"/>
      <c r="W90" s="156">
        <f>IF($D90="",0,$D90*V90)</f>
        <v>0</v>
      </c>
      <c r="X90" s="101"/>
      <c r="Y90" s="156">
        <f t="shared" si="34"/>
        <v>0</v>
      </c>
      <c r="Z90" s="101"/>
      <c r="AA90" s="154">
        <f t="shared" si="35"/>
        <v>0</v>
      </c>
      <c r="AB90" s="101"/>
      <c r="AC90" s="154">
        <f t="shared" si="22"/>
        <v>0</v>
      </c>
      <c r="AD90" s="101"/>
      <c r="AE90" s="154">
        <f t="shared" si="27"/>
        <v>0</v>
      </c>
      <c r="AF90" s="181"/>
      <c r="AG90" s="154">
        <f t="shared" si="36"/>
        <v>0</v>
      </c>
      <c r="AH90" s="158">
        <f t="shared" si="28"/>
        <v>0</v>
      </c>
      <c r="AI90" s="154"/>
      <c r="AJ90" s="147">
        <f t="shared" si="39"/>
        <v>0</v>
      </c>
      <c r="AK90" s="182"/>
    </row>
    <row r="91" spans="1:37" s="14" customFormat="1" ht="15" customHeight="1" x14ac:dyDescent="0.2">
      <c r="A91" s="90" t="s">
        <v>358</v>
      </c>
      <c r="B91" s="14" t="s">
        <v>65</v>
      </c>
      <c r="C91" s="18" t="s">
        <v>9</v>
      </c>
      <c r="D91" s="170">
        <v>35</v>
      </c>
      <c r="E91" s="20">
        <f t="shared" si="29"/>
        <v>2.75</v>
      </c>
      <c r="F91" s="101"/>
      <c r="G91" s="113">
        <f t="shared" si="38"/>
        <v>0</v>
      </c>
      <c r="H91" s="101"/>
      <c r="I91" s="154">
        <f t="shared" si="25"/>
        <v>0</v>
      </c>
      <c r="J91" s="181"/>
      <c r="K91" s="156">
        <f t="shared" si="30"/>
        <v>0</v>
      </c>
      <c r="L91" s="101"/>
      <c r="M91" s="156">
        <f t="shared" si="31"/>
        <v>0</v>
      </c>
      <c r="N91" s="101"/>
      <c r="O91" s="154">
        <f t="shared" si="32"/>
        <v>0</v>
      </c>
      <c r="P91" s="181"/>
      <c r="Q91" s="156">
        <f t="shared" si="23"/>
        <v>0</v>
      </c>
      <c r="R91" s="101">
        <v>2.75</v>
      </c>
      <c r="S91" s="156">
        <f t="shared" si="26"/>
        <v>96.25</v>
      </c>
      <c r="T91" s="101"/>
      <c r="U91" s="154">
        <f t="shared" si="24"/>
        <v>0</v>
      </c>
      <c r="V91" s="181"/>
      <c r="W91" s="156">
        <f>IF($D91="",0,$D91*V91)</f>
        <v>0</v>
      </c>
      <c r="X91" s="101"/>
      <c r="Y91" s="156">
        <f t="shared" si="34"/>
        <v>0</v>
      </c>
      <c r="Z91" s="101"/>
      <c r="AA91" s="154">
        <f t="shared" si="35"/>
        <v>0</v>
      </c>
      <c r="AB91" s="101"/>
      <c r="AC91" s="154">
        <f t="shared" si="22"/>
        <v>0</v>
      </c>
      <c r="AD91" s="101"/>
      <c r="AE91" s="154">
        <f t="shared" si="27"/>
        <v>0</v>
      </c>
      <c r="AF91" s="181"/>
      <c r="AG91" s="154">
        <f t="shared" si="36"/>
        <v>0</v>
      </c>
      <c r="AH91" s="158">
        <f t="shared" si="28"/>
        <v>96.25</v>
      </c>
      <c r="AI91" s="154"/>
      <c r="AJ91" s="147">
        <f t="shared" si="39"/>
        <v>96.25</v>
      </c>
      <c r="AK91" s="182"/>
    </row>
    <row r="92" spans="1:37" s="14" customFormat="1" ht="15" customHeight="1" x14ac:dyDescent="0.2">
      <c r="A92" s="90"/>
      <c r="C92" s="18"/>
      <c r="D92" s="170"/>
      <c r="E92" s="20"/>
      <c r="F92" s="101"/>
      <c r="G92" s="113"/>
      <c r="H92" s="101"/>
      <c r="I92" s="154"/>
      <c r="J92" s="181"/>
      <c r="K92" s="156"/>
      <c r="L92" s="101"/>
      <c r="M92" s="156"/>
      <c r="N92" s="101"/>
      <c r="O92" s="154"/>
      <c r="P92" s="181"/>
      <c r="Q92" s="156"/>
      <c r="R92" s="101"/>
      <c r="S92" s="156"/>
      <c r="T92" s="101"/>
      <c r="U92" s="154"/>
      <c r="V92" s="181"/>
      <c r="W92" s="156"/>
      <c r="X92" s="101"/>
      <c r="Y92" s="156"/>
      <c r="Z92" s="101"/>
      <c r="AA92" s="154"/>
      <c r="AB92" s="101"/>
      <c r="AC92" s="154"/>
      <c r="AD92" s="101"/>
      <c r="AE92" s="154"/>
      <c r="AF92" s="181"/>
      <c r="AG92" s="154"/>
      <c r="AH92" s="158"/>
      <c r="AI92" s="154"/>
      <c r="AJ92" s="147">
        <f t="shared" si="39"/>
        <v>0</v>
      </c>
      <c r="AK92" s="182"/>
    </row>
    <row r="93" spans="1:37" s="62" customFormat="1" ht="15" customHeight="1" x14ac:dyDescent="0.2">
      <c r="A93" s="85"/>
      <c r="C93" s="63" t="s">
        <v>154</v>
      </c>
      <c r="D93" s="57"/>
      <c r="E93" s="20">
        <f t="shared" si="29"/>
        <v>93.25</v>
      </c>
      <c r="F93" s="144">
        <f>SUM(F13:F92)</f>
        <v>0</v>
      </c>
      <c r="G93" s="143"/>
      <c r="H93" s="75">
        <f>SUM(H13:H92)</f>
        <v>0</v>
      </c>
      <c r="I93" s="76"/>
      <c r="J93" s="94">
        <f>SUM(J13:J92)</f>
        <v>2.5</v>
      </c>
      <c r="K93" s="94"/>
      <c r="L93" s="194">
        <f>SUM(L13:L92)</f>
        <v>0</v>
      </c>
      <c r="M93" s="94"/>
      <c r="N93" s="75">
        <f>SUM(N13:N92)</f>
        <v>0</v>
      </c>
      <c r="O93" s="76"/>
      <c r="P93" s="94">
        <f>SUM(P13:P92)</f>
        <v>0</v>
      </c>
      <c r="Q93" s="94"/>
      <c r="R93" s="194">
        <f>SUM(R13:R92)</f>
        <v>22</v>
      </c>
      <c r="S93" s="94"/>
      <c r="T93" s="75">
        <f>SUM(T13:T92)</f>
        <v>0</v>
      </c>
      <c r="U93" s="76"/>
      <c r="V93" s="94">
        <f>SUM(V13:V92)</f>
        <v>0</v>
      </c>
      <c r="W93" s="94"/>
      <c r="X93" s="194">
        <f>SUM(X13:X92)</f>
        <v>68.75</v>
      </c>
      <c r="Y93" s="94"/>
      <c r="Z93" s="75">
        <f>SUM(Z13:Z92)</f>
        <v>0</v>
      </c>
      <c r="AA93" s="76"/>
      <c r="AB93" s="75">
        <f>SUM(AB13:AB92)</f>
        <v>0</v>
      </c>
      <c r="AC93" s="76"/>
      <c r="AD93" s="75">
        <f>SUM(AD13:AD92)</f>
        <v>0</v>
      </c>
      <c r="AE93" s="76"/>
      <c r="AF93" s="194">
        <f>SUM(AF13:AF92)</f>
        <v>0</v>
      </c>
      <c r="AG93" s="76">
        <f t="shared" si="36"/>
        <v>0</v>
      </c>
      <c r="AH93" s="76"/>
      <c r="AI93" s="140"/>
      <c r="AJ93" s="147">
        <f t="shared" si="39"/>
        <v>0</v>
      </c>
      <c r="AK93" s="142"/>
    </row>
    <row r="94" spans="1:37" ht="4.5" customHeight="1" x14ac:dyDescent="0.2">
      <c r="A94" s="86"/>
      <c r="B94" s="40"/>
      <c r="C94" s="68"/>
      <c r="D94" s="69"/>
      <c r="E94" s="69"/>
      <c r="F94" s="69"/>
      <c r="G94" s="168"/>
      <c r="H94" s="166"/>
      <c r="I94" s="167"/>
      <c r="J94" s="168"/>
      <c r="K94" s="168"/>
      <c r="L94" s="168"/>
      <c r="M94" s="168"/>
      <c r="N94" s="77"/>
      <c r="O94" s="78"/>
      <c r="P94" s="69"/>
      <c r="Q94" s="69"/>
      <c r="R94" s="69"/>
      <c r="S94" s="69"/>
      <c r="T94" s="77"/>
      <c r="U94" s="78"/>
      <c r="V94" s="69"/>
      <c r="W94" s="69"/>
      <c r="X94" s="69"/>
      <c r="Y94" s="69"/>
      <c r="Z94" s="77"/>
      <c r="AA94" s="78"/>
      <c r="AB94" s="77"/>
      <c r="AC94" s="78"/>
      <c r="AD94" s="77"/>
      <c r="AE94" s="78"/>
      <c r="AF94" s="69"/>
      <c r="AG94" s="69"/>
      <c r="AH94" s="69"/>
      <c r="AI94" s="69"/>
      <c r="AJ94" s="78"/>
    </row>
    <row r="95" spans="1:37" ht="15" customHeight="1" x14ac:dyDescent="0.2">
      <c r="A95" s="65"/>
      <c r="B95" s="65"/>
      <c r="C95" s="66" t="s">
        <v>155</v>
      </c>
      <c r="D95" s="67"/>
      <c r="E95" s="19"/>
      <c r="F95" s="145"/>
      <c r="G95" s="146">
        <f ca="1">SUM(G13:G94)</f>
        <v>0</v>
      </c>
      <c r="H95" s="79"/>
      <c r="I95" s="80">
        <f ca="1">SUM(I13:I94)</f>
        <v>0</v>
      </c>
      <c r="J95" s="95"/>
      <c r="K95" s="95">
        <f ca="1">SUM(K12:K94)</f>
        <v>350</v>
      </c>
      <c r="L95" s="95"/>
      <c r="M95" s="95">
        <f ca="1">SUM(M12:M94)</f>
        <v>0</v>
      </c>
      <c r="N95" s="79"/>
      <c r="O95" s="80">
        <f ca="1">SUM(O13:O94)</f>
        <v>0</v>
      </c>
      <c r="P95" s="95"/>
      <c r="Q95" s="95">
        <f ca="1">SUM(Q12:Q94)</f>
        <v>0</v>
      </c>
      <c r="R95" s="95"/>
      <c r="S95" s="95">
        <f ca="1">SUM(S12:S94)</f>
        <v>2231.25</v>
      </c>
      <c r="T95" s="79"/>
      <c r="U95" s="80">
        <f ca="1">SUM(U13:U94)</f>
        <v>0</v>
      </c>
      <c r="V95" s="95"/>
      <c r="W95" s="95">
        <f ca="1">SUM(W12:W94)</f>
        <v>0</v>
      </c>
      <c r="X95" s="95"/>
      <c r="Y95" s="95">
        <f ca="1">SUM(Y12:Y94)</f>
        <v>7401.5</v>
      </c>
      <c r="Z95" s="79"/>
      <c r="AA95" s="80">
        <f ca="1">SUM(AA13:AA94)</f>
        <v>0</v>
      </c>
      <c r="AB95" s="79"/>
      <c r="AC95" s="80">
        <f ca="1">SUM(AC13:AC94)</f>
        <v>0</v>
      </c>
      <c r="AD95" s="79"/>
      <c r="AE95" s="80">
        <f ca="1">SUM(AE13:AE94)</f>
        <v>0</v>
      </c>
      <c r="AF95" s="95"/>
      <c r="AG95" s="146">
        <f ca="1">SUM(AG13:AG94)</f>
        <v>0</v>
      </c>
      <c r="AH95" s="80">
        <f ca="1">SUM(G95+I95+K95+M95+O95+Q95+S95+U95+W95+Y95+AA95+AC95+AE95+AG95)</f>
        <v>9982.75</v>
      </c>
      <c r="AI95" s="137"/>
      <c r="AJ95" s="234">
        <f ca="1">SUM(AH95+AI96)</f>
        <v>9982.75</v>
      </c>
    </row>
    <row r="96" spans="1:37" x14ac:dyDescent="0.2">
      <c r="C96" s="41" t="s">
        <v>24</v>
      </c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2"/>
      <c r="AI96" s="3">
        <f>SUBTOTAL(9,AI13:AI94)</f>
        <v>0</v>
      </c>
    </row>
    <row r="97" spans="1:35" x14ac:dyDescent="0.2">
      <c r="C97" s="56"/>
      <c r="H97" s="56"/>
      <c r="I97" s="56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56"/>
      <c r="V97" s="56"/>
      <c r="W97" s="56"/>
      <c r="X97" s="56"/>
      <c r="Y97" s="56"/>
      <c r="Z97" s="56"/>
      <c r="AA97" s="56"/>
      <c r="AB97" s="56"/>
      <c r="AC97" s="56"/>
      <c r="AD97" s="56"/>
      <c r="AE97" s="56"/>
      <c r="AF97" s="56"/>
      <c r="AG97" s="56"/>
    </row>
    <row r="98" spans="1:35" x14ac:dyDescent="0.2">
      <c r="A98" s="103"/>
      <c r="AH98" s="19"/>
    </row>
    <row r="107" spans="1:35" x14ac:dyDescent="0.2">
      <c r="AH107" s="21">
        <f>SUM(AH105-AH104)</f>
        <v>0</v>
      </c>
      <c r="AI107">
        <f>SUM(AI105-AI104)</f>
        <v>0</v>
      </c>
    </row>
  </sheetData>
  <autoFilter ref="A12:AH95"/>
  <mergeCells count="16">
    <mergeCell ref="L10:M10"/>
    <mergeCell ref="B6:D6"/>
    <mergeCell ref="B8:D8"/>
    <mergeCell ref="F10:G10"/>
    <mergeCell ref="H10:I10"/>
    <mergeCell ref="J10:K10"/>
    <mergeCell ref="Z10:AA10"/>
    <mergeCell ref="AB10:AC10"/>
    <mergeCell ref="AD10:AE10"/>
    <mergeCell ref="AF10:AG10"/>
    <mergeCell ref="N10:O10"/>
    <mergeCell ref="P10:Q10"/>
    <mergeCell ref="R10:S10"/>
    <mergeCell ref="T10:U10"/>
    <mergeCell ref="V10:W10"/>
    <mergeCell ref="X10:Y10"/>
  </mergeCells>
  <dataValidations count="3">
    <dataValidation type="list" allowBlank="1" showInputMessage="1" showErrorMessage="1" sqref="A13:A95">
      <formula1>Name</formula1>
    </dataValidation>
    <dataValidation type="list" allowBlank="1" showInputMessage="1" showErrorMessage="1" sqref="D12">
      <formula1>Jahr</formula1>
    </dataValidation>
    <dataValidation type="list" allowBlank="1" showInputMessage="1" showErrorMessage="1" sqref="C12">
      <formula1>Kategorie</formula1>
    </dataValidation>
  </dataValidations>
  <pageMargins left="0.70866141732283472" right="0.15748031496062992" top="0.51181102362204722" bottom="0.31496062992125984" header="0.19685039370078741" footer="0.15748031496062992"/>
  <pageSetup paperSize="8" scale="56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colBreaks count="1" manualBreakCount="1">
    <brk id="33" max="88" man="1"/>
  </colBreaks>
  <legacyDrawingHF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AK106"/>
  <sheetViews>
    <sheetView view="pageBreakPreview" zoomScale="110" zoomScaleNormal="110" zoomScaleSheetLayoutView="110" workbookViewId="0">
      <pane xSplit="1" topLeftCell="B1" activePane="topRight" state="frozen"/>
      <selection pane="topRight" activeCell="F13" sqref="F13"/>
    </sheetView>
  </sheetViews>
  <sheetFormatPr baseColWidth="10" defaultRowHeight="12.75" x14ac:dyDescent="0.2"/>
  <cols>
    <col min="1" max="1" width="20" customWidth="1"/>
    <col min="2" max="2" width="9.7109375" customWidth="1"/>
    <col min="3" max="3" width="10" style="4" customWidth="1"/>
    <col min="4" max="33" width="9.7109375" style="21" customWidth="1"/>
    <col min="34" max="34" width="11.85546875" style="21" customWidth="1"/>
    <col min="35" max="35" width="9.7109375" customWidth="1"/>
  </cols>
  <sheetData>
    <row r="1" spans="1:36" x14ac:dyDescent="0.2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</row>
    <row r="2" spans="1:36" s="15" customFormat="1" ht="15" customHeight="1" x14ac:dyDescent="0.25">
      <c r="A2" s="100" t="s">
        <v>282</v>
      </c>
    </row>
    <row r="3" spans="1:36" s="15" customFormat="1" ht="14.25" x14ac:dyDescent="0.2">
      <c r="A3" s="99"/>
    </row>
    <row r="4" spans="1:36" s="15" customFormat="1" ht="15" x14ac:dyDescent="0.25">
      <c r="A4" s="100" t="s">
        <v>158</v>
      </c>
      <c r="B4" s="249" t="str">
        <f>IF(Vertragsdaten!B6="","",Vertragsdaten!B6)</f>
        <v>EP SIEP</v>
      </c>
      <c r="C4" s="249"/>
      <c r="D4" s="249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59"/>
      <c r="AH4" s="59"/>
      <c r="AI4" s="59"/>
    </row>
    <row r="5" spans="1:36" s="15" customFormat="1" ht="8.25" customHeight="1" x14ac:dyDescent="0.25">
      <c r="A5" s="100"/>
      <c r="B5" s="89"/>
      <c r="C5" s="89"/>
      <c r="D5" s="89"/>
    </row>
    <row r="6" spans="1:36" s="15" customFormat="1" ht="15" x14ac:dyDescent="0.25">
      <c r="A6" s="100" t="s">
        <v>159</v>
      </c>
      <c r="B6" s="325" t="str">
        <f>Vertragsdaten!B8</f>
        <v>070017/000025</v>
      </c>
      <c r="C6" s="325"/>
      <c r="D6" s="325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83"/>
      <c r="AI6" s="83"/>
    </row>
    <row r="7" spans="1:36" s="15" customFormat="1" ht="15" customHeight="1" x14ac:dyDescent="0.25">
      <c r="A7" s="100"/>
      <c r="AH7" s="64"/>
      <c r="AI7" s="64"/>
    </row>
    <row r="8" spans="1:36" s="8" customFormat="1" ht="15" x14ac:dyDescent="0.25">
      <c r="A8" s="100" t="s">
        <v>160</v>
      </c>
      <c r="B8" s="328">
        <v>43435</v>
      </c>
      <c r="C8" s="329"/>
      <c r="D8" s="32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83"/>
      <c r="AI8" s="83"/>
    </row>
    <row r="9" spans="1:36" x14ac:dyDescent="0.2">
      <c r="A9" s="65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</row>
    <row r="10" spans="1:36" s="128" customFormat="1" ht="27.75" customHeight="1" x14ac:dyDescent="0.2">
      <c r="A10" s="127"/>
      <c r="F10" s="326" t="s">
        <v>284</v>
      </c>
      <c r="G10" s="330"/>
      <c r="H10" s="326" t="s">
        <v>276</v>
      </c>
      <c r="I10" s="330"/>
      <c r="J10" s="326" t="s">
        <v>277</v>
      </c>
      <c r="K10" s="330"/>
      <c r="L10" s="326" t="s">
        <v>313</v>
      </c>
      <c r="M10" s="330"/>
      <c r="N10" s="326" t="s">
        <v>274</v>
      </c>
      <c r="O10" s="330"/>
      <c r="P10" s="326" t="s">
        <v>279</v>
      </c>
      <c r="Q10" s="330"/>
      <c r="R10" s="326" t="s">
        <v>314</v>
      </c>
      <c r="S10" s="330"/>
      <c r="T10" s="326" t="s">
        <v>275</v>
      </c>
      <c r="U10" s="330"/>
      <c r="V10" s="326" t="s">
        <v>278</v>
      </c>
      <c r="W10" s="330"/>
      <c r="X10" s="326" t="s">
        <v>311</v>
      </c>
      <c r="Y10" s="330"/>
      <c r="Z10" s="326" t="s">
        <v>199</v>
      </c>
      <c r="AA10" s="331"/>
      <c r="AB10" s="326" t="s">
        <v>200</v>
      </c>
      <c r="AC10" s="327"/>
      <c r="AD10" s="326" t="s">
        <v>201</v>
      </c>
      <c r="AE10" s="327"/>
      <c r="AF10" s="332" t="s">
        <v>305</v>
      </c>
      <c r="AG10" s="333"/>
      <c r="AH10" s="131"/>
      <c r="AI10" s="133" t="s">
        <v>280</v>
      </c>
      <c r="AJ10" s="250" t="s">
        <v>281</v>
      </c>
    </row>
    <row r="11" spans="1:36" ht="3.75" hidden="1" customHeight="1" x14ac:dyDescent="0.2">
      <c r="C11" s="4" t="str">
        <f>VLOOKUP(C12,'MA-Liste'!A192:B198,2,FALSE)</f>
        <v>$K:$K</v>
      </c>
      <c r="D11">
        <f>VLOOKUP(D12,Vertragsdaten!A37:B42,2,FALSE)</f>
        <v>2</v>
      </c>
      <c r="E11"/>
      <c r="F11"/>
      <c r="G11"/>
      <c r="H11" s="70"/>
      <c r="I11" s="71"/>
      <c r="J11" s="65"/>
      <c r="K11" s="65"/>
      <c r="L11" s="65"/>
      <c r="M11" s="65"/>
      <c r="N11" s="70"/>
      <c r="O11" s="71"/>
      <c r="P11" s="65"/>
      <c r="Q11" s="65"/>
      <c r="R11" s="65"/>
      <c r="S11" s="65"/>
      <c r="T11" s="70"/>
      <c r="U11" s="71"/>
      <c r="V11" s="65"/>
      <c r="W11" s="65"/>
      <c r="X11" s="65"/>
      <c r="Y11" s="65"/>
      <c r="Z11" s="70"/>
      <c r="AA11" s="71"/>
      <c r="AB11" s="70"/>
      <c r="AC11" s="71"/>
      <c r="AD11" s="70"/>
      <c r="AE11" s="71"/>
      <c r="AF11" s="65"/>
      <c r="AG11" s="65"/>
      <c r="AH11"/>
      <c r="AI11" s="1"/>
      <c r="AJ11" s="134"/>
    </row>
    <row r="12" spans="1:36" s="1" customFormat="1" ht="31.5" customHeight="1" x14ac:dyDescent="0.2">
      <c r="A12" s="44" t="s">
        <v>23</v>
      </c>
      <c r="B12" s="45" t="s">
        <v>18</v>
      </c>
      <c r="C12" s="87" t="str">
        <f>'MA-Liste'!K7</f>
        <v>Kategorie</v>
      </c>
      <c r="D12" s="88" t="s">
        <v>157</v>
      </c>
      <c r="E12" s="60" t="s">
        <v>152</v>
      </c>
      <c r="F12" s="60" t="s">
        <v>22</v>
      </c>
      <c r="G12" s="60" t="s">
        <v>156</v>
      </c>
      <c r="H12" s="72" t="s">
        <v>22</v>
      </c>
      <c r="I12" s="46" t="s">
        <v>156</v>
      </c>
      <c r="J12" s="112" t="s">
        <v>22</v>
      </c>
      <c r="K12" s="112" t="s">
        <v>156</v>
      </c>
      <c r="L12" s="112" t="s">
        <v>22</v>
      </c>
      <c r="M12" s="112" t="s">
        <v>156</v>
      </c>
      <c r="N12" s="72" t="s">
        <v>22</v>
      </c>
      <c r="O12" s="46" t="s">
        <v>156</v>
      </c>
      <c r="P12" s="112" t="s">
        <v>22</v>
      </c>
      <c r="Q12" s="112" t="s">
        <v>156</v>
      </c>
      <c r="R12" s="112" t="s">
        <v>22</v>
      </c>
      <c r="S12" s="112" t="s">
        <v>156</v>
      </c>
      <c r="T12" s="72" t="s">
        <v>22</v>
      </c>
      <c r="U12" s="46" t="s">
        <v>156</v>
      </c>
      <c r="V12" s="112" t="s">
        <v>22</v>
      </c>
      <c r="W12" s="112" t="s">
        <v>156</v>
      </c>
      <c r="X12" s="112" t="s">
        <v>22</v>
      </c>
      <c r="Y12" s="112" t="s">
        <v>156</v>
      </c>
      <c r="Z12" s="81" t="s">
        <v>22</v>
      </c>
      <c r="AA12" s="13" t="s">
        <v>156</v>
      </c>
      <c r="AB12" s="81" t="s">
        <v>22</v>
      </c>
      <c r="AC12" s="13" t="s">
        <v>156</v>
      </c>
      <c r="AD12" s="81" t="s">
        <v>22</v>
      </c>
      <c r="AE12" s="13" t="s">
        <v>156</v>
      </c>
      <c r="AF12" s="183" t="s">
        <v>22</v>
      </c>
      <c r="AG12" s="183" t="s">
        <v>156</v>
      </c>
      <c r="AH12" s="130" t="s">
        <v>153</v>
      </c>
      <c r="AI12" s="132" t="s">
        <v>285</v>
      </c>
      <c r="AJ12" s="135"/>
    </row>
    <row r="13" spans="1:36" ht="15" customHeight="1" x14ac:dyDescent="0.2">
      <c r="A13" s="90" t="s">
        <v>145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65" ca="1" si="0">IF(OR($C13="",$C13=0),"",VLOOKUP($C13,Ansätze,$D$11,FALSE))</f>
        <v>140</v>
      </c>
      <c r="E13" s="20">
        <f>SUM(F13++H13+J13+L13+N13+P13+R13+T13+V13+X13+Z13+AB13+AD13+AF13)</f>
        <v>7</v>
      </c>
      <c r="F13" s="73">
        <v>7</v>
      </c>
      <c r="G13" s="74">
        <f ca="1">IF(D13="",0,D13*F13)</f>
        <v>980</v>
      </c>
      <c r="H13" s="73"/>
      <c r="I13" s="74">
        <f t="shared" ref="I13:I78" ca="1" si="1">IF(D13="",0,D13*H13)</f>
        <v>0</v>
      </c>
      <c r="J13" s="73"/>
      <c r="K13" s="113">
        <f ca="1">IF($D13="",0,$D13*J13)</f>
        <v>0</v>
      </c>
      <c r="L13" s="73"/>
      <c r="M13" s="113">
        <f ca="1">IF($D13="",0,$D13*L13)</f>
        <v>0</v>
      </c>
      <c r="N13" s="73"/>
      <c r="O13" s="74">
        <f ca="1">IF($D13="",0,$D13*N13)</f>
        <v>0</v>
      </c>
      <c r="P13" s="73"/>
      <c r="Q13" s="113">
        <f t="shared" ref="Q13:Q44" ca="1" si="2">IF($D13="",0,$D13*P13)</f>
        <v>0</v>
      </c>
      <c r="R13" s="73"/>
      <c r="S13" s="113">
        <f t="shared" ref="S13:S78" ca="1" si="3">IF($D13="",0,$D13*R13)</f>
        <v>0</v>
      </c>
      <c r="T13" s="101"/>
      <c r="U13" s="74">
        <f t="shared" ref="U13:U44" ca="1" si="4">IF($D13="",0,$D13*T13)</f>
        <v>0</v>
      </c>
      <c r="V13" s="73"/>
      <c r="W13" s="113">
        <f ca="1">IF($D13="",0,$D13*V13)</f>
        <v>0</v>
      </c>
      <c r="X13" s="73"/>
      <c r="Y13" s="113">
        <f ca="1">IF($D13="",0,$D13*X13)</f>
        <v>0</v>
      </c>
      <c r="Z13" s="73"/>
      <c r="AA13" s="74">
        <f t="shared" ref="AA13:AA40" ca="1" si="5">IF(D13="",0,D13*Z13)</f>
        <v>0</v>
      </c>
      <c r="AB13" s="73"/>
      <c r="AC13" s="74">
        <f t="shared" ref="AC13:AC40" ca="1" si="6">IF(D13="",0,D13*AB13)</f>
        <v>0</v>
      </c>
      <c r="AD13" s="73"/>
      <c r="AE13" s="74">
        <f t="shared" ref="AE13:AE78" ca="1" si="7">IF(D13="",0,D13*AD13)</f>
        <v>0</v>
      </c>
      <c r="AF13" s="73"/>
      <c r="AG13" s="74">
        <f ca="1">IF(D13="",0,D13*AF13)</f>
        <v>0</v>
      </c>
      <c r="AH13" s="82">
        <f t="shared" ref="AH13:AH78" ca="1" si="8">IF(D13="",0,D13*E13)</f>
        <v>980</v>
      </c>
      <c r="AI13" s="74"/>
      <c r="AJ13" s="138">
        <f ca="1">SUM(AH13+AI13)</f>
        <v>980</v>
      </c>
    </row>
    <row r="14" spans="1:36" ht="15" customHeight="1" x14ac:dyDescent="0.2">
      <c r="A14" s="90" t="s">
        <v>162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79" si="9">SUM(F14++H14+J14+L14+N14+P14+R14+T14+V14+X14+Z14+AB14+AD14+AF14)</f>
        <v>0</v>
      </c>
      <c r="F14" s="73"/>
      <c r="G14" s="74">
        <f ca="1">IF(D14="",0,D14*F14)</f>
        <v>0</v>
      </c>
      <c r="H14" s="73"/>
      <c r="I14" s="74">
        <f t="shared" ca="1" si="1"/>
        <v>0</v>
      </c>
      <c r="J14" s="73"/>
      <c r="K14" s="113">
        <f t="shared" ref="K14:K79" ca="1" si="10">IF($D14="",0,$D14*J14)</f>
        <v>0</v>
      </c>
      <c r="L14" s="73"/>
      <c r="M14" s="113">
        <f t="shared" ref="M14:M79" ca="1" si="11">IF($D14="",0,$D14*L14)</f>
        <v>0</v>
      </c>
      <c r="N14" s="73"/>
      <c r="O14" s="74">
        <f t="shared" ref="O14:O79" ca="1" si="12">IF($D14="",0,$D14*N14)</f>
        <v>0</v>
      </c>
      <c r="P14" s="73"/>
      <c r="Q14" s="113">
        <f t="shared" ca="1" si="2"/>
        <v>0</v>
      </c>
      <c r="R14" s="73"/>
      <c r="S14" s="113">
        <f t="shared" ca="1" si="3"/>
        <v>0</v>
      </c>
      <c r="T14" s="101"/>
      <c r="U14" s="74">
        <f t="shared" ca="1" si="4"/>
        <v>0</v>
      </c>
      <c r="V14" s="73"/>
      <c r="W14" s="113">
        <f t="shared" ref="W14:W78" ca="1" si="13">IF($D14="",0,$D14*V14)</f>
        <v>0</v>
      </c>
      <c r="X14" s="73"/>
      <c r="Y14" s="113">
        <f t="shared" ref="Y14:Y78" ca="1" si="14">IF($D14="",0,$D14*X14)</f>
        <v>0</v>
      </c>
      <c r="Z14" s="73"/>
      <c r="AA14" s="74">
        <f t="shared" ca="1" si="5"/>
        <v>0</v>
      </c>
      <c r="AB14" s="73"/>
      <c r="AC14" s="74">
        <f t="shared" ca="1" si="6"/>
        <v>0</v>
      </c>
      <c r="AD14" s="73"/>
      <c r="AE14" s="74">
        <f t="shared" ca="1" si="7"/>
        <v>0</v>
      </c>
      <c r="AF14" s="73"/>
      <c r="AG14" s="74">
        <f t="shared" ref="AG14:AG79" ca="1" si="15">IF(D14="",0,D14*AF14)</f>
        <v>0</v>
      </c>
      <c r="AH14" s="82">
        <f t="shared" ca="1" si="8"/>
        <v>0</v>
      </c>
      <c r="AI14" s="74"/>
      <c r="AJ14" s="139">
        <f t="shared" ref="AJ14:AJ79" ca="1" si="16">SUM(AH14+AI14)</f>
        <v>0</v>
      </c>
    </row>
    <row r="15" spans="1:36" ht="15" customHeight="1" x14ac:dyDescent="0.2">
      <c r="A15" s="90" t="s">
        <v>146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9"/>
        <v>0</v>
      </c>
      <c r="F15" s="73"/>
      <c r="G15" s="74">
        <f t="shared" ref="G15:G80" ca="1" si="17">IF(D15="",0,D15*F15)</f>
        <v>0</v>
      </c>
      <c r="H15" s="73"/>
      <c r="I15" s="74">
        <f t="shared" ca="1" si="1"/>
        <v>0</v>
      </c>
      <c r="J15" s="73"/>
      <c r="K15" s="113">
        <f t="shared" ca="1" si="10"/>
        <v>0</v>
      </c>
      <c r="L15" s="73"/>
      <c r="M15" s="113">
        <f t="shared" ca="1" si="11"/>
        <v>0</v>
      </c>
      <c r="N15" s="73"/>
      <c r="O15" s="74">
        <f t="shared" ca="1" si="12"/>
        <v>0</v>
      </c>
      <c r="P15" s="73"/>
      <c r="Q15" s="113">
        <f t="shared" ca="1" si="2"/>
        <v>0</v>
      </c>
      <c r="R15" s="73"/>
      <c r="S15" s="113">
        <f t="shared" ca="1" si="3"/>
        <v>0</v>
      </c>
      <c r="T15" s="101"/>
      <c r="U15" s="74">
        <f t="shared" ca="1" si="4"/>
        <v>0</v>
      </c>
      <c r="V15" s="73"/>
      <c r="W15" s="113">
        <f t="shared" ca="1" si="13"/>
        <v>0</v>
      </c>
      <c r="X15" s="73"/>
      <c r="Y15" s="113">
        <f t="shared" ca="1" si="14"/>
        <v>0</v>
      </c>
      <c r="Z15" s="73"/>
      <c r="AA15" s="74">
        <f t="shared" ca="1" si="5"/>
        <v>0</v>
      </c>
      <c r="AB15" s="73"/>
      <c r="AC15" s="74">
        <f t="shared" ca="1" si="6"/>
        <v>0</v>
      </c>
      <c r="AD15" s="73"/>
      <c r="AE15" s="74">
        <f t="shared" ca="1" si="7"/>
        <v>0</v>
      </c>
      <c r="AF15" s="73"/>
      <c r="AG15" s="74">
        <f t="shared" ca="1" si="15"/>
        <v>0</v>
      </c>
      <c r="AH15" s="82">
        <f t="shared" ca="1" si="8"/>
        <v>0</v>
      </c>
      <c r="AI15" s="74"/>
      <c r="AJ15" s="139">
        <f t="shared" ca="1" si="16"/>
        <v>0</v>
      </c>
    </row>
    <row r="16" spans="1:36" ht="15" customHeight="1" x14ac:dyDescent="0.2">
      <c r="A16" s="90" t="s">
        <v>149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9"/>
        <v>0</v>
      </c>
      <c r="F16" s="73"/>
      <c r="G16" s="74">
        <f t="shared" ca="1" si="17"/>
        <v>0</v>
      </c>
      <c r="H16" s="73"/>
      <c r="I16" s="74">
        <f t="shared" ca="1" si="1"/>
        <v>0</v>
      </c>
      <c r="J16" s="73"/>
      <c r="K16" s="113">
        <f t="shared" ca="1" si="10"/>
        <v>0</v>
      </c>
      <c r="L16" s="73"/>
      <c r="M16" s="113">
        <f t="shared" ca="1" si="11"/>
        <v>0</v>
      </c>
      <c r="N16" s="73"/>
      <c r="O16" s="74">
        <f t="shared" ca="1" si="12"/>
        <v>0</v>
      </c>
      <c r="P16" s="73"/>
      <c r="Q16" s="113">
        <f t="shared" ca="1" si="2"/>
        <v>0</v>
      </c>
      <c r="R16" s="73"/>
      <c r="S16" s="113">
        <f t="shared" ca="1" si="3"/>
        <v>0</v>
      </c>
      <c r="T16" s="101"/>
      <c r="U16" s="74">
        <f t="shared" ca="1" si="4"/>
        <v>0</v>
      </c>
      <c r="V16" s="73"/>
      <c r="W16" s="113">
        <f t="shared" ca="1" si="13"/>
        <v>0</v>
      </c>
      <c r="X16" s="101"/>
      <c r="Y16" s="113">
        <f t="shared" ca="1" si="14"/>
        <v>0</v>
      </c>
      <c r="Z16" s="73"/>
      <c r="AA16" s="74">
        <f t="shared" ca="1" si="5"/>
        <v>0</v>
      </c>
      <c r="AB16" s="73"/>
      <c r="AC16" s="74">
        <f t="shared" ca="1" si="6"/>
        <v>0</v>
      </c>
      <c r="AD16" s="73"/>
      <c r="AE16" s="74">
        <f t="shared" ca="1" si="7"/>
        <v>0</v>
      </c>
      <c r="AF16" s="73"/>
      <c r="AG16" s="74">
        <f t="shared" ca="1" si="15"/>
        <v>0</v>
      </c>
      <c r="AH16" s="82">
        <f t="shared" ca="1" si="8"/>
        <v>0</v>
      </c>
      <c r="AI16" s="74"/>
      <c r="AJ16" s="139">
        <f t="shared" ca="1" si="16"/>
        <v>0</v>
      </c>
    </row>
    <row r="17" spans="1:36" ht="15" customHeight="1" x14ac:dyDescent="0.2">
      <c r="A17" s="90" t="s">
        <v>236</v>
      </c>
      <c r="B17" t="s">
        <v>65</v>
      </c>
      <c r="C17" s="4" t="s">
        <v>4</v>
      </c>
      <c r="D17" s="19">
        <f t="shared" si="0"/>
        <v>140</v>
      </c>
      <c r="E17" s="20">
        <f t="shared" si="9"/>
        <v>0</v>
      </c>
      <c r="F17" s="73"/>
      <c r="G17" s="74">
        <f t="shared" si="17"/>
        <v>0</v>
      </c>
      <c r="H17" s="73"/>
      <c r="I17" s="74">
        <f t="shared" si="1"/>
        <v>0</v>
      </c>
      <c r="J17" s="73"/>
      <c r="K17" s="113">
        <f t="shared" si="10"/>
        <v>0</v>
      </c>
      <c r="L17" s="73"/>
      <c r="M17" s="113">
        <f t="shared" si="11"/>
        <v>0</v>
      </c>
      <c r="N17" s="73"/>
      <c r="O17" s="74">
        <f t="shared" si="12"/>
        <v>0</v>
      </c>
      <c r="P17" s="73"/>
      <c r="Q17" s="113">
        <f t="shared" si="2"/>
        <v>0</v>
      </c>
      <c r="R17" s="73"/>
      <c r="S17" s="113">
        <f t="shared" si="3"/>
        <v>0</v>
      </c>
      <c r="T17" s="101"/>
      <c r="U17" s="74">
        <f t="shared" si="4"/>
        <v>0</v>
      </c>
      <c r="V17" s="73"/>
      <c r="W17" s="113">
        <f t="shared" si="13"/>
        <v>0</v>
      </c>
      <c r="X17" s="101"/>
      <c r="Y17" s="113">
        <f t="shared" si="14"/>
        <v>0</v>
      </c>
      <c r="Z17" s="73"/>
      <c r="AA17" s="74">
        <f t="shared" si="5"/>
        <v>0</v>
      </c>
      <c r="AB17" s="73"/>
      <c r="AC17" s="74">
        <f t="shared" si="6"/>
        <v>0</v>
      </c>
      <c r="AD17" s="73"/>
      <c r="AE17" s="74">
        <f t="shared" si="7"/>
        <v>0</v>
      </c>
      <c r="AF17" s="73"/>
      <c r="AG17" s="74">
        <f t="shared" si="15"/>
        <v>0</v>
      </c>
      <c r="AH17" s="82">
        <f t="shared" si="8"/>
        <v>0</v>
      </c>
      <c r="AI17" s="74"/>
      <c r="AJ17" s="139">
        <f t="shared" si="16"/>
        <v>0</v>
      </c>
    </row>
    <row r="18" spans="1:36" ht="15" customHeight="1" x14ac:dyDescent="0.2">
      <c r="A18" s="90" t="s">
        <v>151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 t="shared" si="9"/>
        <v>0</v>
      </c>
      <c r="F18" s="73"/>
      <c r="G18" s="74">
        <f t="shared" ca="1" si="17"/>
        <v>0</v>
      </c>
      <c r="H18" s="73"/>
      <c r="I18" s="74">
        <f t="shared" ca="1" si="1"/>
        <v>0</v>
      </c>
      <c r="J18" s="73"/>
      <c r="K18" s="113">
        <f t="shared" ca="1" si="10"/>
        <v>0</v>
      </c>
      <c r="L18" s="73"/>
      <c r="M18" s="113">
        <f t="shared" ca="1" si="11"/>
        <v>0</v>
      </c>
      <c r="N18" s="73"/>
      <c r="O18" s="74">
        <f t="shared" ca="1" si="12"/>
        <v>0</v>
      </c>
      <c r="P18" s="73"/>
      <c r="Q18" s="113">
        <f t="shared" ca="1" si="2"/>
        <v>0</v>
      </c>
      <c r="R18" s="73"/>
      <c r="S18" s="113">
        <f t="shared" ca="1" si="3"/>
        <v>0</v>
      </c>
      <c r="T18" s="101"/>
      <c r="U18" s="74">
        <f t="shared" ca="1" si="4"/>
        <v>0</v>
      </c>
      <c r="V18" s="73"/>
      <c r="W18" s="113">
        <f t="shared" ca="1" si="13"/>
        <v>0</v>
      </c>
      <c r="X18" s="101"/>
      <c r="Y18" s="113">
        <f t="shared" ca="1" si="14"/>
        <v>0</v>
      </c>
      <c r="Z18" s="73"/>
      <c r="AA18" s="74">
        <f t="shared" ca="1" si="5"/>
        <v>0</v>
      </c>
      <c r="AB18" s="73"/>
      <c r="AC18" s="74">
        <f t="shared" ca="1" si="6"/>
        <v>0</v>
      </c>
      <c r="AD18" s="73"/>
      <c r="AE18" s="74">
        <f t="shared" ca="1" si="7"/>
        <v>0</v>
      </c>
      <c r="AF18" s="73"/>
      <c r="AG18" s="74">
        <f t="shared" ca="1" si="15"/>
        <v>0</v>
      </c>
      <c r="AH18" s="82">
        <f t="shared" ca="1" si="8"/>
        <v>0</v>
      </c>
      <c r="AI18" s="74"/>
      <c r="AJ18" s="139">
        <f t="shared" ca="1" si="16"/>
        <v>0</v>
      </c>
    </row>
    <row r="19" spans="1:36" ht="15" customHeight="1" x14ac:dyDescent="0.2">
      <c r="A19" s="90" t="s">
        <v>164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si="9"/>
        <v>0</v>
      </c>
      <c r="F19" s="73"/>
      <c r="G19" s="74">
        <f t="shared" ca="1" si="17"/>
        <v>0</v>
      </c>
      <c r="H19" s="73"/>
      <c r="I19" s="74">
        <f t="shared" ca="1" si="1"/>
        <v>0</v>
      </c>
      <c r="J19" s="73"/>
      <c r="K19" s="113">
        <f t="shared" ca="1" si="10"/>
        <v>0</v>
      </c>
      <c r="L19" s="73"/>
      <c r="M19" s="113">
        <f t="shared" ca="1" si="11"/>
        <v>0</v>
      </c>
      <c r="N19" s="73"/>
      <c r="O19" s="74">
        <f t="shared" ca="1" si="12"/>
        <v>0</v>
      </c>
      <c r="P19" s="73"/>
      <c r="Q19" s="113">
        <f t="shared" ca="1" si="2"/>
        <v>0</v>
      </c>
      <c r="R19" s="73"/>
      <c r="S19" s="113">
        <f t="shared" ca="1" si="3"/>
        <v>0</v>
      </c>
      <c r="T19" s="101"/>
      <c r="U19" s="74">
        <f t="shared" ca="1" si="4"/>
        <v>0</v>
      </c>
      <c r="V19" s="73"/>
      <c r="W19" s="113">
        <f t="shared" ca="1" si="13"/>
        <v>0</v>
      </c>
      <c r="X19" s="101"/>
      <c r="Y19" s="113">
        <f t="shared" ca="1" si="14"/>
        <v>0</v>
      </c>
      <c r="Z19" s="73"/>
      <c r="AA19" s="74">
        <f t="shared" ca="1" si="5"/>
        <v>0</v>
      </c>
      <c r="AB19" s="73"/>
      <c r="AC19" s="74">
        <f t="shared" ca="1" si="6"/>
        <v>0</v>
      </c>
      <c r="AD19" s="73"/>
      <c r="AE19" s="74">
        <f t="shared" ca="1" si="7"/>
        <v>0</v>
      </c>
      <c r="AF19" s="73"/>
      <c r="AG19" s="74">
        <f t="shared" ca="1" si="15"/>
        <v>0</v>
      </c>
      <c r="AH19" s="82">
        <f t="shared" ca="1" si="8"/>
        <v>0</v>
      </c>
      <c r="AI19" s="74"/>
      <c r="AJ19" s="139">
        <f t="shared" ca="1" si="16"/>
        <v>0</v>
      </c>
    </row>
    <row r="20" spans="1:36" ht="15" customHeight="1" x14ac:dyDescent="0.2">
      <c r="A20" s="90" t="s">
        <v>168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9"/>
        <v>0</v>
      </c>
      <c r="F20" s="73"/>
      <c r="G20" s="74">
        <f t="shared" ca="1" si="17"/>
        <v>0</v>
      </c>
      <c r="H20" s="73"/>
      <c r="I20" s="74">
        <f t="shared" ca="1" si="1"/>
        <v>0</v>
      </c>
      <c r="J20" s="73"/>
      <c r="K20" s="113">
        <f t="shared" ca="1" si="10"/>
        <v>0</v>
      </c>
      <c r="L20" s="73"/>
      <c r="M20" s="113">
        <f t="shared" ca="1" si="11"/>
        <v>0</v>
      </c>
      <c r="N20" s="73"/>
      <c r="O20" s="74">
        <f t="shared" ca="1" si="12"/>
        <v>0</v>
      </c>
      <c r="P20" s="73"/>
      <c r="Q20" s="113">
        <f t="shared" ca="1" si="2"/>
        <v>0</v>
      </c>
      <c r="R20" s="73"/>
      <c r="S20" s="113">
        <f t="shared" ca="1" si="3"/>
        <v>0</v>
      </c>
      <c r="T20" s="101"/>
      <c r="U20" s="74">
        <f t="shared" ca="1" si="4"/>
        <v>0</v>
      </c>
      <c r="V20" s="73"/>
      <c r="W20" s="113">
        <f t="shared" ca="1" si="13"/>
        <v>0</v>
      </c>
      <c r="X20" s="101"/>
      <c r="Y20" s="113">
        <f t="shared" ca="1" si="14"/>
        <v>0</v>
      </c>
      <c r="Z20" s="73"/>
      <c r="AA20" s="74">
        <f t="shared" ca="1" si="5"/>
        <v>0</v>
      </c>
      <c r="AB20" s="73"/>
      <c r="AC20" s="74">
        <f t="shared" ca="1" si="6"/>
        <v>0</v>
      </c>
      <c r="AD20" s="73"/>
      <c r="AE20" s="74">
        <f t="shared" ca="1" si="7"/>
        <v>0</v>
      </c>
      <c r="AF20" s="73"/>
      <c r="AG20" s="74">
        <f t="shared" ca="1" si="15"/>
        <v>0</v>
      </c>
      <c r="AH20" s="82">
        <f t="shared" ca="1" si="8"/>
        <v>0</v>
      </c>
      <c r="AI20" s="74"/>
      <c r="AJ20" s="139">
        <f t="shared" ca="1" si="16"/>
        <v>0</v>
      </c>
    </row>
    <row r="21" spans="1:36" ht="15" customHeight="1" x14ac:dyDescent="0.2">
      <c r="A21" s="90" t="s">
        <v>169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9"/>
        <v>0</v>
      </c>
      <c r="F21" s="73"/>
      <c r="G21" s="74">
        <f t="shared" ca="1" si="17"/>
        <v>0</v>
      </c>
      <c r="H21" s="73"/>
      <c r="I21" s="74">
        <f t="shared" ca="1" si="1"/>
        <v>0</v>
      </c>
      <c r="J21" s="73"/>
      <c r="K21" s="113">
        <f t="shared" ca="1" si="10"/>
        <v>0</v>
      </c>
      <c r="L21" s="73"/>
      <c r="M21" s="113">
        <f t="shared" ca="1" si="11"/>
        <v>0</v>
      </c>
      <c r="N21" s="73"/>
      <c r="O21" s="74">
        <f t="shared" ca="1" si="12"/>
        <v>0</v>
      </c>
      <c r="P21" s="73"/>
      <c r="Q21" s="113">
        <f t="shared" ca="1" si="2"/>
        <v>0</v>
      </c>
      <c r="R21" s="73"/>
      <c r="S21" s="113">
        <f t="shared" ca="1" si="3"/>
        <v>0</v>
      </c>
      <c r="T21" s="101"/>
      <c r="U21" s="74">
        <f t="shared" ca="1" si="4"/>
        <v>0</v>
      </c>
      <c r="V21" s="73"/>
      <c r="W21" s="113">
        <f t="shared" ca="1" si="13"/>
        <v>0</v>
      </c>
      <c r="X21" s="101"/>
      <c r="Y21" s="113">
        <f t="shared" ca="1" si="14"/>
        <v>0</v>
      </c>
      <c r="Z21" s="73"/>
      <c r="AA21" s="74">
        <f t="shared" ca="1" si="5"/>
        <v>0</v>
      </c>
      <c r="AB21" s="73"/>
      <c r="AC21" s="74">
        <f t="shared" ca="1" si="6"/>
        <v>0</v>
      </c>
      <c r="AD21" s="73"/>
      <c r="AE21" s="74">
        <f t="shared" ca="1" si="7"/>
        <v>0</v>
      </c>
      <c r="AF21" s="73"/>
      <c r="AG21" s="74">
        <f t="shared" ca="1" si="15"/>
        <v>0</v>
      </c>
      <c r="AH21" s="82">
        <f t="shared" ca="1" si="8"/>
        <v>0</v>
      </c>
      <c r="AI21" s="74"/>
      <c r="AJ21" s="139">
        <f t="shared" ca="1" si="16"/>
        <v>0</v>
      </c>
    </row>
    <row r="22" spans="1:36" ht="15" customHeight="1" x14ac:dyDescent="0.2">
      <c r="A22" s="90" t="s">
        <v>170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9"/>
        <v>0</v>
      </c>
      <c r="F22" s="73"/>
      <c r="G22" s="74">
        <f t="shared" ca="1" si="17"/>
        <v>0</v>
      </c>
      <c r="H22" s="73"/>
      <c r="I22" s="74">
        <f t="shared" ca="1" si="1"/>
        <v>0</v>
      </c>
      <c r="J22" s="73"/>
      <c r="K22" s="113">
        <f t="shared" ca="1" si="10"/>
        <v>0</v>
      </c>
      <c r="L22" s="73"/>
      <c r="M22" s="113">
        <f t="shared" ca="1" si="11"/>
        <v>0</v>
      </c>
      <c r="N22" s="73"/>
      <c r="O22" s="74">
        <f t="shared" ca="1" si="12"/>
        <v>0</v>
      </c>
      <c r="P22" s="73"/>
      <c r="Q22" s="113">
        <f t="shared" ca="1" si="2"/>
        <v>0</v>
      </c>
      <c r="R22" s="73"/>
      <c r="S22" s="113">
        <f t="shared" ca="1" si="3"/>
        <v>0</v>
      </c>
      <c r="T22" s="101"/>
      <c r="U22" s="74">
        <f t="shared" ca="1" si="4"/>
        <v>0</v>
      </c>
      <c r="V22" s="73"/>
      <c r="W22" s="113">
        <f t="shared" ca="1" si="13"/>
        <v>0</v>
      </c>
      <c r="X22" s="101"/>
      <c r="Y22" s="113">
        <f t="shared" ca="1" si="14"/>
        <v>0</v>
      </c>
      <c r="Z22" s="73"/>
      <c r="AA22" s="74">
        <f t="shared" ca="1" si="5"/>
        <v>0</v>
      </c>
      <c r="AB22" s="73"/>
      <c r="AC22" s="74">
        <f t="shared" ca="1" si="6"/>
        <v>0</v>
      </c>
      <c r="AD22" s="73"/>
      <c r="AE22" s="74">
        <f t="shared" ca="1" si="7"/>
        <v>0</v>
      </c>
      <c r="AF22" s="73"/>
      <c r="AG22" s="74">
        <f t="shared" ca="1" si="15"/>
        <v>0</v>
      </c>
      <c r="AH22" s="82">
        <f t="shared" ca="1" si="8"/>
        <v>0</v>
      </c>
      <c r="AI22" s="74"/>
      <c r="AJ22" s="139">
        <f t="shared" ca="1" si="16"/>
        <v>0</v>
      </c>
    </row>
    <row r="23" spans="1:36" ht="15" customHeight="1" x14ac:dyDescent="0.2">
      <c r="A23" s="90" t="s">
        <v>171</v>
      </c>
      <c r="B23" t="str">
        <f>IF($A23="","",INDEX('MA-Liste'!$D:$D,MATCH($A23,'MA-Liste'!$M:$M,FALSE)))</f>
        <v>AeBo</v>
      </c>
      <c r="C23" s="4" t="str">
        <f ca="1">IF($A23="","",INDEX(INDIRECT("'MA-Liste'!"&amp;$C$11),MATCH($A23,'MA-Liste'!$M:$M,FALSE)))</f>
        <v>F</v>
      </c>
      <c r="D23" s="19">
        <f t="shared" ca="1" si="0"/>
        <v>60</v>
      </c>
      <c r="E23" s="20">
        <f t="shared" si="9"/>
        <v>0</v>
      </c>
      <c r="F23" s="73"/>
      <c r="G23" s="74">
        <f t="shared" ca="1" si="17"/>
        <v>0</v>
      </c>
      <c r="H23" s="73"/>
      <c r="I23" s="74">
        <f t="shared" ca="1" si="1"/>
        <v>0</v>
      </c>
      <c r="J23" s="73"/>
      <c r="K23" s="113">
        <f t="shared" ca="1" si="10"/>
        <v>0</v>
      </c>
      <c r="L23" s="73"/>
      <c r="M23" s="113">
        <f t="shared" ca="1" si="11"/>
        <v>0</v>
      </c>
      <c r="N23" s="73"/>
      <c r="O23" s="74">
        <f t="shared" ca="1" si="12"/>
        <v>0</v>
      </c>
      <c r="P23" s="73"/>
      <c r="Q23" s="113">
        <f t="shared" ca="1" si="2"/>
        <v>0</v>
      </c>
      <c r="R23" s="73"/>
      <c r="S23" s="113">
        <f t="shared" ca="1" si="3"/>
        <v>0</v>
      </c>
      <c r="T23" s="101"/>
      <c r="U23" s="74">
        <f t="shared" ca="1" si="4"/>
        <v>0</v>
      </c>
      <c r="V23" s="73"/>
      <c r="W23" s="113">
        <f t="shared" ca="1" si="13"/>
        <v>0</v>
      </c>
      <c r="X23" s="101"/>
      <c r="Y23" s="113">
        <f t="shared" ca="1" si="14"/>
        <v>0</v>
      </c>
      <c r="Z23" s="73"/>
      <c r="AA23" s="74">
        <f t="shared" ca="1" si="5"/>
        <v>0</v>
      </c>
      <c r="AB23" s="73"/>
      <c r="AC23" s="74">
        <f t="shared" ca="1" si="6"/>
        <v>0</v>
      </c>
      <c r="AD23" s="73"/>
      <c r="AE23" s="74">
        <f t="shared" ca="1" si="7"/>
        <v>0</v>
      </c>
      <c r="AF23" s="73"/>
      <c r="AG23" s="74">
        <f t="shared" ca="1" si="15"/>
        <v>0</v>
      </c>
      <c r="AH23" s="82">
        <f t="shared" ca="1" si="8"/>
        <v>0</v>
      </c>
      <c r="AI23" s="74"/>
      <c r="AJ23" s="139">
        <f t="shared" ca="1" si="16"/>
        <v>0</v>
      </c>
    </row>
    <row r="24" spans="1:36" ht="15" customHeight="1" x14ac:dyDescent="0.2">
      <c r="A24" s="90" t="s">
        <v>150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B</v>
      </c>
      <c r="D24" s="19">
        <f t="shared" ca="1" si="0"/>
        <v>140</v>
      </c>
      <c r="E24" s="20">
        <f t="shared" si="9"/>
        <v>27</v>
      </c>
      <c r="F24" s="73"/>
      <c r="G24" s="74">
        <f t="shared" ca="1" si="17"/>
        <v>0</v>
      </c>
      <c r="H24" s="73"/>
      <c r="I24" s="74">
        <f t="shared" ca="1" si="1"/>
        <v>0</v>
      </c>
      <c r="J24" s="73"/>
      <c r="K24" s="113">
        <f t="shared" ca="1" si="10"/>
        <v>0</v>
      </c>
      <c r="L24" s="73"/>
      <c r="M24" s="113">
        <f t="shared" ca="1" si="11"/>
        <v>0</v>
      </c>
      <c r="N24" s="73"/>
      <c r="O24" s="74">
        <f t="shared" ca="1" si="12"/>
        <v>0</v>
      </c>
      <c r="P24" s="73"/>
      <c r="Q24" s="113">
        <f t="shared" ca="1" si="2"/>
        <v>0</v>
      </c>
      <c r="R24" s="73"/>
      <c r="S24" s="113">
        <f t="shared" ca="1" si="3"/>
        <v>0</v>
      </c>
      <c r="T24" s="101"/>
      <c r="U24" s="74">
        <f t="shared" ca="1" si="4"/>
        <v>0</v>
      </c>
      <c r="V24" s="73"/>
      <c r="W24" s="113">
        <f t="shared" ca="1" si="13"/>
        <v>0</v>
      </c>
      <c r="X24" s="101">
        <v>27</v>
      </c>
      <c r="Y24" s="113">
        <f t="shared" ca="1" si="14"/>
        <v>3780</v>
      </c>
      <c r="Z24" s="73"/>
      <c r="AA24" s="74">
        <f t="shared" ca="1" si="5"/>
        <v>0</v>
      </c>
      <c r="AB24" s="73"/>
      <c r="AC24" s="74">
        <f t="shared" ca="1" si="6"/>
        <v>0</v>
      </c>
      <c r="AD24" s="73"/>
      <c r="AE24" s="74">
        <f t="shared" ca="1" si="7"/>
        <v>0</v>
      </c>
      <c r="AF24" s="73"/>
      <c r="AG24" s="74">
        <f t="shared" ca="1" si="15"/>
        <v>0</v>
      </c>
      <c r="AH24" s="82">
        <f ca="1">IF(D24="",0,D24*E24)</f>
        <v>3780</v>
      </c>
      <c r="AI24" s="74"/>
      <c r="AJ24" s="139">
        <f t="shared" ca="1" si="16"/>
        <v>3780</v>
      </c>
    </row>
    <row r="25" spans="1:36" ht="15" customHeight="1" x14ac:dyDescent="0.2">
      <c r="A25" s="90" t="s">
        <v>174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C</v>
      </c>
      <c r="D25" s="19">
        <f t="shared" ca="1" si="0"/>
        <v>118</v>
      </c>
      <c r="E25" s="20">
        <f t="shared" si="9"/>
        <v>18.25</v>
      </c>
      <c r="F25" s="73"/>
      <c r="G25" s="74">
        <f t="shared" ca="1" si="17"/>
        <v>0</v>
      </c>
      <c r="H25" s="73"/>
      <c r="I25" s="74">
        <f t="shared" ca="1" si="1"/>
        <v>0</v>
      </c>
      <c r="J25" s="73"/>
      <c r="K25" s="113">
        <f t="shared" ca="1" si="10"/>
        <v>0</v>
      </c>
      <c r="L25" s="73"/>
      <c r="M25" s="113">
        <f t="shared" ca="1" si="11"/>
        <v>0</v>
      </c>
      <c r="N25" s="73"/>
      <c r="O25" s="74">
        <f t="shared" ca="1" si="12"/>
        <v>0</v>
      </c>
      <c r="P25" s="73"/>
      <c r="Q25" s="113">
        <f t="shared" ca="1" si="2"/>
        <v>0</v>
      </c>
      <c r="R25" s="73"/>
      <c r="S25" s="113">
        <f t="shared" ca="1" si="3"/>
        <v>0</v>
      </c>
      <c r="T25" s="101"/>
      <c r="U25" s="74">
        <f t="shared" ca="1" si="4"/>
        <v>0</v>
      </c>
      <c r="V25" s="73"/>
      <c r="W25" s="113">
        <f t="shared" ca="1" si="13"/>
        <v>0</v>
      </c>
      <c r="X25" s="101">
        <v>18.25</v>
      </c>
      <c r="Y25" s="113">
        <f t="shared" ca="1" si="14"/>
        <v>2153.5</v>
      </c>
      <c r="Z25" s="73"/>
      <c r="AA25" s="74">
        <f t="shared" ca="1" si="5"/>
        <v>0</v>
      </c>
      <c r="AB25" s="73"/>
      <c r="AC25" s="74">
        <f t="shared" ca="1" si="6"/>
        <v>0</v>
      </c>
      <c r="AD25" s="73"/>
      <c r="AE25" s="74">
        <f t="shared" ca="1" si="7"/>
        <v>0</v>
      </c>
      <c r="AF25" s="73"/>
      <c r="AG25" s="74">
        <f t="shared" ca="1" si="15"/>
        <v>0</v>
      </c>
      <c r="AH25" s="82">
        <f t="shared" ca="1" si="8"/>
        <v>2153.5</v>
      </c>
      <c r="AI25" s="74"/>
      <c r="AJ25" s="139">
        <f t="shared" ca="1" si="16"/>
        <v>2153.5</v>
      </c>
    </row>
    <row r="26" spans="1:36" ht="15" customHeight="1" x14ac:dyDescent="0.2">
      <c r="A26" s="90" t="s">
        <v>202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9"/>
        <v>0</v>
      </c>
      <c r="F26" s="73"/>
      <c r="G26" s="74">
        <f t="shared" ca="1" si="17"/>
        <v>0</v>
      </c>
      <c r="H26" s="73"/>
      <c r="I26" s="74">
        <f t="shared" ca="1" si="1"/>
        <v>0</v>
      </c>
      <c r="J26" s="73"/>
      <c r="K26" s="113">
        <f t="shared" ca="1" si="10"/>
        <v>0</v>
      </c>
      <c r="L26" s="73"/>
      <c r="M26" s="113">
        <f t="shared" ca="1" si="11"/>
        <v>0</v>
      </c>
      <c r="N26" s="73"/>
      <c r="O26" s="74">
        <f t="shared" ca="1" si="12"/>
        <v>0</v>
      </c>
      <c r="P26" s="73"/>
      <c r="Q26" s="113">
        <f t="shared" ca="1" si="2"/>
        <v>0</v>
      </c>
      <c r="R26" s="73"/>
      <c r="S26" s="113">
        <f t="shared" ca="1" si="3"/>
        <v>0</v>
      </c>
      <c r="T26" s="101"/>
      <c r="U26" s="74">
        <f t="shared" ca="1" si="4"/>
        <v>0</v>
      </c>
      <c r="V26" s="73"/>
      <c r="W26" s="113">
        <f t="shared" ca="1" si="13"/>
        <v>0</v>
      </c>
      <c r="X26" s="101"/>
      <c r="Y26" s="113">
        <f t="shared" ca="1" si="14"/>
        <v>0</v>
      </c>
      <c r="Z26" s="73"/>
      <c r="AA26" s="74">
        <f t="shared" ca="1" si="5"/>
        <v>0</v>
      </c>
      <c r="AB26" s="73"/>
      <c r="AC26" s="74">
        <f t="shared" ca="1" si="6"/>
        <v>0</v>
      </c>
      <c r="AD26" s="73"/>
      <c r="AE26" s="74">
        <f t="shared" ca="1" si="7"/>
        <v>0</v>
      </c>
      <c r="AF26" s="73"/>
      <c r="AG26" s="74">
        <f t="shared" ca="1" si="15"/>
        <v>0</v>
      </c>
      <c r="AH26" s="82">
        <f t="shared" ca="1" si="8"/>
        <v>0</v>
      </c>
      <c r="AI26" s="74"/>
      <c r="AJ26" s="139">
        <f t="shared" ca="1" si="16"/>
        <v>0</v>
      </c>
    </row>
    <row r="27" spans="1:36" ht="15" customHeight="1" x14ac:dyDescent="0.2">
      <c r="A27" s="90" t="s">
        <v>166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D</v>
      </c>
      <c r="D27" s="19">
        <f t="shared" ca="1" si="0"/>
        <v>100</v>
      </c>
      <c r="E27" s="20">
        <f t="shared" si="9"/>
        <v>0</v>
      </c>
      <c r="F27" s="73"/>
      <c r="G27" s="74">
        <f t="shared" ca="1" si="17"/>
        <v>0</v>
      </c>
      <c r="H27" s="73"/>
      <c r="I27" s="74">
        <f t="shared" ca="1" si="1"/>
        <v>0</v>
      </c>
      <c r="J27" s="73"/>
      <c r="K27" s="113">
        <f t="shared" ca="1" si="10"/>
        <v>0</v>
      </c>
      <c r="L27" s="73"/>
      <c r="M27" s="113">
        <f t="shared" ca="1" si="11"/>
        <v>0</v>
      </c>
      <c r="N27" s="73"/>
      <c r="O27" s="74">
        <f t="shared" ca="1" si="12"/>
        <v>0</v>
      </c>
      <c r="P27" s="73"/>
      <c r="Q27" s="113">
        <f t="shared" ca="1" si="2"/>
        <v>0</v>
      </c>
      <c r="R27" s="73"/>
      <c r="S27" s="113">
        <f t="shared" ca="1" si="3"/>
        <v>0</v>
      </c>
      <c r="T27" s="101"/>
      <c r="U27" s="74">
        <f t="shared" ca="1" si="4"/>
        <v>0</v>
      </c>
      <c r="V27" s="73"/>
      <c r="W27" s="113">
        <f t="shared" ca="1" si="13"/>
        <v>0</v>
      </c>
      <c r="X27" s="101"/>
      <c r="Y27" s="113">
        <f t="shared" ca="1" si="14"/>
        <v>0</v>
      </c>
      <c r="Z27" s="73"/>
      <c r="AA27" s="74">
        <f t="shared" ca="1" si="5"/>
        <v>0</v>
      </c>
      <c r="AB27" s="73"/>
      <c r="AC27" s="74">
        <f t="shared" ca="1" si="6"/>
        <v>0</v>
      </c>
      <c r="AD27" s="73"/>
      <c r="AE27" s="74">
        <f t="shared" ca="1" si="7"/>
        <v>0</v>
      </c>
      <c r="AF27" s="73"/>
      <c r="AG27" s="74">
        <f t="shared" ca="1" si="15"/>
        <v>0</v>
      </c>
      <c r="AH27" s="82">
        <f t="shared" ca="1" si="8"/>
        <v>0</v>
      </c>
      <c r="AI27" s="74"/>
      <c r="AJ27" s="139">
        <f t="shared" ca="1" si="16"/>
        <v>0</v>
      </c>
    </row>
    <row r="28" spans="1:36" ht="15" customHeight="1" x14ac:dyDescent="0.2">
      <c r="A28" s="90" t="s">
        <v>167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F</v>
      </c>
      <c r="D28" s="19">
        <f t="shared" ca="1" si="0"/>
        <v>60</v>
      </c>
      <c r="E28" s="20">
        <f t="shared" si="9"/>
        <v>0</v>
      </c>
      <c r="F28" s="73"/>
      <c r="G28" s="74">
        <f t="shared" ca="1" si="17"/>
        <v>0</v>
      </c>
      <c r="H28" s="73"/>
      <c r="I28" s="74">
        <f t="shared" ca="1" si="1"/>
        <v>0</v>
      </c>
      <c r="J28" s="73"/>
      <c r="K28" s="113">
        <f t="shared" ca="1" si="10"/>
        <v>0</v>
      </c>
      <c r="L28" s="73"/>
      <c r="M28" s="113">
        <f t="shared" ca="1" si="11"/>
        <v>0</v>
      </c>
      <c r="N28" s="73"/>
      <c r="O28" s="74">
        <f t="shared" ca="1" si="12"/>
        <v>0</v>
      </c>
      <c r="P28" s="73"/>
      <c r="Q28" s="113">
        <f t="shared" ca="1" si="2"/>
        <v>0</v>
      </c>
      <c r="R28" s="73"/>
      <c r="S28" s="113">
        <f t="shared" ca="1" si="3"/>
        <v>0</v>
      </c>
      <c r="T28" s="101"/>
      <c r="U28" s="74">
        <f t="shared" ca="1" si="4"/>
        <v>0</v>
      </c>
      <c r="V28" s="73"/>
      <c r="W28" s="113">
        <f t="shared" ca="1" si="13"/>
        <v>0</v>
      </c>
      <c r="X28" s="101"/>
      <c r="Y28" s="113">
        <f t="shared" ca="1" si="14"/>
        <v>0</v>
      </c>
      <c r="Z28" s="73"/>
      <c r="AA28" s="74">
        <f t="shared" ca="1" si="5"/>
        <v>0</v>
      </c>
      <c r="AB28" s="73"/>
      <c r="AC28" s="74">
        <f t="shared" ca="1" si="6"/>
        <v>0</v>
      </c>
      <c r="AD28" s="73"/>
      <c r="AE28" s="74">
        <f t="shared" ca="1" si="7"/>
        <v>0</v>
      </c>
      <c r="AF28" s="73"/>
      <c r="AG28" s="74">
        <f t="shared" ca="1" si="15"/>
        <v>0</v>
      </c>
      <c r="AH28" s="82">
        <f t="shared" ca="1" si="8"/>
        <v>0</v>
      </c>
      <c r="AI28" s="74"/>
      <c r="AJ28" s="139">
        <f t="shared" ca="1" si="16"/>
        <v>0</v>
      </c>
    </row>
    <row r="29" spans="1:36" ht="15" customHeight="1" x14ac:dyDescent="0.2">
      <c r="A29" s="90" t="s">
        <v>176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G</v>
      </c>
      <c r="D29" s="19">
        <f t="shared" ca="1" si="0"/>
        <v>35</v>
      </c>
      <c r="E29" s="20">
        <f t="shared" si="9"/>
        <v>0</v>
      </c>
      <c r="F29" s="73"/>
      <c r="G29" s="74">
        <f t="shared" ca="1" si="17"/>
        <v>0</v>
      </c>
      <c r="H29" s="73"/>
      <c r="I29" s="74">
        <f t="shared" ca="1" si="1"/>
        <v>0</v>
      </c>
      <c r="J29" s="73"/>
      <c r="K29" s="113">
        <f t="shared" ca="1" si="10"/>
        <v>0</v>
      </c>
      <c r="L29" s="73"/>
      <c r="M29" s="113">
        <f t="shared" ca="1" si="11"/>
        <v>0</v>
      </c>
      <c r="N29" s="73"/>
      <c r="O29" s="74">
        <f t="shared" ca="1" si="12"/>
        <v>0</v>
      </c>
      <c r="P29" s="73"/>
      <c r="Q29" s="113">
        <f t="shared" ca="1" si="2"/>
        <v>0</v>
      </c>
      <c r="R29" s="73"/>
      <c r="S29" s="113">
        <f t="shared" ca="1" si="3"/>
        <v>0</v>
      </c>
      <c r="T29" s="101"/>
      <c r="U29" s="74">
        <f t="shared" ca="1" si="4"/>
        <v>0</v>
      </c>
      <c r="V29" s="73"/>
      <c r="W29" s="113">
        <f t="shared" ca="1" si="13"/>
        <v>0</v>
      </c>
      <c r="X29" s="101"/>
      <c r="Y29" s="113">
        <f t="shared" ca="1" si="14"/>
        <v>0</v>
      </c>
      <c r="Z29" s="73"/>
      <c r="AA29" s="74">
        <f t="shared" ca="1" si="5"/>
        <v>0</v>
      </c>
      <c r="AB29" s="73"/>
      <c r="AC29" s="74">
        <f t="shared" ca="1" si="6"/>
        <v>0</v>
      </c>
      <c r="AD29" s="73"/>
      <c r="AE29" s="74">
        <f t="shared" ca="1" si="7"/>
        <v>0</v>
      </c>
      <c r="AF29" s="73"/>
      <c r="AG29" s="74">
        <f t="shared" ca="1" si="15"/>
        <v>0</v>
      </c>
      <c r="AH29" s="82">
        <f t="shared" ca="1" si="8"/>
        <v>0</v>
      </c>
      <c r="AI29" s="74"/>
      <c r="AJ29" s="139">
        <f t="shared" ca="1" si="16"/>
        <v>0</v>
      </c>
    </row>
    <row r="30" spans="1:36" ht="15" customHeight="1" x14ac:dyDescent="0.2">
      <c r="A30" s="84" t="s">
        <v>143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D</v>
      </c>
      <c r="D30" s="19">
        <f t="shared" ca="1" si="0"/>
        <v>100</v>
      </c>
      <c r="E30" s="20">
        <f t="shared" si="9"/>
        <v>0</v>
      </c>
      <c r="F30" s="73"/>
      <c r="G30" s="74">
        <f t="shared" ca="1" si="17"/>
        <v>0</v>
      </c>
      <c r="H30" s="73"/>
      <c r="I30" s="74">
        <f t="shared" ca="1" si="1"/>
        <v>0</v>
      </c>
      <c r="J30" s="73"/>
      <c r="K30" s="113">
        <f t="shared" ca="1" si="10"/>
        <v>0</v>
      </c>
      <c r="L30" s="73"/>
      <c r="M30" s="113">
        <f t="shared" ca="1" si="11"/>
        <v>0</v>
      </c>
      <c r="N30" s="73"/>
      <c r="O30" s="74">
        <f t="shared" ca="1" si="12"/>
        <v>0</v>
      </c>
      <c r="P30" s="73"/>
      <c r="Q30" s="113">
        <f t="shared" ca="1" si="2"/>
        <v>0</v>
      </c>
      <c r="R30" s="73"/>
      <c r="S30" s="113">
        <f t="shared" ca="1" si="3"/>
        <v>0</v>
      </c>
      <c r="T30" s="101"/>
      <c r="U30" s="74">
        <f t="shared" ca="1" si="4"/>
        <v>0</v>
      </c>
      <c r="V30" s="73"/>
      <c r="W30" s="113">
        <f t="shared" ca="1" si="13"/>
        <v>0</v>
      </c>
      <c r="X30" s="101"/>
      <c r="Y30" s="113">
        <f t="shared" ca="1" si="14"/>
        <v>0</v>
      </c>
      <c r="Z30" s="73"/>
      <c r="AA30" s="74">
        <f t="shared" ca="1" si="5"/>
        <v>0</v>
      </c>
      <c r="AB30" s="73"/>
      <c r="AC30" s="74">
        <f t="shared" ca="1" si="6"/>
        <v>0</v>
      </c>
      <c r="AD30" s="73"/>
      <c r="AE30" s="74">
        <f t="shared" ca="1" si="7"/>
        <v>0</v>
      </c>
      <c r="AF30" s="73"/>
      <c r="AG30" s="74">
        <f t="shared" ca="1" si="15"/>
        <v>0</v>
      </c>
      <c r="AH30" s="82">
        <f t="shared" ca="1" si="8"/>
        <v>0</v>
      </c>
      <c r="AI30" s="74"/>
      <c r="AJ30" s="139">
        <f t="shared" ca="1" si="16"/>
        <v>0</v>
      </c>
    </row>
    <row r="31" spans="1:36" ht="15" customHeight="1" x14ac:dyDescent="0.2">
      <c r="A31" s="84" t="s">
        <v>182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G</v>
      </c>
      <c r="D31" s="19">
        <f t="shared" ca="1" si="0"/>
        <v>35</v>
      </c>
      <c r="E31" s="20">
        <f t="shared" si="9"/>
        <v>0</v>
      </c>
      <c r="F31" s="73"/>
      <c r="G31" s="74">
        <f t="shared" ca="1" si="17"/>
        <v>0</v>
      </c>
      <c r="H31" s="73"/>
      <c r="I31" s="74">
        <f t="shared" ca="1" si="1"/>
        <v>0</v>
      </c>
      <c r="J31" s="73"/>
      <c r="K31" s="113">
        <f t="shared" ca="1" si="10"/>
        <v>0</v>
      </c>
      <c r="L31" s="73"/>
      <c r="M31" s="113">
        <f t="shared" ca="1" si="11"/>
        <v>0</v>
      </c>
      <c r="N31" s="73"/>
      <c r="O31" s="74">
        <f t="shared" ca="1" si="12"/>
        <v>0</v>
      </c>
      <c r="P31" s="73"/>
      <c r="Q31" s="113">
        <f t="shared" ca="1" si="2"/>
        <v>0</v>
      </c>
      <c r="R31" s="73"/>
      <c r="S31" s="113">
        <f t="shared" ca="1" si="3"/>
        <v>0</v>
      </c>
      <c r="T31" s="101"/>
      <c r="U31" s="74">
        <f t="shared" ca="1" si="4"/>
        <v>0</v>
      </c>
      <c r="V31" s="73"/>
      <c r="W31" s="113">
        <f t="shared" ca="1" si="13"/>
        <v>0</v>
      </c>
      <c r="X31" s="101"/>
      <c r="Y31" s="113">
        <f t="shared" ca="1" si="14"/>
        <v>0</v>
      </c>
      <c r="Z31" s="73"/>
      <c r="AA31" s="74">
        <f t="shared" ca="1" si="5"/>
        <v>0</v>
      </c>
      <c r="AB31" s="73"/>
      <c r="AC31" s="74">
        <f t="shared" ca="1" si="6"/>
        <v>0</v>
      </c>
      <c r="AD31" s="73"/>
      <c r="AE31" s="74">
        <f t="shared" ca="1" si="7"/>
        <v>0</v>
      </c>
      <c r="AF31" s="73"/>
      <c r="AG31" s="74">
        <f t="shared" ca="1" si="15"/>
        <v>0</v>
      </c>
      <c r="AH31" s="82">
        <f t="shared" ca="1" si="8"/>
        <v>0</v>
      </c>
      <c r="AI31" s="74"/>
      <c r="AJ31" s="139">
        <f t="shared" ca="1" si="16"/>
        <v>0</v>
      </c>
    </row>
    <row r="32" spans="1:36" ht="15" customHeight="1" x14ac:dyDescent="0.2">
      <c r="A32" s="84" t="s">
        <v>147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B</v>
      </c>
      <c r="D32" s="19">
        <f t="shared" ca="1" si="0"/>
        <v>140</v>
      </c>
      <c r="E32" s="20">
        <f t="shared" si="9"/>
        <v>0</v>
      </c>
      <c r="F32" s="73"/>
      <c r="G32" s="74">
        <f t="shared" ca="1" si="17"/>
        <v>0</v>
      </c>
      <c r="H32" s="73"/>
      <c r="I32" s="74">
        <f t="shared" ca="1" si="1"/>
        <v>0</v>
      </c>
      <c r="J32" s="73"/>
      <c r="K32" s="113">
        <f t="shared" ca="1" si="10"/>
        <v>0</v>
      </c>
      <c r="L32" s="73"/>
      <c r="M32" s="113">
        <f t="shared" ca="1" si="11"/>
        <v>0</v>
      </c>
      <c r="N32" s="73"/>
      <c r="O32" s="74">
        <f t="shared" ca="1" si="12"/>
        <v>0</v>
      </c>
      <c r="P32" s="73"/>
      <c r="Q32" s="113">
        <f t="shared" ca="1" si="2"/>
        <v>0</v>
      </c>
      <c r="R32" s="73"/>
      <c r="S32" s="113">
        <f t="shared" ca="1" si="3"/>
        <v>0</v>
      </c>
      <c r="T32" s="101"/>
      <c r="U32" s="74">
        <f t="shared" ca="1" si="4"/>
        <v>0</v>
      </c>
      <c r="V32" s="73"/>
      <c r="W32" s="113">
        <f t="shared" ca="1" si="13"/>
        <v>0</v>
      </c>
      <c r="X32" s="101"/>
      <c r="Y32" s="113">
        <f t="shared" ca="1" si="14"/>
        <v>0</v>
      </c>
      <c r="Z32" s="73"/>
      <c r="AA32" s="74">
        <f t="shared" ca="1" si="5"/>
        <v>0</v>
      </c>
      <c r="AB32" s="73"/>
      <c r="AC32" s="74">
        <f t="shared" ca="1" si="6"/>
        <v>0</v>
      </c>
      <c r="AD32" s="73"/>
      <c r="AE32" s="74">
        <f t="shared" ca="1" si="7"/>
        <v>0</v>
      </c>
      <c r="AF32" s="73"/>
      <c r="AG32" s="74">
        <f t="shared" ca="1" si="15"/>
        <v>0</v>
      </c>
      <c r="AH32" s="82">
        <f t="shared" ca="1" si="8"/>
        <v>0</v>
      </c>
      <c r="AI32" s="74"/>
      <c r="AJ32" s="139">
        <f t="shared" ca="1" si="16"/>
        <v>0</v>
      </c>
    </row>
    <row r="33" spans="1:36" ht="15" customHeight="1" x14ac:dyDescent="0.2">
      <c r="A33" s="84" t="s">
        <v>205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D</v>
      </c>
      <c r="D33" s="19">
        <f t="shared" ca="1" si="0"/>
        <v>100</v>
      </c>
      <c r="E33" s="20">
        <f t="shared" si="9"/>
        <v>0</v>
      </c>
      <c r="F33" s="73"/>
      <c r="G33" s="74">
        <f t="shared" ca="1" si="17"/>
        <v>0</v>
      </c>
      <c r="H33" s="73"/>
      <c r="I33" s="74">
        <f t="shared" ca="1" si="1"/>
        <v>0</v>
      </c>
      <c r="J33" s="73"/>
      <c r="K33" s="113">
        <f t="shared" ca="1" si="10"/>
        <v>0</v>
      </c>
      <c r="L33" s="73"/>
      <c r="M33" s="113">
        <f t="shared" ca="1" si="11"/>
        <v>0</v>
      </c>
      <c r="N33" s="73"/>
      <c r="O33" s="74">
        <f t="shared" ca="1" si="12"/>
        <v>0</v>
      </c>
      <c r="P33" s="73"/>
      <c r="Q33" s="113">
        <f t="shared" ca="1" si="2"/>
        <v>0</v>
      </c>
      <c r="R33" s="73"/>
      <c r="S33" s="113">
        <f t="shared" ca="1" si="3"/>
        <v>0</v>
      </c>
      <c r="T33" s="101"/>
      <c r="U33" s="74">
        <f t="shared" ca="1" si="4"/>
        <v>0</v>
      </c>
      <c r="V33" s="73"/>
      <c r="W33" s="113">
        <f t="shared" ca="1" si="13"/>
        <v>0</v>
      </c>
      <c r="X33" s="101"/>
      <c r="Y33" s="113">
        <f t="shared" ca="1" si="14"/>
        <v>0</v>
      </c>
      <c r="Z33" s="73"/>
      <c r="AA33" s="74">
        <f t="shared" ca="1" si="5"/>
        <v>0</v>
      </c>
      <c r="AB33" s="73"/>
      <c r="AC33" s="74">
        <f t="shared" ca="1" si="6"/>
        <v>0</v>
      </c>
      <c r="AD33" s="73"/>
      <c r="AE33" s="74">
        <f t="shared" ca="1" si="7"/>
        <v>0</v>
      </c>
      <c r="AF33" s="73"/>
      <c r="AG33" s="74">
        <f t="shared" ca="1" si="15"/>
        <v>0</v>
      </c>
      <c r="AH33" s="82">
        <f t="shared" ca="1" si="8"/>
        <v>0</v>
      </c>
      <c r="AI33" s="74"/>
      <c r="AJ33" s="139">
        <f t="shared" ca="1" si="16"/>
        <v>0</v>
      </c>
    </row>
    <row r="34" spans="1:36" ht="15" customHeight="1" x14ac:dyDescent="0.2">
      <c r="A34" s="84" t="s">
        <v>354</v>
      </c>
      <c r="B34" t="s">
        <v>65</v>
      </c>
      <c r="C34" s="4" t="s">
        <v>6</v>
      </c>
      <c r="D34" s="19">
        <f t="shared" si="0"/>
        <v>100</v>
      </c>
      <c r="E34" s="20">
        <f t="shared" si="9"/>
        <v>1.5</v>
      </c>
      <c r="F34" s="73"/>
      <c r="G34" s="74">
        <f t="shared" si="17"/>
        <v>0</v>
      </c>
      <c r="H34" s="73"/>
      <c r="I34" s="74">
        <f t="shared" si="1"/>
        <v>0</v>
      </c>
      <c r="J34" s="73"/>
      <c r="K34" s="113">
        <f t="shared" si="10"/>
        <v>0</v>
      </c>
      <c r="L34" s="73"/>
      <c r="M34" s="113">
        <f t="shared" si="11"/>
        <v>0</v>
      </c>
      <c r="N34" s="73"/>
      <c r="O34" s="74">
        <f t="shared" si="12"/>
        <v>0</v>
      </c>
      <c r="P34" s="73"/>
      <c r="Q34" s="113">
        <f t="shared" si="2"/>
        <v>0</v>
      </c>
      <c r="R34" s="73">
        <v>1.5</v>
      </c>
      <c r="S34" s="113">
        <f t="shared" si="3"/>
        <v>150</v>
      </c>
      <c r="T34" s="101"/>
      <c r="U34" s="74">
        <f t="shared" si="4"/>
        <v>0</v>
      </c>
      <c r="V34" s="73"/>
      <c r="W34" s="113">
        <f t="shared" si="13"/>
        <v>0</v>
      </c>
      <c r="X34" s="101"/>
      <c r="Y34" s="113">
        <f t="shared" si="14"/>
        <v>0</v>
      </c>
      <c r="Z34" s="73"/>
      <c r="AA34" s="74">
        <f t="shared" si="5"/>
        <v>0</v>
      </c>
      <c r="AB34" s="73"/>
      <c r="AC34" s="74">
        <f t="shared" si="6"/>
        <v>0</v>
      </c>
      <c r="AD34" s="73"/>
      <c r="AE34" s="74">
        <f t="shared" si="7"/>
        <v>0</v>
      </c>
      <c r="AF34" s="73"/>
      <c r="AG34" s="74">
        <f t="shared" si="15"/>
        <v>0</v>
      </c>
      <c r="AH34" s="82">
        <f t="shared" si="8"/>
        <v>150</v>
      </c>
      <c r="AI34" s="74"/>
      <c r="AJ34" s="139">
        <f t="shared" si="16"/>
        <v>150</v>
      </c>
    </row>
    <row r="35" spans="1:36" ht="15" customHeight="1" x14ac:dyDescent="0.2">
      <c r="A35" s="84" t="s">
        <v>148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D</v>
      </c>
      <c r="D35" s="19">
        <f t="shared" ca="1" si="0"/>
        <v>100</v>
      </c>
      <c r="E35" s="20">
        <f t="shared" si="9"/>
        <v>0</v>
      </c>
      <c r="F35" s="73"/>
      <c r="G35" s="74">
        <f t="shared" ca="1" si="17"/>
        <v>0</v>
      </c>
      <c r="H35" s="73"/>
      <c r="I35" s="74">
        <f t="shared" ca="1" si="1"/>
        <v>0</v>
      </c>
      <c r="J35" s="73"/>
      <c r="K35" s="113">
        <f t="shared" ca="1" si="10"/>
        <v>0</v>
      </c>
      <c r="L35" s="73"/>
      <c r="M35" s="113">
        <f t="shared" ca="1" si="11"/>
        <v>0</v>
      </c>
      <c r="N35" s="73"/>
      <c r="O35" s="74">
        <f t="shared" ca="1" si="12"/>
        <v>0</v>
      </c>
      <c r="P35" s="73"/>
      <c r="Q35" s="113">
        <f t="shared" ca="1" si="2"/>
        <v>0</v>
      </c>
      <c r="R35" s="73"/>
      <c r="S35" s="113">
        <f t="shared" ca="1" si="3"/>
        <v>0</v>
      </c>
      <c r="T35" s="101"/>
      <c r="U35" s="74">
        <f t="shared" ca="1" si="4"/>
        <v>0</v>
      </c>
      <c r="V35" s="73"/>
      <c r="W35" s="113">
        <f t="shared" ca="1" si="13"/>
        <v>0</v>
      </c>
      <c r="X35" s="101"/>
      <c r="Y35" s="113">
        <f t="shared" ca="1" si="14"/>
        <v>0</v>
      </c>
      <c r="Z35" s="73"/>
      <c r="AA35" s="74">
        <f t="shared" ca="1" si="5"/>
        <v>0</v>
      </c>
      <c r="AB35" s="73"/>
      <c r="AC35" s="74">
        <f t="shared" ca="1" si="6"/>
        <v>0</v>
      </c>
      <c r="AD35" s="73"/>
      <c r="AE35" s="74">
        <f t="shared" ca="1" si="7"/>
        <v>0</v>
      </c>
      <c r="AF35" s="73"/>
      <c r="AG35" s="74">
        <f t="shared" ca="1" si="15"/>
        <v>0</v>
      </c>
      <c r="AH35" s="82">
        <f t="shared" ca="1" si="8"/>
        <v>0</v>
      </c>
      <c r="AI35" s="74"/>
      <c r="AJ35" s="139">
        <f t="shared" ca="1" si="16"/>
        <v>0</v>
      </c>
    </row>
    <row r="36" spans="1:36" ht="15" customHeight="1" x14ac:dyDescent="0.2">
      <c r="A36" s="84" t="s">
        <v>214</v>
      </c>
      <c r="B36" s="14" t="s">
        <v>65</v>
      </c>
      <c r="C36" s="4" t="str">
        <f ca="1">IF($A36="","",INDEX(INDIRECT("'MA-Liste'!"&amp;$C$11),MATCH($A36,'MA-Liste'!$M:$M,FALSE)))</f>
        <v>D</v>
      </c>
      <c r="D36" s="19">
        <f t="shared" ca="1" si="0"/>
        <v>100</v>
      </c>
      <c r="E36" s="20">
        <f t="shared" si="9"/>
        <v>0</v>
      </c>
      <c r="F36" s="73"/>
      <c r="G36" s="74">
        <f t="shared" ca="1" si="17"/>
        <v>0</v>
      </c>
      <c r="H36" s="73"/>
      <c r="I36" s="74">
        <f t="shared" ca="1" si="1"/>
        <v>0</v>
      </c>
      <c r="J36" s="73"/>
      <c r="K36" s="113">
        <f t="shared" ca="1" si="10"/>
        <v>0</v>
      </c>
      <c r="L36" s="73"/>
      <c r="M36" s="113">
        <f t="shared" ca="1" si="11"/>
        <v>0</v>
      </c>
      <c r="N36" s="73"/>
      <c r="O36" s="74">
        <f t="shared" ca="1" si="12"/>
        <v>0</v>
      </c>
      <c r="P36" s="73"/>
      <c r="Q36" s="113">
        <f t="shared" ca="1" si="2"/>
        <v>0</v>
      </c>
      <c r="R36" s="73"/>
      <c r="S36" s="113">
        <f t="shared" ca="1" si="3"/>
        <v>0</v>
      </c>
      <c r="T36" s="101"/>
      <c r="U36" s="74">
        <f t="shared" ca="1" si="4"/>
        <v>0</v>
      </c>
      <c r="V36" s="73"/>
      <c r="W36" s="113">
        <f t="shared" ca="1" si="13"/>
        <v>0</v>
      </c>
      <c r="X36" s="101"/>
      <c r="Y36" s="113">
        <f t="shared" ca="1" si="14"/>
        <v>0</v>
      </c>
      <c r="Z36" s="73"/>
      <c r="AA36" s="74">
        <f t="shared" ca="1" si="5"/>
        <v>0</v>
      </c>
      <c r="AB36" s="73"/>
      <c r="AC36" s="74">
        <f t="shared" ca="1" si="6"/>
        <v>0</v>
      </c>
      <c r="AD36" s="73"/>
      <c r="AE36" s="74">
        <f t="shared" ca="1" si="7"/>
        <v>0</v>
      </c>
      <c r="AF36" s="73"/>
      <c r="AG36" s="74">
        <f t="shared" ca="1" si="15"/>
        <v>0</v>
      </c>
      <c r="AH36" s="82">
        <f t="shared" ca="1" si="8"/>
        <v>0</v>
      </c>
      <c r="AI36" s="74"/>
      <c r="AJ36" s="139">
        <f t="shared" ca="1" si="16"/>
        <v>0</v>
      </c>
    </row>
    <row r="37" spans="1:36" ht="15" customHeight="1" x14ac:dyDescent="0.2">
      <c r="A37" s="84" t="s">
        <v>183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F</v>
      </c>
      <c r="D37" s="19">
        <f t="shared" ca="1" si="0"/>
        <v>60</v>
      </c>
      <c r="E37" s="20">
        <f t="shared" si="9"/>
        <v>0</v>
      </c>
      <c r="F37" s="73"/>
      <c r="G37" s="74">
        <f t="shared" ca="1" si="17"/>
        <v>0</v>
      </c>
      <c r="H37" s="73"/>
      <c r="I37" s="74">
        <f t="shared" ca="1" si="1"/>
        <v>0</v>
      </c>
      <c r="J37" s="73"/>
      <c r="K37" s="113">
        <f t="shared" ca="1" si="10"/>
        <v>0</v>
      </c>
      <c r="L37" s="73"/>
      <c r="M37" s="113">
        <f t="shared" ca="1" si="11"/>
        <v>0</v>
      </c>
      <c r="N37" s="73"/>
      <c r="O37" s="74">
        <f t="shared" ca="1" si="12"/>
        <v>0</v>
      </c>
      <c r="P37" s="73"/>
      <c r="Q37" s="113">
        <f t="shared" ca="1" si="2"/>
        <v>0</v>
      </c>
      <c r="R37" s="73"/>
      <c r="S37" s="113">
        <f t="shared" ca="1" si="3"/>
        <v>0</v>
      </c>
      <c r="T37" s="101"/>
      <c r="U37" s="74">
        <f t="shared" ca="1" si="4"/>
        <v>0</v>
      </c>
      <c r="V37" s="73"/>
      <c r="W37" s="113">
        <f t="shared" ca="1" si="13"/>
        <v>0</v>
      </c>
      <c r="X37" s="101"/>
      <c r="Y37" s="113">
        <f t="shared" ca="1" si="14"/>
        <v>0</v>
      </c>
      <c r="Z37" s="73"/>
      <c r="AA37" s="74">
        <f t="shared" ca="1" si="5"/>
        <v>0</v>
      </c>
      <c r="AB37" s="73"/>
      <c r="AC37" s="74">
        <f t="shared" ca="1" si="6"/>
        <v>0</v>
      </c>
      <c r="AD37" s="73"/>
      <c r="AE37" s="74">
        <f t="shared" ca="1" si="7"/>
        <v>0</v>
      </c>
      <c r="AF37" s="73"/>
      <c r="AG37" s="74">
        <f t="shared" ca="1" si="15"/>
        <v>0</v>
      </c>
      <c r="AH37" s="82">
        <f t="shared" ca="1" si="8"/>
        <v>0</v>
      </c>
      <c r="AI37" s="74"/>
      <c r="AJ37" s="139">
        <f t="shared" ca="1" si="16"/>
        <v>0</v>
      </c>
    </row>
    <row r="38" spans="1:36" ht="15" customHeight="1" x14ac:dyDescent="0.2">
      <c r="A38" s="84" t="s">
        <v>184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B</v>
      </c>
      <c r="D38" s="19">
        <f t="shared" ca="1" si="0"/>
        <v>140</v>
      </c>
      <c r="E38" s="20">
        <f t="shared" si="9"/>
        <v>0</v>
      </c>
      <c r="F38" s="73"/>
      <c r="G38" s="74">
        <f t="shared" ca="1" si="17"/>
        <v>0</v>
      </c>
      <c r="H38" s="73"/>
      <c r="I38" s="74">
        <f t="shared" ca="1" si="1"/>
        <v>0</v>
      </c>
      <c r="J38" s="73"/>
      <c r="K38" s="113">
        <f t="shared" ca="1" si="10"/>
        <v>0</v>
      </c>
      <c r="L38" s="73"/>
      <c r="M38" s="113">
        <f t="shared" ca="1" si="11"/>
        <v>0</v>
      </c>
      <c r="N38" s="73"/>
      <c r="O38" s="74">
        <f t="shared" ca="1" si="12"/>
        <v>0</v>
      </c>
      <c r="P38" s="73"/>
      <c r="Q38" s="113">
        <f t="shared" ca="1" si="2"/>
        <v>0</v>
      </c>
      <c r="R38" s="73"/>
      <c r="S38" s="113">
        <f t="shared" ca="1" si="3"/>
        <v>0</v>
      </c>
      <c r="T38" s="101"/>
      <c r="U38" s="74">
        <f t="shared" ca="1" si="4"/>
        <v>0</v>
      </c>
      <c r="V38" s="73"/>
      <c r="W38" s="113">
        <f t="shared" ca="1" si="13"/>
        <v>0</v>
      </c>
      <c r="X38" s="101"/>
      <c r="Y38" s="113">
        <f t="shared" ca="1" si="14"/>
        <v>0</v>
      </c>
      <c r="Z38" s="73"/>
      <c r="AA38" s="74">
        <f t="shared" ca="1" si="5"/>
        <v>0</v>
      </c>
      <c r="AB38" s="73"/>
      <c r="AC38" s="74">
        <f t="shared" ca="1" si="6"/>
        <v>0</v>
      </c>
      <c r="AD38" s="73"/>
      <c r="AE38" s="74">
        <f t="shared" ca="1" si="7"/>
        <v>0</v>
      </c>
      <c r="AF38" s="73"/>
      <c r="AG38" s="74">
        <f t="shared" ca="1" si="15"/>
        <v>0</v>
      </c>
      <c r="AH38" s="82">
        <f t="shared" ca="1" si="8"/>
        <v>0</v>
      </c>
      <c r="AI38" s="74"/>
      <c r="AJ38" s="139">
        <f t="shared" ca="1" si="16"/>
        <v>0</v>
      </c>
    </row>
    <row r="39" spans="1:36" ht="15" customHeight="1" x14ac:dyDescent="0.2">
      <c r="A39" s="84" t="s">
        <v>211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D</v>
      </c>
      <c r="D39" s="19">
        <f t="shared" ca="1" si="0"/>
        <v>100</v>
      </c>
      <c r="E39" s="20">
        <f t="shared" si="9"/>
        <v>0</v>
      </c>
      <c r="F39" s="73"/>
      <c r="G39" s="74">
        <f t="shared" ca="1" si="17"/>
        <v>0</v>
      </c>
      <c r="H39" s="73"/>
      <c r="I39" s="74">
        <f t="shared" ca="1" si="1"/>
        <v>0</v>
      </c>
      <c r="J39" s="73"/>
      <c r="K39" s="113">
        <f t="shared" ca="1" si="10"/>
        <v>0</v>
      </c>
      <c r="L39" s="73"/>
      <c r="M39" s="113">
        <f t="shared" ca="1" si="11"/>
        <v>0</v>
      </c>
      <c r="N39" s="73"/>
      <c r="O39" s="74">
        <f t="shared" ca="1" si="12"/>
        <v>0</v>
      </c>
      <c r="P39" s="73"/>
      <c r="Q39" s="113">
        <f t="shared" ca="1" si="2"/>
        <v>0</v>
      </c>
      <c r="R39" s="73"/>
      <c r="S39" s="113">
        <f t="shared" ca="1" si="3"/>
        <v>0</v>
      </c>
      <c r="T39" s="101"/>
      <c r="U39" s="74">
        <f t="shared" ca="1" si="4"/>
        <v>0</v>
      </c>
      <c r="V39" s="73"/>
      <c r="W39" s="113">
        <f t="shared" ca="1" si="13"/>
        <v>0</v>
      </c>
      <c r="X39" s="101"/>
      <c r="Y39" s="113">
        <f t="shared" ca="1" si="14"/>
        <v>0</v>
      </c>
      <c r="Z39" s="73"/>
      <c r="AA39" s="74">
        <f t="shared" ca="1" si="5"/>
        <v>0</v>
      </c>
      <c r="AB39" s="73"/>
      <c r="AC39" s="74">
        <f t="shared" ca="1" si="6"/>
        <v>0</v>
      </c>
      <c r="AD39" s="73"/>
      <c r="AE39" s="74">
        <f t="shared" ca="1" si="7"/>
        <v>0</v>
      </c>
      <c r="AF39" s="73"/>
      <c r="AG39" s="74">
        <f t="shared" ca="1" si="15"/>
        <v>0</v>
      </c>
      <c r="AH39" s="82">
        <f t="shared" ca="1" si="8"/>
        <v>0</v>
      </c>
      <c r="AI39" s="74"/>
      <c r="AJ39" s="139">
        <f t="shared" ca="1" si="16"/>
        <v>0</v>
      </c>
    </row>
    <row r="40" spans="1:36" ht="15" customHeight="1" x14ac:dyDescent="0.2">
      <c r="A40" s="84" t="s">
        <v>237</v>
      </c>
      <c r="B40" t="s">
        <v>65</v>
      </c>
      <c r="C40" s="4" t="s">
        <v>7</v>
      </c>
      <c r="D40" s="19">
        <f t="shared" si="0"/>
        <v>75</v>
      </c>
      <c r="E40" s="20">
        <f t="shared" si="9"/>
        <v>0</v>
      </c>
      <c r="F40" s="73"/>
      <c r="G40" s="74">
        <f t="shared" si="17"/>
        <v>0</v>
      </c>
      <c r="H40" s="73"/>
      <c r="I40" s="74">
        <f t="shared" si="1"/>
        <v>0</v>
      </c>
      <c r="J40" s="73"/>
      <c r="K40" s="113">
        <f t="shared" si="10"/>
        <v>0</v>
      </c>
      <c r="L40" s="73"/>
      <c r="M40" s="113">
        <f t="shared" si="11"/>
        <v>0</v>
      </c>
      <c r="N40" s="73"/>
      <c r="O40" s="74">
        <f t="shared" si="12"/>
        <v>0</v>
      </c>
      <c r="P40" s="73"/>
      <c r="Q40" s="113">
        <f t="shared" si="2"/>
        <v>0</v>
      </c>
      <c r="R40" s="73"/>
      <c r="S40" s="113">
        <f t="shared" si="3"/>
        <v>0</v>
      </c>
      <c r="T40" s="101"/>
      <c r="U40" s="74">
        <f t="shared" si="4"/>
        <v>0</v>
      </c>
      <c r="V40" s="73"/>
      <c r="W40" s="113">
        <f t="shared" si="13"/>
        <v>0</v>
      </c>
      <c r="X40" s="101"/>
      <c r="Y40" s="113">
        <f t="shared" si="14"/>
        <v>0</v>
      </c>
      <c r="Z40" s="73"/>
      <c r="AA40" s="74">
        <f t="shared" si="5"/>
        <v>0</v>
      </c>
      <c r="AB40" s="73"/>
      <c r="AC40" s="74">
        <f t="shared" si="6"/>
        <v>0</v>
      </c>
      <c r="AD40" s="73"/>
      <c r="AE40" s="74">
        <f t="shared" si="7"/>
        <v>0</v>
      </c>
      <c r="AF40" s="73"/>
      <c r="AG40" s="74">
        <f t="shared" si="15"/>
        <v>0</v>
      </c>
      <c r="AH40" s="82">
        <f t="shared" si="8"/>
        <v>0</v>
      </c>
      <c r="AI40" s="74"/>
      <c r="AJ40" s="139">
        <f t="shared" si="16"/>
        <v>0</v>
      </c>
    </row>
    <row r="41" spans="1:36" ht="15" customHeight="1" x14ac:dyDescent="0.2">
      <c r="A41" s="84" t="s">
        <v>212</v>
      </c>
      <c r="B41" t="s">
        <v>65</v>
      </c>
      <c r="C41" s="4" t="s">
        <v>5</v>
      </c>
      <c r="D41" s="19">
        <v>118</v>
      </c>
      <c r="E41" s="20">
        <f t="shared" si="9"/>
        <v>0</v>
      </c>
      <c r="F41" s="73"/>
      <c r="G41" s="74">
        <f t="shared" si="17"/>
        <v>0</v>
      </c>
      <c r="H41" s="73"/>
      <c r="I41" s="74">
        <f t="shared" si="1"/>
        <v>0</v>
      </c>
      <c r="J41" s="73"/>
      <c r="K41" s="113">
        <f t="shared" si="10"/>
        <v>0</v>
      </c>
      <c r="L41" s="73"/>
      <c r="M41" s="113">
        <f t="shared" si="11"/>
        <v>0</v>
      </c>
      <c r="N41" s="73"/>
      <c r="O41" s="74">
        <f t="shared" si="12"/>
        <v>0</v>
      </c>
      <c r="P41" s="73"/>
      <c r="Q41" s="113">
        <f t="shared" si="2"/>
        <v>0</v>
      </c>
      <c r="R41" s="73"/>
      <c r="S41" s="113">
        <f t="shared" si="3"/>
        <v>0</v>
      </c>
      <c r="T41" s="101"/>
      <c r="U41" s="74">
        <f t="shared" si="4"/>
        <v>0</v>
      </c>
      <c r="V41" s="73"/>
      <c r="W41" s="113">
        <f t="shared" si="13"/>
        <v>0</v>
      </c>
      <c r="X41" s="101"/>
      <c r="Y41" s="113">
        <f t="shared" si="14"/>
        <v>0</v>
      </c>
      <c r="Z41" s="73"/>
      <c r="AA41" s="74">
        <v>0</v>
      </c>
      <c r="AB41" s="73"/>
      <c r="AC41" s="74">
        <v>0</v>
      </c>
      <c r="AD41" s="73"/>
      <c r="AE41" s="74">
        <f t="shared" si="7"/>
        <v>0</v>
      </c>
      <c r="AF41" s="73"/>
      <c r="AG41" s="74">
        <f t="shared" si="15"/>
        <v>0</v>
      </c>
      <c r="AH41" s="82">
        <f t="shared" si="8"/>
        <v>0</v>
      </c>
      <c r="AI41" s="74"/>
      <c r="AJ41" s="139">
        <f t="shared" si="16"/>
        <v>0</v>
      </c>
    </row>
    <row r="42" spans="1:36" ht="15.75" customHeight="1" x14ac:dyDescent="0.2">
      <c r="A42" s="90" t="s">
        <v>187</v>
      </c>
      <c r="B42" t="str">
        <f>IF($A42="","",INDEX('MA-Liste'!$D:$D,MATCH($A42,'MA-Liste'!$M:$M,FALSE)))</f>
        <v>AeBo</v>
      </c>
      <c r="C42" s="4" t="str">
        <f ca="1">IF($A42="","",INDEX(INDIRECT("'MA-Liste'!"&amp;$C$11),MATCH($A42,'MA-Liste'!$M:$M,FALSE)))</f>
        <v>D</v>
      </c>
      <c r="D42" s="19">
        <f t="shared" ca="1" si="0"/>
        <v>100</v>
      </c>
      <c r="E42" s="20">
        <f t="shared" si="9"/>
        <v>0</v>
      </c>
      <c r="F42" s="73"/>
      <c r="G42" s="74">
        <f t="shared" ca="1" si="17"/>
        <v>0</v>
      </c>
      <c r="H42" s="73"/>
      <c r="I42" s="74">
        <f t="shared" ca="1" si="1"/>
        <v>0</v>
      </c>
      <c r="J42" s="73"/>
      <c r="K42" s="113">
        <f t="shared" ca="1" si="10"/>
        <v>0</v>
      </c>
      <c r="L42" s="73"/>
      <c r="M42" s="113">
        <f t="shared" ca="1" si="11"/>
        <v>0</v>
      </c>
      <c r="N42" s="73"/>
      <c r="O42" s="74">
        <f t="shared" ca="1" si="12"/>
        <v>0</v>
      </c>
      <c r="P42" s="73"/>
      <c r="Q42" s="113">
        <f t="shared" ca="1" si="2"/>
        <v>0</v>
      </c>
      <c r="R42" s="73"/>
      <c r="S42" s="113">
        <f t="shared" ca="1" si="3"/>
        <v>0</v>
      </c>
      <c r="T42" s="101"/>
      <c r="U42" s="74">
        <f t="shared" ca="1" si="4"/>
        <v>0</v>
      </c>
      <c r="V42" s="73"/>
      <c r="W42" s="113">
        <f t="shared" ca="1" si="13"/>
        <v>0</v>
      </c>
      <c r="X42" s="101"/>
      <c r="Y42" s="113">
        <f t="shared" ca="1" si="14"/>
        <v>0</v>
      </c>
      <c r="Z42" s="73"/>
      <c r="AA42" s="74">
        <f t="shared" ref="AA42:AA49" ca="1" si="18">IF(D42="",0,D42*Z42)</f>
        <v>0</v>
      </c>
      <c r="AB42" s="73"/>
      <c r="AC42" s="74">
        <f t="shared" ref="AC42:AC49" ca="1" si="19">IF(D42="",0,D42*AB42)</f>
        <v>0</v>
      </c>
      <c r="AD42" s="73"/>
      <c r="AE42" s="74">
        <f t="shared" ca="1" si="7"/>
        <v>0</v>
      </c>
      <c r="AF42" s="73"/>
      <c r="AG42" s="74">
        <f t="shared" ca="1" si="15"/>
        <v>0</v>
      </c>
      <c r="AH42" s="82">
        <f t="shared" ca="1" si="8"/>
        <v>0</v>
      </c>
      <c r="AI42" s="74"/>
      <c r="AJ42" s="139">
        <f t="shared" ca="1" si="16"/>
        <v>0</v>
      </c>
    </row>
    <row r="43" spans="1:36" ht="15.75" customHeight="1" x14ac:dyDescent="0.2">
      <c r="A43" s="90" t="s">
        <v>144</v>
      </c>
      <c r="B43" t="s">
        <v>65</v>
      </c>
      <c r="C43" s="4" t="s">
        <v>6</v>
      </c>
      <c r="D43" s="19">
        <v>100</v>
      </c>
      <c r="E43" s="20">
        <f t="shared" si="9"/>
        <v>0</v>
      </c>
      <c r="F43" s="73"/>
      <c r="G43" s="74">
        <f t="shared" si="17"/>
        <v>0</v>
      </c>
      <c r="H43" s="73"/>
      <c r="I43" s="74">
        <f t="shared" si="1"/>
        <v>0</v>
      </c>
      <c r="J43" s="73"/>
      <c r="K43" s="113">
        <f t="shared" si="10"/>
        <v>0</v>
      </c>
      <c r="L43" s="73"/>
      <c r="M43" s="113">
        <f t="shared" si="11"/>
        <v>0</v>
      </c>
      <c r="N43" s="73"/>
      <c r="O43" s="74">
        <f t="shared" si="12"/>
        <v>0</v>
      </c>
      <c r="P43" s="73"/>
      <c r="Q43" s="113">
        <f t="shared" si="2"/>
        <v>0</v>
      </c>
      <c r="R43" s="73"/>
      <c r="S43" s="113">
        <f t="shared" si="3"/>
        <v>0</v>
      </c>
      <c r="T43" s="101"/>
      <c r="U43" s="74">
        <f t="shared" si="4"/>
        <v>0</v>
      </c>
      <c r="V43" s="73"/>
      <c r="W43" s="113">
        <f t="shared" si="13"/>
        <v>0</v>
      </c>
      <c r="X43" s="101"/>
      <c r="Y43" s="113">
        <f t="shared" si="14"/>
        <v>0</v>
      </c>
      <c r="Z43" s="73"/>
      <c r="AA43" s="74">
        <f t="shared" si="18"/>
        <v>0</v>
      </c>
      <c r="AB43" s="73"/>
      <c r="AC43" s="74">
        <f t="shared" si="19"/>
        <v>0</v>
      </c>
      <c r="AD43" s="73"/>
      <c r="AE43" s="74">
        <f t="shared" si="7"/>
        <v>0</v>
      </c>
      <c r="AF43" s="73"/>
      <c r="AG43" s="74">
        <f t="shared" si="15"/>
        <v>0</v>
      </c>
      <c r="AH43" s="82">
        <f t="shared" si="8"/>
        <v>0</v>
      </c>
      <c r="AI43" s="74"/>
      <c r="AJ43" s="139">
        <f t="shared" si="16"/>
        <v>0</v>
      </c>
    </row>
    <row r="44" spans="1:36" ht="15" customHeight="1" x14ac:dyDescent="0.2">
      <c r="A44" s="84" t="s">
        <v>188</v>
      </c>
      <c r="B44" t="str">
        <f>IF($A44="","",INDEX('MA-Liste'!$D:$D,MATCH($A44,'MA-Liste'!$M:$M,FALSE)))</f>
        <v>AeBo</v>
      </c>
      <c r="C44" s="4" t="str">
        <f ca="1">IF($A44="","",INDEX(INDIRECT("'MA-Liste'!"&amp;$C$11),MATCH($A44,'MA-Liste'!$M:$M,FALSE)))</f>
        <v>C</v>
      </c>
      <c r="D44" s="19">
        <f t="shared" ca="1" si="0"/>
        <v>118</v>
      </c>
      <c r="E44" s="20">
        <f t="shared" si="9"/>
        <v>0</v>
      </c>
      <c r="F44" s="73"/>
      <c r="G44" s="74">
        <f t="shared" ca="1" si="17"/>
        <v>0</v>
      </c>
      <c r="H44" s="73"/>
      <c r="I44" s="74">
        <f t="shared" ca="1" si="1"/>
        <v>0</v>
      </c>
      <c r="J44" s="73"/>
      <c r="K44" s="113">
        <f t="shared" ca="1" si="10"/>
        <v>0</v>
      </c>
      <c r="L44" s="73"/>
      <c r="M44" s="113">
        <f t="shared" ca="1" si="11"/>
        <v>0</v>
      </c>
      <c r="N44" s="73"/>
      <c r="O44" s="74">
        <f t="shared" ca="1" si="12"/>
        <v>0</v>
      </c>
      <c r="P44" s="73"/>
      <c r="Q44" s="113">
        <f t="shared" ca="1" si="2"/>
        <v>0</v>
      </c>
      <c r="R44" s="73"/>
      <c r="S44" s="113">
        <f t="shared" ca="1" si="3"/>
        <v>0</v>
      </c>
      <c r="T44" s="101"/>
      <c r="U44" s="74">
        <f t="shared" ca="1" si="4"/>
        <v>0</v>
      </c>
      <c r="V44" s="73"/>
      <c r="W44" s="113">
        <f t="shared" ca="1" si="13"/>
        <v>0</v>
      </c>
      <c r="X44" s="101"/>
      <c r="Y44" s="113">
        <f t="shared" ca="1" si="14"/>
        <v>0</v>
      </c>
      <c r="Z44" s="73"/>
      <c r="AA44" s="74">
        <f t="shared" ca="1" si="18"/>
        <v>0</v>
      </c>
      <c r="AB44" s="73"/>
      <c r="AC44" s="74">
        <f t="shared" ca="1" si="19"/>
        <v>0</v>
      </c>
      <c r="AD44" s="73"/>
      <c r="AE44" s="74">
        <f t="shared" ca="1" si="7"/>
        <v>0</v>
      </c>
      <c r="AF44" s="73"/>
      <c r="AG44" s="74">
        <f t="shared" ca="1" si="15"/>
        <v>0</v>
      </c>
      <c r="AH44" s="82">
        <f t="shared" ca="1" si="8"/>
        <v>0</v>
      </c>
      <c r="AI44" s="74"/>
      <c r="AJ44" s="139">
        <f t="shared" ca="1" si="16"/>
        <v>0</v>
      </c>
    </row>
    <row r="45" spans="1:36" ht="15" customHeight="1" x14ac:dyDescent="0.2">
      <c r="A45" s="84" t="s">
        <v>213</v>
      </c>
      <c r="B45" t="s">
        <v>65</v>
      </c>
      <c r="C45" s="4" t="s">
        <v>7</v>
      </c>
      <c r="D45" s="19">
        <v>75</v>
      </c>
      <c r="E45" s="20">
        <f t="shared" si="9"/>
        <v>0</v>
      </c>
      <c r="F45" s="73"/>
      <c r="G45" s="74">
        <f t="shared" si="17"/>
        <v>0</v>
      </c>
      <c r="H45" s="73"/>
      <c r="I45" s="74">
        <f t="shared" si="1"/>
        <v>0</v>
      </c>
      <c r="J45" s="73"/>
      <c r="K45" s="113">
        <f t="shared" si="10"/>
        <v>0</v>
      </c>
      <c r="L45" s="73"/>
      <c r="M45" s="113">
        <f t="shared" si="11"/>
        <v>0</v>
      </c>
      <c r="N45" s="73"/>
      <c r="O45" s="74">
        <f t="shared" si="12"/>
        <v>0</v>
      </c>
      <c r="P45" s="73"/>
      <c r="Q45" s="113">
        <f t="shared" ref="Q45:Q76" si="20">IF($D45="",0,$D45*P45)</f>
        <v>0</v>
      </c>
      <c r="R45" s="73"/>
      <c r="S45" s="113">
        <f t="shared" si="3"/>
        <v>0</v>
      </c>
      <c r="T45" s="101"/>
      <c r="U45" s="74">
        <f t="shared" ref="U45:U76" si="21">IF($D45="",0,$D45*T45)</f>
        <v>0</v>
      </c>
      <c r="V45" s="73"/>
      <c r="W45" s="113">
        <f t="shared" si="13"/>
        <v>0</v>
      </c>
      <c r="X45" s="101"/>
      <c r="Y45" s="113">
        <f t="shared" si="14"/>
        <v>0</v>
      </c>
      <c r="Z45" s="73"/>
      <c r="AA45" s="74">
        <f t="shared" si="18"/>
        <v>0</v>
      </c>
      <c r="AB45" s="73"/>
      <c r="AC45" s="74">
        <f t="shared" si="19"/>
        <v>0</v>
      </c>
      <c r="AD45" s="73"/>
      <c r="AE45" s="74">
        <f t="shared" si="7"/>
        <v>0</v>
      </c>
      <c r="AF45" s="73"/>
      <c r="AG45" s="74">
        <f t="shared" si="15"/>
        <v>0</v>
      </c>
      <c r="AH45" s="82">
        <f t="shared" si="8"/>
        <v>0</v>
      </c>
      <c r="AI45" s="74"/>
      <c r="AJ45" s="139">
        <f t="shared" si="16"/>
        <v>0</v>
      </c>
    </row>
    <row r="46" spans="1:36" ht="15" customHeight="1" x14ac:dyDescent="0.2">
      <c r="A46" s="84" t="s">
        <v>216</v>
      </c>
      <c r="B46" t="s">
        <v>65</v>
      </c>
      <c r="C46" s="18" t="s">
        <v>6</v>
      </c>
      <c r="D46" s="19">
        <v>100</v>
      </c>
      <c r="E46" s="20">
        <f t="shared" si="9"/>
        <v>6.5</v>
      </c>
      <c r="F46" s="73"/>
      <c r="G46" s="74">
        <f t="shared" si="17"/>
        <v>0</v>
      </c>
      <c r="H46" s="73"/>
      <c r="I46" s="74">
        <f t="shared" si="1"/>
        <v>0</v>
      </c>
      <c r="J46" s="73"/>
      <c r="K46" s="113">
        <f t="shared" si="10"/>
        <v>0</v>
      </c>
      <c r="L46" s="73"/>
      <c r="M46" s="113">
        <f t="shared" si="11"/>
        <v>0</v>
      </c>
      <c r="N46" s="73"/>
      <c r="O46" s="74">
        <f t="shared" si="12"/>
        <v>0</v>
      </c>
      <c r="P46" s="73"/>
      <c r="Q46" s="113">
        <f t="shared" si="20"/>
        <v>0</v>
      </c>
      <c r="R46" s="73"/>
      <c r="S46" s="113">
        <f t="shared" si="3"/>
        <v>0</v>
      </c>
      <c r="T46" s="101"/>
      <c r="U46" s="74">
        <f t="shared" si="21"/>
        <v>0</v>
      </c>
      <c r="V46" s="73"/>
      <c r="W46" s="113">
        <f t="shared" si="13"/>
        <v>0</v>
      </c>
      <c r="X46" s="101">
        <v>6.5</v>
      </c>
      <c r="Y46" s="113">
        <f t="shared" si="14"/>
        <v>650</v>
      </c>
      <c r="Z46" s="73"/>
      <c r="AA46" s="74">
        <f t="shared" si="18"/>
        <v>0</v>
      </c>
      <c r="AB46" s="73"/>
      <c r="AC46" s="74">
        <f t="shared" si="19"/>
        <v>0</v>
      </c>
      <c r="AD46" s="73"/>
      <c r="AE46" s="74">
        <f t="shared" si="7"/>
        <v>0</v>
      </c>
      <c r="AF46" s="73"/>
      <c r="AG46" s="74">
        <f t="shared" si="15"/>
        <v>0</v>
      </c>
      <c r="AH46" s="82">
        <f t="shared" si="8"/>
        <v>650</v>
      </c>
      <c r="AI46" s="74"/>
      <c r="AJ46" s="139">
        <f t="shared" si="16"/>
        <v>650</v>
      </c>
    </row>
    <row r="47" spans="1:36" ht="15" customHeight="1" x14ac:dyDescent="0.2">
      <c r="A47" s="84" t="s">
        <v>191</v>
      </c>
      <c r="B47" t="str">
        <f>IF($A47="","",INDEX('MA-Liste'!$D:$D,MATCH($A47,'MA-Liste'!$M:$M,FALSE)))</f>
        <v>AeBo</v>
      </c>
      <c r="C47" s="4" t="str">
        <f ca="1">IF($A47="","",INDEX(INDIRECT("'MA-Liste'!"&amp;$C$11),MATCH($A47,'MA-Liste'!$M:$M,FALSE)))</f>
        <v>B</v>
      </c>
      <c r="D47" s="19">
        <f t="shared" ca="1" si="0"/>
        <v>140</v>
      </c>
      <c r="E47" s="20">
        <f t="shared" si="9"/>
        <v>0</v>
      </c>
      <c r="F47" s="73"/>
      <c r="G47" s="74">
        <f t="shared" ca="1" si="17"/>
        <v>0</v>
      </c>
      <c r="H47" s="73"/>
      <c r="I47" s="74">
        <f t="shared" ca="1" si="1"/>
        <v>0</v>
      </c>
      <c r="J47" s="73"/>
      <c r="K47" s="113">
        <f t="shared" ca="1" si="10"/>
        <v>0</v>
      </c>
      <c r="L47" s="73"/>
      <c r="M47" s="113">
        <f t="shared" ca="1" si="11"/>
        <v>0</v>
      </c>
      <c r="N47" s="73"/>
      <c r="O47" s="74">
        <f t="shared" ca="1" si="12"/>
        <v>0</v>
      </c>
      <c r="P47" s="73"/>
      <c r="Q47" s="113">
        <f t="shared" ca="1" si="20"/>
        <v>0</v>
      </c>
      <c r="R47" s="73"/>
      <c r="S47" s="113">
        <f t="shared" ca="1" si="3"/>
        <v>0</v>
      </c>
      <c r="T47" s="101"/>
      <c r="U47" s="74">
        <f t="shared" ca="1" si="21"/>
        <v>0</v>
      </c>
      <c r="V47" s="73"/>
      <c r="W47" s="113">
        <f t="shared" ca="1" si="13"/>
        <v>0</v>
      </c>
      <c r="X47" s="101"/>
      <c r="Y47" s="113">
        <f t="shared" ca="1" si="14"/>
        <v>0</v>
      </c>
      <c r="Z47" s="73"/>
      <c r="AA47" s="74">
        <f t="shared" ca="1" si="18"/>
        <v>0</v>
      </c>
      <c r="AB47" s="73"/>
      <c r="AC47" s="74">
        <f t="shared" ca="1" si="19"/>
        <v>0</v>
      </c>
      <c r="AD47" s="73"/>
      <c r="AE47" s="74">
        <f t="shared" ca="1" si="7"/>
        <v>0</v>
      </c>
      <c r="AF47" s="73"/>
      <c r="AG47" s="74">
        <f t="shared" ca="1" si="15"/>
        <v>0</v>
      </c>
      <c r="AH47" s="82">
        <f t="shared" ca="1" si="8"/>
        <v>0</v>
      </c>
      <c r="AI47" s="74"/>
      <c r="AJ47" s="139">
        <f t="shared" ca="1" si="16"/>
        <v>0</v>
      </c>
    </row>
    <row r="48" spans="1:36" ht="15" customHeight="1" x14ac:dyDescent="0.2">
      <c r="A48" s="84" t="s">
        <v>219</v>
      </c>
      <c r="B48" s="14" t="s">
        <v>65</v>
      </c>
      <c r="C48" s="18" t="s">
        <v>6</v>
      </c>
      <c r="D48" s="19">
        <v>100</v>
      </c>
      <c r="E48" s="20">
        <f t="shared" si="9"/>
        <v>0</v>
      </c>
      <c r="F48" s="73"/>
      <c r="G48" s="74">
        <f t="shared" si="17"/>
        <v>0</v>
      </c>
      <c r="H48" s="73"/>
      <c r="I48" s="74">
        <f t="shared" si="1"/>
        <v>0</v>
      </c>
      <c r="J48" s="73"/>
      <c r="K48" s="113">
        <f t="shared" si="10"/>
        <v>0</v>
      </c>
      <c r="L48" s="73"/>
      <c r="M48" s="113">
        <f t="shared" si="11"/>
        <v>0</v>
      </c>
      <c r="N48" s="73"/>
      <c r="O48" s="74">
        <f t="shared" si="12"/>
        <v>0</v>
      </c>
      <c r="P48" s="73"/>
      <c r="Q48" s="113">
        <f t="shared" si="20"/>
        <v>0</v>
      </c>
      <c r="R48" s="73"/>
      <c r="S48" s="113">
        <f t="shared" si="3"/>
        <v>0</v>
      </c>
      <c r="T48" s="101"/>
      <c r="U48" s="74">
        <f t="shared" si="21"/>
        <v>0</v>
      </c>
      <c r="V48" s="73"/>
      <c r="W48" s="113">
        <f t="shared" si="13"/>
        <v>0</v>
      </c>
      <c r="X48" s="101"/>
      <c r="Y48" s="113">
        <f t="shared" si="14"/>
        <v>0</v>
      </c>
      <c r="Z48" s="73"/>
      <c r="AA48" s="74">
        <f t="shared" si="18"/>
        <v>0</v>
      </c>
      <c r="AB48" s="73"/>
      <c r="AC48" s="74">
        <f t="shared" si="19"/>
        <v>0</v>
      </c>
      <c r="AD48" s="73"/>
      <c r="AE48" s="74">
        <f t="shared" si="7"/>
        <v>0</v>
      </c>
      <c r="AF48" s="73"/>
      <c r="AG48" s="74">
        <f t="shared" si="15"/>
        <v>0</v>
      </c>
      <c r="AH48" s="82">
        <f t="shared" si="8"/>
        <v>0</v>
      </c>
      <c r="AI48" s="74"/>
      <c r="AJ48" s="139">
        <f t="shared" si="16"/>
        <v>0</v>
      </c>
    </row>
    <row r="49" spans="1:36" ht="15" customHeight="1" x14ac:dyDescent="0.2">
      <c r="A49" s="84" t="s">
        <v>220</v>
      </c>
      <c r="B49" s="14" t="s">
        <v>65</v>
      </c>
      <c r="C49" s="18" t="s">
        <v>8</v>
      </c>
      <c r="D49" s="19">
        <v>60</v>
      </c>
      <c r="E49" s="20">
        <f t="shared" si="9"/>
        <v>0</v>
      </c>
      <c r="F49" s="73"/>
      <c r="G49" s="74">
        <f t="shared" si="17"/>
        <v>0</v>
      </c>
      <c r="H49" s="73"/>
      <c r="I49" s="74">
        <f t="shared" si="1"/>
        <v>0</v>
      </c>
      <c r="J49" s="73"/>
      <c r="K49" s="113">
        <f t="shared" si="10"/>
        <v>0</v>
      </c>
      <c r="L49" s="73"/>
      <c r="M49" s="113">
        <f t="shared" si="11"/>
        <v>0</v>
      </c>
      <c r="N49" s="73"/>
      <c r="O49" s="74">
        <f t="shared" si="12"/>
        <v>0</v>
      </c>
      <c r="P49" s="73"/>
      <c r="Q49" s="113">
        <f t="shared" si="20"/>
        <v>0</v>
      </c>
      <c r="R49" s="73"/>
      <c r="S49" s="113">
        <f t="shared" si="3"/>
        <v>0</v>
      </c>
      <c r="T49" s="101"/>
      <c r="U49" s="74">
        <f t="shared" si="21"/>
        <v>0</v>
      </c>
      <c r="V49" s="73"/>
      <c r="W49" s="113">
        <f t="shared" si="13"/>
        <v>0</v>
      </c>
      <c r="X49" s="101"/>
      <c r="Y49" s="113">
        <f t="shared" si="14"/>
        <v>0</v>
      </c>
      <c r="Z49" s="73"/>
      <c r="AA49" s="74">
        <f t="shared" si="18"/>
        <v>0</v>
      </c>
      <c r="AB49" s="73"/>
      <c r="AC49" s="74">
        <f t="shared" si="19"/>
        <v>0</v>
      </c>
      <c r="AD49" s="73"/>
      <c r="AE49" s="74">
        <f t="shared" si="7"/>
        <v>0</v>
      </c>
      <c r="AF49" s="73"/>
      <c r="AG49" s="74">
        <f t="shared" si="15"/>
        <v>0</v>
      </c>
      <c r="AH49" s="82">
        <f t="shared" si="8"/>
        <v>0</v>
      </c>
      <c r="AI49" s="74"/>
      <c r="AJ49" s="139">
        <f t="shared" si="16"/>
        <v>0</v>
      </c>
    </row>
    <row r="50" spans="1:36" ht="15" customHeight="1" x14ac:dyDescent="0.2">
      <c r="A50" s="84" t="s">
        <v>217</v>
      </c>
      <c r="B50" s="14" t="s">
        <v>65</v>
      </c>
      <c r="C50" s="18" t="s">
        <v>9</v>
      </c>
      <c r="D50" s="19">
        <v>35</v>
      </c>
      <c r="E50" s="20">
        <f t="shared" si="9"/>
        <v>0</v>
      </c>
      <c r="F50" s="73"/>
      <c r="G50" s="74">
        <f t="shared" si="17"/>
        <v>0</v>
      </c>
      <c r="H50" s="73"/>
      <c r="I50" s="74">
        <f t="shared" si="1"/>
        <v>0</v>
      </c>
      <c r="J50" s="73"/>
      <c r="K50" s="113">
        <f t="shared" si="10"/>
        <v>0</v>
      </c>
      <c r="L50" s="73"/>
      <c r="M50" s="113">
        <f t="shared" si="11"/>
        <v>0</v>
      </c>
      <c r="N50" s="73"/>
      <c r="O50" s="74">
        <f t="shared" si="12"/>
        <v>0</v>
      </c>
      <c r="P50" s="73"/>
      <c r="Q50" s="113">
        <f t="shared" si="20"/>
        <v>0</v>
      </c>
      <c r="R50" s="73"/>
      <c r="S50" s="113">
        <f t="shared" si="3"/>
        <v>0</v>
      </c>
      <c r="T50" s="101"/>
      <c r="U50" s="74">
        <f t="shared" si="21"/>
        <v>0</v>
      </c>
      <c r="V50" s="73"/>
      <c r="W50" s="113">
        <f t="shared" si="13"/>
        <v>0</v>
      </c>
      <c r="X50" s="101"/>
      <c r="Y50" s="113">
        <f t="shared" si="14"/>
        <v>0</v>
      </c>
      <c r="Z50" s="73"/>
      <c r="AA50" s="74">
        <v>0</v>
      </c>
      <c r="AB50" s="73"/>
      <c r="AC50" s="74">
        <v>0</v>
      </c>
      <c r="AD50" s="73"/>
      <c r="AE50" s="74">
        <f t="shared" si="7"/>
        <v>0</v>
      </c>
      <c r="AF50" s="73"/>
      <c r="AG50" s="74">
        <f t="shared" si="15"/>
        <v>0</v>
      </c>
      <c r="AH50" s="82">
        <f t="shared" si="8"/>
        <v>0</v>
      </c>
      <c r="AI50" s="74"/>
      <c r="AJ50" s="139">
        <f t="shared" si="16"/>
        <v>0</v>
      </c>
    </row>
    <row r="51" spans="1:36" ht="15" customHeight="1" x14ac:dyDescent="0.2">
      <c r="A51" s="84" t="s">
        <v>194</v>
      </c>
      <c r="B51" t="str">
        <f>IF($A51="","",INDEX('MA-Liste'!$D:$D,MATCH($A51,'MA-Liste'!$M:$M,FALSE)))</f>
        <v>AeBo</v>
      </c>
      <c r="C51" s="4" t="str">
        <f ca="1">IF($A51="","",INDEX(INDIRECT("'MA-Liste'!"&amp;$C$11),MATCH($A51,'MA-Liste'!$M:$M,FALSE)))</f>
        <v>D</v>
      </c>
      <c r="D51" s="19">
        <f t="shared" ca="1" si="0"/>
        <v>100</v>
      </c>
      <c r="E51" s="20">
        <f t="shared" si="9"/>
        <v>0</v>
      </c>
      <c r="F51" s="73"/>
      <c r="G51" s="74">
        <f t="shared" ca="1" si="17"/>
        <v>0</v>
      </c>
      <c r="H51" s="73"/>
      <c r="I51" s="74">
        <f t="shared" ca="1" si="1"/>
        <v>0</v>
      </c>
      <c r="J51" s="73"/>
      <c r="K51" s="113">
        <f t="shared" ca="1" si="10"/>
        <v>0</v>
      </c>
      <c r="L51" s="73"/>
      <c r="M51" s="113">
        <f t="shared" ca="1" si="11"/>
        <v>0</v>
      </c>
      <c r="N51" s="73"/>
      <c r="O51" s="74">
        <f t="shared" ca="1" si="12"/>
        <v>0</v>
      </c>
      <c r="P51" s="73"/>
      <c r="Q51" s="113">
        <f t="shared" ca="1" si="20"/>
        <v>0</v>
      </c>
      <c r="R51" s="73"/>
      <c r="S51" s="113">
        <f t="shared" ca="1" si="3"/>
        <v>0</v>
      </c>
      <c r="T51" s="101"/>
      <c r="U51" s="74">
        <f t="shared" ca="1" si="21"/>
        <v>0</v>
      </c>
      <c r="V51" s="73"/>
      <c r="W51" s="113">
        <f t="shared" ca="1" si="13"/>
        <v>0</v>
      </c>
      <c r="X51" s="101"/>
      <c r="Y51" s="113">
        <f t="shared" ca="1" si="14"/>
        <v>0</v>
      </c>
      <c r="Z51" s="73"/>
      <c r="AA51" s="74">
        <v>0</v>
      </c>
      <c r="AB51" s="73"/>
      <c r="AC51" s="74">
        <f t="shared" ref="AC51:AC90" ca="1" si="22">IF(D51="",0,D51*AB51)</f>
        <v>0</v>
      </c>
      <c r="AD51" s="73"/>
      <c r="AE51" s="74">
        <f t="shared" ca="1" si="7"/>
        <v>0</v>
      </c>
      <c r="AF51" s="73"/>
      <c r="AG51" s="74">
        <f t="shared" ca="1" si="15"/>
        <v>0</v>
      </c>
      <c r="AH51" s="82">
        <f t="shared" ca="1" si="8"/>
        <v>0</v>
      </c>
      <c r="AI51" s="74"/>
      <c r="AJ51" s="139">
        <f t="shared" ca="1" si="16"/>
        <v>0</v>
      </c>
    </row>
    <row r="52" spans="1:36" ht="15" customHeight="1" x14ac:dyDescent="0.2">
      <c r="A52" s="84" t="s">
        <v>215</v>
      </c>
      <c r="B52" t="str">
        <f>IF($A52="","",INDEX('MA-Liste'!$D:$D,MATCH($A52,'MA-Liste'!$M:$M,FALSE)))</f>
        <v>AeBo</v>
      </c>
      <c r="C52" s="4" t="str">
        <f ca="1">IF($A52="","",INDEX(INDIRECT("'MA-Liste'!"&amp;$C$11),MATCH($A52,'MA-Liste'!$M:$M,FALSE)))</f>
        <v>D</v>
      </c>
      <c r="D52" s="19">
        <f t="shared" ca="1" si="0"/>
        <v>100</v>
      </c>
      <c r="E52" s="20">
        <f t="shared" si="9"/>
        <v>0</v>
      </c>
      <c r="F52" s="73"/>
      <c r="G52" s="74">
        <f t="shared" ca="1" si="17"/>
        <v>0</v>
      </c>
      <c r="H52" s="73"/>
      <c r="I52" s="74">
        <f t="shared" ca="1" si="1"/>
        <v>0</v>
      </c>
      <c r="J52" s="73"/>
      <c r="K52" s="113">
        <f t="shared" ca="1" si="10"/>
        <v>0</v>
      </c>
      <c r="L52" s="73"/>
      <c r="M52" s="113">
        <f t="shared" ca="1" si="11"/>
        <v>0</v>
      </c>
      <c r="N52" s="73"/>
      <c r="O52" s="74">
        <f t="shared" ca="1" si="12"/>
        <v>0</v>
      </c>
      <c r="P52" s="73"/>
      <c r="Q52" s="113">
        <f t="shared" ca="1" si="20"/>
        <v>0</v>
      </c>
      <c r="R52" s="73"/>
      <c r="S52" s="113">
        <f t="shared" ca="1" si="3"/>
        <v>0</v>
      </c>
      <c r="T52" s="101"/>
      <c r="U52" s="74">
        <f t="shared" ca="1" si="21"/>
        <v>0</v>
      </c>
      <c r="V52" s="73"/>
      <c r="W52" s="113">
        <f t="shared" ca="1" si="13"/>
        <v>0</v>
      </c>
      <c r="X52" s="101"/>
      <c r="Y52" s="113">
        <f t="shared" ca="1" si="14"/>
        <v>0</v>
      </c>
      <c r="Z52" s="73"/>
      <c r="AA52" s="74">
        <v>0</v>
      </c>
      <c r="AB52" s="73"/>
      <c r="AC52" s="74">
        <f t="shared" ca="1" si="22"/>
        <v>0</v>
      </c>
      <c r="AD52" s="73"/>
      <c r="AE52" s="74">
        <f t="shared" ca="1" si="7"/>
        <v>0</v>
      </c>
      <c r="AF52" s="73"/>
      <c r="AG52" s="74">
        <f t="shared" ca="1" si="15"/>
        <v>0</v>
      </c>
      <c r="AH52" s="82">
        <f t="shared" ca="1" si="8"/>
        <v>0</v>
      </c>
      <c r="AI52" s="74"/>
      <c r="AJ52" s="139">
        <f t="shared" ca="1" si="16"/>
        <v>0</v>
      </c>
    </row>
    <row r="53" spans="1:36" ht="15" customHeight="1" x14ac:dyDescent="0.2">
      <c r="A53" s="84" t="s">
        <v>226</v>
      </c>
      <c r="B53" t="str">
        <f>IF($A53="","",INDEX('MA-Liste'!$D:$D,MATCH($A53,'MA-Liste'!$M:$M,FALSE)))</f>
        <v>AeBo</v>
      </c>
      <c r="C53" s="4" t="str">
        <f ca="1">IF($A53="","",INDEX(INDIRECT("'MA-Liste'!"&amp;$C$11),MATCH($A53,'MA-Liste'!$M:$M,FALSE)))</f>
        <v>B</v>
      </c>
      <c r="D53" s="19">
        <f t="shared" ca="1" si="0"/>
        <v>140</v>
      </c>
      <c r="E53" s="20">
        <f t="shared" si="9"/>
        <v>0</v>
      </c>
      <c r="F53" s="73"/>
      <c r="G53" s="74">
        <f t="shared" ca="1" si="17"/>
        <v>0</v>
      </c>
      <c r="H53" s="73"/>
      <c r="I53" s="74">
        <f t="shared" ca="1" si="1"/>
        <v>0</v>
      </c>
      <c r="J53" s="73"/>
      <c r="K53" s="113">
        <f t="shared" ca="1" si="10"/>
        <v>0</v>
      </c>
      <c r="L53" s="73"/>
      <c r="M53" s="113">
        <f t="shared" ca="1" si="11"/>
        <v>0</v>
      </c>
      <c r="N53" s="73"/>
      <c r="O53" s="74">
        <f t="shared" ca="1" si="12"/>
        <v>0</v>
      </c>
      <c r="P53" s="73"/>
      <c r="Q53" s="113">
        <f t="shared" ca="1" si="20"/>
        <v>0</v>
      </c>
      <c r="R53" s="73"/>
      <c r="S53" s="113">
        <f t="shared" ca="1" si="3"/>
        <v>0</v>
      </c>
      <c r="T53" s="101"/>
      <c r="U53" s="74">
        <f t="shared" ca="1" si="21"/>
        <v>0</v>
      </c>
      <c r="V53" s="73"/>
      <c r="W53" s="113">
        <f t="shared" ca="1" si="13"/>
        <v>0</v>
      </c>
      <c r="X53" s="101"/>
      <c r="Y53" s="113">
        <f t="shared" ca="1" si="14"/>
        <v>0</v>
      </c>
      <c r="Z53" s="73"/>
      <c r="AA53" s="74">
        <v>0</v>
      </c>
      <c r="AB53" s="73"/>
      <c r="AC53" s="74">
        <f t="shared" ca="1" si="22"/>
        <v>0</v>
      </c>
      <c r="AD53" s="73"/>
      <c r="AE53" s="74">
        <f t="shared" ca="1" si="7"/>
        <v>0</v>
      </c>
      <c r="AF53" s="73"/>
      <c r="AG53" s="74">
        <f t="shared" ca="1" si="15"/>
        <v>0</v>
      </c>
      <c r="AH53" s="82">
        <f t="shared" ca="1" si="8"/>
        <v>0</v>
      </c>
      <c r="AI53" s="74"/>
      <c r="AJ53" s="139">
        <f t="shared" ca="1" si="16"/>
        <v>0</v>
      </c>
    </row>
    <row r="54" spans="1:36" ht="15" customHeight="1" x14ac:dyDescent="0.2">
      <c r="A54" s="84" t="s">
        <v>163</v>
      </c>
      <c r="B54" t="str">
        <f>IF($A54="","",INDEX('MA-Liste'!$D:$D,MATCH($A54,'MA-Liste'!$M:$M,FALSE)))</f>
        <v>AeBo</v>
      </c>
      <c r="C54" s="4" t="str">
        <f ca="1">IF($A54="","",INDEX(INDIRECT("'MA-Liste'!"&amp;$C$11),MATCH($A54,'MA-Liste'!$M:$M,FALSE)))</f>
        <v>B</v>
      </c>
      <c r="D54" s="19">
        <f t="shared" ca="1" si="0"/>
        <v>140</v>
      </c>
      <c r="E54" s="20">
        <f t="shared" si="9"/>
        <v>0</v>
      </c>
      <c r="F54" s="73"/>
      <c r="G54" s="74">
        <f t="shared" ca="1" si="17"/>
        <v>0</v>
      </c>
      <c r="H54" s="73"/>
      <c r="I54" s="74">
        <f t="shared" ca="1" si="1"/>
        <v>0</v>
      </c>
      <c r="J54" s="73"/>
      <c r="K54" s="113">
        <f t="shared" ca="1" si="10"/>
        <v>0</v>
      </c>
      <c r="L54" s="73"/>
      <c r="M54" s="113">
        <f t="shared" ca="1" si="11"/>
        <v>0</v>
      </c>
      <c r="N54" s="73"/>
      <c r="O54" s="74">
        <f t="shared" ca="1" si="12"/>
        <v>0</v>
      </c>
      <c r="P54" s="73"/>
      <c r="Q54" s="113">
        <f t="shared" ca="1" si="20"/>
        <v>0</v>
      </c>
      <c r="R54" s="73"/>
      <c r="S54" s="113">
        <f t="shared" ca="1" si="3"/>
        <v>0</v>
      </c>
      <c r="T54" s="101"/>
      <c r="U54" s="74">
        <f t="shared" ca="1" si="21"/>
        <v>0</v>
      </c>
      <c r="V54" s="73"/>
      <c r="W54" s="113">
        <f t="shared" ca="1" si="13"/>
        <v>0</v>
      </c>
      <c r="X54" s="101"/>
      <c r="Y54" s="113">
        <f t="shared" ca="1" si="14"/>
        <v>0</v>
      </c>
      <c r="Z54" s="73"/>
      <c r="AA54" s="74">
        <v>0</v>
      </c>
      <c r="AB54" s="73"/>
      <c r="AC54" s="74">
        <f t="shared" ca="1" si="22"/>
        <v>0</v>
      </c>
      <c r="AD54" s="73"/>
      <c r="AE54" s="74">
        <f t="shared" ca="1" si="7"/>
        <v>0</v>
      </c>
      <c r="AF54" s="73"/>
      <c r="AG54" s="74">
        <f t="shared" ca="1" si="15"/>
        <v>0</v>
      </c>
      <c r="AH54" s="82">
        <f t="shared" ca="1" si="8"/>
        <v>0</v>
      </c>
      <c r="AI54" s="74"/>
      <c r="AJ54" s="139">
        <f t="shared" ca="1" si="16"/>
        <v>0</v>
      </c>
    </row>
    <row r="55" spans="1:36" ht="15" customHeight="1" x14ac:dyDescent="0.2">
      <c r="A55" s="84" t="s">
        <v>227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C</v>
      </c>
      <c r="D55" s="19">
        <f t="shared" ca="1" si="0"/>
        <v>118</v>
      </c>
      <c r="E55" s="20">
        <f t="shared" si="9"/>
        <v>0</v>
      </c>
      <c r="F55" s="73"/>
      <c r="G55" s="74">
        <f t="shared" ca="1" si="17"/>
        <v>0</v>
      </c>
      <c r="H55" s="73"/>
      <c r="I55" s="74">
        <f t="shared" ca="1" si="1"/>
        <v>0</v>
      </c>
      <c r="J55" s="73"/>
      <c r="K55" s="113">
        <f t="shared" ca="1" si="10"/>
        <v>0</v>
      </c>
      <c r="L55" s="73"/>
      <c r="M55" s="113">
        <f t="shared" ca="1" si="11"/>
        <v>0</v>
      </c>
      <c r="N55" s="73"/>
      <c r="O55" s="74">
        <f t="shared" ca="1" si="12"/>
        <v>0</v>
      </c>
      <c r="P55" s="73"/>
      <c r="Q55" s="113">
        <f t="shared" ca="1" si="20"/>
        <v>0</v>
      </c>
      <c r="R55" s="73"/>
      <c r="S55" s="113">
        <f t="shared" ca="1" si="3"/>
        <v>0</v>
      </c>
      <c r="T55" s="101"/>
      <c r="U55" s="74">
        <f t="shared" ca="1" si="21"/>
        <v>0</v>
      </c>
      <c r="V55" s="73"/>
      <c r="W55" s="113">
        <f t="shared" ca="1" si="13"/>
        <v>0</v>
      </c>
      <c r="X55" s="101"/>
      <c r="Y55" s="113">
        <f t="shared" ca="1" si="14"/>
        <v>0</v>
      </c>
      <c r="Z55" s="73"/>
      <c r="AA55" s="74">
        <v>0</v>
      </c>
      <c r="AB55" s="73"/>
      <c r="AC55" s="74">
        <f t="shared" ca="1" si="22"/>
        <v>0</v>
      </c>
      <c r="AD55" s="73"/>
      <c r="AE55" s="74">
        <f t="shared" ca="1" si="7"/>
        <v>0</v>
      </c>
      <c r="AF55" s="73"/>
      <c r="AG55" s="74">
        <f t="shared" ca="1" si="15"/>
        <v>0</v>
      </c>
      <c r="AH55" s="82">
        <f t="shared" ca="1" si="8"/>
        <v>0</v>
      </c>
      <c r="AI55" s="74"/>
      <c r="AJ55" s="139">
        <f t="shared" ca="1" si="16"/>
        <v>0</v>
      </c>
    </row>
    <row r="56" spans="1:36" ht="15" customHeight="1" x14ac:dyDescent="0.2">
      <c r="A56" s="84" t="s">
        <v>238</v>
      </c>
      <c r="B56" t="s">
        <v>65</v>
      </c>
      <c r="C56" s="4" t="str">
        <f ca="1">IF($A56="","",INDEX(INDIRECT("'MA-Liste'!"&amp;$C$11),MATCH($A56,'MA-Liste'!$M:$M,FALSE)))</f>
        <v>G</v>
      </c>
      <c r="D56" s="19">
        <f t="shared" ca="1" si="0"/>
        <v>35</v>
      </c>
      <c r="E56" s="20">
        <f t="shared" si="9"/>
        <v>0</v>
      </c>
      <c r="F56" s="73"/>
      <c r="G56" s="74">
        <f t="shared" ca="1" si="17"/>
        <v>0</v>
      </c>
      <c r="H56" s="73"/>
      <c r="I56" s="74">
        <f t="shared" ca="1" si="1"/>
        <v>0</v>
      </c>
      <c r="J56" s="73"/>
      <c r="K56" s="113">
        <f t="shared" ca="1" si="10"/>
        <v>0</v>
      </c>
      <c r="L56" s="73"/>
      <c r="M56" s="113">
        <f t="shared" ca="1" si="11"/>
        <v>0</v>
      </c>
      <c r="N56" s="73"/>
      <c r="O56" s="74">
        <f t="shared" ca="1" si="12"/>
        <v>0</v>
      </c>
      <c r="P56" s="73"/>
      <c r="Q56" s="113">
        <f t="shared" ca="1" si="20"/>
        <v>0</v>
      </c>
      <c r="R56" s="73"/>
      <c r="S56" s="113">
        <f t="shared" ca="1" si="3"/>
        <v>0</v>
      </c>
      <c r="T56" s="101"/>
      <c r="U56" s="74">
        <f t="shared" ca="1" si="21"/>
        <v>0</v>
      </c>
      <c r="V56" s="73"/>
      <c r="W56" s="113">
        <f t="shared" ca="1" si="13"/>
        <v>0</v>
      </c>
      <c r="X56" s="101"/>
      <c r="Y56" s="113">
        <f t="shared" ca="1" si="14"/>
        <v>0</v>
      </c>
      <c r="Z56" s="73"/>
      <c r="AA56" s="74">
        <v>0</v>
      </c>
      <c r="AB56" s="73"/>
      <c r="AC56" s="74">
        <f t="shared" ca="1" si="22"/>
        <v>0</v>
      </c>
      <c r="AD56" s="73"/>
      <c r="AE56" s="74">
        <f t="shared" ca="1" si="7"/>
        <v>0</v>
      </c>
      <c r="AF56" s="73"/>
      <c r="AG56" s="74">
        <f t="shared" ca="1" si="15"/>
        <v>0</v>
      </c>
      <c r="AH56" s="82">
        <f t="shared" ca="1" si="8"/>
        <v>0</v>
      </c>
      <c r="AI56" s="74"/>
      <c r="AJ56" s="139">
        <f t="shared" ca="1" si="16"/>
        <v>0</v>
      </c>
    </row>
    <row r="57" spans="1:36" ht="15" customHeight="1" x14ac:dyDescent="0.2">
      <c r="A57" s="84" t="s">
        <v>229</v>
      </c>
      <c r="B57" t="str">
        <f>IF($A57="","",INDEX('MA-Liste'!$D:$D,MATCH($A57,'MA-Liste'!$M:$M,FALSE)))</f>
        <v>AeBo</v>
      </c>
      <c r="C57" s="4" t="str">
        <f ca="1">IF($A57="","",INDEX(INDIRECT("'MA-Liste'!"&amp;$C$11),MATCH($A57,'MA-Liste'!$M:$M,FALSE)))</f>
        <v>G</v>
      </c>
      <c r="D57" s="19">
        <f t="shared" ca="1" si="0"/>
        <v>35</v>
      </c>
      <c r="E57" s="20">
        <f t="shared" si="9"/>
        <v>0</v>
      </c>
      <c r="F57" s="73"/>
      <c r="G57" s="74">
        <f t="shared" ca="1" si="17"/>
        <v>0</v>
      </c>
      <c r="H57" s="73"/>
      <c r="I57" s="74">
        <f t="shared" ca="1" si="1"/>
        <v>0</v>
      </c>
      <c r="J57" s="73"/>
      <c r="K57" s="113">
        <f t="shared" ca="1" si="10"/>
        <v>0</v>
      </c>
      <c r="L57" s="73"/>
      <c r="M57" s="113">
        <f t="shared" ca="1" si="11"/>
        <v>0</v>
      </c>
      <c r="N57" s="73"/>
      <c r="O57" s="74">
        <f t="shared" ca="1" si="12"/>
        <v>0</v>
      </c>
      <c r="P57" s="73"/>
      <c r="Q57" s="113">
        <f t="shared" ca="1" si="20"/>
        <v>0</v>
      </c>
      <c r="R57" s="73"/>
      <c r="S57" s="113">
        <f t="shared" ca="1" si="3"/>
        <v>0</v>
      </c>
      <c r="T57" s="101"/>
      <c r="U57" s="74">
        <f t="shared" ca="1" si="21"/>
        <v>0</v>
      </c>
      <c r="V57" s="73"/>
      <c r="W57" s="113">
        <f t="shared" ca="1" si="13"/>
        <v>0</v>
      </c>
      <c r="X57" s="101"/>
      <c r="Y57" s="113">
        <f t="shared" ca="1" si="14"/>
        <v>0</v>
      </c>
      <c r="Z57" s="73"/>
      <c r="AA57" s="74">
        <v>0</v>
      </c>
      <c r="AB57" s="73"/>
      <c r="AC57" s="74">
        <f t="shared" ca="1" si="22"/>
        <v>0</v>
      </c>
      <c r="AD57" s="73"/>
      <c r="AE57" s="74">
        <f t="shared" ca="1" si="7"/>
        <v>0</v>
      </c>
      <c r="AF57" s="73"/>
      <c r="AG57" s="74">
        <f t="shared" ca="1" si="15"/>
        <v>0</v>
      </c>
      <c r="AH57" s="82">
        <f t="shared" ca="1" si="8"/>
        <v>0</v>
      </c>
      <c r="AI57" s="74"/>
      <c r="AJ57" s="139">
        <f t="shared" ca="1" si="16"/>
        <v>0</v>
      </c>
    </row>
    <row r="58" spans="1:36" ht="15" customHeight="1" x14ac:dyDescent="0.2">
      <c r="A58" s="84" t="s">
        <v>234</v>
      </c>
      <c r="B58" t="s">
        <v>65</v>
      </c>
      <c r="C58" s="4" t="s">
        <v>7</v>
      </c>
      <c r="D58" s="19">
        <f t="shared" si="0"/>
        <v>75</v>
      </c>
      <c r="E58" s="20">
        <f t="shared" si="9"/>
        <v>0</v>
      </c>
      <c r="F58" s="73"/>
      <c r="G58" s="74">
        <f t="shared" si="17"/>
        <v>0</v>
      </c>
      <c r="H58" s="73"/>
      <c r="I58" s="74">
        <f t="shared" si="1"/>
        <v>0</v>
      </c>
      <c r="J58" s="73"/>
      <c r="K58" s="113">
        <f t="shared" si="10"/>
        <v>0</v>
      </c>
      <c r="L58" s="73"/>
      <c r="M58" s="113">
        <f t="shared" si="11"/>
        <v>0</v>
      </c>
      <c r="N58" s="73"/>
      <c r="O58" s="74">
        <f t="shared" si="12"/>
        <v>0</v>
      </c>
      <c r="P58" s="73"/>
      <c r="Q58" s="113">
        <f t="shared" si="20"/>
        <v>0</v>
      </c>
      <c r="R58" s="73"/>
      <c r="S58" s="113">
        <f t="shared" si="3"/>
        <v>0</v>
      </c>
      <c r="T58" s="101"/>
      <c r="U58" s="74">
        <f t="shared" si="21"/>
        <v>0</v>
      </c>
      <c r="V58" s="73"/>
      <c r="W58" s="113">
        <f t="shared" si="13"/>
        <v>0</v>
      </c>
      <c r="X58" s="101"/>
      <c r="Y58" s="113">
        <f t="shared" si="14"/>
        <v>0</v>
      </c>
      <c r="Z58" s="73"/>
      <c r="AA58" s="74">
        <v>0</v>
      </c>
      <c r="AB58" s="73"/>
      <c r="AC58" s="74">
        <f t="shared" si="22"/>
        <v>0</v>
      </c>
      <c r="AD58" s="73"/>
      <c r="AE58" s="74">
        <f t="shared" si="7"/>
        <v>0</v>
      </c>
      <c r="AF58" s="73"/>
      <c r="AG58" s="74">
        <f t="shared" si="15"/>
        <v>0</v>
      </c>
      <c r="AH58" s="82">
        <f t="shared" si="8"/>
        <v>0</v>
      </c>
      <c r="AI58" s="74"/>
      <c r="AJ58" s="139">
        <f t="shared" si="16"/>
        <v>0</v>
      </c>
    </row>
    <row r="59" spans="1:36" ht="15" customHeight="1" x14ac:dyDescent="0.2">
      <c r="A59" s="84" t="s">
        <v>235</v>
      </c>
      <c r="B59" t="s">
        <v>65</v>
      </c>
      <c r="C59" s="4" t="s">
        <v>9</v>
      </c>
      <c r="D59" s="19">
        <f t="shared" si="0"/>
        <v>35</v>
      </c>
      <c r="E59" s="20">
        <f t="shared" si="9"/>
        <v>0</v>
      </c>
      <c r="F59" s="73"/>
      <c r="G59" s="74">
        <f t="shared" si="17"/>
        <v>0</v>
      </c>
      <c r="H59" s="73"/>
      <c r="I59" s="74">
        <f t="shared" si="1"/>
        <v>0</v>
      </c>
      <c r="J59" s="73"/>
      <c r="K59" s="113">
        <f t="shared" si="10"/>
        <v>0</v>
      </c>
      <c r="L59" s="73"/>
      <c r="M59" s="113">
        <f t="shared" si="11"/>
        <v>0</v>
      </c>
      <c r="N59" s="73"/>
      <c r="O59" s="74">
        <f t="shared" si="12"/>
        <v>0</v>
      </c>
      <c r="P59" s="73"/>
      <c r="Q59" s="113">
        <f t="shared" si="20"/>
        <v>0</v>
      </c>
      <c r="R59" s="73"/>
      <c r="S59" s="113">
        <f t="shared" si="3"/>
        <v>0</v>
      </c>
      <c r="T59" s="101"/>
      <c r="U59" s="74">
        <f t="shared" si="21"/>
        <v>0</v>
      </c>
      <c r="V59" s="73"/>
      <c r="W59" s="113">
        <f t="shared" si="13"/>
        <v>0</v>
      </c>
      <c r="X59" s="101"/>
      <c r="Y59" s="113">
        <f t="shared" si="14"/>
        <v>0</v>
      </c>
      <c r="Z59" s="73"/>
      <c r="AA59" s="74">
        <v>0</v>
      </c>
      <c r="AB59" s="73"/>
      <c r="AC59" s="74">
        <f t="shared" si="22"/>
        <v>0</v>
      </c>
      <c r="AD59" s="73"/>
      <c r="AE59" s="74">
        <f t="shared" si="7"/>
        <v>0</v>
      </c>
      <c r="AF59" s="73"/>
      <c r="AG59" s="74">
        <f t="shared" si="15"/>
        <v>0</v>
      </c>
      <c r="AH59" s="82">
        <f t="shared" si="8"/>
        <v>0</v>
      </c>
      <c r="AI59" s="74"/>
      <c r="AJ59" s="139">
        <f t="shared" si="16"/>
        <v>0</v>
      </c>
    </row>
    <row r="60" spans="1:36" ht="15" customHeight="1" x14ac:dyDescent="0.2">
      <c r="A60" s="84" t="s">
        <v>230</v>
      </c>
      <c r="B60" t="str">
        <f>IF($A60="","",INDEX('MA-Liste'!$D:$D,MATCH($A60,'MA-Liste'!$M:$M,FALSE)))</f>
        <v>AeBo</v>
      </c>
      <c r="C60" s="4" t="str">
        <f ca="1">IF($A60="","",INDEX(INDIRECT("'MA-Liste'!"&amp;$C$11),MATCH($A60,'MA-Liste'!$M:$M,FALSE)))</f>
        <v>G</v>
      </c>
      <c r="D60" s="19">
        <f t="shared" ca="1" si="0"/>
        <v>35</v>
      </c>
      <c r="E60" s="20">
        <f t="shared" si="9"/>
        <v>0</v>
      </c>
      <c r="F60" s="73"/>
      <c r="G60" s="74">
        <f t="shared" ca="1" si="17"/>
        <v>0</v>
      </c>
      <c r="H60" s="73"/>
      <c r="I60" s="74">
        <f t="shared" ca="1" si="1"/>
        <v>0</v>
      </c>
      <c r="J60" s="73"/>
      <c r="K60" s="113">
        <f t="shared" ca="1" si="10"/>
        <v>0</v>
      </c>
      <c r="L60" s="73"/>
      <c r="M60" s="113">
        <f t="shared" ca="1" si="11"/>
        <v>0</v>
      </c>
      <c r="N60" s="73"/>
      <c r="O60" s="74">
        <f t="shared" ca="1" si="12"/>
        <v>0</v>
      </c>
      <c r="P60" s="73"/>
      <c r="Q60" s="113">
        <f t="shared" ca="1" si="20"/>
        <v>0</v>
      </c>
      <c r="R60" s="73"/>
      <c r="S60" s="113">
        <f t="shared" ca="1" si="3"/>
        <v>0</v>
      </c>
      <c r="T60" s="101"/>
      <c r="U60" s="74">
        <f t="shared" ca="1" si="21"/>
        <v>0</v>
      </c>
      <c r="V60" s="73"/>
      <c r="W60" s="113">
        <f t="shared" ca="1" si="13"/>
        <v>0</v>
      </c>
      <c r="X60" s="101"/>
      <c r="Y60" s="113">
        <f t="shared" ca="1" si="14"/>
        <v>0</v>
      </c>
      <c r="Z60" s="73"/>
      <c r="AA60" s="74">
        <v>0</v>
      </c>
      <c r="AB60" s="73"/>
      <c r="AC60" s="74">
        <f t="shared" ca="1" si="22"/>
        <v>0</v>
      </c>
      <c r="AD60" s="73"/>
      <c r="AE60" s="74">
        <f t="shared" ca="1" si="7"/>
        <v>0</v>
      </c>
      <c r="AF60" s="73"/>
      <c r="AG60" s="74">
        <f t="shared" ca="1" si="15"/>
        <v>0</v>
      </c>
      <c r="AH60" s="82">
        <f t="shared" ca="1" si="8"/>
        <v>0</v>
      </c>
      <c r="AI60" s="74"/>
      <c r="AJ60" s="139">
        <f t="shared" ca="1" si="16"/>
        <v>0</v>
      </c>
    </row>
    <row r="61" spans="1:36" ht="15" customHeight="1" x14ac:dyDescent="0.2">
      <c r="A61" s="84" t="s">
        <v>243</v>
      </c>
      <c r="B61" t="s">
        <v>65</v>
      </c>
      <c r="C61" s="4" t="s">
        <v>6</v>
      </c>
      <c r="D61" s="19">
        <v>100</v>
      </c>
      <c r="E61" s="20">
        <f t="shared" si="9"/>
        <v>0</v>
      </c>
      <c r="F61" s="73"/>
      <c r="G61" s="74">
        <f t="shared" si="17"/>
        <v>0</v>
      </c>
      <c r="H61" s="73"/>
      <c r="I61" s="74">
        <f t="shared" si="1"/>
        <v>0</v>
      </c>
      <c r="J61" s="73"/>
      <c r="K61" s="113">
        <f t="shared" si="10"/>
        <v>0</v>
      </c>
      <c r="L61" s="73"/>
      <c r="M61" s="113">
        <f t="shared" si="11"/>
        <v>0</v>
      </c>
      <c r="N61" s="73"/>
      <c r="O61" s="74">
        <f t="shared" si="12"/>
        <v>0</v>
      </c>
      <c r="P61" s="73"/>
      <c r="Q61" s="113">
        <f t="shared" si="20"/>
        <v>0</v>
      </c>
      <c r="R61" s="73"/>
      <c r="S61" s="113">
        <f t="shared" si="3"/>
        <v>0</v>
      </c>
      <c r="T61" s="101"/>
      <c r="U61" s="74">
        <f t="shared" si="21"/>
        <v>0</v>
      </c>
      <c r="V61" s="73"/>
      <c r="W61" s="113">
        <f t="shared" si="13"/>
        <v>0</v>
      </c>
      <c r="X61" s="101"/>
      <c r="Y61" s="113">
        <f t="shared" si="14"/>
        <v>0</v>
      </c>
      <c r="Z61" s="73"/>
      <c r="AA61" s="74">
        <v>0</v>
      </c>
      <c r="AB61" s="73"/>
      <c r="AC61" s="74">
        <f t="shared" si="22"/>
        <v>0</v>
      </c>
      <c r="AD61" s="73"/>
      <c r="AE61" s="74">
        <f t="shared" si="7"/>
        <v>0</v>
      </c>
      <c r="AF61" s="73"/>
      <c r="AG61" s="74">
        <f t="shared" si="15"/>
        <v>0</v>
      </c>
      <c r="AH61" s="82">
        <f t="shared" si="8"/>
        <v>0</v>
      </c>
      <c r="AI61" s="74"/>
      <c r="AJ61" s="139">
        <f t="shared" si="16"/>
        <v>0</v>
      </c>
    </row>
    <row r="62" spans="1:36" ht="15" customHeight="1" x14ac:dyDescent="0.2">
      <c r="A62" s="84" t="s">
        <v>244</v>
      </c>
      <c r="B62" t="s">
        <v>65</v>
      </c>
      <c r="C62" s="4" t="s">
        <v>6</v>
      </c>
      <c r="D62" s="19">
        <v>100</v>
      </c>
      <c r="E62" s="20">
        <f t="shared" si="9"/>
        <v>0</v>
      </c>
      <c r="F62" s="73"/>
      <c r="G62" s="74">
        <f t="shared" si="17"/>
        <v>0</v>
      </c>
      <c r="H62" s="73"/>
      <c r="I62" s="74">
        <f t="shared" si="1"/>
        <v>0</v>
      </c>
      <c r="J62" s="73"/>
      <c r="K62" s="113">
        <f t="shared" si="10"/>
        <v>0</v>
      </c>
      <c r="L62" s="73"/>
      <c r="M62" s="113">
        <f t="shared" si="11"/>
        <v>0</v>
      </c>
      <c r="N62" s="73"/>
      <c r="O62" s="74">
        <f t="shared" si="12"/>
        <v>0</v>
      </c>
      <c r="P62" s="73"/>
      <c r="Q62" s="113">
        <f t="shared" si="20"/>
        <v>0</v>
      </c>
      <c r="R62" s="73"/>
      <c r="S62" s="113">
        <f t="shared" si="3"/>
        <v>0</v>
      </c>
      <c r="T62" s="101"/>
      <c r="U62" s="74">
        <f t="shared" si="21"/>
        <v>0</v>
      </c>
      <c r="V62" s="73"/>
      <c r="W62" s="113">
        <f t="shared" si="13"/>
        <v>0</v>
      </c>
      <c r="X62" s="101"/>
      <c r="Y62" s="113">
        <f t="shared" si="14"/>
        <v>0</v>
      </c>
      <c r="Z62" s="73"/>
      <c r="AA62" s="74">
        <v>0</v>
      </c>
      <c r="AB62" s="73"/>
      <c r="AC62" s="74">
        <f t="shared" si="22"/>
        <v>0</v>
      </c>
      <c r="AD62" s="73"/>
      <c r="AE62" s="74">
        <f t="shared" si="7"/>
        <v>0</v>
      </c>
      <c r="AF62" s="73"/>
      <c r="AG62" s="74">
        <f t="shared" si="15"/>
        <v>0</v>
      </c>
      <c r="AH62" s="82">
        <f t="shared" si="8"/>
        <v>0</v>
      </c>
      <c r="AI62" s="74"/>
      <c r="AJ62" s="139">
        <f t="shared" si="16"/>
        <v>0</v>
      </c>
    </row>
    <row r="63" spans="1:36" ht="15" customHeight="1" x14ac:dyDescent="0.2">
      <c r="A63" s="84" t="s">
        <v>249</v>
      </c>
      <c r="B63" t="s">
        <v>250</v>
      </c>
      <c r="C63" s="4" t="s">
        <v>9</v>
      </c>
      <c r="D63" s="19">
        <v>35</v>
      </c>
      <c r="E63" s="20">
        <f t="shared" si="9"/>
        <v>0</v>
      </c>
      <c r="F63" s="73"/>
      <c r="G63" s="74">
        <f t="shared" si="17"/>
        <v>0</v>
      </c>
      <c r="H63" s="73"/>
      <c r="I63" s="74">
        <f t="shared" si="1"/>
        <v>0</v>
      </c>
      <c r="J63" s="73"/>
      <c r="K63" s="113">
        <f t="shared" si="10"/>
        <v>0</v>
      </c>
      <c r="L63" s="73"/>
      <c r="M63" s="113">
        <f t="shared" si="11"/>
        <v>0</v>
      </c>
      <c r="N63" s="73"/>
      <c r="O63" s="74">
        <f t="shared" si="12"/>
        <v>0</v>
      </c>
      <c r="P63" s="73"/>
      <c r="Q63" s="113">
        <f t="shared" si="20"/>
        <v>0</v>
      </c>
      <c r="R63" s="73"/>
      <c r="S63" s="113">
        <f t="shared" si="3"/>
        <v>0</v>
      </c>
      <c r="T63" s="101"/>
      <c r="U63" s="74">
        <f t="shared" si="21"/>
        <v>0</v>
      </c>
      <c r="V63" s="73"/>
      <c r="W63" s="113">
        <f t="shared" si="13"/>
        <v>0</v>
      </c>
      <c r="X63" s="101"/>
      <c r="Y63" s="113">
        <f t="shared" si="14"/>
        <v>0</v>
      </c>
      <c r="Z63" s="73"/>
      <c r="AA63" s="74">
        <v>0</v>
      </c>
      <c r="AB63" s="73"/>
      <c r="AC63" s="74">
        <f t="shared" si="22"/>
        <v>0</v>
      </c>
      <c r="AD63" s="73"/>
      <c r="AE63" s="74">
        <f t="shared" si="7"/>
        <v>0</v>
      </c>
      <c r="AF63" s="73"/>
      <c r="AG63" s="74">
        <f t="shared" si="15"/>
        <v>0</v>
      </c>
      <c r="AH63" s="82">
        <f t="shared" si="8"/>
        <v>0</v>
      </c>
      <c r="AI63" s="74"/>
      <c r="AJ63" s="139">
        <f t="shared" si="16"/>
        <v>0</v>
      </c>
    </row>
    <row r="64" spans="1:36" ht="15" customHeight="1" x14ac:dyDescent="0.2">
      <c r="A64" s="84" t="s">
        <v>246</v>
      </c>
      <c r="B64" t="s">
        <v>65</v>
      </c>
      <c r="C64" s="4" t="s">
        <v>4</v>
      </c>
      <c r="D64" s="19">
        <v>140</v>
      </c>
      <c r="E64" s="20">
        <f t="shared" si="9"/>
        <v>0</v>
      </c>
      <c r="F64" s="73"/>
      <c r="G64" s="74">
        <f t="shared" si="17"/>
        <v>0</v>
      </c>
      <c r="H64" s="73"/>
      <c r="I64" s="74">
        <f t="shared" si="1"/>
        <v>0</v>
      </c>
      <c r="J64" s="73"/>
      <c r="K64" s="113">
        <f t="shared" si="10"/>
        <v>0</v>
      </c>
      <c r="L64" s="73"/>
      <c r="M64" s="113">
        <f t="shared" si="11"/>
        <v>0</v>
      </c>
      <c r="N64" s="73"/>
      <c r="O64" s="74">
        <f t="shared" si="12"/>
        <v>0</v>
      </c>
      <c r="P64" s="73"/>
      <c r="Q64" s="113">
        <f t="shared" si="20"/>
        <v>0</v>
      </c>
      <c r="R64" s="73"/>
      <c r="S64" s="113">
        <f t="shared" si="3"/>
        <v>0</v>
      </c>
      <c r="T64" s="101"/>
      <c r="U64" s="74">
        <f t="shared" si="21"/>
        <v>0</v>
      </c>
      <c r="V64" s="73"/>
      <c r="W64" s="113">
        <f t="shared" si="13"/>
        <v>0</v>
      </c>
      <c r="X64" s="101"/>
      <c r="Y64" s="113">
        <f t="shared" si="14"/>
        <v>0</v>
      </c>
      <c r="Z64" s="73"/>
      <c r="AA64" s="74">
        <v>0</v>
      </c>
      <c r="AB64" s="73"/>
      <c r="AC64" s="74">
        <f t="shared" si="22"/>
        <v>0</v>
      </c>
      <c r="AD64" s="73"/>
      <c r="AE64" s="74">
        <f t="shared" si="7"/>
        <v>0</v>
      </c>
      <c r="AF64" s="73"/>
      <c r="AG64" s="74">
        <f t="shared" si="15"/>
        <v>0</v>
      </c>
      <c r="AH64" s="82">
        <f t="shared" si="8"/>
        <v>0</v>
      </c>
      <c r="AI64" s="74"/>
      <c r="AJ64" s="139">
        <f t="shared" si="16"/>
        <v>0</v>
      </c>
    </row>
    <row r="65" spans="1:37" ht="15" customHeight="1" x14ac:dyDescent="0.2">
      <c r="A65" s="84" t="s">
        <v>228</v>
      </c>
      <c r="B65" t="str">
        <f>IF($A65="","",INDEX('MA-Liste'!$D:$D,MATCH($A65,'MA-Liste'!$M:$M,FALSE)))</f>
        <v>AeBo</v>
      </c>
      <c r="C65" s="4" t="str">
        <f ca="1">IF($A65="","",INDEX(INDIRECT("'MA-Liste'!"&amp;$C$11),MATCH($A65,'MA-Liste'!$M:$M,FALSE)))</f>
        <v>D</v>
      </c>
      <c r="D65" s="19">
        <f t="shared" ca="1" si="0"/>
        <v>100</v>
      </c>
      <c r="E65" s="20">
        <f t="shared" si="9"/>
        <v>0</v>
      </c>
      <c r="F65" s="73"/>
      <c r="G65" s="74">
        <f t="shared" ca="1" si="17"/>
        <v>0</v>
      </c>
      <c r="H65" s="73"/>
      <c r="I65" s="74">
        <f t="shared" ca="1" si="1"/>
        <v>0</v>
      </c>
      <c r="J65" s="73"/>
      <c r="K65" s="113">
        <f t="shared" ca="1" si="10"/>
        <v>0</v>
      </c>
      <c r="L65" s="73"/>
      <c r="M65" s="113">
        <f t="shared" ca="1" si="11"/>
        <v>0</v>
      </c>
      <c r="N65" s="73"/>
      <c r="O65" s="74">
        <f t="shared" ca="1" si="12"/>
        <v>0</v>
      </c>
      <c r="P65" s="73"/>
      <c r="Q65" s="113">
        <f t="shared" ca="1" si="20"/>
        <v>0</v>
      </c>
      <c r="R65" s="73"/>
      <c r="S65" s="113">
        <f t="shared" ca="1" si="3"/>
        <v>0</v>
      </c>
      <c r="T65" s="101"/>
      <c r="U65" s="74">
        <f t="shared" ca="1" si="21"/>
        <v>0</v>
      </c>
      <c r="V65" s="73"/>
      <c r="W65" s="113">
        <f t="shared" ca="1" si="13"/>
        <v>0</v>
      </c>
      <c r="X65" s="101"/>
      <c r="Y65" s="113">
        <f t="shared" ca="1" si="14"/>
        <v>0</v>
      </c>
      <c r="Z65" s="73"/>
      <c r="AA65" s="74">
        <v>0</v>
      </c>
      <c r="AB65" s="73"/>
      <c r="AC65" s="74">
        <f t="shared" ca="1" si="22"/>
        <v>0</v>
      </c>
      <c r="AD65" s="73"/>
      <c r="AE65" s="74">
        <f t="shared" ca="1" si="7"/>
        <v>0</v>
      </c>
      <c r="AF65" s="73"/>
      <c r="AG65" s="74">
        <f t="shared" ca="1" si="15"/>
        <v>0</v>
      </c>
      <c r="AH65" s="82">
        <f t="shared" ca="1" si="8"/>
        <v>0</v>
      </c>
      <c r="AI65" s="74"/>
      <c r="AJ65" s="139">
        <f t="shared" ca="1" si="16"/>
        <v>0</v>
      </c>
    </row>
    <row r="66" spans="1:37" ht="15" customHeight="1" x14ac:dyDescent="0.2">
      <c r="A66" s="84" t="s">
        <v>252</v>
      </c>
      <c r="B66" s="14" t="s">
        <v>65</v>
      </c>
      <c r="C66" s="18" t="s">
        <v>8</v>
      </c>
      <c r="D66" s="19">
        <v>60</v>
      </c>
      <c r="E66" s="20">
        <f t="shared" si="9"/>
        <v>0</v>
      </c>
      <c r="F66" s="73"/>
      <c r="G66" s="74">
        <f t="shared" si="17"/>
        <v>0</v>
      </c>
      <c r="H66" s="73"/>
      <c r="I66" s="74">
        <f t="shared" si="1"/>
        <v>0</v>
      </c>
      <c r="J66" s="73"/>
      <c r="K66" s="113">
        <f t="shared" si="10"/>
        <v>0</v>
      </c>
      <c r="L66" s="73"/>
      <c r="M66" s="113">
        <f t="shared" si="11"/>
        <v>0</v>
      </c>
      <c r="N66" s="73"/>
      <c r="O66" s="74">
        <f t="shared" si="12"/>
        <v>0</v>
      </c>
      <c r="P66" s="73"/>
      <c r="Q66" s="113">
        <f t="shared" si="20"/>
        <v>0</v>
      </c>
      <c r="R66" s="73"/>
      <c r="S66" s="113">
        <f t="shared" si="3"/>
        <v>0</v>
      </c>
      <c r="T66" s="101"/>
      <c r="U66" s="74">
        <f t="shared" si="21"/>
        <v>0</v>
      </c>
      <c r="V66" s="73"/>
      <c r="W66" s="113">
        <f t="shared" si="13"/>
        <v>0</v>
      </c>
      <c r="X66" s="101"/>
      <c r="Y66" s="113">
        <f t="shared" si="14"/>
        <v>0</v>
      </c>
      <c r="Z66" s="73"/>
      <c r="AA66" s="74">
        <v>0</v>
      </c>
      <c r="AB66" s="73"/>
      <c r="AC66" s="74">
        <f t="shared" si="22"/>
        <v>0</v>
      </c>
      <c r="AD66" s="73"/>
      <c r="AE66" s="74">
        <f t="shared" si="7"/>
        <v>0</v>
      </c>
      <c r="AF66" s="73"/>
      <c r="AG66" s="74">
        <f t="shared" si="15"/>
        <v>0</v>
      </c>
      <c r="AH66" s="82">
        <f t="shared" si="8"/>
        <v>0</v>
      </c>
      <c r="AI66" s="74"/>
      <c r="AJ66" s="139">
        <f t="shared" si="16"/>
        <v>0</v>
      </c>
    </row>
    <row r="67" spans="1:37" ht="15" customHeight="1" x14ac:dyDescent="0.2">
      <c r="A67" s="90" t="s">
        <v>253</v>
      </c>
      <c r="B67" s="14" t="s">
        <v>65</v>
      </c>
      <c r="C67" s="18" t="s">
        <v>6</v>
      </c>
      <c r="D67" s="19">
        <v>100</v>
      </c>
      <c r="E67" s="20">
        <f t="shared" si="9"/>
        <v>0</v>
      </c>
      <c r="F67" s="73"/>
      <c r="G67" s="74">
        <f t="shared" si="17"/>
        <v>0</v>
      </c>
      <c r="H67" s="73"/>
      <c r="I67" s="74">
        <f t="shared" si="1"/>
        <v>0</v>
      </c>
      <c r="J67" s="73"/>
      <c r="K67" s="113">
        <f t="shared" si="10"/>
        <v>0</v>
      </c>
      <c r="L67" s="73"/>
      <c r="M67" s="113">
        <f t="shared" si="11"/>
        <v>0</v>
      </c>
      <c r="N67" s="73"/>
      <c r="O67" s="74">
        <f t="shared" si="12"/>
        <v>0</v>
      </c>
      <c r="P67" s="73"/>
      <c r="Q67" s="113">
        <f t="shared" si="20"/>
        <v>0</v>
      </c>
      <c r="R67" s="73"/>
      <c r="S67" s="113">
        <f t="shared" si="3"/>
        <v>0</v>
      </c>
      <c r="T67" s="101"/>
      <c r="U67" s="74">
        <f t="shared" si="21"/>
        <v>0</v>
      </c>
      <c r="V67" s="73"/>
      <c r="W67" s="113">
        <f t="shared" si="13"/>
        <v>0</v>
      </c>
      <c r="X67" s="101"/>
      <c r="Y67" s="113">
        <f t="shared" si="14"/>
        <v>0</v>
      </c>
      <c r="Z67" s="73"/>
      <c r="AA67" s="74">
        <v>0</v>
      </c>
      <c r="AB67" s="73"/>
      <c r="AC67" s="74">
        <f t="shared" si="22"/>
        <v>0</v>
      </c>
      <c r="AD67" s="73"/>
      <c r="AE67" s="74">
        <f t="shared" si="7"/>
        <v>0</v>
      </c>
      <c r="AF67" s="73"/>
      <c r="AG67" s="74">
        <f t="shared" si="15"/>
        <v>0</v>
      </c>
      <c r="AH67" s="82">
        <f t="shared" si="8"/>
        <v>0</v>
      </c>
      <c r="AI67" s="74"/>
      <c r="AJ67" s="139">
        <f t="shared" si="16"/>
        <v>0</v>
      </c>
    </row>
    <row r="68" spans="1:37" ht="15" customHeight="1" x14ac:dyDescent="0.2">
      <c r="A68" s="90" t="s">
        <v>254</v>
      </c>
      <c r="B68" s="14" t="s">
        <v>65</v>
      </c>
      <c r="C68" s="18" t="s">
        <v>8</v>
      </c>
      <c r="D68" s="19">
        <v>60</v>
      </c>
      <c r="E68" s="20">
        <f t="shared" si="9"/>
        <v>0</v>
      </c>
      <c r="F68" s="73"/>
      <c r="G68" s="74">
        <f t="shared" si="17"/>
        <v>0</v>
      </c>
      <c r="H68" s="73"/>
      <c r="I68" s="74">
        <f t="shared" si="1"/>
        <v>0</v>
      </c>
      <c r="J68" s="73"/>
      <c r="K68" s="113">
        <f t="shared" si="10"/>
        <v>0</v>
      </c>
      <c r="L68" s="73"/>
      <c r="M68" s="113">
        <f t="shared" si="11"/>
        <v>0</v>
      </c>
      <c r="N68" s="73"/>
      <c r="O68" s="74">
        <f t="shared" si="12"/>
        <v>0</v>
      </c>
      <c r="P68" s="73"/>
      <c r="Q68" s="113">
        <f t="shared" si="20"/>
        <v>0</v>
      </c>
      <c r="R68" s="73"/>
      <c r="S68" s="113">
        <f t="shared" si="3"/>
        <v>0</v>
      </c>
      <c r="T68" s="101"/>
      <c r="U68" s="74">
        <f t="shared" si="21"/>
        <v>0</v>
      </c>
      <c r="V68" s="73"/>
      <c r="W68" s="113">
        <f t="shared" si="13"/>
        <v>0</v>
      </c>
      <c r="X68" s="101"/>
      <c r="Y68" s="113">
        <f t="shared" si="14"/>
        <v>0</v>
      </c>
      <c r="Z68" s="73"/>
      <c r="AA68" s="74">
        <v>0</v>
      </c>
      <c r="AB68" s="73"/>
      <c r="AC68" s="74">
        <f t="shared" si="22"/>
        <v>0</v>
      </c>
      <c r="AD68" s="73"/>
      <c r="AE68" s="74">
        <f t="shared" si="7"/>
        <v>0</v>
      </c>
      <c r="AF68" s="73"/>
      <c r="AG68" s="74">
        <f t="shared" si="15"/>
        <v>0</v>
      </c>
      <c r="AH68" s="82">
        <f t="shared" si="8"/>
        <v>0</v>
      </c>
      <c r="AI68" s="74"/>
      <c r="AJ68" s="147">
        <f t="shared" si="16"/>
        <v>0</v>
      </c>
    </row>
    <row r="69" spans="1:37" ht="15" customHeight="1" x14ac:dyDescent="0.2">
      <c r="A69" s="90" t="s">
        <v>255</v>
      </c>
      <c r="B69" s="14" t="s">
        <v>65</v>
      </c>
      <c r="C69" s="18" t="s">
        <v>5</v>
      </c>
      <c r="D69" s="19">
        <v>118</v>
      </c>
      <c r="E69" s="20">
        <f t="shared" si="9"/>
        <v>0</v>
      </c>
      <c r="F69" s="73"/>
      <c r="G69" s="74">
        <f t="shared" si="17"/>
        <v>0</v>
      </c>
      <c r="H69" s="73"/>
      <c r="I69" s="74">
        <f t="shared" si="1"/>
        <v>0</v>
      </c>
      <c r="J69" s="73"/>
      <c r="K69" s="113">
        <f t="shared" si="10"/>
        <v>0</v>
      </c>
      <c r="L69" s="73"/>
      <c r="M69" s="113">
        <f t="shared" si="11"/>
        <v>0</v>
      </c>
      <c r="N69" s="73"/>
      <c r="O69" s="74">
        <f t="shared" si="12"/>
        <v>0</v>
      </c>
      <c r="P69" s="73"/>
      <c r="Q69" s="113">
        <f t="shared" si="20"/>
        <v>0</v>
      </c>
      <c r="R69" s="73"/>
      <c r="S69" s="113">
        <f t="shared" si="3"/>
        <v>0</v>
      </c>
      <c r="T69" s="101"/>
      <c r="U69" s="74">
        <f t="shared" si="21"/>
        <v>0</v>
      </c>
      <c r="V69" s="73"/>
      <c r="W69" s="113">
        <f t="shared" si="13"/>
        <v>0</v>
      </c>
      <c r="X69" s="101"/>
      <c r="Y69" s="113">
        <f t="shared" si="14"/>
        <v>0</v>
      </c>
      <c r="Z69" s="73"/>
      <c r="AA69" s="74">
        <v>0</v>
      </c>
      <c r="AB69" s="73"/>
      <c r="AC69" s="74">
        <f t="shared" si="22"/>
        <v>0</v>
      </c>
      <c r="AD69" s="73"/>
      <c r="AE69" s="74">
        <f t="shared" si="7"/>
        <v>0</v>
      </c>
      <c r="AF69" s="73"/>
      <c r="AG69" s="74">
        <f t="shared" si="15"/>
        <v>0</v>
      </c>
      <c r="AH69" s="82">
        <f t="shared" si="8"/>
        <v>0</v>
      </c>
      <c r="AI69" s="74"/>
      <c r="AJ69" s="147">
        <f t="shared" si="16"/>
        <v>0</v>
      </c>
    </row>
    <row r="70" spans="1:37" ht="15" customHeight="1" x14ac:dyDescent="0.2">
      <c r="A70" s="90" t="s">
        <v>256</v>
      </c>
      <c r="B70" s="14" t="s">
        <v>65</v>
      </c>
      <c r="C70" s="18" t="s">
        <v>5</v>
      </c>
      <c r="D70" s="19">
        <v>118</v>
      </c>
      <c r="E70" s="20">
        <f t="shared" si="9"/>
        <v>0</v>
      </c>
      <c r="F70" s="73"/>
      <c r="G70" s="74">
        <f t="shared" si="17"/>
        <v>0</v>
      </c>
      <c r="H70" s="73"/>
      <c r="I70" s="74">
        <f t="shared" si="1"/>
        <v>0</v>
      </c>
      <c r="J70" s="73"/>
      <c r="K70" s="113">
        <f t="shared" si="10"/>
        <v>0</v>
      </c>
      <c r="L70" s="73"/>
      <c r="M70" s="113">
        <f t="shared" si="11"/>
        <v>0</v>
      </c>
      <c r="N70" s="73"/>
      <c r="O70" s="74">
        <f t="shared" si="12"/>
        <v>0</v>
      </c>
      <c r="P70" s="73"/>
      <c r="Q70" s="113">
        <f t="shared" si="20"/>
        <v>0</v>
      </c>
      <c r="R70" s="73"/>
      <c r="S70" s="113">
        <f t="shared" si="3"/>
        <v>0</v>
      </c>
      <c r="T70" s="101"/>
      <c r="U70" s="74">
        <f t="shared" si="21"/>
        <v>0</v>
      </c>
      <c r="V70" s="73"/>
      <c r="W70" s="113">
        <f t="shared" si="13"/>
        <v>0</v>
      </c>
      <c r="X70" s="101"/>
      <c r="Y70" s="113">
        <f t="shared" si="14"/>
        <v>0</v>
      </c>
      <c r="Z70" s="73"/>
      <c r="AA70" s="74">
        <v>0</v>
      </c>
      <c r="AB70" s="73"/>
      <c r="AC70" s="74">
        <f t="shared" si="22"/>
        <v>0</v>
      </c>
      <c r="AD70" s="73"/>
      <c r="AE70" s="74">
        <f t="shared" si="7"/>
        <v>0</v>
      </c>
      <c r="AF70" s="73"/>
      <c r="AG70" s="74">
        <f t="shared" si="15"/>
        <v>0</v>
      </c>
      <c r="AH70" s="82">
        <f t="shared" si="8"/>
        <v>0</v>
      </c>
      <c r="AI70" s="74"/>
      <c r="AJ70" s="147">
        <f t="shared" si="16"/>
        <v>0</v>
      </c>
    </row>
    <row r="71" spans="1:37" ht="15" customHeight="1" x14ac:dyDescent="0.2">
      <c r="A71" s="90" t="s">
        <v>257</v>
      </c>
      <c r="B71" s="14" t="s">
        <v>65</v>
      </c>
      <c r="C71" s="18" t="s">
        <v>5</v>
      </c>
      <c r="D71" s="19">
        <v>118</v>
      </c>
      <c r="E71" s="20">
        <f t="shared" si="9"/>
        <v>0</v>
      </c>
      <c r="F71" s="73"/>
      <c r="G71" s="74">
        <f t="shared" si="17"/>
        <v>0</v>
      </c>
      <c r="H71" s="73"/>
      <c r="I71" s="74">
        <f t="shared" si="1"/>
        <v>0</v>
      </c>
      <c r="J71" s="73"/>
      <c r="K71" s="113">
        <f t="shared" si="10"/>
        <v>0</v>
      </c>
      <c r="L71" s="73"/>
      <c r="M71" s="113">
        <f t="shared" si="11"/>
        <v>0</v>
      </c>
      <c r="N71" s="73"/>
      <c r="O71" s="74">
        <f t="shared" si="12"/>
        <v>0</v>
      </c>
      <c r="P71" s="73"/>
      <c r="Q71" s="113">
        <f t="shared" si="20"/>
        <v>0</v>
      </c>
      <c r="R71" s="73"/>
      <c r="S71" s="113">
        <f t="shared" si="3"/>
        <v>0</v>
      </c>
      <c r="T71" s="101"/>
      <c r="U71" s="74">
        <f t="shared" si="21"/>
        <v>0</v>
      </c>
      <c r="V71" s="73"/>
      <c r="W71" s="113">
        <f t="shared" si="13"/>
        <v>0</v>
      </c>
      <c r="X71" s="101"/>
      <c r="Y71" s="113">
        <f t="shared" si="14"/>
        <v>0</v>
      </c>
      <c r="Z71" s="73"/>
      <c r="AA71" s="74">
        <v>0</v>
      </c>
      <c r="AB71" s="73"/>
      <c r="AC71" s="74">
        <f t="shared" si="22"/>
        <v>0</v>
      </c>
      <c r="AD71" s="73"/>
      <c r="AE71" s="74">
        <f t="shared" si="7"/>
        <v>0</v>
      </c>
      <c r="AF71" s="73"/>
      <c r="AG71" s="74">
        <f t="shared" si="15"/>
        <v>0</v>
      </c>
      <c r="AH71" s="82">
        <f t="shared" si="8"/>
        <v>0</v>
      </c>
      <c r="AI71" s="74"/>
      <c r="AJ71" s="147">
        <f t="shared" si="16"/>
        <v>0</v>
      </c>
    </row>
    <row r="72" spans="1:37" ht="15" customHeight="1" x14ac:dyDescent="0.2">
      <c r="A72" s="90" t="s">
        <v>264</v>
      </c>
      <c r="B72" s="14" t="s">
        <v>65</v>
      </c>
      <c r="C72" s="18" t="s">
        <v>6</v>
      </c>
      <c r="D72" s="19">
        <v>100</v>
      </c>
      <c r="E72" s="20">
        <f t="shared" si="9"/>
        <v>0</v>
      </c>
      <c r="F72" s="73"/>
      <c r="G72" s="74">
        <f t="shared" si="17"/>
        <v>0</v>
      </c>
      <c r="H72" s="73"/>
      <c r="I72" s="74">
        <f t="shared" si="1"/>
        <v>0</v>
      </c>
      <c r="J72" s="73"/>
      <c r="K72" s="113">
        <f t="shared" si="10"/>
        <v>0</v>
      </c>
      <c r="L72" s="73"/>
      <c r="M72" s="113">
        <f t="shared" si="11"/>
        <v>0</v>
      </c>
      <c r="N72" s="73"/>
      <c r="O72" s="74">
        <f t="shared" si="12"/>
        <v>0</v>
      </c>
      <c r="P72" s="73"/>
      <c r="Q72" s="113">
        <f t="shared" si="20"/>
        <v>0</v>
      </c>
      <c r="R72" s="73"/>
      <c r="S72" s="113">
        <f t="shared" si="3"/>
        <v>0</v>
      </c>
      <c r="T72" s="101"/>
      <c r="U72" s="74">
        <f t="shared" si="21"/>
        <v>0</v>
      </c>
      <c r="V72" s="73"/>
      <c r="W72" s="113">
        <f t="shared" si="13"/>
        <v>0</v>
      </c>
      <c r="X72" s="101"/>
      <c r="Y72" s="113">
        <f t="shared" si="14"/>
        <v>0</v>
      </c>
      <c r="Z72" s="73"/>
      <c r="AA72" s="74">
        <v>0</v>
      </c>
      <c r="AB72" s="73"/>
      <c r="AC72" s="74">
        <f t="shared" si="22"/>
        <v>0</v>
      </c>
      <c r="AD72" s="73"/>
      <c r="AE72" s="74">
        <f t="shared" si="7"/>
        <v>0</v>
      </c>
      <c r="AF72" s="73"/>
      <c r="AG72" s="74">
        <f t="shared" si="15"/>
        <v>0</v>
      </c>
      <c r="AH72" s="82">
        <f t="shared" si="8"/>
        <v>0</v>
      </c>
      <c r="AI72" s="74"/>
      <c r="AJ72" s="147">
        <f t="shared" si="16"/>
        <v>0</v>
      </c>
    </row>
    <row r="73" spans="1:37" ht="15" customHeight="1" x14ac:dyDescent="0.2">
      <c r="A73" s="90" t="s">
        <v>322</v>
      </c>
      <c r="B73" s="14" t="s">
        <v>65</v>
      </c>
      <c r="C73" s="18" t="s">
        <v>6</v>
      </c>
      <c r="D73" s="19">
        <v>100</v>
      </c>
      <c r="E73" s="20">
        <f t="shared" si="9"/>
        <v>6</v>
      </c>
      <c r="F73" s="73"/>
      <c r="G73" s="74">
        <f>IF(D73="",0,D73*F73)</f>
        <v>0</v>
      </c>
      <c r="H73" s="73"/>
      <c r="I73" s="74">
        <f t="shared" si="1"/>
        <v>0</v>
      </c>
      <c r="J73" s="73"/>
      <c r="K73" s="113">
        <f t="shared" si="10"/>
        <v>0</v>
      </c>
      <c r="L73" s="73"/>
      <c r="M73" s="113">
        <f t="shared" si="11"/>
        <v>0</v>
      </c>
      <c r="N73" s="73"/>
      <c r="O73" s="74">
        <f t="shared" si="12"/>
        <v>0</v>
      </c>
      <c r="P73" s="73"/>
      <c r="Q73" s="113">
        <f t="shared" si="20"/>
        <v>0</v>
      </c>
      <c r="R73" s="73"/>
      <c r="S73" s="113">
        <f t="shared" si="3"/>
        <v>0</v>
      </c>
      <c r="T73" s="101"/>
      <c r="U73" s="74">
        <f t="shared" si="21"/>
        <v>0</v>
      </c>
      <c r="V73" s="73"/>
      <c r="W73" s="113">
        <f t="shared" si="13"/>
        <v>0</v>
      </c>
      <c r="X73" s="101">
        <v>6</v>
      </c>
      <c r="Y73" s="113">
        <f t="shared" si="14"/>
        <v>600</v>
      </c>
      <c r="Z73" s="73"/>
      <c r="AA73" s="74">
        <v>0</v>
      </c>
      <c r="AB73" s="73"/>
      <c r="AC73" s="74">
        <f t="shared" si="22"/>
        <v>0</v>
      </c>
      <c r="AD73" s="73"/>
      <c r="AE73" s="74">
        <f t="shared" si="7"/>
        <v>0</v>
      </c>
      <c r="AF73" s="73"/>
      <c r="AG73" s="74">
        <f t="shared" si="15"/>
        <v>0</v>
      </c>
      <c r="AH73" s="82">
        <f t="shared" si="8"/>
        <v>600</v>
      </c>
      <c r="AI73" s="74"/>
      <c r="AJ73" s="147">
        <f t="shared" si="16"/>
        <v>600</v>
      </c>
    </row>
    <row r="74" spans="1:37" ht="15" customHeight="1" x14ac:dyDescent="0.2">
      <c r="A74" s="90" t="s">
        <v>323</v>
      </c>
      <c r="B74" s="14" t="s">
        <v>65</v>
      </c>
      <c r="C74" s="18" t="s">
        <v>6</v>
      </c>
      <c r="D74" s="19">
        <v>100</v>
      </c>
      <c r="E74" s="20">
        <f t="shared" si="9"/>
        <v>0</v>
      </c>
      <c r="F74" s="73"/>
      <c r="G74" s="74">
        <f>IF(D74="",0,D74*F74)</f>
        <v>0</v>
      </c>
      <c r="H74" s="73"/>
      <c r="I74" s="74">
        <f t="shared" si="1"/>
        <v>0</v>
      </c>
      <c r="J74" s="73"/>
      <c r="K74" s="113">
        <f t="shared" si="10"/>
        <v>0</v>
      </c>
      <c r="L74" s="73"/>
      <c r="M74" s="113">
        <f t="shared" si="11"/>
        <v>0</v>
      </c>
      <c r="N74" s="73"/>
      <c r="O74" s="74">
        <f t="shared" si="12"/>
        <v>0</v>
      </c>
      <c r="P74" s="73"/>
      <c r="Q74" s="113">
        <f t="shared" si="20"/>
        <v>0</v>
      </c>
      <c r="R74" s="73"/>
      <c r="S74" s="113">
        <f t="shared" si="3"/>
        <v>0</v>
      </c>
      <c r="T74" s="101"/>
      <c r="U74" s="74">
        <f t="shared" si="21"/>
        <v>0</v>
      </c>
      <c r="V74" s="73"/>
      <c r="W74" s="113">
        <f t="shared" si="13"/>
        <v>0</v>
      </c>
      <c r="X74" s="101"/>
      <c r="Y74" s="113">
        <f t="shared" si="14"/>
        <v>0</v>
      </c>
      <c r="Z74" s="73"/>
      <c r="AA74" s="74">
        <v>0</v>
      </c>
      <c r="AB74" s="73"/>
      <c r="AC74" s="74">
        <f t="shared" si="22"/>
        <v>0</v>
      </c>
      <c r="AD74" s="73"/>
      <c r="AE74" s="74">
        <f t="shared" si="7"/>
        <v>0</v>
      </c>
      <c r="AF74" s="73"/>
      <c r="AG74" s="74">
        <f t="shared" si="15"/>
        <v>0</v>
      </c>
      <c r="AH74" s="82">
        <f t="shared" si="8"/>
        <v>0</v>
      </c>
      <c r="AI74" s="74"/>
      <c r="AJ74" s="147">
        <f t="shared" si="16"/>
        <v>0</v>
      </c>
    </row>
    <row r="75" spans="1:37" ht="15" customHeight="1" x14ac:dyDescent="0.2">
      <c r="A75" s="90" t="s">
        <v>260</v>
      </c>
      <c r="B75" s="14" t="s">
        <v>65</v>
      </c>
      <c r="C75" s="18" t="s">
        <v>6</v>
      </c>
      <c r="D75" s="19">
        <v>100</v>
      </c>
      <c r="E75" s="20">
        <f t="shared" si="9"/>
        <v>0</v>
      </c>
      <c r="F75" s="73"/>
      <c r="G75" s="74">
        <f t="shared" si="17"/>
        <v>0</v>
      </c>
      <c r="H75" s="73"/>
      <c r="I75" s="74">
        <f t="shared" si="1"/>
        <v>0</v>
      </c>
      <c r="J75" s="73"/>
      <c r="K75" s="113">
        <f t="shared" si="10"/>
        <v>0</v>
      </c>
      <c r="L75" s="73"/>
      <c r="M75" s="113">
        <f t="shared" si="11"/>
        <v>0</v>
      </c>
      <c r="N75" s="73"/>
      <c r="O75" s="74">
        <f t="shared" si="12"/>
        <v>0</v>
      </c>
      <c r="P75" s="73"/>
      <c r="Q75" s="113">
        <f t="shared" si="20"/>
        <v>0</v>
      </c>
      <c r="R75" s="73"/>
      <c r="S75" s="113">
        <f t="shared" si="3"/>
        <v>0</v>
      </c>
      <c r="T75" s="73"/>
      <c r="U75" s="74">
        <f t="shared" si="21"/>
        <v>0</v>
      </c>
      <c r="V75" s="73"/>
      <c r="W75" s="113">
        <f t="shared" si="13"/>
        <v>0</v>
      </c>
      <c r="X75" s="101"/>
      <c r="Y75" s="113">
        <f t="shared" si="14"/>
        <v>0</v>
      </c>
      <c r="Z75" s="73"/>
      <c r="AA75" s="74">
        <v>0</v>
      </c>
      <c r="AB75" s="73"/>
      <c r="AC75" s="74">
        <f t="shared" si="22"/>
        <v>0</v>
      </c>
      <c r="AD75" s="73"/>
      <c r="AE75" s="74">
        <f t="shared" si="7"/>
        <v>0</v>
      </c>
      <c r="AF75" s="73"/>
      <c r="AG75" s="74">
        <f t="shared" si="15"/>
        <v>0</v>
      </c>
      <c r="AH75" s="82">
        <f t="shared" si="8"/>
        <v>0</v>
      </c>
      <c r="AI75" s="74"/>
      <c r="AJ75" s="147">
        <f t="shared" si="16"/>
        <v>0</v>
      </c>
    </row>
    <row r="76" spans="1:37" ht="15" customHeight="1" x14ac:dyDescent="0.2">
      <c r="A76" s="90" t="s">
        <v>265</v>
      </c>
      <c r="B76" t="str">
        <f>IF($A76="","",INDEX('MA-Liste'!$D:$D,MATCH($A76,'MA-Liste'!$M:$M,FALSE)))</f>
        <v>AeBo</v>
      </c>
      <c r="C76" s="4" t="str">
        <f ca="1">IF($A76="","",INDEX(INDIRECT("'MA-Liste'!"&amp;$C$11),MATCH($A76,'MA-Liste'!$M:$M,FALSE)))</f>
        <v>D</v>
      </c>
      <c r="D76" s="19">
        <f ca="1">IF(OR($C76="",$C76=0),"",VLOOKUP($C76,Ansätze,$D$11,FALSE))</f>
        <v>100</v>
      </c>
      <c r="E76" s="20">
        <f t="shared" si="9"/>
        <v>0</v>
      </c>
      <c r="F76" s="73"/>
      <c r="G76" s="74">
        <f t="shared" ca="1" si="17"/>
        <v>0</v>
      </c>
      <c r="H76" s="73"/>
      <c r="I76" s="74">
        <f t="shared" ca="1" si="1"/>
        <v>0</v>
      </c>
      <c r="J76" s="73"/>
      <c r="K76" s="113">
        <f t="shared" ca="1" si="10"/>
        <v>0</v>
      </c>
      <c r="L76" s="73"/>
      <c r="M76" s="113">
        <f t="shared" ca="1" si="11"/>
        <v>0</v>
      </c>
      <c r="N76" s="73"/>
      <c r="O76" s="74">
        <f t="shared" ca="1" si="12"/>
        <v>0</v>
      </c>
      <c r="P76" s="73"/>
      <c r="Q76" s="113">
        <f t="shared" ca="1" si="20"/>
        <v>0</v>
      </c>
      <c r="R76" s="73"/>
      <c r="S76" s="113">
        <f t="shared" ca="1" si="3"/>
        <v>0</v>
      </c>
      <c r="T76" s="73"/>
      <c r="U76" s="74">
        <f t="shared" ca="1" si="21"/>
        <v>0</v>
      </c>
      <c r="V76" s="73"/>
      <c r="W76" s="113">
        <f t="shared" ca="1" si="13"/>
        <v>0</v>
      </c>
      <c r="X76" s="101"/>
      <c r="Y76" s="113">
        <f t="shared" ca="1" si="14"/>
        <v>0</v>
      </c>
      <c r="Z76" s="73"/>
      <c r="AA76" s="74">
        <v>0</v>
      </c>
      <c r="AB76" s="73"/>
      <c r="AC76" s="74">
        <f t="shared" ca="1" si="22"/>
        <v>0</v>
      </c>
      <c r="AD76" s="73"/>
      <c r="AE76" s="74">
        <f t="shared" ca="1" si="7"/>
        <v>0</v>
      </c>
      <c r="AF76" s="73"/>
      <c r="AG76" s="74">
        <f t="shared" ca="1" si="15"/>
        <v>0</v>
      </c>
      <c r="AH76" s="82">
        <f t="shared" ca="1" si="8"/>
        <v>0</v>
      </c>
      <c r="AI76" s="74"/>
      <c r="AJ76" s="147">
        <f t="shared" ca="1" si="16"/>
        <v>0</v>
      </c>
    </row>
    <row r="77" spans="1:37" ht="15" customHeight="1" x14ac:dyDescent="0.2">
      <c r="A77" s="90" t="s">
        <v>263</v>
      </c>
      <c r="B77" s="14" t="s">
        <v>65</v>
      </c>
      <c r="C77" s="18" t="s">
        <v>6</v>
      </c>
      <c r="D77" s="19">
        <v>100</v>
      </c>
      <c r="E77" s="20">
        <f t="shared" si="9"/>
        <v>0</v>
      </c>
      <c r="F77" s="73"/>
      <c r="G77" s="74">
        <f t="shared" si="17"/>
        <v>0</v>
      </c>
      <c r="H77" s="73"/>
      <c r="I77" s="74">
        <f t="shared" si="1"/>
        <v>0</v>
      </c>
      <c r="J77" s="73"/>
      <c r="K77" s="113">
        <f t="shared" si="10"/>
        <v>0</v>
      </c>
      <c r="L77" s="73"/>
      <c r="M77" s="113">
        <f t="shared" si="11"/>
        <v>0</v>
      </c>
      <c r="N77" s="73"/>
      <c r="O77" s="74">
        <f t="shared" si="12"/>
        <v>0</v>
      </c>
      <c r="P77" s="73"/>
      <c r="Q77" s="113">
        <f t="shared" ref="Q77:Q90" si="23">IF($D77="",0,$D77*P77)</f>
        <v>0</v>
      </c>
      <c r="R77" s="73"/>
      <c r="S77" s="113">
        <f t="shared" si="3"/>
        <v>0</v>
      </c>
      <c r="T77" s="73"/>
      <c r="U77" s="74">
        <f t="shared" ref="U77:U90" si="24">IF($D77="",0,$D77*T77)</f>
        <v>0</v>
      </c>
      <c r="V77" s="73"/>
      <c r="W77" s="113">
        <f t="shared" si="13"/>
        <v>0</v>
      </c>
      <c r="X77" s="101"/>
      <c r="Y77" s="113">
        <f t="shared" si="14"/>
        <v>0</v>
      </c>
      <c r="Z77" s="73"/>
      <c r="AA77" s="74">
        <v>0</v>
      </c>
      <c r="AB77" s="73"/>
      <c r="AC77" s="74">
        <f t="shared" si="22"/>
        <v>0</v>
      </c>
      <c r="AD77" s="73"/>
      <c r="AE77" s="74">
        <f t="shared" si="7"/>
        <v>0</v>
      </c>
      <c r="AF77" s="73"/>
      <c r="AG77" s="74">
        <f t="shared" si="15"/>
        <v>0</v>
      </c>
      <c r="AH77" s="82">
        <f t="shared" si="8"/>
        <v>0</v>
      </c>
      <c r="AI77" s="74"/>
      <c r="AJ77" s="147">
        <f t="shared" si="16"/>
        <v>0</v>
      </c>
      <c r="AK77" s="141"/>
    </row>
    <row r="78" spans="1:37" ht="15" customHeight="1" x14ac:dyDescent="0.2">
      <c r="A78" s="84" t="s">
        <v>292</v>
      </c>
      <c r="B78" t="s">
        <v>65</v>
      </c>
      <c r="C78" s="4" t="s">
        <v>9</v>
      </c>
      <c r="D78" s="19">
        <v>35</v>
      </c>
      <c r="E78" s="20">
        <f t="shared" si="9"/>
        <v>0</v>
      </c>
      <c r="F78" s="73"/>
      <c r="G78" s="74">
        <f t="shared" si="17"/>
        <v>0</v>
      </c>
      <c r="H78" s="73"/>
      <c r="I78" s="74">
        <f t="shared" si="1"/>
        <v>0</v>
      </c>
      <c r="J78" s="73"/>
      <c r="K78" s="113">
        <f t="shared" si="10"/>
        <v>0</v>
      </c>
      <c r="L78" s="73"/>
      <c r="M78" s="113">
        <f t="shared" si="11"/>
        <v>0</v>
      </c>
      <c r="N78" s="73"/>
      <c r="O78" s="74">
        <f t="shared" si="12"/>
        <v>0</v>
      </c>
      <c r="P78" s="73"/>
      <c r="Q78" s="113">
        <f t="shared" si="23"/>
        <v>0</v>
      </c>
      <c r="R78" s="73"/>
      <c r="S78" s="113">
        <f t="shared" si="3"/>
        <v>0</v>
      </c>
      <c r="T78" s="73"/>
      <c r="U78" s="74">
        <f t="shared" si="24"/>
        <v>0</v>
      </c>
      <c r="V78" s="73"/>
      <c r="W78" s="113">
        <f t="shared" si="13"/>
        <v>0</v>
      </c>
      <c r="X78" s="101"/>
      <c r="Y78" s="113">
        <f t="shared" si="14"/>
        <v>0</v>
      </c>
      <c r="Z78" s="73"/>
      <c r="AA78" s="74">
        <v>0</v>
      </c>
      <c r="AB78" s="73"/>
      <c r="AC78" s="74">
        <f t="shared" si="22"/>
        <v>0</v>
      </c>
      <c r="AD78" s="73"/>
      <c r="AE78" s="74">
        <f t="shared" si="7"/>
        <v>0</v>
      </c>
      <c r="AF78" s="73"/>
      <c r="AG78" s="74">
        <f t="shared" si="15"/>
        <v>0</v>
      </c>
      <c r="AH78" s="82">
        <f t="shared" si="8"/>
        <v>0</v>
      </c>
      <c r="AI78" s="74"/>
      <c r="AJ78" s="147">
        <f t="shared" si="16"/>
        <v>0</v>
      </c>
      <c r="AK78" s="141"/>
    </row>
    <row r="79" spans="1:37" ht="15" customHeight="1" x14ac:dyDescent="0.2">
      <c r="A79" s="84" t="s">
        <v>293</v>
      </c>
      <c r="B79" s="14" t="s">
        <v>65</v>
      </c>
      <c r="C79" s="18" t="s">
        <v>5</v>
      </c>
      <c r="D79" s="19">
        <v>118</v>
      </c>
      <c r="E79" s="20">
        <f t="shared" si="9"/>
        <v>0</v>
      </c>
      <c r="F79" s="73"/>
      <c r="G79" s="74">
        <f t="shared" si="17"/>
        <v>0</v>
      </c>
      <c r="H79" s="73"/>
      <c r="I79" s="74">
        <f t="shared" ref="I79:I90" si="25">IF(D79="",0,D79*H79)</f>
        <v>0</v>
      </c>
      <c r="J79" s="73"/>
      <c r="K79" s="113">
        <f t="shared" si="10"/>
        <v>0</v>
      </c>
      <c r="L79" s="73"/>
      <c r="M79" s="113">
        <f t="shared" si="11"/>
        <v>0</v>
      </c>
      <c r="N79" s="73"/>
      <c r="O79" s="74">
        <f t="shared" si="12"/>
        <v>0</v>
      </c>
      <c r="P79" s="73"/>
      <c r="Q79" s="113">
        <f t="shared" si="23"/>
        <v>0</v>
      </c>
      <c r="R79" s="73"/>
      <c r="S79" s="113">
        <f t="shared" ref="S79:S90" si="26">IF($D79="",0,$D79*R79)</f>
        <v>0</v>
      </c>
      <c r="T79" s="73"/>
      <c r="U79" s="74">
        <f t="shared" si="24"/>
        <v>0</v>
      </c>
      <c r="V79" s="73"/>
      <c r="W79" s="113">
        <f>IF($D79="",0,$D79*V79)</f>
        <v>0</v>
      </c>
      <c r="X79" s="101"/>
      <c r="Y79" s="113">
        <f>IF($D79="",0,$D79*X79)</f>
        <v>0</v>
      </c>
      <c r="Z79" s="73"/>
      <c r="AA79" s="74">
        <f>IF(D79="",0,D79*Z79)</f>
        <v>0</v>
      </c>
      <c r="AB79" s="73"/>
      <c r="AC79" s="74">
        <f t="shared" si="22"/>
        <v>0</v>
      </c>
      <c r="AD79" s="73"/>
      <c r="AE79" s="74">
        <f t="shared" ref="AE79:AE90" si="27">IF(D79="",0,D79*AD79)</f>
        <v>0</v>
      </c>
      <c r="AF79" s="73"/>
      <c r="AG79" s="74">
        <f t="shared" si="15"/>
        <v>0</v>
      </c>
      <c r="AH79" s="82">
        <f t="shared" ref="AH79:AH90" si="28">IF(D79="",0,D79*E79)</f>
        <v>0</v>
      </c>
      <c r="AI79" s="74"/>
      <c r="AJ79" s="147">
        <f t="shared" si="16"/>
        <v>0</v>
      </c>
      <c r="AK79" s="141"/>
    </row>
    <row r="80" spans="1:37" ht="15" customHeight="1" x14ac:dyDescent="0.2">
      <c r="A80" s="84" t="s">
        <v>300</v>
      </c>
      <c r="B80" s="14" t="s">
        <v>65</v>
      </c>
      <c r="C80" s="18" t="s">
        <v>6</v>
      </c>
      <c r="D80" s="19">
        <v>100</v>
      </c>
      <c r="E80" s="20">
        <f t="shared" ref="E80:E92" si="29">SUM(F80++H80+J80+L80+N80+P80+R80+T80+V80+X80+Z80+AB80+AD80+AF80)</f>
        <v>0</v>
      </c>
      <c r="F80" s="73"/>
      <c r="G80" s="74">
        <f t="shared" si="17"/>
        <v>0</v>
      </c>
      <c r="H80" s="73"/>
      <c r="I80" s="74">
        <f t="shared" si="25"/>
        <v>0</v>
      </c>
      <c r="J80" s="174"/>
      <c r="K80" s="113">
        <f t="shared" ref="K80:K90" si="30">IF($D80="",0,$D80*J80)</f>
        <v>0</v>
      </c>
      <c r="L80" s="73"/>
      <c r="M80" s="113">
        <f t="shared" ref="M80:M90" si="31">IF($D80="",0,$D80*L80)</f>
        <v>0</v>
      </c>
      <c r="N80" s="73"/>
      <c r="O80" s="74">
        <f t="shared" ref="O80:O90" si="32">IF($D80="",0,$D80*N80)</f>
        <v>0</v>
      </c>
      <c r="P80" s="174"/>
      <c r="Q80" s="113">
        <f t="shared" si="23"/>
        <v>0</v>
      </c>
      <c r="R80" s="73"/>
      <c r="S80" s="113">
        <f t="shared" si="26"/>
        <v>0</v>
      </c>
      <c r="T80" s="73"/>
      <c r="U80" s="74">
        <f t="shared" si="24"/>
        <v>0</v>
      </c>
      <c r="V80" s="174"/>
      <c r="W80" s="113">
        <f t="shared" ref="W80:W87" si="33">IF($D80="",0,$D80*V80)</f>
        <v>0</v>
      </c>
      <c r="X80" s="101"/>
      <c r="Y80" s="113">
        <f t="shared" ref="Y80:Y90" si="34">IF($D80="",0,$D80*X80)</f>
        <v>0</v>
      </c>
      <c r="Z80" s="73"/>
      <c r="AA80" s="74">
        <f t="shared" ref="AA80:AA90" si="35">IF(D80="",0,D80*Z80)</f>
        <v>0</v>
      </c>
      <c r="AB80" s="73"/>
      <c r="AC80" s="74">
        <f t="shared" si="22"/>
        <v>0</v>
      </c>
      <c r="AD80" s="73"/>
      <c r="AE80" s="74">
        <f t="shared" si="27"/>
        <v>0</v>
      </c>
      <c r="AF80" s="73"/>
      <c r="AG80" s="74">
        <f t="shared" ref="AG80:AG92" si="36">IF(D80="",0,D80*AF80)</f>
        <v>0</v>
      </c>
      <c r="AH80" s="82">
        <f t="shared" si="28"/>
        <v>0</v>
      </c>
      <c r="AI80" s="74"/>
      <c r="AJ80" s="147">
        <f t="shared" ref="AJ80:AJ92" si="37">SUM(AH80+AI80)</f>
        <v>0</v>
      </c>
      <c r="AK80" s="141"/>
    </row>
    <row r="81" spans="1:37" ht="15" customHeight="1" x14ac:dyDescent="0.2">
      <c r="A81" s="84" t="s">
        <v>302</v>
      </c>
      <c r="B81" s="14" t="s">
        <v>65</v>
      </c>
      <c r="C81" s="18" t="s">
        <v>9</v>
      </c>
      <c r="D81" s="19">
        <v>35</v>
      </c>
      <c r="E81" s="20">
        <f t="shared" si="29"/>
        <v>16.75</v>
      </c>
      <c r="F81" s="73"/>
      <c r="G81" s="74">
        <f t="shared" ref="G81:G90" si="38">IF(D81="",0,D81*F81)</f>
        <v>0</v>
      </c>
      <c r="H81" s="73"/>
      <c r="I81" s="74">
        <f t="shared" si="25"/>
        <v>0</v>
      </c>
      <c r="J81" s="174"/>
      <c r="K81" s="113">
        <f t="shared" si="30"/>
        <v>0</v>
      </c>
      <c r="L81" s="73"/>
      <c r="M81" s="113">
        <f t="shared" si="31"/>
        <v>0</v>
      </c>
      <c r="N81" s="73"/>
      <c r="O81" s="74">
        <f t="shared" si="32"/>
        <v>0</v>
      </c>
      <c r="P81" s="174"/>
      <c r="Q81" s="113">
        <f t="shared" si="23"/>
        <v>0</v>
      </c>
      <c r="R81" s="73"/>
      <c r="S81" s="113">
        <f t="shared" si="26"/>
        <v>0</v>
      </c>
      <c r="T81" s="73"/>
      <c r="U81" s="74">
        <f t="shared" si="24"/>
        <v>0</v>
      </c>
      <c r="V81" s="174"/>
      <c r="W81" s="113">
        <f t="shared" si="33"/>
        <v>0</v>
      </c>
      <c r="X81" s="101">
        <v>16.75</v>
      </c>
      <c r="Y81" s="113">
        <f t="shared" si="34"/>
        <v>586.25</v>
      </c>
      <c r="Z81" s="73"/>
      <c r="AA81" s="74">
        <f t="shared" si="35"/>
        <v>0</v>
      </c>
      <c r="AB81" s="73"/>
      <c r="AC81" s="74">
        <f t="shared" si="22"/>
        <v>0</v>
      </c>
      <c r="AD81" s="73"/>
      <c r="AE81" s="74">
        <f t="shared" si="27"/>
        <v>0</v>
      </c>
      <c r="AF81" s="73"/>
      <c r="AG81" s="74">
        <f t="shared" si="36"/>
        <v>0</v>
      </c>
      <c r="AH81" s="82">
        <f t="shared" si="28"/>
        <v>586.25</v>
      </c>
      <c r="AI81" s="74"/>
      <c r="AJ81" s="147">
        <f t="shared" si="37"/>
        <v>586.25</v>
      </c>
      <c r="AK81" s="141"/>
    </row>
    <row r="82" spans="1:37" ht="15" customHeight="1" x14ac:dyDescent="0.2">
      <c r="A82" s="84" t="s">
        <v>321</v>
      </c>
      <c r="B82" s="14" t="s">
        <v>65</v>
      </c>
      <c r="C82" s="18" t="s">
        <v>9</v>
      </c>
      <c r="D82" s="19">
        <v>35</v>
      </c>
      <c r="E82" s="20">
        <f t="shared" si="29"/>
        <v>0</v>
      </c>
      <c r="F82" s="73"/>
      <c r="G82" s="74">
        <f t="shared" si="38"/>
        <v>0</v>
      </c>
      <c r="H82" s="73"/>
      <c r="I82" s="74">
        <f t="shared" si="25"/>
        <v>0</v>
      </c>
      <c r="J82" s="174"/>
      <c r="K82" s="113">
        <f t="shared" si="30"/>
        <v>0</v>
      </c>
      <c r="L82" s="73"/>
      <c r="M82" s="113">
        <f t="shared" si="31"/>
        <v>0</v>
      </c>
      <c r="N82" s="73"/>
      <c r="O82" s="74">
        <f t="shared" si="32"/>
        <v>0</v>
      </c>
      <c r="P82" s="174"/>
      <c r="Q82" s="113">
        <f t="shared" si="23"/>
        <v>0</v>
      </c>
      <c r="R82" s="73"/>
      <c r="S82" s="113">
        <f t="shared" si="26"/>
        <v>0</v>
      </c>
      <c r="T82" s="73"/>
      <c r="U82" s="74">
        <f t="shared" si="24"/>
        <v>0</v>
      </c>
      <c r="V82" s="174"/>
      <c r="W82" s="113">
        <f t="shared" si="33"/>
        <v>0</v>
      </c>
      <c r="X82" s="101"/>
      <c r="Y82" s="113">
        <f>IF($D82="",0,$D82*X82)</f>
        <v>0</v>
      </c>
      <c r="Z82" s="73"/>
      <c r="AA82" s="74">
        <f t="shared" si="35"/>
        <v>0</v>
      </c>
      <c r="AB82" s="73"/>
      <c r="AC82" s="74">
        <f t="shared" si="22"/>
        <v>0</v>
      </c>
      <c r="AD82" s="73"/>
      <c r="AE82" s="74">
        <f t="shared" si="27"/>
        <v>0</v>
      </c>
      <c r="AF82" s="73"/>
      <c r="AG82" s="74">
        <f t="shared" si="36"/>
        <v>0</v>
      </c>
      <c r="AH82" s="82">
        <f t="shared" si="28"/>
        <v>0</v>
      </c>
      <c r="AI82" s="74"/>
      <c r="AJ82" s="147">
        <f t="shared" si="37"/>
        <v>0</v>
      </c>
      <c r="AK82" s="141"/>
    </row>
    <row r="83" spans="1:37" ht="15" customHeight="1" x14ac:dyDescent="0.2">
      <c r="A83" s="84" t="s">
        <v>301</v>
      </c>
      <c r="B83" s="14" t="s">
        <v>65</v>
      </c>
      <c r="C83" s="18" t="s">
        <v>7</v>
      </c>
      <c r="D83" s="19">
        <v>75</v>
      </c>
      <c r="E83" s="20">
        <f t="shared" si="29"/>
        <v>0</v>
      </c>
      <c r="F83" s="73"/>
      <c r="G83" s="74">
        <f t="shared" si="38"/>
        <v>0</v>
      </c>
      <c r="H83" s="73"/>
      <c r="I83" s="74">
        <f t="shared" si="25"/>
        <v>0</v>
      </c>
      <c r="J83" s="174"/>
      <c r="K83" s="113">
        <f t="shared" si="30"/>
        <v>0</v>
      </c>
      <c r="L83" s="73"/>
      <c r="M83" s="113">
        <f t="shared" si="31"/>
        <v>0</v>
      </c>
      <c r="N83" s="73"/>
      <c r="O83" s="74">
        <f t="shared" si="32"/>
        <v>0</v>
      </c>
      <c r="P83" s="174"/>
      <c r="Q83" s="113">
        <f t="shared" si="23"/>
        <v>0</v>
      </c>
      <c r="R83" s="73"/>
      <c r="S83" s="113">
        <f t="shared" si="26"/>
        <v>0</v>
      </c>
      <c r="T83" s="73"/>
      <c r="U83" s="74">
        <f t="shared" si="24"/>
        <v>0</v>
      </c>
      <c r="V83" s="174"/>
      <c r="W83" s="113">
        <f t="shared" si="33"/>
        <v>0</v>
      </c>
      <c r="X83" s="101"/>
      <c r="Y83" s="113">
        <f t="shared" si="34"/>
        <v>0</v>
      </c>
      <c r="Z83" s="73"/>
      <c r="AA83" s="74">
        <f t="shared" si="35"/>
        <v>0</v>
      </c>
      <c r="AB83" s="73"/>
      <c r="AC83" s="74">
        <f t="shared" si="22"/>
        <v>0</v>
      </c>
      <c r="AD83" s="73"/>
      <c r="AE83" s="74">
        <f t="shared" si="27"/>
        <v>0</v>
      </c>
      <c r="AF83" s="73"/>
      <c r="AG83" s="74">
        <f t="shared" si="36"/>
        <v>0</v>
      </c>
      <c r="AH83" s="82">
        <f t="shared" si="28"/>
        <v>0</v>
      </c>
      <c r="AI83" s="74"/>
      <c r="AJ83" s="147">
        <f t="shared" si="37"/>
        <v>0</v>
      </c>
      <c r="AK83" s="141"/>
    </row>
    <row r="84" spans="1:37" s="14" customFormat="1" ht="15" customHeight="1" x14ac:dyDescent="0.2">
      <c r="A84" s="90" t="s">
        <v>303</v>
      </c>
      <c r="B84" s="14" t="s">
        <v>65</v>
      </c>
      <c r="C84" s="18" t="s">
        <v>8</v>
      </c>
      <c r="D84" s="170">
        <v>60</v>
      </c>
      <c r="E84" s="20">
        <f t="shared" si="29"/>
        <v>0</v>
      </c>
      <c r="F84" s="101"/>
      <c r="G84" s="74">
        <f t="shared" si="38"/>
        <v>0</v>
      </c>
      <c r="H84" s="101"/>
      <c r="I84" s="154">
        <f t="shared" si="25"/>
        <v>0</v>
      </c>
      <c r="J84" s="181"/>
      <c r="K84" s="156">
        <f t="shared" si="30"/>
        <v>0</v>
      </c>
      <c r="L84" s="101"/>
      <c r="M84" s="156">
        <f t="shared" si="31"/>
        <v>0</v>
      </c>
      <c r="N84" s="101"/>
      <c r="O84" s="154">
        <f t="shared" si="32"/>
        <v>0</v>
      </c>
      <c r="P84" s="181"/>
      <c r="Q84" s="156">
        <f t="shared" si="23"/>
        <v>0</v>
      </c>
      <c r="R84" s="101"/>
      <c r="S84" s="156">
        <f t="shared" si="26"/>
        <v>0</v>
      </c>
      <c r="T84" s="101"/>
      <c r="U84" s="154">
        <f t="shared" si="24"/>
        <v>0</v>
      </c>
      <c r="V84" s="181"/>
      <c r="W84" s="156">
        <f t="shared" si="33"/>
        <v>0</v>
      </c>
      <c r="X84" s="101"/>
      <c r="Y84" s="156">
        <f t="shared" si="34"/>
        <v>0</v>
      </c>
      <c r="Z84" s="101"/>
      <c r="AA84" s="154">
        <f t="shared" si="35"/>
        <v>0</v>
      </c>
      <c r="AB84" s="101"/>
      <c r="AC84" s="154">
        <f t="shared" si="22"/>
        <v>0</v>
      </c>
      <c r="AD84" s="101"/>
      <c r="AE84" s="154">
        <f t="shared" si="27"/>
        <v>0</v>
      </c>
      <c r="AF84" s="101"/>
      <c r="AG84" s="154">
        <f t="shared" si="36"/>
        <v>0</v>
      </c>
      <c r="AH84" s="158">
        <f t="shared" si="28"/>
        <v>0</v>
      </c>
      <c r="AI84" s="154"/>
      <c r="AJ84" s="147">
        <f t="shared" si="37"/>
        <v>0</v>
      </c>
      <c r="AK84" s="182"/>
    </row>
    <row r="85" spans="1:37" s="14" customFormat="1" ht="15" customHeight="1" x14ac:dyDescent="0.2">
      <c r="A85" s="90" t="s">
        <v>310</v>
      </c>
      <c r="B85" s="14" t="s">
        <v>65</v>
      </c>
      <c r="C85" s="18" t="s">
        <v>5</v>
      </c>
      <c r="D85" s="170">
        <v>118</v>
      </c>
      <c r="E85" s="20">
        <f t="shared" si="29"/>
        <v>0</v>
      </c>
      <c r="F85" s="101"/>
      <c r="G85" s="113">
        <f t="shared" si="38"/>
        <v>0</v>
      </c>
      <c r="H85" s="101"/>
      <c r="I85" s="154">
        <f t="shared" si="25"/>
        <v>0</v>
      </c>
      <c r="J85" s="181"/>
      <c r="K85" s="156">
        <f t="shared" si="30"/>
        <v>0</v>
      </c>
      <c r="L85" s="101"/>
      <c r="M85" s="156">
        <f t="shared" si="31"/>
        <v>0</v>
      </c>
      <c r="N85" s="101"/>
      <c r="O85" s="154">
        <f t="shared" si="32"/>
        <v>0</v>
      </c>
      <c r="P85" s="181"/>
      <c r="Q85" s="156">
        <f t="shared" si="23"/>
        <v>0</v>
      </c>
      <c r="R85" s="101"/>
      <c r="S85" s="156">
        <f t="shared" si="26"/>
        <v>0</v>
      </c>
      <c r="T85" s="101"/>
      <c r="U85" s="154">
        <f t="shared" si="24"/>
        <v>0</v>
      </c>
      <c r="V85" s="181"/>
      <c r="W85" s="156">
        <f t="shared" si="33"/>
        <v>0</v>
      </c>
      <c r="X85" s="101"/>
      <c r="Y85" s="156">
        <f t="shared" si="34"/>
        <v>0</v>
      </c>
      <c r="Z85" s="101"/>
      <c r="AA85" s="154">
        <f t="shared" si="35"/>
        <v>0</v>
      </c>
      <c r="AB85" s="101"/>
      <c r="AC85" s="154">
        <f t="shared" si="22"/>
        <v>0</v>
      </c>
      <c r="AD85" s="101"/>
      <c r="AE85" s="154">
        <f t="shared" si="27"/>
        <v>0</v>
      </c>
      <c r="AF85" s="181"/>
      <c r="AG85" s="154">
        <f t="shared" si="36"/>
        <v>0</v>
      </c>
      <c r="AH85" s="158">
        <f t="shared" si="28"/>
        <v>0</v>
      </c>
      <c r="AI85" s="154"/>
      <c r="AJ85" s="147">
        <f t="shared" si="37"/>
        <v>0</v>
      </c>
      <c r="AK85" s="182"/>
    </row>
    <row r="86" spans="1:37" s="14" customFormat="1" ht="15" customHeight="1" x14ac:dyDescent="0.2">
      <c r="A86" s="90" t="s">
        <v>331</v>
      </c>
      <c r="B86" s="14" t="s">
        <v>65</v>
      </c>
      <c r="C86" s="18" t="s">
        <v>7</v>
      </c>
      <c r="D86" s="170">
        <v>75</v>
      </c>
      <c r="E86" s="20">
        <f t="shared" si="29"/>
        <v>0</v>
      </c>
      <c r="F86" s="101"/>
      <c r="G86" s="113">
        <f t="shared" si="38"/>
        <v>0</v>
      </c>
      <c r="H86" s="101"/>
      <c r="I86" s="154">
        <f t="shared" si="25"/>
        <v>0</v>
      </c>
      <c r="J86" s="181"/>
      <c r="K86" s="156">
        <f t="shared" si="30"/>
        <v>0</v>
      </c>
      <c r="L86" s="101"/>
      <c r="M86" s="156">
        <f t="shared" si="31"/>
        <v>0</v>
      </c>
      <c r="N86" s="101"/>
      <c r="O86" s="154">
        <f t="shared" si="32"/>
        <v>0</v>
      </c>
      <c r="P86" s="181"/>
      <c r="Q86" s="156">
        <f t="shared" si="23"/>
        <v>0</v>
      </c>
      <c r="R86" s="101"/>
      <c r="S86" s="156">
        <f t="shared" si="26"/>
        <v>0</v>
      </c>
      <c r="T86" s="101"/>
      <c r="U86" s="154">
        <f t="shared" si="24"/>
        <v>0</v>
      </c>
      <c r="V86" s="181"/>
      <c r="W86" s="156">
        <f t="shared" si="33"/>
        <v>0</v>
      </c>
      <c r="X86" s="101"/>
      <c r="Y86" s="156">
        <f t="shared" si="34"/>
        <v>0</v>
      </c>
      <c r="Z86" s="101"/>
      <c r="AA86" s="154">
        <f t="shared" si="35"/>
        <v>0</v>
      </c>
      <c r="AB86" s="101"/>
      <c r="AC86" s="154">
        <f t="shared" si="22"/>
        <v>0</v>
      </c>
      <c r="AD86" s="101"/>
      <c r="AE86" s="154">
        <f t="shared" si="27"/>
        <v>0</v>
      </c>
      <c r="AF86" s="181"/>
      <c r="AG86" s="154">
        <f t="shared" si="36"/>
        <v>0</v>
      </c>
      <c r="AH86" s="158">
        <f t="shared" si="28"/>
        <v>0</v>
      </c>
      <c r="AI86" s="154"/>
      <c r="AJ86" s="147">
        <f t="shared" si="37"/>
        <v>0</v>
      </c>
      <c r="AK86" s="182"/>
    </row>
    <row r="87" spans="1:37" s="14" customFormat="1" ht="15" customHeight="1" x14ac:dyDescent="0.2">
      <c r="A87" s="90" t="s">
        <v>342</v>
      </c>
      <c r="B87" s="14" t="s">
        <v>65</v>
      </c>
      <c r="C87" s="18" t="s">
        <v>9</v>
      </c>
      <c r="D87" s="170">
        <v>35</v>
      </c>
      <c r="E87" s="20">
        <f t="shared" si="29"/>
        <v>0</v>
      </c>
      <c r="F87" s="101"/>
      <c r="G87" s="113">
        <f t="shared" si="38"/>
        <v>0</v>
      </c>
      <c r="H87" s="101"/>
      <c r="I87" s="154">
        <f t="shared" si="25"/>
        <v>0</v>
      </c>
      <c r="J87" s="181"/>
      <c r="K87" s="156">
        <f t="shared" si="30"/>
        <v>0</v>
      </c>
      <c r="L87" s="101"/>
      <c r="M87" s="156">
        <f t="shared" si="31"/>
        <v>0</v>
      </c>
      <c r="N87" s="101"/>
      <c r="O87" s="154">
        <f t="shared" si="32"/>
        <v>0</v>
      </c>
      <c r="P87" s="181"/>
      <c r="Q87" s="156">
        <f t="shared" si="23"/>
        <v>0</v>
      </c>
      <c r="R87" s="101"/>
      <c r="S87" s="156">
        <f t="shared" si="26"/>
        <v>0</v>
      </c>
      <c r="T87" s="101"/>
      <c r="U87" s="154">
        <f t="shared" si="24"/>
        <v>0</v>
      </c>
      <c r="V87" s="181"/>
      <c r="W87" s="156">
        <f t="shared" si="33"/>
        <v>0</v>
      </c>
      <c r="X87" s="101"/>
      <c r="Y87" s="156">
        <f t="shared" si="34"/>
        <v>0</v>
      </c>
      <c r="Z87" s="101"/>
      <c r="AA87" s="154">
        <f t="shared" si="35"/>
        <v>0</v>
      </c>
      <c r="AB87" s="101"/>
      <c r="AC87" s="154">
        <f t="shared" si="22"/>
        <v>0</v>
      </c>
      <c r="AD87" s="101"/>
      <c r="AE87" s="154">
        <f t="shared" si="27"/>
        <v>0</v>
      </c>
      <c r="AF87" s="181"/>
      <c r="AG87" s="154">
        <f t="shared" si="36"/>
        <v>0</v>
      </c>
      <c r="AH87" s="158">
        <f t="shared" si="28"/>
        <v>0</v>
      </c>
      <c r="AI87" s="154"/>
      <c r="AJ87" s="147">
        <f t="shared" si="37"/>
        <v>0</v>
      </c>
      <c r="AK87" s="182"/>
    </row>
    <row r="88" spans="1:37" s="14" customFormat="1" ht="15" customHeight="1" x14ac:dyDescent="0.2">
      <c r="A88" s="90" t="s">
        <v>347</v>
      </c>
      <c r="B88" s="14" t="s">
        <v>65</v>
      </c>
      <c r="C88" s="18" t="s">
        <v>9</v>
      </c>
      <c r="D88" s="170">
        <v>35</v>
      </c>
      <c r="E88" s="20">
        <f t="shared" si="29"/>
        <v>0</v>
      </c>
      <c r="F88" s="101"/>
      <c r="G88" s="113">
        <f t="shared" si="38"/>
        <v>0</v>
      </c>
      <c r="H88" s="101"/>
      <c r="I88" s="154">
        <f t="shared" si="25"/>
        <v>0</v>
      </c>
      <c r="J88" s="181"/>
      <c r="K88" s="156">
        <f t="shared" si="30"/>
        <v>0</v>
      </c>
      <c r="L88" s="101"/>
      <c r="M88" s="156">
        <f t="shared" si="31"/>
        <v>0</v>
      </c>
      <c r="N88" s="101"/>
      <c r="O88" s="154">
        <f t="shared" si="32"/>
        <v>0</v>
      </c>
      <c r="P88" s="181"/>
      <c r="Q88" s="156">
        <f t="shared" si="23"/>
        <v>0</v>
      </c>
      <c r="R88" s="101"/>
      <c r="S88" s="156">
        <f t="shared" si="26"/>
        <v>0</v>
      </c>
      <c r="T88" s="101"/>
      <c r="U88" s="154">
        <f t="shared" si="24"/>
        <v>0</v>
      </c>
      <c r="V88" s="181"/>
      <c r="W88" s="156">
        <f>IF($D88="",0,$D88*V88)</f>
        <v>0</v>
      </c>
      <c r="X88" s="101"/>
      <c r="Y88" s="156">
        <f t="shared" si="34"/>
        <v>0</v>
      </c>
      <c r="Z88" s="101"/>
      <c r="AA88" s="154">
        <f t="shared" si="35"/>
        <v>0</v>
      </c>
      <c r="AB88" s="101"/>
      <c r="AC88" s="154">
        <f t="shared" si="22"/>
        <v>0</v>
      </c>
      <c r="AD88" s="101"/>
      <c r="AE88" s="154">
        <f t="shared" si="27"/>
        <v>0</v>
      </c>
      <c r="AF88" s="181"/>
      <c r="AG88" s="154">
        <f t="shared" si="36"/>
        <v>0</v>
      </c>
      <c r="AH88" s="158">
        <f t="shared" si="28"/>
        <v>0</v>
      </c>
      <c r="AI88" s="154"/>
      <c r="AJ88" s="147">
        <f t="shared" si="37"/>
        <v>0</v>
      </c>
      <c r="AK88" s="182"/>
    </row>
    <row r="89" spans="1:37" s="14" customFormat="1" ht="15" customHeight="1" x14ac:dyDescent="0.2">
      <c r="A89" s="90" t="s">
        <v>350</v>
      </c>
      <c r="B89" s="14" t="s">
        <v>65</v>
      </c>
      <c r="C89" s="18" t="s">
        <v>9</v>
      </c>
      <c r="D89" s="170">
        <v>35</v>
      </c>
      <c r="E89" s="20">
        <f t="shared" si="29"/>
        <v>0</v>
      </c>
      <c r="F89" s="101"/>
      <c r="G89" s="113">
        <f t="shared" si="38"/>
        <v>0</v>
      </c>
      <c r="H89" s="101"/>
      <c r="I89" s="154">
        <f t="shared" si="25"/>
        <v>0</v>
      </c>
      <c r="J89" s="181"/>
      <c r="K89" s="156">
        <f t="shared" si="30"/>
        <v>0</v>
      </c>
      <c r="L89" s="101"/>
      <c r="M89" s="156">
        <f t="shared" si="31"/>
        <v>0</v>
      </c>
      <c r="N89" s="101"/>
      <c r="O89" s="154">
        <f t="shared" si="32"/>
        <v>0</v>
      </c>
      <c r="P89" s="181"/>
      <c r="Q89" s="156">
        <f t="shared" si="23"/>
        <v>0</v>
      </c>
      <c r="R89" s="101"/>
      <c r="S89" s="156">
        <f t="shared" si="26"/>
        <v>0</v>
      </c>
      <c r="T89" s="101"/>
      <c r="U89" s="154">
        <f t="shared" si="24"/>
        <v>0</v>
      </c>
      <c r="V89" s="181"/>
      <c r="W89" s="156">
        <f>IF($D89="",0,$D89*V89)</f>
        <v>0</v>
      </c>
      <c r="X89" s="101"/>
      <c r="Y89" s="156">
        <f t="shared" si="34"/>
        <v>0</v>
      </c>
      <c r="Z89" s="101"/>
      <c r="AA89" s="154">
        <f t="shared" si="35"/>
        <v>0</v>
      </c>
      <c r="AB89" s="101"/>
      <c r="AC89" s="154">
        <f t="shared" si="22"/>
        <v>0</v>
      </c>
      <c r="AD89" s="101"/>
      <c r="AE89" s="154">
        <f t="shared" si="27"/>
        <v>0</v>
      </c>
      <c r="AF89" s="181"/>
      <c r="AG89" s="154">
        <f t="shared" si="36"/>
        <v>0</v>
      </c>
      <c r="AH89" s="158">
        <f t="shared" si="28"/>
        <v>0</v>
      </c>
      <c r="AI89" s="154"/>
      <c r="AJ89" s="147">
        <f t="shared" si="37"/>
        <v>0</v>
      </c>
      <c r="AK89" s="182"/>
    </row>
    <row r="90" spans="1:37" s="14" customFormat="1" ht="15" customHeight="1" x14ac:dyDescent="0.2">
      <c r="A90" s="90" t="s">
        <v>353</v>
      </c>
      <c r="B90" s="14" t="s">
        <v>65</v>
      </c>
      <c r="C90" s="18" t="s">
        <v>4</v>
      </c>
      <c r="D90" s="170">
        <v>140</v>
      </c>
      <c r="E90" s="20">
        <f t="shared" si="29"/>
        <v>0</v>
      </c>
      <c r="F90" s="101"/>
      <c r="G90" s="113">
        <f t="shared" si="38"/>
        <v>0</v>
      </c>
      <c r="H90" s="101"/>
      <c r="I90" s="154">
        <f t="shared" si="25"/>
        <v>0</v>
      </c>
      <c r="J90" s="181"/>
      <c r="K90" s="156">
        <f t="shared" si="30"/>
        <v>0</v>
      </c>
      <c r="L90" s="101"/>
      <c r="M90" s="156">
        <f t="shared" si="31"/>
        <v>0</v>
      </c>
      <c r="N90" s="101"/>
      <c r="O90" s="154">
        <f t="shared" si="32"/>
        <v>0</v>
      </c>
      <c r="P90" s="181"/>
      <c r="Q90" s="156">
        <f t="shared" si="23"/>
        <v>0</v>
      </c>
      <c r="R90" s="101"/>
      <c r="S90" s="156">
        <f t="shared" si="26"/>
        <v>0</v>
      </c>
      <c r="T90" s="101"/>
      <c r="U90" s="154">
        <f t="shared" si="24"/>
        <v>0</v>
      </c>
      <c r="V90" s="181"/>
      <c r="W90" s="156">
        <f>IF($D90="",0,$D90*V90)</f>
        <v>0</v>
      </c>
      <c r="X90" s="101"/>
      <c r="Y90" s="156">
        <f t="shared" si="34"/>
        <v>0</v>
      </c>
      <c r="Z90" s="101"/>
      <c r="AA90" s="154">
        <f t="shared" si="35"/>
        <v>0</v>
      </c>
      <c r="AB90" s="101"/>
      <c r="AC90" s="154">
        <f t="shared" si="22"/>
        <v>0</v>
      </c>
      <c r="AD90" s="101"/>
      <c r="AE90" s="154">
        <f t="shared" si="27"/>
        <v>0</v>
      </c>
      <c r="AF90" s="181"/>
      <c r="AG90" s="154">
        <f t="shared" si="36"/>
        <v>0</v>
      </c>
      <c r="AH90" s="158">
        <f t="shared" si="28"/>
        <v>0</v>
      </c>
      <c r="AI90" s="154"/>
      <c r="AJ90" s="147">
        <f t="shared" si="37"/>
        <v>0</v>
      </c>
      <c r="AK90" s="182"/>
    </row>
    <row r="91" spans="1:37" s="14" customFormat="1" ht="15" customHeight="1" x14ac:dyDescent="0.2">
      <c r="A91" s="90"/>
      <c r="C91" s="18"/>
      <c r="D91" s="170"/>
      <c r="E91" s="20"/>
      <c r="F91" s="101"/>
      <c r="G91" s="113"/>
      <c r="H91" s="101"/>
      <c r="I91" s="154"/>
      <c r="J91" s="181"/>
      <c r="K91" s="156"/>
      <c r="L91" s="101"/>
      <c r="M91" s="156"/>
      <c r="N91" s="101"/>
      <c r="O91" s="154"/>
      <c r="P91" s="181"/>
      <c r="Q91" s="156"/>
      <c r="R91" s="101"/>
      <c r="S91" s="156"/>
      <c r="T91" s="101"/>
      <c r="U91" s="154"/>
      <c r="V91" s="181"/>
      <c r="W91" s="156"/>
      <c r="X91" s="101"/>
      <c r="Y91" s="156"/>
      <c r="Z91" s="101"/>
      <c r="AA91" s="154"/>
      <c r="AB91" s="101"/>
      <c r="AC91" s="154"/>
      <c r="AD91" s="101"/>
      <c r="AE91" s="154"/>
      <c r="AF91" s="181"/>
      <c r="AG91" s="154"/>
      <c r="AH91" s="158"/>
      <c r="AI91" s="154"/>
      <c r="AJ91" s="147">
        <f t="shared" si="37"/>
        <v>0</v>
      </c>
      <c r="AK91" s="182"/>
    </row>
    <row r="92" spans="1:37" s="62" customFormat="1" ht="15" customHeight="1" x14ac:dyDescent="0.2">
      <c r="A92" s="85"/>
      <c r="C92" s="63" t="s">
        <v>154</v>
      </c>
      <c r="D92" s="57"/>
      <c r="E92" s="20">
        <f t="shared" si="29"/>
        <v>83</v>
      </c>
      <c r="F92" s="144">
        <f>SUM(F13:F91)</f>
        <v>7</v>
      </c>
      <c r="G92" s="143"/>
      <c r="H92" s="75">
        <f>SUM(H13:H91)</f>
        <v>0</v>
      </c>
      <c r="I92" s="76"/>
      <c r="J92" s="94">
        <f>SUM(J13:J91)</f>
        <v>0</v>
      </c>
      <c r="K92" s="94"/>
      <c r="L92" s="194">
        <f>SUM(L13:L91)</f>
        <v>0</v>
      </c>
      <c r="M92" s="94"/>
      <c r="N92" s="75">
        <f>SUM(N13:N91)</f>
        <v>0</v>
      </c>
      <c r="O92" s="76"/>
      <c r="P92" s="94">
        <f>SUM(P13:P91)</f>
        <v>0</v>
      </c>
      <c r="Q92" s="94"/>
      <c r="R92" s="194">
        <f>SUM(R13:R91)</f>
        <v>1.5</v>
      </c>
      <c r="S92" s="94"/>
      <c r="T92" s="75">
        <f>SUM(T13:T91)</f>
        <v>0</v>
      </c>
      <c r="U92" s="76"/>
      <c r="V92" s="94">
        <f>SUM(V13:V91)</f>
        <v>0</v>
      </c>
      <c r="W92" s="94"/>
      <c r="X92" s="194">
        <f>SUM(X13:X91)</f>
        <v>74.5</v>
      </c>
      <c r="Y92" s="94"/>
      <c r="Z92" s="75">
        <f>SUM(Z13:Z91)</f>
        <v>0</v>
      </c>
      <c r="AA92" s="76"/>
      <c r="AB92" s="75">
        <f>SUM(AB13:AB91)</f>
        <v>0</v>
      </c>
      <c r="AC92" s="76"/>
      <c r="AD92" s="75">
        <f>SUM(AD13:AD91)</f>
        <v>0</v>
      </c>
      <c r="AE92" s="76"/>
      <c r="AF92" s="194">
        <f>SUM(AF13:AF91)</f>
        <v>0</v>
      </c>
      <c r="AG92" s="76">
        <f t="shared" si="36"/>
        <v>0</v>
      </c>
      <c r="AH92" s="76"/>
      <c r="AI92" s="140"/>
      <c r="AJ92" s="147">
        <f t="shared" si="37"/>
        <v>0</v>
      </c>
      <c r="AK92" s="142"/>
    </row>
    <row r="93" spans="1:37" ht="4.5" customHeight="1" x14ac:dyDescent="0.2">
      <c r="A93" s="86"/>
      <c r="B93" s="40"/>
      <c r="C93" s="68"/>
      <c r="D93" s="69"/>
      <c r="E93" s="69"/>
      <c r="F93" s="69"/>
      <c r="G93" s="168"/>
      <c r="H93" s="166"/>
      <c r="I93" s="167"/>
      <c r="J93" s="168"/>
      <c r="K93" s="168"/>
      <c r="L93" s="168"/>
      <c r="M93" s="168"/>
      <c r="N93" s="77"/>
      <c r="O93" s="78"/>
      <c r="P93" s="69"/>
      <c r="Q93" s="69"/>
      <c r="R93" s="69"/>
      <c r="S93" s="69"/>
      <c r="T93" s="77"/>
      <c r="U93" s="78"/>
      <c r="V93" s="69"/>
      <c r="W93" s="69"/>
      <c r="X93" s="69"/>
      <c r="Y93" s="69"/>
      <c r="Z93" s="77"/>
      <c r="AA93" s="78"/>
      <c r="AB93" s="77"/>
      <c r="AC93" s="78"/>
      <c r="AD93" s="77"/>
      <c r="AE93" s="78"/>
      <c r="AF93" s="69"/>
      <c r="AG93" s="69"/>
      <c r="AH93" s="69"/>
      <c r="AI93" s="69"/>
      <c r="AJ93" s="78"/>
    </row>
    <row r="94" spans="1:37" ht="15" customHeight="1" x14ac:dyDescent="0.2">
      <c r="A94" s="65"/>
      <c r="B94" s="65"/>
      <c r="C94" s="66" t="s">
        <v>155</v>
      </c>
      <c r="D94" s="67"/>
      <c r="E94" s="19"/>
      <c r="F94" s="145"/>
      <c r="G94" s="146">
        <f ca="1">SUM(G13:G93)</f>
        <v>980</v>
      </c>
      <c r="H94" s="79"/>
      <c r="I94" s="80">
        <f ca="1">SUM(I13:I93)</f>
        <v>0</v>
      </c>
      <c r="J94" s="95"/>
      <c r="K94" s="95">
        <f ca="1">SUM(K12:K93)</f>
        <v>0</v>
      </c>
      <c r="L94" s="95"/>
      <c r="M94" s="95">
        <f ca="1">SUM(M12:M93)</f>
        <v>0</v>
      </c>
      <c r="N94" s="79"/>
      <c r="O94" s="80">
        <f ca="1">SUM(O13:O93)</f>
        <v>0</v>
      </c>
      <c r="P94" s="95"/>
      <c r="Q94" s="95">
        <f ca="1">SUM(Q12:Q93)</f>
        <v>0</v>
      </c>
      <c r="R94" s="95"/>
      <c r="S94" s="95">
        <f ca="1">SUM(S12:S93)</f>
        <v>150</v>
      </c>
      <c r="T94" s="79"/>
      <c r="U94" s="80">
        <f ca="1">SUM(U13:U93)</f>
        <v>0</v>
      </c>
      <c r="V94" s="95"/>
      <c r="W94" s="95">
        <f ca="1">SUM(W12:W93)</f>
        <v>0</v>
      </c>
      <c r="X94" s="95"/>
      <c r="Y94" s="95">
        <f ca="1">SUM(Y12:Y93)</f>
        <v>7769.75</v>
      </c>
      <c r="Z94" s="79"/>
      <c r="AA94" s="80">
        <f ca="1">SUM(AA13:AA93)</f>
        <v>0</v>
      </c>
      <c r="AB94" s="79"/>
      <c r="AC94" s="80">
        <f ca="1">SUM(AC13:AC93)</f>
        <v>0</v>
      </c>
      <c r="AD94" s="79"/>
      <c r="AE94" s="80">
        <f ca="1">SUM(AE13:AE93)</f>
        <v>0</v>
      </c>
      <c r="AF94" s="95"/>
      <c r="AG94" s="146">
        <f ca="1">SUM(AG13:AG93)</f>
        <v>0</v>
      </c>
      <c r="AH94" s="80">
        <f ca="1">SUM(G94+I94+K94+M94+O94+Q94+S94+U94+W94+Y94+AA94+AC94+AE94+AG94)</f>
        <v>8899.75</v>
      </c>
      <c r="AI94" s="137"/>
      <c r="AJ94" s="234">
        <f ca="1">SUM(AH94+AI95)</f>
        <v>8899.75</v>
      </c>
    </row>
    <row r="95" spans="1:37" x14ac:dyDescent="0.2">
      <c r="C95" s="41" t="s">
        <v>24</v>
      </c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2"/>
      <c r="AI95" s="3">
        <f>SUBTOTAL(9,AI13:AI93)</f>
        <v>0</v>
      </c>
    </row>
    <row r="96" spans="1:37" x14ac:dyDescent="0.2">
      <c r="C96" s="56"/>
      <c r="H96" s="56"/>
      <c r="I96" s="56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56"/>
      <c r="X96" s="56"/>
      <c r="Y96" s="56"/>
      <c r="Z96" s="56"/>
      <c r="AA96" s="56"/>
      <c r="AB96" s="56"/>
      <c r="AC96" s="56"/>
      <c r="AD96" s="56"/>
      <c r="AE96" s="56"/>
      <c r="AF96" s="56"/>
      <c r="AG96" s="56"/>
    </row>
    <row r="97" spans="1:35" x14ac:dyDescent="0.2">
      <c r="A97" s="103"/>
      <c r="AH97" s="19"/>
    </row>
    <row r="106" spans="1:35" x14ac:dyDescent="0.2">
      <c r="AH106" s="21">
        <f>SUM(AH104-AH103)</f>
        <v>0</v>
      </c>
      <c r="AI106">
        <f>SUM(AI104-AI103)</f>
        <v>0</v>
      </c>
    </row>
  </sheetData>
  <autoFilter ref="A12:AH94"/>
  <mergeCells count="16">
    <mergeCell ref="L10:M10"/>
    <mergeCell ref="B6:D6"/>
    <mergeCell ref="B8:D8"/>
    <mergeCell ref="F10:G10"/>
    <mergeCell ref="H10:I10"/>
    <mergeCell ref="J10:K10"/>
    <mergeCell ref="Z10:AA10"/>
    <mergeCell ref="AB10:AC10"/>
    <mergeCell ref="AD10:AE10"/>
    <mergeCell ref="AF10:AG10"/>
    <mergeCell ref="N10:O10"/>
    <mergeCell ref="P10:Q10"/>
    <mergeCell ref="R10:S10"/>
    <mergeCell ref="T10:U10"/>
    <mergeCell ref="V10:W10"/>
    <mergeCell ref="X10:Y10"/>
  </mergeCells>
  <dataValidations count="3">
    <dataValidation type="list" allowBlank="1" showInputMessage="1" showErrorMessage="1" sqref="C12">
      <formula1>Kategorie</formula1>
    </dataValidation>
    <dataValidation type="list" allowBlank="1" showInputMessage="1" showErrorMessage="1" sqref="D12">
      <formula1>Jahr</formula1>
    </dataValidation>
    <dataValidation type="list" allowBlank="1" showInputMessage="1" showErrorMessage="1" sqref="A13:A94">
      <formula1>Name</formula1>
    </dataValidation>
  </dataValidations>
  <pageMargins left="0.70866141732283472" right="0.15748031496062992" top="0.51181102362204722" bottom="0.31496062992125984" header="0.19685039370078741" footer="0.15748031496062992"/>
  <pageSetup paperSize="8" scale="56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colBreaks count="1" manualBreakCount="1">
    <brk id="33" max="88" man="1"/>
  </colBreaks>
  <legacyDrawingHF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AK106"/>
  <sheetViews>
    <sheetView view="pageBreakPreview" zoomScale="110" zoomScaleNormal="110" zoomScaleSheetLayoutView="110" workbookViewId="0">
      <pane xSplit="1" topLeftCell="B1" activePane="topRight" state="frozen"/>
      <selection pane="topRight" activeCell="B8" sqref="B8:D8"/>
    </sheetView>
  </sheetViews>
  <sheetFormatPr baseColWidth="10" defaultRowHeight="12.75" x14ac:dyDescent="0.2"/>
  <cols>
    <col min="1" max="1" width="20" customWidth="1"/>
    <col min="2" max="2" width="9.7109375" customWidth="1"/>
    <col min="3" max="3" width="10" style="4" customWidth="1"/>
    <col min="4" max="33" width="9.7109375" style="21" customWidth="1"/>
    <col min="34" max="34" width="11.85546875" style="21" customWidth="1"/>
    <col min="35" max="35" width="9.7109375" customWidth="1"/>
  </cols>
  <sheetData>
    <row r="1" spans="1:36" x14ac:dyDescent="0.2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</row>
    <row r="2" spans="1:36" s="15" customFormat="1" ht="15" customHeight="1" x14ac:dyDescent="0.25">
      <c r="A2" s="100" t="s">
        <v>282</v>
      </c>
    </row>
    <row r="3" spans="1:36" s="15" customFormat="1" ht="14.25" x14ac:dyDescent="0.2">
      <c r="A3" s="99"/>
    </row>
    <row r="4" spans="1:36" s="15" customFormat="1" ht="15" x14ac:dyDescent="0.25">
      <c r="A4" s="100" t="s">
        <v>158</v>
      </c>
      <c r="B4" s="252" t="str">
        <f>IF(Vertragsdaten!B6="","",Vertragsdaten!B6)</f>
        <v>EP SIEP</v>
      </c>
      <c r="C4" s="252"/>
      <c r="D4" s="252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59"/>
      <c r="AH4" s="59"/>
      <c r="AI4" s="59"/>
    </row>
    <row r="5" spans="1:36" s="15" customFormat="1" ht="8.25" customHeight="1" x14ac:dyDescent="0.25">
      <c r="A5" s="100"/>
      <c r="B5" s="89"/>
      <c r="C5" s="89"/>
      <c r="D5" s="89"/>
    </row>
    <row r="6" spans="1:36" s="15" customFormat="1" ht="15" x14ac:dyDescent="0.25">
      <c r="A6" s="100" t="s">
        <v>159</v>
      </c>
      <c r="B6" s="325" t="str">
        <f>Vertragsdaten!B8</f>
        <v>070017/000025</v>
      </c>
      <c r="C6" s="325"/>
      <c r="D6" s="325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83"/>
      <c r="AI6" s="83"/>
    </row>
    <row r="7" spans="1:36" s="15" customFormat="1" ht="15" customHeight="1" x14ac:dyDescent="0.25">
      <c r="A7" s="100"/>
      <c r="AH7" s="64"/>
      <c r="AI7" s="64"/>
    </row>
    <row r="8" spans="1:36" s="8" customFormat="1" ht="15" x14ac:dyDescent="0.25">
      <c r="A8" s="100" t="s">
        <v>160</v>
      </c>
      <c r="B8" s="328">
        <v>43466</v>
      </c>
      <c r="C8" s="329"/>
      <c r="D8" s="32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83"/>
      <c r="AI8" s="83"/>
    </row>
    <row r="9" spans="1:36" x14ac:dyDescent="0.2">
      <c r="A9" s="65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</row>
    <row r="10" spans="1:36" s="128" customFormat="1" ht="27.75" customHeight="1" x14ac:dyDescent="0.2">
      <c r="A10" s="127"/>
      <c r="F10" s="326" t="s">
        <v>284</v>
      </c>
      <c r="G10" s="330"/>
      <c r="H10" s="326" t="s">
        <v>276</v>
      </c>
      <c r="I10" s="330"/>
      <c r="J10" s="326" t="s">
        <v>277</v>
      </c>
      <c r="K10" s="330"/>
      <c r="L10" s="326" t="s">
        <v>313</v>
      </c>
      <c r="M10" s="330"/>
      <c r="N10" s="326" t="s">
        <v>274</v>
      </c>
      <c r="O10" s="330"/>
      <c r="P10" s="326" t="s">
        <v>279</v>
      </c>
      <c r="Q10" s="330"/>
      <c r="R10" s="326" t="s">
        <v>314</v>
      </c>
      <c r="S10" s="330"/>
      <c r="T10" s="326" t="s">
        <v>275</v>
      </c>
      <c r="U10" s="330"/>
      <c r="V10" s="326" t="s">
        <v>278</v>
      </c>
      <c r="W10" s="330"/>
      <c r="X10" s="326" t="s">
        <v>311</v>
      </c>
      <c r="Y10" s="330"/>
      <c r="Z10" s="326" t="s">
        <v>199</v>
      </c>
      <c r="AA10" s="331"/>
      <c r="AB10" s="326" t="s">
        <v>200</v>
      </c>
      <c r="AC10" s="327"/>
      <c r="AD10" s="326" t="s">
        <v>201</v>
      </c>
      <c r="AE10" s="327"/>
      <c r="AF10" s="332" t="s">
        <v>305</v>
      </c>
      <c r="AG10" s="333"/>
      <c r="AH10" s="131"/>
      <c r="AI10" s="133" t="s">
        <v>280</v>
      </c>
      <c r="AJ10" s="253" t="s">
        <v>281</v>
      </c>
    </row>
    <row r="11" spans="1:36" ht="3.75" hidden="1" customHeight="1" x14ac:dyDescent="0.2">
      <c r="C11" s="4" t="str">
        <f>VLOOKUP(C12,'MA-Liste'!A192:B198,2,FALSE)</f>
        <v>$K:$K</v>
      </c>
      <c r="D11">
        <f>VLOOKUP(D12,Vertragsdaten!A37:B42,2,FALSE)</f>
        <v>2</v>
      </c>
      <c r="E11"/>
      <c r="F11"/>
      <c r="G11"/>
      <c r="H11" s="70"/>
      <c r="I11" s="71"/>
      <c r="J11" s="65"/>
      <c r="K11" s="65"/>
      <c r="L11" s="65"/>
      <c r="M11" s="65"/>
      <c r="N11" s="70"/>
      <c r="O11" s="71"/>
      <c r="P11" s="65"/>
      <c r="Q11" s="65"/>
      <c r="R11" s="65"/>
      <c r="S11" s="65"/>
      <c r="T11" s="70"/>
      <c r="U11" s="71"/>
      <c r="V11" s="65"/>
      <c r="W11" s="65"/>
      <c r="X11" s="65"/>
      <c r="Y11" s="65"/>
      <c r="Z11" s="70"/>
      <c r="AA11" s="71"/>
      <c r="AB11" s="70"/>
      <c r="AC11" s="71"/>
      <c r="AD11" s="70"/>
      <c r="AE11" s="71"/>
      <c r="AF11" s="65"/>
      <c r="AG11" s="65"/>
      <c r="AH11"/>
      <c r="AI11" s="1"/>
      <c r="AJ11" s="134"/>
    </row>
    <row r="12" spans="1:36" s="1" customFormat="1" ht="31.5" customHeight="1" x14ac:dyDescent="0.2">
      <c r="A12" s="44" t="s">
        <v>23</v>
      </c>
      <c r="B12" s="45" t="s">
        <v>18</v>
      </c>
      <c r="C12" s="87" t="str">
        <f>'MA-Liste'!K7</f>
        <v>Kategorie</v>
      </c>
      <c r="D12" s="88" t="s">
        <v>157</v>
      </c>
      <c r="E12" s="60" t="s">
        <v>152</v>
      </c>
      <c r="F12" s="60" t="s">
        <v>22</v>
      </c>
      <c r="G12" s="60" t="s">
        <v>156</v>
      </c>
      <c r="H12" s="72" t="s">
        <v>22</v>
      </c>
      <c r="I12" s="46" t="s">
        <v>156</v>
      </c>
      <c r="J12" s="112" t="s">
        <v>22</v>
      </c>
      <c r="K12" s="112" t="s">
        <v>156</v>
      </c>
      <c r="L12" s="112" t="s">
        <v>22</v>
      </c>
      <c r="M12" s="112" t="s">
        <v>156</v>
      </c>
      <c r="N12" s="72" t="s">
        <v>22</v>
      </c>
      <c r="O12" s="46" t="s">
        <v>156</v>
      </c>
      <c r="P12" s="112" t="s">
        <v>22</v>
      </c>
      <c r="Q12" s="112" t="s">
        <v>156</v>
      </c>
      <c r="R12" s="112" t="s">
        <v>22</v>
      </c>
      <c r="S12" s="112" t="s">
        <v>156</v>
      </c>
      <c r="T12" s="72" t="s">
        <v>22</v>
      </c>
      <c r="U12" s="46" t="s">
        <v>156</v>
      </c>
      <c r="V12" s="112" t="s">
        <v>22</v>
      </c>
      <c r="W12" s="112" t="s">
        <v>156</v>
      </c>
      <c r="X12" s="112" t="s">
        <v>22</v>
      </c>
      <c r="Y12" s="112" t="s">
        <v>156</v>
      </c>
      <c r="Z12" s="81" t="s">
        <v>22</v>
      </c>
      <c r="AA12" s="13" t="s">
        <v>156</v>
      </c>
      <c r="AB12" s="81" t="s">
        <v>22</v>
      </c>
      <c r="AC12" s="13" t="s">
        <v>156</v>
      </c>
      <c r="AD12" s="81" t="s">
        <v>22</v>
      </c>
      <c r="AE12" s="13" t="s">
        <v>156</v>
      </c>
      <c r="AF12" s="183" t="s">
        <v>22</v>
      </c>
      <c r="AG12" s="183" t="s">
        <v>156</v>
      </c>
      <c r="AH12" s="130" t="s">
        <v>153</v>
      </c>
      <c r="AI12" s="132" t="s">
        <v>285</v>
      </c>
      <c r="AJ12" s="135"/>
    </row>
    <row r="13" spans="1:36" ht="15" customHeight="1" x14ac:dyDescent="0.2">
      <c r="A13" s="90" t="s">
        <v>145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65" ca="1" si="0">IF(OR($C13="",$C13=0),"",VLOOKUP($C13,Ansätze,$D$11,FALSE))</f>
        <v>140</v>
      </c>
      <c r="E13" s="20">
        <f>SUM(F13++H13+J13+L13+N13+P13+R13+T13+V13+X13+Z13+AB13+AD13+AF13)</f>
        <v>4</v>
      </c>
      <c r="F13" s="73">
        <v>4</v>
      </c>
      <c r="G13" s="74">
        <f ca="1">IF(D13="",0,D13*F13)</f>
        <v>560</v>
      </c>
      <c r="H13" s="73"/>
      <c r="I13" s="74">
        <f t="shared" ref="I13:I78" ca="1" si="1">IF(D13="",0,D13*H13)</f>
        <v>0</v>
      </c>
      <c r="J13" s="73"/>
      <c r="K13" s="113">
        <f ca="1">IF($D13="",0,$D13*J13)</f>
        <v>0</v>
      </c>
      <c r="L13" s="73"/>
      <c r="M13" s="113">
        <f ca="1">IF($D13="",0,$D13*L13)</f>
        <v>0</v>
      </c>
      <c r="N13" s="73"/>
      <c r="O13" s="74">
        <f ca="1">IF($D13="",0,$D13*N13)</f>
        <v>0</v>
      </c>
      <c r="P13" s="73"/>
      <c r="Q13" s="113">
        <f t="shared" ref="Q13:Q44" ca="1" si="2">IF($D13="",0,$D13*P13)</f>
        <v>0</v>
      </c>
      <c r="R13" s="73"/>
      <c r="S13" s="113">
        <f t="shared" ref="S13:S78" ca="1" si="3">IF($D13="",0,$D13*R13)</f>
        <v>0</v>
      </c>
      <c r="T13" s="101"/>
      <c r="U13" s="74">
        <f t="shared" ref="U13:U44" ca="1" si="4">IF($D13="",0,$D13*T13)</f>
        <v>0</v>
      </c>
      <c r="V13" s="73"/>
      <c r="W13" s="113">
        <f ca="1">IF($D13="",0,$D13*V13)</f>
        <v>0</v>
      </c>
      <c r="X13" s="73"/>
      <c r="Y13" s="113">
        <f ca="1">IF($D13="",0,$D13*X13)</f>
        <v>0</v>
      </c>
      <c r="Z13" s="73"/>
      <c r="AA13" s="74">
        <f t="shared" ref="AA13:AA40" ca="1" si="5">IF(D13="",0,D13*Z13)</f>
        <v>0</v>
      </c>
      <c r="AB13" s="73"/>
      <c r="AC13" s="74">
        <f t="shared" ref="AC13:AC40" ca="1" si="6">IF(D13="",0,D13*AB13)</f>
        <v>0</v>
      </c>
      <c r="AD13" s="73"/>
      <c r="AE13" s="74">
        <f t="shared" ref="AE13:AE78" ca="1" si="7">IF(D13="",0,D13*AD13)</f>
        <v>0</v>
      </c>
      <c r="AF13" s="73"/>
      <c r="AG13" s="74">
        <f ca="1">IF(D13="",0,D13*AF13)</f>
        <v>0</v>
      </c>
      <c r="AH13" s="82">
        <f t="shared" ref="AH13:AH78" ca="1" si="8">IF(D13="",0,D13*E13)</f>
        <v>560</v>
      </c>
      <c r="AI13" s="74"/>
      <c r="AJ13" s="138">
        <f ca="1">SUM(AH13+AI13)</f>
        <v>560</v>
      </c>
    </row>
    <row r="14" spans="1:36" ht="15" customHeight="1" x14ac:dyDescent="0.2">
      <c r="A14" s="90" t="s">
        <v>162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79" si="9">SUM(F14++H14+J14+L14+N14+P14+R14+T14+V14+X14+Z14+AB14+AD14+AF14)</f>
        <v>0</v>
      </c>
      <c r="F14" s="73"/>
      <c r="G14" s="74">
        <f ca="1">IF(D14="",0,D14*F14)</f>
        <v>0</v>
      </c>
      <c r="H14" s="73"/>
      <c r="I14" s="74">
        <f t="shared" ca="1" si="1"/>
        <v>0</v>
      </c>
      <c r="J14" s="73"/>
      <c r="K14" s="113">
        <f t="shared" ref="K14:K79" ca="1" si="10">IF($D14="",0,$D14*J14)</f>
        <v>0</v>
      </c>
      <c r="L14" s="73"/>
      <c r="M14" s="113">
        <f t="shared" ref="M14:M79" ca="1" si="11">IF($D14="",0,$D14*L14)</f>
        <v>0</v>
      </c>
      <c r="N14" s="73"/>
      <c r="O14" s="74">
        <f t="shared" ref="O14:O79" ca="1" si="12">IF($D14="",0,$D14*N14)</f>
        <v>0</v>
      </c>
      <c r="P14" s="73"/>
      <c r="Q14" s="113">
        <f t="shared" ca="1" si="2"/>
        <v>0</v>
      </c>
      <c r="R14" s="73"/>
      <c r="S14" s="113">
        <f t="shared" ca="1" si="3"/>
        <v>0</v>
      </c>
      <c r="T14" s="101"/>
      <c r="U14" s="74">
        <f t="shared" ca="1" si="4"/>
        <v>0</v>
      </c>
      <c r="V14" s="73"/>
      <c r="W14" s="113">
        <f t="shared" ref="W14:W78" ca="1" si="13">IF($D14="",0,$D14*V14)</f>
        <v>0</v>
      </c>
      <c r="X14" s="73"/>
      <c r="Y14" s="113">
        <f t="shared" ref="Y14:Y78" ca="1" si="14">IF($D14="",0,$D14*X14)</f>
        <v>0</v>
      </c>
      <c r="Z14" s="73"/>
      <c r="AA14" s="74">
        <f t="shared" ca="1" si="5"/>
        <v>0</v>
      </c>
      <c r="AB14" s="73"/>
      <c r="AC14" s="74">
        <f t="shared" ca="1" si="6"/>
        <v>0</v>
      </c>
      <c r="AD14" s="73"/>
      <c r="AE14" s="74">
        <f t="shared" ca="1" si="7"/>
        <v>0</v>
      </c>
      <c r="AF14" s="73"/>
      <c r="AG14" s="74">
        <f t="shared" ref="AG14:AG79" ca="1" si="15">IF(D14="",0,D14*AF14)</f>
        <v>0</v>
      </c>
      <c r="AH14" s="82">
        <f t="shared" ca="1" si="8"/>
        <v>0</v>
      </c>
      <c r="AI14" s="74"/>
      <c r="AJ14" s="139">
        <f t="shared" ref="AJ14:AJ79" ca="1" si="16">SUM(AH14+AI14)</f>
        <v>0</v>
      </c>
    </row>
    <row r="15" spans="1:36" ht="15" customHeight="1" x14ac:dyDescent="0.2">
      <c r="A15" s="90" t="s">
        <v>146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9"/>
        <v>0</v>
      </c>
      <c r="F15" s="73"/>
      <c r="G15" s="74">
        <f t="shared" ref="G15:G80" ca="1" si="17">IF(D15="",0,D15*F15)</f>
        <v>0</v>
      </c>
      <c r="H15" s="73"/>
      <c r="I15" s="74">
        <f t="shared" ca="1" si="1"/>
        <v>0</v>
      </c>
      <c r="J15" s="73"/>
      <c r="K15" s="113">
        <f t="shared" ca="1" si="10"/>
        <v>0</v>
      </c>
      <c r="L15" s="73"/>
      <c r="M15" s="113">
        <f t="shared" ca="1" si="11"/>
        <v>0</v>
      </c>
      <c r="N15" s="73"/>
      <c r="O15" s="74">
        <f t="shared" ca="1" si="12"/>
        <v>0</v>
      </c>
      <c r="P15" s="73"/>
      <c r="Q15" s="113">
        <f t="shared" ca="1" si="2"/>
        <v>0</v>
      </c>
      <c r="R15" s="73"/>
      <c r="S15" s="113">
        <f t="shared" ca="1" si="3"/>
        <v>0</v>
      </c>
      <c r="T15" s="101"/>
      <c r="U15" s="74">
        <f t="shared" ca="1" si="4"/>
        <v>0</v>
      </c>
      <c r="V15" s="73"/>
      <c r="W15" s="113">
        <f t="shared" ca="1" si="13"/>
        <v>0</v>
      </c>
      <c r="X15" s="73"/>
      <c r="Y15" s="113">
        <f t="shared" ca="1" si="14"/>
        <v>0</v>
      </c>
      <c r="Z15" s="73"/>
      <c r="AA15" s="74">
        <f t="shared" ca="1" si="5"/>
        <v>0</v>
      </c>
      <c r="AB15" s="73"/>
      <c r="AC15" s="74">
        <f t="shared" ca="1" si="6"/>
        <v>0</v>
      </c>
      <c r="AD15" s="73"/>
      <c r="AE15" s="74">
        <f t="shared" ca="1" si="7"/>
        <v>0</v>
      </c>
      <c r="AF15" s="73"/>
      <c r="AG15" s="74">
        <f t="shared" ca="1" si="15"/>
        <v>0</v>
      </c>
      <c r="AH15" s="82">
        <f t="shared" ca="1" si="8"/>
        <v>0</v>
      </c>
      <c r="AI15" s="74"/>
      <c r="AJ15" s="139">
        <f t="shared" ca="1" si="16"/>
        <v>0</v>
      </c>
    </row>
    <row r="16" spans="1:36" ht="15" customHeight="1" x14ac:dyDescent="0.2">
      <c r="A16" s="90" t="s">
        <v>149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9"/>
        <v>0</v>
      </c>
      <c r="F16" s="73"/>
      <c r="G16" s="74">
        <f t="shared" ca="1" si="17"/>
        <v>0</v>
      </c>
      <c r="H16" s="73"/>
      <c r="I16" s="74">
        <f t="shared" ca="1" si="1"/>
        <v>0</v>
      </c>
      <c r="J16" s="73"/>
      <c r="K16" s="113">
        <f t="shared" ca="1" si="10"/>
        <v>0</v>
      </c>
      <c r="L16" s="73"/>
      <c r="M16" s="113">
        <f t="shared" ca="1" si="11"/>
        <v>0</v>
      </c>
      <c r="N16" s="73"/>
      <c r="O16" s="74">
        <f t="shared" ca="1" si="12"/>
        <v>0</v>
      </c>
      <c r="P16" s="73"/>
      <c r="Q16" s="113">
        <f t="shared" ca="1" si="2"/>
        <v>0</v>
      </c>
      <c r="R16" s="73"/>
      <c r="S16" s="113">
        <f t="shared" ca="1" si="3"/>
        <v>0</v>
      </c>
      <c r="T16" s="101"/>
      <c r="U16" s="74">
        <f t="shared" ca="1" si="4"/>
        <v>0</v>
      </c>
      <c r="V16" s="73"/>
      <c r="W16" s="113">
        <f t="shared" ca="1" si="13"/>
        <v>0</v>
      </c>
      <c r="X16" s="101"/>
      <c r="Y16" s="113">
        <f t="shared" ca="1" si="14"/>
        <v>0</v>
      </c>
      <c r="Z16" s="73"/>
      <c r="AA16" s="74">
        <f t="shared" ca="1" si="5"/>
        <v>0</v>
      </c>
      <c r="AB16" s="73"/>
      <c r="AC16" s="74">
        <f t="shared" ca="1" si="6"/>
        <v>0</v>
      </c>
      <c r="AD16" s="73"/>
      <c r="AE16" s="74">
        <f t="shared" ca="1" si="7"/>
        <v>0</v>
      </c>
      <c r="AF16" s="73"/>
      <c r="AG16" s="74">
        <f t="shared" ca="1" si="15"/>
        <v>0</v>
      </c>
      <c r="AH16" s="82">
        <f t="shared" ca="1" si="8"/>
        <v>0</v>
      </c>
      <c r="AI16" s="74"/>
      <c r="AJ16" s="139">
        <f t="shared" ca="1" si="16"/>
        <v>0</v>
      </c>
    </row>
    <row r="17" spans="1:36" ht="15" customHeight="1" x14ac:dyDescent="0.2">
      <c r="A17" s="90" t="s">
        <v>236</v>
      </c>
      <c r="B17" t="s">
        <v>65</v>
      </c>
      <c r="C17" s="4" t="s">
        <v>4</v>
      </c>
      <c r="D17" s="19">
        <f t="shared" si="0"/>
        <v>140</v>
      </c>
      <c r="E17" s="20">
        <f t="shared" si="9"/>
        <v>0</v>
      </c>
      <c r="F17" s="73"/>
      <c r="G17" s="74">
        <f t="shared" si="17"/>
        <v>0</v>
      </c>
      <c r="H17" s="73"/>
      <c r="I17" s="74">
        <f t="shared" si="1"/>
        <v>0</v>
      </c>
      <c r="J17" s="73"/>
      <c r="K17" s="113">
        <f t="shared" si="10"/>
        <v>0</v>
      </c>
      <c r="L17" s="73"/>
      <c r="M17" s="113">
        <f t="shared" si="11"/>
        <v>0</v>
      </c>
      <c r="N17" s="73"/>
      <c r="O17" s="74">
        <f t="shared" si="12"/>
        <v>0</v>
      </c>
      <c r="P17" s="73"/>
      <c r="Q17" s="113">
        <f t="shared" si="2"/>
        <v>0</v>
      </c>
      <c r="R17" s="73"/>
      <c r="S17" s="113">
        <f t="shared" si="3"/>
        <v>0</v>
      </c>
      <c r="T17" s="101"/>
      <c r="U17" s="74">
        <f t="shared" si="4"/>
        <v>0</v>
      </c>
      <c r="V17" s="73"/>
      <c r="W17" s="113">
        <f t="shared" si="13"/>
        <v>0</v>
      </c>
      <c r="X17" s="101"/>
      <c r="Y17" s="113">
        <f t="shared" si="14"/>
        <v>0</v>
      </c>
      <c r="Z17" s="73"/>
      <c r="AA17" s="74">
        <f t="shared" si="5"/>
        <v>0</v>
      </c>
      <c r="AB17" s="73"/>
      <c r="AC17" s="74">
        <f t="shared" si="6"/>
        <v>0</v>
      </c>
      <c r="AD17" s="73"/>
      <c r="AE17" s="74">
        <f t="shared" si="7"/>
        <v>0</v>
      </c>
      <c r="AF17" s="73"/>
      <c r="AG17" s="74">
        <f t="shared" si="15"/>
        <v>0</v>
      </c>
      <c r="AH17" s="82">
        <f t="shared" si="8"/>
        <v>0</v>
      </c>
      <c r="AI17" s="74"/>
      <c r="AJ17" s="139">
        <f t="shared" si="16"/>
        <v>0</v>
      </c>
    </row>
    <row r="18" spans="1:36" ht="15" customHeight="1" x14ac:dyDescent="0.2">
      <c r="A18" s="90" t="s">
        <v>151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 t="shared" si="9"/>
        <v>0</v>
      </c>
      <c r="F18" s="73"/>
      <c r="G18" s="74">
        <f t="shared" ca="1" si="17"/>
        <v>0</v>
      </c>
      <c r="H18" s="73"/>
      <c r="I18" s="74">
        <f t="shared" ca="1" si="1"/>
        <v>0</v>
      </c>
      <c r="J18" s="73"/>
      <c r="K18" s="113">
        <f t="shared" ca="1" si="10"/>
        <v>0</v>
      </c>
      <c r="L18" s="73"/>
      <c r="M18" s="113">
        <f t="shared" ca="1" si="11"/>
        <v>0</v>
      </c>
      <c r="N18" s="73"/>
      <c r="O18" s="74">
        <f t="shared" ca="1" si="12"/>
        <v>0</v>
      </c>
      <c r="P18" s="73"/>
      <c r="Q18" s="113">
        <f t="shared" ca="1" si="2"/>
        <v>0</v>
      </c>
      <c r="R18" s="73"/>
      <c r="S18" s="113">
        <f t="shared" ca="1" si="3"/>
        <v>0</v>
      </c>
      <c r="T18" s="101"/>
      <c r="U18" s="74">
        <f t="shared" ca="1" si="4"/>
        <v>0</v>
      </c>
      <c r="V18" s="73"/>
      <c r="W18" s="113">
        <f t="shared" ca="1" si="13"/>
        <v>0</v>
      </c>
      <c r="X18" s="101"/>
      <c r="Y18" s="113">
        <f t="shared" ca="1" si="14"/>
        <v>0</v>
      </c>
      <c r="Z18" s="73"/>
      <c r="AA18" s="74">
        <f t="shared" ca="1" si="5"/>
        <v>0</v>
      </c>
      <c r="AB18" s="73"/>
      <c r="AC18" s="74">
        <f t="shared" ca="1" si="6"/>
        <v>0</v>
      </c>
      <c r="AD18" s="73"/>
      <c r="AE18" s="74">
        <f t="shared" ca="1" si="7"/>
        <v>0</v>
      </c>
      <c r="AF18" s="73"/>
      <c r="AG18" s="74">
        <f t="shared" ca="1" si="15"/>
        <v>0</v>
      </c>
      <c r="AH18" s="82">
        <f t="shared" ca="1" si="8"/>
        <v>0</v>
      </c>
      <c r="AI18" s="74"/>
      <c r="AJ18" s="139">
        <f t="shared" ca="1" si="16"/>
        <v>0</v>
      </c>
    </row>
    <row r="19" spans="1:36" ht="15" customHeight="1" x14ac:dyDescent="0.2">
      <c r="A19" s="90" t="s">
        <v>164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si="9"/>
        <v>0</v>
      </c>
      <c r="F19" s="73"/>
      <c r="G19" s="74">
        <f t="shared" ca="1" si="17"/>
        <v>0</v>
      </c>
      <c r="H19" s="73"/>
      <c r="I19" s="74">
        <f t="shared" ca="1" si="1"/>
        <v>0</v>
      </c>
      <c r="J19" s="73"/>
      <c r="K19" s="113">
        <f t="shared" ca="1" si="10"/>
        <v>0</v>
      </c>
      <c r="L19" s="73"/>
      <c r="M19" s="113">
        <f t="shared" ca="1" si="11"/>
        <v>0</v>
      </c>
      <c r="N19" s="73"/>
      <c r="O19" s="74">
        <f t="shared" ca="1" si="12"/>
        <v>0</v>
      </c>
      <c r="P19" s="73"/>
      <c r="Q19" s="113">
        <f t="shared" ca="1" si="2"/>
        <v>0</v>
      </c>
      <c r="R19" s="73"/>
      <c r="S19" s="113">
        <f t="shared" ca="1" si="3"/>
        <v>0</v>
      </c>
      <c r="T19" s="101"/>
      <c r="U19" s="74">
        <f t="shared" ca="1" si="4"/>
        <v>0</v>
      </c>
      <c r="V19" s="73"/>
      <c r="W19" s="113">
        <f t="shared" ca="1" si="13"/>
        <v>0</v>
      </c>
      <c r="X19" s="101"/>
      <c r="Y19" s="113">
        <f t="shared" ca="1" si="14"/>
        <v>0</v>
      </c>
      <c r="Z19" s="73"/>
      <c r="AA19" s="74">
        <f t="shared" ca="1" si="5"/>
        <v>0</v>
      </c>
      <c r="AB19" s="73"/>
      <c r="AC19" s="74">
        <f t="shared" ca="1" si="6"/>
        <v>0</v>
      </c>
      <c r="AD19" s="73"/>
      <c r="AE19" s="74">
        <f t="shared" ca="1" si="7"/>
        <v>0</v>
      </c>
      <c r="AF19" s="73"/>
      <c r="AG19" s="74">
        <f t="shared" ca="1" si="15"/>
        <v>0</v>
      </c>
      <c r="AH19" s="82">
        <f t="shared" ca="1" si="8"/>
        <v>0</v>
      </c>
      <c r="AI19" s="74"/>
      <c r="AJ19" s="139">
        <f t="shared" ca="1" si="16"/>
        <v>0</v>
      </c>
    </row>
    <row r="20" spans="1:36" ht="15" customHeight="1" x14ac:dyDescent="0.2">
      <c r="A20" s="90" t="s">
        <v>168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9"/>
        <v>0</v>
      </c>
      <c r="F20" s="73"/>
      <c r="G20" s="74">
        <f t="shared" ca="1" si="17"/>
        <v>0</v>
      </c>
      <c r="H20" s="73"/>
      <c r="I20" s="74">
        <f t="shared" ca="1" si="1"/>
        <v>0</v>
      </c>
      <c r="J20" s="73"/>
      <c r="K20" s="113">
        <f t="shared" ca="1" si="10"/>
        <v>0</v>
      </c>
      <c r="L20" s="73"/>
      <c r="M20" s="113">
        <f t="shared" ca="1" si="11"/>
        <v>0</v>
      </c>
      <c r="N20" s="73"/>
      <c r="O20" s="74">
        <f t="shared" ca="1" si="12"/>
        <v>0</v>
      </c>
      <c r="P20" s="73"/>
      <c r="Q20" s="113">
        <f t="shared" ca="1" si="2"/>
        <v>0</v>
      </c>
      <c r="R20" s="73"/>
      <c r="S20" s="113">
        <f t="shared" ca="1" si="3"/>
        <v>0</v>
      </c>
      <c r="T20" s="101"/>
      <c r="U20" s="74">
        <f t="shared" ca="1" si="4"/>
        <v>0</v>
      </c>
      <c r="V20" s="73"/>
      <c r="W20" s="113">
        <f t="shared" ca="1" si="13"/>
        <v>0</v>
      </c>
      <c r="X20" s="101"/>
      <c r="Y20" s="113">
        <f t="shared" ca="1" si="14"/>
        <v>0</v>
      </c>
      <c r="Z20" s="73"/>
      <c r="AA20" s="74">
        <f t="shared" ca="1" si="5"/>
        <v>0</v>
      </c>
      <c r="AB20" s="73"/>
      <c r="AC20" s="74">
        <f t="shared" ca="1" si="6"/>
        <v>0</v>
      </c>
      <c r="AD20" s="73"/>
      <c r="AE20" s="74">
        <f t="shared" ca="1" si="7"/>
        <v>0</v>
      </c>
      <c r="AF20" s="73"/>
      <c r="AG20" s="74">
        <f t="shared" ca="1" si="15"/>
        <v>0</v>
      </c>
      <c r="AH20" s="82">
        <f t="shared" ca="1" si="8"/>
        <v>0</v>
      </c>
      <c r="AI20" s="74"/>
      <c r="AJ20" s="139">
        <f t="shared" ca="1" si="16"/>
        <v>0</v>
      </c>
    </row>
    <row r="21" spans="1:36" ht="15" customHeight="1" x14ac:dyDescent="0.2">
      <c r="A21" s="90" t="s">
        <v>169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9"/>
        <v>0</v>
      </c>
      <c r="F21" s="73"/>
      <c r="G21" s="74">
        <f t="shared" ca="1" si="17"/>
        <v>0</v>
      </c>
      <c r="H21" s="73"/>
      <c r="I21" s="74">
        <f t="shared" ca="1" si="1"/>
        <v>0</v>
      </c>
      <c r="J21" s="73"/>
      <c r="K21" s="113">
        <f t="shared" ca="1" si="10"/>
        <v>0</v>
      </c>
      <c r="L21" s="73"/>
      <c r="M21" s="113">
        <f t="shared" ca="1" si="11"/>
        <v>0</v>
      </c>
      <c r="N21" s="73"/>
      <c r="O21" s="74">
        <f t="shared" ca="1" si="12"/>
        <v>0</v>
      </c>
      <c r="P21" s="73"/>
      <c r="Q21" s="113">
        <f t="shared" ca="1" si="2"/>
        <v>0</v>
      </c>
      <c r="R21" s="73"/>
      <c r="S21" s="113">
        <f t="shared" ca="1" si="3"/>
        <v>0</v>
      </c>
      <c r="T21" s="101"/>
      <c r="U21" s="74">
        <f t="shared" ca="1" si="4"/>
        <v>0</v>
      </c>
      <c r="V21" s="73"/>
      <c r="W21" s="113">
        <f t="shared" ca="1" si="13"/>
        <v>0</v>
      </c>
      <c r="X21" s="101"/>
      <c r="Y21" s="113">
        <f t="shared" ca="1" si="14"/>
        <v>0</v>
      </c>
      <c r="Z21" s="73"/>
      <c r="AA21" s="74">
        <f t="shared" ca="1" si="5"/>
        <v>0</v>
      </c>
      <c r="AB21" s="73"/>
      <c r="AC21" s="74">
        <f t="shared" ca="1" si="6"/>
        <v>0</v>
      </c>
      <c r="AD21" s="73"/>
      <c r="AE21" s="74">
        <f t="shared" ca="1" si="7"/>
        <v>0</v>
      </c>
      <c r="AF21" s="73"/>
      <c r="AG21" s="74">
        <f t="shared" ca="1" si="15"/>
        <v>0</v>
      </c>
      <c r="AH21" s="82">
        <f t="shared" ca="1" si="8"/>
        <v>0</v>
      </c>
      <c r="AI21" s="74"/>
      <c r="AJ21" s="139">
        <f t="shared" ca="1" si="16"/>
        <v>0</v>
      </c>
    </row>
    <row r="22" spans="1:36" ht="15" customHeight="1" x14ac:dyDescent="0.2">
      <c r="A22" s="90" t="s">
        <v>170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9"/>
        <v>0</v>
      </c>
      <c r="F22" s="73"/>
      <c r="G22" s="74">
        <f t="shared" ca="1" si="17"/>
        <v>0</v>
      </c>
      <c r="H22" s="73"/>
      <c r="I22" s="74">
        <f t="shared" ca="1" si="1"/>
        <v>0</v>
      </c>
      <c r="J22" s="73"/>
      <c r="K22" s="113">
        <f t="shared" ca="1" si="10"/>
        <v>0</v>
      </c>
      <c r="L22" s="73"/>
      <c r="M22" s="113">
        <f t="shared" ca="1" si="11"/>
        <v>0</v>
      </c>
      <c r="N22" s="73"/>
      <c r="O22" s="74">
        <f t="shared" ca="1" si="12"/>
        <v>0</v>
      </c>
      <c r="P22" s="73"/>
      <c r="Q22" s="113">
        <f t="shared" ca="1" si="2"/>
        <v>0</v>
      </c>
      <c r="R22" s="73"/>
      <c r="S22" s="113">
        <f t="shared" ca="1" si="3"/>
        <v>0</v>
      </c>
      <c r="T22" s="101"/>
      <c r="U22" s="74">
        <f t="shared" ca="1" si="4"/>
        <v>0</v>
      </c>
      <c r="V22" s="73"/>
      <c r="W22" s="113">
        <f t="shared" ca="1" si="13"/>
        <v>0</v>
      </c>
      <c r="X22" s="101"/>
      <c r="Y22" s="113">
        <f t="shared" ca="1" si="14"/>
        <v>0</v>
      </c>
      <c r="Z22" s="73"/>
      <c r="AA22" s="74">
        <f t="shared" ca="1" si="5"/>
        <v>0</v>
      </c>
      <c r="AB22" s="73"/>
      <c r="AC22" s="74">
        <f t="shared" ca="1" si="6"/>
        <v>0</v>
      </c>
      <c r="AD22" s="73"/>
      <c r="AE22" s="74">
        <f t="shared" ca="1" si="7"/>
        <v>0</v>
      </c>
      <c r="AF22" s="73"/>
      <c r="AG22" s="74">
        <f t="shared" ca="1" si="15"/>
        <v>0</v>
      </c>
      <c r="AH22" s="82">
        <f t="shared" ca="1" si="8"/>
        <v>0</v>
      </c>
      <c r="AI22" s="74"/>
      <c r="AJ22" s="139">
        <f t="shared" ca="1" si="16"/>
        <v>0</v>
      </c>
    </row>
    <row r="23" spans="1:36" ht="15" customHeight="1" x14ac:dyDescent="0.2">
      <c r="A23" s="90" t="s">
        <v>171</v>
      </c>
      <c r="B23" t="str">
        <f>IF($A23="","",INDEX('MA-Liste'!$D:$D,MATCH($A23,'MA-Liste'!$M:$M,FALSE)))</f>
        <v>AeBo</v>
      </c>
      <c r="C23" s="4" t="str">
        <f ca="1">IF($A23="","",INDEX(INDIRECT("'MA-Liste'!"&amp;$C$11),MATCH($A23,'MA-Liste'!$M:$M,FALSE)))</f>
        <v>F</v>
      </c>
      <c r="D23" s="19">
        <f t="shared" ca="1" si="0"/>
        <v>60</v>
      </c>
      <c r="E23" s="20">
        <f t="shared" si="9"/>
        <v>0</v>
      </c>
      <c r="F23" s="73"/>
      <c r="G23" s="74">
        <f t="shared" ca="1" si="17"/>
        <v>0</v>
      </c>
      <c r="H23" s="73"/>
      <c r="I23" s="74">
        <f t="shared" ca="1" si="1"/>
        <v>0</v>
      </c>
      <c r="J23" s="73"/>
      <c r="K23" s="113">
        <f t="shared" ca="1" si="10"/>
        <v>0</v>
      </c>
      <c r="L23" s="73"/>
      <c r="M23" s="113">
        <f t="shared" ca="1" si="11"/>
        <v>0</v>
      </c>
      <c r="N23" s="73"/>
      <c r="O23" s="74">
        <f t="shared" ca="1" si="12"/>
        <v>0</v>
      </c>
      <c r="P23" s="73"/>
      <c r="Q23" s="113">
        <f t="shared" ca="1" si="2"/>
        <v>0</v>
      </c>
      <c r="R23" s="73"/>
      <c r="S23" s="113">
        <f t="shared" ca="1" si="3"/>
        <v>0</v>
      </c>
      <c r="T23" s="101"/>
      <c r="U23" s="74">
        <f t="shared" ca="1" si="4"/>
        <v>0</v>
      </c>
      <c r="V23" s="73"/>
      <c r="W23" s="113">
        <f t="shared" ca="1" si="13"/>
        <v>0</v>
      </c>
      <c r="X23" s="101"/>
      <c r="Y23" s="113">
        <f t="shared" ca="1" si="14"/>
        <v>0</v>
      </c>
      <c r="Z23" s="73"/>
      <c r="AA23" s="74">
        <f t="shared" ca="1" si="5"/>
        <v>0</v>
      </c>
      <c r="AB23" s="73"/>
      <c r="AC23" s="74">
        <f t="shared" ca="1" si="6"/>
        <v>0</v>
      </c>
      <c r="AD23" s="73"/>
      <c r="AE23" s="74">
        <f t="shared" ca="1" si="7"/>
        <v>0</v>
      </c>
      <c r="AF23" s="73"/>
      <c r="AG23" s="74">
        <f t="shared" ca="1" si="15"/>
        <v>0</v>
      </c>
      <c r="AH23" s="82">
        <f t="shared" ca="1" si="8"/>
        <v>0</v>
      </c>
      <c r="AI23" s="74"/>
      <c r="AJ23" s="139">
        <f t="shared" ca="1" si="16"/>
        <v>0</v>
      </c>
    </row>
    <row r="24" spans="1:36" ht="15" customHeight="1" x14ac:dyDescent="0.2">
      <c r="A24" s="90" t="s">
        <v>150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B</v>
      </c>
      <c r="D24" s="19">
        <f t="shared" ca="1" si="0"/>
        <v>140</v>
      </c>
      <c r="E24" s="20">
        <f t="shared" si="9"/>
        <v>28.5</v>
      </c>
      <c r="F24" s="73"/>
      <c r="G24" s="74">
        <f t="shared" ca="1" si="17"/>
        <v>0</v>
      </c>
      <c r="H24" s="73"/>
      <c r="I24" s="74">
        <f t="shared" ca="1" si="1"/>
        <v>0</v>
      </c>
      <c r="J24" s="73"/>
      <c r="K24" s="113">
        <f t="shared" ca="1" si="10"/>
        <v>0</v>
      </c>
      <c r="L24" s="73"/>
      <c r="M24" s="113">
        <f t="shared" ca="1" si="11"/>
        <v>0</v>
      </c>
      <c r="N24" s="73"/>
      <c r="O24" s="74">
        <f t="shared" ca="1" si="12"/>
        <v>0</v>
      </c>
      <c r="P24" s="73"/>
      <c r="Q24" s="113">
        <f t="shared" ca="1" si="2"/>
        <v>0</v>
      </c>
      <c r="R24" s="73"/>
      <c r="S24" s="113">
        <f t="shared" ca="1" si="3"/>
        <v>0</v>
      </c>
      <c r="T24" s="101"/>
      <c r="U24" s="74">
        <f t="shared" ca="1" si="4"/>
        <v>0</v>
      </c>
      <c r="V24" s="73"/>
      <c r="W24" s="113">
        <f t="shared" ca="1" si="13"/>
        <v>0</v>
      </c>
      <c r="X24" s="101">
        <v>28.5</v>
      </c>
      <c r="Y24" s="113">
        <f t="shared" ca="1" si="14"/>
        <v>3990</v>
      </c>
      <c r="Z24" s="73"/>
      <c r="AA24" s="74">
        <f t="shared" ca="1" si="5"/>
        <v>0</v>
      </c>
      <c r="AB24" s="73"/>
      <c r="AC24" s="74">
        <f t="shared" ca="1" si="6"/>
        <v>0</v>
      </c>
      <c r="AD24" s="73"/>
      <c r="AE24" s="74">
        <f t="shared" ca="1" si="7"/>
        <v>0</v>
      </c>
      <c r="AF24" s="73"/>
      <c r="AG24" s="74">
        <f t="shared" ca="1" si="15"/>
        <v>0</v>
      </c>
      <c r="AH24" s="82">
        <f ca="1">IF(D24="",0,D24*E24)</f>
        <v>3990</v>
      </c>
      <c r="AI24" s="74"/>
      <c r="AJ24" s="139">
        <f t="shared" ca="1" si="16"/>
        <v>3990</v>
      </c>
    </row>
    <row r="25" spans="1:36" ht="15" customHeight="1" x14ac:dyDescent="0.2">
      <c r="A25" s="90" t="s">
        <v>174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C</v>
      </c>
      <c r="D25" s="19">
        <f t="shared" ca="1" si="0"/>
        <v>118</v>
      </c>
      <c r="E25" s="20">
        <f t="shared" si="9"/>
        <v>3</v>
      </c>
      <c r="F25" s="73"/>
      <c r="G25" s="74">
        <f t="shared" ca="1" si="17"/>
        <v>0</v>
      </c>
      <c r="H25" s="73"/>
      <c r="I25" s="74">
        <f t="shared" ca="1" si="1"/>
        <v>0</v>
      </c>
      <c r="J25" s="73"/>
      <c r="K25" s="113">
        <f t="shared" ca="1" si="10"/>
        <v>0</v>
      </c>
      <c r="L25" s="73"/>
      <c r="M25" s="113">
        <f t="shared" ca="1" si="11"/>
        <v>0</v>
      </c>
      <c r="N25" s="73"/>
      <c r="O25" s="74">
        <f t="shared" ca="1" si="12"/>
        <v>0</v>
      </c>
      <c r="P25" s="73"/>
      <c r="Q25" s="113">
        <f t="shared" ca="1" si="2"/>
        <v>0</v>
      </c>
      <c r="R25" s="73"/>
      <c r="S25" s="113">
        <f t="shared" ca="1" si="3"/>
        <v>0</v>
      </c>
      <c r="T25" s="101"/>
      <c r="U25" s="74">
        <f t="shared" ca="1" si="4"/>
        <v>0</v>
      </c>
      <c r="V25" s="73"/>
      <c r="W25" s="113">
        <f t="shared" ca="1" si="13"/>
        <v>0</v>
      </c>
      <c r="X25" s="101">
        <v>3</v>
      </c>
      <c r="Y25" s="113">
        <f t="shared" ca="1" si="14"/>
        <v>354</v>
      </c>
      <c r="Z25" s="73"/>
      <c r="AA25" s="74">
        <f t="shared" ca="1" si="5"/>
        <v>0</v>
      </c>
      <c r="AB25" s="73"/>
      <c r="AC25" s="74">
        <f t="shared" ca="1" si="6"/>
        <v>0</v>
      </c>
      <c r="AD25" s="73"/>
      <c r="AE25" s="74">
        <f t="shared" ca="1" si="7"/>
        <v>0</v>
      </c>
      <c r="AF25" s="73"/>
      <c r="AG25" s="74">
        <f t="shared" ca="1" si="15"/>
        <v>0</v>
      </c>
      <c r="AH25" s="82">
        <f t="shared" ca="1" si="8"/>
        <v>354</v>
      </c>
      <c r="AI25" s="74"/>
      <c r="AJ25" s="139">
        <f t="shared" ca="1" si="16"/>
        <v>354</v>
      </c>
    </row>
    <row r="26" spans="1:36" ht="15" customHeight="1" x14ac:dyDescent="0.2">
      <c r="A26" s="90" t="s">
        <v>202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9"/>
        <v>0</v>
      </c>
      <c r="F26" s="73"/>
      <c r="G26" s="74">
        <f t="shared" ca="1" si="17"/>
        <v>0</v>
      </c>
      <c r="H26" s="73"/>
      <c r="I26" s="74">
        <f t="shared" ca="1" si="1"/>
        <v>0</v>
      </c>
      <c r="J26" s="73"/>
      <c r="K26" s="113">
        <f t="shared" ca="1" si="10"/>
        <v>0</v>
      </c>
      <c r="L26" s="73"/>
      <c r="M26" s="113">
        <f t="shared" ca="1" si="11"/>
        <v>0</v>
      </c>
      <c r="N26" s="73"/>
      <c r="O26" s="74">
        <f t="shared" ca="1" si="12"/>
        <v>0</v>
      </c>
      <c r="P26" s="73"/>
      <c r="Q26" s="113">
        <f t="shared" ca="1" si="2"/>
        <v>0</v>
      </c>
      <c r="R26" s="73"/>
      <c r="S26" s="113">
        <f t="shared" ca="1" si="3"/>
        <v>0</v>
      </c>
      <c r="T26" s="101"/>
      <c r="U26" s="74">
        <f t="shared" ca="1" si="4"/>
        <v>0</v>
      </c>
      <c r="V26" s="73"/>
      <c r="W26" s="113">
        <f t="shared" ca="1" si="13"/>
        <v>0</v>
      </c>
      <c r="X26" s="101"/>
      <c r="Y26" s="113">
        <f t="shared" ca="1" si="14"/>
        <v>0</v>
      </c>
      <c r="Z26" s="73"/>
      <c r="AA26" s="74">
        <f t="shared" ca="1" si="5"/>
        <v>0</v>
      </c>
      <c r="AB26" s="73"/>
      <c r="AC26" s="74">
        <f t="shared" ca="1" si="6"/>
        <v>0</v>
      </c>
      <c r="AD26" s="73"/>
      <c r="AE26" s="74">
        <f t="shared" ca="1" si="7"/>
        <v>0</v>
      </c>
      <c r="AF26" s="73"/>
      <c r="AG26" s="74">
        <f t="shared" ca="1" si="15"/>
        <v>0</v>
      </c>
      <c r="AH26" s="82">
        <f t="shared" ca="1" si="8"/>
        <v>0</v>
      </c>
      <c r="AI26" s="74"/>
      <c r="AJ26" s="139">
        <f t="shared" ca="1" si="16"/>
        <v>0</v>
      </c>
    </row>
    <row r="27" spans="1:36" ht="15" customHeight="1" x14ac:dyDescent="0.2">
      <c r="A27" s="90" t="s">
        <v>166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D</v>
      </c>
      <c r="D27" s="19">
        <f t="shared" ca="1" si="0"/>
        <v>100</v>
      </c>
      <c r="E27" s="20">
        <f t="shared" si="9"/>
        <v>0</v>
      </c>
      <c r="F27" s="73"/>
      <c r="G27" s="74">
        <f t="shared" ca="1" si="17"/>
        <v>0</v>
      </c>
      <c r="H27" s="73"/>
      <c r="I27" s="74">
        <f t="shared" ca="1" si="1"/>
        <v>0</v>
      </c>
      <c r="J27" s="73"/>
      <c r="K27" s="113">
        <f t="shared" ca="1" si="10"/>
        <v>0</v>
      </c>
      <c r="L27" s="73"/>
      <c r="M27" s="113">
        <f t="shared" ca="1" si="11"/>
        <v>0</v>
      </c>
      <c r="N27" s="73"/>
      <c r="O27" s="74">
        <f t="shared" ca="1" si="12"/>
        <v>0</v>
      </c>
      <c r="P27" s="73"/>
      <c r="Q27" s="113">
        <f t="shared" ca="1" si="2"/>
        <v>0</v>
      </c>
      <c r="R27" s="73"/>
      <c r="S27" s="113">
        <f t="shared" ca="1" si="3"/>
        <v>0</v>
      </c>
      <c r="T27" s="101"/>
      <c r="U27" s="74">
        <f t="shared" ca="1" si="4"/>
        <v>0</v>
      </c>
      <c r="V27" s="73"/>
      <c r="W27" s="113">
        <f t="shared" ca="1" si="13"/>
        <v>0</v>
      </c>
      <c r="X27" s="101"/>
      <c r="Y27" s="113">
        <f t="shared" ca="1" si="14"/>
        <v>0</v>
      </c>
      <c r="Z27" s="73"/>
      <c r="AA27" s="74">
        <f t="shared" ca="1" si="5"/>
        <v>0</v>
      </c>
      <c r="AB27" s="73"/>
      <c r="AC27" s="74">
        <f t="shared" ca="1" si="6"/>
        <v>0</v>
      </c>
      <c r="AD27" s="73"/>
      <c r="AE27" s="74">
        <f t="shared" ca="1" si="7"/>
        <v>0</v>
      </c>
      <c r="AF27" s="73"/>
      <c r="AG27" s="74">
        <f t="shared" ca="1" si="15"/>
        <v>0</v>
      </c>
      <c r="AH27" s="82">
        <f t="shared" ca="1" si="8"/>
        <v>0</v>
      </c>
      <c r="AI27" s="74"/>
      <c r="AJ27" s="139">
        <f t="shared" ca="1" si="16"/>
        <v>0</v>
      </c>
    </row>
    <row r="28" spans="1:36" ht="15" customHeight="1" x14ac:dyDescent="0.2">
      <c r="A28" s="90" t="s">
        <v>167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F</v>
      </c>
      <c r="D28" s="19">
        <f t="shared" ca="1" si="0"/>
        <v>60</v>
      </c>
      <c r="E28" s="20">
        <f t="shared" si="9"/>
        <v>0</v>
      </c>
      <c r="F28" s="73"/>
      <c r="G28" s="74">
        <f t="shared" ca="1" si="17"/>
        <v>0</v>
      </c>
      <c r="H28" s="73"/>
      <c r="I28" s="74">
        <f t="shared" ca="1" si="1"/>
        <v>0</v>
      </c>
      <c r="J28" s="73"/>
      <c r="K28" s="113">
        <f t="shared" ca="1" si="10"/>
        <v>0</v>
      </c>
      <c r="L28" s="73"/>
      <c r="M28" s="113">
        <f t="shared" ca="1" si="11"/>
        <v>0</v>
      </c>
      <c r="N28" s="73"/>
      <c r="O28" s="74">
        <f t="shared" ca="1" si="12"/>
        <v>0</v>
      </c>
      <c r="P28" s="73"/>
      <c r="Q28" s="113">
        <f t="shared" ca="1" si="2"/>
        <v>0</v>
      </c>
      <c r="R28" s="73"/>
      <c r="S28" s="113">
        <f t="shared" ca="1" si="3"/>
        <v>0</v>
      </c>
      <c r="T28" s="101"/>
      <c r="U28" s="74">
        <f t="shared" ca="1" si="4"/>
        <v>0</v>
      </c>
      <c r="V28" s="73"/>
      <c r="W28" s="113">
        <f t="shared" ca="1" si="13"/>
        <v>0</v>
      </c>
      <c r="X28" s="101"/>
      <c r="Y28" s="113">
        <f t="shared" ca="1" si="14"/>
        <v>0</v>
      </c>
      <c r="Z28" s="73"/>
      <c r="AA28" s="74">
        <f t="shared" ca="1" si="5"/>
        <v>0</v>
      </c>
      <c r="AB28" s="73"/>
      <c r="AC28" s="74">
        <f t="shared" ca="1" si="6"/>
        <v>0</v>
      </c>
      <c r="AD28" s="73"/>
      <c r="AE28" s="74">
        <f t="shared" ca="1" si="7"/>
        <v>0</v>
      </c>
      <c r="AF28" s="73"/>
      <c r="AG28" s="74">
        <f t="shared" ca="1" si="15"/>
        <v>0</v>
      </c>
      <c r="AH28" s="82">
        <f t="shared" ca="1" si="8"/>
        <v>0</v>
      </c>
      <c r="AI28" s="74"/>
      <c r="AJ28" s="139">
        <f t="shared" ca="1" si="16"/>
        <v>0</v>
      </c>
    </row>
    <row r="29" spans="1:36" ht="15" customHeight="1" x14ac:dyDescent="0.2">
      <c r="A29" s="90" t="s">
        <v>176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G</v>
      </c>
      <c r="D29" s="19">
        <f t="shared" ca="1" si="0"/>
        <v>35</v>
      </c>
      <c r="E29" s="20">
        <f t="shared" si="9"/>
        <v>0</v>
      </c>
      <c r="F29" s="73"/>
      <c r="G29" s="74">
        <f t="shared" ca="1" si="17"/>
        <v>0</v>
      </c>
      <c r="H29" s="73"/>
      <c r="I29" s="74">
        <f t="shared" ca="1" si="1"/>
        <v>0</v>
      </c>
      <c r="J29" s="73"/>
      <c r="K29" s="113">
        <f t="shared" ca="1" si="10"/>
        <v>0</v>
      </c>
      <c r="L29" s="73"/>
      <c r="M29" s="113">
        <f t="shared" ca="1" si="11"/>
        <v>0</v>
      </c>
      <c r="N29" s="73"/>
      <c r="O29" s="74">
        <f t="shared" ca="1" si="12"/>
        <v>0</v>
      </c>
      <c r="P29" s="73"/>
      <c r="Q29" s="113">
        <f t="shared" ca="1" si="2"/>
        <v>0</v>
      </c>
      <c r="R29" s="73"/>
      <c r="S29" s="113">
        <f t="shared" ca="1" si="3"/>
        <v>0</v>
      </c>
      <c r="T29" s="101"/>
      <c r="U29" s="74">
        <f t="shared" ca="1" si="4"/>
        <v>0</v>
      </c>
      <c r="V29" s="73"/>
      <c r="W29" s="113">
        <f t="shared" ca="1" si="13"/>
        <v>0</v>
      </c>
      <c r="X29" s="101"/>
      <c r="Y29" s="113">
        <f t="shared" ca="1" si="14"/>
        <v>0</v>
      </c>
      <c r="Z29" s="73"/>
      <c r="AA29" s="74">
        <f t="shared" ca="1" si="5"/>
        <v>0</v>
      </c>
      <c r="AB29" s="73"/>
      <c r="AC29" s="74">
        <f t="shared" ca="1" si="6"/>
        <v>0</v>
      </c>
      <c r="AD29" s="73"/>
      <c r="AE29" s="74">
        <f t="shared" ca="1" si="7"/>
        <v>0</v>
      </c>
      <c r="AF29" s="73"/>
      <c r="AG29" s="74">
        <f t="shared" ca="1" si="15"/>
        <v>0</v>
      </c>
      <c r="AH29" s="82">
        <f t="shared" ca="1" si="8"/>
        <v>0</v>
      </c>
      <c r="AI29" s="74"/>
      <c r="AJ29" s="139">
        <f t="shared" ca="1" si="16"/>
        <v>0</v>
      </c>
    </row>
    <row r="30" spans="1:36" ht="15" customHeight="1" x14ac:dyDescent="0.2">
      <c r="A30" s="84" t="s">
        <v>143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D</v>
      </c>
      <c r="D30" s="19">
        <f t="shared" ca="1" si="0"/>
        <v>100</v>
      </c>
      <c r="E30" s="20">
        <f t="shared" si="9"/>
        <v>0</v>
      </c>
      <c r="F30" s="73"/>
      <c r="G30" s="74">
        <f t="shared" ca="1" si="17"/>
        <v>0</v>
      </c>
      <c r="H30" s="73"/>
      <c r="I30" s="74">
        <f t="shared" ca="1" si="1"/>
        <v>0</v>
      </c>
      <c r="J30" s="73"/>
      <c r="K30" s="113">
        <f t="shared" ca="1" si="10"/>
        <v>0</v>
      </c>
      <c r="L30" s="73"/>
      <c r="M30" s="113">
        <f t="shared" ca="1" si="11"/>
        <v>0</v>
      </c>
      <c r="N30" s="73"/>
      <c r="O30" s="74">
        <f t="shared" ca="1" si="12"/>
        <v>0</v>
      </c>
      <c r="P30" s="73"/>
      <c r="Q30" s="113">
        <f t="shared" ca="1" si="2"/>
        <v>0</v>
      </c>
      <c r="R30" s="73"/>
      <c r="S30" s="113">
        <f t="shared" ca="1" si="3"/>
        <v>0</v>
      </c>
      <c r="T30" s="101"/>
      <c r="U30" s="74">
        <f t="shared" ca="1" si="4"/>
        <v>0</v>
      </c>
      <c r="V30" s="73"/>
      <c r="W30" s="113">
        <f t="shared" ca="1" si="13"/>
        <v>0</v>
      </c>
      <c r="X30" s="101"/>
      <c r="Y30" s="113">
        <f t="shared" ca="1" si="14"/>
        <v>0</v>
      </c>
      <c r="Z30" s="73"/>
      <c r="AA30" s="74">
        <f t="shared" ca="1" si="5"/>
        <v>0</v>
      </c>
      <c r="AB30" s="73"/>
      <c r="AC30" s="74">
        <f t="shared" ca="1" si="6"/>
        <v>0</v>
      </c>
      <c r="AD30" s="73"/>
      <c r="AE30" s="74">
        <f t="shared" ca="1" si="7"/>
        <v>0</v>
      </c>
      <c r="AF30" s="73"/>
      <c r="AG30" s="74">
        <f t="shared" ca="1" si="15"/>
        <v>0</v>
      </c>
      <c r="AH30" s="82">
        <f t="shared" ca="1" si="8"/>
        <v>0</v>
      </c>
      <c r="AI30" s="74"/>
      <c r="AJ30" s="139">
        <f t="shared" ca="1" si="16"/>
        <v>0</v>
      </c>
    </row>
    <row r="31" spans="1:36" ht="15" customHeight="1" x14ac:dyDescent="0.2">
      <c r="A31" s="84" t="s">
        <v>182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G</v>
      </c>
      <c r="D31" s="19">
        <f t="shared" ca="1" si="0"/>
        <v>35</v>
      </c>
      <c r="E31" s="20">
        <f t="shared" si="9"/>
        <v>0</v>
      </c>
      <c r="F31" s="73"/>
      <c r="G31" s="74">
        <f t="shared" ca="1" si="17"/>
        <v>0</v>
      </c>
      <c r="H31" s="73"/>
      <c r="I31" s="74">
        <f t="shared" ca="1" si="1"/>
        <v>0</v>
      </c>
      <c r="J31" s="73"/>
      <c r="K31" s="113">
        <f t="shared" ca="1" si="10"/>
        <v>0</v>
      </c>
      <c r="L31" s="73"/>
      <c r="M31" s="113">
        <f t="shared" ca="1" si="11"/>
        <v>0</v>
      </c>
      <c r="N31" s="73"/>
      <c r="O31" s="74">
        <f t="shared" ca="1" si="12"/>
        <v>0</v>
      </c>
      <c r="P31" s="73"/>
      <c r="Q31" s="113">
        <f t="shared" ca="1" si="2"/>
        <v>0</v>
      </c>
      <c r="R31" s="73"/>
      <c r="S31" s="113">
        <f t="shared" ca="1" si="3"/>
        <v>0</v>
      </c>
      <c r="T31" s="101"/>
      <c r="U31" s="74">
        <f t="shared" ca="1" si="4"/>
        <v>0</v>
      </c>
      <c r="V31" s="73"/>
      <c r="W31" s="113">
        <f t="shared" ca="1" si="13"/>
        <v>0</v>
      </c>
      <c r="X31" s="101"/>
      <c r="Y31" s="113">
        <f t="shared" ca="1" si="14"/>
        <v>0</v>
      </c>
      <c r="Z31" s="73"/>
      <c r="AA31" s="74">
        <f t="shared" ca="1" si="5"/>
        <v>0</v>
      </c>
      <c r="AB31" s="73"/>
      <c r="AC31" s="74">
        <f t="shared" ca="1" si="6"/>
        <v>0</v>
      </c>
      <c r="AD31" s="73"/>
      <c r="AE31" s="74">
        <f t="shared" ca="1" si="7"/>
        <v>0</v>
      </c>
      <c r="AF31" s="73"/>
      <c r="AG31" s="74">
        <f t="shared" ca="1" si="15"/>
        <v>0</v>
      </c>
      <c r="AH31" s="82">
        <f t="shared" ca="1" si="8"/>
        <v>0</v>
      </c>
      <c r="AI31" s="74"/>
      <c r="AJ31" s="139">
        <f t="shared" ca="1" si="16"/>
        <v>0</v>
      </c>
    </row>
    <row r="32" spans="1:36" ht="15" customHeight="1" x14ac:dyDescent="0.2">
      <c r="A32" s="84" t="s">
        <v>147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B</v>
      </c>
      <c r="D32" s="19">
        <f t="shared" ca="1" si="0"/>
        <v>140</v>
      </c>
      <c r="E32" s="20">
        <f t="shared" si="9"/>
        <v>0</v>
      </c>
      <c r="F32" s="73"/>
      <c r="G32" s="74">
        <f t="shared" ca="1" si="17"/>
        <v>0</v>
      </c>
      <c r="H32" s="73"/>
      <c r="I32" s="74">
        <f t="shared" ca="1" si="1"/>
        <v>0</v>
      </c>
      <c r="J32" s="73"/>
      <c r="K32" s="113">
        <f t="shared" ca="1" si="10"/>
        <v>0</v>
      </c>
      <c r="L32" s="73"/>
      <c r="M32" s="113">
        <f t="shared" ca="1" si="11"/>
        <v>0</v>
      </c>
      <c r="N32" s="73"/>
      <c r="O32" s="74">
        <f t="shared" ca="1" si="12"/>
        <v>0</v>
      </c>
      <c r="P32" s="73"/>
      <c r="Q32" s="113">
        <f t="shared" ca="1" si="2"/>
        <v>0</v>
      </c>
      <c r="R32" s="73"/>
      <c r="S32" s="113">
        <f t="shared" ca="1" si="3"/>
        <v>0</v>
      </c>
      <c r="T32" s="101"/>
      <c r="U32" s="74">
        <f t="shared" ca="1" si="4"/>
        <v>0</v>
      </c>
      <c r="V32" s="73"/>
      <c r="W32" s="113">
        <f t="shared" ca="1" si="13"/>
        <v>0</v>
      </c>
      <c r="X32" s="101"/>
      <c r="Y32" s="113">
        <f t="shared" ca="1" si="14"/>
        <v>0</v>
      </c>
      <c r="Z32" s="73"/>
      <c r="AA32" s="74">
        <f t="shared" ca="1" si="5"/>
        <v>0</v>
      </c>
      <c r="AB32" s="73"/>
      <c r="AC32" s="74">
        <f t="shared" ca="1" si="6"/>
        <v>0</v>
      </c>
      <c r="AD32" s="73"/>
      <c r="AE32" s="74">
        <f t="shared" ca="1" si="7"/>
        <v>0</v>
      </c>
      <c r="AF32" s="73"/>
      <c r="AG32" s="74">
        <f t="shared" ca="1" si="15"/>
        <v>0</v>
      </c>
      <c r="AH32" s="82">
        <f t="shared" ca="1" si="8"/>
        <v>0</v>
      </c>
      <c r="AI32" s="74"/>
      <c r="AJ32" s="139">
        <f t="shared" ca="1" si="16"/>
        <v>0</v>
      </c>
    </row>
    <row r="33" spans="1:36" ht="15" customHeight="1" x14ac:dyDescent="0.2">
      <c r="A33" s="84" t="s">
        <v>205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D</v>
      </c>
      <c r="D33" s="19">
        <f t="shared" ca="1" si="0"/>
        <v>100</v>
      </c>
      <c r="E33" s="20">
        <f t="shared" si="9"/>
        <v>0</v>
      </c>
      <c r="F33" s="73"/>
      <c r="G33" s="74">
        <f t="shared" ca="1" si="17"/>
        <v>0</v>
      </c>
      <c r="H33" s="73"/>
      <c r="I33" s="74">
        <f t="shared" ca="1" si="1"/>
        <v>0</v>
      </c>
      <c r="J33" s="73"/>
      <c r="K33" s="113">
        <f t="shared" ca="1" si="10"/>
        <v>0</v>
      </c>
      <c r="L33" s="73"/>
      <c r="M33" s="113">
        <f t="shared" ca="1" si="11"/>
        <v>0</v>
      </c>
      <c r="N33" s="73"/>
      <c r="O33" s="74">
        <f t="shared" ca="1" si="12"/>
        <v>0</v>
      </c>
      <c r="P33" s="73"/>
      <c r="Q33" s="113">
        <f t="shared" ca="1" si="2"/>
        <v>0</v>
      </c>
      <c r="R33" s="73"/>
      <c r="S33" s="113">
        <f t="shared" ca="1" si="3"/>
        <v>0</v>
      </c>
      <c r="T33" s="101"/>
      <c r="U33" s="74">
        <f t="shared" ca="1" si="4"/>
        <v>0</v>
      </c>
      <c r="V33" s="73"/>
      <c r="W33" s="113">
        <f t="shared" ca="1" si="13"/>
        <v>0</v>
      </c>
      <c r="X33" s="101"/>
      <c r="Y33" s="113">
        <f t="shared" ca="1" si="14"/>
        <v>0</v>
      </c>
      <c r="Z33" s="73"/>
      <c r="AA33" s="74">
        <f t="shared" ca="1" si="5"/>
        <v>0</v>
      </c>
      <c r="AB33" s="73"/>
      <c r="AC33" s="74">
        <f t="shared" ca="1" si="6"/>
        <v>0</v>
      </c>
      <c r="AD33" s="73"/>
      <c r="AE33" s="74">
        <f t="shared" ca="1" si="7"/>
        <v>0</v>
      </c>
      <c r="AF33" s="73"/>
      <c r="AG33" s="74">
        <f t="shared" ca="1" si="15"/>
        <v>0</v>
      </c>
      <c r="AH33" s="82">
        <f t="shared" ca="1" si="8"/>
        <v>0</v>
      </c>
      <c r="AI33" s="74"/>
      <c r="AJ33" s="139">
        <f t="shared" ca="1" si="16"/>
        <v>0</v>
      </c>
    </row>
    <row r="34" spans="1:36" ht="15" customHeight="1" x14ac:dyDescent="0.2">
      <c r="A34" s="84" t="s">
        <v>354</v>
      </c>
      <c r="B34" t="s">
        <v>65</v>
      </c>
      <c r="C34" s="4" t="s">
        <v>6</v>
      </c>
      <c r="D34" s="19">
        <f t="shared" si="0"/>
        <v>100</v>
      </c>
      <c r="E34" s="20">
        <f t="shared" si="9"/>
        <v>0</v>
      </c>
      <c r="F34" s="73"/>
      <c r="G34" s="74">
        <f t="shared" si="17"/>
        <v>0</v>
      </c>
      <c r="H34" s="73"/>
      <c r="I34" s="74">
        <f t="shared" si="1"/>
        <v>0</v>
      </c>
      <c r="J34" s="73"/>
      <c r="K34" s="113">
        <f t="shared" si="10"/>
        <v>0</v>
      </c>
      <c r="L34" s="73"/>
      <c r="M34" s="113">
        <f t="shared" si="11"/>
        <v>0</v>
      </c>
      <c r="N34" s="73"/>
      <c r="O34" s="74">
        <f t="shared" si="12"/>
        <v>0</v>
      </c>
      <c r="P34" s="73"/>
      <c r="Q34" s="113">
        <f t="shared" si="2"/>
        <v>0</v>
      </c>
      <c r="R34" s="73"/>
      <c r="S34" s="113">
        <f t="shared" si="3"/>
        <v>0</v>
      </c>
      <c r="T34" s="101"/>
      <c r="U34" s="74">
        <f t="shared" si="4"/>
        <v>0</v>
      </c>
      <c r="V34" s="73"/>
      <c r="W34" s="113">
        <f t="shared" si="13"/>
        <v>0</v>
      </c>
      <c r="X34" s="101"/>
      <c r="Y34" s="113">
        <f t="shared" si="14"/>
        <v>0</v>
      </c>
      <c r="Z34" s="73"/>
      <c r="AA34" s="74">
        <f t="shared" si="5"/>
        <v>0</v>
      </c>
      <c r="AB34" s="73"/>
      <c r="AC34" s="74">
        <f t="shared" si="6"/>
        <v>0</v>
      </c>
      <c r="AD34" s="73"/>
      <c r="AE34" s="74">
        <f t="shared" si="7"/>
        <v>0</v>
      </c>
      <c r="AF34" s="73"/>
      <c r="AG34" s="74">
        <f t="shared" si="15"/>
        <v>0</v>
      </c>
      <c r="AH34" s="82">
        <f t="shared" si="8"/>
        <v>0</v>
      </c>
      <c r="AI34" s="74"/>
      <c r="AJ34" s="139">
        <f t="shared" si="16"/>
        <v>0</v>
      </c>
    </row>
    <row r="35" spans="1:36" ht="15" customHeight="1" x14ac:dyDescent="0.2">
      <c r="A35" s="84" t="s">
        <v>148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D</v>
      </c>
      <c r="D35" s="19">
        <f t="shared" ca="1" si="0"/>
        <v>100</v>
      </c>
      <c r="E35" s="20">
        <f t="shared" si="9"/>
        <v>0</v>
      </c>
      <c r="F35" s="73"/>
      <c r="G35" s="74">
        <f t="shared" ca="1" si="17"/>
        <v>0</v>
      </c>
      <c r="H35" s="73"/>
      <c r="I35" s="74">
        <f t="shared" ca="1" si="1"/>
        <v>0</v>
      </c>
      <c r="J35" s="73"/>
      <c r="K35" s="113">
        <f t="shared" ca="1" si="10"/>
        <v>0</v>
      </c>
      <c r="L35" s="73"/>
      <c r="M35" s="113">
        <f t="shared" ca="1" si="11"/>
        <v>0</v>
      </c>
      <c r="N35" s="73"/>
      <c r="O35" s="74">
        <f t="shared" ca="1" si="12"/>
        <v>0</v>
      </c>
      <c r="P35" s="73"/>
      <c r="Q35" s="113">
        <f t="shared" ca="1" si="2"/>
        <v>0</v>
      </c>
      <c r="R35" s="73"/>
      <c r="S35" s="113">
        <f t="shared" ca="1" si="3"/>
        <v>0</v>
      </c>
      <c r="T35" s="101"/>
      <c r="U35" s="74">
        <f t="shared" ca="1" si="4"/>
        <v>0</v>
      </c>
      <c r="V35" s="73"/>
      <c r="W35" s="113">
        <f t="shared" ca="1" si="13"/>
        <v>0</v>
      </c>
      <c r="X35" s="101"/>
      <c r="Y35" s="113">
        <f t="shared" ca="1" si="14"/>
        <v>0</v>
      </c>
      <c r="Z35" s="73"/>
      <c r="AA35" s="74">
        <f t="shared" ca="1" si="5"/>
        <v>0</v>
      </c>
      <c r="AB35" s="73"/>
      <c r="AC35" s="74">
        <f t="shared" ca="1" si="6"/>
        <v>0</v>
      </c>
      <c r="AD35" s="73"/>
      <c r="AE35" s="74">
        <f t="shared" ca="1" si="7"/>
        <v>0</v>
      </c>
      <c r="AF35" s="73"/>
      <c r="AG35" s="74">
        <f t="shared" ca="1" si="15"/>
        <v>0</v>
      </c>
      <c r="AH35" s="82">
        <f t="shared" ca="1" si="8"/>
        <v>0</v>
      </c>
      <c r="AI35" s="74"/>
      <c r="AJ35" s="139">
        <f t="shared" ca="1" si="16"/>
        <v>0</v>
      </c>
    </row>
    <row r="36" spans="1:36" ht="15" customHeight="1" x14ac:dyDescent="0.2">
      <c r="A36" s="84" t="s">
        <v>214</v>
      </c>
      <c r="B36" s="14" t="s">
        <v>65</v>
      </c>
      <c r="C36" s="4" t="str">
        <f ca="1">IF($A36="","",INDEX(INDIRECT("'MA-Liste'!"&amp;$C$11),MATCH($A36,'MA-Liste'!$M:$M,FALSE)))</f>
        <v>D</v>
      </c>
      <c r="D36" s="19">
        <f t="shared" ca="1" si="0"/>
        <v>100</v>
      </c>
      <c r="E36" s="20">
        <f t="shared" si="9"/>
        <v>0</v>
      </c>
      <c r="F36" s="73"/>
      <c r="G36" s="74">
        <f t="shared" ca="1" si="17"/>
        <v>0</v>
      </c>
      <c r="H36" s="73"/>
      <c r="I36" s="74">
        <f t="shared" ca="1" si="1"/>
        <v>0</v>
      </c>
      <c r="J36" s="73"/>
      <c r="K36" s="113">
        <f t="shared" ca="1" si="10"/>
        <v>0</v>
      </c>
      <c r="L36" s="73"/>
      <c r="M36" s="113">
        <f t="shared" ca="1" si="11"/>
        <v>0</v>
      </c>
      <c r="N36" s="73"/>
      <c r="O36" s="74">
        <f t="shared" ca="1" si="12"/>
        <v>0</v>
      </c>
      <c r="P36" s="73"/>
      <c r="Q36" s="113">
        <f t="shared" ca="1" si="2"/>
        <v>0</v>
      </c>
      <c r="R36" s="73"/>
      <c r="S36" s="113">
        <f t="shared" ca="1" si="3"/>
        <v>0</v>
      </c>
      <c r="T36" s="101"/>
      <c r="U36" s="74">
        <f t="shared" ca="1" si="4"/>
        <v>0</v>
      </c>
      <c r="V36" s="73"/>
      <c r="W36" s="113">
        <f t="shared" ca="1" si="13"/>
        <v>0</v>
      </c>
      <c r="X36" s="101"/>
      <c r="Y36" s="113">
        <f t="shared" ca="1" si="14"/>
        <v>0</v>
      </c>
      <c r="Z36" s="73"/>
      <c r="AA36" s="74">
        <f t="shared" ca="1" si="5"/>
        <v>0</v>
      </c>
      <c r="AB36" s="73"/>
      <c r="AC36" s="74">
        <f t="shared" ca="1" si="6"/>
        <v>0</v>
      </c>
      <c r="AD36" s="73"/>
      <c r="AE36" s="74">
        <f t="shared" ca="1" si="7"/>
        <v>0</v>
      </c>
      <c r="AF36" s="73"/>
      <c r="AG36" s="74">
        <f t="shared" ca="1" si="15"/>
        <v>0</v>
      </c>
      <c r="AH36" s="82">
        <f t="shared" ca="1" si="8"/>
        <v>0</v>
      </c>
      <c r="AI36" s="74"/>
      <c r="AJ36" s="139">
        <f t="shared" ca="1" si="16"/>
        <v>0</v>
      </c>
    </row>
    <row r="37" spans="1:36" ht="15" customHeight="1" x14ac:dyDescent="0.2">
      <c r="A37" s="84" t="s">
        <v>183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F</v>
      </c>
      <c r="D37" s="19">
        <f t="shared" ca="1" si="0"/>
        <v>60</v>
      </c>
      <c r="E37" s="20">
        <f t="shared" si="9"/>
        <v>0</v>
      </c>
      <c r="F37" s="73"/>
      <c r="G37" s="74">
        <f t="shared" ca="1" si="17"/>
        <v>0</v>
      </c>
      <c r="H37" s="73"/>
      <c r="I37" s="74">
        <f t="shared" ca="1" si="1"/>
        <v>0</v>
      </c>
      <c r="J37" s="73"/>
      <c r="K37" s="113">
        <f t="shared" ca="1" si="10"/>
        <v>0</v>
      </c>
      <c r="L37" s="73"/>
      <c r="M37" s="113">
        <f t="shared" ca="1" si="11"/>
        <v>0</v>
      </c>
      <c r="N37" s="73"/>
      <c r="O37" s="74">
        <f t="shared" ca="1" si="12"/>
        <v>0</v>
      </c>
      <c r="P37" s="73"/>
      <c r="Q37" s="113">
        <f t="shared" ca="1" si="2"/>
        <v>0</v>
      </c>
      <c r="R37" s="73"/>
      <c r="S37" s="113">
        <f t="shared" ca="1" si="3"/>
        <v>0</v>
      </c>
      <c r="T37" s="101"/>
      <c r="U37" s="74">
        <f t="shared" ca="1" si="4"/>
        <v>0</v>
      </c>
      <c r="V37" s="73"/>
      <c r="W37" s="113">
        <f t="shared" ca="1" si="13"/>
        <v>0</v>
      </c>
      <c r="X37" s="101"/>
      <c r="Y37" s="113">
        <f t="shared" ca="1" si="14"/>
        <v>0</v>
      </c>
      <c r="Z37" s="73"/>
      <c r="AA37" s="74">
        <f t="shared" ca="1" si="5"/>
        <v>0</v>
      </c>
      <c r="AB37" s="73"/>
      <c r="AC37" s="74">
        <f t="shared" ca="1" si="6"/>
        <v>0</v>
      </c>
      <c r="AD37" s="73"/>
      <c r="AE37" s="74">
        <f t="shared" ca="1" si="7"/>
        <v>0</v>
      </c>
      <c r="AF37" s="73"/>
      <c r="AG37" s="74">
        <f t="shared" ca="1" si="15"/>
        <v>0</v>
      </c>
      <c r="AH37" s="82">
        <f t="shared" ca="1" si="8"/>
        <v>0</v>
      </c>
      <c r="AI37" s="74"/>
      <c r="AJ37" s="139">
        <f t="shared" ca="1" si="16"/>
        <v>0</v>
      </c>
    </row>
    <row r="38" spans="1:36" ht="15" customHeight="1" x14ac:dyDescent="0.2">
      <c r="A38" s="84" t="s">
        <v>184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B</v>
      </c>
      <c r="D38" s="19">
        <f t="shared" ca="1" si="0"/>
        <v>140</v>
      </c>
      <c r="E38" s="20">
        <f t="shared" si="9"/>
        <v>0</v>
      </c>
      <c r="F38" s="73"/>
      <c r="G38" s="74">
        <f t="shared" ca="1" si="17"/>
        <v>0</v>
      </c>
      <c r="H38" s="73"/>
      <c r="I38" s="74">
        <f t="shared" ca="1" si="1"/>
        <v>0</v>
      </c>
      <c r="J38" s="73"/>
      <c r="K38" s="113">
        <f t="shared" ca="1" si="10"/>
        <v>0</v>
      </c>
      <c r="L38" s="73"/>
      <c r="M38" s="113">
        <f t="shared" ca="1" si="11"/>
        <v>0</v>
      </c>
      <c r="N38" s="73"/>
      <c r="O38" s="74">
        <f t="shared" ca="1" si="12"/>
        <v>0</v>
      </c>
      <c r="P38" s="73"/>
      <c r="Q38" s="113">
        <f t="shared" ca="1" si="2"/>
        <v>0</v>
      </c>
      <c r="R38" s="73"/>
      <c r="S38" s="113">
        <f t="shared" ca="1" si="3"/>
        <v>0</v>
      </c>
      <c r="T38" s="101"/>
      <c r="U38" s="74">
        <f t="shared" ca="1" si="4"/>
        <v>0</v>
      </c>
      <c r="V38" s="73"/>
      <c r="W38" s="113">
        <f t="shared" ca="1" si="13"/>
        <v>0</v>
      </c>
      <c r="X38" s="101"/>
      <c r="Y38" s="113">
        <f t="shared" ca="1" si="14"/>
        <v>0</v>
      </c>
      <c r="Z38" s="73"/>
      <c r="AA38" s="74">
        <f t="shared" ca="1" si="5"/>
        <v>0</v>
      </c>
      <c r="AB38" s="73"/>
      <c r="AC38" s="74">
        <f t="shared" ca="1" si="6"/>
        <v>0</v>
      </c>
      <c r="AD38" s="73"/>
      <c r="AE38" s="74">
        <f t="shared" ca="1" si="7"/>
        <v>0</v>
      </c>
      <c r="AF38" s="73"/>
      <c r="AG38" s="74">
        <f t="shared" ca="1" si="15"/>
        <v>0</v>
      </c>
      <c r="AH38" s="82">
        <f t="shared" ca="1" si="8"/>
        <v>0</v>
      </c>
      <c r="AI38" s="74"/>
      <c r="AJ38" s="139">
        <f t="shared" ca="1" si="16"/>
        <v>0</v>
      </c>
    </row>
    <row r="39" spans="1:36" ht="15" customHeight="1" x14ac:dyDescent="0.2">
      <c r="A39" s="84" t="s">
        <v>211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D</v>
      </c>
      <c r="D39" s="19">
        <f t="shared" ca="1" si="0"/>
        <v>100</v>
      </c>
      <c r="E39" s="20">
        <f t="shared" si="9"/>
        <v>0</v>
      </c>
      <c r="F39" s="73"/>
      <c r="G39" s="74">
        <f t="shared" ca="1" si="17"/>
        <v>0</v>
      </c>
      <c r="H39" s="73"/>
      <c r="I39" s="74">
        <f t="shared" ca="1" si="1"/>
        <v>0</v>
      </c>
      <c r="J39" s="73"/>
      <c r="K39" s="113">
        <f t="shared" ca="1" si="10"/>
        <v>0</v>
      </c>
      <c r="L39" s="73"/>
      <c r="M39" s="113">
        <f t="shared" ca="1" si="11"/>
        <v>0</v>
      </c>
      <c r="N39" s="73"/>
      <c r="O39" s="74">
        <f t="shared" ca="1" si="12"/>
        <v>0</v>
      </c>
      <c r="P39" s="73"/>
      <c r="Q39" s="113">
        <f t="shared" ca="1" si="2"/>
        <v>0</v>
      </c>
      <c r="R39" s="73"/>
      <c r="S39" s="113">
        <f t="shared" ca="1" si="3"/>
        <v>0</v>
      </c>
      <c r="T39" s="101"/>
      <c r="U39" s="74">
        <f t="shared" ca="1" si="4"/>
        <v>0</v>
      </c>
      <c r="V39" s="73"/>
      <c r="W39" s="113">
        <f t="shared" ca="1" si="13"/>
        <v>0</v>
      </c>
      <c r="X39" s="101"/>
      <c r="Y39" s="113">
        <f t="shared" ca="1" si="14"/>
        <v>0</v>
      </c>
      <c r="Z39" s="73"/>
      <c r="AA39" s="74">
        <f t="shared" ca="1" si="5"/>
        <v>0</v>
      </c>
      <c r="AB39" s="73"/>
      <c r="AC39" s="74">
        <f t="shared" ca="1" si="6"/>
        <v>0</v>
      </c>
      <c r="AD39" s="73"/>
      <c r="AE39" s="74">
        <f t="shared" ca="1" si="7"/>
        <v>0</v>
      </c>
      <c r="AF39" s="73"/>
      <c r="AG39" s="74">
        <f t="shared" ca="1" si="15"/>
        <v>0</v>
      </c>
      <c r="AH39" s="82">
        <f t="shared" ca="1" si="8"/>
        <v>0</v>
      </c>
      <c r="AI39" s="74"/>
      <c r="AJ39" s="139">
        <f t="shared" ca="1" si="16"/>
        <v>0</v>
      </c>
    </row>
    <row r="40" spans="1:36" ht="15" customHeight="1" x14ac:dyDescent="0.2">
      <c r="A40" s="84" t="s">
        <v>237</v>
      </c>
      <c r="B40" t="s">
        <v>65</v>
      </c>
      <c r="C40" s="4" t="s">
        <v>7</v>
      </c>
      <c r="D40" s="19">
        <f t="shared" si="0"/>
        <v>75</v>
      </c>
      <c r="E40" s="20">
        <f t="shared" si="9"/>
        <v>0</v>
      </c>
      <c r="F40" s="73"/>
      <c r="G40" s="74">
        <f t="shared" si="17"/>
        <v>0</v>
      </c>
      <c r="H40" s="73"/>
      <c r="I40" s="74">
        <f t="shared" si="1"/>
        <v>0</v>
      </c>
      <c r="J40" s="73"/>
      <c r="K40" s="113">
        <f t="shared" si="10"/>
        <v>0</v>
      </c>
      <c r="L40" s="73"/>
      <c r="M40" s="113">
        <f t="shared" si="11"/>
        <v>0</v>
      </c>
      <c r="N40" s="73"/>
      <c r="O40" s="74">
        <f t="shared" si="12"/>
        <v>0</v>
      </c>
      <c r="P40" s="73"/>
      <c r="Q40" s="113">
        <f t="shared" si="2"/>
        <v>0</v>
      </c>
      <c r="R40" s="73"/>
      <c r="S40" s="113">
        <f t="shared" si="3"/>
        <v>0</v>
      </c>
      <c r="T40" s="101"/>
      <c r="U40" s="74">
        <f t="shared" si="4"/>
        <v>0</v>
      </c>
      <c r="V40" s="73"/>
      <c r="W40" s="113">
        <f t="shared" si="13"/>
        <v>0</v>
      </c>
      <c r="X40" s="101"/>
      <c r="Y40" s="113">
        <f t="shared" si="14"/>
        <v>0</v>
      </c>
      <c r="Z40" s="73"/>
      <c r="AA40" s="74">
        <f t="shared" si="5"/>
        <v>0</v>
      </c>
      <c r="AB40" s="73"/>
      <c r="AC40" s="74">
        <f t="shared" si="6"/>
        <v>0</v>
      </c>
      <c r="AD40" s="73"/>
      <c r="AE40" s="74">
        <f t="shared" si="7"/>
        <v>0</v>
      </c>
      <c r="AF40" s="73"/>
      <c r="AG40" s="74">
        <f t="shared" si="15"/>
        <v>0</v>
      </c>
      <c r="AH40" s="82">
        <f t="shared" si="8"/>
        <v>0</v>
      </c>
      <c r="AI40" s="74"/>
      <c r="AJ40" s="139">
        <f t="shared" si="16"/>
        <v>0</v>
      </c>
    </row>
    <row r="41" spans="1:36" ht="15" customHeight="1" x14ac:dyDescent="0.2">
      <c r="A41" s="84" t="s">
        <v>212</v>
      </c>
      <c r="B41" t="s">
        <v>65</v>
      </c>
      <c r="C41" s="4" t="s">
        <v>5</v>
      </c>
      <c r="D41" s="19">
        <v>118</v>
      </c>
      <c r="E41" s="20">
        <f t="shared" si="9"/>
        <v>0</v>
      </c>
      <c r="F41" s="73"/>
      <c r="G41" s="74">
        <f t="shared" si="17"/>
        <v>0</v>
      </c>
      <c r="H41" s="73"/>
      <c r="I41" s="74">
        <f t="shared" si="1"/>
        <v>0</v>
      </c>
      <c r="J41" s="73"/>
      <c r="K41" s="113">
        <f t="shared" si="10"/>
        <v>0</v>
      </c>
      <c r="L41" s="73"/>
      <c r="M41" s="113">
        <f t="shared" si="11"/>
        <v>0</v>
      </c>
      <c r="N41" s="73"/>
      <c r="O41" s="74">
        <f t="shared" si="12"/>
        <v>0</v>
      </c>
      <c r="P41" s="73"/>
      <c r="Q41" s="113">
        <f t="shared" si="2"/>
        <v>0</v>
      </c>
      <c r="R41" s="73"/>
      <c r="S41" s="113">
        <f t="shared" si="3"/>
        <v>0</v>
      </c>
      <c r="T41" s="101"/>
      <c r="U41" s="74">
        <f t="shared" si="4"/>
        <v>0</v>
      </c>
      <c r="V41" s="73"/>
      <c r="W41" s="113">
        <f t="shared" si="13"/>
        <v>0</v>
      </c>
      <c r="X41" s="101"/>
      <c r="Y41" s="113">
        <f t="shared" si="14"/>
        <v>0</v>
      </c>
      <c r="Z41" s="73"/>
      <c r="AA41" s="74">
        <v>0</v>
      </c>
      <c r="AB41" s="73"/>
      <c r="AC41" s="74">
        <v>0</v>
      </c>
      <c r="AD41" s="73"/>
      <c r="AE41" s="74">
        <f t="shared" si="7"/>
        <v>0</v>
      </c>
      <c r="AF41" s="73"/>
      <c r="AG41" s="74">
        <f t="shared" si="15"/>
        <v>0</v>
      </c>
      <c r="AH41" s="82">
        <f t="shared" si="8"/>
        <v>0</v>
      </c>
      <c r="AI41" s="74"/>
      <c r="AJ41" s="139">
        <f t="shared" si="16"/>
        <v>0</v>
      </c>
    </row>
    <row r="42" spans="1:36" ht="15.75" customHeight="1" x14ac:dyDescent="0.2">
      <c r="A42" s="90" t="s">
        <v>187</v>
      </c>
      <c r="B42" t="str">
        <f>IF($A42="","",INDEX('MA-Liste'!$D:$D,MATCH($A42,'MA-Liste'!$M:$M,FALSE)))</f>
        <v>AeBo</v>
      </c>
      <c r="C42" s="4" t="str">
        <f ca="1">IF($A42="","",INDEX(INDIRECT("'MA-Liste'!"&amp;$C$11),MATCH($A42,'MA-Liste'!$M:$M,FALSE)))</f>
        <v>D</v>
      </c>
      <c r="D42" s="19">
        <f t="shared" ca="1" si="0"/>
        <v>100</v>
      </c>
      <c r="E42" s="20">
        <f t="shared" si="9"/>
        <v>0</v>
      </c>
      <c r="F42" s="73"/>
      <c r="G42" s="74">
        <f t="shared" ca="1" si="17"/>
        <v>0</v>
      </c>
      <c r="H42" s="73"/>
      <c r="I42" s="74">
        <f t="shared" ca="1" si="1"/>
        <v>0</v>
      </c>
      <c r="J42" s="73"/>
      <c r="K42" s="113">
        <f t="shared" ca="1" si="10"/>
        <v>0</v>
      </c>
      <c r="L42" s="73"/>
      <c r="M42" s="113">
        <f t="shared" ca="1" si="11"/>
        <v>0</v>
      </c>
      <c r="N42" s="73"/>
      <c r="O42" s="74">
        <f t="shared" ca="1" si="12"/>
        <v>0</v>
      </c>
      <c r="P42" s="73"/>
      <c r="Q42" s="113">
        <f t="shared" ca="1" si="2"/>
        <v>0</v>
      </c>
      <c r="R42" s="73"/>
      <c r="S42" s="113">
        <f t="shared" ca="1" si="3"/>
        <v>0</v>
      </c>
      <c r="T42" s="101"/>
      <c r="U42" s="74">
        <f t="shared" ca="1" si="4"/>
        <v>0</v>
      </c>
      <c r="V42" s="73"/>
      <c r="W42" s="113">
        <f t="shared" ca="1" si="13"/>
        <v>0</v>
      </c>
      <c r="X42" s="101"/>
      <c r="Y42" s="113">
        <f t="shared" ca="1" si="14"/>
        <v>0</v>
      </c>
      <c r="Z42" s="73"/>
      <c r="AA42" s="74">
        <f t="shared" ref="AA42:AA49" ca="1" si="18">IF(D42="",0,D42*Z42)</f>
        <v>0</v>
      </c>
      <c r="AB42" s="73"/>
      <c r="AC42" s="74">
        <f t="shared" ref="AC42:AC49" ca="1" si="19">IF(D42="",0,D42*AB42)</f>
        <v>0</v>
      </c>
      <c r="AD42" s="73"/>
      <c r="AE42" s="74">
        <f t="shared" ca="1" si="7"/>
        <v>0</v>
      </c>
      <c r="AF42" s="73"/>
      <c r="AG42" s="74">
        <f t="shared" ca="1" si="15"/>
        <v>0</v>
      </c>
      <c r="AH42" s="82">
        <f t="shared" ca="1" si="8"/>
        <v>0</v>
      </c>
      <c r="AI42" s="74"/>
      <c r="AJ42" s="139">
        <f t="shared" ca="1" si="16"/>
        <v>0</v>
      </c>
    </row>
    <row r="43" spans="1:36" ht="15.75" customHeight="1" x14ac:dyDescent="0.2">
      <c r="A43" s="90" t="s">
        <v>144</v>
      </c>
      <c r="B43" t="s">
        <v>65</v>
      </c>
      <c r="C43" s="4" t="s">
        <v>6</v>
      </c>
      <c r="D43" s="19">
        <v>100</v>
      </c>
      <c r="E43" s="20">
        <f t="shared" si="9"/>
        <v>0</v>
      </c>
      <c r="F43" s="73"/>
      <c r="G43" s="74">
        <f t="shared" si="17"/>
        <v>0</v>
      </c>
      <c r="H43" s="73"/>
      <c r="I43" s="74">
        <f t="shared" si="1"/>
        <v>0</v>
      </c>
      <c r="J43" s="73"/>
      <c r="K43" s="113">
        <f t="shared" si="10"/>
        <v>0</v>
      </c>
      <c r="L43" s="73"/>
      <c r="M43" s="113">
        <f t="shared" si="11"/>
        <v>0</v>
      </c>
      <c r="N43" s="73"/>
      <c r="O43" s="74">
        <f t="shared" si="12"/>
        <v>0</v>
      </c>
      <c r="P43" s="73"/>
      <c r="Q43" s="113">
        <f t="shared" si="2"/>
        <v>0</v>
      </c>
      <c r="R43" s="73"/>
      <c r="S43" s="113">
        <f t="shared" si="3"/>
        <v>0</v>
      </c>
      <c r="T43" s="101"/>
      <c r="U43" s="74">
        <f t="shared" si="4"/>
        <v>0</v>
      </c>
      <c r="V43" s="73"/>
      <c r="W43" s="113">
        <f t="shared" si="13"/>
        <v>0</v>
      </c>
      <c r="X43" s="101"/>
      <c r="Y43" s="113">
        <f t="shared" si="14"/>
        <v>0</v>
      </c>
      <c r="Z43" s="73"/>
      <c r="AA43" s="74">
        <f t="shared" si="18"/>
        <v>0</v>
      </c>
      <c r="AB43" s="73"/>
      <c r="AC43" s="74">
        <f t="shared" si="19"/>
        <v>0</v>
      </c>
      <c r="AD43" s="73"/>
      <c r="AE43" s="74">
        <f t="shared" si="7"/>
        <v>0</v>
      </c>
      <c r="AF43" s="73"/>
      <c r="AG43" s="74">
        <f t="shared" si="15"/>
        <v>0</v>
      </c>
      <c r="AH43" s="82">
        <f t="shared" si="8"/>
        <v>0</v>
      </c>
      <c r="AI43" s="74"/>
      <c r="AJ43" s="139">
        <f t="shared" si="16"/>
        <v>0</v>
      </c>
    </row>
    <row r="44" spans="1:36" ht="15" customHeight="1" x14ac:dyDescent="0.2">
      <c r="A44" s="84" t="s">
        <v>188</v>
      </c>
      <c r="B44" t="str">
        <f>IF($A44="","",INDEX('MA-Liste'!$D:$D,MATCH($A44,'MA-Liste'!$M:$M,FALSE)))</f>
        <v>AeBo</v>
      </c>
      <c r="C44" s="4" t="str">
        <f ca="1">IF($A44="","",INDEX(INDIRECT("'MA-Liste'!"&amp;$C$11),MATCH($A44,'MA-Liste'!$M:$M,FALSE)))</f>
        <v>C</v>
      </c>
      <c r="D44" s="19">
        <f t="shared" ca="1" si="0"/>
        <v>118</v>
      </c>
      <c r="E44" s="20">
        <f t="shared" si="9"/>
        <v>0</v>
      </c>
      <c r="F44" s="73"/>
      <c r="G44" s="74">
        <f t="shared" ca="1" si="17"/>
        <v>0</v>
      </c>
      <c r="H44" s="73"/>
      <c r="I44" s="74">
        <f t="shared" ca="1" si="1"/>
        <v>0</v>
      </c>
      <c r="J44" s="73"/>
      <c r="K44" s="113">
        <f t="shared" ca="1" si="10"/>
        <v>0</v>
      </c>
      <c r="L44" s="73"/>
      <c r="M44" s="113">
        <f t="shared" ca="1" si="11"/>
        <v>0</v>
      </c>
      <c r="N44" s="73"/>
      <c r="O44" s="74">
        <f t="shared" ca="1" si="12"/>
        <v>0</v>
      </c>
      <c r="P44" s="73"/>
      <c r="Q44" s="113">
        <f t="shared" ca="1" si="2"/>
        <v>0</v>
      </c>
      <c r="R44" s="73"/>
      <c r="S44" s="113">
        <f t="shared" ca="1" si="3"/>
        <v>0</v>
      </c>
      <c r="T44" s="101"/>
      <c r="U44" s="74">
        <f t="shared" ca="1" si="4"/>
        <v>0</v>
      </c>
      <c r="V44" s="73"/>
      <c r="W44" s="113">
        <f t="shared" ca="1" si="13"/>
        <v>0</v>
      </c>
      <c r="X44" s="101"/>
      <c r="Y44" s="113">
        <f t="shared" ca="1" si="14"/>
        <v>0</v>
      </c>
      <c r="Z44" s="73"/>
      <c r="AA44" s="74">
        <f t="shared" ca="1" si="18"/>
        <v>0</v>
      </c>
      <c r="AB44" s="73"/>
      <c r="AC44" s="74">
        <f t="shared" ca="1" si="19"/>
        <v>0</v>
      </c>
      <c r="AD44" s="73"/>
      <c r="AE44" s="74">
        <f t="shared" ca="1" si="7"/>
        <v>0</v>
      </c>
      <c r="AF44" s="73"/>
      <c r="AG44" s="74">
        <f t="shared" ca="1" si="15"/>
        <v>0</v>
      </c>
      <c r="AH44" s="82">
        <f t="shared" ca="1" si="8"/>
        <v>0</v>
      </c>
      <c r="AI44" s="74"/>
      <c r="AJ44" s="139">
        <f t="shared" ca="1" si="16"/>
        <v>0</v>
      </c>
    </row>
    <row r="45" spans="1:36" ht="15" customHeight="1" x14ac:dyDescent="0.2">
      <c r="A45" s="84" t="s">
        <v>213</v>
      </c>
      <c r="B45" t="s">
        <v>65</v>
      </c>
      <c r="C45" s="4" t="s">
        <v>7</v>
      </c>
      <c r="D45" s="19">
        <v>75</v>
      </c>
      <c r="E45" s="20">
        <f t="shared" si="9"/>
        <v>0</v>
      </c>
      <c r="F45" s="73"/>
      <c r="G45" s="74">
        <f t="shared" si="17"/>
        <v>0</v>
      </c>
      <c r="H45" s="73"/>
      <c r="I45" s="74">
        <f t="shared" si="1"/>
        <v>0</v>
      </c>
      <c r="J45" s="73"/>
      <c r="K45" s="113">
        <f t="shared" si="10"/>
        <v>0</v>
      </c>
      <c r="L45" s="73"/>
      <c r="M45" s="113">
        <f t="shared" si="11"/>
        <v>0</v>
      </c>
      <c r="N45" s="73"/>
      <c r="O45" s="74">
        <f t="shared" si="12"/>
        <v>0</v>
      </c>
      <c r="P45" s="73"/>
      <c r="Q45" s="113">
        <f t="shared" ref="Q45:Q76" si="20">IF($D45="",0,$D45*P45)</f>
        <v>0</v>
      </c>
      <c r="R45" s="73"/>
      <c r="S45" s="113">
        <f t="shared" si="3"/>
        <v>0</v>
      </c>
      <c r="T45" s="101"/>
      <c r="U45" s="74">
        <f t="shared" ref="U45:U76" si="21">IF($D45="",0,$D45*T45)</f>
        <v>0</v>
      </c>
      <c r="V45" s="73"/>
      <c r="W45" s="113">
        <f t="shared" si="13"/>
        <v>0</v>
      </c>
      <c r="X45" s="101"/>
      <c r="Y45" s="113">
        <f t="shared" si="14"/>
        <v>0</v>
      </c>
      <c r="Z45" s="73"/>
      <c r="AA45" s="74">
        <f t="shared" si="18"/>
        <v>0</v>
      </c>
      <c r="AB45" s="73"/>
      <c r="AC45" s="74">
        <f t="shared" si="19"/>
        <v>0</v>
      </c>
      <c r="AD45" s="73"/>
      <c r="AE45" s="74">
        <f t="shared" si="7"/>
        <v>0</v>
      </c>
      <c r="AF45" s="73"/>
      <c r="AG45" s="74">
        <f t="shared" si="15"/>
        <v>0</v>
      </c>
      <c r="AH45" s="82">
        <f t="shared" si="8"/>
        <v>0</v>
      </c>
      <c r="AI45" s="74"/>
      <c r="AJ45" s="139">
        <f t="shared" si="16"/>
        <v>0</v>
      </c>
    </row>
    <row r="46" spans="1:36" ht="15" customHeight="1" x14ac:dyDescent="0.2">
      <c r="A46" s="84" t="s">
        <v>216</v>
      </c>
      <c r="B46" t="s">
        <v>65</v>
      </c>
      <c r="C46" s="18" t="s">
        <v>6</v>
      </c>
      <c r="D46" s="19">
        <v>100</v>
      </c>
      <c r="E46" s="20">
        <f t="shared" si="9"/>
        <v>15.75</v>
      </c>
      <c r="F46" s="73"/>
      <c r="G46" s="74">
        <f t="shared" si="17"/>
        <v>0</v>
      </c>
      <c r="H46" s="73"/>
      <c r="I46" s="74">
        <f t="shared" si="1"/>
        <v>0</v>
      </c>
      <c r="J46" s="73"/>
      <c r="K46" s="113">
        <f t="shared" si="10"/>
        <v>0</v>
      </c>
      <c r="L46" s="73"/>
      <c r="M46" s="113">
        <f t="shared" si="11"/>
        <v>0</v>
      </c>
      <c r="N46" s="73"/>
      <c r="O46" s="74">
        <f t="shared" si="12"/>
        <v>0</v>
      </c>
      <c r="P46" s="73"/>
      <c r="Q46" s="113">
        <f t="shared" si="20"/>
        <v>0</v>
      </c>
      <c r="R46" s="73"/>
      <c r="S46" s="113">
        <f t="shared" si="3"/>
        <v>0</v>
      </c>
      <c r="T46" s="101"/>
      <c r="U46" s="74">
        <f t="shared" si="21"/>
        <v>0</v>
      </c>
      <c r="V46" s="73"/>
      <c r="W46" s="113">
        <f t="shared" si="13"/>
        <v>0</v>
      </c>
      <c r="X46" s="101">
        <v>15.75</v>
      </c>
      <c r="Y46" s="113">
        <f t="shared" si="14"/>
        <v>1575</v>
      </c>
      <c r="Z46" s="73"/>
      <c r="AA46" s="74">
        <f t="shared" si="18"/>
        <v>0</v>
      </c>
      <c r="AB46" s="73"/>
      <c r="AC46" s="74">
        <f t="shared" si="19"/>
        <v>0</v>
      </c>
      <c r="AD46" s="73"/>
      <c r="AE46" s="74">
        <f t="shared" si="7"/>
        <v>0</v>
      </c>
      <c r="AF46" s="73"/>
      <c r="AG46" s="74">
        <f t="shared" si="15"/>
        <v>0</v>
      </c>
      <c r="AH46" s="82">
        <f t="shared" si="8"/>
        <v>1575</v>
      </c>
      <c r="AI46" s="74"/>
      <c r="AJ46" s="139">
        <f t="shared" si="16"/>
        <v>1575</v>
      </c>
    </row>
    <row r="47" spans="1:36" ht="15" customHeight="1" x14ac:dyDescent="0.2">
      <c r="A47" s="84" t="s">
        <v>191</v>
      </c>
      <c r="B47" t="str">
        <f>IF($A47="","",INDEX('MA-Liste'!$D:$D,MATCH($A47,'MA-Liste'!$M:$M,FALSE)))</f>
        <v>AeBo</v>
      </c>
      <c r="C47" s="4" t="str">
        <f ca="1">IF($A47="","",INDEX(INDIRECT("'MA-Liste'!"&amp;$C$11),MATCH($A47,'MA-Liste'!$M:$M,FALSE)))</f>
        <v>B</v>
      </c>
      <c r="D47" s="19">
        <f t="shared" ca="1" si="0"/>
        <v>140</v>
      </c>
      <c r="E47" s="20">
        <f t="shared" si="9"/>
        <v>0</v>
      </c>
      <c r="F47" s="73"/>
      <c r="G47" s="74">
        <f t="shared" ca="1" si="17"/>
        <v>0</v>
      </c>
      <c r="H47" s="73"/>
      <c r="I47" s="74">
        <f t="shared" ca="1" si="1"/>
        <v>0</v>
      </c>
      <c r="J47" s="73"/>
      <c r="K47" s="113">
        <f t="shared" ca="1" si="10"/>
        <v>0</v>
      </c>
      <c r="L47" s="73"/>
      <c r="M47" s="113">
        <f t="shared" ca="1" si="11"/>
        <v>0</v>
      </c>
      <c r="N47" s="73"/>
      <c r="O47" s="74">
        <f t="shared" ca="1" si="12"/>
        <v>0</v>
      </c>
      <c r="P47" s="73"/>
      <c r="Q47" s="113">
        <f t="shared" ca="1" si="20"/>
        <v>0</v>
      </c>
      <c r="R47" s="73"/>
      <c r="S47" s="113">
        <f t="shared" ca="1" si="3"/>
        <v>0</v>
      </c>
      <c r="T47" s="101"/>
      <c r="U47" s="74">
        <f t="shared" ca="1" si="21"/>
        <v>0</v>
      </c>
      <c r="V47" s="73"/>
      <c r="W47" s="113">
        <f t="shared" ca="1" si="13"/>
        <v>0</v>
      </c>
      <c r="X47" s="101"/>
      <c r="Y47" s="113">
        <f t="shared" ca="1" si="14"/>
        <v>0</v>
      </c>
      <c r="Z47" s="73"/>
      <c r="AA47" s="74">
        <f t="shared" ca="1" si="18"/>
        <v>0</v>
      </c>
      <c r="AB47" s="73"/>
      <c r="AC47" s="74">
        <f t="shared" ca="1" si="19"/>
        <v>0</v>
      </c>
      <c r="AD47" s="73"/>
      <c r="AE47" s="74">
        <f t="shared" ca="1" si="7"/>
        <v>0</v>
      </c>
      <c r="AF47" s="73"/>
      <c r="AG47" s="74">
        <f t="shared" ca="1" si="15"/>
        <v>0</v>
      </c>
      <c r="AH47" s="82">
        <f t="shared" ca="1" si="8"/>
        <v>0</v>
      </c>
      <c r="AI47" s="74"/>
      <c r="AJ47" s="139">
        <f t="shared" ca="1" si="16"/>
        <v>0</v>
      </c>
    </row>
    <row r="48" spans="1:36" ht="15" customHeight="1" x14ac:dyDescent="0.2">
      <c r="A48" s="84" t="s">
        <v>219</v>
      </c>
      <c r="B48" s="14" t="s">
        <v>65</v>
      </c>
      <c r="C48" s="18" t="s">
        <v>6</v>
      </c>
      <c r="D48" s="19">
        <v>100</v>
      </c>
      <c r="E48" s="20">
        <f t="shared" si="9"/>
        <v>0</v>
      </c>
      <c r="F48" s="73"/>
      <c r="G48" s="74">
        <f t="shared" si="17"/>
        <v>0</v>
      </c>
      <c r="H48" s="73"/>
      <c r="I48" s="74">
        <f t="shared" si="1"/>
        <v>0</v>
      </c>
      <c r="J48" s="73"/>
      <c r="K48" s="113">
        <f t="shared" si="10"/>
        <v>0</v>
      </c>
      <c r="L48" s="73"/>
      <c r="M48" s="113">
        <f t="shared" si="11"/>
        <v>0</v>
      </c>
      <c r="N48" s="73"/>
      <c r="O48" s="74">
        <f t="shared" si="12"/>
        <v>0</v>
      </c>
      <c r="P48" s="73"/>
      <c r="Q48" s="113">
        <f t="shared" si="20"/>
        <v>0</v>
      </c>
      <c r="R48" s="73"/>
      <c r="S48" s="113">
        <f t="shared" si="3"/>
        <v>0</v>
      </c>
      <c r="T48" s="101"/>
      <c r="U48" s="74">
        <f t="shared" si="21"/>
        <v>0</v>
      </c>
      <c r="V48" s="73"/>
      <c r="W48" s="113">
        <f t="shared" si="13"/>
        <v>0</v>
      </c>
      <c r="X48" s="101"/>
      <c r="Y48" s="113">
        <f t="shared" si="14"/>
        <v>0</v>
      </c>
      <c r="Z48" s="73"/>
      <c r="AA48" s="74">
        <f t="shared" si="18"/>
        <v>0</v>
      </c>
      <c r="AB48" s="73"/>
      <c r="AC48" s="74">
        <f t="shared" si="19"/>
        <v>0</v>
      </c>
      <c r="AD48" s="73"/>
      <c r="AE48" s="74">
        <f t="shared" si="7"/>
        <v>0</v>
      </c>
      <c r="AF48" s="73"/>
      <c r="AG48" s="74">
        <f t="shared" si="15"/>
        <v>0</v>
      </c>
      <c r="AH48" s="82">
        <f t="shared" si="8"/>
        <v>0</v>
      </c>
      <c r="AI48" s="74"/>
      <c r="AJ48" s="139">
        <f t="shared" si="16"/>
        <v>0</v>
      </c>
    </row>
    <row r="49" spans="1:36" ht="15" customHeight="1" x14ac:dyDescent="0.2">
      <c r="A49" s="84" t="s">
        <v>220</v>
      </c>
      <c r="B49" s="14" t="s">
        <v>65</v>
      </c>
      <c r="C49" s="18" t="s">
        <v>8</v>
      </c>
      <c r="D49" s="19">
        <v>60</v>
      </c>
      <c r="E49" s="20">
        <f t="shared" si="9"/>
        <v>0</v>
      </c>
      <c r="F49" s="73"/>
      <c r="G49" s="74">
        <f t="shared" si="17"/>
        <v>0</v>
      </c>
      <c r="H49" s="73"/>
      <c r="I49" s="74">
        <f t="shared" si="1"/>
        <v>0</v>
      </c>
      <c r="J49" s="73"/>
      <c r="K49" s="113">
        <f t="shared" si="10"/>
        <v>0</v>
      </c>
      <c r="L49" s="73"/>
      <c r="M49" s="113">
        <f t="shared" si="11"/>
        <v>0</v>
      </c>
      <c r="N49" s="73"/>
      <c r="O49" s="74">
        <f t="shared" si="12"/>
        <v>0</v>
      </c>
      <c r="P49" s="73"/>
      <c r="Q49" s="113">
        <f t="shared" si="20"/>
        <v>0</v>
      </c>
      <c r="R49" s="73"/>
      <c r="S49" s="113">
        <f t="shared" si="3"/>
        <v>0</v>
      </c>
      <c r="T49" s="101"/>
      <c r="U49" s="74">
        <f t="shared" si="21"/>
        <v>0</v>
      </c>
      <c r="V49" s="73"/>
      <c r="W49" s="113">
        <f t="shared" si="13"/>
        <v>0</v>
      </c>
      <c r="X49" s="101"/>
      <c r="Y49" s="113">
        <f t="shared" si="14"/>
        <v>0</v>
      </c>
      <c r="Z49" s="73"/>
      <c r="AA49" s="74">
        <f t="shared" si="18"/>
        <v>0</v>
      </c>
      <c r="AB49" s="73"/>
      <c r="AC49" s="74">
        <f t="shared" si="19"/>
        <v>0</v>
      </c>
      <c r="AD49" s="73"/>
      <c r="AE49" s="74">
        <f t="shared" si="7"/>
        <v>0</v>
      </c>
      <c r="AF49" s="73"/>
      <c r="AG49" s="74">
        <f t="shared" si="15"/>
        <v>0</v>
      </c>
      <c r="AH49" s="82">
        <f t="shared" si="8"/>
        <v>0</v>
      </c>
      <c r="AI49" s="74"/>
      <c r="AJ49" s="139">
        <f t="shared" si="16"/>
        <v>0</v>
      </c>
    </row>
    <row r="50" spans="1:36" ht="15" customHeight="1" x14ac:dyDescent="0.2">
      <c r="A50" s="84" t="s">
        <v>217</v>
      </c>
      <c r="B50" s="14" t="s">
        <v>65</v>
      </c>
      <c r="C50" s="18" t="s">
        <v>9</v>
      </c>
      <c r="D50" s="19">
        <v>35</v>
      </c>
      <c r="E50" s="20">
        <f t="shared" si="9"/>
        <v>0</v>
      </c>
      <c r="F50" s="73"/>
      <c r="G50" s="74">
        <f t="shared" si="17"/>
        <v>0</v>
      </c>
      <c r="H50" s="73"/>
      <c r="I50" s="74">
        <f t="shared" si="1"/>
        <v>0</v>
      </c>
      <c r="J50" s="73"/>
      <c r="K50" s="113">
        <f t="shared" si="10"/>
        <v>0</v>
      </c>
      <c r="L50" s="73"/>
      <c r="M50" s="113">
        <f t="shared" si="11"/>
        <v>0</v>
      </c>
      <c r="N50" s="73"/>
      <c r="O50" s="74">
        <f t="shared" si="12"/>
        <v>0</v>
      </c>
      <c r="P50" s="73"/>
      <c r="Q50" s="113">
        <f t="shared" si="20"/>
        <v>0</v>
      </c>
      <c r="R50" s="73"/>
      <c r="S50" s="113">
        <f t="shared" si="3"/>
        <v>0</v>
      </c>
      <c r="T50" s="101"/>
      <c r="U50" s="74">
        <f t="shared" si="21"/>
        <v>0</v>
      </c>
      <c r="V50" s="73"/>
      <c r="W50" s="113">
        <f t="shared" si="13"/>
        <v>0</v>
      </c>
      <c r="X50" s="101"/>
      <c r="Y50" s="113">
        <f t="shared" si="14"/>
        <v>0</v>
      </c>
      <c r="Z50" s="73"/>
      <c r="AA50" s="74">
        <v>0</v>
      </c>
      <c r="AB50" s="73"/>
      <c r="AC50" s="74">
        <v>0</v>
      </c>
      <c r="AD50" s="73"/>
      <c r="AE50" s="74">
        <f t="shared" si="7"/>
        <v>0</v>
      </c>
      <c r="AF50" s="73"/>
      <c r="AG50" s="74">
        <f t="shared" si="15"/>
        <v>0</v>
      </c>
      <c r="AH50" s="82">
        <f t="shared" si="8"/>
        <v>0</v>
      </c>
      <c r="AI50" s="74"/>
      <c r="AJ50" s="139">
        <f t="shared" si="16"/>
        <v>0</v>
      </c>
    </row>
    <row r="51" spans="1:36" ht="15" customHeight="1" x14ac:dyDescent="0.2">
      <c r="A51" s="84" t="s">
        <v>194</v>
      </c>
      <c r="B51" t="str">
        <f>IF($A51="","",INDEX('MA-Liste'!$D:$D,MATCH($A51,'MA-Liste'!$M:$M,FALSE)))</f>
        <v>AeBo</v>
      </c>
      <c r="C51" s="4" t="str">
        <f ca="1">IF($A51="","",INDEX(INDIRECT("'MA-Liste'!"&amp;$C$11),MATCH($A51,'MA-Liste'!$M:$M,FALSE)))</f>
        <v>D</v>
      </c>
      <c r="D51" s="19">
        <f t="shared" ca="1" si="0"/>
        <v>100</v>
      </c>
      <c r="E51" s="20">
        <f t="shared" si="9"/>
        <v>0</v>
      </c>
      <c r="F51" s="73"/>
      <c r="G51" s="74">
        <f t="shared" ca="1" si="17"/>
        <v>0</v>
      </c>
      <c r="H51" s="73"/>
      <c r="I51" s="74">
        <f t="shared" ca="1" si="1"/>
        <v>0</v>
      </c>
      <c r="J51" s="73"/>
      <c r="K51" s="113">
        <f t="shared" ca="1" si="10"/>
        <v>0</v>
      </c>
      <c r="L51" s="73"/>
      <c r="M51" s="113">
        <f t="shared" ca="1" si="11"/>
        <v>0</v>
      </c>
      <c r="N51" s="73"/>
      <c r="O51" s="74">
        <f t="shared" ca="1" si="12"/>
        <v>0</v>
      </c>
      <c r="P51" s="73"/>
      <c r="Q51" s="113">
        <f t="shared" ca="1" si="20"/>
        <v>0</v>
      </c>
      <c r="R51" s="73"/>
      <c r="S51" s="113">
        <f t="shared" ca="1" si="3"/>
        <v>0</v>
      </c>
      <c r="T51" s="101"/>
      <c r="U51" s="74">
        <f t="shared" ca="1" si="21"/>
        <v>0</v>
      </c>
      <c r="V51" s="73"/>
      <c r="W51" s="113">
        <f t="shared" ca="1" si="13"/>
        <v>0</v>
      </c>
      <c r="X51" s="101"/>
      <c r="Y51" s="113">
        <f t="shared" ca="1" si="14"/>
        <v>0</v>
      </c>
      <c r="Z51" s="73"/>
      <c r="AA51" s="74">
        <v>0</v>
      </c>
      <c r="AB51" s="73"/>
      <c r="AC51" s="74">
        <f t="shared" ref="AC51:AC90" ca="1" si="22">IF(D51="",0,D51*AB51)</f>
        <v>0</v>
      </c>
      <c r="AD51" s="73"/>
      <c r="AE51" s="74">
        <f t="shared" ca="1" si="7"/>
        <v>0</v>
      </c>
      <c r="AF51" s="73"/>
      <c r="AG51" s="74">
        <f t="shared" ca="1" si="15"/>
        <v>0</v>
      </c>
      <c r="AH51" s="82">
        <f t="shared" ca="1" si="8"/>
        <v>0</v>
      </c>
      <c r="AI51" s="74"/>
      <c r="AJ51" s="139">
        <f t="shared" ca="1" si="16"/>
        <v>0</v>
      </c>
    </row>
    <row r="52" spans="1:36" ht="15" customHeight="1" x14ac:dyDescent="0.2">
      <c r="A52" s="84" t="s">
        <v>215</v>
      </c>
      <c r="B52" t="str">
        <f>IF($A52="","",INDEX('MA-Liste'!$D:$D,MATCH($A52,'MA-Liste'!$M:$M,FALSE)))</f>
        <v>AeBo</v>
      </c>
      <c r="C52" s="4" t="str">
        <f ca="1">IF($A52="","",INDEX(INDIRECT("'MA-Liste'!"&amp;$C$11),MATCH($A52,'MA-Liste'!$M:$M,FALSE)))</f>
        <v>D</v>
      </c>
      <c r="D52" s="19">
        <f t="shared" ca="1" si="0"/>
        <v>100</v>
      </c>
      <c r="E52" s="20">
        <f t="shared" si="9"/>
        <v>0</v>
      </c>
      <c r="F52" s="73"/>
      <c r="G52" s="74">
        <f t="shared" ca="1" si="17"/>
        <v>0</v>
      </c>
      <c r="H52" s="73"/>
      <c r="I52" s="74">
        <f t="shared" ca="1" si="1"/>
        <v>0</v>
      </c>
      <c r="J52" s="73"/>
      <c r="K52" s="113">
        <f t="shared" ca="1" si="10"/>
        <v>0</v>
      </c>
      <c r="L52" s="73"/>
      <c r="M52" s="113">
        <f t="shared" ca="1" si="11"/>
        <v>0</v>
      </c>
      <c r="N52" s="73"/>
      <c r="O52" s="74">
        <f t="shared" ca="1" si="12"/>
        <v>0</v>
      </c>
      <c r="P52" s="73"/>
      <c r="Q52" s="113">
        <f t="shared" ca="1" si="20"/>
        <v>0</v>
      </c>
      <c r="R52" s="73"/>
      <c r="S52" s="113">
        <f t="shared" ca="1" si="3"/>
        <v>0</v>
      </c>
      <c r="T52" s="101"/>
      <c r="U52" s="74">
        <f t="shared" ca="1" si="21"/>
        <v>0</v>
      </c>
      <c r="V52" s="73"/>
      <c r="W52" s="113">
        <f t="shared" ca="1" si="13"/>
        <v>0</v>
      </c>
      <c r="X52" s="101"/>
      <c r="Y52" s="113">
        <f t="shared" ca="1" si="14"/>
        <v>0</v>
      </c>
      <c r="Z52" s="73"/>
      <c r="AA52" s="74">
        <v>0</v>
      </c>
      <c r="AB52" s="73"/>
      <c r="AC52" s="74">
        <f t="shared" ca="1" si="22"/>
        <v>0</v>
      </c>
      <c r="AD52" s="73"/>
      <c r="AE52" s="74">
        <f t="shared" ca="1" si="7"/>
        <v>0</v>
      </c>
      <c r="AF52" s="73"/>
      <c r="AG52" s="74">
        <f t="shared" ca="1" si="15"/>
        <v>0</v>
      </c>
      <c r="AH52" s="82">
        <f t="shared" ca="1" si="8"/>
        <v>0</v>
      </c>
      <c r="AI52" s="74"/>
      <c r="AJ52" s="139">
        <f t="shared" ca="1" si="16"/>
        <v>0</v>
      </c>
    </row>
    <row r="53" spans="1:36" ht="15" customHeight="1" x14ac:dyDescent="0.2">
      <c r="A53" s="84" t="s">
        <v>226</v>
      </c>
      <c r="B53" t="str">
        <f>IF($A53="","",INDEX('MA-Liste'!$D:$D,MATCH($A53,'MA-Liste'!$M:$M,FALSE)))</f>
        <v>AeBo</v>
      </c>
      <c r="C53" s="4" t="str">
        <f ca="1">IF($A53="","",INDEX(INDIRECT("'MA-Liste'!"&amp;$C$11),MATCH($A53,'MA-Liste'!$M:$M,FALSE)))</f>
        <v>B</v>
      </c>
      <c r="D53" s="19">
        <f t="shared" ca="1" si="0"/>
        <v>140</v>
      </c>
      <c r="E53" s="20">
        <f t="shared" si="9"/>
        <v>0</v>
      </c>
      <c r="F53" s="73"/>
      <c r="G53" s="74">
        <f t="shared" ca="1" si="17"/>
        <v>0</v>
      </c>
      <c r="H53" s="73"/>
      <c r="I53" s="74">
        <f t="shared" ca="1" si="1"/>
        <v>0</v>
      </c>
      <c r="J53" s="73"/>
      <c r="K53" s="113">
        <f t="shared" ca="1" si="10"/>
        <v>0</v>
      </c>
      <c r="L53" s="73"/>
      <c r="M53" s="113">
        <f t="shared" ca="1" si="11"/>
        <v>0</v>
      </c>
      <c r="N53" s="73"/>
      <c r="O53" s="74">
        <f t="shared" ca="1" si="12"/>
        <v>0</v>
      </c>
      <c r="P53" s="73"/>
      <c r="Q53" s="113">
        <f t="shared" ca="1" si="20"/>
        <v>0</v>
      </c>
      <c r="R53" s="73"/>
      <c r="S53" s="113">
        <f t="shared" ca="1" si="3"/>
        <v>0</v>
      </c>
      <c r="T53" s="101"/>
      <c r="U53" s="74">
        <f t="shared" ca="1" si="21"/>
        <v>0</v>
      </c>
      <c r="V53" s="73"/>
      <c r="W53" s="113">
        <f t="shared" ca="1" si="13"/>
        <v>0</v>
      </c>
      <c r="X53" s="101"/>
      <c r="Y53" s="113">
        <f t="shared" ca="1" si="14"/>
        <v>0</v>
      </c>
      <c r="Z53" s="73"/>
      <c r="AA53" s="74">
        <v>0</v>
      </c>
      <c r="AB53" s="73"/>
      <c r="AC53" s="74">
        <f t="shared" ca="1" si="22"/>
        <v>0</v>
      </c>
      <c r="AD53" s="73"/>
      <c r="AE53" s="74">
        <f t="shared" ca="1" si="7"/>
        <v>0</v>
      </c>
      <c r="AF53" s="73"/>
      <c r="AG53" s="74">
        <f t="shared" ca="1" si="15"/>
        <v>0</v>
      </c>
      <c r="AH53" s="82">
        <f t="shared" ca="1" si="8"/>
        <v>0</v>
      </c>
      <c r="AI53" s="74"/>
      <c r="AJ53" s="139">
        <f t="shared" ca="1" si="16"/>
        <v>0</v>
      </c>
    </row>
    <row r="54" spans="1:36" ht="15" customHeight="1" x14ac:dyDescent="0.2">
      <c r="A54" s="84" t="s">
        <v>163</v>
      </c>
      <c r="B54" t="str">
        <f>IF($A54="","",INDEX('MA-Liste'!$D:$D,MATCH($A54,'MA-Liste'!$M:$M,FALSE)))</f>
        <v>AeBo</v>
      </c>
      <c r="C54" s="4" t="str">
        <f ca="1">IF($A54="","",INDEX(INDIRECT("'MA-Liste'!"&amp;$C$11),MATCH($A54,'MA-Liste'!$M:$M,FALSE)))</f>
        <v>B</v>
      </c>
      <c r="D54" s="19">
        <f t="shared" ca="1" si="0"/>
        <v>140</v>
      </c>
      <c r="E54" s="20">
        <f t="shared" si="9"/>
        <v>0</v>
      </c>
      <c r="F54" s="73"/>
      <c r="G54" s="74">
        <f t="shared" ca="1" si="17"/>
        <v>0</v>
      </c>
      <c r="H54" s="73"/>
      <c r="I54" s="74">
        <f t="shared" ca="1" si="1"/>
        <v>0</v>
      </c>
      <c r="J54" s="73"/>
      <c r="K54" s="113">
        <f t="shared" ca="1" si="10"/>
        <v>0</v>
      </c>
      <c r="L54" s="73"/>
      <c r="M54" s="113">
        <f t="shared" ca="1" si="11"/>
        <v>0</v>
      </c>
      <c r="N54" s="73"/>
      <c r="O54" s="74">
        <f t="shared" ca="1" si="12"/>
        <v>0</v>
      </c>
      <c r="P54" s="73"/>
      <c r="Q54" s="113">
        <f t="shared" ca="1" si="20"/>
        <v>0</v>
      </c>
      <c r="R54" s="73"/>
      <c r="S54" s="113">
        <f t="shared" ca="1" si="3"/>
        <v>0</v>
      </c>
      <c r="T54" s="101"/>
      <c r="U54" s="74">
        <f t="shared" ca="1" si="21"/>
        <v>0</v>
      </c>
      <c r="V54" s="73"/>
      <c r="W54" s="113">
        <f t="shared" ca="1" si="13"/>
        <v>0</v>
      </c>
      <c r="X54" s="101"/>
      <c r="Y54" s="113">
        <f t="shared" ca="1" si="14"/>
        <v>0</v>
      </c>
      <c r="Z54" s="73"/>
      <c r="AA54" s="74">
        <v>0</v>
      </c>
      <c r="AB54" s="73"/>
      <c r="AC54" s="74">
        <f t="shared" ca="1" si="22"/>
        <v>0</v>
      </c>
      <c r="AD54" s="73"/>
      <c r="AE54" s="74">
        <f t="shared" ca="1" si="7"/>
        <v>0</v>
      </c>
      <c r="AF54" s="73"/>
      <c r="AG54" s="74">
        <f t="shared" ca="1" si="15"/>
        <v>0</v>
      </c>
      <c r="AH54" s="82">
        <f t="shared" ca="1" si="8"/>
        <v>0</v>
      </c>
      <c r="AI54" s="74"/>
      <c r="AJ54" s="139">
        <f t="shared" ca="1" si="16"/>
        <v>0</v>
      </c>
    </row>
    <row r="55" spans="1:36" ht="15" customHeight="1" x14ac:dyDescent="0.2">
      <c r="A55" s="84" t="s">
        <v>227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C</v>
      </c>
      <c r="D55" s="19">
        <f t="shared" ca="1" si="0"/>
        <v>118</v>
      </c>
      <c r="E55" s="20">
        <f t="shared" si="9"/>
        <v>0</v>
      </c>
      <c r="F55" s="73"/>
      <c r="G55" s="74">
        <f t="shared" ca="1" si="17"/>
        <v>0</v>
      </c>
      <c r="H55" s="73"/>
      <c r="I55" s="74">
        <f t="shared" ca="1" si="1"/>
        <v>0</v>
      </c>
      <c r="J55" s="73"/>
      <c r="K55" s="113">
        <f t="shared" ca="1" si="10"/>
        <v>0</v>
      </c>
      <c r="L55" s="73"/>
      <c r="M55" s="113">
        <f t="shared" ca="1" si="11"/>
        <v>0</v>
      </c>
      <c r="N55" s="73"/>
      <c r="O55" s="74">
        <f t="shared" ca="1" si="12"/>
        <v>0</v>
      </c>
      <c r="P55" s="73"/>
      <c r="Q55" s="113">
        <f t="shared" ca="1" si="20"/>
        <v>0</v>
      </c>
      <c r="R55" s="73"/>
      <c r="S55" s="113">
        <f t="shared" ca="1" si="3"/>
        <v>0</v>
      </c>
      <c r="T55" s="101"/>
      <c r="U55" s="74">
        <f t="shared" ca="1" si="21"/>
        <v>0</v>
      </c>
      <c r="V55" s="73"/>
      <c r="W55" s="113">
        <f t="shared" ca="1" si="13"/>
        <v>0</v>
      </c>
      <c r="X55" s="101"/>
      <c r="Y55" s="113">
        <f t="shared" ca="1" si="14"/>
        <v>0</v>
      </c>
      <c r="Z55" s="73"/>
      <c r="AA55" s="74">
        <v>0</v>
      </c>
      <c r="AB55" s="73"/>
      <c r="AC55" s="74">
        <f t="shared" ca="1" si="22"/>
        <v>0</v>
      </c>
      <c r="AD55" s="73"/>
      <c r="AE55" s="74">
        <f t="shared" ca="1" si="7"/>
        <v>0</v>
      </c>
      <c r="AF55" s="73"/>
      <c r="AG55" s="74">
        <f t="shared" ca="1" si="15"/>
        <v>0</v>
      </c>
      <c r="AH55" s="82">
        <f t="shared" ca="1" si="8"/>
        <v>0</v>
      </c>
      <c r="AI55" s="74"/>
      <c r="AJ55" s="139">
        <f t="shared" ca="1" si="16"/>
        <v>0</v>
      </c>
    </row>
    <row r="56" spans="1:36" ht="15" customHeight="1" x14ac:dyDescent="0.2">
      <c r="A56" s="84" t="s">
        <v>238</v>
      </c>
      <c r="B56" t="s">
        <v>65</v>
      </c>
      <c r="C56" s="4" t="str">
        <f ca="1">IF($A56="","",INDEX(INDIRECT("'MA-Liste'!"&amp;$C$11),MATCH($A56,'MA-Liste'!$M:$M,FALSE)))</f>
        <v>G</v>
      </c>
      <c r="D56" s="19">
        <f t="shared" ca="1" si="0"/>
        <v>35</v>
      </c>
      <c r="E56" s="20">
        <f t="shared" si="9"/>
        <v>0</v>
      </c>
      <c r="F56" s="73"/>
      <c r="G56" s="74">
        <f t="shared" ca="1" si="17"/>
        <v>0</v>
      </c>
      <c r="H56" s="73"/>
      <c r="I56" s="74">
        <f t="shared" ca="1" si="1"/>
        <v>0</v>
      </c>
      <c r="J56" s="73"/>
      <c r="K56" s="113">
        <f t="shared" ca="1" si="10"/>
        <v>0</v>
      </c>
      <c r="L56" s="73"/>
      <c r="M56" s="113">
        <f t="shared" ca="1" si="11"/>
        <v>0</v>
      </c>
      <c r="N56" s="73"/>
      <c r="O56" s="74">
        <f t="shared" ca="1" si="12"/>
        <v>0</v>
      </c>
      <c r="P56" s="73"/>
      <c r="Q56" s="113">
        <f t="shared" ca="1" si="20"/>
        <v>0</v>
      </c>
      <c r="R56" s="73"/>
      <c r="S56" s="113">
        <f t="shared" ca="1" si="3"/>
        <v>0</v>
      </c>
      <c r="T56" s="101"/>
      <c r="U56" s="74">
        <f t="shared" ca="1" si="21"/>
        <v>0</v>
      </c>
      <c r="V56" s="73"/>
      <c r="W56" s="113">
        <f t="shared" ca="1" si="13"/>
        <v>0</v>
      </c>
      <c r="X56" s="101"/>
      <c r="Y56" s="113">
        <f t="shared" ca="1" si="14"/>
        <v>0</v>
      </c>
      <c r="Z56" s="73"/>
      <c r="AA56" s="74">
        <v>0</v>
      </c>
      <c r="AB56" s="73"/>
      <c r="AC56" s="74">
        <f t="shared" ca="1" si="22"/>
        <v>0</v>
      </c>
      <c r="AD56" s="73"/>
      <c r="AE56" s="74">
        <f t="shared" ca="1" si="7"/>
        <v>0</v>
      </c>
      <c r="AF56" s="73"/>
      <c r="AG56" s="74">
        <f t="shared" ca="1" si="15"/>
        <v>0</v>
      </c>
      <c r="AH56" s="82">
        <f t="shared" ca="1" si="8"/>
        <v>0</v>
      </c>
      <c r="AI56" s="74"/>
      <c r="AJ56" s="139">
        <f t="shared" ca="1" si="16"/>
        <v>0</v>
      </c>
    </row>
    <row r="57" spans="1:36" ht="15" customHeight="1" x14ac:dyDescent="0.2">
      <c r="A57" s="84" t="s">
        <v>229</v>
      </c>
      <c r="B57" t="str">
        <f>IF($A57="","",INDEX('MA-Liste'!$D:$D,MATCH($A57,'MA-Liste'!$M:$M,FALSE)))</f>
        <v>AeBo</v>
      </c>
      <c r="C57" s="4" t="str">
        <f ca="1">IF($A57="","",INDEX(INDIRECT("'MA-Liste'!"&amp;$C$11),MATCH($A57,'MA-Liste'!$M:$M,FALSE)))</f>
        <v>G</v>
      </c>
      <c r="D57" s="19">
        <f t="shared" ca="1" si="0"/>
        <v>35</v>
      </c>
      <c r="E57" s="20">
        <f t="shared" si="9"/>
        <v>0</v>
      </c>
      <c r="F57" s="73"/>
      <c r="G57" s="74">
        <f t="shared" ca="1" si="17"/>
        <v>0</v>
      </c>
      <c r="H57" s="73"/>
      <c r="I57" s="74">
        <f t="shared" ca="1" si="1"/>
        <v>0</v>
      </c>
      <c r="J57" s="73"/>
      <c r="K57" s="113">
        <f t="shared" ca="1" si="10"/>
        <v>0</v>
      </c>
      <c r="L57" s="73"/>
      <c r="M57" s="113">
        <f t="shared" ca="1" si="11"/>
        <v>0</v>
      </c>
      <c r="N57" s="73"/>
      <c r="O57" s="74">
        <f t="shared" ca="1" si="12"/>
        <v>0</v>
      </c>
      <c r="P57" s="73"/>
      <c r="Q57" s="113">
        <f t="shared" ca="1" si="20"/>
        <v>0</v>
      </c>
      <c r="R57" s="73"/>
      <c r="S57" s="113">
        <f t="shared" ca="1" si="3"/>
        <v>0</v>
      </c>
      <c r="T57" s="101"/>
      <c r="U57" s="74">
        <f t="shared" ca="1" si="21"/>
        <v>0</v>
      </c>
      <c r="V57" s="73"/>
      <c r="W57" s="113">
        <f t="shared" ca="1" si="13"/>
        <v>0</v>
      </c>
      <c r="X57" s="101"/>
      <c r="Y57" s="113">
        <f t="shared" ca="1" si="14"/>
        <v>0</v>
      </c>
      <c r="Z57" s="73"/>
      <c r="AA57" s="74">
        <v>0</v>
      </c>
      <c r="AB57" s="73"/>
      <c r="AC57" s="74">
        <f t="shared" ca="1" si="22"/>
        <v>0</v>
      </c>
      <c r="AD57" s="73"/>
      <c r="AE57" s="74">
        <f t="shared" ca="1" si="7"/>
        <v>0</v>
      </c>
      <c r="AF57" s="73"/>
      <c r="AG57" s="74">
        <f t="shared" ca="1" si="15"/>
        <v>0</v>
      </c>
      <c r="AH57" s="82">
        <f t="shared" ca="1" si="8"/>
        <v>0</v>
      </c>
      <c r="AI57" s="74"/>
      <c r="AJ57" s="139">
        <f t="shared" ca="1" si="16"/>
        <v>0</v>
      </c>
    </row>
    <row r="58" spans="1:36" ht="15" customHeight="1" x14ac:dyDescent="0.2">
      <c r="A58" s="84" t="s">
        <v>234</v>
      </c>
      <c r="B58" t="s">
        <v>65</v>
      </c>
      <c r="C58" s="4" t="s">
        <v>7</v>
      </c>
      <c r="D58" s="19">
        <f t="shared" si="0"/>
        <v>75</v>
      </c>
      <c r="E58" s="20">
        <f t="shared" si="9"/>
        <v>0</v>
      </c>
      <c r="F58" s="73"/>
      <c r="G58" s="74">
        <f t="shared" si="17"/>
        <v>0</v>
      </c>
      <c r="H58" s="73"/>
      <c r="I58" s="74">
        <f t="shared" si="1"/>
        <v>0</v>
      </c>
      <c r="J58" s="73"/>
      <c r="K58" s="113">
        <f t="shared" si="10"/>
        <v>0</v>
      </c>
      <c r="L58" s="73"/>
      <c r="M58" s="113">
        <f t="shared" si="11"/>
        <v>0</v>
      </c>
      <c r="N58" s="73"/>
      <c r="O58" s="74">
        <f t="shared" si="12"/>
        <v>0</v>
      </c>
      <c r="P58" s="73"/>
      <c r="Q58" s="113">
        <f t="shared" si="20"/>
        <v>0</v>
      </c>
      <c r="R58" s="73"/>
      <c r="S58" s="113">
        <f t="shared" si="3"/>
        <v>0</v>
      </c>
      <c r="T58" s="101"/>
      <c r="U58" s="74">
        <f t="shared" si="21"/>
        <v>0</v>
      </c>
      <c r="V58" s="73"/>
      <c r="W58" s="113">
        <f t="shared" si="13"/>
        <v>0</v>
      </c>
      <c r="X58" s="101"/>
      <c r="Y58" s="113">
        <f t="shared" si="14"/>
        <v>0</v>
      </c>
      <c r="Z58" s="73"/>
      <c r="AA58" s="74">
        <v>0</v>
      </c>
      <c r="AB58" s="73"/>
      <c r="AC58" s="74">
        <f t="shared" si="22"/>
        <v>0</v>
      </c>
      <c r="AD58" s="73"/>
      <c r="AE58" s="74">
        <f t="shared" si="7"/>
        <v>0</v>
      </c>
      <c r="AF58" s="73"/>
      <c r="AG58" s="74">
        <f t="shared" si="15"/>
        <v>0</v>
      </c>
      <c r="AH58" s="82">
        <f t="shared" si="8"/>
        <v>0</v>
      </c>
      <c r="AI58" s="74"/>
      <c r="AJ58" s="139">
        <f t="shared" si="16"/>
        <v>0</v>
      </c>
    </row>
    <row r="59" spans="1:36" ht="15" customHeight="1" x14ac:dyDescent="0.2">
      <c r="A59" s="84" t="s">
        <v>235</v>
      </c>
      <c r="B59" t="s">
        <v>65</v>
      </c>
      <c r="C59" s="4" t="s">
        <v>9</v>
      </c>
      <c r="D59" s="19">
        <f t="shared" si="0"/>
        <v>35</v>
      </c>
      <c r="E59" s="20">
        <f t="shared" si="9"/>
        <v>0</v>
      </c>
      <c r="F59" s="73"/>
      <c r="G59" s="74">
        <f t="shared" si="17"/>
        <v>0</v>
      </c>
      <c r="H59" s="73"/>
      <c r="I59" s="74">
        <f t="shared" si="1"/>
        <v>0</v>
      </c>
      <c r="J59" s="73"/>
      <c r="K59" s="113">
        <f t="shared" si="10"/>
        <v>0</v>
      </c>
      <c r="L59" s="73"/>
      <c r="M59" s="113">
        <f t="shared" si="11"/>
        <v>0</v>
      </c>
      <c r="N59" s="73"/>
      <c r="O59" s="74">
        <f t="shared" si="12"/>
        <v>0</v>
      </c>
      <c r="P59" s="73"/>
      <c r="Q59" s="113">
        <f t="shared" si="20"/>
        <v>0</v>
      </c>
      <c r="R59" s="73"/>
      <c r="S59" s="113">
        <f t="shared" si="3"/>
        <v>0</v>
      </c>
      <c r="T59" s="101"/>
      <c r="U59" s="74">
        <f t="shared" si="21"/>
        <v>0</v>
      </c>
      <c r="V59" s="73"/>
      <c r="W59" s="113">
        <f t="shared" si="13"/>
        <v>0</v>
      </c>
      <c r="X59" s="101"/>
      <c r="Y59" s="113">
        <f t="shared" si="14"/>
        <v>0</v>
      </c>
      <c r="Z59" s="73"/>
      <c r="AA59" s="74">
        <v>0</v>
      </c>
      <c r="AB59" s="73"/>
      <c r="AC59" s="74">
        <f t="shared" si="22"/>
        <v>0</v>
      </c>
      <c r="AD59" s="73"/>
      <c r="AE59" s="74">
        <f t="shared" si="7"/>
        <v>0</v>
      </c>
      <c r="AF59" s="73"/>
      <c r="AG59" s="74">
        <f t="shared" si="15"/>
        <v>0</v>
      </c>
      <c r="AH59" s="82">
        <f t="shared" si="8"/>
        <v>0</v>
      </c>
      <c r="AI59" s="74"/>
      <c r="AJ59" s="139">
        <f t="shared" si="16"/>
        <v>0</v>
      </c>
    </row>
    <row r="60" spans="1:36" ht="15" customHeight="1" x14ac:dyDescent="0.2">
      <c r="A60" s="84" t="s">
        <v>230</v>
      </c>
      <c r="B60" t="str">
        <f>IF($A60="","",INDEX('MA-Liste'!$D:$D,MATCH($A60,'MA-Liste'!$M:$M,FALSE)))</f>
        <v>AeBo</v>
      </c>
      <c r="C60" s="4" t="str">
        <f ca="1">IF($A60="","",INDEX(INDIRECT("'MA-Liste'!"&amp;$C$11),MATCH($A60,'MA-Liste'!$M:$M,FALSE)))</f>
        <v>G</v>
      </c>
      <c r="D60" s="19">
        <f t="shared" ca="1" si="0"/>
        <v>35</v>
      </c>
      <c r="E60" s="20">
        <f t="shared" si="9"/>
        <v>0</v>
      </c>
      <c r="F60" s="73"/>
      <c r="G60" s="74">
        <f t="shared" ca="1" si="17"/>
        <v>0</v>
      </c>
      <c r="H60" s="73"/>
      <c r="I60" s="74">
        <f t="shared" ca="1" si="1"/>
        <v>0</v>
      </c>
      <c r="J60" s="73"/>
      <c r="K60" s="113">
        <f t="shared" ca="1" si="10"/>
        <v>0</v>
      </c>
      <c r="L60" s="73"/>
      <c r="M60" s="113">
        <f t="shared" ca="1" si="11"/>
        <v>0</v>
      </c>
      <c r="N60" s="73"/>
      <c r="O60" s="74">
        <f t="shared" ca="1" si="12"/>
        <v>0</v>
      </c>
      <c r="P60" s="73"/>
      <c r="Q60" s="113">
        <f t="shared" ca="1" si="20"/>
        <v>0</v>
      </c>
      <c r="R60" s="73"/>
      <c r="S60" s="113">
        <f t="shared" ca="1" si="3"/>
        <v>0</v>
      </c>
      <c r="T60" s="101"/>
      <c r="U60" s="74">
        <f t="shared" ca="1" si="21"/>
        <v>0</v>
      </c>
      <c r="V60" s="73"/>
      <c r="W60" s="113">
        <f t="shared" ca="1" si="13"/>
        <v>0</v>
      </c>
      <c r="X60" s="101"/>
      <c r="Y60" s="113">
        <f t="shared" ca="1" si="14"/>
        <v>0</v>
      </c>
      <c r="Z60" s="73"/>
      <c r="AA60" s="74">
        <v>0</v>
      </c>
      <c r="AB60" s="73"/>
      <c r="AC60" s="74">
        <f t="shared" ca="1" si="22"/>
        <v>0</v>
      </c>
      <c r="AD60" s="73"/>
      <c r="AE60" s="74">
        <f t="shared" ca="1" si="7"/>
        <v>0</v>
      </c>
      <c r="AF60" s="73"/>
      <c r="AG60" s="74">
        <f t="shared" ca="1" si="15"/>
        <v>0</v>
      </c>
      <c r="AH60" s="82">
        <f t="shared" ca="1" si="8"/>
        <v>0</v>
      </c>
      <c r="AI60" s="74"/>
      <c r="AJ60" s="139">
        <f t="shared" ca="1" si="16"/>
        <v>0</v>
      </c>
    </row>
    <row r="61" spans="1:36" ht="15" customHeight="1" x14ac:dyDescent="0.2">
      <c r="A61" s="84" t="s">
        <v>243</v>
      </c>
      <c r="B61" t="s">
        <v>65</v>
      </c>
      <c r="C61" s="4" t="s">
        <v>6</v>
      </c>
      <c r="D61" s="19">
        <v>100</v>
      </c>
      <c r="E61" s="20">
        <f t="shared" si="9"/>
        <v>0</v>
      </c>
      <c r="F61" s="73"/>
      <c r="G61" s="74">
        <f t="shared" si="17"/>
        <v>0</v>
      </c>
      <c r="H61" s="73"/>
      <c r="I61" s="74">
        <f t="shared" si="1"/>
        <v>0</v>
      </c>
      <c r="J61" s="73"/>
      <c r="K61" s="113">
        <f t="shared" si="10"/>
        <v>0</v>
      </c>
      <c r="L61" s="73"/>
      <c r="M61" s="113">
        <f t="shared" si="11"/>
        <v>0</v>
      </c>
      <c r="N61" s="73"/>
      <c r="O61" s="74">
        <f t="shared" si="12"/>
        <v>0</v>
      </c>
      <c r="P61" s="73"/>
      <c r="Q61" s="113">
        <f t="shared" si="20"/>
        <v>0</v>
      </c>
      <c r="R61" s="73"/>
      <c r="S61" s="113">
        <f t="shared" si="3"/>
        <v>0</v>
      </c>
      <c r="T61" s="101"/>
      <c r="U61" s="74">
        <f t="shared" si="21"/>
        <v>0</v>
      </c>
      <c r="V61" s="73"/>
      <c r="W61" s="113">
        <f t="shared" si="13"/>
        <v>0</v>
      </c>
      <c r="X61" s="101"/>
      <c r="Y61" s="113">
        <f t="shared" si="14"/>
        <v>0</v>
      </c>
      <c r="Z61" s="73"/>
      <c r="AA61" s="74">
        <v>0</v>
      </c>
      <c r="AB61" s="73"/>
      <c r="AC61" s="74">
        <f t="shared" si="22"/>
        <v>0</v>
      </c>
      <c r="AD61" s="73"/>
      <c r="AE61" s="74">
        <f t="shared" si="7"/>
        <v>0</v>
      </c>
      <c r="AF61" s="73"/>
      <c r="AG61" s="74">
        <f t="shared" si="15"/>
        <v>0</v>
      </c>
      <c r="AH61" s="82">
        <f t="shared" si="8"/>
        <v>0</v>
      </c>
      <c r="AI61" s="74"/>
      <c r="AJ61" s="139">
        <f t="shared" si="16"/>
        <v>0</v>
      </c>
    </row>
    <row r="62" spans="1:36" ht="15" customHeight="1" x14ac:dyDescent="0.2">
      <c r="A62" s="84" t="s">
        <v>244</v>
      </c>
      <c r="B62" t="s">
        <v>65</v>
      </c>
      <c r="C62" s="4" t="s">
        <v>6</v>
      </c>
      <c r="D62" s="19">
        <v>100</v>
      </c>
      <c r="E62" s="20">
        <f t="shared" si="9"/>
        <v>0</v>
      </c>
      <c r="F62" s="73"/>
      <c r="G62" s="74">
        <f t="shared" si="17"/>
        <v>0</v>
      </c>
      <c r="H62" s="73"/>
      <c r="I62" s="74">
        <f t="shared" si="1"/>
        <v>0</v>
      </c>
      <c r="J62" s="73"/>
      <c r="K62" s="113">
        <f t="shared" si="10"/>
        <v>0</v>
      </c>
      <c r="L62" s="73"/>
      <c r="M62" s="113">
        <f t="shared" si="11"/>
        <v>0</v>
      </c>
      <c r="N62" s="73"/>
      <c r="O62" s="74">
        <f t="shared" si="12"/>
        <v>0</v>
      </c>
      <c r="P62" s="73"/>
      <c r="Q62" s="113">
        <f t="shared" si="20"/>
        <v>0</v>
      </c>
      <c r="R62" s="73"/>
      <c r="S62" s="113">
        <f t="shared" si="3"/>
        <v>0</v>
      </c>
      <c r="T62" s="101"/>
      <c r="U62" s="74">
        <f t="shared" si="21"/>
        <v>0</v>
      </c>
      <c r="V62" s="73"/>
      <c r="W62" s="113">
        <f t="shared" si="13"/>
        <v>0</v>
      </c>
      <c r="X62" s="101"/>
      <c r="Y62" s="113">
        <f t="shared" si="14"/>
        <v>0</v>
      </c>
      <c r="Z62" s="73"/>
      <c r="AA62" s="74">
        <v>0</v>
      </c>
      <c r="AB62" s="73"/>
      <c r="AC62" s="74">
        <f t="shared" si="22"/>
        <v>0</v>
      </c>
      <c r="AD62" s="73"/>
      <c r="AE62" s="74">
        <f t="shared" si="7"/>
        <v>0</v>
      </c>
      <c r="AF62" s="73"/>
      <c r="AG62" s="74">
        <f t="shared" si="15"/>
        <v>0</v>
      </c>
      <c r="AH62" s="82">
        <f t="shared" si="8"/>
        <v>0</v>
      </c>
      <c r="AI62" s="74"/>
      <c r="AJ62" s="139">
        <f t="shared" si="16"/>
        <v>0</v>
      </c>
    </row>
    <row r="63" spans="1:36" ht="15" customHeight="1" x14ac:dyDescent="0.2">
      <c r="A63" s="84" t="s">
        <v>249</v>
      </c>
      <c r="B63" t="s">
        <v>250</v>
      </c>
      <c r="C63" s="4" t="s">
        <v>9</v>
      </c>
      <c r="D63" s="19">
        <v>35</v>
      </c>
      <c r="E63" s="20">
        <f t="shared" si="9"/>
        <v>0</v>
      </c>
      <c r="F63" s="73"/>
      <c r="G63" s="74">
        <f t="shared" si="17"/>
        <v>0</v>
      </c>
      <c r="H63" s="73"/>
      <c r="I63" s="74">
        <f t="shared" si="1"/>
        <v>0</v>
      </c>
      <c r="J63" s="73"/>
      <c r="K63" s="113">
        <f t="shared" si="10"/>
        <v>0</v>
      </c>
      <c r="L63" s="73"/>
      <c r="M63" s="113">
        <f t="shared" si="11"/>
        <v>0</v>
      </c>
      <c r="N63" s="73"/>
      <c r="O63" s="74">
        <f t="shared" si="12"/>
        <v>0</v>
      </c>
      <c r="P63" s="73"/>
      <c r="Q63" s="113">
        <f t="shared" si="20"/>
        <v>0</v>
      </c>
      <c r="R63" s="73"/>
      <c r="S63" s="113">
        <f t="shared" si="3"/>
        <v>0</v>
      </c>
      <c r="T63" s="101"/>
      <c r="U63" s="74">
        <f t="shared" si="21"/>
        <v>0</v>
      </c>
      <c r="V63" s="73"/>
      <c r="W63" s="113">
        <f t="shared" si="13"/>
        <v>0</v>
      </c>
      <c r="X63" s="101"/>
      <c r="Y63" s="113">
        <f t="shared" si="14"/>
        <v>0</v>
      </c>
      <c r="Z63" s="73"/>
      <c r="AA63" s="74">
        <v>0</v>
      </c>
      <c r="AB63" s="73"/>
      <c r="AC63" s="74">
        <f t="shared" si="22"/>
        <v>0</v>
      </c>
      <c r="AD63" s="73"/>
      <c r="AE63" s="74">
        <f t="shared" si="7"/>
        <v>0</v>
      </c>
      <c r="AF63" s="73"/>
      <c r="AG63" s="74">
        <f t="shared" si="15"/>
        <v>0</v>
      </c>
      <c r="AH63" s="82">
        <f t="shared" si="8"/>
        <v>0</v>
      </c>
      <c r="AI63" s="74"/>
      <c r="AJ63" s="139">
        <f t="shared" si="16"/>
        <v>0</v>
      </c>
    </row>
    <row r="64" spans="1:36" ht="15" customHeight="1" x14ac:dyDescent="0.2">
      <c r="A64" s="84" t="s">
        <v>246</v>
      </c>
      <c r="B64" t="s">
        <v>65</v>
      </c>
      <c r="C64" s="4" t="s">
        <v>4</v>
      </c>
      <c r="D64" s="19">
        <v>140</v>
      </c>
      <c r="E64" s="20">
        <f t="shared" si="9"/>
        <v>0</v>
      </c>
      <c r="F64" s="73"/>
      <c r="G64" s="74">
        <f t="shared" si="17"/>
        <v>0</v>
      </c>
      <c r="H64" s="73"/>
      <c r="I64" s="74">
        <f t="shared" si="1"/>
        <v>0</v>
      </c>
      <c r="J64" s="73"/>
      <c r="K64" s="113">
        <f t="shared" si="10"/>
        <v>0</v>
      </c>
      <c r="L64" s="73"/>
      <c r="M64" s="113">
        <f t="shared" si="11"/>
        <v>0</v>
      </c>
      <c r="N64" s="73"/>
      <c r="O64" s="74">
        <f t="shared" si="12"/>
        <v>0</v>
      </c>
      <c r="P64" s="73"/>
      <c r="Q64" s="113">
        <f t="shared" si="20"/>
        <v>0</v>
      </c>
      <c r="R64" s="73"/>
      <c r="S64" s="113">
        <f t="shared" si="3"/>
        <v>0</v>
      </c>
      <c r="T64" s="101"/>
      <c r="U64" s="74">
        <f t="shared" si="21"/>
        <v>0</v>
      </c>
      <c r="V64" s="73"/>
      <c r="W64" s="113">
        <f t="shared" si="13"/>
        <v>0</v>
      </c>
      <c r="X64" s="101"/>
      <c r="Y64" s="113">
        <f t="shared" si="14"/>
        <v>0</v>
      </c>
      <c r="Z64" s="73"/>
      <c r="AA64" s="74">
        <v>0</v>
      </c>
      <c r="AB64" s="73"/>
      <c r="AC64" s="74">
        <f t="shared" si="22"/>
        <v>0</v>
      </c>
      <c r="AD64" s="73"/>
      <c r="AE64" s="74">
        <f t="shared" si="7"/>
        <v>0</v>
      </c>
      <c r="AF64" s="73"/>
      <c r="AG64" s="74">
        <f t="shared" si="15"/>
        <v>0</v>
      </c>
      <c r="AH64" s="82">
        <f t="shared" si="8"/>
        <v>0</v>
      </c>
      <c r="AI64" s="74"/>
      <c r="AJ64" s="139">
        <f t="shared" si="16"/>
        <v>0</v>
      </c>
    </row>
    <row r="65" spans="1:37" ht="15" customHeight="1" x14ac:dyDescent="0.2">
      <c r="A65" s="84" t="s">
        <v>228</v>
      </c>
      <c r="B65" t="str">
        <f>IF($A65="","",INDEX('MA-Liste'!$D:$D,MATCH($A65,'MA-Liste'!$M:$M,FALSE)))</f>
        <v>AeBo</v>
      </c>
      <c r="C65" s="4" t="str">
        <f ca="1">IF($A65="","",INDEX(INDIRECT("'MA-Liste'!"&amp;$C$11),MATCH($A65,'MA-Liste'!$M:$M,FALSE)))</f>
        <v>D</v>
      </c>
      <c r="D65" s="19">
        <f t="shared" ca="1" si="0"/>
        <v>100</v>
      </c>
      <c r="E65" s="20">
        <f t="shared" si="9"/>
        <v>0</v>
      </c>
      <c r="F65" s="73"/>
      <c r="G65" s="74">
        <f t="shared" ca="1" si="17"/>
        <v>0</v>
      </c>
      <c r="H65" s="73"/>
      <c r="I65" s="74">
        <f t="shared" ca="1" si="1"/>
        <v>0</v>
      </c>
      <c r="J65" s="73"/>
      <c r="K65" s="113">
        <f t="shared" ca="1" si="10"/>
        <v>0</v>
      </c>
      <c r="L65" s="73"/>
      <c r="M65" s="113">
        <f t="shared" ca="1" si="11"/>
        <v>0</v>
      </c>
      <c r="N65" s="73"/>
      <c r="O65" s="74">
        <f t="shared" ca="1" si="12"/>
        <v>0</v>
      </c>
      <c r="P65" s="73"/>
      <c r="Q65" s="113">
        <f t="shared" ca="1" si="20"/>
        <v>0</v>
      </c>
      <c r="R65" s="73"/>
      <c r="S65" s="113">
        <f t="shared" ca="1" si="3"/>
        <v>0</v>
      </c>
      <c r="T65" s="101"/>
      <c r="U65" s="74">
        <f t="shared" ca="1" si="21"/>
        <v>0</v>
      </c>
      <c r="V65" s="73"/>
      <c r="W65" s="113">
        <f t="shared" ca="1" si="13"/>
        <v>0</v>
      </c>
      <c r="X65" s="101"/>
      <c r="Y65" s="113">
        <f t="shared" ca="1" si="14"/>
        <v>0</v>
      </c>
      <c r="Z65" s="73"/>
      <c r="AA65" s="74">
        <v>0</v>
      </c>
      <c r="AB65" s="73"/>
      <c r="AC65" s="74">
        <f t="shared" ca="1" si="22"/>
        <v>0</v>
      </c>
      <c r="AD65" s="73"/>
      <c r="AE65" s="74">
        <f t="shared" ca="1" si="7"/>
        <v>0</v>
      </c>
      <c r="AF65" s="73"/>
      <c r="AG65" s="74">
        <f t="shared" ca="1" si="15"/>
        <v>0</v>
      </c>
      <c r="AH65" s="82">
        <f t="shared" ca="1" si="8"/>
        <v>0</v>
      </c>
      <c r="AI65" s="74"/>
      <c r="AJ65" s="139">
        <f t="shared" ca="1" si="16"/>
        <v>0</v>
      </c>
    </row>
    <row r="66" spans="1:37" ht="15" customHeight="1" x14ac:dyDescent="0.2">
      <c r="A66" s="84" t="s">
        <v>252</v>
      </c>
      <c r="B66" s="14" t="s">
        <v>65</v>
      </c>
      <c r="C66" s="18" t="s">
        <v>8</v>
      </c>
      <c r="D66" s="19">
        <v>60</v>
      </c>
      <c r="E66" s="20">
        <f t="shared" si="9"/>
        <v>0</v>
      </c>
      <c r="F66" s="73"/>
      <c r="G66" s="74">
        <f t="shared" si="17"/>
        <v>0</v>
      </c>
      <c r="H66" s="73"/>
      <c r="I66" s="74">
        <f t="shared" si="1"/>
        <v>0</v>
      </c>
      <c r="J66" s="73"/>
      <c r="K66" s="113">
        <f t="shared" si="10"/>
        <v>0</v>
      </c>
      <c r="L66" s="73"/>
      <c r="M66" s="113">
        <f t="shared" si="11"/>
        <v>0</v>
      </c>
      <c r="N66" s="73"/>
      <c r="O66" s="74">
        <f t="shared" si="12"/>
        <v>0</v>
      </c>
      <c r="P66" s="73"/>
      <c r="Q66" s="113">
        <f t="shared" si="20"/>
        <v>0</v>
      </c>
      <c r="R66" s="73"/>
      <c r="S66" s="113">
        <f t="shared" si="3"/>
        <v>0</v>
      </c>
      <c r="T66" s="101"/>
      <c r="U66" s="74">
        <f t="shared" si="21"/>
        <v>0</v>
      </c>
      <c r="V66" s="73"/>
      <c r="W66" s="113">
        <f t="shared" si="13"/>
        <v>0</v>
      </c>
      <c r="X66" s="101"/>
      <c r="Y66" s="113">
        <f t="shared" si="14"/>
        <v>0</v>
      </c>
      <c r="Z66" s="73"/>
      <c r="AA66" s="74">
        <v>0</v>
      </c>
      <c r="AB66" s="73"/>
      <c r="AC66" s="74">
        <f t="shared" si="22"/>
        <v>0</v>
      </c>
      <c r="AD66" s="73"/>
      <c r="AE66" s="74">
        <f t="shared" si="7"/>
        <v>0</v>
      </c>
      <c r="AF66" s="73"/>
      <c r="AG66" s="74">
        <f t="shared" si="15"/>
        <v>0</v>
      </c>
      <c r="AH66" s="82">
        <f t="shared" si="8"/>
        <v>0</v>
      </c>
      <c r="AI66" s="74"/>
      <c r="AJ66" s="139">
        <f t="shared" si="16"/>
        <v>0</v>
      </c>
    </row>
    <row r="67" spans="1:37" ht="15" customHeight="1" x14ac:dyDescent="0.2">
      <c r="A67" s="90" t="s">
        <v>253</v>
      </c>
      <c r="B67" s="14" t="s">
        <v>65</v>
      </c>
      <c r="C67" s="18" t="s">
        <v>6</v>
      </c>
      <c r="D67" s="19">
        <v>100</v>
      </c>
      <c r="E67" s="20">
        <f t="shared" si="9"/>
        <v>0</v>
      </c>
      <c r="F67" s="73"/>
      <c r="G67" s="74">
        <f t="shared" si="17"/>
        <v>0</v>
      </c>
      <c r="H67" s="73"/>
      <c r="I67" s="74">
        <f t="shared" si="1"/>
        <v>0</v>
      </c>
      <c r="J67" s="73"/>
      <c r="K67" s="113">
        <f t="shared" si="10"/>
        <v>0</v>
      </c>
      <c r="L67" s="73"/>
      <c r="M67" s="113">
        <f t="shared" si="11"/>
        <v>0</v>
      </c>
      <c r="N67" s="73"/>
      <c r="O67" s="74">
        <f t="shared" si="12"/>
        <v>0</v>
      </c>
      <c r="P67" s="73"/>
      <c r="Q67" s="113">
        <f t="shared" si="20"/>
        <v>0</v>
      </c>
      <c r="R67" s="73"/>
      <c r="S67" s="113">
        <f t="shared" si="3"/>
        <v>0</v>
      </c>
      <c r="T67" s="101"/>
      <c r="U67" s="74">
        <f t="shared" si="21"/>
        <v>0</v>
      </c>
      <c r="V67" s="73"/>
      <c r="W67" s="113">
        <f t="shared" si="13"/>
        <v>0</v>
      </c>
      <c r="X67" s="101"/>
      <c r="Y67" s="113">
        <f t="shared" si="14"/>
        <v>0</v>
      </c>
      <c r="Z67" s="73"/>
      <c r="AA67" s="74">
        <v>0</v>
      </c>
      <c r="AB67" s="73"/>
      <c r="AC67" s="74">
        <f t="shared" si="22"/>
        <v>0</v>
      </c>
      <c r="AD67" s="73"/>
      <c r="AE67" s="74">
        <f t="shared" si="7"/>
        <v>0</v>
      </c>
      <c r="AF67" s="73"/>
      <c r="AG67" s="74">
        <f t="shared" si="15"/>
        <v>0</v>
      </c>
      <c r="AH67" s="82">
        <f t="shared" si="8"/>
        <v>0</v>
      </c>
      <c r="AI67" s="74"/>
      <c r="AJ67" s="139">
        <f t="shared" si="16"/>
        <v>0</v>
      </c>
    </row>
    <row r="68" spans="1:37" ht="15" customHeight="1" x14ac:dyDescent="0.2">
      <c r="A68" s="90" t="s">
        <v>254</v>
      </c>
      <c r="B68" s="14" t="s">
        <v>65</v>
      </c>
      <c r="C68" s="18" t="s">
        <v>8</v>
      </c>
      <c r="D68" s="19">
        <v>60</v>
      </c>
      <c r="E68" s="20">
        <f t="shared" si="9"/>
        <v>0</v>
      </c>
      <c r="F68" s="73"/>
      <c r="G68" s="74">
        <f t="shared" si="17"/>
        <v>0</v>
      </c>
      <c r="H68" s="73"/>
      <c r="I68" s="74">
        <f t="shared" si="1"/>
        <v>0</v>
      </c>
      <c r="J68" s="73"/>
      <c r="K68" s="113">
        <f t="shared" si="10"/>
        <v>0</v>
      </c>
      <c r="L68" s="73"/>
      <c r="M68" s="113">
        <f t="shared" si="11"/>
        <v>0</v>
      </c>
      <c r="N68" s="73"/>
      <c r="O68" s="74">
        <f t="shared" si="12"/>
        <v>0</v>
      </c>
      <c r="P68" s="73"/>
      <c r="Q68" s="113">
        <f t="shared" si="20"/>
        <v>0</v>
      </c>
      <c r="R68" s="73"/>
      <c r="S68" s="113">
        <f t="shared" si="3"/>
        <v>0</v>
      </c>
      <c r="T68" s="101"/>
      <c r="U68" s="74">
        <f t="shared" si="21"/>
        <v>0</v>
      </c>
      <c r="V68" s="73"/>
      <c r="W68" s="113">
        <f t="shared" si="13"/>
        <v>0</v>
      </c>
      <c r="X68" s="101"/>
      <c r="Y68" s="113">
        <f t="shared" si="14"/>
        <v>0</v>
      </c>
      <c r="Z68" s="73"/>
      <c r="AA68" s="74">
        <v>0</v>
      </c>
      <c r="AB68" s="73"/>
      <c r="AC68" s="74">
        <f t="shared" si="22"/>
        <v>0</v>
      </c>
      <c r="AD68" s="73"/>
      <c r="AE68" s="74">
        <f t="shared" si="7"/>
        <v>0</v>
      </c>
      <c r="AF68" s="73"/>
      <c r="AG68" s="74">
        <f t="shared" si="15"/>
        <v>0</v>
      </c>
      <c r="AH68" s="82">
        <f t="shared" si="8"/>
        <v>0</v>
      </c>
      <c r="AI68" s="74"/>
      <c r="AJ68" s="147">
        <f t="shared" si="16"/>
        <v>0</v>
      </c>
    </row>
    <row r="69" spans="1:37" ht="15" customHeight="1" x14ac:dyDescent="0.2">
      <c r="A69" s="90" t="s">
        <v>255</v>
      </c>
      <c r="B69" s="14" t="s">
        <v>65</v>
      </c>
      <c r="C69" s="18" t="s">
        <v>5</v>
      </c>
      <c r="D69" s="19">
        <v>118</v>
      </c>
      <c r="E69" s="20">
        <f t="shared" si="9"/>
        <v>0</v>
      </c>
      <c r="F69" s="73"/>
      <c r="G69" s="74">
        <f t="shared" si="17"/>
        <v>0</v>
      </c>
      <c r="H69" s="73"/>
      <c r="I69" s="74">
        <f t="shared" si="1"/>
        <v>0</v>
      </c>
      <c r="J69" s="73"/>
      <c r="K69" s="113">
        <f t="shared" si="10"/>
        <v>0</v>
      </c>
      <c r="L69" s="73"/>
      <c r="M69" s="113">
        <f t="shared" si="11"/>
        <v>0</v>
      </c>
      <c r="N69" s="73"/>
      <c r="O69" s="74">
        <f t="shared" si="12"/>
        <v>0</v>
      </c>
      <c r="P69" s="73"/>
      <c r="Q69" s="113">
        <f t="shared" si="20"/>
        <v>0</v>
      </c>
      <c r="R69" s="73"/>
      <c r="S69" s="113">
        <f t="shared" si="3"/>
        <v>0</v>
      </c>
      <c r="T69" s="101"/>
      <c r="U69" s="74">
        <f t="shared" si="21"/>
        <v>0</v>
      </c>
      <c r="V69" s="73"/>
      <c r="W69" s="113">
        <f t="shared" si="13"/>
        <v>0</v>
      </c>
      <c r="X69" s="101"/>
      <c r="Y69" s="113">
        <f t="shared" si="14"/>
        <v>0</v>
      </c>
      <c r="Z69" s="73"/>
      <c r="AA69" s="74">
        <v>0</v>
      </c>
      <c r="AB69" s="73"/>
      <c r="AC69" s="74">
        <f t="shared" si="22"/>
        <v>0</v>
      </c>
      <c r="AD69" s="73"/>
      <c r="AE69" s="74">
        <f t="shared" si="7"/>
        <v>0</v>
      </c>
      <c r="AF69" s="73"/>
      <c r="AG69" s="74">
        <f t="shared" si="15"/>
        <v>0</v>
      </c>
      <c r="AH69" s="82">
        <f t="shared" si="8"/>
        <v>0</v>
      </c>
      <c r="AI69" s="74"/>
      <c r="AJ69" s="147">
        <f t="shared" si="16"/>
        <v>0</v>
      </c>
    </row>
    <row r="70" spans="1:37" ht="15" customHeight="1" x14ac:dyDescent="0.2">
      <c r="A70" s="90" t="s">
        <v>256</v>
      </c>
      <c r="B70" s="14" t="s">
        <v>65</v>
      </c>
      <c r="C70" s="18" t="s">
        <v>5</v>
      </c>
      <c r="D70" s="19">
        <v>118</v>
      </c>
      <c r="E70" s="20">
        <f t="shared" si="9"/>
        <v>0</v>
      </c>
      <c r="F70" s="73"/>
      <c r="G70" s="74">
        <f t="shared" si="17"/>
        <v>0</v>
      </c>
      <c r="H70" s="73"/>
      <c r="I70" s="74">
        <f t="shared" si="1"/>
        <v>0</v>
      </c>
      <c r="J70" s="73"/>
      <c r="K70" s="113">
        <f t="shared" si="10"/>
        <v>0</v>
      </c>
      <c r="L70" s="73"/>
      <c r="M70" s="113">
        <f t="shared" si="11"/>
        <v>0</v>
      </c>
      <c r="N70" s="73"/>
      <c r="O70" s="74">
        <f t="shared" si="12"/>
        <v>0</v>
      </c>
      <c r="P70" s="73"/>
      <c r="Q70" s="113">
        <f t="shared" si="20"/>
        <v>0</v>
      </c>
      <c r="R70" s="73"/>
      <c r="S70" s="113">
        <f t="shared" si="3"/>
        <v>0</v>
      </c>
      <c r="T70" s="101"/>
      <c r="U70" s="74">
        <f t="shared" si="21"/>
        <v>0</v>
      </c>
      <c r="V70" s="73"/>
      <c r="W70" s="113">
        <f t="shared" si="13"/>
        <v>0</v>
      </c>
      <c r="X70" s="101"/>
      <c r="Y70" s="113">
        <f t="shared" si="14"/>
        <v>0</v>
      </c>
      <c r="Z70" s="73"/>
      <c r="AA70" s="74">
        <v>0</v>
      </c>
      <c r="AB70" s="73"/>
      <c r="AC70" s="74">
        <f t="shared" si="22"/>
        <v>0</v>
      </c>
      <c r="AD70" s="73"/>
      <c r="AE70" s="74">
        <f t="shared" si="7"/>
        <v>0</v>
      </c>
      <c r="AF70" s="73"/>
      <c r="AG70" s="74">
        <f t="shared" si="15"/>
        <v>0</v>
      </c>
      <c r="AH70" s="82">
        <f t="shared" si="8"/>
        <v>0</v>
      </c>
      <c r="AI70" s="74"/>
      <c r="AJ70" s="147">
        <f t="shared" si="16"/>
        <v>0</v>
      </c>
    </row>
    <row r="71" spans="1:37" ht="15" customHeight="1" x14ac:dyDescent="0.2">
      <c r="A71" s="90" t="s">
        <v>257</v>
      </c>
      <c r="B71" s="14" t="s">
        <v>65</v>
      </c>
      <c r="C71" s="18" t="s">
        <v>5</v>
      </c>
      <c r="D71" s="19">
        <v>118</v>
      </c>
      <c r="E71" s="20">
        <f t="shared" si="9"/>
        <v>0</v>
      </c>
      <c r="F71" s="73"/>
      <c r="G71" s="74">
        <f t="shared" si="17"/>
        <v>0</v>
      </c>
      <c r="H71" s="73"/>
      <c r="I71" s="74">
        <f t="shared" si="1"/>
        <v>0</v>
      </c>
      <c r="J71" s="73"/>
      <c r="K71" s="113">
        <f t="shared" si="10"/>
        <v>0</v>
      </c>
      <c r="L71" s="73"/>
      <c r="M71" s="113">
        <f t="shared" si="11"/>
        <v>0</v>
      </c>
      <c r="N71" s="73"/>
      <c r="O71" s="74">
        <f t="shared" si="12"/>
        <v>0</v>
      </c>
      <c r="P71" s="73"/>
      <c r="Q71" s="113">
        <f t="shared" si="20"/>
        <v>0</v>
      </c>
      <c r="R71" s="73"/>
      <c r="S71" s="113">
        <f t="shared" si="3"/>
        <v>0</v>
      </c>
      <c r="T71" s="101"/>
      <c r="U71" s="74">
        <f t="shared" si="21"/>
        <v>0</v>
      </c>
      <c r="V71" s="73"/>
      <c r="W71" s="113">
        <f t="shared" si="13"/>
        <v>0</v>
      </c>
      <c r="X71" s="101"/>
      <c r="Y71" s="113">
        <f t="shared" si="14"/>
        <v>0</v>
      </c>
      <c r="Z71" s="73"/>
      <c r="AA71" s="74">
        <v>0</v>
      </c>
      <c r="AB71" s="73"/>
      <c r="AC71" s="74">
        <f t="shared" si="22"/>
        <v>0</v>
      </c>
      <c r="AD71" s="73"/>
      <c r="AE71" s="74">
        <f t="shared" si="7"/>
        <v>0</v>
      </c>
      <c r="AF71" s="73"/>
      <c r="AG71" s="74">
        <f t="shared" si="15"/>
        <v>0</v>
      </c>
      <c r="AH71" s="82">
        <f t="shared" si="8"/>
        <v>0</v>
      </c>
      <c r="AI71" s="74"/>
      <c r="AJ71" s="147">
        <f t="shared" si="16"/>
        <v>0</v>
      </c>
    </row>
    <row r="72" spans="1:37" ht="15" customHeight="1" x14ac:dyDescent="0.2">
      <c r="A72" s="90" t="s">
        <v>264</v>
      </c>
      <c r="B72" s="14" t="s">
        <v>65</v>
      </c>
      <c r="C72" s="18" t="s">
        <v>6</v>
      </c>
      <c r="D72" s="19">
        <v>100</v>
      </c>
      <c r="E72" s="20">
        <f t="shared" si="9"/>
        <v>0</v>
      </c>
      <c r="F72" s="73"/>
      <c r="G72" s="74">
        <f t="shared" si="17"/>
        <v>0</v>
      </c>
      <c r="H72" s="73"/>
      <c r="I72" s="74">
        <f t="shared" si="1"/>
        <v>0</v>
      </c>
      <c r="J72" s="73"/>
      <c r="K72" s="113">
        <f t="shared" si="10"/>
        <v>0</v>
      </c>
      <c r="L72" s="73"/>
      <c r="M72" s="113">
        <f t="shared" si="11"/>
        <v>0</v>
      </c>
      <c r="N72" s="73"/>
      <c r="O72" s="74">
        <f t="shared" si="12"/>
        <v>0</v>
      </c>
      <c r="P72" s="73"/>
      <c r="Q72" s="113">
        <f t="shared" si="20"/>
        <v>0</v>
      </c>
      <c r="R72" s="73"/>
      <c r="S72" s="113">
        <f t="shared" si="3"/>
        <v>0</v>
      </c>
      <c r="T72" s="101"/>
      <c r="U72" s="74">
        <f t="shared" si="21"/>
        <v>0</v>
      </c>
      <c r="V72" s="73"/>
      <c r="W72" s="113">
        <f t="shared" si="13"/>
        <v>0</v>
      </c>
      <c r="X72" s="101"/>
      <c r="Y72" s="113">
        <f t="shared" si="14"/>
        <v>0</v>
      </c>
      <c r="Z72" s="73"/>
      <c r="AA72" s="74">
        <v>0</v>
      </c>
      <c r="AB72" s="73"/>
      <c r="AC72" s="74">
        <f t="shared" si="22"/>
        <v>0</v>
      </c>
      <c r="AD72" s="73"/>
      <c r="AE72" s="74">
        <f t="shared" si="7"/>
        <v>0</v>
      </c>
      <c r="AF72" s="73"/>
      <c r="AG72" s="74">
        <f t="shared" si="15"/>
        <v>0</v>
      </c>
      <c r="AH72" s="82">
        <f t="shared" si="8"/>
        <v>0</v>
      </c>
      <c r="AI72" s="74"/>
      <c r="AJ72" s="147">
        <f t="shared" si="16"/>
        <v>0</v>
      </c>
    </row>
    <row r="73" spans="1:37" ht="15" customHeight="1" x14ac:dyDescent="0.2">
      <c r="A73" s="90" t="s">
        <v>322</v>
      </c>
      <c r="B73" s="14" t="s">
        <v>65</v>
      </c>
      <c r="C73" s="18" t="s">
        <v>6</v>
      </c>
      <c r="D73" s="19">
        <v>100</v>
      </c>
      <c r="E73" s="20">
        <f t="shared" si="9"/>
        <v>0</v>
      </c>
      <c r="F73" s="73"/>
      <c r="G73" s="74">
        <f>IF(D73="",0,D73*F73)</f>
        <v>0</v>
      </c>
      <c r="H73" s="73"/>
      <c r="I73" s="74">
        <f t="shared" si="1"/>
        <v>0</v>
      </c>
      <c r="J73" s="73"/>
      <c r="K73" s="113">
        <f t="shared" si="10"/>
        <v>0</v>
      </c>
      <c r="L73" s="73"/>
      <c r="M73" s="113">
        <f t="shared" si="11"/>
        <v>0</v>
      </c>
      <c r="N73" s="73"/>
      <c r="O73" s="74">
        <f t="shared" si="12"/>
        <v>0</v>
      </c>
      <c r="P73" s="73"/>
      <c r="Q73" s="113">
        <f t="shared" si="20"/>
        <v>0</v>
      </c>
      <c r="R73" s="73"/>
      <c r="S73" s="113">
        <f t="shared" si="3"/>
        <v>0</v>
      </c>
      <c r="T73" s="101"/>
      <c r="U73" s="74">
        <f t="shared" si="21"/>
        <v>0</v>
      </c>
      <c r="V73" s="73"/>
      <c r="W73" s="113">
        <f t="shared" si="13"/>
        <v>0</v>
      </c>
      <c r="X73" s="101"/>
      <c r="Y73" s="113">
        <f t="shared" si="14"/>
        <v>0</v>
      </c>
      <c r="Z73" s="73"/>
      <c r="AA73" s="74">
        <v>0</v>
      </c>
      <c r="AB73" s="73"/>
      <c r="AC73" s="74">
        <f t="shared" si="22"/>
        <v>0</v>
      </c>
      <c r="AD73" s="73"/>
      <c r="AE73" s="74">
        <f t="shared" si="7"/>
        <v>0</v>
      </c>
      <c r="AF73" s="73"/>
      <c r="AG73" s="74">
        <f t="shared" si="15"/>
        <v>0</v>
      </c>
      <c r="AH73" s="82">
        <f t="shared" si="8"/>
        <v>0</v>
      </c>
      <c r="AI73" s="74"/>
      <c r="AJ73" s="147">
        <f t="shared" si="16"/>
        <v>0</v>
      </c>
    </row>
    <row r="74" spans="1:37" ht="15" customHeight="1" x14ac:dyDescent="0.2">
      <c r="A74" s="90" t="s">
        <v>323</v>
      </c>
      <c r="B74" s="14" t="s">
        <v>65</v>
      </c>
      <c r="C74" s="18" t="s">
        <v>6</v>
      </c>
      <c r="D74" s="19">
        <v>100</v>
      </c>
      <c r="E74" s="20">
        <f t="shared" si="9"/>
        <v>0</v>
      </c>
      <c r="F74" s="73"/>
      <c r="G74" s="74">
        <f>IF(D74="",0,D74*F74)</f>
        <v>0</v>
      </c>
      <c r="H74" s="73"/>
      <c r="I74" s="74">
        <f t="shared" si="1"/>
        <v>0</v>
      </c>
      <c r="J74" s="73"/>
      <c r="K74" s="113">
        <f t="shared" si="10"/>
        <v>0</v>
      </c>
      <c r="L74" s="73"/>
      <c r="M74" s="113">
        <f t="shared" si="11"/>
        <v>0</v>
      </c>
      <c r="N74" s="73"/>
      <c r="O74" s="74">
        <f t="shared" si="12"/>
        <v>0</v>
      </c>
      <c r="P74" s="73"/>
      <c r="Q74" s="113">
        <f t="shared" si="20"/>
        <v>0</v>
      </c>
      <c r="R74" s="73"/>
      <c r="S74" s="113">
        <f t="shared" si="3"/>
        <v>0</v>
      </c>
      <c r="T74" s="101"/>
      <c r="U74" s="74">
        <f t="shared" si="21"/>
        <v>0</v>
      </c>
      <c r="V74" s="73"/>
      <c r="W74" s="113">
        <f t="shared" si="13"/>
        <v>0</v>
      </c>
      <c r="X74" s="101"/>
      <c r="Y74" s="113">
        <f t="shared" si="14"/>
        <v>0</v>
      </c>
      <c r="Z74" s="73"/>
      <c r="AA74" s="74">
        <v>0</v>
      </c>
      <c r="AB74" s="73"/>
      <c r="AC74" s="74">
        <f t="shared" si="22"/>
        <v>0</v>
      </c>
      <c r="AD74" s="73"/>
      <c r="AE74" s="74">
        <f t="shared" si="7"/>
        <v>0</v>
      </c>
      <c r="AF74" s="73"/>
      <c r="AG74" s="74">
        <f t="shared" si="15"/>
        <v>0</v>
      </c>
      <c r="AH74" s="82">
        <f t="shared" si="8"/>
        <v>0</v>
      </c>
      <c r="AI74" s="74"/>
      <c r="AJ74" s="147">
        <f t="shared" si="16"/>
        <v>0</v>
      </c>
    </row>
    <row r="75" spans="1:37" ht="15" customHeight="1" x14ac:dyDescent="0.2">
      <c r="A75" s="90" t="s">
        <v>260</v>
      </c>
      <c r="B75" s="14" t="s">
        <v>65</v>
      </c>
      <c r="C75" s="18" t="s">
        <v>6</v>
      </c>
      <c r="D75" s="19">
        <v>100</v>
      </c>
      <c r="E75" s="20">
        <f t="shared" si="9"/>
        <v>0</v>
      </c>
      <c r="F75" s="73"/>
      <c r="G75" s="74">
        <f t="shared" si="17"/>
        <v>0</v>
      </c>
      <c r="H75" s="73"/>
      <c r="I75" s="74">
        <f t="shared" si="1"/>
        <v>0</v>
      </c>
      <c r="J75" s="73"/>
      <c r="K75" s="113">
        <f t="shared" si="10"/>
        <v>0</v>
      </c>
      <c r="L75" s="73"/>
      <c r="M75" s="113">
        <f t="shared" si="11"/>
        <v>0</v>
      </c>
      <c r="N75" s="73"/>
      <c r="O75" s="74">
        <f t="shared" si="12"/>
        <v>0</v>
      </c>
      <c r="P75" s="73"/>
      <c r="Q75" s="113">
        <f t="shared" si="20"/>
        <v>0</v>
      </c>
      <c r="R75" s="73"/>
      <c r="S75" s="113">
        <f t="shared" si="3"/>
        <v>0</v>
      </c>
      <c r="T75" s="73"/>
      <c r="U75" s="74">
        <f t="shared" si="21"/>
        <v>0</v>
      </c>
      <c r="V75" s="73"/>
      <c r="W75" s="113">
        <f t="shared" si="13"/>
        <v>0</v>
      </c>
      <c r="X75" s="101"/>
      <c r="Y75" s="113">
        <f t="shared" si="14"/>
        <v>0</v>
      </c>
      <c r="Z75" s="73"/>
      <c r="AA75" s="74">
        <v>0</v>
      </c>
      <c r="AB75" s="73"/>
      <c r="AC75" s="74">
        <f t="shared" si="22"/>
        <v>0</v>
      </c>
      <c r="AD75" s="73"/>
      <c r="AE75" s="74">
        <f t="shared" si="7"/>
        <v>0</v>
      </c>
      <c r="AF75" s="73"/>
      <c r="AG75" s="74">
        <f t="shared" si="15"/>
        <v>0</v>
      </c>
      <c r="AH75" s="82">
        <f t="shared" si="8"/>
        <v>0</v>
      </c>
      <c r="AI75" s="74"/>
      <c r="AJ75" s="147">
        <f t="shared" si="16"/>
        <v>0</v>
      </c>
    </row>
    <row r="76" spans="1:37" ht="15" customHeight="1" x14ac:dyDescent="0.2">
      <c r="A76" s="90" t="s">
        <v>265</v>
      </c>
      <c r="B76" t="str">
        <f>IF($A76="","",INDEX('MA-Liste'!$D:$D,MATCH($A76,'MA-Liste'!$M:$M,FALSE)))</f>
        <v>AeBo</v>
      </c>
      <c r="C76" s="4" t="str">
        <f ca="1">IF($A76="","",INDEX(INDIRECT("'MA-Liste'!"&amp;$C$11),MATCH($A76,'MA-Liste'!$M:$M,FALSE)))</f>
        <v>D</v>
      </c>
      <c r="D76" s="19">
        <f ca="1">IF(OR($C76="",$C76=0),"",VLOOKUP($C76,Ansätze,$D$11,FALSE))</f>
        <v>100</v>
      </c>
      <c r="E76" s="20">
        <f t="shared" si="9"/>
        <v>0</v>
      </c>
      <c r="F76" s="73"/>
      <c r="G76" s="74">
        <f t="shared" ca="1" si="17"/>
        <v>0</v>
      </c>
      <c r="H76" s="73"/>
      <c r="I76" s="74">
        <f t="shared" ca="1" si="1"/>
        <v>0</v>
      </c>
      <c r="J76" s="73"/>
      <c r="K76" s="113">
        <f t="shared" ca="1" si="10"/>
        <v>0</v>
      </c>
      <c r="L76" s="73"/>
      <c r="M76" s="113">
        <f t="shared" ca="1" si="11"/>
        <v>0</v>
      </c>
      <c r="N76" s="73"/>
      <c r="O76" s="74">
        <f t="shared" ca="1" si="12"/>
        <v>0</v>
      </c>
      <c r="P76" s="73"/>
      <c r="Q76" s="113">
        <f t="shared" ca="1" si="20"/>
        <v>0</v>
      </c>
      <c r="R76" s="73"/>
      <c r="S76" s="113">
        <f t="shared" ca="1" si="3"/>
        <v>0</v>
      </c>
      <c r="T76" s="73"/>
      <c r="U76" s="74">
        <f t="shared" ca="1" si="21"/>
        <v>0</v>
      </c>
      <c r="V76" s="73"/>
      <c r="W76" s="113">
        <f t="shared" ca="1" si="13"/>
        <v>0</v>
      </c>
      <c r="X76" s="101"/>
      <c r="Y76" s="113">
        <f t="shared" ca="1" si="14"/>
        <v>0</v>
      </c>
      <c r="Z76" s="73"/>
      <c r="AA76" s="74">
        <v>0</v>
      </c>
      <c r="AB76" s="73"/>
      <c r="AC76" s="74">
        <f t="shared" ca="1" si="22"/>
        <v>0</v>
      </c>
      <c r="AD76" s="73"/>
      <c r="AE76" s="74">
        <f t="shared" ca="1" si="7"/>
        <v>0</v>
      </c>
      <c r="AF76" s="73"/>
      <c r="AG76" s="74">
        <f t="shared" ca="1" si="15"/>
        <v>0</v>
      </c>
      <c r="AH76" s="82">
        <f t="shared" ca="1" si="8"/>
        <v>0</v>
      </c>
      <c r="AI76" s="74"/>
      <c r="AJ76" s="147">
        <f t="shared" ca="1" si="16"/>
        <v>0</v>
      </c>
    </row>
    <row r="77" spans="1:37" ht="15" customHeight="1" x14ac:dyDescent="0.2">
      <c r="A77" s="90" t="s">
        <v>263</v>
      </c>
      <c r="B77" s="14" t="s">
        <v>65</v>
      </c>
      <c r="C77" s="18" t="s">
        <v>6</v>
      </c>
      <c r="D77" s="19">
        <v>100</v>
      </c>
      <c r="E77" s="20">
        <f t="shared" si="9"/>
        <v>0</v>
      </c>
      <c r="F77" s="73"/>
      <c r="G77" s="74">
        <f t="shared" si="17"/>
        <v>0</v>
      </c>
      <c r="H77" s="73"/>
      <c r="I77" s="74">
        <f t="shared" si="1"/>
        <v>0</v>
      </c>
      <c r="J77" s="73"/>
      <c r="K77" s="113">
        <f t="shared" si="10"/>
        <v>0</v>
      </c>
      <c r="L77" s="73"/>
      <c r="M77" s="113">
        <f t="shared" si="11"/>
        <v>0</v>
      </c>
      <c r="N77" s="73"/>
      <c r="O77" s="74">
        <f t="shared" si="12"/>
        <v>0</v>
      </c>
      <c r="P77" s="73"/>
      <c r="Q77" s="113">
        <f t="shared" ref="Q77:Q90" si="23">IF($D77="",0,$D77*P77)</f>
        <v>0</v>
      </c>
      <c r="R77" s="73"/>
      <c r="S77" s="113">
        <f t="shared" si="3"/>
        <v>0</v>
      </c>
      <c r="T77" s="73"/>
      <c r="U77" s="74">
        <f t="shared" ref="U77:U90" si="24">IF($D77="",0,$D77*T77)</f>
        <v>0</v>
      </c>
      <c r="V77" s="73"/>
      <c r="W77" s="113">
        <f t="shared" si="13"/>
        <v>0</v>
      </c>
      <c r="X77" s="101"/>
      <c r="Y77" s="113">
        <f t="shared" si="14"/>
        <v>0</v>
      </c>
      <c r="Z77" s="73"/>
      <c r="AA77" s="74">
        <v>0</v>
      </c>
      <c r="AB77" s="73"/>
      <c r="AC77" s="74">
        <f t="shared" si="22"/>
        <v>0</v>
      </c>
      <c r="AD77" s="73"/>
      <c r="AE77" s="74">
        <f t="shared" si="7"/>
        <v>0</v>
      </c>
      <c r="AF77" s="73"/>
      <c r="AG77" s="74">
        <f t="shared" si="15"/>
        <v>0</v>
      </c>
      <c r="AH77" s="82">
        <f t="shared" si="8"/>
        <v>0</v>
      </c>
      <c r="AI77" s="74"/>
      <c r="AJ77" s="147">
        <f t="shared" si="16"/>
        <v>0</v>
      </c>
      <c r="AK77" s="141"/>
    </row>
    <row r="78" spans="1:37" ht="15" customHeight="1" x14ac:dyDescent="0.2">
      <c r="A78" s="84" t="s">
        <v>292</v>
      </c>
      <c r="B78" t="s">
        <v>65</v>
      </c>
      <c r="C78" s="4" t="s">
        <v>9</v>
      </c>
      <c r="D78" s="19">
        <v>35</v>
      </c>
      <c r="E78" s="20">
        <f t="shared" si="9"/>
        <v>0</v>
      </c>
      <c r="F78" s="73"/>
      <c r="G78" s="74">
        <f t="shared" si="17"/>
        <v>0</v>
      </c>
      <c r="H78" s="73"/>
      <c r="I78" s="74">
        <f t="shared" si="1"/>
        <v>0</v>
      </c>
      <c r="J78" s="73"/>
      <c r="K78" s="113">
        <f t="shared" si="10"/>
        <v>0</v>
      </c>
      <c r="L78" s="73"/>
      <c r="M78" s="113">
        <f t="shared" si="11"/>
        <v>0</v>
      </c>
      <c r="N78" s="73"/>
      <c r="O78" s="74">
        <f t="shared" si="12"/>
        <v>0</v>
      </c>
      <c r="P78" s="73"/>
      <c r="Q78" s="113">
        <f t="shared" si="23"/>
        <v>0</v>
      </c>
      <c r="R78" s="73"/>
      <c r="S78" s="113">
        <f t="shared" si="3"/>
        <v>0</v>
      </c>
      <c r="T78" s="73"/>
      <c r="U78" s="74">
        <f t="shared" si="24"/>
        <v>0</v>
      </c>
      <c r="V78" s="73"/>
      <c r="W78" s="113">
        <f t="shared" si="13"/>
        <v>0</v>
      </c>
      <c r="X78" s="101"/>
      <c r="Y78" s="113">
        <f t="shared" si="14"/>
        <v>0</v>
      </c>
      <c r="Z78" s="73"/>
      <c r="AA78" s="74">
        <v>0</v>
      </c>
      <c r="AB78" s="73"/>
      <c r="AC78" s="74">
        <f t="shared" si="22"/>
        <v>0</v>
      </c>
      <c r="AD78" s="73"/>
      <c r="AE78" s="74">
        <f t="shared" si="7"/>
        <v>0</v>
      </c>
      <c r="AF78" s="73"/>
      <c r="AG78" s="74">
        <f t="shared" si="15"/>
        <v>0</v>
      </c>
      <c r="AH78" s="82">
        <f t="shared" si="8"/>
        <v>0</v>
      </c>
      <c r="AI78" s="74"/>
      <c r="AJ78" s="147">
        <f t="shared" si="16"/>
        <v>0</v>
      </c>
      <c r="AK78" s="141"/>
    </row>
    <row r="79" spans="1:37" ht="15" customHeight="1" x14ac:dyDescent="0.2">
      <c r="A79" s="84" t="s">
        <v>293</v>
      </c>
      <c r="B79" s="14" t="s">
        <v>65</v>
      </c>
      <c r="C79" s="18" t="s">
        <v>5</v>
      </c>
      <c r="D79" s="19">
        <v>118</v>
      </c>
      <c r="E79" s="20">
        <f t="shared" si="9"/>
        <v>0</v>
      </c>
      <c r="F79" s="73"/>
      <c r="G79" s="74">
        <f t="shared" si="17"/>
        <v>0</v>
      </c>
      <c r="H79" s="73"/>
      <c r="I79" s="74">
        <f t="shared" ref="I79:I90" si="25">IF(D79="",0,D79*H79)</f>
        <v>0</v>
      </c>
      <c r="J79" s="73"/>
      <c r="K79" s="113">
        <f t="shared" si="10"/>
        <v>0</v>
      </c>
      <c r="L79" s="73"/>
      <c r="M79" s="113">
        <f t="shared" si="11"/>
        <v>0</v>
      </c>
      <c r="N79" s="73"/>
      <c r="O79" s="74">
        <f t="shared" si="12"/>
        <v>0</v>
      </c>
      <c r="P79" s="73"/>
      <c r="Q79" s="113">
        <f t="shared" si="23"/>
        <v>0</v>
      </c>
      <c r="R79" s="73"/>
      <c r="S79" s="113">
        <f t="shared" ref="S79:S90" si="26">IF($D79="",0,$D79*R79)</f>
        <v>0</v>
      </c>
      <c r="T79" s="73"/>
      <c r="U79" s="74">
        <f t="shared" si="24"/>
        <v>0</v>
      </c>
      <c r="V79" s="73"/>
      <c r="W79" s="113">
        <f>IF($D79="",0,$D79*V79)</f>
        <v>0</v>
      </c>
      <c r="X79" s="101"/>
      <c r="Y79" s="113">
        <f>IF($D79="",0,$D79*X79)</f>
        <v>0</v>
      </c>
      <c r="Z79" s="73"/>
      <c r="AA79" s="74">
        <f>IF(D79="",0,D79*Z79)</f>
        <v>0</v>
      </c>
      <c r="AB79" s="73"/>
      <c r="AC79" s="74">
        <f t="shared" si="22"/>
        <v>0</v>
      </c>
      <c r="AD79" s="73"/>
      <c r="AE79" s="74">
        <f t="shared" ref="AE79:AE90" si="27">IF(D79="",0,D79*AD79)</f>
        <v>0</v>
      </c>
      <c r="AF79" s="73"/>
      <c r="AG79" s="74">
        <f t="shared" si="15"/>
        <v>0</v>
      </c>
      <c r="AH79" s="82">
        <f t="shared" ref="AH79:AH90" si="28">IF(D79="",0,D79*E79)</f>
        <v>0</v>
      </c>
      <c r="AI79" s="74"/>
      <c r="AJ79" s="147">
        <f t="shared" si="16"/>
        <v>0</v>
      </c>
      <c r="AK79" s="141"/>
    </row>
    <row r="80" spans="1:37" ht="15" customHeight="1" x14ac:dyDescent="0.2">
      <c r="A80" s="84" t="s">
        <v>300</v>
      </c>
      <c r="B80" s="14" t="s">
        <v>65</v>
      </c>
      <c r="C80" s="18" t="s">
        <v>6</v>
      </c>
      <c r="D80" s="19">
        <v>100</v>
      </c>
      <c r="E80" s="20">
        <f t="shared" ref="E80:E92" si="29">SUM(F80++H80+J80+L80+N80+P80+R80+T80+V80+X80+Z80+AB80+AD80+AF80)</f>
        <v>0</v>
      </c>
      <c r="F80" s="73"/>
      <c r="G80" s="74">
        <f t="shared" si="17"/>
        <v>0</v>
      </c>
      <c r="H80" s="73"/>
      <c r="I80" s="74">
        <f t="shared" si="25"/>
        <v>0</v>
      </c>
      <c r="J80" s="174"/>
      <c r="K80" s="113">
        <f t="shared" ref="K80:K90" si="30">IF($D80="",0,$D80*J80)</f>
        <v>0</v>
      </c>
      <c r="L80" s="73"/>
      <c r="M80" s="113">
        <f t="shared" ref="M80:M90" si="31">IF($D80="",0,$D80*L80)</f>
        <v>0</v>
      </c>
      <c r="N80" s="73"/>
      <c r="O80" s="74">
        <f t="shared" ref="O80:O90" si="32">IF($D80="",0,$D80*N80)</f>
        <v>0</v>
      </c>
      <c r="P80" s="174"/>
      <c r="Q80" s="113">
        <f t="shared" si="23"/>
        <v>0</v>
      </c>
      <c r="R80" s="73"/>
      <c r="S80" s="113">
        <f t="shared" si="26"/>
        <v>0</v>
      </c>
      <c r="T80" s="73"/>
      <c r="U80" s="74">
        <f t="shared" si="24"/>
        <v>0</v>
      </c>
      <c r="V80" s="174"/>
      <c r="W80" s="113">
        <f t="shared" ref="W80:W87" si="33">IF($D80="",0,$D80*V80)</f>
        <v>0</v>
      </c>
      <c r="X80" s="101"/>
      <c r="Y80" s="113">
        <f t="shared" ref="Y80:Y90" si="34">IF($D80="",0,$D80*X80)</f>
        <v>0</v>
      </c>
      <c r="Z80" s="73"/>
      <c r="AA80" s="74">
        <f t="shared" ref="AA80:AA90" si="35">IF(D80="",0,D80*Z80)</f>
        <v>0</v>
      </c>
      <c r="AB80" s="73"/>
      <c r="AC80" s="74">
        <f t="shared" si="22"/>
        <v>0</v>
      </c>
      <c r="AD80" s="73"/>
      <c r="AE80" s="74">
        <f t="shared" si="27"/>
        <v>0</v>
      </c>
      <c r="AF80" s="73"/>
      <c r="AG80" s="74">
        <f t="shared" ref="AG80:AG92" si="36">IF(D80="",0,D80*AF80)</f>
        <v>0</v>
      </c>
      <c r="AH80" s="82">
        <f t="shared" si="28"/>
        <v>0</v>
      </c>
      <c r="AI80" s="74"/>
      <c r="AJ80" s="147">
        <f t="shared" ref="AJ80:AJ92" si="37">SUM(AH80+AI80)</f>
        <v>0</v>
      </c>
      <c r="AK80" s="141"/>
    </row>
    <row r="81" spans="1:37" ht="15" customHeight="1" x14ac:dyDescent="0.2">
      <c r="A81" s="84" t="s">
        <v>302</v>
      </c>
      <c r="B81" s="14" t="s">
        <v>65</v>
      </c>
      <c r="C81" s="18" t="s">
        <v>9</v>
      </c>
      <c r="D81" s="19">
        <v>35</v>
      </c>
      <c r="E81" s="20">
        <f t="shared" si="29"/>
        <v>0</v>
      </c>
      <c r="F81" s="73"/>
      <c r="G81" s="74">
        <f t="shared" ref="G81:G90" si="38">IF(D81="",0,D81*F81)</f>
        <v>0</v>
      </c>
      <c r="H81" s="73"/>
      <c r="I81" s="74">
        <f t="shared" si="25"/>
        <v>0</v>
      </c>
      <c r="J81" s="174"/>
      <c r="K81" s="113">
        <f t="shared" si="30"/>
        <v>0</v>
      </c>
      <c r="L81" s="73"/>
      <c r="M81" s="113">
        <f t="shared" si="31"/>
        <v>0</v>
      </c>
      <c r="N81" s="73"/>
      <c r="O81" s="74">
        <f t="shared" si="32"/>
        <v>0</v>
      </c>
      <c r="P81" s="174"/>
      <c r="Q81" s="113">
        <f t="shared" si="23"/>
        <v>0</v>
      </c>
      <c r="R81" s="73"/>
      <c r="S81" s="113">
        <f t="shared" si="26"/>
        <v>0</v>
      </c>
      <c r="T81" s="73"/>
      <c r="U81" s="74">
        <f t="shared" si="24"/>
        <v>0</v>
      </c>
      <c r="V81" s="174"/>
      <c r="W81" s="113">
        <f t="shared" si="33"/>
        <v>0</v>
      </c>
      <c r="X81" s="101"/>
      <c r="Y81" s="113">
        <f t="shared" si="34"/>
        <v>0</v>
      </c>
      <c r="Z81" s="73"/>
      <c r="AA81" s="74">
        <f t="shared" si="35"/>
        <v>0</v>
      </c>
      <c r="AB81" s="73"/>
      <c r="AC81" s="74">
        <f t="shared" si="22"/>
        <v>0</v>
      </c>
      <c r="AD81" s="73"/>
      <c r="AE81" s="74">
        <f t="shared" si="27"/>
        <v>0</v>
      </c>
      <c r="AF81" s="73"/>
      <c r="AG81" s="74">
        <f t="shared" si="36"/>
        <v>0</v>
      </c>
      <c r="AH81" s="82">
        <f t="shared" si="28"/>
        <v>0</v>
      </c>
      <c r="AI81" s="74"/>
      <c r="AJ81" s="147">
        <f t="shared" si="37"/>
        <v>0</v>
      </c>
      <c r="AK81" s="141"/>
    </row>
    <row r="82" spans="1:37" ht="15" customHeight="1" x14ac:dyDescent="0.2">
      <c r="A82" s="84" t="s">
        <v>321</v>
      </c>
      <c r="B82" s="14" t="s">
        <v>65</v>
      </c>
      <c r="C82" s="18" t="s">
        <v>9</v>
      </c>
      <c r="D82" s="19">
        <v>35</v>
      </c>
      <c r="E82" s="20">
        <f t="shared" si="29"/>
        <v>0</v>
      </c>
      <c r="F82" s="73"/>
      <c r="G82" s="74">
        <f t="shared" si="38"/>
        <v>0</v>
      </c>
      <c r="H82" s="73"/>
      <c r="I82" s="74">
        <f t="shared" si="25"/>
        <v>0</v>
      </c>
      <c r="J82" s="174"/>
      <c r="K82" s="113">
        <f t="shared" si="30"/>
        <v>0</v>
      </c>
      <c r="L82" s="73"/>
      <c r="M82" s="113">
        <f t="shared" si="31"/>
        <v>0</v>
      </c>
      <c r="N82" s="73"/>
      <c r="O82" s="74">
        <f t="shared" si="32"/>
        <v>0</v>
      </c>
      <c r="P82" s="174"/>
      <c r="Q82" s="113">
        <f t="shared" si="23"/>
        <v>0</v>
      </c>
      <c r="R82" s="73"/>
      <c r="S82" s="113">
        <f t="shared" si="26"/>
        <v>0</v>
      </c>
      <c r="T82" s="73"/>
      <c r="U82" s="74">
        <f t="shared" si="24"/>
        <v>0</v>
      </c>
      <c r="V82" s="174"/>
      <c r="W82" s="113">
        <f t="shared" si="33"/>
        <v>0</v>
      </c>
      <c r="X82" s="101"/>
      <c r="Y82" s="113">
        <f>IF($D82="",0,$D82*X82)</f>
        <v>0</v>
      </c>
      <c r="Z82" s="73"/>
      <c r="AA82" s="74">
        <f t="shared" si="35"/>
        <v>0</v>
      </c>
      <c r="AB82" s="73"/>
      <c r="AC82" s="74">
        <f t="shared" si="22"/>
        <v>0</v>
      </c>
      <c r="AD82" s="73"/>
      <c r="AE82" s="74">
        <f t="shared" si="27"/>
        <v>0</v>
      </c>
      <c r="AF82" s="73"/>
      <c r="AG82" s="74">
        <f t="shared" si="36"/>
        <v>0</v>
      </c>
      <c r="AH82" s="82">
        <f t="shared" si="28"/>
        <v>0</v>
      </c>
      <c r="AI82" s="74"/>
      <c r="AJ82" s="147">
        <f t="shared" si="37"/>
        <v>0</v>
      </c>
      <c r="AK82" s="141"/>
    </row>
    <row r="83" spans="1:37" ht="15" customHeight="1" x14ac:dyDescent="0.2">
      <c r="A83" s="84" t="s">
        <v>301</v>
      </c>
      <c r="B83" s="14" t="s">
        <v>65</v>
      </c>
      <c r="C83" s="18" t="s">
        <v>7</v>
      </c>
      <c r="D83" s="19">
        <v>75</v>
      </c>
      <c r="E83" s="20">
        <f t="shared" si="29"/>
        <v>0</v>
      </c>
      <c r="F83" s="73"/>
      <c r="G83" s="74">
        <f t="shared" si="38"/>
        <v>0</v>
      </c>
      <c r="H83" s="73"/>
      <c r="I83" s="74">
        <f t="shared" si="25"/>
        <v>0</v>
      </c>
      <c r="J83" s="174"/>
      <c r="K83" s="113">
        <f t="shared" si="30"/>
        <v>0</v>
      </c>
      <c r="L83" s="73"/>
      <c r="M83" s="113">
        <f t="shared" si="31"/>
        <v>0</v>
      </c>
      <c r="N83" s="73"/>
      <c r="O83" s="74">
        <f t="shared" si="32"/>
        <v>0</v>
      </c>
      <c r="P83" s="174"/>
      <c r="Q83" s="113">
        <f t="shared" si="23"/>
        <v>0</v>
      </c>
      <c r="R83" s="73"/>
      <c r="S83" s="113">
        <f t="shared" si="26"/>
        <v>0</v>
      </c>
      <c r="T83" s="73"/>
      <c r="U83" s="74">
        <f t="shared" si="24"/>
        <v>0</v>
      </c>
      <c r="V83" s="174"/>
      <c r="W83" s="113">
        <f t="shared" si="33"/>
        <v>0</v>
      </c>
      <c r="X83" s="101"/>
      <c r="Y83" s="113">
        <f t="shared" si="34"/>
        <v>0</v>
      </c>
      <c r="Z83" s="73"/>
      <c r="AA83" s="74">
        <f t="shared" si="35"/>
        <v>0</v>
      </c>
      <c r="AB83" s="73"/>
      <c r="AC83" s="74">
        <f t="shared" si="22"/>
        <v>0</v>
      </c>
      <c r="AD83" s="73"/>
      <c r="AE83" s="74">
        <f t="shared" si="27"/>
        <v>0</v>
      </c>
      <c r="AF83" s="73"/>
      <c r="AG83" s="74">
        <f t="shared" si="36"/>
        <v>0</v>
      </c>
      <c r="AH83" s="82">
        <f t="shared" si="28"/>
        <v>0</v>
      </c>
      <c r="AI83" s="74"/>
      <c r="AJ83" s="147">
        <f t="shared" si="37"/>
        <v>0</v>
      </c>
      <c r="AK83" s="141"/>
    </row>
    <row r="84" spans="1:37" s="14" customFormat="1" ht="15" customHeight="1" x14ac:dyDescent="0.2">
      <c r="A84" s="90" t="s">
        <v>303</v>
      </c>
      <c r="B84" s="14" t="s">
        <v>65</v>
      </c>
      <c r="C84" s="18" t="s">
        <v>8</v>
      </c>
      <c r="D84" s="170">
        <v>60</v>
      </c>
      <c r="E84" s="20">
        <f t="shared" si="29"/>
        <v>0</v>
      </c>
      <c r="F84" s="101"/>
      <c r="G84" s="74">
        <f t="shared" si="38"/>
        <v>0</v>
      </c>
      <c r="H84" s="101"/>
      <c r="I84" s="154">
        <f t="shared" si="25"/>
        <v>0</v>
      </c>
      <c r="J84" s="181"/>
      <c r="K84" s="156">
        <f t="shared" si="30"/>
        <v>0</v>
      </c>
      <c r="L84" s="101"/>
      <c r="M84" s="156">
        <f t="shared" si="31"/>
        <v>0</v>
      </c>
      <c r="N84" s="101"/>
      <c r="O84" s="154">
        <f t="shared" si="32"/>
        <v>0</v>
      </c>
      <c r="P84" s="181"/>
      <c r="Q84" s="156">
        <f t="shared" si="23"/>
        <v>0</v>
      </c>
      <c r="R84" s="101"/>
      <c r="S84" s="156">
        <f t="shared" si="26"/>
        <v>0</v>
      </c>
      <c r="T84" s="101"/>
      <c r="U84" s="154">
        <f t="shared" si="24"/>
        <v>0</v>
      </c>
      <c r="V84" s="181"/>
      <c r="W84" s="156">
        <f t="shared" si="33"/>
        <v>0</v>
      </c>
      <c r="X84" s="101"/>
      <c r="Y84" s="156">
        <f t="shared" si="34"/>
        <v>0</v>
      </c>
      <c r="Z84" s="101"/>
      <c r="AA84" s="154">
        <f t="shared" si="35"/>
        <v>0</v>
      </c>
      <c r="AB84" s="101"/>
      <c r="AC84" s="154">
        <f t="shared" si="22"/>
        <v>0</v>
      </c>
      <c r="AD84" s="101"/>
      <c r="AE84" s="154">
        <f t="shared" si="27"/>
        <v>0</v>
      </c>
      <c r="AF84" s="101"/>
      <c r="AG84" s="154">
        <f t="shared" si="36"/>
        <v>0</v>
      </c>
      <c r="AH84" s="158">
        <f t="shared" si="28"/>
        <v>0</v>
      </c>
      <c r="AI84" s="154"/>
      <c r="AJ84" s="147">
        <f t="shared" si="37"/>
        <v>0</v>
      </c>
      <c r="AK84" s="182"/>
    </row>
    <row r="85" spans="1:37" s="14" customFormat="1" ht="15" customHeight="1" x14ac:dyDescent="0.2">
      <c r="A85" s="90" t="s">
        <v>310</v>
      </c>
      <c r="B85" s="14" t="s">
        <v>65</v>
      </c>
      <c r="C85" s="18" t="s">
        <v>5</v>
      </c>
      <c r="D85" s="170">
        <v>118</v>
      </c>
      <c r="E85" s="20">
        <f t="shared" si="29"/>
        <v>0</v>
      </c>
      <c r="F85" s="101"/>
      <c r="G85" s="113">
        <f t="shared" si="38"/>
        <v>0</v>
      </c>
      <c r="H85" s="101"/>
      <c r="I85" s="154">
        <f t="shared" si="25"/>
        <v>0</v>
      </c>
      <c r="J85" s="181"/>
      <c r="K85" s="156">
        <f t="shared" si="30"/>
        <v>0</v>
      </c>
      <c r="L85" s="101"/>
      <c r="M85" s="156">
        <f t="shared" si="31"/>
        <v>0</v>
      </c>
      <c r="N85" s="101"/>
      <c r="O85" s="154">
        <f t="shared" si="32"/>
        <v>0</v>
      </c>
      <c r="P85" s="181"/>
      <c r="Q85" s="156">
        <f t="shared" si="23"/>
        <v>0</v>
      </c>
      <c r="R85" s="101"/>
      <c r="S85" s="156">
        <f t="shared" si="26"/>
        <v>0</v>
      </c>
      <c r="T85" s="101"/>
      <c r="U85" s="154">
        <f t="shared" si="24"/>
        <v>0</v>
      </c>
      <c r="V85" s="181"/>
      <c r="W85" s="156">
        <f t="shared" si="33"/>
        <v>0</v>
      </c>
      <c r="X85" s="101"/>
      <c r="Y85" s="156">
        <f t="shared" si="34"/>
        <v>0</v>
      </c>
      <c r="Z85" s="101"/>
      <c r="AA85" s="154">
        <f t="shared" si="35"/>
        <v>0</v>
      </c>
      <c r="AB85" s="101"/>
      <c r="AC85" s="154">
        <f t="shared" si="22"/>
        <v>0</v>
      </c>
      <c r="AD85" s="101"/>
      <c r="AE85" s="154">
        <f t="shared" si="27"/>
        <v>0</v>
      </c>
      <c r="AF85" s="181"/>
      <c r="AG85" s="154">
        <f t="shared" si="36"/>
        <v>0</v>
      </c>
      <c r="AH85" s="158">
        <f t="shared" si="28"/>
        <v>0</v>
      </c>
      <c r="AI85" s="154"/>
      <c r="AJ85" s="147">
        <f t="shared" si="37"/>
        <v>0</v>
      </c>
      <c r="AK85" s="182"/>
    </row>
    <row r="86" spans="1:37" s="14" customFormat="1" ht="15" customHeight="1" x14ac:dyDescent="0.2">
      <c r="A86" s="90" t="s">
        <v>331</v>
      </c>
      <c r="B86" s="14" t="s">
        <v>65</v>
      </c>
      <c r="C86" s="18" t="s">
        <v>7</v>
      </c>
      <c r="D86" s="170">
        <v>75</v>
      </c>
      <c r="E86" s="20">
        <f t="shared" si="29"/>
        <v>0</v>
      </c>
      <c r="F86" s="101"/>
      <c r="G86" s="113">
        <f t="shared" si="38"/>
        <v>0</v>
      </c>
      <c r="H86" s="101"/>
      <c r="I86" s="154">
        <f t="shared" si="25"/>
        <v>0</v>
      </c>
      <c r="J86" s="181"/>
      <c r="K86" s="156">
        <f t="shared" si="30"/>
        <v>0</v>
      </c>
      <c r="L86" s="101"/>
      <c r="M86" s="156">
        <f t="shared" si="31"/>
        <v>0</v>
      </c>
      <c r="N86" s="101"/>
      <c r="O86" s="154">
        <f t="shared" si="32"/>
        <v>0</v>
      </c>
      <c r="P86" s="181"/>
      <c r="Q86" s="156">
        <f t="shared" si="23"/>
        <v>0</v>
      </c>
      <c r="R86" s="101"/>
      <c r="S86" s="156">
        <f t="shared" si="26"/>
        <v>0</v>
      </c>
      <c r="T86" s="101"/>
      <c r="U86" s="154">
        <f t="shared" si="24"/>
        <v>0</v>
      </c>
      <c r="V86" s="181"/>
      <c r="W86" s="156">
        <f t="shared" si="33"/>
        <v>0</v>
      </c>
      <c r="X86" s="101"/>
      <c r="Y86" s="156">
        <f t="shared" si="34"/>
        <v>0</v>
      </c>
      <c r="Z86" s="101"/>
      <c r="AA86" s="154">
        <f t="shared" si="35"/>
        <v>0</v>
      </c>
      <c r="AB86" s="101"/>
      <c r="AC86" s="154">
        <f t="shared" si="22"/>
        <v>0</v>
      </c>
      <c r="AD86" s="101"/>
      <c r="AE86" s="154">
        <f t="shared" si="27"/>
        <v>0</v>
      </c>
      <c r="AF86" s="181"/>
      <c r="AG86" s="154">
        <f t="shared" si="36"/>
        <v>0</v>
      </c>
      <c r="AH86" s="158">
        <f t="shared" si="28"/>
        <v>0</v>
      </c>
      <c r="AI86" s="154"/>
      <c r="AJ86" s="147">
        <f t="shared" si="37"/>
        <v>0</v>
      </c>
      <c r="AK86" s="182"/>
    </row>
    <row r="87" spans="1:37" s="14" customFormat="1" ht="15" customHeight="1" x14ac:dyDescent="0.2">
      <c r="A87" s="90" t="s">
        <v>342</v>
      </c>
      <c r="B87" s="14" t="s">
        <v>65</v>
      </c>
      <c r="C87" s="18" t="s">
        <v>9</v>
      </c>
      <c r="D87" s="170">
        <v>35</v>
      </c>
      <c r="E87" s="20">
        <f t="shared" si="29"/>
        <v>0</v>
      </c>
      <c r="F87" s="101"/>
      <c r="G87" s="113">
        <f t="shared" si="38"/>
        <v>0</v>
      </c>
      <c r="H87" s="101"/>
      <c r="I87" s="154">
        <f t="shared" si="25"/>
        <v>0</v>
      </c>
      <c r="J87" s="181"/>
      <c r="K87" s="156">
        <f t="shared" si="30"/>
        <v>0</v>
      </c>
      <c r="L87" s="101"/>
      <c r="M87" s="156">
        <f t="shared" si="31"/>
        <v>0</v>
      </c>
      <c r="N87" s="101"/>
      <c r="O87" s="154">
        <f t="shared" si="32"/>
        <v>0</v>
      </c>
      <c r="P87" s="181"/>
      <c r="Q87" s="156">
        <f t="shared" si="23"/>
        <v>0</v>
      </c>
      <c r="R87" s="101"/>
      <c r="S87" s="156">
        <f t="shared" si="26"/>
        <v>0</v>
      </c>
      <c r="T87" s="101"/>
      <c r="U87" s="154">
        <f t="shared" si="24"/>
        <v>0</v>
      </c>
      <c r="V87" s="181"/>
      <c r="W87" s="156">
        <f t="shared" si="33"/>
        <v>0</v>
      </c>
      <c r="X87" s="101"/>
      <c r="Y87" s="156">
        <f t="shared" si="34"/>
        <v>0</v>
      </c>
      <c r="Z87" s="101"/>
      <c r="AA87" s="154">
        <f t="shared" si="35"/>
        <v>0</v>
      </c>
      <c r="AB87" s="101"/>
      <c r="AC87" s="154">
        <f t="shared" si="22"/>
        <v>0</v>
      </c>
      <c r="AD87" s="101"/>
      <c r="AE87" s="154">
        <f t="shared" si="27"/>
        <v>0</v>
      </c>
      <c r="AF87" s="181"/>
      <c r="AG87" s="154">
        <f t="shared" si="36"/>
        <v>0</v>
      </c>
      <c r="AH87" s="158">
        <f t="shared" si="28"/>
        <v>0</v>
      </c>
      <c r="AI87" s="154"/>
      <c r="AJ87" s="147">
        <f t="shared" si="37"/>
        <v>0</v>
      </c>
      <c r="AK87" s="182"/>
    </row>
    <row r="88" spans="1:37" s="14" customFormat="1" ht="15" customHeight="1" x14ac:dyDescent="0.2">
      <c r="A88" s="90" t="s">
        <v>347</v>
      </c>
      <c r="B88" s="14" t="s">
        <v>65</v>
      </c>
      <c r="C88" s="18" t="s">
        <v>9</v>
      </c>
      <c r="D88" s="170">
        <v>35</v>
      </c>
      <c r="E88" s="20">
        <f t="shared" si="29"/>
        <v>0</v>
      </c>
      <c r="F88" s="101"/>
      <c r="G88" s="113">
        <f t="shared" si="38"/>
        <v>0</v>
      </c>
      <c r="H88" s="101"/>
      <c r="I88" s="154">
        <f t="shared" si="25"/>
        <v>0</v>
      </c>
      <c r="J88" s="181"/>
      <c r="K88" s="156">
        <f t="shared" si="30"/>
        <v>0</v>
      </c>
      <c r="L88" s="101"/>
      <c r="M88" s="156">
        <f t="shared" si="31"/>
        <v>0</v>
      </c>
      <c r="N88" s="101"/>
      <c r="O88" s="154">
        <f t="shared" si="32"/>
        <v>0</v>
      </c>
      <c r="P88" s="181"/>
      <c r="Q88" s="156">
        <f t="shared" si="23"/>
        <v>0</v>
      </c>
      <c r="R88" s="101"/>
      <c r="S88" s="156">
        <f t="shared" si="26"/>
        <v>0</v>
      </c>
      <c r="T88" s="101"/>
      <c r="U88" s="154">
        <f t="shared" si="24"/>
        <v>0</v>
      </c>
      <c r="V88" s="181"/>
      <c r="W88" s="156">
        <f>IF($D88="",0,$D88*V88)</f>
        <v>0</v>
      </c>
      <c r="X88" s="101"/>
      <c r="Y88" s="156">
        <f t="shared" si="34"/>
        <v>0</v>
      </c>
      <c r="Z88" s="101"/>
      <c r="AA88" s="154">
        <f t="shared" si="35"/>
        <v>0</v>
      </c>
      <c r="AB88" s="101"/>
      <c r="AC88" s="154">
        <f t="shared" si="22"/>
        <v>0</v>
      </c>
      <c r="AD88" s="101"/>
      <c r="AE88" s="154">
        <f t="shared" si="27"/>
        <v>0</v>
      </c>
      <c r="AF88" s="181"/>
      <c r="AG88" s="154">
        <f t="shared" si="36"/>
        <v>0</v>
      </c>
      <c r="AH88" s="158">
        <f t="shared" si="28"/>
        <v>0</v>
      </c>
      <c r="AI88" s="154"/>
      <c r="AJ88" s="147">
        <f t="shared" si="37"/>
        <v>0</v>
      </c>
      <c r="AK88" s="182"/>
    </row>
    <row r="89" spans="1:37" s="14" customFormat="1" ht="15" customHeight="1" x14ac:dyDescent="0.2">
      <c r="A89" s="90" t="s">
        <v>350</v>
      </c>
      <c r="B89" s="14" t="s">
        <v>65</v>
      </c>
      <c r="C89" s="18" t="s">
        <v>9</v>
      </c>
      <c r="D89" s="170">
        <v>35</v>
      </c>
      <c r="E89" s="20">
        <f t="shared" si="29"/>
        <v>0</v>
      </c>
      <c r="F89" s="101"/>
      <c r="G89" s="113">
        <f t="shared" si="38"/>
        <v>0</v>
      </c>
      <c r="H89" s="101"/>
      <c r="I89" s="154">
        <f t="shared" si="25"/>
        <v>0</v>
      </c>
      <c r="J89" s="181"/>
      <c r="K89" s="156">
        <f t="shared" si="30"/>
        <v>0</v>
      </c>
      <c r="L89" s="101"/>
      <c r="M89" s="156">
        <f t="shared" si="31"/>
        <v>0</v>
      </c>
      <c r="N89" s="101"/>
      <c r="O89" s="154">
        <f t="shared" si="32"/>
        <v>0</v>
      </c>
      <c r="P89" s="181"/>
      <c r="Q89" s="156">
        <f t="shared" si="23"/>
        <v>0</v>
      </c>
      <c r="R89" s="101"/>
      <c r="S89" s="156">
        <f t="shared" si="26"/>
        <v>0</v>
      </c>
      <c r="T89" s="101"/>
      <c r="U89" s="154">
        <f t="shared" si="24"/>
        <v>0</v>
      </c>
      <c r="V89" s="181"/>
      <c r="W89" s="156">
        <f>IF($D89="",0,$D89*V89)</f>
        <v>0</v>
      </c>
      <c r="X89" s="101"/>
      <c r="Y89" s="156">
        <f t="shared" si="34"/>
        <v>0</v>
      </c>
      <c r="Z89" s="101"/>
      <c r="AA89" s="154">
        <f t="shared" si="35"/>
        <v>0</v>
      </c>
      <c r="AB89" s="101"/>
      <c r="AC89" s="154">
        <f t="shared" si="22"/>
        <v>0</v>
      </c>
      <c r="AD89" s="101"/>
      <c r="AE89" s="154">
        <f t="shared" si="27"/>
        <v>0</v>
      </c>
      <c r="AF89" s="181"/>
      <c r="AG89" s="154">
        <f t="shared" si="36"/>
        <v>0</v>
      </c>
      <c r="AH89" s="158">
        <f t="shared" si="28"/>
        <v>0</v>
      </c>
      <c r="AI89" s="154"/>
      <c r="AJ89" s="147">
        <f t="shared" si="37"/>
        <v>0</v>
      </c>
      <c r="AK89" s="182"/>
    </row>
    <row r="90" spans="1:37" s="14" customFormat="1" ht="15" customHeight="1" x14ac:dyDescent="0.2">
      <c r="A90" s="90" t="s">
        <v>353</v>
      </c>
      <c r="B90" s="14" t="s">
        <v>65</v>
      </c>
      <c r="C90" s="18" t="s">
        <v>4</v>
      </c>
      <c r="D90" s="170">
        <v>140</v>
      </c>
      <c r="E90" s="20">
        <f t="shared" si="29"/>
        <v>0</v>
      </c>
      <c r="F90" s="101"/>
      <c r="G90" s="113">
        <f t="shared" si="38"/>
        <v>0</v>
      </c>
      <c r="H90" s="101"/>
      <c r="I90" s="154">
        <f t="shared" si="25"/>
        <v>0</v>
      </c>
      <c r="J90" s="181"/>
      <c r="K90" s="156">
        <f t="shared" si="30"/>
        <v>0</v>
      </c>
      <c r="L90" s="101"/>
      <c r="M90" s="156">
        <f t="shared" si="31"/>
        <v>0</v>
      </c>
      <c r="N90" s="101"/>
      <c r="O90" s="154">
        <f t="shared" si="32"/>
        <v>0</v>
      </c>
      <c r="P90" s="181"/>
      <c r="Q90" s="156">
        <f t="shared" si="23"/>
        <v>0</v>
      </c>
      <c r="R90" s="101"/>
      <c r="S90" s="156">
        <f t="shared" si="26"/>
        <v>0</v>
      </c>
      <c r="T90" s="101"/>
      <c r="U90" s="154">
        <f t="shared" si="24"/>
        <v>0</v>
      </c>
      <c r="V90" s="181"/>
      <c r="W90" s="156">
        <f>IF($D90="",0,$D90*V90)</f>
        <v>0</v>
      </c>
      <c r="X90" s="101"/>
      <c r="Y90" s="156">
        <f t="shared" si="34"/>
        <v>0</v>
      </c>
      <c r="Z90" s="101"/>
      <c r="AA90" s="154">
        <f t="shared" si="35"/>
        <v>0</v>
      </c>
      <c r="AB90" s="101"/>
      <c r="AC90" s="154">
        <f t="shared" si="22"/>
        <v>0</v>
      </c>
      <c r="AD90" s="101"/>
      <c r="AE90" s="154">
        <f t="shared" si="27"/>
        <v>0</v>
      </c>
      <c r="AF90" s="181"/>
      <c r="AG90" s="154">
        <f t="shared" si="36"/>
        <v>0</v>
      </c>
      <c r="AH90" s="158">
        <f t="shared" si="28"/>
        <v>0</v>
      </c>
      <c r="AI90" s="154"/>
      <c r="AJ90" s="147">
        <f t="shared" si="37"/>
        <v>0</v>
      </c>
      <c r="AK90" s="182"/>
    </row>
    <row r="91" spans="1:37" s="14" customFormat="1" ht="15" customHeight="1" x14ac:dyDescent="0.2">
      <c r="A91" s="90"/>
      <c r="C91" s="18"/>
      <c r="D91" s="170"/>
      <c r="E91" s="20"/>
      <c r="F91" s="101"/>
      <c r="G91" s="113"/>
      <c r="H91" s="101"/>
      <c r="I91" s="154"/>
      <c r="J91" s="181"/>
      <c r="K91" s="156"/>
      <c r="L91" s="101"/>
      <c r="M91" s="156"/>
      <c r="N91" s="101"/>
      <c r="O91" s="154"/>
      <c r="P91" s="181"/>
      <c r="Q91" s="156"/>
      <c r="R91" s="101"/>
      <c r="S91" s="156"/>
      <c r="T91" s="101"/>
      <c r="U91" s="154"/>
      <c r="V91" s="181"/>
      <c r="W91" s="156"/>
      <c r="X91" s="101"/>
      <c r="Y91" s="156"/>
      <c r="Z91" s="101"/>
      <c r="AA91" s="154"/>
      <c r="AB91" s="101"/>
      <c r="AC91" s="154"/>
      <c r="AD91" s="101"/>
      <c r="AE91" s="154"/>
      <c r="AF91" s="181"/>
      <c r="AG91" s="154"/>
      <c r="AH91" s="158"/>
      <c r="AI91" s="154"/>
      <c r="AJ91" s="147">
        <f t="shared" si="37"/>
        <v>0</v>
      </c>
      <c r="AK91" s="182"/>
    </row>
    <row r="92" spans="1:37" s="62" customFormat="1" ht="15" customHeight="1" x14ac:dyDescent="0.2">
      <c r="A92" s="85"/>
      <c r="C92" s="63" t="s">
        <v>154</v>
      </c>
      <c r="D92" s="57"/>
      <c r="E92" s="20">
        <f t="shared" si="29"/>
        <v>51.25</v>
      </c>
      <c r="F92" s="144">
        <f>SUM(F13:F91)</f>
        <v>4</v>
      </c>
      <c r="G92" s="143"/>
      <c r="H92" s="75">
        <f>SUM(H13:H91)</f>
        <v>0</v>
      </c>
      <c r="I92" s="76"/>
      <c r="J92" s="94">
        <f>SUM(J13:J91)</f>
        <v>0</v>
      </c>
      <c r="K92" s="94"/>
      <c r="L92" s="194">
        <f>SUM(L13:L91)</f>
        <v>0</v>
      </c>
      <c r="M92" s="94"/>
      <c r="N92" s="75">
        <f>SUM(N13:N91)</f>
        <v>0</v>
      </c>
      <c r="O92" s="76"/>
      <c r="P92" s="94">
        <f>SUM(P13:P91)</f>
        <v>0</v>
      </c>
      <c r="Q92" s="94"/>
      <c r="R92" s="194">
        <f>SUM(R13:R91)</f>
        <v>0</v>
      </c>
      <c r="S92" s="94"/>
      <c r="T92" s="75">
        <f>SUM(T13:T91)</f>
        <v>0</v>
      </c>
      <c r="U92" s="76"/>
      <c r="V92" s="94">
        <f>SUM(V13:V91)</f>
        <v>0</v>
      </c>
      <c r="W92" s="94"/>
      <c r="X92" s="194">
        <f>SUM(X13:X91)</f>
        <v>47.25</v>
      </c>
      <c r="Y92" s="94"/>
      <c r="Z92" s="75">
        <f>SUM(Z13:Z91)</f>
        <v>0</v>
      </c>
      <c r="AA92" s="76"/>
      <c r="AB92" s="75">
        <f>SUM(AB13:AB91)</f>
        <v>0</v>
      </c>
      <c r="AC92" s="76"/>
      <c r="AD92" s="75">
        <f>SUM(AD13:AD91)</f>
        <v>0</v>
      </c>
      <c r="AE92" s="76"/>
      <c r="AF92" s="194">
        <f>SUM(AF13:AF91)</f>
        <v>0</v>
      </c>
      <c r="AG92" s="76">
        <f t="shared" si="36"/>
        <v>0</v>
      </c>
      <c r="AH92" s="76"/>
      <c r="AI92" s="140"/>
      <c r="AJ92" s="147">
        <f t="shared" si="37"/>
        <v>0</v>
      </c>
      <c r="AK92" s="142"/>
    </row>
    <row r="93" spans="1:37" ht="4.5" customHeight="1" x14ac:dyDescent="0.2">
      <c r="A93" s="86"/>
      <c r="B93" s="40"/>
      <c r="C93" s="68"/>
      <c r="D93" s="69"/>
      <c r="E93" s="69"/>
      <c r="F93" s="69"/>
      <c r="G93" s="168"/>
      <c r="H93" s="166"/>
      <c r="I93" s="167"/>
      <c r="J93" s="168"/>
      <c r="K93" s="168"/>
      <c r="L93" s="168"/>
      <c r="M93" s="168"/>
      <c r="N93" s="77"/>
      <c r="O93" s="78"/>
      <c r="P93" s="69"/>
      <c r="Q93" s="69"/>
      <c r="R93" s="69"/>
      <c r="S93" s="69"/>
      <c r="T93" s="77"/>
      <c r="U93" s="78"/>
      <c r="V93" s="69"/>
      <c r="W93" s="69"/>
      <c r="X93" s="69"/>
      <c r="Y93" s="69"/>
      <c r="Z93" s="77"/>
      <c r="AA93" s="78"/>
      <c r="AB93" s="77"/>
      <c r="AC93" s="78"/>
      <c r="AD93" s="77"/>
      <c r="AE93" s="78"/>
      <c r="AF93" s="69"/>
      <c r="AG93" s="69"/>
      <c r="AH93" s="69"/>
      <c r="AI93" s="69"/>
      <c r="AJ93" s="78"/>
    </row>
    <row r="94" spans="1:37" ht="15" customHeight="1" x14ac:dyDescent="0.2">
      <c r="A94" s="65"/>
      <c r="B94" s="65"/>
      <c r="C94" s="66" t="s">
        <v>155</v>
      </c>
      <c r="D94" s="67"/>
      <c r="E94" s="19"/>
      <c r="F94" s="145"/>
      <c r="G94" s="146">
        <f ca="1">SUM(G13:G93)</f>
        <v>560</v>
      </c>
      <c r="H94" s="79"/>
      <c r="I94" s="80">
        <f ca="1">SUM(I13:I93)</f>
        <v>0</v>
      </c>
      <c r="J94" s="95"/>
      <c r="K94" s="95">
        <f ca="1">SUM(K12:K93)</f>
        <v>0</v>
      </c>
      <c r="L94" s="95"/>
      <c r="M94" s="95">
        <f ca="1">SUM(M12:M93)</f>
        <v>0</v>
      </c>
      <c r="N94" s="79"/>
      <c r="O94" s="80">
        <f ca="1">SUM(O13:O93)</f>
        <v>0</v>
      </c>
      <c r="P94" s="95"/>
      <c r="Q94" s="95">
        <f ca="1">SUM(Q12:Q93)</f>
        <v>0</v>
      </c>
      <c r="R94" s="95"/>
      <c r="S94" s="95">
        <f ca="1">SUM(S12:S93)</f>
        <v>0</v>
      </c>
      <c r="T94" s="79"/>
      <c r="U94" s="80">
        <f ca="1">SUM(U13:U93)</f>
        <v>0</v>
      </c>
      <c r="V94" s="95"/>
      <c r="W94" s="95">
        <f ca="1">SUM(W12:W93)</f>
        <v>0</v>
      </c>
      <c r="X94" s="95"/>
      <c r="Y94" s="95">
        <f ca="1">SUM(Y12:Y93)</f>
        <v>5919</v>
      </c>
      <c r="Z94" s="79"/>
      <c r="AA94" s="80">
        <f ca="1">SUM(AA13:AA93)</f>
        <v>0</v>
      </c>
      <c r="AB94" s="79"/>
      <c r="AC94" s="80">
        <f ca="1">SUM(AC13:AC93)</f>
        <v>0</v>
      </c>
      <c r="AD94" s="79"/>
      <c r="AE94" s="80">
        <f ca="1">SUM(AE13:AE93)</f>
        <v>0</v>
      </c>
      <c r="AF94" s="95"/>
      <c r="AG94" s="146">
        <f ca="1">SUM(AG13:AG93)</f>
        <v>0</v>
      </c>
      <c r="AH94" s="80">
        <f ca="1">SUM(G94+I94+K94+M94+O94+Q94+S94+U94+W94+Y94+AA94+AC94+AE94+AG94)</f>
        <v>6479</v>
      </c>
      <c r="AI94" s="137"/>
      <c r="AJ94" s="234">
        <f ca="1">SUM(AH94+AI95)</f>
        <v>6479</v>
      </c>
    </row>
    <row r="95" spans="1:37" x14ac:dyDescent="0.2">
      <c r="C95" s="41" t="s">
        <v>24</v>
      </c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2"/>
      <c r="AI95" s="3">
        <f>SUBTOTAL(9,AI13:AI93)</f>
        <v>0</v>
      </c>
    </row>
    <row r="96" spans="1:37" x14ac:dyDescent="0.2">
      <c r="C96" s="56"/>
      <c r="H96" s="56"/>
      <c r="I96" s="56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56"/>
      <c r="X96" s="56"/>
      <c r="Y96" s="56"/>
      <c r="Z96" s="56"/>
      <c r="AA96" s="56"/>
      <c r="AB96" s="56"/>
      <c r="AC96" s="56"/>
      <c r="AD96" s="56"/>
      <c r="AE96" s="56"/>
      <c r="AF96" s="56"/>
      <c r="AG96" s="56"/>
    </row>
    <row r="97" spans="1:35" x14ac:dyDescent="0.2">
      <c r="A97" s="103"/>
      <c r="AH97" s="19"/>
    </row>
    <row r="106" spans="1:35" x14ac:dyDescent="0.2">
      <c r="AH106" s="21">
        <f>SUM(AH104-AH103)</f>
        <v>0</v>
      </c>
      <c r="AI106">
        <f>SUM(AI104-AI103)</f>
        <v>0</v>
      </c>
    </row>
  </sheetData>
  <autoFilter ref="A12:AH94"/>
  <mergeCells count="16">
    <mergeCell ref="Z10:AA10"/>
    <mergeCell ref="AB10:AC10"/>
    <mergeCell ref="AD10:AE10"/>
    <mergeCell ref="AF10:AG10"/>
    <mergeCell ref="N10:O10"/>
    <mergeCell ref="P10:Q10"/>
    <mergeCell ref="R10:S10"/>
    <mergeCell ref="T10:U10"/>
    <mergeCell ref="V10:W10"/>
    <mergeCell ref="X10:Y10"/>
    <mergeCell ref="L10:M10"/>
    <mergeCell ref="B6:D6"/>
    <mergeCell ref="B8:D8"/>
    <mergeCell ref="F10:G10"/>
    <mergeCell ref="H10:I10"/>
    <mergeCell ref="J10:K10"/>
  </mergeCells>
  <dataValidations count="3">
    <dataValidation type="list" allowBlank="1" showInputMessage="1" showErrorMessage="1" sqref="A13:A94">
      <formula1>Name</formula1>
    </dataValidation>
    <dataValidation type="list" allowBlank="1" showInputMessage="1" showErrorMessage="1" sqref="D12">
      <formula1>Jahr</formula1>
    </dataValidation>
    <dataValidation type="list" allowBlank="1" showInputMessage="1" showErrorMessage="1" sqref="C12">
      <formula1>Kategorie</formula1>
    </dataValidation>
  </dataValidations>
  <pageMargins left="0.70866141732283472" right="0.15748031496062992" top="0.51181102362204722" bottom="0.31496062992125984" header="0.19685039370078741" footer="0.15748031496062992"/>
  <pageSetup paperSize="8" scale="56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colBreaks count="1" manualBreakCount="1">
    <brk id="33" max="88" man="1"/>
  </colBreaks>
  <legacyDrawingHF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AK106"/>
  <sheetViews>
    <sheetView view="pageBreakPreview" topLeftCell="A37" zoomScale="110" zoomScaleNormal="110" zoomScaleSheetLayoutView="110" workbookViewId="0">
      <pane xSplit="1" topLeftCell="B1" activePane="topRight" state="frozen"/>
      <selection pane="topRight" activeCell="B1" sqref="B1"/>
    </sheetView>
  </sheetViews>
  <sheetFormatPr baseColWidth="10" defaultRowHeight="12.75" x14ac:dyDescent="0.2"/>
  <cols>
    <col min="1" max="1" width="20" customWidth="1"/>
    <col min="2" max="2" width="9.7109375" customWidth="1"/>
    <col min="3" max="3" width="10" style="4" customWidth="1"/>
    <col min="4" max="33" width="9.7109375" style="21" customWidth="1"/>
    <col min="34" max="34" width="11.85546875" style="21" customWidth="1"/>
    <col min="35" max="35" width="9.7109375" customWidth="1"/>
  </cols>
  <sheetData>
    <row r="1" spans="1:36" x14ac:dyDescent="0.2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</row>
    <row r="2" spans="1:36" s="15" customFormat="1" ht="15" customHeight="1" x14ac:dyDescent="0.25">
      <c r="A2" s="100" t="s">
        <v>282</v>
      </c>
    </row>
    <row r="3" spans="1:36" s="15" customFormat="1" ht="14.25" x14ac:dyDescent="0.2">
      <c r="A3" s="99"/>
    </row>
    <row r="4" spans="1:36" s="15" customFormat="1" ht="15" x14ac:dyDescent="0.25">
      <c r="A4" s="100" t="s">
        <v>158</v>
      </c>
      <c r="B4" s="254" t="str">
        <f>IF(Vertragsdaten!B6="","",Vertragsdaten!B6)</f>
        <v>EP SIEP</v>
      </c>
      <c r="C4" s="254"/>
      <c r="D4" s="254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59"/>
      <c r="AH4" s="59"/>
      <c r="AI4" s="59"/>
    </row>
    <row r="5" spans="1:36" s="15" customFormat="1" ht="8.25" customHeight="1" x14ac:dyDescent="0.25">
      <c r="A5" s="100"/>
      <c r="B5" s="89"/>
      <c r="C5" s="89"/>
      <c r="D5" s="89"/>
    </row>
    <row r="6" spans="1:36" s="15" customFormat="1" ht="15" x14ac:dyDescent="0.25">
      <c r="A6" s="100" t="s">
        <v>159</v>
      </c>
      <c r="B6" s="325" t="str">
        <f>Vertragsdaten!B8</f>
        <v>070017/000025</v>
      </c>
      <c r="C6" s="325"/>
      <c r="D6" s="325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83"/>
      <c r="AI6" s="83"/>
    </row>
    <row r="7" spans="1:36" s="15" customFormat="1" ht="15" customHeight="1" x14ac:dyDescent="0.25">
      <c r="A7" s="100"/>
      <c r="AH7" s="64"/>
      <c r="AI7" s="64"/>
    </row>
    <row r="8" spans="1:36" s="8" customFormat="1" ht="15" x14ac:dyDescent="0.25">
      <c r="A8" s="100" t="s">
        <v>160</v>
      </c>
      <c r="B8" s="328">
        <v>43497</v>
      </c>
      <c r="C8" s="329"/>
      <c r="D8" s="32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83"/>
      <c r="AI8" s="83"/>
    </row>
    <row r="9" spans="1:36" x14ac:dyDescent="0.2">
      <c r="A9" s="65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</row>
    <row r="10" spans="1:36" s="128" customFormat="1" ht="27.75" customHeight="1" x14ac:dyDescent="0.2">
      <c r="A10" s="127"/>
      <c r="F10" s="326" t="s">
        <v>284</v>
      </c>
      <c r="G10" s="330"/>
      <c r="H10" s="326" t="s">
        <v>276</v>
      </c>
      <c r="I10" s="330"/>
      <c r="J10" s="326" t="s">
        <v>277</v>
      </c>
      <c r="K10" s="330"/>
      <c r="L10" s="326" t="s">
        <v>313</v>
      </c>
      <c r="M10" s="330"/>
      <c r="N10" s="326" t="s">
        <v>274</v>
      </c>
      <c r="O10" s="330"/>
      <c r="P10" s="326" t="s">
        <v>279</v>
      </c>
      <c r="Q10" s="330"/>
      <c r="R10" s="326" t="s">
        <v>314</v>
      </c>
      <c r="S10" s="330"/>
      <c r="T10" s="326" t="s">
        <v>275</v>
      </c>
      <c r="U10" s="330"/>
      <c r="V10" s="326" t="s">
        <v>278</v>
      </c>
      <c r="W10" s="330"/>
      <c r="X10" s="326" t="s">
        <v>311</v>
      </c>
      <c r="Y10" s="330"/>
      <c r="Z10" s="326" t="s">
        <v>199</v>
      </c>
      <c r="AA10" s="331"/>
      <c r="AB10" s="326" t="s">
        <v>200</v>
      </c>
      <c r="AC10" s="327"/>
      <c r="AD10" s="326" t="s">
        <v>201</v>
      </c>
      <c r="AE10" s="327"/>
      <c r="AF10" s="332" t="s">
        <v>305</v>
      </c>
      <c r="AG10" s="333"/>
      <c r="AH10" s="131"/>
      <c r="AI10" s="133" t="s">
        <v>280</v>
      </c>
      <c r="AJ10" s="255" t="s">
        <v>281</v>
      </c>
    </row>
    <row r="11" spans="1:36" ht="3.75" hidden="1" customHeight="1" x14ac:dyDescent="0.2">
      <c r="C11" s="4" t="str">
        <f>VLOOKUP(C12,'MA-Liste'!A192:B198,2,FALSE)</f>
        <v>$K:$K</v>
      </c>
      <c r="D11">
        <f>VLOOKUP(D12,Vertragsdaten!A37:B42,2,FALSE)</f>
        <v>2</v>
      </c>
      <c r="E11"/>
      <c r="F11"/>
      <c r="G11"/>
      <c r="H11" s="70"/>
      <c r="I11" s="71"/>
      <c r="J11" s="65"/>
      <c r="K11" s="65"/>
      <c r="L11" s="65"/>
      <c r="M11" s="65"/>
      <c r="N11" s="70"/>
      <c r="O11" s="71"/>
      <c r="P11" s="65"/>
      <c r="Q11" s="65"/>
      <c r="R11" s="65"/>
      <c r="S11" s="65"/>
      <c r="T11" s="70"/>
      <c r="U11" s="71"/>
      <c r="V11" s="65"/>
      <c r="W11" s="65"/>
      <c r="X11" s="65"/>
      <c r="Y11" s="65"/>
      <c r="Z11" s="70"/>
      <c r="AA11" s="71"/>
      <c r="AB11" s="70"/>
      <c r="AC11" s="71"/>
      <c r="AD11" s="70"/>
      <c r="AE11" s="71"/>
      <c r="AF11" s="65"/>
      <c r="AG11" s="65"/>
      <c r="AH11"/>
      <c r="AI11" s="1"/>
      <c r="AJ11" s="134"/>
    </row>
    <row r="12" spans="1:36" s="1" customFormat="1" ht="31.5" customHeight="1" x14ac:dyDescent="0.2">
      <c r="A12" s="44" t="s">
        <v>23</v>
      </c>
      <c r="B12" s="45" t="s">
        <v>18</v>
      </c>
      <c r="C12" s="87" t="str">
        <f>'MA-Liste'!K7</f>
        <v>Kategorie</v>
      </c>
      <c r="D12" s="88" t="s">
        <v>157</v>
      </c>
      <c r="E12" s="60" t="s">
        <v>152</v>
      </c>
      <c r="F12" s="60" t="s">
        <v>22</v>
      </c>
      <c r="G12" s="60" t="s">
        <v>156</v>
      </c>
      <c r="H12" s="72" t="s">
        <v>22</v>
      </c>
      <c r="I12" s="46" t="s">
        <v>156</v>
      </c>
      <c r="J12" s="112" t="s">
        <v>22</v>
      </c>
      <c r="K12" s="112" t="s">
        <v>156</v>
      </c>
      <c r="L12" s="112" t="s">
        <v>22</v>
      </c>
      <c r="M12" s="112" t="s">
        <v>156</v>
      </c>
      <c r="N12" s="72" t="s">
        <v>22</v>
      </c>
      <c r="O12" s="46" t="s">
        <v>156</v>
      </c>
      <c r="P12" s="112" t="s">
        <v>22</v>
      </c>
      <c r="Q12" s="112" t="s">
        <v>156</v>
      </c>
      <c r="R12" s="112" t="s">
        <v>22</v>
      </c>
      <c r="S12" s="112" t="s">
        <v>156</v>
      </c>
      <c r="T12" s="72" t="s">
        <v>22</v>
      </c>
      <c r="U12" s="46" t="s">
        <v>156</v>
      </c>
      <c r="V12" s="112" t="s">
        <v>22</v>
      </c>
      <c r="W12" s="112" t="s">
        <v>156</v>
      </c>
      <c r="X12" s="112" t="s">
        <v>22</v>
      </c>
      <c r="Y12" s="112" t="s">
        <v>156</v>
      </c>
      <c r="Z12" s="81" t="s">
        <v>22</v>
      </c>
      <c r="AA12" s="13" t="s">
        <v>156</v>
      </c>
      <c r="AB12" s="81" t="s">
        <v>22</v>
      </c>
      <c r="AC12" s="13" t="s">
        <v>156</v>
      </c>
      <c r="AD12" s="81" t="s">
        <v>22</v>
      </c>
      <c r="AE12" s="13" t="s">
        <v>156</v>
      </c>
      <c r="AF12" s="183" t="s">
        <v>22</v>
      </c>
      <c r="AG12" s="183" t="s">
        <v>156</v>
      </c>
      <c r="AH12" s="130" t="s">
        <v>153</v>
      </c>
      <c r="AI12" s="132" t="s">
        <v>285</v>
      </c>
      <c r="AJ12" s="135"/>
    </row>
    <row r="13" spans="1:36" ht="15" customHeight="1" x14ac:dyDescent="0.2">
      <c r="A13" s="90" t="s">
        <v>145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65" ca="1" si="0">IF(OR($C13="",$C13=0),"",VLOOKUP($C13,Ansätze,$D$11,FALSE))</f>
        <v>140</v>
      </c>
      <c r="E13" s="20">
        <f>SUM(F13++H13+J13+L13+N13+P13+R13+T13+V13+X13+Z13+AB13+AD13+AF13)</f>
        <v>0</v>
      </c>
      <c r="F13" s="73"/>
      <c r="G13" s="74">
        <f ca="1">IF(D13="",0,D13*F13)</f>
        <v>0</v>
      </c>
      <c r="H13" s="73"/>
      <c r="I13" s="74">
        <f t="shared" ref="I13:I78" ca="1" si="1">IF(D13="",0,D13*H13)</f>
        <v>0</v>
      </c>
      <c r="J13" s="73"/>
      <c r="K13" s="113">
        <f ca="1">IF($D13="",0,$D13*J13)</f>
        <v>0</v>
      </c>
      <c r="L13" s="73"/>
      <c r="M13" s="113">
        <f ca="1">IF($D13="",0,$D13*L13)</f>
        <v>0</v>
      </c>
      <c r="N13" s="73"/>
      <c r="O13" s="74">
        <f ca="1">IF($D13="",0,$D13*N13)</f>
        <v>0</v>
      </c>
      <c r="P13" s="73"/>
      <c r="Q13" s="113">
        <f t="shared" ref="Q13:Q44" ca="1" si="2">IF($D13="",0,$D13*P13)</f>
        <v>0</v>
      </c>
      <c r="R13" s="73"/>
      <c r="S13" s="113">
        <f t="shared" ref="S13:S78" ca="1" si="3">IF($D13="",0,$D13*R13)</f>
        <v>0</v>
      </c>
      <c r="T13" s="101"/>
      <c r="U13" s="74">
        <f t="shared" ref="U13:U44" ca="1" si="4">IF($D13="",0,$D13*T13)</f>
        <v>0</v>
      </c>
      <c r="V13" s="73"/>
      <c r="W13" s="113">
        <f ca="1">IF($D13="",0,$D13*V13)</f>
        <v>0</v>
      </c>
      <c r="X13" s="73"/>
      <c r="Y13" s="113">
        <f ca="1">IF($D13="",0,$D13*X13)</f>
        <v>0</v>
      </c>
      <c r="Z13" s="73"/>
      <c r="AA13" s="74">
        <f t="shared" ref="AA13:AA40" ca="1" si="5">IF(D13="",0,D13*Z13)</f>
        <v>0</v>
      </c>
      <c r="AB13" s="73"/>
      <c r="AC13" s="74">
        <f t="shared" ref="AC13:AC40" ca="1" si="6">IF(D13="",0,D13*AB13)</f>
        <v>0</v>
      </c>
      <c r="AD13" s="73"/>
      <c r="AE13" s="74">
        <f t="shared" ref="AE13:AE78" ca="1" si="7">IF(D13="",0,D13*AD13)</f>
        <v>0</v>
      </c>
      <c r="AF13" s="73"/>
      <c r="AG13" s="74">
        <f ca="1">IF(D13="",0,D13*AF13)</f>
        <v>0</v>
      </c>
      <c r="AH13" s="82">
        <f t="shared" ref="AH13:AH78" ca="1" si="8">IF(D13="",0,D13*E13)</f>
        <v>0</v>
      </c>
      <c r="AI13" s="74"/>
      <c r="AJ13" s="138">
        <f ca="1">SUM(AH13+AI13)</f>
        <v>0</v>
      </c>
    </row>
    <row r="14" spans="1:36" ht="15" customHeight="1" x14ac:dyDescent="0.2">
      <c r="A14" s="90" t="s">
        <v>162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79" si="9">SUM(F14++H14+J14+L14+N14+P14+R14+T14+V14+X14+Z14+AB14+AD14+AF14)</f>
        <v>0</v>
      </c>
      <c r="F14" s="73"/>
      <c r="G14" s="74">
        <f ca="1">IF(D14="",0,D14*F14)</f>
        <v>0</v>
      </c>
      <c r="H14" s="73"/>
      <c r="I14" s="74">
        <f t="shared" ca="1" si="1"/>
        <v>0</v>
      </c>
      <c r="J14" s="73"/>
      <c r="K14" s="113">
        <f t="shared" ref="K14:K79" ca="1" si="10">IF($D14="",0,$D14*J14)</f>
        <v>0</v>
      </c>
      <c r="L14" s="73"/>
      <c r="M14" s="113">
        <f t="shared" ref="M14:M79" ca="1" si="11">IF($D14="",0,$D14*L14)</f>
        <v>0</v>
      </c>
      <c r="N14" s="73"/>
      <c r="O14" s="74">
        <f t="shared" ref="O14:O79" ca="1" si="12">IF($D14="",0,$D14*N14)</f>
        <v>0</v>
      </c>
      <c r="P14" s="73"/>
      <c r="Q14" s="113">
        <f t="shared" ca="1" si="2"/>
        <v>0</v>
      </c>
      <c r="R14" s="73"/>
      <c r="S14" s="113">
        <f t="shared" ca="1" si="3"/>
        <v>0</v>
      </c>
      <c r="T14" s="101"/>
      <c r="U14" s="74">
        <f t="shared" ca="1" si="4"/>
        <v>0</v>
      </c>
      <c r="V14" s="73"/>
      <c r="W14" s="113">
        <f t="shared" ref="W14:W78" ca="1" si="13">IF($D14="",0,$D14*V14)</f>
        <v>0</v>
      </c>
      <c r="X14" s="73"/>
      <c r="Y14" s="113">
        <f t="shared" ref="Y14:Y78" ca="1" si="14">IF($D14="",0,$D14*X14)</f>
        <v>0</v>
      </c>
      <c r="Z14" s="73"/>
      <c r="AA14" s="74">
        <f t="shared" ca="1" si="5"/>
        <v>0</v>
      </c>
      <c r="AB14" s="73"/>
      <c r="AC14" s="74">
        <f t="shared" ca="1" si="6"/>
        <v>0</v>
      </c>
      <c r="AD14" s="73"/>
      <c r="AE14" s="74">
        <f t="shared" ca="1" si="7"/>
        <v>0</v>
      </c>
      <c r="AF14" s="73"/>
      <c r="AG14" s="74">
        <f t="shared" ref="AG14:AG79" ca="1" si="15">IF(D14="",0,D14*AF14)</f>
        <v>0</v>
      </c>
      <c r="AH14" s="82">
        <f t="shared" ca="1" si="8"/>
        <v>0</v>
      </c>
      <c r="AI14" s="74"/>
      <c r="AJ14" s="139">
        <f t="shared" ref="AJ14:AJ79" ca="1" si="16">SUM(AH14+AI14)</f>
        <v>0</v>
      </c>
    </row>
    <row r="15" spans="1:36" ht="15" customHeight="1" x14ac:dyDescent="0.2">
      <c r="A15" s="90" t="s">
        <v>146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9"/>
        <v>0</v>
      </c>
      <c r="F15" s="73"/>
      <c r="G15" s="74">
        <f t="shared" ref="G15:G80" ca="1" si="17">IF(D15="",0,D15*F15)</f>
        <v>0</v>
      </c>
      <c r="H15" s="73"/>
      <c r="I15" s="74">
        <f t="shared" ca="1" si="1"/>
        <v>0</v>
      </c>
      <c r="J15" s="73"/>
      <c r="K15" s="113">
        <f t="shared" ca="1" si="10"/>
        <v>0</v>
      </c>
      <c r="L15" s="73"/>
      <c r="M15" s="113">
        <f t="shared" ca="1" si="11"/>
        <v>0</v>
      </c>
      <c r="N15" s="73"/>
      <c r="O15" s="74">
        <f t="shared" ca="1" si="12"/>
        <v>0</v>
      </c>
      <c r="P15" s="73"/>
      <c r="Q15" s="113">
        <f t="shared" ca="1" si="2"/>
        <v>0</v>
      </c>
      <c r="R15" s="73"/>
      <c r="S15" s="113">
        <f t="shared" ca="1" si="3"/>
        <v>0</v>
      </c>
      <c r="T15" s="101"/>
      <c r="U15" s="74">
        <f t="shared" ca="1" si="4"/>
        <v>0</v>
      </c>
      <c r="V15" s="73"/>
      <c r="W15" s="113">
        <f t="shared" ca="1" si="13"/>
        <v>0</v>
      </c>
      <c r="X15" s="73"/>
      <c r="Y15" s="113">
        <f t="shared" ca="1" si="14"/>
        <v>0</v>
      </c>
      <c r="Z15" s="73"/>
      <c r="AA15" s="74">
        <f t="shared" ca="1" si="5"/>
        <v>0</v>
      </c>
      <c r="AB15" s="73"/>
      <c r="AC15" s="74">
        <f t="shared" ca="1" si="6"/>
        <v>0</v>
      </c>
      <c r="AD15" s="73"/>
      <c r="AE15" s="74">
        <f t="shared" ca="1" si="7"/>
        <v>0</v>
      </c>
      <c r="AF15" s="73"/>
      <c r="AG15" s="74">
        <f t="shared" ca="1" si="15"/>
        <v>0</v>
      </c>
      <c r="AH15" s="82">
        <f t="shared" ca="1" si="8"/>
        <v>0</v>
      </c>
      <c r="AI15" s="74"/>
      <c r="AJ15" s="139">
        <f t="shared" ca="1" si="16"/>
        <v>0</v>
      </c>
    </row>
    <row r="16" spans="1:36" ht="15" customHeight="1" x14ac:dyDescent="0.2">
      <c r="A16" s="90" t="s">
        <v>149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9"/>
        <v>0</v>
      </c>
      <c r="F16" s="73"/>
      <c r="G16" s="74">
        <f t="shared" ca="1" si="17"/>
        <v>0</v>
      </c>
      <c r="H16" s="73"/>
      <c r="I16" s="74">
        <f t="shared" ca="1" si="1"/>
        <v>0</v>
      </c>
      <c r="J16" s="73"/>
      <c r="K16" s="113">
        <f t="shared" ca="1" si="10"/>
        <v>0</v>
      </c>
      <c r="L16" s="73"/>
      <c r="M16" s="113">
        <f t="shared" ca="1" si="11"/>
        <v>0</v>
      </c>
      <c r="N16" s="73"/>
      <c r="O16" s="74">
        <f t="shared" ca="1" si="12"/>
        <v>0</v>
      </c>
      <c r="P16" s="73"/>
      <c r="Q16" s="113">
        <f t="shared" ca="1" si="2"/>
        <v>0</v>
      </c>
      <c r="R16" s="73"/>
      <c r="S16" s="113">
        <f t="shared" ca="1" si="3"/>
        <v>0</v>
      </c>
      <c r="T16" s="101"/>
      <c r="U16" s="74">
        <f t="shared" ca="1" si="4"/>
        <v>0</v>
      </c>
      <c r="V16" s="73"/>
      <c r="W16" s="113">
        <f t="shared" ca="1" si="13"/>
        <v>0</v>
      </c>
      <c r="X16" s="101"/>
      <c r="Y16" s="113">
        <f t="shared" ca="1" si="14"/>
        <v>0</v>
      </c>
      <c r="Z16" s="73"/>
      <c r="AA16" s="74">
        <f t="shared" ca="1" si="5"/>
        <v>0</v>
      </c>
      <c r="AB16" s="73"/>
      <c r="AC16" s="74">
        <f t="shared" ca="1" si="6"/>
        <v>0</v>
      </c>
      <c r="AD16" s="73"/>
      <c r="AE16" s="74">
        <f t="shared" ca="1" si="7"/>
        <v>0</v>
      </c>
      <c r="AF16" s="73"/>
      <c r="AG16" s="74">
        <f t="shared" ca="1" si="15"/>
        <v>0</v>
      </c>
      <c r="AH16" s="82">
        <f t="shared" ca="1" si="8"/>
        <v>0</v>
      </c>
      <c r="AI16" s="74"/>
      <c r="AJ16" s="139">
        <f t="shared" ca="1" si="16"/>
        <v>0</v>
      </c>
    </row>
    <row r="17" spans="1:36" ht="15" customHeight="1" x14ac:dyDescent="0.2">
      <c r="A17" s="90" t="s">
        <v>236</v>
      </c>
      <c r="B17" t="s">
        <v>65</v>
      </c>
      <c r="C17" s="4" t="s">
        <v>4</v>
      </c>
      <c r="D17" s="19">
        <f t="shared" si="0"/>
        <v>140</v>
      </c>
      <c r="E17" s="20">
        <f t="shared" si="9"/>
        <v>0</v>
      </c>
      <c r="F17" s="73"/>
      <c r="G17" s="74">
        <f t="shared" si="17"/>
        <v>0</v>
      </c>
      <c r="H17" s="73"/>
      <c r="I17" s="74">
        <f t="shared" si="1"/>
        <v>0</v>
      </c>
      <c r="J17" s="73"/>
      <c r="K17" s="113">
        <f t="shared" si="10"/>
        <v>0</v>
      </c>
      <c r="L17" s="73"/>
      <c r="M17" s="113">
        <f t="shared" si="11"/>
        <v>0</v>
      </c>
      <c r="N17" s="73"/>
      <c r="O17" s="74">
        <f t="shared" si="12"/>
        <v>0</v>
      </c>
      <c r="P17" s="73"/>
      <c r="Q17" s="113">
        <f t="shared" si="2"/>
        <v>0</v>
      </c>
      <c r="R17" s="73"/>
      <c r="S17" s="113">
        <f t="shared" si="3"/>
        <v>0</v>
      </c>
      <c r="T17" s="101"/>
      <c r="U17" s="74">
        <f t="shared" si="4"/>
        <v>0</v>
      </c>
      <c r="V17" s="73"/>
      <c r="W17" s="113">
        <f t="shared" si="13"/>
        <v>0</v>
      </c>
      <c r="X17" s="101"/>
      <c r="Y17" s="113">
        <f t="shared" si="14"/>
        <v>0</v>
      </c>
      <c r="Z17" s="73"/>
      <c r="AA17" s="74">
        <f t="shared" si="5"/>
        <v>0</v>
      </c>
      <c r="AB17" s="73"/>
      <c r="AC17" s="74">
        <f t="shared" si="6"/>
        <v>0</v>
      </c>
      <c r="AD17" s="73"/>
      <c r="AE17" s="74">
        <f t="shared" si="7"/>
        <v>0</v>
      </c>
      <c r="AF17" s="73"/>
      <c r="AG17" s="74">
        <f t="shared" si="15"/>
        <v>0</v>
      </c>
      <c r="AH17" s="82">
        <f t="shared" si="8"/>
        <v>0</v>
      </c>
      <c r="AI17" s="74"/>
      <c r="AJ17" s="139">
        <f t="shared" si="16"/>
        <v>0</v>
      </c>
    </row>
    <row r="18" spans="1:36" ht="15" customHeight="1" x14ac:dyDescent="0.2">
      <c r="A18" s="90" t="s">
        <v>151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 t="shared" si="9"/>
        <v>0</v>
      </c>
      <c r="F18" s="73"/>
      <c r="G18" s="74">
        <f t="shared" ca="1" si="17"/>
        <v>0</v>
      </c>
      <c r="H18" s="73"/>
      <c r="I18" s="74">
        <f t="shared" ca="1" si="1"/>
        <v>0</v>
      </c>
      <c r="J18" s="73"/>
      <c r="K18" s="113">
        <f t="shared" ca="1" si="10"/>
        <v>0</v>
      </c>
      <c r="L18" s="73"/>
      <c r="M18" s="113">
        <f t="shared" ca="1" si="11"/>
        <v>0</v>
      </c>
      <c r="N18" s="73"/>
      <c r="O18" s="74">
        <f t="shared" ca="1" si="12"/>
        <v>0</v>
      </c>
      <c r="P18" s="73"/>
      <c r="Q18" s="113">
        <f t="shared" ca="1" si="2"/>
        <v>0</v>
      </c>
      <c r="R18" s="73"/>
      <c r="S18" s="113">
        <f t="shared" ca="1" si="3"/>
        <v>0</v>
      </c>
      <c r="T18" s="101"/>
      <c r="U18" s="74">
        <f t="shared" ca="1" si="4"/>
        <v>0</v>
      </c>
      <c r="V18" s="73"/>
      <c r="W18" s="113">
        <f t="shared" ca="1" si="13"/>
        <v>0</v>
      </c>
      <c r="X18" s="101"/>
      <c r="Y18" s="113">
        <f t="shared" ca="1" si="14"/>
        <v>0</v>
      </c>
      <c r="Z18" s="73"/>
      <c r="AA18" s="74">
        <f t="shared" ca="1" si="5"/>
        <v>0</v>
      </c>
      <c r="AB18" s="73"/>
      <c r="AC18" s="74">
        <f t="shared" ca="1" si="6"/>
        <v>0</v>
      </c>
      <c r="AD18" s="73"/>
      <c r="AE18" s="74">
        <f t="shared" ca="1" si="7"/>
        <v>0</v>
      </c>
      <c r="AF18" s="73"/>
      <c r="AG18" s="74">
        <f t="shared" ca="1" si="15"/>
        <v>0</v>
      </c>
      <c r="AH18" s="82">
        <f t="shared" ca="1" si="8"/>
        <v>0</v>
      </c>
      <c r="AI18" s="74"/>
      <c r="AJ18" s="139">
        <f t="shared" ca="1" si="16"/>
        <v>0</v>
      </c>
    </row>
    <row r="19" spans="1:36" ht="15" customHeight="1" x14ac:dyDescent="0.2">
      <c r="A19" s="90" t="s">
        <v>164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si="9"/>
        <v>0</v>
      </c>
      <c r="F19" s="73"/>
      <c r="G19" s="74">
        <f t="shared" ca="1" si="17"/>
        <v>0</v>
      </c>
      <c r="H19" s="73"/>
      <c r="I19" s="74">
        <f t="shared" ca="1" si="1"/>
        <v>0</v>
      </c>
      <c r="J19" s="73"/>
      <c r="K19" s="113">
        <f t="shared" ca="1" si="10"/>
        <v>0</v>
      </c>
      <c r="L19" s="73"/>
      <c r="M19" s="113">
        <f t="shared" ca="1" si="11"/>
        <v>0</v>
      </c>
      <c r="N19" s="73"/>
      <c r="O19" s="74">
        <f t="shared" ca="1" si="12"/>
        <v>0</v>
      </c>
      <c r="P19" s="73"/>
      <c r="Q19" s="113">
        <f t="shared" ca="1" si="2"/>
        <v>0</v>
      </c>
      <c r="R19" s="73"/>
      <c r="S19" s="113">
        <f t="shared" ca="1" si="3"/>
        <v>0</v>
      </c>
      <c r="T19" s="101"/>
      <c r="U19" s="74">
        <f t="shared" ca="1" si="4"/>
        <v>0</v>
      </c>
      <c r="V19" s="73"/>
      <c r="W19" s="113">
        <f t="shared" ca="1" si="13"/>
        <v>0</v>
      </c>
      <c r="X19" s="101"/>
      <c r="Y19" s="113">
        <f t="shared" ca="1" si="14"/>
        <v>0</v>
      </c>
      <c r="Z19" s="73"/>
      <c r="AA19" s="74">
        <f t="shared" ca="1" si="5"/>
        <v>0</v>
      </c>
      <c r="AB19" s="73"/>
      <c r="AC19" s="74">
        <f t="shared" ca="1" si="6"/>
        <v>0</v>
      </c>
      <c r="AD19" s="73"/>
      <c r="AE19" s="74">
        <f t="shared" ca="1" si="7"/>
        <v>0</v>
      </c>
      <c r="AF19" s="73"/>
      <c r="AG19" s="74">
        <f t="shared" ca="1" si="15"/>
        <v>0</v>
      </c>
      <c r="AH19" s="82">
        <f t="shared" ca="1" si="8"/>
        <v>0</v>
      </c>
      <c r="AI19" s="74"/>
      <c r="AJ19" s="139">
        <f t="shared" ca="1" si="16"/>
        <v>0</v>
      </c>
    </row>
    <row r="20" spans="1:36" ht="15" customHeight="1" x14ac:dyDescent="0.2">
      <c r="A20" s="90" t="s">
        <v>168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9"/>
        <v>0</v>
      </c>
      <c r="F20" s="73"/>
      <c r="G20" s="74">
        <f t="shared" ca="1" si="17"/>
        <v>0</v>
      </c>
      <c r="H20" s="73"/>
      <c r="I20" s="74">
        <f t="shared" ca="1" si="1"/>
        <v>0</v>
      </c>
      <c r="J20" s="73"/>
      <c r="K20" s="113">
        <f t="shared" ca="1" si="10"/>
        <v>0</v>
      </c>
      <c r="L20" s="73"/>
      <c r="M20" s="113">
        <f t="shared" ca="1" si="11"/>
        <v>0</v>
      </c>
      <c r="N20" s="73"/>
      <c r="O20" s="74">
        <f t="shared" ca="1" si="12"/>
        <v>0</v>
      </c>
      <c r="P20" s="73"/>
      <c r="Q20" s="113">
        <f t="shared" ca="1" si="2"/>
        <v>0</v>
      </c>
      <c r="R20" s="73"/>
      <c r="S20" s="113">
        <f t="shared" ca="1" si="3"/>
        <v>0</v>
      </c>
      <c r="T20" s="101"/>
      <c r="U20" s="74">
        <f t="shared" ca="1" si="4"/>
        <v>0</v>
      </c>
      <c r="V20" s="73"/>
      <c r="W20" s="113">
        <f t="shared" ca="1" si="13"/>
        <v>0</v>
      </c>
      <c r="X20" s="101"/>
      <c r="Y20" s="113">
        <f t="shared" ca="1" si="14"/>
        <v>0</v>
      </c>
      <c r="Z20" s="73"/>
      <c r="AA20" s="74">
        <f t="shared" ca="1" si="5"/>
        <v>0</v>
      </c>
      <c r="AB20" s="73"/>
      <c r="AC20" s="74">
        <f t="shared" ca="1" si="6"/>
        <v>0</v>
      </c>
      <c r="AD20" s="73"/>
      <c r="AE20" s="74">
        <f t="shared" ca="1" si="7"/>
        <v>0</v>
      </c>
      <c r="AF20" s="73"/>
      <c r="AG20" s="74">
        <f t="shared" ca="1" si="15"/>
        <v>0</v>
      </c>
      <c r="AH20" s="82">
        <f t="shared" ca="1" si="8"/>
        <v>0</v>
      </c>
      <c r="AI20" s="74"/>
      <c r="AJ20" s="139">
        <f t="shared" ca="1" si="16"/>
        <v>0</v>
      </c>
    </row>
    <row r="21" spans="1:36" ht="15" customHeight="1" x14ac:dyDescent="0.2">
      <c r="A21" s="90" t="s">
        <v>169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9"/>
        <v>0</v>
      </c>
      <c r="F21" s="73"/>
      <c r="G21" s="74">
        <f t="shared" ca="1" si="17"/>
        <v>0</v>
      </c>
      <c r="H21" s="73"/>
      <c r="I21" s="74">
        <f t="shared" ca="1" si="1"/>
        <v>0</v>
      </c>
      <c r="J21" s="73"/>
      <c r="K21" s="113">
        <f t="shared" ca="1" si="10"/>
        <v>0</v>
      </c>
      <c r="L21" s="73"/>
      <c r="M21" s="113">
        <f t="shared" ca="1" si="11"/>
        <v>0</v>
      </c>
      <c r="N21" s="73"/>
      <c r="O21" s="74">
        <f t="shared" ca="1" si="12"/>
        <v>0</v>
      </c>
      <c r="P21" s="73"/>
      <c r="Q21" s="113">
        <f t="shared" ca="1" si="2"/>
        <v>0</v>
      </c>
      <c r="R21" s="73"/>
      <c r="S21" s="113">
        <f t="shared" ca="1" si="3"/>
        <v>0</v>
      </c>
      <c r="T21" s="101"/>
      <c r="U21" s="74">
        <f t="shared" ca="1" si="4"/>
        <v>0</v>
      </c>
      <c r="V21" s="73"/>
      <c r="W21" s="113">
        <f t="shared" ca="1" si="13"/>
        <v>0</v>
      </c>
      <c r="X21" s="101"/>
      <c r="Y21" s="113">
        <f t="shared" ca="1" si="14"/>
        <v>0</v>
      </c>
      <c r="Z21" s="73"/>
      <c r="AA21" s="74">
        <f t="shared" ca="1" si="5"/>
        <v>0</v>
      </c>
      <c r="AB21" s="73"/>
      <c r="AC21" s="74">
        <f t="shared" ca="1" si="6"/>
        <v>0</v>
      </c>
      <c r="AD21" s="73"/>
      <c r="AE21" s="74">
        <f t="shared" ca="1" si="7"/>
        <v>0</v>
      </c>
      <c r="AF21" s="73"/>
      <c r="AG21" s="74">
        <f t="shared" ca="1" si="15"/>
        <v>0</v>
      </c>
      <c r="AH21" s="82">
        <f t="shared" ca="1" si="8"/>
        <v>0</v>
      </c>
      <c r="AI21" s="74"/>
      <c r="AJ21" s="139">
        <f t="shared" ca="1" si="16"/>
        <v>0</v>
      </c>
    </row>
    <row r="22" spans="1:36" ht="15" customHeight="1" x14ac:dyDescent="0.2">
      <c r="A22" s="90" t="s">
        <v>170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9"/>
        <v>0</v>
      </c>
      <c r="F22" s="73"/>
      <c r="G22" s="74">
        <f t="shared" ca="1" si="17"/>
        <v>0</v>
      </c>
      <c r="H22" s="73"/>
      <c r="I22" s="74">
        <f t="shared" ca="1" si="1"/>
        <v>0</v>
      </c>
      <c r="J22" s="73"/>
      <c r="K22" s="113">
        <f t="shared" ca="1" si="10"/>
        <v>0</v>
      </c>
      <c r="L22" s="73"/>
      <c r="M22" s="113">
        <f t="shared" ca="1" si="11"/>
        <v>0</v>
      </c>
      <c r="N22" s="73"/>
      <c r="O22" s="74">
        <f t="shared" ca="1" si="12"/>
        <v>0</v>
      </c>
      <c r="P22" s="73"/>
      <c r="Q22" s="113">
        <f t="shared" ca="1" si="2"/>
        <v>0</v>
      </c>
      <c r="R22" s="73"/>
      <c r="S22" s="113">
        <f t="shared" ca="1" si="3"/>
        <v>0</v>
      </c>
      <c r="T22" s="101"/>
      <c r="U22" s="74">
        <f t="shared" ca="1" si="4"/>
        <v>0</v>
      </c>
      <c r="V22" s="73"/>
      <c r="W22" s="113">
        <f t="shared" ca="1" si="13"/>
        <v>0</v>
      </c>
      <c r="X22" s="101"/>
      <c r="Y22" s="113">
        <f t="shared" ca="1" si="14"/>
        <v>0</v>
      </c>
      <c r="Z22" s="73"/>
      <c r="AA22" s="74">
        <f t="shared" ca="1" si="5"/>
        <v>0</v>
      </c>
      <c r="AB22" s="73"/>
      <c r="AC22" s="74">
        <f t="shared" ca="1" si="6"/>
        <v>0</v>
      </c>
      <c r="AD22" s="73"/>
      <c r="AE22" s="74">
        <f t="shared" ca="1" si="7"/>
        <v>0</v>
      </c>
      <c r="AF22" s="73"/>
      <c r="AG22" s="74">
        <f t="shared" ca="1" si="15"/>
        <v>0</v>
      </c>
      <c r="AH22" s="82">
        <f t="shared" ca="1" si="8"/>
        <v>0</v>
      </c>
      <c r="AI22" s="74"/>
      <c r="AJ22" s="139">
        <f t="shared" ca="1" si="16"/>
        <v>0</v>
      </c>
    </row>
    <row r="23" spans="1:36" ht="15" customHeight="1" x14ac:dyDescent="0.2">
      <c r="A23" s="90" t="s">
        <v>171</v>
      </c>
      <c r="B23" t="str">
        <f>IF($A23="","",INDEX('MA-Liste'!$D:$D,MATCH($A23,'MA-Liste'!$M:$M,FALSE)))</f>
        <v>AeBo</v>
      </c>
      <c r="C23" s="4" t="str">
        <f ca="1">IF($A23="","",INDEX(INDIRECT("'MA-Liste'!"&amp;$C$11),MATCH($A23,'MA-Liste'!$M:$M,FALSE)))</f>
        <v>F</v>
      </c>
      <c r="D23" s="19">
        <f t="shared" ca="1" si="0"/>
        <v>60</v>
      </c>
      <c r="E23" s="20">
        <f t="shared" si="9"/>
        <v>0</v>
      </c>
      <c r="F23" s="73"/>
      <c r="G23" s="74">
        <f t="shared" ca="1" si="17"/>
        <v>0</v>
      </c>
      <c r="H23" s="73"/>
      <c r="I23" s="74">
        <f t="shared" ca="1" si="1"/>
        <v>0</v>
      </c>
      <c r="J23" s="73"/>
      <c r="K23" s="113">
        <f t="shared" ca="1" si="10"/>
        <v>0</v>
      </c>
      <c r="L23" s="73"/>
      <c r="M23" s="113">
        <f t="shared" ca="1" si="11"/>
        <v>0</v>
      </c>
      <c r="N23" s="73"/>
      <c r="O23" s="74">
        <f t="shared" ca="1" si="12"/>
        <v>0</v>
      </c>
      <c r="P23" s="73"/>
      <c r="Q23" s="113">
        <f t="shared" ca="1" si="2"/>
        <v>0</v>
      </c>
      <c r="R23" s="73"/>
      <c r="S23" s="113">
        <f t="shared" ca="1" si="3"/>
        <v>0</v>
      </c>
      <c r="T23" s="101"/>
      <c r="U23" s="74">
        <f t="shared" ca="1" si="4"/>
        <v>0</v>
      </c>
      <c r="V23" s="73"/>
      <c r="W23" s="113">
        <f t="shared" ca="1" si="13"/>
        <v>0</v>
      </c>
      <c r="X23" s="101"/>
      <c r="Y23" s="113">
        <f t="shared" ca="1" si="14"/>
        <v>0</v>
      </c>
      <c r="Z23" s="73"/>
      <c r="AA23" s="74">
        <f t="shared" ca="1" si="5"/>
        <v>0</v>
      </c>
      <c r="AB23" s="73"/>
      <c r="AC23" s="74">
        <f t="shared" ca="1" si="6"/>
        <v>0</v>
      </c>
      <c r="AD23" s="73"/>
      <c r="AE23" s="74">
        <f t="shared" ca="1" si="7"/>
        <v>0</v>
      </c>
      <c r="AF23" s="73"/>
      <c r="AG23" s="74">
        <f t="shared" ca="1" si="15"/>
        <v>0</v>
      </c>
      <c r="AH23" s="82">
        <f t="shared" ca="1" si="8"/>
        <v>0</v>
      </c>
      <c r="AI23" s="74"/>
      <c r="AJ23" s="139">
        <f t="shared" ca="1" si="16"/>
        <v>0</v>
      </c>
    </row>
    <row r="24" spans="1:36" ht="15" customHeight="1" x14ac:dyDescent="0.2">
      <c r="A24" s="90" t="s">
        <v>150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B</v>
      </c>
      <c r="D24" s="19">
        <f t="shared" ca="1" si="0"/>
        <v>140</v>
      </c>
      <c r="E24" s="20">
        <f t="shared" si="9"/>
        <v>6.5</v>
      </c>
      <c r="F24" s="73"/>
      <c r="G24" s="74">
        <f t="shared" ca="1" si="17"/>
        <v>0</v>
      </c>
      <c r="H24" s="73"/>
      <c r="I24" s="74">
        <f t="shared" ca="1" si="1"/>
        <v>0</v>
      </c>
      <c r="J24" s="73"/>
      <c r="K24" s="113">
        <f t="shared" ca="1" si="10"/>
        <v>0</v>
      </c>
      <c r="L24" s="73"/>
      <c r="M24" s="113">
        <f t="shared" ca="1" si="11"/>
        <v>0</v>
      </c>
      <c r="N24" s="73"/>
      <c r="O24" s="74">
        <f t="shared" ca="1" si="12"/>
        <v>0</v>
      </c>
      <c r="P24" s="73"/>
      <c r="Q24" s="113">
        <f t="shared" ca="1" si="2"/>
        <v>0</v>
      </c>
      <c r="R24" s="73"/>
      <c r="S24" s="113">
        <f t="shared" ca="1" si="3"/>
        <v>0</v>
      </c>
      <c r="T24" s="101"/>
      <c r="U24" s="74">
        <f t="shared" ca="1" si="4"/>
        <v>0</v>
      </c>
      <c r="V24" s="73"/>
      <c r="W24" s="113">
        <f t="shared" ca="1" si="13"/>
        <v>0</v>
      </c>
      <c r="X24" s="101">
        <v>6.5</v>
      </c>
      <c r="Y24" s="113">
        <f t="shared" ca="1" si="14"/>
        <v>910</v>
      </c>
      <c r="Z24" s="73"/>
      <c r="AA24" s="74">
        <f t="shared" ca="1" si="5"/>
        <v>0</v>
      </c>
      <c r="AB24" s="73"/>
      <c r="AC24" s="74">
        <f t="shared" ca="1" si="6"/>
        <v>0</v>
      </c>
      <c r="AD24" s="73"/>
      <c r="AE24" s="74">
        <f t="shared" ca="1" si="7"/>
        <v>0</v>
      </c>
      <c r="AF24" s="73"/>
      <c r="AG24" s="74">
        <f t="shared" ca="1" si="15"/>
        <v>0</v>
      </c>
      <c r="AH24" s="82">
        <f ca="1">IF(D24="",0,D24*E24)</f>
        <v>910</v>
      </c>
      <c r="AI24" s="74"/>
      <c r="AJ24" s="139">
        <f t="shared" ca="1" si="16"/>
        <v>910</v>
      </c>
    </row>
    <row r="25" spans="1:36" ht="15" customHeight="1" x14ac:dyDescent="0.2">
      <c r="A25" s="90" t="s">
        <v>174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C</v>
      </c>
      <c r="D25" s="19">
        <f t="shared" ca="1" si="0"/>
        <v>118</v>
      </c>
      <c r="E25" s="20">
        <f t="shared" si="9"/>
        <v>0</v>
      </c>
      <c r="F25" s="73"/>
      <c r="G25" s="74">
        <f t="shared" ca="1" si="17"/>
        <v>0</v>
      </c>
      <c r="H25" s="73"/>
      <c r="I25" s="74">
        <f t="shared" ca="1" si="1"/>
        <v>0</v>
      </c>
      <c r="J25" s="73"/>
      <c r="K25" s="113">
        <f t="shared" ca="1" si="10"/>
        <v>0</v>
      </c>
      <c r="L25" s="73"/>
      <c r="M25" s="113">
        <f t="shared" ca="1" si="11"/>
        <v>0</v>
      </c>
      <c r="N25" s="73"/>
      <c r="O25" s="74">
        <f t="shared" ca="1" si="12"/>
        <v>0</v>
      </c>
      <c r="P25" s="73"/>
      <c r="Q25" s="113">
        <f t="shared" ca="1" si="2"/>
        <v>0</v>
      </c>
      <c r="R25" s="73"/>
      <c r="S25" s="113">
        <f t="shared" ca="1" si="3"/>
        <v>0</v>
      </c>
      <c r="T25" s="101"/>
      <c r="U25" s="74">
        <f t="shared" ca="1" si="4"/>
        <v>0</v>
      </c>
      <c r="V25" s="73"/>
      <c r="W25" s="113">
        <f t="shared" ca="1" si="13"/>
        <v>0</v>
      </c>
      <c r="X25" s="101"/>
      <c r="Y25" s="113">
        <f t="shared" ca="1" si="14"/>
        <v>0</v>
      </c>
      <c r="Z25" s="73"/>
      <c r="AA25" s="74">
        <f t="shared" ca="1" si="5"/>
        <v>0</v>
      </c>
      <c r="AB25" s="73"/>
      <c r="AC25" s="74">
        <f t="shared" ca="1" si="6"/>
        <v>0</v>
      </c>
      <c r="AD25" s="73"/>
      <c r="AE25" s="74">
        <f t="shared" ca="1" si="7"/>
        <v>0</v>
      </c>
      <c r="AF25" s="73"/>
      <c r="AG25" s="74">
        <f t="shared" ca="1" si="15"/>
        <v>0</v>
      </c>
      <c r="AH25" s="82">
        <f t="shared" ca="1" si="8"/>
        <v>0</v>
      </c>
      <c r="AI25" s="74"/>
      <c r="AJ25" s="139">
        <f t="shared" ca="1" si="16"/>
        <v>0</v>
      </c>
    </row>
    <row r="26" spans="1:36" ht="15" customHeight="1" x14ac:dyDescent="0.2">
      <c r="A26" s="90" t="s">
        <v>202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9"/>
        <v>0</v>
      </c>
      <c r="F26" s="73"/>
      <c r="G26" s="74">
        <f t="shared" ca="1" si="17"/>
        <v>0</v>
      </c>
      <c r="H26" s="73"/>
      <c r="I26" s="74">
        <f t="shared" ca="1" si="1"/>
        <v>0</v>
      </c>
      <c r="J26" s="73"/>
      <c r="K26" s="113">
        <f t="shared" ca="1" si="10"/>
        <v>0</v>
      </c>
      <c r="L26" s="73"/>
      <c r="M26" s="113">
        <f t="shared" ca="1" si="11"/>
        <v>0</v>
      </c>
      <c r="N26" s="73"/>
      <c r="O26" s="74">
        <f t="shared" ca="1" si="12"/>
        <v>0</v>
      </c>
      <c r="P26" s="73"/>
      <c r="Q26" s="113">
        <f t="shared" ca="1" si="2"/>
        <v>0</v>
      </c>
      <c r="R26" s="73"/>
      <c r="S26" s="113">
        <f t="shared" ca="1" si="3"/>
        <v>0</v>
      </c>
      <c r="T26" s="101"/>
      <c r="U26" s="74">
        <f t="shared" ca="1" si="4"/>
        <v>0</v>
      </c>
      <c r="V26" s="73"/>
      <c r="W26" s="113">
        <f t="shared" ca="1" si="13"/>
        <v>0</v>
      </c>
      <c r="X26" s="101"/>
      <c r="Y26" s="113">
        <f t="shared" ca="1" si="14"/>
        <v>0</v>
      </c>
      <c r="Z26" s="73"/>
      <c r="AA26" s="74">
        <f t="shared" ca="1" si="5"/>
        <v>0</v>
      </c>
      <c r="AB26" s="73"/>
      <c r="AC26" s="74">
        <f t="shared" ca="1" si="6"/>
        <v>0</v>
      </c>
      <c r="AD26" s="73"/>
      <c r="AE26" s="74">
        <f t="shared" ca="1" si="7"/>
        <v>0</v>
      </c>
      <c r="AF26" s="73"/>
      <c r="AG26" s="74">
        <f t="shared" ca="1" si="15"/>
        <v>0</v>
      </c>
      <c r="AH26" s="82">
        <f t="shared" ca="1" si="8"/>
        <v>0</v>
      </c>
      <c r="AI26" s="74"/>
      <c r="AJ26" s="139">
        <f t="shared" ca="1" si="16"/>
        <v>0</v>
      </c>
    </row>
    <row r="27" spans="1:36" ht="15" customHeight="1" x14ac:dyDescent="0.2">
      <c r="A27" s="90" t="s">
        <v>166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D</v>
      </c>
      <c r="D27" s="19">
        <f t="shared" ca="1" si="0"/>
        <v>100</v>
      </c>
      <c r="E27" s="20">
        <f t="shared" si="9"/>
        <v>0</v>
      </c>
      <c r="F27" s="73"/>
      <c r="G27" s="74">
        <f t="shared" ca="1" si="17"/>
        <v>0</v>
      </c>
      <c r="H27" s="73"/>
      <c r="I27" s="74">
        <f t="shared" ca="1" si="1"/>
        <v>0</v>
      </c>
      <c r="J27" s="73"/>
      <c r="K27" s="113">
        <f t="shared" ca="1" si="10"/>
        <v>0</v>
      </c>
      <c r="L27" s="73"/>
      <c r="M27" s="113">
        <f t="shared" ca="1" si="11"/>
        <v>0</v>
      </c>
      <c r="N27" s="73"/>
      <c r="O27" s="74">
        <f t="shared" ca="1" si="12"/>
        <v>0</v>
      </c>
      <c r="P27" s="73"/>
      <c r="Q27" s="113">
        <f t="shared" ca="1" si="2"/>
        <v>0</v>
      </c>
      <c r="R27" s="73"/>
      <c r="S27" s="113">
        <f t="shared" ca="1" si="3"/>
        <v>0</v>
      </c>
      <c r="T27" s="101"/>
      <c r="U27" s="74">
        <f t="shared" ca="1" si="4"/>
        <v>0</v>
      </c>
      <c r="V27" s="73"/>
      <c r="W27" s="113">
        <f t="shared" ca="1" si="13"/>
        <v>0</v>
      </c>
      <c r="X27" s="101"/>
      <c r="Y27" s="113">
        <f t="shared" ca="1" si="14"/>
        <v>0</v>
      </c>
      <c r="Z27" s="73"/>
      <c r="AA27" s="74">
        <f t="shared" ca="1" si="5"/>
        <v>0</v>
      </c>
      <c r="AB27" s="73"/>
      <c r="AC27" s="74">
        <f t="shared" ca="1" si="6"/>
        <v>0</v>
      </c>
      <c r="AD27" s="73"/>
      <c r="AE27" s="74">
        <f t="shared" ca="1" si="7"/>
        <v>0</v>
      </c>
      <c r="AF27" s="73"/>
      <c r="AG27" s="74">
        <f t="shared" ca="1" si="15"/>
        <v>0</v>
      </c>
      <c r="AH27" s="82">
        <f t="shared" ca="1" si="8"/>
        <v>0</v>
      </c>
      <c r="AI27" s="74"/>
      <c r="AJ27" s="139">
        <f t="shared" ca="1" si="16"/>
        <v>0</v>
      </c>
    </row>
    <row r="28" spans="1:36" ht="15" customHeight="1" x14ac:dyDescent="0.2">
      <c r="A28" s="90" t="s">
        <v>167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F</v>
      </c>
      <c r="D28" s="19">
        <f t="shared" ca="1" si="0"/>
        <v>60</v>
      </c>
      <c r="E28" s="20">
        <f t="shared" si="9"/>
        <v>0</v>
      </c>
      <c r="F28" s="73"/>
      <c r="G28" s="74">
        <f t="shared" ca="1" si="17"/>
        <v>0</v>
      </c>
      <c r="H28" s="73"/>
      <c r="I28" s="74">
        <f t="shared" ca="1" si="1"/>
        <v>0</v>
      </c>
      <c r="J28" s="73"/>
      <c r="K28" s="113">
        <f t="shared" ca="1" si="10"/>
        <v>0</v>
      </c>
      <c r="L28" s="73"/>
      <c r="M28" s="113">
        <f t="shared" ca="1" si="11"/>
        <v>0</v>
      </c>
      <c r="N28" s="73"/>
      <c r="O28" s="74">
        <f t="shared" ca="1" si="12"/>
        <v>0</v>
      </c>
      <c r="P28" s="73"/>
      <c r="Q28" s="113">
        <f t="shared" ca="1" si="2"/>
        <v>0</v>
      </c>
      <c r="R28" s="73"/>
      <c r="S28" s="113">
        <f t="shared" ca="1" si="3"/>
        <v>0</v>
      </c>
      <c r="T28" s="101"/>
      <c r="U28" s="74">
        <f t="shared" ca="1" si="4"/>
        <v>0</v>
      </c>
      <c r="V28" s="73"/>
      <c r="W28" s="113">
        <f t="shared" ca="1" si="13"/>
        <v>0</v>
      </c>
      <c r="X28" s="101"/>
      <c r="Y28" s="113">
        <f t="shared" ca="1" si="14"/>
        <v>0</v>
      </c>
      <c r="Z28" s="73"/>
      <c r="AA28" s="74">
        <f t="shared" ca="1" si="5"/>
        <v>0</v>
      </c>
      <c r="AB28" s="73"/>
      <c r="AC28" s="74">
        <f t="shared" ca="1" si="6"/>
        <v>0</v>
      </c>
      <c r="AD28" s="73"/>
      <c r="AE28" s="74">
        <f t="shared" ca="1" si="7"/>
        <v>0</v>
      </c>
      <c r="AF28" s="73"/>
      <c r="AG28" s="74">
        <f t="shared" ca="1" si="15"/>
        <v>0</v>
      </c>
      <c r="AH28" s="82">
        <f t="shared" ca="1" si="8"/>
        <v>0</v>
      </c>
      <c r="AI28" s="74"/>
      <c r="AJ28" s="139">
        <f t="shared" ca="1" si="16"/>
        <v>0</v>
      </c>
    </row>
    <row r="29" spans="1:36" ht="15" customHeight="1" x14ac:dyDescent="0.2">
      <c r="A29" s="90" t="s">
        <v>176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G</v>
      </c>
      <c r="D29" s="19">
        <f t="shared" ca="1" si="0"/>
        <v>35</v>
      </c>
      <c r="E29" s="20">
        <f t="shared" si="9"/>
        <v>0</v>
      </c>
      <c r="F29" s="73"/>
      <c r="G29" s="74">
        <f t="shared" ca="1" si="17"/>
        <v>0</v>
      </c>
      <c r="H29" s="73"/>
      <c r="I29" s="74">
        <f t="shared" ca="1" si="1"/>
        <v>0</v>
      </c>
      <c r="J29" s="73"/>
      <c r="K29" s="113">
        <f t="shared" ca="1" si="10"/>
        <v>0</v>
      </c>
      <c r="L29" s="73"/>
      <c r="M29" s="113">
        <f t="shared" ca="1" si="11"/>
        <v>0</v>
      </c>
      <c r="N29" s="73"/>
      <c r="O29" s="74">
        <f t="shared" ca="1" si="12"/>
        <v>0</v>
      </c>
      <c r="P29" s="73"/>
      <c r="Q29" s="113">
        <f t="shared" ca="1" si="2"/>
        <v>0</v>
      </c>
      <c r="R29" s="73"/>
      <c r="S29" s="113">
        <f t="shared" ca="1" si="3"/>
        <v>0</v>
      </c>
      <c r="T29" s="101"/>
      <c r="U29" s="74">
        <f t="shared" ca="1" si="4"/>
        <v>0</v>
      </c>
      <c r="V29" s="73"/>
      <c r="W29" s="113">
        <f t="shared" ca="1" si="13"/>
        <v>0</v>
      </c>
      <c r="X29" s="101"/>
      <c r="Y29" s="113">
        <f t="shared" ca="1" si="14"/>
        <v>0</v>
      </c>
      <c r="Z29" s="73"/>
      <c r="AA29" s="74">
        <f t="shared" ca="1" si="5"/>
        <v>0</v>
      </c>
      <c r="AB29" s="73"/>
      <c r="AC29" s="74">
        <f t="shared" ca="1" si="6"/>
        <v>0</v>
      </c>
      <c r="AD29" s="73"/>
      <c r="AE29" s="74">
        <f t="shared" ca="1" si="7"/>
        <v>0</v>
      </c>
      <c r="AF29" s="73"/>
      <c r="AG29" s="74">
        <f t="shared" ca="1" si="15"/>
        <v>0</v>
      </c>
      <c r="AH29" s="82">
        <f t="shared" ca="1" si="8"/>
        <v>0</v>
      </c>
      <c r="AI29" s="74"/>
      <c r="AJ29" s="139">
        <f t="shared" ca="1" si="16"/>
        <v>0</v>
      </c>
    </row>
    <row r="30" spans="1:36" ht="15" customHeight="1" x14ac:dyDescent="0.2">
      <c r="A30" s="84" t="s">
        <v>143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D</v>
      </c>
      <c r="D30" s="19">
        <f t="shared" ca="1" si="0"/>
        <v>100</v>
      </c>
      <c r="E30" s="20">
        <f t="shared" si="9"/>
        <v>1.5</v>
      </c>
      <c r="F30" s="73"/>
      <c r="G30" s="74">
        <f t="shared" ca="1" si="17"/>
        <v>0</v>
      </c>
      <c r="H30" s="73"/>
      <c r="I30" s="74">
        <f t="shared" ca="1" si="1"/>
        <v>0</v>
      </c>
      <c r="J30" s="73"/>
      <c r="K30" s="113">
        <f t="shared" ca="1" si="10"/>
        <v>0</v>
      </c>
      <c r="L30" s="73"/>
      <c r="M30" s="113">
        <f t="shared" ca="1" si="11"/>
        <v>0</v>
      </c>
      <c r="N30" s="73"/>
      <c r="O30" s="74">
        <f t="shared" ca="1" si="12"/>
        <v>0</v>
      </c>
      <c r="P30" s="73"/>
      <c r="Q30" s="113">
        <f t="shared" ca="1" si="2"/>
        <v>0</v>
      </c>
      <c r="R30" s="73"/>
      <c r="S30" s="113">
        <f t="shared" ca="1" si="3"/>
        <v>0</v>
      </c>
      <c r="T30" s="101"/>
      <c r="U30" s="74">
        <f t="shared" ca="1" si="4"/>
        <v>0</v>
      </c>
      <c r="V30" s="73"/>
      <c r="W30" s="113">
        <f t="shared" ca="1" si="13"/>
        <v>0</v>
      </c>
      <c r="X30" s="101">
        <v>1.5</v>
      </c>
      <c r="Y30" s="113">
        <f t="shared" ca="1" si="14"/>
        <v>150</v>
      </c>
      <c r="Z30" s="73"/>
      <c r="AA30" s="74">
        <f t="shared" ca="1" si="5"/>
        <v>0</v>
      </c>
      <c r="AB30" s="73"/>
      <c r="AC30" s="74">
        <f t="shared" ca="1" si="6"/>
        <v>0</v>
      </c>
      <c r="AD30" s="73"/>
      <c r="AE30" s="74">
        <f t="shared" ca="1" si="7"/>
        <v>0</v>
      </c>
      <c r="AF30" s="73"/>
      <c r="AG30" s="74">
        <f t="shared" ca="1" si="15"/>
        <v>0</v>
      </c>
      <c r="AH30" s="82">
        <f t="shared" ca="1" si="8"/>
        <v>150</v>
      </c>
      <c r="AI30" s="74"/>
      <c r="AJ30" s="139">
        <f t="shared" ca="1" si="16"/>
        <v>150</v>
      </c>
    </row>
    <row r="31" spans="1:36" ht="15" customHeight="1" x14ac:dyDescent="0.2">
      <c r="A31" s="84" t="s">
        <v>182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G</v>
      </c>
      <c r="D31" s="19">
        <f t="shared" ca="1" si="0"/>
        <v>35</v>
      </c>
      <c r="E31" s="20">
        <f t="shared" si="9"/>
        <v>0</v>
      </c>
      <c r="F31" s="73"/>
      <c r="G31" s="74">
        <f t="shared" ca="1" si="17"/>
        <v>0</v>
      </c>
      <c r="H31" s="73"/>
      <c r="I31" s="74">
        <f t="shared" ca="1" si="1"/>
        <v>0</v>
      </c>
      <c r="J31" s="73"/>
      <c r="K31" s="113">
        <f t="shared" ca="1" si="10"/>
        <v>0</v>
      </c>
      <c r="L31" s="73"/>
      <c r="M31" s="113">
        <f t="shared" ca="1" si="11"/>
        <v>0</v>
      </c>
      <c r="N31" s="73"/>
      <c r="O31" s="74">
        <f t="shared" ca="1" si="12"/>
        <v>0</v>
      </c>
      <c r="P31" s="73"/>
      <c r="Q31" s="113">
        <f t="shared" ca="1" si="2"/>
        <v>0</v>
      </c>
      <c r="R31" s="73"/>
      <c r="S31" s="113">
        <f t="shared" ca="1" si="3"/>
        <v>0</v>
      </c>
      <c r="T31" s="101"/>
      <c r="U31" s="74">
        <f t="shared" ca="1" si="4"/>
        <v>0</v>
      </c>
      <c r="V31" s="73"/>
      <c r="W31" s="113">
        <f t="shared" ca="1" si="13"/>
        <v>0</v>
      </c>
      <c r="X31" s="101"/>
      <c r="Y31" s="113">
        <f t="shared" ca="1" si="14"/>
        <v>0</v>
      </c>
      <c r="Z31" s="73"/>
      <c r="AA31" s="74">
        <f t="shared" ca="1" si="5"/>
        <v>0</v>
      </c>
      <c r="AB31" s="73"/>
      <c r="AC31" s="74">
        <f t="shared" ca="1" si="6"/>
        <v>0</v>
      </c>
      <c r="AD31" s="73"/>
      <c r="AE31" s="74">
        <f t="shared" ca="1" si="7"/>
        <v>0</v>
      </c>
      <c r="AF31" s="73"/>
      <c r="AG31" s="74">
        <f t="shared" ca="1" si="15"/>
        <v>0</v>
      </c>
      <c r="AH31" s="82">
        <f t="shared" ca="1" si="8"/>
        <v>0</v>
      </c>
      <c r="AI31" s="74"/>
      <c r="AJ31" s="139">
        <f t="shared" ca="1" si="16"/>
        <v>0</v>
      </c>
    </row>
    <row r="32" spans="1:36" ht="15" customHeight="1" x14ac:dyDescent="0.2">
      <c r="A32" s="84" t="s">
        <v>147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B</v>
      </c>
      <c r="D32" s="19">
        <f t="shared" ca="1" si="0"/>
        <v>140</v>
      </c>
      <c r="E32" s="20">
        <f t="shared" si="9"/>
        <v>0</v>
      </c>
      <c r="F32" s="73"/>
      <c r="G32" s="74">
        <f t="shared" ca="1" si="17"/>
        <v>0</v>
      </c>
      <c r="H32" s="73"/>
      <c r="I32" s="74">
        <f t="shared" ca="1" si="1"/>
        <v>0</v>
      </c>
      <c r="J32" s="73"/>
      <c r="K32" s="113">
        <f t="shared" ca="1" si="10"/>
        <v>0</v>
      </c>
      <c r="L32" s="73"/>
      <c r="M32" s="113">
        <f t="shared" ca="1" si="11"/>
        <v>0</v>
      </c>
      <c r="N32" s="73"/>
      <c r="O32" s="74">
        <f t="shared" ca="1" si="12"/>
        <v>0</v>
      </c>
      <c r="P32" s="73"/>
      <c r="Q32" s="113">
        <f t="shared" ca="1" si="2"/>
        <v>0</v>
      </c>
      <c r="R32" s="73"/>
      <c r="S32" s="113">
        <f t="shared" ca="1" si="3"/>
        <v>0</v>
      </c>
      <c r="T32" s="101"/>
      <c r="U32" s="74">
        <f t="shared" ca="1" si="4"/>
        <v>0</v>
      </c>
      <c r="V32" s="73"/>
      <c r="W32" s="113">
        <f t="shared" ca="1" si="13"/>
        <v>0</v>
      </c>
      <c r="X32" s="101"/>
      <c r="Y32" s="113">
        <f t="shared" ca="1" si="14"/>
        <v>0</v>
      </c>
      <c r="Z32" s="73"/>
      <c r="AA32" s="74">
        <f t="shared" ca="1" si="5"/>
        <v>0</v>
      </c>
      <c r="AB32" s="73"/>
      <c r="AC32" s="74">
        <f t="shared" ca="1" si="6"/>
        <v>0</v>
      </c>
      <c r="AD32" s="73"/>
      <c r="AE32" s="74">
        <f t="shared" ca="1" si="7"/>
        <v>0</v>
      </c>
      <c r="AF32" s="73"/>
      <c r="AG32" s="74">
        <f t="shared" ca="1" si="15"/>
        <v>0</v>
      </c>
      <c r="AH32" s="82">
        <f t="shared" ca="1" si="8"/>
        <v>0</v>
      </c>
      <c r="AI32" s="74"/>
      <c r="AJ32" s="139">
        <f t="shared" ca="1" si="16"/>
        <v>0</v>
      </c>
    </row>
    <row r="33" spans="1:36" ht="15" customHeight="1" x14ac:dyDescent="0.2">
      <c r="A33" s="84" t="s">
        <v>205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D</v>
      </c>
      <c r="D33" s="19">
        <f t="shared" ca="1" si="0"/>
        <v>100</v>
      </c>
      <c r="E33" s="20">
        <f t="shared" si="9"/>
        <v>0</v>
      </c>
      <c r="F33" s="73"/>
      <c r="G33" s="74">
        <f t="shared" ca="1" si="17"/>
        <v>0</v>
      </c>
      <c r="H33" s="73"/>
      <c r="I33" s="74">
        <f t="shared" ca="1" si="1"/>
        <v>0</v>
      </c>
      <c r="J33" s="73"/>
      <c r="K33" s="113">
        <f t="shared" ca="1" si="10"/>
        <v>0</v>
      </c>
      <c r="L33" s="73"/>
      <c r="M33" s="113">
        <f t="shared" ca="1" si="11"/>
        <v>0</v>
      </c>
      <c r="N33" s="73"/>
      <c r="O33" s="74">
        <f t="shared" ca="1" si="12"/>
        <v>0</v>
      </c>
      <c r="P33" s="73"/>
      <c r="Q33" s="113">
        <f t="shared" ca="1" si="2"/>
        <v>0</v>
      </c>
      <c r="R33" s="73"/>
      <c r="S33" s="113">
        <f t="shared" ca="1" si="3"/>
        <v>0</v>
      </c>
      <c r="T33" s="101"/>
      <c r="U33" s="74">
        <f t="shared" ca="1" si="4"/>
        <v>0</v>
      </c>
      <c r="V33" s="73"/>
      <c r="W33" s="113">
        <f t="shared" ca="1" si="13"/>
        <v>0</v>
      </c>
      <c r="X33" s="101"/>
      <c r="Y33" s="113">
        <f t="shared" ca="1" si="14"/>
        <v>0</v>
      </c>
      <c r="Z33" s="73"/>
      <c r="AA33" s="74">
        <f t="shared" ca="1" si="5"/>
        <v>0</v>
      </c>
      <c r="AB33" s="73"/>
      <c r="AC33" s="74">
        <f t="shared" ca="1" si="6"/>
        <v>0</v>
      </c>
      <c r="AD33" s="73"/>
      <c r="AE33" s="74">
        <f t="shared" ca="1" si="7"/>
        <v>0</v>
      </c>
      <c r="AF33" s="73"/>
      <c r="AG33" s="74">
        <f t="shared" ca="1" si="15"/>
        <v>0</v>
      </c>
      <c r="AH33" s="82">
        <f t="shared" ca="1" si="8"/>
        <v>0</v>
      </c>
      <c r="AI33" s="74"/>
      <c r="AJ33" s="139">
        <f t="shared" ca="1" si="16"/>
        <v>0</v>
      </c>
    </row>
    <row r="34" spans="1:36" ht="15" customHeight="1" x14ac:dyDescent="0.2">
      <c r="A34" s="84" t="s">
        <v>354</v>
      </c>
      <c r="B34" t="s">
        <v>65</v>
      </c>
      <c r="C34" s="4" t="s">
        <v>6</v>
      </c>
      <c r="D34" s="19">
        <f t="shared" si="0"/>
        <v>100</v>
      </c>
      <c r="E34" s="20">
        <f t="shared" si="9"/>
        <v>0</v>
      </c>
      <c r="F34" s="73"/>
      <c r="G34" s="74">
        <f t="shared" si="17"/>
        <v>0</v>
      </c>
      <c r="H34" s="73"/>
      <c r="I34" s="74">
        <f t="shared" si="1"/>
        <v>0</v>
      </c>
      <c r="J34" s="73"/>
      <c r="K34" s="113">
        <f t="shared" si="10"/>
        <v>0</v>
      </c>
      <c r="L34" s="73"/>
      <c r="M34" s="113">
        <f t="shared" si="11"/>
        <v>0</v>
      </c>
      <c r="N34" s="73"/>
      <c r="O34" s="74">
        <f t="shared" si="12"/>
        <v>0</v>
      </c>
      <c r="P34" s="73"/>
      <c r="Q34" s="113">
        <f t="shared" si="2"/>
        <v>0</v>
      </c>
      <c r="R34" s="73"/>
      <c r="S34" s="113">
        <f t="shared" si="3"/>
        <v>0</v>
      </c>
      <c r="T34" s="101"/>
      <c r="U34" s="74">
        <f t="shared" si="4"/>
        <v>0</v>
      </c>
      <c r="V34" s="73"/>
      <c r="W34" s="113">
        <f t="shared" si="13"/>
        <v>0</v>
      </c>
      <c r="X34" s="101"/>
      <c r="Y34" s="113">
        <f t="shared" si="14"/>
        <v>0</v>
      </c>
      <c r="Z34" s="73"/>
      <c r="AA34" s="74">
        <f t="shared" si="5"/>
        <v>0</v>
      </c>
      <c r="AB34" s="73"/>
      <c r="AC34" s="74">
        <f t="shared" si="6"/>
        <v>0</v>
      </c>
      <c r="AD34" s="73"/>
      <c r="AE34" s="74">
        <f t="shared" si="7"/>
        <v>0</v>
      </c>
      <c r="AF34" s="73"/>
      <c r="AG34" s="74">
        <f t="shared" si="15"/>
        <v>0</v>
      </c>
      <c r="AH34" s="82">
        <f t="shared" si="8"/>
        <v>0</v>
      </c>
      <c r="AI34" s="74"/>
      <c r="AJ34" s="139">
        <f t="shared" si="16"/>
        <v>0</v>
      </c>
    </row>
    <row r="35" spans="1:36" ht="15" customHeight="1" x14ac:dyDescent="0.2">
      <c r="A35" s="84" t="s">
        <v>148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D</v>
      </c>
      <c r="D35" s="19">
        <f t="shared" ca="1" si="0"/>
        <v>100</v>
      </c>
      <c r="E35" s="20">
        <f t="shared" si="9"/>
        <v>0</v>
      </c>
      <c r="F35" s="73"/>
      <c r="G35" s="74">
        <f t="shared" ca="1" si="17"/>
        <v>0</v>
      </c>
      <c r="H35" s="73"/>
      <c r="I35" s="74">
        <f t="shared" ca="1" si="1"/>
        <v>0</v>
      </c>
      <c r="J35" s="73"/>
      <c r="K35" s="113">
        <f t="shared" ca="1" si="10"/>
        <v>0</v>
      </c>
      <c r="L35" s="73"/>
      <c r="M35" s="113">
        <f t="shared" ca="1" si="11"/>
        <v>0</v>
      </c>
      <c r="N35" s="73"/>
      <c r="O35" s="74">
        <f t="shared" ca="1" si="12"/>
        <v>0</v>
      </c>
      <c r="P35" s="73"/>
      <c r="Q35" s="113">
        <f t="shared" ca="1" si="2"/>
        <v>0</v>
      </c>
      <c r="R35" s="73"/>
      <c r="S35" s="113">
        <f t="shared" ca="1" si="3"/>
        <v>0</v>
      </c>
      <c r="T35" s="101"/>
      <c r="U35" s="74">
        <f t="shared" ca="1" si="4"/>
        <v>0</v>
      </c>
      <c r="V35" s="73"/>
      <c r="W35" s="113">
        <f t="shared" ca="1" si="13"/>
        <v>0</v>
      </c>
      <c r="X35" s="101"/>
      <c r="Y35" s="113">
        <f t="shared" ca="1" si="14"/>
        <v>0</v>
      </c>
      <c r="Z35" s="73"/>
      <c r="AA35" s="74">
        <f t="shared" ca="1" si="5"/>
        <v>0</v>
      </c>
      <c r="AB35" s="73"/>
      <c r="AC35" s="74">
        <f t="shared" ca="1" si="6"/>
        <v>0</v>
      </c>
      <c r="AD35" s="73"/>
      <c r="AE35" s="74">
        <f t="shared" ca="1" si="7"/>
        <v>0</v>
      </c>
      <c r="AF35" s="73"/>
      <c r="AG35" s="74">
        <f t="shared" ca="1" si="15"/>
        <v>0</v>
      </c>
      <c r="AH35" s="82">
        <f t="shared" ca="1" si="8"/>
        <v>0</v>
      </c>
      <c r="AI35" s="74"/>
      <c r="AJ35" s="139">
        <f t="shared" ca="1" si="16"/>
        <v>0</v>
      </c>
    </row>
    <row r="36" spans="1:36" ht="15" customHeight="1" x14ac:dyDescent="0.2">
      <c r="A36" s="84" t="s">
        <v>214</v>
      </c>
      <c r="B36" s="14" t="s">
        <v>65</v>
      </c>
      <c r="C36" s="4" t="str">
        <f ca="1">IF($A36="","",INDEX(INDIRECT("'MA-Liste'!"&amp;$C$11),MATCH($A36,'MA-Liste'!$M:$M,FALSE)))</f>
        <v>D</v>
      </c>
      <c r="D36" s="19">
        <f t="shared" ca="1" si="0"/>
        <v>100</v>
      </c>
      <c r="E36" s="20">
        <f t="shared" si="9"/>
        <v>0.75</v>
      </c>
      <c r="F36" s="73"/>
      <c r="G36" s="74">
        <f t="shared" ca="1" si="17"/>
        <v>0</v>
      </c>
      <c r="H36" s="73"/>
      <c r="I36" s="74">
        <f t="shared" ca="1" si="1"/>
        <v>0</v>
      </c>
      <c r="J36" s="73"/>
      <c r="K36" s="113">
        <f t="shared" ca="1" si="10"/>
        <v>0</v>
      </c>
      <c r="L36" s="73"/>
      <c r="M36" s="113">
        <f t="shared" ca="1" si="11"/>
        <v>0</v>
      </c>
      <c r="N36" s="73"/>
      <c r="O36" s="74">
        <f t="shared" ca="1" si="12"/>
        <v>0</v>
      </c>
      <c r="P36" s="73"/>
      <c r="Q36" s="113">
        <f t="shared" ca="1" si="2"/>
        <v>0</v>
      </c>
      <c r="R36" s="73"/>
      <c r="S36" s="113">
        <f t="shared" ca="1" si="3"/>
        <v>0</v>
      </c>
      <c r="T36" s="101"/>
      <c r="U36" s="74">
        <f t="shared" ca="1" si="4"/>
        <v>0</v>
      </c>
      <c r="V36" s="73"/>
      <c r="W36" s="113">
        <f t="shared" ca="1" si="13"/>
        <v>0</v>
      </c>
      <c r="X36" s="101">
        <v>0.75</v>
      </c>
      <c r="Y36" s="113">
        <f t="shared" ca="1" si="14"/>
        <v>75</v>
      </c>
      <c r="Z36" s="73"/>
      <c r="AA36" s="74">
        <f t="shared" ca="1" si="5"/>
        <v>0</v>
      </c>
      <c r="AB36" s="73"/>
      <c r="AC36" s="74">
        <f t="shared" ca="1" si="6"/>
        <v>0</v>
      </c>
      <c r="AD36" s="73"/>
      <c r="AE36" s="74">
        <f t="shared" ca="1" si="7"/>
        <v>0</v>
      </c>
      <c r="AF36" s="73"/>
      <c r="AG36" s="74">
        <f t="shared" ca="1" si="15"/>
        <v>0</v>
      </c>
      <c r="AH36" s="82">
        <f t="shared" ca="1" si="8"/>
        <v>75</v>
      </c>
      <c r="AI36" s="74"/>
      <c r="AJ36" s="139">
        <f t="shared" ca="1" si="16"/>
        <v>75</v>
      </c>
    </row>
    <row r="37" spans="1:36" ht="15" customHeight="1" x14ac:dyDescent="0.2">
      <c r="A37" s="84" t="s">
        <v>183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F</v>
      </c>
      <c r="D37" s="19">
        <f t="shared" ca="1" si="0"/>
        <v>60</v>
      </c>
      <c r="E37" s="20">
        <f t="shared" si="9"/>
        <v>0</v>
      </c>
      <c r="F37" s="73"/>
      <c r="G37" s="74">
        <f t="shared" ca="1" si="17"/>
        <v>0</v>
      </c>
      <c r="H37" s="73"/>
      <c r="I37" s="74">
        <f t="shared" ca="1" si="1"/>
        <v>0</v>
      </c>
      <c r="J37" s="73"/>
      <c r="K37" s="113">
        <f t="shared" ca="1" si="10"/>
        <v>0</v>
      </c>
      <c r="L37" s="73"/>
      <c r="M37" s="113">
        <f t="shared" ca="1" si="11"/>
        <v>0</v>
      </c>
      <c r="N37" s="73"/>
      <c r="O37" s="74">
        <f t="shared" ca="1" si="12"/>
        <v>0</v>
      </c>
      <c r="P37" s="73"/>
      <c r="Q37" s="113">
        <f t="shared" ca="1" si="2"/>
        <v>0</v>
      </c>
      <c r="R37" s="73"/>
      <c r="S37" s="113">
        <f t="shared" ca="1" si="3"/>
        <v>0</v>
      </c>
      <c r="T37" s="101"/>
      <c r="U37" s="74">
        <f t="shared" ca="1" si="4"/>
        <v>0</v>
      </c>
      <c r="V37" s="73"/>
      <c r="W37" s="113">
        <f t="shared" ca="1" si="13"/>
        <v>0</v>
      </c>
      <c r="X37" s="101"/>
      <c r="Y37" s="113">
        <f t="shared" ca="1" si="14"/>
        <v>0</v>
      </c>
      <c r="Z37" s="73"/>
      <c r="AA37" s="74">
        <f t="shared" ca="1" si="5"/>
        <v>0</v>
      </c>
      <c r="AB37" s="73"/>
      <c r="AC37" s="74">
        <f t="shared" ca="1" si="6"/>
        <v>0</v>
      </c>
      <c r="AD37" s="73"/>
      <c r="AE37" s="74">
        <f t="shared" ca="1" si="7"/>
        <v>0</v>
      </c>
      <c r="AF37" s="73"/>
      <c r="AG37" s="74">
        <f t="shared" ca="1" si="15"/>
        <v>0</v>
      </c>
      <c r="AH37" s="82">
        <f t="shared" ca="1" si="8"/>
        <v>0</v>
      </c>
      <c r="AI37" s="74"/>
      <c r="AJ37" s="139">
        <f t="shared" ca="1" si="16"/>
        <v>0</v>
      </c>
    </row>
    <row r="38" spans="1:36" ht="15" customHeight="1" x14ac:dyDescent="0.2">
      <c r="A38" s="84" t="s">
        <v>184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B</v>
      </c>
      <c r="D38" s="19">
        <f t="shared" ca="1" si="0"/>
        <v>140</v>
      </c>
      <c r="E38" s="20">
        <f t="shared" si="9"/>
        <v>0</v>
      </c>
      <c r="F38" s="73"/>
      <c r="G38" s="74">
        <f t="shared" ca="1" si="17"/>
        <v>0</v>
      </c>
      <c r="H38" s="73"/>
      <c r="I38" s="74">
        <f t="shared" ca="1" si="1"/>
        <v>0</v>
      </c>
      <c r="J38" s="73"/>
      <c r="K38" s="113">
        <f t="shared" ca="1" si="10"/>
        <v>0</v>
      </c>
      <c r="L38" s="73"/>
      <c r="M38" s="113">
        <f t="shared" ca="1" si="11"/>
        <v>0</v>
      </c>
      <c r="N38" s="73"/>
      <c r="O38" s="74">
        <f t="shared" ca="1" si="12"/>
        <v>0</v>
      </c>
      <c r="P38" s="73"/>
      <c r="Q38" s="113">
        <f t="shared" ca="1" si="2"/>
        <v>0</v>
      </c>
      <c r="R38" s="73"/>
      <c r="S38" s="113">
        <f t="shared" ca="1" si="3"/>
        <v>0</v>
      </c>
      <c r="T38" s="101"/>
      <c r="U38" s="74">
        <f t="shared" ca="1" si="4"/>
        <v>0</v>
      </c>
      <c r="V38" s="73"/>
      <c r="W38" s="113">
        <f t="shared" ca="1" si="13"/>
        <v>0</v>
      </c>
      <c r="X38" s="101"/>
      <c r="Y38" s="113">
        <f t="shared" ca="1" si="14"/>
        <v>0</v>
      </c>
      <c r="Z38" s="73"/>
      <c r="AA38" s="74">
        <f t="shared" ca="1" si="5"/>
        <v>0</v>
      </c>
      <c r="AB38" s="73"/>
      <c r="AC38" s="74">
        <f t="shared" ca="1" si="6"/>
        <v>0</v>
      </c>
      <c r="AD38" s="73"/>
      <c r="AE38" s="74">
        <f t="shared" ca="1" si="7"/>
        <v>0</v>
      </c>
      <c r="AF38" s="73"/>
      <c r="AG38" s="74">
        <f t="shared" ca="1" si="15"/>
        <v>0</v>
      </c>
      <c r="AH38" s="82">
        <f t="shared" ca="1" si="8"/>
        <v>0</v>
      </c>
      <c r="AI38" s="74"/>
      <c r="AJ38" s="139">
        <f t="shared" ca="1" si="16"/>
        <v>0</v>
      </c>
    </row>
    <row r="39" spans="1:36" ht="15" customHeight="1" x14ac:dyDescent="0.2">
      <c r="A39" s="84" t="s">
        <v>211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D</v>
      </c>
      <c r="D39" s="19">
        <f t="shared" ca="1" si="0"/>
        <v>100</v>
      </c>
      <c r="E39" s="20">
        <f t="shared" si="9"/>
        <v>0</v>
      </c>
      <c r="F39" s="73"/>
      <c r="G39" s="74">
        <f t="shared" ca="1" si="17"/>
        <v>0</v>
      </c>
      <c r="H39" s="73"/>
      <c r="I39" s="74">
        <f t="shared" ca="1" si="1"/>
        <v>0</v>
      </c>
      <c r="J39" s="73"/>
      <c r="K39" s="113">
        <f t="shared" ca="1" si="10"/>
        <v>0</v>
      </c>
      <c r="L39" s="73"/>
      <c r="M39" s="113">
        <f t="shared" ca="1" si="11"/>
        <v>0</v>
      </c>
      <c r="N39" s="73"/>
      <c r="O39" s="74">
        <f t="shared" ca="1" si="12"/>
        <v>0</v>
      </c>
      <c r="P39" s="73"/>
      <c r="Q39" s="113">
        <f t="shared" ca="1" si="2"/>
        <v>0</v>
      </c>
      <c r="R39" s="73"/>
      <c r="S39" s="113">
        <f t="shared" ca="1" si="3"/>
        <v>0</v>
      </c>
      <c r="T39" s="101"/>
      <c r="U39" s="74">
        <f t="shared" ca="1" si="4"/>
        <v>0</v>
      </c>
      <c r="V39" s="73"/>
      <c r="W39" s="113">
        <f t="shared" ca="1" si="13"/>
        <v>0</v>
      </c>
      <c r="X39" s="101"/>
      <c r="Y39" s="113">
        <f t="shared" ca="1" si="14"/>
        <v>0</v>
      </c>
      <c r="Z39" s="73"/>
      <c r="AA39" s="74">
        <f t="shared" ca="1" si="5"/>
        <v>0</v>
      </c>
      <c r="AB39" s="73"/>
      <c r="AC39" s="74">
        <f t="shared" ca="1" si="6"/>
        <v>0</v>
      </c>
      <c r="AD39" s="73"/>
      <c r="AE39" s="74">
        <f t="shared" ca="1" si="7"/>
        <v>0</v>
      </c>
      <c r="AF39" s="73"/>
      <c r="AG39" s="74">
        <f t="shared" ca="1" si="15"/>
        <v>0</v>
      </c>
      <c r="AH39" s="82">
        <f t="shared" ca="1" si="8"/>
        <v>0</v>
      </c>
      <c r="AI39" s="74"/>
      <c r="AJ39" s="139">
        <f t="shared" ca="1" si="16"/>
        <v>0</v>
      </c>
    </row>
    <row r="40" spans="1:36" ht="15" customHeight="1" x14ac:dyDescent="0.2">
      <c r="A40" s="84" t="s">
        <v>237</v>
      </c>
      <c r="B40" t="s">
        <v>65</v>
      </c>
      <c r="C40" s="4" t="s">
        <v>7</v>
      </c>
      <c r="D40" s="19">
        <f t="shared" si="0"/>
        <v>75</v>
      </c>
      <c r="E40" s="20">
        <f t="shared" si="9"/>
        <v>0</v>
      </c>
      <c r="F40" s="73"/>
      <c r="G40" s="74">
        <f t="shared" si="17"/>
        <v>0</v>
      </c>
      <c r="H40" s="73"/>
      <c r="I40" s="74">
        <f t="shared" si="1"/>
        <v>0</v>
      </c>
      <c r="J40" s="73"/>
      <c r="K40" s="113">
        <f t="shared" si="10"/>
        <v>0</v>
      </c>
      <c r="L40" s="73"/>
      <c r="M40" s="113">
        <f t="shared" si="11"/>
        <v>0</v>
      </c>
      <c r="N40" s="73"/>
      <c r="O40" s="74">
        <f t="shared" si="12"/>
        <v>0</v>
      </c>
      <c r="P40" s="73"/>
      <c r="Q40" s="113">
        <f t="shared" si="2"/>
        <v>0</v>
      </c>
      <c r="R40" s="73"/>
      <c r="S40" s="113">
        <f t="shared" si="3"/>
        <v>0</v>
      </c>
      <c r="T40" s="101"/>
      <c r="U40" s="74">
        <f t="shared" si="4"/>
        <v>0</v>
      </c>
      <c r="V40" s="73"/>
      <c r="W40" s="113">
        <f t="shared" si="13"/>
        <v>0</v>
      </c>
      <c r="X40" s="101"/>
      <c r="Y40" s="113">
        <f t="shared" si="14"/>
        <v>0</v>
      </c>
      <c r="Z40" s="73"/>
      <c r="AA40" s="74">
        <f t="shared" si="5"/>
        <v>0</v>
      </c>
      <c r="AB40" s="73"/>
      <c r="AC40" s="74">
        <f t="shared" si="6"/>
        <v>0</v>
      </c>
      <c r="AD40" s="73"/>
      <c r="AE40" s="74">
        <f t="shared" si="7"/>
        <v>0</v>
      </c>
      <c r="AF40" s="73"/>
      <c r="AG40" s="74">
        <f t="shared" si="15"/>
        <v>0</v>
      </c>
      <c r="AH40" s="82">
        <f t="shared" si="8"/>
        <v>0</v>
      </c>
      <c r="AI40" s="74"/>
      <c r="AJ40" s="139">
        <f t="shared" si="16"/>
        <v>0</v>
      </c>
    </row>
    <row r="41" spans="1:36" ht="15" customHeight="1" x14ac:dyDescent="0.2">
      <c r="A41" s="84" t="s">
        <v>212</v>
      </c>
      <c r="B41" t="s">
        <v>65</v>
      </c>
      <c r="C41" s="4" t="s">
        <v>5</v>
      </c>
      <c r="D41" s="19">
        <v>118</v>
      </c>
      <c r="E41" s="20">
        <f t="shared" si="9"/>
        <v>0</v>
      </c>
      <c r="F41" s="73"/>
      <c r="G41" s="74">
        <f t="shared" si="17"/>
        <v>0</v>
      </c>
      <c r="H41" s="73"/>
      <c r="I41" s="74">
        <f t="shared" si="1"/>
        <v>0</v>
      </c>
      <c r="J41" s="73"/>
      <c r="K41" s="113">
        <f t="shared" si="10"/>
        <v>0</v>
      </c>
      <c r="L41" s="73"/>
      <c r="M41" s="113">
        <f t="shared" si="11"/>
        <v>0</v>
      </c>
      <c r="N41" s="73"/>
      <c r="O41" s="74">
        <f t="shared" si="12"/>
        <v>0</v>
      </c>
      <c r="P41" s="73"/>
      <c r="Q41" s="113">
        <f t="shared" si="2"/>
        <v>0</v>
      </c>
      <c r="R41" s="73"/>
      <c r="S41" s="113">
        <f t="shared" si="3"/>
        <v>0</v>
      </c>
      <c r="T41" s="101"/>
      <c r="U41" s="74">
        <f t="shared" si="4"/>
        <v>0</v>
      </c>
      <c r="V41" s="73"/>
      <c r="W41" s="113">
        <f t="shared" si="13"/>
        <v>0</v>
      </c>
      <c r="X41" s="101"/>
      <c r="Y41" s="113">
        <f t="shared" si="14"/>
        <v>0</v>
      </c>
      <c r="Z41" s="73"/>
      <c r="AA41" s="74">
        <v>0</v>
      </c>
      <c r="AB41" s="73"/>
      <c r="AC41" s="74">
        <v>0</v>
      </c>
      <c r="AD41" s="73"/>
      <c r="AE41" s="74">
        <f t="shared" si="7"/>
        <v>0</v>
      </c>
      <c r="AF41" s="73"/>
      <c r="AG41" s="74">
        <f t="shared" si="15"/>
        <v>0</v>
      </c>
      <c r="AH41" s="82">
        <f t="shared" si="8"/>
        <v>0</v>
      </c>
      <c r="AI41" s="74"/>
      <c r="AJ41" s="139">
        <f t="shared" si="16"/>
        <v>0</v>
      </c>
    </row>
    <row r="42" spans="1:36" ht="15.75" customHeight="1" x14ac:dyDescent="0.2">
      <c r="A42" s="90" t="s">
        <v>187</v>
      </c>
      <c r="B42" t="str">
        <f>IF($A42="","",INDEX('MA-Liste'!$D:$D,MATCH($A42,'MA-Liste'!$M:$M,FALSE)))</f>
        <v>AeBo</v>
      </c>
      <c r="C42" s="4" t="str">
        <f ca="1">IF($A42="","",INDEX(INDIRECT("'MA-Liste'!"&amp;$C$11),MATCH($A42,'MA-Liste'!$M:$M,FALSE)))</f>
        <v>D</v>
      </c>
      <c r="D42" s="19">
        <f t="shared" ca="1" si="0"/>
        <v>100</v>
      </c>
      <c r="E42" s="20">
        <f t="shared" si="9"/>
        <v>0</v>
      </c>
      <c r="F42" s="73"/>
      <c r="G42" s="74">
        <f t="shared" ca="1" si="17"/>
        <v>0</v>
      </c>
      <c r="H42" s="73"/>
      <c r="I42" s="74">
        <f t="shared" ca="1" si="1"/>
        <v>0</v>
      </c>
      <c r="J42" s="73"/>
      <c r="K42" s="113">
        <f t="shared" ca="1" si="10"/>
        <v>0</v>
      </c>
      <c r="L42" s="73"/>
      <c r="M42" s="113">
        <f t="shared" ca="1" si="11"/>
        <v>0</v>
      </c>
      <c r="N42" s="73"/>
      <c r="O42" s="74">
        <f t="shared" ca="1" si="12"/>
        <v>0</v>
      </c>
      <c r="P42" s="73"/>
      <c r="Q42" s="113">
        <f t="shared" ca="1" si="2"/>
        <v>0</v>
      </c>
      <c r="R42" s="73"/>
      <c r="S42" s="113">
        <f t="shared" ca="1" si="3"/>
        <v>0</v>
      </c>
      <c r="T42" s="101"/>
      <c r="U42" s="74">
        <f t="shared" ca="1" si="4"/>
        <v>0</v>
      </c>
      <c r="V42" s="73"/>
      <c r="W42" s="113">
        <f t="shared" ca="1" si="13"/>
        <v>0</v>
      </c>
      <c r="X42" s="101"/>
      <c r="Y42" s="113">
        <f t="shared" ca="1" si="14"/>
        <v>0</v>
      </c>
      <c r="Z42" s="73"/>
      <c r="AA42" s="74">
        <f t="shared" ref="AA42:AA49" ca="1" si="18">IF(D42="",0,D42*Z42)</f>
        <v>0</v>
      </c>
      <c r="AB42" s="73"/>
      <c r="AC42" s="74">
        <f t="shared" ref="AC42:AC49" ca="1" si="19">IF(D42="",0,D42*AB42)</f>
        <v>0</v>
      </c>
      <c r="AD42" s="73"/>
      <c r="AE42" s="74">
        <f t="shared" ca="1" si="7"/>
        <v>0</v>
      </c>
      <c r="AF42" s="73"/>
      <c r="AG42" s="74">
        <f t="shared" ca="1" si="15"/>
        <v>0</v>
      </c>
      <c r="AH42" s="82">
        <f t="shared" ca="1" si="8"/>
        <v>0</v>
      </c>
      <c r="AI42" s="74"/>
      <c r="AJ42" s="139">
        <f t="shared" ca="1" si="16"/>
        <v>0</v>
      </c>
    </row>
    <row r="43" spans="1:36" ht="15.75" customHeight="1" x14ac:dyDescent="0.2">
      <c r="A43" s="90" t="s">
        <v>144</v>
      </c>
      <c r="B43" t="s">
        <v>65</v>
      </c>
      <c r="C43" s="4" t="s">
        <v>6</v>
      </c>
      <c r="D43" s="19">
        <v>100</v>
      </c>
      <c r="E43" s="20">
        <f t="shared" si="9"/>
        <v>0</v>
      </c>
      <c r="F43" s="73"/>
      <c r="G43" s="74">
        <f t="shared" si="17"/>
        <v>0</v>
      </c>
      <c r="H43" s="73"/>
      <c r="I43" s="74">
        <f t="shared" si="1"/>
        <v>0</v>
      </c>
      <c r="J43" s="73"/>
      <c r="K43" s="113">
        <f t="shared" si="10"/>
        <v>0</v>
      </c>
      <c r="L43" s="73"/>
      <c r="M43" s="113">
        <f t="shared" si="11"/>
        <v>0</v>
      </c>
      <c r="N43" s="73"/>
      <c r="O43" s="74">
        <f t="shared" si="12"/>
        <v>0</v>
      </c>
      <c r="P43" s="73"/>
      <c r="Q43" s="113">
        <f t="shared" si="2"/>
        <v>0</v>
      </c>
      <c r="R43" s="73"/>
      <c r="S43" s="113">
        <f t="shared" si="3"/>
        <v>0</v>
      </c>
      <c r="T43" s="101"/>
      <c r="U43" s="74">
        <f t="shared" si="4"/>
        <v>0</v>
      </c>
      <c r="V43" s="73"/>
      <c r="W43" s="113">
        <f t="shared" si="13"/>
        <v>0</v>
      </c>
      <c r="X43" s="101"/>
      <c r="Y43" s="113">
        <f t="shared" si="14"/>
        <v>0</v>
      </c>
      <c r="Z43" s="73"/>
      <c r="AA43" s="74">
        <f t="shared" si="18"/>
        <v>0</v>
      </c>
      <c r="AB43" s="73"/>
      <c r="AC43" s="74">
        <f t="shared" si="19"/>
        <v>0</v>
      </c>
      <c r="AD43" s="73"/>
      <c r="AE43" s="74">
        <f t="shared" si="7"/>
        <v>0</v>
      </c>
      <c r="AF43" s="73"/>
      <c r="AG43" s="74">
        <f t="shared" si="15"/>
        <v>0</v>
      </c>
      <c r="AH43" s="82">
        <f t="shared" si="8"/>
        <v>0</v>
      </c>
      <c r="AI43" s="74"/>
      <c r="AJ43" s="139">
        <f t="shared" si="16"/>
        <v>0</v>
      </c>
    </row>
    <row r="44" spans="1:36" ht="15" customHeight="1" x14ac:dyDescent="0.2">
      <c r="A44" s="84" t="s">
        <v>188</v>
      </c>
      <c r="B44" t="str">
        <f>IF($A44="","",INDEX('MA-Liste'!$D:$D,MATCH($A44,'MA-Liste'!$M:$M,FALSE)))</f>
        <v>AeBo</v>
      </c>
      <c r="C44" s="4" t="str">
        <f ca="1">IF($A44="","",INDEX(INDIRECT("'MA-Liste'!"&amp;$C$11),MATCH($A44,'MA-Liste'!$M:$M,FALSE)))</f>
        <v>C</v>
      </c>
      <c r="D44" s="19">
        <f t="shared" ca="1" si="0"/>
        <v>118</v>
      </c>
      <c r="E44" s="20">
        <f t="shared" si="9"/>
        <v>0</v>
      </c>
      <c r="F44" s="73"/>
      <c r="G44" s="74">
        <f t="shared" ca="1" si="17"/>
        <v>0</v>
      </c>
      <c r="H44" s="73"/>
      <c r="I44" s="74">
        <f t="shared" ca="1" si="1"/>
        <v>0</v>
      </c>
      <c r="J44" s="73"/>
      <c r="K44" s="113">
        <f t="shared" ca="1" si="10"/>
        <v>0</v>
      </c>
      <c r="L44" s="73"/>
      <c r="M44" s="113">
        <f t="shared" ca="1" si="11"/>
        <v>0</v>
      </c>
      <c r="N44" s="73"/>
      <c r="O44" s="74">
        <f t="shared" ca="1" si="12"/>
        <v>0</v>
      </c>
      <c r="P44" s="73"/>
      <c r="Q44" s="113">
        <f t="shared" ca="1" si="2"/>
        <v>0</v>
      </c>
      <c r="R44" s="73"/>
      <c r="S44" s="113">
        <f t="shared" ca="1" si="3"/>
        <v>0</v>
      </c>
      <c r="T44" s="101"/>
      <c r="U44" s="74">
        <f t="shared" ca="1" si="4"/>
        <v>0</v>
      </c>
      <c r="V44" s="73"/>
      <c r="W44" s="113">
        <f t="shared" ca="1" si="13"/>
        <v>0</v>
      </c>
      <c r="X44" s="101"/>
      <c r="Y44" s="113">
        <f t="shared" ca="1" si="14"/>
        <v>0</v>
      </c>
      <c r="Z44" s="73"/>
      <c r="AA44" s="74">
        <f t="shared" ca="1" si="18"/>
        <v>0</v>
      </c>
      <c r="AB44" s="73"/>
      <c r="AC44" s="74">
        <f t="shared" ca="1" si="19"/>
        <v>0</v>
      </c>
      <c r="AD44" s="73"/>
      <c r="AE44" s="74">
        <f t="shared" ca="1" si="7"/>
        <v>0</v>
      </c>
      <c r="AF44" s="73"/>
      <c r="AG44" s="74">
        <f t="shared" ca="1" si="15"/>
        <v>0</v>
      </c>
      <c r="AH44" s="82">
        <f t="shared" ca="1" si="8"/>
        <v>0</v>
      </c>
      <c r="AI44" s="74"/>
      <c r="AJ44" s="139">
        <f t="shared" ca="1" si="16"/>
        <v>0</v>
      </c>
    </row>
    <row r="45" spans="1:36" ht="15" customHeight="1" x14ac:dyDescent="0.2">
      <c r="A45" s="84" t="s">
        <v>213</v>
      </c>
      <c r="B45" t="s">
        <v>65</v>
      </c>
      <c r="C45" s="4" t="s">
        <v>7</v>
      </c>
      <c r="D45" s="19">
        <v>75</v>
      </c>
      <c r="E45" s="20">
        <f t="shared" si="9"/>
        <v>0</v>
      </c>
      <c r="F45" s="73"/>
      <c r="G45" s="74">
        <f t="shared" si="17"/>
        <v>0</v>
      </c>
      <c r="H45" s="73"/>
      <c r="I45" s="74">
        <f t="shared" si="1"/>
        <v>0</v>
      </c>
      <c r="J45" s="73"/>
      <c r="K45" s="113">
        <f t="shared" si="10"/>
        <v>0</v>
      </c>
      <c r="L45" s="73"/>
      <c r="M45" s="113">
        <f t="shared" si="11"/>
        <v>0</v>
      </c>
      <c r="N45" s="73"/>
      <c r="O45" s="74">
        <f t="shared" si="12"/>
        <v>0</v>
      </c>
      <c r="P45" s="73"/>
      <c r="Q45" s="113">
        <f t="shared" ref="Q45:Q76" si="20">IF($D45="",0,$D45*P45)</f>
        <v>0</v>
      </c>
      <c r="R45" s="73"/>
      <c r="S45" s="113">
        <f t="shared" si="3"/>
        <v>0</v>
      </c>
      <c r="T45" s="101"/>
      <c r="U45" s="74">
        <f t="shared" ref="U45:U76" si="21">IF($D45="",0,$D45*T45)</f>
        <v>0</v>
      </c>
      <c r="V45" s="73"/>
      <c r="W45" s="113">
        <f t="shared" si="13"/>
        <v>0</v>
      </c>
      <c r="X45" s="101"/>
      <c r="Y45" s="113">
        <f t="shared" si="14"/>
        <v>0</v>
      </c>
      <c r="Z45" s="73"/>
      <c r="AA45" s="74">
        <f t="shared" si="18"/>
        <v>0</v>
      </c>
      <c r="AB45" s="73"/>
      <c r="AC45" s="74">
        <f t="shared" si="19"/>
        <v>0</v>
      </c>
      <c r="AD45" s="73"/>
      <c r="AE45" s="74">
        <f t="shared" si="7"/>
        <v>0</v>
      </c>
      <c r="AF45" s="73"/>
      <c r="AG45" s="74">
        <f t="shared" si="15"/>
        <v>0</v>
      </c>
      <c r="AH45" s="82">
        <f t="shared" si="8"/>
        <v>0</v>
      </c>
      <c r="AI45" s="74"/>
      <c r="AJ45" s="139">
        <f t="shared" si="16"/>
        <v>0</v>
      </c>
    </row>
    <row r="46" spans="1:36" ht="15" customHeight="1" x14ac:dyDescent="0.2">
      <c r="A46" s="84" t="s">
        <v>216</v>
      </c>
      <c r="B46" t="s">
        <v>65</v>
      </c>
      <c r="C46" s="18" t="s">
        <v>6</v>
      </c>
      <c r="D46" s="19">
        <v>100</v>
      </c>
      <c r="E46" s="20">
        <f t="shared" si="9"/>
        <v>56</v>
      </c>
      <c r="F46" s="73"/>
      <c r="G46" s="74">
        <f t="shared" si="17"/>
        <v>0</v>
      </c>
      <c r="H46" s="73"/>
      <c r="I46" s="74">
        <f t="shared" si="1"/>
        <v>0</v>
      </c>
      <c r="J46" s="73"/>
      <c r="K46" s="113">
        <f t="shared" si="10"/>
        <v>0</v>
      </c>
      <c r="L46" s="73"/>
      <c r="M46" s="113">
        <f t="shared" si="11"/>
        <v>0</v>
      </c>
      <c r="N46" s="73"/>
      <c r="O46" s="74">
        <f t="shared" si="12"/>
        <v>0</v>
      </c>
      <c r="P46" s="73"/>
      <c r="Q46" s="113">
        <f t="shared" si="20"/>
        <v>0</v>
      </c>
      <c r="R46" s="73"/>
      <c r="S46" s="113">
        <f t="shared" si="3"/>
        <v>0</v>
      </c>
      <c r="T46" s="101"/>
      <c r="U46" s="74">
        <f t="shared" si="21"/>
        <v>0</v>
      </c>
      <c r="V46" s="73"/>
      <c r="W46" s="113">
        <f t="shared" si="13"/>
        <v>0</v>
      </c>
      <c r="X46" s="101">
        <v>56</v>
      </c>
      <c r="Y46" s="113">
        <f t="shared" si="14"/>
        <v>5600</v>
      </c>
      <c r="Z46" s="73"/>
      <c r="AA46" s="74">
        <f t="shared" si="18"/>
        <v>0</v>
      </c>
      <c r="AB46" s="73"/>
      <c r="AC46" s="74">
        <f t="shared" si="19"/>
        <v>0</v>
      </c>
      <c r="AD46" s="73"/>
      <c r="AE46" s="74">
        <f t="shared" si="7"/>
        <v>0</v>
      </c>
      <c r="AF46" s="73"/>
      <c r="AG46" s="74">
        <f t="shared" si="15"/>
        <v>0</v>
      </c>
      <c r="AH46" s="82">
        <f t="shared" si="8"/>
        <v>5600</v>
      </c>
      <c r="AI46" s="74"/>
      <c r="AJ46" s="139">
        <f t="shared" si="16"/>
        <v>5600</v>
      </c>
    </row>
    <row r="47" spans="1:36" ht="15" customHeight="1" x14ac:dyDescent="0.2">
      <c r="A47" s="84" t="s">
        <v>191</v>
      </c>
      <c r="B47" t="str">
        <f>IF($A47="","",INDEX('MA-Liste'!$D:$D,MATCH($A47,'MA-Liste'!$M:$M,FALSE)))</f>
        <v>AeBo</v>
      </c>
      <c r="C47" s="4" t="str">
        <f ca="1">IF($A47="","",INDEX(INDIRECT("'MA-Liste'!"&amp;$C$11),MATCH($A47,'MA-Liste'!$M:$M,FALSE)))</f>
        <v>B</v>
      </c>
      <c r="D47" s="19">
        <f t="shared" ca="1" si="0"/>
        <v>140</v>
      </c>
      <c r="E47" s="20">
        <f t="shared" si="9"/>
        <v>0</v>
      </c>
      <c r="F47" s="73"/>
      <c r="G47" s="74">
        <f t="shared" ca="1" si="17"/>
        <v>0</v>
      </c>
      <c r="H47" s="73"/>
      <c r="I47" s="74">
        <f t="shared" ca="1" si="1"/>
        <v>0</v>
      </c>
      <c r="J47" s="73"/>
      <c r="K47" s="113">
        <f t="shared" ca="1" si="10"/>
        <v>0</v>
      </c>
      <c r="L47" s="73"/>
      <c r="M47" s="113">
        <f t="shared" ca="1" si="11"/>
        <v>0</v>
      </c>
      <c r="N47" s="73"/>
      <c r="O47" s="74">
        <f t="shared" ca="1" si="12"/>
        <v>0</v>
      </c>
      <c r="P47" s="73"/>
      <c r="Q47" s="113">
        <f t="shared" ca="1" si="20"/>
        <v>0</v>
      </c>
      <c r="R47" s="73"/>
      <c r="S47" s="113">
        <f t="shared" ca="1" si="3"/>
        <v>0</v>
      </c>
      <c r="T47" s="101"/>
      <c r="U47" s="74">
        <f t="shared" ca="1" si="21"/>
        <v>0</v>
      </c>
      <c r="V47" s="73"/>
      <c r="W47" s="113">
        <f t="shared" ca="1" si="13"/>
        <v>0</v>
      </c>
      <c r="X47" s="101"/>
      <c r="Y47" s="113">
        <f t="shared" ca="1" si="14"/>
        <v>0</v>
      </c>
      <c r="Z47" s="73"/>
      <c r="AA47" s="74">
        <f t="shared" ca="1" si="18"/>
        <v>0</v>
      </c>
      <c r="AB47" s="73"/>
      <c r="AC47" s="74">
        <f t="shared" ca="1" si="19"/>
        <v>0</v>
      </c>
      <c r="AD47" s="73"/>
      <c r="AE47" s="74">
        <f t="shared" ca="1" si="7"/>
        <v>0</v>
      </c>
      <c r="AF47" s="73"/>
      <c r="AG47" s="74">
        <f t="shared" ca="1" si="15"/>
        <v>0</v>
      </c>
      <c r="AH47" s="82">
        <f t="shared" ca="1" si="8"/>
        <v>0</v>
      </c>
      <c r="AI47" s="74"/>
      <c r="AJ47" s="139">
        <f t="shared" ca="1" si="16"/>
        <v>0</v>
      </c>
    </row>
    <row r="48" spans="1:36" ht="15" customHeight="1" x14ac:dyDescent="0.2">
      <c r="A48" s="84" t="s">
        <v>219</v>
      </c>
      <c r="B48" s="14" t="s">
        <v>65</v>
      </c>
      <c r="C48" s="18" t="s">
        <v>6</v>
      </c>
      <c r="D48" s="19">
        <v>100</v>
      </c>
      <c r="E48" s="20">
        <f t="shared" si="9"/>
        <v>0</v>
      </c>
      <c r="F48" s="73"/>
      <c r="G48" s="74">
        <f t="shared" si="17"/>
        <v>0</v>
      </c>
      <c r="H48" s="73"/>
      <c r="I48" s="74">
        <f t="shared" si="1"/>
        <v>0</v>
      </c>
      <c r="J48" s="73"/>
      <c r="K48" s="113">
        <f t="shared" si="10"/>
        <v>0</v>
      </c>
      <c r="L48" s="73"/>
      <c r="M48" s="113">
        <f t="shared" si="11"/>
        <v>0</v>
      </c>
      <c r="N48" s="73"/>
      <c r="O48" s="74">
        <f t="shared" si="12"/>
        <v>0</v>
      </c>
      <c r="P48" s="73"/>
      <c r="Q48" s="113">
        <f t="shared" si="20"/>
        <v>0</v>
      </c>
      <c r="R48" s="73"/>
      <c r="S48" s="113">
        <f t="shared" si="3"/>
        <v>0</v>
      </c>
      <c r="T48" s="101"/>
      <c r="U48" s="74">
        <f t="shared" si="21"/>
        <v>0</v>
      </c>
      <c r="V48" s="73"/>
      <c r="W48" s="113">
        <f t="shared" si="13"/>
        <v>0</v>
      </c>
      <c r="X48" s="101"/>
      <c r="Y48" s="113">
        <f t="shared" si="14"/>
        <v>0</v>
      </c>
      <c r="Z48" s="73"/>
      <c r="AA48" s="74">
        <f t="shared" si="18"/>
        <v>0</v>
      </c>
      <c r="AB48" s="73"/>
      <c r="AC48" s="74">
        <f t="shared" si="19"/>
        <v>0</v>
      </c>
      <c r="AD48" s="73"/>
      <c r="AE48" s="74">
        <f t="shared" si="7"/>
        <v>0</v>
      </c>
      <c r="AF48" s="73"/>
      <c r="AG48" s="74">
        <f t="shared" si="15"/>
        <v>0</v>
      </c>
      <c r="AH48" s="82">
        <f t="shared" si="8"/>
        <v>0</v>
      </c>
      <c r="AI48" s="74"/>
      <c r="AJ48" s="139">
        <f t="shared" si="16"/>
        <v>0</v>
      </c>
    </row>
    <row r="49" spans="1:36" ht="15" customHeight="1" x14ac:dyDescent="0.2">
      <c r="A49" s="84" t="s">
        <v>220</v>
      </c>
      <c r="B49" s="14" t="s">
        <v>65</v>
      </c>
      <c r="C49" s="18" t="s">
        <v>8</v>
      </c>
      <c r="D49" s="19">
        <v>60</v>
      </c>
      <c r="E49" s="20">
        <f t="shared" si="9"/>
        <v>0</v>
      </c>
      <c r="F49" s="73"/>
      <c r="G49" s="74">
        <f t="shared" si="17"/>
        <v>0</v>
      </c>
      <c r="H49" s="73"/>
      <c r="I49" s="74">
        <f t="shared" si="1"/>
        <v>0</v>
      </c>
      <c r="J49" s="73"/>
      <c r="K49" s="113">
        <f t="shared" si="10"/>
        <v>0</v>
      </c>
      <c r="L49" s="73"/>
      <c r="M49" s="113">
        <f t="shared" si="11"/>
        <v>0</v>
      </c>
      <c r="N49" s="73"/>
      <c r="O49" s="74">
        <f t="shared" si="12"/>
        <v>0</v>
      </c>
      <c r="P49" s="73"/>
      <c r="Q49" s="113">
        <f t="shared" si="20"/>
        <v>0</v>
      </c>
      <c r="R49" s="73"/>
      <c r="S49" s="113">
        <f t="shared" si="3"/>
        <v>0</v>
      </c>
      <c r="T49" s="101"/>
      <c r="U49" s="74">
        <f t="shared" si="21"/>
        <v>0</v>
      </c>
      <c r="V49" s="73"/>
      <c r="W49" s="113">
        <f t="shared" si="13"/>
        <v>0</v>
      </c>
      <c r="X49" s="101"/>
      <c r="Y49" s="113">
        <f t="shared" si="14"/>
        <v>0</v>
      </c>
      <c r="Z49" s="73"/>
      <c r="AA49" s="74">
        <f t="shared" si="18"/>
        <v>0</v>
      </c>
      <c r="AB49" s="73"/>
      <c r="AC49" s="74">
        <f t="shared" si="19"/>
        <v>0</v>
      </c>
      <c r="AD49" s="73"/>
      <c r="AE49" s="74">
        <f t="shared" si="7"/>
        <v>0</v>
      </c>
      <c r="AF49" s="73"/>
      <c r="AG49" s="74">
        <f t="shared" si="15"/>
        <v>0</v>
      </c>
      <c r="AH49" s="82">
        <f t="shared" si="8"/>
        <v>0</v>
      </c>
      <c r="AI49" s="74"/>
      <c r="AJ49" s="139">
        <f t="shared" si="16"/>
        <v>0</v>
      </c>
    </row>
    <row r="50" spans="1:36" ht="15" customHeight="1" x14ac:dyDescent="0.2">
      <c r="A50" s="84" t="s">
        <v>217</v>
      </c>
      <c r="B50" s="14" t="s">
        <v>65</v>
      </c>
      <c r="C50" s="18" t="s">
        <v>9</v>
      </c>
      <c r="D50" s="19">
        <v>35</v>
      </c>
      <c r="E50" s="20">
        <f t="shared" si="9"/>
        <v>0</v>
      </c>
      <c r="F50" s="73"/>
      <c r="G50" s="74">
        <f t="shared" si="17"/>
        <v>0</v>
      </c>
      <c r="H50" s="73"/>
      <c r="I50" s="74">
        <f t="shared" si="1"/>
        <v>0</v>
      </c>
      <c r="J50" s="73"/>
      <c r="K50" s="113">
        <f t="shared" si="10"/>
        <v>0</v>
      </c>
      <c r="L50" s="73"/>
      <c r="M50" s="113">
        <f t="shared" si="11"/>
        <v>0</v>
      </c>
      <c r="N50" s="73"/>
      <c r="O50" s="74">
        <f t="shared" si="12"/>
        <v>0</v>
      </c>
      <c r="P50" s="73"/>
      <c r="Q50" s="113">
        <f t="shared" si="20"/>
        <v>0</v>
      </c>
      <c r="R50" s="73"/>
      <c r="S50" s="113">
        <f t="shared" si="3"/>
        <v>0</v>
      </c>
      <c r="T50" s="101"/>
      <c r="U50" s="74">
        <f t="shared" si="21"/>
        <v>0</v>
      </c>
      <c r="V50" s="73"/>
      <c r="W50" s="113">
        <f t="shared" si="13"/>
        <v>0</v>
      </c>
      <c r="X50" s="101"/>
      <c r="Y50" s="113">
        <f t="shared" si="14"/>
        <v>0</v>
      </c>
      <c r="Z50" s="73"/>
      <c r="AA50" s="74">
        <v>0</v>
      </c>
      <c r="AB50" s="73"/>
      <c r="AC50" s="74">
        <v>0</v>
      </c>
      <c r="AD50" s="73"/>
      <c r="AE50" s="74">
        <f t="shared" si="7"/>
        <v>0</v>
      </c>
      <c r="AF50" s="73"/>
      <c r="AG50" s="74">
        <f t="shared" si="15"/>
        <v>0</v>
      </c>
      <c r="AH50" s="82">
        <f t="shared" si="8"/>
        <v>0</v>
      </c>
      <c r="AI50" s="74"/>
      <c r="AJ50" s="139">
        <f t="shared" si="16"/>
        <v>0</v>
      </c>
    </row>
    <row r="51" spans="1:36" ht="15" customHeight="1" x14ac:dyDescent="0.2">
      <c r="A51" s="84" t="s">
        <v>194</v>
      </c>
      <c r="B51" t="str">
        <f>IF($A51="","",INDEX('MA-Liste'!$D:$D,MATCH($A51,'MA-Liste'!$M:$M,FALSE)))</f>
        <v>AeBo</v>
      </c>
      <c r="C51" s="4" t="str">
        <f ca="1">IF($A51="","",INDEX(INDIRECT("'MA-Liste'!"&amp;$C$11),MATCH($A51,'MA-Liste'!$M:$M,FALSE)))</f>
        <v>D</v>
      </c>
      <c r="D51" s="19">
        <f t="shared" ca="1" si="0"/>
        <v>100</v>
      </c>
      <c r="E51" s="20">
        <f t="shared" si="9"/>
        <v>0</v>
      </c>
      <c r="F51" s="73"/>
      <c r="G51" s="74">
        <f t="shared" ca="1" si="17"/>
        <v>0</v>
      </c>
      <c r="H51" s="73"/>
      <c r="I51" s="74">
        <f t="shared" ca="1" si="1"/>
        <v>0</v>
      </c>
      <c r="J51" s="73"/>
      <c r="K51" s="113">
        <f t="shared" ca="1" si="10"/>
        <v>0</v>
      </c>
      <c r="L51" s="73"/>
      <c r="M51" s="113">
        <f t="shared" ca="1" si="11"/>
        <v>0</v>
      </c>
      <c r="N51" s="73"/>
      <c r="O51" s="74">
        <f t="shared" ca="1" si="12"/>
        <v>0</v>
      </c>
      <c r="P51" s="73"/>
      <c r="Q51" s="113">
        <f t="shared" ca="1" si="20"/>
        <v>0</v>
      </c>
      <c r="R51" s="73"/>
      <c r="S51" s="113">
        <f t="shared" ca="1" si="3"/>
        <v>0</v>
      </c>
      <c r="T51" s="101"/>
      <c r="U51" s="74">
        <f t="shared" ca="1" si="21"/>
        <v>0</v>
      </c>
      <c r="V51" s="73"/>
      <c r="W51" s="113">
        <f t="shared" ca="1" si="13"/>
        <v>0</v>
      </c>
      <c r="X51" s="101"/>
      <c r="Y51" s="113">
        <f t="shared" ca="1" si="14"/>
        <v>0</v>
      </c>
      <c r="Z51" s="73"/>
      <c r="AA51" s="74">
        <v>0</v>
      </c>
      <c r="AB51" s="73"/>
      <c r="AC51" s="74">
        <f t="shared" ref="AC51:AC90" ca="1" si="22">IF(D51="",0,D51*AB51)</f>
        <v>0</v>
      </c>
      <c r="AD51" s="73"/>
      <c r="AE51" s="74">
        <f t="shared" ca="1" si="7"/>
        <v>0</v>
      </c>
      <c r="AF51" s="73"/>
      <c r="AG51" s="74">
        <f t="shared" ca="1" si="15"/>
        <v>0</v>
      </c>
      <c r="AH51" s="82">
        <f t="shared" ca="1" si="8"/>
        <v>0</v>
      </c>
      <c r="AI51" s="74"/>
      <c r="AJ51" s="139">
        <f t="shared" ca="1" si="16"/>
        <v>0</v>
      </c>
    </row>
    <row r="52" spans="1:36" ht="15" customHeight="1" x14ac:dyDescent="0.2">
      <c r="A52" s="84" t="s">
        <v>215</v>
      </c>
      <c r="B52" t="str">
        <f>IF($A52="","",INDEX('MA-Liste'!$D:$D,MATCH($A52,'MA-Liste'!$M:$M,FALSE)))</f>
        <v>AeBo</v>
      </c>
      <c r="C52" s="4" t="str">
        <f ca="1">IF($A52="","",INDEX(INDIRECT("'MA-Liste'!"&amp;$C$11),MATCH($A52,'MA-Liste'!$M:$M,FALSE)))</f>
        <v>D</v>
      </c>
      <c r="D52" s="19">
        <f t="shared" ca="1" si="0"/>
        <v>100</v>
      </c>
      <c r="E52" s="20">
        <f t="shared" si="9"/>
        <v>0</v>
      </c>
      <c r="F52" s="73"/>
      <c r="G52" s="74">
        <f t="shared" ca="1" si="17"/>
        <v>0</v>
      </c>
      <c r="H52" s="73"/>
      <c r="I52" s="74">
        <f t="shared" ca="1" si="1"/>
        <v>0</v>
      </c>
      <c r="J52" s="73"/>
      <c r="K52" s="113">
        <f t="shared" ca="1" si="10"/>
        <v>0</v>
      </c>
      <c r="L52" s="73"/>
      <c r="M52" s="113">
        <f t="shared" ca="1" si="11"/>
        <v>0</v>
      </c>
      <c r="N52" s="73"/>
      <c r="O52" s="74">
        <f t="shared" ca="1" si="12"/>
        <v>0</v>
      </c>
      <c r="P52" s="73"/>
      <c r="Q52" s="113">
        <f t="shared" ca="1" si="20"/>
        <v>0</v>
      </c>
      <c r="R52" s="73"/>
      <c r="S52" s="113">
        <f t="shared" ca="1" si="3"/>
        <v>0</v>
      </c>
      <c r="T52" s="101"/>
      <c r="U52" s="74">
        <f t="shared" ca="1" si="21"/>
        <v>0</v>
      </c>
      <c r="V52" s="73"/>
      <c r="W52" s="113">
        <f t="shared" ca="1" si="13"/>
        <v>0</v>
      </c>
      <c r="X52" s="101"/>
      <c r="Y52" s="113">
        <f t="shared" ca="1" si="14"/>
        <v>0</v>
      </c>
      <c r="Z52" s="73"/>
      <c r="AA52" s="74">
        <v>0</v>
      </c>
      <c r="AB52" s="73"/>
      <c r="AC52" s="74">
        <f t="shared" ca="1" si="22"/>
        <v>0</v>
      </c>
      <c r="AD52" s="73"/>
      <c r="AE52" s="74">
        <f t="shared" ca="1" si="7"/>
        <v>0</v>
      </c>
      <c r="AF52" s="73"/>
      <c r="AG52" s="74">
        <f t="shared" ca="1" si="15"/>
        <v>0</v>
      </c>
      <c r="AH52" s="82">
        <f t="shared" ca="1" si="8"/>
        <v>0</v>
      </c>
      <c r="AI52" s="74"/>
      <c r="AJ52" s="139">
        <f t="shared" ca="1" si="16"/>
        <v>0</v>
      </c>
    </row>
    <row r="53" spans="1:36" ht="15" customHeight="1" x14ac:dyDescent="0.2">
      <c r="A53" s="84" t="s">
        <v>226</v>
      </c>
      <c r="B53" t="str">
        <f>IF($A53="","",INDEX('MA-Liste'!$D:$D,MATCH($A53,'MA-Liste'!$M:$M,FALSE)))</f>
        <v>AeBo</v>
      </c>
      <c r="C53" s="4" t="str">
        <f ca="1">IF($A53="","",INDEX(INDIRECT("'MA-Liste'!"&amp;$C$11),MATCH($A53,'MA-Liste'!$M:$M,FALSE)))</f>
        <v>B</v>
      </c>
      <c r="D53" s="19">
        <f t="shared" ca="1" si="0"/>
        <v>140</v>
      </c>
      <c r="E53" s="20">
        <f t="shared" si="9"/>
        <v>0</v>
      </c>
      <c r="F53" s="73"/>
      <c r="G53" s="74">
        <f t="shared" ca="1" si="17"/>
        <v>0</v>
      </c>
      <c r="H53" s="73"/>
      <c r="I53" s="74">
        <f t="shared" ca="1" si="1"/>
        <v>0</v>
      </c>
      <c r="J53" s="73"/>
      <c r="K53" s="113">
        <f t="shared" ca="1" si="10"/>
        <v>0</v>
      </c>
      <c r="L53" s="73"/>
      <c r="M53" s="113">
        <f t="shared" ca="1" si="11"/>
        <v>0</v>
      </c>
      <c r="N53" s="73"/>
      <c r="O53" s="74">
        <f t="shared" ca="1" si="12"/>
        <v>0</v>
      </c>
      <c r="P53" s="73"/>
      <c r="Q53" s="113">
        <f t="shared" ca="1" si="20"/>
        <v>0</v>
      </c>
      <c r="R53" s="73"/>
      <c r="S53" s="113">
        <f t="shared" ca="1" si="3"/>
        <v>0</v>
      </c>
      <c r="T53" s="101"/>
      <c r="U53" s="74">
        <f t="shared" ca="1" si="21"/>
        <v>0</v>
      </c>
      <c r="V53" s="73"/>
      <c r="W53" s="113">
        <f t="shared" ca="1" si="13"/>
        <v>0</v>
      </c>
      <c r="X53" s="101"/>
      <c r="Y53" s="113">
        <f t="shared" ca="1" si="14"/>
        <v>0</v>
      </c>
      <c r="Z53" s="73"/>
      <c r="AA53" s="74">
        <v>0</v>
      </c>
      <c r="AB53" s="73"/>
      <c r="AC53" s="74">
        <f t="shared" ca="1" si="22"/>
        <v>0</v>
      </c>
      <c r="AD53" s="73"/>
      <c r="AE53" s="74">
        <f t="shared" ca="1" si="7"/>
        <v>0</v>
      </c>
      <c r="AF53" s="73"/>
      <c r="AG53" s="74">
        <f t="shared" ca="1" si="15"/>
        <v>0</v>
      </c>
      <c r="AH53" s="82">
        <f t="shared" ca="1" si="8"/>
        <v>0</v>
      </c>
      <c r="AI53" s="74"/>
      <c r="AJ53" s="139">
        <f t="shared" ca="1" si="16"/>
        <v>0</v>
      </c>
    </row>
    <row r="54" spans="1:36" ht="15" customHeight="1" x14ac:dyDescent="0.2">
      <c r="A54" s="84" t="s">
        <v>163</v>
      </c>
      <c r="B54" t="str">
        <f>IF($A54="","",INDEX('MA-Liste'!$D:$D,MATCH($A54,'MA-Liste'!$M:$M,FALSE)))</f>
        <v>AeBo</v>
      </c>
      <c r="C54" s="4" t="str">
        <f ca="1">IF($A54="","",INDEX(INDIRECT("'MA-Liste'!"&amp;$C$11),MATCH($A54,'MA-Liste'!$M:$M,FALSE)))</f>
        <v>B</v>
      </c>
      <c r="D54" s="19">
        <f t="shared" ca="1" si="0"/>
        <v>140</v>
      </c>
      <c r="E54" s="20">
        <f t="shared" si="9"/>
        <v>0</v>
      </c>
      <c r="F54" s="73"/>
      <c r="G54" s="74">
        <f t="shared" ca="1" si="17"/>
        <v>0</v>
      </c>
      <c r="H54" s="73"/>
      <c r="I54" s="74">
        <f t="shared" ca="1" si="1"/>
        <v>0</v>
      </c>
      <c r="J54" s="73"/>
      <c r="K54" s="113">
        <f t="shared" ca="1" si="10"/>
        <v>0</v>
      </c>
      <c r="L54" s="73"/>
      <c r="M54" s="113">
        <f t="shared" ca="1" si="11"/>
        <v>0</v>
      </c>
      <c r="N54" s="73"/>
      <c r="O54" s="74">
        <f t="shared" ca="1" si="12"/>
        <v>0</v>
      </c>
      <c r="P54" s="73"/>
      <c r="Q54" s="113">
        <f t="shared" ca="1" si="20"/>
        <v>0</v>
      </c>
      <c r="R54" s="73"/>
      <c r="S54" s="113">
        <f t="shared" ca="1" si="3"/>
        <v>0</v>
      </c>
      <c r="T54" s="101"/>
      <c r="U54" s="74">
        <f t="shared" ca="1" si="21"/>
        <v>0</v>
      </c>
      <c r="V54" s="73"/>
      <c r="W54" s="113">
        <f t="shared" ca="1" si="13"/>
        <v>0</v>
      </c>
      <c r="X54" s="101"/>
      <c r="Y54" s="113">
        <f t="shared" ca="1" si="14"/>
        <v>0</v>
      </c>
      <c r="Z54" s="73"/>
      <c r="AA54" s="74">
        <v>0</v>
      </c>
      <c r="AB54" s="73"/>
      <c r="AC54" s="74">
        <f t="shared" ca="1" si="22"/>
        <v>0</v>
      </c>
      <c r="AD54" s="73"/>
      <c r="AE54" s="74">
        <f t="shared" ca="1" si="7"/>
        <v>0</v>
      </c>
      <c r="AF54" s="73"/>
      <c r="AG54" s="74">
        <f t="shared" ca="1" si="15"/>
        <v>0</v>
      </c>
      <c r="AH54" s="82">
        <f t="shared" ca="1" si="8"/>
        <v>0</v>
      </c>
      <c r="AI54" s="74"/>
      <c r="AJ54" s="139">
        <f t="shared" ca="1" si="16"/>
        <v>0</v>
      </c>
    </row>
    <row r="55" spans="1:36" ht="15" customHeight="1" x14ac:dyDescent="0.2">
      <c r="A55" s="84" t="s">
        <v>227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C</v>
      </c>
      <c r="D55" s="19">
        <f t="shared" ca="1" si="0"/>
        <v>118</v>
      </c>
      <c r="E55" s="20">
        <f t="shared" si="9"/>
        <v>0</v>
      </c>
      <c r="F55" s="73"/>
      <c r="G55" s="74">
        <f t="shared" ca="1" si="17"/>
        <v>0</v>
      </c>
      <c r="H55" s="73"/>
      <c r="I55" s="74">
        <f t="shared" ca="1" si="1"/>
        <v>0</v>
      </c>
      <c r="J55" s="73"/>
      <c r="K55" s="113">
        <f t="shared" ca="1" si="10"/>
        <v>0</v>
      </c>
      <c r="L55" s="73"/>
      <c r="M55" s="113">
        <f t="shared" ca="1" si="11"/>
        <v>0</v>
      </c>
      <c r="N55" s="73"/>
      <c r="O55" s="74">
        <f t="shared" ca="1" si="12"/>
        <v>0</v>
      </c>
      <c r="P55" s="73"/>
      <c r="Q55" s="113">
        <f t="shared" ca="1" si="20"/>
        <v>0</v>
      </c>
      <c r="R55" s="73"/>
      <c r="S55" s="113">
        <f t="shared" ca="1" si="3"/>
        <v>0</v>
      </c>
      <c r="T55" s="101"/>
      <c r="U55" s="74">
        <f t="shared" ca="1" si="21"/>
        <v>0</v>
      </c>
      <c r="V55" s="73"/>
      <c r="W55" s="113">
        <f t="shared" ca="1" si="13"/>
        <v>0</v>
      </c>
      <c r="X55" s="101"/>
      <c r="Y55" s="113">
        <f t="shared" ca="1" si="14"/>
        <v>0</v>
      </c>
      <c r="Z55" s="73"/>
      <c r="AA55" s="74">
        <v>0</v>
      </c>
      <c r="AB55" s="73"/>
      <c r="AC55" s="74">
        <f t="shared" ca="1" si="22"/>
        <v>0</v>
      </c>
      <c r="AD55" s="73"/>
      <c r="AE55" s="74">
        <f t="shared" ca="1" si="7"/>
        <v>0</v>
      </c>
      <c r="AF55" s="73"/>
      <c r="AG55" s="74">
        <f t="shared" ca="1" si="15"/>
        <v>0</v>
      </c>
      <c r="AH55" s="82">
        <f t="shared" ca="1" si="8"/>
        <v>0</v>
      </c>
      <c r="AI55" s="74"/>
      <c r="AJ55" s="139">
        <f t="shared" ca="1" si="16"/>
        <v>0</v>
      </c>
    </row>
    <row r="56" spans="1:36" ht="15" customHeight="1" x14ac:dyDescent="0.2">
      <c r="A56" s="84" t="s">
        <v>238</v>
      </c>
      <c r="B56" t="s">
        <v>65</v>
      </c>
      <c r="C56" s="4" t="str">
        <f ca="1">IF($A56="","",INDEX(INDIRECT("'MA-Liste'!"&amp;$C$11),MATCH($A56,'MA-Liste'!$M:$M,FALSE)))</f>
        <v>G</v>
      </c>
      <c r="D56" s="19">
        <f t="shared" ca="1" si="0"/>
        <v>35</v>
      </c>
      <c r="E56" s="20">
        <f t="shared" si="9"/>
        <v>0</v>
      </c>
      <c r="F56" s="73"/>
      <c r="G56" s="74">
        <f t="shared" ca="1" si="17"/>
        <v>0</v>
      </c>
      <c r="H56" s="73"/>
      <c r="I56" s="74">
        <f t="shared" ca="1" si="1"/>
        <v>0</v>
      </c>
      <c r="J56" s="73"/>
      <c r="K56" s="113">
        <f t="shared" ca="1" si="10"/>
        <v>0</v>
      </c>
      <c r="L56" s="73"/>
      <c r="M56" s="113">
        <f t="shared" ca="1" si="11"/>
        <v>0</v>
      </c>
      <c r="N56" s="73"/>
      <c r="O56" s="74">
        <f t="shared" ca="1" si="12"/>
        <v>0</v>
      </c>
      <c r="P56" s="73"/>
      <c r="Q56" s="113">
        <f t="shared" ca="1" si="20"/>
        <v>0</v>
      </c>
      <c r="R56" s="73"/>
      <c r="S56" s="113">
        <f t="shared" ca="1" si="3"/>
        <v>0</v>
      </c>
      <c r="T56" s="101"/>
      <c r="U56" s="74">
        <f t="shared" ca="1" si="21"/>
        <v>0</v>
      </c>
      <c r="V56" s="73"/>
      <c r="W56" s="113">
        <f t="shared" ca="1" si="13"/>
        <v>0</v>
      </c>
      <c r="X56" s="101"/>
      <c r="Y56" s="113">
        <f t="shared" ca="1" si="14"/>
        <v>0</v>
      </c>
      <c r="Z56" s="73"/>
      <c r="AA56" s="74">
        <v>0</v>
      </c>
      <c r="AB56" s="73"/>
      <c r="AC56" s="74">
        <f t="shared" ca="1" si="22"/>
        <v>0</v>
      </c>
      <c r="AD56" s="73"/>
      <c r="AE56" s="74">
        <f t="shared" ca="1" si="7"/>
        <v>0</v>
      </c>
      <c r="AF56" s="73"/>
      <c r="AG56" s="74">
        <f t="shared" ca="1" si="15"/>
        <v>0</v>
      </c>
      <c r="AH56" s="82">
        <f t="shared" ca="1" si="8"/>
        <v>0</v>
      </c>
      <c r="AI56" s="74"/>
      <c r="AJ56" s="139">
        <f t="shared" ca="1" si="16"/>
        <v>0</v>
      </c>
    </row>
    <row r="57" spans="1:36" ht="15" customHeight="1" x14ac:dyDescent="0.2">
      <c r="A57" s="84" t="s">
        <v>229</v>
      </c>
      <c r="B57" t="str">
        <f>IF($A57="","",INDEX('MA-Liste'!$D:$D,MATCH($A57,'MA-Liste'!$M:$M,FALSE)))</f>
        <v>AeBo</v>
      </c>
      <c r="C57" s="4" t="str">
        <f ca="1">IF($A57="","",INDEX(INDIRECT("'MA-Liste'!"&amp;$C$11),MATCH($A57,'MA-Liste'!$M:$M,FALSE)))</f>
        <v>G</v>
      </c>
      <c r="D57" s="19">
        <f t="shared" ca="1" si="0"/>
        <v>35</v>
      </c>
      <c r="E57" s="20">
        <f t="shared" si="9"/>
        <v>0</v>
      </c>
      <c r="F57" s="73"/>
      <c r="G57" s="74">
        <f t="shared" ca="1" si="17"/>
        <v>0</v>
      </c>
      <c r="H57" s="73"/>
      <c r="I57" s="74">
        <f t="shared" ca="1" si="1"/>
        <v>0</v>
      </c>
      <c r="J57" s="73"/>
      <c r="K57" s="113">
        <f t="shared" ca="1" si="10"/>
        <v>0</v>
      </c>
      <c r="L57" s="73"/>
      <c r="M57" s="113">
        <f t="shared" ca="1" si="11"/>
        <v>0</v>
      </c>
      <c r="N57" s="73"/>
      <c r="O57" s="74">
        <f t="shared" ca="1" si="12"/>
        <v>0</v>
      </c>
      <c r="P57" s="73"/>
      <c r="Q57" s="113">
        <f t="shared" ca="1" si="20"/>
        <v>0</v>
      </c>
      <c r="R57" s="73"/>
      <c r="S57" s="113">
        <f t="shared" ca="1" si="3"/>
        <v>0</v>
      </c>
      <c r="T57" s="101"/>
      <c r="U57" s="74">
        <f t="shared" ca="1" si="21"/>
        <v>0</v>
      </c>
      <c r="V57" s="73"/>
      <c r="W57" s="113">
        <f t="shared" ca="1" si="13"/>
        <v>0</v>
      </c>
      <c r="X57" s="101"/>
      <c r="Y57" s="113">
        <f t="shared" ca="1" si="14"/>
        <v>0</v>
      </c>
      <c r="Z57" s="73"/>
      <c r="AA57" s="74">
        <v>0</v>
      </c>
      <c r="AB57" s="73"/>
      <c r="AC57" s="74">
        <f t="shared" ca="1" si="22"/>
        <v>0</v>
      </c>
      <c r="AD57" s="73"/>
      <c r="AE57" s="74">
        <f t="shared" ca="1" si="7"/>
        <v>0</v>
      </c>
      <c r="AF57" s="73"/>
      <c r="AG57" s="74">
        <f t="shared" ca="1" si="15"/>
        <v>0</v>
      </c>
      <c r="AH57" s="82">
        <f t="shared" ca="1" si="8"/>
        <v>0</v>
      </c>
      <c r="AI57" s="74"/>
      <c r="AJ57" s="139">
        <f t="shared" ca="1" si="16"/>
        <v>0</v>
      </c>
    </row>
    <row r="58" spans="1:36" ht="15" customHeight="1" x14ac:dyDescent="0.2">
      <c r="A58" s="84" t="s">
        <v>234</v>
      </c>
      <c r="B58" t="s">
        <v>65</v>
      </c>
      <c r="C58" s="4" t="s">
        <v>7</v>
      </c>
      <c r="D58" s="19">
        <f t="shared" si="0"/>
        <v>75</v>
      </c>
      <c r="E58" s="20">
        <f t="shared" si="9"/>
        <v>0</v>
      </c>
      <c r="F58" s="73"/>
      <c r="G58" s="74">
        <f t="shared" si="17"/>
        <v>0</v>
      </c>
      <c r="H58" s="73"/>
      <c r="I58" s="74">
        <f t="shared" si="1"/>
        <v>0</v>
      </c>
      <c r="J58" s="73"/>
      <c r="K58" s="113">
        <f t="shared" si="10"/>
        <v>0</v>
      </c>
      <c r="L58" s="73"/>
      <c r="M58" s="113">
        <f t="shared" si="11"/>
        <v>0</v>
      </c>
      <c r="N58" s="73"/>
      <c r="O58" s="74">
        <f t="shared" si="12"/>
        <v>0</v>
      </c>
      <c r="P58" s="73"/>
      <c r="Q58" s="113">
        <f t="shared" si="20"/>
        <v>0</v>
      </c>
      <c r="R58" s="73"/>
      <c r="S58" s="113">
        <f t="shared" si="3"/>
        <v>0</v>
      </c>
      <c r="T58" s="101"/>
      <c r="U58" s="74">
        <f t="shared" si="21"/>
        <v>0</v>
      </c>
      <c r="V58" s="73"/>
      <c r="W58" s="113">
        <f t="shared" si="13"/>
        <v>0</v>
      </c>
      <c r="X58" s="101"/>
      <c r="Y58" s="113">
        <f t="shared" si="14"/>
        <v>0</v>
      </c>
      <c r="Z58" s="73"/>
      <c r="AA58" s="74">
        <v>0</v>
      </c>
      <c r="AB58" s="73"/>
      <c r="AC58" s="74">
        <f t="shared" si="22"/>
        <v>0</v>
      </c>
      <c r="AD58" s="73"/>
      <c r="AE58" s="74">
        <f t="shared" si="7"/>
        <v>0</v>
      </c>
      <c r="AF58" s="73"/>
      <c r="AG58" s="74">
        <f t="shared" si="15"/>
        <v>0</v>
      </c>
      <c r="AH58" s="82">
        <f t="shared" si="8"/>
        <v>0</v>
      </c>
      <c r="AI58" s="74"/>
      <c r="AJ58" s="139">
        <f t="shared" si="16"/>
        <v>0</v>
      </c>
    </row>
    <row r="59" spans="1:36" ht="15" customHeight="1" x14ac:dyDescent="0.2">
      <c r="A59" s="84" t="s">
        <v>235</v>
      </c>
      <c r="B59" t="s">
        <v>65</v>
      </c>
      <c r="C59" s="4" t="s">
        <v>9</v>
      </c>
      <c r="D59" s="19">
        <f t="shared" si="0"/>
        <v>35</v>
      </c>
      <c r="E59" s="20">
        <f t="shared" si="9"/>
        <v>0</v>
      </c>
      <c r="F59" s="73"/>
      <c r="G59" s="74">
        <f t="shared" si="17"/>
        <v>0</v>
      </c>
      <c r="H59" s="73"/>
      <c r="I59" s="74">
        <f t="shared" si="1"/>
        <v>0</v>
      </c>
      <c r="J59" s="73"/>
      <c r="K59" s="113">
        <f t="shared" si="10"/>
        <v>0</v>
      </c>
      <c r="L59" s="73"/>
      <c r="M59" s="113">
        <f t="shared" si="11"/>
        <v>0</v>
      </c>
      <c r="N59" s="73"/>
      <c r="O59" s="74">
        <f t="shared" si="12"/>
        <v>0</v>
      </c>
      <c r="P59" s="73"/>
      <c r="Q59" s="113">
        <f t="shared" si="20"/>
        <v>0</v>
      </c>
      <c r="R59" s="73"/>
      <c r="S59" s="113">
        <f t="shared" si="3"/>
        <v>0</v>
      </c>
      <c r="T59" s="101"/>
      <c r="U59" s="74">
        <f t="shared" si="21"/>
        <v>0</v>
      </c>
      <c r="V59" s="73"/>
      <c r="W59" s="113">
        <f t="shared" si="13"/>
        <v>0</v>
      </c>
      <c r="X59" s="101"/>
      <c r="Y59" s="113">
        <f t="shared" si="14"/>
        <v>0</v>
      </c>
      <c r="Z59" s="73"/>
      <c r="AA59" s="74">
        <v>0</v>
      </c>
      <c r="AB59" s="73"/>
      <c r="AC59" s="74">
        <f t="shared" si="22"/>
        <v>0</v>
      </c>
      <c r="AD59" s="73"/>
      <c r="AE59" s="74">
        <f t="shared" si="7"/>
        <v>0</v>
      </c>
      <c r="AF59" s="73"/>
      <c r="AG59" s="74">
        <f t="shared" si="15"/>
        <v>0</v>
      </c>
      <c r="AH59" s="82">
        <f t="shared" si="8"/>
        <v>0</v>
      </c>
      <c r="AI59" s="74"/>
      <c r="AJ59" s="139">
        <f t="shared" si="16"/>
        <v>0</v>
      </c>
    </row>
    <row r="60" spans="1:36" ht="15" customHeight="1" x14ac:dyDescent="0.2">
      <c r="A60" s="84" t="s">
        <v>230</v>
      </c>
      <c r="B60" t="str">
        <f>IF($A60="","",INDEX('MA-Liste'!$D:$D,MATCH($A60,'MA-Liste'!$M:$M,FALSE)))</f>
        <v>AeBo</v>
      </c>
      <c r="C60" s="4" t="str">
        <f ca="1">IF($A60="","",INDEX(INDIRECT("'MA-Liste'!"&amp;$C$11),MATCH($A60,'MA-Liste'!$M:$M,FALSE)))</f>
        <v>G</v>
      </c>
      <c r="D60" s="19">
        <f t="shared" ca="1" si="0"/>
        <v>35</v>
      </c>
      <c r="E60" s="20">
        <f t="shared" si="9"/>
        <v>0</v>
      </c>
      <c r="F60" s="73"/>
      <c r="G60" s="74">
        <f t="shared" ca="1" si="17"/>
        <v>0</v>
      </c>
      <c r="H60" s="73"/>
      <c r="I60" s="74">
        <f t="shared" ca="1" si="1"/>
        <v>0</v>
      </c>
      <c r="J60" s="73"/>
      <c r="K60" s="113">
        <f t="shared" ca="1" si="10"/>
        <v>0</v>
      </c>
      <c r="L60" s="73"/>
      <c r="M60" s="113">
        <f t="shared" ca="1" si="11"/>
        <v>0</v>
      </c>
      <c r="N60" s="73"/>
      <c r="O60" s="74">
        <f t="shared" ca="1" si="12"/>
        <v>0</v>
      </c>
      <c r="P60" s="73"/>
      <c r="Q60" s="113">
        <f t="shared" ca="1" si="20"/>
        <v>0</v>
      </c>
      <c r="R60" s="73"/>
      <c r="S60" s="113">
        <f t="shared" ca="1" si="3"/>
        <v>0</v>
      </c>
      <c r="T60" s="101"/>
      <c r="U60" s="74">
        <f t="shared" ca="1" si="21"/>
        <v>0</v>
      </c>
      <c r="V60" s="73"/>
      <c r="W60" s="113">
        <f t="shared" ca="1" si="13"/>
        <v>0</v>
      </c>
      <c r="X60" s="101"/>
      <c r="Y60" s="113">
        <f t="shared" ca="1" si="14"/>
        <v>0</v>
      </c>
      <c r="Z60" s="73"/>
      <c r="AA60" s="74">
        <v>0</v>
      </c>
      <c r="AB60" s="73"/>
      <c r="AC60" s="74">
        <f t="shared" ca="1" si="22"/>
        <v>0</v>
      </c>
      <c r="AD60" s="73"/>
      <c r="AE60" s="74">
        <f t="shared" ca="1" si="7"/>
        <v>0</v>
      </c>
      <c r="AF60" s="73"/>
      <c r="AG60" s="74">
        <f t="shared" ca="1" si="15"/>
        <v>0</v>
      </c>
      <c r="AH60" s="82">
        <f t="shared" ca="1" si="8"/>
        <v>0</v>
      </c>
      <c r="AI60" s="74"/>
      <c r="AJ60" s="139">
        <f t="shared" ca="1" si="16"/>
        <v>0</v>
      </c>
    </row>
    <row r="61" spans="1:36" ht="15" customHeight="1" x14ac:dyDescent="0.2">
      <c r="A61" s="84" t="s">
        <v>243</v>
      </c>
      <c r="B61" t="s">
        <v>65</v>
      </c>
      <c r="C61" s="4" t="s">
        <v>6</v>
      </c>
      <c r="D61" s="19">
        <v>100</v>
      </c>
      <c r="E61" s="20">
        <f t="shared" si="9"/>
        <v>0</v>
      </c>
      <c r="F61" s="73"/>
      <c r="G61" s="74">
        <f t="shared" si="17"/>
        <v>0</v>
      </c>
      <c r="H61" s="73"/>
      <c r="I61" s="74">
        <f t="shared" si="1"/>
        <v>0</v>
      </c>
      <c r="J61" s="73"/>
      <c r="K61" s="113">
        <f t="shared" si="10"/>
        <v>0</v>
      </c>
      <c r="L61" s="73"/>
      <c r="M61" s="113">
        <f t="shared" si="11"/>
        <v>0</v>
      </c>
      <c r="N61" s="73"/>
      <c r="O61" s="74">
        <f t="shared" si="12"/>
        <v>0</v>
      </c>
      <c r="P61" s="73"/>
      <c r="Q61" s="113">
        <f t="shared" si="20"/>
        <v>0</v>
      </c>
      <c r="R61" s="73"/>
      <c r="S61" s="113">
        <f t="shared" si="3"/>
        <v>0</v>
      </c>
      <c r="T61" s="101"/>
      <c r="U61" s="74">
        <f t="shared" si="21"/>
        <v>0</v>
      </c>
      <c r="V61" s="73"/>
      <c r="W61" s="113">
        <f t="shared" si="13"/>
        <v>0</v>
      </c>
      <c r="X61" s="101"/>
      <c r="Y61" s="113">
        <f t="shared" si="14"/>
        <v>0</v>
      </c>
      <c r="Z61" s="73"/>
      <c r="AA61" s="74">
        <v>0</v>
      </c>
      <c r="AB61" s="73"/>
      <c r="AC61" s="74">
        <f t="shared" si="22"/>
        <v>0</v>
      </c>
      <c r="AD61" s="73"/>
      <c r="AE61" s="74">
        <f t="shared" si="7"/>
        <v>0</v>
      </c>
      <c r="AF61" s="73"/>
      <c r="AG61" s="74">
        <f t="shared" si="15"/>
        <v>0</v>
      </c>
      <c r="AH61" s="82">
        <f t="shared" si="8"/>
        <v>0</v>
      </c>
      <c r="AI61" s="74"/>
      <c r="AJ61" s="139">
        <f t="shared" si="16"/>
        <v>0</v>
      </c>
    </row>
    <row r="62" spans="1:36" ht="15" customHeight="1" x14ac:dyDescent="0.2">
      <c r="A62" s="84" t="s">
        <v>244</v>
      </c>
      <c r="B62" t="s">
        <v>65</v>
      </c>
      <c r="C62" s="4" t="s">
        <v>6</v>
      </c>
      <c r="D62" s="19">
        <v>100</v>
      </c>
      <c r="E62" s="20">
        <f t="shared" si="9"/>
        <v>0</v>
      </c>
      <c r="F62" s="73"/>
      <c r="G62" s="74">
        <f t="shared" si="17"/>
        <v>0</v>
      </c>
      <c r="H62" s="73"/>
      <c r="I62" s="74">
        <f t="shared" si="1"/>
        <v>0</v>
      </c>
      <c r="J62" s="73"/>
      <c r="K62" s="113">
        <f t="shared" si="10"/>
        <v>0</v>
      </c>
      <c r="L62" s="73"/>
      <c r="M62" s="113">
        <f t="shared" si="11"/>
        <v>0</v>
      </c>
      <c r="N62" s="73"/>
      <c r="O62" s="74">
        <f t="shared" si="12"/>
        <v>0</v>
      </c>
      <c r="P62" s="73"/>
      <c r="Q62" s="113">
        <f t="shared" si="20"/>
        <v>0</v>
      </c>
      <c r="R62" s="73"/>
      <c r="S62" s="113">
        <f t="shared" si="3"/>
        <v>0</v>
      </c>
      <c r="T62" s="101"/>
      <c r="U62" s="74">
        <f t="shared" si="21"/>
        <v>0</v>
      </c>
      <c r="V62" s="73"/>
      <c r="W62" s="113">
        <f t="shared" si="13"/>
        <v>0</v>
      </c>
      <c r="X62" s="101"/>
      <c r="Y62" s="113">
        <f t="shared" si="14"/>
        <v>0</v>
      </c>
      <c r="Z62" s="73"/>
      <c r="AA62" s="74">
        <v>0</v>
      </c>
      <c r="AB62" s="73"/>
      <c r="AC62" s="74">
        <f t="shared" si="22"/>
        <v>0</v>
      </c>
      <c r="AD62" s="73"/>
      <c r="AE62" s="74">
        <f t="shared" si="7"/>
        <v>0</v>
      </c>
      <c r="AF62" s="73"/>
      <c r="AG62" s="74">
        <f t="shared" si="15"/>
        <v>0</v>
      </c>
      <c r="AH62" s="82">
        <f t="shared" si="8"/>
        <v>0</v>
      </c>
      <c r="AI62" s="74"/>
      <c r="AJ62" s="139">
        <f t="shared" si="16"/>
        <v>0</v>
      </c>
    </row>
    <row r="63" spans="1:36" ht="15" customHeight="1" x14ac:dyDescent="0.2">
      <c r="A63" s="84" t="s">
        <v>249</v>
      </c>
      <c r="B63" t="s">
        <v>250</v>
      </c>
      <c r="C63" s="4" t="s">
        <v>9</v>
      </c>
      <c r="D63" s="19">
        <v>35</v>
      </c>
      <c r="E63" s="20">
        <f t="shared" si="9"/>
        <v>0</v>
      </c>
      <c r="F63" s="73"/>
      <c r="G63" s="74">
        <f t="shared" si="17"/>
        <v>0</v>
      </c>
      <c r="H63" s="73"/>
      <c r="I63" s="74">
        <f t="shared" si="1"/>
        <v>0</v>
      </c>
      <c r="J63" s="73"/>
      <c r="K63" s="113">
        <f t="shared" si="10"/>
        <v>0</v>
      </c>
      <c r="L63" s="73"/>
      <c r="M63" s="113">
        <f t="shared" si="11"/>
        <v>0</v>
      </c>
      <c r="N63" s="73"/>
      <c r="O63" s="74">
        <f t="shared" si="12"/>
        <v>0</v>
      </c>
      <c r="P63" s="73"/>
      <c r="Q63" s="113">
        <f t="shared" si="20"/>
        <v>0</v>
      </c>
      <c r="R63" s="73"/>
      <c r="S63" s="113">
        <f t="shared" si="3"/>
        <v>0</v>
      </c>
      <c r="T63" s="101"/>
      <c r="U63" s="74">
        <f t="shared" si="21"/>
        <v>0</v>
      </c>
      <c r="V63" s="73"/>
      <c r="W63" s="113">
        <f t="shared" si="13"/>
        <v>0</v>
      </c>
      <c r="X63" s="101"/>
      <c r="Y63" s="113">
        <f t="shared" si="14"/>
        <v>0</v>
      </c>
      <c r="Z63" s="73"/>
      <c r="AA63" s="74">
        <v>0</v>
      </c>
      <c r="AB63" s="73"/>
      <c r="AC63" s="74">
        <f t="shared" si="22"/>
        <v>0</v>
      </c>
      <c r="AD63" s="73"/>
      <c r="AE63" s="74">
        <f t="shared" si="7"/>
        <v>0</v>
      </c>
      <c r="AF63" s="73"/>
      <c r="AG63" s="74">
        <f t="shared" si="15"/>
        <v>0</v>
      </c>
      <c r="AH63" s="82">
        <f t="shared" si="8"/>
        <v>0</v>
      </c>
      <c r="AI63" s="74"/>
      <c r="AJ63" s="139">
        <f t="shared" si="16"/>
        <v>0</v>
      </c>
    </row>
    <row r="64" spans="1:36" ht="15" customHeight="1" x14ac:dyDescent="0.2">
      <c r="A64" s="84" t="s">
        <v>246</v>
      </c>
      <c r="B64" t="s">
        <v>65</v>
      </c>
      <c r="C64" s="4" t="s">
        <v>4</v>
      </c>
      <c r="D64" s="19">
        <v>140</v>
      </c>
      <c r="E64" s="20">
        <f t="shared" si="9"/>
        <v>0</v>
      </c>
      <c r="F64" s="73"/>
      <c r="G64" s="74">
        <f t="shared" si="17"/>
        <v>0</v>
      </c>
      <c r="H64" s="73"/>
      <c r="I64" s="74">
        <f t="shared" si="1"/>
        <v>0</v>
      </c>
      <c r="J64" s="73"/>
      <c r="K64" s="113">
        <f t="shared" si="10"/>
        <v>0</v>
      </c>
      <c r="L64" s="73"/>
      <c r="M64" s="113">
        <f t="shared" si="11"/>
        <v>0</v>
      </c>
      <c r="N64" s="73"/>
      <c r="O64" s="74">
        <f t="shared" si="12"/>
        <v>0</v>
      </c>
      <c r="P64" s="73"/>
      <c r="Q64" s="113">
        <f t="shared" si="20"/>
        <v>0</v>
      </c>
      <c r="R64" s="73"/>
      <c r="S64" s="113">
        <f t="shared" si="3"/>
        <v>0</v>
      </c>
      <c r="T64" s="101"/>
      <c r="U64" s="74">
        <f t="shared" si="21"/>
        <v>0</v>
      </c>
      <c r="V64" s="73"/>
      <c r="W64" s="113">
        <f t="shared" si="13"/>
        <v>0</v>
      </c>
      <c r="X64" s="101"/>
      <c r="Y64" s="113">
        <f t="shared" si="14"/>
        <v>0</v>
      </c>
      <c r="Z64" s="73"/>
      <c r="AA64" s="74">
        <v>0</v>
      </c>
      <c r="AB64" s="73"/>
      <c r="AC64" s="74">
        <f t="shared" si="22"/>
        <v>0</v>
      </c>
      <c r="AD64" s="73"/>
      <c r="AE64" s="74">
        <f t="shared" si="7"/>
        <v>0</v>
      </c>
      <c r="AF64" s="73"/>
      <c r="AG64" s="74">
        <f t="shared" si="15"/>
        <v>0</v>
      </c>
      <c r="AH64" s="82">
        <f t="shared" si="8"/>
        <v>0</v>
      </c>
      <c r="AI64" s="74"/>
      <c r="AJ64" s="139">
        <f t="shared" si="16"/>
        <v>0</v>
      </c>
    </row>
    <row r="65" spans="1:37" ht="15" customHeight="1" x14ac:dyDescent="0.2">
      <c r="A65" s="84" t="s">
        <v>228</v>
      </c>
      <c r="B65" t="str">
        <f>IF($A65="","",INDEX('MA-Liste'!$D:$D,MATCH($A65,'MA-Liste'!$M:$M,FALSE)))</f>
        <v>AeBo</v>
      </c>
      <c r="C65" s="4" t="str">
        <f ca="1">IF($A65="","",INDEX(INDIRECT("'MA-Liste'!"&amp;$C$11),MATCH($A65,'MA-Liste'!$M:$M,FALSE)))</f>
        <v>D</v>
      </c>
      <c r="D65" s="19">
        <f t="shared" ca="1" si="0"/>
        <v>100</v>
      </c>
      <c r="E65" s="20">
        <f t="shared" si="9"/>
        <v>0</v>
      </c>
      <c r="F65" s="73"/>
      <c r="G65" s="74">
        <f t="shared" ca="1" si="17"/>
        <v>0</v>
      </c>
      <c r="H65" s="73"/>
      <c r="I65" s="74">
        <f t="shared" ca="1" si="1"/>
        <v>0</v>
      </c>
      <c r="J65" s="73"/>
      <c r="K65" s="113">
        <f t="shared" ca="1" si="10"/>
        <v>0</v>
      </c>
      <c r="L65" s="73"/>
      <c r="M65" s="113">
        <f t="shared" ca="1" si="11"/>
        <v>0</v>
      </c>
      <c r="N65" s="73"/>
      <c r="O65" s="74">
        <f t="shared" ca="1" si="12"/>
        <v>0</v>
      </c>
      <c r="P65" s="73"/>
      <c r="Q65" s="113">
        <f t="shared" ca="1" si="20"/>
        <v>0</v>
      </c>
      <c r="R65" s="73"/>
      <c r="S65" s="113">
        <f t="shared" ca="1" si="3"/>
        <v>0</v>
      </c>
      <c r="T65" s="101"/>
      <c r="U65" s="74">
        <f t="shared" ca="1" si="21"/>
        <v>0</v>
      </c>
      <c r="V65" s="73"/>
      <c r="W65" s="113">
        <f t="shared" ca="1" si="13"/>
        <v>0</v>
      </c>
      <c r="X65" s="101"/>
      <c r="Y65" s="113">
        <f t="shared" ca="1" si="14"/>
        <v>0</v>
      </c>
      <c r="Z65" s="73"/>
      <c r="AA65" s="74">
        <v>0</v>
      </c>
      <c r="AB65" s="73"/>
      <c r="AC65" s="74">
        <f t="shared" ca="1" si="22"/>
        <v>0</v>
      </c>
      <c r="AD65" s="73"/>
      <c r="AE65" s="74">
        <f t="shared" ca="1" si="7"/>
        <v>0</v>
      </c>
      <c r="AF65" s="73"/>
      <c r="AG65" s="74">
        <f t="shared" ca="1" si="15"/>
        <v>0</v>
      </c>
      <c r="AH65" s="82">
        <f t="shared" ca="1" si="8"/>
        <v>0</v>
      </c>
      <c r="AI65" s="74"/>
      <c r="AJ65" s="139">
        <f t="shared" ca="1" si="16"/>
        <v>0</v>
      </c>
    </row>
    <row r="66" spans="1:37" ht="15" customHeight="1" x14ac:dyDescent="0.2">
      <c r="A66" s="84" t="s">
        <v>252</v>
      </c>
      <c r="B66" s="14" t="s">
        <v>65</v>
      </c>
      <c r="C66" s="18" t="s">
        <v>8</v>
      </c>
      <c r="D66" s="19">
        <v>60</v>
      </c>
      <c r="E66" s="20">
        <f t="shared" si="9"/>
        <v>0</v>
      </c>
      <c r="F66" s="73"/>
      <c r="G66" s="74">
        <f t="shared" si="17"/>
        <v>0</v>
      </c>
      <c r="H66" s="73"/>
      <c r="I66" s="74">
        <f t="shared" si="1"/>
        <v>0</v>
      </c>
      <c r="J66" s="73"/>
      <c r="K66" s="113">
        <f t="shared" si="10"/>
        <v>0</v>
      </c>
      <c r="L66" s="73"/>
      <c r="M66" s="113">
        <f t="shared" si="11"/>
        <v>0</v>
      </c>
      <c r="N66" s="73"/>
      <c r="O66" s="74">
        <f t="shared" si="12"/>
        <v>0</v>
      </c>
      <c r="P66" s="73"/>
      <c r="Q66" s="113">
        <f t="shared" si="20"/>
        <v>0</v>
      </c>
      <c r="R66" s="73"/>
      <c r="S66" s="113">
        <f t="shared" si="3"/>
        <v>0</v>
      </c>
      <c r="T66" s="101"/>
      <c r="U66" s="74">
        <f t="shared" si="21"/>
        <v>0</v>
      </c>
      <c r="V66" s="73"/>
      <c r="W66" s="113">
        <f t="shared" si="13"/>
        <v>0</v>
      </c>
      <c r="X66" s="101"/>
      <c r="Y66" s="113">
        <f t="shared" si="14"/>
        <v>0</v>
      </c>
      <c r="Z66" s="73"/>
      <c r="AA66" s="74">
        <v>0</v>
      </c>
      <c r="AB66" s="73"/>
      <c r="AC66" s="74">
        <f t="shared" si="22"/>
        <v>0</v>
      </c>
      <c r="AD66" s="73"/>
      <c r="AE66" s="74">
        <f t="shared" si="7"/>
        <v>0</v>
      </c>
      <c r="AF66" s="73"/>
      <c r="AG66" s="74">
        <f t="shared" si="15"/>
        <v>0</v>
      </c>
      <c r="AH66" s="82">
        <f t="shared" si="8"/>
        <v>0</v>
      </c>
      <c r="AI66" s="74"/>
      <c r="AJ66" s="139">
        <f t="shared" si="16"/>
        <v>0</v>
      </c>
    </row>
    <row r="67" spans="1:37" ht="15" customHeight="1" x14ac:dyDescent="0.2">
      <c r="A67" s="90" t="s">
        <v>253</v>
      </c>
      <c r="B67" s="14" t="s">
        <v>65</v>
      </c>
      <c r="C67" s="18" t="s">
        <v>6</v>
      </c>
      <c r="D67" s="19">
        <v>100</v>
      </c>
      <c r="E67" s="20">
        <f t="shared" si="9"/>
        <v>0</v>
      </c>
      <c r="F67" s="73"/>
      <c r="G67" s="74">
        <f t="shared" si="17"/>
        <v>0</v>
      </c>
      <c r="H67" s="73"/>
      <c r="I67" s="74">
        <f t="shared" si="1"/>
        <v>0</v>
      </c>
      <c r="J67" s="73"/>
      <c r="K67" s="113">
        <f t="shared" si="10"/>
        <v>0</v>
      </c>
      <c r="L67" s="73"/>
      <c r="M67" s="113">
        <f t="shared" si="11"/>
        <v>0</v>
      </c>
      <c r="N67" s="73"/>
      <c r="O67" s="74">
        <f t="shared" si="12"/>
        <v>0</v>
      </c>
      <c r="P67" s="73"/>
      <c r="Q67" s="113">
        <f t="shared" si="20"/>
        <v>0</v>
      </c>
      <c r="R67" s="73"/>
      <c r="S67" s="113">
        <f t="shared" si="3"/>
        <v>0</v>
      </c>
      <c r="T67" s="101"/>
      <c r="U67" s="74">
        <f t="shared" si="21"/>
        <v>0</v>
      </c>
      <c r="V67" s="73"/>
      <c r="W67" s="113">
        <f t="shared" si="13"/>
        <v>0</v>
      </c>
      <c r="X67" s="101"/>
      <c r="Y67" s="113">
        <f t="shared" si="14"/>
        <v>0</v>
      </c>
      <c r="Z67" s="73"/>
      <c r="AA67" s="74">
        <v>0</v>
      </c>
      <c r="AB67" s="73"/>
      <c r="AC67" s="74">
        <f t="shared" si="22"/>
        <v>0</v>
      </c>
      <c r="AD67" s="73"/>
      <c r="AE67" s="74">
        <f t="shared" si="7"/>
        <v>0</v>
      </c>
      <c r="AF67" s="73"/>
      <c r="AG67" s="74">
        <f t="shared" si="15"/>
        <v>0</v>
      </c>
      <c r="AH67" s="82">
        <f t="shared" si="8"/>
        <v>0</v>
      </c>
      <c r="AI67" s="74"/>
      <c r="AJ67" s="139">
        <f t="shared" si="16"/>
        <v>0</v>
      </c>
    </row>
    <row r="68" spans="1:37" ht="15" customHeight="1" x14ac:dyDescent="0.2">
      <c r="A68" s="90" t="s">
        <v>254</v>
      </c>
      <c r="B68" s="14" t="s">
        <v>65</v>
      </c>
      <c r="C68" s="18" t="s">
        <v>8</v>
      </c>
      <c r="D68" s="19">
        <v>60</v>
      </c>
      <c r="E68" s="20">
        <f t="shared" si="9"/>
        <v>0</v>
      </c>
      <c r="F68" s="73"/>
      <c r="G68" s="74">
        <f t="shared" si="17"/>
        <v>0</v>
      </c>
      <c r="H68" s="73"/>
      <c r="I68" s="74">
        <f t="shared" si="1"/>
        <v>0</v>
      </c>
      <c r="J68" s="73"/>
      <c r="K68" s="113">
        <f t="shared" si="10"/>
        <v>0</v>
      </c>
      <c r="L68" s="73"/>
      <c r="M68" s="113">
        <f t="shared" si="11"/>
        <v>0</v>
      </c>
      <c r="N68" s="73"/>
      <c r="O68" s="74">
        <f t="shared" si="12"/>
        <v>0</v>
      </c>
      <c r="P68" s="73"/>
      <c r="Q68" s="113">
        <f t="shared" si="20"/>
        <v>0</v>
      </c>
      <c r="R68" s="73"/>
      <c r="S68" s="113">
        <f t="shared" si="3"/>
        <v>0</v>
      </c>
      <c r="T68" s="101"/>
      <c r="U68" s="74">
        <f t="shared" si="21"/>
        <v>0</v>
      </c>
      <c r="V68" s="73"/>
      <c r="W68" s="113">
        <f t="shared" si="13"/>
        <v>0</v>
      </c>
      <c r="X68" s="101"/>
      <c r="Y68" s="113">
        <f t="shared" si="14"/>
        <v>0</v>
      </c>
      <c r="Z68" s="73"/>
      <c r="AA68" s="74">
        <v>0</v>
      </c>
      <c r="AB68" s="73"/>
      <c r="AC68" s="74">
        <f t="shared" si="22"/>
        <v>0</v>
      </c>
      <c r="AD68" s="73"/>
      <c r="AE68" s="74">
        <f t="shared" si="7"/>
        <v>0</v>
      </c>
      <c r="AF68" s="73"/>
      <c r="AG68" s="74">
        <f t="shared" si="15"/>
        <v>0</v>
      </c>
      <c r="AH68" s="82">
        <f t="shared" si="8"/>
        <v>0</v>
      </c>
      <c r="AI68" s="74"/>
      <c r="AJ68" s="147">
        <f t="shared" si="16"/>
        <v>0</v>
      </c>
    </row>
    <row r="69" spans="1:37" ht="15" customHeight="1" x14ac:dyDescent="0.2">
      <c r="A69" s="90" t="s">
        <v>255</v>
      </c>
      <c r="B69" s="14" t="s">
        <v>65</v>
      </c>
      <c r="C69" s="18" t="s">
        <v>5</v>
      </c>
      <c r="D69" s="19">
        <v>118</v>
      </c>
      <c r="E69" s="20">
        <f t="shared" si="9"/>
        <v>0</v>
      </c>
      <c r="F69" s="73"/>
      <c r="G69" s="74">
        <f t="shared" si="17"/>
        <v>0</v>
      </c>
      <c r="H69" s="73"/>
      <c r="I69" s="74">
        <f t="shared" si="1"/>
        <v>0</v>
      </c>
      <c r="J69" s="73"/>
      <c r="K69" s="113">
        <f t="shared" si="10"/>
        <v>0</v>
      </c>
      <c r="L69" s="73"/>
      <c r="M69" s="113">
        <f t="shared" si="11"/>
        <v>0</v>
      </c>
      <c r="N69" s="73"/>
      <c r="O69" s="74">
        <f t="shared" si="12"/>
        <v>0</v>
      </c>
      <c r="P69" s="73"/>
      <c r="Q69" s="113">
        <f t="shared" si="20"/>
        <v>0</v>
      </c>
      <c r="R69" s="73"/>
      <c r="S69" s="113">
        <f t="shared" si="3"/>
        <v>0</v>
      </c>
      <c r="T69" s="101"/>
      <c r="U69" s="74">
        <f t="shared" si="21"/>
        <v>0</v>
      </c>
      <c r="V69" s="73"/>
      <c r="W69" s="113">
        <f t="shared" si="13"/>
        <v>0</v>
      </c>
      <c r="X69" s="101"/>
      <c r="Y69" s="113">
        <f t="shared" si="14"/>
        <v>0</v>
      </c>
      <c r="Z69" s="73"/>
      <c r="AA69" s="74">
        <v>0</v>
      </c>
      <c r="AB69" s="73"/>
      <c r="AC69" s="74">
        <f t="shared" si="22"/>
        <v>0</v>
      </c>
      <c r="AD69" s="73"/>
      <c r="AE69" s="74">
        <f t="shared" si="7"/>
        <v>0</v>
      </c>
      <c r="AF69" s="73"/>
      <c r="AG69" s="74">
        <f t="shared" si="15"/>
        <v>0</v>
      </c>
      <c r="AH69" s="82">
        <f t="shared" si="8"/>
        <v>0</v>
      </c>
      <c r="AI69" s="74"/>
      <c r="AJ69" s="147">
        <f t="shared" si="16"/>
        <v>0</v>
      </c>
    </row>
    <row r="70" spans="1:37" ht="15" customHeight="1" x14ac:dyDescent="0.2">
      <c r="A70" s="90" t="s">
        <v>256</v>
      </c>
      <c r="B70" s="14" t="s">
        <v>65</v>
      </c>
      <c r="C70" s="18" t="s">
        <v>5</v>
      </c>
      <c r="D70" s="19">
        <v>118</v>
      </c>
      <c r="E70" s="20">
        <f t="shared" si="9"/>
        <v>0</v>
      </c>
      <c r="F70" s="73"/>
      <c r="G70" s="74">
        <f t="shared" si="17"/>
        <v>0</v>
      </c>
      <c r="H70" s="73"/>
      <c r="I70" s="74">
        <f t="shared" si="1"/>
        <v>0</v>
      </c>
      <c r="J70" s="73"/>
      <c r="K70" s="113">
        <f t="shared" si="10"/>
        <v>0</v>
      </c>
      <c r="L70" s="73"/>
      <c r="M70" s="113">
        <f t="shared" si="11"/>
        <v>0</v>
      </c>
      <c r="N70" s="73"/>
      <c r="O70" s="74">
        <f t="shared" si="12"/>
        <v>0</v>
      </c>
      <c r="P70" s="73"/>
      <c r="Q70" s="113">
        <f t="shared" si="20"/>
        <v>0</v>
      </c>
      <c r="R70" s="73"/>
      <c r="S70" s="113">
        <f t="shared" si="3"/>
        <v>0</v>
      </c>
      <c r="T70" s="101"/>
      <c r="U70" s="74">
        <f t="shared" si="21"/>
        <v>0</v>
      </c>
      <c r="V70" s="73"/>
      <c r="W70" s="113">
        <f t="shared" si="13"/>
        <v>0</v>
      </c>
      <c r="X70" s="101"/>
      <c r="Y70" s="113">
        <f t="shared" si="14"/>
        <v>0</v>
      </c>
      <c r="Z70" s="73"/>
      <c r="AA70" s="74">
        <v>0</v>
      </c>
      <c r="AB70" s="73"/>
      <c r="AC70" s="74">
        <f t="shared" si="22"/>
        <v>0</v>
      </c>
      <c r="AD70" s="73"/>
      <c r="AE70" s="74">
        <f t="shared" si="7"/>
        <v>0</v>
      </c>
      <c r="AF70" s="73"/>
      <c r="AG70" s="74">
        <f t="shared" si="15"/>
        <v>0</v>
      </c>
      <c r="AH70" s="82">
        <f t="shared" si="8"/>
        <v>0</v>
      </c>
      <c r="AI70" s="74"/>
      <c r="AJ70" s="147">
        <f t="shared" si="16"/>
        <v>0</v>
      </c>
    </row>
    <row r="71" spans="1:37" ht="15" customHeight="1" x14ac:dyDescent="0.2">
      <c r="A71" s="90" t="s">
        <v>257</v>
      </c>
      <c r="B71" s="14" t="s">
        <v>65</v>
      </c>
      <c r="C71" s="18" t="s">
        <v>5</v>
      </c>
      <c r="D71" s="19">
        <v>118</v>
      </c>
      <c r="E71" s="20">
        <f t="shared" si="9"/>
        <v>0</v>
      </c>
      <c r="F71" s="73"/>
      <c r="G71" s="74">
        <f t="shared" si="17"/>
        <v>0</v>
      </c>
      <c r="H71" s="73"/>
      <c r="I71" s="74">
        <f t="shared" si="1"/>
        <v>0</v>
      </c>
      <c r="J71" s="73"/>
      <c r="K71" s="113">
        <f t="shared" si="10"/>
        <v>0</v>
      </c>
      <c r="L71" s="73"/>
      <c r="M71" s="113">
        <f t="shared" si="11"/>
        <v>0</v>
      </c>
      <c r="N71" s="73"/>
      <c r="O71" s="74">
        <f t="shared" si="12"/>
        <v>0</v>
      </c>
      <c r="P71" s="73"/>
      <c r="Q71" s="113">
        <f t="shared" si="20"/>
        <v>0</v>
      </c>
      <c r="R71" s="73"/>
      <c r="S71" s="113">
        <f t="shared" si="3"/>
        <v>0</v>
      </c>
      <c r="T71" s="101"/>
      <c r="U71" s="74">
        <f t="shared" si="21"/>
        <v>0</v>
      </c>
      <c r="V71" s="73"/>
      <c r="W71" s="113">
        <f t="shared" si="13"/>
        <v>0</v>
      </c>
      <c r="X71" s="101"/>
      <c r="Y71" s="113">
        <f t="shared" si="14"/>
        <v>0</v>
      </c>
      <c r="Z71" s="73"/>
      <c r="AA71" s="74">
        <v>0</v>
      </c>
      <c r="AB71" s="73"/>
      <c r="AC71" s="74">
        <f t="shared" si="22"/>
        <v>0</v>
      </c>
      <c r="AD71" s="73"/>
      <c r="AE71" s="74">
        <f t="shared" si="7"/>
        <v>0</v>
      </c>
      <c r="AF71" s="73"/>
      <c r="AG71" s="74">
        <f t="shared" si="15"/>
        <v>0</v>
      </c>
      <c r="AH71" s="82">
        <f t="shared" si="8"/>
        <v>0</v>
      </c>
      <c r="AI71" s="74"/>
      <c r="AJ71" s="147">
        <f t="shared" si="16"/>
        <v>0</v>
      </c>
    </row>
    <row r="72" spans="1:37" ht="15" customHeight="1" x14ac:dyDescent="0.2">
      <c r="A72" s="90" t="s">
        <v>264</v>
      </c>
      <c r="B72" s="14" t="s">
        <v>65</v>
      </c>
      <c r="C72" s="18" t="s">
        <v>6</v>
      </c>
      <c r="D72" s="19">
        <v>100</v>
      </c>
      <c r="E72" s="20">
        <f t="shared" si="9"/>
        <v>0</v>
      </c>
      <c r="F72" s="73"/>
      <c r="G72" s="74">
        <f t="shared" si="17"/>
        <v>0</v>
      </c>
      <c r="H72" s="73"/>
      <c r="I72" s="74">
        <f t="shared" si="1"/>
        <v>0</v>
      </c>
      <c r="J72" s="73"/>
      <c r="K72" s="113">
        <f t="shared" si="10"/>
        <v>0</v>
      </c>
      <c r="L72" s="73"/>
      <c r="M72" s="113">
        <f t="shared" si="11"/>
        <v>0</v>
      </c>
      <c r="N72" s="73"/>
      <c r="O72" s="74">
        <f t="shared" si="12"/>
        <v>0</v>
      </c>
      <c r="P72" s="73"/>
      <c r="Q72" s="113">
        <f t="shared" si="20"/>
        <v>0</v>
      </c>
      <c r="R72" s="73"/>
      <c r="S72" s="113">
        <f t="shared" si="3"/>
        <v>0</v>
      </c>
      <c r="T72" s="101"/>
      <c r="U72" s="74">
        <f t="shared" si="21"/>
        <v>0</v>
      </c>
      <c r="V72" s="73"/>
      <c r="W72" s="113">
        <f t="shared" si="13"/>
        <v>0</v>
      </c>
      <c r="X72" s="101"/>
      <c r="Y72" s="113">
        <f t="shared" si="14"/>
        <v>0</v>
      </c>
      <c r="Z72" s="73"/>
      <c r="AA72" s="74">
        <v>0</v>
      </c>
      <c r="AB72" s="73"/>
      <c r="AC72" s="74">
        <f t="shared" si="22"/>
        <v>0</v>
      </c>
      <c r="AD72" s="73"/>
      <c r="AE72" s="74">
        <f t="shared" si="7"/>
        <v>0</v>
      </c>
      <c r="AF72" s="73"/>
      <c r="AG72" s="74">
        <f t="shared" si="15"/>
        <v>0</v>
      </c>
      <c r="AH72" s="82">
        <f t="shared" si="8"/>
        <v>0</v>
      </c>
      <c r="AI72" s="74"/>
      <c r="AJ72" s="147">
        <f t="shared" si="16"/>
        <v>0</v>
      </c>
    </row>
    <row r="73" spans="1:37" ht="15" customHeight="1" x14ac:dyDescent="0.2">
      <c r="A73" s="90" t="s">
        <v>322</v>
      </c>
      <c r="B73" s="14" t="s">
        <v>65</v>
      </c>
      <c r="C73" s="18" t="s">
        <v>6</v>
      </c>
      <c r="D73" s="19">
        <v>100</v>
      </c>
      <c r="E73" s="20">
        <f t="shared" si="9"/>
        <v>0</v>
      </c>
      <c r="F73" s="73"/>
      <c r="G73" s="74">
        <f>IF(D73="",0,D73*F73)</f>
        <v>0</v>
      </c>
      <c r="H73" s="73"/>
      <c r="I73" s="74">
        <f t="shared" si="1"/>
        <v>0</v>
      </c>
      <c r="J73" s="73"/>
      <c r="K73" s="113">
        <f t="shared" si="10"/>
        <v>0</v>
      </c>
      <c r="L73" s="73"/>
      <c r="M73" s="113">
        <f t="shared" si="11"/>
        <v>0</v>
      </c>
      <c r="N73" s="73"/>
      <c r="O73" s="74">
        <f t="shared" si="12"/>
        <v>0</v>
      </c>
      <c r="P73" s="73"/>
      <c r="Q73" s="113">
        <f t="shared" si="20"/>
        <v>0</v>
      </c>
      <c r="R73" s="73"/>
      <c r="S73" s="113">
        <f t="shared" si="3"/>
        <v>0</v>
      </c>
      <c r="T73" s="101"/>
      <c r="U73" s="74">
        <f t="shared" si="21"/>
        <v>0</v>
      </c>
      <c r="V73" s="73"/>
      <c r="W73" s="113">
        <f t="shared" si="13"/>
        <v>0</v>
      </c>
      <c r="X73" s="101"/>
      <c r="Y73" s="113">
        <f t="shared" si="14"/>
        <v>0</v>
      </c>
      <c r="Z73" s="73"/>
      <c r="AA73" s="74">
        <v>0</v>
      </c>
      <c r="AB73" s="73"/>
      <c r="AC73" s="74">
        <f t="shared" si="22"/>
        <v>0</v>
      </c>
      <c r="AD73" s="73"/>
      <c r="AE73" s="74">
        <f t="shared" si="7"/>
        <v>0</v>
      </c>
      <c r="AF73" s="73"/>
      <c r="AG73" s="74">
        <f t="shared" si="15"/>
        <v>0</v>
      </c>
      <c r="AH73" s="82">
        <f t="shared" si="8"/>
        <v>0</v>
      </c>
      <c r="AI73" s="74"/>
      <c r="AJ73" s="147">
        <f t="shared" si="16"/>
        <v>0</v>
      </c>
    </row>
    <row r="74" spans="1:37" ht="15" customHeight="1" x14ac:dyDescent="0.2">
      <c r="A74" s="90" t="s">
        <v>323</v>
      </c>
      <c r="B74" s="14" t="s">
        <v>65</v>
      </c>
      <c r="C74" s="18" t="s">
        <v>6</v>
      </c>
      <c r="D74" s="19">
        <v>100</v>
      </c>
      <c r="E74" s="20">
        <f t="shared" si="9"/>
        <v>0</v>
      </c>
      <c r="F74" s="73"/>
      <c r="G74" s="74">
        <f>IF(D74="",0,D74*F74)</f>
        <v>0</v>
      </c>
      <c r="H74" s="73"/>
      <c r="I74" s="74">
        <f t="shared" si="1"/>
        <v>0</v>
      </c>
      <c r="J74" s="73"/>
      <c r="K74" s="113">
        <f t="shared" si="10"/>
        <v>0</v>
      </c>
      <c r="L74" s="73"/>
      <c r="M74" s="113">
        <f t="shared" si="11"/>
        <v>0</v>
      </c>
      <c r="N74" s="73"/>
      <c r="O74" s="74">
        <f t="shared" si="12"/>
        <v>0</v>
      </c>
      <c r="P74" s="73"/>
      <c r="Q74" s="113">
        <f t="shared" si="20"/>
        <v>0</v>
      </c>
      <c r="R74" s="73"/>
      <c r="S74" s="113">
        <f t="shared" si="3"/>
        <v>0</v>
      </c>
      <c r="T74" s="101"/>
      <c r="U74" s="74">
        <f t="shared" si="21"/>
        <v>0</v>
      </c>
      <c r="V74" s="73"/>
      <c r="W74" s="113">
        <f t="shared" si="13"/>
        <v>0</v>
      </c>
      <c r="X74" s="101"/>
      <c r="Y74" s="113">
        <f t="shared" si="14"/>
        <v>0</v>
      </c>
      <c r="Z74" s="73"/>
      <c r="AA74" s="74">
        <v>0</v>
      </c>
      <c r="AB74" s="73"/>
      <c r="AC74" s="74">
        <f t="shared" si="22"/>
        <v>0</v>
      </c>
      <c r="AD74" s="73"/>
      <c r="AE74" s="74">
        <f t="shared" si="7"/>
        <v>0</v>
      </c>
      <c r="AF74" s="73"/>
      <c r="AG74" s="74">
        <f t="shared" si="15"/>
        <v>0</v>
      </c>
      <c r="AH74" s="82">
        <f t="shared" si="8"/>
        <v>0</v>
      </c>
      <c r="AI74" s="74"/>
      <c r="AJ74" s="147">
        <f t="shared" si="16"/>
        <v>0</v>
      </c>
    </row>
    <row r="75" spans="1:37" ht="15" customHeight="1" x14ac:dyDescent="0.2">
      <c r="A75" s="90" t="s">
        <v>260</v>
      </c>
      <c r="B75" s="14" t="s">
        <v>65</v>
      </c>
      <c r="C75" s="18" t="s">
        <v>6</v>
      </c>
      <c r="D75" s="19">
        <v>100</v>
      </c>
      <c r="E75" s="20">
        <f t="shared" si="9"/>
        <v>0</v>
      </c>
      <c r="F75" s="73"/>
      <c r="G75" s="74">
        <f t="shared" si="17"/>
        <v>0</v>
      </c>
      <c r="H75" s="73"/>
      <c r="I75" s="74">
        <f t="shared" si="1"/>
        <v>0</v>
      </c>
      <c r="J75" s="73"/>
      <c r="K75" s="113">
        <f t="shared" si="10"/>
        <v>0</v>
      </c>
      <c r="L75" s="73"/>
      <c r="M75" s="113">
        <f t="shared" si="11"/>
        <v>0</v>
      </c>
      <c r="N75" s="73"/>
      <c r="O75" s="74">
        <f t="shared" si="12"/>
        <v>0</v>
      </c>
      <c r="P75" s="73"/>
      <c r="Q75" s="113">
        <f t="shared" si="20"/>
        <v>0</v>
      </c>
      <c r="R75" s="73"/>
      <c r="S75" s="113">
        <f t="shared" si="3"/>
        <v>0</v>
      </c>
      <c r="T75" s="73"/>
      <c r="U75" s="74">
        <f t="shared" si="21"/>
        <v>0</v>
      </c>
      <c r="V75" s="73"/>
      <c r="W75" s="113">
        <f t="shared" si="13"/>
        <v>0</v>
      </c>
      <c r="X75" s="101"/>
      <c r="Y75" s="113">
        <f t="shared" si="14"/>
        <v>0</v>
      </c>
      <c r="Z75" s="73"/>
      <c r="AA75" s="74">
        <v>0</v>
      </c>
      <c r="AB75" s="73"/>
      <c r="AC75" s="74">
        <f t="shared" si="22"/>
        <v>0</v>
      </c>
      <c r="AD75" s="73"/>
      <c r="AE75" s="74">
        <f t="shared" si="7"/>
        <v>0</v>
      </c>
      <c r="AF75" s="73"/>
      <c r="AG75" s="74">
        <f t="shared" si="15"/>
        <v>0</v>
      </c>
      <c r="AH75" s="82">
        <f t="shared" si="8"/>
        <v>0</v>
      </c>
      <c r="AI75" s="74"/>
      <c r="AJ75" s="147">
        <f t="shared" si="16"/>
        <v>0</v>
      </c>
    </row>
    <row r="76" spans="1:37" ht="15" customHeight="1" x14ac:dyDescent="0.2">
      <c r="A76" s="90" t="s">
        <v>265</v>
      </c>
      <c r="B76" t="str">
        <f>IF($A76="","",INDEX('MA-Liste'!$D:$D,MATCH($A76,'MA-Liste'!$M:$M,FALSE)))</f>
        <v>AeBo</v>
      </c>
      <c r="C76" s="4" t="str">
        <f ca="1">IF($A76="","",INDEX(INDIRECT("'MA-Liste'!"&amp;$C$11),MATCH($A76,'MA-Liste'!$M:$M,FALSE)))</f>
        <v>D</v>
      </c>
      <c r="D76" s="19">
        <f ca="1">IF(OR($C76="",$C76=0),"",VLOOKUP($C76,Ansätze,$D$11,FALSE))</f>
        <v>100</v>
      </c>
      <c r="E76" s="20">
        <f t="shared" si="9"/>
        <v>0</v>
      </c>
      <c r="F76" s="73"/>
      <c r="G76" s="74">
        <f t="shared" ca="1" si="17"/>
        <v>0</v>
      </c>
      <c r="H76" s="73"/>
      <c r="I76" s="74">
        <f t="shared" ca="1" si="1"/>
        <v>0</v>
      </c>
      <c r="J76" s="73"/>
      <c r="K76" s="113">
        <f t="shared" ca="1" si="10"/>
        <v>0</v>
      </c>
      <c r="L76" s="73"/>
      <c r="M76" s="113">
        <f t="shared" ca="1" si="11"/>
        <v>0</v>
      </c>
      <c r="N76" s="73"/>
      <c r="O76" s="74">
        <f t="shared" ca="1" si="12"/>
        <v>0</v>
      </c>
      <c r="P76" s="73"/>
      <c r="Q76" s="113">
        <f t="shared" ca="1" si="20"/>
        <v>0</v>
      </c>
      <c r="R76" s="73"/>
      <c r="S76" s="113">
        <f t="shared" ca="1" si="3"/>
        <v>0</v>
      </c>
      <c r="T76" s="73"/>
      <c r="U76" s="74">
        <f t="shared" ca="1" si="21"/>
        <v>0</v>
      </c>
      <c r="V76" s="73"/>
      <c r="W76" s="113">
        <f t="shared" ca="1" si="13"/>
        <v>0</v>
      </c>
      <c r="X76" s="101"/>
      <c r="Y76" s="113">
        <f t="shared" ca="1" si="14"/>
        <v>0</v>
      </c>
      <c r="Z76" s="73"/>
      <c r="AA76" s="74">
        <v>0</v>
      </c>
      <c r="AB76" s="73"/>
      <c r="AC76" s="74">
        <f t="shared" ca="1" si="22"/>
        <v>0</v>
      </c>
      <c r="AD76" s="73"/>
      <c r="AE76" s="74">
        <f t="shared" ca="1" si="7"/>
        <v>0</v>
      </c>
      <c r="AF76" s="73"/>
      <c r="AG76" s="74">
        <f t="shared" ca="1" si="15"/>
        <v>0</v>
      </c>
      <c r="AH76" s="82">
        <f t="shared" ca="1" si="8"/>
        <v>0</v>
      </c>
      <c r="AI76" s="74"/>
      <c r="AJ76" s="147">
        <f t="shared" ca="1" si="16"/>
        <v>0</v>
      </c>
    </row>
    <row r="77" spans="1:37" ht="15" customHeight="1" x14ac:dyDescent="0.2">
      <c r="A77" s="90" t="s">
        <v>263</v>
      </c>
      <c r="B77" s="14" t="s">
        <v>65</v>
      </c>
      <c r="C77" s="18" t="s">
        <v>6</v>
      </c>
      <c r="D77" s="19">
        <v>100</v>
      </c>
      <c r="E77" s="20">
        <f t="shared" si="9"/>
        <v>0</v>
      </c>
      <c r="F77" s="73"/>
      <c r="G77" s="74">
        <f t="shared" si="17"/>
        <v>0</v>
      </c>
      <c r="H77" s="73"/>
      <c r="I77" s="74">
        <f t="shared" si="1"/>
        <v>0</v>
      </c>
      <c r="J77" s="73"/>
      <c r="K77" s="113">
        <f t="shared" si="10"/>
        <v>0</v>
      </c>
      <c r="L77" s="73"/>
      <c r="M77" s="113">
        <f t="shared" si="11"/>
        <v>0</v>
      </c>
      <c r="N77" s="73"/>
      <c r="O77" s="74">
        <f t="shared" si="12"/>
        <v>0</v>
      </c>
      <c r="P77" s="73"/>
      <c r="Q77" s="113">
        <f t="shared" ref="Q77:Q90" si="23">IF($D77="",0,$D77*P77)</f>
        <v>0</v>
      </c>
      <c r="R77" s="73"/>
      <c r="S77" s="113">
        <f t="shared" si="3"/>
        <v>0</v>
      </c>
      <c r="T77" s="73"/>
      <c r="U77" s="74">
        <f t="shared" ref="U77:U90" si="24">IF($D77="",0,$D77*T77)</f>
        <v>0</v>
      </c>
      <c r="V77" s="73"/>
      <c r="W77" s="113">
        <f t="shared" si="13"/>
        <v>0</v>
      </c>
      <c r="X77" s="101"/>
      <c r="Y77" s="113">
        <f t="shared" si="14"/>
        <v>0</v>
      </c>
      <c r="Z77" s="73"/>
      <c r="AA77" s="74">
        <v>0</v>
      </c>
      <c r="AB77" s="73"/>
      <c r="AC77" s="74">
        <f t="shared" si="22"/>
        <v>0</v>
      </c>
      <c r="AD77" s="73"/>
      <c r="AE77" s="74">
        <f t="shared" si="7"/>
        <v>0</v>
      </c>
      <c r="AF77" s="73"/>
      <c r="AG77" s="74">
        <f t="shared" si="15"/>
        <v>0</v>
      </c>
      <c r="AH77" s="82">
        <f t="shared" si="8"/>
        <v>0</v>
      </c>
      <c r="AI77" s="74"/>
      <c r="AJ77" s="147">
        <f t="shared" si="16"/>
        <v>0</v>
      </c>
      <c r="AK77" s="141"/>
    </row>
    <row r="78" spans="1:37" ht="15" customHeight="1" x14ac:dyDescent="0.2">
      <c r="A78" s="84" t="s">
        <v>292</v>
      </c>
      <c r="B78" t="s">
        <v>65</v>
      </c>
      <c r="C78" s="4" t="s">
        <v>9</v>
      </c>
      <c r="D78" s="19">
        <v>35</v>
      </c>
      <c r="E78" s="20">
        <f t="shared" si="9"/>
        <v>0</v>
      </c>
      <c r="F78" s="73"/>
      <c r="G78" s="74">
        <f t="shared" si="17"/>
        <v>0</v>
      </c>
      <c r="H78" s="73"/>
      <c r="I78" s="74">
        <f t="shared" si="1"/>
        <v>0</v>
      </c>
      <c r="J78" s="73"/>
      <c r="K78" s="113">
        <f t="shared" si="10"/>
        <v>0</v>
      </c>
      <c r="L78" s="73"/>
      <c r="M78" s="113">
        <f t="shared" si="11"/>
        <v>0</v>
      </c>
      <c r="N78" s="73"/>
      <c r="O78" s="74">
        <f t="shared" si="12"/>
        <v>0</v>
      </c>
      <c r="P78" s="73"/>
      <c r="Q78" s="113">
        <f t="shared" si="23"/>
        <v>0</v>
      </c>
      <c r="R78" s="73"/>
      <c r="S78" s="113">
        <f t="shared" si="3"/>
        <v>0</v>
      </c>
      <c r="T78" s="73"/>
      <c r="U78" s="74">
        <f t="shared" si="24"/>
        <v>0</v>
      </c>
      <c r="V78" s="73"/>
      <c r="W78" s="113">
        <f t="shared" si="13"/>
        <v>0</v>
      </c>
      <c r="X78" s="101"/>
      <c r="Y78" s="113">
        <f t="shared" si="14"/>
        <v>0</v>
      </c>
      <c r="Z78" s="73"/>
      <c r="AA78" s="74">
        <v>0</v>
      </c>
      <c r="AB78" s="73"/>
      <c r="AC78" s="74">
        <f t="shared" si="22"/>
        <v>0</v>
      </c>
      <c r="AD78" s="73"/>
      <c r="AE78" s="74">
        <f t="shared" si="7"/>
        <v>0</v>
      </c>
      <c r="AF78" s="73"/>
      <c r="AG78" s="74">
        <f t="shared" si="15"/>
        <v>0</v>
      </c>
      <c r="AH78" s="82">
        <f t="shared" si="8"/>
        <v>0</v>
      </c>
      <c r="AI78" s="74"/>
      <c r="AJ78" s="147">
        <f t="shared" si="16"/>
        <v>0</v>
      </c>
      <c r="AK78" s="141"/>
    </row>
    <row r="79" spans="1:37" ht="15" customHeight="1" x14ac:dyDescent="0.2">
      <c r="A79" s="84" t="s">
        <v>293</v>
      </c>
      <c r="B79" s="14" t="s">
        <v>65</v>
      </c>
      <c r="C79" s="18" t="s">
        <v>5</v>
      </c>
      <c r="D79" s="19">
        <v>118</v>
      </c>
      <c r="E79" s="20">
        <f t="shared" si="9"/>
        <v>0</v>
      </c>
      <c r="F79" s="73"/>
      <c r="G79" s="74">
        <f t="shared" si="17"/>
        <v>0</v>
      </c>
      <c r="H79" s="73"/>
      <c r="I79" s="74">
        <f t="shared" ref="I79:I90" si="25">IF(D79="",0,D79*H79)</f>
        <v>0</v>
      </c>
      <c r="J79" s="73"/>
      <c r="K79" s="113">
        <f t="shared" si="10"/>
        <v>0</v>
      </c>
      <c r="L79" s="73"/>
      <c r="M79" s="113">
        <f t="shared" si="11"/>
        <v>0</v>
      </c>
      <c r="N79" s="73"/>
      <c r="O79" s="74">
        <f t="shared" si="12"/>
        <v>0</v>
      </c>
      <c r="P79" s="73"/>
      <c r="Q79" s="113">
        <f t="shared" si="23"/>
        <v>0</v>
      </c>
      <c r="R79" s="73"/>
      <c r="S79" s="113">
        <f t="shared" ref="S79:S90" si="26">IF($D79="",0,$D79*R79)</f>
        <v>0</v>
      </c>
      <c r="T79" s="73"/>
      <c r="U79" s="74">
        <f t="shared" si="24"/>
        <v>0</v>
      </c>
      <c r="V79" s="73"/>
      <c r="W79" s="113">
        <f>IF($D79="",0,$D79*V79)</f>
        <v>0</v>
      </c>
      <c r="X79" s="101"/>
      <c r="Y79" s="113">
        <f>IF($D79="",0,$D79*X79)</f>
        <v>0</v>
      </c>
      <c r="Z79" s="73"/>
      <c r="AA79" s="74">
        <f>IF(D79="",0,D79*Z79)</f>
        <v>0</v>
      </c>
      <c r="AB79" s="73"/>
      <c r="AC79" s="74">
        <f t="shared" si="22"/>
        <v>0</v>
      </c>
      <c r="AD79" s="73"/>
      <c r="AE79" s="74">
        <f t="shared" ref="AE79:AE90" si="27">IF(D79="",0,D79*AD79)</f>
        <v>0</v>
      </c>
      <c r="AF79" s="73"/>
      <c r="AG79" s="74">
        <f t="shared" si="15"/>
        <v>0</v>
      </c>
      <c r="AH79" s="82">
        <f t="shared" ref="AH79:AH90" si="28">IF(D79="",0,D79*E79)</f>
        <v>0</v>
      </c>
      <c r="AI79" s="74"/>
      <c r="AJ79" s="147">
        <f t="shared" si="16"/>
        <v>0</v>
      </c>
      <c r="AK79" s="141"/>
    </row>
    <row r="80" spans="1:37" ht="15" customHeight="1" x14ac:dyDescent="0.2">
      <c r="A80" s="84" t="s">
        <v>300</v>
      </c>
      <c r="B80" s="14" t="s">
        <v>65</v>
      </c>
      <c r="C80" s="18" t="s">
        <v>6</v>
      </c>
      <c r="D80" s="19">
        <v>100</v>
      </c>
      <c r="E80" s="20">
        <f t="shared" ref="E80:E92" si="29">SUM(F80++H80+J80+L80+N80+P80+R80+T80+V80+X80+Z80+AB80+AD80+AF80)</f>
        <v>0</v>
      </c>
      <c r="F80" s="73"/>
      <c r="G80" s="74">
        <f t="shared" si="17"/>
        <v>0</v>
      </c>
      <c r="H80" s="73"/>
      <c r="I80" s="74">
        <f t="shared" si="25"/>
        <v>0</v>
      </c>
      <c r="J80" s="174"/>
      <c r="K80" s="113">
        <f t="shared" ref="K80:K90" si="30">IF($D80="",0,$D80*J80)</f>
        <v>0</v>
      </c>
      <c r="L80" s="73"/>
      <c r="M80" s="113">
        <f t="shared" ref="M80:M90" si="31">IF($D80="",0,$D80*L80)</f>
        <v>0</v>
      </c>
      <c r="N80" s="73"/>
      <c r="O80" s="74">
        <f t="shared" ref="O80:O90" si="32">IF($D80="",0,$D80*N80)</f>
        <v>0</v>
      </c>
      <c r="P80" s="174"/>
      <c r="Q80" s="113">
        <f t="shared" si="23"/>
        <v>0</v>
      </c>
      <c r="R80" s="73"/>
      <c r="S80" s="113">
        <f t="shared" si="26"/>
        <v>0</v>
      </c>
      <c r="T80" s="73"/>
      <c r="U80" s="74">
        <f t="shared" si="24"/>
        <v>0</v>
      </c>
      <c r="V80" s="174"/>
      <c r="W80" s="113">
        <f t="shared" ref="W80:W87" si="33">IF($D80="",0,$D80*V80)</f>
        <v>0</v>
      </c>
      <c r="X80" s="101"/>
      <c r="Y80" s="113">
        <f t="shared" ref="Y80:Y90" si="34">IF($D80="",0,$D80*X80)</f>
        <v>0</v>
      </c>
      <c r="Z80" s="73"/>
      <c r="AA80" s="74">
        <f t="shared" ref="AA80:AA90" si="35">IF(D80="",0,D80*Z80)</f>
        <v>0</v>
      </c>
      <c r="AB80" s="73"/>
      <c r="AC80" s="74">
        <f t="shared" si="22"/>
        <v>0</v>
      </c>
      <c r="AD80" s="73"/>
      <c r="AE80" s="74">
        <f t="shared" si="27"/>
        <v>0</v>
      </c>
      <c r="AF80" s="73"/>
      <c r="AG80" s="74">
        <f t="shared" ref="AG80:AG92" si="36">IF(D80="",0,D80*AF80)</f>
        <v>0</v>
      </c>
      <c r="AH80" s="82">
        <f t="shared" si="28"/>
        <v>0</v>
      </c>
      <c r="AI80" s="74"/>
      <c r="AJ80" s="147">
        <f t="shared" ref="AJ80:AJ92" si="37">SUM(AH80+AI80)</f>
        <v>0</v>
      </c>
      <c r="AK80" s="141"/>
    </row>
    <row r="81" spans="1:37" ht="15" customHeight="1" x14ac:dyDescent="0.2">
      <c r="A81" s="84" t="s">
        <v>302</v>
      </c>
      <c r="B81" s="14" t="s">
        <v>65</v>
      </c>
      <c r="C81" s="18" t="s">
        <v>9</v>
      </c>
      <c r="D81" s="19">
        <v>35</v>
      </c>
      <c r="E81" s="20">
        <f t="shared" si="29"/>
        <v>0</v>
      </c>
      <c r="F81" s="73"/>
      <c r="G81" s="74">
        <f t="shared" ref="G81:G90" si="38">IF(D81="",0,D81*F81)</f>
        <v>0</v>
      </c>
      <c r="H81" s="73"/>
      <c r="I81" s="74">
        <f t="shared" si="25"/>
        <v>0</v>
      </c>
      <c r="J81" s="174"/>
      <c r="K81" s="113">
        <f t="shared" si="30"/>
        <v>0</v>
      </c>
      <c r="L81" s="73"/>
      <c r="M81" s="113">
        <f t="shared" si="31"/>
        <v>0</v>
      </c>
      <c r="N81" s="73"/>
      <c r="O81" s="74">
        <f t="shared" si="32"/>
        <v>0</v>
      </c>
      <c r="P81" s="174"/>
      <c r="Q81" s="113">
        <f t="shared" si="23"/>
        <v>0</v>
      </c>
      <c r="R81" s="73"/>
      <c r="S81" s="113">
        <f t="shared" si="26"/>
        <v>0</v>
      </c>
      <c r="T81" s="73"/>
      <c r="U81" s="74">
        <f t="shared" si="24"/>
        <v>0</v>
      </c>
      <c r="V81" s="174"/>
      <c r="W81" s="113">
        <f t="shared" si="33"/>
        <v>0</v>
      </c>
      <c r="X81" s="101"/>
      <c r="Y81" s="113">
        <f t="shared" si="34"/>
        <v>0</v>
      </c>
      <c r="Z81" s="73"/>
      <c r="AA81" s="74">
        <f t="shared" si="35"/>
        <v>0</v>
      </c>
      <c r="AB81" s="73"/>
      <c r="AC81" s="74">
        <f t="shared" si="22"/>
        <v>0</v>
      </c>
      <c r="AD81" s="73"/>
      <c r="AE81" s="74">
        <f t="shared" si="27"/>
        <v>0</v>
      </c>
      <c r="AF81" s="73"/>
      <c r="AG81" s="74">
        <f t="shared" si="36"/>
        <v>0</v>
      </c>
      <c r="AH81" s="82">
        <f t="shared" si="28"/>
        <v>0</v>
      </c>
      <c r="AI81" s="74"/>
      <c r="AJ81" s="147">
        <f t="shared" si="37"/>
        <v>0</v>
      </c>
      <c r="AK81" s="141"/>
    </row>
    <row r="82" spans="1:37" ht="15" customHeight="1" x14ac:dyDescent="0.2">
      <c r="A82" s="84" t="s">
        <v>321</v>
      </c>
      <c r="B82" s="14" t="s">
        <v>65</v>
      </c>
      <c r="C82" s="18" t="s">
        <v>9</v>
      </c>
      <c r="D82" s="19">
        <v>35</v>
      </c>
      <c r="E82" s="20">
        <f t="shared" si="29"/>
        <v>0</v>
      </c>
      <c r="F82" s="73"/>
      <c r="G82" s="74">
        <f t="shared" si="38"/>
        <v>0</v>
      </c>
      <c r="H82" s="73"/>
      <c r="I82" s="74">
        <f t="shared" si="25"/>
        <v>0</v>
      </c>
      <c r="J82" s="174"/>
      <c r="K82" s="113">
        <f t="shared" si="30"/>
        <v>0</v>
      </c>
      <c r="L82" s="73"/>
      <c r="M82" s="113">
        <f t="shared" si="31"/>
        <v>0</v>
      </c>
      <c r="N82" s="73"/>
      <c r="O82" s="74">
        <f t="shared" si="32"/>
        <v>0</v>
      </c>
      <c r="P82" s="174"/>
      <c r="Q82" s="113">
        <f t="shared" si="23"/>
        <v>0</v>
      </c>
      <c r="R82" s="73"/>
      <c r="S82" s="113">
        <f t="shared" si="26"/>
        <v>0</v>
      </c>
      <c r="T82" s="73"/>
      <c r="U82" s="74">
        <f t="shared" si="24"/>
        <v>0</v>
      </c>
      <c r="V82" s="174"/>
      <c r="W82" s="113">
        <f t="shared" si="33"/>
        <v>0</v>
      </c>
      <c r="X82" s="101"/>
      <c r="Y82" s="113">
        <f>IF($D82="",0,$D82*X82)</f>
        <v>0</v>
      </c>
      <c r="Z82" s="73"/>
      <c r="AA82" s="74">
        <f t="shared" si="35"/>
        <v>0</v>
      </c>
      <c r="AB82" s="73"/>
      <c r="AC82" s="74">
        <f t="shared" si="22"/>
        <v>0</v>
      </c>
      <c r="AD82" s="73"/>
      <c r="AE82" s="74">
        <f t="shared" si="27"/>
        <v>0</v>
      </c>
      <c r="AF82" s="73"/>
      <c r="AG82" s="74">
        <f t="shared" si="36"/>
        <v>0</v>
      </c>
      <c r="AH82" s="82">
        <f t="shared" si="28"/>
        <v>0</v>
      </c>
      <c r="AI82" s="74"/>
      <c r="AJ82" s="147">
        <f t="shared" si="37"/>
        <v>0</v>
      </c>
      <c r="AK82" s="141"/>
    </row>
    <row r="83" spans="1:37" ht="15" customHeight="1" x14ac:dyDescent="0.2">
      <c r="A83" s="84" t="s">
        <v>301</v>
      </c>
      <c r="B83" s="14" t="s">
        <v>65</v>
      </c>
      <c r="C83" s="18" t="s">
        <v>7</v>
      </c>
      <c r="D83" s="19">
        <v>75</v>
      </c>
      <c r="E83" s="20">
        <f t="shared" si="29"/>
        <v>0</v>
      </c>
      <c r="F83" s="73"/>
      <c r="G83" s="74">
        <f t="shared" si="38"/>
        <v>0</v>
      </c>
      <c r="H83" s="73"/>
      <c r="I83" s="74">
        <f t="shared" si="25"/>
        <v>0</v>
      </c>
      <c r="J83" s="174"/>
      <c r="K83" s="113">
        <f t="shared" si="30"/>
        <v>0</v>
      </c>
      <c r="L83" s="73"/>
      <c r="M83" s="113">
        <f t="shared" si="31"/>
        <v>0</v>
      </c>
      <c r="N83" s="73"/>
      <c r="O83" s="74">
        <f t="shared" si="32"/>
        <v>0</v>
      </c>
      <c r="P83" s="174"/>
      <c r="Q83" s="113">
        <f t="shared" si="23"/>
        <v>0</v>
      </c>
      <c r="R83" s="73"/>
      <c r="S83" s="113">
        <f t="shared" si="26"/>
        <v>0</v>
      </c>
      <c r="T83" s="73"/>
      <c r="U83" s="74">
        <f t="shared" si="24"/>
        <v>0</v>
      </c>
      <c r="V83" s="174"/>
      <c r="W83" s="113">
        <f t="shared" si="33"/>
        <v>0</v>
      </c>
      <c r="X83" s="101"/>
      <c r="Y83" s="113">
        <f t="shared" si="34"/>
        <v>0</v>
      </c>
      <c r="Z83" s="73"/>
      <c r="AA83" s="74">
        <f t="shared" si="35"/>
        <v>0</v>
      </c>
      <c r="AB83" s="73"/>
      <c r="AC83" s="74">
        <f t="shared" si="22"/>
        <v>0</v>
      </c>
      <c r="AD83" s="73"/>
      <c r="AE83" s="74">
        <f t="shared" si="27"/>
        <v>0</v>
      </c>
      <c r="AF83" s="73"/>
      <c r="AG83" s="74">
        <f t="shared" si="36"/>
        <v>0</v>
      </c>
      <c r="AH83" s="82">
        <f t="shared" si="28"/>
        <v>0</v>
      </c>
      <c r="AI83" s="74"/>
      <c r="AJ83" s="147">
        <f t="shared" si="37"/>
        <v>0</v>
      </c>
      <c r="AK83" s="141"/>
    </row>
    <row r="84" spans="1:37" s="14" customFormat="1" ht="15" customHeight="1" x14ac:dyDescent="0.2">
      <c r="A84" s="90" t="s">
        <v>303</v>
      </c>
      <c r="B84" s="14" t="s">
        <v>65</v>
      </c>
      <c r="C84" s="18" t="s">
        <v>8</v>
      </c>
      <c r="D84" s="170">
        <v>60</v>
      </c>
      <c r="E84" s="20">
        <f t="shared" si="29"/>
        <v>0</v>
      </c>
      <c r="F84" s="101"/>
      <c r="G84" s="74">
        <f t="shared" si="38"/>
        <v>0</v>
      </c>
      <c r="H84" s="101"/>
      <c r="I84" s="154">
        <f t="shared" si="25"/>
        <v>0</v>
      </c>
      <c r="J84" s="181"/>
      <c r="K84" s="156">
        <f t="shared" si="30"/>
        <v>0</v>
      </c>
      <c r="L84" s="101"/>
      <c r="M84" s="156">
        <f t="shared" si="31"/>
        <v>0</v>
      </c>
      <c r="N84" s="101"/>
      <c r="O84" s="154">
        <f t="shared" si="32"/>
        <v>0</v>
      </c>
      <c r="P84" s="181"/>
      <c r="Q84" s="156">
        <f t="shared" si="23"/>
        <v>0</v>
      </c>
      <c r="R84" s="101"/>
      <c r="S84" s="156">
        <f t="shared" si="26"/>
        <v>0</v>
      </c>
      <c r="T84" s="101"/>
      <c r="U84" s="154">
        <f t="shared" si="24"/>
        <v>0</v>
      </c>
      <c r="V84" s="181"/>
      <c r="W84" s="156">
        <f t="shared" si="33"/>
        <v>0</v>
      </c>
      <c r="X84" s="101"/>
      <c r="Y84" s="156">
        <f t="shared" si="34"/>
        <v>0</v>
      </c>
      <c r="Z84" s="101"/>
      <c r="AA84" s="154">
        <f t="shared" si="35"/>
        <v>0</v>
      </c>
      <c r="AB84" s="101"/>
      <c r="AC84" s="154">
        <f t="shared" si="22"/>
        <v>0</v>
      </c>
      <c r="AD84" s="101"/>
      <c r="AE84" s="154">
        <f t="shared" si="27"/>
        <v>0</v>
      </c>
      <c r="AF84" s="101"/>
      <c r="AG84" s="154">
        <f t="shared" si="36"/>
        <v>0</v>
      </c>
      <c r="AH84" s="158">
        <f t="shared" si="28"/>
        <v>0</v>
      </c>
      <c r="AI84" s="154"/>
      <c r="AJ84" s="147">
        <f t="shared" si="37"/>
        <v>0</v>
      </c>
      <c r="AK84" s="182"/>
    </row>
    <row r="85" spans="1:37" s="14" customFormat="1" ht="15" customHeight="1" x14ac:dyDescent="0.2">
      <c r="A85" s="90" t="s">
        <v>310</v>
      </c>
      <c r="B85" s="14" t="s">
        <v>65</v>
      </c>
      <c r="C85" s="18" t="s">
        <v>5</v>
      </c>
      <c r="D85" s="170">
        <v>118</v>
      </c>
      <c r="E85" s="20">
        <f t="shared" si="29"/>
        <v>0</v>
      </c>
      <c r="F85" s="101"/>
      <c r="G85" s="113">
        <f t="shared" si="38"/>
        <v>0</v>
      </c>
      <c r="H85" s="101"/>
      <c r="I85" s="154">
        <f t="shared" si="25"/>
        <v>0</v>
      </c>
      <c r="J85" s="181"/>
      <c r="K85" s="156">
        <f t="shared" si="30"/>
        <v>0</v>
      </c>
      <c r="L85" s="101"/>
      <c r="M85" s="156">
        <f t="shared" si="31"/>
        <v>0</v>
      </c>
      <c r="N85" s="101"/>
      <c r="O85" s="154">
        <f t="shared" si="32"/>
        <v>0</v>
      </c>
      <c r="P85" s="181"/>
      <c r="Q85" s="156">
        <f t="shared" si="23"/>
        <v>0</v>
      </c>
      <c r="R85" s="101"/>
      <c r="S85" s="156">
        <f t="shared" si="26"/>
        <v>0</v>
      </c>
      <c r="T85" s="101"/>
      <c r="U85" s="154">
        <f t="shared" si="24"/>
        <v>0</v>
      </c>
      <c r="V85" s="181"/>
      <c r="W85" s="156">
        <f t="shared" si="33"/>
        <v>0</v>
      </c>
      <c r="X85" s="101"/>
      <c r="Y85" s="156">
        <f t="shared" si="34"/>
        <v>0</v>
      </c>
      <c r="Z85" s="101"/>
      <c r="AA85" s="154">
        <f t="shared" si="35"/>
        <v>0</v>
      </c>
      <c r="AB85" s="101"/>
      <c r="AC85" s="154">
        <f t="shared" si="22"/>
        <v>0</v>
      </c>
      <c r="AD85" s="101"/>
      <c r="AE85" s="154">
        <f t="shared" si="27"/>
        <v>0</v>
      </c>
      <c r="AF85" s="181"/>
      <c r="AG85" s="154">
        <f t="shared" si="36"/>
        <v>0</v>
      </c>
      <c r="AH85" s="158">
        <f t="shared" si="28"/>
        <v>0</v>
      </c>
      <c r="AI85" s="154"/>
      <c r="AJ85" s="147">
        <f t="shared" si="37"/>
        <v>0</v>
      </c>
      <c r="AK85" s="182"/>
    </row>
    <row r="86" spans="1:37" s="14" customFormat="1" ht="15" customHeight="1" x14ac:dyDescent="0.2">
      <c r="A86" s="90" t="s">
        <v>331</v>
      </c>
      <c r="B86" s="14" t="s">
        <v>65</v>
      </c>
      <c r="C86" s="18" t="s">
        <v>7</v>
      </c>
      <c r="D86" s="170">
        <v>75</v>
      </c>
      <c r="E86" s="20">
        <f t="shared" si="29"/>
        <v>0</v>
      </c>
      <c r="F86" s="101"/>
      <c r="G86" s="113">
        <f t="shared" si="38"/>
        <v>0</v>
      </c>
      <c r="H86" s="101"/>
      <c r="I86" s="154">
        <f t="shared" si="25"/>
        <v>0</v>
      </c>
      <c r="J86" s="181"/>
      <c r="K86" s="156">
        <f t="shared" si="30"/>
        <v>0</v>
      </c>
      <c r="L86" s="101"/>
      <c r="M86" s="156">
        <f t="shared" si="31"/>
        <v>0</v>
      </c>
      <c r="N86" s="101"/>
      <c r="O86" s="154">
        <f t="shared" si="32"/>
        <v>0</v>
      </c>
      <c r="P86" s="181"/>
      <c r="Q86" s="156">
        <f t="shared" si="23"/>
        <v>0</v>
      </c>
      <c r="R86" s="101"/>
      <c r="S86" s="156">
        <f t="shared" si="26"/>
        <v>0</v>
      </c>
      <c r="T86" s="101"/>
      <c r="U86" s="154">
        <f t="shared" si="24"/>
        <v>0</v>
      </c>
      <c r="V86" s="181"/>
      <c r="W86" s="156">
        <f t="shared" si="33"/>
        <v>0</v>
      </c>
      <c r="X86" s="101"/>
      <c r="Y86" s="156">
        <f t="shared" si="34"/>
        <v>0</v>
      </c>
      <c r="Z86" s="101"/>
      <c r="AA86" s="154">
        <f t="shared" si="35"/>
        <v>0</v>
      </c>
      <c r="AB86" s="101"/>
      <c r="AC86" s="154">
        <f t="shared" si="22"/>
        <v>0</v>
      </c>
      <c r="AD86" s="101"/>
      <c r="AE86" s="154">
        <f t="shared" si="27"/>
        <v>0</v>
      </c>
      <c r="AF86" s="181"/>
      <c r="AG86" s="154">
        <f t="shared" si="36"/>
        <v>0</v>
      </c>
      <c r="AH86" s="158">
        <f t="shared" si="28"/>
        <v>0</v>
      </c>
      <c r="AI86" s="154"/>
      <c r="AJ86" s="147">
        <f t="shared" si="37"/>
        <v>0</v>
      </c>
      <c r="AK86" s="182"/>
    </row>
    <row r="87" spans="1:37" s="14" customFormat="1" ht="15" customHeight="1" x14ac:dyDescent="0.2">
      <c r="A87" s="90" t="s">
        <v>342</v>
      </c>
      <c r="B87" s="14" t="s">
        <v>65</v>
      </c>
      <c r="C87" s="18" t="s">
        <v>9</v>
      </c>
      <c r="D87" s="170">
        <v>35</v>
      </c>
      <c r="E87" s="20">
        <f t="shared" si="29"/>
        <v>0</v>
      </c>
      <c r="F87" s="101"/>
      <c r="G87" s="113">
        <f t="shared" si="38"/>
        <v>0</v>
      </c>
      <c r="H87" s="101"/>
      <c r="I87" s="154">
        <f t="shared" si="25"/>
        <v>0</v>
      </c>
      <c r="J87" s="181"/>
      <c r="K87" s="156">
        <f t="shared" si="30"/>
        <v>0</v>
      </c>
      <c r="L87" s="101"/>
      <c r="M87" s="156">
        <f t="shared" si="31"/>
        <v>0</v>
      </c>
      <c r="N87" s="101"/>
      <c r="O87" s="154">
        <f t="shared" si="32"/>
        <v>0</v>
      </c>
      <c r="P87" s="181"/>
      <c r="Q87" s="156">
        <f t="shared" si="23"/>
        <v>0</v>
      </c>
      <c r="R87" s="101"/>
      <c r="S87" s="156">
        <f t="shared" si="26"/>
        <v>0</v>
      </c>
      <c r="T87" s="101"/>
      <c r="U87" s="154">
        <f t="shared" si="24"/>
        <v>0</v>
      </c>
      <c r="V87" s="181"/>
      <c r="W87" s="156">
        <f t="shared" si="33"/>
        <v>0</v>
      </c>
      <c r="X87" s="101"/>
      <c r="Y87" s="156">
        <f t="shared" si="34"/>
        <v>0</v>
      </c>
      <c r="Z87" s="101"/>
      <c r="AA87" s="154">
        <f t="shared" si="35"/>
        <v>0</v>
      </c>
      <c r="AB87" s="101"/>
      <c r="AC87" s="154">
        <f t="shared" si="22"/>
        <v>0</v>
      </c>
      <c r="AD87" s="101"/>
      <c r="AE87" s="154">
        <f t="shared" si="27"/>
        <v>0</v>
      </c>
      <c r="AF87" s="181"/>
      <c r="AG87" s="154">
        <f t="shared" si="36"/>
        <v>0</v>
      </c>
      <c r="AH87" s="158">
        <f t="shared" si="28"/>
        <v>0</v>
      </c>
      <c r="AI87" s="154"/>
      <c r="AJ87" s="147">
        <f t="shared" si="37"/>
        <v>0</v>
      </c>
      <c r="AK87" s="182"/>
    </row>
    <row r="88" spans="1:37" s="14" customFormat="1" ht="15" customHeight="1" x14ac:dyDescent="0.2">
      <c r="A88" s="90" t="s">
        <v>347</v>
      </c>
      <c r="B88" s="14" t="s">
        <v>65</v>
      </c>
      <c r="C88" s="18" t="s">
        <v>9</v>
      </c>
      <c r="D88" s="170">
        <v>35</v>
      </c>
      <c r="E88" s="20">
        <f t="shared" si="29"/>
        <v>0</v>
      </c>
      <c r="F88" s="101"/>
      <c r="G88" s="113">
        <f t="shared" si="38"/>
        <v>0</v>
      </c>
      <c r="H88" s="101"/>
      <c r="I88" s="154">
        <f t="shared" si="25"/>
        <v>0</v>
      </c>
      <c r="J88" s="181"/>
      <c r="K88" s="156">
        <f t="shared" si="30"/>
        <v>0</v>
      </c>
      <c r="L88" s="101"/>
      <c r="M88" s="156">
        <f t="shared" si="31"/>
        <v>0</v>
      </c>
      <c r="N88" s="101"/>
      <c r="O88" s="154">
        <f t="shared" si="32"/>
        <v>0</v>
      </c>
      <c r="P88" s="181"/>
      <c r="Q88" s="156">
        <f t="shared" si="23"/>
        <v>0</v>
      </c>
      <c r="R88" s="101"/>
      <c r="S88" s="156">
        <f t="shared" si="26"/>
        <v>0</v>
      </c>
      <c r="T88" s="101"/>
      <c r="U88" s="154">
        <f t="shared" si="24"/>
        <v>0</v>
      </c>
      <c r="V88" s="181"/>
      <c r="W88" s="156">
        <f>IF($D88="",0,$D88*V88)</f>
        <v>0</v>
      </c>
      <c r="X88" s="101"/>
      <c r="Y88" s="156">
        <f t="shared" si="34"/>
        <v>0</v>
      </c>
      <c r="Z88" s="101"/>
      <c r="AA88" s="154">
        <f t="shared" si="35"/>
        <v>0</v>
      </c>
      <c r="AB88" s="101"/>
      <c r="AC88" s="154">
        <f t="shared" si="22"/>
        <v>0</v>
      </c>
      <c r="AD88" s="101"/>
      <c r="AE88" s="154">
        <f t="shared" si="27"/>
        <v>0</v>
      </c>
      <c r="AF88" s="181"/>
      <c r="AG88" s="154">
        <f t="shared" si="36"/>
        <v>0</v>
      </c>
      <c r="AH88" s="158">
        <f t="shared" si="28"/>
        <v>0</v>
      </c>
      <c r="AI88" s="154"/>
      <c r="AJ88" s="147">
        <f t="shared" si="37"/>
        <v>0</v>
      </c>
      <c r="AK88" s="182"/>
    </row>
    <row r="89" spans="1:37" s="14" customFormat="1" ht="15" customHeight="1" x14ac:dyDescent="0.2">
      <c r="A89" s="90" t="s">
        <v>350</v>
      </c>
      <c r="B89" s="14" t="s">
        <v>65</v>
      </c>
      <c r="C89" s="18" t="s">
        <v>9</v>
      </c>
      <c r="D89" s="170">
        <v>35</v>
      </c>
      <c r="E89" s="20">
        <f t="shared" si="29"/>
        <v>0</v>
      </c>
      <c r="F89" s="101"/>
      <c r="G89" s="113">
        <f t="shared" si="38"/>
        <v>0</v>
      </c>
      <c r="H89" s="101"/>
      <c r="I89" s="154">
        <f t="shared" si="25"/>
        <v>0</v>
      </c>
      <c r="J89" s="181"/>
      <c r="K89" s="156">
        <f t="shared" si="30"/>
        <v>0</v>
      </c>
      <c r="L89" s="101"/>
      <c r="M89" s="156">
        <f t="shared" si="31"/>
        <v>0</v>
      </c>
      <c r="N89" s="101"/>
      <c r="O89" s="154">
        <f t="shared" si="32"/>
        <v>0</v>
      </c>
      <c r="P89" s="181"/>
      <c r="Q89" s="156">
        <f t="shared" si="23"/>
        <v>0</v>
      </c>
      <c r="R89" s="101"/>
      <c r="S89" s="156">
        <f t="shared" si="26"/>
        <v>0</v>
      </c>
      <c r="T89" s="101"/>
      <c r="U89" s="154">
        <f t="shared" si="24"/>
        <v>0</v>
      </c>
      <c r="V89" s="181"/>
      <c r="W89" s="156">
        <f>IF($D89="",0,$D89*V89)</f>
        <v>0</v>
      </c>
      <c r="X89" s="101"/>
      <c r="Y89" s="156">
        <f t="shared" si="34"/>
        <v>0</v>
      </c>
      <c r="Z89" s="101"/>
      <c r="AA89" s="154">
        <f t="shared" si="35"/>
        <v>0</v>
      </c>
      <c r="AB89" s="101"/>
      <c r="AC89" s="154">
        <f t="shared" si="22"/>
        <v>0</v>
      </c>
      <c r="AD89" s="101"/>
      <c r="AE89" s="154">
        <f t="shared" si="27"/>
        <v>0</v>
      </c>
      <c r="AF89" s="181"/>
      <c r="AG89" s="154">
        <f t="shared" si="36"/>
        <v>0</v>
      </c>
      <c r="AH89" s="158">
        <f t="shared" si="28"/>
        <v>0</v>
      </c>
      <c r="AI89" s="154"/>
      <c r="AJ89" s="147">
        <f t="shared" si="37"/>
        <v>0</v>
      </c>
      <c r="AK89" s="182"/>
    </row>
    <row r="90" spans="1:37" s="14" customFormat="1" ht="15" customHeight="1" x14ac:dyDescent="0.2">
      <c r="A90" s="90" t="s">
        <v>353</v>
      </c>
      <c r="B90" s="14" t="s">
        <v>65</v>
      </c>
      <c r="C90" s="18" t="s">
        <v>4</v>
      </c>
      <c r="D90" s="170">
        <v>140</v>
      </c>
      <c r="E90" s="20">
        <f t="shared" si="29"/>
        <v>0</v>
      </c>
      <c r="F90" s="101"/>
      <c r="G90" s="113">
        <f t="shared" si="38"/>
        <v>0</v>
      </c>
      <c r="H90" s="101"/>
      <c r="I90" s="154">
        <f t="shared" si="25"/>
        <v>0</v>
      </c>
      <c r="J90" s="181"/>
      <c r="K90" s="156">
        <f t="shared" si="30"/>
        <v>0</v>
      </c>
      <c r="L90" s="101"/>
      <c r="M90" s="156">
        <f t="shared" si="31"/>
        <v>0</v>
      </c>
      <c r="N90" s="101"/>
      <c r="O90" s="154">
        <f t="shared" si="32"/>
        <v>0</v>
      </c>
      <c r="P90" s="181"/>
      <c r="Q90" s="156">
        <f t="shared" si="23"/>
        <v>0</v>
      </c>
      <c r="R90" s="101"/>
      <c r="S90" s="156">
        <f t="shared" si="26"/>
        <v>0</v>
      </c>
      <c r="T90" s="101"/>
      <c r="U90" s="154">
        <f t="shared" si="24"/>
        <v>0</v>
      </c>
      <c r="V90" s="181"/>
      <c r="W90" s="156">
        <f>IF($D90="",0,$D90*V90)</f>
        <v>0</v>
      </c>
      <c r="X90" s="101"/>
      <c r="Y90" s="156">
        <f t="shared" si="34"/>
        <v>0</v>
      </c>
      <c r="Z90" s="101"/>
      <c r="AA90" s="154">
        <f t="shared" si="35"/>
        <v>0</v>
      </c>
      <c r="AB90" s="101"/>
      <c r="AC90" s="154">
        <f t="shared" si="22"/>
        <v>0</v>
      </c>
      <c r="AD90" s="101"/>
      <c r="AE90" s="154">
        <f t="shared" si="27"/>
        <v>0</v>
      </c>
      <c r="AF90" s="181"/>
      <c r="AG90" s="154">
        <f t="shared" si="36"/>
        <v>0</v>
      </c>
      <c r="AH90" s="158">
        <f t="shared" si="28"/>
        <v>0</v>
      </c>
      <c r="AI90" s="154"/>
      <c r="AJ90" s="147">
        <f t="shared" si="37"/>
        <v>0</v>
      </c>
      <c r="AK90" s="182"/>
    </row>
    <row r="91" spans="1:37" s="14" customFormat="1" ht="15" customHeight="1" x14ac:dyDescent="0.2">
      <c r="A91" s="90"/>
      <c r="C91" s="18"/>
      <c r="D91" s="170"/>
      <c r="E91" s="20"/>
      <c r="F91" s="101"/>
      <c r="G91" s="113"/>
      <c r="H91" s="101"/>
      <c r="I91" s="154"/>
      <c r="J91" s="181"/>
      <c r="K91" s="156"/>
      <c r="L91" s="101"/>
      <c r="M91" s="156"/>
      <c r="N91" s="101"/>
      <c r="O91" s="154"/>
      <c r="P91" s="181"/>
      <c r="Q91" s="156"/>
      <c r="R91" s="101"/>
      <c r="S91" s="156"/>
      <c r="T91" s="101"/>
      <c r="U91" s="154"/>
      <c r="V91" s="181"/>
      <c r="W91" s="156"/>
      <c r="X91" s="101"/>
      <c r="Y91" s="156"/>
      <c r="Z91" s="101"/>
      <c r="AA91" s="154"/>
      <c r="AB91" s="101"/>
      <c r="AC91" s="154"/>
      <c r="AD91" s="101"/>
      <c r="AE91" s="154"/>
      <c r="AF91" s="181"/>
      <c r="AG91" s="154"/>
      <c r="AH91" s="158"/>
      <c r="AI91" s="154"/>
      <c r="AJ91" s="147">
        <f t="shared" si="37"/>
        <v>0</v>
      </c>
      <c r="AK91" s="182"/>
    </row>
    <row r="92" spans="1:37" s="62" customFormat="1" ht="15" customHeight="1" x14ac:dyDescent="0.2">
      <c r="A92" s="85"/>
      <c r="C92" s="63" t="s">
        <v>154</v>
      </c>
      <c r="D92" s="57"/>
      <c r="E92" s="20">
        <f t="shared" si="29"/>
        <v>64.75</v>
      </c>
      <c r="F92" s="144">
        <f>SUM(F13:F91)</f>
        <v>0</v>
      </c>
      <c r="G92" s="143"/>
      <c r="H92" s="75">
        <f>SUM(H13:H91)</f>
        <v>0</v>
      </c>
      <c r="I92" s="76"/>
      <c r="J92" s="94">
        <f>SUM(J13:J91)</f>
        <v>0</v>
      </c>
      <c r="K92" s="94"/>
      <c r="L92" s="194">
        <f>SUM(L13:L91)</f>
        <v>0</v>
      </c>
      <c r="M92" s="94"/>
      <c r="N92" s="75">
        <f>SUM(N13:N91)</f>
        <v>0</v>
      </c>
      <c r="O92" s="76"/>
      <c r="P92" s="94">
        <f>SUM(P13:P91)</f>
        <v>0</v>
      </c>
      <c r="Q92" s="94"/>
      <c r="R92" s="194">
        <f>SUM(R13:R91)</f>
        <v>0</v>
      </c>
      <c r="S92" s="94"/>
      <c r="T92" s="75">
        <f>SUM(T13:T91)</f>
        <v>0</v>
      </c>
      <c r="U92" s="76"/>
      <c r="V92" s="94">
        <f>SUM(V13:V91)</f>
        <v>0</v>
      </c>
      <c r="W92" s="94"/>
      <c r="X92" s="194">
        <f>SUM(X13:X91)</f>
        <v>64.75</v>
      </c>
      <c r="Y92" s="94"/>
      <c r="Z92" s="75">
        <f>SUM(Z13:Z91)</f>
        <v>0</v>
      </c>
      <c r="AA92" s="76"/>
      <c r="AB92" s="75">
        <f>SUM(AB13:AB91)</f>
        <v>0</v>
      </c>
      <c r="AC92" s="76"/>
      <c r="AD92" s="75">
        <f>SUM(AD13:AD91)</f>
        <v>0</v>
      </c>
      <c r="AE92" s="76"/>
      <c r="AF92" s="194">
        <f>SUM(AF13:AF91)</f>
        <v>0</v>
      </c>
      <c r="AG92" s="76">
        <f t="shared" si="36"/>
        <v>0</v>
      </c>
      <c r="AH92" s="76"/>
      <c r="AI92" s="140"/>
      <c r="AJ92" s="147">
        <f t="shared" si="37"/>
        <v>0</v>
      </c>
      <c r="AK92" s="142"/>
    </row>
    <row r="93" spans="1:37" ht="4.5" customHeight="1" x14ac:dyDescent="0.2">
      <c r="A93" s="86"/>
      <c r="B93" s="40"/>
      <c r="C93" s="68"/>
      <c r="D93" s="69"/>
      <c r="E93" s="69"/>
      <c r="F93" s="69"/>
      <c r="G93" s="168"/>
      <c r="H93" s="166"/>
      <c r="I93" s="167"/>
      <c r="J93" s="168"/>
      <c r="K93" s="168"/>
      <c r="L93" s="168"/>
      <c r="M93" s="168"/>
      <c r="N93" s="77"/>
      <c r="O93" s="78"/>
      <c r="P93" s="69"/>
      <c r="Q93" s="69"/>
      <c r="R93" s="69"/>
      <c r="S93" s="69"/>
      <c r="T93" s="77"/>
      <c r="U93" s="78"/>
      <c r="V93" s="69"/>
      <c r="W93" s="69"/>
      <c r="X93" s="69"/>
      <c r="Y93" s="69"/>
      <c r="Z93" s="77"/>
      <c r="AA93" s="78"/>
      <c r="AB93" s="77"/>
      <c r="AC93" s="78"/>
      <c r="AD93" s="77"/>
      <c r="AE93" s="78"/>
      <c r="AF93" s="69"/>
      <c r="AG93" s="69"/>
      <c r="AH93" s="69"/>
      <c r="AI93" s="69"/>
      <c r="AJ93" s="78"/>
    </row>
    <row r="94" spans="1:37" ht="15" customHeight="1" x14ac:dyDescent="0.2">
      <c r="A94" s="65"/>
      <c r="B94" s="65"/>
      <c r="C94" s="66" t="s">
        <v>155</v>
      </c>
      <c r="D94" s="67"/>
      <c r="E94" s="19"/>
      <c r="F94" s="145"/>
      <c r="G94" s="146">
        <f ca="1">SUM(G13:G93)</f>
        <v>0</v>
      </c>
      <c r="H94" s="79"/>
      <c r="I94" s="80">
        <f ca="1">SUM(I13:I93)</f>
        <v>0</v>
      </c>
      <c r="J94" s="95"/>
      <c r="K94" s="95">
        <f ca="1">SUM(K12:K93)</f>
        <v>0</v>
      </c>
      <c r="L94" s="95"/>
      <c r="M94" s="95">
        <f ca="1">SUM(M12:M93)</f>
        <v>0</v>
      </c>
      <c r="N94" s="79"/>
      <c r="O94" s="80">
        <f ca="1">SUM(O13:O93)</f>
        <v>0</v>
      </c>
      <c r="P94" s="95"/>
      <c r="Q94" s="95">
        <f ca="1">SUM(Q12:Q93)</f>
        <v>0</v>
      </c>
      <c r="R94" s="95"/>
      <c r="S94" s="95">
        <f ca="1">SUM(S12:S93)</f>
        <v>0</v>
      </c>
      <c r="T94" s="79"/>
      <c r="U94" s="80">
        <f ca="1">SUM(U13:U93)</f>
        <v>0</v>
      </c>
      <c r="V94" s="95"/>
      <c r="W94" s="95">
        <f ca="1">SUM(W12:W93)</f>
        <v>0</v>
      </c>
      <c r="X94" s="95"/>
      <c r="Y94" s="95">
        <f ca="1">SUM(Y12:Y93)</f>
        <v>6735</v>
      </c>
      <c r="Z94" s="79"/>
      <c r="AA94" s="80">
        <f ca="1">SUM(AA13:AA93)</f>
        <v>0</v>
      </c>
      <c r="AB94" s="79"/>
      <c r="AC94" s="80">
        <f ca="1">SUM(AC13:AC93)</f>
        <v>0</v>
      </c>
      <c r="AD94" s="79"/>
      <c r="AE94" s="80">
        <f ca="1">SUM(AE13:AE93)</f>
        <v>0</v>
      </c>
      <c r="AF94" s="95"/>
      <c r="AG94" s="146">
        <f ca="1">SUM(AG13:AG93)</f>
        <v>0</v>
      </c>
      <c r="AH94" s="80">
        <f ca="1">SUM(G94+I94+K94+M94+O94+Q94+S94+U94+W94+Y94+AA94+AC94+AE94+AG94)</f>
        <v>6735</v>
      </c>
      <c r="AI94" s="137"/>
      <c r="AJ94" s="234">
        <f ca="1">SUM(AH94+AI95)</f>
        <v>6735</v>
      </c>
    </row>
    <row r="95" spans="1:37" x14ac:dyDescent="0.2">
      <c r="C95" s="41" t="s">
        <v>24</v>
      </c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2"/>
      <c r="AI95" s="3">
        <f>SUBTOTAL(9,AI13:AI93)</f>
        <v>0</v>
      </c>
    </row>
    <row r="96" spans="1:37" x14ac:dyDescent="0.2">
      <c r="C96" s="56"/>
      <c r="H96" s="56"/>
      <c r="I96" s="56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56"/>
      <c r="X96" s="56"/>
      <c r="Y96" s="56"/>
      <c r="Z96" s="56"/>
      <c r="AA96" s="56"/>
      <c r="AB96" s="56"/>
      <c r="AC96" s="56"/>
      <c r="AD96" s="56"/>
      <c r="AE96" s="56"/>
      <c r="AF96" s="56"/>
      <c r="AG96" s="56"/>
    </row>
    <row r="97" spans="1:35" x14ac:dyDescent="0.2">
      <c r="A97" s="103"/>
      <c r="AH97" s="19"/>
    </row>
    <row r="106" spans="1:35" x14ac:dyDescent="0.2">
      <c r="AH106" s="21">
        <f>SUM(AH104-AH103)</f>
        <v>0</v>
      </c>
      <c r="AI106">
        <f>SUM(AI104-AI103)</f>
        <v>0</v>
      </c>
    </row>
  </sheetData>
  <autoFilter ref="A12:AH94"/>
  <mergeCells count="16">
    <mergeCell ref="L10:M10"/>
    <mergeCell ref="B6:D6"/>
    <mergeCell ref="B8:D8"/>
    <mergeCell ref="F10:G10"/>
    <mergeCell ref="H10:I10"/>
    <mergeCell ref="J10:K10"/>
    <mergeCell ref="Z10:AA10"/>
    <mergeCell ref="AB10:AC10"/>
    <mergeCell ref="AD10:AE10"/>
    <mergeCell ref="AF10:AG10"/>
    <mergeCell ref="N10:O10"/>
    <mergeCell ref="P10:Q10"/>
    <mergeCell ref="R10:S10"/>
    <mergeCell ref="T10:U10"/>
    <mergeCell ref="V10:W10"/>
    <mergeCell ref="X10:Y10"/>
  </mergeCells>
  <dataValidations count="3">
    <dataValidation type="list" allowBlank="1" showInputMessage="1" showErrorMessage="1" sqref="C12">
      <formula1>Kategorie</formula1>
    </dataValidation>
    <dataValidation type="list" allowBlank="1" showInputMessage="1" showErrorMessage="1" sqref="D12">
      <formula1>Jahr</formula1>
    </dataValidation>
    <dataValidation type="list" allowBlank="1" showInputMessage="1" showErrorMessage="1" sqref="A13:A94">
      <formula1>Name</formula1>
    </dataValidation>
  </dataValidations>
  <pageMargins left="0.70866141732283472" right="0.15748031496062992" top="0.51181102362204722" bottom="0.31496062992125984" header="0.19685039370078741" footer="0.15748031496062992"/>
  <pageSetup paperSize="8" scale="56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colBreaks count="1" manualBreakCount="1">
    <brk id="33" max="88" man="1"/>
  </colBreaks>
  <legacyDrawingHF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AK106"/>
  <sheetViews>
    <sheetView view="pageBreakPreview" zoomScale="110" zoomScaleNormal="110" zoomScaleSheetLayoutView="110" workbookViewId="0">
      <pane xSplit="1" topLeftCell="B1" activePane="topRight" state="frozen"/>
      <selection pane="topRight" activeCell="B1" sqref="B1"/>
    </sheetView>
  </sheetViews>
  <sheetFormatPr baseColWidth="10" defaultRowHeight="12.75" x14ac:dyDescent="0.2"/>
  <cols>
    <col min="1" max="1" width="20" customWidth="1"/>
    <col min="2" max="2" width="9.7109375" customWidth="1"/>
    <col min="3" max="3" width="10" style="4" customWidth="1"/>
    <col min="4" max="33" width="9.7109375" style="21" customWidth="1"/>
    <col min="34" max="34" width="11.85546875" style="21" customWidth="1"/>
    <col min="35" max="35" width="9.7109375" customWidth="1"/>
  </cols>
  <sheetData>
    <row r="1" spans="1:36" x14ac:dyDescent="0.2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</row>
    <row r="2" spans="1:36" s="15" customFormat="1" ht="15" customHeight="1" x14ac:dyDescent="0.25">
      <c r="A2" s="100" t="s">
        <v>282</v>
      </c>
    </row>
    <row r="3" spans="1:36" s="15" customFormat="1" ht="14.25" x14ac:dyDescent="0.2">
      <c r="A3" s="99"/>
    </row>
    <row r="4" spans="1:36" s="15" customFormat="1" ht="15" x14ac:dyDescent="0.25">
      <c r="A4" s="100" t="s">
        <v>158</v>
      </c>
      <c r="B4" s="256" t="str">
        <f>IF(Vertragsdaten!B6="","",Vertragsdaten!B6)</f>
        <v>EP SIEP</v>
      </c>
      <c r="C4" s="256"/>
      <c r="D4" s="256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59"/>
      <c r="AH4" s="59"/>
      <c r="AI4" s="59"/>
    </row>
    <row r="5" spans="1:36" s="15" customFormat="1" ht="8.25" customHeight="1" x14ac:dyDescent="0.25">
      <c r="A5" s="100"/>
      <c r="B5" s="89"/>
      <c r="C5" s="89"/>
      <c r="D5" s="89"/>
    </row>
    <row r="6" spans="1:36" s="15" customFormat="1" ht="15" x14ac:dyDescent="0.25">
      <c r="A6" s="100" t="s">
        <v>159</v>
      </c>
      <c r="B6" s="325" t="str">
        <f>Vertragsdaten!B8</f>
        <v>070017/000025</v>
      </c>
      <c r="C6" s="325"/>
      <c r="D6" s="325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83"/>
      <c r="AI6" s="83"/>
    </row>
    <row r="7" spans="1:36" s="15" customFormat="1" ht="15" customHeight="1" x14ac:dyDescent="0.25">
      <c r="A7" s="100"/>
      <c r="AH7" s="64"/>
      <c r="AI7" s="64"/>
    </row>
    <row r="8" spans="1:36" s="8" customFormat="1" ht="15" x14ac:dyDescent="0.25">
      <c r="A8" s="100" t="s">
        <v>160</v>
      </c>
      <c r="B8" s="328">
        <v>43525</v>
      </c>
      <c r="C8" s="329"/>
      <c r="D8" s="32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83"/>
      <c r="AI8" s="83"/>
    </row>
    <row r="9" spans="1:36" x14ac:dyDescent="0.2">
      <c r="A9" s="65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</row>
    <row r="10" spans="1:36" s="128" customFormat="1" ht="27.75" customHeight="1" x14ac:dyDescent="0.2">
      <c r="A10" s="127"/>
      <c r="F10" s="326" t="s">
        <v>284</v>
      </c>
      <c r="G10" s="330"/>
      <c r="H10" s="326" t="s">
        <v>276</v>
      </c>
      <c r="I10" s="330"/>
      <c r="J10" s="326" t="s">
        <v>277</v>
      </c>
      <c r="K10" s="330"/>
      <c r="L10" s="326" t="s">
        <v>313</v>
      </c>
      <c r="M10" s="330"/>
      <c r="N10" s="326" t="s">
        <v>274</v>
      </c>
      <c r="O10" s="330"/>
      <c r="P10" s="326" t="s">
        <v>279</v>
      </c>
      <c r="Q10" s="330"/>
      <c r="R10" s="326" t="s">
        <v>314</v>
      </c>
      <c r="S10" s="330"/>
      <c r="T10" s="326" t="s">
        <v>275</v>
      </c>
      <c r="U10" s="330"/>
      <c r="V10" s="326" t="s">
        <v>278</v>
      </c>
      <c r="W10" s="330"/>
      <c r="X10" s="326" t="s">
        <v>311</v>
      </c>
      <c r="Y10" s="330"/>
      <c r="Z10" s="326" t="s">
        <v>199</v>
      </c>
      <c r="AA10" s="331"/>
      <c r="AB10" s="326" t="s">
        <v>200</v>
      </c>
      <c r="AC10" s="327"/>
      <c r="AD10" s="326" t="s">
        <v>201</v>
      </c>
      <c r="AE10" s="327"/>
      <c r="AF10" s="332" t="s">
        <v>305</v>
      </c>
      <c r="AG10" s="333"/>
      <c r="AH10" s="131"/>
      <c r="AI10" s="133" t="s">
        <v>280</v>
      </c>
      <c r="AJ10" s="257" t="s">
        <v>281</v>
      </c>
    </row>
    <row r="11" spans="1:36" ht="3.75" hidden="1" customHeight="1" x14ac:dyDescent="0.2">
      <c r="C11" s="4" t="str">
        <f>VLOOKUP(C12,'MA-Liste'!A192:B198,2,FALSE)</f>
        <v>$K:$K</v>
      </c>
      <c r="D11">
        <f>VLOOKUP(D12,Vertragsdaten!A37:B42,2,FALSE)</f>
        <v>2</v>
      </c>
      <c r="E11"/>
      <c r="F11"/>
      <c r="G11"/>
      <c r="H11" s="70"/>
      <c r="I11" s="71"/>
      <c r="J11" s="65"/>
      <c r="K11" s="65"/>
      <c r="L11" s="65"/>
      <c r="M11" s="65"/>
      <c r="N11" s="70"/>
      <c r="O11" s="71"/>
      <c r="P11" s="65"/>
      <c r="Q11" s="65"/>
      <c r="R11" s="65"/>
      <c r="S11" s="65"/>
      <c r="T11" s="70"/>
      <c r="U11" s="71"/>
      <c r="V11" s="65"/>
      <c r="W11" s="65"/>
      <c r="X11" s="65"/>
      <c r="Y11" s="65"/>
      <c r="Z11" s="70"/>
      <c r="AA11" s="71"/>
      <c r="AB11" s="70"/>
      <c r="AC11" s="71"/>
      <c r="AD11" s="70"/>
      <c r="AE11" s="71"/>
      <c r="AF11" s="65"/>
      <c r="AG11" s="65"/>
      <c r="AH11"/>
      <c r="AI11" s="1"/>
      <c r="AJ11" s="134"/>
    </row>
    <row r="12" spans="1:36" s="1" customFormat="1" ht="31.5" customHeight="1" x14ac:dyDescent="0.2">
      <c r="A12" s="44" t="s">
        <v>23</v>
      </c>
      <c r="B12" s="45" t="s">
        <v>18</v>
      </c>
      <c r="C12" s="87" t="str">
        <f>'MA-Liste'!K7</f>
        <v>Kategorie</v>
      </c>
      <c r="D12" s="88" t="s">
        <v>157</v>
      </c>
      <c r="E12" s="60" t="s">
        <v>152</v>
      </c>
      <c r="F12" s="60" t="s">
        <v>22</v>
      </c>
      <c r="G12" s="60" t="s">
        <v>156</v>
      </c>
      <c r="H12" s="72" t="s">
        <v>22</v>
      </c>
      <c r="I12" s="46" t="s">
        <v>156</v>
      </c>
      <c r="J12" s="112" t="s">
        <v>22</v>
      </c>
      <c r="K12" s="112" t="s">
        <v>156</v>
      </c>
      <c r="L12" s="112" t="s">
        <v>22</v>
      </c>
      <c r="M12" s="112" t="s">
        <v>156</v>
      </c>
      <c r="N12" s="72" t="s">
        <v>22</v>
      </c>
      <c r="O12" s="46" t="s">
        <v>156</v>
      </c>
      <c r="P12" s="112" t="s">
        <v>22</v>
      </c>
      <c r="Q12" s="112" t="s">
        <v>156</v>
      </c>
      <c r="R12" s="112" t="s">
        <v>22</v>
      </c>
      <c r="S12" s="112" t="s">
        <v>156</v>
      </c>
      <c r="T12" s="72" t="s">
        <v>22</v>
      </c>
      <c r="U12" s="46" t="s">
        <v>156</v>
      </c>
      <c r="V12" s="112" t="s">
        <v>22</v>
      </c>
      <c r="W12" s="112" t="s">
        <v>156</v>
      </c>
      <c r="X12" s="112" t="s">
        <v>22</v>
      </c>
      <c r="Y12" s="112" t="s">
        <v>156</v>
      </c>
      <c r="Z12" s="81" t="s">
        <v>22</v>
      </c>
      <c r="AA12" s="13" t="s">
        <v>156</v>
      </c>
      <c r="AB12" s="81" t="s">
        <v>22</v>
      </c>
      <c r="AC12" s="13" t="s">
        <v>156</v>
      </c>
      <c r="AD12" s="81" t="s">
        <v>22</v>
      </c>
      <c r="AE12" s="13" t="s">
        <v>156</v>
      </c>
      <c r="AF12" s="183" t="s">
        <v>22</v>
      </c>
      <c r="AG12" s="183" t="s">
        <v>156</v>
      </c>
      <c r="AH12" s="130" t="s">
        <v>153</v>
      </c>
      <c r="AI12" s="132" t="s">
        <v>285</v>
      </c>
      <c r="AJ12" s="135"/>
    </row>
    <row r="13" spans="1:36" ht="15" customHeight="1" x14ac:dyDescent="0.2">
      <c r="A13" s="90" t="s">
        <v>145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65" ca="1" si="0">IF(OR($C13="",$C13=0),"",VLOOKUP($C13,Ansätze,$D$11,FALSE))</f>
        <v>140</v>
      </c>
      <c r="E13" s="20">
        <f>SUM(F13++H13+J13+L13+N13+P13+R13+T13+V13+X13+Z13+AB13+AD13+AF13)</f>
        <v>0</v>
      </c>
      <c r="F13" s="73"/>
      <c r="G13" s="74">
        <f ca="1">IF(D13="",0,D13*F13)</f>
        <v>0</v>
      </c>
      <c r="H13" s="73"/>
      <c r="I13" s="74">
        <f t="shared" ref="I13:I78" ca="1" si="1">IF(D13="",0,D13*H13)</f>
        <v>0</v>
      </c>
      <c r="J13" s="73"/>
      <c r="K13" s="113">
        <f ca="1">IF($D13="",0,$D13*J13)</f>
        <v>0</v>
      </c>
      <c r="L13" s="73"/>
      <c r="M13" s="113">
        <f ca="1">IF($D13="",0,$D13*L13)</f>
        <v>0</v>
      </c>
      <c r="N13" s="73"/>
      <c r="O13" s="74">
        <f ca="1">IF($D13="",0,$D13*N13)</f>
        <v>0</v>
      </c>
      <c r="P13" s="73"/>
      <c r="Q13" s="113">
        <f t="shared" ref="Q13:Q44" ca="1" si="2">IF($D13="",0,$D13*P13)</f>
        <v>0</v>
      </c>
      <c r="R13" s="73"/>
      <c r="S13" s="113">
        <f t="shared" ref="S13:S78" ca="1" si="3">IF($D13="",0,$D13*R13)</f>
        <v>0</v>
      </c>
      <c r="T13" s="101"/>
      <c r="U13" s="74">
        <f t="shared" ref="U13:U44" ca="1" si="4">IF($D13="",0,$D13*T13)</f>
        <v>0</v>
      </c>
      <c r="V13" s="73"/>
      <c r="W13" s="113">
        <f ca="1">IF($D13="",0,$D13*V13)</f>
        <v>0</v>
      </c>
      <c r="X13" s="73"/>
      <c r="Y13" s="113">
        <f ca="1">IF($D13="",0,$D13*X13)</f>
        <v>0</v>
      </c>
      <c r="Z13" s="73"/>
      <c r="AA13" s="74">
        <f t="shared" ref="AA13:AA40" ca="1" si="5">IF(D13="",0,D13*Z13)</f>
        <v>0</v>
      </c>
      <c r="AB13" s="73"/>
      <c r="AC13" s="74">
        <f t="shared" ref="AC13:AC40" ca="1" si="6">IF(D13="",0,D13*AB13)</f>
        <v>0</v>
      </c>
      <c r="AD13" s="73"/>
      <c r="AE13" s="74">
        <f t="shared" ref="AE13:AE78" ca="1" si="7">IF(D13="",0,D13*AD13)</f>
        <v>0</v>
      </c>
      <c r="AF13" s="73"/>
      <c r="AG13" s="74">
        <f ca="1">IF(D13="",0,D13*AF13)</f>
        <v>0</v>
      </c>
      <c r="AH13" s="82">
        <f t="shared" ref="AH13:AH78" ca="1" si="8">IF(D13="",0,D13*E13)</f>
        <v>0</v>
      </c>
      <c r="AI13" s="74"/>
      <c r="AJ13" s="138">
        <f ca="1">SUM(AH13+AI13)</f>
        <v>0</v>
      </c>
    </row>
    <row r="14" spans="1:36" ht="15" customHeight="1" x14ac:dyDescent="0.2">
      <c r="A14" s="90" t="s">
        <v>162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79" si="9">SUM(F14++H14+J14+L14+N14+P14+R14+T14+V14+X14+Z14+AB14+AD14+AF14)</f>
        <v>0</v>
      </c>
      <c r="F14" s="73"/>
      <c r="G14" s="74">
        <f ca="1">IF(D14="",0,D14*F14)</f>
        <v>0</v>
      </c>
      <c r="H14" s="73"/>
      <c r="I14" s="74">
        <f t="shared" ca="1" si="1"/>
        <v>0</v>
      </c>
      <c r="J14" s="73"/>
      <c r="K14" s="113">
        <f t="shared" ref="K14:K79" ca="1" si="10">IF($D14="",0,$D14*J14)</f>
        <v>0</v>
      </c>
      <c r="L14" s="73"/>
      <c r="M14" s="113">
        <f t="shared" ref="M14:M79" ca="1" si="11">IF($D14="",0,$D14*L14)</f>
        <v>0</v>
      </c>
      <c r="N14" s="73"/>
      <c r="O14" s="74">
        <f t="shared" ref="O14:O79" ca="1" si="12">IF($D14="",0,$D14*N14)</f>
        <v>0</v>
      </c>
      <c r="P14" s="73"/>
      <c r="Q14" s="113">
        <f t="shared" ca="1" si="2"/>
        <v>0</v>
      </c>
      <c r="R14" s="73"/>
      <c r="S14" s="113">
        <f t="shared" ca="1" si="3"/>
        <v>0</v>
      </c>
      <c r="T14" s="101"/>
      <c r="U14" s="74">
        <f t="shared" ca="1" si="4"/>
        <v>0</v>
      </c>
      <c r="V14" s="73"/>
      <c r="W14" s="113">
        <f t="shared" ref="W14:W78" ca="1" si="13">IF($D14="",0,$D14*V14)</f>
        <v>0</v>
      </c>
      <c r="X14" s="73"/>
      <c r="Y14" s="113">
        <f t="shared" ref="Y14:Y78" ca="1" si="14">IF($D14="",0,$D14*X14)</f>
        <v>0</v>
      </c>
      <c r="Z14" s="73"/>
      <c r="AA14" s="74">
        <f t="shared" ca="1" si="5"/>
        <v>0</v>
      </c>
      <c r="AB14" s="73"/>
      <c r="AC14" s="74">
        <f t="shared" ca="1" si="6"/>
        <v>0</v>
      </c>
      <c r="AD14" s="73"/>
      <c r="AE14" s="74">
        <f t="shared" ca="1" si="7"/>
        <v>0</v>
      </c>
      <c r="AF14" s="73"/>
      <c r="AG14" s="74">
        <f t="shared" ref="AG14:AG79" ca="1" si="15">IF(D14="",0,D14*AF14)</f>
        <v>0</v>
      </c>
      <c r="AH14" s="82">
        <f t="shared" ca="1" si="8"/>
        <v>0</v>
      </c>
      <c r="AI14" s="74"/>
      <c r="AJ14" s="139">
        <f t="shared" ref="AJ14:AJ79" ca="1" si="16">SUM(AH14+AI14)</f>
        <v>0</v>
      </c>
    </row>
    <row r="15" spans="1:36" ht="15" customHeight="1" x14ac:dyDescent="0.2">
      <c r="A15" s="90" t="s">
        <v>146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9"/>
        <v>0</v>
      </c>
      <c r="F15" s="73"/>
      <c r="G15" s="74">
        <f t="shared" ref="G15:G80" ca="1" si="17">IF(D15="",0,D15*F15)</f>
        <v>0</v>
      </c>
      <c r="H15" s="73"/>
      <c r="I15" s="74">
        <f t="shared" ca="1" si="1"/>
        <v>0</v>
      </c>
      <c r="J15" s="73"/>
      <c r="K15" s="113">
        <f t="shared" ca="1" si="10"/>
        <v>0</v>
      </c>
      <c r="L15" s="73"/>
      <c r="M15" s="113">
        <f t="shared" ca="1" si="11"/>
        <v>0</v>
      </c>
      <c r="N15" s="73"/>
      <c r="O15" s="74">
        <f t="shared" ca="1" si="12"/>
        <v>0</v>
      </c>
      <c r="P15" s="73"/>
      <c r="Q15" s="113">
        <f t="shared" ca="1" si="2"/>
        <v>0</v>
      </c>
      <c r="R15" s="73"/>
      <c r="S15" s="113">
        <f t="shared" ca="1" si="3"/>
        <v>0</v>
      </c>
      <c r="T15" s="101"/>
      <c r="U15" s="74">
        <f t="shared" ca="1" si="4"/>
        <v>0</v>
      </c>
      <c r="V15" s="73"/>
      <c r="W15" s="113">
        <f t="shared" ca="1" si="13"/>
        <v>0</v>
      </c>
      <c r="X15" s="73"/>
      <c r="Y15" s="113">
        <f t="shared" ca="1" si="14"/>
        <v>0</v>
      </c>
      <c r="Z15" s="73"/>
      <c r="AA15" s="74">
        <f t="shared" ca="1" si="5"/>
        <v>0</v>
      </c>
      <c r="AB15" s="73"/>
      <c r="AC15" s="74">
        <f t="shared" ca="1" si="6"/>
        <v>0</v>
      </c>
      <c r="AD15" s="73"/>
      <c r="AE15" s="74">
        <f t="shared" ca="1" si="7"/>
        <v>0</v>
      </c>
      <c r="AF15" s="73"/>
      <c r="AG15" s="74">
        <f t="shared" ca="1" si="15"/>
        <v>0</v>
      </c>
      <c r="AH15" s="82">
        <f t="shared" ca="1" si="8"/>
        <v>0</v>
      </c>
      <c r="AI15" s="74"/>
      <c r="AJ15" s="139">
        <f t="shared" ca="1" si="16"/>
        <v>0</v>
      </c>
    </row>
    <row r="16" spans="1:36" ht="15" customHeight="1" x14ac:dyDescent="0.2">
      <c r="A16" s="90" t="s">
        <v>149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9"/>
        <v>0</v>
      </c>
      <c r="F16" s="73"/>
      <c r="G16" s="74">
        <f t="shared" ca="1" si="17"/>
        <v>0</v>
      </c>
      <c r="H16" s="73"/>
      <c r="I16" s="74">
        <f t="shared" ca="1" si="1"/>
        <v>0</v>
      </c>
      <c r="J16" s="73"/>
      <c r="K16" s="113">
        <f t="shared" ca="1" si="10"/>
        <v>0</v>
      </c>
      <c r="L16" s="73"/>
      <c r="M16" s="113">
        <f t="shared" ca="1" si="11"/>
        <v>0</v>
      </c>
      <c r="N16" s="73"/>
      <c r="O16" s="74">
        <f t="shared" ca="1" si="12"/>
        <v>0</v>
      </c>
      <c r="P16" s="73"/>
      <c r="Q16" s="113">
        <f t="shared" ca="1" si="2"/>
        <v>0</v>
      </c>
      <c r="R16" s="73"/>
      <c r="S16" s="113">
        <f t="shared" ca="1" si="3"/>
        <v>0</v>
      </c>
      <c r="T16" s="101"/>
      <c r="U16" s="74">
        <f t="shared" ca="1" si="4"/>
        <v>0</v>
      </c>
      <c r="V16" s="73"/>
      <c r="W16" s="113">
        <f t="shared" ca="1" si="13"/>
        <v>0</v>
      </c>
      <c r="X16" s="101"/>
      <c r="Y16" s="113">
        <f t="shared" ca="1" si="14"/>
        <v>0</v>
      </c>
      <c r="Z16" s="73"/>
      <c r="AA16" s="74">
        <f t="shared" ca="1" si="5"/>
        <v>0</v>
      </c>
      <c r="AB16" s="73"/>
      <c r="AC16" s="74">
        <f t="shared" ca="1" si="6"/>
        <v>0</v>
      </c>
      <c r="AD16" s="73"/>
      <c r="AE16" s="74">
        <f t="shared" ca="1" si="7"/>
        <v>0</v>
      </c>
      <c r="AF16" s="73"/>
      <c r="AG16" s="74">
        <f t="shared" ca="1" si="15"/>
        <v>0</v>
      </c>
      <c r="AH16" s="82">
        <f t="shared" ca="1" si="8"/>
        <v>0</v>
      </c>
      <c r="AI16" s="74"/>
      <c r="AJ16" s="139">
        <f t="shared" ca="1" si="16"/>
        <v>0</v>
      </c>
    </row>
    <row r="17" spans="1:36" ht="15" customHeight="1" x14ac:dyDescent="0.2">
      <c r="A17" s="90" t="s">
        <v>236</v>
      </c>
      <c r="B17" t="s">
        <v>65</v>
      </c>
      <c r="C17" s="4" t="s">
        <v>4</v>
      </c>
      <c r="D17" s="19">
        <f t="shared" si="0"/>
        <v>140</v>
      </c>
      <c r="E17" s="20">
        <f t="shared" si="9"/>
        <v>0</v>
      </c>
      <c r="F17" s="73"/>
      <c r="G17" s="74">
        <f t="shared" si="17"/>
        <v>0</v>
      </c>
      <c r="H17" s="73"/>
      <c r="I17" s="74">
        <f t="shared" si="1"/>
        <v>0</v>
      </c>
      <c r="J17" s="73"/>
      <c r="K17" s="113">
        <f t="shared" si="10"/>
        <v>0</v>
      </c>
      <c r="L17" s="73"/>
      <c r="M17" s="113">
        <f t="shared" si="11"/>
        <v>0</v>
      </c>
      <c r="N17" s="73"/>
      <c r="O17" s="74">
        <f t="shared" si="12"/>
        <v>0</v>
      </c>
      <c r="P17" s="73"/>
      <c r="Q17" s="113">
        <f t="shared" si="2"/>
        <v>0</v>
      </c>
      <c r="R17" s="73"/>
      <c r="S17" s="113">
        <f t="shared" si="3"/>
        <v>0</v>
      </c>
      <c r="T17" s="101"/>
      <c r="U17" s="74">
        <f t="shared" si="4"/>
        <v>0</v>
      </c>
      <c r="V17" s="73"/>
      <c r="W17" s="113">
        <f t="shared" si="13"/>
        <v>0</v>
      </c>
      <c r="X17" s="101"/>
      <c r="Y17" s="113">
        <f t="shared" si="14"/>
        <v>0</v>
      </c>
      <c r="Z17" s="73"/>
      <c r="AA17" s="74">
        <f t="shared" si="5"/>
        <v>0</v>
      </c>
      <c r="AB17" s="73"/>
      <c r="AC17" s="74">
        <f t="shared" si="6"/>
        <v>0</v>
      </c>
      <c r="AD17" s="73"/>
      <c r="AE17" s="74">
        <f t="shared" si="7"/>
        <v>0</v>
      </c>
      <c r="AF17" s="73"/>
      <c r="AG17" s="74">
        <f t="shared" si="15"/>
        <v>0</v>
      </c>
      <c r="AH17" s="82">
        <f t="shared" si="8"/>
        <v>0</v>
      </c>
      <c r="AI17" s="74"/>
      <c r="AJ17" s="139">
        <f t="shared" si="16"/>
        <v>0</v>
      </c>
    </row>
    <row r="18" spans="1:36" ht="15" customHeight="1" x14ac:dyDescent="0.2">
      <c r="A18" s="90" t="s">
        <v>151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 t="shared" si="9"/>
        <v>0</v>
      </c>
      <c r="F18" s="73"/>
      <c r="G18" s="74">
        <f t="shared" ca="1" si="17"/>
        <v>0</v>
      </c>
      <c r="H18" s="73"/>
      <c r="I18" s="74">
        <f t="shared" ca="1" si="1"/>
        <v>0</v>
      </c>
      <c r="J18" s="73"/>
      <c r="K18" s="113">
        <f t="shared" ca="1" si="10"/>
        <v>0</v>
      </c>
      <c r="L18" s="73"/>
      <c r="M18" s="113">
        <f t="shared" ca="1" si="11"/>
        <v>0</v>
      </c>
      <c r="N18" s="73"/>
      <c r="O18" s="74">
        <f t="shared" ca="1" si="12"/>
        <v>0</v>
      </c>
      <c r="P18" s="73"/>
      <c r="Q18" s="113">
        <f t="shared" ca="1" si="2"/>
        <v>0</v>
      </c>
      <c r="R18" s="73"/>
      <c r="S18" s="113">
        <f t="shared" ca="1" si="3"/>
        <v>0</v>
      </c>
      <c r="T18" s="101"/>
      <c r="U18" s="74">
        <f t="shared" ca="1" si="4"/>
        <v>0</v>
      </c>
      <c r="V18" s="73"/>
      <c r="W18" s="113">
        <f t="shared" ca="1" si="13"/>
        <v>0</v>
      </c>
      <c r="X18" s="101"/>
      <c r="Y18" s="113">
        <f t="shared" ca="1" si="14"/>
        <v>0</v>
      </c>
      <c r="Z18" s="73"/>
      <c r="AA18" s="74">
        <f t="shared" ca="1" si="5"/>
        <v>0</v>
      </c>
      <c r="AB18" s="73"/>
      <c r="AC18" s="74">
        <f t="shared" ca="1" si="6"/>
        <v>0</v>
      </c>
      <c r="AD18" s="73"/>
      <c r="AE18" s="74">
        <f t="shared" ca="1" si="7"/>
        <v>0</v>
      </c>
      <c r="AF18" s="73"/>
      <c r="AG18" s="74">
        <f t="shared" ca="1" si="15"/>
        <v>0</v>
      </c>
      <c r="AH18" s="82">
        <f t="shared" ca="1" si="8"/>
        <v>0</v>
      </c>
      <c r="AI18" s="74"/>
      <c r="AJ18" s="139">
        <f t="shared" ca="1" si="16"/>
        <v>0</v>
      </c>
    </row>
    <row r="19" spans="1:36" ht="15" customHeight="1" x14ac:dyDescent="0.2">
      <c r="A19" s="90" t="s">
        <v>164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si="9"/>
        <v>0</v>
      </c>
      <c r="F19" s="73"/>
      <c r="G19" s="74">
        <f t="shared" ca="1" si="17"/>
        <v>0</v>
      </c>
      <c r="H19" s="73"/>
      <c r="I19" s="74">
        <f t="shared" ca="1" si="1"/>
        <v>0</v>
      </c>
      <c r="J19" s="73"/>
      <c r="K19" s="113">
        <f t="shared" ca="1" si="10"/>
        <v>0</v>
      </c>
      <c r="L19" s="73"/>
      <c r="M19" s="113">
        <f t="shared" ca="1" si="11"/>
        <v>0</v>
      </c>
      <c r="N19" s="73"/>
      <c r="O19" s="74">
        <f t="shared" ca="1" si="12"/>
        <v>0</v>
      </c>
      <c r="P19" s="73"/>
      <c r="Q19" s="113">
        <f t="shared" ca="1" si="2"/>
        <v>0</v>
      </c>
      <c r="R19" s="73"/>
      <c r="S19" s="113">
        <f t="shared" ca="1" si="3"/>
        <v>0</v>
      </c>
      <c r="T19" s="101"/>
      <c r="U19" s="74">
        <f t="shared" ca="1" si="4"/>
        <v>0</v>
      </c>
      <c r="V19" s="73"/>
      <c r="W19" s="113">
        <f t="shared" ca="1" si="13"/>
        <v>0</v>
      </c>
      <c r="X19" s="101"/>
      <c r="Y19" s="113">
        <f t="shared" ca="1" si="14"/>
        <v>0</v>
      </c>
      <c r="Z19" s="73"/>
      <c r="AA19" s="74">
        <f t="shared" ca="1" si="5"/>
        <v>0</v>
      </c>
      <c r="AB19" s="73"/>
      <c r="AC19" s="74">
        <f t="shared" ca="1" si="6"/>
        <v>0</v>
      </c>
      <c r="AD19" s="73"/>
      <c r="AE19" s="74">
        <f t="shared" ca="1" si="7"/>
        <v>0</v>
      </c>
      <c r="AF19" s="73"/>
      <c r="AG19" s="74">
        <f t="shared" ca="1" si="15"/>
        <v>0</v>
      </c>
      <c r="AH19" s="82">
        <f t="shared" ca="1" si="8"/>
        <v>0</v>
      </c>
      <c r="AI19" s="74"/>
      <c r="AJ19" s="139">
        <f t="shared" ca="1" si="16"/>
        <v>0</v>
      </c>
    </row>
    <row r="20" spans="1:36" ht="15" customHeight="1" x14ac:dyDescent="0.2">
      <c r="A20" s="90" t="s">
        <v>168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9"/>
        <v>0</v>
      </c>
      <c r="F20" s="73"/>
      <c r="G20" s="74">
        <f t="shared" ca="1" si="17"/>
        <v>0</v>
      </c>
      <c r="H20" s="73"/>
      <c r="I20" s="74">
        <f t="shared" ca="1" si="1"/>
        <v>0</v>
      </c>
      <c r="J20" s="73"/>
      <c r="K20" s="113">
        <f t="shared" ca="1" si="10"/>
        <v>0</v>
      </c>
      <c r="L20" s="73"/>
      <c r="M20" s="113">
        <f t="shared" ca="1" si="11"/>
        <v>0</v>
      </c>
      <c r="N20" s="73"/>
      <c r="O20" s="74">
        <f t="shared" ca="1" si="12"/>
        <v>0</v>
      </c>
      <c r="P20" s="73"/>
      <c r="Q20" s="113">
        <f t="shared" ca="1" si="2"/>
        <v>0</v>
      </c>
      <c r="R20" s="73"/>
      <c r="S20" s="113">
        <f t="shared" ca="1" si="3"/>
        <v>0</v>
      </c>
      <c r="T20" s="101"/>
      <c r="U20" s="74">
        <f t="shared" ca="1" si="4"/>
        <v>0</v>
      </c>
      <c r="V20" s="73"/>
      <c r="W20" s="113">
        <f t="shared" ca="1" si="13"/>
        <v>0</v>
      </c>
      <c r="X20" s="101"/>
      <c r="Y20" s="113">
        <f t="shared" ca="1" si="14"/>
        <v>0</v>
      </c>
      <c r="Z20" s="73"/>
      <c r="AA20" s="74">
        <f t="shared" ca="1" si="5"/>
        <v>0</v>
      </c>
      <c r="AB20" s="73"/>
      <c r="AC20" s="74">
        <f t="shared" ca="1" si="6"/>
        <v>0</v>
      </c>
      <c r="AD20" s="73"/>
      <c r="AE20" s="74">
        <f t="shared" ca="1" si="7"/>
        <v>0</v>
      </c>
      <c r="AF20" s="73"/>
      <c r="AG20" s="74">
        <f t="shared" ca="1" si="15"/>
        <v>0</v>
      </c>
      <c r="AH20" s="82">
        <f t="shared" ca="1" si="8"/>
        <v>0</v>
      </c>
      <c r="AI20" s="74"/>
      <c r="AJ20" s="139">
        <f t="shared" ca="1" si="16"/>
        <v>0</v>
      </c>
    </row>
    <row r="21" spans="1:36" ht="15" customHeight="1" x14ac:dyDescent="0.2">
      <c r="A21" s="90" t="s">
        <v>169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9"/>
        <v>0</v>
      </c>
      <c r="F21" s="73"/>
      <c r="G21" s="74">
        <f t="shared" ca="1" si="17"/>
        <v>0</v>
      </c>
      <c r="H21" s="73"/>
      <c r="I21" s="74">
        <f t="shared" ca="1" si="1"/>
        <v>0</v>
      </c>
      <c r="J21" s="73"/>
      <c r="K21" s="113">
        <f t="shared" ca="1" si="10"/>
        <v>0</v>
      </c>
      <c r="L21" s="73"/>
      <c r="M21" s="113">
        <f t="shared" ca="1" si="11"/>
        <v>0</v>
      </c>
      <c r="N21" s="73"/>
      <c r="O21" s="74">
        <f t="shared" ca="1" si="12"/>
        <v>0</v>
      </c>
      <c r="P21" s="73"/>
      <c r="Q21" s="113">
        <f t="shared" ca="1" si="2"/>
        <v>0</v>
      </c>
      <c r="R21" s="73"/>
      <c r="S21" s="113">
        <f t="shared" ca="1" si="3"/>
        <v>0</v>
      </c>
      <c r="T21" s="101"/>
      <c r="U21" s="74">
        <f t="shared" ca="1" si="4"/>
        <v>0</v>
      </c>
      <c r="V21" s="73"/>
      <c r="W21" s="113">
        <f t="shared" ca="1" si="13"/>
        <v>0</v>
      </c>
      <c r="X21" s="101"/>
      <c r="Y21" s="113">
        <f t="shared" ca="1" si="14"/>
        <v>0</v>
      </c>
      <c r="Z21" s="73"/>
      <c r="AA21" s="74">
        <f t="shared" ca="1" si="5"/>
        <v>0</v>
      </c>
      <c r="AB21" s="73"/>
      <c r="AC21" s="74">
        <f t="shared" ca="1" si="6"/>
        <v>0</v>
      </c>
      <c r="AD21" s="73"/>
      <c r="AE21" s="74">
        <f t="shared" ca="1" si="7"/>
        <v>0</v>
      </c>
      <c r="AF21" s="73"/>
      <c r="AG21" s="74">
        <f t="shared" ca="1" si="15"/>
        <v>0</v>
      </c>
      <c r="AH21" s="82">
        <f t="shared" ca="1" si="8"/>
        <v>0</v>
      </c>
      <c r="AI21" s="74"/>
      <c r="AJ21" s="139">
        <f t="shared" ca="1" si="16"/>
        <v>0</v>
      </c>
    </row>
    <row r="22" spans="1:36" ht="15" customHeight="1" x14ac:dyDescent="0.2">
      <c r="A22" s="90" t="s">
        <v>170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9"/>
        <v>0</v>
      </c>
      <c r="F22" s="73"/>
      <c r="G22" s="74">
        <f t="shared" ca="1" si="17"/>
        <v>0</v>
      </c>
      <c r="H22" s="73"/>
      <c r="I22" s="74">
        <f t="shared" ca="1" si="1"/>
        <v>0</v>
      </c>
      <c r="J22" s="73"/>
      <c r="K22" s="113">
        <f t="shared" ca="1" si="10"/>
        <v>0</v>
      </c>
      <c r="L22" s="73"/>
      <c r="M22" s="113">
        <f t="shared" ca="1" si="11"/>
        <v>0</v>
      </c>
      <c r="N22" s="73"/>
      <c r="O22" s="74">
        <f t="shared" ca="1" si="12"/>
        <v>0</v>
      </c>
      <c r="P22" s="73"/>
      <c r="Q22" s="113">
        <f t="shared" ca="1" si="2"/>
        <v>0</v>
      </c>
      <c r="R22" s="73"/>
      <c r="S22" s="113">
        <f t="shared" ca="1" si="3"/>
        <v>0</v>
      </c>
      <c r="T22" s="101"/>
      <c r="U22" s="74">
        <f t="shared" ca="1" si="4"/>
        <v>0</v>
      </c>
      <c r="V22" s="73"/>
      <c r="W22" s="113">
        <f t="shared" ca="1" si="13"/>
        <v>0</v>
      </c>
      <c r="X22" s="101"/>
      <c r="Y22" s="113">
        <f t="shared" ca="1" si="14"/>
        <v>0</v>
      </c>
      <c r="Z22" s="73"/>
      <c r="AA22" s="74">
        <f t="shared" ca="1" si="5"/>
        <v>0</v>
      </c>
      <c r="AB22" s="73"/>
      <c r="AC22" s="74">
        <f t="shared" ca="1" si="6"/>
        <v>0</v>
      </c>
      <c r="AD22" s="73"/>
      <c r="AE22" s="74">
        <f t="shared" ca="1" si="7"/>
        <v>0</v>
      </c>
      <c r="AF22" s="73"/>
      <c r="AG22" s="74">
        <f t="shared" ca="1" si="15"/>
        <v>0</v>
      </c>
      <c r="AH22" s="82">
        <f t="shared" ca="1" si="8"/>
        <v>0</v>
      </c>
      <c r="AI22" s="74"/>
      <c r="AJ22" s="139">
        <f t="shared" ca="1" si="16"/>
        <v>0</v>
      </c>
    </row>
    <row r="23" spans="1:36" ht="15" customHeight="1" x14ac:dyDescent="0.2">
      <c r="A23" s="90" t="s">
        <v>171</v>
      </c>
      <c r="B23" t="str">
        <f>IF($A23="","",INDEX('MA-Liste'!$D:$D,MATCH($A23,'MA-Liste'!$M:$M,FALSE)))</f>
        <v>AeBo</v>
      </c>
      <c r="C23" s="4" t="str">
        <f ca="1">IF($A23="","",INDEX(INDIRECT("'MA-Liste'!"&amp;$C$11),MATCH($A23,'MA-Liste'!$M:$M,FALSE)))</f>
        <v>F</v>
      </c>
      <c r="D23" s="19">
        <f t="shared" ca="1" si="0"/>
        <v>60</v>
      </c>
      <c r="E23" s="20">
        <f t="shared" si="9"/>
        <v>0</v>
      </c>
      <c r="F23" s="73"/>
      <c r="G23" s="74">
        <f t="shared" ca="1" si="17"/>
        <v>0</v>
      </c>
      <c r="H23" s="73"/>
      <c r="I23" s="74">
        <f t="shared" ca="1" si="1"/>
        <v>0</v>
      </c>
      <c r="J23" s="73"/>
      <c r="K23" s="113">
        <f t="shared" ca="1" si="10"/>
        <v>0</v>
      </c>
      <c r="L23" s="73"/>
      <c r="M23" s="113">
        <f t="shared" ca="1" si="11"/>
        <v>0</v>
      </c>
      <c r="N23" s="73"/>
      <c r="O23" s="74">
        <f t="shared" ca="1" si="12"/>
        <v>0</v>
      </c>
      <c r="P23" s="73"/>
      <c r="Q23" s="113">
        <f t="shared" ca="1" si="2"/>
        <v>0</v>
      </c>
      <c r="R23" s="73"/>
      <c r="S23" s="113">
        <f t="shared" ca="1" si="3"/>
        <v>0</v>
      </c>
      <c r="T23" s="101"/>
      <c r="U23" s="74">
        <f t="shared" ca="1" si="4"/>
        <v>0</v>
      </c>
      <c r="V23" s="73"/>
      <c r="W23" s="113">
        <f t="shared" ca="1" si="13"/>
        <v>0</v>
      </c>
      <c r="X23" s="101"/>
      <c r="Y23" s="113">
        <f t="shared" ca="1" si="14"/>
        <v>0</v>
      </c>
      <c r="Z23" s="73"/>
      <c r="AA23" s="74">
        <f t="shared" ca="1" si="5"/>
        <v>0</v>
      </c>
      <c r="AB23" s="73"/>
      <c r="AC23" s="74">
        <f t="shared" ca="1" si="6"/>
        <v>0</v>
      </c>
      <c r="AD23" s="73"/>
      <c r="AE23" s="74">
        <f t="shared" ca="1" si="7"/>
        <v>0</v>
      </c>
      <c r="AF23" s="73"/>
      <c r="AG23" s="74">
        <f t="shared" ca="1" si="15"/>
        <v>0</v>
      </c>
      <c r="AH23" s="82">
        <f t="shared" ca="1" si="8"/>
        <v>0</v>
      </c>
      <c r="AI23" s="74"/>
      <c r="AJ23" s="139">
        <f t="shared" ca="1" si="16"/>
        <v>0</v>
      </c>
    </row>
    <row r="24" spans="1:36" ht="15" customHeight="1" x14ac:dyDescent="0.2">
      <c r="A24" s="90" t="s">
        <v>150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B</v>
      </c>
      <c r="D24" s="19">
        <f t="shared" ca="1" si="0"/>
        <v>140</v>
      </c>
      <c r="E24" s="20">
        <f t="shared" si="9"/>
        <v>0.5</v>
      </c>
      <c r="F24" s="73"/>
      <c r="G24" s="74">
        <f t="shared" ca="1" si="17"/>
        <v>0</v>
      </c>
      <c r="H24" s="73"/>
      <c r="I24" s="74">
        <f t="shared" ca="1" si="1"/>
        <v>0</v>
      </c>
      <c r="J24" s="73"/>
      <c r="K24" s="113">
        <f t="shared" ca="1" si="10"/>
        <v>0</v>
      </c>
      <c r="L24" s="73"/>
      <c r="M24" s="113">
        <f t="shared" ca="1" si="11"/>
        <v>0</v>
      </c>
      <c r="N24" s="73"/>
      <c r="O24" s="74">
        <f t="shared" ca="1" si="12"/>
        <v>0</v>
      </c>
      <c r="P24" s="73"/>
      <c r="Q24" s="113">
        <f t="shared" ca="1" si="2"/>
        <v>0</v>
      </c>
      <c r="R24" s="73"/>
      <c r="S24" s="113">
        <f t="shared" ca="1" si="3"/>
        <v>0</v>
      </c>
      <c r="T24" s="101"/>
      <c r="U24" s="74">
        <f t="shared" ca="1" si="4"/>
        <v>0</v>
      </c>
      <c r="V24" s="73"/>
      <c r="W24" s="113">
        <f t="shared" ca="1" si="13"/>
        <v>0</v>
      </c>
      <c r="X24" s="101">
        <v>0.5</v>
      </c>
      <c r="Y24" s="113">
        <f t="shared" ca="1" si="14"/>
        <v>70</v>
      </c>
      <c r="Z24" s="73"/>
      <c r="AA24" s="74">
        <f t="shared" ca="1" si="5"/>
        <v>0</v>
      </c>
      <c r="AB24" s="73"/>
      <c r="AC24" s="74">
        <f t="shared" ca="1" si="6"/>
        <v>0</v>
      </c>
      <c r="AD24" s="73"/>
      <c r="AE24" s="74">
        <f t="shared" ca="1" si="7"/>
        <v>0</v>
      </c>
      <c r="AF24" s="73"/>
      <c r="AG24" s="74">
        <f t="shared" ca="1" si="15"/>
        <v>0</v>
      </c>
      <c r="AH24" s="82">
        <f ca="1">IF(D24="",0,D24*E24)</f>
        <v>70</v>
      </c>
      <c r="AI24" s="74"/>
      <c r="AJ24" s="139">
        <f t="shared" ca="1" si="16"/>
        <v>70</v>
      </c>
    </row>
    <row r="25" spans="1:36" ht="15" customHeight="1" x14ac:dyDescent="0.2">
      <c r="A25" s="90" t="s">
        <v>174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C</v>
      </c>
      <c r="D25" s="19">
        <f t="shared" ca="1" si="0"/>
        <v>118</v>
      </c>
      <c r="E25" s="20">
        <f t="shared" si="9"/>
        <v>0</v>
      </c>
      <c r="F25" s="73"/>
      <c r="G25" s="74">
        <f t="shared" ca="1" si="17"/>
        <v>0</v>
      </c>
      <c r="H25" s="73"/>
      <c r="I25" s="74">
        <f t="shared" ca="1" si="1"/>
        <v>0</v>
      </c>
      <c r="J25" s="73"/>
      <c r="K25" s="113">
        <f t="shared" ca="1" si="10"/>
        <v>0</v>
      </c>
      <c r="L25" s="73"/>
      <c r="M25" s="113">
        <f t="shared" ca="1" si="11"/>
        <v>0</v>
      </c>
      <c r="N25" s="73"/>
      <c r="O25" s="74">
        <f t="shared" ca="1" si="12"/>
        <v>0</v>
      </c>
      <c r="P25" s="73"/>
      <c r="Q25" s="113">
        <f t="shared" ca="1" si="2"/>
        <v>0</v>
      </c>
      <c r="R25" s="73"/>
      <c r="S25" s="113">
        <f t="shared" ca="1" si="3"/>
        <v>0</v>
      </c>
      <c r="T25" s="101"/>
      <c r="U25" s="74">
        <f t="shared" ca="1" si="4"/>
        <v>0</v>
      </c>
      <c r="V25" s="73"/>
      <c r="W25" s="113">
        <f t="shared" ca="1" si="13"/>
        <v>0</v>
      </c>
      <c r="X25" s="101"/>
      <c r="Y25" s="113">
        <f t="shared" ca="1" si="14"/>
        <v>0</v>
      </c>
      <c r="Z25" s="73"/>
      <c r="AA25" s="74">
        <f t="shared" ca="1" si="5"/>
        <v>0</v>
      </c>
      <c r="AB25" s="73"/>
      <c r="AC25" s="74">
        <f t="shared" ca="1" si="6"/>
        <v>0</v>
      </c>
      <c r="AD25" s="73"/>
      <c r="AE25" s="74">
        <f t="shared" ca="1" si="7"/>
        <v>0</v>
      </c>
      <c r="AF25" s="73"/>
      <c r="AG25" s="74">
        <f t="shared" ca="1" si="15"/>
        <v>0</v>
      </c>
      <c r="AH25" s="82">
        <f t="shared" ca="1" si="8"/>
        <v>0</v>
      </c>
      <c r="AI25" s="74"/>
      <c r="AJ25" s="139">
        <f t="shared" ca="1" si="16"/>
        <v>0</v>
      </c>
    </row>
    <row r="26" spans="1:36" ht="15" customHeight="1" x14ac:dyDescent="0.2">
      <c r="A26" s="90" t="s">
        <v>202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9"/>
        <v>0</v>
      </c>
      <c r="F26" s="73"/>
      <c r="G26" s="74">
        <f t="shared" ca="1" si="17"/>
        <v>0</v>
      </c>
      <c r="H26" s="73"/>
      <c r="I26" s="74">
        <f t="shared" ca="1" si="1"/>
        <v>0</v>
      </c>
      <c r="J26" s="73"/>
      <c r="K26" s="113">
        <f t="shared" ca="1" si="10"/>
        <v>0</v>
      </c>
      <c r="L26" s="73"/>
      <c r="M26" s="113">
        <f t="shared" ca="1" si="11"/>
        <v>0</v>
      </c>
      <c r="N26" s="73"/>
      <c r="O26" s="74">
        <f t="shared" ca="1" si="12"/>
        <v>0</v>
      </c>
      <c r="P26" s="73"/>
      <c r="Q26" s="113">
        <f t="shared" ca="1" si="2"/>
        <v>0</v>
      </c>
      <c r="R26" s="73"/>
      <c r="S26" s="113">
        <f t="shared" ca="1" si="3"/>
        <v>0</v>
      </c>
      <c r="T26" s="101"/>
      <c r="U26" s="74">
        <f t="shared" ca="1" si="4"/>
        <v>0</v>
      </c>
      <c r="V26" s="73"/>
      <c r="W26" s="113">
        <f t="shared" ca="1" si="13"/>
        <v>0</v>
      </c>
      <c r="X26" s="101"/>
      <c r="Y26" s="113">
        <f t="shared" ca="1" si="14"/>
        <v>0</v>
      </c>
      <c r="Z26" s="73"/>
      <c r="AA26" s="74">
        <f t="shared" ca="1" si="5"/>
        <v>0</v>
      </c>
      <c r="AB26" s="73"/>
      <c r="AC26" s="74">
        <f t="shared" ca="1" si="6"/>
        <v>0</v>
      </c>
      <c r="AD26" s="73"/>
      <c r="AE26" s="74">
        <f t="shared" ca="1" si="7"/>
        <v>0</v>
      </c>
      <c r="AF26" s="73"/>
      <c r="AG26" s="74">
        <f t="shared" ca="1" si="15"/>
        <v>0</v>
      </c>
      <c r="AH26" s="82">
        <f t="shared" ca="1" si="8"/>
        <v>0</v>
      </c>
      <c r="AI26" s="74"/>
      <c r="AJ26" s="139">
        <f t="shared" ca="1" si="16"/>
        <v>0</v>
      </c>
    </row>
    <row r="27" spans="1:36" ht="15" customHeight="1" x14ac:dyDescent="0.2">
      <c r="A27" s="90" t="s">
        <v>166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D</v>
      </c>
      <c r="D27" s="19">
        <f t="shared" ca="1" si="0"/>
        <v>100</v>
      </c>
      <c r="E27" s="20">
        <f t="shared" si="9"/>
        <v>0</v>
      </c>
      <c r="F27" s="73"/>
      <c r="G27" s="74">
        <f t="shared" ca="1" si="17"/>
        <v>0</v>
      </c>
      <c r="H27" s="73"/>
      <c r="I27" s="74">
        <f t="shared" ca="1" si="1"/>
        <v>0</v>
      </c>
      <c r="J27" s="73"/>
      <c r="K27" s="113">
        <f t="shared" ca="1" si="10"/>
        <v>0</v>
      </c>
      <c r="L27" s="73"/>
      <c r="M27" s="113">
        <f t="shared" ca="1" si="11"/>
        <v>0</v>
      </c>
      <c r="N27" s="73"/>
      <c r="O27" s="74">
        <f t="shared" ca="1" si="12"/>
        <v>0</v>
      </c>
      <c r="P27" s="73"/>
      <c r="Q27" s="113">
        <f t="shared" ca="1" si="2"/>
        <v>0</v>
      </c>
      <c r="R27" s="73"/>
      <c r="S27" s="113">
        <f t="shared" ca="1" si="3"/>
        <v>0</v>
      </c>
      <c r="T27" s="101"/>
      <c r="U27" s="74">
        <f t="shared" ca="1" si="4"/>
        <v>0</v>
      </c>
      <c r="V27" s="73"/>
      <c r="W27" s="113">
        <f t="shared" ca="1" si="13"/>
        <v>0</v>
      </c>
      <c r="X27" s="101"/>
      <c r="Y27" s="113">
        <f t="shared" ca="1" si="14"/>
        <v>0</v>
      </c>
      <c r="Z27" s="73"/>
      <c r="AA27" s="74">
        <f t="shared" ca="1" si="5"/>
        <v>0</v>
      </c>
      <c r="AB27" s="73"/>
      <c r="AC27" s="74">
        <f t="shared" ca="1" si="6"/>
        <v>0</v>
      </c>
      <c r="AD27" s="73"/>
      <c r="AE27" s="74">
        <f t="shared" ca="1" si="7"/>
        <v>0</v>
      </c>
      <c r="AF27" s="73"/>
      <c r="AG27" s="74">
        <f t="shared" ca="1" si="15"/>
        <v>0</v>
      </c>
      <c r="AH27" s="82">
        <f t="shared" ca="1" si="8"/>
        <v>0</v>
      </c>
      <c r="AI27" s="74"/>
      <c r="AJ27" s="139">
        <f t="shared" ca="1" si="16"/>
        <v>0</v>
      </c>
    </row>
    <row r="28" spans="1:36" ht="15" customHeight="1" x14ac:dyDescent="0.2">
      <c r="A28" s="90" t="s">
        <v>167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F</v>
      </c>
      <c r="D28" s="19">
        <f t="shared" ca="1" si="0"/>
        <v>60</v>
      </c>
      <c r="E28" s="20">
        <f t="shared" si="9"/>
        <v>0</v>
      </c>
      <c r="F28" s="73"/>
      <c r="G28" s="74">
        <f t="shared" ca="1" si="17"/>
        <v>0</v>
      </c>
      <c r="H28" s="73"/>
      <c r="I28" s="74">
        <f t="shared" ca="1" si="1"/>
        <v>0</v>
      </c>
      <c r="J28" s="73"/>
      <c r="K28" s="113">
        <f t="shared" ca="1" si="10"/>
        <v>0</v>
      </c>
      <c r="L28" s="73"/>
      <c r="M28" s="113">
        <f t="shared" ca="1" si="11"/>
        <v>0</v>
      </c>
      <c r="N28" s="73"/>
      <c r="O28" s="74">
        <f t="shared" ca="1" si="12"/>
        <v>0</v>
      </c>
      <c r="P28" s="73"/>
      <c r="Q28" s="113">
        <f t="shared" ca="1" si="2"/>
        <v>0</v>
      </c>
      <c r="R28" s="73"/>
      <c r="S28" s="113">
        <f t="shared" ca="1" si="3"/>
        <v>0</v>
      </c>
      <c r="T28" s="101"/>
      <c r="U28" s="74">
        <f t="shared" ca="1" si="4"/>
        <v>0</v>
      </c>
      <c r="V28" s="73"/>
      <c r="W28" s="113">
        <f t="shared" ca="1" si="13"/>
        <v>0</v>
      </c>
      <c r="X28" s="101"/>
      <c r="Y28" s="113">
        <f t="shared" ca="1" si="14"/>
        <v>0</v>
      </c>
      <c r="Z28" s="73"/>
      <c r="AA28" s="74">
        <f t="shared" ca="1" si="5"/>
        <v>0</v>
      </c>
      <c r="AB28" s="73"/>
      <c r="AC28" s="74">
        <f t="shared" ca="1" si="6"/>
        <v>0</v>
      </c>
      <c r="AD28" s="73"/>
      <c r="AE28" s="74">
        <f t="shared" ca="1" si="7"/>
        <v>0</v>
      </c>
      <c r="AF28" s="73"/>
      <c r="AG28" s="74">
        <f t="shared" ca="1" si="15"/>
        <v>0</v>
      </c>
      <c r="AH28" s="82">
        <f t="shared" ca="1" si="8"/>
        <v>0</v>
      </c>
      <c r="AI28" s="74"/>
      <c r="AJ28" s="139">
        <f t="shared" ca="1" si="16"/>
        <v>0</v>
      </c>
    </row>
    <row r="29" spans="1:36" ht="15" customHeight="1" x14ac:dyDescent="0.2">
      <c r="A29" s="90" t="s">
        <v>176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G</v>
      </c>
      <c r="D29" s="19">
        <f t="shared" ca="1" si="0"/>
        <v>35</v>
      </c>
      <c r="E29" s="20">
        <f t="shared" si="9"/>
        <v>0</v>
      </c>
      <c r="F29" s="73"/>
      <c r="G29" s="74">
        <f t="shared" ca="1" si="17"/>
        <v>0</v>
      </c>
      <c r="H29" s="73"/>
      <c r="I29" s="74">
        <f t="shared" ca="1" si="1"/>
        <v>0</v>
      </c>
      <c r="J29" s="73"/>
      <c r="K29" s="113">
        <f t="shared" ca="1" si="10"/>
        <v>0</v>
      </c>
      <c r="L29" s="73"/>
      <c r="M29" s="113">
        <f t="shared" ca="1" si="11"/>
        <v>0</v>
      </c>
      <c r="N29" s="73"/>
      <c r="O29" s="74">
        <f t="shared" ca="1" si="12"/>
        <v>0</v>
      </c>
      <c r="P29" s="73"/>
      <c r="Q29" s="113">
        <f t="shared" ca="1" si="2"/>
        <v>0</v>
      </c>
      <c r="R29" s="73"/>
      <c r="S29" s="113">
        <f t="shared" ca="1" si="3"/>
        <v>0</v>
      </c>
      <c r="T29" s="101"/>
      <c r="U29" s="74">
        <f t="shared" ca="1" si="4"/>
        <v>0</v>
      </c>
      <c r="V29" s="73"/>
      <c r="W29" s="113">
        <f t="shared" ca="1" si="13"/>
        <v>0</v>
      </c>
      <c r="X29" s="101"/>
      <c r="Y29" s="113">
        <f t="shared" ca="1" si="14"/>
        <v>0</v>
      </c>
      <c r="Z29" s="73"/>
      <c r="AA29" s="74">
        <f t="shared" ca="1" si="5"/>
        <v>0</v>
      </c>
      <c r="AB29" s="73"/>
      <c r="AC29" s="74">
        <f t="shared" ca="1" si="6"/>
        <v>0</v>
      </c>
      <c r="AD29" s="73"/>
      <c r="AE29" s="74">
        <f t="shared" ca="1" si="7"/>
        <v>0</v>
      </c>
      <c r="AF29" s="73"/>
      <c r="AG29" s="74">
        <f t="shared" ca="1" si="15"/>
        <v>0</v>
      </c>
      <c r="AH29" s="82">
        <f t="shared" ca="1" si="8"/>
        <v>0</v>
      </c>
      <c r="AI29" s="74"/>
      <c r="AJ29" s="139">
        <f t="shared" ca="1" si="16"/>
        <v>0</v>
      </c>
    </row>
    <row r="30" spans="1:36" ht="15" customHeight="1" x14ac:dyDescent="0.2">
      <c r="A30" s="84" t="s">
        <v>143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D</v>
      </c>
      <c r="D30" s="19">
        <f t="shared" ca="1" si="0"/>
        <v>100</v>
      </c>
      <c r="E30" s="20">
        <f t="shared" si="9"/>
        <v>0</v>
      </c>
      <c r="F30" s="73"/>
      <c r="G30" s="74">
        <f t="shared" ca="1" si="17"/>
        <v>0</v>
      </c>
      <c r="H30" s="73"/>
      <c r="I30" s="74">
        <f t="shared" ca="1" si="1"/>
        <v>0</v>
      </c>
      <c r="J30" s="73"/>
      <c r="K30" s="113">
        <f t="shared" ca="1" si="10"/>
        <v>0</v>
      </c>
      <c r="L30" s="73"/>
      <c r="M30" s="113">
        <f t="shared" ca="1" si="11"/>
        <v>0</v>
      </c>
      <c r="N30" s="73"/>
      <c r="O30" s="74">
        <f t="shared" ca="1" si="12"/>
        <v>0</v>
      </c>
      <c r="P30" s="73"/>
      <c r="Q30" s="113">
        <f t="shared" ca="1" si="2"/>
        <v>0</v>
      </c>
      <c r="R30" s="73"/>
      <c r="S30" s="113">
        <f t="shared" ca="1" si="3"/>
        <v>0</v>
      </c>
      <c r="T30" s="101"/>
      <c r="U30" s="74">
        <f t="shared" ca="1" si="4"/>
        <v>0</v>
      </c>
      <c r="V30" s="73"/>
      <c r="W30" s="113">
        <f t="shared" ca="1" si="13"/>
        <v>0</v>
      </c>
      <c r="X30" s="101"/>
      <c r="Y30" s="113">
        <f t="shared" ca="1" si="14"/>
        <v>0</v>
      </c>
      <c r="Z30" s="73"/>
      <c r="AA30" s="74">
        <f t="shared" ca="1" si="5"/>
        <v>0</v>
      </c>
      <c r="AB30" s="73"/>
      <c r="AC30" s="74">
        <f t="shared" ca="1" si="6"/>
        <v>0</v>
      </c>
      <c r="AD30" s="73"/>
      <c r="AE30" s="74">
        <f t="shared" ca="1" si="7"/>
        <v>0</v>
      </c>
      <c r="AF30" s="73"/>
      <c r="AG30" s="74">
        <f t="shared" ca="1" si="15"/>
        <v>0</v>
      </c>
      <c r="AH30" s="82">
        <f t="shared" ca="1" si="8"/>
        <v>0</v>
      </c>
      <c r="AI30" s="74"/>
      <c r="AJ30" s="139">
        <f t="shared" ca="1" si="16"/>
        <v>0</v>
      </c>
    </row>
    <row r="31" spans="1:36" ht="15" customHeight="1" x14ac:dyDescent="0.2">
      <c r="A31" s="84" t="s">
        <v>182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G</v>
      </c>
      <c r="D31" s="19">
        <f t="shared" ca="1" si="0"/>
        <v>35</v>
      </c>
      <c r="E31" s="20">
        <f t="shared" si="9"/>
        <v>0</v>
      </c>
      <c r="F31" s="73"/>
      <c r="G31" s="74">
        <f t="shared" ca="1" si="17"/>
        <v>0</v>
      </c>
      <c r="H31" s="73"/>
      <c r="I31" s="74">
        <f t="shared" ca="1" si="1"/>
        <v>0</v>
      </c>
      <c r="J31" s="73"/>
      <c r="K31" s="113">
        <f t="shared" ca="1" si="10"/>
        <v>0</v>
      </c>
      <c r="L31" s="73"/>
      <c r="M31" s="113">
        <f t="shared" ca="1" si="11"/>
        <v>0</v>
      </c>
      <c r="N31" s="73"/>
      <c r="O31" s="74">
        <f t="shared" ca="1" si="12"/>
        <v>0</v>
      </c>
      <c r="P31" s="73"/>
      <c r="Q31" s="113">
        <f t="shared" ca="1" si="2"/>
        <v>0</v>
      </c>
      <c r="R31" s="73"/>
      <c r="S31" s="113">
        <f t="shared" ca="1" si="3"/>
        <v>0</v>
      </c>
      <c r="T31" s="101"/>
      <c r="U31" s="74">
        <f t="shared" ca="1" si="4"/>
        <v>0</v>
      </c>
      <c r="V31" s="73"/>
      <c r="W31" s="113">
        <f t="shared" ca="1" si="13"/>
        <v>0</v>
      </c>
      <c r="X31" s="101"/>
      <c r="Y31" s="113">
        <f t="shared" ca="1" si="14"/>
        <v>0</v>
      </c>
      <c r="Z31" s="73"/>
      <c r="AA31" s="74">
        <f t="shared" ca="1" si="5"/>
        <v>0</v>
      </c>
      <c r="AB31" s="73"/>
      <c r="AC31" s="74">
        <f t="shared" ca="1" si="6"/>
        <v>0</v>
      </c>
      <c r="AD31" s="73"/>
      <c r="AE31" s="74">
        <f t="shared" ca="1" si="7"/>
        <v>0</v>
      </c>
      <c r="AF31" s="73"/>
      <c r="AG31" s="74">
        <f t="shared" ca="1" si="15"/>
        <v>0</v>
      </c>
      <c r="AH31" s="82">
        <f t="shared" ca="1" si="8"/>
        <v>0</v>
      </c>
      <c r="AI31" s="74"/>
      <c r="AJ31" s="139">
        <f t="shared" ca="1" si="16"/>
        <v>0</v>
      </c>
    </row>
    <row r="32" spans="1:36" ht="15" customHeight="1" x14ac:dyDescent="0.2">
      <c r="A32" s="84" t="s">
        <v>147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B</v>
      </c>
      <c r="D32" s="19">
        <f t="shared" ca="1" si="0"/>
        <v>140</v>
      </c>
      <c r="E32" s="20">
        <f t="shared" si="9"/>
        <v>0</v>
      </c>
      <c r="F32" s="73"/>
      <c r="G32" s="74">
        <f t="shared" ca="1" si="17"/>
        <v>0</v>
      </c>
      <c r="H32" s="73"/>
      <c r="I32" s="74">
        <f t="shared" ca="1" si="1"/>
        <v>0</v>
      </c>
      <c r="J32" s="73"/>
      <c r="K32" s="113">
        <f t="shared" ca="1" si="10"/>
        <v>0</v>
      </c>
      <c r="L32" s="73"/>
      <c r="M32" s="113">
        <f t="shared" ca="1" si="11"/>
        <v>0</v>
      </c>
      <c r="N32" s="73"/>
      <c r="O32" s="74">
        <f t="shared" ca="1" si="12"/>
        <v>0</v>
      </c>
      <c r="P32" s="73"/>
      <c r="Q32" s="113">
        <f t="shared" ca="1" si="2"/>
        <v>0</v>
      </c>
      <c r="R32" s="73"/>
      <c r="S32" s="113">
        <f t="shared" ca="1" si="3"/>
        <v>0</v>
      </c>
      <c r="T32" s="101"/>
      <c r="U32" s="74">
        <f t="shared" ca="1" si="4"/>
        <v>0</v>
      </c>
      <c r="V32" s="73"/>
      <c r="W32" s="113">
        <f t="shared" ca="1" si="13"/>
        <v>0</v>
      </c>
      <c r="X32" s="101"/>
      <c r="Y32" s="113">
        <f t="shared" ca="1" si="14"/>
        <v>0</v>
      </c>
      <c r="Z32" s="73"/>
      <c r="AA32" s="74">
        <f t="shared" ca="1" si="5"/>
        <v>0</v>
      </c>
      <c r="AB32" s="73"/>
      <c r="AC32" s="74">
        <f t="shared" ca="1" si="6"/>
        <v>0</v>
      </c>
      <c r="AD32" s="73"/>
      <c r="AE32" s="74">
        <f t="shared" ca="1" si="7"/>
        <v>0</v>
      </c>
      <c r="AF32" s="73"/>
      <c r="AG32" s="74">
        <f t="shared" ca="1" si="15"/>
        <v>0</v>
      </c>
      <c r="AH32" s="82">
        <f t="shared" ca="1" si="8"/>
        <v>0</v>
      </c>
      <c r="AI32" s="74"/>
      <c r="AJ32" s="139">
        <f t="shared" ca="1" si="16"/>
        <v>0</v>
      </c>
    </row>
    <row r="33" spans="1:36" ht="15" customHeight="1" x14ac:dyDescent="0.2">
      <c r="A33" s="84" t="s">
        <v>205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D</v>
      </c>
      <c r="D33" s="19">
        <f t="shared" ca="1" si="0"/>
        <v>100</v>
      </c>
      <c r="E33" s="20">
        <f t="shared" si="9"/>
        <v>0</v>
      </c>
      <c r="F33" s="73"/>
      <c r="G33" s="74">
        <f t="shared" ca="1" si="17"/>
        <v>0</v>
      </c>
      <c r="H33" s="73"/>
      <c r="I33" s="74">
        <f t="shared" ca="1" si="1"/>
        <v>0</v>
      </c>
      <c r="J33" s="73"/>
      <c r="K33" s="113">
        <f t="shared" ca="1" si="10"/>
        <v>0</v>
      </c>
      <c r="L33" s="73"/>
      <c r="M33" s="113">
        <f t="shared" ca="1" si="11"/>
        <v>0</v>
      </c>
      <c r="N33" s="73"/>
      <c r="O33" s="74">
        <f t="shared" ca="1" si="12"/>
        <v>0</v>
      </c>
      <c r="P33" s="73"/>
      <c r="Q33" s="113">
        <f t="shared" ca="1" si="2"/>
        <v>0</v>
      </c>
      <c r="R33" s="73"/>
      <c r="S33" s="113">
        <f t="shared" ca="1" si="3"/>
        <v>0</v>
      </c>
      <c r="T33" s="101"/>
      <c r="U33" s="74">
        <f t="shared" ca="1" si="4"/>
        <v>0</v>
      </c>
      <c r="V33" s="73"/>
      <c r="W33" s="113">
        <f t="shared" ca="1" si="13"/>
        <v>0</v>
      </c>
      <c r="X33" s="101"/>
      <c r="Y33" s="113">
        <f t="shared" ca="1" si="14"/>
        <v>0</v>
      </c>
      <c r="Z33" s="73"/>
      <c r="AA33" s="74">
        <f t="shared" ca="1" si="5"/>
        <v>0</v>
      </c>
      <c r="AB33" s="73"/>
      <c r="AC33" s="74">
        <f t="shared" ca="1" si="6"/>
        <v>0</v>
      </c>
      <c r="AD33" s="73"/>
      <c r="AE33" s="74">
        <f t="shared" ca="1" si="7"/>
        <v>0</v>
      </c>
      <c r="AF33" s="73"/>
      <c r="AG33" s="74">
        <f t="shared" ca="1" si="15"/>
        <v>0</v>
      </c>
      <c r="AH33" s="82">
        <f t="shared" ca="1" si="8"/>
        <v>0</v>
      </c>
      <c r="AI33" s="74"/>
      <c r="AJ33" s="139">
        <f t="shared" ca="1" si="16"/>
        <v>0</v>
      </c>
    </row>
    <row r="34" spans="1:36" ht="15" customHeight="1" x14ac:dyDescent="0.2">
      <c r="A34" s="84" t="s">
        <v>354</v>
      </c>
      <c r="B34" t="s">
        <v>65</v>
      </c>
      <c r="C34" s="4" t="s">
        <v>6</v>
      </c>
      <c r="D34" s="19">
        <f t="shared" si="0"/>
        <v>100</v>
      </c>
      <c r="E34" s="20">
        <f t="shared" si="9"/>
        <v>0</v>
      </c>
      <c r="F34" s="73"/>
      <c r="G34" s="74">
        <f t="shared" si="17"/>
        <v>0</v>
      </c>
      <c r="H34" s="73"/>
      <c r="I34" s="74">
        <f t="shared" si="1"/>
        <v>0</v>
      </c>
      <c r="J34" s="73"/>
      <c r="K34" s="113">
        <f t="shared" si="10"/>
        <v>0</v>
      </c>
      <c r="L34" s="73"/>
      <c r="M34" s="113">
        <f t="shared" si="11"/>
        <v>0</v>
      </c>
      <c r="N34" s="73"/>
      <c r="O34" s="74">
        <f t="shared" si="12"/>
        <v>0</v>
      </c>
      <c r="P34" s="73"/>
      <c r="Q34" s="113">
        <f t="shared" si="2"/>
        <v>0</v>
      </c>
      <c r="R34" s="73"/>
      <c r="S34" s="113">
        <f t="shared" si="3"/>
        <v>0</v>
      </c>
      <c r="T34" s="101"/>
      <c r="U34" s="74">
        <f t="shared" si="4"/>
        <v>0</v>
      </c>
      <c r="V34" s="73"/>
      <c r="W34" s="113">
        <f t="shared" si="13"/>
        <v>0</v>
      </c>
      <c r="X34" s="101"/>
      <c r="Y34" s="113">
        <f t="shared" si="14"/>
        <v>0</v>
      </c>
      <c r="Z34" s="73"/>
      <c r="AA34" s="74">
        <f t="shared" si="5"/>
        <v>0</v>
      </c>
      <c r="AB34" s="73"/>
      <c r="AC34" s="74">
        <f t="shared" si="6"/>
        <v>0</v>
      </c>
      <c r="AD34" s="73"/>
      <c r="AE34" s="74">
        <f t="shared" si="7"/>
        <v>0</v>
      </c>
      <c r="AF34" s="73"/>
      <c r="AG34" s="74">
        <f t="shared" si="15"/>
        <v>0</v>
      </c>
      <c r="AH34" s="82">
        <f t="shared" si="8"/>
        <v>0</v>
      </c>
      <c r="AI34" s="74"/>
      <c r="AJ34" s="139">
        <f t="shared" si="16"/>
        <v>0</v>
      </c>
    </row>
    <row r="35" spans="1:36" ht="15" customHeight="1" x14ac:dyDescent="0.2">
      <c r="A35" s="84" t="s">
        <v>148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D</v>
      </c>
      <c r="D35" s="19">
        <f t="shared" ca="1" si="0"/>
        <v>100</v>
      </c>
      <c r="E35" s="20">
        <f t="shared" si="9"/>
        <v>0</v>
      </c>
      <c r="F35" s="73"/>
      <c r="G35" s="74">
        <f t="shared" ca="1" si="17"/>
        <v>0</v>
      </c>
      <c r="H35" s="73"/>
      <c r="I35" s="74">
        <f t="shared" ca="1" si="1"/>
        <v>0</v>
      </c>
      <c r="J35" s="73"/>
      <c r="K35" s="113">
        <f t="shared" ca="1" si="10"/>
        <v>0</v>
      </c>
      <c r="L35" s="73"/>
      <c r="M35" s="113">
        <f t="shared" ca="1" si="11"/>
        <v>0</v>
      </c>
      <c r="N35" s="73"/>
      <c r="O35" s="74">
        <f t="shared" ca="1" si="12"/>
        <v>0</v>
      </c>
      <c r="P35" s="73"/>
      <c r="Q35" s="113">
        <f t="shared" ca="1" si="2"/>
        <v>0</v>
      </c>
      <c r="R35" s="73"/>
      <c r="S35" s="113">
        <f t="shared" ca="1" si="3"/>
        <v>0</v>
      </c>
      <c r="T35" s="101"/>
      <c r="U35" s="74">
        <f t="shared" ca="1" si="4"/>
        <v>0</v>
      </c>
      <c r="V35" s="73"/>
      <c r="W35" s="113">
        <f t="shared" ca="1" si="13"/>
        <v>0</v>
      </c>
      <c r="X35" s="101"/>
      <c r="Y35" s="113">
        <f t="shared" ca="1" si="14"/>
        <v>0</v>
      </c>
      <c r="Z35" s="73"/>
      <c r="AA35" s="74">
        <f t="shared" ca="1" si="5"/>
        <v>0</v>
      </c>
      <c r="AB35" s="73"/>
      <c r="AC35" s="74">
        <f t="shared" ca="1" si="6"/>
        <v>0</v>
      </c>
      <c r="AD35" s="73"/>
      <c r="AE35" s="74">
        <f t="shared" ca="1" si="7"/>
        <v>0</v>
      </c>
      <c r="AF35" s="73"/>
      <c r="AG35" s="74">
        <f t="shared" ca="1" si="15"/>
        <v>0</v>
      </c>
      <c r="AH35" s="82">
        <f t="shared" ca="1" si="8"/>
        <v>0</v>
      </c>
      <c r="AI35" s="74"/>
      <c r="AJ35" s="139">
        <f t="shared" ca="1" si="16"/>
        <v>0</v>
      </c>
    </row>
    <row r="36" spans="1:36" ht="15" customHeight="1" x14ac:dyDescent="0.2">
      <c r="A36" s="84" t="s">
        <v>214</v>
      </c>
      <c r="B36" s="14" t="s">
        <v>65</v>
      </c>
      <c r="C36" s="4" t="str">
        <f ca="1">IF($A36="","",INDEX(INDIRECT("'MA-Liste'!"&amp;$C$11),MATCH($A36,'MA-Liste'!$M:$M,FALSE)))</f>
        <v>D</v>
      </c>
      <c r="D36" s="19">
        <f t="shared" ca="1" si="0"/>
        <v>100</v>
      </c>
      <c r="E36" s="20">
        <f t="shared" si="9"/>
        <v>0</v>
      </c>
      <c r="F36" s="73"/>
      <c r="G36" s="74">
        <f t="shared" ca="1" si="17"/>
        <v>0</v>
      </c>
      <c r="H36" s="73"/>
      <c r="I36" s="74">
        <f t="shared" ca="1" si="1"/>
        <v>0</v>
      </c>
      <c r="J36" s="73"/>
      <c r="K36" s="113">
        <f t="shared" ca="1" si="10"/>
        <v>0</v>
      </c>
      <c r="L36" s="73"/>
      <c r="M36" s="113">
        <f t="shared" ca="1" si="11"/>
        <v>0</v>
      </c>
      <c r="N36" s="73"/>
      <c r="O36" s="74">
        <f t="shared" ca="1" si="12"/>
        <v>0</v>
      </c>
      <c r="P36" s="73"/>
      <c r="Q36" s="113">
        <f t="shared" ca="1" si="2"/>
        <v>0</v>
      </c>
      <c r="R36" s="73"/>
      <c r="S36" s="113">
        <f t="shared" ca="1" si="3"/>
        <v>0</v>
      </c>
      <c r="T36" s="101"/>
      <c r="U36" s="74">
        <f t="shared" ca="1" si="4"/>
        <v>0</v>
      </c>
      <c r="V36" s="73"/>
      <c r="W36" s="113">
        <f t="shared" ca="1" si="13"/>
        <v>0</v>
      </c>
      <c r="X36" s="101"/>
      <c r="Y36" s="113">
        <f t="shared" ca="1" si="14"/>
        <v>0</v>
      </c>
      <c r="Z36" s="73"/>
      <c r="AA36" s="74">
        <f t="shared" ca="1" si="5"/>
        <v>0</v>
      </c>
      <c r="AB36" s="73"/>
      <c r="AC36" s="74">
        <f t="shared" ca="1" si="6"/>
        <v>0</v>
      </c>
      <c r="AD36" s="73"/>
      <c r="AE36" s="74">
        <f t="shared" ca="1" si="7"/>
        <v>0</v>
      </c>
      <c r="AF36" s="73"/>
      <c r="AG36" s="74">
        <f t="shared" ca="1" si="15"/>
        <v>0</v>
      </c>
      <c r="AH36" s="82">
        <f t="shared" ca="1" si="8"/>
        <v>0</v>
      </c>
      <c r="AI36" s="74"/>
      <c r="AJ36" s="139">
        <f t="shared" ca="1" si="16"/>
        <v>0</v>
      </c>
    </row>
    <row r="37" spans="1:36" ht="15" customHeight="1" x14ac:dyDescent="0.2">
      <c r="A37" s="84" t="s">
        <v>183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F</v>
      </c>
      <c r="D37" s="19">
        <f t="shared" ca="1" si="0"/>
        <v>60</v>
      </c>
      <c r="E37" s="20">
        <f t="shared" si="9"/>
        <v>0</v>
      </c>
      <c r="F37" s="73"/>
      <c r="G37" s="74">
        <f t="shared" ca="1" si="17"/>
        <v>0</v>
      </c>
      <c r="H37" s="73"/>
      <c r="I37" s="74">
        <f t="shared" ca="1" si="1"/>
        <v>0</v>
      </c>
      <c r="J37" s="73"/>
      <c r="K37" s="113">
        <f t="shared" ca="1" si="10"/>
        <v>0</v>
      </c>
      <c r="L37" s="73"/>
      <c r="M37" s="113">
        <f t="shared" ca="1" si="11"/>
        <v>0</v>
      </c>
      <c r="N37" s="73"/>
      <c r="O37" s="74">
        <f t="shared" ca="1" si="12"/>
        <v>0</v>
      </c>
      <c r="P37" s="73"/>
      <c r="Q37" s="113">
        <f t="shared" ca="1" si="2"/>
        <v>0</v>
      </c>
      <c r="R37" s="73"/>
      <c r="S37" s="113">
        <f t="shared" ca="1" si="3"/>
        <v>0</v>
      </c>
      <c r="T37" s="101"/>
      <c r="U37" s="74">
        <f t="shared" ca="1" si="4"/>
        <v>0</v>
      </c>
      <c r="V37" s="73"/>
      <c r="W37" s="113">
        <f t="shared" ca="1" si="13"/>
        <v>0</v>
      </c>
      <c r="X37" s="101"/>
      <c r="Y37" s="113">
        <f t="shared" ca="1" si="14"/>
        <v>0</v>
      </c>
      <c r="Z37" s="73"/>
      <c r="AA37" s="74">
        <f t="shared" ca="1" si="5"/>
        <v>0</v>
      </c>
      <c r="AB37" s="73"/>
      <c r="AC37" s="74">
        <f t="shared" ca="1" si="6"/>
        <v>0</v>
      </c>
      <c r="AD37" s="73"/>
      <c r="AE37" s="74">
        <f t="shared" ca="1" si="7"/>
        <v>0</v>
      </c>
      <c r="AF37" s="73"/>
      <c r="AG37" s="74">
        <f t="shared" ca="1" si="15"/>
        <v>0</v>
      </c>
      <c r="AH37" s="82">
        <f t="shared" ca="1" si="8"/>
        <v>0</v>
      </c>
      <c r="AI37" s="74"/>
      <c r="AJ37" s="139">
        <f t="shared" ca="1" si="16"/>
        <v>0</v>
      </c>
    </row>
    <row r="38" spans="1:36" ht="15" customHeight="1" x14ac:dyDescent="0.2">
      <c r="A38" s="84" t="s">
        <v>184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B</v>
      </c>
      <c r="D38" s="19">
        <f t="shared" ca="1" si="0"/>
        <v>140</v>
      </c>
      <c r="E38" s="20">
        <f t="shared" si="9"/>
        <v>0</v>
      </c>
      <c r="F38" s="73"/>
      <c r="G38" s="74">
        <f t="shared" ca="1" si="17"/>
        <v>0</v>
      </c>
      <c r="H38" s="73"/>
      <c r="I38" s="74">
        <f t="shared" ca="1" si="1"/>
        <v>0</v>
      </c>
      <c r="J38" s="73"/>
      <c r="K38" s="113">
        <f t="shared" ca="1" si="10"/>
        <v>0</v>
      </c>
      <c r="L38" s="73"/>
      <c r="M38" s="113">
        <f t="shared" ca="1" si="11"/>
        <v>0</v>
      </c>
      <c r="N38" s="73"/>
      <c r="O38" s="74">
        <f t="shared" ca="1" si="12"/>
        <v>0</v>
      </c>
      <c r="P38" s="73"/>
      <c r="Q38" s="113">
        <f t="shared" ca="1" si="2"/>
        <v>0</v>
      </c>
      <c r="R38" s="73"/>
      <c r="S38" s="113">
        <f t="shared" ca="1" si="3"/>
        <v>0</v>
      </c>
      <c r="T38" s="101"/>
      <c r="U38" s="74">
        <f t="shared" ca="1" si="4"/>
        <v>0</v>
      </c>
      <c r="V38" s="73"/>
      <c r="W38" s="113">
        <f t="shared" ca="1" si="13"/>
        <v>0</v>
      </c>
      <c r="X38" s="101"/>
      <c r="Y38" s="113">
        <f t="shared" ca="1" si="14"/>
        <v>0</v>
      </c>
      <c r="Z38" s="73"/>
      <c r="AA38" s="74">
        <f t="shared" ca="1" si="5"/>
        <v>0</v>
      </c>
      <c r="AB38" s="73"/>
      <c r="AC38" s="74">
        <f t="shared" ca="1" si="6"/>
        <v>0</v>
      </c>
      <c r="AD38" s="73"/>
      <c r="AE38" s="74">
        <f t="shared" ca="1" si="7"/>
        <v>0</v>
      </c>
      <c r="AF38" s="73"/>
      <c r="AG38" s="74">
        <f t="shared" ca="1" si="15"/>
        <v>0</v>
      </c>
      <c r="AH38" s="82">
        <f t="shared" ca="1" si="8"/>
        <v>0</v>
      </c>
      <c r="AI38" s="74"/>
      <c r="AJ38" s="139">
        <f t="shared" ca="1" si="16"/>
        <v>0</v>
      </c>
    </row>
    <row r="39" spans="1:36" ht="15" customHeight="1" x14ac:dyDescent="0.2">
      <c r="A39" s="84" t="s">
        <v>211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D</v>
      </c>
      <c r="D39" s="19">
        <f t="shared" ca="1" si="0"/>
        <v>100</v>
      </c>
      <c r="E39" s="20">
        <f t="shared" si="9"/>
        <v>0</v>
      </c>
      <c r="F39" s="73"/>
      <c r="G39" s="74">
        <f t="shared" ca="1" si="17"/>
        <v>0</v>
      </c>
      <c r="H39" s="73"/>
      <c r="I39" s="74">
        <f t="shared" ca="1" si="1"/>
        <v>0</v>
      </c>
      <c r="J39" s="73"/>
      <c r="K39" s="113">
        <f t="shared" ca="1" si="10"/>
        <v>0</v>
      </c>
      <c r="L39" s="73"/>
      <c r="M39" s="113">
        <f t="shared" ca="1" si="11"/>
        <v>0</v>
      </c>
      <c r="N39" s="73"/>
      <c r="O39" s="74">
        <f t="shared" ca="1" si="12"/>
        <v>0</v>
      </c>
      <c r="P39" s="73"/>
      <c r="Q39" s="113">
        <f t="shared" ca="1" si="2"/>
        <v>0</v>
      </c>
      <c r="R39" s="73"/>
      <c r="S39" s="113">
        <f t="shared" ca="1" si="3"/>
        <v>0</v>
      </c>
      <c r="T39" s="101"/>
      <c r="U39" s="74">
        <f t="shared" ca="1" si="4"/>
        <v>0</v>
      </c>
      <c r="V39" s="73"/>
      <c r="W39" s="113">
        <f t="shared" ca="1" si="13"/>
        <v>0</v>
      </c>
      <c r="X39" s="101"/>
      <c r="Y39" s="113">
        <f t="shared" ca="1" si="14"/>
        <v>0</v>
      </c>
      <c r="Z39" s="73"/>
      <c r="AA39" s="74">
        <f t="shared" ca="1" si="5"/>
        <v>0</v>
      </c>
      <c r="AB39" s="73"/>
      <c r="AC39" s="74">
        <f t="shared" ca="1" si="6"/>
        <v>0</v>
      </c>
      <c r="AD39" s="73"/>
      <c r="AE39" s="74">
        <f t="shared" ca="1" si="7"/>
        <v>0</v>
      </c>
      <c r="AF39" s="73"/>
      <c r="AG39" s="74">
        <f t="shared" ca="1" si="15"/>
        <v>0</v>
      </c>
      <c r="AH39" s="82">
        <f t="shared" ca="1" si="8"/>
        <v>0</v>
      </c>
      <c r="AI39" s="74"/>
      <c r="AJ39" s="139">
        <f t="shared" ca="1" si="16"/>
        <v>0</v>
      </c>
    </row>
    <row r="40" spans="1:36" ht="15" customHeight="1" x14ac:dyDescent="0.2">
      <c r="A40" s="84" t="s">
        <v>237</v>
      </c>
      <c r="B40" t="s">
        <v>65</v>
      </c>
      <c r="C40" s="4" t="s">
        <v>7</v>
      </c>
      <c r="D40" s="19">
        <f t="shared" si="0"/>
        <v>75</v>
      </c>
      <c r="E40" s="20">
        <f t="shared" si="9"/>
        <v>0</v>
      </c>
      <c r="F40" s="73"/>
      <c r="G40" s="74">
        <f t="shared" si="17"/>
        <v>0</v>
      </c>
      <c r="H40" s="73"/>
      <c r="I40" s="74">
        <f t="shared" si="1"/>
        <v>0</v>
      </c>
      <c r="J40" s="73"/>
      <c r="K40" s="113">
        <f t="shared" si="10"/>
        <v>0</v>
      </c>
      <c r="L40" s="73"/>
      <c r="M40" s="113">
        <f t="shared" si="11"/>
        <v>0</v>
      </c>
      <c r="N40" s="73"/>
      <c r="O40" s="74">
        <f t="shared" si="12"/>
        <v>0</v>
      </c>
      <c r="P40" s="73"/>
      <c r="Q40" s="113">
        <f t="shared" si="2"/>
        <v>0</v>
      </c>
      <c r="R40" s="73"/>
      <c r="S40" s="113">
        <f t="shared" si="3"/>
        <v>0</v>
      </c>
      <c r="T40" s="101"/>
      <c r="U40" s="74">
        <f t="shared" si="4"/>
        <v>0</v>
      </c>
      <c r="V40" s="73"/>
      <c r="W40" s="113">
        <f t="shared" si="13"/>
        <v>0</v>
      </c>
      <c r="X40" s="101"/>
      <c r="Y40" s="113">
        <f t="shared" si="14"/>
        <v>0</v>
      </c>
      <c r="Z40" s="73"/>
      <c r="AA40" s="74">
        <f t="shared" si="5"/>
        <v>0</v>
      </c>
      <c r="AB40" s="73"/>
      <c r="AC40" s="74">
        <f t="shared" si="6"/>
        <v>0</v>
      </c>
      <c r="AD40" s="73"/>
      <c r="AE40" s="74">
        <f t="shared" si="7"/>
        <v>0</v>
      </c>
      <c r="AF40" s="73"/>
      <c r="AG40" s="74">
        <f t="shared" si="15"/>
        <v>0</v>
      </c>
      <c r="AH40" s="82">
        <f t="shared" si="8"/>
        <v>0</v>
      </c>
      <c r="AI40" s="74"/>
      <c r="AJ40" s="139">
        <f t="shared" si="16"/>
        <v>0</v>
      </c>
    </row>
    <row r="41" spans="1:36" ht="15" customHeight="1" x14ac:dyDescent="0.2">
      <c r="A41" s="84" t="s">
        <v>212</v>
      </c>
      <c r="B41" t="s">
        <v>65</v>
      </c>
      <c r="C41" s="4" t="s">
        <v>5</v>
      </c>
      <c r="D41" s="19">
        <v>118</v>
      </c>
      <c r="E41" s="20">
        <f t="shared" si="9"/>
        <v>0</v>
      </c>
      <c r="F41" s="73"/>
      <c r="G41" s="74">
        <f t="shared" si="17"/>
        <v>0</v>
      </c>
      <c r="H41" s="73"/>
      <c r="I41" s="74">
        <f t="shared" si="1"/>
        <v>0</v>
      </c>
      <c r="J41" s="73"/>
      <c r="K41" s="113">
        <f t="shared" si="10"/>
        <v>0</v>
      </c>
      <c r="L41" s="73"/>
      <c r="M41" s="113">
        <f t="shared" si="11"/>
        <v>0</v>
      </c>
      <c r="N41" s="73"/>
      <c r="O41" s="74">
        <f t="shared" si="12"/>
        <v>0</v>
      </c>
      <c r="P41" s="73"/>
      <c r="Q41" s="113">
        <f t="shared" si="2"/>
        <v>0</v>
      </c>
      <c r="R41" s="73"/>
      <c r="S41" s="113">
        <f t="shared" si="3"/>
        <v>0</v>
      </c>
      <c r="T41" s="101"/>
      <c r="U41" s="74">
        <f t="shared" si="4"/>
        <v>0</v>
      </c>
      <c r="V41" s="73"/>
      <c r="W41" s="113">
        <f t="shared" si="13"/>
        <v>0</v>
      </c>
      <c r="X41" s="101"/>
      <c r="Y41" s="113">
        <f t="shared" si="14"/>
        <v>0</v>
      </c>
      <c r="Z41" s="73"/>
      <c r="AA41" s="74">
        <v>0</v>
      </c>
      <c r="AB41" s="73"/>
      <c r="AC41" s="74">
        <v>0</v>
      </c>
      <c r="AD41" s="73"/>
      <c r="AE41" s="74">
        <f t="shared" si="7"/>
        <v>0</v>
      </c>
      <c r="AF41" s="73"/>
      <c r="AG41" s="74">
        <f t="shared" si="15"/>
        <v>0</v>
      </c>
      <c r="AH41" s="82">
        <f t="shared" si="8"/>
        <v>0</v>
      </c>
      <c r="AI41" s="74"/>
      <c r="AJ41" s="139">
        <f t="shared" si="16"/>
        <v>0</v>
      </c>
    </row>
    <row r="42" spans="1:36" ht="15.75" customHeight="1" x14ac:dyDescent="0.2">
      <c r="A42" s="90" t="s">
        <v>187</v>
      </c>
      <c r="B42" t="str">
        <f>IF($A42="","",INDEX('MA-Liste'!$D:$D,MATCH($A42,'MA-Liste'!$M:$M,FALSE)))</f>
        <v>AeBo</v>
      </c>
      <c r="C42" s="4" t="str">
        <f ca="1">IF($A42="","",INDEX(INDIRECT("'MA-Liste'!"&amp;$C$11),MATCH($A42,'MA-Liste'!$M:$M,FALSE)))</f>
        <v>D</v>
      </c>
      <c r="D42" s="19">
        <f t="shared" ca="1" si="0"/>
        <v>100</v>
      </c>
      <c r="E42" s="20">
        <f t="shared" si="9"/>
        <v>0</v>
      </c>
      <c r="F42" s="73"/>
      <c r="G42" s="74">
        <f t="shared" ca="1" si="17"/>
        <v>0</v>
      </c>
      <c r="H42" s="73"/>
      <c r="I42" s="74">
        <f t="shared" ca="1" si="1"/>
        <v>0</v>
      </c>
      <c r="J42" s="73"/>
      <c r="K42" s="113">
        <f t="shared" ca="1" si="10"/>
        <v>0</v>
      </c>
      <c r="L42" s="73"/>
      <c r="M42" s="113">
        <f t="shared" ca="1" si="11"/>
        <v>0</v>
      </c>
      <c r="N42" s="73"/>
      <c r="O42" s="74">
        <f t="shared" ca="1" si="12"/>
        <v>0</v>
      </c>
      <c r="P42" s="73"/>
      <c r="Q42" s="113">
        <f t="shared" ca="1" si="2"/>
        <v>0</v>
      </c>
      <c r="R42" s="73"/>
      <c r="S42" s="113">
        <f t="shared" ca="1" si="3"/>
        <v>0</v>
      </c>
      <c r="T42" s="101"/>
      <c r="U42" s="74">
        <f t="shared" ca="1" si="4"/>
        <v>0</v>
      </c>
      <c r="V42" s="73"/>
      <c r="W42" s="113">
        <f t="shared" ca="1" si="13"/>
        <v>0</v>
      </c>
      <c r="X42" s="101"/>
      <c r="Y42" s="113">
        <f t="shared" ca="1" si="14"/>
        <v>0</v>
      </c>
      <c r="Z42" s="73"/>
      <c r="AA42" s="74">
        <f t="shared" ref="AA42:AA49" ca="1" si="18">IF(D42="",0,D42*Z42)</f>
        <v>0</v>
      </c>
      <c r="AB42" s="73"/>
      <c r="AC42" s="74">
        <f t="shared" ref="AC42:AC49" ca="1" si="19">IF(D42="",0,D42*AB42)</f>
        <v>0</v>
      </c>
      <c r="AD42" s="73"/>
      <c r="AE42" s="74">
        <f t="shared" ca="1" si="7"/>
        <v>0</v>
      </c>
      <c r="AF42" s="73"/>
      <c r="AG42" s="74">
        <f t="shared" ca="1" si="15"/>
        <v>0</v>
      </c>
      <c r="AH42" s="82">
        <f t="shared" ca="1" si="8"/>
        <v>0</v>
      </c>
      <c r="AI42" s="74"/>
      <c r="AJ42" s="139">
        <f t="shared" ca="1" si="16"/>
        <v>0</v>
      </c>
    </row>
    <row r="43" spans="1:36" ht="15.75" customHeight="1" x14ac:dyDescent="0.2">
      <c r="A43" s="90" t="s">
        <v>144</v>
      </c>
      <c r="B43" t="s">
        <v>65</v>
      </c>
      <c r="C43" s="4" t="s">
        <v>6</v>
      </c>
      <c r="D43" s="19">
        <v>100</v>
      </c>
      <c r="E43" s="20">
        <f t="shared" si="9"/>
        <v>0</v>
      </c>
      <c r="F43" s="73"/>
      <c r="G43" s="74">
        <f t="shared" si="17"/>
        <v>0</v>
      </c>
      <c r="H43" s="73"/>
      <c r="I43" s="74">
        <f t="shared" si="1"/>
        <v>0</v>
      </c>
      <c r="J43" s="73"/>
      <c r="K43" s="113">
        <f t="shared" si="10"/>
        <v>0</v>
      </c>
      <c r="L43" s="73"/>
      <c r="M43" s="113">
        <f t="shared" si="11"/>
        <v>0</v>
      </c>
      <c r="N43" s="73"/>
      <c r="O43" s="74">
        <f t="shared" si="12"/>
        <v>0</v>
      </c>
      <c r="P43" s="73"/>
      <c r="Q43" s="113">
        <f t="shared" si="2"/>
        <v>0</v>
      </c>
      <c r="R43" s="73"/>
      <c r="S43" s="113">
        <f t="shared" si="3"/>
        <v>0</v>
      </c>
      <c r="T43" s="101"/>
      <c r="U43" s="74">
        <f t="shared" si="4"/>
        <v>0</v>
      </c>
      <c r="V43" s="73"/>
      <c r="W43" s="113">
        <f t="shared" si="13"/>
        <v>0</v>
      </c>
      <c r="X43" s="101"/>
      <c r="Y43" s="113">
        <f t="shared" si="14"/>
        <v>0</v>
      </c>
      <c r="Z43" s="73"/>
      <c r="AA43" s="74">
        <f t="shared" si="18"/>
        <v>0</v>
      </c>
      <c r="AB43" s="73"/>
      <c r="AC43" s="74">
        <f t="shared" si="19"/>
        <v>0</v>
      </c>
      <c r="AD43" s="73"/>
      <c r="AE43" s="74">
        <f t="shared" si="7"/>
        <v>0</v>
      </c>
      <c r="AF43" s="73"/>
      <c r="AG43" s="74">
        <f t="shared" si="15"/>
        <v>0</v>
      </c>
      <c r="AH43" s="82">
        <f t="shared" si="8"/>
        <v>0</v>
      </c>
      <c r="AI43" s="74"/>
      <c r="AJ43" s="139">
        <f t="shared" si="16"/>
        <v>0</v>
      </c>
    </row>
    <row r="44" spans="1:36" ht="15" customHeight="1" x14ac:dyDescent="0.2">
      <c r="A44" s="84" t="s">
        <v>188</v>
      </c>
      <c r="B44" t="str">
        <f>IF($A44="","",INDEX('MA-Liste'!$D:$D,MATCH($A44,'MA-Liste'!$M:$M,FALSE)))</f>
        <v>AeBo</v>
      </c>
      <c r="C44" s="4" t="str">
        <f ca="1">IF($A44="","",INDEX(INDIRECT("'MA-Liste'!"&amp;$C$11),MATCH($A44,'MA-Liste'!$M:$M,FALSE)))</f>
        <v>C</v>
      </c>
      <c r="D44" s="19">
        <f t="shared" ca="1" si="0"/>
        <v>118</v>
      </c>
      <c r="E44" s="20">
        <f t="shared" si="9"/>
        <v>0</v>
      </c>
      <c r="F44" s="73"/>
      <c r="G44" s="74">
        <f t="shared" ca="1" si="17"/>
        <v>0</v>
      </c>
      <c r="H44" s="73"/>
      <c r="I44" s="74">
        <f t="shared" ca="1" si="1"/>
        <v>0</v>
      </c>
      <c r="J44" s="73"/>
      <c r="K44" s="113">
        <f t="shared" ca="1" si="10"/>
        <v>0</v>
      </c>
      <c r="L44" s="73"/>
      <c r="M44" s="113">
        <f t="shared" ca="1" si="11"/>
        <v>0</v>
      </c>
      <c r="N44" s="73"/>
      <c r="O44" s="74">
        <f t="shared" ca="1" si="12"/>
        <v>0</v>
      </c>
      <c r="P44" s="73"/>
      <c r="Q44" s="113">
        <f t="shared" ca="1" si="2"/>
        <v>0</v>
      </c>
      <c r="R44" s="73"/>
      <c r="S44" s="113">
        <f t="shared" ca="1" si="3"/>
        <v>0</v>
      </c>
      <c r="T44" s="101"/>
      <c r="U44" s="74">
        <f t="shared" ca="1" si="4"/>
        <v>0</v>
      </c>
      <c r="V44" s="73"/>
      <c r="W44" s="113">
        <f t="shared" ca="1" si="13"/>
        <v>0</v>
      </c>
      <c r="X44" s="101"/>
      <c r="Y44" s="113">
        <f t="shared" ca="1" si="14"/>
        <v>0</v>
      </c>
      <c r="Z44" s="73"/>
      <c r="AA44" s="74">
        <f t="shared" ca="1" si="18"/>
        <v>0</v>
      </c>
      <c r="AB44" s="73"/>
      <c r="AC44" s="74">
        <f t="shared" ca="1" si="19"/>
        <v>0</v>
      </c>
      <c r="AD44" s="73"/>
      <c r="AE44" s="74">
        <f t="shared" ca="1" si="7"/>
        <v>0</v>
      </c>
      <c r="AF44" s="73"/>
      <c r="AG44" s="74">
        <f t="shared" ca="1" si="15"/>
        <v>0</v>
      </c>
      <c r="AH44" s="82">
        <f t="shared" ca="1" si="8"/>
        <v>0</v>
      </c>
      <c r="AI44" s="74"/>
      <c r="AJ44" s="139">
        <f t="shared" ca="1" si="16"/>
        <v>0</v>
      </c>
    </row>
    <row r="45" spans="1:36" ht="15" customHeight="1" x14ac:dyDescent="0.2">
      <c r="A45" s="84" t="s">
        <v>213</v>
      </c>
      <c r="B45" t="s">
        <v>65</v>
      </c>
      <c r="C45" s="4" t="s">
        <v>7</v>
      </c>
      <c r="D45" s="19">
        <v>75</v>
      </c>
      <c r="E45" s="20">
        <f t="shared" si="9"/>
        <v>0</v>
      </c>
      <c r="F45" s="73"/>
      <c r="G45" s="74">
        <f t="shared" si="17"/>
        <v>0</v>
      </c>
      <c r="H45" s="73"/>
      <c r="I45" s="74">
        <f t="shared" si="1"/>
        <v>0</v>
      </c>
      <c r="J45" s="73"/>
      <c r="K45" s="113">
        <f t="shared" si="10"/>
        <v>0</v>
      </c>
      <c r="L45" s="73"/>
      <c r="M45" s="113">
        <f t="shared" si="11"/>
        <v>0</v>
      </c>
      <c r="N45" s="73"/>
      <c r="O45" s="74">
        <f t="shared" si="12"/>
        <v>0</v>
      </c>
      <c r="P45" s="73"/>
      <c r="Q45" s="113">
        <f t="shared" ref="Q45:Q76" si="20">IF($D45="",0,$D45*P45)</f>
        <v>0</v>
      </c>
      <c r="R45" s="73"/>
      <c r="S45" s="113">
        <f t="shared" si="3"/>
        <v>0</v>
      </c>
      <c r="T45" s="101"/>
      <c r="U45" s="74">
        <f t="shared" ref="U45:U76" si="21">IF($D45="",0,$D45*T45)</f>
        <v>0</v>
      </c>
      <c r="V45" s="73"/>
      <c r="W45" s="113">
        <f t="shared" si="13"/>
        <v>0</v>
      </c>
      <c r="X45" s="101"/>
      <c r="Y45" s="113">
        <f t="shared" si="14"/>
        <v>0</v>
      </c>
      <c r="Z45" s="73"/>
      <c r="AA45" s="74">
        <f t="shared" si="18"/>
        <v>0</v>
      </c>
      <c r="AB45" s="73"/>
      <c r="AC45" s="74">
        <f t="shared" si="19"/>
        <v>0</v>
      </c>
      <c r="AD45" s="73"/>
      <c r="AE45" s="74">
        <f t="shared" si="7"/>
        <v>0</v>
      </c>
      <c r="AF45" s="73"/>
      <c r="AG45" s="74">
        <f t="shared" si="15"/>
        <v>0</v>
      </c>
      <c r="AH45" s="82">
        <f t="shared" si="8"/>
        <v>0</v>
      </c>
      <c r="AI45" s="74"/>
      <c r="AJ45" s="139">
        <f t="shared" si="16"/>
        <v>0</v>
      </c>
    </row>
    <row r="46" spans="1:36" ht="15" customHeight="1" x14ac:dyDescent="0.2">
      <c r="A46" s="84" t="s">
        <v>216</v>
      </c>
      <c r="B46" t="s">
        <v>65</v>
      </c>
      <c r="C46" s="18" t="s">
        <v>6</v>
      </c>
      <c r="D46" s="19">
        <v>100</v>
      </c>
      <c r="E46" s="20">
        <f t="shared" si="9"/>
        <v>0</v>
      </c>
      <c r="F46" s="73"/>
      <c r="G46" s="74">
        <f t="shared" si="17"/>
        <v>0</v>
      </c>
      <c r="H46" s="73"/>
      <c r="I46" s="74">
        <f t="shared" si="1"/>
        <v>0</v>
      </c>
      <c r="J46" s="73"/>
      <c r="K46" s="113">
        <f t="shared" si="10"/>
        <v>0</v>
      </c>
      <c r="L46" s="73"/>
      <c r="M46" s="113">
        <f t="shared" si="11"/>
        <v>0</v>
      </c>
      <c r="N46" s="73"/>
      <c r="O46" s="74">
        <f t="shared" si="12"/>
        <v>0</v>
      </c>
      <c r="P46" s="73"/>
      <c r="Q46" s="113">
        <f t="shared" si="20"/>
        <v>0</v>
      </c>
      <c r="R46" s="73"/>
      <c r="S46" s="113">
        <f t="shared" si="3"/>
        <v>0</v>
      </c>
      <c r="T46" s="101"/>
      <c r="U46" s="74">
        <f t="shared" si="21"/>
        <v>0</v>
      </c>
      <c r="V46" s="73"/>
      <c r="W46" s="113">
        <f t="shared" si="13"/>
        <v>0</v>
      </c>
      <c r="X46" s="101"/>
      <c r="Y46" s="113">
        <f t="shared" si="14"/>
        <v>0</v>
      </c>
      <c r="Z46" s="73"/>
      <c r="AA46" s="74">
        <f t="shared" si="18"/>
        <v>0</v>
      </c>
      <c r="AB46" s="73"/>
      <c r="AC46" s="74">
        <f t="shared" si="19"/>
        <v>0</v>
      </c>
      <c r="AD46" s="73"/>
      <c r="AE46" s="74">
        <f t="shared" si="7"/>
        <v>0</v>
      </c>
      <c r="AF46" s="73"/>
      <c r="AG46" s="74">
        <f t="shared" si="15"/>
        <v>0</v>
      </c>
      <c r="AH46" s="82">
        <f t="shared" si="8"/>
        <v>0</v>
      </c>
      <c r="AI46" s="74"/>
      <c r="AJ46" s="139">
        <f t="shared" si="16"/>
        <v>0</v>
      </c>
    </row>
    <row r="47" spans="1:36" ht="15" customHeight="1" x14ac:dyDescent="0.2">
      <c r="A47" s="84" t="s">
        <v>191</v>
      </c>
      <c r="B47" t="str">
        <f>IF($A47="","",INDEX('MA-Liste'!$D:$D,MATCH($A47,'MA-Liste'!$M:$M,FALSE)))</f>
        <v>AeBo</v>
      </c>
      <c r="C47" s="4" t="str">
        <f ca="1">IF($A47="","",INDEX(INDIRECT("'MA-Liste'!"&amp;$C$11),MATCH($A47,'MA-Liste'!$M:$M,FALSE)))</f>
        <v>B</v>
      </c>
      <c r="D47" s="19">
        <f t="shared" ca="1" si="0"/>
        <v>140</v>
      </c>
      <c r="E47" s="20">
        <f t="shared" si="9"/>
        <v>0</v>
      </c>
      <c r="F47" s="73"/>
      <c r="G47" s="74">
        <f t="shared" ca="1" si="17"/>
        <v>0</v>
      </c>
      <c r="H47" s="73"/>
      <c r="I47" s="74">
        <f t="shared" ca="1" si="1"/>
        <v>0</v>
      </c>
      <c r="J47" s="73"/>
      <c r="K47" s="113">
        <f t="shared" ca="1" si="10"/>
        <v>0</v>
      </c>
      <c r="L47" s="73"/>
      <c r="M47" s="113">
        <f t="shared" ca="1" si="11"/>
        <v>0</v>
      </c>
      <c r="N47" s="73"/>
      <c r="O47" s="74">
        <f t="shared" ca="1" si="12"/>
        <v>0</v>
      </c>
      <c r="P47" s="73"/>
      <c r="Q47" s="113">
        <f t="shared" ca="1" si="20"/>
        <v>0</v>
      </c>
      <c r="R47" s="73"/>
      <c r="S47" s="113">
        <f t="shared" ca="1" si="3"/>
        <v>0</v>
      </c>
      <c r="T47" s="101"/>
      <c r="U47" s="74">
        <f t="shared" ca="1" si="21"/>
        <v>0</v>
      </c>
      <c r="V47" s="73"/>
      <c r="W47" s="113">
        <f t="shared" ca="1" si="13"/>
        <v>0</v>
      </c>
      <c r="X47" s="101"/>
      <c r="Y47" s="113">
        <f t="shared" ca="1" si="14"/>
        <v>0</v>
      </c>
      <c r="Z47" s="73"/>
      <c r="AA47" s="74">
        <f t="shared" ca="1" si="18"/>
        <v>0</v>
      </c>
      <c r="AB47" s="73"/>
      <c r="AC47" s="74">
        <f t="shared" ca="1" si="19"/>
        <v>0</v>
      </c>
      <c r="AD47" s="73"/>
      <c r="AE47" s="74">
        <f t="shared" ca="1" si="7"/>
        <v>0</v>
      </c>
      <c r="AF47" s="73"/>
      <c r="AG47" s="74">
        <f t="shared" ca="1" si="15"/>
        <v>0</v>
      </c>
      <c r="AH47" s="82">
        <f t="shared" ca="1" si="8"/>
        <v>0</v>
      </c>
      <c r="AI47" s="74"/>
      <c r="AJ47" s="139">
        <f t="shared" ca="1" si="16"/>
        <v>0</v>
      </c>
    </row>
    <row r="48" spans="1:36" ht="15" customHeight="1" x14ac:dyDescent="0.2">
      <c r="A48" s="84" t="s">
        <v>219</v>
      </c>
      <c r="B48" s="14" t="s">
        <v>65</v>
      </c>
      <c r="C48" s="18" t="s">
        <v>6</v>
      </c>
      <c r="D48" s="19">
        <v>100</v>
      </c>
      <c r="E48" s="20">
        <f t="shared" si="9"/>
        <v>0</v>
      </c>
      <c r="F48" s="73"/>
      <c r="G48" s="74">
        <f t="shared" si="17"/>
        <v>0</v>
      </c>
      <c r="H48" s="73"/>
      <c r="I48" s="74">
        <f t="shared" si="1"/>
        <v>0</v>
      </c>
      <c r="J48" s="73"/>
      <c r="K48" s="113">
        <f t="shared" si="10"/>
        <v>0</v>
      </c>
      <c r="L48" s="73"/>
      <c r="M48" s="113">
        <f t="shared" si="11"/>
        <v>0</v>
      </c>
      <c r="N48" s="73"/>
      <c r="O48" s="74">
        <f t="shared" si="12"/>
        <v>0</v>
      </c>
      <c r="P48" s="73"/>
      <c r="Q48" s="113">
        <f t="shared" si="20"/>
        <v>0</v>
      </c>
      <c r="R48" s="73"/>
      <c r="S48" s="113">
        <f t="shared" si="3"/>
        <v>0</v>
      </c>
      <c r="T48" s="101"/>
      <c r="U48" s="74">
        <f t="shared" si="21"/>
        <v>0</v>
      </c>
      <c r="V48" s="73"/>
      <c r="W48" s="113">
        <f t="shared" si="13"/>
        <v>0</v>
      </c>
      <c r="X48" s="101"/>
      <c r="Y48" s="113">
        <f t="shared" si="14"/>
        <v>0</v>
      </c>
      <c r="Z48" s="73"/>
      <c r="AA48" s="74">
        <f t="shared" si="18"/>
        <v>0</v>
      </c>
      <c r="AB48" s="73"/>
      <c r="AC48" s="74">
        <f t="shared" si="19"/>
        <v>0</v>
      </c>
      <c r="AD48" s="73"/>
      <c r="AE48" s="74">
        <f t="shared" si="7"/>
        <v>0</v>
      </c>
      <c r="AF48" s="73"/>
      <c r="AG48" s="74">
        <f t="shared" si="15"/>
        <v>0</v>
      </c>
      <c r="AH48" s="82">
        <f t="shared" si="8"/>
        <v>0</v>
      </c>
      <c r="AI48" s="74"/>
      <c r="AJ48" s="139">
        <f t="shared" si="16"/>
        <v>0</v>
      </c>
    </row>
    <row r="49" spans="1:36" ht="15" customHeight="1" x14ac:dyDescent="0.2">
      <c r="A49" s="84" t="s">
        <v>220</v>
      </c>
      <c r="B49" s="14" t="s">
        <v>65</v>
      </c>
      <c r="C49" s="18" t="s">
        <v>8</v>
      </c>
      <c r="D49" s="19">
        <v>60</v>
      </c>
      <c r="E49" s="20">
        <f t="shared" si="9"/>
        <v>0</v>
      </c>
      <c r="F49" s="73"/>
      <c r="G49" s="74">
        <f t="shared" si="17"/>
        <v>0</v>
      </c>
      <c r="H49" s="73"/>
      <c r="I49" s="74">
        <f t="shared" si="1"/>
        <v>0</v>
      </c>
      <c r="J49" s="73"/>
      <c r="K49" s="113">
        <f t="shared" si="10"/>
        <v>0</v>
      </c>
      <c r="L49" s="73"/>
      <c r="M49" s="113">
        <f t="shared" si="11"/>
        <v>0</v>
      </c>
      <c r="N49" s="73"/>
      <c r="O49" s="74">
        <f t="shared" si="12"/>
        <v>0</v>
      </c>
      <c r="P49" s="73"/>
      <c r="Q49" s="113">
        <f t="shared" si="20"/>
        <v>0</v>
      </c>
      <c r="R49" s="73"/>
      <c r="S49" s="113">
        <f t="shared" si="3"/>
        <v>0</v>
      </c>
      <c r="T49" s="101"/>
      <c r="U49" s="74">
        <f t="shared" si="21"/>
        <v>0</v>
      </c>
      <c r="V49" s="73"/>
      <c r="W49" s="113">
        <f t="shared" si="13"/>
        <v>0</v>
      </c>
      <c r="X49" s="101"/>
      <c r="Y49" s="113">
        <f t="shared" si="14"/>
        <v>0</v>
      </c>
      <c r="Z49" s="73"/>
      <c r="AA49" s="74">
        <f t="shared" si="18"/>
        <v>0</v>
      </c>
      <c r="AB49" s="73"/>
      <c r="AC49" s="74">
        <f t="shared" si="19"/>
        <v>0</v>
      </c>
      <c r="AD49" s="73"/>
      <c r="AE49" s="74">
        <f t="shared" si="7"/>
        <v>0</v>
      </c>
      <c r="AF49" s="73"/>
      <c r="AG49" s="74">
        <f t="shared" si="15"/>
        <v>0</v>
      </c>
      <c r="AH49" s="82">
        <f t="shared" si="8"/>
        <v>0</v>
      </c>
      <c r="AI49" s="74"/>
      <c r="AJ49" s="139">
        <f t="shared" si="16"/>
        <v>0</v>
      </c>
    </row>
    <row r="50" spans="1:36" ht="15" customHeight="1" x14ac:dyDescent="0.2">
      <c r="A50" s="84" t="s">
        <v>217</v>
      </c>
      <c r="B50" s="14" t="s">
        <v>65</v>
      </c>
      <c r="C50" s="18" t="s">
        <v>9</v>
      </c>
      <c r="D50" s="19">
        <v>35</v>
      </c>
      <c r="E50" s="20">
        <f t="shared" si="9"/>
        <v>0</v>
      </c>
      <c r="F50" s="73"/>
      <c r="G50" s="74">
        <f t="shared" si="17"/>
        <v>0</v>
      </c>
      <c r="H50" s="73"/>
      <c r="I50" s="74">
        <f t="shared" si="1"/>
        <v>0</v>
      </c>
      <c r="J50" s="73"/>
      <c r="K50" s="113">
        <f t="shared" si="10"/>
        <v>0</v>
      </c>
      <c r="L50" s="73"/>
      <c r="M50" s="113">
        <f t="shared" si="11"/>
        <v>0</v>
      </c>
      <c r="N50" s="73"/>
      <c r="O50" s="74">
        <f t="shared" si="12"/>
        <v>0</v>
      </c>
      <c r="P50" s="73"/>
      <c r="Q50" s="113">
        <f t="shared" si="20"/>
        <v>0</v>
      </c>
      <c r="R50" s="73"/>
      <c r="S50" s="113">
        <f t="shared" si="3"/>
        <v>0</v>
      </c>
      <c r="T50" s="101"/>
      <c r="U50" s="74">
        <f t="shared" si="21"/>
        <v>0</v>
      </c>
      <c r="V50" s="73"/>
      <c r="W50" s="113">
        <f t="shared" si="13"/>
        <v>0</v>
      </c>
      <c r="X50" s="101"/>
      <c r="Y50" s="113">
        <f t="shared" si="14"/>
        <v>0</v>
      </c>
      <c r="Z50" s="73"/>
      <c r="AA50" s="74">
        <v>0</v>
      </c>
      <c r="AB50" s="73"/>
      <c r="AC50" s="74">
        <v>0</v>
      </c>
      <c r="AD50" s="73"/>
      <c r="AE50" s="74">
        <f t="shared" si="7"/>
        <v>0</v>
      </c>
      <c r="AF50" s="73"/>
      <c r="AG50" s="74">
        <f t="shared" si="15"/>
        <v>0</v>
      </c>
      <c r="AH50" s="82">
        <f t="shared" si="8"/>
        <v>0</v>
      </c>
      <c r="AI50" s="74"/>
      <c r="AJ50" s="139">
        <f t="shared" si="16"/>
        <v>0</v>
      </c>
    </row>
    <row r="51" spans="1:36" ht="15" customHeight="1" x14ac:dyDescent="0.2">
      <c r="A51" s="84" t="s">
        <v>194</v>
      </c>
      <c r="B51" t="str">
        <f>IF($A51="","",INDEX('MA-Liste'!$D:$D,MATCH($A51,'MA-Liste'!$M:$M,FALSE)))</f>
        <v>AeBo</v>
      </c>
      <c r="C51" s="4" t="str">
        <f ca="1">IF($A51="","",INDEX(INDIRECT("'MA-Liste'!"&amp;$C$11),MATCH($A51,'MA-Liste'!$M:$M,FALSE)))</f>
        <v>D</v>
      </c>
      <c r="D51" s="19">
        <f t="shared" ca="1" si="0"/>
        <v>100</v>
      </c>
      <c r="E51" s="20">
        <f t="shared" si="9"/>
        <v>0</v>
      </c>
      <c r="F51" s="73"/>
      <c r="G51" s="74">
        <f t="shared" ca="1" si="17"/>
        <v>0</v>
      </c>
      <c r="H51" s="73"/>
      <c r="I51" s="74">
        <f t="shared" ca="1" si="1"/>
        <v>0</v>
      </c>
      <c r="J51" s="73"/>
      <c r="K51" s="113">
        <f t="shared" ca="1" si="10"/>
        <v>0</v>
      </c>
      <c r="L51" s="73"/>
      <c r="M51" s="113">
        <f t="shared" ca="1" si="11"/>
        <v>0</v>
      </c>
      <c r="N51" s="73"/>
      <c r="O51" s="74">
        <f t="shared" ca="1" si="12"/>
        <v>0</v>
      </c>
      <c r="P51" s="73"/>
      <c r="Q51" s="113">
        <f t="shared" ca="1" si="20"/>
        <v>0</v>
      </c>
      <c r="R51" s="73"/>
      <c r="S51" s="113">
        <f t="shared" ca="1" si="3"/>
        <v>0</v>
      </c>
      <c r="T51" s="101"/>
      <c r="U51" s="74">
        <f t="shared" ca="1" si="21"/>
        <v>0</v>
      </c>
      <c r="V51" s="73"/>
      <c r="W51" s="113">
        <f t="shared" ca="1" si="13"/>
        <v>0</v>
      </c>
      <c r="X51" s="101"/>
      <c r="Y51" s="113">
        <f t="shared" ca="1" si="14"/>
        <v>0</v>
      </c>
      <c r="Z51" s="73"/>
      <c r="AA51" s="74">
        <v>0</v>
      </c>
      <c r="AB51" s="73"/>
      <c r="AC51" s="74">
        <f t="shared" ref="AC51:AC90" ca="1" si="22">IF(D51="",0,D51*AB51)</f>
        <v>0</v>
      </c>
      <c r="AD51" s="73"/>
      <c r="AE51" s="74">
        <f t="shared" ca="1" si="7"/>
        <v>0</v>
      </c>
      <c r="AF51" s="73"/>
      <c r="AG51" s="74">
        <f t="shared" ca="1" si="15"/>
        <v>0</v>
      </c>
      <c r="AH51" s="82">
        <f t="shared" ca="1" si="8"/>
        <v>0</v>
      </c>
      <c r="AI51" s="74"/>
      <c r="AJ51" s="139">
        <f t="shared" ca="1" si="16"/>
        <v>0</v>
      </c>
    </row>
    <row r="52" spans="1:36" ht="15" customHeight="1" x14ac:dyDescent="0.2">
      <c r="A52" s="84" t="s">
        <v>215</v>
      </c>
      <c r="B52" t="str">
        <f>IF($A52="","",INDEX('MA-Liste'!$D:$D,MATCH($A52,'MA-Liste'!$M:$M,FALSE)))</f>
        <v>AeBo</v>
      </c>
      <c r="C52" s="4" t="str">
        <f ca="1">IF($A52="","",INDEX(INDIRECT("'MA-Liste'!"&amp;$C$11),MATCH($A52,'MA-Liste'!$M:$M,FALSE)))</f>
        <v>D</v>
      </c>
      <c r="D52" s="19">
        <f t="shared" ca="1" si="0"/>
        <v>100</v>
      </c>
      <c r="E52" s="20">
        <f t="shared" si="9"/>
        <v>0</v>
      </c>
      <c r="F52" s="73"/>
      <c r="G52" s="74">
        <f t="shared" ca="1" si="17"/>
        <v>0</v>
      </c>
      <c r="H52" s="73"/>
      <c r="I52" s="74">
        <f t="shared" ca="1" si="1"/>
        <v>0</v>
      </c>
      <c r="J52" s="73"/>
      <c r="K52" s="113">
        <f t="shared" ca="1" si="10"/>
        <v>0</v>
      </c>
      <c r="L52" s="73"/>
      <c r="M52" s="113">
        <f t="shared" ca="1" si="11"/>
        <v>0</v>
      </c>
      <c r="N52" s="73"/>
      <c r="O52" s="74">
        <f t="shared" ca="1" si="12"/>
        <v>0</v>
      </c>
      <c r="P52" s="73"/>
      <c r="Q52" s="113">
        <f t="shared" ca="1" si="20"/>
        <v>0</v>
      </c>
      <c r="R52" s="73"/>
      <c r="S52" s="113">
        <f t="shared" ca="1" si="3"/>
        <v>0</v>
      </c>
      <c r="T52" s="101"/>
      <c r="U52" s="74">
        <f t="shared" ca="1" si="21"/>
        <v>0</v>
      </c>
      <c r="V52" s="73"/>
      <c r="W52" s="113">
        <f t="shared" ca="1" si="13"/>
        <v>0</v>
      </c>
      <c r="X52" s="101"/>
      <c r="Y52" s="113">
        <f t="shared" ca="1" si="14"/>
        <v>0</v>
      </c>
      <c r="Z52" s="73"/>
      <c r="AA52" s="74">
        <v>0</v>
      </c>
      <c r="AB52" s="73"/>
      <c r="AC52" s="74">
        <f t="shared" ca="1" si="22"/>
        <v>0</v>
      </c>
      <c r="AD52" s="73"/>
      <c r="AE52" s="74">
        <f t="shared" ca="1" si="7"/>
        <v>0</v>
      </c>
      <c r="AF52" s="73"/>
      <c r="AG52" s="74">
        <f t="shared" ca="1" si="15"/>
        <v>0</v>
      </c>
      <c r="AH52" s="82">
        <f t="shared" ca="1" si="8"/>
        <v>0</v>
      </c>
      <c r="AI52" s="74"/>
      <c r="AJ52" s="139">
        <f t="shared" ca="1" si="16"/>
        <v>0</v>
      </c>
    </row>
    <row r="53" spans="1:36" ht="15" customHeight="1" x14ac:dyDescent="0.2">
      <c r="A53" s="84" t="s">
        <v>226</v>
      </c>
      <c r="B53" t="str">
        <f>IF($A53="","",INDEX('MA-Liste'!$D:$D,MATCH($A53,'MA-Liste'!$M:$M,FALSE)))</f>
        <v>AeBo</v>
      </c>
      <c r="C53" s="4" t="str">
        <f ca="1">IF($A53="","",INDEX(INDIRECT("'MA-Liste'!"&amp;$C$11),MATCH($A53,'MA-Liste'!$M:$M,FALSE)))</f>
        <v>B</v>
      </c>
      <c r="D53" s="19">
        <f t="shared" ca="1" si="0"/>
        <v>140</v>
      </c>
      <c r="E53" s="20">
        <f t="shared" si="9"/>
        <v>0</v>
      </c>
      <c r="F53" s="73"/>
      <c r="G53" s="74">
        <f t="shared" ca="1" si="17"/>
        <v>0</v>
      </c>
      <c r="H53" s="73"/>
      <c r="I53" s="74">
        <f t="shared" ca="1" si="1"/>
        <v>0</v>
      </c>
      <c r="J53" s="73"/>
      <c r="K53" s="113">
        <f t="shared" ca="1" si="10"/>
        <v>0</v>
      </c>
      <c r="L53" s="73"/>
      <c r="M53" s="113">
        <f t="shared" ca="1" si="11"/>
        <v>0</v>
      </c>
      <c r="N53" s="73"/>
      <c r="O53" s="74">
        <f t="shared" ca="1" si="12"/>
        <v>0</v>
      </c>
      <c r="P53" s="73"/>
      <c r="Q53" s="113">
        <f t="shared" ca="1" si="20"/>
        <v>0</v>
      </c>
      <c r="R53" s="73"/>
      <c r="S53" s="113">
        <f t="shared" ca="1" si="3"/>
        <v>0</v>
      </c>
      <c r="T53" s="101"/>
      <c r="U53" s="74">
        <f t="shared" ca="1" si="21"/>
        <v>0</v>
      </c>
      <c r="V53" s="73"/>
      <c r="W53" s="113">
        <f t="shared" ca="1" si="13"/>
        <v>0</v>
      </c>
      <c r="X53" s="101"/>
      <c r="Y53" s="113">
        <f t="shared" ca="1" si="14"/>
        <v>0</v>
      </c>
      <c r="Z53" s="73"/>
      <c r="AA53" s="74">
        <v>0</v>
      </c>
      <c r="AB53" s="73"/>
      <c r="AC53" s="74">
        <f t="shared" ca="1" si="22"/>
        <v>0</v>
      </c>
      <c r="AD53" s="73"/>
      <c r="AE53" s="74">
        <f t="shared" ca="1" si="7"/>
        <v>0</v>
      </c>
      <c r="AF53" s="73"/>
      <c r="AG53" s="74">
        <f t="shared" ca="1" si="15"/>
        <v>0</v>
      </c>
      <c r="AH53" s="82">
        <f t="shared" ca="1" si="8"/>
        <v>0</v>
      </c>
      <c r="AI53" s="74"/>
      <c r="AJ53" s="139">
        <f t="shared" ca="1" si="16"/>
        <v>0</v>
      </c>
    </row>
    <row r="54" spans="1:36" ht="15" customHeight="1" x14ac:dyDescent="0.2">
      <c r="A54" s="84" t="s">
        <v>163</v>
      </c>
      <c r="B54" t="str">
        <f>IF($A54="","",INDEX('MA-Liste'!$D:$D,MATCH($A54,'MA-Liste'!$M:$M,FALSE)))</f>
        <v>AeBo</v>
      </c>
      <c r="C54" s="4" t="str">
        <f ca="1">IF($A54="","",INDEX(INDIRECT("'MA-Liste'!"&amp;$C$11),MATCH($A54,'MA-Liste'!$M:$M,FALSE)))</f>
        <v>B</v>
      </c>
      <c r="D54" s="19">
        <f t="shared" ca="1" si="0"/>
        <v>140</v>
      </c>
      <c r="E54" s="20">
        <f t="shared" si="9"/>
        <v>0</v>
      </c>
      <c r="F54" s="73"/>
      <c r="G54" s="74">
        <f t="shared" ca="1" si="17"/>
        <v>0</v>
      </c>
      <c r="H54" s="73"/>
      <c r="I54" s="74">
        <f t="shared" ca="1" si="1"/>
        <v>0</v>
      </c>
      <c r="J54" s="73"/>
      <c r="K54" s="113">
        <f t="shared" ca="1" si="10"/>
        <v>0</v>
      </c>
      <c r="L54" s="73"/>
      <c r="M54" s="113">
        <f t="shared" ca="1" si="11"/>
        <v>0</v>
      </c>
      <c r="N54" s="73"/>
      <c r="O54" s="74">
        <f t="shared" ca="1" si="12"/>
        <v>0</v>
      </c>
      <c r="P54" s="73"/>
      <c r="Q54" s="113">
        <f t="shared" ca="1" si="20"/>
        <v>0</v>
      </c>
      <c r="R54" s="73"/>
      <c r="S54" s="113">
        <f t="shared" ca="1" si="3"/>
        <v>0</v>
      </c>
      <c r="T54" s="101"/>
      <c r="U54" s="74">
        <f t="shared" ca="1" si="21"/>
        <v>0</v>
      </c>
      <c r="V54" s="73"/>
      <c r="W54" s="113">
        <f t="shared" ca="1" si="13"/>
        <v>0</v>
      </c>
      <c r="X54" s="101"/>
      <c r="Y54" s="113">
        <f t="shared" ca="1" si="14"/>
        <v>0</v>
      </c>
      <c r="Z54" s="73"/>
      <c r="AA54" s="74">
        <v>0</v>
      </c>
      <c r="AB54" s="73"/>
      <c r="AC54" s="74">
        <f t="shared" ca="1" si="22"/>
        <v>0</v>
      </c>
      <c r="AD54" s="73"/>
      <c r="AE54" s="74">
        <f t="shared" ca="1" si="7"/>
        <v>0</v>
      </c>
      <c r="AF54" s="73"/>
      <c r="AG54" s="74">
        <f t="shared" ca="1" si="15"/>
        <v>0</v>
      </c>
      <c r="AH54" s="82">
        <f t="shared" ca="1" si="8"/>
        <v>0</v>
      </c>
      <c r="AI54" s="74"/>
      <c r="AJ54" s="139">
        <f t="shared" ca="1" si="16"/>
        <v>0</v>
      </c>
    </row>
    <row r="55" spans="1:36" ht="15" customHeight="1" x14ac:dyDescent="0.2">
      <c r="A55" s="84" t="s">
        <v>227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C</v>
      </c>
      <c r="D55" s="19">
        <f t="shared" ca="1" si="0"/>
        <v>118</v>
      </c>
      <c r="E55" s="20">
        <f t="shared" si="9"/>
        <v>0</v>
      </c>
      <c r="F55" s="73"/>
      <c r="G55" s="74">
        <f t="shared" ca="1" si="17"/>
        <v>0</v>
      </c>
      <c r="H55" s="73"/>
      <c r="I55" s="74">
        <f t="shared" ca="1" si="1"/>
        <v>0</v>
      </c>
      <c r="J55" s="73"/>
      <c r="K55" s="113">
        <f t="shared" ca="1" si="10"/>
        <v>0</v>
      </c>
      <c r="L55" s="73"/>
      <c r="M55" s="113">
        <f t="shared" ca="1" si="11"/>
        <v>0</v>
      </c>
      <c r="N55" s="73"/>
      <c r="O55" s="74">
        <f t="shared" ca="1" si="12"/>
        <v>0</v>
      </c>
      <c r="P55" s="73"/>
      <c r="Q55" s="113">
        <f t="shared" ca="1" si="20"/>
        <v>0</v>
      </c>
      <c r="R55" s="73"/>
      <c r="S55" s="113">
        <f t="shared" ca="1" si="3"/>
        <v>0</v>
      </c>
      <c r="T55" s="101"/>
      <c r="U55" s="74">
        <f t="shared" ca="1" si="21"/>
        <v>0</v>
      </c>
      <c r="V55" s="73"/>
      <c r="W55" s="113">
        <f t="shared" ca="1" si="13"/>
        <v>0</v>
      </c>
      <c r="X55" s="101"/>
      <c r="Y55" s="113">
        <f t="shared" ca="1" si="14"/>
        <v>0</v>
      </c>
      <c r="Z55" s="73"/>
      <c r="AA55" s="74">
        <v>0</v>
      </c>
      <c r="AB55" s="73"/>
      <c r="AC55" s="74">
        <f t="shared" ca="1" si="22"/>
        <v>0</v>
      </c>
      <c r="AD55" s="73"/>
      <c r="AE55" s="74">
        <f t="shared" ca="1" si="7"/>
        <v>0</v>
      </c>
      <c r="AF55" s="73"/>
      <c r="AG55" s="74">
        <f t="shared" ca="1" si="15"/>
        <v>0</v>
      </c>
      <c r="AH55" s="82">
        <f t="shared" ca="1" si="8"/>
        <v>0</v>
      </c>
      <c r="AI55" s="74"/>
      <c r="AJ55" s="139">
        <f t="shared" ca="1" si="16"/>
        <v>0</v>
      </c>
    </row>
    <row r="56" spans="1:36" ht="15" customHeight="1" x14ac:dyDescent="0.2">
      <c r="A56" s="84" t="s">
        <v>238</v>
      </c>
      <c r="B56" t="s">
        <v>65</v>
      </c>
      <c r="C56" s="4" t="str">
        <f ca="1">IF($A56="","",INDEX(INDIRECT("'MA-Liste'!"&amp;$C$11),MATCH($A56,'MA-Liste'!$M:$M,FALSE)))</f>
        <v>G</v>
      </c>
      <c r="D56" s="19">
        <f t="shared" ca="1" si="0"/>
        <v>35</v>
      </c>
      <c r="E56" s="20">
        <f t="shared" si="9"/>
        <v>0</v>
      </c>
      <c r="F56" s="73"/>
      <c r="G56" s="74">
        <f t="shared" ca="1" si="17"/>
        <v>0</v>
      </c>
      <c r="H56" s="73"/>
      <c r="I56" s="74">
        <f t="shared" ca="1" si="1"/>
        <v>0</v>
      </c>
      <c r="J56" s="73"/>
      <c r="K56" s="113">
        <f t="shared" ca="1" si="10"/>
        <v>0</v>
      </c>
      <c r="L56" s="73"/>
      <c r="M56" s="113">
        <f t="shared" ca="1" si="11"/>
        <v>0</v>
      </c>
      <c r="N56" s="73"/>
      <c r="O56" s="74">
        <f t="shared" ca="1" si="12"/>
        <v>0</v>
      </c>
      <c r="P56" s="73"/>
      <c r="Q56" s="113">
        <f t="shared" ca="1" si="20"/>
        <v>0</v>
      </c>
      <c r="R56" s="73"/>
      <c r="S56" s="113">
        <f t="shared" ca="1" si="3"/>
        <v>0</v>
      </c>
      <c r="T56" s="101"/>
      <c r="U56" s="74">
        <f t="shared" ca="1" si="21"/>
        <v>0</v>
      </c>
      <c r="V56" s="73"/>
      <c r="W56" s="113">
        <f t="shared" ca="1" si="13"/>
        <v>0</v>
      </c>
      <c r="X56" s="101"/>
      <c r="Y56" s="113">
        <f t="shared" ca="1" si="14"/>
        <v>0</v>
      </c>
      <c r="Z56" s="73"/>
      <c r="AA56" s="74">
        <v>0</v>
      </c>
      <c r="AB56" s="73"/>
      <c r="AC56" s="74">
        <f t="shared" ca="1" si="22"/>
        <v>0</v>
      </c>
      <c r="AD56" s="73"/>
      <c r="AE56" s="74">
        <f t="shared" ca="1" si="7"/>
        <v>0</v>
      </c>
      <c r="AF56" s="73"/>
      <c r="AG56" s="74">
        <f t="shared" ca="1" si="15"/>
        <v>0</v>
      </c>
      <c r="AH56" s="82">
        <f t="shared" ca="1" si="8"/>
        <v>0</v>
      </c>
      <c r="AI56" s="74"/>
      <c r="AJ56" s="139">
        <f t="shared" ca="1" si="16"/>
        <v>0</v>
      </c>
    </row>
    <row r="57" spans="1:36" ht="15" customHeight="1" x14ac:dyDescent="0.2">
      <c r="A57" s="84" t="s">
        <v>229</v>
      </c>
      <c r="B57" t="str">
        <f>IF($A57="","",INDEX('MA-Liste'!$D:$D,MATCH($A57,'MA-Liste'!$M:$M,FALSE)))</f>
        <v>AeBo</v>
      </c>
      <c r="C57" s="4" t="str">
        <f ca="1">IF($A57="","",INDEX(INDIRECT("'MA-Liste'!"&amp;$C$11),MATCH($A57,'MA-Liste'!$M:$M,FALSE)))</f>
        <v>G</v>
      </c>
      <c r="D57" s="19">
        <f t="shared" ca="1" si="0"/>
        <v>35</v>
      </c>
      <c r="E57" s="20">
        <f t="shared" si="9"/>
        <v>0</v>
      </c>
      <c r="F57" s="73"/>
      <c r="G57" s="74">
        <f t="shared" ca="1" si="17"/>
        <v>0</v>
      </c>
      <c r="H57" s="73"/>
      <c r="I57" s="74">
        <f t="shared" ca="1" si="1"/>
        <v>0</v>
      </c>
      <c r="J57" s="73"/>
      <c r="K57" s="113">
        <f t="shared" ca="1" si="10"/>
        <v>0</v>
      </c>
      <c r="L57" s="73"/>
      <c r="M57" s="113">
        <f t="shared" ca="1" si="11"/>
        <v>0</v>
      </c>
      <c r="N57" s="73"/>
      <c r="O57" s="74">
        <f t="shared" ca="1" si="12"/>
        <v>0</v>
      </c>
      <c r="P57" s="73"/>
      <c r="Q57" s="113">
        <f t="shared" ca="1" si="20"/>
        <v>0</v>
      </c>
      <c r="R57" s="73"/>
      <c r="S57" s="113">
        <f t="shared" ca="1" si="3"/>
        <v>0</v>
      </c>
      <c r="T57" s="101"/>
      <c r="U57" s="74">
        <f t="shared" ca="1" si="21"/>
        <v>0</v>
      </c>
      <c r="V57" s="73"/>
      <c r="W57" s="113">
        <f t="shared" ca="1" si="13"/>
        <v>0</v>
      </c>
      <c r="X57" s="101"/>
      <c r="Y57" s="113">
        <f t="shared" ca="1" si="14"/>
        <v>0</v>
      </c>
      <c r="Z57" s="73"/>
      <c r="AA57" s="74">
        <v>0</v>
      </c>
      <c r="AB57" s="73"/>
      <c r="AC57" s="74">
        <f t="shared" ca="1" si="22"/>
        <v>0</v>
      </c>
      <c r="AD57" s="73"/>
      <c r="AE57" s="74">
        <f t="shared" ca="1" si="7"/>
        <v>0</v>
      </c>
      <c r="AF57" s="73"/>
      <c r="AG57" s="74">
        <f t="shared" ca="1" si="15"/>
        <v>0</v>
      </c>
      <c r="AH57" s="82">
        <f t="shared" ca="1" si="8"/>
        <v>0</v>
      </c>
      <c r="AI57" s="74"/>
      <c r="AJ57" s="139">
        <f t="shared" ca="1" si="16"/>
        <v>0</v>
      </c>
    </row>
    <row r="58" spans="1:36" ht="15" customHeight="1" x14ac:dyDescent="0.2">
      <c r="A58" s="84" t="s">
        <v>234</v>
      </c>
      <c r="B58" t="s">
        <v>65</v>
      </c>
      <c r="C58" s="4" t="s">
        <v>7</v>
      </c>
      <c r="D58" s="19">
        <f t="shared" si="0"/>
        <v>75</v>
      </c>
      <c r="E58" s="20">
        <f t="shared" si="9"/>
        <v>0</v>
      </c>
      <c r="F58" s="73"/>
      <c r="G58" s="74">
        <f t="shared" si="17"/>
        <v>0</v>
      </c>
      <c r="H58" s="73"/>
      <c r="I58" s="74">
        <f t="shared" si="1"/>
        <v>0</v>
      </c>
      <c r="J58" s="73"/>
      <c r="K58" s="113">
        <f t="shared" si="10"/>
        <v>0</v>
      </c>
      <c r="L58" s="73"/>
      <c r="M58" s="113">
        <f t="shared" si="11"/>
        <v>0</v>
      </c>
      <c r="N58" s="73"/>
      <c r="O58" s="74">
        <f t="shared" si="12"/>
        <v>0</v>
      </c>
      <c r="P58" s="73"/>
      <c r="Q58" s="113">
        <f t="shared" si="20"/>
        <v>0</v>
      </c>
      <c r="R58" s="73"/>
      <c r="S58" s="113">
        <f t="shared" si="3"/>
        <v>0</v>
      </c>
      <c r="T58" s="101"/>
      <c r="U58" s="74">
        <f t="shared" si="21"/>
        <v>0</v>
      </c>
      <c r="V58" s="73"/>
      <c r="W58" s="113">
        <f t="shared" si="13"/>
        <v>0</v>
      </c>
      <c r="X58" s="101"/>
      <c r="Y58" s="113">
        <f t="shared" si="14"/>
        <v>0</v>
      </c>
      <c r="Z58" s="73"/>
      <c r="AA58" s="74">
        <v>0</v>
      </c>
      <c r="AB58" s="73"/>
      <c r="AC58" s="74">
        <f t="shared" si="22"/>
        <v>0</v>
      </c>
      <c r="AD58" s="73"/>
      <c r="AE58" s="74">
        <f t="shared" si="7"/>
        <v>0</v>
      </c>
      <c r="AF58" s="73"/>
      <c r="AG58" s="74">
        <f t="shared" si="15"/>
        <v>0</v>
      </c>
      <c r="AH58" s="82">
        <f t="shared" si="8"/>
        <v>0</v>
      </c>
      <c r="AI58" s="74"/>
      <c r="AJ58" s="139">
        <f t="shared" si="16"/>
        <v>0</v>
      </c>
    </row>
    <row r="59" spans="1:36" ht="15" customHeight="1" x14ac:dyDescent="0.2">
      <c r="A59" s="84" t="s">
        <v>235</v>
      </c>
      <c r="B59" t="s">
        <v>65</v>
      </c>
      <c r="C59" s="4" t="s">
        <v>9</v>
      </c>
      <c r="D59" s="19">
        <f t="shared" si="0"/>
        <v>35</v>
      </c>
      <c r="E59" s="20">
        <f t="shared" si="9"/>
        <v>0</v>
      </c>
      <c r="F59" s="73"/>
      <c r="G59" s="74">
        <f t="shared" si="17"/>
        <v>0</v>
      </c>
      <c r="H59" s="73"/>
      <c r="I59" s="74">
        <f t="shared" si="1"/>
        <v>0</v>
      </c>
      <c r="J59" s="73"/>
      <c r="K59" s="113">
        <f t="shared" si="10"/>
        <v>0</v>
      </c>
      <c r="L59" s="73"/>
      <c r="M59" s="113">
        <f t="shared" si="11"/>
        <v>0</v>
      </c>
      <c r="N59" s="73"/>
      <c r="O59" s="74">
        <f t="shared" si="12"/>
        <v>0</v>
      </c>
      <c r="P59" s="73"/>
      <c r="Q59" s="113">
        <f t="shared" si="20"/>
        <v>0</v>
      </c>
      <c r="R59" s="73"/>
      <c r="S59" s="113">
        <f t="shared" si="3"/>
        <v>0</v>
      </c>
      <c r="T59" s="101"/>
      <c r="U59" s="74">
        <f t="shared" si="21"/>
        <v>0</v>
      </c>
      <c r="V59" s="73"/>
      <c r="W59" s="113">
        <f t="shared" si="13"/>
        <v>0</v>
      </c>
      <c r="X59" s="101"/>
      <c r="Y59" s="113">
        <f t="shared" si="14"/>
        <v>0</v>
      </c>
      <c r="Z59" s="73"/>
      <c r="AA59" s="74">
        <v>0</v>
      </c>
      <c r="AB59" s="73"/>
      <c r="AC59" s="74">
        <f t="shared" si="22"/>
        <v>0</v>
      </c>
      <c r="AD59" s="73"/>
      <c r="AE59" s="74">
        <f t="shared" si="7"/>
        <v>0</v>
      </c>
      <c r="AF59" s="73"/>
      <c r="AG59" s="74">
        <f t="shared" si="15"/>
        <v>0</v>
      </c>
      <c r="AH59" s="82">
        <f t="shared" si="8"/>
        <v>0</v>
      </c>
      <c r="AI59" s="74"/>
      <c r="AJ59" s="139">
        <f t="shared" si="16"/>
        <v>0</v>
      </c>
    </row>
    <row r="60" spans="1:36" ht="15" customHeight="1" x14ac:dyDescent="0.2">
      <c r="A60" s="84" t="s">
        <v>230</v>
      </c>
      <c r="B60" t="str">
        <f>IF($A60="","",INDEX('MA-Liste'!$D:$D,MATCH($A60,'MA-Liste'!$M:$M,FALSE)))</f>
        <v>AeBo</v>
      </c>
      <c r="C60" s="4" t="str">
        <f ca="1">IF($A60="","",INDEX(INDIRECT("'MA-Liste'!"&amp;$C$11),MATCH($A60,'MA-Liste'!$M:$M,FALSE)))</f>
        <v>G</v>
      </c>
      <c r="D60" s="19">
        <f t="shared" ca="1" si="0"/>
        <v>35</v>
      </c>
      <c r="E60" s="20">
        <f t="shared" si="9"/>
        <v>0</v>
      </c>
      <c r="F60" s="73"/>
      <c r="G60" s="74">
        <f t="shared" ca="1" si="17"/>
        <v>0</v>
      </c>
      <c r="H60" s="73"/>
      <c r="I60" s="74">
        <f t="shared" ca="1" si="1"/>
        <v>0</v>
      </c>
      <c r="J60" s="73"/>
      <c r="K60" s="113">
        <f t="shared" ca="1" si="10"/>
        <v>0</v>
      </c>
      <c r="L60" s="73"/>
      <c r="M60" s="113">
        <f t="shared" ca="1" si="11"/>
        <v>0</v>
      </c>
      <c r="N60" s="73"/>
      <c r="O60" s="74">
        <f t="shared" ca="1" si="12"/>
        <v>0</v>
      </c>
      <c r="P60" s="73"/>
      <c r="Q60" s="113">
        <f t="shared" ca="1" si="20"/>
        <v>0</v>
      </c>
      <c r="R60" s="73"/>
      <c r="S60" s="113">
        <f t="shared" ca="1" si="3"/>
        <v>0</v>
      </c>
      <c r="T60" s="101"/>
      <c r="U60" s="74">
        <f t="shared" ca="1" si="21"/>
        <v>0</v>
      </c>
      <c r="V60" s="73"/>
      <c r="W60" s="113">
        <f t="shared" ca="1" si="13"/>
        <v>0</v>
      </c>
      <c r="X60" s="101"/>
      <c r="Y60" s="113">
        <f t="shared" ca="1" si="14"/>
        <v>0</v>
      </c>
      <c r="Z60" s="73"/>
      <c r="AA60" s="74">
        <v>0</v>
      </c>
      <c r="AB60" s="73"/>
      <c r="AC60" s="74">
        <f t="shared" ca="1" si="22"/>
        <v>0</v>
      </c>
      <c r="AD60" s="73"/>
      <c r="AE60" s="74">
        <f t="shared" ca="1" si="7"/>
        <v>0</v>
      </c>
      <c r="AF60" s="73"/>
      <c r="AG60" s="74">
        <f t="shared" ca="1" si="15"/>
        <v>0</v>
      </c>
      <c r="AH60" s="82">
        <f t="shared" ca="1" si="8"/>
        <v>0</v>
      </c>
      <c r="AI60" s="74"/>
      <c r="AJ60" s="139">
        <f t="shared" ca="1" si="16"/>
        <v>0</v>
      </c>
    </row>
    <row r="61" spans="1:36" ht="15" customHeight="1" x14ac:dyDescent="0.2">
      <c r="A61" s="84" t="s">
        <v>243</v>
      </c>
      <c r="B61" t="s">
        <v>65</v>
      </c>
      <c r="C61" s="4" t="s">
        <v>6</v>
      </c>
      <c r="D61" s="19">
        <v>100</v>
      </c>
      <c r="E61" s="20">
        <f t="shared" si="9"/>
        <v>0</v>
      </c>
      <c r="F61" s="73"/>
      <c r="G61" s="74">
        <f t="shared" si="17"/>
        <v>0</v>
      </c>
      <c r="H61" s="73"/>
      <c r="I61" s="74">
        <f t="shared" si="1"/>
        <v>0</v>
      </c>
      <c r="J61" s="73"/>
      <c r="K61" s="113">
        <f t="shared" si="10"/>
        <v>0</v>
      </c>
      <c r="L61" s="73"/>
      <c r="M61" s="113">
        <f t="shared" si="11"/>
        <v>0</v>
      </c>
      <c r="N61" s="73"/>
      <c r="O61" s="74">
        <f t="shared" si="12"/>
        <v>0</v>
      </c>
      <c r="P61" s="73"/>
      <c r="Q61" s="113">
        <f t="shared" si="20"/>
        <v>0</v>
      </c>
      <c r="R61" s="73"/>
      <c r="S61" s="113">
        <f t="shared" si="3"/>
        <v>0</v>
      </c>
      <c r="T61" s="101"/>
      <c r="U61" s="74">
        <f t="shared" si="21"/>
        <v>0</v>
      </c>
      <c r="V61" s="73"/>
      <c r="W61" s="113">
        <f t="shared" si="13"/>
        <v>0</v>
      </c>
      <c r="X61" s="101"/>
      <c r="Y61" s="113">
        <f t="shared" si="14"/>
        <v>0</v>
      </c>
      <c r="Z61" s="73"/>
      <c r="AA61" s="74">
        <v>0</v>
      </c>
      <c r="AB61" s="73"/>
      <c r="AC61" s="74">
        <f t="shared" si="22"/>
        <v>0</v>
      </c>
      <c r="AD61" s="73"/>
      <c r="AE61" s="74">
        <f t="shared" si="7"/>
        <v>0</v>
      </c>
      <c r="AF61" s="73"/>
      <c r="AG61" s="74">
        <f t="shared" si="15"/>
        <v>0</v>
      </c>
      <c r="AH61" s="82">
        <f t="shared" si="8"/>
        <v>0</v>
      </c>
      <c r="AI61" s="74"/>
      <c r="AJ61" s="139">
        <f t="shared" si="16"/>
        <v>0</v>
      </c>
    </row>
    <row r="62" spans="1:36" ht="15" customHeight="1" x14ac:dyDescent="0.2">
      <c r="A62" s="84" t="s">
        <v>244</v>
      </c>
      <c r="B62" t="s">
        <v>65</v>
      </c>
      <c r="C62" s="4" t="s">
        <v>6</v>
      </c>
      <c r="D62" s="19">
        <v>100</v>
      </c>
      <c r="E62" s="20">
        <f t="shared" si="9"/>
        <v>0</v>
      </c>
      <c r="F62" s="73"/>
      <c r="G62" s="74">
        <f t="shared" si="17"/>
        <v>0</v>
      </c>
      <c r="H62" s="73"/>
      <c r="I62" s="74">
        <f t="shared" si="1"/>
        <v>0</v>
      </c>
      <c r="J62" s="73"/>
      <c r="K62" s="113">
        <f t="shared" si="10"/>
        <v>0</v>
      </c>
      <c r="L62" s="73"/>
      <c r="M62" s="113">
        <f t="shared" si="11"/>
        <v>0</v>
      </c>
      <c r="N62" s="73"/>
      <c r="O62" s="74">
        <f t="shared" si="12"/>
        <v>0</v>
      </c>
      <c r="P62" s="73"/>
      <c r="Q62" s="113">
        <f t="shared" si="20"/>
        <v>0</v>
      </c>
      <c r="R62" s="73"/>
      <c r="S62" s="113">
        <f t="shared" si="3"/>
        <v>0</v>
      </c>
      <c r="T62" s="101"/>
      <c r="U62" s="74">
        <f t="shared" si="21"/>
        <v>0</v>
      </c>
      <c r="V62" s="73"/>
      <c r="W62" s="113">
        <f t="shared" si="13"/>
        <v>0</v>
      </c>
      <c r="X62" s="101"/>
      <c r="Y62" s="113">
        <f t="shared" si="14"/>
        <v>0</v>
      </c>
      <c r="Z62" s="73"/>
      <c r="AA62" s="74">
        <v>0</v>
      </c>
      <c r="AB62" s="73"/>
      <c r="AC62" s="74">
        <f t="shared" si="22"/>
        <v>0</v>
      </c>
      <c r="AD62" s="73"/>
      <c r="AE62" s="74">
        <f t="shared" si="7"/>
        <v>0</v>
      </c>
      <c r="AF62" s="73"/>
      <c r="AG62" s="74">
        <f t="shared" si="15"/>
        <v>0</v>
      </c>
      <c r="AH62" s="82">
        <f t="shared" si="8"/>
        <v>0</v>
      </c>
      <c r="AI62" s="74"/>
      <c r="AJ62" s="139">
        <f t="shared" si="16"/>
        <v>0</v>
      </c>
    </row>
    <row r="63" spans="1:36" ht="15" customHeight="1" x14ac:dyDescent="0.2">
      <c r="A63" s="84" t="s">
        <v>249</v>
      </c>
      <c r="B63" t="s">
        <v>250</v>
      </c>
      <c r="C63" s="4" t="s">
        <v>9</v>
      </c>
      <c r="D63" s="19">
        <v>35</v>
      </c>
      <c r="E63" s="20">
        <f t="shared" si="9"/>
        <v>0</v>
      </c>
      <c r="F63" s="73"/>
      <c r="G63" s="74">
        <f t="shared" si="17"/>
        <v>0</v>
      </c>
      <c r="H63" s="73"/>
      <c r="I63" s="74">
        <f t="shared" si="1"/>
        <v>0</v>
      </c>
      <c r="J63" s="73"/>
      <c r="K63" s="113">
        <f t="shared" si="10"/>
        <v>0</v>
      </c>
      <c r="L63" s="73"/>
      <c r="M63" s="113">
        <f t="shared" si="11"/>
        <v>0</v>
      </c>
      <c r="N63" s="73"/>
      <c r="O63" s="74">
        <f t="shared" si="12"/>
        <v>0</v>
      </c>
      <c r="P63" s="73"/>
      <c r="Q63" s="113">
        <f t="shared" si="20"/>
        <v>0</v>
      </c>
      <c r="R63" s="73"/>
      <c r="S63" s="113">
        <f t="shared" si="3"/>
        <v>0</v>
      </c>
      <c r="T63" s="101"/>
      <c r="U63" s="74">
        <f t="shared" si="21"/>
        <v>0</v>
      </c>
      <c r="V63" s="73"/>
      <c r="W63" s="113">
        <f t="shared" si="13"/>
        <v>0</v>
      </c>
      <c r="X63" s="101"/>
      <c r="Y63" s="113">
        <f t="shared" si="14"/>
        <v>0</v>
      </c>
      <c r="Z63" s="73"/>
      <c r="AA63" s="74">
        <v>0</v>
      </c>
      <c r="AB63" s="73"/>
      <c r="AC63" s="74">
        <f t="shared" si="22"/>
        <v>0</v>
      </c>
      <c r="AD63" s="73"/>
      <c r="AE63" s="74">
        <f t="shared" si="7"/>
        <v>0</v>
      </c>
      <c r="AF63" s="73"/>
      <c r="AG63" s="74">
        <f t="shared" si="15"/>
        <v>0</v>
      </c>
      <c r="AH63" s="82">
        <f t="shared" si="8"/>
        <v>0</v>
      </c>
      <c r="AI63" s="74"/>
      <c r="AJ63" s="139">
        <f t="shared" si="16"/>
        <v>0</v>
      </c>
    </row>
    <row r="64" spans="1:36" ht="15" customHeight="1" x14ac:dyDescent="0.2">
      <c r="A64" s="84" t="s">
        <v>246</v>
      </c>
      <c r="B64" t="s">
        <v>65</v>
      </c>
      <c r="C64" s="4" t="s">
        <v>4</v>
      </c>
      <c r="D64" s="19">
        <v>140</v>
      </c>
      <c r="E64" s="20">
        <f t="shared" si="9"/>
        <v>0</v>
      </c>
      <c r="F64" s="73"/>
      <c r="G64" s="74">
        <f t="shared" si="17"/>
        <v>0</v>
      </c>
      <c r="H64" s="73"/>
      <c r="I64" s="74">
        <f t="shared" si="1"/>
        <v>0</v>
      </c>
      <c r="J64" s="73"/>
      <c r="K64" s="113">
        <f t="shared" si="10"/>
        <v>0</v>
      </c>
      <c r="L64" s="73"/>
      <c r="M64" s="113">
        <f t="shared" si="11"/>
        <v>0</v>
      </c>
      <c r="N64" s="73"/>
      <c r="O64" s="74">
        <f t="shared" si="12"/>
        <v>0</v>
      </c>
      <c r="P64" s="73"/>
      <c r="Q64" s="113">
        <f t="shared" si="20"/>
        <v>0</v>
      </c>
      <c r="R64" s="73"/>
      <c r="S64" s="113">
        <f t="shared" si="3"/>
        <v>0</v>
      </c>
      <c r="T64" s="101"/>
      <c r="U64" s="74">
        <f t="shared" si="21"/>
        <v>0</v>
      </c>
      <c r="V64" s="73"/>
      <c r="W64" s="113">
        <f t="shared" si="13"/>
        <v>0</v>
      </c>
      <c r="X64" s="101"/>
      <c r="Y64" s="113">
        <f t="shared" si="14"/>
        <v>0</v>
      </c>
      <c r="Z64" s="73"/>
      <c r="AA64" s="74">
        <v>0</v>
      </c>
      <c r="AB64" s="73"/>
      <c r="AC64" s="74">
        <f t="shared" si="22"/>
        <v>0</v>
      </c>
      <c r="AD64" s="73"/>
      <c r="AE64" s="74">
        <f t="shared" si="7"/>
        <v>0</v>
      </c>
      <c r="AF64" s="73"/>
      <c r="AG64" s="74">
        <f t="shared" si="15"/>
        <v>0</v>
      </c>
      <c r="AH64" s="82">
        <f t="shared" si="8"/>
        <v>0</v>
      </c>
      <c r="AI64" s="74"/>
      <c r="AJ64" s="139">
        <f t="shared" si="16"/>
        <v>0</v>
      </c>
    </row>
    <row r="65" spans="1:37" ht="15" customHeight="1" x14ac:dyDescent="0.2">
      <c r="A65" s="84" t="s">
        <v>228</v>
      </c>
      <c r="B65" t="str">
        <f>IF($A65="","",INDEX('MA-Liste'!$D:$D,MATCH($A65,'MA-Liste'!$M:$M,FALSE)))</f>
        <v>AeBo</v>
      </c>
      <c r="C65" s="4" t="str">
        <f ca="1">IF($A65="","",INDEX(INDIRECT("'MA-Liste'!"&amp;$C$11),MATCH($A65,'MA-Liste'!$M:$M,FALSE)))</f>
        <v>D</v>
      </c>
      <c r="D65" s="19">
        <f t="shared" ca="1" si="0"/>
        <v>100</v>
      </c>
      <c r="E65" s="20">
        <f t="shared" si="9"/>
        <v>0</v>
      </c>
      <c r="F65" s="73"/>
      <c r="G65" s="74">
        <f t="shared" ca="1" si="17"/>
        <v>0</v>
      </c>
      <c r="H65" s="73"/>
      <c r="I65" s="74">
        <f t="shared" ca="1" si="1"/>
        <v>0</v>
      </c>
      <c r="J65" s="73"/>
      <c r="K65" s="113">
        <f t="shared" ca="1" si="10"/>
        <v>0</v>
      </c>
      <c r="L65" s="73"/>
      <c r="M65" s="113">
        <f t="shared" ca="1" si="11"/>
        <v>0</v>
      </c>
      <c r="N65" s="73"/>
      <c r="O65" s="74">
        <f t="shared" ca="1" si="12"/>
        <v>0</v>
      </c>
      <c r="P65" s="73"/>
      <c r="Q65" s="113">
        <f t="shared" ca="1" si="20"/>
        <v>0</v>
      </c>
      <c r="R65" s="73"/>
      <c r="S65" s="113">
        <f t="shared" ca="1" si="3"/>
        <v>0</v>
      </c>
      <c r="T65" s="101"/>
      <c r="U65" s="74">
        <f t="shared" ca="1" si="21"/>
        <v>0</v>
      </c>
      <c r="V65" s="73"/>
      <c r="W65" s="113">
        <f t="shared" ca="1" si="13"/>
        <v>0</v>
      </c>
      <c r="X65" s="101"/>
      <c r="Y65" s="113">
        <f t="shared" ca="1" si="14"/>
        <v>0</v>
      </c>
      <c r="Z65" s="73"/>
      <c r="AA65" s="74">
        <v>0</v>
      </c>
      <c r="AB65" s="73"/>
      <c r="AC65" s="74">
        <f t="shared" ca="1" si="22"/>
        <v>0</v>
      </c>
      <c r="AD65" s="73"/>
      <c r="AE65" s="74">
        <f t="shared" ca="1" si="7"/>
        <v>0</v>
      </c>
      <c r="AF65" s="73"/>
      <c r="AG65" s="74">
        <f t="shared" ca="1" si="15"/>
        <v>0</v>
      </c>
      <c r="AH65" s="82">
        <f t="shared" ca="1" si="8"/>
        <v>0</v>
      </c>
      <c r="AI65" s="74"/>
      <c r="AJ65" s="139">
        <f t="shared" ca="1" si="16"/>
        <v>0</v>
      </c>
    </row>
    <row r="66" spans="1:37" ht="15" customHeight="1" x14ac:dyDescent="0.2">
      <c r="A66" s="84" t="s">
        <v>252</v>
      </c>
      <c r="B66" s="14" t="s">
        <v>65</v>
      </c>
      <c r="C66" s="18" t="s">
        <v>8</v>
      </c>
      <c r="D66" s="19">
        <v>60</v>
      </c>
      <c r="E66" s="20">
        <f t="shared" si="9"/>
        <v>0</v>
      </c>
      <c r="F66" s="73"/>
      <c r="G66" s="74">
        <f t="shared" si="17"/>
        <v>0</v>
      </c>
      <c r="H66" s="73"/>
      <c r="I66" s="74">
        <f t="shared" si="1"/>
        <v>0</v>
      </c>
      <c r="J66" s="73"/>
      <c r="K66" s="113">
        <f t="shared" si="10"/>
        <v>0</v>
      </c>
      <c r="L66" s="73"/>
      <c r="M66" s="113">
        <f t="shared" si="11"/>
        <v>0</v>
      </c>
      <c r="N66" s="73"/>
      <c r="O66" s="74">
        <f t="shared" si="12"/>
        <v>0</v>
      </c>
      <c r="P66" s="73"/>
      <c r="Q66" s="113">
        <f t="shared" si="20"/>
        <v>0</v>
      </c>
      <c r="R66" s="73"/>
      <c r="S66" s="113">
        <f t="shared" si="3"/>
        <v>0</v>
      </c>
      <c r="T66" s="101"/>
      <c r="U66" s="74">
        <f t="shared" si="21"/>
        <v>0</v>
      </c>
      <c r="V66" s="73"/>
      <c r="W66" s="113">
        <f t="shared" si="13"/>
        <v>0</v>
      </c>
      <c r="X66" s="101"/>
      <c r="Y66" s="113">
        <f t="shared" si="14"/>
        <v>0</v>
      </c>
      <c r="Z66" s="73"/>
      <c r="AA66" s="74">
        <v>0</v>
      </c>
      <c r="AB66" s="73"/>
      <c r="AC66" s="74">
        <f t="shared" si="22"/>
        <v>0</v>
      </c>
      <c r="AD66" s="73"/>
      <c r="AE66" s="74">
        <f t="shared" si="7"/>
        <v>0</v>
      </c>
      <c r="AF66" s="73"/>
      <c r="AG66" s="74">
        <f t="shared" si="15"/>
        <v>0</v>
      </c>
      <c r="AH66" s="82">
        <f t="shared" si="8"/>
        <v>0</v>
      </c>
      <c r="AI66" s="74"/>
      <c r="AJ66" s="139">
        <f t="shared" si="16"/>
        <v>0</v>
      </c>
    </row>
    <row r="67" spans="1:37" ht="15" customHeight="1" x14ac:dyDescent="0.2">
      <c r="A67" s="90" t="s">
        <v>253</v>
      </c>
      <c r="B67" s="14" t="s">
        <v>65</v>
      </c>
      <c r="C67" s="18" t="s">
        <v>6</v>
      </c>
      <c r="D67" s="19">
        <v>100</v>
      </c>
      <c r="E67" s="20">
        <f t="shared" si="9"/>
        <v>0</v>
      </c>
      <c r="F67" s="73"/>
      <c r="G67" s="74">
        <f t="shared" si="17"/>
        <v>0</v>
      </c>
      <c r="H67" s="73"/>
      <c r="I67" s="74">
        <f t="shared" si="1"/>
        <v>0</v>
      </c>
      <c r="J67" s="73"/>
      <c r="K67" s="113">
        <f t="shared" si="10"/>
        <v>0</v>
      </c>
      <c r="L67" s="73"/>
      <c r="M67" s="113">
        <f t="shared" si="11"/>
        <v>0</v>
      </c>
      <c r="N67" s="73"/>
      <c r="O67" s="74">
        <f t="shared" si="12"/>
        <v>0</v>
      </c>
      <c r="P67" s="73"/>
      <c r="Q67" s="113">
        <f t="shared" si="20"/>
        <v>0</v>
      </c>
      <c r="R67" s="73"/>
      <c r="S67" s="113">
        <f t="shared" si="3"/>
        <v>0</v>
      </c>
      <c r="T67" s="101"/>
      <c r="U67" s="74">
        <f t="shared" si="21"/>
        <v>0</v>
      </c>
      <c r="V67" s="73"/>
      <c r="W67" s="113">
        <f t="shared" si="13"/>
        <v>0</v>
      </c>
      <c r="X67" s="101"/>
      <c r="Y67" s="113">
        <f t="shared" si="14"/>
        <v>0</v>
      </c>
      <c r="Z67" s="73"/>
      <c r="AA67" s="74">
        <v>0</v>
      </c>
      <c r="AB67" s="73"/>
      <c r="AC67" s="74">
        <f t="shared" si="22"/>
        <v>0</v>
      </c>
      <c r="AD67" s="73"/>
      <c r="AE67" s="74">
        <f t="shared" si="7"/>
        <v>0</v>
      </c>
      <c r="AF67" s="73"/>
      <c r="AG67" s="74">
        <f t="shared" si="15"/>
        <v>0</v>
      </c>
      <c r="AH67" s="82">
        <f t="shared" si="8"/>
        <v>0</v>
      </c>
      <c r="AI67" s="74"/>
      <c r="AJ67" s="139">
        <f t="shared" si="16"/>
        <v>0</v>
      </c>
    </row>
    <row r="68" spans="1:37" ht="15" customHeight="1" x14ac:dyDescent="0.2">
      <c r="A68" s="90" t="s">
        <v>254</v>
      </c>
      <c r="B68" s="14" t="s">
        <v>65</v>
      </c>
      <c r="C68" s="18" t="s">
        <v>8</v>
      </c>
      <c r="D68" s="19">
        <v>60</v>
      </c>
      <c r="E68" s="20">
        <f t="shared" si="9"/>
        <v>0</v>
      </c>
      <c r="F68" s="73"/>
      <c r="G68" s="74">
        <f t="shared" si="17"/>
        <v>0</v>
      </c>
      <c r="H68" s="73"/>
      <c r="I68" s="74">
        <f t="shared" si="1"/>
        <v>0</v>
      </c>
      <c r="J68" s="73"/>
      <c r="K68" s="113">
        <f t="shared" si="10"/>
        <v>0</v>
      </c>
      <c r="L68" s="73"/>
      <c r="M68" s="113">
        <f t="shared" si="11"/>
        <v>0</v>
      </c>
      <c r="N68" s="73"/>
      <c r="O68" s="74">
        <f t="shared" si="12"/>
        <v>0</v>
      </c>
      <c r="P68" s="73"/>
      <c r="Q68" s="113">
        <f t="shared" si="20"/>
        <v>0</v>
      </c>
      <c r="R68" s="73"/>
      <c r="S68" s="113">
        <f t="shared" si="3"/>
        <v>0</v>
      </c>
      <c r="T68" s="101"/>
      <c r="U68" s="74">
        <f t="shared" si="21"/>
        <v>0</v>
      </c>
      <c r="V68" s="73"/>
      <c r="W68" s="113">
        <f t="shared" si="13"/>
        <v>0</v>
      </c>
      <c r="X68" s="101"/>
      <c r="Y68" s="113">
        <f t="shared" si="14"/>
        <v>0</v>
      </c>
      <c r="Z68" s="73"/>
      <c r="AA68" s="74">
        <v>0</v>
      </c>
      <c r="AB68" s="73"/>
      <c r="AC68" s="74">
        <f t="shared" si="22"/>
        <v>0</v>
      </c>
      <c r="AD68" s="73"/>
      <c r="AE68" s="74">
        <f t="shared" si="7"/>
        <v>0</v>
      </c>
      <c r="AF68" s="73"/>
      <c r="AG68" s="74">
        <f t="shared" si="15"/>
        <v>0</v>
      </c>
      <c r="AH68" s="82">
        <f t="shared" si="8"/>
        <v>0</v>
      </c>
      <c r="AI68" s="74"/>
      <c r="AJ68" s="147">
        <f t="shared" si="16"/>
        <v>0</v>
      </c>
    </row>
    <row r="69" spans="1:37" ht="15" customHeight="1" x14ac:dyDescent="0.2">
      <c r="A69" s="90" t="s">
        <v>255</v>
      </c>
      <c r="B69" s="14" t="s">
        <v>65</v>
      </c>
      <c r="C69" s="18" t="s">
        <v>5</v>
      </c>
      <c r="D69" s="19">
        <v>118</v>
      </c>
      <c r="E69" s="20">
        <f t="shared" si="9"/>
        <v>0</v>
      </c>
      <c r="F69" s="73"/>
      <c r="G69" s="74">
        <f t="shared" si="17"/>
        <v>0</v>
      </c>
      <c r="H69" s="73"/>
      <c r="I69" s="74">
        <f t="shared" si="1"/>
        <v>0</v>
      </c>
      <c r="J69" s="73"/>
      <c r="K69" s="113">
        <f t="shared" si="10"/>
        <v>0</v>
      </c>
      <c r="L69" s="73"/>
      <c r="M69" s="113">
        <f t="shared" si="11"/>
        <v>0</v>
      </c>
      <c r="N69" s="73"/>
      <c r="O69" s="74">
        <f t="shared" si="12"/>
        <v>0</v>
      </c>
      <c r="P69" s="73"/>
      <c r="Q69" s="113">
        <f t="shared" si="20"/>
        <v>0</v>
      </c>
      <c r="R69" s="73"/>
      <c r="S69" s="113">
        <f t="shared" si="3"/>
        <v>0</v>
      </c>
      <c r="T69" s="101"/>
      <c r="U69" s="74">
        <f t="shared" si="21"/>
        <v>0</v>
      </c>
      <c r="V69" s="73"/>
      <c r="W69" s="113">
        <f t="shared" si="13"/>
        <v>0</v>
      </c>
      <c r="X69" s="101"/>
      <c r="Y69" s="113">
        <f t="shared" si="14"/>
        <v>0</v>
      </c>
      <c r="Z69" s="73"/>
      <c r="AA69" s="74">
        <v>0</v>
      </c>
      <c r="AB69" s="73"/>
      <c r="AC69" s="74">
        <f t="shared" si="22"/>
        <v>0</v>
      </c>
      <c r="AD69" s="73"/>
      <c r="AE69" s="74">
        <f t="shared" si="7"/>
        <v>0</v>
      </c>
      <c r="AF69" s="73"/>
      <c r="AG69" s="74">
        <f t="shared" si="15"/>
        <v>0</v>
      </c>
      <c r="AH69" s="82">
        <f t="shared" si="8"/>
        <v>0</v>
      </c>
      <c r="AI69" s="74"/>
      <c r="AJ69" s="147">
        <f t="shared" si="16"/>
        <v>0</v>
      </c>
    </row>
    <row r="70" spans="1:37" ht="15" customHeight="1" x14ac:dyDescent="0.2">
      <c r="A70" s="90" t="s">
        <v>256</v>
      </c>
      <c r="B70" s="14" t="s">
        <v>65</v>
      </c>
      <c r="C70" s="18" t="s">
        <v>5</v>
      </c>
      <c r="D70" s="19">
        <v>118</v>
      </c>
      <c r="E70" s="20">
        <f t="shared" si="9"/>
        <v>0</v>
      </c>
      <c r="F70" s="73"/>
      <c r="G70" s="74">
        <f t="shared" si="17"/>
        <v>0</v>
      </c>
      <c r="H70" s="73"/>
      <c r="I70" s="74">
        <f t="shared" si="1"/>
        <v>0</v>
      </c>
      <c r="J70" s="73"/>
      <c r="K70" s="113">
        <f t="shared" si="10"/>
        <v>0</v>
      </c>
      <c r="L70" s="73"/>
      <c r="M70" s="113">
        <f t="shared" si="11"/>
        <v>0</v>
      </c>
      <c r="N70" s="73"/>
      <c r="O70" s="74">
        <f t="shared" si="12"/>
        <v>0</v>
      </c>
      <c r="P70" s="73"/>
      <c r="Q70" s="113">
        <f t="shared" si="20"/>
        <v>0</v>
      </c>
      <c r="R70" s="73"/>
      <c r="S70" s="113">
        <f t="shared" si="3"/>
        <v>0</v>
      </c>
      <c r="T70" s="101"/>
      <c r="U70" s="74">
        <f t="shared" si="21"/>
        <v>0</v>
      </c>
      <c r="V70" s="73"/>
      <c r="W70" s="113">
        <f t="shared" si="13"/>
        <v>0</v>
      </c>
      <c r="X70" s="101"/>
      <c r="Y70" s="113">
        <f t="shared" si="14"/>
        <v>0</v>
      </c>
      <c r="Z70" s="73"/>
      <c r="AA70" s="74">
        <v>0</v>
      </c>
      <c r="AB70" s="73"/>
      <c r="AC70" s="74">
        <f t="shared" si="22"/>
        <v>0</v>
      </c>
      <c r="AD70" s="73"/>
      <c r="AE70" s="74">
        <f t="shared" si="7"/>
        <v>0</v>
      </c>
      <c r="AF70" s="73"/>
      <c r="AG70" s="74">
        <f t="shared" si="15"/>
        <v>0</v>
      </c>
      <c r="AH70" s="82">
        <f t="shared" si="8"/>
        <v>0</v>
      </c>
      <c r="AI70" s="74"/>
      <c r="AJ70" s="147">
        <f t="shared" si="16"/>
        <v>0</v>
      </c>
    </row>
    <row r="71" spans="1:37" ht="15" customHeight="1" x14ac:dyDescent="0.2">
      <c r="A71" s="90" t="s">
        <v>257</v>
      </c>
      <c r="B71" s="14" t="s">
        <v>65</v>
      </c>
      <c r="C71" s="18" t="s">
        <v>5</v>
      </c>
      <c r="D71" s="19">
        <v>118</v>
      </c>
      <c r="E71" s="20">
        <f t="shared" si="9"/>
        <v>0</v>
      </c>
      <c r="F71" s="73"/>
      <c r="G71" s="74">
        <f t="shared" si="17"/>
        <v>0</v>
      </c>
      <c r="H71" s="73"/>
      <c r="I71" s="74">
        <f t="shared" si="1"/>
        <v>0</v>
      </c>
      <c r="J71" s="73"/>
      <c r="K71" s="113">
        <f t="shared" si="10"/>
        <v>0</v>
      </c>
      <c r="L71" s="73"/>
      <c r="M71" s="113">
        <f t="shared" si="11"/>
        <v>0</v>
      </c>
      <c r="N71" s="73"/>
      <c r="O71" s="74">
        <f t="shared" si="12"/>
        <v>0</v>
      </c>
      <c r="P71" s="73"/>
      <c r="Q71" s="113">
        <f t="shared" si="20"/>
        <v>0</v>
      </c>
      <c r="R71" s="73"/>
      <c r="S71" s="113">
        <f t="shared" si="3"/>
        <v>0</v>
      </c>
      <c r="T71" s="101"/>
      <c r="U71" s="74">
        <f t="shared" si="21"/>
        <v>0</v>
      </c>
      <c r="V71" s="73"/>
      <c r="W71" s="113">
        <f t="shared" si="13"/>
        <v>0</v>
      </c>
      <c r="X71" s="101"/>
      <c r="Y71" s="113">
        <f t="shared" si="14"/>
        <v>0</v>
      </c>
      <c r="Z71" s="73"/>
      <c r="AA71" s="74">
        <v>0</v>
      </c>
      <c r="AB71" s="73"/>
      <c r="AC71" s="74">
        <f t="shared" si="22"/>
        <v>0</v>
      </c>
      <c r="AD71" s="73"/>
      <c r="AE71" s="74">
        <f t="shared" si="7"/>
        <v>0</v>
      </c>
      <c r="AF71" s="73"/>
      <c r="AG71" s="74">
        <f t="shared" si="15"/>
        <v>0</v>
      </c>
      <c r="AH71" s="82">
        <f t="shared" si="8"/>
        <v>0</v>
      </c>
      <c r="AI71" s="74"/>
      <c r="AJ71" s="147">
        <f t="shared" si="16"/>
        <v>0</v>
      </c>
    </row>
    <row r="72" spans="1:37" ht="15" customHeight="1" x14ac:dyDescent="0.2">
      <c r="A72" s="90" t="s">
        <v>264</v>
      </c>
      <c r="B72" s="14" t="s">
        <v>65</v>
      </c>
      <c r="C72" s="18" t="s">
        <v>6</v>
      </c>
      <c r="D72" s="19">
        <v>100</v>
      </c>
      <c r="E72" s="20">
        <f t="shared" si="9"/>
        <v>0</v>
      </c>
      <c r="F72" s="73"/>
      <c r="G72" s="74">
        <f t="shared" si="17"/>
        <v>0</v>
      </c>
      <c r="H72" s="73"/>
      <c r="I72" s="74">
        <f t="shared" si="1"/>
        <v>0</v>
      </c>
      <c r="J72" s="73"/>
      <c r="K72" s="113">
        <f t="shared" si="10"/>
        <v>0</v>
      </c>
      <c r="L72" s="73"/>
      <c r="M72" s="113">
        <f t="shared" si="11"/>
        <v>0</v>
      </c>
      <c r="N72" s="73"/>
      <c r="O72" s="74">
        <f t="shared" si="12"/>
        <v>0</v>
      </c>
      <c r="P72" s="73"/>
      <c r="Q72" s="113">
        <f t="shared" si="20"/>
        <v>0</v>
      </c>
      <c r="R72" s="73"/>
      <c r="S72" s="113">
        <f t="shared" si="3"/>
        <v>0</v>
      </c>
      <c r="T72" s="101"/>
      <c r="U72" s="74">
        <f t="shared" si="21"/>
        <v>0</v>
      </c>
      <c r="V72" s="73"/>
      <c r="W72" s="113">
        <f t="shared" si="13"/>
        <v>0</v>
      </c>
      <c r="X72" s="101"/>
      <c r="Y72" s="113">
        <f t="shared" si="14"/>
        <v>0</v>
      </c>
      <c r="Z72" s="73"/>
      <c r="AA72" s="74">
        <v>0</v>
      </c>
      <c r="AB72" s="73"/>
      <c r="AC72" s="74">
        <f t="shared" si="22"/>
        <v>0</v>
      </c>
      <c r="AD72" s="73"/>
      <c r="AE72" s="74">
        <f t="shared" si="7"/>
        <v>0</v>
      </c>
      <c r="AF72" s="73"/>
      <c r="AG72" s="74">
        <f t="shared" si="15"/>
        <v>0</v>
      </c>
      <c r="AH72" s="82">
        <f t="shared" si="8"/>
        <v>0</v>
      </c>
      <c r="AI72" s="74"/>
      <c r="AJ72" s="147">
        <f t="shared" si="16"/>
        <v>0</v>
      </c>
    </row>
    <row r="73" spans="1:37" ht="15" customHeight="1" x14ac:dyDescent="0.2">
      <c r="A73" s="90" t="s">
        <v>322</v>
      </c>
      <c r="B73" s="14" t="s">
        <v>65</v>
      </c>
      <c r="C73" s="18" t="s">
        <v>6</v>
      </c>
      <c r="D73" s="19">
        <v>100</v>
      </c>
      <c r="E73" s="20">
        <f t="shared" si="9"/>
        <v>0</v>
      </c>
      <c r="F73" s="73"/>
      <c r="G73" s="74">
        <f>IF(D73="",0,D73*F73)</f>
        <v>0</v>
      </c>
      <c r="H73" s="73"/>
      <c r="I73" s="74">
        <f t="shared" si="1"/>
        <v>0</v>
      </c>
      <c r="J73" s="73"/>
      <c r="K73" s="113">
        <f t="shared" si="10"/>
        <v>0</v>
      </c>
      <c r="L73" s="73"/>
      <c r="M73" s="113">
        <f t="shared" si="11"/>
        <v>0</v>
      </c>
      <c r="N73" s="73"/>
      <c r="O73" s="74">
        <f t="shared" si="12"/>
        <v>0</v>
      </c>
      <c r="P73" s="73"/>
      <c r="Q73" s="113">
        <f t="shared" si="20"/>
        <v>0</v>
      </c>
      <c r="R73" s="73"/>
      <c r="S73" s="113">
        <f t="shared" si="3"/>
        <v>0</v>
      </c>
      <c r="T73" s="101"/>
      <c r="U73" s="74">
        <f t="shared" si="21"/>
        <v>0</v>
      </c>
      <c r="V73" s="73"/>
      <c r="W73" s="113">
        <f t="shared" si="13"/>
        <v>0</v>
      </c>
      <c r="X73" s="101"/>
      <c r="Y73" s="113">
        <f t="shared" si="14"/>
        <v>0</v>
      </c>
      <c r="Z73" s="73"/>
      <c r="AA73" s="74">
        <v>0</v>
      </c>
      <c r="AB73" s="73"/>
      <c r="AC73" s="74">
        <f t="shared" si="22"/>
        <v>0</v>
      </c>
      <c r="AD73" s="73"/>
      <c r="AE73" s="74">
        <f t="shared" si="7"/>
        <v>0</v>
      </c>
      <c r="AF73" s="73"/>
      <c r="AG73" s="74">
        <f t="shared" si="15"/>
        <v>0</v>
      </c>
      <c r="AH73" s="82">
        <f t="shared" si="8"/>
        <v>0</v>
      </c>
      <c r="AI73" s="74"/>
      <c r="AJ73" s="147">
        <f t="shared" si="16"/>
        <v>0</v>
      </c>
    </row>
    <row r="74" spans="1:37" ht="15" customHeight="1" x14ac:dyDescent="0.2">
      <c r="A74" s="90" t="s">
        <v>323</v>
      </c>
      <c r="B74" s="14" t="s">
        <v>65</v>
      </c>
      <c r="C74" s="18" t="s">
        <v>6</v>
      </c>
      <c r="D74" s="19">
        <v>100</v>
      </c>
      <c r="E74" s="20">
        <f t="shared" si="9"/>
        <v>0</v>
      </c>
      <c r="F74" s="73"/>
      <c r="G74" s="74">
        <f>IF(D74="",0,D74*F74)</f>
        <v>0</v>
      </c>
      <c r="H74" s="73"/>
      <c r="I74" s="74">
        <f t="shared" si="1"/>
        <v>0</v>
      </c>
      <c r="J74" s="73"/>
      <c r="K74" s="113">
        <f t="shared" si="10"/>
        <v>0</v>
      </c>
      <c r="L74" s="73"/>
      <c r="M74" s="113">
        <f t="shared" si="11"/>
        <v>0</v>
      </c>
      <c r="N74" s="73"/>
      <c r="O74" s="74">
        <f t="shared" si="12"/>
        <v>0</v>
      </c>
      <c r="P74" s="73"/>
      <c r="Q74" s="113">
        <f t="shared" si="20"/>
        <v>0</v>
      </c>
      <c r="R74" s="73"/>
      <c r="S74" s="113">
        <f t="shared" si="3"/>
        <v>0</v>
      </c>
      <c r="T74" s="101"/>
      <c r="U74" s="74">
        <f t="shared" si="21"/>
        <v>0</v>
      </c>
      <c r="V74" s="73"/>
      <c r="W74" s="113">
        <f t="shared" si="13"/>
        <v>0</v>
      </c>
      <c r="X74" s="101"/>
      <c r="Y74" s="113">
        <f t="shared" si="14"/>
        <v>0</v>
      </c>
      <c r="Z74" s="73"/>
      <c r="AA74" s="74">
        <v>0</v>
      </c>
      <c r="AB74" s="73"/>
      <c r="AC74" s="74">
        <f t="shared" si="22"/>
        <v>0</v>
      </c>
      <c r="AD74" s="73"/>
      <c r="AE74" s="74">
        <f t="shared" si="7"/>
        <v>0</v>
      </c>
      <c r="AF74" s="73"/>
      <c r="AG74" s="74">
        <f t="shared" si="15"/>
        <v>0</v>
      </c>
      <c r="AH74" s="82">
        <f t="shared" si="8"/>
        <v>0</v>
      </c>
      <c r="AI74" s="74"/>
      <c r="AJ74" s="147">
        <f t="shared" si="16"/>
        <v>0</v>
      </c>
    </row>
    <row r="75" spans="1:37" ht="15" customHeight="1" x14ac:dyDescent="0.2">
      <c r="A75" s="90" t="s">
        <v>260</v>
      </c>
      <c r="B75" s="14" t="s">
        <v>65</v>
      </c>
      <c r="C75" s="18" t="s">
        <v>6</v>
      </c>
      <c r="D75" s="19">
        <v>100</v>
      </c>
      <c r="E75" s="20">
        <f t="shared" si="9"/>
        <v>0</v>
      </c>
      <c r="F75" s="73"/>
      <c r="G75" s="74">
        <f t="shared" si="17"/>
        <v>0</v>
      </c>
      <c r="H75" s="73"/>
      <c r="I75" s="74">
        <f t="shared" si="1"/>
        <v>0</v>
      </c>
      <c r="J75" s="73"/>
      <c r="K75" s="113">
        <f t="shared" si="10"/>
        <v>0</v>
      </c>
      <c r="L75" s="73"/>
      <c r="M75" s="113">
        <f t="shared" si="11"/>
        <v>0</v>
      </c>
      <c r="N75" s="73"/>
      <c r="O75" s="74">
        <f t="shared" si="12"/>
        <v>0</v>
      </c>
      <c r="P75" s="73"/>
      <c r="Q75" s="113">
        <f t="shared" si="20"/>
        <v>0</v>
      </c>
      <c r="R75" s="73"/>
      <c r="S75" s="113">
        <f t="shared" si="3"/>
        <v>0</v>
      </c>
      <c r="T75" s="73"/>
      <c r="U75" s="74">
        <f t="shared" si="21"/>
        <v>0</v>
      </c>
      <c r="V75" s="73"/>
      <c r="W75" s="113">
        <f t="shared" si="13"/>
        <v>0</v>
      </c>
      <c r="X75" s="101"/>
      <c r="Y75" s="113">
        <f t="shared" si="14"/>
        <v>0</v>
      </c>
      <c r="Z75" s="73"/>
      <c r="AA75" s="74">
        <v>0</v>
      </c>
      <c r="AB75" s="73"/>
      <c r="AC75" s="74">
        <f t="shared" si="22"/>
        <v>0</v>
      </c>
      <c r="AD75" s="73"/>
      <c r="AE75" s="74">
        <f t="shared" si="7"/>
        <v>0</v>
      </c>
      <c r="AF75" s="73"/>
      <c r="AG75" s="74">
        <f t="shared" si="15"/>
        <v>0</v>
      </c>
      <c r="AH75" s="82">
        <f t="shared" si="8"/>
        <v>0</v>
      </c>
      <c r="AI75" s="74"/>
      <c r="AJ75" s="147">
        <f t="shared" si="16"/>
        <v>0</v>
      </c>
    </row>
    <row r="76" spans="1:37" ht="15" customHeight="1" x14ac:dyDescent="0.2">
      <c r="A76" s="90" t="s">
        <v>265</v>
      </c>
      <c r="B76" t="str">
        <f>IF($A76="","",INDEX('MA-Liste'!$D:$D,MATCH($A76,'MA-Liste'!$M:$M,FALSE)))</f>
        <v>AeBo</v>
      </c>
      <c r="C76" s="4" t="str">
        <f ca="1">IF($A76="","",INDEX(INDIRECT("'MA-Liste'!"&amp;$C$11),MATCH($A76,'MA-Liste'!$M:$M,FALSE)))</f>
        <v>D</v>
      </c>
      <c r="D76" s="19">
        <f ca="1">IF(OR($C76="",$C76=0),"",VLOOKUP($C76,Ansätze,$D$11,FALSE))</f>
        <v>100</v>
      </c>
      <c r="E76" s="20">
        <f t="shared" si="9"/>
        <v>0</v>
      </c>
      <c r="F76" s="73"/>
      <c r="G76" s="74">
        <f t="shared" ca="1" si="17"/>
        <v>0</v>
      </c>
      <c r="H76" s="73"/>
      <c r="I76" s="74">
        <f t="shared" ca="1" si="1"/>
        <v>0</v>
      </c>
      <c r="J76" s="73"/>
      <c r="K76" s="113">
        <f t="shared" ca="1" si="10"/>
        <v>0</v>
      </c>
      <c r="L76" s="73"/>
      <c r="M76" s="113">
        <f t="shared" ca="1" si="11"/>
        <v>0</v>
      </c>
      <c r="N76" s="73"/>
      <c r="O76" s="74">
        <f t="shared" ca="1" si="12"/>
        <v>0</v>
      </c>
      <c r="P76" s="73"/>
      <c r="Q76" s="113">
        <f t="shared" ca="1" si="20"/>
        <v>0</v>
      </c>
      <c r="R76" s="73"/>
      <c r="S76" s="113">
        <f t="shared" ca="1" si="3"/>
        <v>0</v>
      </c>
      <c r="T76" s="73"/>
      <c r="U76" s="74">
        <f t="shared" ca="1" si="21"/>
        <v>0</v>
      </c>
      <c r="V76" s="73"/>
      <c r="W76" s="113">
        <f t="shared" ca="1" si="13"/>
        <v>0</v>
      </c>
      <c r="X76" s="101"/>
      <c r="Y76" s="113">
        <f t="shared" ca="1" si="14"/>
        <v>0</v>
      </c>
      <c r="Z76" s="73"/>
      <c r="AA76" s="74">
        <v>0</v>
      </c>
      <c r="AB76" s="73"/>
      <c r="AC76" s="74">
        <f t="shared" ca="1" si="22"/>
        <v>0</v>
      </c>
      <c r="AD76" s="73"/>
      <c r="AE76" s="74">
        <f t="shared" ca="1" si="7"/>
        <v>0</v>
      </c>
      <c r="AF76" s="73"/>
      <c r="AG76" s="74">
        <f t="shared" ca="1" si="15"/>
        <v>0</v>
      </c>
      <c r="AH76" s="82">
        <f t="shared" ca="1" si="8"/>
        <v>0</v>
      </c>
      <c r="AI76" s="74"/>
      <c r="AJ76" s="147">
        <f t="shared" ca="1" si="16"/>
        <v>0</v>
      </c>
    </row>
    <row r="77" spans="1:37" ht="15" customHeight="1" x14ac:dyDescent="0.2">
      <c r="A77" s="90" t="s">
        <v>263</v>
      </c>
      <c r="B77" s="14" t="s">
        <v>65</v>
      </c>
      <c r="C77" s="18" t="s">
        <v>6</v>
      </c>
      <c r="D77" s="19">
        <v>100</v>
      </c>
      <c r="E77" s="20">
        <f t="shared" si="9"/>
        <v>0</v>
      </c>
      <c r="F77" s="73"/>
      <c r="G77" s="74">
        <f t="shared" si="17"/>
        <v>0</v>
      </c>
      <c r="H77" s="73"/>
      <c r="I77" s="74">
        <f t="shared" si="1"/>
        <v>0</v>
      </c>
      <c r="J77" s="73"/>
      <c r="K77" s="113">
        <f t="shared" si="10"/>
        <v>0</v>
      </c>
      <c r="L77" s="73"/>
      <c r="M77" s="113">
        <f t="shared" si="11"/>
        <v>0</v>
      </c>
      <c r="N77" s="73"/>
      <c r="O77" s="74">
        <f t="shared" si="12"/>
        <v>0</v>
      </c>
      <c r="P77" s="73"/>
      <c r="Q77" s="113">
        <f t="shared" ref="Q77:Q90" si="23">IF($D77="",0,$D77*P77)</f>
        <v>0</v>
      </c>
      <c r="R77" s="73"/>
      <c r="S77" s="113">
        <f t="shared" si="3"/>
        <v>0</v>
      </c>
      <c r="T77" s="73"/>
      <c r="U77" s="74">
        <f t="shared" ref="U77:U90" si="24">IF($D77="",0,$D77*T77)</f>
        <v>0</v>
      </c>
      <c r="V77" s="73"/>
      <c r="W77" s="113">
        <f t="shared" si="13"/>
        <v>0</v>
      </c>
      <c r="X77" s="101"/>
      <c r="Y77" s="113">
        <f t="shared" si="14"/>
        <v>0</v>
      </c>
      <c r="Z77" s="73"/>
      <c r="AA77" s="74">
        <v>0</v>
      </c>
      <c r="AB77" s="73"/>
      <c r="AC77" s="74">
        <f t="shared" si="22"/>
        <v>0</v>
      </c>
      <c r="AD77" s="73"/>
      <c r="AE77" s="74">
        <f t="shared" si="7"/>
        <v>0</v>
      </c>
      <c r="AF77" s="73"/>
      <c r="AG77" s="74">
        <f t="shared" si="15"/>
        <v>0</v>
      </c>
      <c r="AH77" s="82">
        <f t="shared" si="8"/>
        <v>0</v>
      </c>
      <c r="AI77" s="74"/>
      <c r="AJ77" s="147">
        <f t="shared" si="16"/>
        <v>0</v>
      </c>
      <c r="AK77" s="141"/>
    </row>
    <row r="78" spans="1:37" ht="15" customHeight="1" x14ac:dyDescent="0.2">
      <c r="A78" s="84" t="s">
        <v>292</v>
      </c>
      <c r="B78" t="s">
        <v>65</v>
      </c>
      <c r="C78" s="4" t="s">
        <v>9</v>
      </c>
      <c r="D78" s="19">
        <v>35</v>
      </c>
      <c r="E78" s="20">
        <f t="shared" si="9"/>
        <v>0</v>
      </c>
      <c r="F78" s="73"/>
      <c r="G78" s="74">
        <f t="shared" si="17"/>
        <v>0</v>
      </c>
      <c r="H78" s="73"/>
      <c r="I78" s="74">
        <f t="shared" si="1"/>
        <v>0</v>
      </c>
      <c r="J78" s="73"/>
      <c r="K78" s="113">
        <f t="shared" si="10"/>
        <v>0</v>
      </c>
      <c r="L78" s="73"/>
      <c r="M78" s="113">
        <f t="shared" si="11"/>
        <v>0</v>
      </c>
      <c r="N78" s="73"/>
      <c r="O78" s="74">
        <f t="shared" si="12"/>
        <v>0</v>
      </c>
      <c r="P78" s="73"/>
      <c r="Q78" s="113">
        <f t="shared" si="23"/>
        <v>0</v>
      </c>
      <c r="R78" s="73"/>
      <c r="S78" s="113">
        <f t="shared" si="3"/>
        <v>0</v>
      </c>
      <c r="T78" s="73"/>
      <c r="U78" s="74">
        <f t="shared" si="24"/>
        <v>0</v>
      </c>
      <c r="V78" s="73"/>
      <c r="W78" s="113">
        <f t="shared" si="13"/>
        <v>0</v>
      </c>
      <c r="X78" s="101"/>
      <c r="Y78" s="113">
        <f t="shared" si="14"/>
        <v>0</v>
      </c>
      <c r="Z78" s="73"/>
      <c r="AA78" s="74">
        <v>0</v>
      </c>
      <c r="AB78" s="73"/>
      <c r="AC78" s="74">
        <f t="shared" si="22"/>
        <v>0</v>
      </c>
      <c r="AD78" s="73"/>
      <c r="AE78" s="74">
        <f t="shared" si="7"/>
        <v>0</v>
      </c>
      <c r="AF78" s="73"/>
      <c r="AG78" s="74">
        <f t="shared" si="15"/>
        <v>0</v>
      </c>
      <c r="AH78" s="82">
        <f t="shared" si="8"/>
        <v>0</v>
      </c>
      <c r="AI78" s="74"/>
      <c r="AJ78" s="147">
        <f t="shared" si="16"/>
        <v>0</v>
      </c>
      <c r="AK78" s="141"/>
    </row>
    <row r="79" spans="1:37" ht="15" customHeight="1" x14ac:dyDescent="0.2">
      <c r="A79" s="84" t="s">
        <v>293</v>
      </c>
      <c r="B79" s="14" t="s">
        <v>65</v>
      </c>
      <c r="C79" s="18" t="s">
        <v>5</v>
      </c>
      <c r="D79" s="19">
        <v>118</v>
      </c>
      <c r="E79" s="20">
        <f t="shared" si="9"/>
        <v>0</v>
      </c>
      <c r="F79" s="73"/>
      <c r="G79" s="74">
        <f t="shared" si="17"/>
        <v>0</v>
      </c>
      <c r="H79" s="73"/>
      <c r="I79" s="74">
        <f t="shared" ref="I79:I90" si="25">IF(D79="",0,D79*H79)</f>
        <v>0</v>
      </c>
      <c r="J79" s="73"/>
      <c r="K79" s="113">
        <f t="shared" si="10"/>
        <v>0</v>
      </c>
      <c r="L79" s="73"/>
      <c r="M79" s="113">
        <f t="shared" si="11"/>
        <v>0</v>
      </c>
      <c r="N79" s="73"/>
      <c r="O79" s="74">
        <f t="shared" si="12"/>
        <v>0</v>
      </c>
      <c r="P79" s="73"/>
      <c r="Q79" s="113">
        <f t="shared" si="23"/>
        <v>0</v>
      </c>
      <c r="R79" s="73"/>
      <c r="S79" s="113">
        <f t="shared" ref="S79:S90" si="26">IF($D79="",0,$D79*R79)</f>
        <v>0</v>
      </c>
      <c r="T79" s="73"/>
      <c r="U79" s="74">
        <f t="shared" si="24"/>
        <v>0</v>
      </c>
      <c r="V79" s="73"/>
      <c r="W79" s="113">
        <f>IF($D79="",0,$D79*V79)</f>
        <v>0</v>
      </c>
      <c r="X79" s="101"/>
      <c r="Y79" s="113">
        <f>IF($D79="",0,$D79*X79)</f>
        <v>0</v>
      </c>
      <c r="Z79" s="73"/>
      <c r="AA79" s="74">
        <f>IF(D79="",0,D79*Z79)</f>
        <v>0</v>
      </c>
      <c r="AB79" s="73"/>
      <c r="AC79" s="74">
        <f t="shared" si="22"/>
        <v>0</v>
      </c>
      <c r="AD79" s="73"/>
      <c r="AE79" s="74">
        <f t="shared" ref="AE79:AE90" si="27">IF(D79="",0,D79*AD79)</f>
        <v>0</v>
      </c>
      <c r="AF79" s="73"/>
      <c r="AG79" s="74">
        <f t="shared" si="15"/>
        <v>0</v>
      </c>
      <c r="AH79" s="82">
        <f t="shared" ref="AH79:AH90" si="28">IF(D79="",0,D79*E79)</f>
        <v>0</v>
      </c>
      <c r="AI79" s="74"/>
      <c r="AJ79" s="147">
        <f t="shared" si="16"/>
        <v>0</v>
      </c>
      <c r="AK79" s="141"/>
    </row>
    <row r="80" spans="1:37" ht="15" customHeight="1" x14ac:dyDescent="0.2">
      <c r="A80" s="84" t="s">
        <v>300</v>
      </c>
      <c r="B80" s="14" t="s">
        <v>65</v>
      </c>
      <c r="C80" s="18" t="s">
        <v>6</v>
      </c>
      <c r="D80" s="19">
        <v>100</v>
      </c>
      <c r="E80" s="20">
        <f t="shared" ref="E80:E92" si="29">SUM(F80++H80+J80+L80+N80+P80+R80+T80+V80+X80+Z80+AB80+AD80+AF80)</f>
        <v>0</v>
      </c>
      <c r="F80" s="73"/>
      <c r="G80" s="74">
        <f t="shared" si="17"/>
        <v>0</v>
      </c>
      <c r="H80" s="73"/>
      <c r="I80" s="74">
        <f t="shared" si="25"/>
        <v>0</v>
      </c>
      <c r="J80" s="174"/>
      <c r="K80" s="113">
        <f t="shared" ref="K80:K90" si="30">IF($D80="",0,$D80*J80)</f>
        <v>0</v>
      </c>
      <c r="L80" s="73"/>
      <c r="M80" s="113">
        <f t="shared" ref="M80:M90" si="31">IF($D80="",0,$D80*L80)</f>
        <v>0</v>
      </c>
      <c r="N80" s="73"/>
      <c r="O80" s="74">
        <f t="shared" ref="O80:O90" si="32">IF($D80="",0,$D80*N80)</f>
        <v>0</v>
      </c>
      <c r="P80" s="174"/>
      <c r="Q80" s="113">
        <f t="shared" si="23"/>
        <v>0</v>
      </c>
      <c r="R80" s="73"/>
      <c r="S80" s="113">
        <f t="shared" si="26"/>
        <v>0</v>
      </c>
      <c r="T80" s="73"/>
      <c r="U80" s="74">
        <f t="shared" si="24"/>
        <v>0</v>
      </c>
      <c r="V80" s="174"/>
      <c r="W80" s="113">
        <f t="shared" ref="W80:W87" si="33">IF($D80="",0,$D80*V80)</f>
        <v>0</v>
      </c>
      <c r="X80" s="101"/>
      <c r="Y80" s="113">
        <f t="shared" ref="Y80:Y90" si="34">IF($D80="",0,$D80*X80)</f>
        <v>0</v>
      </c>
      <c r="Z80" s="73"/>
      <c r="AA80" s="74">
        <f t="shared" ref="AA80:AA90" si="35">IF(D80="",0,D80*Z80)</f>
        <v>0</v>
      </c>
      <c r="AB80" s="73"/>
      <c r="AC80" s="74">
        <f t="shared" si="22"/>
        <v>0</v>
      </c>
      <c r="AD80" s="73"/>
      <c r="AE80" s="74">
        <f t="shared" si="27"/>
        <v>0</v>
      </c>
      <c r="AF80" s="73"/>
      <c r="AG80" s="74">
        <f t="shared" ref="AG80:AG92" si="36">IF(D80="",0,D80*AF80)</f>
        <v>0</v>
      </c>
      <c r="AH80" s="82">
        <f t="shared" si="28"/>
        <v>0</v>
      </c>
      <c r="AI80" s="74"/>
      <c r="AJ80" s="147">
        <f t="shared" ref="AJ80:AJ92" si="37">SUM(AH80+AI80)</f>
        <v>0</v>
      </c>
      <c r="AK80" s="141"/>
    </row>
    <row r="81" spans="1:37" ht="15" customHeight="1" x14ac:dyDescent="0.2">
      <c r="A81" s="84" t="s">
        <v>302</v>
      </c>
      <c r="B81" s="14" t="s">
        <v>65</v>
      </c>
      <c r="C81" s="18" t="s">
        <v>9</v>
      </c>
      <c r="D81" s="19">
        <v>35</v>
      </c>
      <c r="E81" s="20">
        <f t="shared" si="29"/>
        <v>0</v>
      </c>
      <c r="F81" s="73"/>
      <c r="G81" s="74">
        <f t="shared" ref="G81:G90" si="38">IF(D81="",0,D81*F81)</f>
        <v>0</v>
      </c>
      <c r="H81" s="73"/>
      <c r="I81" s="74">
        <f t="shared" si="25"/>
        <v>0</v>
      </c>
      <c r="J81" s="174"/>
      <c r="K81" s="113">
        <f t="shared" si="30"/>
        <v>0</v>
      </c>
      <c r="L81" s="73"/>
      <c r="M81" s="113">
        <f t="shared" si="31"/>
        <v>0</v>
      </c>
      <c r="N81" s="73"/>
      <c r="O81" s="74">
        <f t="shared" si="32"/>
        <v>0</v>
      </c>
      <c r="P81" s="174"/>
      <c r="Q81" s="113">
        <f t="shared" si="23"/>
        <v>0</v>
      </c>
      <c r="R81" s="73"/>
      <c r="S81" s="113">
        <f t="shared" si="26"/>
        <v>0</v>
      </c>
      <c r="T81" s="73"/>
      <c r="U81" s="74">
        <f t="shared" si="24"/>
        <v>0</v>
      </c>
      <c r="V81" s="174"/>
      <c r="W81" s="113">
        <f t="shared" si="33"/>
        <v>0</v>
      </c>
      <c r="X81" s="101"/>
      <c r="Y81" s="113">
        <f t="shared" si="34"/>
        <v>0</v>
      </c>
      <c r="Z81" s="73"/>
      <c r="AA81" s="74">
        <f t="shared" si="35"/>
        <v>0</v>
      </c>
      <c r="AB81" s="73"/>
      <c r="AC81" s="74">
        <f t="shared" si="22"/>
        <v>0</v>
      </c>
      <c r="AD81" s="73"/>
      <c r="AE81" s="74">
        <f t="shared" si="27"/>
        <v>0</v>
      </c>
      <c r="AF81" s="73"/>
      <c r="AG81" s="74">
        <f t="shared" si="36"/>
        <v>0</v>
      </c>
      <c r="AH81" s="82">
        <f t="shared" si="28"/>
        <v>0</v>
      </c>
      <c r="AI81" s="74"/>
      <c r="AJ81" s="147">
        <f t="shared" si="37"/>
        <v>0</v>
      </c>
      <c r="AK81" s="141"/>
    </row>
    <row r="82" spans="1:37" ht="15" customHeight="1" x14ac:dyDescent="0.2">
      <c r="A82" s="84" t="s">
        <v>321</v>
      </c>
      <c r="B82" s="14" t="s">
        <v>65</v>
      </c>
      <c r="C82" s="18" t="s">
        <v>9</v>
      </c>
      <c r="D82" s="19">
        <v>35</v>
      </c>
      <c r="E82" s="20">
        <f t="shared" si="29"/>
        <v>0</v>
      </c>
      <c r="F82" s="73"/>
      <c r="G82" s="74">
        <f t="shared" si="38"/>
        <v>0</v>
      </c>
      <c r="H82" s="73"/>
      <c r="I82" s="74">
        <f t="shared" si="25"/>
        <v>0</v>
      </c>
      <c r="J82" s="174"/>
      <c r="K82" s="113">
        <f t="shared" si="30"/>
        <v>0</v>
      </c>
      <c r="L82" s="73"/>
      <c r="M82" s="113">
        <f t="shared" si="31"/>
        <v>0</v>
      </c>
      <c r="N82" s="73"/>
      <c r="O82" s="74">
        <f t="shared" si="32"/>
        <v>0</v>
      </c>
      <c r="P82" s="174"/>
      <c r="Q82" s="113">
        <f t="shared" si="23"/>
        <v>0</v>
      </c>
      <c r="R82" s="73"/>
      <c r="S82" s="113">
        <f t="shared" si="26"/>
        <v>0</v>
      </c>
      <c r="T82" s="73"/>
      <c r="U82" s="74">
        <f t="shared" si="24"/>
        <v>0</v>
      </c>
      <c r="V82" s="174"/>
      <c r="W82" s="113">
        <f t="shared" si="33"/>
        <v>0</v>
      </c>
      <c r="X82" s="101"/>
      <c r="Y82" s="113">
        <f>IF($D82="",0,$D82*X82)</f>
        <v>0</v>
      </c>
      <c r="Z82" s="73"/>
      <c r="AA82" s="74">
        <f t="shared" si="35"/>
        <v>0</v>
      </c>
      <c r="AB82" s="73"/>
      <c r="AC82" s="74">
        <f t="shared" si="22"/>
        <v>0</v>
      </c>
      <c r="AD82" s="73"/>
      <c r="AE82" s="74">
        <f t="shared" si="27"/>
        <v>0</v>
      </c>
      <c r="AF82" s="73"/>
      <c r="AG82" s="74">
        <f t="shared" si="36"/>
        <v>0</v>
      </c>
      <c r="AH82" s="82">
        <f t="shared" si="28"/>
        <v>0</v>
      </c>
      <c r="AI82" s="74"/>
      <c r="AJ82" s="147">
        <f t="shared" si="37"/>
        <v>0</v>
      </c>
      <c r="AK82" s="141"/>
    </row>
    <row r="83" spans="1:37" ht="15" customHeight="1" x14ac:dyDescent="0.2">
      <c r="A83" s="84" t="s">
        <v>301</v>
      </c>
      <c r="B83" s="14" t="s">
        <v>65</v>
      </c>
      <c r="C83" s="18" t="s">
        <v>7</v>
      </c>
      <c r="D83" s="19">
        <v>75</v>
      </c>
      <c r="E83" s="20">
        <f t="shared" si="29"/>
        <v>0</v>
      </c>
      <c r="F83" s="73"/>
      <c r="G83" s="74">
        <f t="shared" si="38"/>
        <v>0</v>
      </c>
      <c r="H83" s="73"/>
      <c r="I83" s="74">
        <f t="shared" si="25"/>
        <v>0</v>
      </c>
      <c r="J83" s="174"/>
      <c r="K83" s="113">
        <f t="shared" si="30"/>
        <v>0</v>
      </c>
      <c r="L83" s="73"/>
      <c r="M83" s="113">
        <f t="shared" si="31"/>
        <v>0</v>
      </c>
      <c r="N83" s="73"/>
      <c r="O83" s="74">
        <f t="shared" si="32"/>
        <v>0</v>
      </c>
      <c r="P83" s="174"/>
      <c r="Q83" s="113">
        <f t="shared" si="23"/>
        <v>0</v>
      </c>
      <c r="R83" s="73"/>
      <c r="S83" s="113">
        <f t="shared" si="26"/>
        <v>0</v>
      </c>
      <c r="T83" s="73"/>
      <c r="U83" s="74">
        <f t="shared" si="24"/>
        <v>0</v>
      </c>
      <c r="V83" s="174"/>
      <c r="W83" s="113">
        <f t="shared" si="33"/>
        <v>0</v>
      </c>
      <c r="X83" s="101"/>
      <c r="Y83" s="113">
        <f t="shared" si="34"/>
        <v>0</v>
      </c>
      <c r="Z83" s="73"/>
      <c r="AA83" s="74">
        <f t="shared" si="35"/>
        <v>0</v>
      </c>
      <c r="AB83" s="73"/>
      <c r="AC83" s="74">
        <f t="shared" si="22"/>
        <v>0</v>
      </c>
      <c r="AD83" s="73"/>
      <c r="AE83" s="74">
        <f t="shared" si="27"/>
        <v>0</v>
      </c>
      <c r="AF83" s="73"/>
      <c r="AG83" s="74">
        <f t="shared" si="36"/>
        <v>0</v>
      </c>
      <c r="AH83" s="82">
        <f t="shared" si="28"/>
        <v>0</v>
      </c>
      <c r="AI83" s="74"/>
      <c r="AJ83" s="147">
        <f t="shared" si="37"/>
        <v>0</v>
      </c>
      <c r="AK83" s="141"/>
    </row>
    <row r="84" spans="1:37" s="14" customFormat="1" ht="15" customHeight="1" x14ac:dyDescent="0.2">
      <c r="A84" s="90" t="s">
        <v>303</v>
      </c>
      <c r="B84" s="14" t="s">
        <v>65</v>
      </c>
      <c r="C84" s="18" t="s">
        <v>8</v>
      </c>
      <c r="D84" s="170">
        <v>60</v>
      </c>
      <c r="E84" s="20">
        <f t="shared" si="29"/>
        <v>0</v>
      </c>
      <c r="F84" s="101"/>
      <c r="G84" s="74">
        <f t="shared" si="38"/>
        <v>0</v>
      </c>
      <c r="H84" s="101"/>
      <c r="I84" s="154">
        <f t="shared" si="25"/>
        <v>0</v>
      </c>
      <c r="J84" s="181"/>
      <c r="K84" s="156">
        <f t="shared" si="30"/>
        <v>0</v>
      </c>
      <c r="L84" s="101"/>
      <c r="M84" s="156">
        <f t="shared" si="31"/>
        <v>0</v>
      </c>
      <c r="N84" s="101"/>
      <c r="O84" s="154">
        <f t="shared" si="32"/>
        <v>0</v>
      </c>
      <c r="P84" s="181"/>
      <c r="Q84" s="156">
        <f t="shared" si="23"/>
        <v>0</v>
      </c>
      <c r="R84" s="101"/>
      <c r="S84" s="156">
        <f t="shared" si="26"/>
        <v>0</v>
      </c>
      <c r="T84" s="101"/>
      <c r="U84" s="154">
        <f t="shared" si="24"/>
        <v>0</v>
      </c>
      <c r="V84" s="181"/>
      <c r="W84" s="156">
        <f t="shared" si="33"/>
        <v>0</v>
      </c>
      <c r="X84" s="101"/>
      <c r="Y84" s="156">
        <f t="shared" si="34"/>
        <v>0</v>
      </c>
      <c r="Z84" s="101"/>
      <c r="AA84" s="154">
        <f t="shared" si="35"/>
        <v>0</v>
      </c>
      <c r="AB84" s="101"/>
      <c r="AC84" s="154">
        <f t="shared" si="22"/>
        <v>0</v>
      </c>
      <c r="AD84" s="101"/>
      <c r="AE84" s="154">
        <f t="shared" si="27"/>
        <v>0</v>
      </c>
      <c r="AF84" s="101"/>
      <c r="AG84" s="154">
        <f t="shared" si="36"/>
        <v>0</v>
      </c>
      <c r="AH84" s="158">
        <f t="shared" si="28"/>
        <v>0</v>
      </c>
      <c r="AI84" s="154"/>
      <c r="AJ84" s="147">
        <f t="shared" si="37"/>
        <v>0</v>
      </c>
      <c r="AK84" s="182"/>
    </row>
    <row r="85" spans="1:37" s="14" customFormat="1" ht="15" customHeight="1" x14ac:dyDescent="0.2">
      <c r="A85" s="90" t="s">
        <v>310</v>
      </c>
      <c r="B85" s="14" t="s">
        <v>65</v>
      </c>
      <c r="C85" s="18" t="s">
        <v>5</v>
      </c>
      <c r="D85" s="170">
        <v>118</v>
      </c>
      <c r="E85" s="20">
        <f t="shared" si="29"/>
        <v>0</v>
      </c>
      <c r="F85" s="101"/>
      <c r="G85" s="113">
        <f t="shared" si="38"/>
        <v>0</v>
      </c>
      <c r="H85" s="101"/>
      <c r="I85" s="154">
        <f t="shared" si="25"/>
        <v>0</v>
      </c>
      <c r="J85" s="181"/>
      <c r="K85" s="156">
        <f t="shared" si="30"/>
        <v>0</v>
      </c>
      <c r="L85" s="101"/>
      <c r="M85" s="156">
        <f t="shared" si="31"/>
        <v>0</v>
      </c>
      <c r="N85" s="101"/>
      <c r="O85" s="154">
        <f t="shared" si="32"/>
        <v>0</v>
      </c>
      <c r="P85" s="181"/>
      <c r="Q85" s="156">
        <f t="shared" si="23"/>
        <v>0</v>
      </c>
      <c r="R85" s="101"/>
      <c r="S85" s="156">
        <f t="shared" si="26"/>
        <v>0</v>
      </c>
      <c r="T85" s="101"/>
      <c r="U85" s="154">
        <f t="shared" si="24"/>
        <v>0</v>
      </c>
      <c r="V85" s="181"/>
      <c r="W85" s="156">
        <f t="shared" si="33"/>
        <v>0</v>
      </c>
      <c r="X85" s="101"/>
      <c r="Y85" s="156">
        <f t="shared" si="34"/>
        <v>0</v>
      </c>
      <c r="Z85" s="101"/>
      <c r="AA85" s="154">
        <f t="shared" si="35"/>
        <v>0</v>
      </c>
      <c r="AB85" s="101"/>
      <c r="AC85" s="154">
        <f t="shared" si="22"/>
        <v>0</v>
      </c>
      <c r="AD85" s="101"/>
      <c r="AE85" s="154">
        <f t="shared" si="27"/>
        <v>0</v>
      </c>
      <c r="AF85" s="181"/>
      <c r="AG85" s="154">
        <f t="shared" si="36"/>
        <v>0</v>
      </c>
      <c r="AH85" s="158">
        <f t="shared" si="28"/>
        <v>0</v>
      </c>
      <c r="AI85" s="154"/>
      <c r="AJ85" s="147">
        <f t="shared" si="37"/>
        <v>0</v>
      </c>
      <c r="AK85" s="182"/>
    </row>
    <row r="86" spans="1:37" s="14" customFormat="1" ht="15" customHeight="1" x14ac:dyDescent="0.2">
      <c r="A86" s="90" t="s">
        <v>331</v>
      </c>
      <c r="B86" s="14" t="s">
        <v>65</v>
      </c>
      <c r="C86" s="18" t="s">
        <v>7</v>
      </c>
      <c r="D86" s="170">
        <v>75</v>
      </c>
      <c r="E86" s="20">
        <f t="shared" si="29"/>
        <v>0</v>
      </c>
      <c r="F86" s="101"/>
      <c r="G86" s="113">
        <f t="shared" si="38"/>
        <v>0</v>
      </c>
      <c r="H86" s="101"/>
      <c r="I86" s="154">
        <f t="shared" si="25"/>
        <v>0</v>
      </c>
      <c r="J86" s="181"/>
      <c r="K86" s="156">
        <f t="shared" si="30"/>
        <v>0</v>
      </c>
      <c r="L86" s="101"/>
      <c r="M86" s="156">
        <f t="shared" si="31"/>
        <v>0</v>
      </c>
      <c r="N86" s="101"/>
      <c r="O86" s="154">
        <f t="shared" si="32"/>
        <v>0</v>
      </c>
      <c r="P86" s="181"/>
      <c r="Q86" s="156">
        <f t="shared" si="23"/>
        <v>0</v>
      </c>
      <c r="R86" s="101"/>
      <c r="S86" s="156">
        <f t="shared" si="26"/>
        <v>0</v>
      </c>
      <c r="T86" s="101"/>
      <c r="U86" s="154">
        <f t="shared" si="24"/>
        <v>0</v>
      </c>
      <c r="V86" s="181"/>
      <c r="W86" s="156">
        <f t="shared" si="33"/>
        <v>0</v>
      </c>
      <c r="X86" s="101"/>
      <c r="Y86" s="156">
        <f t="shared" si="34"/>
        <v>0</v>
      </c>
      <c r="Z86" s="101"/>
      <c r="AA86" s="154">
        <f t="shared" si="35"/>
        <v>0</v>
      </c>
      <c r="AB86" s="101"/>
      <c r="AC86" s="154">
        <f t="shared" si="22"/>
        <v>0</v>
      </c>
      <c r="AD86" s="101"/>
      <c r="AE86" s="154">
        <f t="shared" si="27"/>
        <v>0</v>
      </c>
      <c r="AF86" s="181"/>
      <c r="AG86" s="154">
        <f t="shared" si="36"/>
        <v>0</v>
      </c>
      <c r="AH86" s="158">
        <f t="shared" si="28"/>
        <v>0</v>
      </c>
      <c r="AI86" s="154"/>
      <c r="AJ86" s="147">
        <f t="shared" si="37"/>
        <v>0</v>
      </c>
      <c r="AK86" s="182"/>
    </row>
    <row r="87" spans="1:37" s="14" customFormat="1" ht="15" customHeight="1" x14ac:dyDescent="0.2">
      <c r="A87" s="90" t="s">
        <v>342</v>
      </c>
      <c r="B87" s="14" t="s">
        <v>65</v>
      </c>
      <c r="C87" s="18" t="s">
        <v>9</v>
      </c>
      <c r="D87" s="170">
        <v>35</v>
      </c>
      <c r="E87" s="20">
        <f t="shared" si="29"/>
        <v>0</v>
      </c>
      <c r="F87" s="101"/>
      <c r="G87" s="113">
        <f t="shared" si="38"/>
        <v>0</v>
      </c>
      <c r="H87" s="101"/>
      <c r="I87" s="154">
        <f t="shared" si="25"/>
        <v>0</v>
      </c>
      <c r="J87" s="181"/>
      <c r="K87" s="156">
        <f t="shared" si="30"/>
        <v>0</v>
      </c>
      <c r="L87" s="101"/>
      <c r="M87" s="156">
        <f t="shared" si="31"/>
        <v>0</v>
      </c>
      <c r="N87" s="101"/>
      <c r="O87" s="154">
        <f t="shared" si="32"/>
        <v>0</v>
      </c>
      <c r="P87" s="181"/>
      <c r="Q87" s="156">
        <f t="shared" si="23"/>
        <v>0</v>
      </c>
      <c r="R87" s="101"/>
      <c r="S87" s="156">
        <f t="shared" si="26"/>
        <v>0</v>
      </c>
      <c r="T87" s="101"/>
      <c r="U87" s="154">
        <f t="shared" si="24"/>
        <v>0</v>
      </c>
      <c r="V87" s="181"/>
      <c r="W87" s="156">
        <f t="shared" si="33"/>
        <v>0</v>
      </c>
      <c r="X87" s="101"/>
      <c r="Y87" s="156">
        <f t="shared" si="34"/>
        <v>0</v>
      </c>
      <c r="Z87" s="101"/>
      <c r="AA87" s="154">
        <f t="shared" si="35"/>
        <v>0</v>
      </c>
      <c r="AB87" s="101"/>
      <c r="AC87" s="154">
        <f t="shared" si="22"/>
        <v>0</v>
      </c>
      <c r="AD87" s="101"/>
      <c r="AE87" s="154">
        <f t="shared" si="27"/>
        <v>0</v>
      </c>
      <c r="AF87" s="181"/>
      <c r="AG87" s="154">
        <f t="shared" si="36"/>
        <v>0</v>
      </c>
      <c r="AH87" s="158">
        <f t="shared" si="28"/>
        <v>0</v>
      </c>
      <c r="AI87" s="154"/>
      <c r="AJ87" s="147">
        <f t="shared" si="37"/>
        <v>0</v>
      </c>
      <c r="AK87" s="182"/>
    </row>
    <row r="88" spans="1:37" s="14" customFormat="1" ht="15" customHeight="1" x14ac:dyDescent="0.2">
      <c r="A88" s="90" t="s">
        <v>347</v>
      </c>
      <c r="B88" s="14" t="s">
        <v>65</v>
      </c>
      <c r="C88" s="18" t="s">
        <v>9</v>
      </c>
      <c r="D88" s="170">
        <v>35</v>
      </c>
      <c r="E88" s="20">
        <f t="shared" si="29"/>
        <v>0</v>
      </c>
      <c r="F88" s="101"/>
      <c r="G88" s="113">
        <f t="shared" si="38"/>
        <v>0</v>
      </c>
      <c r="H88" s="101"/>
      <c r="I88" s="154">
        <f t="shared" si="25"/>
        <v>0</v>
      </c>
      <c r="J88" s="181"/>
      <c r="K88" s="156">
        <f t="shared" si="30"/>
        <v>0</v>
      </c>
      <c r="L88" s="101"/>
      <c r="M88" s="156">
        <f t="shared" si="31"/>
        <v>0</v>
      </c>
      <c r="N88" s="101"/>
      <c r="O88" s="154">
        <f t="shared" si="32"/>
        <v>0</v>
      </c>
      <c r="P88" s="181"/>
      <c r="Q88" s="156">
        <f t="shared" si="23"/>
        <v>0</v>
      </c>
      <c r="R88" s="101"/>
      <c r="S88" s="156">
        <f t="shared" si="26"/>
        <v>0</v>
      </c>
      <c r="T88" s="101"/>
      <c r="U88" s="154">
        <f t="shared" si="24"/>
        <v>0</v>
      </c>
      <c r="V88" s="181"/>
      <c r="W88" s="156">
        <f>IF($D88="",0,$D88*V88)</f>
        <v>0</v>
      </c>
      <c r="X88" s="101"/>
      <c r="Y88" s="156">
        <f t="shared" si="34"/>
        <v>0</v>
      </c>
      <c r="Z88" s="101"/>
      <c r="AA88" s="154">
        <f t="shared" si="35"/>
        <v>0</v>
      </c>
      <c r="AB88" s="101"/>
      <c r="AC88" s="154">
        <f t="shared" si="22"/>
        <v>0</v>
      </c>
      <c r="AD88" s="101"/>
      <c r="AE88" s="154">
        <f t="shared" si="27"/>
        <v>0</v>
      </c>
      <c r="AF88" s="181"/>
      <c r="AG88" s="154">
        <f t="shared" si="36"/>
        <v>0</v>
      </c>
      <c r="AH88" s="158">
        <f t="shared" si="28"/>
        <v>0</v>
      </c>
      <c r="AI88" s="154"/>
      <c r="AJ88" s="147">
        <f t="shared" si="37"/>
        <v>0</v>
      </c>
      <c r="AK88" s="182"/>
    </row>
    <row r="89" spans="1:37" s="14" customFormat="1" ht="15" customHeight="1" x14ac:dyDescent="0.2">
      <c r="A89" s="90" t="s">
        <v>350</v>
      </c>
      <c r="B89" s="14" t="s">
        <v>65</v>
      </c>
      <c r="C89" s="18" t="s">
        <v>9</v>
      </c>
      <c r="D89" s="170">
        <v>35</v>
      </c>
      <c r="E89" s="20">
        <f t="shared" si="29"/>
        <v>0</v>
      </c>
      <c r="F89" s="101"/>
      <c r="G89" s="113">
        <f t="shared" si="38"/>
        <v>0</v>
      </c>
      <c r="H89" s="101"/>
      <c r="I89" s="154">
        <f t="shared" si="25"/>
        <v>0</v>
      </c>
      <c r="J89" s="181"/>
      <c r="K89" s="156">
        <f t="shared" si="30"/>
        <v>0</v>
      </c>
      <c r="L89" s="101"/>
      <c r="M89" s="156">
        <f t="shared" si="31"/>
        <v>0</v>
      </c>
      <c r="N89" s="101"/>
      <c r="O89" s="154">
        <f t="shared" si="32"/>
        <v>0</v>
      </c>
      <c r="P89" s="181"/>
      <c r="Q89" s="156">
        <f t="shared" si="23"/>
        <v>0</v>
      </c>
      <c r="R89" s="101"/>
      <c r="S89" s="156">
        <f t="shared" si="26"/>
        <v>0</v>
      </c>
      <c r="T89" s="101"/>
      <c r="U89" s="154">
        <f t="shared" si="24"/>
        <v>0</v>
      </c>
      <c r="V89" s="181"/>
      <c r="W89" s="156">
        <f>IF($D89="",0,$D89*V89)</f>
        <v>0</v>
      </c>
      <c r="X89" s="101"/>
      <c r="Y89" s="156">
        <f t="shared" si="34"/>
        <v>0</v>
      </c>
      <c r="Z89" s="101"/>
      <c r="AA89" s="154">
        <f t="shared" si="35"/>
        <v>0</v>
      </c>
      <c r="AB89" s="101"/>
      <c r="AC89" s="154">
        <f t="shared" si="22"/>
        <v>0</v>
      </c>
      <c r="AD89" s="101"/>
      <c r="AE89" s="154">
        <f t="shared" si="27"/>
        <v>0</v>
      </c>
      <c r="AF89" s="181"/>
      <c r="AG89" s="154">
        <f t="shared" si="36"/>
        <v>0</v>
      </c>
      <c r="AH89" s="158">
        <f t="shared" si="28"/>
        <v>0</v>
      </c>
      <c r="AI89" s="154"/>
      <c r="AJ89" s="147">
        <f t="shared" si="37"/>
        <v>0</v>
      </c>
      <c r="AK89" s="182"/>
    </row>
    <row r="90" spans="1:37" s="14" customFormat="1" ht="15" customHeight="1" x14ac:dyDescent="0.2">
      <c r="A90" s="90" t="s">
        <v>353</v>
      </c>
      <c r="B90" s="14" t="s">
        <v>65</v>
      </c>
      <c r="C90" s="18" t="s">
        <v>4</v>
      </c>
      <c r="D90" s="170">
        <v>140</v>
      </c>
      <c r="E90" s="20">
        <f t="shared" si="29"/>
        <v>0</v>
      </c>
      <c r="F90" s="101"/>
      <c r="G90" s="113">
        <f t="shared" si="38"/>
        <v>0</v>
      </c>
      <c r="H90" s="101"/>
      <c r="I90" s="154">
        <f t="shared" si="25"/>
        <v>0</v>
      </c>
      <c r="J90" s="181"/>
      <c r="K90" s="156">
        <f t="shared" si="30"/>
        <v>0</v>
      </c>
      <c r="L90" s="101"/>
      <c r="M90" s="156">
        <f t="shared" si="31"/>
        <v>0</v>
      </c>
      <c r="N90" s="101"/>
      <c r="O90" s="154">
        <f t="shared" si="32"/>
        <v>0</v>
      </c>
      <c r="P90" s="181"/>
      <c r="Q90" s="156">
        <f t="shared" si="23"/>
        <v>0</v>
      </c>
      <c r="R90" s="101"/>
      <c r="S90" s="156">
        <f t="shared" si="26"/>
        <v>0</v>
      </c>
      <c r="T90" s="101"/>
      <c r="U90" s="154">
        <f t="shared" si="24"/>
        <v>0</v>
      </c>
      <c r="V90" s="181"/>
      <c r="W90" s="156">
        <f>IF($D90="",0,$D90*V90)</f>
        <v>0</v>
      </c>
      <c r="X90" s="101"/>
      <c r="Y90" s="156">
        <f t="shared" si="34"/>
        <v>0</v>
      </c>
      <c r="Z90" s="101"/>
      <c r="AA90" s="154">
        <f t="shared" si="35"/>
        <v>0</v>
      </c>
      <c r="AB90" s="101"/>
      <c r="AC90" s="154">
        <f t="shared" si="22"/>
        <v>0</v>
      </c>
      <c r="AD90" s="101"/>
      <c r="AE90" s="154">
        <f t="shared" si="27"/>
        <v>0</v>
      </c>
      <c r="AF90" s="181"/>
      <c r="AG90" s="154">
        <f t="shared" si="36"/>
        <v>0</v>
      </c>
      <c r="AH90" s="158">
        <f t="shared" si="28"/>
        <v>0</v>
      </c>
      <c r="AI90" s="154"/>
      <c r="AJ90" s="147">
        <f t="shared" si="37"/>
        <v>0</v>
      </c>
      <c r="AK90" s="182"/>
    </row>
    <row r="91" spans="1:37" s="14" customFormat="1" ht="15" customHeight="1" x14ac:dyDescent="0.2">
      <c r="A91" s="90"/>
      <c r="C91" s="18"/>
      <c r="D91" s="170"/>
      <c r="E91" s="20"/>
      <c r="F91" s="101"/>
      <c r="G91" s="113"/>
      <c r="H91" s="101"/>
      <c r="I91" s="154"/>
      <c r="J91" s="181"/>
      <c r="K91" s="156"/>
      <c r="L91" s="101"/>
      <c r="M91" s="156"/>
      <c r="N91" s="101"/>
      <c r="O91" s="154"/>
      <c r="P91" s="181"/>
      <c r="Q91" s="156"/>
      <c r="R91" s="101"/>
      <c r="S91" s="156"/>
      <c r="T91" s="101"/>
      <c r="U91" s="154"/>
      <c r="V91" s="181"/>
      <c r="W91" s="156"/>
      <c r="X91" s="101"/>
      <c r="Y91" s="156"/>
      <c r="Z91" s="101"/>
      <c r="AA91" s="154"/>
      <c r="AB91" s="101"/>
      <c r="AC91" s="154"/>
      <c r="AD91" s="101"/>
      <c r="AE91" s="154"/>
      <c r="AF91" s="181"/>
      <c r="AG91" s="154"/>
      <c r="AH91" s="158"/>
      <c r="AI91" s="154"/>
      <c r="AJ91" s="147">
        <f t="shared" si="37"/>
        <v>0</v>
      </c>
      <c r="AK91" s="182"/>
    </row>
    <row r="92" spans="1:37" s="62" customFormat="1" ht="15" customHeight="1" x14ac:dyDescent="0.2">
      <c r="A92" s="85"/>
      <c r="C92" s="63" t="s">
        <v>154</v>
      </c>
      <c r="D92" s="57"/>
      <c r="E92" s="20">
        <f t="shared" si="29"/>
        <v>0.5</v>
      </c>
      <c r="F92" s="144">
        <f>SUM(F13:F91)</f>
        <v>0</v>
      </c>
      <c r="G92" s="143"/>
      <c r="H92" s="75">
        <f>SUM(H13:H91)</f>
        <v>0</v>
      </c>
      <c r="I92" s="76"/>
      <c r="J92" s="94">
        <f>SUM(J13:J91)</f>
        <v>0</v>
      </c>
      <c r="K92" s="94"/>
      <c r="L92" s="194">
        <f>SUM(L13:L91)</f>
        <v>0</v>
      </c>
      <c r="M92" s="94"/>
      <c r="N92" s="75">
        <f>SUM(N13:N91)</f>
        <v>0</v>
      </c>
      <c r="O92" s="76"/>
      <c r="P92" s="94">
        <f>SUM(P13:P91)</f>
        <v>0</v>
      </c>
      <c r="Q92" s="94"/>
      <c r="R92" s="194">
        <f>SUM(R13:R91)</f>
        <v>0</v>
      </c>
      <c r="S92" s="94"/>
      <c r="T92" s="75">
        <f>SUM(T13:T91)</f>
        <v>0</v>
      </c>
      <c r="U92" s="76"/>
      <c r="V92" s="94">
        <f>SUM(V13:V91)</f>
        <v>0</v>
      </c>
      <c r="W92" s="94"/>
      <c r="X92" s="194">
        <f>SUM(X13:X91)</f>
        <v>0.5</v>
      </c>
      <c r="Y92" s="94"/>
      <c r="Z92" s="75">
        <f>SUM(Z13:Z91)</f>
        <v>0</v>
      </c>
      <c r="AA92" s="76"/>
      <c r="AB92" s="75">
        <f>SUM(AB13:AB91)</f>
        <v>0</v>
      </c>
      <c r="AC92" s="76"/>
      <c r="AD92" s="75">
        <f>SUM(AD13:AD91)</f>
        <v>0</v>
      </c>
      <c r="AE92" s="76"/>
      <c r="AF92" s="194">
        <f>SUM(AF13:AF91)</f>
        <v>0</v>
      </c>
      <c r="AG92" s="76">
        <f t="shared" si="36"/>
        <v>0</v>
      </c>
      <c r="AH92" s="76"/>
      <c r="AI92" s="140"/>
      <c r="AJ92" s="147">
        <f t="shared" si="37"/>
        <v>0</v>
      </c>
      <c r="AK92" s="142"/>
    </row>
    <row r="93" spans="1:37" ht="4.5" customHeight="1" x14ac:dyDescent="0.2">
      <c r="A93" s="86"/>
      <c r="B93" s="40"/>
      <c r="C93" s="68"/>
      <c r="D93" s="69"/>
      <c r="E93" s="69"/>
      <c r="F93" s="69"/>
      <c r="G93" s="168"/>
      <c r="H93" s="166"/>
      <c r="I93" s="167"/>
      <c r="J93" s="168"/>
      <c r="K93" s="168"/>
      <c r="L93" s="168"/>
      <c r="M93" s="168"/>
      <c r="N93" s="77"/>
      <c r="O93" s="78"/>
      <c r="P93" s="69"/>
      <c r="Q93" s="69"/>
      <c r="R93" s="69"/>
      <c r="S93" s="69"/>
      <c r="T93" s="77"/>
      <c r="U93" s="78"/>
      <c r="V93" s="69"/>
      <c r="W93" s="69"/>
      <c r="X93" s="69"/>
      <c r="Y93" s="69"/>
      <c r="Z93" s="77"/>
      <c r="AA93" s="78"/>
      <c r="AB93" s="77"/>
      <c r="AC93" s="78"/>
      <c r="AD93" s="77"/>
      <c r="AE93" s="78"/>
      <c r="AF93" s="69"/>
      <c r="AG93" s="69"/>
      <c r="AH93" s="69"/>
      <c r="AI93" s="69"/>
      <c r="AJ93" s="78"/>
    </row>
    <row r="94" spans="1:37" ht="15" customHeight="1" x14ac:dyDescent="0.2">
      <c r="A94" s="65"/>
      <c r="B94" s="65"/>
      <c r="C94" s="66" t="s">
        <v>155</v>
      </c>
      <c r="D94" s="67"/>
      <c r="E94" s="19"/>
      <c r="F94" s="145"/>
      <c r="G94" s="146">
        <f ca="1">SUM(G13:G93)</f>
        <v>0</v>
      </c>
      <c r="H94" s="79"/>
      <c r="I94" s="80">
        <f ca="1">SUM(I13:I93)</f>
        <v>0</v>
      </c>
      <c r="J94" s="95"/>
      <c r="K94" s="95">
        <f ca="1">SUM(K12:K93)</f>
        <v>0</v>
      </c>
      <c r="L94" s="95"/>
      <c r="M94" s="95">
        <f ca="1">SUM(M12:M93)</f>
        <v>0</v>
      </c>
      <c r="N94" s="79"/>
      <c r="O94" s="80">
        <f ca="1">SUM(O13:O93)</f>
        <v>0</v>
      </c>
      <c r="P94" s="95"/>
      <c r="Q94" s="95">
        <f ca="1">SUM(Q12:Q93)</f>
        <v>0</v>
      </c>
      <c r="R94" s="95"/>
      <c r="S94" s="95">
        <f ca="1">SUM(S12:S93)</f>
        <v>0</v>
      </c>
      <c r="T94" s="79"/>
      <c r="U94" s="80">
        <f ca="1">SUM(U13:U93)</f>
        <v>0</v>
      </c>
      <c r="V94" s="95"/>
      <c r="W94" s="95">
        <f ca="1">SUM(W12:W93)</f>
        <v>0</v>
      </c>
      <c r="X94" s="95"/>
      <c r="Y94" s="95">
        <f ca="1">SUM(Y12:Y93)</f>
        <v>70</v>
      </c>
      <c r="Z94" s="79"/>
      <c r="AA94" s="80">
        <f ca="1">SUM(AA13:AA93)</f>
        <v>0</v>
      </c>
      <c r="AB94" s="79"/>
      <c r="AC94" s="80">
        <f ca="1">SUM(AC13:AC93)</f>
        <v>0</v>
      </c>
      <c r="AD94" s="79"/>
      <c r="AE94" s="80">
        <f ca="1">SUM(AE13:AE93)</f>
        <v>0</v>
      </c>
      <c r="AF94" s="95"/>
      <c r="AG94" s="146">
        <f ca="1">SUM(AG13:AG93)</f>
        <v>0</v>
      </c>
      <c r="AH94" s="80">
        <f ca="1">SUM(G94+I94+K94+M94+O94+Q94+S94+U94+W94+Y94+AA94+AC94+AE94+AG94)</f>
        <v>70</v>
      </c>
      <c r="AI94" s="137"/>
      <c r="AJ94" s="234">
        <f ca="1">SUM(AH94+AI95)</f>
        <v>70</v>
      </c>
    </row>
    <row r="95" spans="1:37" x14ac:dyDescent="0.2">
      <c r="C95" s="41" t="s">
        <v>24</v>
      </c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2"/>
      <c r="AI95" s="3">
        <f>SUBTOTAL(9,AI13:AI93)</f>
        <v>0</v>
      </c>
    </row>
    <row r="96" spans="1:37" x14ac:dyDescent="0.2">
      <c r="C96" s="56"/>
      <c r="H96" s="56"/>
      <c r="I96" s="56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56"/>
      <c r="X96" s="56"/>
      <c r="Y96" s="56"/>
      <c r="Z96" s="56"/>
      <c r="AA96" s="56"/>
      <c r="AB96" s="56"/>
      <c r="AC96" s="56"/>
      <c r="AD96" s="56"/>
      <c r="AE96" s="56"/>
      <c r="AF96" s="56"/>
      <c r="AG96" s="56"/>
    </row>
    <row r="97" spans="1:35" x14ac:dyDescent="0.2">
      <c r="A97" s="103"/>
      <c r="AH97" s="19"/>
    </row>
    <row r="106" spans="1:35" x14ac:dyDescent="0.2">
      <c r="AH106" s="21">
        <f>SUM(AH104-AH103)</f>
        <v>0</v>
      </c>
      <c r="AI106">
        <f>SUM(AI104-AI103)</f>
        <v>0</v>
      </c>
    </row>
  </sheetData>
  <autoFilter ref="A12:AH94"/>
  <mergeCells count="16">
    <mergeCell ref="L10:M10"/>
    <mergeCell ref="B6:D6"/>
    <mergeCell ref="B8:D8"/>
    <mergeCell ref="F10:G10"/>
    <mergeCell ref="H10:I10"/>
    <mergeCell ref="J10:K10"/>
    <mergeCell ref="Z10:AA10"/>
    <mergeCell ref="AB10:AC10"/>
    <mergeCell ref="AD10:AE10"/>
    <mergeCell ref="AF10:AG10"/>
    <mergeCell ref="N10:O10"/>
    <mergeCell ref="P10:Q10"/>
    <mergeCell ref="R10:S10"/>
    <mergeCell ref="T10:U10"/>
    <mergeCell ref="V10:W10"/>
    <mergeCell ref="X10:Y10"/>
  </mergeCells>
  <dataValidations count="3">
    <dataValidation type="list" allowBlank="1" showInputMessage="1" showErrorMessage="1" sqref="A13:A94">
      <formula1>Name</formula1>
    </dataValidation>
    <dataValidation type="list" allowBlank="1" showInputMessage="1" showErrorMessage="1" sqref="D12">
      <formula1>Jahr</formula1>
    </dataValidation>
    <dataValidation type="list" allowBlank="1" showInputMessage="1" showErrorMessage="1" sqref="C12">
      <formula1>Kategorie</formula1>
    </dataValidation>
  </dataValidations>
  <pageMargins left="0.70866141732283472" right="0.15748031496062992" top="0.51181102362204722" bottom="0.31496062992125984" header="0.19685039370078741" footer="0.15748031496062992"/>
  <pageSetup paperSize="8" scale="56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colBreaks count="1" manualBreakCount="1">
    <brk id="33" max="88" man="1"/>
  </colBreaks>
  <legacyDrawingHF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AK106"/>
  <sheetViews>
    <sheetView view="pageBreakPreview" zoomScale="110" zoomScaleNormal="110" zoomScaleSheetLayoutView="110" workbookViewId="0">
      <pane xSplit="1" topLeftCell="B1" activePane="topRight" state="frozen"/>
      <selection pane="topRight" activeCell="B8" sqref="B8:D8"/>
    </sheetView>
  </sheetViews>
  <sheetFormatPr baseColWidth="10" defaultRowHeight="12.75" x14ac:dyDescent="0.2"/>
  <cols>
    <col min="1" max="1" width="20" customWidth="1"/>
    <col min="2" max="2" width="9.7109375" customWidth="1"/>
    <col min="3" max="3" width="10" style="4" customWidth="1"/>
    <col min="4" max="33" width="9.7109375" style="21" customWidth="1"/>
    <col min="34" max="34" width="11.85546875" style="21" customWidth="1"/>
    <col min="35" max="35" width="9.7109375" customWidth="1"/>
  </cols>
  <sheetData>
    <row r="1" spans="1:36" x14ac:dyDescent="0.2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</row>
    <row r="2" spans="1:36" s="15" customFormat="1" ht="15" customHeight="1" x14ac:dyDescent="0.25">
      <c r="A2" s="100" t="s">
        <v>282</v>
      </c>
    </row>
    <row r="3" spans="1:36" s="15" customFormat="1" ht="14.25" x14ac:dyDescent="0.2">
      <c r="A3" s="99"/>
    </row>
    <row r="4" spans="1:36" s="15" customFormat="1" ht="15" x14ac:dyDescent="0.25">
      <c r="A4" s="100" t="s">
        <v>158</v>
      </c>
      <c r="B4" s="258" t="str">
        <f>IF(Vertragsdaten!B6="","",Vertragsdaten!B6)</f>
        <v>EP SIEP</v>
      </c>
      <c r="C4" s="258"/>
      <c r="D4" s="258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59"/>
      <c r="AH4" s="59"/>
      <c r="AI4" s="59"/>
    </row>
    <row r="5" spans="1:36" s="15" customFormat="1" ht="8.25" customHeight="1" x14ac:dyDescent="0.25">
      <c r="A5" s="100"/>
      <c r="B5" s="89"/>
      <c r="C5" s="89"/>
      <c r="D5" s="89"/>
    </row>
    <row r="6" spans="1:36" s="15" customFormat="1" ht="15" x14ac:dyDescent="0.25">
      <c r="A6" s="100" t="s">
        <v>159</v>
      </c>
      <c r="B6" s="325" t="str">
        <f>Vertragsdaten!B8</f>
        <v>070017/000025</v>
      </c>
      <c r="C6" s="325"/>
      <c r="D6" s="325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83"/>
      <c r="AI6" s="83"/>
    </row>
    <row r="7" spans="1:36" s="15" customFormat="1" ht="15" customHeight="1" x14ac:dyDescent="0.25">
      <c r="A7" s="100"/>
      <c r="AH7" s="64"/>
      <c r="AI7" s="64"/>
    </row>
    <row r="8" spans="1:36" s="8" customFormat="1" ht="15" x14ac:dyDescent="0.25">
      <c r="A8" s="100" t="s">
        <v>160</v>
      </c>
      <c r="B8" s="328">
        <v>43586</v>
      </c>
      <c r="C8" s="329"/>
      <c r="D8" s="32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83"/>
      <c r="AI8" s="83"/>
    </row>
    <row r="9" spans="1:36" x14ac:dyDescent="0.2">
      <c r="A9" s="65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</row>
    <row r="10" spans="1:36" s="128" customFormat="1" ht="27.75" customHeight="1" x14ac:dyDescent="0.2">
      <c r="A10" s="127"/>
      <c r="F10" s="326" t="s">
        <v>284</v>
      </c>
      <c r="G10" s="330"/>
      <c r="H10" s="326" t="s">
        <v>276</v>
      </c>
      <c r="I10" s="330"/>
      <c r="J10" s="326" t="s">
        <v>277</v>
      </c>
      <c r="K10" s="330"/>
      <c r="L10" s="326" t="s">
        <v>313</v>
      </c>
      <c r="M10" s="330"/>
      <c r="N10" s="326" t="s">
        <v>274</v>
      </c>
      <c r="O10" s="330"/>
      <c r="P10" s="326" t="s">
        <v>279</v>
      </c>
      <c r="Q10" s="330"/>
      <c r="R10" s="326" t="s">
        <v>314</v>
      </c>
      <c r="S10" s="330"/>
      <c r="T10" s="326" t="s">
        <v>275</v>
      </c>
      <c r="U10" s="330"/>
      <c r="V10" s="326" t="s">
        <v>278</v>
      </c>
      <c r="W10" s="330"/>
      <c r="X10" s="326" t="s">
        <v>311</v>
      </c>
      <c r="Y10" s="330"/>
      <c r="Z10" s="326" t="s">
        <v>199</v>
      </c>
      <c r="AA10" s="331"/>
      <c r="AB10" s="326" t="s">
        <v>200</v>
      </c>
      <c r="AC10" s="327"/>
      <c r="AD10" s="326" t="s">
        <v>201</v>
      </c>
      <c r="AE10" s="327"/>
      <c r="AF10" s="332" t="s">
        <v>305</v>
      </c>
      <c r="AG10" s="333"/>
      <c r="AH10" s="131"/>
      <c r="AI10" s="133" t="s">
        <v>280</v>
      </c>
      <c r="AJ10" s="259" t="s">
        <v>281</v>
      </c>
    </row>
    <row r="11" spans="1:36" ht="3.75" hidden="1" customHeight="1" x14ac:dyDescent="0.2">
      <c r="C11" s="4" t="str">
        <f>VLOOKUP(C12,'MA-Liste'!A192:B198,2,FALSE)</f>
        <v>$K:$K</v>
      </c>
      <c r="D11">
        <f>VLOOKUP(D12,Vertragsdaten!A37:B42,2,FALSE)</f>
        <v>2</v>
      </c>
      <c r="E11"/>
      <c r="F11"/>
      <c r="G11"/>
      <c r="H11" s="70"/>
      <c r="I11" s="71"/>
      <c r="J11" s="65"/>
      <c r="K11" s="65"/>
      <c r="L11" s="65"/>
      <c r="M11" s="65"/>
      <c r="N11" s="70"/>
      <c r="O11" s="71"/>
      <c r="P11" s="65"/>
      <c r="Q11" s="65"/>
      <c r="R11" s="65"/>
      <c r="S11" s="65"/>
      <c r="T11" s="70"/>
      <c r="U11" s="71"/>
      <c r="V11" s="65"/>
      <c r="W11" s="65"/>
      <c r="X11" s="65"/>
      <c r="Y11" s="65"/>
      <c r="Z11" s="70"/>
      <c r="AA11" s="71"/>
      <c r="AB11" s="70"/>
      <c r="AC11" s="71"/>
      <c r="AD11" s="70"/>
      <c r="AE11" s="71"/>
      <c r="AF11" s="65"/>
      <c r="AG11" s="65"/>
      <c r="AH11"/>
      <c r="AI11" s="1"/>
      <c r="AJ11" s="134"/>
    </row>
    <row r="12" spans="1:36" s="1" customFormat="1" ht="31.5" customHeight="1" x14ac:dyDescent="0.2">
      <c r="A12" s="44" t="s">
        <v>23</v>
      </c>
      <c r="B12" s="45" t="s">
        <v>18</v>
      </c>
      <c r="C12" s="87" t="str">
        <f>'MA-Liste'!K7</f>
        <v>Kategorie</v>
      </c>
      <c r="D12" s="88" t="s">
        <v>157</v>
      </c>
      <c r="E12" s="60" t="s">
        <v>152</v>
      </c>
      <c r="F12" s="60" t="s">
        <v>22</v>
      </c>
      <c r="G12" s="60" t="s">
        <v>156</v>
      </c>
      <c r="H12" s="72" t="s">
        <v>22</v>
      </c>
      <c r="I12" s="46" t="s">
        <v>156</v>
      </c>
      <c r="J12" s="112" t="s">
        <v>22</v>
      </c>
      <c r="K12" s="112" t="s">
        <v>156</v>
      </c>
      <c r="L12" s="112" t="s">
        <v>22</v>
      </c>
      <c r="M12" s="112" t="s">
        <v>156</v>
      </c>
      <c r="N12" s="72" t="s">
        <v>22</v>
      </c>
      <c r="O12" s="46" t="s">
        <v>156</v>
      </c>
      <c r="P12" s="112" t="s">
        <v>22</v>
      </c>
      <c r="Q12" s="112" t="s">
        <v>156</v>
      </c>
      <c r="R12" s="112" t="s">
        <v>22</v>
      </c>
      <c r="S12" s="112" t="s">
        <v>156</v>
      </c>
      <c r="T12" s="72" t="s">
        <v>22</v>
      </c>
      <c r="U12" s="46" t="s">
        <v>156</v>
      </c>
      <c r="V12" s="112" t="s">
        <v>22</v>
      </c>
      <c r="W12" s="112" t="s">
        <v>156</v>
      </c>
      <c r="X12" s="112" t="s">
        <v>22</v>
      </c>
      <c r="Y12" s="112" t="s">
        <v>156</v>
      </c>
      <c r="Z12" s="81" t="s">
        <v>22</v>
      </c>
      <c r="AA12" s="13" t="s">
        <v>156</v>
      </c>
      <c r="AB12" s="81" t="s">
        <v>22</v>
      </c>
      <c r="AC12" s="13" t="s">
        <v>156</v>
      </c>
      <c r="AD12" s="81" t="s">
        <v>22</v>
      </c>
      <c r="AE12" s="13" t="s">
        <v>156</v>
      </c>
      <c r="AF12" s="183" t="s">
        <v>22</v>
      </c>
      <c r="AG12" s="183" t="s">
        <v>156</v>
      </c>
      <c r="AH12" s="130" t="s">
        <v>153</v>
      </c>
      <c r="AI12" s="132" t="s">
        <v>285</v>
      </c>
      <c r="AJ12" s="135"/>
    </row>
    <row r="13" spans="1:36" ht="15" customHeight="1" x14ac:dyDescent="0.2">
      <c r="A13" s="90" t="s">
        <v>145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65" ca="1" si="0">IF(OR($C13="",$C13=0),"",VLOOKUP($C13,Ansätze,$D$11,FALSE))</f>
        <v>140</v>
      </c>
      <c r="E13" s="20">
        <f>SUM(F13++H13+J13+L13+N13+P13+R13+T13+V13+X13+Z13+AB13+AD13+AF13)</f>
        <v>3</v>
      </c>
      <c r="F13" s="73">
        <v>3</v>
      </c>
      <c r="G13" s="74">
        <f ca="1">IF(D13="",0,D13*F13)</f>
        <v>420</v>
      </c>
      <c r="H13" s="73"/>
      <c r="I13" s="74">
        <f t="shared" ref="I13:I78" ca="1" si="1">IF(D13="",0,D13*H13)</f>
        <v>0</v>
      </c>
      <c r="J13" s="73"/>
      <c r="K13" s="113">
        <f ca="1">IF($D13="",0,$D13*J13)</f>
        <v>0</v>
      </c>
      <c r="L13" s="73"/>
      <c r="M13" s="113">
        <f ca="1">IF($D13="",0,$D13*L13)</f>
        <v>0</v>
      </c>
      <c r="N13" s="73"/>
      <c r="O13" s="74">
        <f ca="1">IF($D13="",0,$D13*N13)</f>
        <v>0</v>
      </c>
      <c r="P13" s="73"/>
      <c r="Q13" s="113">
        <f t="shared" ref="Q13:Q44" ca="1" si="2">IF($D13="",0,$D13*P13)</f>
        <v>0</v>
      </c>
      <c r="R13" s="73"/>
      <c r="S13" s="113">
        <f t="shared" ref="S13:S78" ca="1" si="3">IF($D13="",0,$D13*R13)</f>
        <v>0</v>
      </c>
      <c r="T13" s="101"/>
      <c r="U13" s="74">
        <f t="shared" ref="U13:U44" ca="1" si="4">IF($D13="",0,$D13*T13)</f>
        <v>0</v>
      </c>
      <c r="V13" s="73"/>
      <c r="W13" s="113">
        <f ca="1">IF($D13="",0,$D13*V13)</f>
        <v>0</v>
      </c>
      <c r="X13" s="73"/>
      <c r="Y13" s="113">
        <f ca="1">IF($D13="",0,$D13*X13)</f>
        <v>0</v>
      </c>
      <c r="Z13" s="73"/>
      <c r="AA13" s="74">
        <f t="shared" ref="AA13:AA40" ca="1" si="5">IF(D13="",0,D13*Z13)</f>
        <v>0</v>
      </c>
      <c r="AB13" s="73"/>
      <c r="AC13" s="74">
        <f t="shared" ref="AC13:AC40" ca="1" si="6">IF(D13="",0,D13*AB13)</f>
        <v>0</v>
      </c>
      <c r="AD13" s="73"/>
      <c r="AE13" s="74">
        <f t="shared" ref="AE13:AE78" ca="1" si="7">IF(D13="",0,D13*AD13)</f>
        <v>0</v>
      </c>
      <c r="AF13" s="73"/>
      <c r="AG13" s="74">
        <f ca="1">IF(D13="",0,D13*AF13)</f>
        <v>0</v>
      </c>
      <c r="AH13" s="82">
        <f t="shared" ref="AH13:AH78" ca="1" si="8">IF(D13="",0,D13*E13)</f>
        <v>420</v>
      </c>
      <c r="AI13" s="74"/>
      <c r="AJ13" s="138">
        <f ca="1">SUM(AH13+AI13)</f>
        <v>420</v>
      </c>
    </row>
    <row r="14" spans="1:36" ht="15" customHeight="1" x14ac:dyDescent="0.2">
      <c r="A14" s="90" t="s">
        <v>162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79" si="9">SUM(F14++H14+J14+L14+N14+P14+R14+T14+V14+X14+Z14+AB14+AD14+AF14)</f>
        <v>0</v>
      </c>
      <c r="F14" s="73"/>
      <c r="G14" s="74">
        <f ca="1">IF(D14="",0,D14*F14)</f>
        <v>0</v>
      </c>
      <c r="H14" s="73"/>
      <c r="I14" s="74">
        <f t="shared" ca="1" si="1"/>
        <v>0</v>
      </c>
      <c r="J14" s="73"/>
      <c r="K14" s="113">
        <f t="shared" ref="K14:K79" ca="1" si="10">IF($D14="",0,$D14*J14)</f>
        <v>0</v>
      </c>
      <c r="L14" s="73"/>
      <c r="M14" s="113">
        <f t="shared" ref="M14:M79" ca="1" si="11">IF($D14="",0,$D14*L14)</f>
        <v>0</v>
      </c>
      <c r="N14" s="73"/>
      <c r="O14" s="74">
        <f t="shared" ref="O14:O79" ca="1" si="12">IF($D14="",0,$D14*N14)</f>
        <v>0</v>
      </c>
      <c r="P14" s="73"/>
      <c r="Q14" s="113">
        <f t="shared" ca="1" si="2"/>
        <v>0</v>
      </c>
      <c r="R14" s="73"/>
      <c r="S14" s="113">
        <f t="shared" ca="1" si="3"/>
        <v>0</v>
      </c>
      <c r="T14" s="101"/>
      <c r="U14" s="74">
        <f t="shared" ca="1" si="4"/>
        <v>0</v>
      </c>
      <c r="V14" s="73"/>
      <c r="W14" s="113">
        <f t="shared" ref="W14:W78" ca="1" si="13">IF($D14="",0,$D14*V14)</f>
        <v>0</v>
      </c>
      <c r="X14" s="73"/>
      <c r="Y14" s="113">
        <f t="shared" ref="Y14:Y78" ca="1" si="14">IF($D14="",0,$D14*X14)</f>
        <v>0</v>
      </c>
      <c r="Z14" s="73"/>
      <c r="AA14" s="74">
        <f t="shared" ca="1" si="5"/>
        <v>0</v>
      </c>
      <c r="AB14" s="73"/>
      <c r="AC14" s="74">
        <f t="shared" ca="1" si="6"/>
        <v>0</v>
      </c>
      <c r="AD14" s="73"/>
      <c r="AE14" s="74">
        <f t="shared" ca="1" si="7"/>
        <v>0</v>
      </c>
      <c r="AF14" s="73"/>
      <c r="AG14" s="74">
        <f t="shared" ref="AG14:AG79" ca="1" si="15">IF(D14="",0,D14*AF14)</f>
        <v>0</v>
      </c>
      <c r="AH14" s="82">
        <f t="shared" ca="1" si="8"/>
        <v>0</v>
      </c>
      <c r="AI14" s="74"/>
      <c r="AJ14" s="139">
        <f t="shared" ref="AJ14:AJ79" ca="1" si="16">SUM(AH14+AI14)</f>
        <v>0</v>
      </c>
    </row>
    <row r="15" spans="1:36" ht="15" customHeight="1" x14ac:dyDescent="0.2">
      <c r="A15" s="90" t="s">
        <v>146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9"/>
        <v>0</v>
      </c>
      <c r="F15" s="73"/>
      <c r="G15" s="74">
        <f t="shared" ref="G15:G80" ca="1" si="17">IF(D15="",0,D15*F15)</f>
        <v>0</v>
      </c>
      <c r="H15" s="73"/>
      <c r="I15" s="74">
        <f t="shared" ca="1" si="1"/>
        <v>0</v>
      </c>
      <c r="J15" s="73"/>
      <c r="K15" s="113">
        <f t="shared" ca="1" si="10"/>
        <v>0</v>
      </c>
      <c r="L15" s="73"/>
      <c r="M15" s="113">
        <f t="shared" ca="1" si="11"/>
        <v>0</v>
      </c>
      <c r="N15" s="73"/>
      <c r="O15" s="74">
        <f t="shared" ca="1" si="12"/>
        <v>0</v>
      </c>
      <c r="P15" s="73"/>
      <c r="Q15" s="113">
        <f t="shared" ca="1" si="2"/>
        <v>0</v>
      </c>
      <c r="R15" s="73"/>
      <c r="S15" s="113">
        <f t="shared" ca="1" si="3"/>
        <v>0</v>
      </c>
      <c r="T15" s="101"/>
      <c r="U15" s="74">
        <f t="shared" ca="1" si="4"/>
        <v>0</v>
      </c>
      <c r="V15" s="73"/>
      <c r="W15" s="113">
        <f t="shared" ca="1" si="13"/>
        <v>0</v>
      </c>
      <c r="X15" s="73"/>
      <c r="Y15" s="113">
        <f t="shared" ca="1" si="14"/>
        <v>0</v>
      </c>
      <c r="Z15" s="73"/>
      <c r="AA15" s="74">
        <f t="shared" ca="1" si="5"/>
        <v>0</v>
      </c>
      <c r="AB15" s="73"/>
      <c r="AC15" s="74">
        <f t="shared" ca="1" si="6"/>
        <v>0</v>
      </c>
      <c r="AD15" s="73"/>
      <c r="AE15" s="74">
        <f t="shared" ca="1" si="7"/>
        <v>0</v>
      </c>
      <c r="AF15" s="73"/>
      <c r="AG15" s="74">
        <f t="shared" ca="1" si="15"/>
        <v>0</v>
      </c>
      <c r="AH15" s="82">
        <f t="shared" ca="1" si="8"/>
        <v>0</v>
      </c>
      <c r="AI15" s="74"/>
      <c r="AJ15" s="139">
        <f t="shared" ca="1" si="16"/>
        <v>0</v>
      </c>
    </row>
    <row r="16" spans="1:36" ht="15" customHeight="1" x14ac:dyDescent="0.2">
      <c r="A16" s="90" t="s">
        <v>149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9"/>
        <v>0</v>
      </c>
      <c r="F16" s="73"/>
      <c r="G16" s="74">
        <f t="shared" ca="1" si="17"/>
        <v>0</v>
      </c>
      <c r="H16" s="73"/>
      <c r="I16" s="74">
        <f t="shared" ca="1" si="1"/>
        <v>0</v>
      </c>
      <c r="J16" s="73"/>
      <c r="K16" s="113">
        <f t="shared" ca="1" si="10"/>
        <v>0</v>
      </c>
      <c r="L16" s="73"/>
      <c r="M16" s="113">
        <f t="shared" ca="1" si="11"/>
        <v>0</v>
      </c>
      <c r="N16" s="73"/>
      <c r="O16" s="74">
        <f t="shared" ca="1" si="12"/>
        <v>0</v>
      </c>
      <c r="P16" s="73"/>
      <c r="Q16" s="113">
        <f t="shared" ca="1" si="2"/>
        <v>0</v>
      </c>
      <c r="R16" s="73"/>
      <c r="S16" s="113">
        <f t="shared" ca="1" si="3"/>
        <v>0</v>
      </c>
      <c r="T16" s="101"/>
      <c r="U16" s="74">
        <f t="shared" ca="1" si="4"/>
        <v>0</v>
      </c>
      <c r="V16" s="73"/>
      <c r="W16" s="113">
        <f t="shared" ca="1" si="13"/>
        <v>0</v>
      </c>
      <c r="X16" s="101"/>
      <c r="Y16" s="113">
        <f t="shared" ca="1" si="14"/>
        <v>0</v>
      </c>
      <c r="Z16" s="73"/>
      <c r="AA16" s="74">
        <f t="shared" ca="1" si="5"/>
        <v>0</v>
      </c>
      <c r="AB16" s="73"/>
      <c r="AC16" s="74">
        <f t="shared" ca="1" si="6"/>
        <v>0</v>
      </c>
      <c r="AD16" s="73"/>
      <c r="AE16" s="74">
        <f t="shared" ca="1" si="7"/>
        <v>0</v>
      </c>
      <c r="AF16" s="73"/>
      <c r="AG16" s="74">
        <f t="shared" ca="1" si="15"/>
        <v>0</v>
      </c>
      <c r="AH16" s="82">
        <f t="shared" ca="1" si="8"/>
        <v>0</v>
      </c>
      <c r="AI16" s="74"/>
      <c r="AJ16" s="139">
        <f t="shared" ca="1" si="16"/>
        <v>0</v>
      </c>
    </row>
    <row r="17" spans="1:36" ht="15" customHeight="1" x14ac:dyDescent="0.2">
      <c r="A17" s="90" t="s">
        <v>236</v>
      </c>
      <c r="B17" t="s">
        <v>65</v>
      </c>
      <c r="C17" s="4" t="s">
        <v>4</v>
      </c>
      <c r="D17" s="19">
        <f t="shared" si="0"/>
        <v>140</v>
      </c>
      <c r="E17" s="20">
        <f t="shared" si="9"/>
        <v>0</v>
      </c>
      <c r="F17" s="73"/>
      <c r="G17" s="74">
        <f t="shared" si="17"/>
        <v>0</v>
      </c>
      <c r="H17" s="73"/>
      <c r="I17" s="74">
        <f t="shared" si="1"/>
        <v>0</v>
      </c>
      <c r="J17" s="73"/>
      <c r="K17" s="113">
        <f t="shared" si="10"/>
        <v>0</v>
      </c>
      <c r="L17" s="73"/>
      <c r="M17" s="113">
        <f t="shared" si="11"/>
        <v>0</v>
      </c>
      <c r="N17" s="73"/>
      <c r="O17" s="74">
        <f t="shared" si="12"/>
        <v>0</v>
      </c>
      <c r="P17" s="73"/>
      <c r="Q17" s="113">
        <f t="shared" si="2"/>
        <v>0</v>
      </c>
      <c r="R17" s="73"/>
      <c r="S17" s="113">
        <f t="shared" si="3"/>
        <v>0</v>
      </c>
      <c r="T17" s="101"/>
      <c r="U17" s="74">
        <f t="shared" si="4"/>
        <v>0</v>
      </c>
      <c r="V17" s="73"/>
      <c r="W17" s="113">
        <f t="shared" si="13"/>
        <v>0</v>
      </c>
      <c r="X17" s="101"/>
      <c r="Y17" s="113">
        <f t="shared" si="14"/>
        <v>0</v>
      </c>
      <c r="Z17" s="73"/>
      <c r="AA17" s="74">
        <f t="shared" si="5"/>
        <v>0</v>
      </c>
      <c r="AB17" s="73"/>
      <c r="AC17" s="74">
        <f t="shared" si="6"/>
        <v>0</v>
      </c>
      <c r="AD17" s="73"/>
      <c r="AE17" s="74">
        <f t="shared" si="7"/>
        <v>0</v>
      </c>
      <c r="AF17" s="73"/>
      <c r="AG17" s="74">
        <f t="shared" si="15"/>
        <v>0</v>
      </c>
      <c r="AH17" s="82">
        <f t="shared" si="8"/>
        <v>0</v>
      </c>
      <c r="AI17" s="74"/>
      <c r="AJ17" s="139">
        <f t="shared" si="16"/>
        <v>0</v>
      </c>
    </row>
    <row r="18" spans="1:36" ht="15" customHeight="1" x14ac:dyDescent="0.2">
      <c r="A18" s="90" t="s">
        <v>151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 t="shared" si="9"/>
        <v>0</v>
      </c>
      <c r="F18" s="73"/>
      <c r="G18" s="74">
        <f t="shared" ca="1" si="17"/>
        <v>0</v>
      </c>
      <c r="H18" s="73"/>
      <c r="I18" s="74">
        <f t="shared" ca="1" si="1"/>
        <v>0</v>
      </c>
      <c r="J18" s="73"/>
      <c r="K18" s="113">
        <f t="shared" ca="1" si="10"/>
        <v>0</v>
      </c>
      <c r="L18" s="73"/>
      <c r="M18" s="113">
        <f t="shared" ca="1" si="11"/>
        <v>0</v>
      </c>
      <c r="N18" s="73"/>
      <c r="O18" s="74">
        <f t="shared" ca="1" si="12"/>
        <v>0</v>
      </c>
      <c r="P18" s="73"/>
      <c r="Q18" s="113">
        <f t="shared" ca="1" si="2"/>
        <v>0</v>
      </c>
      <c r="R18" s="73"/>
      <c r="S18" s="113">
        <f t="shared" ca="1" si="3"/>
        <v>0</v>
      </c>
      <c r="T18" s="101"/>
      <c r="U18" s="74">
        <f t="shared" ca="1" si="4"/>
        <v>0</v>
      </c>
      <c r="V18" s="73"/>
      <c r="W18" s="113">
        <f t="shared" ca="1" si="13"/>
        <v>0</v>
      </c>
      <c r="X18" s="101"/>
      <c r="Y18" s="113">
        <f t="shared" ca="1" si="14"/>
        <v>0</v>
      </c>
      <c r="Z18" s="73"/>
      <c r="AA18" s="74">
        <f t="shared" ca="1" si="5"/>
        <v>0</v>
      </c>
      <c r="AB18" s="73"/>
      <c r="AC18" s="74">
        <f t="shared" ca="1" si="6"/>
        <v>0</v>
      </c>
      <c r="AD18" s="73"/>
      <c r="AE18" s="74">
        <f t="shared" ca="1" si="7"/>
        <v>0</v>
      </c>
      <c r="AF18" s="73"/>
      <c r="AG18" s="74">
        <f t="shared" ca="1" si="15"/>
        <v>0</v>
      </c>
      <c r="AH18" s="82">
        <f t="shared" ca="1" si="8"/>
        <v>0</v>
      </c>
      <c r="AI18" s="74"/>
      <c r="AJ18" s="139">
        <f t="shared" ca="1" si="16"/>
        <v>0</v>
      </c>
    </row>
    <row r="19" spans="1:36" ht="15" customHeight="1" x14ac:dyDescent="0.2">
      <c r="A19" s="90" t="s">
        <v>164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si="9"/>
        <v>0</v>
      </c>
      <c r="F19" s="73"/>
      <c r="G19" s="74">
        <f t="shared" ca="1" si="17"/>
        <v>0</v>
      </c>
      <c r="H19" s="73"/>
      <c r="I19" s="74">
        <f t="shared" ca="1" si="1"/>
        <v>0</v>
      </c>
      <c r="J19" s="73"/>
      <c r="K19" s="113">
        <f t="shared" ca="1" si="10"/>
        <v>0</v>
      </c>
      <c r="L19" s="73"/>
      <c r="M19" s="113">
        <f t="shared" ca="1" si="11"/>
        <v>0</v>
      </c>
      <c r="N19" s="73"/>
      <c r="O19" s="74">
        <f t="shared" ca="1" si="12"/>
        <v>0</v>
      </c>
      <c r="P19" s="73"/>
      <c r="Q19" s="113">
        <f t="shared" ca="1" si="2"/>
        <v>0</v>
      </c>
      <c r="R19" s="73"/>
      <c r="S19" s="113">
        <f t="shared" ca="1" si="3"/>
        <v>0</v>
      </c>
      <c r="T19" s="101"/>
      <c r="U19" s="74">
        <f t="shared" ca="1" si="4"/>
        <v>0</v>
      </c>
      <c r="V19" s="73"/>
      <c r="W19" s="113">
        <f t="shared" ca="1" si="13"/>
        <v>0</v>
      </c>
      <c r="X19" s="101"/>
      <c r="Y19" s="113">
        <f t="shared" ca="1" si="14"/>
        <v>0</v>
      </c>
      <c r="Z19" s="73"/>
      <c r="AA19" s="74">
        <f t="shared" ca="1" si="5"/>
        <v>0</v>
      </c>
      <c r="AB19" s="73"/>
      <c r="AC19" s="74">
        <f t="shared" ca="1" si="6"/>
        <v>0</v>
      </c>
      <c r="AD19" s="73"/>
      <c r="AE19" s="74">
        <f t="shared" ca="1" si="7"/>
        <v>0</v>
      </c>
      <c r="AF19" s="73"/>
      <c r="AG19" s="74">
        <f t="shared" ca="1" si="15"/>
        <v>0</v>
      </c>
      <c r="AH19" s="82">
        <f t="shared" ca="1" si="8"/>
        <v>0</v>
      </c>
      <c r="AI19" s="74"/>
      <c r="AJ19" s="139">
        <f t="shared" ca="1" si="16"/>
        <v>0</v>
      </c>
    </row>
    <row r="20" spans="1:36" ht="15" customHeight="1" x14ac:dyDescent="0.2">
      <c r="A20" s="90" t="s">
        <v>168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9"/>
        <v>0</v>
      </c>
      <c r="F20" s="73"/>
      <c r="G20" s="74">
        <f t="shared" ca="1" si="17"/>
        <v>0</v>
      </c>
      <c r="H20" s="73"/>
      <c r="I20" s="74">
        <f t="shared" ca="1" si="1"/>
        <v>0</v>
      </c>
      <c r="J20" s="73"/>
      <c r="K20" s="113">
        <f t="shared" ca="1" si="10"/>
        <v>0</v>
      </c>
      <c r="L20" s="73"/>
      <c r="M20" s="113">
        <f t="shared" ca="1" si="11"/>
        <v>0</v>
      </c>
      <c r="N20" s="73"/>
      <c r="O20" s="74">
        <f t="shared" ca="1" si="12"/>
        <v>0</v>
      </c>
      <c r="P20" s="73"/>
      <c r="Q20" s="113">
        <f t="shared" ca="1" si="2"/>
        <v>0</v>
      </c>
      <c r="R20" s="73"/>
      <c r="S20" s="113">
        <f t="shared" ca="1" si="3"/>
        <v>0</v>
      </c>
      <c r="T20" s="101"/>
      <c r="U20" s="74">
        <f t="shared" ca="1" si="4"/>
        <v>0</v>
      </c>
      <c r="V20" s="73"/>
      <c r="W20" s="113">
        <f t="shared" ca="1" si="13"/>
        <v>0</v>
      </c>
      <c r="X20" s="101"/>
      <c r="Y20" s="113">
        <f t="shared" ca="1" si="14"/>
        <v>0</v>
      </c>
      <c r="Z20" s="73"/>
      <c r="AA20" s="74">
        <f t="shared" ca="1" si="5"/>
        <v>0</v>
      </c>
      <c r="AB20" s="73"/>
      <c r="AC20" s="74">
        <f t="shared" ca="1" si="6"/>
        <v>0</v>
      </c>
      <c r="AD20" s="73"/>
      <c r="AE20" s="74">
        <f t="shared" ca="1" si="7"/>
        <v>0</v>
      </c>
      <c r="AF20" s="73"/>
      <c r="AG20" s="74">
        <f t="shared" ca="1" si="15"/>
        <v>0</v>
      </c>
      <c r="AH20" s="82">
        <f t="shared" ca="1" si="8"/>
        <v>0</v>
      </c>
      <c r="AI20" s="74"/>
      <c r="AJ20" s="139">
        <f t="shared" ca="1" si="16"/>
        <v>0</v>
      </c>
    </row>
    <row r="21" spans="1:36" ht="15" customHeight="1" x14ac:dyDescent="0.2">
      <c r="A21" s="90" t="s">
        <v>169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9"/>
        <v>0</v>
      </c>
      <c r="F21" s="73"/>
      <c r="G21" s="74">
        <f t="shared" ca="1" si="17"/>
        <v>0</v>
      </c>
      <c r="H21" s="73"/>
      <c r="I21" s="74">
        <f t="shared" ca="1" si="1"/>
        <v>0</v>
      </c>
      <c r="J21" s="73"/>
      <c r="K21" s="113">
        <f t="shared" ca="1" si="10"/>
        <v>0</v>
      </c>
      <c r="L21" s="73"/>
      <c r="M21" s="113">
        <f t="shared" ca="1" si="11"/>
        <v>0</v>
      </c>
      <c r="N21" s="73"/>
      <c r="O21" s="74">
        <f t="shared" ca="1" si="12"/>
        <v>0</v>
      </c>
      <c r="P21" s="73"/>
      <c r="Q21" s="113">
        <f t="shared" ca="1" si="2"/>
        <v>0</v>
      </c>
      <c r="R21" s="73"/>
      <c r="S21" s="113">
        <f t="shared" ca="1" si="3"/>
        <v>0</v>
      </c>
      <c r="T21" s="101"/>
      <c r="U21" s="74">
        <f t="shared" ca="1" si="4"/>
        <v>0</v>
      </c>
      <c r="V21" s="73"/>
      <c r="W21" s="113">
        <f t="shared" ca="1" si="13"/>
        <v>0</v>
      </c>
      <c r="X21" s="101"/>
      <c r="Y21" s="113">
        <f t="shared" ca="1" si="14"/>
        <v>0</v>
      </c>
      <c r="Z21" s="73"/>
      <c r="AA21" s="74">
        <f t="shared" ca="1" si="5"/>
        <v>0</v>
      </c>
      <c r="AB21" s="73"/>
      <c r="AC21" s="74">
        <f t="shared" ca="1" si="6"/>
        <v>0</v>
      </c>
      <c r="AD21" s="73"/>
      <c r="AE21" s="74">
        <f t="shared" ca="1" si="7"/>
        <v>0</v>
      </c>
      <c r="AF21" s="73"/>
      <c r="AG21" s="74">
        <f t="shared" ca="1" si="15"/>
        <v>0</v>
      </c>
      <c r="AH21" s="82">
        <f t="shared" ca="1" si="8"/>
        <v>0</v>
      </c>
      <c r="AI21" s="74"/>
      <c r="AJ21" s="139">
        <f t="shared" ca="1" si="16"/>
        <v>0</v>
      </c>
    </row>
    <row r="22" spans="1:36" ht="15" customHeight="1" x14ac:dyDescent="0.2">
      <c r="A22" s="90" t="s">
        <v>170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9"/>
        <v>0</v>
      </c>
      <c r="F22" s="73"/>
      <c r="G22" s="74">
        <f t="shared" ca="1" si="17"/>
        <v>0</v>
      </c>
      <c r="H22" s="73"/>
      <c r="I22" s="74">
        <f t="shared" ca="1" si="1"/>
        <v>0</v>
      </c>
      <c r="J22" s="73"/>
      <c r="K22" s="113">
        <f t="shared" ca="1" si="10"/>
        <v>0</v>
      </c>
      <c r="L22" s="73"/>
      <c r="M22" s="113">
        <f t="shared" ca="1" si="11"/>
        <v>0</v>
      </c>
      <c r="N22" s="73"/>
      <c r="O22" s="74">
        <f t="shared" ca="1" si="12"/>
        <v>0</v>
      </c>
      <c r="P22" s="73"/>
      <c r="Q22" s="113">
        <f t="shared" ca="1" si="2"/>
        <v>0</v>
      </c>
      <c r="R22" s="73"/>
      <c r="S22" s="113">
        <f t="shared" ca="1" si="3"/>
        <v>0</v>
      </c>
      <c r="T22" s="101"/>
      <c r="U22" s="74">
        <f t="shared" ca="1" si="4"/>
        <v>0</v>
      </c>
      <c r="V22" s="73"/>
      <c r="W22" s="113">
        <f t="shared" ca="1" si="13"/>
        <v>0</v>
      </c>
      <c r="X22" s="101"/>
      <c r="Y22" s="113">
        <f t="shared" ca="1" si="14"/>
        <v>0</v>
      </c>
      <c r="Z22" s="73"/>
      <c r="AA22" s="74">
        <f t="shared" ca="1" si="5"/>
        <v>0</v>
      </c>
      <c r="AB22" s="73"/>
      <c r="AC22" s="74">
        <f t="shared" ca="1" si="6"/>
        <v>0</v>
      </c>
      <c r="AD22" s="73"/>
      <c r="AE22" s="74">
        <f t="shared" ca="1" si="7"/>
        <v>0</v>
      </c>
      <c r="AF22" s="73"/>
      <c r="AG22" s="74">
        <f t="shared" ca="1" si="15"/>
        <v>0</v>
      </c>
      <c r="AH22" s="82">
        <f t="shared" ca="1" si="8"/>
        <v>0</v>
      </c>
      <c r="AI22" s="74"/>
      <c r="AJ22" s="139">
        <f t="shared" ca="1" si="16"/>
        <v>0</v>
      </c>
    </row>
    <row r="23" spans="1:36" ht="15" customHeight="1" x14ac:dyDescent="0.2">
      <c r="A23" s="90" t="s">
        <v>171</v>
      </c>
      <c r="B23" t="str">
        <f>IF($A23="","",INDEX('MA-Liste'!$D:$D,MATCH($A23,'MA-Liste'!$M:$M,FALSE)))</f>
        <v>AeBo</v>
      </c>
      <c r="C23" s="4" t="str">
        <f ca="1">IF($A23="","",INDEX(INDIRECT("'MA-Liste'!"&amp;$C$11),MATCH($A23,'MA-Liste'!$M:$M,FALSE)))</f>
        <v>F</v>
      </c>
      <c r="D23" s="19">
        <f t="shared" ca="1" si="0"/>
        <v>60</v>
      </c>
      <c r="E23" s="20">
        <f t="shared" si="9"/>
        <v>0</v>
      </c>
      <c r="F23" s="73"/>
      <c r="G23" s="74">
        <f t="shared" ca="1" si="17"/>
        <v>0</v>
      </c>
      <c r="H23" s="73"/>
      <c r="I23" s="74">
        <f t="shared" ca="1" si="1"/>
        <v>0</v>
      </c>
      <c r="J23" s="73"/>
      <c r="K23" s="113">
        <f t="shared" ca="1" si="10"/>
        <v>0</v>
      </c>
      <c r="L23" s="73"/>
      <c r="M23" s="113">
        <f t="shared" ca="1" si="11"/>
        <v>0</v>
      </c>
      <c r="N23" s="73"/>
      <c r="O23" s="74">
        <f t="shared" ca="1" si="12"/>
        <v>0</v>
      </c>
      <c r="P23" s="73"/>
      <c r="Q23" s="113">
        <f t="shared" ca="1" si="2"/>
        <v>0</v>
      </c>
      <c r="R23" s="73"/>
      <c r="S23" s="113">
        <f t="shared" ca="1" si="3"/>
        <v>0</v>
      </c>
      <c r="T23" s="101"/>
      <c r="U23" s="74">
        <f t="shared" ca="1" si="4"/>
        <v>0</v>
      </c>
      <c r="V23" s="73"/>
      <c r="W23" s="113">
        <f t="shared" ca="1" si="13"/>
        <v>0</v>
      </c>
      <c r="X23" s="101"/>
      <c r="Y23" s="113">
        <f t="shared" ca="1" si="14"/>
        <v>0</v>
      </c>
      <c r="Z23" s="73"/>
      <c r="AA23" s="74">
        <f t="shared" ca="1" si="5"/>
        <v>0</v>
      </c>
      <c r="AB23" s="73"/>
      <c r="AC23" s="74">
        <f t="shared" ca="1" si="6"/>
        <v>0</v>
      </c>
      <c r="AD23" s="73"/>
      <c r="AE23" s="74">
        <f t="shared" ca="1" si="7"/>
        <v>0</v>
      </c>
      <c r="AF23" s="73"/>
      <c r="AG23" s="74">
        <f t="shared" ca="1" si="15"/>
        <v>0</v>
      </c>
      <c r="AH23" s="82">
        <f t="shared" ca="1" si="8"/>
        <v>0</v>
      </c>
      <c r="AI23" s="74"/>
      <c r="AJ23" s="139">
        <f t="shared" ca="1" si="16"/>
        <v>0</v>
      </c>
    </row>
    <row r="24" spans="1:36" ht="15" customHeight="1" x14ac:dyDescent="0.2">
      <c r="A24" s="90" t="s">
        <v>150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B</v>
      </c>
      <c r="D24" s="19">
        <f t="shared" ca="1" si="0"/>
        <v>140</v>
      </c>
      <c r="E24" s="20">
        <f t="shared" si="9"/>
        <v>1</v>
      </c>
      <c r="F24" s="73"/>
      <c r="G24" s="74">
        <f t="shared" ca="1" si="17"/>
        <v>0</v>
      </c>
      <c r="H24" s="73"/>
      <c r="I24" s="74">
        <f t="shared" ca="1" si="1"/>
        <v>0</v>
      </c>
      <c r="J24" s="73"/>
      <c r="K24" s="113">
        <f t="shared" ca="1" si="10"/>
        <v>0</v>
      </c>
      <c r="L24" s="73"/>
      <c r="M24" s="113">
        <f t="shared" ca="1" si="11"/>
        <v>0</v>
      </c>
      <c r="N24" s="73"/>
      <c r="O24" s="74">
        <f t="shared" ca="1" si="12"/>
        <v>0</v>
      </c>
      <c r="P24" s="73"/>
      <c r="Q24" s="113">
        <f t="shared" ca="1" si="2"/>
        <v>0</v>
      </c>
      <c r="R24" s="73"/>
      <c r="S24" s="113">
        <f t="shared" ca="1" si="3"/>
        <v>0</v>
      </c>
      <c r="T24" s="101"/>
      <c r="U24" s="74">
        <f t="shared" ca="1" si="4"/>
        <v>0</v>
      </c>
      <c r="V24" s="73"/>
      <c r="W24" s="113">
        <f t="shared" ca="1" si="13"/>
        <v>0</v>
      </c>
      <c r="X24" s="101">
        <v>1</v>
      </c>
      <c r="Y24" s="113">
        <f t="shared" ca="1" si="14"/>
        <v>140</v>
      </c>
      <c r="Z24" s="73"/>
      <c r="AA24" s="74">
        <f t="shared" ca="1" si="5"/>
        <v>0</v>
      </c>
      <c r="AB24" s="73"/>
      <c r="AC24" s="74">
        <f t="shared" ca="1" si="6"/>
        <v>0</v>
      </c>
      <c r="AD24" s="73"/>
      <c r="AE24" s="74">
        <f t="shared" ca="1" si="7"/>
        <v>0</v>
      </c>
      <c r="AF24" s="73"/>
      <c r="AG24" s="74">
        <f t="shared" ca="1" si="15"/>
        <v>0</v>
      </c>
      <c r="AH24" s="82">
        <f ca="1">IF(D24="",0,D24*E24)</f>
        <v>140</v>
      </c>
      <c r="AI24" s="74"/>
      <c r="AJ24" s="139">
        <f t="shared" ca="1" si="16"/>
        <v>140</v>
      </c>
    </row>
    <row r="25" spans="1:36" ht="15" customHeight="1" x14ac:dyDescent="0.2">
      <c r="A25" s="90" t="s">
        <v>174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C</v>
      </c>
      <c r="D25" s="19">
        <f t="shared" ca="1" si="0"/>
        <v>118</v>
      </c>
      <c r="E25" s="20">
        <f t="shared" si="9"/>
        <v>0</v>
      </c>
      <c r="F25" s="73"/>
      <c r="G25" s="74">
        <f t="shared" ca="1" si="17"/>
        <v>0</v>
      </c>
      <c r="H25" s="73"/>
      <c r="I25" s="74">
        <f t="shared" ca="1" si="1"/>
        <v>0</v>
      </c>
      <c r="J25" s="73"/>
      <c r="K25" s="113">
        <f t="shared" ca="1" si="10"/>
        <v>0</v>
      </c>
      <c r="L25" s="73"/>
      <c r="M25" s="113">
        <f t="shared" ca="1" si="11"/>
        <v>0</v>
      </c>
      <c r="N25" s="73"/>
      <c r="O25" s="74">
        <f t="shared" ca="1" si="12"/>
        <v>0</v>
      </c>
      <c r="P25" s="73"/>
      <c r="Q25" s="113">
        <f t="shared" ca="1" si="2"/>
        <v>0</v>
      </c>
      <c r="R25" s="73"/>
      <c r="S25" s="113">
        <f t="shared" ca="1" si="3"/>
        <v>0</v>
      </c>
      <c r="T25" s="101"/>
      <c r="U25" s="74">
        <f t="shared" ca="1" si="4"/>
        <v>0</v>
      </c>
      <c r="V25" s="73"/>
      <c r="W25" s="113">
        <f t="shared" ca="1" si="13"/>
        <v>0</v>
      </c>
      <c r="X25" s="101"/>
      <c r="Y25" s="113">
        <f t="shared" ca="1" si="14"/>
        <v>0</v>
      </c>
      <c r="Z25" s="73"/>
      <c r="AA25" s="74">
        <f t="shared" ca="1" si="5"/>
        <v>0</v>
      </c>
      <c r="AB25" s="73"/>
      <c r="AC25" s="74">
        <f t="shared" ca="1" si="6"/>
        <v>0</v>
      </c>
      <c r="AD25" s="73"/>
      <c r="AE25" s="74">
        <f t="shared" ca="1" si="7"/>
        <v>0</v>
      </c>
      <c r="AF25" s="73"/>
      <c r="AG25" s="74">
        <f t="shared" ca="1" si="15"/>
        <v>0</v>
      </c>
      <c r="AH25" s="82">
        <f t="shared" ca="1" si="8"/>
        <v>0</v>
      </c>
      <c r="AI25" s="74"/>
      <c r="AJ25" s="139">
        <f t="shared" ca="1" si="16"/>
        <v>0</v>
      </c>
    </row>
    <row r="26" spans="1:36" ht="15" customHeight="1" x14ac:dyDescent="0.2">
      <c r="A26" s="90" t="s">
        <v>202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9"/>
        <v>0</v>
      </c>
      <c r="F26" s="73"/>
      <c r="G26" s="74">
        <f t="shared" ca="1" si="17"/>
        <v>0</v>
      </c>
      <c r="H26" s="73"/>
      <c r="I26" s="74">
        <f t="shared" ca="1" si="1"/>
        <v>0</v>
      </c>
      <c r="J26" s="73"/>
      <c r="K26" s="113">
        <f t="shared" ca="1" si="10"/>
        <v>0</v>
      </c>
      <c r="L26" s="73"/>
      <c r="M26" s="113">
        <f t="shared" ca="1" si="11"/>
        <v>0</v>
      </c>
      <c r="N26" s="73"/>
      <c r="O26" s="74">
        <f t="shared" ca="1" si="12"/>
        <v>0</v>
      </c>
      <c r="P26" s="73"/>
      <c r="Q26" s="113">
        <f t="shared" ca="1" si="2"/>
        <v>0</v>
      </c>
      <c r="R26" s="73"/>
      <c r="S26" s="113">
        <f t="shared" ca="1" si="3"/>
        <v>0</v>
      </c>
      <c r="T26" s="101"/>
      <c r="U26" s="74">
        <f t="shared" ca="1" si="4"/>
        <v>0</v>
      </c>
      <c r="V26" s="73"/>
      <c r="W26" s="113">
        <f t="shared" ca="1" si="13"/>
        <v>0</v>
      </c>
      <c r="X26" s="101"/>
      <c r="Y26" s="113">
        <f t="shared" ca="1" si="14"/>
        <v>0</v>
      </c>
      <c r="Z26" s="73"/>
      <c r="AA26" s="74">
        <f t="shared" ca="1" si="5"/>
        <v>0</v>
      </c>
      <c r="AB26" s="73"/>
      <c r="AC26" s="74">
        <f t="shared" ca="1" si="6"/>
        <v>0</v>
      </c>
      <c r="AD26" s="73"/>
      <c r="AE26" s="74">
        <f t="shared" ca="1" si="7"/>
        <v>0</v>
      </c>
      <c r="AF26" s="73"/>
      <c r="AG26" s="74">
        <f t="shared" ca="1" si="15"/>
        <v>0</v>
      </c>
      <c r="AH26" s="82">
        <f t="shared" ca="1" si="8"/>
        <v>0</v>
      </c>
      <c r="AI26" s="74"/>
      <c r="AJ26" s="139">
        <f t="shared" ca="1" si="16"/>
        <v>0</v>
      </c>
    </row>
    <row r="27" spans="1:36" ht="15" customHeight="1" x14ac:dyDescent="0.2">
      <c r="A27" s="90" t="s">
        <v>166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D</v>
      </c>
      <c r="D27" s="19">
        <f t="shared" ca="1" si="0"/>
        <v>100</v>
      </c>
      <c r="E27" s="20">
        <f t="shared" si="9"/>
        <v>0</v>
      </c>
      <c r="F27" s="73"/>
      <c r="G27" s="74">
        <f t="shared" ca="1" si="17"/>
        <v>0</v>
      </c>
      <c r="H27" s="73"/>
      <c r="I27" s="74">
        <f t="shared" ca="1" si="1"/>
        <v>0</v>
      </c>
      <c r="J27" s="73"/>
      <c r="K27" s="113">
        <f t="shared" ca="1" si="10"/>
        <v>0</v>
      </c>
      <c r="L27" s="73"/>
      <c r="M27" s="113">
        <f t="shared" ca="1" si="11"/>
        <v>0</v>
      </c>
      <c r="N27" s="73"/>
      <c r="O27" s="74">
        <f t="shared" ca="1" si="12"/>
        <v>0</v>
      </c>
      <c r="P27" s="73"/>
      <c r="Q27" s="113">
        <f t="shared" ca="1" si="2"/>
        <v>0</v>
      </c>
      <c r="R27" s="73"/>
      <c r="S27" s="113">
        <f t="shared" ca="1" si="3"/>
        <v>0</v>
      </c>
      <c r="T27" s="101"/>
      <c r="U27" s="74">
        <f t="shared" ca="1" si="4"/>
        <v>0</v>
      </c>
      <c r="V27" s="73"/>
      <c r="W27" s="113">
        <f t="shared" ca="1" si="13"/>
        <v>0</v>
      </c>
      <c r="X27" s="101"/>
      <c r="Y27" s="113">
        <f t="shared" ca="1" si="14"/>
        <v>0</v>
      </c>
      <c r="Z27" s="73"/>
      <c r="AA27" s="74">
        <f t="shared" ca="1" si="5"/>
        <v>0</v>
      </c>
      <c r="AB27" s="73"/>
      <c r="AC27" s="74">
        <f t="shared" ca="1" si="6"/>
        <v>0</v>
      </c>
      <c r="AD27" s="73"/>
      <c r="AE27" s="74">
        <f t="shared" ca="1" si="7"/>
        <v>0</v>
      </c>
      <c r="AF27" s="73"/>
      <c r="AG27" s="74">
        <f t="shared" ca="1" si="15"/>
        <v>0</v>
      </c>
      <c r="AH27" s="82">
        <f t="shared" ca="1" si="8"/>
        <v>0</v>
      </c>
      <c r="AI27" s="74"/>
      <c r="AJ27" s="139">
        <f t="shared" ca="1" si="16"/>
        <v>0</v>
      </c>
    </row>
    <row r="28" spans="1:36" ht="15" customHeight="1" x14ac:dyDescent="0.2">
      <c r="A28" s="90" t="s">
        <v>167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F</v>
      </c>
      <c r="D28" s="19">
        <f t="shared" ca="1" si="0"/>
        <v>60</v>
      </c>
      <c r="E28" s="20">
        <f t="shared" si="9"/>
        <v>0</v>
      </c>
      <c r="F28" s="73"/>
      <c r="G28" s="74">
        <f t="shared" ca="1" si="17"/>
        <v>0</v>
      </c>
      <c r="H28" s="73"/>
      <c r="I28" s="74">
        <f t="shared" ca="1" si="1"/>
        <v>0</v>
      </c>
      <c r="J28" s="73"/>
      <c r="K28" s="113">
        <f t="shared" ca="1" si="10"/>
        <v>0</v>
      </c>
      <c r="L28" s="73"/>
      <c r="M28" s="113">
        <f t="shared" ca="1" si="11"/>
        <v>0</v>
      </c>
      <c r="N28" s="73"/>
      <c r="O28" s="74">
        <f t="shared" ca="1" si="12"/>
        <v>0</v>
      </c>
      <c r="P28" s="73"/>
      <c r="Q28" s="113">
        <f t="shared" ca="1" si="2"/>
        <v>0</v>
      </c>
      <c r="R28" s="73"/>
      <c r="S28" s="113">
        <f t="shared" ca="1" si="3"/>
        <v>0</v>
      </c>
      <c r="T28" s="101"/>
      <c r="U28" s="74">
        <f t="shared" ca="1" si="4"/>
        <v>0</v>
      </c>
      <c r="V28" s="73"/>
      <c r="W28" s="113">
        <f t="shared" ca="1" si="13"/>
        <v>0</v>
      </c>
      <c r="X28" s="101"/>
      <c r="Y28" s="113">
        <f t="shared" ca="1" si="14"/>
        <v>0</v>
      </c>
      <c r="Z28" s="73"/>
      <c r="AA28" s="74">
        <f t="shared" ca="1" si="5"/>
        <v>0</v>
      </c>
      <c r="AB28" s="73"/>
      <c r="AC28" s="74">
        <f t="shared" ca="1" si="6"/>
        <v>0</v>
      </c>
      <c r="AD28" s="73"/>
      <c r="AE28" s="74">
        <f t="shared" ca="1" si="7"/>
        <v>0</v>
      </c>
      <c r="AF28" s="73"/>
      <c r="AG28" s="74">
        <f t="shared" ca="1" si="15"/>
        <v>0</v>
      </c>
      <c r="AH28" s="82">
        <f t="shared" ca="1" si="8"/>
        <v>0</v>
      </c>
      <c r="AI28" s="74"/>
      <c r="AJ28" s="139">
        <f t="shared" ca="1" si="16"/>
        <v>0</v>
      </c>
    </row>
    <row r="29" spans="1:36" ht="15" customHeight="1" x14ac:dyDescent="0.2">
      <c r="A29" s="90" t="s">
        <v>176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G</v>
      </c>
      <c r="D29" s="19">
        <f t="shared" ca="1" si="0"/>
        <v>35</v>
      </c>
      <c r="E29" s="20">
        <f t="shared" si="9"/>
        <v>0</v>
      </c>
      <c r="F29" s="73"/>
      <c r="G29" s="74">
        <f t="shared" ca="1" si="17"/>
        <v>0</v>
      </c>
      <c r="H29" s="73"/>
      <c r="I29" s="74">
        <f t="shared" ca="1" si="1"/>
        <v>0</v>
      </c>
      <c r="J29" s="73"/>
      <c r="K29" s="113">
        <f t="shared" ca="1" si="10"/>
        <v>0</v>
      </c>
      <c r="L29" s="73"/>
      <c r="M29" s="113">
        <f t="shared" ca="1" si="11"/>
        <v>0</v>
      </c>
      <c r="N29" s="73"/>
      <c r="O29" s="74">
        <f t="shared" ca="1" si="12"/>
        <v>0</v>
      </c>
      <c r="P29" s="73"/>
      <c r="Q29" s="113">
        <f t="shared" ca="1" si="2"/>
        <v>0</v>
      </c>
      <c r="R29" s="73"/>
      <c r="S29" s="113">
        <f t="shared" ca="1" si="3"/>
        <v>0</v>
      </c>
      <c r="T29" s="101"/>
      <c r="U29" s="74">
        <f t="shared" ca="1" si="4"/>
        <v>0</v>
      </c>
      <c r="V29" s="73"/>
      <c r="W29" s="113">
        <f t="shared" ca="1" si="13"/>
        <v>0</v>
      </c>
      <c r="X29" s="101"/>
      <c r="Y29" s="113">
        <f t="shared" ca="1" si="14"/>
        <v>0</v>
      </c>
      <c r="Z29" s="73"/>
      <c r="AA29" s="74">
        <f t="shared" ca="1" si="5"/>
        <v>0</v>
      </c>
      <c r="AB29" s="73"/>
      <c r="AC29" s="74">
        <f t="shared" ca="1" si="6"/>
        <v>0</v>
      </c>
      <c r="AD29" s="73"/>
      <c r="AE29" s="74">
        <f t="shared" ca="1" si="7"/>
        <v>0</v>
      </c>
      <c r="AF29" s="73"/>
      <c r="AG29" s="74">
        <f t="shared" ca="1" si="15"/>
        <v>0</v>
      </c>
      <c r="AH29" s="82">
        <f t="shared" ca="1" si="8"/>
        <v>0</v>
      </c>
      <c r="AI29" s="74"/>
      <c r="AJ29" s="139">
        <f t="shared" ca="1" si="16"/>
        <v>0</v>
      </c>
    </row>
    <row r="30" spans="1:36" ht="15" customHeight="1" x14ac:dyDescent="0.2">
      <c r="A30" s="84" t="s">
        <v>143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D</v>
      </c>
      <c r="D30" s="19">
        <f t="shared" ca="1" si="0"/>
        <v>100</v>
      </c>
      <c r="E30" s="20">
        <f t="shared" si="9"/>
        <v>0</v>
      </c>
      <c r="F30" s="73"/>
      <c r="G30" s="74">
        <f t="shared" ca="1" si="17"/>
        <v>0</v>
      </c>
      <c r="H30" s="73"/>
      <c r="I30" s="74">
        <f t="shared" ca="1" si="1"/>
        <v>0</v>
      </c>
      <c r="J30" s="73"/>
      <c r="K30" s="113">
        <f t="shared" ca="1" si="10"/>
        <v>0</v>
      </c>
      <c r="L30" s="73"/>
      <c r="M30" s="113">
        <f t="shared" ca="1" si="11"/>
        <v>0</v>
      </c>
      <c r="N30" s="73"/>
      <c r="O30" s="74">
        <f t="shared" ca="1" si="12"/>
        <v>0</v>
      </c>
      <c r="P30" s="73"/>
      <c r="Q30" s="113">
        <f t="shared" ca="1" si="2"/>
        <v>0</v>
      </c>
      <c r="R30" s="73"/>
      <c r="S30" s="113">
        <f t="shared" ca="1" si="3"/>
        <v>0</v>
      </c>
      <c r="T30" s="101"/>
      <c r="U30" s="74">
        <f t="shared" ca="1" si="4"/>
        <v>0</v>
      </c>
      <c r="V30" s="73"/>
      <c r="W30" s="113">
        <f t="shared" ca="1" si="13"/>
        <v>0</v>
      </c>
      <c r="X30" s="101"/>
      <c r="Y30" s="113">
        <f t="shared" ca="1" si="14"/>
        <v>0</v>
      </c>
      <c r="Z30" s="73"/>
      <c r="AA30" s="74">
        <f t="shared" ca="1" si="5"/>
        <v>0</v>
      </c>
      <c r="AB30" s="73"/>
      <c r="AC30" s="74">
        <f t="shared" ca="1" si="6"/>
        <v>0</v>
      </c>
      <c r="AD30" s="73"/>
      <c r="AE30" s="74">
        <f t="shared" ca="1" si="7"/>
        <v>0</v>
      </c>
      <c r="AF30" s="73"/>
      <c r="AG30" s="74">
        <f t="shared" ca="1" si="15"/>
        <v>0</v>
      </c>
      <c r="AH30" s="82">
        <f t="shared" ca="1" si="8"/>
        <v>0</v>
      </c>
      <c r="AI30" s="74"/>
      <c r="AJ30" s="139">
        <f t="shared" ca="1" si="16"/>
        <v>0</v>
      </c>
    </row>
    <row r="31" spans="1:36" ht="15" customHeight="1" x14ac:dyDescent="0.2">
      <c r="A31" s="84" t="s">
        <v>182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G</v>
      </c>
      <c r="D31" s="19">
        <f t="shared" ca="1" si="0"/>
        <v>35</v>
      </c>
      <c r="E31" s="20">
        <f t="shared" si="9"/>
        <v>0</v>
      </c>
      <c r="F31" s="73"/>
      <c r="G31" s="74">
        <f t="shared" ca="1" si="17"/>
        <v>0</v>
      </c>
      <c r="H31" s="73"/>
      <c r="I31" s="74">
        <f t="shared" ca="1" si="1"/>
        <v>0</v>
      </c>
      <c r="J31" s="73"/>
      <c r="K31" s="113">
        <f t="shared" ca="1" si="10"/>
        <v>0</v>
      </c>
      <c r="L31" s="73"/>
      <c r="M31" s="113">
        <f t="shared" ca="1" si="11"/>
        <v>0</v>
      </c>
      <c r="N31" s="73"/>
      <c r="O31" s="74">
        <f t="shared" ca="1" si="12"/>
        <v>0</v>
      </c>
      <c r="P31" s="73"/>
      <c r="Q31" s="113">
        <f t="shared" ca="1" si="2"/>
        <v>0</v>
      </c>
      <c r="R31" s="73"/>
      <c r="S31" s="113">
        <f t="shared" ca="1" si="3"/>
        <v>0</v>
      </c>
      <c r="T31" s="101"/>
      <c r="U31" s="74">
        <f t="shared" ca="1" si="4"/>
        <v>0</v>
      </c>
      <c r="V31" s="73"/>
      <c r="W31" s="113">
        <f t="shared" ca="1" si="13"/>
        <v>0</v>
      </c>
      <c r="X31" s="101"/>
      <c r="Y31" s="113">
        <f t="shared" ca="1" si="14"/>
        <v>0</v>
      </c>
      <c r="Z31" s="73"/>
      <c r="AA31" s="74">
        <f t="shared" ca="1" si="5"/>
        <v>0</v>
      </c>
      <c r="AB31" s="73"/>
      <c r="AC31" s="74">
        <f t="shared" ca="1" si="6"/>
        <v>0</v>
      </c>
      <c r="AD31" s="73"/>
      <c r="AE31" s="74">
        <f t="shared" ca="1" si="7"/>
        <v>0</v>
      </c>
      <c r="AF31" s="73"/>
      <c r="AG31" s="74">
        <f t="shared" ca="1" si="15"/>
        <v>0</v>
      </c>
      <c r="AH31" s="82">
        <f t="shared" ca="1" si="8"/>
        <v>0</v>
      </c>
      <c r="AI31" s="74"/>
      <c r="AJ31" s="139">
        <f t="shared" ca="1" si="16"/>
        <v>0</v>
      </c>
    </row>
    <row r="32" spans="1:36" ht="15" customHeight="1" x14ac:dyDescent="0.2">
      <c r="A32" s="84" t="s">
        <v>147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B</v>
      </c>
      <c r="D32" s="19">
        <f t="shared" ca="1" si="0"/>
        <v>140</v>
      </c>
      <c r="E32" s="20">
        <f t="shared" si="9"/>
        <v>0</v>
      </c>
      <c r="F32" s="73"/>
      <c r="G32" s="74">
        <f t="shared" ca="1" si="17"/>
        <v>0</v>
      </c>
      <c r="H32" s="73"/>
      <c r="I32" s="74">
        <f t="shared" ca="1" si="1"/>
        <v>0</v>
      </c>
      <c r="J32" s="73"/>
      <c r="K32" s="113">
        <f t="shared" ca="1" si="10"/>
        <v>0</v>
      </c>
      <c r="L32" s="73"/>
      <c r="M32" s="113">
        <f t="shared" ca="1" si="11"/>
        <v>0</v>
      </c>
      <c r="N32" s="73"/>
      <c r="O32" s="74">
        <f t="shared" ca="1" si="12"/>
        <v>0</v>
      </c>
      <c r="P32" s="73"/>
      <c r="Q32" s="113">
        <f t="shared" ca="1" si="2"/>
        <v>0</v>
      </c>
      <c r="R32" s="73"/>
      <c r="S32" s="113">
        <f t="shared" ca="1" si="3"/>
        <v>0</v>
      </c>
      <c r="T32" s="101"/>
      <c r="U32" s="74">
        <f t="shared" ca="1" si="4"/>
        <v>0</v>
      </c>
      <c r="V32" s="73"/>
      <c r="W32" s="113">
        <f t="shared" ca="1" si="13"/>
        <v>0</v>
      </c>
      <c r="X32" s="101"/>
      <c r="Y32" s="113">
        <f t="shared" ca="1" si="14"/>
        <v>0</v>
      </c>
      <c r="Z32" s="73"/>
      <c r="AA32" s="74">
        <f t="shared" ca="1" si="5"/>
        <v>0</v>
      </c>
      <c r="AB32" s="73"/>
      <c r="AC32" s="74">
        <f t="shared" ca="1" si="6"/>
        <v>0</v>
      </c>
      <c r="AD32" s="73"/>
      <c r="AE32" s="74">
        <f t="shared" ca="1" si="7"/>
        <v>0</v>
      </c>
      <c r="AF32" s="73"/>
      <c r="AG32" s="74">
        <f t="shared" ca="1" si="15"/>
        <v>0</v>
      </c>
      <c r="AH32" s="82">
        <f t="shared" ca="1" si="8"/>
        <v>0</v>
      </c>
      <c r="AI32" s="74"/>
      <c r="AJ32" s="139">
        <f t="shared" ca="1" si="16"/>
        <v>0</v>
      </c>
    </row>
    <row r="33" spans="1:36" ht="15" customHeight="1" x14ac:dyDescent="0.2">
      <c r="A33" s="84" t="s">
        <v>205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D</v>
      </c>
      <c r="D33" s="19">
        <f t="shared" ca="1" si="0"/>
        <v>100</v>
      </c>
      <c r="E33" s="20">
        <f t="shared" si="9"/>
        <v>0</v>
      </c>
      <c r="F33" s="73"/>
      <c r="G33" s="74">
        <f t="shared" ca="1" si="17"/>
        <v>0</v>
      </c>
      <c r="H33" s="73"/>
      <c r="I33" s="74">
        <f t="shared" ca="1" si="1"/>
        <v>0</v>
      </c>
      <c r="J33" s="73"/>
      <c r="K33" s="113">
        <f t="shared" ca="1" si="10"/>
        <v>0</v>
      </c>
      <c r="L33" s="73"/>
      <c r="M33" s="113">
        <f t="shared" ca="1" si="11"/>
        <v>0</v>
      </c>
      <c r="N33" s="73"/>
      <c r="O33" s="74">
        <f t="shared" ca="1" si="12"/>
        <v>0</v>
      </c>
      <c r="P33" s="73"/>
      <c r="Q33" s="113">
        <f t="shared" ca="1" si="2"/>
        <v>0</v>
      </c>
      <c r="R33" s="73"/>
      <c r="S33" s="113">
        <f t="shared" ca="1" si="3"/>
        <v>0</v>
      </c>
      <c r="T33" s="101"/>
      <c r="U33" s="74">
        <f t="shared" ca="1" si="4"/>
        <v>0</v>
      </c>
      <c r="V33" s="73"/>
      <c r="W33" s="113">
        <f t="shared" ca="1" si="13"/>
        <v>0</v>
      </c>
      <c r="X33" s="101"/>
      <c r="Y33" s="113">
        <f t="shared" ca="1" si="14"/>
        <v>0</v>
      </c>
      <c r="Z33" s="73"/>
      <c r="AA33" s="74">
        <f t="shared" ca="1" si="5"/>
        <v>0</v>
      </c>
      <c r="AB33" s="73"/>
      <c r="AC33" s="74">
        <f t="shared" ca="1" si="6"/>
        <v>0</v>
      </c>
      <c r="AD33" s="73"/>
      <c r="AE33" s="74">
        <f t="shared" ca="1" si="7"/>
        <v>0</v>
      </c>
      <c r="AF33" s="73"/>
      <c r="AG33" s="74">
        <f t="shared" ca="1" si="15"/>
        <v>0</v>
      </c>
      <c r="AH33" s="82">
        <f t="shared" ca="1" si="8"/>
        <v>0</v>
      </c>
      <c r="AI33" s="74"/>
      <c r="AJ33" s="139">
        <f t="shared" ca="1" si="16"/>
        <v>0</v>
      </c>
    </row>
    <row r="34" spans="1:36" ht="15" customHeight="1" x14ac:dyDescent="0.2">
      <c r="A34" s="84" t="s">
        <v>354</v>
      </c>
      <c r="B34" t="s">
        <v>65</v>
      </c>
      <c r="C34" s="4" t="s">
        <v>6</v>
      </c>
      <c r="D34" s="19">
        <f t="shared" si="0"/>
        <v>100</v>
      </c>
      <c r="E34" s="20">
        <f t="shared" si="9"/>
        <v>0</v>
      </c>
      <c r="F34" s="73"/>
      <c r="G34" s="74">
        <f t="shared" si="17"/>
        <v>0</v>
      </c>
      <c r="H34" s="73"/>
      <c r="I34" s="74">
        <f t="shared" si="1"/>
        <v>0</v>
      </c>
      <c r="J34" s="73"/>
      <c r="K34" s="113">
        <f t="shared" si="10"/>
        <v>0</v>
      </c>
      <c r="L34" s="73"/>
      <c r="M34" s="113">
        <f t="shared" si="11"/>
        <v>0</v>
      </c>
      <c r="N34" s="73"/>
      <c r="O34" s="74">
        <f t="shared" si="12"/>
        <v>0</v>
      </c>
      <c r="P34" s="73"/>
      <c r="Q34" s="113">
        <f t="shared" si="2"/>
        <v>0</v>
      </c>
      <c r="R34" s="73"/>
      <c r="S34" s="113">
        <f t="shared" si="3"/>
        <v>0</v>
      </c>
      <c r="T34" s="101"/>
      <c r="U34" s="74">
        <f t="shared" si="4"/>
        <v>0</v>
      </c>
      <c r="V34" s="73"/>
      <c r="W34" s="113">
        <f t="shared" si="13"/>
        <v>0</v>
      </c>
      <c r="X34" s="101"/>
      <c r="Y34" s="113">
        <f t="shared" si="14"/>
        <v>0</v>
      </c>
      <c r="Z34" s="73"/>
      <c r="AA34" s="74">
        <f t="shared" si="5"/>
        <v>0</v>
      </c>
      <c r="AB34" s="73"/>
      <c r="AC34" s="74">
        <f t="shared" si="6"/>
        <v>0</v>
      </c>
      <c r="AD34" s="73"/>
      <c r="AE34" s="74">
        <f t="shared" si="7"/>
        <v>0</v>
      </c>
      <c r="AF34" s="73"/>
      <c r="AG34" s="74">
        <f t="shared" si="15"/>
        <v>0</v>
      </c>
      <c r="AH34" s="82">
        <f t="shared" si="8"/>
        <v>0</v>
      </c>
      <c r="AI34" s="74"/>
      <c r="AJ34" s="139">
        <f t="shared" si="16"/>
        <v>0</v>
      </c>
    </row>
    <row r="35" spans="1:36" ht="15" customHeight="1" x14ac:dyDescent="0.2">
      <c r="A35" s="84" t="s">
        <v>148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D</v>
      </c>
      <c r="D35" s="19">
        <f t="shared" ca="1" si="0"/>
        <v>100</v>
      </c>
      <c r="E35" s="20">
        <f t="shared" si="9"/>
        <v>0</v>
      </c>
      <c r="F35" s="73"/>
      <c r="G35" s="74">
        <f t="shared" ca="1" si="17"/>
        <v>0</v>
      </c>
      <c r="H35" s="73"/>
      <c r="I35" s="74">
        <f t="shared" ca="1" si="1"/>
        <v>0</v>
      </c>
      <c r="J35" s="73"/>
      <c r="K35" s="113">
        <f t="shared" ca="1" si="10"/>
        <v>0</v>
      </c>
      <c r="L35" s="73"/>
      <c r="M35" s="113">
        <f t="shared" ca="1" si="11"/>
        <v>0</v>
      </c>
      <c r="N35" s="73"/>
      <c r="O35" s="74">
        <f t="shared" ca="1" si="12"/>
        <v>0</v>
      </c>
      <c r="P35" s="73"/>
      <c r="Q35" s="113">
        <f t="shared" ca="1" si="2"/>
        <v>0</v>
      </c>
      <c r="R35" s="73"/>
      <c r="S35" s="113">
        <f t="shared" ca="1" si="3"/>
        <v>0</v>
      </c>
      <c r="T35" s="101"/>
      <c r="U35" s="74">
        <f t="shared" ca="1" si="4"/>
        <v>0</v>
      </c>
      <c r="V35" s="73"/>
      <c r="W35" s="113">
        <f t="shared" ca="1" si="13"/>
        <v>0</v>
      </c>
      <c r="X35" s="101"/>
      <c r="Y35" s="113">
        <f t="shared" ca="1" si="14"/>
        <v>0</v>
      </c>
      <c r="Z35" s="73"/>
      <c r="AA35" s="74">
        <f t="shared" ca="1" si="5"/>
        <v>0</v>
      </c>
      <c r="AB35" s="73"/>
      <c r="AC35" s="74">
        <f t="shared" ca="1" si="6"/>
        <v>0</v>
      </c>
      <c r="AD35" s="73"/>
      <c r="AE35" s="74">
        <f t="shared" ca="1" si="7"/>
        <v>0</v>
      </c>
      <c r="AF35" s="73"/>
      <c r="AG35" s="74">
        <f t="shared" ca="1" si="15"/>
        <v>0</v>
      </c>
      <c r="AH35" s="82">
        <f t="shared" ca="1" si="8"/>
        <v>0</v>
      </c>
      <c r="AI35" s="74"/>
      <c r="AJ35" s="139">
        <f t="shared" ca="1" si="16"/>
        <v>0</v>
      </c>
    </row>
    <row r="36" spans="1:36" ht="15" customHeight="1" x14ac:dyDescent="0.2">
      <c r="A36" s="84" t="s">
        <v>214</v>
      </c>
      <c r="B36" s="14" t="s">
        <v>65</v>
      </c>
      <c r="C36" s="4" t="str">
        <f ca="1">IF($A36="","",INDEX(INDIRECT("'MA-Liste'!"&amp;$C$11),MATCH($A36,'MA-Liste'!$M:$M,FALSE)))</f>
        <v>D</v>
      </c>
      <c r="D36" s="19">
        <f t="shared" ca="1" si="0"/>
        <v>100</v>
      </c>
      <c r="E36" s="20">
        <f t="shared" si="9"/>
        <v>0</v>
      </c>
      <c r="F36" s="73"/>
      <c r="G36" s="74">
        <f t="shared" ca="1" si="17"/>
        <v>0</v>
      </c>
      <c r="H36" s="73"/>
      <c r="I36" s="74">
        <f t="shared" ca="1" si="1"/>
        <v>0</v>
      </c>
      <c r="J36" s="73"/>
      <c r="K36" s="113">
        <f t="shared" ca="1" si="10"/>
        <v>0</v>
      </c>
      <c r="L36" s="73"/>
      <c r="M36" s="113">
        <f t="shared" ca="1" si="11"/>
        <v>0</v>
      </c>
      <c r="N36" s="73"/>
      <c r="O36" s="74">
        <f t="shared" ca="1" si="12"/>
        <v>0</v>
      </c>
      <c r="P36" s="73"/>
      <c r="Q36" s="113">
        <f t="shared" ca="1" si="2"/>
        <v>0</v>
      </c>
      <c r="R36" s="73"/>
      <c r="S36" s="113">
        <f t="shared" ca="1" si="3"/>
        <v>0</v>
      </c>
      <c r="T36" s="101"/>
      <c r="U36" s="74">
        <f t="shared" ca="1" si="4"/>
        <v>0</v>
      </c>
      <c r="V36" s="73"/>
      <c r="W36" s="113">
        <f t="shared" ca="1" si="13"/>
        <v>0</v>
      </c>
      <c r="X36" s="101"/>
      <c r="Y36" s="113">
        <f t="shared" ca="1" si="14"/>
        <v>0</v>
      </c>
      <c r="Z36" s="73"/>
      <c r="AA36" s="74">
        <f t="shared" ca="1" si="5"/>
        <v>0</v>
      </c>
      <c r="AB36" s="73"/>
      <c r="AC36" s="74">
        <f t="shared" ca="1" si="6"/>
        <v>0</v>
      </c>
      <c r="AD36" s="73"/>
      <c r="AE36" s="74">
        <f t="shared" ca="1" si="7"/>
        <v>0</v>
      </c>
      <c r="AF36" s="73"/>
      <c r="AG36" s="74">
        <f t="shared" ca="1" si="15"/>
        <v>0</v>
      </c>
      <c r="AH36" s="82">
        <f t="shared" ca="1" si="8"/>
        <v>0</v>
      </c>
      <c r="AI36" s="74"/>
      <c r="AJ36" s="139">
        <f t="shared" ca="1" si="16"/>
        <v>0</v>
      </c>
    </row>
    <row r="37" spans="1:36" ht="15" customHeight="1" x14ac:dyDescent="0.2">
      <c r="A37" s="84" t="s">
        <v>183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F</v>
      </c>
      <c r="D37" s="19">
        <f t="shared" ca="1" si="0"/>
        <v>60</v>
      </c>
      <c r="E37" s="20">
        <f t="shared" si="9"/>
        <v>0</v>
      </c>
      <c r="F37" s="73"/>
      <c r="G37" s="74">
        <f t="shared" ca="1" si="17"/>
        <v>0</v>
      </c>
      <c r="H37" s="73"/>
      <c r="I37" s="74">
        <f t="shared" ca="1" si="1"/>
        <v>0</v>
      </c>
      <c r="J37" s="73"/>
      <c r="K37" s="113">
        <f t="shared" ca="1" si="10"/>
        <v>0</v>
      </c>
      <c r="L37" s="73"/>
      <c r="M37" s="113">
        <f t="shared" ca="1" si="11"/>
        <v>0</v>
      </c>
      <c r="N37" s="73"/>
      <c r="O37" s="74">
        <f t="shared" ca="1" si="12"/>
        <v>0</v>
      </c>
      <c r="P37" s="73"/>
      <c r="Q37" s="113">
        <f t="shared" ca="1" si="2"/>
        <v>0</v>
      </c>
      <c r="R37" s="73"/>
      <c r="S37" s="113">
        <f t="shared" ca="1" si="3"/>
        <v>0</v>
      </c>
      <c r="T37" s="101"/>
      <c r="U37" s="74">
        <f t="shared" ca="1" si="4"/>
        <v>0</v>
      </c>
      <c r="V37" s="73"/>
      <c r="W37" s="113">
        <f t="shared" ca="1" si="13"/>
        <v>0</v>
      </c>
      <c r="X37" s="101"/>
      <c r="Y37" s="113">
        <f t="shared" ca="1" si="14"/>
        <v>0</v>
      </c>
      <c r="Z37" s="73"/>
      <c r="AA37" s="74">
        <f t="shared" ca="1" si="5"/>
        <v>0</v>
      </c>
      <c r="AB37" s="73"/>
      <c r="AC37" s="74">
        <f t="shared" ca="1" si="6"/>
        <v>0</v>
      </c>
      <c r="AD37" s="73"/>
      <c r="AE37" s="74">
        <f t="shared" ca="1" si="7"/>
        <v>0</v>
      </c>
      <c r="AF37" s="73"/>
      <c r="AG37" s="74">
        <f t="shared" ca="1" si="15"/>
        <v>0</v>
      </c>
      <c r="AH37" s="82">
        <f t="shared" ca="1" si="8"/>
        <v>0</v>
      </c>
      <c r="AI37" s="74"/>
      <c r="AJ37" s="139">
        <f t="shared" ca="1" si="16"/>
        <v>0</v>
      </c>
    </row>
    <row r="38" spans="1:36" ht="15" customHeight="1" x14ac:dyDescent="0.2">
      <c r="A38" s="84" t="s">
        <v>184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B</v>
      </c>
      <c r="D38" s="19">
        <f t="shared" ca="1" si="0"/>
        <v>140</v>
      </c>
      <c r="E38" s="20">
        <f t="shared" si="9"/>
        <v>0</v>
      </c>
      <c r="F38" s="73"/>
      <c r="G38" s="74">
        <f t="shared" ca="1" si="17"/>
        <v>0</v>
      </c>
      <c r="H38" s="73"/>
      <c r="I38" s="74">
        <f t="shared" ca="1" si="1"/>
        <v>0</v>
      </c>
      <c r="J38" s="73"/>
      <c r="K38" s="113">
        <f t="shared" ca="1" si="10"/>
        <v>0</v>
      </c>
      <c r="L38" s="73"/>
      <c r="M38" s="113">
        <f t="shared" ca="1" si="11"/>
        <v>0</v>
      </c>
      <c r="N38" s="73"/>
      <c r="O38" s="74">
        <f t="shared" ca="1" si="12"/>
        <v>0</v>
      </c>
      <c r="P38" s="73"/>
      <c r="Q38" s="113">
        <f t="shared" ca="1" si="2"/>
        <v>0</v>
      </c>
      <c r="R38" s="73"/>
      <c r="S38" s="113">
        <f t="shared" ca="1" si="3"/>
        <v>0</v>
      </c>
      <c r="T38" s="101"/>
      <c r="U38" s="74">
        <f t="shared" ca="1" si="4"/>
        <v>0</v>
      </c>
      <c r="V38" s="73"/>
      <c r="W38" s="113">
        <f t="shared" ca="1" si="13"/>
        <v>0</v>
      </c>
      <c r="X38" s="101"/>
      <c r="Y38" s="113">
        <f t="shared" ca="1" si="14"/>
        <v>0</v>
      </c>
      <c r="Z38" s="73"/>
      <c r="AA38" s="74">
        <f t="shared" ca="1" si="5"/>
        <v>0</v>
      </c>
      <c r="AB38" s="73"/>
      <c r="AC38" s="74">
        <f t="shared" ca="1" si="6"/>
        <v>0</v>
      </c>
      <c r="AD38" s="73"/>
      <c r="AE38" s="74">
        <f t="shared" ca="1" si="7"/>
        <v>0</v>
      </c>
      <c r="AF38" s="73"/>
      <c r="AG38" s="74">
        <f t="shared" ca="1" si="15"/>
        <v>0</v>
      </c>
      <c r="AH38" s="82">
        <f t="shared" ca="1" si="8"/>
        <v>0</v>
      </c>
      <c r="AI38" s="74"/>
      <c r="AJ38" s="139">
        <f t="shared" ca="1" si="16"/>
        <v>0</v>
      </c>
    </row>
    <row r="39" spans="1:36" ht="15" customHeight="1" x14ac:dyDescent="0.2">
      <c r="A39" s="84" t="s">
        <v>211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D</v>
      </c>
      <c r="D39" s="19">
        <f t="shared" ca="1" si="0"/>
        <v>100</v>
      </c>
      <c r="E39" s="20">
        <f t="shared" si="9"/>
        <v>0</v>
      </c>
      <c r="F39" s="73"/>
      <c r="G39" s="74">
        <f t="shared" ca="1" si="17"/>
        <v>0</v>
      </c>
      <c r="H39" s="73"/>
      <c r="I39" s="74">
        <f t="shared" ca="1" si="1"/>
        <v>0</v>
      </c>
      <c r="J39" s="73"/>
      <c r="K39" s="113">
        <f t="shared" ca="1" si="10"/>
        <v>0</v>
      </c>
      <c r="L39" s="73"/>
      <c r="M39" s="113">
        <f t="shared" ca="1" si="11"/>
        <v>0</v>
      </c>
      <c r="N39" s="73"/>
      <c r="O39" s="74">
        <f t="shared" ca="1" si="12"/>
        <v>0</v>
      </c>
      <c r="P39" s="73"/>
      <c r="Q39" s="113">
        <f t="shared" ca="1" si="2"/>
        <v>0</v>
      </c>
      <c r="R39" s="73"/>
      <c r="S39" s="113">
        <f t="shared" ca="1" si="3"/>
        <v>0</v>
      </c>
      <c r="T39" s="101"/>
      <c r="U39" s="74">
        <f t="shared" ca="1" si="4"/>
        <v>0</v>
      </c>
      <c r="V39" s="73"/>
      <c r="W39" s="113">
        <f t="shared" ca="1" si="13"/>
        <v>0</v>
      </c>
      <c r="X39" s="101"/>
      <c r="Y39" s="113">
        <f t="shared" ca="1" si="14"/>
        <v>0</v>
      </c>
      <c r="Z39" s="73"/>
      <c r="AA39" s="74">
        <f t="shared" ca="1" si="5"/>
        <v>0</v>
      </c>
      <c r="AB39" s="73"/>
      <c r="AC39" s="74">
        <f t="shared" ca="1" si="6"/>
        <v>0</v>
      </c>
      <c r="AD39" s="73"/>
      <c r="AE39" s="74">
        <f t="shared" ca="1" si="7"/>
        <v>0</v>
      </c>
      <c r="AF39" s="73"/>
      <c r="AG39" s="74">
        <f t="shared" ca="1" si="15"/>
        <v>0</v>
      </c>
      <c r="AH39" s="82">
        <f t="shared" ca="1" si="8"/>
        <v>0</v>
      </c>
      <c r="AI39" s="74"/>
      <c r="AJ39" s="139">
        <f t="shared" ca="1" si="16"/>
        <v>0</v>
      </c>
    </row>
    <row r="40" spans="1:36" ht="15" customHeight="1" x14ac:dyDescent="0.2">
      <c r="A40" s="84" t="s">
        <v>237</v>
      </c>
      <c r="B40" t="s">
        <v>65</v>
      </c>
      <c r="C40" s="4" t="s">
        <v>7</v>
      </c>
      <c r="D40" s="19">
        <f t="shared" si="0"/>
        <v>75</v>
      </c>
      <c r="E40" s="20">
        <f t="shared" si="9"/>
        <v>0</v>
      </c>
      <c r="F40" s="73"/>
      <c r="G40" s="74">
        <f t="shared" si="17"/>
        <v>0</v>
      </c>
      <c r="H40" s="73"/>
      <c r="I40" s="74">
        <f t="shared" si="1"/>
        <v>0</v>
      </c>
      <c r="J40" s="73"/>
      <c r="K40" s="113">
        <f t="shared" si="10"/>
        <v>0</v>
      </c>
      <c r="L40" s="73"/>
      <c r="M40" s="113">
        <f t="shared" si="11"/>
        <v>0</v>
      </c>
      <c r="N40" s="73"/>
      <c r="O40" s="74">
        <f t="shared" si="12"/>
        <v>0</v>
      </c>
      <c r="P40" s="73"/>
      <c r="Q40" s="113">
        <f t="shared" si="2"/>
        <v>0</v>
      </c>
      <c r="R40" s="73"/>
      <c r="S40" s="113">
        <f t="shared" si="3"/>
        <v>0</v>
      </c>
      <c r="T40" s="101"/>
      <c r="U40" s="74">
        <f t="shared" si="4"/>
        <v>0</v>
      </c>
      <c r="V40" s="73"/>
      <c r="W40" s="113">
        <f t="shared" si="13"/>
        <v>0</v>
      </c>
      <c r="X40" s="101"/>
      <c r="Y40" s="113">
        <f t="shared" si="14"/>
        <v>0</v>
      </c>
      <c r="Z40" s="73"/>
      <c r="AA40" s="74">
        <f t="shared" si="5"/>
        <v>0</v>
      </c>
      <c r="AB40" s="73"/>
      <c r="AC40" s="74">
        <f t="shared" si="6"/>
        <v>0</v>
      </c>
      <c r="AD40" s="73"/>
      <c r="AE40" s="74">
        <f t="shared" si="7"/>
        <v>0</v>
      </c>
      <c r="AF40" s="73"/>
      <c r="AG40" s="74">
        <f t="shared" si="15"/>
        <v>0</v>
      </c>
      <c r="AH40" s="82">
        <f t="shared" si="8"/>
        <v>0</v>
      </c>
      <c r="AI40" s="74"/>
      <c r="AJ40" s="139">
        <f t="shared" si="16"/>
        <v>0</v>
      </c>
    </row>
    <row r="41" spans="1:36" ht="15" customHeight="1" x14ac:dyDescent="0.2">
      <c r="A41" s="84" t="s">
        <v>212</v>
      </c>
      <c r="B41" t="s">
        <v>65</v>
      </c>
      <c r="C41" s="4" t="s">
        <v>5</v>
      </c>
      <c r="D41" s="19">
        <v>118</v>
      </c>
      <c r="E41" s="20">
        <f t="shared" si="9"/>
        <v>0</v>
      </c>
      <c r="F41" s="73"/>
      <c r="G41" s="74">
        <f t="shared" si="17"/>
        <v>0</v>
      </c>
      <c r="H41" s="73"/>
      <c r="I41" s="74">
        <f t="shared" si="1"/>
        <v>0</v>
      </c>
      <c r="J41" s="73"/>
      <c r="K41" s="113">
        <f t="shared" si="10"/>
        <v>0</v>
      </c>
      <c r="L41" s="73"/>
      <c r="M41" s="113">
        <f t="shared" si="11"/>
        <v>0</v>
      </c>
      <c r="N41" s="73"/>
      <c r="O41" s="74">
        <f t="shared" si="12"/>
        <v>0</v>
      </c>
      <c r="P41" s="73"/>
      <c r="Q41" s="113">
        <f t="shared" si="2"/>
        <v>0</v>
      </c>
      <c r="R41" s="73"/>
      <c r="S41" s="113">
        <f t="shared" si="3"/>
        <v>0</v>
      </c>
      <c r="T41" s="101"/>
      <c r="U41" s="74">
        <f t="shared" si="4"/>
        <v>0</v>
      </c>
      <c r="V41" s="73"/>
      <c r="W41" s="113">
        <f t="shared" si="13"/>
        <v>0</v>
      </c>
      <c r="X41" s="101"/>
      <c r="Y41" s="113">
        <f t="shared" si="14"/>
        <v>0</v>
      </c>
      <c r="Z41" s="73"/>
      <c r="AA41" s="74">
        <v>0</v>
      </c>
      <c r="AB41" s="73"/>
      <c r="AC41" s="74">
        <v>0</v>
      </c>
      <c r="AD41" s="73"/>
      <c r="AE41" s="74">
        <f t="shared" si="7"/>
        <v>0</v>
      </c>
      <c r="AF41" s="73"/>
      <c r="AG41" s="74">
        <f t="shared" si="15"/>
        <v>0</v>
      </c>
      <c r="AH41" s="82">
        <f t="shared" si="8"/>
        <v>0</v>
      </c>
      <c r="AI41" s="74"/>
      <c r="AJ41" s="139">
        <f t="shared" si="16"/>
        <v>0</v>
      </c>
    </row>
    <row r="42" spans="1:36" ht="15.75" customHeight="1" x14ac:dyDescent="0.2">
      <c r="A42" s="90" t="s">
        <v>187</v>
      </c>
      <c r="B42" t="str">
        <f>IF($A42="","",INDEX('MA-Liste'!$D:$D,MATCH($A42,'MA-Liste'!$M:$M,FALSE)))</f>
        <v>AeBo</v>
      </c>
      <c r="C42" s="4" t="str">
        <f ca="1">IF($A42="","",INDEX(INDIRECT("'MA-Liste'!"&amp;$C$11),MATCH($A42,'MA-Liste'!$M:$M,FALSE)))</f>
        <v>D</v>
      </c>
      <c r="D42" s="19">
        <f t="shared" ca="1" si="0"/>
        <v>100</v>
      </c>
      <c r="E42" s="20">
        <f t="shared" si="9"/>
        <v>0</v>
      </c>
      <c r="F42" s="73"/>
      <c r="G42" s="74">
        <f t="shared" ca="1" si="17"/>
        <v>0</v>
      </c>
      <c r="H42" s="73"/>
      <c r="I42" s="74">
        <f t="shared" ca="1" si="1"/>
        <v>0</v>
      </c>
      <c r="J42" s="73"/>
      <c r="K42" s="113">
        <f t="shared" ca="1" si="10"/>
        <v>0</v>
      </c>
      <c r="L42" s="73"/>
      <c r="M42" s="113">
        <f t="shared" ca="1" si="11"/>
        <v>0</v>
      </c>
      <c r="N42" s="73"/>
      <c r="O42" s="74">
        <f t="shared" ca="1" si="12"/>
        <v>0</v>
      </c>
      <c r="P42" s="73"/>
      <c r="Q42" s="113">
        <f t="shared" ca="1" si="2"/>
        <v>0</v>
      </c>
      <c r="R42" s="73"/>
      <c r="S42" s="113">
        <f t="shared" ca="1" si="3"/>
        <v>0</v>
      </c>
      <c r="T42" s="101"/>
      <c r="U42" s="74">
        <f t="shared" ca="1" si="4"/>
        <v>0</v>
      </c>
      <c r="V42" s="73"/>
      <c r="W42" s="113">
        <f t="shared" ca="1" si="13"/>
        <v>0</v>
      </c>
      <c r="X42" s="101"/>
      <c r="Y42" s="113">
        <f t="shared" ca="1" si="14"/>
        <v>0</v>
      </c>
      <c r="Z42" s="73"/>
      <c r="AA42" s="74">
        <f t="shared" ref="AA42:AA49" ca="1" si="18">IF(D42="",0,D42*Z42)</f>
        <v>0</v>
      </c>
      <c r="AB42" s="73"/>
      <c r="AC42" s="74">
        <f t="shared" ref="AC42:AC49" ca="1" si="19">IF(D42="",0,D42*AB42)</f>
        <v>0</v>
      </c>
      <c r="AD42" s="73"/>
      <c r="AE42" s="74">
        <f t="shared" ca="1" si="7"/>
        <v>0</v>
      </c>
      <c r="AF42" s="73"/>
      <c r="AG42" s="74">
        <f t="shared" ca="1" si="15"/>
        <v>0</v>
      </c>
      <c r="AH42" s="82">
        <f t="shared" ca="1" si="8"/>
        <v>0</v>
      </c>
      <c r="AI42" s="74"/>
      <c r="AJ42" s="139">
        <f t="shared" ca="1" si="16"/>
        <v>0</v>
      </c>
    </row>
    <row r="43" spans="1:36" ht="15.75" customHeight="1" x14ac:dyDescent="0.2">
      <c r="A43" s="90" t="s">
        <v>144</v>
      </c>
      <c r="B43" t="s">
        <v>65</v>
      </c>
      <c r="C43" s="4" t="s">
        <v>6</v>
      </c>
      <c r="D43" s="19">
        <v>100</v>
      </c>
      <c r="E43" s="20">
        <f t="shared" si="9"/>
        <v>0</v>
      </c>
      <c r="F43" s="73"/>
      <c r="G43" s="74">
        <f t="shared" si="17"/>
        <v>0</v>
      </c>
      <c r="H43" s="73"/>
      <c r="I43" s="74">
        <f t="shared" si="1"/>
        <v>0</v>
      </c>
      <c r="J43" s="73"/>
      <c r="K43" s="113">
        <f t="shared" si="10"/>
        <v>0</v>
      </c>
      <c r="L43" s="73"/>
      <c r="M43" s="113">
        <f t="shared" si="11"/>
        <v>0</v>
      </c>
      <c r="N43" s="73"/>
      <c r="O43" s="74">
        <f t="shared" si="12"/>
        <v>0</v>
      </c>
      <c r="P43" s="73"/>
      <c r="Q43" s="113">
        <f t="shared" si="2"/>
        <v>0</v>
      </c>
      <c r="R43" s="73"/>
      <c r="S43" s="113">
        <f t="shared" si="3"/>
        <v>0</v>
      </c>
      <c r="T43" s="101"/>
      <c r="U43" s="74">
        <f t="shared" si="4"/>
        <v>0</v>
      </c>
      <c r="V43" s="73"/>
      <c r="W43" s="113">
        <f t="shared" si="13"/>
        <v>0</v>
      </c>
      <c r="X43" s="101"/>
      <c r="Y43" s="113">
        <f t="shared" si="14"/>
        <v>0</v>
      </c>
      <c r="Z43" s="73"/>
      <c r="AA43" s="74">
        <f t="shared" si="18"/>
        <v>0</v>
      </c>
      <c r="AB43" s="73"/>
      <c r="AC43" s="74">
        <f t="shared" si="19"/>
        <v>0</v>
      </c>
      <c r="AD43" s="73"/>
      <c r="AE43" s="74">
        <f t="shared" si="7"/>
        <v>0</v>
      </c>
      <c r="AF43" s="73"/>
      <c r="AG43" s="74">
        <f t="shared" si="15"/>
        <v>0</v>
      </c>
      <c r="AH43" s="82">
        <f t="shared" si="8"/>
        <v>0</v>
      </c>
      <c r="AI43" s="74"/>
      <c r="AJ43" s="139">
        <f t="shared" si="16"/>
        <v>0</v>
      </c>
    </row>
    <row r="44" spans="1:36" ht="15" customHeight="1" x14ac:dyDescent="0.2">
      <c r="A44" s="84" t="s">
        <v>188</v>
      </c>
      <c r="B44" t="str">
        <f>IF($A44="","",INDEX('MA-Liste'!$D:$D,MATCH($A44,'MA-Liste'!$M:$M,FALSE)))</f>
        <v>AeBo</v>
      </c>
      <c r="C44" s="4" t="str">
        <f ca="1">IF($A44="","",INDEX(INDIRECT("'MA-Liste'!"&amp;$C$11),MATCH($A44,'MA-Liste'!$M:$M,FALSE)))</f>
        <v>C</v>
      </c>
      <c r="D44" s="19">
        <f t="shared" ca="1" si="0"/>
        <v>118</v>
      </c>
      <c r="E44" s="20">
        <f t="shared" si="9"/>
        <v>0</v>
      </c>
      <c r="F44" s="73"/>
      <c r="G44" s="74">
        <f t="shared" ca="1" si="17"/>
        <v>0</v>
      </c>
      <c r="H44" s="73"/>
      <c r="I44" s="74">
        <f t="shared" ca="1" si="1"/>
        <v>0</v>
      </c>
      <c r="J44" s="73"/>
      <c r="K44" s="113">
        <f t="shared" ca="1" si="10"/>
        <v>0</v>
      </c>
      <c r="L44" s="73"/>
      <c r="M44" s="113">
        <f t="shared" ca="1" si="11"/>
        <v>0</v>
      </c>
      <c r="N44" s="73"/>
      <c r="O44" s="74">
        <f t="shared" ca="1" si="12"/>
        <v>0</v>
      </c>
      <c r="P44" s="73"/>
      <c r="Q44" s="113">
        <f t="shared" ca="1" si="2"/>
        <v>0</v>
      </c>
      <c r="R44" s="73"/>
      <c r="S44" s="113">
        <f t="shared" ca="1" si="3"/>
        <v>0</v>
      </c>
      <c r="T44" s="101"/>
      <c r="U44" s="74">
        <f t="shared" ca="1" si="4"/>
        <v>0</v>
      </c>
      <c r="V44" s="73"/>
      <c r="W44" s="113">
        <f t="shared" ca="1" si="13"/>
        <v>0</v>
      </c>
      <c r="X44" s="101"/>
      <c r="Y44" s="113">
        <f t="shared" ca="1" si="14"/>
        <v>0</v>
      </c>
      <c r="Z44" s="73"/>
      <c r="AA44" s="74">
        <f t="shared" ca="1" si="18"/>
        <v>0</v>
      </c>
      <c r="AB44" s="73"/>
      <c r="AC44" s="74">
        <f t="shared" ca="1" si="19"/>
        <v>0</v>
      </c>
      <c r="AD44" s="73"/>
      <c r="AE44" s="74">
        <f t="shared" ca="1" si="7"/>
        <v>0</v>
      </c>
      <c r="AF44" s="73"/>
      <c r="AG44" s="74">
        <f t="shared" ca="1" si="15"/>
        <v>0</v>
      </c>
      <c r="AH44" s="82">
        <f t="shared" ca="1" si="8"/>
        <v>0</v>
      </c>
      <c r="AI44" s="74"/>
      <c r="AJ44" s="139">
        <f t="shared" ca="1" si="16"/>
        <v>0</v>
      </c>
    </row>
    <row r="45" spans="1:36" ht="15" customHeight="1" x14ac:dyDescent="0.2">
      <c r="A45" s="84" t="s">
        <v>213</v>
      </c>
      <c r="B45" t="s">
        <v>65</v>
      </c>
      <c r="C45" s="4" t="s">
        <v>7</v>
      </c>
      <c r="D45" s="19">
        <v>75</v>
      </c>
      <c r="E45" s="20">
        <f t="shared" si="9"/>
        <v>0</v>
      </c>
      <c r="F45" s="73"/>
      <c r="G45" s="74">
        <f t="shared" si="17"/>
        <v>0</v>
      </c>
      <c r="H45" s="73"/>
      <c r="I45" s="74">
        <f t="shared" si="1"/>
        <v>0</v>
      </c>
      <c r="J45" s="73"/>
      <c r="K45" s="113">
        <f t="shared" si="10"/>
        <v>0</v>
      </c>
      <c r="L45" s="73"/>
      <c r="M45" s="113">
        <f t="shared" si="11"/>
        <v>0</v>
      </c>
      <c r="N45" s="73"/>
      <c r="O45" s="74">
        <f t="shared" si="12"/>
        <v>0</v>
      </c>
      <c r="P45" s="73"/>
      <c r="Q45" s="113">
        <f t="shared" ref="Q45:Q76" si="20">IF($D45="",0,$D45*P45)</f>
        <v>0</v>
      </c>
      <c r="R45" s="73"/>
      <c r="S45" s="113">
        <f t="shared" si="3"/>
        <v>0</v>
      </c>
      <c r="T45" s="101"/>
      <c r="U45" s="74">
        <f t="shared" ref="U45:U76" si="21">IF($D45="",0,$D45*T45)</f>
        <v>0</v>
      </c>
      <c r="V45" s="73"/>
      <c r="W45" s="113">
        <f t="shared" si="13"/>
        <v>0</v>
      </c>
      <c r="X45" s="101"/>
      <c r="Y45" s="113">
        <f t="shared" si="14"/>
        <v>0</v>
      </c>
      <c r="Z45" s="73"/>
      <c r="AA45" s="74">
        <f t="shared" si="18"/>
        <v>0</v>
      </c>
      <c r="AB45" s="73"/>
      <c r="AC45" s="74">
        <f t="shared" si="19"/>
        <v>0</v>
      </c>
      <c r="AD45" s="73"/>
      <c r="AE45" s="74">
        <f t="shared" si="7"/>
        <v>0</v>
      </c>
      <c r="AF45" s="73"/>
      <c r="AG45" s="74">
        <f t="shared" si="15"/>
        <v>0</v>
      </c>
      <c r="AH45" s="82">
        <f t="shared" si="8"/>
        <v>0</v>
      </c>
      <c r="AI45" s="74"/>
      <c r="AJ45" s="139">
        <f t="shared" si="16"/>
        <v>0</v>
      </c>
    </row>
    <row r="46" spans="1:36" ht="15" customHeight="1" x14ac:dyDescent="0.2">
      <c r="A46" s="84" t="s">
        <v>216</v>
      </c>
      <c r="B46" t="s">
        <v>65</v>
      </c>
      <c r="C46" s="18" t="s">
        <v>6</v>
      </c>
      <c r="D46" s="19">
        <v>100</v>
      </c>
      <c r="E46" s="20">
        <f t="shared" si="9"/>
        <v>0</v>
      </c>
      <c r="F46" s="73"/>
      <c r="G46" s="74">
        <f t="shared" si="17"/>
        <v>0</v>
      </c>
      <c r="H46" s="73"/>
      <c r="I46" s="74">
        <f t="shared" si="1"/>
        <v>0</v>
      </c>
      <c r="J46" s="73"/>
      <c r="K46" s="113">
        <f t="shared" si="10"/>
        <v>0</v>
      </c>
      <c r="L46" s="73"/>
      <c r="M46" s="113">
        <f t="shared" si="11"/>
        <v>0</v>
      </c>
      <c r="N46" s="73"/>
      <c r="O46" s="74">
        <f t="shared" si="12"/>
        <v>0</v>
      </c>
      <c r="P46" s="73"/>
      <c r="Q46" s="113">
        <f t="shared" si="20"/>
        <v>0</v>
      </c>
      <c r="R46" s="73"/>
      <c r="S46" s="113">
        <f t="shared" si="3"/>
        <v>0</v>
      </c>
      <c r="T46" s="101"/>
      <c r="U46" s="74">
        <f t="shared" si="21"/>
        <v>0</v>
      </c>
      <c r="V46" s="73"/>
      <c r="W46" s="113">
        <f t="shared" si="13"/>
        <v>0</v>
      </c>
      <c r="X46" s="101"/>
      <c r="Y46" s="113">
        <f t="shared" si="14"/>
        <v>0</v>
      </c>
      <c r="Z46" s="73"/>
      <c r="AA46" s="74">
        <f t="shared" si="18"/>
        <v>0</v>
      </c>
      <c r="AB46" s="73"/>
      <c r="AC46" s="74">
        <f t="shared" si="19"/>
        <v>0</v>
      </c>
      <c r="AD46" s="73"/>
      <c r="AE46" s="74">
        <f t="shared" si="7"/>
        <v>0</v>
      </c>
      <c r="AF46" s="73"/>
      <c r="AG46" s="74">
        <f t="shared" si="15"/>
        <v>0</v>
      </c>
      <c r="AH46" s="82">
        <f t="shared" si="8"/>
        <v>0</v>
      </c>
      <c r="AI46" s="74"/>
      <c r="AJ46" s="139">
        <f t="shared" si="16"/>
        <v>0</v>
      </c>
    </row>
    <row r="47" spans="1:36" ht="15" customHeight="1" x14ac:dyDescent="0.2">
      <c r="A47" s="84" t="s">
        <v>191</v>
      </c>
      <c r="B47" t="str">
        <f>IF($A47="","",INDEX('MA-Liste'!$D:$D,MATCH($A47,'MA-Liste'!$M:$M,FALSE)))</f>
        <v>AeBo</v>
      </c>
      <c r="C47" s="4" t="str">
        <f ca="1">IF($A47="","",INDEX(INDIRECT("'MA-Liste'!"&amp;$C$11),MATCH($A47,'MA-Liste'!$M:$M,FALSE)))</f>
        <v>B</v>
      </c>
      <c r="D47" s="19">
        <f t="shared" ca="1" si="0"/>
        <v>140</v>
      </c>
      <c r="E47" s="20">
        <f t="shared" si="9"/>
        <v>0</v>
      </c>
      <c r="F47" s="73"/>
      <c r="G47" s="74">
        <f t="shared" ca="1" si="17"/>
        <v>0</v>
      </c>
      <c r="H47" s="73"/>
      <c r="I47" s="74">
        <f t="shared" ca="1" si="1"/>
        <v>0</v>
      </c>
      <c r="J47" s="73"/>
      <c r="K47" s="113">
        <f t="shared" ca="1" si="10"/>
        <v>0</v>
      </c>
      <c r="L47" s="73"/>
      <c r="M47" s="113">
        <f t="shared" ca="1" si="11"/>
        <v>0</v>
      </c>
      <c r="N47" s="73"/>
      <c r="O47" s="74">
        <f t="shared" ca="1" si="12"/>
        <v>0</v>
      </c>
      <c r="P47" s="73"/>
      <c r="Q47" s="113">
        <f t="shared" ca="1" si="20"/>
        <v>0</v>
      </c>
      <c r="R47" s="73"/>
      <c r="S47" s="113">
        <f t="shared" ca="1" si="3"/>
        <v>0</v>
      </c>
      <c r="T47" s="101"/>
      <c r="U47" s="74">
        <f t="shared" ca="1" si="21"/>
        <v>0</v>
      </c>
      <c r="V47" s="73"/>
      <c r="W47" s="113">
        <f t="shared" ca="1" si="13"/>
        <v>0</v>
      </c>
      <c r="X47" s="101"/>
      <c r="Y47" s="113">
        <f t="shared" ca="1" si="14"/>
        <v>0</v>
      </c>
      <c r="Z47" s="73"/>
      <c r="AA47" s="74">
        <f t="shared" ca="1" si="18"/>
        <v>0</v>
      </c>
      <c r="AB47" s="73"/>
      <c r="AC47" s="74">
        <f t="shared" ca="1" si="19"/>
        <v>0</v>
      </c>
      <c r="AD47" s="73"/>
      <c r="AE47" s="74">
        <f t="shared" ca="1" si="7"/>
        <v>0</v>
      </c>
      <c r="AF47" s="73"/>
      <c r="AG47" s="74">
        <f t="shared" ca="1" si="15"/>
        <v>0</v>
      </c>
      <c r="AH47" s="82">
        <f t="shared" ca="1" si="8"/>
        <v>0</v>
      </c>
      <c r="AI47" s="74"/>
      <c r="AJ47" s="139">
        <f t="shared" ca="1" si="16"/>
        <v>0</v>
      </c>
    </row>
    <row r="48" spans="1:36" ht="15" customHeight="1" x14ac:dyDescent="0.2">
      <c r="A48" s="84" t="s">
        <v>219</v>
      </c>
      <c r="B48" s="14" t="s">
        <v>65</v>
      </c>
      <c r="C48" s="18" t="s">
        <v>6</v>
      </c>
      <c r="D48" s="19">
        <v>100</v>
      </c>
      <c r="E48" s="20">
        <f t="shared" si="9"/>
        <v>0</v>
      </c>
      <c r="F48" s="73"/>
      <c r="G48" s="74">
        <f t="shared" si="17"/>
        <v>0</v>
      </c>
      <c r="H48" s="73"/>
      <c r="I48" s="74">
        <f t="shared" si="1"/>
        <v>0</v>
      </c>
      <c r="J48" s="73"/>
      <c r="K48" s="113">
        <f t="shared" si="10"/>
        <v>0</v>
      </c>
      <c r="L48" s="73"/>
      <c r="M48" s="113">
        <f t="shared" si="11"/>
        <v>0</v>
      </c>
      <c r="N48" s="73"/>
      <c r="O48" s="74">
        <f t="shared" si="12"/>
        <v>0</v>
      </c>
      <c r="P48" s="73"/>
      <c r="Q48" s="113">
        <f t="shared" si="20"/>
        <v>0</v>
      </c>
      <c r="R48" s="73"/>
      <c r="S48" s="113">
        <f t="shared" si="3"/>
        <v>0</v>
      </c>
      <c r="T48" s="101"/>
      <c r="U48" s="74">
        <f t="shared" si="21"/>
        <v>0</v>
      </c>
      <c r="V48" s="73"/>
      <c r="W48" s="113">
        <f t="shared" si="13"/>
        <v>0</v>
      </c>
      <c r="X48" s="101"/>
      <c r="Y48" s="113">
        <f t="shared" si="14"/>
        <v>0</v>
      </c>
      <c r="Z48" s="73"/>
      <c r="AA48" s="74">
        <f t="shared" si="18"/>
        <v>0</v>
      </c>
      <c r="AB48" s="73"/>
      <c r="AC48" s="74">
        <f t="shared" si="19"/>
        <v>0</v>
      </c>
      <c r="AD48" s="73"/>
      <c r="AE48" s="74">
        <f t="shared" si="7"/>
        <v>0</v>
      </c>
      <c r="AF48" s="73"/>
      <c r="AG48" s="74">
        <f t="shared" si="15"/>
        <v>0</v>
      </c>
      <c r="AH48" s="82">
        <f t="shared" si="8"/>
        <v>0</v>
      </c>
      <c r="AI48" s="74"/>
      <c r="AJ48" s="139">
        <f t="shared" si="16"/>
        <v>0</v>
      </c>
    </row>
    <row r="49" spans="1:36" ht="15" customHeight="1" x14ac:dyDescent="0.2">
      <c r="A49" s="84" t="s">
        <v>220</v>
      </c>
      <c r="B49" s="14" t="s">
        <v>65</v>
      </c>
      <c r="C49" s="18" t="s">
        <v>8</v>
      </c>
      <c r="D49" s="19">
        <v>60</v>
      </c>
      <c r="E49" s="20">
        <f t="shared" si="9"/>
        <v>0</v>
      </c>
      <c r="F49" s="73"/>
      <c r="G49" s="74">
        <f t="shared" si="17"/>
        <v>0</v>
      </c>
      <c r="H49" s="73"/>
      <c r="I49" s="74">
        <f t="shared" si="1"/>
        <v>0</v>
      </c>
      <c r="J49" s="73"/>
      <c r="K49" s="113">
        <f t="shared" si="10"/>
        <v>0</v>
      </c>
      <c r="L49" s="73"/>
      <c r="M49" s="113">
        <f t="shared" si="11"/>
        <v>0</v>
      </c>
      <c r="N49" s="73"/>
      <c r="O49" s="74">
        <f t="shared" si="12"/>
        <v>0</v>
      </c>
      <c r="P49" s="73"/>
      <c r="Q49" s="113">
        <f t="shared" si="20"/>
        <v>0</v>
      </c>
      <c r="R49" s="73"/>
      <c r="S49" s="113">
        <f t="shared" si="3"/>
        <v>0</v>
      </c>
      <c r="T49" s="101"/>
      <c r="U49" s="74">
        <f t="shared" si="21"/>
        <v>0</v>
      </c>
      <c r="V49" s="73"/>
      <c r="W49" s="113">
        <f t="shared" si="13"/>
        <v>0</v>
      </c>
      <c r="X49" s="101"/>
      <c r="Y49" s="113">
        <f t="shared" si="14"/>
        <v>0</v>
      </c>
      <c r="Z49" s="73"/>
      <c r="AA49" s="74">
        <f t="shared" si="18"/>
        <v>0</v>
      </c>
      <c r="AB49" s="73"/>
      <c r="AC49" s="74">
        <f t="shared" si="19"/>
        <v>0</v>
      </c>
      <c r="AD49" s="73"/>
      <c r="AE49" s="74">
        <f t="shared" si="7"/>
        <v>0</v>
      </c>
      <c r="AF49" s="73"/>
      <c r="AG49" s="74">
        <f t="shared" si="15"/>
        <v>0</v>
      </c>
      <c r="AH49" s="82">
        <f t="shared" si="8"/>
        <v>0</v>
      </c>
      <c r="AI49" s="74"/>
      <c r="AJ49" s="139">
        <f t="shared" si="16"/>
        <v>0</v>
      </c>
    </row>
    <row r="50" spans="1:36" ht="15" customHeight="1" x14ac:dyDescent="0.2">
      <c r="A50" s="84" t="s">
        <v>217</v>
      </c>
      <c r="B50" s="14" t="s">
        <v>65</v>
      </c>
      <c r="C50" s="18" t="s">
        <v>9</v>
      </c>
      <c r="D50" s="19">
        <v>35</v>
      </c>
      <c r="E50" s="20">
        <f t="shared" si="9"/>
        <v>0</v>
      </c>
      <c r="F50" s="73"/>
      <c r="G50" s="74">
        <f t="shared" si="17"/>
        <v>0</v>
      </c>
      <c r="H50" s="73"/>
      <c r="I50" s="74">
        <f t="shared" si="1"/>
        <v>0</v>
      </c>
      <c r="J50" s="73"/>
      <c r="K50" s="113">
        <f t="shared" si="10"/>
        <v>0</v>
      </c>
      <c r="L50" s="73"/>
      <c r="M50" s="113">
        <f t="shared" si="11"/>
        <v>0</v>
      </c>
      <c r="N50" s="73"/>
      <c r="O50" s="74">
        <f t="shared" si="12"/>
        <v>0</v>
      </c>
      <c r="P50" s="73"/>
      <c r="Q50" s="113">
        <f t="shared" si="20"/>
        <v>0</v>
      </c>
      <c r="R50" s="73"/>
      <c r="S50" s="113">
        <f t="shared" si="3"/>
        <v>0</v>
      </c>
      <c r="T50" s="101"/>
      <c r="U50" s="74">
        <f t="shared" si="21"/>
        <v>0</v>
      </c>
      <c r="V50" s="73"/>
      <c r="W50" s="113">
        <f t="shared" si="13"/>
        <v>0</v>
      </c>
      <c r="X50" s="101"/>
      <c r="Y50" s="113">
        <f t="shared" si="14"/>
        <v>0</v>
      </c>
      <c r="Z50" s="73"/>
      <c r="AA50" s="74">
        <v>0</v>
      </c>
      <c r="AB50" s="73"/>
      <c r="AC50" s="74">
        <v>0</v>
      </c>
      <c r="AD50" s="73"/>
      <c r="AE50" s="74">
        <f t="shared" si="7"/>
        <v>0</v>
      </c>
      <c r="AF50" s="73"/>
      <c r="AG50" s="74">
        <f t="shared" si="15"/>
        <v>0</v>
      </c>
      <c r="AH50" s="82">
        <f t="shared" si="8"/>
        <v>0</v>
      </c>
      <c r="AI50" s="74"/>
      <c r="AJ50" s="139">
        <f t="shared" si="16"/>
        <v>0</v>
      </c>
    </row>
    <row r="51" spans="1:36" ht="15" customHeight="1" x14ac:dyDescent="0.2">
      <c r="A51" s="84" t="s">
        <v>194</v>
      </c>
      <c r="B51" t="str">
        <f>IF($A51="","",INDEX('MA-Liste'!$D:$D,MATCH($A51,'MA-Liste'!$M:$M,FALSE)))</f>
        <v>AeBo</v>
      </c>
      <c r="C51" s="4" t="str">
        <f ca="1">IF($A51="","",INDEX(INDIRECT("'MA-Liste'!"&amp;$C$11),MATCH($A51,'MA-Liste'!$M:$M,FALSE)))</f>
        <v>D</v>
      </c>
      <c r="D51" s="19">
        <f t="shared" ca="1" si="0"/>
        <v>100</v>
      </c>
      <c r="E51" s="20">
        <f t="shared" si="9"/>
        <v>0</v>
      </c>
      <c r="F51" s="73"/>
      <c r="G51" s="74">
        <f t="shared" ca="1" si="17"/>
        <v>0</v>
      </c>
      <c r="H51" s="73"/>
      <c r="I51" s="74">
        <f t="shared" ca="1" si="1"/>
        <v>0</v>
      </c>
      <c r="J51" s="73"/>
      <c r="K51" s="113">
        <f t="shared" ca="1" si="10"/>
        <v>0</v>
      </c>
      <c r="L51" s="73"/>
      <c r="M51" s="113">
        <f t="shared" ca="1" si="11"/>
        <v>0</v>
      </c>
      <c r="N51" s="73"/>
      <c r="O51" s="74">
        <f t="shared" ca="1" si="12"/>
        <v>0</v>
      </c>
      <c r="P51" s="73"/>
      <c r="Q51" s="113">
        <f t="shared" ca="1" si="20"/>
        <v>0</v>
      </c>
      <c r="R51" s="73"/>
      <c r="S51" s="113">
        <f t="shared" ca="1" si="3"/>
        <v>0</v>
      </c>
      <c r="T51" s="101"/>
      <c r="U51" s="74">
        <f t="shared" ca="1" si="21"/>
        <v>0</v>
      </c>
      <c r="V51" s="73"/>
      <c r="W51" s="113">
        <f t="shared" ca="1" si="13"/>
        <v>0</v>
      </c>
      <c r="X51" s="101"/>
      <c r="Y51" s="113">
        <f t="shared" ca="1" si="14"/>
        <v>0</v>
      </c>
      <c r="Z51" s="73"/>
      <c r="AA51" s="74">
        <v>0</v>
      </c>
      <c r="AB51" s="73"/>
      <c r="AC51" s="74">
        <f t="shared" ref="AC51:AC90" ca="1" si="22">IF(D51="",0,D51*AB51)</f>
        <v>0</v>
      </c>
      <c r="AD51" s="73"/>
      <c r="AE51" s="74">
        <f t="shared" ca="1" si="7"/>
        <v>0</v>
      </c>
      <c r="AF51" s="73"/>
      <c r="AG51" s="74">
        <f t="shared" ca="1" si="15"/>
        <v>0</v>
      </c>
      <c r="AH51" s="82">
        <f t="shared" ca="1" si="8"/>
        <v>0</v>
      </c>
      <c r="AI51" s="74"/>
      <c r="AJ51" s="139">
        <f t="shared" ca="1" si="16"/>
        <v>0</v>
      </c>
    </row>
    <row r="52" spans="1:36" ht="15" customHeight="1" x14ac:dyDescent="0.2">
      <c r="A52" s="84" t="s">
        <v>215</v>
      </c>
      <c r="B52" t="str">
        <f>IF($A52="","",INDEX('MA-Liste'!$D:$D,MATCH($A52,'MA-Liste'!$M:$M,FALSE)))</f>
        <v>AeBo</v>
      </c>
      <c r="C52" s="4" t="str">
        <f ca="1">IF($A52="","",INDEX(INDIRECT("'MA-Liste'!"&amp;$C$11),MATCH($A52,'MA-Liste'!$M:$M,FALSE)))</f>
        <v>D</v>
      </c>
      <c r="D52" s="19">
        <f t="shared" ca="1" si="0"/>
        <v>100</v>
      </c>
      <c r="E52" s="20">
        <f t="shared" si="9"/>
        <v>0</v>
      </c>
      <c r="F52" s="73"/>
      <c r="G52" s="74">
        <f t="shared" ca="1" si="17"/>
        <v>0</v>
      </c>
      <c r="H52" s="73"/>
      <c r="I52" s="74">
        <f t="shared" ca="1" si="1"/>
        <v>0</v>
      </c>
      <c r="J52" s="73"/>
      <c r="K52" s="113">
        <f t="shared" ca="1" si="10"/>
        <v>0</v>
      </c>
      <c r="L52" s="73"/>
      <c r="M52" s="113">
        <f t="shared" ca="1" si="11"/>
        <v>0</v>
      </c>
      <c r="N52" s="73"/>
      <c r="O52" s="74">
        <f t="shared" ca="1" si="12"/>
        <v>0</v>
      </c>
      <c r="P52" s="73"/>
      <c r="Q52" s="113">
        <f t="shared" ca="1" si="20"/>
        <v>0</v>
      </c>
      <c r="R52" s="73"/>
      <c r="S52" s="113">
        <f t="shared" ca="1" si="3"/>
        <v>0</v>
      </c>
      <c r="T52" s="101"/>
      <c r="U52" s="74">
        <f t="shared" ca="1" si="21"/>
        <v>0</v>
      </c>
      <c r="V52" s="73"/>
      <c r="W52" s="113">
        <f t="shared" ca="1" si="13"/>
        <v>0</v>
      </c>
      <c r="X52" s="101"/>
      <c r="Y52" s="113">
        <f t="shared" ca="1" si="14"/>
        <v>0</v>
      </c>
      <c r="Z52" s="73"/>
      <c r="AA52" s="74">
        <v>0</v>
      </c>
      <c r="AB52" s="73"/>
      <c r="AC52" s="74">
        <f t="shared" ca="1" si="22"/>
        <v>0</v>
      </c>
      <c r="AD52" s="73"/>
      <c r="AE52" s="74">
        <f t="shared" ca="1" si="7"/>
        <v>0</v>
      </c>
      <c r="AF52" s="73"/>
      <c r="AG52" s="74">
        <f t="shared" ca="1" si="15"/>
        <v>0</v>
      </c>
      <c r="AH52" s="82">
        <f t="shared" ca="1" si="8"/>
        <v>0</v>
      </c>
      <c r="AI52" s="74"/>
      <c r="AJ52" s="139">
        <f t="shared" ca="1" si="16"/>
        <v>0</v>
      </c>
    </row>
    <row r="53" spans="1:36" ht="15" customHeight="1" x14ac:dyDescent="0.2">
      <c r="A53" s="84" t="s">
        <v>226</v>
      </c>
      <c r="B53" t="str">
        <f>IF($A53="","",INDEX('MA-Liste'!$D:$D,MATCH($A53,'MA-Liste'!$M:$M,FALSE)))</f>
        <v>AeBo</v>
      </c>
      <c r="C53" s="4" t="str">
        <f ca="1">IF($A53="","",INDEX(INDIRECT("'MA-Liste'!"&amp;$C$11),MATCH($A53,'MA-Liste'!$M:$M,FALSE)))</f>
        <v>B</v>
      </c>
      <c r="D53" s="19">
        <f t="shared" ca="1" si="0"/>
        <v>140</v>
      </c>
      <c r="E53" s="20">
        <f t="shared" si="9"/>
        <v>0</v>
      </c>
      <c r="F53" s="73"/>
      <c r="G53" s="74">
        <f t="shared" ca="1" si="17"/>
        <v>0</v>
      </c>
      <c r="H53" s="73"/>
      <c r="I53" s="74">
        <f t="shared" ca="1" si="1"/>
        <v>0</v>
      </c>
      <c r="J53" s="73"/>
      <c r="K53" s="113">
        <f t="shared" ca="1" si="10"/>
        <v>0</v>
      </c>
      <c r="L53" s="73"/>
      <c r="M53" s="113">
        <f t="shared" ca="1" si="11"/>
        <v>0</v>
      </c>
      <c r="N53" s="73"/>
      <c r="O53" s="74">
        <f t="shared" ca="1" si="12"/>
        <v>0</v>
      </c>
      <c r="P53" s="73"/>
      <c r="Q53" s="113">
        <f t="shared" ca="1" si="20"/>
        <v>0</v>
      </c>
      <c r="R53" s="73"/>
      <c r="S53" s="113">
        <f t="shared" ca="1" si="3"/>
        <v>0</v>
      </c>
      <c r="T53" s="101"/>
      <c r="U53" s="74">
        <f t="shared" ca="1" si="21"/>
        <v>0</v>
      </c>
      <c r="V53" s="73"/>
      <c r="W53" s="113">
        <f t="shared" ca="1" si="13"/>
        <v>0</v>
      </c>
      <c r="X53" s="101"/>
      <c r="Y53" s="113">
        <f t="shared" ca="1" si="14"/>
        <v>0</v>
      </c>
      <c r="Z53" s="73"/>
      <c r="AA53" s="74">
        <v>0</v>
      </c>
      <c r="AB53" s="73"/>
      <c r="AC53" s="74">
        <f t="shared" ca="1" si="22"/>
        <v>0</v>
      </c>
      <c r="AD53" s="73"/>
      <c r="AE53" s="74">
        <f t="shared" ca="1" si="7"/>
        <v>0</v>
      </c>
      <c r="AF53" s="73"/>
      <c r="AG53" s="74">
        <f t="shared" ca="1" si="15"/>
        <v>0</v>
      </c>
      <c r="AH53" s="82">
        <f t="shared" ca="1" si="8"/>
        <v>0</v>
      </c>
      <c r="AI53" s="74"/>
      <c r="AJ53" s="139">
        <f t="shared" ca="1" si="16"/>
        <v>0</v>
      </c>
    </row>
    <row r="54" spans="1:36" ht="15" customHeight="1" x14ac:dyDescent="0.2">
      <c r="A54" s="84" t="s">
        <v>163</v>
      </c>
      <c r="B54" t="str">
        <f>IF($A54="","",INDEX('MA-Liste'!$D:$D,MATCH($A54,'MA-Liste'!$M:$M,FALSE)))</f>
        <v>AeBo</v>
      </c>
      <c r="C54" s="4" t="str">
        <f ca="1">IF($A54="","",INDEX(INDIRECT("'MA-Liste'!"&amp;$C$11),MATCH($A54,'MA-Liste'!$M:$M,FALSE)))</f>
        <v>B</v>
      </c>
      <c r="D54" s="19">
        <f t="shared" ca="1" si="0"/>
        <v>140</v>
      </c>
      <c r="E54" s="20">
        <f t="shared" si="9"/>
        <v>0</v>
      </c>
      <c r="F54" s="73"/>
      <c r="G54" s="74">
        <f t="shared" ca="1" si="17"/>
        <v>0</v>
      </c>
      <c r="H54" s="73"/>
      <c r="I54" s="74">
        <f t="shared" ca="1" si="1"/>
        <v>0</v>
      </c>
      <c r="J54" s="73"/>
      <c r="K54" s="113">
        <f t="shared" ca="1" si="10"/>
        <v>0</v>
      </c>
      <c r="L54" s="73"/>
      <c r="M54" s="113">
        <f t="shared" ca="1" si="11"/>
        <v>0</v>
      </c>
      <c r="N54" s="73"/>
      <c r="O54" s="74">
        <f t="shared" ca="1" si="12"/>
        <v>0</v>
      </c>
      <c r="P54" s="73"/>
      <c r="Q54" s="113">
        <f t="shared" ca="1" si="20"/>
        <v>0</v>
      </c>
      <c r="R54" s="73"/>
      <c r="S54" s="113">
        <f t="shared" ca="1" si="3"/>
        <v>0</v>
      </c>
      <c r="T54" s="101"/>
      <c r="U54" s="74">
        <f t="shared" ca="1" si="21"/>
        <v>0</v>
      </c>
      <c r="V54" s="73"/>
      <c r="W54" s="113">
        <f t="shared" ca="1" si="13"/>
        <v>0</v>
      </c>
      <c r="X54" s="101"/>
      <c r="Y54" s="113">
        <f t="shared" ca="1" si="14"/>
        <v>0</v>
      </c>
      <c r="Z54" s="73"/>
      <c r="AA54" s="74">
        <v>0</v>
      </c>
      <c r="AB54" s="73"/>
      <c r="AC54" s="74">
        <f t="shared" ca="1" si="22"/>
        <v>0</v>
      </c>
      <c r="AD54" s="73"/>
      <c r="AE54" s="74">
        <f t="shared" ca="1" si="7"/>
        <v>0</v>
      </c>
      <c r="AF54" s="73"/>
      <c r="AG54" s="74">
        <f t="shared" ca="1" si="15"/>
        <v>0</v>
      </c>
      <c r="AH54" s="82">
        <f t="shared" ca="1" si="8"/>
        <v>0</v>
      </c>
      <c r="AI54" s="74"/>
      <c r="AJ54" s="139">
        <f t="shared" ca="1" si="16"/>
        <v>0</v>
      </c>
    </row>
    <row r="55" spans="1:36" ht="15" customHeight="1" x14ac:dyDescent="0.2">
      <c r="A55" s="84" t="s">
        <v>227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C</v>
      </c>
      <c r="D55" s="19">
        <f t="shared" ca="1" si="0"/>
        <v>118</v>
      </c>
      <c r="E55" s="20">
        <f t="shared" si="9"/>
        <v>0</v>
      </c>
      <c r="F55" s="73"/>
      <c r="G55" s="74">
        <f t="shared" ca="1" si="17"/>
        <v>0</v>
      </c>
      <c r="H55" s="73"/>
      <c r="I55" s="74">
        <f t="shared" ca="1" si="1"/>
        <v>0</v>
      </c>
      <c r="J55" s="73"/>
      <c r="K55" s="113">
        <f t="shared" ca="1" si="10"/>
        <v>0</v>
      </c>
      <c r="L55" s="73"/>
      <c r="M55" s="113">
        <f t="shared" ca="1" si="11"/>
        <v>0</v>
      </c>
      <c r="N55" s="73"/>
      <c r="O55" s="74">
        <f t="shared" ca="1" si="12"/>
        <v>0</v>
      </c>
      <c r="P55" s="73"/>
      <c r="Q55" s="113">
        <f t="shared" ca="1" si="20"/>
        <v>0</v>
      </c>
      <c r="R55" s="73"/>
      <c r="S55" s="113">
        <f t="shared" ca="1" si="3"/>
        <v>0</v>
      </c>
      <c r="T55" s="101"/>
      <c r="U55" s="74">
        <f t="shared" ca="1" si="21"/>
        <v>0</v>
      </c>
      <c r="V55" s="73"/>
      <c r="W55" s="113">
        <f t="shared" ca="1" si="13"/>
        <v>0</v>
      </c>
      <c r="X55" s="101"/>
      <c r="Y55" s="113">
        <f t="shared" ca="1" si="14"/>
        <v>0</v>
      </c>
      <c r="Z55" s="73"/>
      <c r="AA55" s="74">
        <v>0</v>
      </c>
      <c r="AB55" s="73"/>
      <c r="AC55" s="74">
        <f t="shared" ca="1" si="22"/>
        <v>0</v>
      </c>
      <c r="AD55" s="73"/>
      <c r="AE55" s="74">
        <f t="shared" ca="1" si="7"/>
        <v>0</v>
      </c>
      <c r="AF55" s="73"/>
      <c r="AG55" s="74">
        <f t="shared" ca="1" si="15"/>
        <v>0</v>
      </c>
      <c r="AH55" s="82">
        <f t="shared" ca="1" si="8"/>
        <v>0</v>
      </c>
      <c r="AI55" s="74"/>
      <c r="AJ55" s="139">
        <f t="shared" ca="1" si="16"/>
        <v>0</v>
      </c>
    </row>
    <row r="56" spans="1:36" ht="15" customHeight="1" x14ac:dyDescent="0.2">
      <c r="A56" s="84" t="s">
        <v>238</v>
      </c>
      <c r="B56" t="s">
        <v>65</v>
      </c>
      <c r="C56" s="4" t="str">
        <f ca="1">IF($A56="","",INDEX(INDIRECT("'MA-Liste'!"&amp;$C$11),MATCH($A56,'MA-Liste'!$M:$M,FALSE)))</f>
        <v>G</v>
      </c>
      <c r="D56" s="19">
        <f t="shared" ca="1" si="0"/>
        <v>35</v>
      </c>
      <c r="E56" s="20">
        <f t="shared" si="9"/>
        <v>0</v>
      </c>
      <c r="F56" s="73"/>
      <c r="G56" s="74">
        <f t="shared" ca="1" si="17"/>
        <v>0</v>
      </c>
      <c r="H56" s="73"/>
      <c r="I56" s="74">
        <f t="shared" ca="1" si="1"/>
        <v>0</v>
      </c>
      <c r="J56" s="73"/>
      <c r="K56" s="113">
        <f t="shared" ca="1" si="10"/>
        <v>0</v>
      </c>
      <c r="L56" s="73"/>
      <c r="M56" s="113">
        <f t="shared" ca="1" si="11"/>
        <v>0</v>
      </c>
      <c r="N56" s="73"/>
      <c r="O56" s="74">
        <f t="shared" ca="1" si="12"/>
        <v>0</v>
      </c>
      <c r="P56" s="73"/>
      <c r="Q56" s="113">
        <f t="shared" ca="1" si="20"/>
        <v>0</v>
      </c>
      <c r="R56" s="73"/>
      <c r="S56" s="113">
        <f t="shared" ca="1" si="3"/>
        <v>0</v>
      </c>
      <c r="T56" s="101"/>
      <c r="U56" s="74">
        <f t="shared" ca="1" si="21"/>
        <v>0</v>
      </c>
      <c r="V56" s="73"/>
      <c r="W56" s="113">
        <f t="shared" ca="1" si="13"/>
        <v>0</v>
      </c>
      <c r="X56" s="101"/>
      <c r="Y56" s="113">
        <f t="shared" ca="1" si="14"/>
        <v>0</v>
      </c>
      <c r="Z56" s="73"/>
      <c r="AA56" s="74">
        <v>0</v>
      </c>
      <c r="AB56" s="73"/>
      <c r="AC56" s="74">
        <f t="shared" ca="1" si="22"/>
        <v>0</v>
      </c>
      <c r="AD56" s="73"/>
      <c r="AE56" s="74">
        <f t="shared" ca="1" si="7"/>
        <v>0</v>
      </c>
      <c r="AF56" s="73"/>
      <c r="AG56" s="74">
        <f t="shared" ca="1" si="15"/>
        <v>0</v>
      </c>
      <c r="AH56" s="82">
        <f t="shared" ca="1" si="8"/>
        <v>0</v>
      </c>
      <c r="AI56" s="74"/>
      <c r="AJ56" s="139">
        <f t="shared" ca="1" si="16"/>
        <v>0</v>
      </c>
    </row>
    <row r="57" spans="1:36" ht="15" customHeight="1" x14ac:dyDescent="0.2">
      <c r="A57" s="84" t="s">
        <v>229</v>
      </c>
      <c r="B57" t="str">
        <f>IF($A57="","",INDEX('MA-Liste'!$D:$D,MATCH($A57,'MA-Liste'!$M:$M,FALSE)))</f>
        <v>AeBo</v>
      </c>
      <c r="C57" s="4" t="str">
        <f ca="1">IF($A57="","",INDEX(INDIRECT("'MA-Liste'!"&amp;$C$11),MATCH($A57,'MA-Liste'!$M:$M,FALSE)))</f>
        <v>G</v>
      </c>
      <c r="D57" s="19">
        <f t="shared" ca="1" si="0"/>
        <v>35</v>
      </c>
      <c r="E57" s="20">
        <f t="shared" si="9"/>
        <v>0</v>
      </c>
      <c r="F57" s="73"/>
      <c r="G57" s="74">
        <f t="shared" ca="1" si="17"/>
        <v>0</v>
      </c>
      <c r="H57" s="73"/>
      <c r="I57" s="74">
        <f t="shared" ca="1" si="1"/>
        <v>0</v>
      </c>
      <c r="J57" s="73"/>
      <c r="K57" s="113">
        <f t="shared" ca="1" si="10"/>
        <v>0</v>
      </c>
      <c r="L57" s="73"/>
      <c r="M57" s="113">
        <f t="shared" ca="1" si="11"/>
        <v>0</v>
      </c>
      <c r="N57" s="73"/>
      <c r="O57" s="74">
        <f t="shared" ca="1" si="12"/>
        <v>0</v>
      </c>
      <c r="P57" s="73"/>
      <c r="Q57" s="113">
        <f t="shared" ca="1" si="20"/>
        <v>0</v>
      </c>
      <c r="R57" s="73"/>
      <c r="S57" s="113">
        <f t="shared" ca="1" si="3"/>
        <v>0</v>
      </c>
      <c r="T57" s="101"/>
      <c r="U57" s="74">
        <f t="shared" ca="1" si="21"/>
        <v>0</v>
      </c>
      <c r="V57" s="73"/>
      <c r="W57" s="113">
        <f t="shared" ca="1" si="13"/>
        <v>0</v>
      </c>
      <c r="X57" s="101"/>
      <c r="Y57" s="113">
        <f t="shared" ca="1" si="14"/>
        <v>0</v>
      </c>
      <c r="Z57" s="73"/>
      <c r="AA57" s="74">
        <v>0</v>
      </c>
      <c r="AB57" s="73"/>
      <c r="AC57" s="74">
        <f t="shared" ca="1" si="22"/>
        <v>0</v>
      </c>
      <c r="AD57" s="73"/>
      <c r="AE57" s="74">
        <f t="shared" ca="1" si="7"/>
        <v>0</v>
      </c>
      <c r="AF57" s="73"/>
      <c r="AG57" s="74">
        <f t="shared" ca="1" si="15"/>
        <v>0</v>
      </c>
      <c r="AH57" s="82">
        <f t="shared" ca="1" si="8"/>
        <v>0</v>
      </c>
      <c r="AI57" s="74"/>
      <c r="AJ57" s="139">
        <f t="shared" ca="1" si="16"/>
        <v>0</v>
      </c>
    </row>
    <row r="58" spans="1:36" ht="15" customHeight="1" x14ac:dyDescent="0.2">
      <c r="A58" s="84" t="s">
        <v>234</v>
      </c>
      <c r="B58" t="s">
        <v>65</v>
      </c>
      <c r="C58" s="4" t="s">
        <v>7</v>
      </c>
      <c r="D58" s="19">
        <f t="shared" si="0"/>
        <v>75</v>
      </c>
      <c r="E58" s="20">
        <f t="shared" si="9"/>
        <v>0</v>
      </c>
      <c r="F58" s="73"/>
      <c r="G58" s="74">
        <f t="shared" si="17"/>
        <v>0</v>
      </c>
      <c r="H58" s="73"/>
      <c r="I58" s="74">
        <f t="shared" si="1"/>
        <v>0</v>
      </c>
      <c r="J58" s="73"/>
      <c r="K58" s="113">
        <f t="shared" si="10"/>
        <v>0</v>
      </c>
      <c r="L58" s="73"/>
      <c r="M58" s="113">
        <f t="shared" si="11"/>
        <v>0</v>
      </c>
      <c r="N58" s="73"/>
      <c r="O58" s="74">
        <f t="shared" si="12"/>
        <v>0</v>
      </c>
      <c r="P58" s="73"/>
      <c r="Q58" s="113">
        <f t="shared" si="20"/>
        <v>0</v>
      </c>
      <c r="R58" s="73"/>
      <c r="S58" s="113">
        <f t="shared" si="3"/>
        <v>0</v>
      </c>
      <c r="T58" s="101"/>
      <c r="U58" s="74">
        <f t="shared" si="21"/>
        <v>0</v>
      </c>
      <c r="V58" s="73"/>
      <c r="W58" s="113">
        <f t="shared" si="13"/>
        <v>0</v>
      </c>
      <c r="X58" s="101"/>
      <c r="Y58" s="113">
        <f t="shared" si="14"/>
        <v>0</v>
      </c>
      <c r="Z58" s="73"/>
      <c r="AA58" s="74">
        <v>0</v>
      </c>
      <c r="AB58" s="73"/>
      <c r="AC58" s="74">
        <f t="shared" si="22"/>
        <v>0</v>
      </c>
      <c r="AD58" s="73"/>
      <c r="AE58" s="74">
        <f t="shared" si="7"/>
        <v>0</v>
      </c>
      <c r="AF58" s="73"/>
      <c r="AG58" s="74">
        <f t="shared" si="15"/>
        <v>0</v>
      </c>
      <c r="AH58" s="82">
        <f t="shared" si="8"/>
        <v>0</v>
      </c>
      <c r="AI58" s="74"/>
      <c r="AJ58" s="139">
        <f t="shared" si="16"/>
        <v>0</v>
      </c>
    </row>
    <row r="59" spans="1:36" ht="15" customHeight="1" x14ac:dyDescent="0.2">
      <c r="A59" s="84" t="s">
        <v>235</v>
      </c>
      <c r="B59" t="s">
        <v>65</v>
      </c>
      <c r="C59" s="4" t="s">
        <v>9</v>
      </c>
      <c r="D59" s="19">
        <f t="shared" si="0"/>
        <v>35</v>
      </c>
      <c r="E59" s="20">
        <f t="shared" si="9"/>
        <v>0</v>
      </c>
      <c r="F59" s="73"/>
      <c r="G59" s="74">
        <f t="shared" si="17"/>
        <v>0</v>
      </c>
      <c r="H59" s="73"/>
      <c r="I59" s="74">
        <f t="shared" si="1"/>
        <v>0</v>
      </c>
      <c r="J59" s="73"/>
      <c r="K59" s="113">
        <f t="shared" si="10"/>
        <v>0</v>
      </c>
      <c r="L59" s="73"/>
      <c r="M59" s="113">
        <f t="shared" si="11"/>
        <v>0</v>
      </c>
      <c r="N59" s="73"/>
      <c r="O59" s="74">
        <f t="shared" si="12"/>
        <v>0</v>
      </c>
      <c r="P59" s="73"/>
      <c r="Q59" s="113">
        <f t="shared" si="20"/>
        <v>0</v>
      </c>
      <c r="R59" s="73"/>
      <c r="S59" s="113">
        <f t="shared" si="3"/>
        <v>0</v>
      </c>
      <c r="T59" s="101"/>
      <c r="U59" s="74">
        <f t="shared" si="21"/>
        <v>0</v>
      </c>
      <c r="V59" s="73"/>
      <c r="W59" s="113">
        <f t="shared" si="13"/>
        <v>0</v>
      </c>
      <c r="X59" s="101"/>
      <c r="Y59" s="113">
        <f t="shared" si="14"/>
        <v>0</v>
      </c>
      <c r="Z59" s="73"/>
      <c r="AA59" s="74">
        <v>0</v>
      </c>
      <c r="AB59" s="73"/>
      <c r="AC59" s="74">
        <f t="shared" si="22"/>
        <v>0</v>
      </c>
      <c r="AD59" s="73"/>
      <c r="AE59" s="74">
        <f t="shared" si="7"/>
        <v>0</v>
      </c>
      <c r="AF59" s="73"/>
      <c r="AG59" s="74">
        <f t="shared" si="15"/>
        <v>0</v>
      </c>
      <c r="AH59" s="82">
        <f t="shared" si="8"/>
        <v>0</v>
      </c>
      <c r="AI59" s="74"/>
      <c r="AJ59" s="139">
        <f t="shared" si="16"/>
        <v>0</v>
      </c>
    </row>
    <row r="60" spans="1:36" ht="15" customHeight="1" x14ac:dyDescent="0.2">
      <c r="A60" s="84" t="s">
        <v>230</v>
      </c>
      <c r="B60" t="str">
        <f>IF($A60="","",INDEX('MA-Liste'!$D:$D,MATCH($A60,'MA-Liste'!$M:$M,FALSE)))</f>
        <v>AeBo</v>
      </c>
      <c r="C60" s="4" t="str">
        <f ca="1">IF($A60="","",INDEX(INDIRECT("'MA-Liste'!"&amp;$C$11),MATCH($A60,'MA-Liste'!$M:$M,FALSE)))</f>
        <v>G</v>
      </c>
      <c r="D60" s="19">
        <f t="shared" ca="1" si="0"/>
        <v>35</v>
      </c>
      <c r="E60" s="20">
        <f t="shared" si="9"/>
        <v>0</v>
      </c>
      <c r="F60" s="73"/>
      <c r="G60" s="74">
        <f t="shared" ca="1" si="17"/>
        <v>0</v>
      </c>
      <c r="H60" s="73"/>
      <c r="I60" s="74">
        <f t="shared" ca="1" si="1"/>
        <v>0</v>
      </c>
      <c r="J60" s="73"/>
      <c r="K60" s="113">
        <f t="shared" ca="1" si="10"/>
        <v>0</v>
      </c>
      <c r="L60" s="73"/>
      <c r="M60" s="113">
        <f t="shared" ca="1" si="11"/>
        <v>0</v>
      </c>
      <c r="N60" s="73"/>
      <c r="O60" s="74">
        <f t="shared" ca="1" si="12"/>
        <v>0</v>
      </c>
      <c r="P60" s="73"/>
      <c r="Q60" s="113">
        <f t="shared" ca="1" si="20"/>
        <v>0</v>
      </c>
      <c r="R60" s="73"/>
      <c r="S60" s="113">
        <f t="shared" ca="1" si="3"/>
        <v>0</v>
      </c>
      <c r="T60" s="101"/>
      <c r="U60" s="74">
        <f t="shared" ca="1" si="21"/>
        <v>0</v>
      </c>
      <c r="V60" s="73"/>
      <c r="W60" s="113">
        <f t="shared" ca="1" si="13"/>
        <v>0</v>
      </c>
      <c r="X60" s="101"/>
      <c r="Y60" s="113">
        <f t="shared" ca="1" si="14"/>
        <v>0</v>
      </c>
      <c r="Z60" s="73"/>
      <c r="AA60" s="74">
        <v>0</v>
      </c>
      <c r="AB60" s="73"/>
      <c r="AC60" s="74">
        <f t="shared" ca="1" si="22"/>
        <v>0</v>
      </c>
      <c r="AD60" s="73"/>
      <c r="AE60" s="74">
        <f t="shared" ca="1" si="7"/>
        <v>0</v>
      </c>
      <c r="AF60" s="73"/>
      <c r="AG60" s="74">
        <f t="shared" ca="1" si="15"/>
        <v>0</v>
      </c>
      <c r="AH60" s="82">
        <f t="shared" ca="1" si="8"/>
        <v>0</v>
      </c>
      <c r="AI60" s="74"/>
      <c r="AJ60" s="139">
        <f t="shared" ca="1" si="16"/>
        <v>0</v>
      </c>
    </row>
    <row r="61" spans="1:36" ht="15" customHeight="1" x14ac:dyDescent="0.2">
      <c r="A61" s="84" t="s">
        <v>243</v>
      </c>
      <c r="B61" t="s">
        <v>65</v>
      </c>
      <c r="C61" s="4" t="s">
        <v>6</v>
      </c>
      <c r="D61" s="19">
        <v>100</v>
      </c>
      <c r="E61" s="20">
        <f t="shared" si="9"/>
        <v>0</v>
      </c>
      <c r="F61" s="73"/>
      <c r="G61" s="74">
        <f t="shared" si="17"/>
        <v>0</v>
      </c>
      <c r="H61" s="73"/>
      <c r="I61" s="74">
        <f t="shared" si="1"/>
        <v>0</v>
      </c>
      <c r="J61" s="73"/>
      <c r="K61" s="113">
        <f t="shared" si="10"/>
        <v>0</v>
      </c>
      <c r="L61" s="73"/>
      <c r="M61" s="113">
        <f t="shared" si="11"/>
        <v>0</v>
      </c>
      <c r="N61" s="73"/>
      <c r="O61" s="74">
        <f t="shared" si="12"/>
        <v>0</v>
      </c>
      <c r="P61" s="73"/>
      <c r="Q61" s="113">
        <f t="shared" si="20"/>
        <v>0</v>
      </c>
      <c r="R61" s="73"/>
      <c r="S61" s="113">
        <f t="shared" si="3"/>
        <v>0</v>
      </c>
      <c r="T61" s="101"/>
      <c r="U61" s="74">
        <f t="shared" si="21"/>
        <v>0</v>
      </c>
      <c r="V61" s="73"/>
      <c r="W61" s="113">
        <f t="shared" si="13"/>
        <v>0</v>
      </c>
      <c r="X61" s="101"/>
      <c r="Y61" s="113">
        <f t="shared" si="14"/>
        <v>0</v>
      </c>
      <c r="Z61" s="73"/>
      <c r="AA61" s="74">
        <v>0</v>
      </c>
      <c r="AB61" s="73"/>
      <c r="AC61" s="74">
        <f t="shared" si="22"/>
        <v>0</v>
      </c>
      <c r="AD61" s="73"/>
      <c r="AE61" s="74">
        <f t="shared" si="7"/>
        <v>0</v>
      </c>
      <c r="AF61" s="73"/>
      <c r="AG61" s="74">
        <f t="shared" si="15"/>
        <v>0</v>
      </c>
      <c r="AH61" s="82">
        <f t="shared" si="8"/>
        <v>0</v>
      </c>
      <c r="AI61" s="74"/>
      <c r="AJ61" s="139">
        <f t="shared" si="16"/>
        <v>0</v>
      </c>
    </row>
    <row r="62" spans="1:36" ht="15" customHeight="1" x14ac:dyDescent="0.2">
      <c r="A62" s="84" t="s">
        <v>244</v>
      </c>
      <c r="B62" t="s">
        <v>65</v>
      </c>
      <c r="C62" s="4" t="s">
        <v>6</v>
      </c>
      <c r="D62" s="19">
        <v>100</v>
      </c>
      <c r="E62" s="20">
        <f t="shared" si="9"/>
        <v>0</v>
      </c>
      <c r="F62" s="73"/>
      <c r="G62" s="74">
        <f t="shared" si="17"/>
        <v>0</v>
      </c>
      <c r="H62" s="73"/>
      <c r="I62" s="74">
        <f t="shared" si="1"/>
        <v>0</v>
      </c>
      <c r="J62" s="73"/>
      <c r="K62" s="113">
        <f t="shared" si="10"/>
        <v>0</v>
      </c>
      <c r="L62" s="73"/>
      <c r="M62" s="113">
        <f t="shared" si="11"/>
        <v>0</v>
      </c>
      <c r="N62" s="73"/>
      <c r="O62" s="74">
        <f t="shared" si="12"/>
        <v>0</v>
      </c>
      <c r="P62" s="73"/>
      <c r="Q62" s="113">
        <f t="shared" si="20"/>
        <v>0</v>
      </c>
      <c r="R62" s="73"/>
      <c r="S62" s="113">
        <f t="shared" si="3"/>
        <v>0</v>
      </c>
      <c r="T62" s="101"/>
      <c r="U62" s="74">
        <f t="shared" si="21"/>
        <v>0</v>
      </c>
      <c r="V62" s="73"/>
      <c r="W62" s="113">
        <f t="shared" si="13"/>
        <v>0</v>
      </c>
      <c r="X62" s="101"/>
      <c r="Y62" s="113">
        <f t="shared" si="14"/>
        <v>0</v>
      </c>
      <c r="Z62" s="73"/>
      <c r="AA62" s="74">
        <v>0</v>
      </c>
      <c r="AB62" s="73"/>
      <c r="AC62" s="74">
        <f t="shared" si="22"/>
        <v>0</v>
      </c>
      <c r="AD62" s="73"/>
      <c r="AE62" s="74">
        <f t="shared" si="7"/>
        <v>0</v>
      </c>
      <c r="AF62" s="73"/>
      <c r="AG62" s="74">
        <f t="shared" si="15"/>
        <v>0</v>
      </c>
      <c r="AH62" s="82">
        <f t="shared" si="8"/>
        <v>0</v>
      </c>
      <c r="AI62" s="74"/>
      <c r="AJ62" s="139">
        <f t="shared" si="16"/>
        <v>0</v>
      </c>
    </row>
    <row r="63" spans="1:36" ht="15" customHeight="1" x14ac:dyDescent="0.2">
      <c r="A63" s="84" t="s">
        <v>249</v>
      </c>
      <c r="B63" t="s">
        <v>250</v>
      </c>
      <c r="C63" s="4" t="s">
        <v>9</v>
      </c>
      <c r="D63" s="19">
        <v>35</v>
      </c>
      <c r="E63" s="20">
        <f t="shared" si="9"/>
        <v>0</v>
      </c>
      <c r="F63" s="73"/>
      <c r="G63" s="74">
        <f t="shared" si="17"/>
        <v>0</v>
      </c>
      <c r="H63" s="73"/>
      <c r="I63" s="74">
        <f t="shared" si="1"/>
        <v>0</v>
      </c>
      <c r="J63" s="73"/>
      <c r="K63" s="113">
        <f t="shared" si="10"/>
        <v>0</v>
      </c>
      <c r="L63" s="73"/>
      <c r="M63" s="113">
        <f t="shared" si="11"/>
        <v>0</v>
      </c>
      <c r="N63" s="73"/>
      <c r="O63" s="74">
        <f t="shared" si="12"/>
        <v>0</v>
      </c>
      <c r="P63" s="73"/>
      <c r="Q63" s="113">
        <f t="shared" si="20"/>
        <v>0</v>
      </c>
      <c r="R63" s="73"/>
      <c r="S63" s="113">
        <f t="shared" si="3"/>
        <v>0</v>
      </c>
      <c r="T63" s="101"/>
      <c r="U63" s="74">
        <f t="shared" si="21"/>
        <v>0</v>
      </c>
      <c r="V63" s="73"/>
      <c r="W63" s="113">
        <f t="shared" si="13"/>
        <v>0</v>
      </c>
      <c r="X63" s="101"/>
      <c r="Y63" s="113">
        <f t="shared" si="14"/>
        <v>0</v>
      </c>
      <c r="Z63" s="73"/>
      <c r="AA63" s="74">
        <v>0</v>
      </c>
      <c r="AB63" s="73"/>
      <c r="AC63" s="74">
        <f t="shared" si="22"/>
        <v>0</v>
      </c>
      <c r="AD63" s="73"/>
      <c r="AE63" s="74">
        <f t="shared" si="7"/>
        <v>0</v>
      </c>
      <c r="AF63" s="73"/>
      <c r="AG63" s="74">
        <f t="shared" si="15"/>
        <v>0</v>
      </c>
      <c r="AH63" s="82">
        <f t="shared" si="8"/>
        <v>0</v>
      </c>
      <c r="AI63" s="74"/>
      <c r="AJ63" s="139">
        <f t="shared" si="16"/>
        <v>0</v>
      </c>
    </row>
    <row r="64" spans="1:36" ht="15" customHeight="1" x14ac:dyDescent="0.2">
      <c r="A64" s="84" t="s">
        <v>246</v>
      </c>
      <c r="B64" t="s">
        <v>65</v>
      </c>
      <c r="C64" s="4" t="s">
        <v>4</v>
      </c>
      <c r="D64" s="19">
        <v>140</v>
      </c>
      <c r="E64" s="20">
        <f t="shared" si="9"/>
        <v>0</v>
      </c>
      <c r="F64" s="73"/>
      <c r="G64" s="74">
        <f t="shared" si="17"/>
        <v>0</v>
      </c>
      <c r="H64" s="73"/>
      <c r="I64" s="74">
        <f t="shared" si="1"/>
        <v>0</v>
      </c>
      <c r="J64" s="73"/>
      <c r="K64" s="113">
        <f t="shared" si="10"/>
        <v>0</v>
      </c>
      <c r="L64" s="73"/>
      <c r="M64" s="113">
        <f t="shared" si="11"/>
        <v>0</v>
      </c>
      <c r="N64" s="73"/>
      <c r="O64" s="74">
        <f t="shared" si="12"/>
        <v>0</v>
      </c>
      <c r="P64" s="73"/>
      <c r="Q64" s="113">
        <f t="shared" si="20"/>
        <v>0</v>
      </c>
      <c r="R64" s="73"/>
      <c r="S64" s="113">
        <f t="shared" si="3"/>
        <v>0</v>
      </c>
      <c r="T64" s="101"/>
      <c r="U64" s="74">
        <f t="shared" si="21"/>
        <v>0</v>
      </c>
      <c r="V64" s="73"/>
      <c r="W64" s="113">
        <f t="shared" si="13"/>
        <v>0</v>
      </c>
      <c r="X64" s="101"/>
      <c r="Y64" s="113">
        <f t="shared" si="14"/>
        <v>0</v>
      </c>
      <c r="Z64" s="73"/>
      <c r="AA64" s="74">
        <v>0</v>
      </c>
      <c r="AB64" s="73"/>
      <c r="AC64" s="74">
        <f t="shared" si="22"/>
        <v>0</v>
      </c>
      <c r="AD64" s="73"/>
      <c r="AE64" s="74">
        <f t="shared" si="7"/>
        <v>0</v>
      </c>
      <c r="AF64" s="73"/>
      <c r="AG64" s="74">
        <f t="shared" si="15"/>
        <v>0</v>
      </c>
      <c r="AH64" s="82">
        <f t="shared" si="8"/>
        <v>0</v>
      </c>
      <c r="AI64" s="74"/>
      <c r="AJ64" s="139">
        <f t="shared" si="16"/>
        <v>0</v>
      </c>
    </row>
    <row r="65" spans="1:37" ht="15" customHeight="1" x14ac:dyDescent="0.2">
      <c r="A65" s="84" t="s">
        <v>228</v>
      </c>
      <c r="B65" t="str">
        <f>IF($A65="","",INDEX('MA-Liste'!$D:$D,MATCH($A65,'MA-Liste'!$M:$M,FALSE)))</f>
        <v>AeBo</v>
      </c>
      <c r="C65" s="4" t="str">
        <f ca="1">IF($A65="","",INDEX(INDIRECT("'MA-Liste'!"&amp;$C$11),MATCH($A65,'MA-Liste'!$M:$M,FALSE)))</f>
        <v>D</v>
      </c>
      <c r="D65" s="19">
        <f t="shared" ca="1" si="0"/>
        <v>100</v>
      </c>
      <c r="E65" s="20">
        <f t="shared" si="9"/>
        <v>0</v>
      </c>
      <c r="F65" s="73"/>
      <c r="G65" s="74">
        <f t="shared" ca="1" si="17"/>
        <v>0</v>
      </c>
      <c r="H65" s="73"/>
      <c r="I65" s="74">
        <f t="shared" ca="1" si="1"/>
        <v>0</v>
      </c>
      <c r="J65" s="73"/>
      <c r="K65" s="113">
        <f t="shared" ca="1" si="10"/>
        <v>0</v>
      </c>
      <c r="L65" s="73"/>
      <c r="M65" s="113">
        <f t="shared" ca="1" si="11"/>
        <v>0</v>
      </c>
      <c r="N65" s="73"/>
      <c r="O65" s="74">
        <f t="shared" ca="1" si="12"/>
        <v>0</v>
      </c>
      <c r="P65" s="73"/>
      <c r="Q65" s="113">
        <f t="shared" ca="1" si="20"/>
        <v>0</v>
      </c>
      <c r="R65" s="73"/>
      <c r="S65" s="113">
        <f t="shared" ca="1" si="3"/>
        <v>0</v>
      </c>
      <c r="T65" s="101"/>
      <c r="U65" s="74">
        <f t="shared" ca="1" si="21"/>
        <v>0</v>
      </c>
      <c r="V65" s="73"/>
      <c r="W65" s="113">
        <f t="shared" ca="1" si="13"/>
        <v>0</v>
      </c>
      <c r="X65" s="101"/>
      <c r="Y65" s="113">
        <f t="shared" ca="1" si="14"/>
        <v>0</v>
      </c>
      <c r="Z65" s="73"/>
      <c r="AA65" s="74">
        <v>0</v>
      </c>
      <c r="AB65" s="73"/>
      <c r="AC65" s="74">
        <f t="shared" ca="1" si="22"/>
        <v>0</v>
      </c>
      <c r="AD65" s="73"/>
      <c r="AE65" s="74">
        <f t="shared" ca="1" si="7"/>
        <v>0</v>
      </c>
      <c r="AF65" s="73"/>
      <c r="AG65" s="74">
        <f t="shared" ca="1" si="15"/>
        <v>0</v>
      </c>
      <c r="AH65" s="82">
        <f t="shared" ca="1" si="8"/>
        <v>0</v>
      </c>
      <c r="AI65" s="74"/>
      <c r="AJ65" s="139">
        <f t="shared" ca="1" si="16"/>
        <v>0</v>
      </c>
    </row>
    <row r="66" spans="1:37" ht="15" customHeight="1" x14ac:dyDescent="0.2">
      <c r="A66" s="84" t="s">
        <v>252</v>
      </c>
      <c r="B66" s="14" t="s">
        <v>65</v>
      </c>
      <c r="C66" s="18" t="s">
        <v>8</v>
      </c>
      <c r="D66" s="19">
        <v>60</v>
      </c>
      <c r="E66" s="20">
        <f t="shared" si="9"/>
        <v>0</v>
      </c>
      <c r="F66" s="73"/>
      <c r="G66" s="74">
        <f t="shared" si="17"/>
        <v>0</v>
      </c>
      <c r="H66" s="73"/>
      <c r="I66" s="74">
        <f t="shared" si="1"/>
        <v>0</v>
      </c>
      <c r="J66" s="73"/>
      <c r="K66" s="113">
        <f t="shared" si="10"/>
        <v>0</v>
      </c>
      <c r="L66" s="73"/>
      <c r="M66" s="113">
        <f t="shared" si="11"/>
        <v>0</v>
      </c>
      <c r="N66" s="73"/>
      <c r="O66" s="74">
        <f t="shared" si="12"/>
        <v>0</v>
      </c>
      <c r="P66" s="73"/>
      <c r="Q66" s="113">
        <f t="shared" si="20"/>
        <v>0</v>
      </c>
      <c r="R66" s="73"/>
      <c r="S66" s="113">
        <f t="shared" si="3"/>
        <v>0</v>
      </c>
      <c r="T66" s="101"/>
      <c r="U66" s="74">
        <f t="shared" si="21"/>
        <v>0</v>
      </c>
      <c r="V66" s="73"/>
      <c r="W66" s="113">
        <f t="shared" si="13"/>
        <v>0</v>
      </c>
      <c r="X66" s="101"/>
      <c r="Y66" s="113">
        <f t="shared" si="14"/>
        <v>0</v>
      </c>
      <c r="Z66" s="73"/>
      <c r="AA66" s="74">
        <v>0</v>
      </c>
      <c r="AB66" s="73"/>
      <c r="AC66" s="74">
        <f t="shared" si="22"/>
        <v>0</v>
      </c>
      <c r="AD66" s="73"/>
      <c r="AE66" s="74">
        <f t="shared" si="7"/>
        <v>0</v>
      </c>
      <c r="AF66" s="73"/>
      <c r="AG66" s="74">
        <f t="shared" si="15"/>
        <v>0</v>
      </c>
      <c r="AH66" s="82">
        <f t="shared" si="8"/>
        <v>0</v>
      </c>
      <c r="AI66" s="74"/>
      <c r="AJ66" s="139">
        <f t="shared" si="16"/>
        <v>0</v>
      </c>
    </row>
    <row r="67" spans="1:37" ht="15" customHeight="1" x14ac:dyDescent="0.2">
      <c r="A67" s="90" t="s">
        <v>253</v>
      </c>
      <c r="B67" s="14" t="s">
        <v>65</v>
      </c>
      <c r="C67" s="18" t="s">
        <v>6</v>
      </c>
      <c r="D67" s="19">
        <v>100</v>
      </c>
      <c r="E67" s="20">
        <f t="shared" si="9"/>
        <v>0</v>
      </c>
      <c r="F67" s="73"/>
      <c r="G67" s="74">
        <f t="shared" si="17"/>
        <v>0</v>
      </c>
      <c r="H67" s="73"/>
      <c r="I67" s="74">
        <f t="shared" si="1"/>
        <v>0</v>
      </c>
      <c r="J67" s="73"/>
      <c r="K67" s="113">
        <f t="shared" si="10"/>
        <v>0</v>
      </c>
      <c r="L67" s="73"/>
      <c r="M67" s="113">
        <f t="shared" si="11"/>
        <v>0</v>
      </c>
      <c r="N67" s="73"/>
      <c r="O67" s="74">
        <f t="shared" si="12"/>
        <v>0</v>
      </c>
      <c r="P67" s="73"/>
      <c r="Q67" s="113">
        <f t="shared" si="20"/>
        <v>0</v>
      </c>
      <c r="R67" s="73"/>
      <c r="S67" s="113">
        <f t="shared" si="3"/>
        <v>0</v>
      </c>
      <c r="T67" s="101"/>
      <c r="U67" s="74">
        <f t="shared" si="21"/>
        <v>0</v>
      </c>
      <c r="V67" s="73"/>
      <c r="W67" s="113">
        <f t="shared" si="13"/>
        <v>0</v>
      </c>
      <c r="X67" s="101"/>
      <c r="Y67" s="113">
        <f t="shared" si="14"/>
        <v>0</v>
      </c>
      <c r="Z67" s="73"/>
      <c r="AA67" s="74">
        <v>0</v>
      </c>
      <c r="AB67" s="73"/>
      <c r="AC67" s="74">
        <f t="shared" si="22"/>
        <v>0</v>
      </c>
      <c r="AD67" s="73"/>
      <c r="AE67" s="74">
        <f t="shared" si="7"/>
        <v>0</v>
      </c>
      <c r="AF67" s="73"/>
      <c r="AG67" s="74">
        <f t="shared" si="15"/>
        <v>0</v>
      </c>
      <c r="AH67" s="82">
        <f t="shared" si="8"/>
        <v>0</v>
      </c>
      <c r="AI67" s="74"/>
      <c r="AJ67" s="139">
        <f t="shared" si="16"/>
        <v>0</v>
      </c>
    </row>
    <row r="68" spans="1:37" ht="15" customHeight="1" x14ac:dyDescent="0.2">
      <c r="A68" s="90" t="s">
        <v>254</v>
      </c>
      <c r="B68" s="14" t="s">
        <v>65</v>
      </c>
      <c r="C68" s="18" t="s">
        <v>8</v>
      </c>
      <c r="D68" s="19">
        <v>60</v>
      </c>
      <c r="E68" s="20">
        <f t="shared" si="9"/>
        <v>0</v>
      </c>
      <c r="F68" s="73"/>
      <c r="G68" s="74">
        <f t="shared" si="17"/>
        <v>0</v>
      </c>
      <c r="H68" s="73"/>
      <c r="I68" s="74">
        <f t="shared" si="1"/>
        <v>0</v>
      </c>
      <c r="J68" s="73"/>
      <c r="K68" s="113">
        <f t="shared" si="10"/>
        <v>0</v>
      </c>
      <c r="L68" s="73"/>
      <c r="M68" s="113">
        <f t="shared" si="11"/>
        <v>0</v>
      </c>
      <c r="N68" s="73"/>
      <c r="O68" s="74">
        <f t="shared" si="12"/>
        <v>0</v>
      </c>
      <c r="P68" s="73"/>
      <c r="Q68" s="113">
        <f t="shared" si="20"/>
        <v>0</v>
      </c>
      <c r="R68" s="73"/>
      <c r="S68" s="113">
        <f t="shared" si="3"/>
        <v>0</v>
      </c>
      <c r="T68" s="101"/>
      <c r="U68" s="74">
        <f t="shared" si="21"/>
        <v>0</v>
      </c>
      <c r="V68" s="73"/>
      <c r="W68" s="113">
        <f t="shared" si="13"/>
        <v>0</v>
      </c>
      <c r="X68" s="101"/>
      <c r="Y68" s="113">
        <f t="shared" si="14"/>
        <v>0</v>
      </c>
      <c r="Z68" s="73"/>
      <c r="AA68" s="74">
        <v>0</v>
      </c>
      <c r="AB68" s="73"/>
      <c r="AC68" s="74">
        <f t="shared" si="22"/>
        <v>0</v>
      </c>
      <c r="AD68" s="73"/>
      <c r="AE68" s="74">
        <f t="shared" si="7"/>
        <v>0</v>
      </c>
      <c r="AF68" s="73"/>
      <c r="AG68" s="74">
        <f t="shared" si="15"/>
        <v>0</v>
      </c>
      <c r="AH68" s="82">
        <f t="shared" si="8"/>
        <v>0</v>
      </c>
      <c r="AI68" s="74"/>
      <c r="AJ68" s="147">
        <f t="shared" si="16"/>
        <v>0</v>
      </c>
    </row>
    <row r="69" spans="1:37" ht="15" customHeight="1" x14ac:dyDescent="0.2">
      <c r="A69" s="90" t="s">
        <v>255</v>
      </c>
      <c r="B69" s="14" t="s">
        <v>65</v>
      </c>
      <c r="C69" s="18" t="s">
        <v>5</v>
      </c>
      <c r="D69" s="19">
        <v>118</v>
      </c>
      <c r="E69" s="20">
        <f t="shared" si="9"/>
        <v>0</v>
      </c>
      <c r="F69" s="73"/>
      <c r="G69" s="74">
        <f t="shared" si="17"/>
        <v>0</v>
      </c>
      <c r="H69" s="73"/>
      <c r="I69" s="74">
        <f t="shared" si="1"/>
        <v>0</v>
      </c>
      <c r="J69" s="73"/>
      <c r="K69" s="113">
        <f t="shared" si="10"/>
        <v>0</v>
      </c>
      <c r="L69" s="73"/>
      <c r="M69" s="113">
        <f t="shared" si="11"/>
        <v>0</v>
      </c>
      <c r="N69" s="73"/>
      <c r="O69" s="74">
        <f t="shared" si="12"/>
        <v>0</v>
      </c>
      <c r="P69" s="73"/>
      <c r="Q69" s="113">
        <f t="shared" si="20"/>
        <v>0</v>
      </c>
      <c r="R69" s="73"/>
      <c r="S69" s="113">
        <f t="shared" si="3"/>
        <v>0</v>
      </c>
      <c r="T69" s="101"/>
      <c r="U69" s="74">
        <f t="shared" si="21"/>
        <v>0</v>
      </c>
      <c r="V69" s="73"/>
      <c r="W69" s="113">
        <f t="shared" si="13"/>
        <v>0</v>
      </c>
      <c r="X69" s="101"/>
      <c r="Y69" s="113">
        <f t="shared" si="14"/>
        <v>0</v>
      </c>
      <c r="Z69" s="73"/>
      <c r="AA69" s="74">
        <v>0</v>
      </c>
      <c r="AB69" s="73"/>
      <c r="AC69" s="74">
        <f t="shared" si="22"/>
        <v>0</v>
      </c>
      <c r="AD69" s="73"/>
      <c r="AE69" s="74">
        <f t="shared" si="7"/>
        <v>0</v>
      </c>
      <c r="AF69" s="73"/>
      <c r="AG69" s="74">
        <f t="shared" si="15"/>
        <v>0</v>
      </c>
      <c r="AH69" s="82">
        <f t="shared" si="8"/>
        <v>0</v>
      </c>
      <c r="AI69" s="74"/>
      <c r="AJ69" s="147">
        <f t="shared" si="16"/>
        <v>0</v>
      </c>
    </row>
    <row r="70" spans="1:37" ht="15" customHeight="1" x14ac:dyDescent="0.2">
      <c r="A70" s="90" t="s">
        <v>256</v>
      </c>
      <c r="B70" s="14" t="s">
        <v>65</v>
      </c>
      <c r="C70" s="18" t="s">
        <v>5</v>
      </c>
      <c r="D70" s="19">
        <v>118</v>
      </c>
      <c r="E70" s="20">
        <f t="shared" si="9"/>
        <v>0</v>
      </c>
      <c r="F70" s="73"/>
      <c r="G70" s="74">
        <f t="shared" si="17"/>
        <v>0</v>
      </c>
      <c r="H70" s="73"/>
      <c r="I70" s="74">
        <f t="shared" si="1"/>
        <v>0</v>
      </c>
      <c r="J70" s="73"/>
      <c r="K70" s="113">
        <f t="shared" si="10"/>
        <v>0</v>
      </c>
      <c r="L70" s="73"/>
      <c r="M70" s="113">
        <f t="shared" si="11"/>
        <v>0</v>
      </c>
      <c r="N70" s="73"/>
      <c r="O70" s="74">
        <f t="shared" si="12"/>
        <v>0</v>
      </c>
      <c r="P70" s="73"/>
      <c r="Q70" s="113">
        <f t="shared" si="20"/>
        <v>0</v>
      </c>
      <c r="R70" s="73"/>
      <c r="S70" s="113">
        <f t="shared" si="3"/>
        <v>0</v>
      </c>
      <c r="T70" s="101"/>
      <c r="U70" s="74">
        <f t="shared" si="21"/>
        <v>0</v>
      </c>
      <c r="V70" s="73"/>
      <c r="W70" s="113">
        <f t="shared" si="13"/>
        <v>0</v>
      </c>
      <c r="X70" s="101"/>
      <c r="Y70" s="113">
        <f t="shared" si="14"/>
        <v>0</v>
      </c>
      <c r="Z70" s="73"/>
      <c r="AA70" s="74">
        <v>0</v>
      </c>
      <c r="AB70" s="73"/>
      <c r="AC70" s="74">
        <f t="shared" si="22"/>
        <v>0</v>
      </c>
      <c r="AD70" s="73"/>
      <c r="AE70" s="74">
        <f t="shared" si="7"/>
        <v>0</v>
      </c>
      <c r="AF70" s="73"/>
      <c r="AG70" s="74">
        <f t="shared" si="15"/>
        <v>0</v>
      </c>
      <c r="AH70" s="82">
        <f t="shared" si="8"/>
        <v>0</v>
      </c>
      <c r="AI70" s="74"/>
      <c r="AJ70" s="147">
        <f t="shared" si="16"/>
        <v>0</v>
      </c>
    </row>
    <row r="71" spans="1:37" ht="15" customHeight="1" x14ac:dyDescent="0.2">
      <c r="A71" s="90" t="s">
        <v>257</v>
      </c>
      <c r="B71" s="14" t="s">
        <v>65</v>
      </c>
      <c r="C71" s="18" t="s">
        <v>5</v>
      </c>
      <c r="D71" s="19">
        <v>118</v>
      </c>
      <c r="E71" s="20">
        <f t="shared" si="9"/>
        <v>0</v>
      </c>
      <c r="F71" s="73"/>
      <c r="G71" s="74">
        <f t="shared" si="17"/>
        <v>0</v>
      </c>
      <c r="H71" s="73"/>
      <c r="I71" s="74">
        <f t="shared" si="1"/>
        <v>0</v>
      </c>
      <c r="J71" s="73"/>
      <c r="K71" s="113">
        <f t="shared" si="10"/>
        <v>0</v>
      </c>
      <c r="L71" s="73"/>
      <c r="M71" s="113">
        <f t="shared" si="11"/>
        <v>0</v>
      </c>
      <c r="N71" s="73"/>
      <c r="O71" s="74">
        <f t="shared" si="12"/>
        <v>0</v>
      </c>
      <c r="P71" s="73"/>
      <c r="Q71" s="113">
        <f t="shared" si="20"/>
        <v>0</v>
      </c>
      <c r="R71" s="73"/>
      <c r="S71" s="113">
        <f t="shared" si="3"/>
        <v>0</v>
      </c>
      <c r="T71" s="101"/>
      <c r="U71" s="74">
        <f t="shared" si="21"/>
        <v>0</v>
      </c>
      <c r="V71" s="73"/>
      <c r="W71" s="113">
        <f t="shared" si="13"/>
        <v>0</v>
      </c>
      <c r="X71" s="101"/>
      <c r="Y71" s="113">
        <f t="shared" si="14"/>
        <v>0</v>
      </c>
      <c r="Z71" s="73"/>
      <c r="AA71" s="74">
        <v>0</v>
      </c>
      <c r="AB71" s="73"/>
      <c r="AC71" s="74">
        <f t="shared" si="22"/>
        <v>0</v>
      </c>
      <c r="AD71" s="73"/>
      <c r="AE71" s="74">
        <f t="shared" si="7"/>
        <v>0</v>
      </c>
      <c r="AF71" s="73"/>
      <c r="AG71" s="74">
        <f t="shared" si="15"/>
        <v>0</v>
      </c>
      <c r="AH71" s="82">
        <f t="shared" si="8"/>
        <v>0</v>
      </c>
      <c r="AI71" s="74"/>
      <c r="AJ71" s="147">
        <f t="shared" si="16"/>
        <v>0</v>
      </c>
    </row>
    <row r="72" spans="1:37" ht="15" customHeight="1" x14ac:dyDescent="0.2">
      <c r="A72" s="90" t="s">
        <v>264</v>
      </c>
      <c r="B72" s="14" t="s">
        <v>65</v>
      </c>
      <c r="C72" s="18" t="s">
        <v>6</v>
      </c>
      <c r="D72" s="19">
        <v>100</v>
      </c>
      <c r="E72" s="20">
        <f t="shared" si="9"/>
        <v>0</v>
      </c>
      <c r="F72" s="73"/>
      <c r="G72" s="74">
        <f t="shared" si="17"/>
        <v>0</v>
      </c>
      <c r="H72" s="73"/>
      <c r="I72" s="74">
        <f t="shared" si="1"/>
        <v>0</v>
      </c>
      <c r="J72" s="73"/>
      <c r="K72" s="113">
        <f t="shared" si="10"/>
        <v>0</v>
      </c>
      <c r="L72" s="73"/>
      <c r="M72" s="113">
        <f t="shared" si="11"/>
        <v>0</v>
      </c>
      <c r="N72" s="73"/>
      <c r="O72" s="74">
        <f t="shared" si="12"/>
        <v>0</v>
      </c>
      <c r="P72" s="73"/>
      <c r="Q72" s="113">
        <f t="shared" si="20"/>
        <v>0</v>
      </c>
      <c r="R72" s="73"/>
      <c r="S72" s="113">
        <f t="shared" si="3"/>
        <v>0</v>
      </c>
      <c r="T72" s="101"/>
      <c r="U72" s="74">
        <f t="shared" si="21"/>
        <v>0</v>
      </c>
      <c r="V72" s="73"/>
      <c r="W72" s="113">
        <f t="shared" si="13"/>
        <v>0</v>
      </c>
      <c r="X72" s="101"/>
      <c r="Y72" s="113">
        <f t="shared" si="14"/>
        <v>0</v>
      </c>
      <c r="Z72" s="73"/>
      <c r="AA72" s="74">
        <v>0</v>
      </c>
      <c r="AB72" s="73"/>
      <c r="AC72" s="74">
        <f t="shared" si="22"/>
        <v>0</v>
      </c>
      <c r="AD72" s="73"/>
      <c r="AE72" s="74">
        <f t="shared" si="7"/>
        <v>0</v>
      </c>
      <c r="AF72" s="73"/>
      <c r="AG72" s="74">
        <f t="shared" si="15"/>
        <v>0</v>
      </c>
      <c r="AH72" s="82">
        <f t="shared" si="8"/>
        <v>0</v>
      </c>
      <c r="AI72" s="74"/>
      <c r="AJ72" s="147">
        <f t="shared" si="16"/>
        <v>0</v>
      </c>
    </row>
    <row r="73" spans="1:37" ht="15" customHeight="1" x14ac:dyDescent="0.2">
      <c r="A73" s="90" t="s">
        <v>322</v>
      </c>
      <c r="B73" s="14" t="s">
        <v>65</v>
      </c>
      <c r="C73" s="18" t="s">
        <v>6</v>
      </c>
      <c r="D73" s="19">
        <v>100</v>
      </c>
      <c r="E73" s="20">
        <f t="shared" si="9"/>
        <v>0</v>
      </c>
      <c r="F73" s="73"/>
      <c r="G73" s="74">
        <f>IF(D73="",0,D73*F73)</f>
        <v>0</v>
      </c>
      <c r="H73" s="73"/>
      <c r="I73" s="74">
        <f t="shared" si="1"/>
        <v>0</v>
      </c>
      <c r="J73" s="73"/>
      <c r="K73" s="113">
        <f t="shared" si="10"/>
        <v>0</v>
      </c>
      <c r="L73" s="73"/>
      <c r="M73" s="113">
        <f t="shared" si="11"/>
        <v>0</v>
      </c>
      <c r="N73" s="73"/>
      <c r="O73" s="74">
        <f t="shared" si="12"/>
        <v>0</v>
      </c>
      <c r="P73" s="73"/>
      <c r="Q73" s="113">
        <f t="shared" si="20"/>
        <v>0</v>
      </c>
      <c r="R73" s="73"/>
      <c r="S73" s="113">
        <f t="shared" si="3"/>
        <v>0</v>
      </c>
      <c r="T73" s="101"/>
      <c r="U73" s="74">
        <f t="shared" si="21"/>
        <v>0</v>
      </c>
      <c r="V73" s="73"/>
      <c r="W73" s="113">
        <f t="shared" si="13"/>
        <v>0</v>
      </c>
      <c r="X73" s="101"/>
      <c r="Y73" s="113">
        <f t="shared" si="14"/>
        <v>0</v>
      </c>
      <c r="Z73" s="73"/>
      <c r="AA73" s="74">
        <v>0</v>
      </c>
      <c r="AB73" s="73"/>
      <c r="AC73" s="74">
        <f t="shared" si="22"/>
        <v>0</v>
      </c>
      <c r="AD73" s="73"/>
      <c r="AE73" s="74">
        <f t="shared" si="7"/>
        <v>0</v>
      </c>
      <c r="AF73" s="73"/>
      <c r="AG73" s="74">
        <f t="shared" si="15"/>
        <v>0</v>
      </c>
      <c r="AH73" s="82">
        <f t="shared" si="8"/>
        <v>0</v>
      </c>
      <c r="AI73" s="74"/>
      <c r="AJ73" s="147">
        <f t="shared" si="16"/>
        <v>0</v>
      </c>
    </row>
    <row r="74" spans="1:37" ht="15" customHeight="1" x14ac:dyDescent="0.2">
      <c r="A74" s="90" t="s">
        <v>323</v>
      </c>
      <c r="B74" s="14" t="s">
        <v>65</v>
      </c>
      <c r="C74" s="18" t="s">
        <v>6</v>
      </c>
      <c r="D74" s="19">
        <v>100</v>
      </c>
      <c r="E74" s="20">
        <f t="shared" si="9"/>
        <v>0</v>
      </c>
      <c r="F74" s="73"/>
      <c r="G74" s="74">
        <f>IF(D74="",0,D74*F74)</f>
        <v>0</v>
      </c>
      <c r="H74" s="73"/>
      <c r="I74" s="74">
        <f t="shared" si="1"/>
        <v>0</v>
      </c>
      <c r="J74" s="73"/>
      <c r="K74" s="113">
        <f t="shared" si="10"/>
        <v>0</v>
      </c>
      <c r="L74" s="73"/>
      <c r="M74" s="113">
        <f t="shared" si="11"/>
        <v>0</v>
      </c>
      <c r="N74" s="73"/>
      <c r="O74" s="74">
        <f t="shared" si="12"/>
        <v>0</v>
      </c>
      <c r="P74" s="73"/>
      <c r="Q74" s="113">
        <f t="shared" si="20"/>
        <v>0</v>
      </c>
      <c r="R74" s="73"/>
      <c r="S74" s="113">
        <f t="shared" si="3"/>
        <v>0</v>
      </c>
      <c r="T74" s="101"/>
      <c r="U74" s="74">
        <f t="shared" si="21"/>
        <v>0</v>
      </c>
      <c r="V74" s="73"/>
      <c r="W74" s="113">
        <f t="shared" si="13"/>
        <v>0</v>
      </c>
      <c r="X74" s="101"/>
      <c r="Y74" s="113">
        <f t="shared" si="14"/>
        <v>0</v>
      </c>
      <c r="Z74" s="73"/>
      <c r="AA74" s="74">
        <v>0</v>
      </c>
      <c r="AB74" s="73"/>
      <c r="AC74" s="74">
        <f t="shared" si="22"/>
        <v>0</v>
      </c>
      <c r="AD74" s="73"/>
      <c r="AE74" s="74">
        <f t="shared" si="7"/>
        <v>0</v>
      </c>
      <c r="AF74" s="73"/>
      <c r="AG74" s="74">
        <f t="shared" si="15"/>
        <v>0</v>
      </c>
      <c r="AH74" s="82">
        <f t="shared" si="8"/>
        <v>0</v>
      </c>
      <c r="AI74" s="74"/>
      <c r="AJ74" s="147">
        <f t="shared" si="16"/>
        <v>0</v>
      </c>
    </row>
    <row r="75" spans="1:37" ht="15" customHeight="1" x14ac:dyDescent="0.2">
      <c r="A75" s="90" t="s">
        <v>260</v>
      </c>
      <c r="B75" s="14" t="s">
        <v>65</v>
      </c>
      <c r="C75" s="18" t="s">
        <v>6</v>
      </c>
      <c r="D75" s="19">
        <v>100</v>
      </c>
      <c r="E75" s="20">
        <f t="shared" si="9"/>
        <v>0</v>
      </c>
      <c r="F75" s="73"/>
      <c r="G75" s="74">
        <f t="shared" si="17"/>
        <v>0</v>
      </c>
      <c r="H75" s="73"/>
      <c r="I75" s="74">
        <f t="shared" si="1"/>
        <v>0</v>
      </c>
      <c r="J75" s="73"/>
      <c r="K75" s="113">
        <f t="shared" si="10"/>
        <v>0</v>
      </c>
      <c r="L75" s="73"/>
      <c r="M75" s="113">
        <f t="shared" si="11"/>
        <v>0</v>
      </c>
      <c r="N75" s="73"/>
      <c r="O75" s="74">
        <f t="shared" si="12"/>
        <v>0</v>
      </c>
      <c r="P75" s="73"/>
      <c r="Q75" s="113">
        <f t="shared" si="20"/>
        <v>0</v>
      </c>
      <c r="R75" s="73"/>
      <c r="S75" s="113">
        <f t="shared" si="3"/>
        <v>0</v>
      </c>
      <c r="T75" s="73"/>
      <c r="U75" s="74">
        <f t="shared" si="21"/>
        <v>0</v>
      </c>
      <c r="V75" s="73"/>
      <c r="W75" s="113">
        <f t="shared" si="13"/>
        <v>0</v>
      </c>
      <c r="X75" s="101"/>
      <c r="Y75" s="113">
        <f t="shared" si="14"/>
        <v>0</v>
      </c>
      <c r="Z75" s="73"/>
      <c r="AA75" s="74">
        <v>0</v>
      </c>
      <c r="AB75" s="73"/>
      <c r="AC75" s="74">
        <f t="shared" si="22"/>
        <v>0</v>
      </c>
      <c r="AD75" s="73"/>
      <c r="AE75" s="74">
        <f t="shared" si="7"/>
        <v>0</v>
      </c>
      <c r="AF75" s="73"/>
      <c r="AG75" s="74">
        <f t="shared" si="15"/>
        <v>0</v>
      </c>
      <c r="AH75" s="82">
        <f t="shared" si="8"/>
        <v>0</v>
      </c>
      <c r="AI75" s="74"/>
      <c r="AJ75" s="147">
        <f t="shared" si="16"/>
        <v>0</v>
      </c>
    </row>
    <row r="76" spans="1:37" ht="15" customHeight="1" x14ac:dyDescent="0.2">
      <c r="A76" s="90" t="s">
        <v>265</v>
      </c>
      <c r="B76" t="str">
        <f>IF($A76="","",INDEX('MA-Liste'!$D:$D,MATCH($A76,'MA-Liste'!$M:$M,FALSE)))</f>
        <v>AeBo</v>
      </c>
      <c r="C76" s="4" t="str">
        <f ca="1">IF($A76="","",INDEX(INDIRECT("'MA-Liste'!"&amp;$C$11),MATCH($A76,'MA-Liste'!$M:$M,FALSE)))</f>
        <v>D</v>
      </c>
      <c r="D76" s="19">
        <f ca="1">IF(OR($C76="",$C76=0),"",VLOOKUP($C76,Ansätze,$D$11,FALSE))</f>
        <v>100</v>
      </c>
      <c r="E76" s="20">
        <f t="shared" si="9"/>
        <v>0</v>
      </c>
      <c r="F76" s="73"/>
      <c r="G76" s="74">
        <f t="shared" ca="1" si="17"/>
        <v>0</v>
      </c>
      <c r="H76" s="73"/>
      <c r="I76" s="74">
        <f t="shared" ca="1" si="1"/>
        <v>0</v>
      </c>
      <c r="J76" s="73"/>
      <c r="K76" s="113">
        <f t="shared" ca="1" si="10"/>
        <v>0</v>
      </c>
      <c r="L76" s="73"/>
      <c r="M76" s="113">
        <f t="shared" ca="1" si="11"/>
        <v>0</v>
      </c>
      <c r="N76" s="73"/>
      <c r="O76" s="74">
        <f t="shared" ca="1" si="12"/>
        <v>0</v>
      </c>
      <c r="P76" s="73"/>
      <c r="Q76" s="113">
        <f t="shared" ca="1" si="20"/>
        <v>0</v>
      </c>
      <c r="R76" s="73"/>
      <c r="S76" s="113">
        <f t="shared" ca="1" si="3"/>
        <v>0</v>
      </c>
      <c r="T76" s="73"/>
      <c r="U76" s="74">
        <f t="shared" ca="1" si="21"/>
        <v>0</v>
      </c>
      <c r="V76" s="73"/>
      <c r="W76" s="113">
        <f t="shared" ca="1" si="13"/>
        <v>0</v>
      </c>
      <c r="X76" s="101"/>
      <c r="Y76" s="113">
        <f t="shared" ca="1" si="14"/>
        <v>0</v>
      </c>
      <c r="Z76" s="73"/>
      <c r="AA76" s="74">
        <v>0</v>
      </c>
      <c r="AB76" s="73"/>
      <c r="AC76" s="74">
        <f t="shared" ca="1" si="22"/>
        <v>0</v>
      </c>
      <c r="AD76" s="73"/>
      <c r="AE76" s="74">
        <f t="shared" ca="1" si="7"/>
        <v>0</v>
      </c>
      <c r="AF76" s="73"/>
      <c r="AG76" s="74">
        <f t="shared" ca="1" si="15"/>
        <v>0</v>
      </c>
      <c r="AH76" s="82">
        <f t="shared" ca="1" si="8"/>
        <v>0</v>
      </c>
      <c r="AI76" s="74"/>
      <c r="AJ76" s="147">
        <f t="shared" ca="1" si="16"/>
        <v>0</v>
      </c>
    </row>
    <row r="77" spans="1:37" ht="15" customHeight="1" x14ac:dyDescent="0.2">
      <c r="A77" s="90" t="s">
        <v>263</v>
      </c>
      <c r="B77" s="14" t="s">
        <v>65</v>
      </c>
      <c r="C77" s="18" t="s">
        <v>6</v>
      </c>
      <c r="D77" s="19">
        <v>100</v>
      </c>
      <c r="E77" s="20">
        <f t="shared" si="9"/>
        <v>0</v>
      </c>
      <c r="F77" s="73"/>
      <c r="G77" s="74">
        <f t="shared" si="17"/>
        <v>0</v>
      </c>
      <c r="H77" s="73"/>
      <c r="I77" s="74">
        <f t="shared" si="1"/>
        <v>0</v>
      </c>
      <c r="J77" s="73"/>
      <c r="K77" s="113">
        <f t="shared" si="10"/>
        <v>0</v>
      </c>
      <c r="L77" s="73"/>
      <c r="M77" s="113">
        <f t="shared" si="11"/>
        <v>0</v>
      </c>
      <c r="N77" s="73"/>
      <c r="O77" s="74">
        <f t="shared" si="12"/>
        <v>0</v>
      </c>
      <c r="P77" s="73"/>
      <c r="Q77" s="113">
        <f t="shared" ref="Q77:Q90" si="23">IF($D77="",0,$D77*P77)</f>
        <v>0</v>
      </c>
      <c r="R77" s="73"/>
      <c r="S77" s="113">
        <f t="shared" si="3"/>
        <v>0</v>
      </c>
      <c r="T77" s="73"/>
      <c r="U77" s="74">
        <f t="shared" ref="U77:U90" si="24">IF($D77="",0,$D77*T77)</f>
        <v>0</v>
      </c>
      <c r="V77" s="73"/>
      <c r="W77" s="113">
        <f t="shared" si="13"/>
        <v>0</v>
      </c>
      <c r="X77" s="101"/>
      <c r="Y77" s="113">
        <f t="shared" si="14"/>
        <v>0</v>
      </c>
      <c r="Z77" s="73"/>
      <c r="AA77" s="74">
        <v>0</v>
      </c>
      <c r="AB77" s="73"/>
      <c r="AC77" s="74">
        <f t="shared" si="22"/>
        <v>0</v>
      </c>
      <c r="AD77" s="73"/>
      <c r="AE77" s="74">
        <f t="shared" si="7"/>
        <v>0</v>
      </c>
      <c r="AF77" s="73"/>
      <c r="AG77" s="74">
        <f t="shared" si="15"/>
        <v>0</v>
      </c>
      <c r="AH77" s="82">
        <f t="shared" si="8"/>
        <v>0</v>
      </c>
      <c r="AI77" s="74"/>
      <c r="AJ77" s="147">
        <f t="shared" si="16"/>
        <v>0</v>
      </c>
      <c r="AK77" s="141"/>
    </row>
    <row r="78" spans="1:37" ht="15" customHeight="1" x14ac:dyDescent="0.2">
      <c r="A78" s="84" t="s">
        <v>292</v>
      </c>
      <c r="B78" t="s">
        <v>65</v>
      </c>
      <c r="C78" s="4" t="s">
        <v>9</v>
      </c>
      <c r="D78" s="19">
        <v>35</v>
      </c>
      <c r="E78" s="20">
        <f t="shared" si="9"/>
        <v>0</v>
      </c>
      <c r="F78" s="73"/>
      <c r="G78" s="74">
        <f t="shared" si="17"/>
        <v>0</v>
      </c>
      <c r="H78" s="73"/>
      <c r="I78" s="74">
        <f t="shared" si="1"/>
        <v>0</v>
      </c>
      <c r="J78" s="73"/>
      <c r="K78" s="113">
        <f t="shared" si="10"/>
        <v>0</v>
      </c>
      <c r="L78" s="73"/>
      <c r="M78" s="113">
        <f t="shared" si="11"/>
        <v>0</v>
      </c>
      <c r="N78" s="73"/>
      <c r="O78" s="74">
        <f t="shared" si="12"/>
        <v>0</v>
      </c>
      <c r="P78" s="73"/>
      <c r="Q78" s="113">
        <f t="shared" si="23"/>
        <v>0</v>
      </c>
      <c r="R78" s="73"/>
      <c r="S78" s="113">
        <f t="shared" si="3"/>
        <v>0</v>
      </c>
      <c r="T78" s="73"/>
      <c r="U78" s="74">
        <f t="shared" si="24"/>
        <v>0</v>
      </c>
      <c r="V78" s="73"/>
      <c r="W78" s="113">
        <f t="shared" si="13"/>
        <v>0</v>
      </c>
      <c r="X78" s="101"/>
      <c r="Y78" s="113">
        <f t="shared" si="14"/>
        <v>0</v>
      </c>
      <c r="Z78" s="73"/>
      <c r="AA78" s="74">
        <v>0</v>
      </c>
      <c r="AB78" s="73"/>
      <c r="AC78" s="74">
        <f t="shared" si="22"/>
        <v>0</v>
      </c>
      <c r="AD78" s="73"/>
      <c r="AE78" s="74">
        <f t="shared" si="7"/>
        <v>0</v>
      </c>
      <c r="AF78" s="73"/>
      <c r="AG78" s="74">
        <f t="shared" si="15"/>
        <v>0</v>
      </c>
      <c r="AH78" s="82">
        <f t="shared" si="8"/>
        <v>0</v>
      </c>
      <c r="AI78" s="74"/>
      <c r="AJ78" s="147">
        <f t="shared" si="16"/>
        <v>0</v>
      </c>
      <c r="AK78" s="141"/>
    </row>
    <row r="79" spans="1:37" ht="15" customHeight="1" x14ac:dyDescent="0.2">
      <c r="A79" s="84" t="s">
        <v>293</v>
      </c>
      <c r="B79" s="14" t="s">
        <v>65</v>
      </c>
      <c r="C79" s="18" t="s">
        <v>5</v>
      </c>
      <c r="D79" s="19">
        <v>118</v>
      </c>
      <c r="E79" s="20">
        <f t="shared" si="9"/>
        <v>0</v>
      </c>
      <c r="F79" s="73"/>
      <c r="G79" s="74">
        <f t="shared" si="17"/>
        <v>0</v>
      </c>
      <c r="H79" s="73"/>
      <c r="I79" s="74">
        <f t="shared" ref="I79:I90" si="25">IF(D79="",0,D79*H79)</f>
        <v>0</v>
      </c>
      <c r="J79" s="73"/>
      <c r="K79" s="113">
        <f t="shared" si="10"/>
        <v>0</v>
      </c>
      <c r="L79" s="73"/>
      <c r="M79" s="113">
        <f t="shared" si="11"/>
        <v>0</v>
      </c>
      <c r="N79" s="73"/>
      <c r="O79" s="74">
        <f t="shared" si="12"/>
        <v>0</v>
      </c>
      <c r="P79" s="73"/>
      <c r="Q79" s="113">
        <f t="shared" si="23"/>
        <v>0</v>
      </c>
      <c r="R79" s="73"/>
      <c r="S79" s="113">
        <f t="shared" ref="S79:S90" si="26">IF($D79="",0,$D79*R79)</f>
        <v>0</v>
      </c>
      <c r="T79" s="73"/>
      <c r="U79" s="74">
        <f t="shared" si="24"/>
        <v>0</v>
      </c>
      <c r="V79" s="73"/>
      <c r="W79" s="113">
        <f>IF($D79="",0,$D79*V79)</f>
        <v>0</v>
      </c>
      <c r="X79" s="101"/>
      <c r="Y79" s="113">
        <f>IF($D79="",0,$D79*X79)</f>
        <v>0</v>
      </c>
      <c r="Z79" s="73"/>
      <c r="AA79" s="74">
        <f>IF(D79="",0,D79*Z79)</f>
        <v>0</v>
      </c>
      <c r="AB79" s="73"/>
      <c r="AC79" s="74">
        <f t="shared" si="22"/>
        <v>0</v>
      </c>
      <c r="AD79" s="73"/>
      <c r="AE79" s="74">
        <f t="shared" ref="AE79:AE90" si="27">IF(D79="",0,D79*AD79)</f>
        <v>0</v>
      </c>
      <c r="AF79" s="73"/>
      <c r="AG79" s="74">
        <f t="shared" si="15"/>
        <v>0</v>
      </c>
      <c r="AH79" s="82">
        <f t="shared" ref="AH79:AH90" si="28">IF(D79="",0,D79*E79)</f>
        <v>0</v>
      </c>
      <c r="AI79" s="74"/>
      <c r="AJ79" s="147">
        <f t="shared" si="16"/>
        <v>0</v>
      </c>
      <c r="AK79" s="141"/>
    </row>
    <row r="80" spans="1:37" ht="15" customHeight="1" x14ac:dyDescent="0.2">
      <c r="A80" s="84" t="s">
        <v>300</v>
      </c>
      <c r="B80" s="14" t="s">
        <v>65</v>
      </c>
      <c r="C80" s="18" t="s">
        <v>6</v>
      </c>
      <c r="D80" s="19">
        <v>100</v>
      </c>
      <c r="E80" s="20">
        <f t="shared" ref="E80:E92" si="29">SUM(F80++H80+J80+L80+N80+P80+R80+T80+V80+X80+Z80+AB80+AD80+AF80)</f>
        <v>0</v>
      </c>
      <c r="F80" s="73"/>
      <c r="G80" s="74">
        <f t="shared" si="17"/>
        <v>0</v>
      </c>
      <c r="H80" s="73"/>
      <c r="I80" s="74">
        <f t="shared" si="25"/>
        <v>0</v>
      </c>
      <c r="J80" s="174"/>
      <c r="K80" s="113">
        <f t="shared" ref="K80:K90" si="30">IF($D80="",0,$D80*J80)</f>
        <v>0</v>
      </c>
      <c r="L80" s="73"/>
      <c r="M80" s="113">
        <f t="shared" ref="M80:M90" si="31">IF($D80="",0,$D80*L80)</f>
        <v>0</v>
      </c>
      <c r="N80" s="73"/>
      <c r="O80" s="74">
        <f t="shared" ref="O80:O90" si="32">IF($D80="",0,$D80*N80)</f>
        <v>0</v>
      </c>
      <c r="P80" s="174"/>
      <c r="Q80" s="113">
        <f t="shared" si="23"/>
        <v>0</v>
      </c>
      <c r="R80" s="73"/>
      <c r="S80" s="113">
        <f t="shared" si="26"/>
        <v>0</v>
      </c>
      <c r="T80" s="73"/>
      <c r="U80" s="74">
        <f t="shared" si="24"/>
        <v>0</v>
      </c>
      <c r="V80" s="174"/>
      <c r="W80" s="113">
        <f t="shared" ref="W80:W87" si="33">IF($D80="",0,$D80*V80)</f>
        <v>0</v>
      </c>
      <c r="X80" s="101"/>
      <c r="Y80" s="113">
        <f t="shared" ref="Y80:Y90" si="34">IF($D80="",0,$D80*X80)</f>
        <v>0</v>
      </c>
      <c r="Z80" s="73"/>
      <c r="AA80" s="74">
        <f t="shared" ref="AA80:AA90" si="35">IF(D80="",0,D80*Z80)</f>
        <v>0</v>
      </c>
      <c r="AB80" s="73"/>
      <c r="AC80" s="74">
        <f t="shared" si="22"/>
        <v>0</v>
      </c>
      <c r="AD80" s="73"/>
      <c r="AE80" s="74">
        <f t="shared" si="27"/>
        <v>0</v>
      </c>
      <c r="AF80" s="73"/>
      <c r="AG80" s="74">
        <f t="shared" ref="AG80:AG92" si="36">IF(D80="",0,D80*AF80)</f>
        <v>0</v>
      </c>
      <c r="AH80" s="82">
        <f t="shared" si="28"/>
        <v>0</v>
      </c>
      <c r="AI80" s="74"/>
      <c r="AJ80" s="147">
        <f t="shared" ref="AJ80:AJ92" si="37">SUM(AH80+AI80)</f>
        <v>0</v>
      </c>
      <c r="AK80" s="141"/>
    </row>
    <row r="81" spans="1:37" ht="15" customHeight="1" x14ac:dyDescent="0.2">
      <c r="A81" s="84" t="s">
        <v>302</v>
      </c>
      <c r="B81" s="14" t="s">
        <v>65</v>
      </c>
      <c r="C81" s="18" t="s">
        <v>9</v>
      </c>
      <c r="D81" s="19">
        <v>35</v>
      </c>
      <c r="E81" s="20">
        <f t="shared" si="29"/>
        <v>0</v>
      </c>
      <c r="F81" s="73"/>
      <c r="G81" s="74">
        <f t="shared" ref="G81:G90" si="38">IF(D81="",0,D81*F81)</f>
        <v>0</v>
      </c>
      <c r="H81" s="73"/>
      <c r="I81" s="74">
        <f t="shared" si="25"/>
        <v>0</v>
      </c>
      <c r="J81" s="174"/>
      <c r="K81" s="113">
        <f t="shared" si="30"/>
        <v>0</v>
      </c>
      <c r="L81" s="73"/>
      <c r="M81" s="113">
        <f t="shared" si="31"/>
        <v>0</v>
      </c>
      <c r="N81" s="73"/>
      <c r="O81" s="74">
        <f t="shared" si="32"/>
        <v>0</v>
      </c>
      <c r="P81" s="174"/>
      <c r="Q81" s="113">
        <f t="shared" si="23"/>
        <v>0</v>
      </c>
      <c r="R81" s="73"/>
      <c r="S81" s="113">
        <f t="shared" si="26"/>
        <v>0</v>
      </c>
      <c r="T81" s="73"/>
      <c r="U81" s="74">
        <f t="shared" si="24"/>
        <v>0</v>
      </c>
      <c r="V81" s="174"/>
      <c r="W81" s="113">
        <f t="shared" si="33"/>
        <v>0</v>
      </c>
      <c r="X81" s="101"/>
      <c r="Y81" s="113">
        <f t="shared" si="34"/>
        <v>0</v>
      </c>
      <c r="Z81" s="73"/>
      <c r="AA81" s="74">
        <f t="shared" si="35"/>
        <v>0</v>
      </c>
      <c r="AB81" s="73"/>
      <c r="AC81" s="74">
        <f t="shared" si="22"/>
        <v>0</v>
      </c>
      <c r="AD81" s="73"/>
      <c r="AE81" s="74">
        <f t="shared" si="27"/>
        <v>0</v>
      </c>
      <c r="AF81" s="73"/>
      <c r="AG81" s="74">
        <f t="shared" si="36"/>
        <v>0</v>
      </c>
      <c r="AH81" s="82">
        <f t="shared" si="28"/>
        <v>0</v>
      </c>
      <c r="AI81" s="74"/>
      <c r="AJ81" s="147">
        <f t="shared" si="37"/>
        <v>0</v>
      </c>
      <c r="AK81" s="141"/>
    </row>
    <row r="82" spans="1:37" ht="15" customHeight="1" x14ac:dyDescent="0.2">
      <c r="A82" s="84" t="s">
        <v>321</v>
      </c>
      <c r="B82" s="14" t="s">
        <v>65</v>
      </c>
      <c r="C82" s="18" t="s">
        <v>9</v>
      </c>
      <c r="D82" s="19">
        <v>35</v>
      </c>
      <c r="E82" s="20">
        <f t="shared" si="29"/>
        <v>0</v>
      </c>
      <c r="F82" s="73"/>
      <c r="G82" s="74">
        <f t="shared" si="38"/>
        <v>0</v>
      </c>
      <c r="H82" s="73"/>
      <c r="I82" s="74">
        <f t="shared" si="25"/>
        <v>0</v>
      </c>
      <c r="J82" s="174"/>
      <c r="K82" s="113">
        <f t="shared" si="30"/>
        <v>0</v>
      </c>
      <c r="L82" s="73"/>
      <c r="M82" s="113">
        <f t="shared" si="31"/>
        <v>0</v>
      </c>
      <c r="N82" s="73"/>
      <c r="O82" s="74">
        <f t="shared" si="32"/>
        <v>0</v>
      </c>
      <c r="P82" s="174"/>
      <c r="Q82" s="113">
        <f t="shared" si="23"/>
        <v>0</v>
      </c>
      <c r="R82" s="73"/>
      <c r="S82" s="113">
        <f t="shared" si="26"/>
        <v>0</v>
      </c>
      <c r="T82" s="73"/>
      <c r="U82" s="74">
        <f t="shared" si="24"/>
        <v>0</v>
      </c>
      <c r="V82" s="174"/>
      <c r="W82" s="113">
        <f t="shared" si="33"/>
        <v>0</v>
      </c>
      <c r="X82" s="101"/>
      <c r="Y82" s="113">
        <f>IF($D82="",0,$D82*X82)</f>
        <v>0</v>
      </c>
      <c r="Z82" s="73"/>
      <c r="AA82" s="74">
        <f t="shared" si="35"/>
        <v>0</v>
      </c>
      <c r="AB82" s="73"/>
      <c r="AC82" s="74">
        <f t="shared" si="22"/>
        <v>0</v>
      </c>
      <c r="AD82" s="73"/>
      <c r="AE82" s="74">
        <f t="shared" si="27"/>
        <v>0</v>
      </c>
      <c r="AF82" s="73"/>
      <c r="AG82" s="74">
        <f t="shared" si="36"/>
        <v>0</v>
      </c>
      <c r="AH82" s="82">
        <f t="shared" si="28"/>
        <v>0</v>
      </c>
      <c r="AI82" s="74"/>
      <c r="AJ82" s="147">
        <f t="shared" si="37"/>
        <v>0</v>
      </c>
      <c r="AK82" s="141"/>
    </row>
    <row r="83" spans="1:37" ht="15" customHeight="1" x14ac:dyDescent="0.2">
      <c r="A83" s="84" t="s">
        <v>301</v>
      </c>
      <c r="B83" s="14" t="s">
        <v>65</v>
      </c>
      <c r="C83" s="18" t="s">
        <v>7</v>
      </c>
      <c r="D83" s="19">
        <v>75</v>
      </c>
      <c r="E83" s="20">
        <f t="shared" si="29"/>
        <v>0</v>
      </c>
      <c r="F83" s="73"/>
      <c r="G83" s="74">
        <f t="shared" si="38"/>
        <v>0</v>
      </c>
      <c r="H83" s="73"/>
      <c r="I83" s="74">
        <f t="shared" si="25"/>
        <v>0</v>
      </c>
      <c r="J83" s="174"/>
      <c r="K83" s="113">
        <f t="shared" si="30"/>
        <v>0</v>
      </c>
      <c r="L83" s="73"/>
      <c r="M83" s="113">
        <f t="shared" si="31"/>
        <v>0</v>
      </c>
      <c r="N83" s="73"/>
      <c r="O83" s="74">
        <f t="shared" si="32"/>
        <v>0</v>
      </c>
      <c r="P83" s="174"/>
      <c r="Q83" s="113">
        <f t="shared" si="23"/>
        <v>0</v>
      </c>
      <c r="R83" s="73"/>
      <c r="S83" s="113">
        <f t="shared" si="26"/>
        <v>0</v>
      </c>
      <c r="T83" s="73"/>
      <c r="U83" s="74">
        <f t="shared" si="24"/>
        <v>0</v>
      </c>
      <c r="V83" s="174"/>
      <c r="W83" s="113">
        <f t="shared" si="33"/>
        <v>0</v>
      </c>
      <c r="X83" s="101"/>
      <c r="Y83" s="113">
        <f t="shared" si="34"/>
        <v>0</v>
      </c>
      <c r="Z83" s="73"/>
      <c r="AA83" s="74">
        <f t="shared" si="35"/>
        <v>0</v>
      </c>
      <c r="AB83" s="73"/>
      <c r="AC83" s="74">
        <f t="shared" si="22"/>
        <v>0</v>
      </c>
      <c r="AD83" s="73"/>
      <c r="AE83" s="74">
        <f t="shared" si="27"/>
        <v>0</v>
      </c>
      <c r="AF83" s="73"/>
      <c r="AG83" s="74">
        <f t="shared" si="36"/>
        <v>0</v>
      </c>
      <c r="AH83" s="82">
        <f t="shared" si="28"/>
        <v>0</v>
      </c>
      <c r="AI83" s="74"/>
      <c r="AJ83" s="147">
        <f t="shared" si="37"/>
        <v>0</v>
      </c>
      <c r="AK83" s="141"/>
    </row>
    <row r="84" spans="1:37" s="14" customFormat="1" ht="15" customHeight="1" x14ac:dyDescent="0.2">
      <c r="A84" s="90" t="s">
        <v>303</v>
      </c>
      <c r="B84" s="14" t="s">
        <v>65</v>
      </c>
      <c r="C84" s="18" t="s">
        <v>8</v>
      </c>
      <c r="D84" s="170">
        <v>60</v>
      </c>
      <c r="E84" s="20">
        <f t="shared" si="29"/>
        <v>0</v>
      </c>
      <c r="F84" s="101"/>
      <c r="G84" s="74">
        <f t="shared" si="38"/>
        <v>0</v>
      </c>
      <c r="H84" s="101"/>
      <c r="I84" s="154">
        <f t="shared" si="25"/>
        <v>0</v>
      </c>
      <c r="J84" s="181"/>
      <c r="K84" s="156">
        <f t="shared" si="30"/>
        <v>0</v>
      </c>
      <c r="L84" s="101"/>
      <c r="M84" s="156">
        <f t="shared" si="31"/>
        <v>0</v>
      </c>
      <c r="N84" s="101"/>
      <c r="O84" s="154">
        <f t="shared" si="32"/>
        <v>0</v>
      </c>
      <c r="P84" s="181"/>
      <c r="Q84" s="156">
        <f t="shared" si="23"/>
        <v>0</v>
      </c>
      <c r="R84" s="101"/>
      <c r="S84" s="156">
        <f t="shared" si="26"/>
        <v>0</v>
      </c>
      <c r="T84" s="101"/>
      <c r="U84" s="154">
        <f t="shared" si="24"/>
        <v>0</v>
      </c>
      <c r="V84" s="181"/>
      <c r="W84" s="156">
        <f t="shared" si="33"/>
        <v>0</v>
      </c>
      <c r="X84" s="101"/>
      <c r="Y84" s="156">
        <f t="shared" si="34"/>
        <v>0</v>
      </c>
      <c r="Z84" s="101"/>
      <c r="AA84" s="154">
        <f t="shared" si="35"/>
        <v>0</v>
      </c>
      <c r="AB84" s="101"/>
      <c r="AC84" s="154">
        <f t="shared" si="22"/>
        <v>0</v>
      </c>
      <c r="AD84" s="101"/>
      <c r="AE84" s="154">
        <f t="shared" si="27"/>
        <v>0</v>
      </c>
      <c r="AF84" s="101"/>
      <c r="AG84" s="154">
        <f t="shared" si="36"/>
        <v>0</v>
      </c>
      <c r="AH84" s="158">
        <f t="shared" si="28"/>
        <v>0</v>
      </c>
      <c r="AI84" s="154"/>
      <c r="AJ84" s="147">
        <f t="shared" si="37"/>
        <v>0</v>
      </c>
      <c r="AK84" s="182"/>
    </row>
    <row r="85" spans="1:37" s="14" customFormat="1" ht="15" customHeight="1" x14ac:dyDescent="0.2">
      <c r="A85" s="90" t="s">
        <v>310</v>
      </c>
      <c r="B85" s="14" t="s">
        <v>65</v>
      </c>
      <c r="C85" s="18" t="s">
        <v>5</v>
      </c>
      <c r="D85" s="170">
        <v>118</v>
      </c>
      <c r="E85" s="20">
        <f t="shared" si="29"/>
        <v>0</v>
      </c>
      <c r="F85" s="101"/>
      <c r="G85" s="113">
        <f t="shared" si="38"/>
        <v>0</v>
      </c>
      <c r="H85" s="101"/>
      <c r="I85" s="154">
        <f t="shared" si="25"/>
        <v>0</v>
      </c>
      <c r="J85" s="181"/>
      <c r="K85" s="156">
        <f t="shared" si="30"/>
        <v>0</v>
      </c>
      <c r="L85" s="101"/>
      <c r="M85" s="156">
        <f t="shared" si="31"/>
        <v>0</v>
      </c>
      <c r="N85" s="101"/>
      <c r="O85" s="154">
        <f t="shared" si="32"/>
        <v>0</v>
      </c>
      <c r="P85" s="181"/>
      <c r="Q85" s="156">
        <f t="shared" si="23"/>
        <v>0</v>
      </c>
      <c r="R85" s="101"/>
      <c r="S85" s="156">
        <f t="shared" si="26"/>
        <v>0</v>
      </c>
      <c r="T85" s="101"/>
      <c r="U85" s="154">
        <f t="shared" si="24"/>
        <v>0</v>
      </c>
      <c r="V85" s="181"/>
      <c r="W85" s="156">
        <f t="shared" si="33"/>
        <v>0</v>
      </c>
      <c r="X85" s="101"/>
      <c r="Y85" s="156">
        <f t="shared" si="34"/>
        <v>0</v>
      </c>
      <c r="Z85" s="101"/>
      <c r="AA85" s="154">
        <f t="shared" si="35"/>
        <v>0</v>
      </c>
      <c r="AB85" s="101"/>
      <c r="AC85" s="154">
        <f t="shared" si="22"/>
        <v>0</v>
      </c>
      <c r="AD85" s="101"/>
      <c r="AE85" s="154">
        <f t="shared" si="27"/>
        <v>0</v>
      </c>
      <c r="AF85" s="181"/>
      <c r="AG85" s="154">
        <f t="shared" si="36"/>
        <v>0</v>
      </c>
      <c r="AH85" s="158">
        <f t="shared" si="28"/>
        <v>0</v>
      </c>
      <c r="AI85" s="154"/>
      <c r="AJ85" s="147">
        <f t="shared" si="37"/>
        <v>0</v>
      </c>
      <c r="AK85" s="182"/>
    </row>
    <row r="86" spans="1:37" s="14" customFormat="1" ht="15" customHeight="1" x14ac:dyDescent="0.2">
      <c r="A86" s="90" t="s">
        <v>331</v>
      </c>
      <c r="B86" s="14" t="s">
        <v>65</v>
      </c>
      <c r="C86" s="18" t="s">
        <v>7</v>
      </c>
      <c r="D86" s="170">
        <v>75</v>
      </c>
      <c r="E86" s="20">
        <f t="shared" si="29"/>
        <v>0</v>
      </c>
      <c r="F86" s="101"/>
      <c r="G86" s="113">
        <f t="shared" si="38"/>
        <v>0</v>
      </c>
      <c r="H86" s="101"/>
      <c r="I86" s="154">
        <f t="shared" si="25"/>
        <v>0</v>
      </c>
      <c r="J86" s="181"/>
      <c r="K86" s="156">
        <f t="shared" si="30"/>
        <v>0</v>
      </c>
      <c r="L86" s="101"/>
      <c r="M86" s="156">
        <f t="shared" si="31"/>
        <v>0</v>
      </c>
      <c r="N86" s="101"/>
      <c r="O86" s="154">
        <f t="shared" si="32"/>
        <v>0</v>
      </c>
      <c r="P86" s="181"/>
      <c r="Q86" s="156">
        <f t="shared" si="23"/>
        <v>0</v>
      </c>
      <c r="R86" s="101"/>
      <c r="S86" s="156">
        <f t="shared" si="26"/>
        <v>0</v>
      </c>
      <c r="T86" s="101"/>
      <c r="U86" s="154">
        <f t="shared" si="24"/>
        <v>0</v>
      </c>
      <c r="V86" s="181"/>
      <c r="W86" s="156">
        <f t="shared" si="33"/>
        <v>0</v>
      </c>
      <c r="X86" s="101"/>
      <c r="Y86" s="156">
        <f t="shared" si="34"/>
        <v>0</v>
      </c>
      <c r="Z86" s="101"/>
      <c r="AA86" s="154">
        <f t="shared" si="35"/>
        <v>0</v>
      </c>
      <c r="AB86" s="101"/>
      <c r="AC86" s="154">
        <f t="shared" si="22"/>
        <v>0</v>
      </c>
      <c r="AD86" s="101"/>
      <c r="AE86" s="154">
        <f t="shared" si="27"/>
        <v>0</v>
      </c>
      <c r="AF86" s="181"/>
      <c r="AG86" s="154">
        <f t="shared" si="36"/>
        <v>0</v>
      </c>
      <c r="AH86" s="158">
        <f t="shared" si="28"/>
        <v>0</v>
      </c>
      <c r="AI86" s="154"/>
      <c r="AJ86" s="147">
        <f t="shared" si="37"/>
        <v>0</v>
      </c>
      <c r="AK86" s="182"/>
    </row>
    <row r="87" spans="1:37" s="14" customFormat="1" ht="15" customHeight="1" x14ac:dyDescent="0.2">
      <c r="A87" s="90" t="s">
        <v>342</v>
      </c>
      <c r="B87" s="14" t="s">
        <v>65</v>
      </c>
      <c r="C87" s="18" t="s">
        <v>9</v>
      </c>
      <c r="D87" s="170">
        <v>35</v>
      </c>
      <c r="E87" s="20">
        <f t="shared" si="29"/>
        <v>0</v>
      </c>
      <c r="F87" s="101"/>
      <c r="G87" s="113">
        <f t="shared" si="38"/>
        <v>0</v>
      </c>
      <c r="H87" s="101"/>
      <c r="I87" s="154">
        <f t="shared" si="25"/>
        <v>0</v>
      </c>
      <c r="J87" s="181"/>
      <c r="K87" s="156">
        <f t="shared" si="30"/>
        <v>0</v>
      </c>
      <c r="L87" s="101"/>
      <c r="M87" s="156">
        <f t="shared" si="31"/>
        <v>0</v>
      </c>
      <c r="N87" s="101"/>
      <c r="O87" s="154">
        <f t="shared" si="32"/>
        <v>0</v>
      </c>
      <c r="P87" s="181"/>
      <c r="Q87" s="156">
        <f t="shared" si="23"/>
        <v>0</v>
      </c>
      <c r="R87" s="101"/>
      <c r="S87" s="156">
        <f t="shared" si="26"/>
        <v>0</v>
      </c>
      <c r="T87" s="101"/>
      <c r="U87" s="154">
        <f t="shared" si="24"/>
        <v>0</v>
      </c>
      <c r="V87" s="181"/>
      <c r="W87" s="156">
        <f t="shared" si="33"/>
        <v>0</v>
      </c>
      <c r="X87" s="101"/>
      <c r="Y87" s="156">
        <f t="shared" si="34"/>
        <v>0</v>
      </c>
      <c r="Z87" s="101"/>
      <c r="AA87" s="154">
        <f t="shared" si="35"/>
        <v>0</v>
      </c>
      <c r="AB87" s="101"/>
      <c r="AC87" s="154">
        <f t="shared" si="22"/>
        <v>0</v>
      </c>
      <c r="AD87" s="101"/>
      <c r="AE87" s="154">
        <f t="shared" si="27"/>
        <v>0</v>
      </c>
      <c r="AF87" s="181"/>
      <c r="AG87" s="154">
        <f t="shared" si="36"/>
        <v>0</v>
      </c>
      <c r="AH87" s="158">
        <f t="shared" si="28"/>
        <v>0</v>
      </c>
      <c r="AI87" s="154"/>
      <c r="AJ87" s="147">
        <f t="shared" si="37"/>
        <v>0</v>
      </c>
      <c r="AK87" s="182"/>
    </row>
    <row r="88" spans="1:37" s="14" customFormat="1" ht="15" customHeight="1" x14ac:dyDescent="0.2">
      <c r="A88" s="90" t="s">
        <v>347</v>
      </c>
      <c r="B88" s="14" t="s">
        <v>65</v>
      </c>
      <c r="C88" s="18" t="s">
        <v>9</v>
      </c>
      <c r="D88" s="170">
        <v>35</v>
      </c>
      <c r="E88" s="20">
        <f t="shared" si="29"/>
        <v>0</v>
      </c>
      <c r="F88" s="101"/>
      <c r="G88" s="113">
        <f t="shared" si="38"/>
        <v>0</v>
      </c>
      <c r="H88" s="101"/>
      <c r="I88" s="154">
        <f t="shared" si="25"/>
        <v>0</v>
      </c>
      <c r="J88" s="181"/>
      <c r="K88" s="156">
        <f t="shared" si="30"/>
        <v>0</v>
      </c>
      <c r="L88" s="101"/>
      <c r="M88" s="156">
        <f t="shared" si="31"/>
        <v>0</v>
      </c>
      <c r="N88" s="101"/>
      <c r="O88" s="154">
        <f t="shared" si="32"/>
        <v>0</v>
      </c>
      <c r="P88" s="181"/>
      <c r="Q88" s="156">
        <f t="shared" si="23"/>
        <v>0</v>
      </c>
      <c r="R88" s="101"/>
      <c r="S88" s="156">
        <f t="shared" si="26"/>
        <v>0</v>
      </c>
      <c r="T88" s="101"/>
      <c r="U88" s="154">
        <f t="shared" si="24"/>
        <v>0</v>
      </c>
      <c r="V88" s="181"/>
      <c r="W88" s="156">
        <f>IF($D88="",0,$D88*V88)</f>
        <v>0</v>
      </c>
      <c r="X88" s="101"/>
      <c r="Y88" s="156">
        <f t="shared" si="34"/>
        <v>0</v>
      </c>
      <c r="Z88" s="101"/>
      <c r="AA88" s="154">
        <f t="shared" si="35"/>
        <v>0</v>
      </c>
      <c r="AB88" s="101"/>
      <c r="AC88" s="154">
        <f t="shared" si="22"/>
        <v>0</v>
      </c>
      <c r="AD88" s="101"/>
      <c r="AE88" s="154">
        <f t="shared" si="27"/>
        <v>0</v>
      </c>
      <c r="AF88" s="181"/>
      <c r="AG88" s="154">
        <f t="shared" si="36"/>
        <v>0</v>
      </c>
      <c r="AH88" s="158">
        <f t="shared" si="28"/>
        <v>0</v>
      </c>
      <c r="AI88" s="154"/>
      <c r="AJ88" s="147">
        <f t="shared" si="37"/>
        <v>0</v>
      </c>
      <c r="AK88" s="182"/>
    </row>
    <row r="89" spans="1:37" s="14" customFormat="1" ht="15" customHeight="1" x14ac:dyDescent="0.2">
      <c r="A89" s="90" t="s">
        <v>350</v>
      </c>
      <c r="B89" s="14" t="s">
        <v>65</v>
      </c>
      <c r="C89" s="18" t="s">
        <v>9</v>
      </c>
      <c r="D89" s="170">
        <v>35</v>
      </c>
      <c r="E89" s="20">
        <f t="shared" si="29"/>
        <v>0</v>
      </c>
      <c r="F89" s="101"/>
      <c r="G89" s="113">
        <f t="shared" si="38"/>
        <v>0</v>
      </c>
      <c r="H89" s="101"/>
      <c r="I89" s="154">
        <f t="shared" si="25"/>
        <v>0</v>
      </c>
      <c r="J89" s="181"/>
      <c r="K89" s="156">
        <f t="shared" si="30"/>
        <v>0</v>
      </c>
      <c r="L89" s="101"/>
      <c r="M89" s="156">
        <f t="shared" si="31"/>
        <v>0</v>
      </c>
      <c r="N89" s="101"/>
      <c r="O89" s="154">
        <f t="shared" si="32"/>
        <v>0</v>
      </c>
      <c r="P89" s="181"/>
      <c r="Q89" s="156">
        <f t="shared" si="23"/>
        <v>0</v>
      </c>
      <c r="R89" s="101"/>
      <c r="S89" s="156">
        <f t="shared" si="26"/>
        <v>0</v>
      </c>
      <c r="T89" s="101"/>
      <c r="U89" s="154">
        <f t="shared" si="24"/>
        <v>0</v>
      </c>
      <c r="V89" s="181"/>
      <c r="W89" s="156">
        <f>IF($D89="",0,$D89*V89)</f>
        <v>0</v>
      </c>
      <c r="X89" s="101"/>
      <c r="Y89" s="156">
        <f t="shared" si="34"/>
        <v>0</v>
      </c>
      <c r="Z89" s="101"/>
      <c r="AA89" s="154">
        <f t="shared" si="35"/>
        <v>0</v>
      </c>
      <c r="AB89" s="101"/>
      <c r="AC89" s="154">
        <f t="shared" si="22"/>
        <v>0</v>
      </c>
      <c r="AD89" s="101"/>
      <c r="AE89" s="154">
        <f t="shared" si="27"/>
        <v>0</v>
      </c>
      <c r="AF89" s="181"/>
      <c r="AG89" s="154">
        <f t="shared" si="36"/>
        <v>0</v>
      </c>
      <c r="AH89" s="158">
        <f t="shared" si="28"/>
        <v>0</v>
      </c>
      <c r="AI89" s="154"/>
      <c r="AJ89" s="147">
        <f t="shared" si="37"/>
        <v>0</v>
      </c>
      <c r="AK89" s="182"/>
    </row>
    <row r="90" spans="1:37" s="14" customFormat="1" ht="15" customHeight="1" x14ac:dyDescent="0.2">
      <c r="A90" s="90" t="s">
        <v>353</v>
      </c>
      <c r="B90" s="14" t="s">
        <v>65</v>
      </c>
      <c r="C90" s="18" t="s">
        <v>4</v>
      </c>
      <c r="D90" s="170">
        <v>140</v>
      </c>
      <c r="E90" s="20">
        <f t="shared" si="29"/>
        <v>0</v>
      </c>
      <c r="F90" s="101"/>
      <c r="G90" s="113">
        <f t="shared" si="38"/>
        <v>0</v>
      </c>
      <c r="H90" s="101"/>
      <c r="I90" s="154">
        <f t="shared" si="25"/>
        <v>0</v>
      </c>
      <c r="J90" s="181"/>
      <c r="K90" s="156">
        <f t="shared" si="30"/>
        <v>0</v>
      </c>
      <c r="L90" s="101"/>
      <c r="M90" s="156">
        <f t="shared" si="31"/>
        <v>0</v>
      </c>
      <c r="N90" s="101"/>
      <c r="O90" s="154">
        <f t="shared" si="32"/>
        <v>0</v>
      </c>
      <c r="P90" s="181"/>
      <c r="Q90" s="156">
        <f t="shared" si="23"/>
        <v>0</v>
      </c>
      <c r="R90" s="101"/>
      <c r="S90" s="156">
        <f t="shared" si="26"/>
        <v>0</v>
      </c>
      <c r="T90" s="101"/>
      <c r="U90" s="154">
        <f t="shared" si="24"/>
        <v>0</v>
      </c>
      <c r="V90" s="181"/>
      <c r="W90" s="156">
        <f>IF($D90="",0,$D90*V90)</f>
        <v>0</v>
      </c>
      <c r="X90" s="101"/>
      <c r="Y90" s="156">
        <f t="shared" si="34"/>
        <v>0</v>
      </c>
      <c r="Z90" s="101"/>
      <c r="AA90" s="154">
        <f t="shared" si="35"/>
        <v>0</v>
      </c>
      <c r="AB90" s="101"/>
      <c r="AC90" s="154">
        <f t="shared" si="22"/>
        <v>0</v>
      </c>
      <c r="AD90" s="101"/>
      <c r="AE90" s="154">
        <f t="shared" si="27"/>
        <v>0</v>
      </c>
      <c r="AF90" s="181"/>
      <c r="AG90" s="154">
        <f t="shared" si="36"/>
        <v>0</v>
      </c>
      <c r="AH90" s="158">
        <f t="shared" si="28"/>
        <v>0</v>
      </c>
      <c r="AI90" s="154"/>
      <c r="AJ90" s="147">
        <f t="shared" si="37"/>
        <v>0</v>
      </c>
      <c r="AK90" s="182"/>
    </row>
    <row r="91" spans="1:37" s="14" customFormat="1" ht="15" customHeight="1" x14ac:dyDescent="0.2">
      <c r="A91" s="90"/>
      <c r="C91" s="18"/>
      <c r="D91" s="170"/>
      <c r="E91" s="20"/>
      <c r="F91" s="101"/>
      <c r="G91" s="113"/>
      <c r="H91" s="101"/>
      <c r="I91" s="154"/>
      <c r="J91" s="181"/>
      <c r="K91" s="156"/>
      <c r="L91" s="101"/>
      <c r="M91" s="156"/>
      <c r="N91" s="101"/>
      <c r="O91" s="154"/>
      <c r="P91" s="181"/>
      <c r="Q91" s="156"/>
      <c r="R91" s="101"/>
      <c r="S91" s="156"/>
      <c r="T91" s="101"/>
      <c r="U91" s="154"/>
      <c r="V91" s="181"/>
      <c r="W91" s="156"/>
      <c r="X91" s="101"/>
      <c r="Y91" s="156"/>
      <c r="Z91" s="101"/>
      <c r="AA91" s="154"/>
      <c r="AB91" s="101"/>
      <c r="AC91" s="154"/>
      <c r="AD91" s="101"/>
      <c r="AE91" s="154"/>
      <c r="AF91" s="181"/>
      <c r="AG91" s="154"/>
      <c r="AH91" s="158"/>
      <c r="AI91" s="154"/>
      <c r="AJ91" s="147">
        <f t="shared" si="37"/>
        <v>0</v>
      </c>
      <c r="AK91" s="182"/>
    </row>
    <row r="92" spans="1:37" s="62" customFormat="1" ht="15" customHeight="1" x14ac:dyDescent="0.2">
      <c r="A92" s="85"/>
      <c r="C92" s="63" t="s">
        <v>154</v>
      </c>
      <c r="D92" s="57"/>
      <c r="E92" s="20">
        <f t="shared" si="29"/>
        <v>4</v>
      </c>
      <c r="F92" s="144">
        <f>SUM(F13:F91)</f>
        <v>3</v>
      </c>
      <c r="G92" s="143"/>
      <c r="H92" s="75">
        <f>SUM(H13:H91)</f>
        <v>0</v>
      </c>
      <c r="I92" s="76"/>
      <c r="J92" s="94">
        <f>SUM(J13:J91)</f>
        <v>0</v>
      </c>
      <c r="K92" s="94"/>
      <c r="L92" s="194">
        <f>SUM(L13:L91)</f>
        <v>0</v>
      </c>
      <c r="M92" s="94"/>
      <c r="N92" s="75">
        <f>SUM(N13:N91)</f>
        <v>0</v>
      </c>
      <c r="O92" s="76"/>
      <c r="P92" s="94">
        <f>SUM(P13:P91)</f>
        <v>0</v>
      </c>
      <c r="Q92" s="94"/>
      <c r="R92" s="194">
        <f>SUM(R13:R91)</f>
        <v>0</v>
      </c>
      <c r="S92" s="94"/>
      <c r="T92" s="75">
        <f>SUM(T13:T91)</f>
        <v>0</v>
      </c>
      <c r="U92" s="76"/>
      <c r="V92" s="94">
        <f>SUM(V13:V91)</f>
        <v>0</v>
      </c>
      <c r="W92" s="94"/>
      <c r="X92" s="194">
        <f>SUM(X13:X91)</f>
        <v>1</v>
      </c>
      <c r="Y92" s="94"/>
      <c r="Z92" s="75">
        <f>SUM(Z13:Z91)</f>
        <v>0</v>
      </c>
      <c r="AA92" s="76"/>
      <c r="AB92" s="75">
        <f>SUM(AB13:AB91)</f>
        <v>0</v>
      </c>
      <c r="AC92" s="76"/>
      <c r="AD92" s="75">
        <f>SUM(AD13:AD91)</f>
        <v>0</v>
      </c>
      <c r="AE92" s="76"/>
      <c r="AF92" s="194">
        <f>SUM(AF13:AF91)</f>
        <v>0</v>
      </c>
      <c r="AG92" s="76">
        <f t="shared" si="36"/>
        <v>0</v>
      </c>
      <c r="AH92" s="76"/>
      <c r="AI92" s="140"/>
      <c r="AJ92" s="147">
        <f t="shared" si="37"/>
        <v>0</v>
      </c>
      <c r="AK92" s="142"/>
    </row>
    <row r="93" spans="1:37" ht="4.5" customHeight="1" x14ac:dyDescent="0.2">
      <c r="A93" s="86"/>
      <c r="B93" s="40"/>
      <c r="C93" s="68"/>
      <c r="D93" s="69"/>
      <c r="E93" s="69"/>
      <c r="F93" s="69"/>
      <c r="G93" s="168"/>
      <c r="H93" s="166"/>
      <c r="I93" s="167"/>
      <c r="J93" s="168"/>
      <c r="K93" s="168"/>
      <c r="L93" s="168"/>
      <c r="M93" s="168"/>
      <c r="N93" s="77"/>
      <c r="O93" s="78"/>
      <c r="P93" s="69"/>
      <c r="Q93" s="69"/>
      <c r="R93" s="69"/>
      <c r="S93" s="69"/>
      <c r="T93" s="77"/>
      <c r="U93" s="78"/>
      <c r="V93" s="69"/>
      <c r="W93" s="69"/>
      <c r="X93" s="69"/>
      <c r="Y93" s="69"/>
      <c r="Z93" s="77"/>
      <c r="AA93" s="78"/>
      <c r="AB93" s="77"/>
      <c r="AC93" s="78"/>
      <c r="AD93" s="77"/>
      <c r="AE93" s="78"/>
      <c r="AF93" s="69"/>
      <c r="AG93" s="69"/>
      <c r="AH93" s="69"/>
      <c r="AI93" s="69"/>
      <c r="AJ93" s="78"/>
    </row>
    <row r="94" spans="1:37" ht="15" customHeight="1" x14ac:dyDescent="0.2">
      <c r="A94" s="65"/>
      <c r="B94" s="65"/>
      <c r="C94" s="66" t="s">
        <v>155</v>
      </c>
      <c r="D94" s="67"/>
      <c r="E94" s="19"/>
      <c r="F94" s="145"/>
      <c r="G94" s="146">
        <f ca="1">SUM(G13:G93)</f>
        <v>420</v>
      </c>
      <c r="H94" s="79"/>
      <c r="I94" s="80">
        <f ca="1">SUM(I13:I93)</f>
        <v>0</v>
      </c>
      <c r="J94" s="95"/>
      <c r="K94" s="95">
        <f ca="1">SUM(K12:K93)</f>
        <v>0</v>
      </c>
      <c r="L94" s="95"/>
      <c r="M94" s="95">
        <f ca="1">SUM(M12:M93)</f>
        <v>0</v>
      </c>
      <c r="N94" s="79"/>
      <c r="O94" s="80">
        <f ca="1">SUM(O13:O93)</f>
        <v>0</v>
      </c>
      <c r="P94" s="95"/>
      <c r="Q94" s="95">
        <f ca="1">SUM(Q12:Q93)</f>
        <v>0</v>
      </c>
      <c r="R94" s="95"/>
      <c r="S94" s="95">
        <f ca="1">SUM(S12:S93)</f>
        <v>0</v>
      </c>
      <c r="T94" s="79"/>
      <c r="U94" s="80">
        <f ca="1">SUM(U13:U93)</f>
        <v>0</v>
      </c>
      <c r="V94" s="95"/>
      <c r="W94" s="95">
        <f ca="1">SUM(W12:W93)</f>
        <v>0</v>
      </c>
      <c r="X94" s="95"/>
      <c r="Y94" s="95">
        <f ca="1">SUM(Y12:Y93)</f>
        <v>140</v>
      </c>
      <c r="Z94" s="79"/>
      <c r="AA94" s="80">
        <f ca="1">SUM(AA13:AA93)</f>
        <v>0</v>
      </c>
      <c r="AB94" s="79"/>
      <c r="AC94" s="80">
        <f ca="1">SUM(AC13:AC93)</f>
        <v>0</v>
      </c>
      <c r="AD94" s="79"/>
      <c r="AE94" s="80">
        <f ca="1">SUM(AE13:AE93)</f>
        <v>0</v>
      </c>
      <c r="AF94" s="95"/>
      <c r="AG94" s="146">
        <f ca="1">SUM(AG13:AG93)</f>
        <v>0</v>
      </c>
      <c r="AH94" s="80">
        <f ca="1">SUM(G94+I94+K94+M94+O94+Q94+S94+U94+W94+Y94+AA94+AC94+AE94+AG94)</f>
        <v>560</v>
      </c>
      <c r="AI94" s="137"/>
      <c r="AJ94" s="234">
        <f ca="1">SUM(AH94+AI95)</f>
        <v>560</v>
      </c>
    </row>
    <row r="95" spans="1:37" x14ac:dyDescent="0.2">
      <c r="C95" s="41" t="s">
        <v>24</v>
      </c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2"/>
      <c r="AI95" s="3">
        <f>SUBTOTAL(9,AI13:AI93)</f>
        <v>0</v>
      </c>
    </row>
    <row r="96" spans="1:37" x14ac:dyDescent="0.2">
      <c r="C96" s="56"/>
      <c r="H96" s="56"/>
      <c r="I96" s="56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56"/>
      <c r="X96" s="56"/>
      <c r="Y96" s="56"/>
      <c r="Z96" s="56"/>
      <c r="AA96" s="56"/>
      <c r="AB96" s="56"/>
      <c r="AC96" s="56"/>
      <c r="AD96" s="56"/>
      <c r="AE96" s="56"/>
      <c r="AF96" s="56"/>
      <c r="AG96" s="56"/>
    </row>
    <row r="97" spans="1:35" x14ac:dyDescent="0.2">
      <c r="A97" s="103"/>
      <c r="AH97" s="19"/>
    </row>
    <row r="106" spans="1:35" x14ac:dyDescent="0.2">
      <c r="AH106" s="21">
        <f>SUM(AH104-AH103)</f>
        <v>0</v>
      </c>
      <c r="AI106">
        <f>SUM(AI104-AI103)</f>
        <v>0</v>
      </c>
    </row>
  </sheetData>
  <autoFilter ref="A12:AH94"/>
  <mergeCells count="16">
    <mergeCell ref="Z10:AA10"/>
    <mergeCell ref="AB10:AC10"/>
    <mergeCell ref="AD10:AE10"/>
    <mergeCell ref="AF10:AG10"/>
    <mergeCell ref="N10:O10"/>
    <mergeCell ref="P10:Q10"/>
    <mergeCell ref="R10:S10"/>
    <mergeCell ref="T10:U10"/>
    <mergeCell ref="V10:W10"/>
    <mergeCell ref="X10:Y10"/>
    <mergeCell ref="L10:M10"/>
    <mergeCell ref="B6:D6"/>
    <mergeCell ref="B8:D8"/>
    <mergeCell ref="F10:G10"/>
    <mergeCell ref="H10:I10"/>
    <mergeCell ref="J10:K10"/>
  </mergeCells>
  <dataValidations count="3">
    <dataValidation type="list" allowBlank="1" showInputMessage="1" showErrorMessage="1" sqref="A13:A94">
      <formula1>Name</formula1>
    </dataValidation>
    <dataValidation type="list" allowBlank="1" showInputMessage="1" showErrorMessage="1" sqref="D12">
      <formula1>Jahr</formula1>
    </dataValidation>
    <dataValidation type="list" allowBlank="1" showInputMessage="1" showErrorMessage="1" sqref="C12">
      <formula1>Kategorie</formula1>
    </dataValidation>
  </dataValidations>
  <pageMargins left="0.70866141732283472" right="0.15748031496062992" top="0.51181102362204722" bottom="0.31496062992125984" header="0.19685039370078741" footer="0.15748031496062992"/>
  <pageSetup paperSize="8" scale="56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colBreaks count="1" manualBreakCount="1">
    <brk id="33" max="88" man="1"/>
  </colBreaks>
  <legacyDrawingHF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AK106"/>
  <sheetViews>
    <sheetView view="pageBreakPreview" topLeftCell="A22" zoomScale="110" zoomScaleNormal="110" zoomScaleSheetLayoutView="110" workbookViewId="0">
      <pane xSplit="1" topLeftCell="B1" activePane="topRight" state="frozen"/>
      <selection pane="topRight" activeCell="A34" sqref="A34:XFD34"/>
    </sheetView>
  </sheetViews>
  <sheetFormatPr baseColWidth="10" defaultRowHeight="12.75" x14ac:dyDescent="0.2"/>
  <cols>
    <col min="1" max="1" width="20" customWidth="1"/>
    <col min="2" max="2" width="9.7109375" customWidth="1"/>
    <col min="3" max="3" width="10" style="4" customWidth="1"/>
    <col min="4" max="33" width="9.7109375" style="21" customWidth="1"/>
    <col min="34" max="34" width="11.85546875" style="21" customWidth="1"/>
    <col min="35" max="35" width="9.7109375" customWidth="1"/>
  </cols>
  <sheetData>
    <row r="1" spans="1:36" x14ac:dyDescent="0.2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</row>
    <row r="2" spans="1:36" s="15" customFormat="1" ht="15" customHeight="1" x14ac:dyDescent="0.25">
      <c r="A2" s="100" t="s">
        <v>282</v>
      </c>
    </row>
    <row r="3" spans="1:36" s="15" customFormat="1" ht="14.25" x14ac:dyDescent="0.2">
      <c r="A3" s="99"/>
    </row>
    <row r="4" spans="1:36" s="15" customFormat="1" ht="15" x14ac:dyDescent="0.25">
      <c r="A4" s="100" t="s">
        <v>158</v>
      </c>
      <c r="B4" s="258" t="str">
        <f>IF(Vertragsdaten!B6="","",Vertragsdaten!B6)</f>
        <v>EP SIEP</v>
      </c>
      <c r="C4" s="258"/>
      <c r="D4" s="258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59"/>
      <c r="AH4" s="59"/>
      <c r="AI4" s="59"/>
    </row>
    <row r="5" spans="1:36" s="15" customFormat="1" ht="8.25" customHeight="1" x14ac:dyDescent="0.25">
      <c r="A5" s="100"/>
      <c r="B5" s="89"/>
      <c r="C5" s="89"/>
      <c r="D5" s="89"/>
    </row>
    <row r="6" spans="1:36" s="15" customFormat="1" ht="15" x14ac:dyDescent="0.25">
      <c r="A6" s="100" t="s">
        <v>159</v>
      </c>
      <c r="B6" s="325" t="str">
        <f>Vertragsdaten!B8</f>
        <v>070017/000025</v>
      </c>
      <c r="C6" s="325"/>
      <c r="D6" s="325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83"/>
      <c r="AI6" s="83"/>
    </row>
    <row r="7" spans="1:36" s="15" customFormat="1" ht="15" customHeight="1" x14ac:dyDescent="0.25">
      <c r="A7" s="100"/>
      <c r="AH7" s="64"/>
      <c r="AI7" s="64"/>
    </row>
    <row r="8" spans="1:36" s="8" customFormat="1" ht="15" x14ac:dyDescent="0.25">
      <c r="A8" s="100" t="s">
        <v>160</v>
      </c>
      <c r="B8" s="328">
        <v>43617</v>
      </c>
      <c r="C8" s="329"/>
      <c r="D8" s="32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83"/>
      <c r="AI8" s="83"/>
    </row>
    <row r="9" spans="1:36" x14ac:dyDescent="0.2">
      <c r="A9" s="65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</row>
    <row r="10" spans="1:36" s="128" customFormat="1" ht="27.75" customHeight="1" x14ac:dyDescent="0.2">
      <c r="A10" s="127"/>
      <c r="F10" s="326" t="s">
        <v>284</v>
      </c>
      <c r="G10" s="330"/>
      <c r="H10" s="326" t="s">
        <v>276</v>
      </c>
      <c r="I10" s="330"/>
      <c r="J10" s="326" t="s">
        <v>277</v>
      </c>
      <c r="K10" s="330"/>
      <c r="L10" s="326" t="s">
        <v>313</v>
      </c>
      <c r="M10" s="330"/>
      <c r="N10" s="326" t="s">
        <v>274</v>
      </c>
      <c r="O10" s="330"/>
      <c r="P10" s="326" t="s">
        <v>279</v>
      </c>
      <c r="Q10" s="330"/>
      <c r="R10" s="326" t="s">
        <v>314</v>
      </c>
      <c r="S10" s="330"/>
      <c r="T10" s="326" t="s">
        <v>275</v>
      </c>
      <c r="U10" s="330"/>
      <c r="V10" s="326" t="s">
        <v>278</v>
      </c>
      <c r="W10" s="330"/>
      <c r="X10" s="326" t="s">
        <v>311</v>
      </c>
      <c r="Y10" s="330"/>
      <c r="Z10" s="326" t="s">
        <v>199</v>
      </c>
      <c r="AA10" s="331"/>
      <c r="AB10" s="326" t="s">
        <v>200</v>
      </c>
      <c r="AC10" s="327"/>
      <c r="AD10" s="326" t="s">
        <v>201</v>
      </c>
      <c r="AE10" s="327"/>
      <c r="AF10" s="332" t="s">
        <v>305</v>
      </c>
      <c r="AG10" s="333"/>
      <c r="AH10" s="131"/>
      <c r="AI10" s="133" t="s">
        <v>280</v>
      </c>
      <c r="AJ10" s="259" t="s">
        <v>281</v>
      </c>
    </row>
    <row r="11" spans="1:36" ht="3.75" hidden="1" customHeight="1" x14ac:dyDescent="0.2">
      <c r="C11" s="4" t="str">
        <f>VLOOKUP(C12,'MA-Liste'!A192:B198,2,FALSE)</f>
        <v>$K:$K</v>
      </c>
      <c r="D11">
        <f>VLOOKUP(D12,Vertragsdaten!A37:B42,2,FALSE)</f>
        <v>2</v>
      </c>
      <c r="E11"/>
      <c r="F11"/>
      <c r="G11"/>
      <c r="H11" s="70"/>
      <c r="I11" s="71"/>
      <c r="J11" s="65"/>
      <c r="K11" s="65"/>
      <c r="L11" s="65"/>
      <c r="M11" s="65"/>
      <c r="N11" s="70"/>
      <c r="O11" s="71"/>
      <c r="P11" s="65"/>
      <c r="Q11" s="65"/>
      <c r="R11" s="65"/>
      <c r="S11" s="65"/>
      <c r="T11" s="70"/>
      <c r="U11" s="71"/>
      <c r="V11" s="65"/>
      <c r="W11" s="65"/>
      <c r="X11" s="65"/>
      <c r="Y11" s="65"/>
      <c r="Z11" s="70"/>
      <c r="AA11" s="71"/>
      <c r="AB11" s="70"/>
      <c r="AC11" s="71"/>
      <c r="AD11" s="70"/>
      <c r="AE11" s="71"/>
      <c r="AF11" s="65"/>
      <c r="AG11" s="65"/>
      <c r="AH11"/>
      <c r="AI11" s="1"/>
      <c r="AJ11" s="134"/>
    </row>
    <row r="12" spans="1:36" s="1" customFormat="1" ht="31.5" customHeight="1" x14ac:dyDescent="0.2">
      <c r="A12" s="44" t="s">
        <v>23</v>
      </c>
      <c r="B12" s="45" t="s">
        <v>18</v>
      </c>
      <c r="C12" s="87" t="str">
        <f>'MA-Liste'!K7</f>
        <v>Kategorie</v>
      </c>
      <c r="D12" s="88" t="s">
        <v>157</v>
      </c>
      <c r="E12" s="60" t="s">
        <v>152</v>
      </c>
      <c r="F12" s="60" t="s">
        <v>22</v>
      </c>
      <c r="G12" s="60" t="s">
        <v>156</v>
      </c>
      <c r="H12" s="72" t="s">
        <v>22</v>
      </c>
      <c r="I12" s="46" t="s">
        <v>156</v>
      </c>
      <c r="J12" s="112" t="s">
        <v>22</v>
      </c>
      <c r="K12" s="112" t="s">
        <v>156</v>
      </c>
      <c r="L12" s="112" t="s">
        <v>22</v>
      </c>
      <c r="M12" s="112" t="s">
        <v>156</v>
      </c>
      <c r="N12" s="72" t="s">
        <v>22</v>
      </c>
      <c r="O12" s="46" t="s">
        <v>156</v>
      </c>
      <c r="P12" s="112" t="s">
        <v>22</v>
      </c>
      <c r="Q12" s="112" t="s">
        <v>156</v>
      </c>
      <c r="R12" s="112" t="s">
        <v>22</v>
      </c>
      <c r="S12" s="112" t="s">
        <v>156</v>
      </c>
      <c r="T12" s="72" t="s">
        <v>22</v>
      </c>
      <c r="U12" s="46" t="s">
        <v>156</v>
      </c>
      <c r="V12" s="112" t="s">
        <v>22</v>
      </c>
      <c r="W12" s="112" t="s">
        <v>156</v>
      </c>
      <c r="X12" s="112" t="s">
        <v>22</v>
      </c>
      <c r="Y12" s="112" t="s">
        <v>156</v>
      </c>
      <c r="Z12" s="81" t="s">
        <v>22</v>
      </c>
      <c r="AA12" s="13" t="s">
        <v>156</v>
      </c>
      <c r="AB12" s="81" t="s">
        <v>22</v>
      </c>
      <c r="AC12" s="13" t="s">
        <v>156</v>
      </c>
      <c r="AD12" s="81" t="s">
        <v>22</v>
      </c>
      <c r="AE12" s="13" t="s">
        <v>156</v>
      </c>
      <c r="AF12" s="183" t="s">
        <v>22</v>
      </c>
      <c r="AG12" s="183" t="s">
        <v>156</v>
      </c>
      <c r="AH12" s="130" t="s">
        <v>153</v>
      </c>
      <c r="AI12" s="132" t="s">
        <v>285</v>
      </c>
      <c r="AJ12" s="135"/>
    </row>
    <row r="13" spans="1:36" ht="15" customHeight="1" x14ac:dyDescent="0.2">
      <c r="A13" s="90" t="s">
        <v>145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65" ca="1" si="0">IF(OR($C13="",$C13=0),"",VLOOKUP($C13,Ansätze,$D$11,FALSE))</f>
        <v>140</v>
      </c>
      <c r="E13" s="20">
        <f>SUM(F13++H13+J13+L13+N13+P13+R13+T13+V13+X13+Z13+AB13+AD13+AF13)</f>
        <v>4.5</v>
      </c>
      <c r="F13" s="73">
        <v>4.5</v>
      </c>
      <c r="G13" s="74">
        <f ca="1">IF(D13="",0,D13*F13)</f>
        <v>630</v>
      </c>
      <c r="H13" s="73"/>
      <c r="I13" s="74">
        <f t="shared" ref="I13:I78" ca="1" si="1">IF(D13="",0,D13*H13)</f>
        <v>0</v>
      </c>
      <c r="J13" s="73"/>
      <c r="K13" s="113">
        <f ca="1">IF($D13="",0,$D13*J13)</f>
        <v>0</v>
      </c>
      <c r="L13" s="73"/>
      <c r="M13" s="113">
        <f ca="1">IF($D13="",0,$D13*L13)</f>
        <v>0</v>
      </c>
      <c r="N13" s="73"/>
      <c r="O13" s="74">
        <f ca="1">IF($D13="",0,$D13*N13)</f>
        <v>0</v>
      </c>
      <c r="P13" s="73"/>
      <c r="Q13" s="113">
        <f t="shared" ref="Q13:Q44" ca="1" si="2">IF($D13="",0,$D13*P13)</f>
        <v>0</v>
      </c>
      <c r="R13" s="73"/>
      <c r="S13" s="113">
        <f t="shared" ref="S13:S78" ca="1" si="3">IF($D13="",0,$D13*R13)</f>
        <v>0</v>
      </c>
      <c r="T13" s="101"/>
      <c r="U13" s="74">
        <f t="shared" ref="U13:U44" ca="1" si="4">IF($D13="",0,$D13*T13)</f>
        <v>0</v>
      </c>
      <c r="V13" s="73"/>
      <c r="W13" s="113">
        <f ca="1">IF($D13="",0,$D13*V13)</f>
        <v>0</v>
      </c>
      <c r="X13" s="73"/>
      <c r="Y13" s="113">
        <f ca="1">IF($D13="",0,$D13*X13)</f>
        <v>0</v>
      </c>
      <c r="Z13" s="73"/>
      <c r="AA13" s="74">
        <f t="shared" ref="AA13:AA40" ca="1" si="5">IF(D13="",0,D13*Z13)</f>
        <v>0</v>
      </c>
      <c r="AB13" s="73"/>
      <c r="AC13" s="74">
        <f t="shared" ref="AC13:AC40" ca="1" si="6">IF(D13="",0,D13*AB13)</f>
        <v>0</v>
      </c>
      <c r="AD13" s="73"/>
      <c r="AE13" s="74">
        <f t="shared" ref="AE13:AE78" ca="1" si="7">IF(D13="",0,D13*AD13)</f>
        <v>0</v>
      </c>
      <c r="AF13" s="73"/>
      <c r="AG13" s="74">
        <f ca="1">IF(D13="",0,D13*AF13)</f>
        <v>0</v>
      </c>
      <c r="AH13" s="82">
        <f t="shared" ref="AH13:AH78" ca="1" si="8">IF(D13="",0,D13*E13)</f>
        <v>630</v>
      </c>
      <c r="AI13" s="74"/>
      <c r="AJ13" s="138">
        <f ca="1">SUM(AH13+AI13)</f>
        <v>630</v>
      </c>
    </row>
    <row r="14" spans="1:36" ht="15" customHeight="1" x14ac:dyDescent="0.2">
      <c r="A14" s="90" t="s">
        <v>162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79" si="9">SUM(F14++H14+J14+L14+N14+P14+R14+T14+V14+X14+Z14+AB14+AD14+AF14)</f>
        <v>0</v>
      </c>
      <c r="F14" s="73"/>
      <c r="G14" s="74">
        <f ca="1">IF(D14="",0,D14*F14)</f>
        <v>0</v>
      </c>
      <c r="H14" s="73"/>
      <c r="I14" s="74">
        <f t="shared" ca="1" si="1"/>
        <v>0</v>
      </c>
      <c r="J14" s="73"/>
      <c r="K14" s="113">
        <f t="shared" ref="K14:K79" ca="1" si="10">IF($D14="",0,$D14*J14)</f>
        <v>0</v>
      </c>
      <c r="L14" s="73"/>
      <c r="M14" s="113">
        <f t="shared" ref="M14:M79" ca="1" si="11">IF($D14="",0,$D14*L14)</f>
        <v>0</v>
      </c>
      <c r="N14" s="73"/>
      <c r="O14" s="74">
        <f t="shared" ref="O14:O79" ca="1" si="12">IF($D14="",0,$D14*N14)</f>
        <v>0</v>
      </c>
      <c r="P14" s="73"/>
      <c r="Q14" s="113">
        <f t="shared" ca="1" si="2"/>
        <v>0</v>
      </c>
      <c r="R14" s="73"/>
      <c r="S14" s="113">
        <f t="shared" ca="1" si="3"/>
        <v>0</v>
      </c>
      <c r="T14" s="101"/>
      <c r="U14" s="74">
        <f t="shared" ca="1" si="4"/>
        <v>0</v>
      </c>
      <c r="V14" s="73"/>
      <c r="W14" s="113">
        <f t="shared" ref="W14:W78" ca="1" si="13">IF($D14="",0,$D14*V14)</f>
        <v>0</v>
      </c>
      <c r="X14" s="73"/>
      <c r="Y14" s="113">
        <f t="shared" ref="Y14:Y78" ca="1" si="14">IF($D14="",0,$D14*X14)</f>
        <v>0</v>
      </c>
      <c r="Z14" s="73"/>
      <c r="AA14" s="74">
        <f t="shared" ca="1" si="5"/>
        <v>0</v>
      </c>
      <c r="AB14" s="73"/>
      <c r="AC14" s="74">
        <f t="shared" ca="1" si="6"/>
        <v>0</v>
      </c>
      <c r="AD14" s="73"/>
      <c r="AE14" s="74">
        <f t="shared" ca="1" si="7"/>
        <v>0</v>
      </c>
      <c r="AF14" s="73"/>
      <c r="AG14" s="74">
        <f t="shared" ref="AG14:AG79" ca="1" si="15">IF(D14="",0,D14*AF14)</f>
        <v>0</v>
      </c>
      <c r="AH14" s="82">
        <f t="shared" ca="1" si="8"/>
        <v>0</v>
      </c>
      <c r="AI14" s="74"/>
      <c r="AJ14" s="139">
        <f t="shared" ref="AJ14:AJ79" ca="1" si="16">SUM(AH14+AI14)</f>
        <v>0</v>
      </c>
    </row>
    <row r="15" spans="1:36" ht="15" customHeight="1" x14ac:dyDescent="0.2">
      <c r="A15" s="90" t="s">
        <v>146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9"/>
        <v>1.25</v>
      </c>
      <c r="F15" s="73"/>
      <c r="G15" s="74">
        <f t="shared" ref="G15:G80" ca="1" si="17">IF(D15="",0,D15*F15)</f>
        <v>0</v>
      </c>
      <c r="H15" s="73"/>
      <c r="I15" s="74">
        <f t="shared" ca="1" si="1"/>
        <v>0</v>
      </c>
      <c r="J15" s="73"/>
      <c r="K15" s="113">
        <f t="shared" ca="1" si="10"/>
        <v>0</v>
      </c>
      <c r="L15" s="73">
        <v>1.25</v>
      </c>
      <c r="M15" s="113">
        <f t="shared" ca="1" si="11"/>
        <v>147.5</v>
      </c>
      <c r="N15" s="73"/>
      <c r="O15" s="74">
        <f t="shared" ca="1" si="12"/>
        <v>0</v>
      </c>
      <c r="P15" s="73"/>
      <c r="Q15" s="113">
        <f t="shared" ca="1" si="2"/>
        <v>0</v>
      </c>
      <c r="R15" s="73"/>
      <c r="S15" s="113">
        <f t="shared" ca="1" si="3"/>
        <v>0</v>
      </c>
      <c r="T15" s="101"/>
      <c r="U15" s="74">
        <f t="shared" ca="1" si="4"/>
        <v>0</v>
      </c>
      <c r="V15" s="73"/>
      <c r="W15" s="113">
        <f t="shared" ca="1" si="13"/>
        <v>0</v>
      </c>
      <c r="X15" s="73"/>
      <c r="Y15" s="113">
        <f t="shared" ca="1" si="14"/>
        <v>0</v>
      </c>
      <c r="Z15" s="73"/>
      <c r="AA15" s="74">
        <f t="shared" ca="1" si="5"/>
        <v>0</v>
      </c>
      <c r="AB15" s="73"/>
      <c r="AC15" s="74">
        <f t="shared" ca="1" si="6"/>
        <v>0</v>
      </c>
      <c r="AD15" s="73"/>
      <c r="AE15" s="74">
        <f t="shared" ca="1" si="7"/>
        <v>0</v>
      </c>
      <c r="AF15" s="73"/>
      <c r="AG15" s="74">
        <f t="shared" ca="1" si="15"/>
        <v>0</v>
      </c>
      <c r="AH15" s="82">
        <f t="shared" ca="1" si="8"/>
        <v>147.5</v>
      </c>
      <c r="AI15" s="74"/>
      <c r="AJ15" s="139">
        <f t="shared" ca="1" si="16"/>
        <v>147.5</v>
      </c>
    </row>
    <row r="16" spans="1:36" ht="15" customHeight="1" x14ac:dyDescent="0.2">
      <c r="A16" s="90" t="s">
        <v>149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9"/>
        <v>0</v>
      </c>
      <c r="F16" s="73"/>
      <c r="G16" s="74">
        <f t="shared" ca="1" si="17"/>
        <v>0</v>
      </c>
      <c r="H16" s="73"/>
      <c r="I16" s="74">
        <f t="shared" ca="1" si="1"/>
        <v>0</v>
      </c>
      <c r="J16" s="73"/>
      <c r="K16" s="113">
        <f t="shared" ca="1" si="10"/>
        <v>0</v>
      </c>
      <c r="L16" s="73"/>
      <c r="M16" s="113">
        <f t="shared" ca="1" si="11"/>
        <v>0</v>
      </c>
      <c r="N16" s="73"/>
      <c r="O16" s="74">
        <f t="shared" ca="1" si="12"/>
        <v>0</v>
      </c>
      <c r="P16" s="73"/>
      <c r="Q16" s="113">
        <f t="shared" ca="1" si="2"/>
        <v>0</v>
      </c>
      <c r="R16" s="73"/>
      <c r="S16" s="113">
        <f t="shared" ca="1" si="3"/>
        <v>0</v>
      </c>
      <c r="T16" s="101"/>
      <c r="U16" s="74">
        <f t="shared" ca="1" si="4"/>
        <v>0</v>
      </c>
      <c r="V16" s="73"/>
      <c r="W16" s="113">
        <f t="shared" ca="1" si="13"/>
        <v>0</v>
      </c>
      <c r="X16" s="101"/>
      <c r="Y16" s="113">
        <f t="shared" ca="1" si="14"/>
        <v>0</v>
      </c>
      <c r="Z16" s="73"/>
      <c r="AA16" s="74">
        <f t="shared" ca="1" si="5"/>
        <v>0</v>
      </c>
      <c r="AB16" s="73"/>
      <c r="AC16" s="74">
        <f t="shared" ca="1" si="6"/>
        <v>0</v>
      </c>
      <c r="AD16" s="73"/>
      <c r="AE16" s="74">
        <f t="shared" ca="1" si="7"/>
        <v>0</v>
      </c>
      <c r="AF16" s="73"/>
      <c r="AG16" s="74">
        <f t="shared" ca="1" si="15"/>
        <v>0</v>
      </c>
      <c r="AH16" s="82">
        <f t="shared" ca="1" si="8"/>
        <v>0</v>
      </c>
      <c r="AI16" s="74"/>
      <c r="AJ16" s="139">
        <f t="shared" ca="1" si="16"/>
        <v>0</v>
      </c>
    </row>
    <row r="17" spans="1:36" ht="15" customHeight="1" x14ac:dyDescent="0.2">
      <c r="A17" s="90" t="s">
        <v>236</v>
      </c>
      <c r="B17" t="s">
        <v>65</v>
      </c>
      <c r="C17" s="4" t="s">
        <v>4</v>
      </c>
      <c r="D17" s="19">
        <f t="shared" si="0"/>
        <v>140</v>
      </c>
      <c r="E17" s="20">
        <f t="shared" si="9"/>
        <v>0</v>
      </c>
      <c r="F17" s="73"/>
      <c r="G17" s="74">
        <f t="shared" si="17"/>
        <v>0</v>
      </c>
      <c r="H17" s="73"/>
      <c r="I17" s="74">
        <f t="shared" si="1"/>
        <v>0</v>
      </c>
      <c r="J17" s="73"/>
      <c r="K17" s="113">
        <f t="shared" si="10"/>
        <v>0</v>
      </c>
      <c r="L17" s="73"/>
      <c r="M17" s="113">
        <f t="shared" si="11"/>
        <v>0</v>
      </c>
      <c r="N17" s="73"/>
      <c r="O17" s="74">
        <f t="shared" si="12"/>
        <v>0</v>
      </c>
      <c r="P17" s="73"/>
      <c r="Q17" s="113">
        <f t="shared" si="2"/>
        <v>0</v>
      </c>
      <c r="R17" s="73"/>
      <c r="S17" s="113">
        <f t="shared" si="3"/>
        <v>0</v>
      </c>
      <c r="T17" s="101"/>
      <c r="U17" s="74">
        <f t="shared" si="4"/>
        <v>0</v>
      </c>
      <c r="V17" s="73"/>
      <c r="W17" s="113">
        <f t="shared" si="13"/>
        <v>0</v>
      </c>
      <c r="X17" s="101"/>
      <c r="Y17" s="113">
        <f t="shared" si="14"/>
        <v>0</v>
      </c>
      <c r="Z17" s="73"/>
      <c r="AA17" s="74">
        <f t="shared" si="5"/>
        <v>0</v>
      </c>
      <c r="AB17" s="73"/>
      <c r="AC17" s="74">
        <f t="shared" si="6"/>
        <v>0</v>
      </c>
      <c r="AD17" s="73"/>
      <c r="AE17" s="74">
        <f t="shared" si="7"/>
        <v>0</v>
      </c>
      <c r="AF17" s="73"/>
      <c r="AG17" s="74">
        <f t="shared" si="15"/>
        <v>0</v>
      </c>
      <c r="AH17" s="82">
        <f t="shared" si="8"/>
        <v>0</v>
      </c>
      <c r="AI17" s="74"/>
      <c r="AJ17" s="139">
        <f t="shared" si="16"/>
        <v>0</v>
      </c>
    </row>
    <row r="18" spans="1:36" ht="15" customHeight="1" x14ac:dyDescent="0.2">
      <c r="A18" s="90" t="s">
        <v>151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 t="shared" si="9"/>
        <v>0</v>
      </c>
      <c r="F18" s="73"/>
      <c r="G18" s="74">
        <f t="shared" ca="1" si="17"/>
        <v>0</v>
      </c>
      <c r="H18" s="73"/>
      <c r="I18" s="74">
        <f t="shared" ca="1" si="1"/>
        <v>0</v>
      </c>
      <c r="J18" s="73"/>
      <c r="K18" s="113">
        <f t="shared" ca="1" si="10"/>
        <v>0</v>
      </c>
      <c r="L18" s="73"/>
      <c r="M18" s="113">
        <f t="shared" ca="1" si="11"/>
        <v>0</v>
      </c>
      <c r="N18" s="73"/>
      <c r="O18" s="74">
        <f t="shared" ca="1" si="12"/>
        <v>0</v>
      </c>
      <c r="P18" s="73"/>
      <c r="Q18" s="113">
        <f t="shared" ca="1" si="2"/>
        <v>0</v>
      </c>
      <c r="R18" s="73"/>
      <c r="S18" s="113">
        <f t="shared" ca="1" si="3"/>
        <v>0</v>
      </c>
      <c r="T18" s="101"/>
      <c r="U18" s="74">
        <f t="shared" ca="1" si="4"/>
        <v>0</v>
      </c>
      <c r="V18" s="73"/>
      <c r="W18" s="113">
        <f t="shared" ca="1" si="13"/>
        <v>0</v>
      </c>
      <c r="X18" s="101"/>
      <c r="Y18" s="113">
        <f t="shared" ca="1" si="14"/>
        <v>0</v>
      </c>
      <c r="Z18" s="73"/>
      <c r="AA18" s="74">
        <f t="shared" ca="1" si="5"/>
        <v>0</v>
      </c>
      <c r="AB18" s="73"/>
      <c r="AC18" s="74">
        <f t="shared" ca="1" si="6"/>
        <v>0</v>
      </c>
      <c r="AD18" s="73"/>
      <c r="AE18" s="74">
        <f t="shared" ca="1" si="7"/>
        <v>0</v>
      </c>
      <c r="AF18" s="73"/>
      <c r="AG18" s="74">
        <f t="shared" ca="1" si="15"/>
        <v>0</v>
      </c>
      <c r="AH18" s="82">
        <f t="shared" ca="1" si="8"/>
        <v>0</v>
      </c>
      <c r="AI18" s="74"/>
      <c r="AJ18" s="139">
        <f t="shared" ca="1" si="16"/>
        <v>0</v>
      </c>
    </row>
    <row r="19" spans="1:36" ht="15" customHeight="1" x14ac:dyDescent="0.2">
      <c r="A19" s="90" t="s">
        <v>164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si="9"/>
        <v>0</v>
      </c>
      <c r="F19" s="73"/>
      <c r="G19" s="74">
        <f t="shared" ca="1" si="17"/>
        <v>0</v>
      </c>
      <c r="H19" s="73"/>
      <c r="I19" s="74">
        <f t="shared" ca="1" si="1"/>
        <v>0</v>
      </c>
      <c r="J19" s="73"/>
      <c r="K19" s="113">
        <f t="shared" ca="1" si="10"/>
        <v>0</v>
      </c>
      <c r="L19" s="73"/>
      <c r="M19" s="113">
        <f t="shared" ca="1" si="11"/>
        <v>0</v>
      </c>
      <c r="N19" s="73"/>
      <c r="O19" s="74">
        <f t="shared" ca="1" si="12"/>
        <v>0</v>
      </c>
      <c r="P19" s="73"/>
      <c r="Q19" s="113">
        <f t="shared" ca="1" si="2"/>
        <v>0</v>
      </c>
      <c r="R19" s="73"/>
      <c r="S19" s="113">
        <f t="shared" ca="1" si="3"/>
        <v>0</v>
      </c>
      <c r="T19" s="101"/>
      <c r="U19" s="74">
        <f t="shared" ca="1" si="4"/>
        <v>0</v>
      </c>
      <c r="V19" s="73"/>
      <c r="W19" s="113">
        <f t="shared" ca="1" si="13"/>
        <v>0</v>
      </c>
      <c r="X19" s="101"/>
      <c r="Y19" s="113">
        <f t="shared" ca="1" si="14"/>
        <v>0</v>
      </c>
      <c r="Z19" s="73"/>
      <c r="AA19" s="74">
        <f t="shared" ca="1" si="5"/>
        <v>0</v>
      </c>
      <c r="AB19" s="73"/>
      <c r="AC19" s="74">
        <f t="shared" ca="1" si="6"/>
        <v>0</v>
      </c>
      <c r="AD19" s="73"/>
      <c r="AE19" s="74">
        <f t="shared" ca="1" si="7"/>
        <v>0</v>
      </c>
      <c r="AF19" s="73"/>
      <c r="AG19" s="74">
        <f t="shared" ca="1" si="15"/>
        <v>0</v>
      </c>
      <c r="AH19" s="82">
        <f t="shared" ca="1" si="8"/>
        <v>0</v>
      </c>
      <c r="AI19" s="74"/>
      <c r="AJ19" s="139">
        <f t="shared" ca="1" si="16"/>
        <v>0</v>
      </c>
    </row>
    <row r="20" spans="1:36" ht="15" customHeight="1" x14ac:dyDescent="0.2">
      <c r="A20" s="90" t="s">
        <v>168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9"/>
        <v>0</v>
      </c>
      <c r="F20" s="73"/>
      <c r="G20" s="74">
        <f t="shared" ca="1" si="17"/>
        <v>0</v>
      </c>
      <c r="H20" s="73"/>
      <c r="I20" s="74">
        <f t="shared" ca="1" si="1"/>
        <v>0</v>
      </c>
      <c r="J20" s="73"/>
      <c r="K20" s="113">
        <f t="shared" ca="1" si="10"/>
        <v>0</v>
      </c>
      <c r="L20" s="73"/>
      <c r="M20" s="113">
        <f t="shared" ca="1" si="11"/>
        <v>0</v>
      </c>
      <c r="N20" s="73"/>
      <c r="O20" s="74">
        <f t="shared" ca="1" si="12"/>
        <v>0</v>
      </c>
      <c r="P20" s="73"/>
      <c r="Q20" s="113">
        <f t="shared" ca="1" si="2"/>
        <v>0</v>
      </c>
      <c r="R20" s="73"/>
      <c r="S20" s="113">
        <f t="shared" ca="1" si="3"/>
        <v>0</v>
      </c>
      <c r="T20" s="101"/>
      <c r="U20" s="74">
        <f t="shared" ca="1" si="4"/>
        <v>0</v>
      </c>
      <c r="V20" s="73"/>
      <c r="W20" s="113">
        <f t="shared" ca="1" si="13"/>
        <v>0</v>
      </c>
      <c r="X20" s="101"/>
      <c r="Y20" s="113">
        <f t="shared" ca="1" si="14"/>
        <v>0</v>
      </c>
      <c r="Z20" s="73"/>
      <c r="AA20" s="74">
        <f t="shared" ca="1" si="5"/>
        <v>0</v>
      </c>
      <c r="AB20" s="73"/>
      <c r="AC20" s="74">
        <f t="shared" ca="1" si="6"/>
        <v>0</v>
      </c>
      <c r="AD20" s="73"/>
      <c r="AE20" s="74">
        <f t="shared" ca="1" si="7"/>
        <v>0</v>
      </c>
      <c r="AF20" s="73"/>
      <c r="AG20" s="74">
        <f t="shared" ca="1" si="15"/>
        <v>0</v>
      </c>
      <c r="AH20" s="82">
        <f t="shared" ca="1" si="8"/>
        <v>0</v>
      </c>
      <c r="AI20" s="74"/>
      <c r="AJ20" s="139">
        <f t="shared" ca="1" si="16"/>
        <v>0</v>
      </c>
    </row>
    <row r="21" spans="1:36" ht="15" customHeight="1" x14ac:dyDescent="0.2">
      <c r="A21" s="90" t="s">
        <v>169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9"/>
        <v>0</v>
      </c>
      <c r="F21" s="73"/>
      <c r="G21" s="74">
        <f t="shared" ca="1" si="17"/>
        <v>0</v>
      </c>
      <c r="H21" s="73"/>
      <c r="I21" s="74">
        <f t="shared" ca="1" si="1"/>
        <v>0</v>
      </c>
      <c r="J21" s="73"/>
      <c r="K21" s="113">
        <f t="shared" ca="1" si="10"/>
        <v>0</v>
      </c>
      <c r="L21" s="73"/>
      <c r="M21" s="113">
        <f t="shared" ca="1" si="11"/>
        <v>0</v>
      </c>
      <c r="N21" s="73"/>
      <c r="O21" s="74">
        <f t="shared" ca="1" si="12"/>
        <v>0</v>
      </c>
      <c r="P21" s="73"/>
      <c r="Q21" s="113">
        <f t="shared" ca="1" si="2"/>
        <v>0</v>
      </c>
      <c r="R21" s="73"/>
      <c r="S21" s="113">
        <f t="shared" ca="1" si="3"/>
        <v>0</v>
      </c>
      <c r="T21" s="101"/>
      <c r="U21" s="74">
        <f t="shared" ca="1" si="4"/>
        <v>0</v>
      </c>
      <c r="V21" s="73"/>
      <c r="W21" s="113">
        <f t="shared" ca="1" si="13"/>
        <v>0</v>
      </c>
      <c r="X21" s="101"/>
      <c r="Y21" s="113">
        <f t="shared" ca="1" si="14"/>
        <v>0</v>
      </c>
      <c r="Z21" s="73"/>
      <c r="AA21" s="74">
        <f t="shared" ca="1" si="5"/>
        <v>0</v>
      </c>
      <c r="AB21" s="73"/>
      <c r="AC21" s="74">
        <f t="shared" ca="1" si="6"/>
        <v>0</v>
      </c>
      <c r="AD21" s="73"/>
      <c r="AE21" s="74">
        <f t="shared" ca="1" si="7"/>
        <v>0</v>
      </c>
      <c r="AF21" s="73"/>
      <c r="AG21" s="74">
        <f t="shared" ca="1" si="15"/>
        <v>0</v>
      </c>
      <c r="AH21" s="82">
        <f t="shared" ca="1" si="8"/>
        <v>0</v>
      </c>
      <c r="AI21" s="74"/>
      <c r="AJ21" s="139">
        <f t="shared" ca="1" si="16"/>
        <v>0</v>
      </c>
    </row>
    <row r="22" spans="1:36" ht="15" customHeight="1" x14ac:dyDescent="0.2">
      <c r="A22" s="90" t="s">
        <v>170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9"/>
        <v>6</v>
      </c>
      <c r="F22" s="73"/>
      <c r="G22" s="74">
        <f t="shared" ca="1" si="17"/>
        <v>0</v>
      </c>
      <c r="H22" s="73"/>
      <c r="I22" s="74">
        <f t="shared" ca="1" si="1"/>
        <v>0</v>
      </c>
      <c r="J22" s="73"/>
      <c r="K22" s="113">
        <f t="shared" ca="1" si="10"/>
        <v>0</v>
      </c>
      <c r="L22" s="73">
        <v>6</v>
      </c>
      <c r="M22" s="113">
        <f t="shared" ca="1" si="11"/>
        <v>600</v>
      </c>
      <c r="N22" s="73"/>
      <c r="O22" s="74">
        <f t="shared" ca="1" si="12"/>
        <v>0</v>
      </c>
      <c r="P22" s="73"/>
      <c r="Q22" s="113">
        <f t="shared" ca="1" si="2"/>
        <v>0</v>
      </c>
      <c r="R22" s="73"/>
      <c r="S22" s="113">
        <f t="shared" ca="1" si="3"/>
        <v>0</v>
      </c>
      <c r="T22" s="101"/>
      <c r="U22" s="74">
        <f t="shared" ca="1" si="4"/>
        <v>0</v>
      </c>
      <c r="V22" s="73"/>
      <c r="W22" s="113">
        <f t="shared" ca="1" si="13"/>
        <v>0</v>
      </c>
      <c r="X22" s="101"/>
      <c r="Y22" s="113">
        <f t="shared" ca="1" si="14"/>
        <v>0</v>
      </c>
      <c r="Z22" s="73"/>
      <c r="AA22" s="74">
        <f t="shared" ca="1" si="5"/>
        <v>0</v>
      </c>
      <c r="AB22" s="73"/>
      <c r="AC22" s="74">
        <f t="shared" ca="1" si="6"/>
        <v>0</v>
      </c>
      <c r="AD22" s="73"/>
      <c r="AE22" s="74">
        <f t="shared" ca="1" si="7"/>
        <v>0</v>
      </c>
      <c r="AF22" s="73"/>
      <c r="AG22" s="74">
        <f t="shared" ca="1" si="15"/>
        <v>0</v>
      </c>
      <c r="AH22" s="82">
        <f t="shared" ca="1" si="8"/>
        <v>600</v>
      </c>
      <c r="AI22" s="74"/>
      <c r="AJ22" s="139">
        <f t="shared" ca="1" si="16"/>
        <v>600</v>
      </c>
    </row>
    <row r="23" spans="1:36" ht="15" customHeight="1" x14ac:dyDescent="0.2">
      <c r="A23" s="90" t="s">
        <v>171</v>
      </c>
      <c r="B23" t="str">
        <f>IF($A23="","",INDEX('MA-Liste'!$D:$D,MATCH($A23,'MA-Liste'!$M:$M,FALSE)))</f>
        <v>AeBo</v>
      </c>
      <c r="C23" s="4" t="str">
        <f ca="1">IF($A23="","",INDEX(INDIRECT("'MA-Liste'!"&amp;$C$11),MATCH($A23,'MA-Liste'!$M:$M,FALSE)))</f>
        <v>F</v>
      </c>
      <c r="D23" s="19">
        <f t="shared" ca="1" si="0"/>
        <v>60</v>
      </c>
      <c r="E23" s="20">
        <f t="shared" si="9"/>
        <v>0</v>
      </c>
      <c r="F23" s="73"/>
      <c r="G23" s="74">
        <f t="shared" ca="1" si="17"/>
        <v>0</v>
      </c>
      <c r="H23" s="73"/>
      <c r="I23" s="74">
        <f t="shared" ca="1" si="1"/>
        <v>0</v>
      </c>
      <c r="J23" s="73"/>
      <c r="K23" s="113">
        <f t="shared" ca="1" si="10"/>
        <v>0</v>
      </c>
      <c r="L23" s="73"/>
      <c r="M23" s="113">
        <f t="shared" ca="1" si="11"/>
        <v>0</v>
      </c>
      <c r="N23" s="73"/>
      <c r="O23" s="74">
        <f t="shared" ca="1" si="12"/>
        <v>0</v>
      </c>
      <c r="P23" s="73"/>
      <c r="Q23" s="113">
        <f t="shared" ca="1" si="2"/>
        <v>0</v>
      </c>
      <c r="R23" s="73"/>
      <c r="S23" s="113">
        <f t="shared" ca="1" si="3"/>
        <v>0</v>
      </c>
      <c r="T23" s="101"/>
      <c r="U23" s="74">
        <f t="shared" ca="1" si="4"/>
        <v>0</v>
      </c>
      <c r="V23" s="73"/>
      <c r="W23" s="113">
        <f t="shared" ca="1" si="13"/>
        <v>0</v>
      </c>
      <c r="X23" s="101"/>
      <c r="Y23" s="113">
        <f t="shared" ca="1" si="14"/>
        <v>0</v>
      </c>
      <c r="Z23" s="73"/>
      <c r="AA23" s="74">
        <f t="shared" ca="1" si="5"/>
        <v>0</v>
      </c>
      <c r="AB23" s="73"/>
      <c r="AC23" s="74">
        <f t="shared" ca="1" si="6"/>
        <v>0</v>
      </c>
      <c r="AD23" s="73"/>
      <c r="AE23" s="74">
        <f t="shared" ca="1" si="7"/>
        <v>0</v>
      </c>
      <c r="AF23" s="73"/>
      <c r="AG23" s="74">
        <f t="shared" ca="1" si="15"/>
        <v>0</v>
      </c>
      <c r="AH23" s="82">
        <f t="shared" ca="1" si="8"/>
        <v>0</v>
      </c>
      <c r="AI23" s="74"/>
      <c r="AJ23" s="139">
        <f t="shared" ca="1" si="16"/>
        <v>0</v>
      </c>
    </row>
    <row r="24" spans="1:36" ht="15" customHeight="1" x14ac:dyDescent="0.2">
      <c r="A24" s="90" t="s">
        <v>150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B</v>
      </c>
      <c r="D24" s="19">
        <f t="shared" ca="1" si="0"/>
        <v>140</v>
      </c>
      <c r="E24" s="20">
        <f t="shared" si="9"/>
        <v>2</v>
      </c>
      <c r="F24" s="73"/>
      <c r="G24" s="74">
        <f t="shared" ca="1" si="17"/>
        <v>0</v>
      </c>
      <c r="H24" s="73"/>
      <c r="I24" s="74">
        <f t="shared" ca="1" si="1"/>
        <v>0</v>
      </c>
      <c r="J24" s="73"/>
      <c r="K24" s="113">
        <f t="shared" ca="1" si="10"/>
        <v>0</v>
      </c>
      <c r="L24" s="73"/>
      <c r="M24" s="113">
        <f t="shared" ca="1" si="11"/>
        <v>0</v>
      </c>
      <c r="N24" s="73"/>
      <c r="O24" s="74">
        <f t="shared" ca="1" si="12"/>
        <v>0</v>
      </c>
      <c r="P24" s="73"/>
      <c r="Q24" s="113">
        <f t="shared" ca="1" si="2"/>
        <v>0</v>
      </c>
      <c r="R24" s="73"/>
      <c r="S24" s="113">
        <f t="shared" ca="1" si="3"/>
        <v>0</v>
      </c>
      <c r="T24" s="101"/>
      <c r="U24" s="74">
        <f t="shared" ca="1" si="4"/>
        <v>0</v>
      </c>
      <c r="V24" s="73"/>
      <c r="W24" s="113">
        <f t="shared" ca="1" si="13"/>
        <v>0</v>
      </c>
      <c r="X24" s="101">
        <v>2</v>
      </c>
      <c r="Y24" s="113">
        <f t="shared" ca="1" si="14"/>
        <v>280</v>
      </c>
      <c r="Z24" s="73"/>
      <c r="AA24" s="74">
        <f t="shared" ca="1" si="5"/>
        <v>0</v>
      </c>
      <c r="AB24" s="73"/>
      <c r="AC24" s="74">
        <f t="shared" ca="1" si="6"/>
        <v>0</v>
      </c>
      <c r="AD24" s="73"/>
      <c r="AE24" s="74">
        <f t="shared" ca="1" si="7"/>
        <v>0</v>
      </c>
      <c r="AF24" s="73"/>
      <c r="AG24" s="74">
        <f t="shared" ca="1" si="15"/>
        <v>0</v>
      </c>
      <c r="AH24" s="82">
        <f ca="1">IF(D24="",0,D24*E24)</f>
        <v>280</v>
      </c>
      <c r="AI24" s="74"/>
      <c r="AJ24" s="139">
        <f t="shared" ca="1" si="16"/>
        <v>280</v>
      </c>
    </row>
    <row r="25" spans="1:36" ht="15" customHeight="1" x14ac:dyDescent="0.2">
      <c r="A25" s="90" t="s">
        <v>174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C</v>
      </c>
      <c r="D25" s="19">
        <f t="shared" ca="1" si="0"/>
        <v>118</v>
      </c>
      <c r="E25" s="20">
        <f t="shared" si="9"/>
        <v>0</v>
      </c>
      <c r="F25" s="73"/>
      <c r="G25" s="74">
        <f t="shared" ca="1" si="17"/>
        <v>0</v>
      </c>
      <c r="H25" s="73"/>
      <c r="I25" s="74">
        <f t="shared" ca="1" si="1"/>
        <v>0</v>
      </c>
      <c r="J25" s="73"/>
      <c r="K25" s="113">
        <f t="shared" ca="1" si="10"/>
        <v>0</v>
      </c>
      <c r="L25" s="73"/>
      <c r="M25" s="113">
        <f t="shared" ca="1" si="11"/>
        <v>0</v>
      </c>
      <c r="N25" s="73"/>
      <c r="O25" s="74">
        <f t="shared" ca="1" si="12"/>
        <v>0</v>
      </c>
      <c r="P25" s="73"/>
      <c r="Q25" s="113">
        <f t="shared" ca="1" si="2"/>
        <v>0</v>
      </c>
      <c r="R25" s="73"/>
      <c r="S25" s="113">
        <f t="shared" ca="1" si="3"/>
        <v>0</v>
      </c>
      <c r="T25" s="101"/>
      <c r="U25" s="74">
        <f t="shared" ca="1" si="4"/>
        <v>0</v>
      </c>
      <c r="V25" s="73"/>
      <c r="W25" s="113">
        <f t="shared" ca="1" si="13"/>
        <v>0</v>
      </c>
      <c r="X25" s="101"/>
      <c r="Y25" s="113">
        <f t="shared" ca="1" si="14"/>
        <v>0</v>
      </c>
      <c r="Z25" s="73"/>
      <c r="AA25" s="74">
        <f t="shared" ca="1" si="5"/>
        <v>0</v>
      </c>
      <c r="AB25" s="73"/>
      <c r="AC25" s="74">
        <f t="shared" ca="1" si="6"/>
        <v>0</v>
      </c>
      <c r="AD25" s="73"/>
      <c r="AE25" s="74">
        <f t="shared" ca="1" si="7"/>
        <v>0</v>
      </c>
      <c r="AF25" s="73"/>
      <c r="AG25" s="74">
        <f t="shared" ca="1" si="15"/>
        <v>0</v>
      </c>
      <c r="AH25" s="82">
        <f t="shared" ca="1" si="8"/>
        <v>0</v>
      </c>
      <c r="AI25" s="74"/>
      <c r="AJ25" s="139">
        <f t="shared" ca="1" si="16"/>
        <v>0</v>
      </c>
    </row>
    <row r="26" spans="1:36" ht="15" customHeight="1" x14ac:dyDescent="0.2">
      <c r="A26" s="90" t="s">
        <v>202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9"/>
        <v>0</v>
      </c>
      <c r="F26" s="73"/>
      <c r="G26" s="74">
        <f t="shared" ca="1" si="17"/>
        <v>0</v>
      </c>
      <c r="H26" s="73"/>
      <c r="I26" s="74">
        <f t="shared" ca="1" si="1"/>
        <v>0</v>
      </c>
      <c r="J26" s="73"/>
      <c r="K26" s="113">
        <f t="shared" ca="1" si="10"/>
        <v>0</v>
      </c>
      <c r="L26" s="73"/>
      <c r="M26" s="113">
        <f t="shared" ca="1" si="11"/>
        <v>0</v>
      </c>
      <c r="N26" s="73"/>
      <c r="O26" s="74">
        <f t="shared" ca="1" si="12"/>
        <v>0</v>
      </c>
      <c r="P26" s="73"/>
      <c r="Q26" s="113">
        <f t="shared" ca="1" si="2"/>
        <v>0</v>
      </c>
      <c r="R26" s="73"/>
      <c r="S26" s="113">
        <f t="shared" ca="1" si="3"/>
        <v>0</v>
      </c>
      <c r="T26" s="101"/>
      <c r="U26" s="74">
        <f t="shared" ca="1" si="4"/>
        <v>0</v>
      </c>
      <c r="V26" s="73"/>
      <c r="W26" s="113">
        <f t="shared" ca="1" si="13"/>
        <v>0</v>
      </c>
      <c r="X26" s="101"/>
      <c r="Y26" s="113">
        <f t="shared" ca="1" si="14"/>
        <v>0</v>
      </c>
      <c r="Z26" s="73"/>
      <c r="AA26" s="74">
        <f t="shared" ca="1" si="5"/>
        <v>0</v>
      </c>
      <c r="AB26" s="73"/>
      <c r="AC26" s="74">
        <f t="shared" ca="1" si="6"/>
        <v>0</v>
      </c>
      <c r="AD26" s="73"/>
      <c r="AE26" s="74">
        <f t="shared" ca="1" si="7"/>
        <v>0</v>
      </c>
      <c r="AF26" s="73"/>
      <c r="AG26" s="74">
        <f t="shared" ca="1" si="15"/>
        <v>0</v>
      </c>
      <c r="AH26" s="82">
        <f t="shared" ca="1" si="8"/>
        <v>0</v>
      </c>
      <c r="AI26" s="74"/>
      <c r="AJ26" s="139">
        <f t="shared" ca="1" si="16"/>
        <v>0</v>
      </c>
    </row>
    <row r="27" spans="1:36" ht="15" customHeight="1" x14ac:dyDescent="0.2">
      <c r="A27" s="90" t="s">
        <v>166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D</v>
      </c>
      <c r="D27" s="19">
        <f t="shared" ca="1" si="0"/>
        <v>100</v>
      </c>
      <c r="E27" s="20">
        <f t="shared" si="9"/>
        <v>0</v>
      </c>
      <c r="F27" s="73"/>
      <c r="G27" s="74">
        <f t="shared" ca="1" si="17"/>
        <v>0</v>
      </c>
      <c r="H27" s="73"/>
      <c r="I27" s="74">
        <f t="shared" ca="1" si="1"/>
        <v>0</v>
      </c>
      <c r="J27" s="73"/>
      <c r="K27" s="113">
        <f t="shared" ca="1" si="10"/>
        <v>0</v>
      </c>
      <c r="L27" s="73"/>
      <c r="M27" s="113">
        <f t="shared" ca="1" si="11"/>
        <v>0</v>
      </c>
      <c r="N27" s="73"/>
      <c r="O27" s="74">
        <f t="shared" ca="1" si="12"/>
        <v>0</v>
      </c>
      <c r="P27" s="73"/>
      <c r="Q27" s="113">
        <f t="shared" ca="1" si="2"/>
        <v>0</v>
      </c>
      <c r="R27" s="73"/>
      <c r="S27" s="113">
        <f t="shared" ca="1" si="3"/>
        <v>0</v>
      </c>
      <c r="T27" s="101"/>
      <c r="U27" s="74">
        <f t="shared" ca="1" si="4"/>
        <v>0</v>
      </c>
      <c r="V27" s="73"/>
      <c r="W27" s="113">
        <f t="shared" ca="1" si="13"/>
        <v>0</v>
      </c>
      <c r="X27" s="101"/>
      <c r="Y27" s="113">
        <f t="shared" ca="1" si="14"/>
        <v>0</v>
      </c>
      <c r="Z27" s="73"/>
      <c r="AA27" s="74">
        <f t="shared" ca="1" si="5"/>
        <v>0</v>
      </c>
      <c r="AB27" s="73"/>
      <c r="AC27" s="74">
        <f t="shared" ca="1" si="6"/>
        <v>0</v>
      </c>
      <c r="AD27" s="73"/>
      <c r="AE27" s="74">
        <f t="shared" ca="1" si="7"/>
        <v>0</v>
      </c>
      <c r="AF27" s="73"/>
      <c r="AG27" s="74">
        <f t="shared" ca="1" si="15"/>
        <v>0</v>
      </c>
      <c r="AH27" s="82">
        <f t="shared" ca="1" si="8"/>
        <v>0</v>
      </c>
      <c r="AI27" s="74"/>
      <c r="AJ27" s="139">
        <f t="shared" ca="1" si="16"/>
        <v>0</v>
      </c>
    </row>
    <row r="28" spans="1:36" ht="15" customHeight="1" x14ac:dyDescent="0.2">
      <c r="A28" s="90" t="s">
        <v>167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F</v>
      </c>
      <c r="D28" s="19">
        <f t="shared" ca="1" si="0"/>
        <v>60</v>
      </c>
      <c r="E28" s="20">
        <f t="shared" si="9"/>
        <v>0</v>
      </c>
      <c r="F28" s="73"/>
      <c r="G28" s="74">
        <f t="shared" ca="1" si="17"/>
        <v>0</v>
      </c>
      <c r="H28" s="73"/>
      <c r="I28" s="74">
        <f t="shared" ca="1" si="1"/>
        <v>0</v>
      </c>
      <c r="J28" s="73"/>
      <c r="K28" s="113">
        <f t="shared" ca="1" si="10"/>
        <v>0</v>
      </c>
      <c r="L28" s="73"/>
      <c r="M28" s="113">
        <f t="shared" ca="1" si="11"/>
        <v>0</v>
      </c>
      <c r="N28" s="73"/>
      <c r="O28" s="74">
        <f t="shared" ca="1" si="12"/>
        <v>0</v>
      </c>
      <c r="P28" s="73"/>
      <c r="Q28" s="113">
        <f t="shared" ca="1" si="2"/>
        <v>0</v>
      </c>
      <c r="R28" s="73"/>
      <c r="S28" s="113">
        <f t="shared" ca="1" si="3"/>
        <v>0</v>
      </c>
      <c r="T28" s="101"/>
      <c r="U28" s="74">
        <f t="shared" ca="1" si="4"/>
        <v>0</v>
      </c>
      <c r="V28" s="73"/>
      <c r="W28" s="113">
        <f t="shared" ca="1" si="13"/>
        <v>0</v>
      </c>
      <c r="X28" s="101"/>
      <c r="Y28" s="113">
        <f t="shared" ca="1" si="14"/>
        <v>0</v>
      </c>
      <c r="Z28" s="73"/>
      <c r="AA28" s="74">
        <f t="shared" ca="1" si="5"/>
        <v>0</v>
      </c>
      <c r="AB28" s="73"/>
      <c r="AC28" s="74">
        <f t="shared" ca="1" si="6"/>
        <v>0</v>
      </c>
      <c r="AD28" s="73"/>
      <c r="AE28" s="74">
        <f t="shared" ca="1" si="7"/>
        <v>0</v>
      </c>
      <c r="AF28" s="73"/>
      <c r="AG28" s="74">
        <f t="shared" ca="1" si="15"/>
        <v>0</v>
      </c>
      <c r="AH28" s="82">
        <f t="shared" ca="1" si="8"/>
        <v>0</v>
      </c>
      <c r="AI28" s="74"/>
      <c r="AJ28" s="139">
        <f t="shared" ca="1" si="16"/>
        <v>0</v>
      </c>
    </row>
    <row r="29" spans="1:36" ht="15" customHeight="1" x14ac:dyDescent="0.2">
      <c r="A29" s="90" t="s">
        <v>176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G</v>
      </c>
      <c r="D29" s="19">
        <f t="shared" ca="1" si="0"/>
        <v>35</v>
      </c>
      <c r="E29" s="20">
        <f t="shared" si="9"/>
        <v>0</v>
      </c>
      <c r="F29" s="73"/>
      <c r="G29" s="74">
        <f t="shared" ca="1" si="17"/>
        <v>0</v>
      </c>
      <c r="H29" s="73"/>
      <c r="I29" s="74">
        <f t="shared" ca="1" si="1"/>
        <v>0</v>
      </c>
      <c r="J29" s="73"/>
      <c r="K29" s="113">
        <f t="shared" ca="1" si="10"/>
        <v>0</v>
      </c>
      <c r="L29" s="73"/>
      <c r="M29" s="113">
        <f t="shared" ca="1" si="11"/>
        <v>0</v>
      </c>
      <c r="N29" s="73"/>
      <c r="O29" s="74">
        <f t="shared" ca="1" si="12"/>
        <v>0</v>
      </c>
      <c r="P29" s="73"/>
      <c r="Q29" s="113">
        <f t="shared" ca="1" si="2"/>
        <v>0</v>
      </c>
      <c r="R29" s="73"/>
      <c r="S29" s="113">
        <f t="shared" ca="1" si="3"/>
        <v>0</v>
      </c>
      <c r="T29" s="101"/>
      <c r="U29" s="74">
        <f t="shared" ca="1" si="4"/>
        <v>0</v>
      </c>
      <c r="V29" s="73"/>
      <c r="W29" s="113">
        <f t="shared" ca="1" si="13"/>
        <v>0</v>
      </c>
      <c r="X29" s="101"/>
      <c r="Y29" s="113">
        <f t="shared" ca="1" si="14"/>
        <v>0</v>
      </c>
      <c r="Z29" s="73"/>
      <c r="AA29" s="74">
        <f t="shared" ca="1" si="5"/>
        <v>0</v>
      </c>
      <c r="AB29" s="73"/>
      <c r="AC29" s="74">
        <f t="shared" ca="1" si="6"/>
        <v>0</v>
      </c>
      <c r="AD29" s="73"/>
      <c r="AE29" s="74">
        <f t="shared" ca="1" si="7"/>
        <v>0</v>
      </c>
      <c r="AF29" s="73"/>
      <c r="AG29" s="74">
        <f t="shared" ca="1" si="15"/>
        <v>0</v>
      </c>
      <c r="AH29" s="82">
        <f t="shared" ca="1" si="8"/>
        <v>0</v>
      </c>
      <c r="AI29" s="74"/>
      <c r="AJ29" s="139">
        <f t="shared" ca="1" si="16"/>
        <v>0</v>
      </c>
    </row>
    <row r="30" spans="1:36" ht="15" customHeight="1" x14ac:dyDescent="0.2">
      <c r="A30" s="84" t="s">
        <v>143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D</v>
      </c>
      <c r="D30" s="19">
        <f t="shared" ca="1" si="0"/>
        <v>100</v>
      </c>
      <c r="E30" s="20">
        <f t="shared" si="9"/>
        <v>0</v>
      </c>
      <c r="F30" s="73"/>
      <c r="G30" s="74">
        <f t="shared" ca="1" si="17"/>
        <v>0</v>
      </c>
      <c r="H30" s="73"/>
      <c r="I30" s="74">
        <f t="shared" ca="1" si="1"/>
        <v>0</v>
      </c>
      <c r="J30" s="73"/>
      <c r="K30" s="113">
        <f t="shared" ca="1" si="10"/>
        <v>0</v>
      </c>
      <c r="L30" s="73"/>
      <c r="M30" s="113">
        <f t="shared" ca="1" si="11"/>
        <v>0</v>
      </c>
      <c r="N30" s="73"/>
      <c r="O30" s="74">
        <f t="shared" ca="1" si="12"/>
        <v>0</v>
      </c>
      <c r="P30" s="73"/>
      <c r="Q30" s="113">
        <f t="shared" ca="1" si="2"/>
        <v>0</v>
      </c>
      <c r="R30" s="73"/>
      <c r="S30" s="113">
        <f t="shared" ca="1" si="3"/>
        <v>0</v>
      </c>
      <c r="T30" s="101"/>
      <c r="U30" s="74">
        <f t="shared" ca="1" si="4"/>
        <v>0</v>
      </c>
      <c r="V30" s="73"/>
      <c r="W30" s="113">
        <f t="shared" ca="1" si="13"/>
        <v>0</v>
      </c>
      <c r="X30" s="101"/>
      <c r="Y30" s="113">
        <f t="shared" ca="1" si="14"/>
        <v>0</v>
      </c>
      <c r="Z30" s="73"/>
      <c r="AA30" s="74">
        <f t="shared" ca="1" si="5"/>
        <v>0</v>
      </c>
      <c r="AB30" s="73"/>
      <c r="AC30" s="74">
        <f t="shared" ca="1" si="6"/>
        <v>0</v>
      </c>
      <c r="AD30" s="73"/>
      <c r="AE30" s="74">
        <f t="shared" ca="1" si="7"/>
        <v>0</v>
      </c>
      <c r="AF30" s="73"/>
      <c r="AG30" s="74">
        <f t="shared" ca="1" si="15"/>
        <v>0</v>
      </c>
      <c r="AH30" s="82">
        <f t="shared" ca="1" si="8"/>
        <v>0</v>
      </c>
      <c r="AI30" s="74"/>
      <c r="AJ30" s="139">
        <f t="shared" ca="1" si="16"/>
        <v>0</v>
      </c>
    </row>
    <row r="31" spans="1:36" ht="15" customHeight="1" x14ac:dyDescent="0.2">
      <c r="A31" s="84" t="s">
        <v>182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G</v>
      </c>
      <c r="D31" s="19">
        <f t="shared" ca="1" si="0"/>
        <v>35</v>
      </c>
      <c r="E31" s="20">
        <f t="shared" si="9"/>
        <v>0</v>
      </c>
      <c r="F31" s="73"/>
      <c r="G31" s="74">
        <f t="shared" ca="1" si="17"/>
        <v>0</v>
      </c>
      <c r="H31" s="73"/>
      <c r="I31" s="74">
        <f t="shared" ca="1" si="1"/>
        <v>0</v>
      </c>
      <c r="J31" s="73"/>
      <c r="K31" s="113">
        <f t="shared" ca="1" si="10"/>
        <v>0</v>
      </c>
      <c r="L31" s="73"/>
      <c r="M31" s="113">
        <f t="shared" ca="1" si="11"/>
        <v>0</v>
      </c>
      <c r="N31" s="73"/>
      <c r="O31" s="74">
        <f t="shared" ca="1" si="12"/>
        <v>0</v>
      </c>
      <c r="P31" s="73"/>
      <c r="Q31" s="113">
        <f t="shared" ca="1" si="2"/>
        <v>0</v>
      </c>
      <c r="R31" s="73"/>
      <c r="S31" s="113">
        <f t="shared" ca="1" si="3"/>
        <v>0</v>
      </c>
      <c r="T31" s="101"/>
      <c r="U31" s="74">
        <f t="shared" ca="1" si="4"/>
        <v>0</v>
      </c>
      <c r="V31" s="73"/>
      <c r="W31" s="113">
        <f t="shared" ca="1" si="13"/>
        <v>0</v>
      </c>
      <c r="X31" s="101"/>
      <c r="Y31" s="113">
        <f t="shared" ca="1" si="14"/>
        <v>0</v>
      </c>
      <c r="Z31" s="73"/>
      <c r="AA31" s="74">
        <f t="shared" ca="1" si="5"/>
        <v>0</v>
      </c>
      <c r="AB31" s="73"/>
      <c r="AC31" s="74">
        <f t="shared" ca="1" si="6"/>
        <v>0</v>
      </c>
      <c r="AD31" s="73"/>
      <c r="AE31" s="74">
        <f t="shared" ca="1" si="7"/>
        <v>0</v>
      </c>
      <c r="AF31" s="73"/>
      <c r="AG31" s="74">
        <f t="shared" ca="1" si="15"/>
        <v>0</v>
      </c>
      <c r="AH31" s="82">
        <f t="shared" ca="1" si="8"/>
        <v>0</v>
      </c>
      <c r="AI31" s="74"/>
      <c r="AJ31" s="139">
        <f t="shared" ca="1" si="16"/>
        <v>0</v>
      </c>
    </row>
    <row r="32" spans="1:36" ht="15" customHeight="1" x14ac:dyDescent="0.2">
      <c r="A32" s="84" t="s">
        <v>147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B</v>
      </c>
      <c r="D32" s="19">
        <f t="shared" ca="1" si="0"/>
        <v>140</v>
      </c>
      <c r="E32" s="20">
        <f t="shared" si="9"/>
        <v>0</v>
      </c>
      <c r="F32" s="73"/>
      <c r="G32" s="74">
        <f t="shared" ca="1" si="17"/>
        <v>0</v>
      </c>
      <c r="H32" s="73"/>
      <c r="I32" s="74">
        <f t="shared" ca="1" si="1"/>
        <v>0</v>
      </c>
      <c r="J32" s="73"/>
      <c r="K32" s="113">
        <f t="shared" ca="1" si="10"/>
        <v>0</v>
      </c>
      <c r="L32" s="73"/>
      <c r="M32" s="113">
        <f t="shared" ca="1" si="11"/>
        <v>0</v>
      </c>
      <c r="N32" s="73"/>
      <c r="O32" s="74">
        <f t="shared" ca="1" si="12"/>
        <v>0</v>
      </c>
      <c r="P32" s="73"/>
      <c r="Q32" s="113">
        <f t="shared" ca="1" si="2"/>
        <v>0</v>
      </c>
      <c r="R32" s="73"/>
      <c r="S32" s="113">
        <f t="shared" ca="1" si="3"/>
        <v>0</v>
      </c>
      <c r="T32" s="101"/>
      <c r="U32" s="74">
        <f t="shared" ca="1" si="4"/>
        <v>0</v>
      </c>
      <c r="V32" s="73"/>
      <c r="W32" s="113">
        <f t="shared" ca="1" si="13"/>
        <v>0</v>
      </c>
      <c r="X32" s="101"/>
      <c r="Y32" s="113">
        <f t="shared" ca="1" si="14"/>
        <v>0</v>
      </c>
      <c r="Z32" s="73"/>
      <c r="AA32" s="74">
        <f t="shared" ca="1" si="5"/>
        <v>0</v>
      </c>
      <c r="AB32" s="73"/>
      <c r="AC32" s="74">
        <f t="shared" ca="1" si="6"/>
        <v>0</v>
      </c>
      <c r="AD32" s="73"/>
      <c r="AE32" s="74">
        <f t="shared" ca="1" si="7"/>
        <v>0</v>
      </c>
      <c r="AF32" s="73"/>
      <c r="AG32" s="74">
        <f t="shared" ca="1" si="15"/>
        <v>0</v>
      </c>
      <c r="AH32" s="82">
        <f t="shared" ca="1" si="8"/>
        <v>0</v>
      </c>
      <c r="AI32" s="74"/>
      <c r="AJ32" s="139">
        <f t="shared" ca="1" si="16"/>
        <v>0</v>
      </c>
    </row>
    <row r="33" spans="1:36" ht="15" customHeight="1" x14ac:dyDescent="0.2">
      <c r="A33" s="84" t="s">
        <v>205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D</v>
      </c>
      <c r="D33" s="19">
        <f t="shared" ca="1" si="0"/>
        <v>100</v>
      </c>
      <c r="E33" s="20">
        <f t="shared" si="9"/>
        <v>0</v>
      </c>
      <c r="F33" s="73"/>
      <c r="G33" s="74">
        <f t="shared" ca="1" si="17"/>
        <v>0</v>
      </c>
      <c r="H33" s="73"/>
      <c r="I33" s="74">
        <f t="shared" ca="1" si="1"/>
        <v>0</v>
      </c>
      <c r="J33" s="73"/>
      <c r="K33" s="113">
        <f t="shared" ca="1" si="10"/>
        <v>0</v>
      </c>
      <c r="L33" s="73"/>
      <c r="M33" s="113">
        <f t="shared" ca="1" si="11"/>
        <v>0</v>
      </c>
      <c r="N33" s="73"/>
      <c r="O33" s="74">
        <f t="shared" ca="1" si="12"/>
        <v>0</v>
      </c>
      <c r="P33" s="73"/>
      <c r="Q33" s="113">
        <f t="shared" ca="1" si="2"/>
        <v>0</v>
      </c>
      <c r="R33" s="73"/>
      <c r="S33" s="113">
        <f t="shared" ca="1" si="3"/>
        <v>0</v>
      </c>
      <c r="T33" s="101"/>
      <c r="U33" s="74">
        <f t="shared" ca="1" si="4"/>
        <v>0</v>
      </c>
      <c r="V33" s="73"/>
      <c r="W33" s="113">
        <f t="shared" ca="1" si="13"/>
        <v>0</v>
      </c>
      <c r="X33" s="101"/>
      <c r="Y33" s="113">
        <f t="shared" ca="1" si="14"/>
        <v>0</v>
      </c>
      <c r="Z33" s="73"/>
      <c r="AA33" s="74">
        <f t="shared" ca="1" si="5"/>
        <v>0</v>
      </c>
      <c r="AB33" s="73"/>
      <c r="AC33" s="74">
        <f t="shared" ca="1" si="6"/>
        <v>0</v>
      </c>
      <c r="AD33" s="73"/>
      <c r="AE33" s="74">
        <f t="shared" ca="1" si="7"/>
        <v>0</v>
      </c>
      <c r="AF33" s="73"/>
      <c r="AG33" s="74">
        <f t="shared" ca="1" si="15"/>
        <v>0</v>
      </c>
      <c r="AH33" s="82">
        <f t="shared" ca="1" si="8"/>
        <v>0</v>
      </c>
      <c r="AI33" s="74"/>
      <c r="AJ33" s="139">
        <f t="shared" ca="1" si="16"/>
        <v>0</v>
      </c>
    </row>
    <row r="34" spans="1:36" ht="15" customHeight="1" x14ac:dyDescent="0.2">
      <c r="A34" s="84" t="s">
        <v>354</v>
      </c>
      <c r="B34" t="s">
        <v>65</v>
      </c>
      <c r="C34" s="4" t="s">
        <v>6</v>
      </c>
      <c r="D34" s="19">
        <f t="shared" si="0"/>
        <v>100</v>
      </c>
      <c r="E34" s="20">
        <f t="shared" si="9"/>
        <v>0</v>
      </c>
      <c r="F34" s="73"/>
      <c r="G34" s="74">
        <f t="shared" si="17"/>
        <v>0</v>
      </c>
      <c r="H34" s="73"/>
      <c r="I34" s="74">
        <f t="shared" si="1"/>
        <v>0</v>
      </c>
      <c r="J34" s="73"/>
      <c r="K34" s="113">
        <f t="shared" si="10"/>
        <v>0</v>
      </c>
      <c r="L34" s="73"/>
      <c r="M34" s="113">
        <f t="shared" si="11"/>
        <v>0</v>
      </c>
      <c r="N34" s="73"/>
      <c r="O34" s="74">
        <f t="shared" si="12"/>
        <v>0</v>
      </c>
      <c r="P34" s="73"/>
      <c r="Q34" s="113">
        <f t="shared" si="2"/>
        <v>0</v>
      </c>
      <c r="R34" s="73"/>
      <c r="S34" s="113">
        <f t="shared" si="3"/>
        <v>0</v>
      </c>
      <c r="T34" s="101"/>
      <c r="U34" s="74">
        <f t="shared" si="4"/>
        <v>0</v>
      </c>
      <c r="V34" s="73"/>
      <c r="W34" s="113">
        <f t="shared" si="13"/>
        <v>0</v>
      </c>
      <c r="X34" s="101"/>
      <c r="Y34" s="113">
        <f t="shared" si="14"/>
        <v>0</v>
      </c>
      <c r="Z34" s="73"/>
      <c r="AA34" s="74">
        <f t="shared" si="5"/>
        <v>0</v>
      </c>
      <c r="AB34" s="73"/>
      <c r="AC34" s="74">
        <f t="shared" si="6"/>
        <v>0</v>
      </c>
      <c r="AD34" s="73"/>
      <c r="AE34" s="74">
        <f t="shared" si="7"/>
        <v>0</v>
      </c>
      <c r="AF34" s="73"/>
      <c r="AG34" s="74">
        <f t="shared" si="15"/>
        <v>0</v>
      </c>
      <c r="AH34" s="82">
        <f t="shared" si="8"/>
        <v>0</v>
      </c>
      <c r="AI34" s="74"/>
      <c r="AJ34" s="139">
        <f t="shared" si="16"/>
        <v>0</v>
      </c>
    </row>
    <row r="35" spans="1:36" ht="15" customHeight="1" x14ac:dyDescent="0.2">
      <c r="A35" s="84" t="s">
        <v>148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D</v>
      </c>
      <c r="D35" s="19">
        <f t="shared" ca="1" si="0"/>
        <v>100</v>
      </c>
      <c r="E35" s="20">
        <f t="shared" si="9"/>
        <v>0</v>
      </c>
      <c r="F35" s="73"/>
      <c r="G35" s="74">
        <f t="shared" ca="1" si="17"/>
        <v>0</v>
      </c>
      <c r="H35" s="73"/>
      <c r="I35" s="74">
        <f t="shared" ca="1" si="1"/>
        <v>0</v>
      </c>
      <c r="J35" s="73"/>
      <c r="K35" s="113">
        <f t="shared" ca="1" si="10"/>
        <v>0</v>
      </c>
      <c r="L35" s="73"/>
      <c r="M35" s="113">
        <f t="shared" ca="1" si="11"/>
        <v>0</v>
      </c>
      <c r="N35" s="73"/>
      <c r="O35" s="74">
        <f t="shared" ca="1" si="12"/>
        <v>0</v>
      </c>
      <c r="P35" s="73"/>
      <c r="Q35" s="113">
        <f t="shared" ca="1" si="2"/>
        <v>0</v>
      </c>
      <c r="R35" s="73"/>
      <c r="S35" s="113">
        <f t="shared" ca="1" si="3"/>
        <v>0</v>
      </c>
      <c r="T35" s="101"/>
      <c r="U35" s="74">
        <f t="shared" ca="1" si="4"/>
        <v>0</v>
      </c>
      <c r="V35" s="73"/>
      <c r="W35" s="113">
        <f t="shared" ca="1" si="13"/>
        <v>0</v>
      </c>
      <c r="X35" s="101"/>
      <c r="Y35" s="113">
        <f t="shared" ca="1" si="14"/>
        <v>0</v>
      </c>
      <c r="Z35" s="73"/>
      <c r="AA35" s="74">
        <f t="shared" ca="1" si="5"/>
        <v>0</v>
      </c>
      <c r="AB35" s="73"/>
      <c r="AC35" s="74">
        <f t="shared" ca="1" si="6"/>
        <v>0</v>
      </c>
      <c r="AD35" s="73"/>
      <c r="AE35" s="74">
        <f t="shared" ca="1" si="7"/>
        <v>0</v>
      </c>
      <c r="AF35" s="73"/>
      <c r="AG35" s="74">
        <f t="shared" ca="1" si="15"/>
        <v>0</v>
      </c>
      <c r="AH35" s="82">
        <f t="shared" ca="1" si="8"/>
        <v>0</v>
      </c>
      <c r="AI35" s="74"/>
      <c r="AJ35" s="139">
        <f t="shared" ca="1" si="16"/>
        <v>0</v>
      </c>
    </row>
    <row r="36" spans="1:36" ht="15" customHeight="1" x14ac:dyDescent="0.2">
      <c r="A36" s="84" t="s">
        <v>214</v>
      </c>
      <c r="B36" s="14" t="s">
        <v>65</v>
      </c>
      <c r="C36" s="4" t="str">
        <f ca="1">IF($A36="","",INDEX(INDIRECT("'MA-Liste'!"&amp;$C$11),MATCH($A36,'MA-Liste'!$M:$M,FALSE)))</f>
        <v>D</v>
      </c>
      <c r="D36" s="19">
        <f t="shared" ca="1" si="0"/>
        <v>100</v>
      </c>
      <c r="E36" s="20">
        <f t="shared" si="9"/>
        <v>0</v>
      </c>
      <c r="F36" s="73"/>
      <c r="G36" s="74">
        <f t="shared" ca="1" si="17"/>
        <v>0</v>
      </c>
      <c r="H36" s="73"/>
      <c r="I36" s="74">
        <f t="shared" ca="1" si="1"/>
        <v>0</v>
      </c>
      <c r="J36" s="73"/>
      <c r="K36" s="113">
        <f t="shared" ca="1" si="10"/>
        <v>0</v>
      </c>
      <c r="L36" s="73"/>
      <c r="M36" s="113">
        <f t="shared" ca="1" si="11"/>
        <v>0</v>
      </c>
      <c r="N36" s="73"/>
      <c r="O36" s="74">
        <f t="shared" ca="1" si="12"/>
        <v>0</v>
      </c>
      <c r="P36" s="73"/>
      <c r="Q36" s="113">
        <f t="shared" ca="1" si="2"/>
        <v>0</v>
      </c>
      <c r="R36" s="73"/>
      <c r="S36" s="113">
        <f t="shared" ca="1" si="3"/>
        <v>0</v>
      </c>
      <c r="T36" s="101"/>
      <c r="U36" s="74">
        <f t="shared" ca="1" si="4"/>
        <v>0</v>
      </c>
      <c r="V36" s="73"/>
      <c r="W36" s="113">
        <f t="shared" ca="1" si="13"/>
        <v>0</v>
      </c>
      <c r="X36" s="101"/>
      <c r="Y36" s="113">
        <f t="shared" ca="1" si="14"/>
        <v>0</v>
      </c>
      <c r="Z36" s="73"/>
      <c r="AA36" s="74">
        <f t="shared" ca="1" si="5"/>
        <v>0</v>
      </c>
      <c r="AB36" s="73"/>
      <c r="AC36" s="74">
        <f t="shared" ca="1" si="6"/>
        <v>0</v>
      </c>
      <c r="AD36" s="73"/>
      <c r="AE36" s="74">
        <f t="shared" ca="1" si="7"/>
        <v>0</v>
      </c>
      <c r="AF36" s="73"/>
      <c r="AG36" s="74">
        <f t="shared" ca="1" si="15"/>
        <v>0</v>
      </c>
      <c r="AH36" s="82">
        <f t="shared" ca="1" si="8"/>
        <v>0</v>
      </c>
      <c r="AI36" s="74"/>
      <c r="AJ36" s="139">
        <f t="shared" ca="1" si="16"/>
        <v>0</v>
      </c>
    </row>
    <row r="37" spans="1:36" ht="15" customHeight="1" x14ac:dyDescent="0.2">
      <c r="A37" s="84" t="s">
        <v>183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F</v>
      </c>
      <c r="D37" s="19">
        <f t="shared" ca="1" si="0"/>
        <v>60</v>
      </c>
      <c r="E37" s="20">
        <f t="shared" si="9"/>
        <v>0</v>
      </c>
      <c r="F37" s="73"/>
      <c r="G37" s="74">
        <f t="shared" ca="1" si="17"/>
        <v>0</v>
      </c>
      <c r="H37" s="73"/>
      <c r="I37" s="74">
        <f t="shared" ca="1" si="1"/>
        <v>0</v>
      </c>
      <c r="J37" s="73"/>
      <c r="K37" s="113">
        <f t="shared" ca="1" si="10"/>
        <v>0</v>
      </c>
      <c r="L37" s="73"/>
      <c r="M37" s="113">
        <f t="shared" ca="1" si="11"/>
        <v>0</v>
      </c>
      <c r="N37" s="73"/>
      <c r="O37" s="74">
        <f t="shared" ca="1" si="12"/>
        <v>0</v>
      </c>
      <c r="P37" s="73"/>
      <c r="Q37" s="113">
        <f t="shared" ca="1" si="2"/>
        <v>0</v>
      </c>
      <c r="R37" s="73"/>
      <c r="S37" s="113">
        <f t="shared" ca="1" si="3"/>
        <v>0</v>
      </c>
      <c r="T37" s="101"/>
      <c r="U37" s="74">
        <f t="shared" ca="1" si="4"/>
        <v>0</v>
      </c>
      <c r="V37" s="73"/>
      <c r="W37" s="113">
        <f t="shared" ca="1" si="13"/>
        <v>0</v>
      </c>
      <c r="X37" s="101"/>
      <c r="Y37" s="113">
        <f t="shared" ca="1" si="14"/>
        <v>0</v>
      </c>
      <c r="Z37" s="73"/>
      <c r="AA37" s="74">
        <f t="shared" ca="1" si="5"/>
        <v>0</v>
      </c>
      <c r="AB37" s="73"/>
      <c r="AC37" s="74">
        <f t="shared" ca="1" si="6"/>
        <v>0</v>
      </c>
      <c r="AD37" s="73"/>
      <c r="AE37" s="74">
        <f t="shared" ca="1" si="7"/>
        <v>0</v>
      </c>
      <c r="AF37" s="73"/>
      <c r="AG37" s="74">
        <f t="shared" ca="1" si="15"/>
        <v>0</v>
      </c>
      <c r="AH37" s="82">
        <f t="shared" ca="1" si="8"/>
        <v>0</v>
      </c>
      <c r="AI37" s="74"/>
      <c r="AJ37" s="139">
        <f t="shared" ca="1" si="16"/>
        <v>0</v>
      </c>
    </row>
    <row r="38" spans="1:36" ht="15" customHeight="1" x14ac:dyDescent="0.2">
      <c r="A38" s="84" t="s">
        <v>184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B</v>
      </c>
      <c r="D38" s="19">
        <f t="shared" ca="1" si="0"/>
        <v>140</v>
      </c>
      <c r="E38" s="20">
        <f t="shared" si="9"/>
        <v>0</v>
      </c>
      <c r="F38" s="73"/>
      <c r="G38" s="74">
        <f t="shared" ca="1" si="17"/>
        <v>0</v>
      </c>
      <c r="H38" s="73"/>
      <c r="I38" s="74">
        <f t="shared" ca="1" si="1"/>
        <v>0</v>
      </c>
      <c r="J38" s="73"/>
      <c r="K38" s="113">
        <f t="shared" ca="1" si="10"/>
        <v>0</v>
      </c>
      <c r="L38" s="73"/>
      <c r="M38" s="113">
        <f t="shared" ca="1" si="11"/>
        <v>0</v>
      </c>
      <c r="N38" s="73"/>
      <c r="O38" s="74">
        <f t="shared" ca="1" si="12"/>
        <v>0</v>
      </c>
      <c r="P38" s="73"/>
      <c r="Q38" s="113">
        <f t="shared" ca="1" si="2"/>
        <v>0</v>
      </c>
      <c r="R38" s="73"/>
      <c r="S38" s="113">
        <f t="shared" ca="1" si="3"/>
        <v>0</v>
      </c>
      <c r="T38" s="101"/>
      <c r="U38" s="74">
        <f t="shared" ca="1" si="4"/>
        <v>0</v>
      </c>
      <c r="V38" s="73"/>
      <c r="W38" s="113">
        <f t="shared" ca="1" si="13"/>
        <v>0</v>
      </c>
      <c r="X38" s="101"/>
      <c r="Y38" s="113">
        <f t="shared" ca="1" si="14"/>
        <v>0</v>
      </c>
      <c r="Z38" s="73"/>
      <c r="AA38" s="74">
        <f t="shared" ca="1" si="5"/>
        <v>0</v>
      </c>
      <c r="AB38" s="73"/>
      <c r="AC38" s="74">
        <f t="shared" ca="1" si="6"/>
        <v>0</v>
      </c>
      <c r="AD38" s="73"/>
      <c r="AE38" s="74">
        <f t="shared" ca="1" si="7"/>
        <v>0</v>
      </c>
      <c r="AF38" s="73"/>
      <c r="AG38" s="74">
        <f t="shared" ca="1" si="15"/>
        <v>0</v>
      </c>
      <c r="AH38" s="82">
        <f t="shared" ca="1" si="8"/>
        <v>0</v>
      </c>
      <c r="AI38" s="74"/>
      <c r="AJ38" s="139">
        <f t="shared" ca="1" si="16"/>
        <v>0</v>
      </c>
    </row>
    <row r="39" spans="1:36" ht="15" customHeight="1" x14ac:dyDescent="0.2">
      <c r="A39" s="84" t="s">
        <v>211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D</v>
      </c>
      <c r="D39" s="19">
        <f t="shared" ca="1" si="0"/>
        <v>100</v>
      </c>
      <c r="E39" s="20">
        <f t="shared" si="9"/>
        <v>0</v>
      </c>
      <c r="F39" s="73"/>
      <c r="G39" s="74">
        <f t="shared" ca="1" si="17"/>
        <v>0</v>
      </c>
      <c r="H39" s="73"/>
      <c r="I39" s="74">
        <f t="shared" ca="1" si="1"/>
        <v>0</v>
      </c>
      <c r="J39" s="73"/>
      <c r="K39" s="113">
        <f t="shared" ca="1" si="10"/>
        <v>0</v>
      </c>
      <c r="L39" s="73"/>
      <c r="M39" s="113">
        <f t="shared" ca="1" si="11"/>
        <v>0</v>
      </c>
      <c r="N39" s="73"/>
      <c r="O39" s="74">
        <f t="shared" ca="1" si="12"/>
        <v>0</v>
      </c>
      <c r="P39" s="73"/>
      <c r="Q39" s="113">
        <f t="shared" ca="1" si="2"/>
        <v>0</v>
      </c>
      <c r="R39" s="73"/>
      <c r="S39" s="113">
        <f t="shared" ca="1" si="3"/>
        <v>0</v>
      </c>
      <c r="T39" s="101"/>
      <c r="U39" s="74">
        <f t="shared" ca="1" si="4"/>
        <v>0</v>
      </c>
      <c r="V39" s="73"/>
      <c r="W39" s="113">
        <f t="shared" ca="1" si="13"/>
        <v>0</v>
      </c>
      <c r="X39" s="101"/>
      <c r="Y39" s="113">
        <f t="shared" ca="1" si="14"/>
        <v>0</v>
      </c>
      <c r="Z39" s="73"/>
      <c r="AA39" s="74">
        <f t="shared" ca="1" si="5"/>
        <v>0</v>
      </c>
      <c r="AB39" s="73"/>
      <c r="AC39" s="74">
        <f t="shared" ca="1" si="6"/>
        <v>0</v>
      </c>
      <c r="AD39" s="73"/>
      <c r="AE39" s="74">
        <f t="shared" ca="1" si="7"/>
        <v>0</v>
      </c>
      <c r="AF39" s="73"/>
      <c r="AG39" s="74">
        <f t="shared" ca="1" si="15"/>
        <v>0</v>
      </c>
      <c r="AH39" s="82">
        <f t="shared" ca="1" si="8"/>
        <v>0</v>
      </c>
      <c r="AI39" s="74"/>
      <c r="AJ39" s="139">
        <f t="shared" ca="1" si="16"/>
        <v>0</v>
      </c>
    </row>
    <row r="40" spans="1:36" ht="15" customHeight="1" x14ac:dyDescent="0.2">
      <c r="A40" s="84" t="s">
        <v>237</v>
      </c>
      <c r="B40" t="s">
        <v>65</v>
      </c>
      <c r="C40" s="4" t="s">
        <v>7</v>
      </c>
      <c r="D40" s="19">
        <f t="shared" si="0"/>
        <v>75</v>
      </c>
      <c r="E40" s="20">
        <f t="shared" si="9"/>
        <v>0</v>
      </c>
      <c r="F40" s="73"/>
      <c r="G40" s="74">
        <f t="shared" si="17"/>
        <v>0</v>
      </c>
      <c r="H40" s="73"/>
      <c r="I40" s="74">
        <f t="shared" si="1"/>
        <v>0</v>
      </c>
      <c r="J40" s="73"/>
      <c r="K40" s="113">
        <f t="shared" si="10"/>
        <v>0</v>
      </c>
      <c r="L40" s="73"/>
      <c r="M40" s="113">
        <f t="shared" si="11"/>
        <v>0</v>
      </c>
      <c r="N40" s="73"/>
      <c r="O40" s="74">
        <f t="shared" si="12"/>
        <v>0</v>
      </c>
      <c r="P40" s="73"/>
      <c r="Q40" s="113">
        <f t="shared" si="2"/>
        <v>0</v>
      </c>
      <c r="R40" s="73"/>
      <c r="S40" s="113">
        <f t="shared" si="3"/>
        <v>0</v>
      </c>
      <c r="T40" s="101"/>
      <c r="U40" s="74">
        <f t="shared" si="4"/>
        <v>0</v>
      </c>
      <c r="V40" s="73"/>
      <c r="W40" s="113">
        <f t="shared" si="13"/>
        <v>0</v>
      </c>
      <c r="X40" s="101"/>
      <c r="Y40" s="113">
        <f t="shared" si="14"/>
        <v>0</v>
      </c>
      <c r="Z40" s="73"/>
      <c r="AA40" s="74">
        <f t="shared" si="5"/>
        <v>0</v>
      </c>
      <c r="AB40" s="73"/>
      <c r="AC40" s="74">
        <f t="shared" si="6"/>
        <v>0</v>
      </c>
      <c r="AD40" s="73"/>
      <c r="AE40" s="74">
        <f t="shared" si="7"/>
        <v>0</v>
      </c>
      <c r="AF40" s="73"/>
      <c r="AG40" s="74">
        <f t="shared" si="15"/>
        <v>0</v>
      </c>
      <c r="AH40" s="82">
        <f t="shared" si="8"/>
        <v>0</v>
      </c>
      <c r="AI40" s="74"/>
      <c r="AJ40" s="139">
        <f t="shared" si="16"/>
        <v>0</v>
      </c>
    </row>
    <row r="41" spans="1:36" ht="15" customHeight="1" x14ac:dyDescent="0.2">
      <c r="A41" s="84" t="s">
        <v>212</v>
      </c>
      <c r="B41" t="s">
        <v>65</v>
      </c>
      <c r="C41" s="4" t="s">
        <v>5</v>
      </c>
      <c r="D41" s="19">
        <v>118</v>
      </c>
      <c r="E41" s="20">
        <f t="shared" si="9"/>
        <v>0</v>
      </c>
      <c r="F41" s="73"/>
      <c r="G41" s="74">
        <f t="shared" si="17"/>
        <v>0</v>
      </c>
      <c r="H41" s="73"/>
      <c r="I41" s="74">
        <f t="shared" si="1"/>
        <v>0</v>
      </c>
      <c r="J41" s="73"/>
      <c r="K41" s="113">
        <f t="shared" si="10"/>
        <v>0</v>
      </c>
      <c r="L41" s="73"/>
      <c r="M41" s="113">
        <f t="shared" si="11"/>
        <v>0</v>
      </c>
      <c r="N41" s="73"/>
      <c r="O41" s="74">
        <f t="shared" si="12"/>
        <v>0</v>
      </c>
      <c r="P41" s="73"/>
      <c r="Q41" s="113">
        <f t="shared" si="2"/>
        <v>0</v>
      </c>
      <c r="R41" s="73"/>
      <c r="S41" s="113">
        <f t="shared" si="3"/>
        <v>0</v>
      </c>
      <c r="T41" s="101"/>
      <c r="U41" s="74">
        <f t="shared" si="4"/>
        <v>0</v>
      </c>
      <c r="V41" s="73"/>
      <c r="W41" s="113">
        <f t="shared" si="13"/>
        <v>0</v>
      </c>
      <c r="X41" s="101"/>
      <c r="Y41" s="113">
        <f t="shared" si="14"/>
        <v>0</v>
      </c>
      <c r="Z41" s="73"/>
      <c r="AA41" s="74">
        <v>0</v>
      </c>
      <c r="AB41" s="73"/>
      <c r="AC41" s="74">
        <v>0</v>
      </c>
      <c r="AD41" s="73"/>
      <c r="AE41" s="74">
        <f t="shared" si="7"/>
        <v>0</v>
      </c>
      <c r="AF41" s="73"/>
      <c r="AG41" s="74">
        <f t="shared" si="15"/>
        <v>0</v>
      </c>
      <c r="AH41" s="82">
        <f t="shared" si="8"/>
        <v>0</v>
      </c>
      <c r="AI41" s="74"/>
      <c r="AJ41" s="139">
        <f t="shared" si="16"/>
        <v>0</v>
      </c>
    </row>
    <row r="42" spans="1:36" ht="15.75" customHeight="1" x14ac:dyDescent="0.2">
      <c r="A42" s="90" t="s">
        <v>187</v>
      </c>
      <c r="B42" t="str">
        <f>IF($A42="","",INDEX('MA-Liste'!$D:$D,MATCH($A42,'MA-Liste'!$M:$M,FALSE)))</f>
        <v>AeBo</v>
      </c>
      <c r="C42" s="4" t="str">
        <f ca="1">IF($A42="","",INDEX(INDIRECT("'MA-Liste'!"&amp;$C$11),MATCH($A42,'MA-Liste'!$M:$M,FALSE)))</f>
        <v>D</v>
      </c>
      <c r="D42" s="19">
        <f t="shared" ca="1" si="0"/>
        <v>100</v>
      </c>
      <c r="E42" s="20">
        <f t="shared" si="9"/>
        <v>0</v>
      </c>
      <c r="F42" s="73"/>
      <c r="G42" s="74">
        <f t="shared" ca="1" si="17"/>
        <v>0</v>
      </c>
      <c r="H42" s="73"/>
      <c r="I42" s="74">
        <f t="shared" ca="1" si="1"/>
        <v>0</v>
      </c>
      <c r="J42" s="73"/>
      <c r="K42" s="113">
        <f t="shared" ca="1" si="10"/>
        <v>0</v>
      </c>
      <c r="L42" s="73"/>
      <c r="M42" s="113">
        <f t="shared" ca="1" si="11"/>
        <v>0</v>
      </c>
      <c r="N42" s="73"/>
      <c r="O42" s="74">
        <f t="shared" ca="1" si="12"/>
        <v>0</v>
      </c>
      <c r="P42" s="73"/>
      <c r="Q42" s="113">
        <f t="shared" ca="1" si="2"/>
        <v>0</v>
      </c>
      <c r="R42" s="73"/>
      <c r="S42" s="113">
        <f t="shared" ca="1" si="3"/>
        <v>0</v>
      </c>
      <c r="T42" s="101"/>
      <c r="U42" s="74">
        <f t="shared" ca="1" si="4"/>
        <v>0</v>
      </c>
      <c r="V42" s="73"/>
      <c r="W42" s="113">
        <f t="shared" ca="1" si="13"/>
        <v>0</v>
      </c>
      <c r="X42" s="101"/>
      <c r="Y42" s="113">
        <f t="shared" ca="1" si="14"/>
        <v>0</v>
      </c>
      <c r="Z42" s="73"/>
      <c r="AA42" s="74">
        <f t="shared" ref="AA42:AA49" ca="1" si="18">IF(D42="",0,D42*Z42)</f>
        <v>0</v>
      </c>
      <c r="AB42" s="73"/>
      <c r="AC42" s="74">
        <f t="shared" ref="AC42:AC49" ca="1" si="19">IF(D42="",0,D42*AB42)</f>
        <v>0</v>
      </c>
      <c r="AD42" s="73"/>
      <c r="AE42" s="74">
        <f t="shared" ca="1" si="7"/>
        <v>0</v>
      </c>
      <c r="AF42" s="73"/>
      <c r="AG42" s="74">
        <f t="shared" ca="1" si="15"/>
        <v>0</v>
      </c>
      <c r="AH42" s="82">
        <f t="shared" ca="1" si="8"/>
        <v>0</v>
      </c>
      <c r="AI42" s="74"/>
      <c r="AJ42" s="139">
        <f t="shared" ca="1" si="16"/>
        <v>0</v>
      </c>
    </row>
    <row r="43" spans="1:36" ht="15.75" customHeight="1" x14ac:dyDescent="0.2">
      <c r="A43" s="90" t="s">
        <v>144</v>
      </c>
      <c r="B43" t="s">
        <v>65</v>
      </c>
      <c r="C43" s="4" t="s">
        <v>6</v>
      </c>
      <c r="D43" s="19">
        <v>100</v>
      </c>
      <c r="E43" s="20">
        <f t="shared" si="9"/>
        <v>0</v>
      </c>
      <c r="F43" s="73"/>
      <c r="G43" s="74">
        <f t="shared" si="17"/>
        <v>0</v>
      </c>
      <c r="H43" s="73"/>
      <c r="I43" s="74">
        <f t="shared" si="1"/>
        <v>0</v>
      </c>
      <c r="J43" s="73"/>
      <c r="K43" s="113">
        <f t="shared" si="10"/>
        <v>0</v>
      </c>
      <c r="L43" s="73"/>
      <c r="M43" s="113">
        <f t="shared" si="11"/>
        <v>0</v>
      </c>
      <c r="N43" s="73"/>
      <c r="O43" s="74">
        <f t="shared" si="12"/>
        <v>0</v>
      </c>
      <c r="P43" s="73"/>
      <c r="Q43" s="113">
        <f t="shared" si="2"/>
        <v>0</v>
      </c>
      <c r="R43" s="73"/>
      <c r="S43" s="113">
        <f t="shared" si="3"/>
        <v>0</v>
      </c>
      <c r="T43" s="101"/>
      <c r="U43" s="74">
        <f t="shared" si="4"/>
        <v>0</v>
      </c>
      <c r="V43" s="73"/>
      <c r="W43" s="113">
        <f t="shared" si="13"/>
        <v>0</v>
      </c>
      <c r="X43" s="101"/>
      <c r="Y43" s="113">
        <f t="shared" si="14"/>
        <v>0</v>
      </c>
      <c r="Z43" s="73"/>
      <c r="AA43" s="74">
        <f t="shared" si="18"/>
        <v>0</v>
      </c>
      <c r="AB43" s="73"/>
      <c r="AC43" s="74">
        <f t="shared" si="19"/>
        <v>0</v>
      </c>
      <c r="AD43" s="73"/>
      <c r="AE43" s="74">
        <f t="shared" si="7"/>
        <v>0</v>
      </c>
      <c r="AF43" s="73"/>
      <c r="AG43" s="74">
        <f t="shared" si="15"/>
        <v>0</v>
      </c>
      <c r="AH43" s="82">
        <f t="shared" si="8"/>
        <v>0</v>
      </c>
      <c r="AI43" s="74"/>
      <c r="AJ43" s="139">
        <f t="shared" si="16"/>
        <v>0</v>
      </c>
    </row>
    <row r="44" spans="1:36" ht="15" customHeight="1" x14ac:dyDescent="0.2">
      <c r="A44" s="84" t="s">
        <v>188</v>
      </c>
      <c r="B44" t="str">
        <f>IF($A44="","",INDEX('MA-Liste'!$D:$D,MATCH($A44,'MA-Liste'!$M:$M,FALSE)))</f>
        <v>AeBo</v>
      </c>
      <c r="C44" s="4" t="str">
        <f ca="1">IF($A44="","",INDEX(INDIRECT("'MA-Liste'!"&amp;$C$11),MATCH($A44,'MA-Liste'!$M:$M,FALSE)))</f>
        <v>C</v>
      </c>
      <c r="D44" s="19">
        <f t="shared" ca="1" si="0"/>
        <v>118</v>
      </c>
      <c r="E44" s="20">
        <f t="shared" si="9"/>
        <v>0</v>
      </c>
      <c r="F44" s="73"/>
      <c r="G44" s="74">
        <f t="shared" ca="1" si="17"/>
        <v>0</v>
      </c>
      <c r="H44" s="73"/>
      <c r="I44" s="74">
        <f t="shared" ca="1" si="1"/>
        <v>0</v>
      </c>
      <c r="J44" s="73"/>
      <c r="K44" s="113">
        <f t="shared" ca="1" si="10"/>
        <v>0</v>
      </c>
      <c r="L44" s="73"/>
      <c r="M44" s="113">
        <f t="shared" ca="1" si="11"/>
        <v>0</v>
      </c>
      <c r="N44" s="73"/>
      <c r="O44" s="74">
        <f t="shared" ca="1" si="12"/>
        <v>0</v>
      </c>
      <c r="P44" s="73"/>
      <c r="Q44" s="113">
        <f t="shared" ca="1" si="2"/>
        <v>0</v>
      </c>
      <c r="R44" s="73"/>
      <c r="S44" s="113">
        <f t="shared" ca="1" si="3"/>
        <v>0</v>
      </c>
      <c r="T44" s="101"/>
      <c r="U44" s="74">
        <f t="shared" ca="1" si="4"/>
        <v>0</v>
      </c>
      <c r="V44" s="73"/>
      <c r="W44" s="113">
        <f t="shared" ca="1" si="13"/>
        <v>0</v>
      </c>
      <c r="X44" s="101"/>
      <c r="Y44" s="113">
        <f t="shared" ca="1" si="14"/>
        <v>0</v>
      </c>
      <c r="Z44" s="73"/>
      <c r="AA44" s="74">
        <f t="shared" ca="1" si="18"/>
        <v>0</v>
      </c>
      <c r="AB44" s="73"/>
      <c r="AC44" s="74">
        <f t="shared" ca="1" si="19"/>
        <v>0</v>
      </c>
      <c r="AD44" s="73"/>
      <c r="AE44" s="74">
        <f t="shared" ca="1" si="7"/>
        <v>0</v>
      </c>
      <c r="AF44" s="73"/>
      <c r="AG44" s="74">
        <f t="shared" ca="1" si="15"/>
        <v>0</v>
      </c>
      <c r="AH44" s="82">
        <f t="shared" ca="1" si="8"/>
        <v>0</v>
      </c>
      <c r="AI44" s="74"/>
      <c r="AJ44" s="139">
        <f t="shared" ca="1" si="16"/>
        <v>0</v>
      </c>
    </row>
    <row r="45" spans="1:36" ht="15" customHeight="1" x14ac:dyDescent="0.2">
      <c r="A45" s="84" t="s">
        <v>213</v>
      </c>
      <c r="B45" t="s">
        <v>65</v>
      </c>
      <c r="C45" s="4" t="s">
        <v>7</v>
      </c>
      <c r="D45" s="19">
        <v>75</v>
      </c>
      <c r="E45" s="20">
        <f t="shared" si="9"/>
        <v>0</v>
      </c>
      <c r="F45" s="73"/>
      <c r="G45" s="74">
        <f t="shared" si="17"/>
        <v>0</v>
      </c>
      <c r="H45" s="73"/>
      <c r="I45" s="74">
        <f t="shared" si="1"/>
        <v>0</v>
      </c>
      <c r="J45" s="73"/>
      <c r="K45" s="113">
        <f t="shared" si="10"/>
        <v>0</v>
      </c>
      <c r="L45" s="73"/>
      <c r="M45" s="113">
        <f t="shared" si="11"/>
        <v>0</v>
      </c>
      <c r="N45" s="73"/>
      <c r="O45" s="74">
        <f t="shared" si="12"/>
        <v>0</v>
      </c>
      <c r="P45" s="73"/>
      <c r="Q45" s="113">
        <f t="shared" ref="Q45:Q76" si="20">IF($D45="",0,$D45*P45)</f>
        <v>0</v>
      </c>
      <c r="R45" s="73"/>
      <c r="S45" s="113">
        <f t="shared" si="3"/>
        <v>0</v>
      </c>
      <c r="T45" s="101"/>
      <c r="U45" s="74">
        <f t="shared" ref="U45:U76" si="21">IF($D45="",0,$D45*T45)</f>
        <v>0</v>
      </c>
      <c r="V45" s="73"/>
      <c r="W45" s="113">
        <f t="shared" si="13"/>
        <v>0</v>
      </c>
      <c r="X45" s="101"/>
      <c r="Y45" s="113">
        <f t="shared" si="14"/>
        <v>0</v>
      </c>
      <c r="Z45" s="73"/>
      <c r="AA45" s="74">
        <f t="shared" si="18"/>
        <v>0</v>
      </c>
      <c r="AB45" s="73"/>
      <c r="AC45" s="74">
        <f t="shared" si="19"/>
        <v>0</v>
      </c>
      <c r="AD45" s="73"/>
      <c r="AE45" s="74">
        <f t="shared" si="7"/>
        <v>0</v>
      </c>
      <c r="AF45" s="73"/>
      <c r="AG45" s="74">
        <f t="shared" si="15"/>
        <v>0</v>
      </c>
      <c r="AH45" s="82">
        <f t="shared" si="8"/>
        <v>0</v>
      </c>
      <c r="AI45" s="74"/>
      <c r="AJ45" s="139">
        <f t="shared" si="16"/>
        <v>0</v>
      </c>
    </row>
    <row r="46" spans="1:36" ht="15" customHeight="1" x14ac:dyDescent="0.2">
      <c r="A46" s="84" t="s">
        <v>216</v>
      </c>
      <c r="B46" t="s">
        <v>65</v>
      </c>
      <c r="C46" s="18" t="s">
        <v>6</v>
      </c>
      <c r="D46" s="19">
        <v>100</v>
      </c>
      <c r="E46" s="20">
        <f t="shared" si="9"/>
        <v>0</v>
      </c>
      <c r="F46" s="73"/>
      <c r="G46" s="74">
        <f t="shared" si="17"/>
        <v>0</v>
      </c>
      <c r="H46" s="73"/>
      <c r="I46" s="74">
        <f t="shared" si="1"/>
        <v>0</v>
      </c>
      <c r="J46" s="73"/>
      <c r="K46" s="113">
        <f t="shared" si="10"/>
        <v>0</v>
      </c>
      <c r="L46" s="73"/>
      <c r="M46" s="113">
        <f t="shared" si="11"/>
        <v>0</v>
      </c>
      <c r="N46" s="73"/>
      <c r="O46" s="74">
        <f t="shared" si="12"/>
        <v>0</v>
      </c>
      <c r="P46" s="73"/>
      <c r="Q46" s="113">
        <f t="shared" si="20"/>
        <v>0</v>
      </c>
      <c r="R46" s="73"/>
      <c r="S46" s="113">
        <f t="shared" si="3"/>
        <v>0</v>
      </c>
      <c r="T46" s="101"/>
      <c r="U46" s="74">
        <f t="shared" si="21"/>
        <v>0</v>
      </c>
      <c r="V46" s="73"/>
      <c r="W46" s="113">
        <f t="shared" si="13"/>
        <v>0</v>
      </c>
      <c r="X46" s="101"/>
      <c r="Y46" s="113">
        <f t="shared" si="14"/>
        <v>0</v>
      </c>
      <c r="Z46" s="73"/>
      <c r="AA46" s="74">
        <f t="shared" si="18"/>
        <v>0</v>
      </c>
      <c r="AB46" s="73"/>
      <c r="AC46" s="74">
        <f t="shared" si="19"/>
        <v>0</v>
      </c>
      <c r="AD46" s="73"/>
      <c r="AE46" s="74">
        <f t="shared" si="7"/>
        <v>0</v>
      </c>
      <c r="AF46" s="73"/>
      <c r="AG46" s="74">
        <f t="shared" si="15"/>
        <v>0</v>
      </c>
      <c r="AH46" s="82">
        <f t="shared" si="8"/>
        <v>0</v>
      </c>
      <c r="AI46" s="74"/>
      <c r="AJ46" s="139">
        <f t="shared" si="16"/>
        <v>0</v>
      </c>
    </row>
    <row r="47" spans="1:36" ht="15" customHeight="1" x14ac:dyDescent="0.2">
      <c r="A47" s="84" t="s">
        <v>191</v>
      </c>
      <c r="B47" t="str">
        <f>IF($A47="","",INDEX('MA-Liste'!$D:$D,MATCH($A47,'MA-Liste'!$M:$M,FALSE)))</f>
        <v>AeBo</v>
      </c>
      <c r="C47" s="4" t="str">
        <f ca="1">IF($A47="","",INDEX(INDIRECT("'MA-Liste'!"&amp;$C$11),MATCH($A47,'MA-Liste'!$M:$M,FALSE)))</f>
        <v>B</v>
      </c>
      <c r="D47" s="19">
        <f t="shared" ca="1" si="0"/>
        <v>140</v>
      </c>
      <c r="E47" s="20">
        <f t="shared" si="9"/>
        <v>0</v>
      </c>
      <c r="F47" s="73"/>
      <c r="G47" s="74">
        <f t="shared" ca="1" si="17"/>
        <v>0</v>
      </c>
      <c r="H47" s="73"/>
      <c r="I47" s="74">
        <f t="shared" ca="1" si="1"/>
        <v>0</v>
      </c>
      <c r="J47" s="73"/>
      <c r="K47" s="113">
        <f t="shared" ca="1" si="10"/>
        <v>0</v>
      </c>
      <c r="L47" s="73"/>
      <c r="M47" s="113">
        <f t="shared" ca="1" si="11"/>
        <v>0</v>
      </c>
      <c r="N47" s="73"/>
      <c r="O47" s="74">
        <f t="shared" ca="1" si="12"/>
        <v>0</v>
      </c>
      <c r="P47" s="73"/>
      <c r="Q47" s="113">
        <f t="shared" ca="1" si="20"/>
        <v>0</v>
      </c>
      <c r="R47" s="73"/>
      <c r="S47" s="113">
        <f t="shared" ca="1" si="3"/>
        <v>0</v>
      </c>
      <c r="T47" s="101"/>
      <c r="U47" s="74">
        <f t="shared" ca="1" si="21"/>
        <v>0</v>
      </c>
      <c r="V47" s="73"/>
      <c r="W47" s="113">
        <f t="shared" ca="1" si="13"/>
        <v>0</v>
      </c>
      <c r="X47" s="101"/>
      <c r="Y47" s="113">
        <f t="shared" ca="1" si="14"/>
        <v>0</v>
      </c>
      <c r="Z47" s="73"/>
      <c r="AA47" s="74">
        <f t="shared" ca="1" si="18"/>
        <v>0</v>
      </c>
      <c r="AB47" s="73"/>
      <c r="AC47" s="74">
        <f t="shared" ca="1" si="19"/>
        <v>0</v>
      </c>
      <c r="AD47" s="73"/>
      <c r="AE47" s="74">
        <f t="shared" ca="1" si="7"/>
        <v>0</v>
      </c>
      <c r="AF47" s="73"/>
      <c r="AG47" s="74">
        <f t="shared" ca="1" si="15"/>
        <v>0</v>
      </c>
      <c r="AH47" s="82">
        <f t="shared" ca="1" si="8"/>
        <v>0</v>
      </c>
      <c r="AI47" s="74"/>
      <c r="AJ47" s="139">
        <f t="shared" ca="1" si="16"/>
        <v>0</v>
      </c>
    </row>
    <row r="48" spans="1:36" ht="15" customHeight="1" x14ac:dyDescent="0.2">
      <c r="A48" s="84" t="s">
        <v>219</v>
      </c>
      <c r="B48" s="14" t="s">
        <v>65</v>
      </c>
      <c r="C48" s="18" t="s">
        <v>6</v>
      </c>
      <c r="D48" s="19">
        <v>100</v>
      </c>
      <c r="E48" s="20">
        <f t="shared" si="9"/>
        <v>0</v>
      </c>
      <c r="F48" s="73"/>
      <c r="G48" s="74">
        <f t="shared" si="17"/>
        <v>0</v>
      </c>
      <c r="H48" s="73"/>
      <c r="I48" s="74">
        <f t="shared" si="1"/>
        <v>0</v>
      </c>
      <c r="J48" s="73"/>
      <c r="K48" s="113">
        <f t="shared" si="10"/>
        <v>0</v>
      </c>
      <c r="L48" s="73"/>
      <c r="M48" s="113">
        <f t="shared" si="11"/>
        <v>0</v>
      </c>
      <c r="N48" s="73"/>
      <c r="O48" s="74">
        <f t="shared" si="12"/>
        <v>0</v>
      </c>
      <c r="P48" s="73"/>
      <c r="Q48" s="113">
        <f t="shared" si="20"/>
        <v>0</v>
      </c>
      <c r="R48" s="73"/>
      <c r="S48" s="113">
        <f t="shared" si="3"/>
        <v>0</v>
      </c>
      <c r="T48" s="101"/>
      <c r="U48" s="74">
        <f t="shared" si="21"/>
        <v>0</v>
      </c>
      <c r="V48" s="73"/>
      <c r="W48" s="113">
        <f t="shared" si="13"/>
        <v>0</v>
      </c>
      <c r="X48" s="101"/>
      <c r="Y48" s="113">
        <f t="shared" si="14"/>
        <v>0</v>
      </c>
      <c r="Z48" s="73"/>
      <c r="AA48" s="74">
        <f t="shared" si="18"/>
        <v>0</v>
      </c>
      <c r="AB48" s="73"/>
      <c r="AC48" s="74">
        <f t="shared" si="19"/>
        <v>0</v>
      </c>
      <c r="AD48" s="73"/>
      <c r="AE48" s="74">
        <f t="shared" si="7"/>
        <v>0</v>
      </c>
      <c r="AF48" s="73"/>
      <c r="AG48" s="74">
        <f t="shared" si="15"/>
        <v>0</v>
      </c>
      <c r="AH48" s="82">
        <f t="shared" si="8"/>
        <v>0</v>
      </c>
      <c r="AI48" s="74"/>
      <c r="AJ48" s="139">
        <f t="shared" si="16"/>
        <v>0</v>
      </c>
    </row>
    <row r="49" spans="1:36" ht="15" customHeight="1" x14ac:dyDescent="0.2">
      <c r="A49" s="84" t="s">
        <v>220</v>
      </c>
      <c r="B49" s="14" t="s">
        <v>65</v>
      </c>
      <c r="C49" s="18" t="s">
        <v>8</v>
      </c>
      <c r="D49" s="19">
        <v>60</v>
      </c>
      <c r="E49" s="20">
        <f t="shared" si="9"/>
        <v>0</v>
      </c>
      <c r="F49" s="73"/>
      <c r="G49" s="74">
        <f t="shared" si="17"/>
        <v>0</v>
      </c>
      <c r="H49" s="73"/>
      <c r="I49" s="74">
        <f t="shared" si="1"/>
        <v>0</v>
      </c>
      <c r="J49" s="73"/>
      <c r="K49" s="113">
        <f t="shared" si="10"/>
        <v>0</v>
      </c>
      <c r="L49" s="73"/>
      <c r="M49" s="113">
        <f t="shared" si="11"/>
        <v>0</v>
      </c>
      <c r="N49" s="73"/>
      <c r="O49" s="74">
        <f t="shared" si="12"/>
        <v>0</v>
      </c>
      <c r="P49" s="73"/>
      <c r="Q49" s="113">
        <f t="shared" si="20"/>
        <v>0</v>
      </c>
      <c r="R49" s="73"/>
      <c r="S49" s="113">
        <f t="shared" si="3"/>
        <v>0</v>
      </c>
      <c r="T49" s="101"/>
      <c r="U49" s="74">
        <f t="shared" si="21"/>
        <v>0</v>
      </c>
      <c r="V49" s="73"/>
      <c r="W49" s="113">
        <f t="shared" si="13"/>
        <v>0</v>
      </c>
      <c r="X49" s="101"/>
      <c r="Y49" s="113">
        <f t="shared" si="14"/>
        <v>0</v>
      </c>
      <c r="Z49" s="73"/>
      <c r="AA49" s="74">
        <f t="shared" si="18"/>
        <v>0</v>
      </c>
      <c r="AB49" s="73"/>
      <c r="AC49" s="74">
        <f t="shared" si="19"/>
        <v>0</v>
      </c>
      <c r="AD49" s="73"/>
      <c r="AE49" s="74">
        <f t="shared" si="7"/>
        <v>0</v>
      </c>
      <c r="AF49" s="73"/>
      <c r="AG49" s="74">
        <f t="shared" si="15"/>
        <v>0</v>
      </c>
      <c r="AH49" s="82">
        <f t="shared" si="8"/>
        <v>0</v>
      </c>
      <c r="AI49" s="74"/>
      <c r="AJ49" s="139">
        <f t="shared" si="16"/>
        <v>0</v>
      </c>
    </row>
    <row r="50" spans="1:36" ht="15" customHeight="1" x14ac:dyDescent="0.2">
      <c r="A50" s="84" t="s">
        <v>217</v>
      </c>
      <c r="B50" s="14" t="s">
        <v>65</v>
      </c>
      <c r="C50" s="18" t="s">
        <v>9</v>
      </c>
      <c r="D50" s="19">
        <v>35</v>
      </c>
      <c r="E50" s="20">
        <f t="shared" si="9"/>
        <v>0</v>
      </c>
      <c r="F50" s="73"/>
      <c r="G50" s="74">
        <f t="shared" si="17"/>
        <v>0</v>
      </c>
      <c r="H50" s="73"/>
      <c r="I50" s="74">
        <f t="shared" si="1"/>
        <v>0</v>
      </c>
      <c r="J50" s="73"/>
      <c r="K50" s="113">
        <f t="shared" si="10"/>
        <v>0</v>
      </c>
      <c r="L50" s="73"/>
      <c r="M50" s="113">
        <f t="shared" si="11"/>
        <v>0</v>
      </c>
      <c r="N50" s="73"/>
      <c r="O50" s="74">
        <f t="shared" si="12"/>
        <v>0</v>
      </c>
      <c r="P50" s="73"/>
      <c r="Q50" s="113">
        <f t="shared" si="20"/>
        <v>0</v>
      </c>
      <c r="R50" s="73"/>
      <c r="S50" s="113">
        <f t="shared" si="3"/>
        <v>0</v>
      </c>
      <c r="T50" s="101"/>
      <c r="U50" s="74">
        <f t="shared" si="21"/>
        <v>0</v>
      </c>
      <c r="V50" s="73"/>
      <c r="W50" s="113">
        <f t="shared" si="13"/>
        <v>0</v>
      </c>
      <c r="X50" s="101"/>
      <c r="Y50" s="113">
        <f t="shared" si="14"/>
        <v>0</v>
      </c>
      <c r="Z50" s="73"/>
      <c r="AA50" s="74">
        <v>0</v>
      </c>
      <c r="AB50" s="73"/>
      <c r="AC50" s="74">
        <v>0</v>
      </c>
      <c r="AD50" s="73"/>
      <c r="AE50" s="74">
        <f t="shared" si="7"/>
        <v>0</v>
      </c>
      <c r="AF50" s="73"/>
      <c r="AG50" s="74">
        <f t="shared" si="15"/>
        <v>0</v>
      </c>
      <c r="AH50" s="82">
        <f t="shared" si="8"/>
        <v>0</v>
      </c>
      <c r="AI50" s="74"/>
      <c r="AJ50" s="139">
        <f t="shared" si="16"/>
        <v>0</v>
      </c>
    </row>
    <row r="51" spans="1:36" ht="15" customHeight="1" x14ac:dyDescent="0.2">
      <c r="A51" s="84" t="s">
        <v>194</v>
      </c>
      <c r="B51" t="str">
        <f>IF($A51="","",INDEX('MA-Liste'!$D:$D,MATCH($A51,'MA-Liste'!$M:$M,FALSE)))</f>
        <v>AeBo</v>
      </c>
      <c r="C51" s="4" t="str">
        <f ca="1">IF($A51="","",INDEX(INDIRECT("'MA-Liste'!"&amp;$C$11),MATCH($A51,'MA-Liste'!$M:$M,FALSE)))</f>
        <v>D</v>
      </c>
      <c r="D51" s="19">
        <f t="shared" ca="1" si="0"/>
        <v>100</v>
      </c>
      <c r="E51" s="20">
        <f t="shared" si="9"/>
        <v>0</v>
      </c>
      <c r="F51" s="73"/>
      <c r="G51" s="74">
        <f t="shared" ca="1" si="17"/>
        <v>0</v>
      </c>
      <c r="H51" s="73"/>
      <c r="I51" s="74">
        <f t="shared" ca="1" si="1"/>
        <v>0</v>
      </c>
      <c r="J51" s="73"/>
      <c r="K51" s="113">
        <f t="shared" ca="1" si="10"/>
        <v>0</v>
      </c>
      <c r="L51" s="73"/>
      <c r="M51" s="113">
        <f t="shared" ca="1" si="11"/>
        <v>0</v>
      </c>
      <c r="N51" s="73"/>
      <c r="O51" s="74">
        <f t="shared" ca="1" si="12"/>
        <v>0</v>
      </c>
      <c r="P51" s="73"/>
      <c r="Q51" s="113">
        <f t="shared" ca="1" si="20"/>
        <v>0</v>
      </c>
      <c r="R51" s="73"/>
      <c r="S51" s="113">
        <f t="shared" ca="1" si="3"/>
        <v>0</v>
      </c>
      <c r="T51" s="101"/>
      <c r="U51" s="74">
        <f t="shared" ca="1" si="21"/>
        <v>0</v>
      </c>
      <c r="V51" s="73"/>
      <c r="W51" s="113">
        <f t="shared" ca="1" si="13"/>
        <v>0</v>
      </c>
      <c r="X51" s="101"/>
      <c r="Y51" s="113">
        <f t="shared" ca="1" si="14"/>
        <v>0</v>
      </c>
      <c r="Z51" s="73"/>
      <c r="AA51" s="74">
        <v>0</v>
      </c>
      <c r="AB51" s="73"/>
      <c r="AC51" s="74">
        <f t="shared" ref="AC51:AC90" ca="1" si="22">IF(D51="",0,D51*AB51)</f>
        <v>0</v>
      </c>
      <c r="AD51" s="73"/>
      <c r="AE51" s="74">
        <f t="shared" ca="1" si="7"/>
        <v>0</v>
      </c>
      <c r="AF51" s="73"/>
      <c r="AG51" s="74">
        <f t="shared" ca="1" si="15"/>
        <v>0</v>
      </c>
      <c r="AH51" s="82">
        <f t="shared" ca="1" si="8"/>
        <v>0</v>
      </c>
      <c r="AI51" s="74"/>
      <c r="AJ51" s="139">
        <f t="shared" ca="1" si="16"/>
        <v>0</v>
      </c>
    </row>
    <row r="52" spans="1:36" ht="15" customHeight="1" x14ac:dyDescent="0.2">
      <c r="A52" s="84" t="s">
        <v>215</v>
      </c>
      <c r="B52" t="str">
        <f>IF($A52="","",INDEX('MA-Liste'!$D:$D,MATCH($A52,'MA-Liste'!$M:$M,FALSE)))</f>
        <v>AeBo</v>
      </c>
      <c r="C52" s="4" t="str">
        <f ca="1">IF($A52="","",INDEX(INDIRECT("'MA-Liste'!"&amp;$C$11),MATCH($A52,'MA-Liste'!$M:$M,FALSE)))</f>
        <v>D</v>
      </c>
      <c r="D52" s="19">
        <f t="shared" ca="1" si="0"/>
        <v>100</v>
      </c>
      <c r="E52" s="20">
        <f t="shared" si="9"/>
        <v>0</v>
      </c>
      <c r="F52" s="73"/>
      <c r="G52" s="74">
        <f t="shared" ca="1" si="17"/>
        <v>0</v>
      </c>
      <c r="H52" s="73"/>
      <c r="I52" s="74">
        <f t="shared" ca="1" si="1"/>
        <v>0</v>
      </c>
      <c r="J52" s="73"/>
      <c r="K52" s="113">
        <f t="shared" ca="1" si="10"/>
        <v>0</v>
      </c>
      <c r="L52" s="73"/>
      <c r="M52" s="113">
        <f t="shared" ca="1" si="11"/>
        <v>0</v>
      </c>
      <c r="N52" s="73"/>
      <c r="O52" s="74">
        <f t="shared" ca="1" si="12"/>
        <v>0</v>
      </c>
      <c r="P52" s="73"/>
      <c r="Q52" s="113">
        <f t="shared" ca="1" si="20"/>
        <v>0</v>
      </c>
      <c r="R52" s="73"/>
      <c r="S52" s="113">
        <f t="shared" ca="1" si="3"/>
        <v>0</v>
      </c>
      <c r="T52" s="101"/>
      <c r="U52" s="74">
        <f t="shared" ca="1" si="21"/>
        <v>0</v>
      </c>
      <c r="V52" s="73"/>
      <c r="W52" s="113">
        <f t="shared" ca="1" si="13"/>
        <v>0</v>
      </c>
      <c r="X52" s="101"/>
      <c r="Y52" s="113">
        <f t="shared" ca="1" si="14"/>
        <v>0</v>
      </c>
      <c r="Z52" s="73"/>
      <c r="AA52" s="74">
        <v>0</v>
      </c>
      <c r="AB52" s="73"/>
      <c r="AC52" s="74">
        <f t="shared" ca="1" si="22"/>
        <v>0</v>
      </c>
      <c r="AD52" s="73"/>
      <c r="AE52" s="74">
        <f t="shared" ca="1" si="7"/>
        <v>0</v>
      </c>
      <c r="AF52" s="73"/>
      <c r="AG52" s="74">
        <f t="shared" ca="1" si="15"/>
        <v>0</v>
      </c>
      <c r="AH52" s="82">
        <f t="shared" ca="1" si="8"/>
        <v>0</v>
      </c>
      <c r="AI52" s="74"/>
      <c r="AJ52" s="139">
        <f t="shared" ca="1" si="16"/>
        <v>0</v>
      </c>
    </row>
    <row r="53" spans="1:36" ht="15" customHeight="1" x14ac:dyDescent="0.2">
      <c r="A53" s="84" t="s">
        <v>226</v>
      </c>
      <c r="B53" t="str">
        <f>IF($A53="","",INDEX('MA-Liste'!$D:$D,MATCH($A53,'MA-Liste'!$M:$M,FALSE)))</f>
        <v>AeBo</v>
      </c>
      <c r="C53" s="4" t="str">
        <f ca="1">IF($A53="","",INDEX(INDIRECT("'MA-Liste'!"&amp;$C$11),MATCH($A53,'MA-Liste'!$M:$M,FALSE)))</f>
        <v>B</v>
      </c>
      <c r="D53" s="19">
        <f t="shared" ca="1" si="0"/>
        <v>140</v>
      </c>
      <c r="E53" s="20">
        <f t="shared" si="9"/>
        <v>0</v>
      </c>
      <c r="F53" s="73"/>
      <c r="G53" s="74">
        <f t="shared" ca="1" si="17"/>
        <v>0</v>
      </c>
      <c r="H53" s="73"/>
      <c r="I53" s="74">
        <f t="shared" ca="1" si="1"/>
        <v>0</v>
      </c>
      <c r="J53" s="73"/>
      <c r="K53" s="113">
        <f t="shared" ca="1" si="10"/>
        <v>0</v>
      </c>
      <c r="L53" s="73"/>
      <c r="M53" s="113">
        <f t="shared" ca="1" si="11"/>
        <v>0</v>
      </c>
      <c r="N53" s="73"/>
      <c r="O53" s="74">
        <f t="shared" ca="1" si="12"/>
        <v>0</v>
      </c>
      <c r="P53" s="73"/>
      <c r="Q53" s="113">
        <f t="shared" ca="1" si="20"/>
        <v>0</v>
      </c>
      <c r="R53" s="73"/>
      <c r="S53" s="113">
        <f t="shared" ca="1" si="3"/>
        <v>0</v>
      </c>
      <c r="T53" s="101"/>
      <c r="U53" s="74">
        <f t="shared" ca="1" si="21"/>
        <v>0</v>
      </c>
      <c r="V53" s="73"/>
      <c r="W53" s="113">
        <f t="shared" ca="1" si="13"/>
        <v>0</v>
      </c>
      <c r="X53" s="101"/>
      <c r="Y53" s="113">
        <f t="shared" ca="1" si="14"/>
        <v>0</v>
      </c>
      <c r="Z53" s="73"/>
      <c r="AA53" s="74">
        <v>0</v>
      </c>
      <c r="AB53" s="73"/>
      <c r="AC53" s="74">
        <f t="shared" ca="1" si="22"/>
        <v>0</v>
      </c>
      <c r="AD53" s="73"/>
      <c r="AE53" s="74">
        <f t="shared" ca="1" si="7"/>
        <v>0</v>
      </c>
      <c r="AF53" s="73"/>
      <c r="AG53" s="74">
        <f t="shared" ca="1" si="15"/>
        <v>0</v>
      </c>
      <c r="AH53" s="82">
        <f t="shared" ca="1" si="8"/>
        <v>0</v>
      </c>
      <c r="AI53" s="74"/>
      <c r="AJ53" s="139">
        <f t="shared" ca="1" si="16"/>
        <v>0</v>
      </c>
    </row>
    <row r="54" spans="1:36" ht="15" customHeight="1" x14ac:dyDescent="0.2">
      <c r="A54" s="84" t="s">
        <v>163</v>
      </c>
      <c r="B54" t="str">
        <f>IF($A54="","",INDEX('MA-Liste'!$D:$D,MATCH($A54,'MA-Liste'!$M:$M,FALSE)))</f>
        <v>AeBo</v>
      </c>
      <c r="C54" s="4" t="str">
        <f ca="1">IF($A54="","",INDEX(INDIRECT("'MA-Liste'!"&amp;$C$11),MATCH($A54,'MA-Liste'!$M:$M,FALSE)))</f>
        <v>B</v>
      </c>
      <c r="D54" s="19">
        <f t="shared" ca="1" si="0"/>
        <v>140</v>
      </c>
      <c r="E54" s="20">
        <f t="shared" si="9"/>
        <v>0</v>
      </c>
      <c r="F54" s="73"/>
      <c r="G54" s="74">
        <f t="shared" ca="1" si="17"/>
        <v>0</v>
      </c>
      <c r="H54" s="73"/>
      <c r="I54" s="74">
        <f t="shared" ca="1" si="1"/>
        <v>0</v>
      </c>
      <c r="J54" s="73"/>
      <c r="K54" s="113">
        <f t="shared" ca="1" si="10"/>
        <v>0</v>
      </c>
      <c r="L54" s="73"/>
      <c r="M54" s="113">
        <f t="shared" ca="1" si="11"/>
        <v>0</v>
      </c>
      <c r="N54" s="73"/>
      <c r="O54" s="74">
        <f t="shared" ca="1" si="12"/>
        <v>0</v>
      </c>
      <c r="P54" s="73"/>
      <c r="Q54" s="113">
        <f t="shared" ca="1" si="20"/>
        <v>0</v>
      </c>
      <c r="R54" s="73"/>
      <c r="S54" s="113">
        <f t="shared" ca="1" si="3"/>
        <v>0</v>
      </c>
      <c r="T54" s="101"/>
      <c r="U54" s="74">
        <f t="shared" ca="1" si="21"/>
        <v>0</v>
      </c>
      <c r="V54" s="73"/>
      <c r="W54" s="113">
        <f t="shared" ca="1" si="13"/>
        <v>0</v>
      </c>
      <c r="X54" s="101"/>
      <c r="Y54" s="113">
        <f t="shared" ca="1" si="14"/>
        <v>0</v>
      </c>
      <c r="Z54" s="73"/>
      <c r="AA54" s="74">
        <v>0</v>
      </c>
      <c r="AB54" s="73"/>
      <c r="AC54" s="74">
        <f t="shared" ca="1" si="22"/>
        <v>0</v>
      </c>
      <c r="AD54" s="73"/>
      <c r="AE54" s="74">
        <f t="shared" ca="1" si="7"/>
        <v>0</v>
      </c>
      <c r="AF54" s="73"/>
      <c r="AG54" s="74">
        <f t="shared" ca="1" si="15"/>
        <v>0</v>
      </c>
      <c r="AH54" s="82">
        <f t="shared" ca="1" si="8"/>
        <v>0</v>
      </c>
      <c r="AI54" s="74"/>
      <c r="AJ54" s="139">
        <f t="shared" ca="1" si="16"/>
        <v>0</v>
      </c>
    </row>
    <row r="55" spans="1:36" ht="15" customHeight="1" x14ac:dyDescent="0.2">
      <c r="A55" s="84" t="s">
        <v>227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C</v>
      </c>
      <c r="D55" s="19">
        <f t="shared" ca="1" si="0"/>
        <v>118</v>
      </c>
      <c r="E55" s="20">
        <f t="shared" si="9"/>
        <v>0</v>
      </c>
      <c r="F55" s="73"/>
      <c r="G55" s="74">
        <f t="shared" ca="1" si="17"/>
        <v>0</v>
      </c>
      <c r="H55" s="73"/>
      <c r="I55" s="74">
        <f t="shared" ca="1" si="1"/>
        <v>0</v>
      </c>
      <c r="J55" s="73"/>
      <c r="K55" s="113">
        <f t="shared" ca="1" si="10"/>
        <v>0</v>
      </c>
      <c r="L55" s="73"/>
      <c r="M55" s="113">
        <f t="shared" ca="1" si="11"/>
        <v>0</v>
      </c>
      <c r="N55" s="73"/>
      <c r="O55" s="74">
        <f t="shared" ca="1" si="12"/>
        <v>0</v>
      </c>
      <c r="P55" s="73"/>
      <c r="Q55" s="113">
        <f t="shared" ca="1" si="20"/>
        <v>0</v>
      </c>
      <c r="R55" s="73"/>
      <c r="S55" s="113">
        <f t="shared" ca="1" si="3"/>
        <v>0</v>
      </c>
      <c r="T55" s="101"/>
      <c r="U55" s="74">
        <f t="shared" ca="1" si="21"/>
        <v>0</v>
      </c>
      <c r="V55" s="73"/>
      <c r="W55" s="113">
        <f t="shared" ca="1" si="13"/>
        <v>0</v>
      </c>
      <c r="X55" s="101"/>
      <c r="Y55" s="113">
        <f t="shared" ca="1" si="14"/>
        <v>0</v>
      </c>
      <c r="Z55" s="73"/>
      <c r="AA55" s="74">
        <v>0</v>
      </c>
      <c r="AB55" s="73"/>
      <c r="AC55" s="74">
        <f t="shared" ca="1" si="22"/>
        <v>0</v>
      </c>
      <c r="AD55" s="73"/>
      <c r="AE55" s="74">
        <f t="shared" ca="1" si="7"/>
        <v>0</v>
      </c>
      <c r="AF55" s="73"/>
      <c r="AG55" s="74">
        <f t="shared" ca="1" si="15"/>
        <v>0</v>
      </c>
      <c r="AH55" s="82">
        <f t="shared" ca="1" si="8"/>
        <v>0</v>
      </c>
      <c r="AI55" s="74"/>
      <c r="AJ55" s="139">
        <f t="shared" ca="1" si="16"/>
        <v>0</v>
      </c>
    </row>
    <row r="56" spans="1:36" ht="15" customHeight="1" x14ac:dyDescent="0.2">
      <c r="A56" s="84" t="s">
        <v>238</v>
      </c>
      <c r="B56" t="s">
        <v>65</v>
      </c>
      <c r="C56" s="4" t="str">
        <f ca="1">IF($A56="","",INDEX(INDIRECT("'MA-Liste'!"&amp;$C$11),MATCH($A56,'MA-Liste'!$M:$M,FALSE)))</f>
        <v>G</v>
      </c>
      <c r="D56" s="19">
        <f t="shared" ca="1" si="0"/>
        <v>35</v>
      </c>
      <c r="E56" s="20">
        <f t="shared" si="9"/>
        <v>0</v>
      </c>
      <c r="F56" s="73"/>
      <c r="G56" s="74">
        <f t="shared" ca="1" si="17"/>
        <v>0</v>
      </c>
      <c r="H56" s="73"/>
      <c r="I56" s="74">
        <f t="shared" ca="1" si="1"/>
        <v>0</v>
      </c>
      <c r="J56" s="73"/>
      <c r="K56" s="113">
        <f t="shared" ca="1" si="10"/>
        <v>0</v>
      </c>
      <c r="L56" s="73"/>
      <c r="M56" s="113">
        <f t="shared" ca="1" si="11"/>
        <v>0</v>
      </c>
      <c r="N56" s="73"/>
      <c r="O56" s="74">
        <f t="shared" ca="1" si="12"/>
        <v>0</v>
      </c>
      <c r="P56" s="73"/>
      <c r="Q56" s="113">
        <f t="shared" ca="1" si="20"/>
        <v>0</v>
      </c>
      <c r="R56" s="73"/>
      <c r="S56" s="113">
        <f t="shared" ca="1" si="3"/>
        <v>0</v>
      </c>
      <c r="T56" s="101"/>
      <c r="U56" s="74">
        <f t="shared" ca="1" si="21"/>
        <v>0</v>
      </c>
      <c r="V56" s="73"/>
      <c r="W56" s="113">
        <f t="shared" ca="1" si="13"/>
        <v>0</v>
      </c>
      <c r="X56" s="101"/>
      <c r="Y56" s="113">
        <f t="shared" ca="1" si="14"/>
        <v>0</v>
      </c>
      <c r="Z56" s="73"/>
      <c r="AA56" s="74">
        <v>0</v>
      </c>
      <c r="AB56" s="73"/>
      <c r="AC56" s="74">
        <f t="shared" ca="1" si="22"/>
        <v>0</v>
      </c>
      <c r="AD56" s="73"/>
      <c r="AE56" s="74">
        <f t="shared" ca="1" si="7"/>
        <v>0</v>
      </c>
      <c r="AF56" s="73"/>
      <c r="AG56" s="74">
        <f t="shared" ca="1" si="15"/>
        <v>0</v>
      </c>
      <c r="AH56" s="82">
        <f t="shared" ca="1" si="8"/>
        <v>0</v>
      </c>
      <c r="AI56" s="74"/>
      <c r="AJ56" s="139">
        <f t="shared" ca="1" si="16"/>
        <v>0</v>
      </c>
    </row>
    <row r="57" spans="1:36" ht="15" customHeight="1" x14ac:dyDescent="0.2">
      <c r="A57" s="84" t="s">
        <v>229</v>
      </c>
      <c r="B57" t="str">
        <f>IF($A57="","",INDEX('MA-Liste'!$D:$D,MATCH($A57,'MA-Liste'!$M:$M,FALSE)))</f>
        <v>AeBo</v>
      </c>
      <c r="C57" s="4" t="str">
        <f ca="1">IF($A57="","",INDEX(INDIRECT("'MA-Liste'!"&amp;$C$11),MATCH($A57,'MA-Liste'!$M:$M,FALSE)))</f>
        <v>G</v>
      </c>
      <c r="D57" s="19">
        <f t="shared" ca="1" si="0"/>
        <v>35</v>
      </c>
      <c r="E57" s="20">
        <f t="shared" si="9"/>
        <v>0</v>
      </c>
      <c r="F57" s="73"/>
      <c r="G57" s="74">
        <f t="shared" ca="1" si="17"/>
        <v>0</v>
      </c>
      <c r="H57" s="73"/>
      <c r="I57" s="74">
        <f t="shared" ca="1" si="1"/>
        <v>0</v>
      </c>
      <c r="J57" s="73"/>
      <c r="K57" s="113">
        <f t="shared" ca="1" si="10"/>
        <v>0</v>
      </c>
      <c r="L57" s="73"/>
      <c r="M57" s="113">
        <f t="shared" ca="1" si="11"/>
        <v>0</v>
      </c>
      <c r="N57" s="73"/>
      <c r="O57" s="74">
        <f t="shared" ca="1" si="12"/>
        <v>0</v>
      </c>
      <c r="P57" s="73"/>
      <c r="Q57" s="113">
        <f t="shared" ca="1" si="20"/>
        <v>0</v>
      </c>
      <c r="R57" s="73"/>
      <c r="S57" s="113">
        <f t="shared" ca="1" si="3"/>
        <v>0</v>
      </c>
      <c r="T57" s="101"/>
      <c r="U57" s="74">
        <f t="shared" ca="1" si="21"/>
        <v>0</v>
      </c>
      <c r="V57" s="73"/>
      <c r="W57" s="113">
        <f t="shared" ca="1" si="13"/>
        <v>0</v>
      </c>
      <c r="X57" s="101"/>
      <c r="Y57" s="113">
        <f t="shared" ca="1" si="14"/>
        <v>0</v>
      </c>
      <c r="Z57" s="73"/>
      <c r="AA57" s="74">
        <v>0</v>
      </c>
      <c r="AB57" s="73"/>
      <c r="AC57" s="74">
        <f t="shared" ca="1" si="22"/>
        <v>0</v>
      </c>
      <c r="AD57" s="73"/>
      <c r="AE57" s="74">
        <f t="shared" ca="1" si="7"/>
        <v>0</v>
      </c>
      <c r="AF57" s="73"/>
      <c r="AG57" s="74">
        <f t="shared" ca="1" si="15"/>
        <v>0</v>
      </c>
      <c r="AH57" s="82">
        <f t="shared" ca="1" si="8"/>
        <v>0</v>
      </c>
      <c r="AI57" s="74"/>
      <c r="AJ57" s="139">
        <f t="shared" ca="1" si="16"/>
        <v>0</v>
      </c>
    </row>
    <row r="58" spans="1:36" ht="15" customHeight="1" x14ac:dyDescent="0.2">
      <c r="A58" s="84" t="s">
        <v>234</v>
      </c>
      <c r="B58" t="s">
        <v>65</v>
      </c>
      <c r="C58" s="4" t="s">
        <v>7</v>
      </c>
      <c r="D58" s="19">
        <f t="shared" si="0"/>
        <v>75</v>
      </c>
      <c r="E58" s="20">
        <f t="shared" si="9"/>
        <v>0</v>
      </c>
      <c r="F58" s="73"/>
      <c r="G58" s="74">
        <f t="shared" si="17"/>
        <v>0</v>
      </c>
      <c r="H58" s="73"/>
      <c r="I58" s="74">
        <f t="shared" si="1"/>
        <v>0</v>
      </c>
      <c r="J58" s="73"/>
      <c r="K58" s="113">
        <f t="shared" si="10"/>
        <v>0</v>
      </c>
      <c r="L58" s="73"/>
      <c r="M58" s="113">
        <f t="shared" si="11"/>
        <v>0</v>
      </c>
      <c r="N58" s="73"/>
      <c r="O58" s="74">
        <f t="shared" si="12"/>
        <v>0</v>
      </c>
      <c r="P58" s="73"/>
      <c r="Q58" s="113">
        <f t="shared" si="20"/>
        <v>0</v>
      </c>
      <c r="R58" s="73"/>
      <c r="S58" s="113">
        <f t="shared" si="3"/>
        <v>0</v>
      </c>
      <c r="T58" s="101"/>
      <c r="U58" s="74">
        <f t="shared" si="21"/>
        <v>0</v>
      </c>
      <c r="V58" s="73"/>
      <c r="W58" s="113">
        <f t="shared" si="13"/>
        <v>0</v>
      </c>
      <c r="X58" s="101"/>
      <c r="Y58" s="113">
        <f t="shared" si="14"/>
        <v>0</v>
      </c>
      <c r="Z58" s="73"/>
      <c r="AA58" s="74">
        <v>0</v>
      </c>
      <c r="AB58" s="73"/>
      <c r="AC58" s="74">
        <f t="shared" si="22"/>
        <v>0</v>
      </c>
      <c r="AD58" s="73"/>
      <c r="AE58" s="74">
        <f t="shared" si="7"/>
        <v>0</v>
      </c>
      <c r="AF58" s="73"/>
      <c r="AG58" s="74">
        <f t="shared" si="15"/>
        <v>0</v>
      </c>
      <c r="AH58" s="82">
        <f t="shared" si="8"/>
        <v>0</v>
      </c>
      <c r="AI58" s="74"/>
      <c r="AJ58" s="139">
        <f t="shared" si="16"/>
        <v>0</v>
      </c>
    </row>
    <row r="59" spans="1:36" ht="15" customHeight="1" x14ac:dyDescent="0.2">
      <c r="A59" s="84" t="s">
        <v>235</v>
      </c>
      <c r="B59" t="s">
        <v>65</v>
      </c>
      <c r="C59" s="4" t="s">
        <v>9</v>
      </c>
      <c r="D59" s="19">
        <f t="shared" si="0"/>
        <v>35</v>
      </c>
      <c r="E59" s="20">
        <f t="shared" si="9"/>
        <v>0</v>
      </c>
      <c r="F59" s="73"/>
      <c r="G59" s="74">
        <f t="shared" si="17"/>
        <v>0</v>
      </c>
      <c r="H59" s="73"/>
      <c r="I59" s="74">
        <f t="shared" si="1"/>
        <v>0</v>
      </c>
      <c r="J59" s="73"/>
      <c r="K59" s="113">
        <f t="shared" si="10"/>
        <v>0</v>
      </c>
      <c r="L59" s="73"/>
      <c r="M59" s="113">
        <f t="shared" si="11"/>
        <v>0</v>
      </c>
      <c r="N59" s="73"/>
      <c r="O59" s="74">
        <f t="shared" si="12"/>
        <v>0</v>
      </c>
      <c r="P59" s="73"/>
      <c r="Q59" s="113">
        <f t="shared" si="20"/>
        <v>0</v>
      </c>
      <c r="R59" s="73"/>
      <c r="S59" s="113">
        <f t="shared" si="3"/>
        <v>0</v>
      </c>
      <c r="T59" s="101"/>
      <c r="U59" s="74">
        <f t="shared" si="21"/>
        <v>0</v>
      </c>
      <c r="V59" s="73"/>
      <c r="W59" s="113">
        <f t="shared" si="13"/>
        <v>0</v>
      </c>
      <c r="X59" s="101"/>
      <c r="Y59" s="113">
        <f t="shared" si="14"/>
        <v>0</v>
      </c>
      <c r="Z59" s="73"/>
      <c r="AA59" s="74">
        <v>0</v>
      </c>
      <c r="AB59" s="73"/>
      <c r="AC59" s="74">
        <f t="shared" si="22"/>
        <v>0</v>
      </c>
      <c r="AD59" s="73"/>
      <c r="AE59" s="74">
        <f t="shared" si="7"/>
        <v>0</v>
      </c>
      <c r="AF59" s="73"/>
      <c r="AG59" s="74">
        <f t="shared" si="15"/>
        <v>0</v>
      </c>
      <c r="AH59" s="82">
        <f t="shared" si="8"/>
        <v>0</v>
      </c>
      <c r="AI59" s="74"/>
      <c r="AJ59" s="139">
        <f t="shared" si="16"/>
        <v>0</v>
      </c>
    </row>
    <row r="60" spans="1:36" ht="15" customHeight="1" x14ac:dyDescent="0.2">
      <c r="A60" s="84" t="s">
        <v>230</v>
      </c>
      <c r="B60" t="str">
        <f>IF($A60="","",INDEX('MA-Liste'!$D:$D,MATCH($A60,'MA-Liste'!$M:$M,FALSE)))</f>
        <v>AeBo</v>
      </c>
      <c r="C60" s="4" t="str">
        <f ca="1">IF($A60="","",INDEX(INDIRECT("'MA-Liste'!"&amp;$C$11),MATCH($A60,'MA-Liste'!$M:$M,FALSE)))</f>
        <v>G</v>
      </c>
      <c r="D60" s="19">
        <f t="shared" ca="1" si="0"/>
        <v>35</v>
      </c>
      <c r="E60" s="20">
        <f t="shared" si="9"/>
        <v>0</v>
      </c>
      <c r="F60" s="73"/>
      <c r="G60" s="74">
        <f t="shared" ca="1" si="17"/>
        <v>0</v>
      </c>
      <c r="H60" s="73"/>
      <c r="I60" s="74">
        <f t="shared" ca="1" si="1"/>
        <v>0</v>
      </c>
      <c r="J60" s="73"/>
      <c r="K60" s="113">
        <f t="shared" ca="1" si="10"/>
        <v>0</v>
      </c>
      <c r="L60" s="73"/>
      <c r="M60" s="113">
        <f t="shared" ca="1" si="11"/>
        <v>0</v>
      </c>
      <c r="N60" s="73"/>
      <c r="O60" s="74">
        <f t="shared" ca="1" si="12"/>
        <v>0</v>
      </c>
      <c r="P60" s="73"/>
      <c r="Q60" s="113">
        <f t="shared" ca="1" si="20"/>
        <v>0</v>
      </c>
      <c r="R60" s="73"/>
      <c r="S60" s="113">
        <f t="shared" ca="1" si="3"/>
        <v>0</v>
      </c>
      <c r="T60" s="101"/>
      <c r="U60" s="74">
        <f t="shared" ca="1" si="21"/>
        <v>0</v>
      </c>
      <c r="V60" s="73"/>
      <c r="W60" s="113">
        <f t="shared" ca="1" si="13"/>
        <v>0</v>
      </c>
      <c r="X60" s="101"/>
      <c r="Y60" s="113">
        <f t="shared" ca="1" si="14"/>
        <v>0</v>
      </c>
      <c r="Z60" s="73"/>
      <c r="AA60" s="74">
        <v>0</v>
      </c>
      <c r="AB60" s="73"/>
      <c r="AC60" s="74">
        <f t="shared" ca="1" si="22"/>
        <v>0</v>
      </c>
      <c r="AD60" s="73"/>
      <c r="AE60" s="74">
        <f t="shared" ca="1" si="7"/>
        <v>0</v>
      </c>
      <c r="AF60" s="73"/>
      <c r="AG60" s="74">
        <f t="shared" ca="1" si="15"/>
        <v>0</v>
      </c>
      <c r="AH60" s="82">
        <f t="shared" ca="1" si="8"/>
        <v>0</v>
      </c>
      <c r="AI60" s="74"/>
      <c r="AJ60" s="139">
        <f t="shared" ca="1" si="16"/>
        <v>0</v>
      </c>
    </row>
    <row r="61" spans="1:36" ht="15" customHeight="1" x14ac:dyDescent="0.2">
      <c r="A61" s="84" t="s">
        <v>243</v>
      </c>
      <c r="B61" t="s">
        <v>65</v>
      </c>
      <c r="C61" s="4" t="s">
        <v>6</v>
      </c>
      <c r="D61" s="19">
        <v>100</v>
      </c>
      <c r="E61" s="20">
        <f t="shared" si="9"/>
        <v>0</v>
      </c>
      <c r="F61" s="73"/>
      <c r="G61" s="74">
        <f t="shared" si="17"/>
        <v>0</v>
      </c>
      <c r="H61" s="73"/>
      <c r="I61" s="74">
        <f t="shared" si="1"/>
        <v>0</v>
      </c>
      <c r="J61" s="73"/>
      <c r="K61" s="113">
        <f t="shared" si="10"/>
        <v>0</v>
      </c>
      <c r="L61" s="73"/>
      <c r="M61" s="113">
        <f t="shared" si="11"/>
        <v>0</v>
      </c>
      <c r="N61" s="73"/>
      <c r="O61" s="74">
        <f t="shared" si="12"/>
        <v>0</v>
      </c>
      <c r="P61" s="73"/>
      <c r="Q61" s="113">
        <f t="shared" si="20"/>
        <v>0</v>
      </c>
      <c r="R61" s="73"/>
      <c r="S61" s="113">
        <f t="shared" si="3"/>
        <v>0</v>
      </c>
      <c r="T61" s="101"/>
      <c r="U61" s="74">
        <f t="shared" si="21"/>
        <v>0</v>
      </c>
      <c r="V61" s="73"/>
      <c r="W61" s="113">
        <f t="shared" si="13"/>
        <v>0</v>
      </c>
      <c r="X61" s="101"/>
      <c r="Y61" s="113">
        <f t="shared" si="14"/>
        <v>0</v>
      </c>
      <c r="Z61" s="73"/>
      <c r="AA61" s="74">
        <v>0</v>
      </c>
      <c r="AB61" s="73"/>
      <c r="AC61" s="74">
        <f t="shared" si="22"/>
        <v>0</v>
      </c>
      <c r="AD61" s="73"/>
      <c r="AE61" s="74">
        <f t="shared" si="7"/>
        <v>0</v>
      </c>
      <c r="AF61" s="73"/>
      <c r="AG61" s="74">
        <f t="shared" si="15"/>
        <v>0</v>
      </c>
      <c r="AH61" s="82">
        <f t="shared" si="8"/>
        <v>0</v>
      </c>
      <c r="AI61" s="74"/>
      <c r="AJ61" s="139">
        <f t="shared" si="16"/>
        <v>0</v>
      </c>
    </row>
    <row r="62" spans="1:36" ht="15" customHeight="1" x14ac:dyDescent="0.2">
      <c r="A62" s="84" t="s">
        <v>244</v>
      </c>
      <c r="B62" t="s">
        <v>65</v>
      </c>
      <c r="C62" s="4" t="s">
        <v>6</v>
      </c>
      <c r="D62" s="19">
        <v>100</v>
      </c>
      <c r="E62" s="20">
        <f t="shared" si="9"/>
        <v>0</v>
      </c>
      <c r="F62" s="73"/>
      <c r="G62" s="74">
        <f t="shared" si="17"/>
        <v>0</v>
      </c>
      <c r="H62" s="73"/>
      <c r="I62" s="74">
        <f t="shared" si="1"/>
        <v>0</v>
      </c>
      <c r="J62" s="73"/>
      <c r="K62" s="113">
        <f t="shared" si="10"/>
        <v>0</v>
      </c>
      <c r="L62" s="73"/>
      <c r="M62" s="113">
        <f t="shared" si="11"/>
        <v>0</v>
      </c>
      <c r="N62" s="73"/>
      <c r="O62" s="74">
        <f t="shared" si="12"/>
        <v>0</v>
      </c>
      <c r="P62" s="73"/>
      <c r="Q62" s="113">
        <f t="shared" si="20"/>
        <v>0</v>
      </c>
      <c r="R62" s="73"/>
      <c r="S62" s="113">
        <f t="shared" si="3"/>
        <v>0</v>
      </c>
      <c r="T62" s="101"/>
      <c r="U62" s="74">
        <f t="shared" si="21"/>
        <v>0</v>
      </c>
      <c r="V62" s="73"/>
      <c r="W62" s="113">
        <f t="shared" si="13"/>
        <v>0</v>
      </c>
      <c r="X62" s="101"/>
      <c r="Y62" s="113">
        <f t="shared" si="14"/>
        <v>0</v>
      </c>
      <c r="Z62" s="73"/>
      <c r="AA62" s="74">
        <v>0</v>
      </c>
      <c r="AB62" s="73"/>
      <c r="AC62" s="74">
        <f t="shared" si="22"/>
        <v>0</v>
      </c>
      <c r="AD62" s="73"/>
      <c r="AE62" s="74">
        <f t="shared" si="7"/>
        <v>0</v>
      </c>
      <c r="AF62" s="73"/>
      <c r="AG62" s="74">
        <f t="shared" si="15"/>
        <v>0</v>
      </c>
      <c r="AH62" s="82">
        <f t="shared" si="8"/>
        <v>0</v>
      </c>
      <c r="AI62" s="74"/>
      <c r="AJ62" s="139">
        <f t="shared" si="16"/>
        <v>0</v>
      </c>
    </row>
    <row r="63" spans="1:36" ht="15" customHeight="1" x14ac:dyDescent="0.2">
      <c r="A63" s="84" t="s">
        <v>249</v>
      </c>
      <c r="B63" t="s">
        <v>250</v>
      </c>
      <c r="C63" s="4" t="s">
        <v>9</v>
      </c>
      <c r="D63" s="19">
        <v>35</v>
      </c>
      <c r="E63" s="20">
        <f t="shared" si="9"/>
        <v>0</v>
      </c>
      <c r="F63" s="73"/>
      <c r="G63" s="74">
        <f t="shared" si="17"/>
        <v>0</v>
      </c>
      <c r="H63" s="73"/>
      <c r="I63" s="74">
        <f t="shared" si="1"/>
        <v>0</v>
      </c>
      <c r="J63" s="73"/>
      <c r="K63" s="113">
        <f t="shared" si="10"/>
        <v>0</v>
      </c>
      <c r="L63" s="73"/>
      <c r="M63" s="113">
        <f t="shared" si="11"/>
        <v>0</v>
      </c>
      <c r="N63" s="73"/>
      <c r="O63" s="74">
        <f t="shared" si="12"/>
        <v>0</v>
      </c>
      <c r="P63" s="73"/>
      <c r="Q63" s="113">
        <f t="shared" si="20"/>
        <v>0</v>
      </c>
      <c r="R63" s="73"/>
      <c r="S63" s="113">
        <f t="shared" si="3"/>
        <v>0</v>
      </c>
      <c r="T63" s="101"/>
      <c r="U63" s="74">
        <f t="shared" si="21"/>
        <v>0</v>
      </c>
      <c r="V63" s="73"/>
      <c r="W63" s="113">
        <f t="shared" si="13"/>
        <v>0</v>
      </c>
      <c r="X63" s="101"/>
      <c r="Y63" s="113">
        <f t="shared" si="14"/>
        <v>0</v>
      </c>
      <c r="Z63" s="73"/>
      <c r="AA63" s="74">
        <v>0</v>
      </c>
      <c r="AB63" s="73"/>
      <c r="AC63" s="74">
        <f t="shared" si="22"/>
        <v>0</v>
      </c>
      <c r="AD63" s="73"/>
      <c r="AE63" s="74">
        <f t="shared" si="7"/>
        <v>0</v>
      </c>
      <c r="AF63" s="73"/>
      <c r="AG63" s="74">
        <f t="shared" si="15"/>
        <v>0</v>
      </c>
      <c r="AH63" s="82">
        <f t="shared" si="8"/>
        <v>0</v>
      </c>
      <c r="AI63" s="74"/>
      <c r="AJ63" s="139">
        <f t="shared" si="16"/>
        <v>0</v>
      </c>
    </row>
    <row r="64" spans="1:36" ht="15" customHeight="1" x14ac:dyDescent="0.2">
      <c r="A64" s="84" t="s">
        <v>246</v>
      </c>
      <c r="B64" t="s">
        <v>65</v>
      </c>
      <c r="C64" s="4" t="s">
        <v>4</v>
      </c>
      <c r="D64" s="19">
        <v>140</v>
      </c>
      <c r="E64" s="20">
        <f t="shared" si="9"/>
        <v>0</v>
      </c>
      <c r="F64" s="73"/>
      <c r="G64" s="74">
        <f t="shared" si="17"/>
        <v>0</v>
      </c>
      <c r="H64" s="73"/>
      <c r="I64" s="74">
        <f t="shared" si="1"/>
        <v>0</v>
      </c>
      <c r="J64" s="73"/>
      <c r="K64" s="113">
        <f t="shared" si="10"/>
        <v>0</v>
      </c>
      <c r="L64" s="73"/>
      <c r="M64" s="113">
        <f t="shared" si="11"/>
        <v>0</v>
      </c>
      <c r="N64" s="73"/>
      <c r="O64" s="74">
        <f t="shared" si="12"/>
        <v>0</v>
      </c>
      <c r="P64" s="73"/>
      <c r="Q64" s="113">
        <f t="shared" si="20"/>
        <v>0</v>
      </c>
      <c r="R64" s="73"/>
      <c r="S64" s="113">
        <f t="shared" si="3"/>
        <v>0</v>
      </c>
      <c r="T64" s="101"/>
      <c r="U64" s="74">
        <f t="shared" si="21"/>
        <v>0</v>
      </c>
      <c r="V64" s="73"/>
      <c r="W64" s="113">
        <f t="shared" si="13"/>
        <v>0</v>
      </c>
      <c r="X64" s="101"/>
      <c r="Y64" s="113">
        <f t="shared" si="14"/>
        <v>0</v>
      </c>
      <c r="Z64" s="73"/>
      <c r="AA64" s="74">
        <v>0</v>
      </c>
      <c r="AB64" s="73"/>
      <c r="AC64" s="74">
        <f t="shared" si="22"/>
        <v>0</v>
      </c>
      <c r="AD64" s="73"/>
      <c r="AE64" s="74">
        <f t="shared" si="7"/>
        <v>0</v>
      </c>
      <c r="AF64" s="73"/>
      <c r="AG64" s="74">
        <f t="shared" si="15"/>
        <v>0</v>
      </c>
      <c r="AH64" s="82">
        <f t="shared" si="8"/>
        <v>0</v>
      </c>
      <c r="AI64" s="74"/>
      <c r="AJ64" s="139">
        <f t="shared" si="16"/>
        <v>0</v>
      </c>
    </row>
    <row r="65" spans="1:37" ht="15" customHeight="1" x14ac:dyDescent="0.2">
      <c r="A65" s="84" t="s">
        <v>228</v>
      </c>
      <c r="B65" t="str">
        <f>IF($A65="","",INDEX('MA-Liste'!$D:$D,MATCH($A65,'MA-Liste'!$M:$M,FALSE)))</f>
        <v>AeBo</v>
      </c>
      <c r="C65" s="4" t="str">
        <f ca="1">IF($A65="","",INDEX(INDIRECT("'MA-Liste'!"&amp;$C$11),MATCH($A65,'MA-Liste'!$M:$M,FALSE)))</f>
        <v>D</v>
      </c>
      <c r="D65" s="19">
        <f t="shared" ca="1" si="0"/>
        <v>100</v>
      </c>
      <c r="E65" s="20">
        <f t="shared" si="9"/>
        <v>0</v>
      </c>
      <c r="F65" s="73"/>
      <c r="G65" s="74">
        <f t="shared" ca="1" si="17"/>
        <v>0</v>
      </c>
      <c r="H65" s="73"/>
      <c r="I65" s="74">
        <f t="shared" ca="1" si="1"/>
        <v>0</v>
      </c>
      <c r="J65" s="73"/>
      <c r="K65" s="113">
        <f t="shared" ca="1" si="10"/>
        <v>0</v>
      </c>
      <c r="L65" s="73"/>
      <c r="M65" s="113">
        <f t="shared" ca="1" si="11"/>
        <v>0</v>
      </c>
      <c r="N65" s="73"/>
      <c r="O65" s="74">
        <f t="shared" ca="1" si="12"/>
        <v>0</v>
      </c>
      <c r="P65" s="73"/>
      <c r="Q65" s="113">
        <f t="shared" ca="1" si="20"/>
        <v>0</v>
      </c>
      <c r="R65" s="73"/>
      <c r="S65" s="113">
        <f t="shared" ca="1" si="3"/>
        <v>0</v>
      </c>
      <c r="T65" s="101"/>
      <c r="U65" s="74">
        <f t="shared" ca="1" si="21"/>
        <v>0</v>
      </c>
      <c r="V65" s="73"/>
      <c r="W65" s="113">
        <f t="shared" ca="1" si="13"/>
        <v>0</v>
      </c>
      <c r="X65" s="101"/>
      <c r="Y65" s="113">
        <f t="shared" ca="1" si="14"/>
        <v>0</v>
      </c>
      <c r="Z65" s="73"/>
      <c r="AA65" s="74">
        <v>0</v>
      </c>
      <c r="AB65" s="73"/>
      <c r="AC65" s="74">
        <f t="shared" ca="1" si="22"/>
        <v>0</v>
      </c>
      <c r="AD65" s="73"/>
      <c r="AE65" s="74">
        <f t="shared" ca="1" si="7"/>
        <v>0</v>
      </c>
      <c r="AF65" s="73"/>
      <c r="AG65" s="74">
        <f t="shared" ca="1" si="15"/>
        <v>0</v>
      </c>
      <c r="AH65" s="82">
        <f t="shared" ca="1" si="8"/>
        <v>0</v>
      </c>
      <c r="AI65" s="74"/>
      <c r="AJ65" s="139">
        <f t="shared" ca="1" si="16"/>
        <v>0</v>
      </c>
    </row>
    <row r="66" spans="1:37" ht="15" customHeight="1" x14ac:dyDescent="0.2">
      <c r="A66" s="84" t="s">
        <v>252</v>
      </c>
      <c r="B66" s="14" t="s">
        <v>65</v>
      </c>
      <c r="C66" s="18" t="s">
        <v>8</v>
      </c>
      <c r="D66" s="19">
        <v>60</v>
      </c>
      <c r="E66" s="20">
        <f t="shared" si="9"/>
        <v>8</v>
      </c>
      <c r="F66" s="73"/>
      <c r="G66" s="74">
        <f t="shared" si="17"/>
        <v>0</v>
      </c>
      <c r="H66" s="73"/>
      <c r="I66" s="74">
        <f t="shared" si="1"/>
        <v>0</v>
      </c>
      <c r="J66" s="73"/>
      <c r="K66" s="113">
        <f t="shared" si="10"/>
        <v>0</v>
      </c>
      <c r="L66" s="73">
        <v>8</v>
      </c>
      <c r="M66" s="113">
        <f t="shared" si="11"/>
        <v>480</v>
      </c>
      <c r="N66" s="73"/>
      <c r="O66" s="74">
        <f t="shared" si="12"/>
        <v>0</v>
      </c>
      <c r="P66" s="73"/>
      <c r="Q66" s="113">
        <f t="shared" si="20"/>
        <v>0</v>
      </c>
      <c r="R66" s="73"/>
      <c r="S66" s="113">
        <f t="shared" si="3"/>
        <v>0</v>
      </c>
      <c r="T66" s="101"/>
      <c r="U66" s="74">
        <f t="shared" si="21"/>
        <v>0</v>
      </c>
      <c r="V66" s="73"/>
      <c r="W66" s="113">
        <f t="shared" si="13"/>
        <v>0</v>
      </c>
      <c r="X66" s="101"/>
      <c r="Y66" s="113">
        <f t="shared" si="14"/>
        <v>0</v>
      </c>
      <c r="Z66" s="73"/>
      <c r="AA66" s="74">
        <v>0</v>
      </c>
      <c r="AB66" s="73"/>
      <c r="AC66" s="74">
        <f t="shared" si="22"/>
        <v>0</v>
      </c>
      <c r="AD66" s="73"/>
      <c r="AE66" s="74">
        <f t="shared" si="7"/>
        <v>0</v>
      </c>
      <c r="AF66" s="73"/>
      <c r="AG66" s="74">
        <f t="shared" si="15"/>
        <v>0</v>
      </c>
      <c r="AH66" s="82">
        <f t="shared" si="8"/>
        <v>480</v>
      </c>
      <c r="AI66" s="74"/>
      <c r="AJ66" s="139">
        <f t="shared" si="16"/>
        <v>480</v>
      </c>
    </row>
    <row r="67" spans="1:37" ht="15" customHeight="1" x14ac:dyDescent="0.2">
      <c r="A67" s="90" t="s">
        <v>253</v>
      </c>
      <c r="B67" s="14" t="s">
        <v>65</v>
      </c>
      <c r="C67" s="18" t="s">
        <v>6</v>
      </c>
      <c r="D67" s="19">
        <v>100</v>
      </c>
      <c r="E67" s="20">
        <f t="shared" si="9"/>
        <v>0</v>
      </c>
      <c r="F67" s="73"/>
      <c r="G67" s="74">
        <f t="shared" si="17"/>
        <v>0</v>
      </c>
      <c r="H67" s="73"/>
      <c r="I67" s="74">
        <f t="shared" si="1"/>
        <v>0</v>
      </c>
      <c r="J67" s="73"/>
      <c r="K67" s="113">
        <f t="shared" si="10"/>
        <v>0</v>
      </c>
      <c r="L67" s="73"/>
      <c r="M67" s="113">
        <f t="shared" si="11"/>
        <v>0</v>
      </c>
      <c r="N67" s="73"/>
      <c r="O67" s="74">
        <f t="shared" si="12"/>
        <v>0</v>
      </c>
      <c r="P67" s="73"/>
      <c r="Q67" s="113">
        <f t="shared" si="20"/>
        <v>0</v>
      </c>
      <c r="R67" s="73"/>
      <c r="S67" s="113">
        <f t="shared" si="3"/>
        <v>0</v>
      </c>
      <c r="T67" s="101"/>
      <c r="U67" s="74">
        <f t="shared" si="21"/>
        <v>0</v>
      </c>
      <c r="V67" s="73"/>
      <c r="W67" s="113">
        <f t="shared" si="13"/>
        <v>0</v>
      </c>
      <c r="X67" s="101"/>
      <c r="Y67" s="113">
        <f t="shared" si="14"/>
        <v>0</v>
      </c>
      <c r="Z67" s="73"/>
      <c r="AA67" s="74">
        <v>0</v>
      </c>
      <c r="AB67" s="73"/>
      <c r="AC67" s="74">
        <f t="shared" si="22"/>
        <v>0</v>
      </c>
      <c r="AD67" s="73"/>
      <c r="AE67" s="74">
        <f t="shared" si="7"/>
        <v>0</v>
      </c>
      <c r="AF67" s="73"/>
      <c r="AG67" s="74">
        <f t="shared" si="15"/>
        <v>0</v>
      </c>
      <c r="AH67" s="82">
        <f t="shared" si="8"/>
        <v>0</v>
      </c>
      <c r="AI67" s="74"/>
      <c r="AJ67" s="139">
        <f t="shared" si="16"/>
        <v>0</v>
      </c>
    </row>
    <row r="68" spans="1:37" ht="15" customHeight="1" x14ac:dyDescent="0.2">
      <c r="A68" s="90" t="s">
        <v>254</v>
      </c>
      <c r="B68" s="14" t="s">
        <v>65</v>
      </c>
      <c r="C68" s="18" t="s">
        <v>8</v>
      </c>
      <c r="D68" s="19">
        <v>60</v>
      </c>
      <c r="E68" s="20">
        <f t="shared" si="9"/>
        <v>0</v>
      </c>
      <c r="F68" s="73"/>
      <c r="G68" s="74">
        <f t="shared" si="17"/>
        <v>0</v>
      </c>
      <c r="H68" s="73"/>
      <c r="I68" s="74">
        <f t="shared" si="1"/>
        <v>0</v>
      </c>
      <c r="J68" s="73"/>
      <c r="K68" s="113">
        <f t="shared" si="10"/>
        <v>0</v>
      </c>
      <c r="L68" s="73"/>
      <c r="M68" s="113">
        <f t="shared" si="11"/>
        <v>0</v>
      </c>
      <c r="N68" s="73"/>
      <c r="O68" s="74">
        <f t="shared" si="12"/>
        <v>0</v>
      </c>
      <c r="P68" s="73"/>
      <c r="Q68" s="113">
        <f t="shared" si="20"/>
        <v>0</v>
      </c>
      <c r="R68" s="73"/>
      <c r="S68" s="113">
        <f t="shared" si="3"/>
        <v>0</v>
      </c>
      <c r="T68" s="101"/>
      <c r="U68" s="74">
        <f t="shared" si="21"/>
        <v>0</v>
      </c>
      <c r="V68" s="73"/>
      <c r="W68" s="113">
        <f t="shared" si="13"/>
        <v>0</v>
      </c>
      <c r="X68" s="101"/>
      <c r="Y68" s="113">
        <f t="shared" si="14"/>
        <v>0</v>
      </c>
      <c r="Z68" s="73"/>
      <c r="AA68" s="74">
        <v>0</v>
      </c>
      <c r="AB68" s="73"/>
      <c r="AC68" s="74">
        <f t="shared" si="22"/>
        <v>0</v>
      </c>
      <c r="AD68" s="73"/>
      <c r="AE68" s="74">
        <f t="shared" si="7"/>
        <v>0</v>
      </c>
      <c r="AF68" s="73"/>
      <c r="AG68" s="74">
        <f t="shared" si="15"/>
        <v>0</v>
      </c>
      <c r="AH68" s="82">
        <f t="shared" si="8"/>
        <v>0</v>
      </c>
      <c r="AI68" s="74"/>
      <c r="AJ68" s="147">
        <f t="shared" si="16"/>
        <v>0</v>
      </c>
    </row>
    <row r="69" spans="1:37" ht="15" customHeight="1" x14ac:dyDescent="0.2">
      <c r="A69" s="90" t="s">
        <v>255</v>
      </c>
      <c r="B69" s="14" t="s">
        <v>65</v>
      </c>
      <c r="C69" s="18" t="s">
        <v>5</v>
      </c>
      <c r="D69" s="19">
        <v>118</v>
      </c>
      <c r="E69" s="20">
        <f t="shared" si="9"/>
        <v>0</v>
      </c>
      <c r="F69" s="73"/>
      <c r="G69" s="74">
        <f t="shared" si="17"/>
        <v>0</v>
      </c>
      <c r="H69" s="73"/>
      <c r="I69" s="74">
        <f t="shared" si="1"/>
        <v>0</v>
      </c>
      <c r="J69" s="73"/>
      <c r="K69" s="113">
        <f t="shared" si="10"/>
        <v>0</v>
      </c>
      <c r="L69" s="73"/>
      <c r="M69" s="113">
        <f t="shared" si="11"/>
        <v>0</v>
      </c>
      <c r="N69" s="73"/>
      <c r="O69" s="74">
        <f t="shared" si="12"/>
        <v>0</v>
      </c>
      <c r="P69" s="73"/>
      <c r="Q69" s="113">
        <f t="shared" si="20"/>
        <v>0</v>
      </c>
      <c r="R69" s="73"/>
      <c r="S69" s="113">
        <f t="shared" si="3"/>
        <v>0</v>
      </c>
      <c r="T69" s="101"/>
      <c r="U69" s="74">
        <f t="shared" si="21"/>
        <v>0</v>
      </c>
      <c r="V69" s="73"/>
      <c r="W69" s="113">
        <f t="shared" si="13"/>
        <v>0</v>
      </c>
      <c r="X69" s="101"/>
      <c r="Y69" s="113">
        <f t="shared" si="14"/>
        <v>0</v>
      </c>
      <c r="Z69" s="73"/>
      <c r="AA69" s="74">
        <v>0</v>
      </c>
      <c r="AB69" s="73"/>
      <c r="AC69" s="74">
        <f t="shared" si="22"/>
        <v>0</v>
      </c>
      <c r="AD69" s="73"/>
      <c r="AE69" s="74">
        <f t="shared" si="7"/>
        <v>0</v>
      </c>
      <c r="AF69" s="73"/>
      <c r="AG69" s="74">
        <f t="shared" si="15"/>
        <v>0</v>
      </c>
      <c r="AH69" s="82">
        <f t="shared" si="8"/>
        <v>0</v>
      </c>
      <c r="AI69" s="74"/>
      <c r="AJ69" s="147">
        <f t="shared" si="16"/>
        <v>0</v>
      </c>
    </row>
    <row r="70" spans="1:37" ht="15" customHeight="1" x14ac:dyDescent="0.2">
      <c r="A70" s="90" t="s">
        <v>256</v>
      </c>
      <c r="B70" s="14" t="s">
        <v>65</v>
      </c>
      <c r="C70" s="18" t="s">
        <v>5</v>
      </c>
      <c r="D70" s="19">
        <v>118</v>
      </c>
      <c r="E70" s="20">
        <f t="shared" si="9"/>
        <v>0</v>
      </c>
      <c r="F70" s="73"/>
      <c r="G70" s="74">
        <f t="shared" si="17"/>
        <v>0</v>
      </c>
      <c r="H70" s="73"/>
      <c r="I70" s="74">
        <f t="shared" si="1"/>
        <v>0</v>
      </c>
      <c r="J70" s="73"/>
      <c r="K70" s="113">
        <f t="shared" si="10"/>
        <v>0</v>
      </c>
      <c r="L70" s="73"/>
      <c r="M70" s="113">
        <f t="shared" si="11"/>
        <v>0</v>
      </c>
      <c r="N70" s="73"/>
      <c r="O70" s="74">
        <f t="shared" si="12"/>
        <v>0</v>
      </c>
      <c r="P70" s="73"/>
      <c r="Q70" s="113">
        <f t="shared" si="20"/>
        <v>0</v>
      </c>
      <c r="R70" s="73"/>
      <c r="S70" s="113">
        <f t="shared" si="3"/>
        <v>0</v>
      </c>
      <c r="T70" s="101"/>
      <c r="U70" s="74">
        <f t="shared" si="21"/>
        <v>0</v>
      </c>
      <c r="V70" s="73"/>
      <c r="W70" s="113">
        <f t="shared" si="13"/>
        <v>0</v>
      </c>
      <c r="X70" s="101"/>
      <c r="Y70" s="113">
        <f t="shared" si="14"/>
        <v>0</v>
      </c>
      <c r="Z70" s="73"/>
      <c r="AA70" s="74">
        <v>0</v>
      </c>
      <c r="AB70" s="73"/>
      <c r="AC70" s="74">
        <f t="shared" si="22"/>
        <v>0</v>
      </c>
      <c r="AD70" s="73"/>
      <c r="AE70" s="74">
        <f t="shared" si="7"/>
        <v>0</v>
      </c>
      <c r="AF70" s="73"/>
      <c r="AG70" s="74">
        <f t="shared" si="15"/>
        <v>0</v>
      </c>
      <c r="AH70" s="82">
        <f t="shared" si="8"/>
        <v>0</v>
      </c>
      <c r="AI70" s="74"/>
      <c r="AJ70" s="147">
        <f t="shared" si="16"/>
        <v>0</v>
      </c>
    </row>
    <row r="71" spans="1:37" ht="15" customHeight="1" x14ac:dyDescent="0.2">
      <c r="A71" s="90" t="s">
        <v>257</v>
      </c>
      <c r="B71" s="14" t="s">
        <v>65</v>
      </c>
      <c r="C71" s="18" t="s">
        <v>5</v>
      </c>
      <c r="D71" s="19">
        <v>118</v>
      </c>
      <c r="E71" s="20">
        <f t="shared" si="9"/>
        <v>0</v>
      </c>
      <c r="F71" s="73"/>
      <c r="G71" s="74">
        <f t="shared" si="17"/>
        <v>0</v>
      </c>
      <c r="H71" s="73"/>
      <c r="I71" s="74">
        <f t="shared" si="1"/>
        <v>0</v>
      </c>
      <c r="J71" s="73"/>
      <c r="K71" s="113">
        <f t="shared" si="10"/>
        <v>0</v>
      </c>
      <c r="L71" s="73"/>
      <c r="M71" s="113">
        <f t="shared" si="11"/>
        <v>0</v>
      </c>
      <c r="N71" s="73"/>
      <c r="O71" s="74">
        <f t="shared" si="12"/>
        <v>0</v>
      </c>
      <c r="P71" s="73"/>
      <c r="Q71" s="113">
        <f t="shared" si="20"/>
        <v>0</v>
      </c>
      <c r="R71" s="73"/>
      <c r="S71" s="113">
        <f t="shared" si="3"/>
        <v>0</v>
      </c>
      <c r="T71" s="101"/>
      <c r="U71" s="74">
        <f t="shared" si="21"/>
        <v>0</v>
      </c>
      <c r="V71" s="73"/>
      <c r="W71" s="113">
        <f t="shared" si="13"/>
        <v>0</v>
      </c>
      <c r="X71" s="101"/>
      <c r="Y71" s="113">
        <f t="shared" si="14"/>
        <v>0</v>
      </c>
      <c r="Z71" s="73"/>
      <c r="AA71" s="74">
        <v>0</v>
      </c>
      <c r="AB71" s="73"/>
      <c r="AC71" s="74">
        <f t="shared" si="22"/>
        <v>0</v>
      </c>
      <c r="AD71" s="73"/>
      <c r="AE71" s="74">
        <f t="shared" si="7"/>
        <v>0</v>
      </c>
      <c r="AF71" s="73"/>
      <c r="AG71" s="74">
        <f t="shared" si="15"/>
        <v>0</v>
      </c>
      <c r="AH71" s="82">
        <f t="shared" si="8"/>
        <v>0</v>
      </c>
      <c r="AI71" s="74"/>
      <c r="AJ71" s="147">
        <f t="shared" si="16"/>
        <v>0</v>
      </c>
    </row>
    <row r="72" spans="1:37" ht="15" customHeight="1" x14ac:dyDescent="0.2">
      <c r="A72" s="90" t="s">
        <v>264</v>
      </c>
      <c r="B72" s="14" t="s">
        <v>65</v>
      </c>
      <c r="C72" s="18" t="s">
        <v>6</v>
      </c>
      <c r="D72" s="19">
        <v>100</v>
      </c>
      <c r="E72" s="20">
        <f t="shared" si="9"/>
        <v>0</v>
      </c>
      <c r="F72" s="73"/>
      <c r="G72" s="74">
        <f t="shared" si="17"/>
        <v>0</v>
      </c>
      <c r="H72" s="73"/>
      <c r="I72" s="74">
        <f t="shared" si="1"/>
        <v>0</v>
      </c>
      <c r="J72" s="73"/>
      <c r="K72" s="113">
        <f t="shared" si="10"/>
        <v>0</v>
      </c>
      <c r="L72" s="73"/>
      <c r="M72" s="113">
        <f t="shared" si="11"/>
        <v>0</v>
      </c>
      <c r="N72" s="73"/>
      <c r="O72" s="74">
        <f t="shared" si="12"/>
        <v>0</v>
      </c>
      <c r="P72" s="73"/>
      <c r="Q72" s="113">
        <f t="shared" si="20"/>
        <v>0</v>
      </c>
      <c r="R72" s="73"/>
      <c r="S72" s="113">
        <f t="shared" si="3"/>
        <v>0</v>
      </c>
      <c r="T72" s="101"/>
      <c r="U72" s="74">
        <f t="shared" si="21"/>
        <v>0</v>
      </c>
      <c r="V72" s="73"/>
      <c r="W72" s="113">
        <f t="shared" si="13"/>
        <v>0</v>
      </c>
      <c r="X72" s="101"/>
      <c r="Y72" s="113">
        <f t="shared" si="14"/>
        <v>0</v>
      </c>
      <c r="Z72" s="73"/>
      <c r="AA72" s="74">
        <v>0</v>
      </c>
      <c r="AB72" s="73"/>
      <c r="AC72" s="74">
        <f t="shared" si="22"/>
        <v>0</v>
      </c>
      <c r="AD72" s="73"/>
      <c r="AE72" s="74">
        <f t="shared" si="7"/>
        <v>0</v>
      </c>
      <c r="AF72" s="73"/>
      <c r="AG72" s="74">
        <f t="shared" si="15"/>
        <v>0</v>
      </c>
      <c r="AH72" s="82">
        <f t="shared" si="8"/>
        <v>0</v>
      </c>
      <c r="AI72" s="74"/>
      <c r="AJ72" s="147">
        <f t="shared" si="16"/>
        <v>0</v>
      </c>
    </row>
    <row r="73" spans="1:37" ht="15" customHeight="1" x14ac:dyDescent="0.2">
      <c r="A73" s="90" t="s">
        <v>322</v>
      </c>
      <c r="B73" s="14" t="s">
        <v>65</v>
      </c>
      <c r="C73" s="18" t="s">
        <v>6</v>
      </c>
      <c r="D73" s="19">
        <v>100</v>
      </c>
      <c r="E73" s="20">
        <f t="shared" si="9"/>
        <v>0</v>
      </c>
      <c r="F73" s="73"/>
      <c r="G73" s="74">
        <f>IF(D73="",0,D73*F73)</f>
        <v>0</v>
      </c>
      <c r="H73" s="73"/>
      <c r="I73" s="74">
        <f t="shared" si="1"/>
        <v>0</v>
      </c>
      <c r="J73" s="73"/>
      <c r="K73" s="113">
        <f t="shared" si="10"/>
        <v>0</v>
      </c>
      <c r="L73" s="73"/>
      <c r="M73" s="113">
        <f t="shared" si="11"/>
        <v>0</v>
      </c>
      <c r="N73" s="73"/>
      <c r="O73" s="74">
        <f t="shared" si="12"/>
        <v>0</v>
      </c>
      <c r="P73" s="73"/>
      <c r="Q73" s="113">
        <f t="shared" si="20"/>
        <v>0</v>
      </c>
      <c r="R73" s="73"/>
      <c r="S73" s="113">
        <f t="shared" si="3"/>
        <v>0</v>
      </c>
      <c r="T73" s="101"/>
      <c r="U73" s="74">
        <f t="shared" si="21"/>
        <v>0</v>
      </c>
      <c r="V73" s="73"/>
      <c r="W73" s="113">
        <f t="shared" si="13"/>
        <v>0</v>
      </c>
      <c r="X73" s="101"/>
      <c r="Y73" s="113">
        <f t="shared" si="14"/>
        <v>0</v>
      </c>
      <c r="Z73" s="73"/>
      <c r="AA73" s="74">
        <v>0</v>
      </c>
      <c r="AB73" s="73"/>
      <c r="AC73" s="74">
        <f t="shared" si="22"/>
        <v>0</v>
      </c>
      <c r="AD73" s="73"/>
      <c r="AE73" s="74">
        <f t="shared" si="7"/>
        <v>0</v>
      </c>
      <c r="AF73" s="73"/>
      <c r="AG73" s="74">
        <f t="shared" si="15"/>
        <v>0</v>
      </c>
      <c r="AH73" s="82">
        <f t="shared" si="8"/>
        <v>0</v>
      </c>
      <c r="AI73" s="74"/>
      <c r="AJ73" s="147">
        <f t="shared" si="16"/>
        <v>0</v>
      </c>
    </row>
    <row r="74" spans="1:37" ht="15" customHeight="1" x14ac:dyDescent="0.2">
      <c r="A74" s="90" t="s">
        <v>323</v>
      </c>
      <c r="B74" s="14" t="s">
        <v>65</v>
      </c>
      <c r="C74" s="18" t="s">
        <v>6</v>
      </c>
      <c r="D74" s="19">
        <v>100</v>
      </c>
      <c r="E74" s="20">
        <f t="shared" si="9"/>
        <v>0</v>
      </c>
      <c r="F74" s="73"/>
      <c r="G74" s="74">
        <f>IF(D74="",0,D74*F74)</f>
        <v>0</v>
      </c>
      <c r="H74" s="73"/>
      <c r="I74" s="74">
        <f t="shared" si="1"/>
        <v>0</v>
      </c>
      <c r="J74" s="73"/>
      <c r="K74" s="113">
        <f t="shared" si="10"/>
        <v>0</v>
      </c>
      <c r="L74" s="73"/>
      <c r="M74" s="113">
        <f t="shared" si="11"/>
        <v>0</v>
      </c>
      <c r="N74" s="73"/>
      <c r="O74" s="74">
        <f t="shared" si="12"/>
        <v>0</v>
      </c>
      <c r="P74" s="73"/>
      <c r="Q74" s="113">
        <f t="shared" si="20"/>
        <v>0</v>
      </c>
      <c r="R74" s="73"/>
      <c r="S74" s="113">
        <f t="shared" si="3"/>
        <v>0</v>
      </c>
      <c r="T74" s="101"/>
      <c r="U74" s="74">
        <f t="shared" si="21"/>
        <v>0</v>
      </c>
      <c r="V74" s="73"/>
      <c r="W74" s="113">
        <f t="shared" si="13"/>
        <v>0</v>
      </c>
      <c r="X74" s="101"/>
      <c r="Y74" s="113">
        <f t="shared" si="14"/>
        <v>0</v>
      </c>
      <c r="Z74" s="73"/>
      <c r="AA74" s="74">
        <v>0</v>
      </c>
      <c r="AB74" s="73"/>
      <c r="AC74" s="74">
        <f t="shared" si="22"/>
        <v>0</v>
      </c>
      <c r="AD74" s="73"/>
      <c r="AE74" s="74">
        <f t="shared" si="7"/>
        <v>0</v>
      </c>
      <c r="AF74" s="73"/>
      <c r="AG74" s="74">
        <f t="shared" si="15"/>
        <v>0</v>
      </c>
      <c r="AH74" s="82">
        <f t="shared" si="8"/>
        <v>0</v>
      </c>
      <c r="AI74" s="74"/>
      <c r="AJ74" s="147">
        <f t="shared" si="16"/>
        <v>0</v>
      </c>
    </row>
    <row r="75" spans="1:37" ht="15" customHeight="1" x14ac:dyDescent="0.2">
      <c r="A75" s="90" t="s">
        <v>260</v>
      </c>
      <c r="B75" s="14" t="s">
        <v>65</v>
      </c>
      <c r="C75" s="18" t="s">
        <v>6</v>
      </c>
      <c r="D75" s="19">
        <v>100</v>
      </c>
      <c r="E75" s="20">
        <f t="shared" si="9"/>
        <v>0</v>
      </c>
      <c r="F75" s="73"/>
      <c r="G75" s="74">
        <f t="shared" si="17"/>
        <v>0</v>
      </c>
      <c r="H75" s="73"/>
      <c r="I75" s="74">
        <f t="shared" si="1"/>
        <v>0</v>
      </c>
      <c r="J75" s="73"/>
      <c r="K75" s="113">
        <f t="shared" si="10"/>
        <v>0</v>
      </c>
      <c r="L75" s="73"/>
      <c r="M75" s="113">
        <f t="shared" si="11"/>
        <v>0</v>
      </c>
      <c r="N75" s="73"/>
      <c r="O75" s="74">
        <f t="shared" si="12"/>
        <v>0</v>
      </c>
      <c r="P75" s="73"/>
      <c r="Q75" s="113">
        <f t="shared" si="20"/>
        <v>0</v>
      </c>
      <c r="R75" s="73"/>
      <c r="S75" s="113">
        <f t="shared" si="3"/>
        <v>0</v>
      </c>
      <c r="T75" s="73"/>
      <c r="U75" s="74">
        <f t="shared" si="21"/>
        <v>0</v>
      </c>
      <c r="V75" s="73"/>
      <c r="W75" s="113">
        <f t="shared" si="13"/>
        <v>0</v>
      </c>
      <c r="X75" s="101"/>
      <c r="Y75" s="113">
        <f t="shared" si="14"/>
        <v>0</v>
      </c>
      <c r="Z75" s="73"/>
      <c r="AA75" s="74">
        <v>0</v>
      </c>
      <c r="AB75" s="73"/>
      <c r="AC75" s="74">
        <f t="shared" si="22"/>
        <v>0</v>
      </c>
      <c r="AD75" s="73"/>
      <c r="AE75" s="74">
        <f t="shared" si="7"/>
        <v>0</v>
      </c>
      <c r="AF75" s="73"/>
      <c r="AG75" s="74">
        <f t="shared" si="15"/>
        <v>0</v>
      </c>
      <c r="AH75" s="82">
        <f t="shared" si="8"/>
        <v>0</v>
      </c>
      <c r="AI75" s="74"/>
      <c r="AJ75" s="147">
        <f t="shared" si="16"/>
        <v>0</v>
      </c>
    </row>
    <row r="76" spans="1:37" ht="15" customHeight="1" x14ac:dyDescent="0.2">
      <c r="A76" s="90" t="s">
        <v>265</v>
      </c>
      <c r="B76" t="str">
        <f>IF($A76="","",INDEX('MA-Liste'!$D:$D,MATCH($A76,'MA-Liste'!$M:$M,FALSE)))</f>
        <v>AeBo</v>
      </c>
      <c r="C76" s="4" t="str">
        <f ca="1">IF($A76="","",INDEX(INDIRECT("'MA-Liste'!"&amp;$C$11),MATCH($A76,'MA-Liste'!$M:$M,FALSE)))</f>
        <v>D</v>
      </c>
      <c r="D76" s="19">
        <f ca="1">IF(OR($C76="",$C76=0),"",VLOOKUP($C76,Ansätze,$D$11,FALSE))</f>
        <v>100</v>
      </c>
      <c r="E76" s="20">
        <f t="shared" si="9"/>
        <v>0</v>
      </c>
      <c r="F76" s="73"/>
      <c r="G76" s="74">
        <f t="shared" ca="1" si="17"/>
        <v>0</v>
      </c>
      <c r="H76" s="73"/>
      <c r="I76" s="74">
        <f t="shared" ca="1" si="1"/>
        <v>0</v>
      </c>
      <c r="J76" s="73"/>
      <c r="K76" s="113">
        <f t="shared" ca="1" si="10"/>
        <v>0</v>
      </c>
      <c r="L76" s="73"/>
      <c r="M76" s="113">
        <f t="shared" ca="1" si="11"/>
        <v>0</v>
      </c>
      <c r="N76" s="73"/>
      <c r="O76" s="74">
        <f t="shared" ca="1" si="12"/>
        <v>0</v>
      </c>
      <c r="P76" s="73"/>
      <c r="Q76" s="113">
        <f t="shared" ca="1" si="20"/>
        <v>0</v>
      </c>
      <c r="R76" s="73"/>
      <c r="S76" s="113">
        <f t="shared" ca="1" si="3"/>
        <v>0</v>
      </c>
      <c r="T76" s="73"/>
      <c r="U76" s="74">
        <f t="shared" ca="1" si="21"/>
        <v>0</v>
      </c>
      <c r="V76" s="73"/>
      <c r="W76" s="113">
        <f t="shared" ca="1" si="13"/>
        <v>0</v>
      </c>
      <c r="X76" s="101"/>
      <c r="Y76" s="113">
        <f t="shared" ca="1" si="14"/>
        <v>0</v>
      </c>
      <c r="Z76" s="73"/>
      <c r="AA76" s="74">
        <v>0</v>
      </c>
      <c r="AB76" s="73"/>
      <c r="AC76" s="74">
        <f t="shared" ca="1" si="22"/>
        <v>0</v>
      </c>
      <c r="AD76" s="73"/>
      <c r="AE76" s="74">
        <f t="shared" ca="1" si="7"/>
        <v>0</v>
      </c>
      <c r="AF76" s="73"/>
      <c r="AG76" s="74">
        <f t="shared" ca="1" si="15"/>
        <v>0</v>
      </c>
      <c r="AH76" s="82">
        <f t="shared" ca="1" si="8"/>
        <v>0</v>
      </c>
      <c r="AI76" s="74"/>
      <c r="AJ76" s="147">
        <f t="shared" ca="1" si="16"/>
        <v>0</v>
      </c>
    </row>
    <row r="77" spans="1:37" ht="15" customHeight="1" x14ac:dyDescent="0.2">
      <c r="A77" s="90" t="s">
        <v>263</v>
      </c>
      <c r="B77" s="14" t="s">
        <v>65</v>
      </c>
      <c r="C77" s="18" t="s">
        <v>6</v>
      </c>
      <c r="D77" s="19">
        <v>100</v>
      </c>
      <c r="E77" s="20">
        <f t="shared" si="9"/>
        <v>0</v>
      </c>
      <c r="F77" s="73"/>
      <c r="G77" s="74">
        <f t="shared" si="17"/>
        <v>0</v>
      </c>
      <c r="H77" s="73"/>
      <c r="I77" s="74">
        <f t="shared" si="1"/>
        <v>0</v>
      </c>
      <c r="J77" s="73"/>
      <c r="K77" s="113">
        <f t="shared" si="10"/>
        <v>0</v>
      </c>
      <c r="L77" s="73"/>
      <c r="M77" s="113">
        <f t="shared" si="11"/>
        <v>0</v>
      </c>
      <c r="N77" s="73"/>
      <c r="O77" s="74">
        <f t="shared" si="12"/>
        <v>0</v>
      </c>
      <c r="P77" s="73"/>
      <c r="Q77" s="113">
        <f t="shared" ref="Q77:Q90" si="23">IF($D77="",0,$D77*P77)</f>
        <v>0</v>
      </c>
      <c r="R77" s="73"/>
      <c r="S77" s="113">
        <f t="shared" si="3"/>
        <v>0</v>
      </c>
      <c r="T77" s="73"/>
      <c r="U77" s="74">
        <f t="shared" ref="U77:U90" si="24">IF($D77="",0,$D77*T77)</f>
        <v>0</v>
      </c>
      <c r="V77" s="73"/>
      <c r="W77" s="113">
        <f t="shared" si="13"/>
        <v>0</v>
      </c>
      <c r="X77" s="101"/>
      <c r="Y77" s="113">
        <f t="shared" si="14"/>
        <v>0</v>
      </c>
      <c r="Z77" s="73"/>
      <c r="AA77" s="74">
        <v>0</v>
      </c>
      <c r="AB77" s="73"/>
      <c r="AC77" s="74">
        <f t="shared" si="22"/>
        <v>0</v>
      </c>
      <c r="AD77" s="73"/>
      <c r="AE77" s="74">
        <f t="shared" si="7"/>
        <v>0</v>
      </c>
      <c r="AF77" s="73"/>
      <c r="AG77" s="74">
        <f t="shared" si="15"/>
        <v>0</v>
      </c>
      <c r="AH77" s="82">
        <f t="shared" si="8"/>
        <v>0</v>
      </c>
      <c r="AI77" s="74"/>
      <c r="AJ77" s="147">
        <f t="shared" si="16"/>
        <v>0</v>
      </c>
      <c r="AK77" s="141"/>
    </row>
    <row r="78" spans="1:37" ht="15" customHeight="1" x14ac:dyDescent="0.2">
      <c r="A78" s="84" t="s">
        <v>292</v>
      </c>
      <c r="B78" t="s">
        <v>65</v>
      </c>
      <c r="C78" s="4" t="s">
        <v>9</v>
      </c>
      <c r="D78" s="19">
        <v>35</v>
      </c>
      <c r="E78" s="20">
        <f t="shared" si="9"/>
        <v>0</v>
      </c>
      <c r="F78" s="73"/>
      <c r="G78" s="74">
        <f t="shared" si="17"/>
        <v>0</v>
      </c>
      <c r="H78" s="73"/>
      <c r="I78" s="74">
        <f t="shared" si="1"/>
        <v>0</v>
      </c>
      <c r="J78" s="73"/>
      <c r="K78" s="113">
        <f t="shared" si="10"/>
        <v>0</v>
      </c>
      <c r="L78" s="73"/>
      <c r="M78" s="113">
        <f t="shared" si="11"/>
        <v>0</v>
      </c>
      <c r="N78" s="73"/>
      <c r="O78" s="74">
        <f t="shared" si="12"/>
        <v>0</v>
      </c>
      <c r="P78" s="73"/>
      <c r="Q78" s="113">
        <f t="shared" si="23"/>
        <v>0</v>
      </c>
      <c r="R78" s="73"/>
      <c r="S78" s="113">
        <f t="shared" si="3"/>
        <v>0</v>
      </c>
      <c r="T78" s="73"/>
      <c r="U78" s="74">
        <f t="shared" si="24"/>
        <v>0</v>
      </c>
      <c r="V78" s="73"/>
      <c r="W78" s="113">
        <f t="shared" si="13"/>
        <v>0</v>
      </c>
      <c r="X78" s="101"/>
      <c r="Y78" s="113">
        <f t="shared" si="14"/>
        <v>0</v>
      </c>
      <c r="Z78" s="73"/>
      <c r="AA78" s="74">
        <v>0</v>
      </c>
      <c r="AB78" s="73"/>
      <c r="AC78" s="74">
        <f t="shared" si="22"/>
        <v>0</v>
      </c>
      <c r="AD78" s="73"/>
      <c r="AE78" s="74">
        <f t="shared" si="7"/>
        <v>0</v>
      </c>
      <c r="AF78" s="73"/>
      <c r="AG78" s="74">
        <f t="shared" si="15"/>
        <v>0</v>
      </c>
      <c r="AH78" s="82">
        <f t="shared" si="8"/>
        <v>0</v>
      </c>
      <c r="AI78" s="74"/>
      <c r="AJ78" s="147">
        <f t="shared" si="16"/>
        <v>0</v>
      </c>
      <c r="AK78" s="141"/>
    </row>
    <row r="79" spans="1:37" ht="15" customHeight="1" x14ac:dyDescent="0.2">
      <c r="A79" s="84" t="s">
        <v>293</v>
      </c>
      <c r="B79" s="14" t="s">
        <v>65</v>
      </c>
      <c r="C79" s="18" t="s">
        <v>5</v>
      </c>
      <c r="D79" s="19">
        <v>118</v>
      </c>
      <c r="E79" s="20">
        <f t="shared" si="9"/>
        <v>0</v>
      </c>
      <c r="F79" s="73"/>
      <c r="G79" s="74">
        <f t="shared" si="17"/>
        <v>0</v>
      </c>
      <c r="H79" s="73"/>
      <c r="I79" s="74">
        <f t="shared" ref="I79:I90" si="25">IF(D79="",0,D79*H79)</f>
        <v>0</v>
      </c>
      <c r="J79" s="73"/>
      <c r="K79" s="113">
        <f t="shared" si="10"/>
        <v>0</v>
      </c>
      <c r="L79" s="73"/>
      <c r="M79" s="113">
        <f t="shared" si="11"/>
        <v>0</v>
      </c>
      <c r="N79" s="73"/>
      <c r="O79" s="74">
        <f t="shared" si="12"/>
        <v>0</v>
      </c>
      <c r="P79" s="73"/>
      <c r="Q79" s="113">
        <f t="shared" si="23"/>
        <v>0</v>
      </c>
      <c r="R79" s="73"/>
      <c r="S79" s="113">
        <f t="shared" ref="S79:S90" si="26">IF($D79="",0,$D79*R79)</f>
        <v>0</v>
      </c>
      <c r="T79" s="73"/>
      <c r="U79" s="74">
        <f t="shared" si="24"/>
        <v>0</v>
      </c>
      <c r="V79" s="73"/>
      <c r="W79" s="113">
        <f>IF($D79="",0,$D79*V79)</f>
        <v>0</v>
      </c>
      <c r="X79" s="101"/>
      <c r="Y79" s="113">
        <f>IF($D79="",0,$D79*X79)</f>
        <v>0</v>
      </c>
      <c r="Z79" s="73"/>
      <c r="AA79" s="74">
        <f>IF(D79="",0,D79*Z79)</f>
        <v>0</v>
      </c>
      <c r="AB79" s="73"/>
      <c r="AC79" s="74">
        <f t="shared" si="22"/>
        <v>0</v>
      </c>
      <c r="AD79" s="73"/>
      <c r="AE79" s="74">
        <f t="shared" ref="AE79:AE90" si="27">IF(D79="",0,D79*AD79)</f>
        <v>0</v>
      </c>
      <c r="AF79" s="73"/>
      <c r="AG79" s="74">
        <f t="shared" si="15"/>
        <v>0</v>
      </c>
      <c r="AH79" s="82">
        <f t="shared" ref="AH79:AH90" si="28">IF(D79="",0,D79*E79)</f>
        <v>0</v>
      </c>
      <c r="AI79" s="74"/>
      <c r="AJ79" s="147">
        <f t="shared" si="16"/>
        <v>0</v>
      </c>
      <c r="AK79" s="141"/>
    </row>
    <row r="80" spans="1:37" ht="15" customHeight="1" x14ac:dyDescent="0.2">
      <c r="A80" s="84" t="s">
        <v>300</v>
      </c>
      <c r="B80" s="14" t="s">
        <v>65</v>
      </c>
      <c r="C80" s="18" t="s">
        <v>6</v>
      </c>
      <c r="D80" s="19">
        <v>100</v>
      </c>
      <c r="E80" s="20">
        <f t="shared" ref="E80:E92" si="29">SUM(F80++H80+J80+L80+N80+P80+R80+T80+V80+X80+Z80+AB80+AD80+AF80)</f>
        <v>0</v>
      </c>
      <c r="F80" s="73"/>
      <c r="G80" s="74">
        <f t="shared" si="17"/>
        <v>0</v>
      </c>
      <c r="H80" s="73"/>
      <c r="I80" s="74">
        <f t="shared" si="25"/>
        <v>0</v>
      </c>
      <c r="J80" s="174"/>
      <c r="K80" s="113">
        <f t="shared" ref="K80:K90" si="30">IF($D80="",0,$D80*J80)</f>
        <v>0</v>
      </c>
      <c r="L80" s="73"/>
      <c r="M80" s="113">
        <f t="shared" ref="M80:M90" si="31">IF($D80="",0,$D80*L80)</f>
        <v>0</v>
      </c>
      <c r="N80" s="73"/>
      <c r="O80" s="74">
        <f t="shared" ref="O80:O90" si="32">IF($D80="",0,$D80*N80)</f>
        <v>0</v>
      </c>
      <c r="P80" s="174"/>
      <c r="Q80" s="113">
        <f t="shared" si="23"/>
        <v>0</v>
      </c>
      <c r="R80" s="73"/>
      <c r="S80" s="113">
        <f t="shared" si="26"/>
        <v>0</v>
      </c>
      <c r="T80" s="73"/>
      <c r="U80" s="74">
        <f t="shared" si="24"/>
        <v>0</v>
      </c>
      <c r="V80" s="174"/>
      <c r="W80" s="113">
        <f t="shared" ref="W80:W87" si="33">IF($D80="",0,$D80*V80)</f>
        <v>0</v>
      </c>
      <c r="X80" s="101"/>
      <c r="Y80" s="113">
        <f t="shared" ref="Y80:Y90" si="34">IF($D80="",0,$D80*X80)</f>
        <v>0</v>
      </c>
      <c r="Z80" s="73"/>
      <c r="AA80" s="74">
        <f t="shared" ref="AA80:AA90" si="35">IF(D80="",0,D80*Z80)</f>
        <v>0</v>
      </c>
      <c r="AB80" s="73"/>
      <c r="AC80" s="74">
        <f t="shared" si="22"/>
        <v>0</v>
      </c>
      <c r="AD80" s="73"/>
      <c r="AE80" s="74">
        <f t="shared" si="27"/>
        <v>0</v>
      </c>
      <c r="AF80" s="73"/>
      <c r="AG80" s="74">
        <f t="shared" ref="AG80:AG92" si="36">IF(D80="",0,D80*AF80)</f>
        <v>0</v>
      </c>
      <c r="AH80" s="82">
        <f t="shared" si="28"/>
        <v>0</v>
      </c>
      <c r="AI80" s="74"/>
      <c r="AJ80" s="147">
        <f t="shared" ref="AJ80:AJ92" si="37">SUM(AH80+AI80)</f>
        <v>0</v>
      </c>
      <c r="AK80" s="141"/>
    </row>
    <row r="81" spans="1:37" ht="15" customHeight="1" x14ac:dyDescent="0.2">
      <c r="A81" s="84" t="s">
        <v>302</v>
      </c>
      <c r="B81" s="14" t="s">
        <v>65</v>
      </c>
      <c r="C81" s="18" t="s">
        <v>9</v>
      </c>
      <c r="D81" s="19">
        <v>35</v>
      </c>
      <c r="E81" s="20">
        <f t="shared" si="29"/>
        <v>0</v>
      </c>
      <c r="F81" s="73"/>
      <c r="G81" s="74">
        <f t="shared" ref="G81:G90" si="38">IF(D81="",0,D81*F81)</f>
        <v>0</v>
      </c>
      <c r="H81" s="73"/>
      <c r="I81" s="74">
        <f t="shared" si="25"/>
        <v>0</v>
      </c>
      <c r="J81" s="174"/>
      <c r="K81" s="113">
        <f t="shared" si="30"/>
        <v>0</v>
      </c>
      <c r="L81" s="73"/>
      <c r="M81" s="113">
        <f t="shared" si="31"/>
        <v>0</v>
      </c>
      <c r="N81" s="73"/>
      <c r="O81" s="74">
        <f t="shared" si="32"/>
        <v>0</v>
      </c>
      <c r="P81" s="174"/>
      <c r="Q81" s="113">
        <f t="shared" si="23"/>
        <v>0</v>
      </c>
      <c r="R81" s="73"/>
      <c r="S81" s="113">
        <f t="shared" si="26"/>
        <v>0</v>
      </c>
      <c r="T81" s="73"/>
      <c r="U81" s="74">
        <f t="shared" si="24"/>
        <v>0</v>
      </c>
      <c r="V81" s="174"/>
      <c r="W81" s="113">
        <f t="shared" si="33"/>
        <v>0</v>
      </c>
      <c r="X81" s="101"/>
      <c r="Y81" s="113">
        <f t="shared" si="34"/>
        <v>0</v>
      </c>
      <c r="Z81" s="73"/>
      <c r="AA81" s="74">
        <f t="shared" si="35"/>
        <v>0</v>
      </c>
      <c r="AB81" s="73"/>
      <c r="AC81" s="74">
        <f t="shared" si="22"/>
        <v>0</v>
      </c>
      <c r="AD81" s="73"/>
      <c r="AE81" s="74">
        <f t="shared" si="27"/>
        <v>0</v>
      </c>
      <c r="AF81" s="73"/>
      <c r="AG81" s="74">
        <f t="shared" si="36"/>
        <v>0</v>
      </c>
      <c r="AH81" s="82">
        <f t="shared" si="28"/>
        <v>0</v>
      </c>
      <c r="AI81" s="74"/>
      <c r="AJ81" s="147">
        <f t="shared" si="37"/>
        <v>0</v>
      </c>
      <c r="AK81" s="141"/>
    </row>
    <row r="82" spans="1:37" ht="15" customHeight="1" x14ac:dyDescent="0.2">
      <c r="A82" s="84" t="s">
        <v>321</v>
      </c>
      <c r="B82" s="14" t="s">
        <v>65</v>
      </c>
      <c r="C82" s="18" t="s">
        <v>9</v>
      </c>
      <c r="D82" s="19">
        <v>35</v>
      </c>
      <c r="E82" s="20">
        <f t="shared" si="29"/>
        <v>0</v>
      </c>
      <c r="F82" s="73"/>
      <c r="G82" s="74">
        <f t="shared" si="38"/>
        <v>0</v>
      </c>
      <c r="H82" s="73"/>
      <c r="I82" s="74">
        <f t="shared" si="25"/>
        <v>0</v>
      </c>
      <c r="J82" s="174"/>
      <c r="K82" s="113">
        <f t="shared" si="30"/>
        <v>0</v>
      </c>
      <c r="L82" s="73"/>
      <c r="M82" s="113">
        <f t="shared" si="31"/>
        <v>0</v>
      </c>
      <c r="N82" s="73"/>
      <c r="O82" s="74">
        <f t="shared" si="32"/>
        <v>0</v>
      </c>
      <c r="P82" s="174"/>
      <c r="Q82" s="113">
        <f t="shared" si="23"/>
        <v>0</v>
      </c>
      <c r="R82" s="73"/>
      <c r="S82" s="113">
        <f t="shared" si="26"/>
        <v>0</v>
      </c>
      <c r="T82" s="73"/>
      <c r="U82" s="74">
        <f t="shared" si="24"/>
        <v>0</v>
      </c>
      <c r="V82" s="174"/>
      <c r="W82" s="113">
        <f t="shared" si="33"/>
        <v>0</v>
      </c>
      <c r="X82" s="101"/>
      <c r="Y82" s="113">
        <f>IF($D82="",0,$D82*X82)</f>
        <v>0</v>
      </c>
      <c r="Z82" s="73"/>
      <c r="AA82" s="74">
        <f t="shared" si="35"/>
        <v>0</v>
      </c>
      <c r="AB82" s="73"/>
      <c r="AC82" s="74">
        <f t="shared" si="22"/>
        <v>0</v>
      </c>
      <c r="AD82" s="73"/>
      <c r="AE82" s="74">
        <f t="shared" si="27"/>
        <v>0</v>
      </c>
      <c r="AF82" s="73"/>
      <c r="AG82" s="74">
        <f t="shared" si="36"/>
        <v>0</v>
      </c>
      <c r="AH82" s="82">
        <f t="shared" si="28"/>
        <v>0</v>
      </c>
      <c r="AI82" s="74"/>
      <c r="AJ82" s="147">
        <f t="shared" si="37"/>
        <v>0</v>
      </c>
      <c r="AK82" s="141"/>
    </row>
    <row r="83" spans="1:37" ht="15" customHeight="1" x14ac:dyDescent="0.2">
      <c r="A83" s="84" t="s">
        <v>301</v>
      </c>
      <c r="B83" s="14" t="s">
        <v>65</v>
      </c>
      <c r="C83" s="18" t="s">
        <v>7</v>
      </c>
      <c r="D83" s="19">
        <v>75</v>
      </c>
      <c r="E83" s="20">
        <f t="shared" si="29"/>
        <v>0</v>
      </c>
      <c r="F83" s="73"/>
      <c r="G83" s="74">
        <f t="shared" si="38"/>
        <v>0</v>
      </c>
      <c r="H83" s="73"/>
      <c r="I83" s="74">
        <f t="shared" si="25"/>
        <v>0</v>
      </c>
      <c r="J83" s="174"/>
      <c r="K83" s="113">
        <f t="shared" si="30"/>
        <v>0</v>
      </c>
      <c r="L83" s="73"/>
      <c r="M83" s="113">
        <f t="shared" si="31"/>
        <v>0</v>
      </c>
      <c r="N83" s="73"/>
      <c r="O83" s="74">
        <f t="shared" si="32"/>
        <v>0</v>
      </c>
      <c r="P83" s="174"/>
      <c r="Q83" s="113">
        <f t="shared" si="23"/>
        <v>0</v>
      </c>
      <c r="R83" s="73"/>
      <c r="S83" s="113">
        <f t="shared" si="26"/>
        <v>0</v>
      </c>
      <c r="T83" s="73"/>
      <c r="U83" s="74">
        <f t="shared" si="24"/>
        <v>0</v>
      </c>
      <c r="V83" s="174"/>
      <c r="W83" s="113">
        <f t="shared" si="33"/>
        <v>0</v>
      </c>
      <c r="X83" s="101"/>
      <c r="Y83" s="113">
        <f t="shared" si="34"/>
        <v>0</v>
      </c>
      <c r="Z83" s="73"/>
      <c r="AA83" s="74">
        <f t="shared" si="35"/>
        <v>0</v>
      </c>
      <c r="AB83" s="73"/>
      <c r="AC83" s="74">
        <f t="shared" si="22"/>
        <v>0</v>
      </c>
      <c r="AD83" s="73"/>
      <c r="AE83" s="74">
        <f t="shared" si="27"/>
        <v>0</v>
      </c>
      <c r="AF83" s="73"/>
      <c r="AG83" s="74">
        <f t="shared" si="36"/>
        <v>0</v>
      </c>
      <c r="AH83" s="82">
        <f t="shared" si="28"/>
        <v>0</v>
      </c>
      <c r="AI83" s="74"/>
      <c r="AJ83" s="147">
        <f t="shared" si="37"/>
        <v>0</v>
      </c>
      <c r="AK83" s="141"/>
    </row>
    <row r="84" spans="1:37" s="14" customFormat="1" ht="15" customHeight="1" x14ac:dyDescent="0.2">
      <c r="A84" s="90" t="s">
        <v>303</v>
      </c>
      <c r="B84" s="14" t="s">
        <v>65</v>
      </c>
      <c r="C84" s="18" t="s">
        <v>8</v>
      </c>
      <c r="D84" s="170">
        <v>60</v>
      </c>
      <c r="E84" s="20">
        <f t="shared" si="29"/>
        <v>0</v>
      </c>
      <c r="F84" s="101"/>
      <c r="G84" s="74">
        <f t="shared" si="38"/>
        <v>0</v>
      </c>
      <c r="H84" s="101"/>
      <c r="I84" s="154">
        <f t="shared" si="25"/>
        <v>0</v>
      </c>
      <c r="J84" s="181"/>
      <c r="K84" s="156">
        <f t="shared" si="30"/>
        <v>0</v>
      </c>
      <c r="L84" s="101"/>
      <c r="M84" s="156">
        <f t="shared" si="31"/>
        <v>0</v>
      </c>
      <c r="N84" s="101"/>
      <c r="O84" s="154">
        <f t="shared" si="32"/>
        <v>0</v>
      </c>
      <c r="P84" s="181"/>
      <c r="Q84" s="156">
        <f t="shared" si="23"/>
        <v>0</v>
      </c>
      <c r="R84" s="101"/>
      <c r="S84" s="156">
        <f t="shared" si="26"/>
        <v>0</v>
      </c>
      <c r="T84" s="101"/>
      <c r="U84" s="154">
        <f t="shared" si="24"/>
        <v>0</v>
      </c>
      <c r="V84" s="181"/>
      <c r="W84" s="156">
        <f t="shared" si="33"/>
        <v>0</v>
      </c>
      <c r="X84" s="101"/>
      <c r="Y84" s="156">
        <f t="shared" si="34"/>
        <v>0</v>
      </c>
      <c r="Z84" s="101"/>
      <c r="AA84" s="154">
        <f t="shared" si="35"/>
        <v>0</v>
      </c>
      <c r="AB84" s="101"/>
      <c r="AC84" s="154">
        <f t="shared" si="22"/>
        <v>0</v>
      </c>
      <c r="AD84" s="101"/>
      <c r="AE84" s="154">
        <f t="shared" si="27"/>
        <v>0</v>
      </c>
      <c r="AF84" s="101"/>
      <c r="AG84" s="154">
        <f t="shared" si="36"/>
        <v>0</v>
      </c>
      <c r="AH84" s="158">
        <f t="shared" si="28"/>
        <v>0</v>
      </c>
      <c r="AI84" s="154"/>
      <c r="AJ84" s="147">
        <f t="shared" si="37"/>
        <v>0</v>
      </c>
      <c r="AK84" s="182"/>
    </row>
    <row r="85" spans="1:37" s="14" customFormat="1" ht="15" customHeight="1" x14ac:dyDescent="0.2">
      <c r="A85" s="90" t="s">
        <v>310</v>
      </c>
      <c r="B85" s="14" t="s">
        <v>65</v>
      </c>
      <c r="C85" s="18" t="s">
        <v>5</v>
      </c>
      <c r="D85" s="170">
        <v>118</v>
      </c>
      <c r="E85" s="20">
        <f t="shared" si="29"/>
        <v>0</v>
      </c>
      <c r="F85" s="101"/>
      <c r="G85" s="113">
        <f t="shared" si="38"/>
        <v>0</v>
      </c>
      <c r="H85" s="101"/>
      <c r="I85" s="154">
        <f t="shared" si="25"/>
        <v>0</v>
      </c>
      <c r="J85" s="181"/>
      <c r="K85" s="156">
        <f t="shared" si="30"/>
        <v>0</v>
      </c>
      <c r="L85" s="101"/>
      <c r="M85" s="156">
        <f t="shared" si="31"/>
        <v>0</v>
      </c>
      <c r="N85" s="101"/>
      <c r="O85" s="154">
        <f t="shared" si="32"/>
        <v>0</v>
      </c>
      <c r="P85" s="181"/>
      <c r="Q85" s="156">
        <f t="shared" si="23"/>
        <v>0</v>
      </c>
      <c r="R85" s="101"/>
      <c r="S85" s="156">
        <f t="shared" si="26"/>
        <v>0</v>
      </c>
      <c r="T85" s="101"/>
      <c r="U85" s="154">
        <f t="shared" si="24"/>
        <v>0</v>
      </c>
      <c r="V85" s="181"/>
      <c r="W85" s="156">
        <f t="shared" si="33"/>
        <v>0</v>
      </c>
      <c r="X85" s="101"/>
      <c r="Y85" s="156">
        <f t="shared" si="34"/>
        <v>0</v>
      </c>
      <c r="Z85" s="101"/>
      <c r="AA85" s="154">
        <f t="shared" si="35"/>
        <v>0</v>
      </c>
      <c r="AB85" s="101"/>
      <c r="AC85" s="154">
        <f t="shared" si="22"/>
        <v>0</v>
      </c>
      <c r="AD85" s="101"/>
      <c r="AE85" s="154">
        <f t="shared" si="27"/>
        <v>0</v>
      </c>
      <c r="AF85" s="181"/>
      <c r="AG85" s="154">
        <f t="shared" si="36"/>
        <v>0</v>
      </c>
      <c r="AH85" s="158">
        <f t="shared" si="28"/>
        <v>0</v>
      </c>
      <c r="AI85" s="154"/>
      <c r="AJ85" s="147">
        <f t="shared" si="37"/>
        <v>0</v>
      </c>
      <c r="AK85" s="182"/>
    </row>
    <row r="86" spans="1:37" s="14" customFormat="1" ht="15" customHeight="1" x14ac:dyDescent="0.2">
      <c r="A86" s="90" t="s">
        <v>331</v>
      </c>
      <c r="B86" s="14" t="s">
        <v>65</v>
      </c>
      <c r="C86" s="18" t="s">
        <v>7</v>
      </c>
      <c r="D86" s="170">
        <v>75</v>
      </c>
      <c r="E86" s="20">
        <f t="shared" si="29"/>
        <v>0</v>
      </c>
      <c r="F86" s="101"/>
      <c r="G86" s="113">
        <f t="shared" si="38"/>
        <v>0</v>
      </c>
      <c r="H86" s="101"/>
      <c r="I86" s="154">
        <f t="shared" si="25"/>
        <v>0</v>
      </c>
      <c r="J86" s="181"/>
      <c r="K86" s="156">
        <f t="shared" si="30"/>
        <v>0</v>
      </c>
      <c r="L86" s="101"/>
      <c r="M86" s="156">
        <f t="shared" si="31"/>
        <v>0</v>
      </c>
      <c r="N86" s="101"/>
      <c r="O86" s="154">
        <f t="shared" si="32"/>
        <v>0</v>
      </c>
      <c r="P86" s="181"/>
      <c r="Q86" s="156">
        <f t="shared" si="23"/>
        <v>0</v>
      </c>
      <c r="R86" s="101"/>
      <c r="S86" s="156">
        <f t="shared" si="26"/>
        <v>0</v>
      </c>
      <c r="T86" s="101"/>
      <c r="U86" s="154">
        <f t="shared" si="24"/>
        <v>0</v>
      </c>
      <c r="V86" s="181"/>
      <c r="W86" s="156">
        <f t="shared" si="33"/>
        <v>0</v>
      </c>
      <c r="X86" s="101"/>
      <c r="Y86" s="156">
        <f t="shared" si="34"/>
        <v>0</v>
      </c>
      <c r="Z86" s="101"/>
      <c r="AA86" s="154">
        <f t="shared" si="35"/>
        <v>0</v>
      </c>
      <c r="AB86" s="101"/>
      <c r="AC86" s="154">
        <f t="shared" si="22"/>
        <v>0</v>
      </c>
      <c r="AD86" s="101"/>
      <c r="AE86" s="154">
        <f t="shared" si="27"/>
        <v>0</v>
      </c>
      <c r="AF86" s="181"/>
      <c r="AG86" s="154">
        <f t="shared" si="36"/>
        <v>0</v>
      </c>
      <c r="AH86" s="158">
        <f t="shared" si="28"/>
        <v>0</v>
      </c>
      <c r="AI86" s="154"/>
      <c r="AJ86" s="147">
        <f t="shared" si="37"/>
        <v>0</v>
      </c>
      <c r="AK86" s="182"/>
    </row>
    <row r="87" spans="1:37" s="14" customFormat="1" ht="15" customHeight="1" x14ac:dyDescent="0.2">
      <c r="A87" s="90" t="s">
        <v>342</v>
      </c>
      <c r="B87" s="14" t="s">
        <v>65</v>
      </c>
      <c r="C87" s="18" t="s">
        <v>9</v>
      </c>
      <c r="D87" s="170">
        <v>35</v>
      </c>
      <c r="E87" s="20">
        <f t="shared" si="29"/>
        <v>0</v>
      </c>
      <c r="F87" s="101"/>
      <c r="G87" s="113">
        <f t="shared" si="38"/>
        <v>0</v>
      </c>
      <c r="H87" s="101"/>
      <c r="I87" s="154">
        <f t="shared" si="25"/>
        <v>0</v>
      </c>
      <c r="J87" s="181"/>
      <c r="K87" s="156">
        <f t="shared" si="30"/>
        <v>0</v>
      </c>
      <c r="L87" s="101"/>
      <c r="M87" s="156">
        <f t="shared" si="31"/>
        <v>0</v>
      </c>
      <c r="N87" s="101"/>
      <c r="O87" s="154">
        <f t="shared" si="32"/>
        <v>0</v>
      </c>
      <c r="P87" s="181"/>
      <c r="Q87" s="156">
        <f t="shared" si="23"/>
        <v>0</v>
      </c>
      <c r="R87" s="101"/>
      <c r="S87" s="156">
        <f t="shared" si="26"/>
        <v>0</v>
      </c>
      <c r="T87" s="101"/>
      <c r="U87" s="154">
        <f t="shared" si="24"/>
        <v>0</v>
      </c>
      <c r="V87" s="181"/>
      <c r="W87" s="156">
        <f t="shared" si="33"/>
        <v>0</v>
      </c>
      <c r="X87" s="101"/>
      <c r="Y87" s="156">
        <f t="shared" si="34"/>
        <v>0</v>
      </c>
      <c r="Z87" s="101"/>
      <c r="AA87" s="154">
        <f t="shared" si="35"/>
        <v>0</v>
      </c>
      <c r="AB87" s="101"/>
      <c r="AC87" s="154">
        <f t="shared" si="22"/>
        <v>0</v>
      </c>
      <c r="AD87" s="101"/>
      <c r="AE87" s="154">
        <f t="shared" si="27"/>
        <v>0</v>
      </c>
      <c r="AF87" s="181"/>
      <c r="AG87" s="154">
        <f t="shared" si="36"/>
        <v>0</v>
      </c>
      <c r="AH87" s="158">
        <f t="shared" si="28"/>
        <v>0</v>
      </c>
      <c r="AI87" s="154"/>
      <c r="AJ87" s="147">
        <f t="shared" si="37"/>
        <v>0</v>
      </c>
      <c r="AK87" s="182"/>
    </row>
    <row r="88" spans="1:37" s="14" customFormat="1" ht="15" customHeight="1" x14ac:dyDescent="0.2">
      <c r="A88" s="90" t="s">
        <v>347</v>
      </c>
      <c r="B88" s="14" t="s">
        <v>65</v>
      </c>
      <c r="C88" s="18" t="s">
        <v>9</v>
      </c>
      <c r="D88" s="170">
        <v>35</v>
      </c>
      <c r="E88" s="20">
        <f t="shared" si="29"/>
        <v>0</v>
      </c>
      <c r="F88" s="101"/>
      <c r="G88" s="113">
        <f t="shared" si="38"/>
        <v>0</v>
      </c>
      <c r="H88" s="101"/>
      <c r="I88" s="154">
        <f t="shared" si="25"/>
        <v>0</v>
      </c>
      <c r="J88" s="181"/>
      <c r="K88" s="156">
        <f t="shared" si="30"/>
        <v>0</v>
      </c>
      <c r="L88" s="101"/>
      <c r="M88" s="156">
        <f t="shared" si="31"/>
        <v>0</v>
      </c>
      <c r="N88" s="101"/>
      <c r="O88" s="154">
        <f t="shared" si="32"/>
        <v>0</v>
      </c>
      <c r="P88" s="181"/>
      <c r="Q88" s="156">
        <f t="shared" si="23"/>
        <v>0</v>
      </c>
      <c r="R88" s="101"/>
      <c r="S88" s="156">
        <f t="shared" si="26"/>
        <v>0</v>
      </c>
      <c r="T88" s="101"/>
      <c r="U88" s="154">
        <f t="shared" si="24"/>
        <v>0</v>
      </c>
      <c r="V88" s="181"/>
      <c r="W88" s="156">
        <f>IF($D88="",0,$D88*V88)</f>
        <v>0</v>
      </c>
      <c r="X88" s="101"/>
      <c r="Y88" s="156">
        <f t="shared" si="34"/>
        <v>0</v>
      </c>
      <c r="Z88" s="101"/>
      <c r="AA88" s="154">
        <f t="shared" si="35"/>
        <v>0</v>
      </c>
      <c r="AB88" s="101"/>
      <c r="AC88" s="154">
        <f t="shared" si="22"/>
        <v>0</v>
      </c>
      <c r="AD88" s="101"/>
      <c r="AE88" s="154">
        <f t="shared" si="27"/>
        <v>0</v>
      </c>
      <c r="AF88" s="181"/>
      <c r="AG88" s="154">
        <f t="shared" si="36"/>
        <v>0</v>
      </c>
      <c r="AH88" s="158">
        <f t="shared" si="28"/>
        <v>0</v>
      </c>
      <c r="AI88" s="154"/>
      <c r="AJ88" s="147">
        <f t="shared" si="37"/>
        <v>0</v>
      </c>
      <c r="AK88" s="182"/>
    </row>
    <row r="89" spans="1:37" s="14" customFormat="1" ht="15" customHeight="1" x14ac:dyDescent="0.2">
      <c r="A89" s="90" t="s">
        <v>350</v>
      </c>
      <c r="B89" s="14" t="s">
        <v>65</v>
      </c>
      <c r="C89" s="18" t="s">
        <v>9</v>
      </c>
      <c r="D89" s="170">
        <v>35</v>
      </c>
      <c r="E89" s="20">
        <f t="shared" si="29"/>
        <v>0</v>
      </c>
      <c r="F89" s="101"/>
      <c r="G89" s="113">
        <f t="shared" si="38"/>
        <v>0</v>
      </c>
      <c r="H89" s="101"/>
      <c r="I89" s="154">
        <f t="shared" si="25"/>
        <v>0</v>
      </c>
      <c r="J89" s="181"/>
      <c r="K89" s="156">
        <f t="shared" si="30"/>
        <v>0</v>
      </c>
      <c r="L89" s="101"/>
      <c r="M89" s="156">
        <f t="shared" si="31"/>
        <v>0</v>
      </c>
      <c r="N89" s="101"/>
      <c r="O89" s="154">
        <f t="shared" si="32"/>
        <v>0</v>
      </c>
      <c r="P89" s="181"/>
      <c r="Q89" s="156">
        <f t="shared" si="23"/>
        <v>0</v>
      </c>
      <c r="R89" s="101"/>
      <c r="S89" s="156">
        <f t="shared" si="26"/>
        <v>0</v>
      </c>
      <c r="T89" s="101"/>
      <c r="U89" s="154">
        <f t="shared" si="24"/>
        <v>0</v>
      </c>
      <c r="V89" s="181"/>
      <c r="W89" s="156">
        <f>IF($D89="",0,$D89*V89)</f>
        <v>0</v>
      </c>
      <c r="X89" s="101"/>
      <c r="Y89" s="156">
        <f t="shared" si="34"/>
        <v>0</v>
      </c>
      <c r="Z89" s="101"/>
      <c r="AA89" s="154">
        <f t="shared" si="35"/>
        <v>0</v>
      </c>
      <c r="AB89" s="101"/>
      <c r="AC89" s="154">
        <f t="shared" si="22"/>
        <v>0</v>
      </c>
      <c r="AD89" s="101"/>
      <c r="AE89" s="154">
        <f t="shared" si="27"/>
        <v>0</v>
      </c>
      <c r="AF89" s="181"/>
      <c r="AG89" s="154">
        <f t="shared" si="36"/>
        <v>0</v>
      </c>
      <c r="AH89" s="158">
        <f t="shared" si="28"/>
        <v>0</v>
      </c>
      <c r="AI89" s="154"/>
      <c r="AJ89" s="147">
        <f t="shared" si="37"/>
        <v>0</v>
      </c>
      <c r="AK89" s="182"/>
    </row>
    <row r="90" spans="1:37" s="14" customFormat="1" ht="15" customHeight="1" x14ac:dyDescent="0.2">
      <c r="A90" s="90" t="s">
        <v>353</v>
      </c>
      <c r="B90" s="14" t="s">
        <v>65</v>
      </c>
      <c r="C90" s="18" t="s">
        <v>4</v>
      </c>
      <c r="D90" s="170">
        <v>140</v>
      </c>
      <c r="E90" s="20">
        <f t="shared" si="29"/>
        <v>0</v>
      </c>
      <c r="F90" s="101"/>
      <c r="G90" s="113">
        <f t="shared" si="38"/>
        <v>0</v>
      </c>
      <c r="H90" s="101"/>
      <c r="I90" s="154">
        <f t="shared" si="25"/>
        <v>0</v>
      </c>
      <c r="J90" s="181"/>
      <c r="K90" s="156">
        <f t="shared" si="30"/>
        <v>0</v>
      </c>
      <c r="L90" s="101"/>
      <c r="M90" s="156">
        <f t="shared" si="31"/>
        <v>0</v>
      </c>
      <c r="N90" s="101"/>
      <c r="O90" s="154">
        <f t="shared" si="32"/>
        <v>0</v>
      </c>
      <c r="P90" s="181"/>
      <c r="Q90" s="156">
        <f t="shared" si="23"/>
        <v>0</v>
      </c>
      <c r="R90" s="101"/>
      <c r="S90" s="156">
        <f t="shared" si="26"/>
        <v>0</v>
      </c>
      <c r="T90" s="101"/>
      <c r="U90" s="154">
        <f t="shared" si="24"/>
        <v>0</v>
      </c>
      <c r="V90" s="181"/>
      <c r="W90" s="156">
        <f>IF($D90="",0,$D90*V90)</f>
        <v>0</v>
      </c>
      <c r="X90" s="101"/>
      <c r="Y90" s="156">
        <f t="shared" si="34"/>
        <v>0</v>
      </c>
      <c r="Z90" s="101"/>
      <c r="AA90" s="154">
        <f t="shared" si="35"/>
        <v>0</v>
      </c>
      <c r="AB90" s="101"/>
      <c r="AC90" s="154">
        <f t="shared" si="22"/>
        <v>0</v>
      </c>
      <c r="AD90" s="101"/>
      <c r="AE90" s="154">
        <f t="shared" si="27"/>
        <v>0</v>
      </c>
      <c r="AF90" s="181"/>
      <c r="AG90" s="154">
        <f t="shared" si="36"/>
        <v>0</v>
      </c>
      <c r="AH90" s="158">
        <f t="shared" si="28"/>
        <v>0</v>
      </c>
      <c r="AI90" s="154"/>
      <c r="AJ90" s="147">
        <f t="shared" si="37"/>
        <v>0</v>
      </c>
      <c r="AK90" s="182"/>
    </row>
    <row r="91" spans="1:37" s="14" customFormat="1" ht="15" customHeight="1" x14ac:dyDescent="0.2">
      <c r="A91" s="90"/>
      <c r="C91" s="18"/>
      <c r="D91" s="170"/>
      <c r="E91" s="20"/>
      <c r="F91" s="101"/>
      <c r="G91" s="113"/>
      <c r="H91" s="101"/>
      <c r="I91" s="154"/>
      <c r="J91" s="181"/>
      <c r="K91" s="156"/>
      <c r="L91" s="101"/>
      <c r="M91" s="156"/>
      <c r="N91" s="101"/>
      <c r="O91" s="154"/>
      <c r="P91" s="181"/>
      <c r="Q91" s="156"/>
      <c r="R91" s="101"/>
      <c r="S91" s="156"/>
      <c r="T91" s="101"/>
      <c r="U91" s="154"/>
      <c r="V91" s="181"/>
      <c r="W91" s="156"/>
      <c r="X91" s="101"/>
      <c r="Y91" s="156"/>
      <c r="Z91" s="101"/>
      <c r="AA91" s="154"/>
      <c r="AB91" s="101"/>
      <c r="AC91" s="154"/>
      <c r="AD91" s="101"/>
      <c r="AE91" s="154"/>
      <c r="AF91" s="181"/>
      <c r="AG91" s="154"/>
      <c r="AH91" s="158"/>
      <c r="AI91" s="154"/>
      <c r="AJ91" s="147">
        <f t="shared" si="37"/>
        <v>0</v>
      </c>
      <c r="AK91" s="182"/>
    </row>
    <row r="92" spans="1:37" s="62" customFormat="1" ht="15" customHeight="1" x14ac:dyDescent="0.2">
      <c r="A92" s="85"/>
      <c r="C92" s="63" t="s">
        <v>154</v>
      </c>
      <c r="D92" s="57"/>
      <c r="E92" s="20">
        <f t="shared" si="29"/>
        <v>21.75</v>
      </c>
      <c r="F92" s="144">
        <f>SUM(F13:F91)</f>
        <v>4.5</v>
      </c>
      <c r="G92" s="143"/>
      <c r="H92" s="75">
        <f>SUM(H13:H91)</f>
        <v>0</v>
      </c>
      <c r="I92" s="76"/>
      <c r="J92" s="94">
        <f>SUM(J13:J91)</f>
        <v>0</v>
      </c>
      <c r="K92" s="94"/>
      <c r="L92" s="194">
        <f>SUM(L13:L91)</f>
        <v>15.25</v>
      </c>
      <c r="M92" s="94"/>
      <c r="N92" s="75">
        <f>SUM(N13:N91)</f>
        <v>0</v>
      </c>
      <c r="O92" s="76"/>
      <c r="P92" s="94">
        <f>SUM(P13:P91)</f>
        <v>0</v>
      </c>
      <c r="Q92" s="94"/>
      <c r="R92" s="194">
        <f>SUM(R13:R91)</f>
        <v>0</v>
      </c>
      <c r="S92" s="94"/>
      <c r="T92" s="75">
        <f>SUM(T13:T91)</f>
        <v>0</v>
      </c>
      <c r="U92" s="76"/>
      <c r="V92" s="94">
        <f>SUM(V13:V91)</f>
        <v>0</v>
      </c>
      <c r="W92" s="94"/>
      <c r="X92" s="194">
        <f>SUM(X13:X91)</f>
        <v>2</v>
      </c>
      <c r="Y92" s="94"/>
      <c r="Z92" s="75">
        <f>SUM(Z13:Z91)</f>
        <v>0</v>
      </c>
      <c r="AA92" s="76"/>
      <c r="AB92" s="75">
        <f>SUM(AB13:AB91)</f>
        <v>0</v>
      </c>
      <c r="AC92" s="76"/>
      <c r="AD92" s="75">
        <f>SUM(AD13:AD91)</f>
        <v>0</v>
      </c>
      <c r="AE92" s="76"/>
      <c r="AF92" s="194">
        <f>SUM(AF13:AF91)</f>
        <v>0</v>
      </c>
      <c r="AG92" s="76">
        <f t="shared" si="36"/>
        <v>0</v>
      </c>
      <c r="AH92" s="76"/>
      <c r="AI92" s="140"/>
      <c r="AJ92" s="147">
        <f t="shared" si="37"/>
        <v>0</v>
      </c>
      <c r="AK92" s="142"/>
    </row>
    <row r="93" spans="1:37" ht="4.5" customHeight="1" x14ac:dyDescent="0.2">
      <c r="A93" s="86"/>
      <c r="B93" s="40"/>
      <c r="C93" s="68"/>
      <c r="D93" s="69"/>
      <c r="E93" s="69"/>
      <c r="F93" s="69"/>
      <c r="G93" s="168"/>
      <c r="H93" s="166"/>
      <c r="I93" s="167"/>
      <c r="J93" s="168"/>
      <c r="K93" s="168"/>
      <c r="L93" s="168"/>
      <c r="M93" s="168"/>
      <c r="N93" s="77"/>
      <c r="O93" s="78"/>
      <c r="P93" s="69"/>
      <c r="Q93" s="69"/>
      <c r="R93" s="69"/>
      <c r="S93" s="69"/>
      <c r="T93" s="77"/>
      <c r="U93" s="78"/>
      <c r="V93" s="69"/>
      <c r="W93" s="69"/>
      <c r="X93" s="69"/>
      <c r="Y93" s="69"/>
      <c r="Z93" s="77"/>
      <c r="AA93" s="78"/>
      <c r="AB93" s="77"/>
      <c r="AC93" s="78"/>
      <c r="AD93" s="77"/>
      <c r="AE93" s="78"/>
      <c r="AF93" s="69"/>
      <c r="AG93" s="69"/>
      <c r="AH93" s="69"/>
      <c r="AI93" s="69"/>
      <c r="AJ93" s="78"/>
    </row>
    <row r="94" spans="1:37" ht="15" customHeight="1" x14ac:dyDescent="0.2">
      <c r="A94" s="65"/>
      <c r="B94" s="65"/>
      <c r="C94" s="66" t="s">
        <v>155</v>
      </c>
      <c r="D94" s="67"/>
      <c r="E94" s="19"/>
      <c r="F94" s="145"/>
      <c r="G94" s="146">
        <f ca="1">SUM(G13:G93)</f>
        <v>630</v>
      </c>
      <c r="H94" s="79"/>
      <c r="I94" s="80">
        <f ca="1">SUM(I13:I93)</f>
        <v>0</v>
      </c>
      <c r="J94" s="95"/>
      <c r="K94" s="95">
        <f ca="1">SUM(K12:K93)</f>
        <v>0</v>
      </c>
      <c r="L94" s="95"/>
      <c r="M94" s="95">
        <f ca="1">SUM(M12:M93)</f>
        <v>1227.5</v>
      </c>
      <c r="N94" s="79"/>
      <c r="O94" s="80">
        <f ca="1">SUM(O13:O93)</f>
        <v>0</v>
      </c>
      <c r="P94" s="95"/>
      <c r="Q94" s="95">
        <f ca="1">SUM(Q12:Q93)</f>
        <v>0</v>
      </c>
      <c r="R94" s="95"/>
      <c r="S94" s="95">
        <f ca="1">SUM(S12:S93)</f>
        <v>0</v>
      </c>
      <c r="T94" s="79"/>
      <c r="U94" s="80">
        <f ca="1">SUM(U13:U93)</f>
        <v>0</v>
      </c>
      <c r="V94" s="95"/>
      <c r="W94" s="95">
        <f ca="1">SUM(W12:W93)</f>
        <v>0</v>
      </c>
      <c r="X94" s="95"/>
      <c r="Y94" s="95">
        <f ca="1">SUM(Y12:Y93)</f>
        <v>280</v>
      </c>
      <c r="Z94" s="79"/>
      <c r="AA94" s="80">
        <f ca="1">SUM(AA13:AA93)</f>
        <v>0</v>
      </c>
      <c r="AB94" s="79"/>
      <c r="AC94" s="80">
        <f ca="1">SUM(AC13:AC93)</f>
        <v>0</v>
      </c>
      <c r="AD94" s="79"/>
      <c r="AE94" s="80">
        <f ca="1">SUM(AE13:AE93)</f>
        <v>0</v>
      </c>
      <c r="AF94" s="95"/>
      <c r="AG94" s="146">
        <f ca="1">SUM(AG13:AG93)</f>
        <v>0</v>
      </c>
      <c r="AH94" s="80">
        <f ca="1">SUM(G94+I94+K94+M94+O94+Q94+S94+U94+W94+Y94+AA94+AC94+AE94+AG94)</f>
        <v>2137.5</v>
      </c>
      <c r="AI94" s="137"/>
      <c r="AJ94" s="234">
        <f ca="1">SUM(AH94+AI95)</f>
        <v>2137.5</v>
      </c>
    </row>
    <row r="95" spans="1:37" x14ac:dyDescent="0.2">
      <c r="C95" s="41" t="s">
        <v>24</v>
      </c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2"/>
      <c r="AI95" s="3">
        <f>SUBTOTAL(9,AI13:AI93)</f>
        <v>0</v>
      </c>
    </row>
    <row r="96" spans="1:37" x14ac:dyDescent="0.2">
      <c r="C96" s="56"/>
      <c r="H96" s="56"/>
      <c r="I96" s="56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56"/>
      <c r="X96" s="56"/>
      <c r="Y96" s="56"/>
      <c r="Z96" s="56"/>
      <c r="AA96" s="56"/>
      <c r="AB96" s="56"/>
      <c r="AC96" s="56"/>
      <c r="AD96" s="56"/>
      <c r="AE96" s="56"/>
      <c r="AF96" s="56"/>
      <c r="AG96" s="56"/>
    </row>
    <row r="97" spans="1:35" x14ac:dyDescent="0.2">
      <c r="A97" s="103"/>
      <c r="AH97" s="19"/>
    </row>
    <row r="106" spans="1:35" x14ac:dyDescent="0.2">
      <c r="AH106" s="21">
        <f>SUM(AH104-AH103)</f>
        <v>0</v>
      </c>
      <c r="AI106">
        <f>SUM(AI104-AI103)</f>
        <v>0</v>
      </c>
    </row>
  </sheetData>
  <autoFilter ref="A12:AH94"/>
  <mergeCells count="16">
    <mergeCell ref="Z10:AA10"/>
    <mergeCell ref="AB10:AC10"/>
    <mergeCell ref="AD10:AE10"/>
    <mergeCell ref="AF10:AG10"/>
    <mergeCell ref="N10:O10"/>
    <mergeCell ref="P10:Q10"/>
    <mergeCell ref="R10:S10"/>
    <mergeCell ref="T10:U10"/>
    <mergeCell ref="V10:W10"/>
    <mergeCell ref="X10:Y10"/>
    <mergeCell ref="L10:M10"/>
    <mergeCell ref="B6:D6"/>
    <mergeCell ref="B8:D8"/>
    <mergeCell ref="F10:G10"/>
    <mergeCell ref="H10:I10"/>
    <mergeCell ref="J10:K10"/>
  </mergeCells>
  <dataValidations count="3">
    <dataValidation type="list" allowBlank="1" showInputMessage="1" showErrorMessage="1" sqref="C12">
      <formula1>Kategorie</formula1>
    </dataValidation>
    <dataValidation type="list" allowBlank="1" showInputMessage="1" showErrorMessage="1" sqref="D12">
      <formula1>Jahr</formula1>
    </dataValidation>
    <dataValidation type="list" allowBlank="1" showInputMessage="1" showErrorMessage="1" sqref="A13:A94">
      <formula1>Name</formula1>
    </dataValidation>
  </dataValidations>
  <pageMargins left="0.70866141732283472" right="0.15748031496062992" top="0.51181102362204722" bottom="0.31496062992125984" header="0.19685039370078741" footer="0.15748031496062992"/>
  <pageSetup paperSize="8" scale="56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colBreaks count="1" manualBreakCount="1">
    <brk id="33" max="88" man="1"/>
  </colBreaks>
  <legacyDrawingHF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AK106"/>
  <sheetViews>
    <sheetView view="pageBreakPreview" topLeftCell="A70" zoomScale="110" zoomScaleNormal="110" zoomScaleSheetLayoutView="110" workbookViewId="0">
      <pane xSplit="1" topLeftCell="J1" activePane="topRight" state="frozen"/>
      <selection pane="topRight" activeCell="A43" sqref="A43:XFD43"/>
    </sheetView>
  </sheetViews>
  <sheetFormatPr baseColWidth="10" defaultRowHeight="12.75" x14ac:dyDescent="0.2"/>
  <cols>
    <col min="1" max="1" width="20" customWidth="1"/>
    <col min="2" max="2" width="9.7109375" customWidth="1"/>
    <col min="3" max="3" width="10" style="4" customWidth="1"/>
    <col min="4" max="33" width="9.7109375" style="21" customWidth="1"/>
    <col min="34" max="34" width="11.85546875" style="21" customWidth="1"/>
    <col min="35" max="35" width="9.7109375" customWidth="1"/>
  </cols>
  <sheetData>
    <row r="1" spans="1:36" x14ac:dyDescent="0.2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</row>
    <row r="2" spans="1:36" s="15" customFormat="1" ht="15" customHeight="1" x14ac:dyDescent="0.25">
      <c r="A2" s="100" t="s">
        <v>282</v>
      </c>
    </row>
    <row r="3" spans="1:36" s="15" customFormat="1" ht="14.25" x14ac:dyDescent="0.2">
      <c r="A3" s="99"/>
    </row>
    <row r="4" spans="1:36" s="15" customFormat="1" ht="15" x14ac:dyDescent="0.25">
      <c r="A4" s="100" t="s">
        <v>158</v>
      </c>
      <c r="B4" s="260" t="str">
        <f>IF(Vertragsdaten!B6="","",Vertragsdaten!B6)</f>
        <v>EP SIEP</v>
      </c>
      <c r="C4" s="260"/>
      <c r="D4" s="260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59"/>
      <c r="AH4" s="59"/>
      <c r="AI4" s="59"/>
    </row>
    <row r="5" spans="1:36" s="15" customFormat="1" ht="8.25" customHeight="1" x14ac:dyDescent="0.25">
      <c r="A5" s="100"/>
      <c r="B5" s="89"/>
      <c r="C5" s="89"/>
      <c r="D5" s="89"/>
    </row>
    <row r="6" spans="1:36" s="15" customFormat="1" ht="15" x14ac:dyDescent="0.25">
      <c r="A6" s="100" t="s">
        <v>159</v>
      </c>
      <c r="B6" s="325" t="str">
        <f>Vertragsdaten!B8</f>
        <v>070017/000025</v>
      </c>
      <c r="C6" s="325"/>
      <c r="D6" s="325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83"/>
      <c r="AI6" s="83"/>
    </row>
    <row r="7" spans="1:36" s="15" customFormat="1" ht="15" customHeight="1" x14ac:dyDescent="0.25">
      <c r="A7" s="100"/>
      <c r="AH7" s="64"/>
      <c r="AI7" s="64"/>
    </row>
    <row r="8" spans="1:36" s="8" customFormat="1" ht="15" x14ac:dyDescent="0.25">
      <c r="A8" s="100" t="s">
        <v>160</v>
      </c>
      <c r="B8" s="328">
        <v>43647</v>
      </c>
      <c r="C8" s="329"/>
      <c r="D8" s="32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83"/>
      <c r="AI8" s="83"/>
    </row>
    <row r="9" spans="1:36" x14ac:dyDescent="0.2">
      <c r="A9" s="65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</row>
    <row r="10" spans="1:36" s="128" customFormat="1" ht="27.75" customHeight="1" x14ac:dyDescent="0.2">
      <c r="A10" s="127"/>
      <c r="F10" s="326" t="s">
        <v>284</v>
      </c>
      <c r="G10" s="330"/>
      <c r="H10" s="326" t="s">
        <v>276</v>
      </c>
      <c r="I10" s="330"/>
      <c r="J10" s="326" t="s">
        <v>277</v>
      </c>
      <c r="K10" s="330"/>
      <c r="L10" s="326" t="s">
        <v>313</v>
      </c>
      <c r="M10" s="330"/>
      <c r="N10" s="326" t="s">
        <v>274</v>
      </c>
      <c r="O10" s="330"/>
      <c r="P10" s="326" t="s">
        <v>279</v>
      </c>
      <c r="Q10" s="330"/>
      <c r="R10" s="326" t="s">
        <v>314</v>
      </c>
      <c r="S10" s="330"/>
      <c r="T10" s="326" t="s">
        <v>275</v>
      </c>
      <c r="U10" s="330"/>
      <c r="V10" s="326" t="s">
        <v>278</v>
      </c>
      <c r="W10" s="330"/>
      <c r="X10" s="326" t="s">
        <v>311</v>
      </c>
      <c r="Y10" s="330"/>
      <c r="Z10" s="326" t="s">
        <v>199</v>
      </c>
      <c r="AA10" s="331"/>
      <c r="AB10" s="326" t="s">
        <v>200</v>
      </c>
      <c r="AC10" s="327"/>
      <c r="AD10" s="326" t="s">
        <v>201</v>
      </c>
      <c r="AE10" s="327"/>
      <c r="AF10" s="332" t="s">
        <v>305</v>
      </c>
      <c r="AG10" s="333"/>
      <c r="AH10" s="131"/>
      <c r="AI10" s="133" t="s">
        <v>280</v>
      </c>
      <c r="AJ10" s="261" t="s">
        <v>281</v>
      </c>
    </row>
    <row r="11" spans="1:36" ht="3.75" hidden="1" customHeight="1" x14ac:dyDescent="0.2">
      <c r="C11" s="4" t="str">
        <f>VLOOKUP(C12,'MA-Liste'!A192:B198,2,FALSE)</f>
        <v>$K:$K</v>
      </c>
      <c r="D11">
        <f>VLOOKUP(D12,Vertragsdaten!A37:B42,2,FALSE)</f>
        <v>2</v>
      </c>
      <c r="E11"/>
      <c r="F11"/>
      <c r="G11"/>
      <c r="H11" s="70"/>
      <c r="I11" s="71"/>
      <c r="J11" s="65"/>
      <c r="K11" s="65"/>
      <c r="L11" s="65"/>
      <c r="M11" s="65"/>
      <c r="N11" s="70"/>
      <c r="O11" s="71"/>
      <c r="P11" s="65"/>
      <c r="Q11" s="65"/>
      <c r="R11" s="65"/>
      <c r="S11" s="65"/>
      <c r="T11" s="70"/>
      <c r="U11" s="71"/>
      <c r="V11" s="65"/>
      <c r="W11" s="65"/>
      <c r="X11" s="65"/>
      <c r="Y11" s="65"/>
      <c r="Z11" s="70"/>
      <c r="AA11" s="71"/>
      <c r="AB11" s="70"/>
      <c r="AC11" s="71"/>
      <c r="AD11" s="70"/>
      <c r="AE11" s="71"/>
      <c r="AF11" s="65"/>
      <c r="AG11" s="65"/>
      <c r="AH11"/>
      <c r="AI11" s="1"/>
      <c r="AJ11" s="134"/>
    </row>
    <row r="12" spans="1:36" s="1" customFormat="1" ht="31.5" customHeight="1" x14ac:dyDescent="0.2">
      <c r="A12" s="44" t="s">
        <v>23</v>
      </c>
      <c r="B12" s="45" t="s">
        <v>18</v>
      </c>
      <c r="C12" s="87" t="str">
        <f>'MA-Liste'!K7</f>
        <v>Kategorie</v>
      </c>
      <c r="D12" s="88" t="s">
        <v>157</v>
      </c>
      <c r="E12" s="60" t="s">
        <v>152</v>
      </c>
      <c r="F12" s="60" t="s">
        <v>22</v>
      </c>
      <c r="G12" s="60" t="s">
        <v>156</v>
      </c>
      <c r="H12" s="72" t="s">
        <v>22</v>
      </c>
      <c r="I12" s="46" t="s">
        <v>156</v>
      </c>
      <c r="J12" s="112" t="s">
        <v>22</v>
      </c>
      <c r="K12" s="112" t="s">
        <v>156</v>
      </c>
      <c r="L12" s="112" t="s">
        <v>22</v>
      </c>
      <c r="M12" s="112" t="s">
        <v>156</v>
      </c>
      <c r="N12" s="72" t="s">
        <v>22</v>
      </c>
      <c r="O12" s="46" t="s">
        <v>156</v>
      </c>
      <c r="P12" s="112" t="s">
        <v>22</v>
      </c>
      <c r="Q12" s="112" t="s">
        <v>156</v>
      </c>
      <c r="R12" s="112" t="s">
        <v>22</v>
      </c>
      <c r="S12" s="112" t="s">
        <v>156</v>
      </c>
      <c r="T12" s="72" t="s">
        <v>22</v>
      </c>
      <c r="U12" s="46" t="s">
        <v>156</v>
      </c>
      <c r="V12" s="112" t="s">
        <v>22</v>
      </c>
      <c r="W12" s="112" t="s">
        <v>156</v>
      </c>
      <c r="X12" s="112" t="s">
        <v>22</v>
      </c>
      <c r="Y12" s="112" t="s">
        <v>156</v>
      </c>
      <c r="Z12" s="81" t="s">
        <v>22</v>
      </c>
      <c r="AA12" s="13" t="s">
        <v>156</v>
      </c>
      <c r="AB12" s="81" t="s">
        <v>22</v>
      </c>
      <c r="AC12" s="13" t="s">
        <v>156</v>
      </c>
      <c r="AD12" s="81" t="s">
        <v>22</v>
      </c>
      <c r="AE12" s="13" t="s">
        <v>156</v>
      </c>
      <c r="AF12" s="183" t="s">
        <v>22</v>
      </c>
      <c r="AG12" s="183" t="s">
        <v>156</v>
      </c>
      <c r="AH12" s="130" t="s">
        <v>153</v>
      </c>
      <c r="AI12" s="132" t="s">
        <v>285</v>
      </c>
      <c r="AJ12" s="135"/>
    </row>
    <row r="13" spans="1:36" ht="15" customHeight="1" x14ac:dyDescent="0.2">
      <c r="A13" s="90" t="s">
        <v>145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65" ca="1" si="0">IF(OR($C13="",$C13=0),"",VLOOKUP($C13,Ansätze,$D$11,FALSE))</f>
        <v>140</v>
      </c>
      <c r="E13" s="20">
        <f>SUM(F13++H13+J13+L13+N13+P13+R13+T13+V13+X13+Z13+AB13+AD13+AF13)</f>
        <v>1.5</v>
      </c>
      <c r="F13" s="73">
        <v>1.5</v>
      </c>
      <c r="G13" s="74">
        <f ca="1">IF(D13="",0,D13*F13)</f>
        <v>210</v>
      </c>
      <c r="H13" s="73"/>
      <c r="I13" s="74">
        <f t="shared" ref="I13:I78" ca="1" si="1">IF(D13="",0,D13*H13)</f>
        <v>0</v>
      </c>
      <c r="J13" s="73"/>
      <c r="K13" s="113">
        <f ca="1">IF($D13="",0,$D13*J13)</f>
        <v>0</v>
      </c>
      <c r="L13" s="73"/>
      <c r="M13" s="113">
        <f ca="1">IF($D13="",0,$D13*L13)</f>
        <v>0</v>
      </c>
      <c r="N13" s="73"/>
      <c r="O13" s="74">
        <f ca="1">IF($D13="",0,$D13*N13)</f>
        <v>0</v>
      </c>
      <c r="P13" s="73"/>
      <c r="Q13" s="113">
        <f t="shared" ref="Q13:Q44" ca="1" si="2">IF($D13="",0,$D13*P13)</f>
        <v>0</v>
      </c>
      <c r="R13" s="73"/>
      <c r="S13" s="113">
        <f t="shared" ref="S13:S78" ca="1" si="3">IF($D13="",0,$D13*R13)</f>
        <v>0</v>
      </c>
      <c r="T13" s="101"/>
      <c r="U13" s="74">
        <f t="shared" ref="U13:U44" ca="1" si="4">IF($D13="",0,$D13*T13)</f>
        <v>0</v>
      </c>
      <c r="V13" s="73"/>
      <c r="W13" s="113">
        <f ca="1">IF($D13="",0,$D13*V13)</f>
        <v>0</v>
      </c>
      <c r="X13" s="73"/>
      <c r="Y13" s="113">
        <f ca="1">IF($D13="",0,$D13*X13)</f>
        <v>0</v>
      </c>
      <c r="Z13" s="73"/>
      <c r="AA13" s="74">
        <f t="shared" ref="AA13:AA40" ca="1" si="5">IF(D13="",0,D13*Z13)</f>
        <v>0</v>
      </c>
      <c r="AB13" s="73"/>
      <c r="AC13" s="74">
        <f t="shared" ref="AC13:AC40" ca="1" si="6">IF(D13="",0,D13*AB13)</f>
        <v>0</v>
      </c>
      <c r="AD13" s="73"/>
      <c r="AE13" s="74">
        <f t="shared" ref="AE13:AE78" ca="1" si="7">IF(D13="",0,D13*AD13)</f>
        <v>0</v>
      </c>
      <c r="AF13" s="73"/>
      <c r="AG13" s="74">
        <f ca="1">IF(D13="",0,D13*AF13)</f>
        <v>0</v>
      </c>
      <c r="AH13" s="82">
        <f t="shared" ref="AH13:AH78" ca="1" si="8">IF(D13="",0,D13*E13)</f>
        <v>210</v>
      </c>
      <c r="AI13" s="74"/>
      <c r="AJ13" s="138">
        <f ca="1">SUM(AH13+AI13)</f>
        <v>210</v>
      </c>
    </row>
    <row r="14" spans="1:36" ht="15" customHeight="1" x14ac:dyDescent="0.2">
      <c r="A14" s="90" t="s">
        <v>162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79" si="9">SUM(F14++H14+J14+L14+N14+P14+R14+T14+V14+X14+Z14+AB14+AD14+AF14)</f>
        <v>0</v>
      </c>
      <c r="F14" s="73"/>
      <c r="G14" s="74">
        <f ca="1">IF(D14="",0,D14*F14)</f>
        <v>0</v>
      </c>
      <c r="H14" s="73"/>
      <c r="I14" s="74">
        <f t="shared" ca="1" si="1"/>
        <v>0</v>
      </c>
      <c r="J14" s="73"/>
      <c r="K14" s="113">
        <f t="shared" ref="K14:K79" ca="1" si="10">IF($D14="",0,$D14*J14)</f>
        <v>0</v>
      </c>
      <c r="L14" s="73"/>
      <c r="M14" s="113">
        <f t="shared" ref="M14:M79" ca="1" si="11">IF($D14="",0,$D14*L14)</f>
        <v>0</v>
      </c>
      <c r="N14" s="73"/>
      <c r="O14" s="74">
        <f t="shared" ref="O14:O79" ca="1" si="12">IF($D14="",0,$D14*N14)</f>
        <v>0</v>
      </c>
      <c r="P14" s="73"/>
      <c r="Q14" s="113">
        <f t="shared" ca="1" si="2"/>
        <v>0</v>
      </c>
      <c r="R14" s="73"/>
      <c r="S14" s="113">
        <f t="shared" ca="1" si="3"/>
        <v>0</v>
      </c>
      <c r="T14" s="101"/>
      <c r="U14" s="74">
        <f t="shared" ca="1" si="4"/>
        <v>0</v>
      </c>
      <c r="V14" s="73"/>
      <c r="W14" s="113">
        <f t="shared" ref="W14:W78" ca="1" si="13">IF($D14="",0,$D14*V14)</f>
        <v>0</v>
      </c>
      <c r="X14" s="73"/>
      <c r="Y14" s="113">
        <f t="shared" ref="Y14:Y78" ca="1" si="14">IF($D14="",0,$D14*X14)</f>
        <v>0</v>
      </c>
      <c r="Z14" s="73"/>
      <c r="AA14" s="74">
        <f t="shared" ca="1" si="5"/>
        <v>0</v>
      </c>
      <c r="AB14" s="73"/>
      <c r="AC14" s="74">
        <f t="shared" ca="1" si="6"/>
        <v>0</v>
      </c>
      <c r="AD14" s="73"/>
      <c r="AE14" s="74">
        <f t="shared" ca="1" si="7"/>
        <v>0</v>
      </c>
      <c r="AF14" s="73"/>
      <c r="AG14" s="74">
        <f t="shared" ref="AG14:AG79" ca="1" si="15">IF(D14="",0,D14*AF14)</f>
        <v>0</v>
      </c>
      <c r="AH14" s="82">
        <f t="shared" ca="1" si="8"/>
        <v>0</v>
      </c>
      <c r="AI14" s="74"/>
      <c r="AJ14" s="139">
        <f t="shared" ref="AJ14:AJ79" ca="1" si="16">SUM(AH14+AI14)</f>
        <v>0</v>
      </c>
    </row>
    <row r="15" spans="1:36" ht="15" customHeight="1" x14ac:dyDescent="0.2">
      <c r="A15" s="90" t="s">
        <v>146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9"/>
        <v>1</v>
      </c>
      <c r="F15" s="73"/>
      <c r="G15" s="74">
        <f t="shared" ref="G15:G80" ca="1" si="17">IF(D15="",0,D15*F15)</f>
        <v>0</v>
      </c>
      <c r="H15" s="73"/>
      <c r="I15" s="74">
        <f t="shared" ca="1" si="1"/>
        <v>0</v>
      </c>
      <c r="J15" s="73"/>
      <c r="K15" s="113">
        <f t="shared" ca="1" si="10"/>
        <v>0</v>
      </c>
      <c r="L15" s="73">
        <v>1</v>
      </c>
      <c r="M15" s="113">
        <f t="shared" ca="1" si="11"/>
        <v>118</v>
      </c>
      <c r="N15" s="73"/>
      <c r="O15" s="74">
        <f t="shared" ca="1" si="12"/>
        <v>0</v>
      </c>
      <c r="P15" s="73"/>
      <c r="Q15" s="113">
        <f t="shared" ca="1" si="2"/>
        <v>0</v>
      </c>
      <c r="R15" s="73"/>
      <c r="S15" s="113">
        <f t="shared" ca="1" si="3"/>
        <v>0</v>
      </c>
      <c r="T15" s="101"/>
      <c r="U15" s="74">
        <f t="shared" ca="1" si="4"/>
        <v>0</v>
      </c>
      <c r="V15" s="73"/>
      <c r="W15" s="113">
        <f t="shared" ca="1" si="13"/>
        <v>0</v>
      </c>
      <c r="X15" s="73"/>
      <c r="Y15" s="113">
        <f t="shared" ca="1" si="14"/>
        <v>0</v>
      </c>
      <c r="Z15" s="73"/>
      <c r="AA15" s="74">
        <f t="shared" ca="1" si="5"/>
        <v>0</v>
      </c>
      <c r="AB15" s="73"/>
      <c r="AC15" s="74">
        <f t="shared" ca="1" si="6"/>
        <v>0</v>
      </c>
      <c r="AD15" s="73"/>
      <c r="AE15" s="74">
        <f t="shared" ca="1" si="7"/>
        <v>0</v>
      </c>
      <c r="AF15" s="73"/>
      <c r="AG15" s="74">
        <f t="shared" ca="1" si="15"/>
        <v>0</v>
      </c>
      <c r="AH15" s="82">
        <f t="shared" ca="1" si="8"/>
        <v>118</v>
      </c>
      <c r="AI15" s="74"/>
      <c r="AJ15" s="139">
        <f t="shared" ca="1" si="16"/>
        <v>118</v>
      </c>
    </row>
    <row r="16" spans="1:36" ht="15" customHeight="1" x14ac:dyDescent="0.2">
      <c r="A16" s="90" t="s">
        <v>149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9"/>
        <v>0</v>
      </c>
      <c r="F16" s="73"/>
      <c r="G16" s="74">
        <f t="shared" ca="1" si="17"/>
        <v>0</v>
      </c>
      <c r="H16" s="73"/>
      <c r="I16" s="74">
        <f t="shared" ca="1" si="1"/>
        <v>0</v>
      </c>
      <c r="J16" s="73"/>
      <c r="K16" s="113">
        <f t="shared" ca="1" si="10"/>
        <v>0</v>
      </c>
      <c r="L16" s="73"/>
      <c r="M16" s="113">
        <f t="shared" ca="1" si="11"/>
        <v>0</v>
      </c>
      <c r="N16" s="73"/>
      <c r="O16" s="74">
        <f t="shared" ca="1" si="12"/>
        <v>0</v>
      </c>
      <c r="P16" s="73"/>
      <c r="Q16" s="113">
        <f t="shared" ca="1" si="2"/>
        <v>0</v>
      </c>
      <c r="R16" s="73"/>
      <c r="S16" s="113">
        <f t="shared" ca="1" si="3"/>
        <v>0</v>
      </c>
      <c r="T16" s="101"/>
      <c r="U16" s="74">
        <f t="shared" ca="1" si="4"/>
        <v>0</v>
      </c>
      <c r="V16" s="73"/>
      <c r="W16" s="113">
        <f t="shared" ca="1" si="13"/>
        <v>0</v>
      </c>
      <c r="X16" s="101"/>
      <c r="Y16" s="113">
        <f t="shared" ca="1" si="14"/>
        <v>0</v>
      </c>
      <c r="Z16" s="73"/>
      <c r="AA16" s="74">
        <f t="shared" ca="1" si="5"/>
        <v>0</v>
      </c>
      <c r="AB16" s="73"/>
      <c r="AC16" s="74">
        <f t="shared" ca="1" si="6"/>
        <v>0</v>
      </c>
      <c r="AD16" s="73"/>
      <c r="AE16" s="74">
        <f t="shared" ca="1" si="7"/>
        <v>0</v>
      </c>
      <c r="AF16" s="73"/>
      <c r="AG16" s="74">
        <f t="shared" ca="1" si="15"/>
        <v>0</v>
      </c>
      <c r="AH16" s="82">
        <f t="shared" ca="1" si="8"/>
        <v>0</v>
      </c>
      <c r="AI16" s="74"/>
      <c r="AJ16" s="139">
        <f t="shared" ca="1" si="16"/>
        <v>0</v>
      </c>
    </row>
    <row r="17" spans="1:36" ht="15" customHeight="1" x14ac:dyDescent="0.2">
      <c r="A17" s="90" t="s">
        <v>236</v>
      </c>
      <c r="B17" t="s">
        <v>65</v>
      </c>
      <c r="C17" s="4" t="s">
        <v>4</v>
      </c>
      <c r="D17" s="19">
        <f t="shared" si="0"/>
        <v>140</v>
      </c>
      <c r="E17" s="20">
        <f t="shared" si="9"/>
        <v>0</v>
      </c>
      <c r="F17" s="73"/>
      <c r="G17" s="74">
        <f t="shared" si="17"/>
        <v>0</v>
      </c>
      <c r="H17" s="73"/>
      <c r="I17" s="74">
        <f t="shared" si="1"/>
        <v>0</v>
      </c>
      <c r="J17" s="73"/>
      <c r="K17" s="113">
        <f t="shared" si="10"/>
        <v>0</v>
      </c>
      <c r="L17" s="73"/>
      <c r="M17" s="113">
        <f t="shared" si="11"/>
        <v>0</v>
      </c>
      <c r="N17" s="73"/>
      <c r="O17" s="74">
        <f t="shared" si="12"/>
        <v>0</v>
      </c>
      <c r="P17" s="73"/>
      <c r="Q17" s="113">
        <f t="shared" si="2"/>
        <v>0</v>
      </c>
      <c r="R17" s="73"/>
      <c r="S17" s="113">
        <f t="shared" si="3"/>
        <v>0</v>
      </c>
      <c r="T17" s="101"/>
      <c r="U17" s="74">
        <f t="shared" si="4"/>
        <v>0</v>
      </c>
      <c r="V17" s="73"/>
      <c r="W17" s="113">
        <f t="shared" si="13"/>
        <v>0</v>
      </c>
      <c r="X17" s="101"/>
      <c r="Y17" s="113">
        <f t="shared" si="14"/>
        <v>0</v>
      </c>
      <c r="Z17" s="73"/>
      <c r="AA17" s="74">
        <f t="shared" si="5"/>
        <v>0</v>
      </c>
      <c r="AB17" s="73"/>
      <c r="AC17" s="74">
        <f t="shared" si="6"/>
        <v>0</v>
      </c>
      <c r="AD17" s="73"/>
      <c r="AE17" s="74">
        <f t="shared" si="7"/>
        <v>0</v>
      </c>
      <c r="AF17" s="73"/>
      <c r="AG17" s="74">
        <f t="shared" si="15"/>
        <v>0</v>
      </c>
      <c r="AH17" s="82">
        <f t="shared" si="8"/>
        <v>0</v>
      </c>
      <c r="AI17" s="74"/>
      <c r="AJ17" s="139">
        <f t="shared" si="16"/>
        <v>0</v>
      </c>
    </row>
    <row r="18" spans="1:36" ht="15" customHeight="1" x14ac:dyDescent="0.2">
      <c r="A18" s="90" t="s">
        <v>151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 t="shared" si="9"/>
        <v>0</v>
      </c>
      <c r="F18" s="73"/>
      <c r="G18" s="74">
        <f t="shared" ca="1" si="17"/>
        <v>0</v>
      </c>
      <c r="H18" s="73"/>
      <c r="I18" s="74">
        <f t="shared" ca="1" si="1"/>
        <v>0</v>
      </c>
      <c r="J18" s="73"/>
      <c r="K18" s="113">
        <f t="shared" ca="1" si="10"/>
        <v>0</v>
      </c>
      <c r="L18" s="73"/>
      <c r="M18" s="113">
        <f t="shared" ca="1" si="11"/>
        <v>0</v>
      </c>
      <c r="N18" s="73"/>
      <c r="O18" s="74">
        <f t="shared" ca="1" si="12"/>
        <v>0</v>
      </c>
      <c r="P18" s="73"/>
      <c r="Q18" s="113">
        <f t="shared" ca="1" si="2"/>
        <v>0</v>
      </c>
      <c r="R18" s="73"/>
      <c r="S18" s="113">
        <f t="shared" ca="1" si="3"/>
        <v>0</v>
      </c>
      <c r="T18" s="101"/>
      <c r="U18" s="74">
        <f t="shared" ca="1" si="4"/>
        <v>0</v>
      </c>
      <c r="V18" s="73"/>
      <c r="W18" s="113">
        <f t="shared" ca="1" si="13"/>
        <v>0</v>
      </c>
      <c r="X18" s="101"/>
      <c r="Y18" s="113">
        <f t="shared" ca="1" si="14"/>
        <v>0</v>
      </c>
      <c r="Z18" s="73"/>
      <c r="AA18" s="74">
        <f t="shared" ca="1" si="5"/>
        <v>0</v>
      </c>
      <c r="AB18" s="73"/>
      <c r="AC18" s="74">
        <f t="shared" ca="1" si="6"/>
        <v>0</v>
      </c>
      <c r="AD18" s="73"/>
      <c r="AE18" s="74">
        <f t="shared" ca="1" si="7"/>
        <v>0</v>
      </c>
      <c r="AF18" s="73"/>
      <c r="AG18" s="74">
        <f t="shared" ca="1" si="15"/>
        <v>0</v>
      </c>
      <c r="AH18" s="82">
        <f t="shared" ca="1" si="8"/>
        <v>0</v>
      </c>
      <c r="AI18" s="74"/>
      <c r="AJ18" s="139">
        <f t="shared" ca="1" si="16"/>
        <v>0</v>
      </c>
    </row>
    <row r="19" spans="1:36" ht="15" customHeight="1" x14ac:dyDescent="0.2">
      <c r="A19" s="90" t="s">
        <v>164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si="9"/>
        <v>0</v>
      </c>
      <c r="F19" s="73"/>
      <c r="G19" s="74">
        <f t="shared" ca="1" si="17"/>
        <v>0</v>
      </c>
      <c r="H19" s="73"/>
      <c r="I19" s="74">
        <f t="shared" ca="1" si="1"/>
        <v>0</v>
      </c>
      <c r="J19" s="73"/>
      <c r="K19" s="113">
        <f t="shared" ca="1" si="10"/>
        <v>0</v>
      </c>
      <c r="L19" s="73"/>
      <c r="M19" s="113">
        <f t="shared" ca="1" si="11"/>
        <v>0</v>
      </c>
      <c r="N19" s="73"/>
      <c r="O19" s="74">
        <f t="shared" ca="1" si="12"/>
        <v>0</v>
      </c>
      <c r="P19" s="73"/>
      <c r="Q19" s="113">
        <f t="shared" ca="1" si="2"/>
        <v>0</v>
      </c>
      <c r="R19" s="73"/>
      <c r="S19" s="113">
        <f t="shared" ca="1" si="3"/>
        <v>0</v>
      </c>
      <c r="T19" s="101"/>
      <c r="U19" s="74">
        <f t="shared" ca="1" si="4"/>
        <v>0</v>
      </c>
      <c r="V19" s="73"/>
      <c r="W19" s="113">
        <f t="shared" ca="1" si="13"/>
        <v>0</v>
      </c>
      <c r="X19" s="101"/>
      <c r="Y19" s="113">
        <f t="shared" ca="1" si="14"/>
        <v>0</v>
      </c>
      <c r="Z19" s="73"/>
      <c r="AA19" s="74">
        <f t="shared" ca="1" si="5"/>
        <v>0</v>
      </c>
      <c r="AB19" s="73"/>
      <c r="AC19" s="74">
        <f t="shared" ca="1" si="6"/>
        <v>0</v>
      </c>
      <c r="AD19" s="73"/>
      <c r="AE19" s="74">
        <f t="shared" ca="1" si="7"/>
        <v>0</v>
      </c>
      <c r="AF19" s="73"/>
      <c r="AG19" s="74">
        <f t="shared" ca="1" si="15"/>
        <v>0</v>
      </c>
      <c r="AH19" s="82">
        <f t="shared" ca="1" si="8"/>
        <v>0</v>
      </c>
      <c r="AI19" s="74"/>
      <c r="AJ19" s="139">
        <f t="shared" ca="1" si="16"/>
        <v>0</v>
      </c>
    </row>
    <row r="20" spans="1:36" ht="15" customHeight="1" x14ac:dyDescent="0.2">
      <c r="A20" s="90" t="s">
        <v>168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9"/>
        <v>0</v>
      </c>
      <c r="F20" s="73"/>
      <c r="G20" s="74">
        <f t="shared" ca="1" si="17"/>
        <v>0</v>
      </c>
      <c r="H20" s="73"/>
      <c r="I20" s="74">
        <f t="shared" ca="1" si="1"/>
        <v>0</v>
      </c>
      <c r="J20" s="73"/>
      <c r="K20" s="113">
        <f t="shared" ca="1" si="10"/>
        <v>0</v>
      </c>
      <c r="L20" s="73"/>
      <c r="M20" s="113">
        <f t="shared" ca="1" si="11"/>
        <v>0</v>
      </c>
      <c r="N20" s="73"/>
      <c r="O20" s="74">
        <f t="shared" ca="1" si="12"/>
        <v>0</v>
      </c>
      <c r="P20" s="73"/>
      <c r="Q20" s="113">
        <f t="shared" ca="1" si="2"/>
        <v>0</v>
      </c>
      <c r="R20" s="73"/>
      <c r="S20" s="113">
        <f t="shared" ca="1" si="3"/>
        <v>0</v>
      </c>
      <c r="T20" s="101"/>
      <c r="U20" s="74">
        <f t="shared" ca="1" si="4"/>
        <v>0</v>
      </c>
      <c r="V20" s="73"/>
      <c r="W20" s="113">
        <f t="shared" ca="1" si="13"/>
        <v>0</v>
      </c>
      <c r="X20" s="101"/>
      <c r="Y20" s="113">
        <f t="shared" ca="1" si="14"/>
        <v>0</v>
      </c>
      <c r="Z20" s="73"/>
      <c r="AA20" s="74">
        <f t="shared" ca="1" si="5"/>
        <v>0</v>
      </c>
      <c r="AB20" s="73"/>
      <c r="AC20" s="74">
        <f t="shared" ca="1" si="6"/>
        <v>0</v>
      </c>
      <c r="AD20" s="73"/>
      <c r="AE20" s="74">
        <f t="shared" ca="1" si="7"/>
        <v>0</v>
      </c>
      <c r="AF20" s="73"/>
      <c r="AG20" s="74">
        <f t="shared" ca="1" si="15"/>
        <v>0</v>
      </c>
      <c r="AH20" s="82">
        <f t="shared" ca="1" si="8"/>
        <v>0</v>
      </c>
      <c r="AI20" s="74"/>
      <c r="AJ20" s="139">
        <f t="shared" ca="1" si="16"/>
        <v>0</v>
      </c>
    </row>
    <row r="21" spans="1:36" ht="15" customHeight="1" x14ac:dyDescent="0.2">
      <c r="A21" s="90" t="s">
        <v>169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9"/>
        <v>0</v>
      </c>
      <c r="F21" s="73"/>
      <c r="G21" s="74">
        <f t="shared" ca="1" si="17"/>
        <v>0</v>
      </c>
      <c r="H21" s="73"/>
      <c r="I21" s="74">
        <f t="shared" ca="1" si="1"/>
        <v>0</v>
      </c>
      <c r="J21" s="73"/>
      <c r="K21" s="113">
        <f t="shared" ca="1" si="10"/>
        <v>0</v>
      </c>
      <c r="L21" s="73"/>
      <c r="M21" s="113">
        <f t="shared" ca="1" si="11"/>
        <v>0</v>
      </c>
      <c r="N21" s="73"/>
      <c r="O21" s="74">
        <f t="shared" ca="1" si="12"/>
        <v>0</v>
      </c>
      <c r="P21" s="73"/>
      <c r="Q21" s="113">
        <f t="shared" ca="1" si="2"/>
        <v>0</v>
      </c>
      <c r="R21" s="73"/>
      <c r="S21" s="113">
        <f t="shared" ca="1" si="3"/>
        <v>0</v>
      </c>
      <c r="T21" s="101"/>
      <c r="U21" s="74">
        <f t="shared" ca="1" si="4"/>
        <v>0</v>
      </c>
      <c r="V21" s="73"/>
      <c r="W21" s="113">
        <f t="shared" ca="1" si="13"/>
        <v>0</v>
      </c>
      <c r="X21" s="101"/>
      <c r="Y21" s="113">
        <f t="shared" ca="1" si="14"/>
        <v>0</v>
      </c>
      <c r="Z21" s="73"/>
      <c r="AA21" s="74">
        <f t="shared" ca="1" si="5"/>
        <v>0</v>
      </c>
      <c r="AB21" s="73"/>
      <c r="AC21" s="74">
        <f t="shared" ca="1" si="6"/>
        <v>0</v>
      </c>
      <c r="AD21" s="73"/>
      <c r="AE21" s="74">
        <f t="shared" ca="1" si="7"/>
        <v>0</v>
      </c>
      <c r="AF21" s="73"/>
      <c r="AG21" s="74">
        <f t="shared" ca="1" si="15"/>
        <v>0</v>
      </c>
      <c r="AH21" s="82">
        <f t="shared" ca="1" si="8"/>
        <v>0</v>
      </c>
      <c r="AI21" s="74"/>
      <c r="AJ21" s="139">
        <f t="shared" ca="1" si="16"/>
        <v>0</v>
      </c>
    </row>
    <row r="22" spans="1:36" ht="15" customHeight="1" x14ac:dyDescent="0.2">
      <c r="A22" s="90" t="s">
        <v>170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9"/>
        <v>5.5</v>
      </c>
      <c r="F22" s="73"/>
      <c r="G22" s="74">
        <f t="shared" ca="1" si="17"/>
        <v>0</v>
      </c>
      <c r="H22" s="73"/>
      <c r="I22" s="74">
        <f t="shared" ca="1" si="1"/>
        <v>0</v>
      </c>
      <c r="J22" s="73"/>
      <c r="K22" s="113">
        <f t="shared" ca="1" si="10"/>
        <v>0</v>
      </c>
      <c r="L22" s="73">
        <v>5.5</v>
      </c>
      <c r="M22" s="113">
        <f t="shared" ca="1" si="11"/>
        <v>550</v>
      </c>
      <c r="N22" s="73"/>
      <c r="O22" s="74">
        <f t="shared" ca="1" si="12"/>
        <v>0</v>
      </c>
      <c r="P22" s="73"/>
      <c r="Q22" s="113">
        <f t="shared" ca="1" si="2"/>
        <v>0</v>
      </c>
      <c r="R22" s="73"/>
      <c r="S22" s="113">
        <f t="shared" ca="1" si="3"/>
        <v>0</v>
      </c>
      <c r="T22" s="101"/>
      <c r="U22" s="74">
        <f t="shared" ca="1" si="4"/>
        <v>0</v>
      </c>
      <c r="V22" s="73"/>
      <c r="W22" s="113">
        <f t="shared" ca="1" si="13"/>
        <v>0</v>
      </c>
      <c r="X22" s="101"/>
      <c r="Y22" s="113">
        <f t="shared" ca="1" si="14"/>
        <v>0</v>
      </c>
      <c r="Z22" s="73"/>
      <c r="AA22" s="74">
        <f t="shared" ca="1" si="5"/>
        <v>0</v>
      </c>
      <c r="AB22" s="73"/>
      <c r="AC22" s="74">
        <f t="shared" ca="1" si="6"/>
        <v>0</v>
      </c>
      <c r="AD22" s="73"/>
      <c r="AE22" s="74">
        <f t="shared" ca="1" si="7"/>
        <v>0</v>
      </c>
      <c r="AF22" s="73"/>
      <c r="AG22" s="74">
        <f t="shared" ca="1" si="15"/>
        <v>0</v>
      </c>
      <c r="AH22" s="82">
        <f t="shared" ca="1" si="8"/>
        <v>550</v>
      </c>
      <c r="AI22" s="74"/>
      <c r="AJ22" s="139">
        <f t="shared" ca="1" si="16"/>
        <v>550</v>
      </c>
    </row>
    <row r="23" spans="1:36" ht="15" customHeight="1" x14ac:dyDescent="0.2">
      <c r="A23" s="90" t="s">
        <v>171</v>
      </c>
      <c r="B23" t="str">
        <f>IF($A23="","",INDEX('MA-Liste'!$D:$D,MATCH($A23,'MA-Liste'!$M:$M,FALSE)))</f>
        <v>AeBo</v>
      </c>
      <c r="C23" s="4" t="str">
        <f ca="1">IF($A23="","",INDEX(INDIRECT("'MA-Liste'!"&amp;$C$11),MATCH($A23,'MA-Liste'!$M:$M,FALSE)))</f>
        <v>F</v>
      </c>
      <c r="D23" s="19">
        <f t="shared" ca="1" si="0"/>
        <v>60</v>
      </c>
      <c r="E23" s="20">
        <f t="shared" si="9"/>
        <v>0</v>
      </c>
      <c r="F23" s="73"/>
      <c r="G23" s="74">
        <f t="shared" ca="1" si="17"/>
        <v>0</v>
      </c>
      <c r="H23" s="73"/>
      <c r="I23" s="74">
        <f t="shared" ca="1" si="1"/>
        <v>0</v>
      </c>
      <c r="J23" s="73"/>
      <c r="K23" s="113">
        <f t="shared" ca="1" si="10"/>
        <v>0</v>
      </c>
      <c r="L23" s="73"/>
      <c r="M23" s="113">
        <f t="shared" ca="1" si="11"/>
        <v>0</v>
      </c>
      <c r="N23" s="73"/>
      <c r="O23" s="74">
        <f t="shared" ca="1" si="12"/>
        <v>0</v>
      </c>
      <c r="P23" s="73"/>
      <c r="Q23" s="113">
        <f t="shared" ca="1" si="2"/>
        <v>0</v>
      </c>
      <c r="R23" s="73"/>
      <c r="S23" s="113">
        <f t="shared" ca="1" si="3"/>
        <v>0</v>
      </c>
      <c r="T23" s="101"/>
      <c r="U23" s="74">
        <f t="shared" ca="1" si="4"/>
        <v>0</v>
      </c>
      <c r="V23" s="73"/>
      <c r="W23" s="113">
        <f t="shared" ca="1" si="13"/>
        <v>0</v>
      </c>
      <c r="X23" s="101"/>
      <c r="Y23" s="113">
        <f t="shared" ca="1" si="14"/>
        <v>0</v>
      </c>
      <c r="Z23" s="73"/>
      <c r="AA23" s="74">
        <f t="shared" ca="1" si="5"/>
        <v>0</v>
      </c>
      <c r="AB23" s="73"/>
      <c r="AC23" s="74">
        <f t="shared" ca="1" si="6"/>
        <v>0</v>
      </c>
      <c r="AD23" s="73"/>
      <c r="AE23" s="74">
        <f t="shared" ca="1" si="7"/>
        <v>0</v>
      </c>
      <c r="AF23" s="73"/>
      <c r="AG23" s="74">
        <f t="shared" ca="1" si="15"/>
        <v>0</v>
      </c>
      <c r="AH23" s="82">
        <f t="shared" ca="1" si="8"/>
        <v>0</v>
      </c>
      <c r="AI23" s="74"/>
      <c r="AJ23" s="139">
        <f t="shared" ca="1" si="16"/>
        <v>0</v>
      </c>
    </row>
    <row r="24" spans="1:36" ht="15" customHeight="1" x14ac:dyDescent="0.2">
      <c r="A24" s="90" t="s">
        <v>150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B</v>
      </c>
      <c r="D24" s="19">
        <f t="shared" ca="1" si="0"/>
        <v>140</v>
      </c>
      <c r="E24" s="20">
        <f t="shared" si="9"/>
        <v>24.25</v>
      </c>
      <c r="F24" s="73"/>
      <c r="G24" s="74">
        <f t="shared" ca="1" si="17"/>
        <v>0</v>
      </c>
      <c r="H24" s="73"/>
      <c r="I24" s="74">
        <f t="shared" ca="1" si="1"/>
        <v>0</v>
      </c>
      <c r="J24" s="73"/>
      <c r="K24" s="113">
        <f t="shared" ca="1" si="10"/>
        <v>0</v>
      </c>
      <c r="L24" s="73"/>
      <c r="M24" s="113">
        <f t="shared" ca="1" si="11"/>
        <v>0</v>
      </c>
      <c r="N24" s="73"/>
      <c r="O24" s="74">
        <f t="shared" ca="1" si="12"/>
        <v>0</v>
      </c>
      <c r="P24" s="73"/>
      <c r="Q24" s="113">
        <f t="shared" ca="1" si="2"/>
        <v>0</v>
      </c>
      <c r="R24" s="73"/>
      <c r="S24" s="113">
        <f t="shared" ca="1" si="3"/>
        <v>0</v>
      </c>
      <c r="T24" s="101"/>
      <c r="U24" s="74">
        <f t="shared" ca="1" si="4"/>
        <v>0</v>
      </c>
      <c r="V24" s="73"/>
      <c r="W24" s="113">
        <f t="shared" ca="1" si="13"/>
        <v>0</v>
      </c>
      <c r="X24" s="101">
        <v>24.25</v>
      </c>
      <c r="Y24" s="113">
        <f t="shared" ca="1" si="14"/>
        <v>3395</v>
      </c>
      <c r="Z24" s="73"/>
      <c r="AA24" s="74">
        <f t="shared" ca="1" si="5"/>
        <v>0</v>
      </c>
      <c r="AB24" s="73"/>
      <c r="AC24" s="74">
        <f t="shared" ca="1" si="6"/>
        <v>0</v>
      </c>
      <c r="AD24" s="73"/>
      <c r="AE24" s="74">
        <f t="shared" ca="1" si="7"/>
        <v>0</v>
      </c>
      <c r="AF24" s="73"/>
      <c r="AG24" s="74">
        <f t="shared" ca="1" si="15"/>
        <v>0</v>
      </c>
      <c r="AH24" s="82">
        <f ca="1">IF(D24="",0,D24*E24)</f>
        <v>3395</v>
      </c>
      <c r="AI24" s="74"/>
      <c r="AJ24" s="139">
        <f t="shared" ca="1" si="16"/>
        <v>3395</v>
      </c>
    </row>
    <row r="25" spans="1:36" ht="15" customHeight="1" x14ac:dyDescent="0.2">
      <c r="A25" s="90" t="s">
        <v>174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C</v>
      </c>
      <c r="D25" s="19">
        <f t="shared" ca="1" si="0"/>
        <v>118</v>
      </c>
      <c r="E25" s="20">
        <f t="shared" si="9"/>
        <v>17.25</v>
      </c>
      <c r="F25" s="73"/>
      <c r="G25" s="74">
        <f t="shared" ca="1" si="17"/>
        <v>0</v>
      </c>
      <c r="H25" s="73"/>
      <c r="I25" s="74">
        <f t="shared" ca="1" si="1"/>
        <v>0</v>
      </c>
      <c r="J25" s="73"/>
      <c r="K25" s="113">
        <f t="shared" ca="1" si="10"/>
        <v>0</v>
      </c>
      <c r="L25" s="73"/>
      <c r="M25" s="113">
        <f t="shared" ca="1" si="11"/>
        <v>0</v>
      </c>
      <c r="N25" s="73"/>
      <c r="O25" s="74">
        <f t="shared" ca="1" si="12"/>
        <v>0</v>
      </c>
      <c r="P25" s="73"/>
      <c r="Q25" s="113">
        <f t="shared" ca="1" si="2"/>
        <v>0</v>
      </c>
      <c r="R25" s="73"/>
      <c r="S25" s="113">
        <f t="shared" ca="1" si="3"/>
        <v>0</v>
      </c>
      <c r="T25" s="101"/>
      <c r="U25" s="74">
        <f t="shared" ca="1" si="4"/>
        <v>0</v>
      </c>
      <c r="V25" s="73"/>
      <c r="W25" s="113">
        <f t="shared" ca="1" si="13"/>
        <v>0</v>
      </c>
      <c r="X25" s="101">
        <v>17.25</v>
      </c>
      <c r="Y25" s="113">
        <f t="shared" ca="1" si="14"/>
        <v>2035.5</v>
      </c>
      <c r="Z25" s="73"/>
      <c r="AA25" s="74">
        <f t="shared" ca="1" si="5"/>
        <v>0</v>
      </c>
      <c r="AB25" s="73"/>
      <c r="AC25" s="74">
        <f t="shared" ca="1" si="6"/>
        <v>0</v>
      </c>
      <c r="AD25" s="73"/>
      <c r="AE25" s="74">
        <f t="shared" ca="1" si="7"/>
        <v>0</v>
      </c>
      <c r="AF25" s="73"/>
      <c r="AG25" s="74">
        <f t="shared" ca="1" si="15"/>
        <v>0</v>
      </c>
      <c r="AH25" s="82">
        <f t="shared" ca="1" si="8"/>
        <v>2035.5</v>
      </c>
      <c r="AI25" s="74"/>
      <c r="AJ25" s="139">
        <f t="shared" ca="1" si="16"/>
        <v>2035.5</v>
      </c>
    </row>
    <row r="26" spans="1:36" ht="15" customHeight="1" x14ac:dyDescent="0.2">
      <c r="A26" s="90" t="s">
        <v>202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9"/>
        <v>0</v>
      </c>
      <c r="F26" s="73"/>
      <c r="G26" s="74">
        <f t="shared" ca="1" si="17"/>
        <v>0</v>
      </c>
      <c r="H26" s="73"/>
      <c r="I26" s="74">
        <f t="shared" ca="1" si="1"/>
        <v>0</v>
      </c>
      <c r="J26" s="73"/>
      <c r="K26" s="113">
        <f t="shared" ca="1" si="10"/>
        <v>0</v>
      </c>
      <c r="L26" s="73"/>
      <c r="M26" s="113">
        <f t="shared" ca="1" si="11"/>
        <v>0</v>
      </c>
      <c r="N26" s="73"/>
      <c r="O26" s="74">
        <f t="shared" ca="1" si="12"/>
        <v>0</v>
      </c>
      <c r="P26" s="73"/>
      <c r="Q26" s="113">
        <f t="shared" ca="1" si="2"/>
        <v>0</v>
      </c>
      <c r="R26" s="73"/>
      <c r="S26" s="113">
        <f t="shared" ca="1" si="3"/>
        <v>0</v>
      </c>
      <c r="T26" s="101"/>
      <c r="U26" s="74">
        <f t="shared" ca="1" si="4"/>
        <v>0</v>
      </c>
      <c r="V26" s="73"/>
      <c r="W26" s="113">
        <f t="shared" ca="1" si="13"/>
        <v>0</v>
      </c>
      <c r="X26" s="101"/>
      <c r="Y26" s="113">
        <f t="shared" ca="1" si="14"/>
        <v>0</v>
      </c>
      <c r="Z26" s="73"/>
      <c r="AA26" s="74">
        <f t="shared" ca="1" si="5"/>
        <v>0</v>
      </c>
      <c r="AB26" s="73"/>
      <c r="AC26" s="74">
        <f t="shared" ca="1" si="6"/>
        <v>0</v>
      </c>
      <c r="AD26" s="73"/>
      <c r="AE26" s="74">
        <f t="shared" ca="1" si="7"/>
        <v>0</v>
      </c>
      <c r="AF26" s="73"/>
      <c r="AG26" s="74">
        <f t="shared" ca="1" si="15"/>
        <v>0</v>
      </c>
      <c r="AH26" s="82">
        <f t="shared" ca="1" si="8"/>
        <v>0</v>
      </c>
      <c r="AI26" s="74"/>
      <c r="AJ26" s="139">
        <f t="shared" ca="1" si="16"/>
        <v>0</v>
      </c>
    </row>
    <row r="27" spans="1:36" ht="15" customHeight="1" x14ac:dyDescent="0.2">
      <c r="A27" s="90" t="s">
        <v>166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D</v>
      </c>
      <c r="D27" s="19">
        <f t="shared" ca="1" si="0"/>
        <v>100</v>
      </c>
      <c r="E27" s="20">
        <f t="shared" si="9"/>
        <v>0</v>
      </c>
      <c r="F27" s="73"/>
      <c r="G27" s="74">
        <f t="shared" ca="1" si="17"/>
        <v>0</v>
      </c>
      <c r="H27" s="73"/>
      <c r="I27" s="74">
        <f t="shared" ca="1" si="1"/>
        <v>0</v>
      </c>
      <c r="J27" s="73"/>
      <c r="K27" s="113">
        <f t="shared" ca="1" si="10"/>
        <v>0</v>
      </c>
      <c r="L27" s="73"/>
      <c r="M27" s="113">
        <f t="shared" ca="1" si="11"/>
        <v>0</v>
      </c>
      <c r="N27" s="73"/>
      <c r="O27" s="74">
        <f t="shared" ca="1" si="12"/>
        <v>0</v>
      </c>
      <c r="P27" s="73"/>
      <c r="Q27" s="113">
        <f t="shared" ca="1" si="2"/>
        <v>0</v>
      </c>
      <c r="R27" s="73"/>
      <c r="S27" s="113">
        <f t="shared" ca="1" si="3"/>
        <v>0</v>
      </c>
      <c r="T27" s="101"/>
      <c r="U27" s="74">
        <f t="shared" ca="1" si="4"/>
        <v>0</v>
      </c>
      <c r="V27" s="73"/>
      <c r="W27" s="113">
        <f t="shared" ca="1" si="13"/>
        <v>0</v>
      </c>
      <c r="X27" s="101"/>
      <c r="Y27" s="113">
        <f t="shared" ca="1" si="14"/>
        <v>0</v>
      </c>
      <c r="Z27" s="73"/>
      <c r="AA27" s="74">
        <f t="shared" ca="1" si="5"/>
        <v>0</v>
      </c>
      <c r="AB27" s="73"/>
      <c r="AC27" s="74">
        <f t="shared" ca="1" si="6"/>
        <v>0</v>
      </c>
      <c r="AD27" s="73"/>
      <c r="AE27" s="74">
        <f t="shared" ca="1" si="7"/>
        <v>0</v>
      </c>
      <c r="AF27" s="73"/>
      <c r="AG27" s="74">
        <f t="shared" ca="1" si="15"/>
        <v>0</v>
      </c>
      <c r="AH27" s="82">
        <f t="shared" ca="1" si="8"/>
        <v>0</v>
      </c>
      <c r="AI27" s="74"/>
      <c r="AJ27" s="139">
        <f t="shared" ca="1" si="16"/>
        <v>0</v>
      </c>
    </row>
    <row r="28" spans="1:36" ht="15" customHeight="1" x14ac:dyDescent="0.2">
      <c r="A28" s="90" t="s">
        <v>167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F</v>
      </c>
      <c r="D28" s="19">
        <f t="shared" ca="1" si="0"/>
        <v>60</v>
      </c>
      <c r="E28" s="20">
        <f t="shared" si="9"/>
        <v>0</v>
      </c>
      <c r="F28" s="73"/>
      <c r="G28" s="74">
        <f t="shared" ca="1" si="17"/>
        <v>0</v>
      </c>
      <c r="H28" s="73"/>
      <c r="I28" s="74">
        <f t="shared" ca="1" si="1"/>
        <v>0</v>
      </c>
      <c r="J28" s="73"/>
      <c r="K28" s="113">
        <f t="shared" ca="1" si="10"/>
        <v>0</v>
      </c>
      <c r="L28" s="73"/>
      <c r="M28" s="113">
        <f t="shared" ca="1" si="11"/>
        <v>0</v>
      </c>
      <c r="N28" s="73"/>
      <c r="O28" s="74">
        <f t="shared" ca="1" si="12"/>
        <v>0</v>
      </c>
      <c r="P28" s="73"/>
      <c r="Q28" s="113">
        <f t="shared" ca="1" si="2"/>
        <v>0</v>
      </c>
      <c r="R28" s="73"/>
      <c r="S28" s="113">
        <f t="shared" ca="1" si="3"/>
        <v>0</v>
      </c>
      <c r="T28" s="101"/>
      <c r="U28" s="74">
        <f t="shared" ca="1" si="4"/>
        <v>0</v>
      </c>
      <c r="V28" s="73"/>
      <c r="W28" s="113">
        <f t="shared" ca="1" si="13"/>
        <v>0</v>
      </c>
      <c r="X28" s="101"/>
      <c r="Y28" s="113">
        <f t="shared" ca="1" si="14"/>
        <v>0</v>
      </c>
      <c r="Z28" s="73"/>
      <c r="AA28" s="74">
        <f t="shared" ca="1" si="5"/>
        <v>0</v>
      </c>
      <c r="AB28" s="73"/>
      <c r="AC28" s="74">
        <f t="shared" ca="1" si="6"/>
        <v>0</v>
      </c>
      <c r="AD28" s="73"/>
      <c r="AE28" s="74">
        <f t="shared" ca="1" si="7"/>
        <v>0</v>
      </c>
      <c r="AF28" s="73"/>
      <c r="AG28" s="74">
        <f t="shared" ca="1" si="15"/>
        <v>0</v>
      </c>
      <c r="AH28" s="82">
        <f t="shared" ca="1" si="8"/>
        <v>0</v>
      </c>
      <c r="AI28" s="74"/>
      <c r="AJ28" s="139">
        <f t="shared" ca="1" si="16"/>
        <v>0</v>
      </c>
    </row>
    <row r="29" spans="1:36" ht="15" customHeight="1" x14ac:dyDescent="0.2">
      <c r="A29" s="90" t="s">
        <v>176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G</v>
      </c>
      <c r="D29" s="19">
        <f t="shared" ca="1" si="0"/>
        <v>35</v>
      </c>
      <c r="E29" s="20">
        <f t="shared" si="9"/>
        <v>0</v>
      </c>
      <c r="F29" s="73"/>
      <c r="G29" s="74">
        <f t="shared" ca="1" si="17"/>
        <v>0</v>
      </c>
      <c r="H29" s="73"/>
      <c r="I29" s="74">
        <f t="shared" ca="1" si="1"/>
        <v>0</v>
      </c>
      <c r="J29" s="73"/>
      <c r="K29" s="113">
        <f t="shared" ca="1" si="10"/>
        <v>0</v>
      </c>
      <c r="L29" s="73"/>
      <c r="M29" s="113">
        <f t="shared" ca="1" si="11"/>
        <v>0</v>
      </c>
      <c r="N29" s="73"/>
      <c r="O29" s="74">
        <f t="shared" ca="1" si="12"/>
        <v>0</v>
      </c>
      <c r="P29" s="73"/>
      <c r="Q29" s="113">
        <f t="shared" ca="1" si="2"/>
        <v>0</v>
      </c>
      <c r="R29" s="73"/>
      <c r="S29" s="113">
        <f t="shared" ca="1" si="3"/>
        <v>0</v>
      </c>
      <c r="T29" s="101"/>
      <c r="U29" s="74">
        <f t="shared" ca="1" si="4"/>
        <v>0</v>
      </c>
      <c r="V29" s="73"/>
      <c r="W29" s="113">
        <f t="shared" ca="1" si="13"/>
        <v>0</v>
      </c>
      <c r="X29" s="101"/>
      <c r="Y29" s="113">
        <f t="shared" ca="1" si="14"/>
        <v>0</v>
      </c>
      <c r="Z29" s="73"/>
      <c r="AA29" s="74">
        <f t="shared" ca="1" si="5"/>
        <v>0</v>
      </c>
      <c r="AB29" s="73"/>
      <c r="AC29" s="74">
        <f t="shared" ca="1" si="6"/>
        <v>0</v>
      </c>
      <c r="AD29" s="73"/>
      <c r="AE29" s="74">
        <f t="shared" ca="1" si="7"/>
        <v>0</v>
      </c>
      <c r="AF29" s="73"/>
      <c r="AG29" s="74">
        <f t="shared" ca="1" si="15"/>
        <v>0</v>
      </c>
      <c r="AH29" s="82">
        <f t="shared" ca="1" si="8"/>
        <v>0</v>
      </c>
      <c r="AI29" s="74"/>
      <c r="AJ29" s="139">
        <f t="shared" ca="1" si="16"/>
        <v>0</v>
      </c>
    </row>
    <row r="30" spans="1:36" ht="15" customHeight="1" x14ac:dyDescent="0.2">
      <c r="A30" s="84" t="s">
        <v>143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D</v>
      </c>
      <c r="D30" s="19">
        <f t="shared" ca="1" si="0"/>
        <v>100</v>
      </c>
      <c r="E30" s="20">
        <f t="shared" si="9"/>
        <v>0</v>
      </c>
      <c r="F30" s="73"/>
      <c r="G30" s="74">
        <f t="shared" ca="1" si="17"/>
        <v>0</v>
      </c>
      <c r="H30" s="73"/>
      <c r="I30" s="74">
        <f t="shared" ca="1" si="1"/>
        <v>0</v>
      </c>
      <c r="J30" s="73"/>
      <c r="K30" s="113">
        <f t="shared" ca="1" si="10"/>
        <v>0</v>
      </c>
      <c r="L30" s="73"/>
      <c r="M30" s="113">
        <f t="shared" ca="1" si="11"/>
        <v>0</v>
      </c>
      <c r="N30" s="73"/>
      <c r="O30" s="74">
        <f t="shared" ca="1" si="12"/>
        <v>0</v>
      </c>
      <c r="P30" s="73"/>
      <c r="Q30" s="113">
        <f t="shared" ca="1" si="2"/>
        <v>0</v>
      </c>
      <c r="R30" s="73"/>
      <c r="S30" s="113">
        <f t="shared" ca="1" si="3"/>
        <v>0</v>
      </c>
      <c r="T30" s="101"/>
      <c r="U30" s="74">
        <f t="shared" ca="1" si="4"/>
        <v>0</v>
      </c>
      <c r="V30" s="73"/>
      <c r="W30" s="113">
        <f t="shared" ca="1" si="13"/>
        <v>0</v>
      </c>
      <c r="X30" s="101"/>
      <c r="Y30" s="113">
        <f t="shared" ca="1" si="14"/>
        <v>0</v>
      </c>
      <c r="Z30" s="73"/>
      <c r="AA30" s="74">
        <f t="shared" ca="1" si="5"/>
        <v>0</v>
      </c>
      <c r="AB30" s="73"/>
      <c r="AC30" s="74">
        <f t="shared" ca="1" si="6"/>
        <v>0</v>
      </c>
      <c r="AD30" s="73"/>
      <c r="AE30" s="74">
        <f t="shared" ca="1" si="7"/>
        <v>0</v>
      </c>
      <c r="AF30" s="73"/>
      <c r="AG30" s="74">
        <f t="shared" ca="1" si="15"/>
        <v>0</v>
      </c>
      <c r="AH30" s="82">
        <f t="shared" ca="1" si="8"/>
        <v>0</v>
      </c>
      <c r="AI30" s="74"/>
      <c r="AJ30" s="139">
        <f t="shared" ca="1" si="16"/>
        <v>0</v>
      </c>
    </row>
    <row r="31" spans="1:36" ht="15" customHeight="1" x14ac:dyDescent="0.2">
      <c r="A31" s="84" t="s">
        <v>182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G</v>
      </c>
      <c r="D31" s="19">
        <f t="shared" ca="1" si="0"/>
        <v>35</v>
      </c>
      <c r="E31" s="20">
        <f t="shared" si="9"/>
        <v>0</v>
      </c>
      <c r="F31" s="73"/>
      <c r="G31" s="74">
        <f t="shared" ca="1" si="17"/>
        <v>0</v>
      </c>
      <c r="H31" s="73"/>
      <c r="I31" s="74">
        <f t="shared" ca="1" si="1"/>
        <v>0</v>
      </c>
      <c r="J31" s="73"/>
      <c r="K31" s="113">
        <f t="shared" ca="1" si="10"/>
        <v>0</v>
      </c>
      <c r="L31" s="73"/>
      <c r="M31" s="113">
        <f t="shared" ca="1" si="11"/>
        <v>0</v>
      </c>
      <c r="N31" s="73"/>
      <c r="O31" s="74">
        <f t="shared" ca="1" si="12"/>
        <v>0</v>
      </c>
      <c r="P31" s="73"/>
      <c r="Q31" s="113">
        <f t="shared" ca="1" si="2"/>
        <v>0</v>
      </c>
      <c r="R31" s="73"/>
      <c r="S31" s="113">
        <f t="shared" ca="1" si="3"/>
        <v>0</v>
      </c>
      <c r="T31" s="101"/>
      <c r="U31" s="74">
        <f t="shared" ca="1" si="4"/>
        <v>0</v>
      </c>
      <c r="V31" s="73"/>
      <c r="W31" s="113">
        <f t="shared" ca="1" si="13"/>
        <v>0</v>
      </c>
      <c r="X31" s="101"/>
      <c r="Y31" s="113">
        <f t="shared" ca="1" si="14"/>
        <v>0</v>
      </c>
      <c r="Z31" s="73"/>
      <c r="AA31" s="74">
        <f t="shared" ca="1" si="5"/>
        <v>0</v>
      </c>
      <c r="AB31" s="73"/>
      <c r="AC31" s="74">
        <f t="shared" ca="1" si="6"/>
        <v>0</v>
      </c>
      <c r="AD31" s="73"/>
      <c r="AE31" s="74">
        <f t="shared" ca="1" si="7"/>
        <v>0</v>
      </c>
      <c r="AF31" s="73"/>
      <c r="AG31" s="74">
        <f t="shared" ca="1" si="15"/>
        <v>0</v>
      </c>
      <c r="AH31" s="82">
        <f t="shared" ca="1" si="8"/>
        <v>0</v>
      </c>
      <c r="AI31" s="74"/>
      <c r="AJ31" s="139">
        <f t="shared" ca="1" si="16"/>
        <v>0</v>
      </c>
    </row>
    <row r="32" spans="1:36" ht="15" customHeight="1" x14ac:dyDescent="0.2">
      <c r="A32" s="84" t="s">
        <v>147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B</v>
      </c>
      <c r="D32" s="19">
        <f t="shared" ca="1" si="0"/>
        <v>140</v>
      </c>
      <c r="E32" s="20">
        <f t="shared" si="9"/>
        <v>0</v>
      </c>
      <c r="F32" s="73"/>
      <c r="G32" s="74">
        <f t="shared" ca="1" si="17"/>
        <v>0</v>
      </c>
      <c r="H32" s="73"/>
      <c r="I32" s="74">
        <f t="shared" ca="1" si="1"/>
        <v>0</v>
      </c>
      <c r="J32" s="73"/>
      <c r="K32" s="113">
        <f t="shared" ca="1" si="10"/>
        <v>0</v>
      </c>
      <c r="L32" s="73"/>
      <c r="M32" s="113">
        <f t="shared" ca="1" si="11"/>
        <v>0</v>
      </c>
      <c r="N32" s="73"/>
      <c r="O32" s="74">
        <f t="shared" ca="1" si="12"/>
        <v>0</v>
      </c>
      <c r="P32" s="73"/>
      <c r="Q32" s="113">
        <f t="shared" ca="1" si="2"/>
        <v>0</v>
      </c>
      <c r="R32" s="73"/>
      <c r="S32" s="113">
        <f t="shared" ca="1" si="3"/>
        <v>0</v>
      </c>
      <c r="T32" s="101"/>
      <c r="U32" s="74">
        <f t="shared" ca="1" si="4"/>
        <v>0</v>
      </c>
      <c r="V32" s="73"/>
      <c r="W32" s="113">
        <f t="shared" ca="1" si="13"/>
        <v>0</v>
      </c>
      <c r="X32" s="101"/>
      <c r="Y32" s="113">
        <f t="shared" ca="1" si="14"/>
        <v>0</v>
      </c>
      <c r="Z32" s="73"/>
      <c r="AA32" s="74">
        <f t="shared" ca="1" si="5"/>
        <v>0</v>
      </c>
      <c r="AB32" s="73"/>
      <c r="AC32" s="74">
        <f t="shared" ca="1" si="6"/>
        <v>0</v>
      </c>
      <c r="AD32" s="73"/>
      <c r="AE32" s="74">
        <f t="shared" ca="1" si="7"/>
        <v>0</v>
      </c>
      <c r="AF32" s="73"/>
      <c r="AG32" s="74">
        <f t="shared" ca="1" si="15"/>
        <v>0</v>
      </c>
      <c r="AH32" s="82">
        <f t="shared" ca="1" si="8"/>
        <v>0</v>
      </c>
      <c r="AI32" s="74"/>
      <c r="AJ32" s="139">
        <f t="shared" ca="1" si="16"/>
        <v>0</v>
      </c>
    </row>
    <row r="33" spans="1:36" ht="15" customHeight="1" x14ac:dyDescent="0.2">
      <c r="A33" s="84" t="s">
        <v>205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D</v>
      </c>
      <c r="D33" s="19">
        <f t="shared" ca="1" si="0"/>
        <v>100</v>
      </c>
      <c r="E33" s="20">
        <f t="shared" si="9"/>
        <v>0</v>
      </c>
      <c r="F33" s="73"/>
      <c r="G33" s="74">
        <f t="shared" ca="1" si="17"/>
        <v>0</v>
      </c>
      <c r="H33" s="73"/>
      <c r="I33" s="74">
        <f t="shared" ca="1" si="1"/>
        <v>0</v>
      </c>
      <c r="J33" s="73"/>
      <c r="K33" s="113">
        <f t="shared" ca="1" si="10"/>
        <v>0</v>
      </c>
      <c r="L33" s="73"/>
      <c r="M33" s="113">
        <f t="shared" ca="1" si="11"/>
        <v>0</v>
      </c>
      <c r="N33" s="73"/>
      <c r="O33" s="74">
        <f t="shared" ca="1" si="12"/>
        <v>0</v>
      </c>
      <c r="P33" s="73"/>
      <c r="Q33" s="113">
        <f t="shared" ca="1" si="2"/>
        <v>0</v>
      </c>
      <c r="R33" s="73"/>
      <c r="S33" s="113">
        <f t="shared" ca="1" si="3"/>
        <v>0</v>
      </c>
      <c r="T33" s="101"/>
      <c r="U33" s="74">
        <f t="shared" ca="1" si="4"/>
        <v>0</v>
      </c>
      <c r="V33" s="73"/>
      <c r="W33" s="113">
        <f t="shared" ca="1" si="13"/>
        <v>0</v>
      </c>
      <c r="X33" s="101"/>
      <c r="Y33" s="113">
        <f t="shared" ca="1" si="14"/>
        <v>0</v>
      </c>
      <c r="Z33" s="73"/>
      <c r="AA33" s="74">
        <f t="shared" ca="1" si="5"/>
        <v>0</v>
      </c>
      <c r="AB33" s="73"/>
      <c r="AC33" s="74">
        <f t="shared" ca="1" si="6"/>
        <v>0</v>
      </c>
      <c r="AD33" s="73"/>
      <c r="AE33" s="74">
        <f t="shared" ca="1" si="7"/>
        <v>0</v>
      </c>
      <c r="AF33" s="73"/>
      <c r="AG33" s="74">
        <f t="shared" ca="1" si="15"/>
        <v>0</v>
      </c>
      <c r="AH33" s="82">
        <f t="shared" ca="1" si="8"/>
        <v>0</v>
      </c>
      <c r="AI33" s="74"/>
      <c r="AJ33" s="139">
        <f t="shared" ca="1" si="16"/>
        <v>0</v>
      </c>
    </row>
    <row r="34" spans="1:36" ht="15" customHeight="1" x14ac:dyDescent="0.2">
      <c r="A34" s="84" t="s">
        <v>354</v>
      </c>
      <c r="B34" t="s">
        <v>65</v>
      </c>
      <c r="C34" s="4" t="s">
        <v>6</v>
      </c>
      <c r="D34" s="19">
        <f t="shared" si="0"/>
        <v>100</v>
      </c>
      <c r="E34" s="20">
        <f t="shared" si="9"/>
        <v>11.5</v>
      </c>
      <c r="F34" s="73"/>
      <c r="G34" s="74">
        <f t="shared" si="17"/>
        <v>0</v>
      </c>
      <c r="H34" s="73"/>
      <c r="I34" s="74">
        <f t="shared" si="1"/>
        <v>0</v>
      </c>
      <c r="J34" s="73"/>
      <c r="K34" s="113">
        <f t="shared" si="10"/>
        <v>0</v>
      </c>
      <c r="L34" s="73"/>
      <c r="M34" s="113">
        <f t="shared" si="11"/>
        <v>0</v>
      </c>
      <c r="N34" s="73">
        <v>7</v>
      </c>
      <c r="O34" s="74">
        <f t="shared" si="12"/>
        <v>700</v>
      </c>
      <c r="P34" s="73"/>
      <c r="Q34" s="113">
        <f t="shared" si="2"/>
        <v>0</v>
      </c>
      <c r="R34" s="73">
        <v>4.5</v>
      </c>
      <c r="S34" s="113">
        <f t="shared" si="3"/>
        <v>450</v>
      </c>
      <c r="T34" s="101"/>
      <c r="U34" s="74">
        <f t="shared" si="4"/>
        <v>0</v>
      </c>
      <c r="V34" s="73"/>
      <c r="W34" s="113">
        <f t="shared" si="13"/>
        <v>0</v>
      </c>
      <c r="X34" s="101"/>
      <c r="Y34" s="113">
        <f t="shared" si="14"/>
        <v>0</v>
      </c>
      <c r="Z34" s="73"/>
      <c r="AA34" s="74">
        <f t="shared" si="5"/>
        <v>0</v>
      </c>
      <c r="AB34" s="73"/>
      <c r="AC34" s="74">
        <f t="shared" si="6"/>
        <v>0</v>
      </c>
      <c r="AD34" s="73"/>
      <c r="AE34" s="74">
        <f t="shared" si="7"/>
        <v>0</v>
      </c>
      <c r="AF34" s="73"/>
      <c r="AG34" s="74">
        <f t="shared" si="15"/>
        <v>0</v>
      </c>
      <c r="AH34" s="82">
        <f t="shared" si="8"/>
        <v>1150</v>
      </c>
      <c r="AI34" s="74"/>
      <c r="AJ34" s="139">
        <f t="shared" si="16"/>
        <v>1150</v>
      </c>
    </row>
    <row r="35" spans="1:36" ht="15" customHeight="1" x14ac:dyDescent="0.2">
      <c r="A35" s="84" t="s">
        <v>148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D</v>
      </c>
      <c r="D35" s="19">
        <f t="shared" ca="1" si="0"/>
        <v>100</v>
      </c>
      <c r="E35" s="20">
        <f t="shared" si="9"/>
        <v>0</v>
      </c>
      <c r="F35" s="73"/>
      <c r="G35" s="74">
        <f t="shared" ca="1" si="17"/>
        <v>0</v>
      </c>
      <c r="H35" s="73"/>
      <c r="I35" s="74">
        <f t="shared" ca="1" si="1"/>
        <v>0</v>
      </c>
      <c r="J35" s="73"/>
      <c r="K35" s="113">
        <f t="shared" ca="1" si="10"/>
        <v>0</v>
      </c>
      <c r="L35" s="73"/>
      <c r="M35" s="113">
        <f t="shared" ca="1" si="11"/>
        <v>0</v>
      </c>
      <c r="N35" s="73"/>
      <c r="O35" s="74">
        <f t="shared" ca="1" si="12"/>
        <v>0</v>
      </c>
      <c r="P35" s="73"/>
      <c r="Q35" s="113">
        <f t="shared" ca="1" si="2"/>
        <v>0</v>
      </c>
      <c r="R35" s="73"/>
      <c r="S35" s="113">
        <f t="shared" ca="1" si="3"/>
        <v>0</v>
      </c>
      <c r="T35" s="101"/>
      <c r="U35" s="74">
        <f t="shared" ca="1" si="4"/>
        <v>0</v>
      </c>
      <c r="V35" s="73"/>
      <c r="W35" s="113">
        <f t="shared" ca="1" si="13"/>
        <v>0</v>
      </c>
      <c r="X35" s="101"/>
      <c r="Y35" s="113">
        <f t="shared" ca="1" si="14"/>
        <v>0</v>
      </c>
      <c r="Z35" s="73"/>
      <c r="AA35" s="74">
        <f t="shared" ca="1" si="5"/>
        <v>0</v>
      </c>
      <c r="AB35" s="73"/>
      <c r="AC35" s="74">
        <f t="shared" ca="1" si="6"/>
        <v>0</v>
      </c>
      <c r="AD35" s="73"/>
      <c r="AE35" s="74">
        <f t="shared" ca="1" si="7"/>
        <v>0</v>
      </c>
      <c r="AF35" s="73"/>
      <c r="AG35" s="74">
        <f t="shared" ca="1" si="15"/>
        <v>0</v>
      </c>
      <c r="AH35" s="82">
        <f t="shared" ca="1" si="8"/>
        <v>0</v>
      </c>
      <c r="AI35" s="74"/>
      <c r="AJ35" s="139">
        <f t="shared" ca="1" si="16"/>
        <v>0</v>
      </c>
    </row>
    <row r="36" spans="1:36" ht="15" customHeight="1" x14ac:dyDescent="0.2">
      <c r="A36" s="84" t="s">
        <v>214</v>
      </c>
      <c r="B36" s="14" t="s">
        <v>65</v>
      </c>
      <c r="C36" s="4" t="str">
        <f ca="1">IF($A36="","",INDEX(INDIRECT("'MA-Liste'!"&amp;$C$11),MATCH($A36,'MA-Liste'!$M:$M,FALSE)))</f>
        <v>D</v>
      </c>
      <c r="D36" s="19">
        <f t="shared" ca="1" si="0"/>
        <v>100</v>
      </c>
      <c r="E36" s="20">
        <f t="shared" si="9"/>
        <v>0</v>
      </c>
      <c r="F36" s="73"/>
      <c r="G36" s="74">
        <f t="shared" ca="1" si="17"/>
        <v>0</v>
      </c>
      <c r="H36" s="73"/>
      <c r="I36" s="74">
        <f t="shared" ca="1" si="1"/>
        <v>0</v>
      </c>
      <c r="J36" s="73"/>
      <c r="K36" s="113">
        <f t="shared" ca="1" si="10"/>
        <v>0</v>
      </c>
      <c r="L36" s="73"/>
      <c r="M36" s="113">
        <f t="shared" ca="1" si="11"/>
        <v>0</v>
      </c>
      <c r="N36" s="73"/>
      <c r="O36" s="74">
        <f t="shared" ca="1" si="12"/>
        <v>0</v>
      </c>
      <c r="P36" s="73"/>
      <c r="Q36" s="113">
        <f t="shared" ca="1" si="2"/>
        <v>0</v>
      </c>
      <c r="R36" s="73"/>
      <c r="S36" s="113">
        <f t="shared" ca="1" si="3"/>
        <v>0</v>
      </c>
      <c r="T36" s="101"/>
      <c r="U36" s="74">
        <f t="shared" ca="1" si="4"/>
        <v>0</v>
      </c>
      <c r="V36" s="73"/>
      <c r="W36" s="113">
        <f t="shared" ca="1" si="13"/>
        <v>0</v>
      </c>
      <c r="X36" s="101"/>
      <c r="Y36" s="113">
        <f t="shared" ca="1" si="14"/>
        <v>0</v>
      </c>
      <c r="Z36" s="73"/>
      <c r="AA36" s="74">
        <f t="shared" ca="1" si="5"/>
        <v>0</v>
      </c>
      <c r="AB36" s="73"/>
      <c r="AC36" s="74">
        <f t="shared" ca="1" si="6"/>
        <v>0</v>
      </c>
      <c r="AD36" s="73"/>
      <c r="AE36" s="74">
        <f t="shared" ca="1" si="7"/>
        <v>0</v>
      </c>
      <c r="AF36" s="73"/>
      <c r="AG36" s="74">
        <f t="shared" ca="1" si="15"/>
        <v>0</v>
      </c>
      <c r="AH36" s="82">
        <f t="shared" ca="1" si="8"/>
        <v>0</v>
      </c>
      <c r="AI36" s="74"/>
      <c r="AJ36" s="139">
        <f t="shared" ca="1" si="16"/>
        <v>0</v>
      </c>
    </row>
    <row r="37" spans="1:36" ht="15" customHeight="1" x14ac:dyDescent="0.2">
      <c r="A37" s="84" t="s">
        <v>183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F</v>
      </c>
      <c r="D37" s="19">
        <f t="shared" ca="1" si="0"/>
        <v>60</v>
      </c>
      <c r="E37" s="20">
        <f t="shared" si="9"/>
        <v>0</v>
      </c>
      <c r="F37" s="73"/>
      <c r="G37" s="74">
        <f t="shared" ca="1" si="17"/>
        <v>0</v>
      </c>
      <c r="H37" s="73"/>
      <c r="I37" s="74">
        <f t="shared" ca="1" si="1"/>
        <v>0</v>
      </c>
      <c r="J37" s="73"/>
      <c r="K37" s="113">
        <f t="shared" ca="1" si="10"/>
        <v>0</v>
      </c>
      <c r="L37" s="73"/>
      <c r="M37" s="113">
        <f t="shared" ca="1" si="11"/>
        <v>0</v>
      </c>
      <c r="N37" s="73"/>
      <c r="O37" s="74">
        <f t="shared" ca="1" si="12"/>
        <v>0</v>
      </c>
      <c r="P37" s="73"/>
      <c r="Q37" s="113">
        <f t="shared" ca="1" si="2"/>
        <v>0</v>
      </c>
      <c r="R37" s="73"/>
      <c r="S37" s="113">
        <f t="shared" ca="1" si="3"/>
        <v>0</v>
      </c>
      <c r="T37" s="101"/>
      <c r="U37" s="74">
        <f t="shared" ca="1" si="4"/>
        <v>0</v>
      </c>
      <c r="V37" s="73"/>
      <c r="W37" s="113">
        <f t="shared" ca="1" si="13"/>
        <v>0</v>
      </c>
      <c r="X37" s="101"/>
      <c r="Y37" s="113">
        <f t="shared" ca="1" si="14"/>
        <v>0</v>
      </c>
      <c r="Z37" s="73"/>
      <c r="AA37" s="74">
        <f t="shared" ca="1" si="5"/>
        <v>0</v>
      </c>
      <c r="AB37" s="73"/>
      <c r="AC37" s="74">
        <f t="shared" ca="1" si="6"/>
        <v>0</v>
      </c>
      <c r="AD37" s="73"/>
      <c r="AE37" s="74">
        <f t="shared" ca="1" si="7"/>
        <v>0</v>
      </c>
      <c r="AF37" s="73"/>
      <c r="AG37" s="74">
        <f t="shared" ca="1" si="15"/>
        <v>0</v>
      </c>
      <c r="AH37" s="82">
        <f t="shared" ca="1" si="8"/>
        <v>0</v>
      </c>
      <c r="AI37" s="74"/>
      <c r="AJ37" s="139">
        <f t="shared" ca="1" si="16"/>
        <v>0</v>
      </c>
    </row>
    <row r="38" spans="1:36" ht="15" customHeight="1" x14ac:dyDescent="0.2">
      <c r="A38" s="84" t="s">
        <v>184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B</v>
      </c>
      <c r="D38" s="19">
        <f t="shared" ca="1" si="0"/>
        <v>140</v>
      </c>
      <c r="E38" s="20">
        <f t="shared" si="9"/>
        <v>0</v>
      </c>
      <c r="F38" s="73"/>
      <c r="G38" s="74">
        <f t="shared" ca="1" si="17"/>
        <v>0</v>
      </c>
      <c r="H38" s="73"/>
      <c r="I38" s="74">
        <f t="shared" ca="1" si="1"/>
        <v>0</v>
      </c>
      <c r="J38" s="73"/>
      <c r="K38" s="113">
        <f t="shared" ca="1" si="10"/>
        <v>0</v>
      </c>
      <c r="L38" s="73"/>
      <c r="M38" s="113">
        <f t="shared" ca="1" si="11"/>
        <v>0</v>
      </c>
      <c r="N38" s="73"/>
      <c r="O38" s="74">
        <f t="shared" ca="1" si="12"/>
        <v>0</v>
      </c>
      <c r="P38" s="73"/>
      <c r="Q38" s="113">
        <f t="shared" ca="1" si="2"/>
        <v>0</v>
      </c>
      <c r="R38" s="73"/>
      <c r="S38" s="113">
        <f t="shared" ca="1" si="3"/>
        <v>0</v>
      </c>
      <c r="T38" s="101"/>
      <c r="U38" s="74">
        <f t="shared" ca="1" si="4"/>
        <v>0</v>
      </c>
      <c r="V38" s="73"/>
      <c r="W38" s="113">
        <f t="shared" ca="1" si="13"/>
        <v>0</v>
      </c>
      <c r="X38" s="101"/>
      <c r="Y38" s="113">
        <f t="shared" ca="1" si="14"/>
        <v>0</v>
      </c>
      <c r="Z38" s="73"/>
      <c r="AA38" s="74">
        <f t="shared" ca="1" si="5"/>
        <v>0</v>
      </c>
      <c r="AB38" s="73"/>
      <c r="AC38" s="74">
        <f t="shared" ca="1" si="6"/>
        <v>0</v>
      </c>
      <c r="AD38" s="73"/>
      <c r="AE38" s="74">
        <f t="shared" ca="1" si="7"/>
        <v>0</v>
      </c>
      <c r="AF38" s="73"/>
      <c r="AG38" s="74">
        <f t="shared" ca="1" si="15"/>
        <v>0</v>
      </c>
      <c r="AH38" s="82">
        <f t="shared" ca="1" si="8"/>
        <v>0</v>
      </c>
      <c r="AI38" s="74"/>
      <c r="AJ38" s="139">
        <f t="shared" ca="1" si="16"/>
        <v>0</v>
      </c>
    </row>
    <row r="39" spans="1:36" ht="15" customHeight="1" x14ac:dyDescent="0.2">
      <c r="A39" s="84" t="s">
        <v>211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D</v>
      </c>
      <c r="D39" s="19">
        <f t="shared" ca="1" si="0"/>
        <v>100</v>
      </c>
      <c r="E39" s="20">
        <f t="shared" si="9"/>
        <v>0</v>
      </c>
      <c r="F39" s="73"/>
      <c r="G39" s="74">
        <f t="shared" ca="1" si="17"/>
        <v>0</v>
      </c>
      <c r="H39" s="73"/>
      <c r="I39" s="74">
        <f t="shared" ca="1" si="1"/>
        <v>0</v>
      </c>
      <c r="J39" s="73"/>
      <c r="K39" s="113">
        <f t="shared" ca="1" si="10"/>
        <v>0</v>
      </c>
      <c r="L39" s="73"/>
      <c r="M39" s="113">
        <f t="shared" ca="1" si="11"/>
        <v>0</v>
      </c>
      <c r="N39" s="73"/>
      <c r="O39" s="74">
        <f t="shared" ca="1" si="12"/>
        <v>0</v>
      </c>
      <c r="P39" s="73"/>
      <c r="Q39" s="113">
        <f t="shared" ca="1" si="2"/>
        <v>0</v>
      </c>
      <c r="R39" s="73"/>
      <c r="S39" s="113">
        <f t="shared" ca="1" si="3"/>
        <v>0</v>
      </c>
      <c r="T39" s="101"/>
      <c r="U39" s="74">
        <f t="shared" ca="1" si="4"/>
        <v>0</v>
      </c>
      <c r="V39" s="73"/>
      <c r="W39" s="113">
        <f t="shared" ca="1" si="13"/>
        <v>0</v>
      </c>
      <c r="X39" s="101"/>
      <c r="Y39" s="113">
        <f t="shared" ca="1" si="14"/>
        <v>0</v>
      </c>
      <c r="Z39" s="73"/>
      <c r="AA39" s="74">
        <f t="shared" ca="1" si="5"/>
        <v>0</v>
      </c>
      <c r="AB39" s="73"/>
      <c r="AC39" s="74">
        <f t="shared" ca="1" si="6"/>
        <v>0</v>
      </c>
      <c r="AD39" s="73"/>
      <c r="AE39" s="74">
        <f t="shared" ca="1" si="7"/>
        <v>0</v>
      </c>
      <c r="AF39" s="73"/>
      <c r="AG39" s="74">
        <f t="shared" ca="1" si="15"/>
        <v>0</v>
      </c>
      <c r="AH39" s="82">
        <f t="shared" ca="1" si="8"/>
        <v>0</v>
      </c>
      <c r="AI39" s="74"/>
      <c r="AJ39" s="139">
        <f t="shared" ca="1" si="16"/>
        <v>0</v>
      </c>
    </row>
    <row r="40" spans="1:36" ht="15" customHeight="1" x14ac:dyDescent="0.2">
      <c r="A40" s="84" t="s">
        <v>237</v>
      </c>
      <c r="B40" t="s">
        <v>65</v>
      </c>
      <c r="C40" s="4" t="s">
        <v>7</v>
      </c>
      <c r="D40" s="19">
        <f t="shared" si="0"/>
        <v>75</v>
      </c>
      <c r="E40" s="20">
        <f t="shared" si="9"/>
        <v>0</v>
      </c>
      <c r="F40" s="73"/>
      <c r="G40" s="74">
        <f t="shared" si="17"/>
        <v>0</v>
      </c>
      <c r="H40" s="73"/>
      <c r="I40" s="74">
        <f t="shared" si="1"/>
        <v>0</v>
      </c>
      <c r="J40" s="73"/>
      <c r="K40" s="113">
        <f t="shared" si="10"/>
        <v>0</v>
      </c>
      <c r="L40" s="73"/>
      <c r="M40" s="113">
        <f t="shared" si="11"/>
        <v>0</v>
      </c>
      <c r="N40" s="73"/>
      <c r="O40" s="74">
        <f t="shared" si="12"/>
        <v>0</v>
      </c>
      <c r="P40" s="73"/>
      <c r="Q40" s="113">
        <f t="shared" si="2"/>
        <v>0</v>
      </c>
      <c r="R40" s="73"/>
      <c r="S40" s="113">
        <f t="shared" si="3"/>
        <v>0</v>
      </c>
      <c r="T40" s="101"/>
      <c r="U40" s="74">
        <f t="shared" si="4"/>
        <v>0</v>
      </c>
      <c r="V40" s="73"/>
      <c r="W40" s="113">
        <f t="shared" si="13"/>
        <v>0</v>
      </c>
      <c r="X40" s="101"/>
      <c r="Y40" s="113">
        <f t="shared" si="14"/>
        <v>0</v>
      </c>
      <c r="Z40" s="73"/>
      <c r="AA40" s="74">
        <f t="shared" si="5"/>
        <v>0</v>
      </c>
      <c r="AB40" s="73"/>
      <c r="AC40" s="74">
        <f t="shared" si="6"/>
        <v>0</v>
      </c>
      <c r="AD40" s="73"/>
      <c r="AE40" s="74">
        <f t="shared" si="7"/>
        <v>0</v>
      </c>
      <c r="AF40" s="73"/>
      <c r="AG40" s="74">
        <f t="shared" si="15"/>
        <v>0</v>
      </c>
      <c r="AH40" s="82">
        <f t="shared" si="8"/>
        <v>0</v>
      </c>
      <c r="AI40" s="74"/>
      <c r="AJ40" s="139">
        <f t="shared" si="16"/>
        <v>0</v>
      </c>
    </row>
    <row r="41" spans="1:36" ht="15" customHeight="1" x14ac:dyDescent="0.2">
      <c r="A41" s="84" t="s">
        <v>212</v>
      </c>
      <c r="B41" t="s">
        <v>65</v>
      </c>
      <c r="C41" s="4" t="s">
        <v>5</v>
      </c>
      <c r="D41" s="19">
        <v>118</v>
      </c>
      <c r="E41" s="20">
        <f t="shared" si="9"/>
        <v>0</v>
      </c>
      <c r="F41" s="73"/>
      <c r="G41" s="74">
        <f t="shared" si="17"/>
        <v>0</v>
      </c>
      <c r="H41" s="73"/>
      <c r="I41" s="74">
        <f t="shared" si="1"/>
        <v>0</v>
      </c>
      <c r="J41" s="73"/>
      <c r="K41" s="113">
        <f t="shared" si="10"/>
        <v>0</v>
      </c>
      <c r="L41" s="73"/>
      <c r="M41" s="113">
        <f t="shared" si="11"/>
        <v>0</v>
      </c>
      <c r="N41" s="73"/>
      <c r="O41" s="74">
        <f t="shared" si="12"/>
        <v>0</v>
      </c>
      <c r="P41" s="73"/>
      <c r="Q41" s="113">
        <f t="shared" si="2"/>
        <v>0</v>
      </c>
      <c r="R41" s="73"/>
      <c r="S41" s="113">
        <f t="shared" si="3"/>
        <v>0</v>
      </c>
      <c r="T41" s="101"/>
      <c r="U41" s="74">
        <f t="shared" si="4"/>
        <v>0</v>
      </c>
      <c r="V41" s="73"/>
      <c r="W41" s="113">
        <f t="shared" si="13"/>
        <v>0</v>
      </c>
      <c r="X41" s="101"/>
      <c r="Y41" s="113">
        <f t="shared" si="14"/>
        <v>0</v>
      </c>
      <c r="Z41" s="73"/>
      <c r="AA41" s="74">
        <v>0</v>
      </c>
      <c r="AB41" s="73"/>
      <c r="AC41" s="74">
        <v>0</v>
      </c>
      <c r="AD41" s="73"/>
      <c r="AE41" s="74">
        <f t="shared" si="7"/>
        <v>0</v>
      </c>
      <c r="AF41" s="73"/>
      <c r="AG41" s="74">
        <f t="shared" si="15"/>
        <v>0</v>
      </c>
      <c r="AH41" s="82">
        <f t="shared" si="8"/>
        <v>0</v>
      </c>
      <c r="AI41" s="74"/>
      <c r="AJ41" s="139">
        <f t="shared" si="16"/>
        <v>0</v>
      </c>
    </row>
    <row r="42" spans="1:36" ht="15.75" customHeight="1" x14ac:dyDescent="0.2">
      <c r="A42" s="90" t="s">
        <v>187</v>
      </c>
      <c r="B42" t="str">
        <f>IF($A42="","",INDEX('MA-Liste'!$D:$D,MATCH($A42,'MA-Liste'!$M:$M,FALSE)))</f>
        <v>AeBo</v>
      </c>
      <c r="C42" s="4" t="str">
        <f ca="1">IF($A42="","",INDEX(INDIRECT("'MA-Liste'!"&amp;$C$11),MATCH($A42,'MA-Liste'!$M:$M,FALSE)))</f>
        <v>D</v>
      </c>
      <c r="D42" s="19">
        <f t="shared" ca="1" si="0"/>
        <v>100</v>
      </c>
      <c r="E42" s="20">
        <f t="shared" si="9"/>
        <v>0</v>
      </c>
      <c r="F42" s="73"/>
      <c r="G42" s="74">
        <f t="shared" ca="1" si="17"/>
        <v>0</v>
      </c>
      <c r="H42" s="73"/>
      <c r="I42" s="74">
        <f t="shared" ca="1" si="1"/>
        <v>0</v>
      </c>
      <c r="J42" s="73"/>
      <c r="K42" s="113">
        <f t="shared" ca="1" si="10"/>
        <v>0</v>
      </c>
      <c r="L42" s="73"/>
      <c r="M42" s="113">
        <f t="shared" ca="1" si="11"/>
        <v>0</v>
      </c>
      <c r="N42" s="73"/>
      <c r="O42" s="74">
        <f t="shared" ca="1" si="12"/>
        <v>0</v>
      </c>
      <c r="P42" s="73"/>
      <c r="Q42" s="113">
        <f t="shared" ca="1" si="2"/>
        <v>0</v>
      </c>
      <c r="R42" s="73"/>
      <c r="S42" s="113">
        <f t="shared" ca="1" si="3"/>
        <v>0</v>
      </c>
      <c r="T42" s="101"/>
      <c r="U42" s="74">
        <f t="shared" ca="1" si="4"/>
        <v>0</v>
      </c>
      <c r="V42" s="73"/>
      <c r="W42" s="113">
        <f t="shared" ca="1" si="13"/>
        <v>0</v>
      </c>
      <c r="X42" s="101"/>
      <c r="Y42" s="113">
        <f t="shared" ca="1" si="14"/>
        <v>0</v>
      </c>
      <c r="Z42" s="73"/>
      <c r="AA42" s="74">
        <f t="shared" ref="AA42:AA49" ca="1" si="18">IF(D42="",0,D42*Z42)</f>
        <v>0</v>
      </c>
      <c r="AB42" s="73"/>
      <c r="AC42" s="74">
        <f t="shared" ref="AC42:AC49" ca="1" si="19">IF(D42="",0,D42*AB42)</f>
        <v>0</v>
      </c>
      <c r="AD42" s="73"/>
      <c r="AE42" s="74">
        <f t="shared" ca="1" si="7"/>
        <v>0</v>
      </c>
      <c r="AF42" s="73"/>
      <c r="AG42" s="74">
        <f t="shared" ca="1" si="15"/>
        <v>0</v>
      </c>
      <c r="AH42" s="82">
        <f t="shared" ca="1" si="8"/>
        <v>0</v>
      </c>
      <c r="AI42" s="74"/>
      <c r="AJ42" s="139">
        <f t="shared" ca="1" si="16"/>
        <v>0</v>
      </c>
    </row>
    <row r="43" spans="1:36" ht="15.75" customHeight="1" x14ac:dyDescent="0.2">
      <c r="A43" s="90" t="s">
        <v>144</v>
      </c>
      <c r="B43" t="s">
        <v>65</v>
      </c>
      <c r="C43" s="4" t="s">
        <v>6</v>
      </c>
      <c r="D43" s="19">
        <v>100</v>
      </c>
      <c r="E43" s="20">
        <f t="shared" si="9"/>
        <v>8.75</v>
      </c>
      <c r="F43" s="73"/>
      <c r="G43" s="74">
        <f t="shared" si="17"/>
        <v>0</v>
      </c>
      <c r="H43" s="73"/>
      <c r="I43" s="74">
        <f t="shared" si="1"/>
        <v>0</v>
      </c>
      <c r="J43" s="73"/>
      <c r="K43" s="113">
        <f t="shared" si="10"/>
        <v>0</v>
      </c>
      <c r="L43" s="73"/>
      <c r="M43" s="113">
        <f t="shared" si="11"/>
        <v>0</v>
      </c>
      <c r="N43" s="73"/>
      <c r="O43" s="74">
        <f t="shared" si="12"/>
        <v>0</v>
      </c>
      <c r="P43" s="73"/>
      <c r="Q43" s="113">
        <f t="shared" si="2"/>
        <v>0</v>
      </c>
      <c r="R43" s="73">
        <v>1.75</v>
      </c>
      <c r="S43" s="113">
        <f t="shared" si="3"/>
        <v>175</v>
      </c>
      <c r="T43" s="101"/>
      <c r="U43" s="74">
        <f t="shared" si="4"/>
        <v>0</v>
      </c>
      <c r="V43" s="73"/>
      <c r="W43" s="113">
        <f t="shared" si="13"/>
        <v>0</v>
      </c>
      <c r="X43" s="101">
        <v>7</v>
      </c>
      <c r="Y43" s="113">
        <f t="shared" si="14"/>
        <v>700</v>
      </c>
      <c r="Z43" s="73"/>
      <c r="AA43" s="74">
        <f t="shared" si="18"/>
        <v>0</v>
      </c>
      <c r="AB43" s="73"/>
      <c r="AC43" s="74">
        <f t="shared" si="19"/>
        <v>0</v>
      </c>
      <c r="AD43" s="73"/>
      <c r="AE43" s="74">
        <f t="shared" si="7"/>
        <v>0</v>
      </c>
      <c r="AF43" s="73"/>
      <c r="AG43" s="74">
        <f t="shared" si="15"/>
        <v>0</v>
      </c>
      <c r="AH43" s="82">
        <f t="shared" si="8"/>
        <v>875</v>
      </c>
      <c r="AI43" s="74"/>
      <c r="AJ43" s="139">
        <f t="shared" si="16"/>
        <v>875</v>
      </c>
    </row>
    <row r="44" spans="1:36" ht="15" customHeight="1" x14ac:dyDescent="0.2">
      <c r="A44" s="84" t="s">
        <v>188</v>
      </c>
      <c r="B44" t="str">
        <f>IF($A44="","",INDEX('MA-Liste'!$D:$D,MATCH($A44,'MA-Liste'!$M:$M,FALSE)))</f>
        <v>AeBo</v>
      </c>
      <c r="C44" s="4" t="str">
        <f ca="1">IF($A44="","",INDEX(INDIRECT("'MA-Liste'!"&amp;$C$11),MATCH($A44,'MA-Liste'!$M:$M,FALSE)))</f>
        <v>C</v>
      </c>
      <c r="D44" s="19">
        <f t="shared" ca="1" si="0"/>
        <v>118</v>
      </c>
      <c r="E44" s="20">
        <f t="shared" si="9"/>
        <v>0</v>
      </c>
      <c r="F44" s="73"/>
      <c r="G44" s="74">
        <f t="shared" ca="1" si="17"/>
        <v>0</v>
      </c>
      <c r="H44" s="73"/>
      <c r="I44" s="74">
        <f t="shared" ca="1" si="1"/>
        <v>0</v>
      </c>
      <c r="J44" s="73"/>
      <c r="K44" s="113">
        <f t="shared" ca="1" si="10"/>
        <v>0</v>
      </c>
      <c r="L44" s="73"/>
      <c r="M44" s="113">
        <f t="shared" ca="1" si="11"/>
        <v>0</v>
      </c>
      <c r="N44" s="73"/>
      <c r="O44" s="74">
        <f t="shared" ca="1" si="12"/>
        <v>0</v>
      </c>
      <c r="P44" s="73"/>
      <c r="Q44" s="113">
        <f t="shared" ca="1" si="2"/>
        <v>0</v>
      </c>
      <c r="R44" s="73"/>
      <c r="S44" s="113">
        <f t="shared" ca="1" si="3"/>
        <v>0</v>
      </c>
      <c r="T44" s="101"/>
      <c r="U44" s="74">
        <f t="shared" ca="1" si="4"/>
        <v>0</v>
      </c>
      <c r="V44" s="73"/>
      <c r="W44" s="113">
        <f t="shared" ca="1" si="13"/>
        <v>0</v>
      </c>
      <c r="X44" s="101"/>
      <c r="Y44" s="113">
        <f t="shared" ca="1" si="14"/>
        <v>0</v>
      </c>
      <c r="Z44" s="73"/>
      <c r="AA44" s="74">
        <f t="shared" ca="1" si="18"/>
        <v>0</v>
      </c>
      <c r="AB44" s="73"/>
      <c r="AC44" s="74">
        <f t="shared" ca="1" si="19"/>
        <v>0</v>
      </c>
      <c r="AD44" s="73"/>
      <c r="AE44" s="74">
        <f t="shared" ca="1" si="7"/>
        <v>0</v>
      </c>
      <c r="AF44" s="73"/>
      <c r="AG44" s="74">
        <f t="shared" ca="1" si="15"/>
        <v>0</v>
      </c>
      <c r="AH44" s="82">
        <f t="shared" ca="1" si="8"/>
        <v>0</v>
      </c>
      <c r="AI44" s="74"/>
      <c r="AJ44" s="139">
        <f t="shared" ca="1" si="16"/>
        <v>0</v>
      </c>
    </row>
    <row r="45" spans="1:36" ht="15" customHeight="1" x14ac:dyDescent="0.2">
      <c r="A45" s="84" t="s">
        <v>213</v>
      </c>
      <c r="B45" t="s">
        <v>65</v>
      </c>
      <c r="C45" s="4" t="s">
        <v>7</v>
      </c>
      <c r="D45" s="19">
        <v>75</v>
      </c>
      <c r="E45" s="20">
        <f t="shared" si="9"/>
        <v>0</v>
      </c>
      <c r="F45" s="73"/>
      <c r="G45" s="74">
        <f t="shared" si="17"/>
        <v>0</v>
      </c>
      <c r="H45" s="73"/>
      <c r="I45" s="74">
        <f t="shared" si="1"/>
        <v>0</v>
      </c>
      <c r="J45" s="73"/>
      <c r="K45" s="113">
        <f t="shared" si="10"/>
        <v>0</v>
      </c>
      <c r="L45" s="73"/>
      <c r="M45" s="113">
        <f t="shared" si="11"/>
        <v>0</v>
      </c>
      <c r="N45" s="73"/>
      <c r="O45" s="74">
        <f t="shared" si="12"/>
        <v>0</v>
      </c>
      <c r="P45" s="73"/>
      <c r="Q45" s="113">
        <f t="shared" ref="Q45:Q76" si="20">IF($D45="",0,$D45*P45)</f>
        <v>0</v>
      </c>
      <c r="R45" s="73"/>
      <c r="S45" s="113">
        <f t="shared" si="3"/>
        <v>0</v>
      </c>
      <c r="T45" s="101"/>
      <c r="U45" s="74">
        <f t="shared" ref="U45:U76" si="21">IF($D45="",0,$D45*T45)</f>
        <v>0</v>
      </c>
      <c r="V45" s="73"/>
      <c r="W45" s="113">
        <f t="shared" si="13"/>
        <v>0</v>
      </c>
      <c r="X45" s="101"/>
      <c r="Y45" s="113">
        <f t="shared" si="14"/>
        <v>0</v>
      </c>
      <c r="Z45" s="73"/>
      <c r="AA45" s="74">
        <f t="shared" si="18"/>
        <v>0</v>
      </c>
      <c r="AB45" s="73"/>
      <c r="AC45" s="74">
        <f t="shared" si="19"/>
        <v>0</v>
      </c>
      <c r="AD45" s="73"/>
      <c r="AE45" s="74">
        <f t="shared" si="7"/>
        <v>0</v>
      </c>
      <c r="AF45" s="73"/>
      <c r="AG45" s="74">
        <f t="shared" si="15"/>
        <v>0</v>
      </c>
      <c r="AH45" s="82">
        <f t="shared" si="8"/>
        <v>0</v>
      </c>
      <c r="AI45" s="74"/>
      <c r="AJ45" s="139">
        <f t="shared" si="16"/>
        <v>0</v>
      </c>
    </row>
    <row r="46" spans="1:36" ht="15" customHeight="1" x14ac:dyDescent="0.2">
      <c r="A46" s="84" t="s">
        <v>216</v>
      </c>
      <c r="B46" t="s">
        <v>65</v>
      </c>
      <c r="C46" s="18" t="s">
        <v>6</v>
      </c>
      <c r="D46" s="19">
        <v>100</v>
      </c>
      <c r="E46" s="20">
        <f t="shared" si="9"/>
        <v>0</v>
      </c>
      <c r="F46" s="73"/>
      <c r="G46" s="74">
        <f t="shared" si="17"/>
        <v>0</v>
      </c>
      <c r="H46" s="73"/>
      <c r="I46" s="74">
        <f t="shared" si="1"/>
        <v>0</v>
      </c>
      <c r="J46" s="73"/>
      <c r="K46" s="113">
        <f t="shared" si="10"/>
        <v>0</v>
      </c>
      <c r="L46" s="73"/>
      <c r="M46" s="113">
        <f t="shared" si="11"/>
        <v>0</v>
      </c>
      <c r="N46" s="73"/>
      <c r="O46" s="74">
        <f t="shared" si="12"/>
        <v>0</v>
      </c>
      <c r="P46" s="73"/>
      <c r="Q46" s="113">
        <f t="shared" si="20"/>
        <v>0</v>
      </c>
      <c r="R46" s="73"/>
      <c r="S46" s="113">
        <f t="shared" si="3"/>
        <v>0</v>
      </c>
      <c r="T46" s="101"/>
      <c r="U46" s="74">
        <f t="shared" si="21"/>
        <v>0</v>
      </c>
      <c r="V46" s="73"/>
      <c r="W46" s="113">
        <f t="shared" si="13"/>
        <v>0</v>
      </c>
      <c r="X46" s="101"/>
      <c r="Y46" s="113">
        <f t="shared" si="14"/>
        <v>0</v>
      </c>
      <c r="Z46" s="73"/>
      <c r="AA46" s="74">
        <f t="shared" si="18"/>
        <v>0</v>
      </c>
      <c r="AB46" s="73"/>
      <c r="AC46" s="74">
        <f t="shared" si="19"/>
        <v>0</v>
      </c>
      <c r="AD46" s="73"/>
      <c r="AE46" s="74">
        <f t="shared" si="7"/>
        <v>0</v>
      </c>
      <c r="AF46" s="73"/>
      <c r="AG46" s="74">
        <f t="shared" si="15"/>
        <v>0</v>
      </c>
      <c r="AH46" s="82">
        <f t="shared" si="8"/>
        <v>0</v>
      </c>
      <c r="AI46" s="74"/>
      <c r="AJ46" s="139">
        <f t="shared" si="16"/>
        <v>0</v>
      </c>
    </row>
    <row r="47" spans="1:36" ht="15" customHeight="1" x14ac:dyDescent="0.2">
      <c r="A47" s="84" t="s">
        <v>191</v>
      </c>
      <c r="B47" t="str">
        <f>IF($A47="","",INDEX('MA-Liste'!$D:$D,MATCH($A47,'MA-Liste'!$M:$M,FALSE)))</f>
        <v>AeBo</v>
      </c>
      <c r="C47" s="4" t="str">
        <f ca="1">IF($A47="","",INDEX(INDIRECT("'MA-Liste'!"&amp;$C$11),MATCH($A47,'MA-Liste'!$M:$M,FALSE)))</f>
        <v>B</v>
      </c>
      <c r="D47" s="19">
        <f t="shared" ca="1" si="0"/>
        <v>140</v>
      </c>
      <c r="E47" s="20">
        <f t="shared" si="9"/>
        <v>0</v>
      </c>
      <c r="F47" s="73"/>
      <c r="G47" s="74">
        <f t="shared" ca="1" si="17"/>
        <v>0</v>
      </c>
      <c r="H47" s="73"/>
      <c r="I47" s="74">
        <f t="shared" ca="1" si="1"/>
        <v>0</v>
      </c>
      <c r="J47" s="73"/>
      <c r="K47" s="113">
        <f t="shared" ca="1" si="10"/>
        <v>0</v>
      </c>
      <c r="L47" s="73"/>
      <c r="M47" s="113">
        <f t="shared" ca="1" si="11"/>
        <v>0</v>
      </c>
      <c r="N47" s="73"/>
      <c r="O47" s="74">
        <f t="shared" ca="1" si="12"/>
        <v>0</v>
      </c>
      <c r="P47" s="73"/>
      <c r="Q47" s="113">
        <f t="shared" ca="1" si="20"/>
        <v>0</v>
      </c>
      <c r="R47" s="73"/>
      <c r="S47" s="113">
        <f t="shared" ca="1" si="3"/>
        <v>0</v>
      </c>
      <c r="T47" s="101"/>
      <c r="U47" s="74">
        <f t="shared" ca="1" si="21"/>
        <v>0</v>
      </c>
      <c r="V47" s="73"/>
      <c r="W47" s="113">
        <f t="shared" ca="1" si="13"/>
        <v>0</v>
      </c>
      <c r="X47" s="101"/>
      <c r="Y47" s="113">
        <f t="shared" ca="1" si="14"/>
        <v>0</v>
      </c>
      <c r="Z47" s="73"/>
      <c r="AA47" s="74">
        <f t="shared" ca="1" si="18"/>
        <v>0</v>
      </c>
      <c r="AB47" s="73"/>
      <c r="AC47" s="74">
        <f t="shared" ca="1" si="19"/>
        <v>0</v>
      </c>
      <c r="AD47" s="73"/>
      <c r="AE47" s="74">
        <f t="shared" ca="1" si="7"/>
        <v>0</v>
      </c>
      <c r="AF47" s="73"/>
      <c r="AG47" s="74">
        <f t="shared" ca="1" si="15"/>
        <v>0</v>
      </c>
      <c r="AH47" s="82">
        <f t="shared" ca="1" si="8"/>
        <v>0</v>
      </c>
      <c r="AI47" s="74"/>
      <c r="AJ47" s="139">
        <f t="shared" ca="1" si="16"/>
        <v>0</v>
      </c>
    </row>
    <row r="48" spans="1:36" ht="15" customHeight="1" x14ac:dyDescent="0.2">
      <c r="A48" s="84" t="s">
        <v>219</v>
      </c>
      <c r="B48" s="14" t="s">
        <v>65</v>
      </c>
      <c r="C48" s="18" t="s">
        <v>6</v>
      </c>
      <c r="D48" s="19">
        <v>100</v>
      </c>
      <c r="E48" s="20">
        <f t="shared" si="9"/>
        <v>0</v>
      </c>
      <c r="F48" s="73"/>
      <c r="G48" s="74">
        <f t="shared" si="17"/>
        <v>0</v>
      </c>
      <c r="H48" s="73"/>
      <c r="I48" s="74">
        <f t="shared" si="1"/>
        <v>0</v>
      </c>
      <c r="J48" s="73"/>
      <c r="K48" s="113">
        <f t="shared" si="10"/>
        <v>0</v>
      </c>
      <c r="L48" s="73"/>
      <c r="M48" s="113">
        <f t="shared" si="11"/>
        <v>0</v>
      </c>
      <c r="N48" s="73"/>
      <c r="O48" s="74">
        <f t="shared" si="12"/>
        <v>0</v>
      </c>
      <c r="P48" s="73"/>
      <c r="Q48" s="113">
        <f t="shared" si="20"/>
        <v>0</v>
      </c>
      <c r="R48" s="73"/>
      <c r="S48" s="113">
        <f t="shared" si="3"/>
        <v>0</v>
      </c>
      <c r="T48" s="101"/>
      <c r="U48" s="74">
        <f t="shared" si="21"/>
        <v>0</v>
      </c>
      <c r="V48" s="73"/>
      <c r="W48" s="113">
        <f t="shared" si="13"/>
        <v>0</v>
      </c>
      <c r="X48" s="101"/>
      <c r="Y48" s="113">
        <f t="shared" si="14"/>
        <v>0</v>
      </c>
      <c r="Z48" s="73"/>
      <c r="AA48" s="74">
        <f t="shared" si="18"/>
        <v>0</v>
      </c>
      <c r="AB48" s="73"/>
      <c r="AC48" s="74">
        <f t="shared" si="19"/>
        <v>0</v>
      </c>
      <c r="AD48" s="73"/>
      <c r="AE48" s="74">
        <f t="shared" si="7"/>
        <v>0</v>
      </c>
      <c r="AF48" s="73"/>
      <c r="AG48" s="74">
        <f t="shared" si="15"/>
        <v>0</v>
      </c>
      <c r="AH48" s="82">
        <f t="shared" si="8"/>
        <v>0</v>
      </c>
      <c r="AI48" s="74"/>
      <c r="AJ48" s="139">
        <f t="shared" si="16"/>
        <v>0</v>
      </c>
    </row>
    <row r="49" spans="1:36" ht="15" customHeight="1" x14ac:dyDescent="0.2">
      <c r="A49" s="84" t="s">
        <v>220</v>
      </c>
      <c r="B49" s="14" t="s">
        <v>65</v>
      </c>
      <c r="C49" s="18" t="s">
        <v>8</v>
      </c>
      <c r="D49" s="19">
        <v>60</v>
      </c>
      <c r="E49" s="20">
        <f t="shared" si="9"/>
        <v>0</v>
      </c>
      <c r="F49" s="73"/>
      <c r="G49" s="74">
        <f t="shared" si="17"/>
        <v>0</v>
      </c>
      <c r="H49" s="73"/>
      <c r="I49" s="74">
        <f t="shared" si="1"/>
        <v>0</v>
      </c>
      <c r="J49" s="73"/>
      <c r="K49" s="113">
        <f t="shared" si="10"/>
        <v>0</v>
      </c>
      <c r="L49" s="73"/>
      <c r="M49" s="113">
        <f t="shared" si="11"/>
        <v>0</v>
      </c>
      <c r="N49" s="73"/>
      <c r="O49" s="74">
        <f t="shared" si="12"/>
        <v>0</v>
      </c>
      <c r="P49" s="73"/>
      <c r="Q49" s="113">
        <f t="shared" si="20"/>
        <v>0</v>
      </c>
      <c r="R49" s="73"/>
      <c r="S49" s="113">
        <f t="shared" si="3"/>
        <v>0</v>
      </c>
      <c r="T49" s="101"/>
      <c r="U49" s="74">
        <f t="shared" si="21"/>
        <v>0</v>
      </c>
      <c r="V49" s="73"/>
      <c r="W49" s="113">
        <f t="shared" si="13"/>
        <v>0</v>
      </c>
      <c r="X49" s="101"/>
      <c r="Y49" s="113">
        <f t="shared" si="14"/>
        <v>0</v>
      </c>
      <c r="Z49" s="73"/>
      <c r="AA49" s="74">
        <f t="shared" si="18"/>
        <v>0</v>
      </c>
      <c r="AB49" s="73"/>
      <c r="AC49" s="74">
        <f t="shared" si="19"/>
        <v>0</v>
      </c>
      <c r="AD49" s="73"/>
      <c r="AE49" s="74">
        <f t="shared" si="7"/>
        <v>0</v>
      </c>
      <c r="AF49" s="73"/>
      <c r="AG49" s="74">
        <f t="shared" si="15"/>
        <v>0</v>
      </c>
      <c r="AH49" s="82">
        <f t="shared" si="8"/>
        <v>0</v>
      </c>
      <c r="AI49" s="74"/>
      <c r="AJ49" s="139">
        <f t="shared" si="16"/>
        <v>0</v>
      </c>
    </row>
    <row r="50" spans="1:36" ht="15" customHeight="1" x14ac:dyDescent="0.2">
      <c r="A50" s="84" t="s">
        <v>217</v>
      </c>
      <c r="B50" s="14" t="s">
        <v>65</v>
      </c>
      <c r="C50" s="18" t="s">
        <v>9</v>
      </c>
      <c r="D50" s="19">
        <v>35</v>
      </c>
      <c r="E50" s="20">
        <f t="shared" si="9"/>
        <v>0</v>
      </c>
      <c r="F50" s="73"/>
      <c r="G50" s="74">
        <f t="shared" si="17"/>
        <v>0</v>
      </c>
      <c r="H50" s="73"/>
      <c r="I50" s="74">
        <f t="shared" si="1"/>
        <v>0</v>
      </c>
      <c r="J50" s="73"/>
      <c r="K50" s="113">
        <f t="shared" si="10"/>
        <v>0</v>
      </c>
      <c r="L50" s="73"/>
      <c r="M50" s="113">
        <f t="shared" si="11"/>
        <v>0</v>
      </c>
      <c r="N50" s="73"/>
      <c r="O50" s="74">
        <f t="shared" si="12"/>
        <v>0</v>
      </c>
      <c r="P50" s="73"/>
      <c r="Q50" s="113">
        <f t="shared" si="20"/>
        <v>0</v>
      </c>
      <c r="R50" s="73"/>
      <c r="S50" s="113">
        <f t="shared" si="3"/>
        <v>0</v>
      </c>
      <c r="T50" s="101"/>
      <c r="U50" s="74">
        <f t="shared" si="21"/>
        <v>0</v>
      </c>
      <c r="V50" s="73"/>
      <c r="W50" s="113">
        <f t="shared" si="13"/>
        <v>0</v>
      </c>
      <c r="X50" s="101"/>
      <c r="Y50" s="113">
        <f t="shared" si="14"/>
        <v>0</v>
      </c>
      <c r="Z50" s="73"/>
      <c r="AA50" s="74">
        <v>0</v>
      </c>
      <c r="AB50" s="73"/>
      <c r="AC50" s="74">
        <v>0</v>
      </c>
      <c r="AD50" s="73"/>
      <c r="AE50" s="74">
        <f t="shared" si="7"/>
        <v>0</v>
      </c>
      <c r="AF50" s="73"/>
      <c r="AG50" s="74">
        <f t="shared" si="15"/>
        <v>0</v>
      </c>
      <c r="AH50" s="82">
        <f t="shared" si="8"/>
        <v>0</v>
      </c>
      <c r="AI50" s="74"/>
      <c r="AJ50" s="139">
        <f t="shared" si="16"/>
        <v>0</v>
      </c>
    </row>
    <row r="51" spans="1:36" ht="15" customHeight="1" x14ac:dyDescent="0.2">
      <c r="A51" s="84" t="s">
        <v>194</v>
      </c>
      <c r="B51" t="str">
        <f>IF($A51="","",INDEX('MA-Liste'!$D:$D,MATCH($A51,'MA-Liste'!$M:$M,FALSE)))</f>
        <v>AeBo</v>
      </c>
      <c r="C51" s="4" t="str">
        <f ca="1">IF($A51="","",INDEX(INDIRECT("'MA-Liste'!"&amp;$C$11),MATCH($A51,'MA-Liste'!$M:$M,FALSE)))</f>
        <v>D</v>
      </c>
      <c r="D51" s="19">
        <f t="shared" ca="1" si="0"/>
        <v>100</v>
      </c>
      <c r="E51" s="20">
        <f t="shared" si="9"/>
        <v>0</v>
      </c>
      <c r="F51" s="73"/>
      <c r="G51" s="74">
        <f t="shared" ca="1" si="17"/>
        <v>0</v>
      </c>
      <c r="H51" s="73"/>
      <c r="I51" s="74">
        <f t="shared" ca="1" si="1"/>
        <v>0</v>
      </c>
      <c r="J51" s="73"/>
      <c r="K51" s="113">
        <f t="shared" ca="1" si="10"/>
        <v>0</v>
      </c>
      <c r="L51" s="73"/>
      <c r="M51" s="113">
        <f t="shared" ca="1" si="11"/>
        <v>0</v>
      </c>
      <c r="N51" s="73"/>
      <c r="O51" s="74">
        <f t="shared" ca="1" si="12"/>
        <v>0</v>
      </c>
      <c r="P51" s="73"/>
      <c r="Q51" s="113">
        <f t="shared" ca="1" si="20"/>
        <v>0</v>
      </c>
      <c r="R51" s="73"/>
      <c r="S51" s="113">
        <f t="shared" ca="1" si="3"/>
        <v>0</v>
      </c>
      <c r="T51" s="101"/>
      <c r="U51" s="74">
        <f t="shared" ca="1" si="21"/>
        <v>0</v>
      </c>
      <c r="V51" s="73"/>
      <c r="W51" s="113">
        <f t="shared" ca="1" si="13"/>
        <v>0</v>
      </c>
      <c r="X51" s="101"/>
      <c r="Y51" s="113">
        <f t="shared" ca="1" si="14"/>
        <v>0</v>
      </c>
      <c r="Z51" s="73"/>
      <c r="AA51" s="74">
        <v>0</v>
      </c>
      <c r="AB51" s="73"/>
      <c r="AC51" s="74">
        <f t="shared" ref="AC51:AC90" ca="1" si="22">IF(D51="",0,D51*AB51)</f>
        <v>0</v>
      </c>
      <c r="AD51" s="73"/>
      <c r="AE51" s="74">
        <f t="shared" ca="1" si="7"/>
        <v>0</v>
      </c>
      <c r="AF51" s="73"/>
      <c r="AG51" s="74">
        <f t="shared" ca="1" si="15"/>
        <v>0</v>
      </c>
      <c r="AH51" s="82">
        <f t="shared" ca="1" si="8"/>
        <v>0</v>
      </c>
      <c r="AI51" s="74"/>
      <c r="AJ51" s="139">
        <f t="shared" ca="1" si="16"/>
        <v>0</v>
      </c>
    </row>
    <row r="52" spans="1:36" ht="15" customHeight="1" x14ac:dyDescent="0.2">
      <c r="A52" s="84" t="s">
        <v>215</v>
      </c>
      <c r="B52" t="str">
        <f>IF($A52="","",INDEX('MA-Liste'!$D:$D,MATCH($A52,'MA-Liste'!$M:$M,FALSE)))</f>
        <v>AeBo</v>
      </c>
      <c r="C52" s="4" t="str">
        <f ca="1">IF($A52="","",INDEX(INDIRECT("'MA-Liste'!"&amp;$C$11),MATCH($A52,'MA-Liste'!$M:$M,FALSE)))</f>
        <v>D</v>
      </c>
      <c r="D52" s="19">
        <f t="shared" ca="1" si="0"/>
        <v>100</v>
      </c>
      <c r="E52" s="20">
        <f t="shared" si="9"/>
        <v>0</v>
      </c>
      <c r="F52" s="73"/>
      <c r="G52" s="74">
        <f t="shared" ca="1" si="17"/>
        <v>0</v>
      </c>
      <c r="H52" s="73"/>
      <c r="I52" s="74">
        <f t="shared" ca="1" si="1"/>
        <v>0</v>
      </c>
      <c r="J52" s="73"/>
      <c r="K52" s="113">
        <f t="shared" ca="1" si="10"/>
        <v>0</v>
      </c>
      <c r="L52" s="73"/>
      <c r="M52" s="113">
        <f t="shared" ca="1" si="11"/>
        <v>0</v>
      </c>
      <c r="N52" s="73"/>
      <c r="O52" s="74">
        <f t="shared" ca="1" si="12"/>
        <v>0</v>
      </c>
      <c r="P52" s="73"/>
      <c r="Q52" s="113">
        <f t="shared" ca="1" si="20"/>
        <v>0</v>
      </c>
      <c r="R52" s="73"/>
      <c r="S52" s="113">
        <f t="shared" ca="1" si="3"/>
        <v>0</v>
      </c>
      <c r="T52" s="101"/>
      <c r="U52" s="74">
        <f t="shared" ca="1" si="21"/>
        <v>0</v>
      </c>
      <c r="V52" s="73"/>
      <c r="W52" s="113">
        <f t="shared" ca="1" si="13"/>
        <v>0</v>
      </c>
      <c r="X52" s="101"/>
      <c r="Y52" s="113">
        <f t="shared" ca="1" si="14"/>
        <v>0</v>
      </c>
      <c r="Z52" s="73"/>
      <c r="AA52" s="74">
        <v>0</v>
      </c>
      <c r="AB52" s="73"/>
      <c r="AC52" s="74">
        <f t="shared" ca="1" si="22"/>
        <v>0</v>
      </c>
      <c r="AD52" s="73"/>
      <c r="AE52" s="74">
        <f t="shared" ca="1" si="7"/>
        <v>0</v>
      </c>
      <c r="AF52" s="73"/>
      <c r="AG52" s="74">
        <f t="shared" ca="1" si="15"/>
        <v>0</v>
      </c>
      <c r="AH52" s="82">
        <f t="shared" ca="1" si="8"/>
        <v>0</v>
      </c>
      <c r="AI52" s="74"/>
      <c r="AJ52" s="139">
        <f t="shared" ca="1" si="16"/>
        <v>0</v>
      </c>
    </row>
    <row r="53" spans="1:36" ht="15" customHeight="1" x14ac:dyDescent="0.2">
      <c r="A53" s="84" t="s">
        <v>226</v>
      </c>
      <c r="B53" t="str">
        <f>IF($A53="","",INDEX('MA-Liste'!$D:$D,MATCH($A53,'MA-Liste'!$M:$M,FALSE)))</f>
        <v>AeBo</v>
      </c>
      <c r="C53" s="4" t="str">
        <f ca="1">IF($A53="","",INDEX(INDIRECT("'MA-Liste'!"&amp;$C$11),MATCH($A53,'MA-Liste'!$M:$M,FALSE)))</f>
        <v>B</v>
      </c>
      <c r="D53" s="19">
        <f t="shared" ca="1" si="0"/>
        <v>140</v>
      </c>
      <c r="E53" s="20">
        <f t="shared" si="9"/>
        <v>0</v>
      </c>
      <c r="F53" s="73"/>
      <c r="G53" s="74">
        <f t="shared" ca="1" si="17"/>
        <v>0</v>
      </c>
      <c r="H53" s="73"/>
      <c r="I53" s="74">
        <f t="shared" ca="1" si="1"/>
        <v>0</v>
      </c>
      <c r="J53" s="73"/>
      <c r="K53" s="113">
        <f t="shared" ca="1" si="10"/>
        <v>0</v>
      </c>
      <c r="L53" s="73"/>
      <c r="M53" s="113">
        <f t="shared" ca="1" si="11"/>
        <v>0</v>
      </c>
      <c r="N53" s="73"/>
      <c r="O53" s="74">
        <f t="shared" ca="1" si="12"/>
        <v>0</v>
      </c>
      <c r="P53" s="73"/>
      <c r="Q53" s="113">
        <f t="shared" ca="1" si="20"/>
        <v>0</v>
      </c>
      <c r="R53" s="73"/>
      <c r="S53" s="113">
        <f t="shared" ca="1" si="3"/>
        <v>0</v>
      </c>
      <c r="T53" s="101"/>
      <c r="U53" s="74">
        <f t="shared" ca="1" si="21"/>
        <v>0</v>
      </c>
      <c r="V53" s="73"/>
      <c r="W53" s="113">
        <f t="shared" ca="1" si="13"/>
        <v>0</v>
      </c>
      <c r="X53" s="101"/>
      <c r="Y53" s="113">
        <f t="shared" ca="1" si="14"/>
        <v>0</v>
      </c>
      <c r="Z53" s="73"/>
      <c r="AA53" s="74">
        <v>0</v>
      </c>
      <c r="AB53" s="73"/>
      <c r="AC53" s="74">
        <f t="shared" ca="1" si="22"/>
        <v>0</v>
      </c>
      <c r="AD53" s="73"/>
      <c r="AE53" s="74">
        <f t="shared" ca="1" si="7"/>
        <v>0</v>
      </c>
      <c r="AF53" s="73"/>
      <c r="AG53" s="74">
        <f t="shared" ca="1" si="15"/>
        <v>0</v>
      </c>
      <c r="AH53" s="82">
        <f t="shared" ca="1" si="8"/>
        <v>0</v>
      </c>
      <c r="AI53" s="74"/>
      <c r="AJ53" s="139">
        <f t="shared" ca="1" si="16"/>
        <v>0</v>
      </c>
    </row>
    <row r="54" spans="1:36" ht="15" customHeight="1" x14ac:dyDescent="0.2">
      <c r="A54" s="84" t="s">
        <v>163</v>
      </c>
      <c r="B54" t="str">
        <f>IF($A54="","",INDEX('MA-Liste'!$D:$D,MATCH($A54,'MA-Liste'!$M:$M,FALSE)))</f>
        <v>AeBo</v>
      </c>
      <c r="C54" s="4" t="str">
        <f ca="1">IF($A54="","",INDEX(INDIRECT("'MA-Liste'!"&amp;$C$11),MATCH($A54,'MA-Liste'!$M:$M,FALSE)))</f>
        <v>B</v>
      </c>
      <c r="D54" s="19">
        <f t="shared" ca="1" si="0"/>
        <v>140</v>
      </c>
      <c r="E54" s="20">
        <f t="shared" si="9"/>
        <v>0</v>
      </c>
      <c r="F54" s="73"/>
      <c r="G54" s="74">
        <f t="shared" ca="1" si="17"/>
        <v>0</v>
      </c>
      <c r="H54" s="73"/>
      <c r="I54" s="74">
        <f t="shared" ca="1" si="1"/>
        <v>0</v>
      </c>
      <c r="J54" s="73"/>
      <c r="K54" s="113">
        <f t="shared" ca="1" si="10"/>
        <v>0</v>
      </c>
      <c r="L54" s="73"/>
      <c r="M54" s="113">
        <f t="shared" ca="1" si="11"/>
        <v>0</v>
      </c>
      <c r="N54" s="73"/>
      <c r="O54" s="74">
        <f t="shared" ca="1" si="12"/>
        <v>0</v>
      </c>
      <c r="P54" s="73"/>
      <c r="Q54" s="113">
        <f t="shared" ca="1" si="20"/>
        <v>0</v>
      </c>
      <c r="R54" s="73"/>
      <c r="S54" s="113">
        <f t="shared" ca="1" si="3"/>
        <v>0</v>
      </c>
      <c r="T54" s="101"/>
      <c r="U54" s="74">
        <f t="shared" ca="1" si="21"/>
        <v>0</v>
      </c>
      <c r="V54" s="73"/>
      <c r="W54" s="113">
        <f t="shared" ca="1" si="13"/>
        <v>0</v>
      </c>
      <c r="X54" s="101"/>
      <c r="Y54" s="113">
        <f t="shared" ca="1" si="14"/>
        <v>0</v>
      </c>
      <c r="Z54" s="73"/>
      <c r="AA54" s="74">
        <v>0</v>
      </c>
      <c r="AB54" s="73"/>
      <c r="AC54" s="74">
        <f t="shared" ca="1" si="22"/>
        <v>0</v>
      </c>
      <c r="AD54" s="73"/>
      <c r="AE54" s="74">
        <f t="shared" ca="1" si="7"/>
        <v>0</v>
      </c>
      <c r="AF54" s="73"/>
      <c r="AG54" s="74">
        <f t="shared" ca="1" si="15"/>
        <v>0</v>
      </c>
      <c r="AH54" s="82">
        <f t="shared" ca="1" si="8"/>
        <v>0</v>
      </c>
      <c r="AI54" s="74"/>
      <c r="AJ54" s="139">
        <f t="shared" ca="1" si="16"/>
        <v>0</v>
      </c>
    </row>
    <row r="55" spans="1:36" ht="15" customHeight="1" x14ac:dyDescent="0.2">
      <c r="A55" s="84" t="s">
        <v>227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C</v>
      </c>
      <c r="D55" s="19">
        <f t="shared" ca="1" si="0"/>
        <v>118</v>
      </c>
      <c r="E55" s="20">
        <f t="shared" si="9"/>
        <v>2</v>
      </c>
      <c r="F55" s="73"/>
      <c r="G55" s="74">
        <f t="shared" ca="1" si="17"/>
        <v>0</v>
      </c>
      <c r="H55" s="73"/>
      <c r="I55" s="74">
        <f t="shared" ca="1" si="1"/>
        <v>0</v>
      </c>
      <c r="J55" s="73"/>
      <c r="K55" s="113">
        <f t="shared" ca="1" si="10"/>
        <v>0</v>
      </c>
      <c r="L55" s="73"/>
      <c r="M55" s="113">
        <f t="shared" ca="1" si="11"/>
        <v>0</v>
      </c>
      <c r="N55" s="73"/>
      <c r="O55" s="74">
        <f t="shared" ca="1" si="12"/>
        <v>0</v>
      </c>
      <c r="P55" s="73"/>
      <c r="Q55" s="113">
        <f t="shared" ca="1" si="20"/>
        <v>0</v>
      </c>
      <c r="R55" s="73">
        <v>2</v>
      </c>
      <c r="S55" s="113">
        <f t="shared" ca="1" si="3"/>
        <v>236</v>
      </c>
      <c r="T55" s="101"/>
      <c r="U55" s="74">
        <f t="shared" ca="1" si="21"/>
        <v>0</v>
      </c>
      <c r="V55" s="73"/>
      <c r="W55" s="113">
        <f t="shared" ca="1" si="13"/>
        <v>0</v>
      </c>
      <c r="X55" s="101"/>
      <c r="Y55" s="113">
        <f t="shared" ca="1" si="14"/>
        <v>0</v>
      </c>
      <c r="Z55" s="73"/>
      <c r="AA55" s="74">
        <v>0</v>
      </c>
      <c r="AB55" s="73"/>
      <c r="AC55" s="74">
        <f t="shared" ca="1" si="22"/>
        <v>0</v>
      </c>
      <c r="AD55" s="73"/>
      <c r="AE55" s="74">
        <f t="shared" ca="1" si="7"/>
        <v>0</v>
      </c>
      <c r="AF55" s="73"/>
      <c r="AG55" s="74">
        <f t="shared" ca="1" si="15"/>
        <v>0</v>
      </c>
      <c r="AH55" s="82">
        <f t="shared" ca="1" si="8"/>
        <v>236</v>
      </c>
      <c r="AI55" s="74"/>
      <c r="AJ55" s="139">
        <f t="shared" ca="1" si="16"/>
        <v>236</v>
      </c>
    </row>
    <row r="56" spans="1:36" ht="15" customHeight="1" x14ac:dyDescent="0.2">
      <c r="A56" s="84" t="s">
        <v>238</v>
      </c>
      <c r="B56" t="s">
        <v>65</v>
      </c>
      <c r="C56" s="4" t="str">
        <f ca="1">IF($A56="","",INDEX(INDIRECT("'MA-Liste'!"&amp;$C$11),MATCH($A56,'MA-Liste'!$M:$M,FALSE)))</f>
        <v>G</v>
      </c>
      <c r="D56" s="19">
        <f t="shared" ca="1" si="0"/>
        <v>35</v>
      </c>
      <c r="E56" s="20">
        <f t="shared" si="9"/>
        <v>0</v>
      </c>
      <c r="F56" s="73"/>
      <c r="G56" s="74">
        <f t="shared" ca="1" si="17"/>
        <v>0</v>
      </c>
      <c r="H56" s="73"/>
      <c r="I56" s="74">
        <f t="shared" ca="1" si="1"/>
        <v>0</v>
      </c>
      <c r="J56" s="73"/>
      <c r="K56" s="113">
        <f t="shared" ca="1" si="10"/>
        <v>0</v>
      </c>
      <c r="L56" s="73"/>
      <c r="M56" s="113">
        <f t="shared" ca="1" si="11"/>
        <v>0</v>
      </c>
      <c r="N56" s="73"/>
      <c r="O56" s="74">
        <f t="shared" ca="1" si="12"/>
        <v>0</v>
      </c>
      <c r="P56" s="73"/>
      <c r="Q56" s="113">
        <f t="shared" ca="1" si="20"/>
        <v>0</v>
      </c>
      <c r="R56" s="73"/>
      <c r="S56" s="113">
        <f t="shared" ca="1" si="3"/>
        <v>0</v>
      </c>
      <c r="T56" s="101"/>
      <c r="U56" s="74">
        <f t="shared" ca="1" si="21"/>
        <v>0</v>
      </c>
      <c r="V56" s="73"/>
      <c r="W56" s="113">
        <f t="shared" ca="1" si="13"/>
        <v>0</v>
      </c>
      <c r="X56" s="101"/>
      <c r="Y56" s="113">
        <f t="shared" ca="1" si="14"/>
        <v>0</v>
      </c>
      <c r="Z56" s="73"/>
      <c r="AA56" s="74">
        <v>0</v>
      </c>
      <c r="AB56" s="73"/>
      <c r="AC56" s="74">
        <f t="shared" ca="1" si="22"/>
        <v>0</v>
      </c>
      <c r="AD56" s="73"/>
      <c r="AE56" s="74">
        <f t="shared" ca="1" si="7"/>
        <v>0</v>
      </c>
      <c r="AF56" s="73"/>
      <c r="AG56" s="74">
        <f t="shared" ca="1" si="15"/>
        <v>0</v>
      </c>
      <c r="AH56" s="82">
        <f t="shared" ca="1" si="8"/>
        <v>0</v>
      </c>
      <c r="AI56" s="74"/>
      <c r="AJ56" s="139">
        <f t="shared" ca="1" si="16"/>
        <v>0</v>
      </c>
    </row>
    <row r="57" spans="1:36" ht="15" customHeight="1" x14ac:dyDescent="0.2">
      <c r="A57" s="84" t="s">
        <v>229</v>
      </c>
      <c r="B57" t="str">
        <f>IF($A57="","",INDEX('MA-Liste'!$D:$D,MATCH($A57,'MA-Liste'!$M:$M,FALSE)))</f>
        <v>AeBo</v>
      </c>
      <c r="C57" s="4" t="str">
        <f ca="1">IF($A57="","",INDEX(INDIRECT("'MA-Liste'!"&amp;$C$11),MATCH($A57,'MA-Liste'!$M:$M,FALSE)))</f>
        <v>G</v>
      </c>
      <c r="D57" s="19">
        <f t="shared" ca="1" si="0"/>
        <v>35</v>
      </c>
      <c r="E57" s="20">
        <f t="shared" si="9"/>
        <v>0</v>
      </c>
      <c r="F57" s="73"/>
      <c r="G57" s="74">
        <f t="shared" ca="1" si="17"/>
        <v>0</v>
      </c>
      <c r="H57" s="73"/>
      <c r="I57" s="74">
        <f t="shared" ca="1" si="1"/>
        <v>0</v>
      </c>
      <c r="J57" s="73"/>
      <c r="K57" s="113">
        <f t="shared" ca="1" si="10"/>
        <v>0</v>
      </c>
      <c r="L57" s="73"/>
      <c r="M57" s="113">
        <f t="shared" ca="1" si="11"/>
        <v>0</v>
      </c>
      <c r="N57" s="73"/>
      <c r="O57" s="74">
        <f t="shared" ca="1" si="12"/>
        <v>0</v>
      </c>
      <c r="P57" s="73"/>
      <c r="Q57" s="113">
        <f t="shared" ca="1" si="20"/>
        <v>0</v>
      </c>
      <c r="R57" s="73"/>
      <c r="S57" s="113">
        <f t="shared" ca="1" si="3"/>
        <v>0</v>
      </c>
      <c r="T57" s="101"/>
      <c r="U57" s="74">
        <f t="shared" ca="1" si="21"/>
        <v>0</v>
      </c>
      <c r="V57" s="73"/>
      <c r="W57" s="113">
        <f t="shared" ca="1" si="13"/>
        <v>0</v>
      </c>
      <c r="X57" s="101"/>
      <c r="Y57" s="113">
        <f t="shared" ca="1" si="14"/>
        <v>0</v>
      </c>
      <c r="Z57" s="73"/>
      <c r="AA57" s="74">
        <v>0</v>
      </c>
      <c r="AB57" s="73"/>
      <c r="AC57" s="74">
        <f t="shared" ca="1" si="22"/>
        <v>0</v>
      </c>
      <c r="AD57" s="73"/>
      <c r="AE57" s="74">
        <f t="shared" ca="1" si="7"/>
        <v>0</v>
      </c>
      <c r="AF57" s="73"/>
      <c r="AG57" s="74">
        <f t="shared" ca="1" si="15"/>
        <v>0</v>
      </c>
      <c r="AH57" s="82">
        <f t="shared" ca="1" si="8"/>
        <v>0</v>
      </c>
      <c r="AI57" s="74"/>
      <c r="AJ57" s="139">
        <f t="shared" ca="1" si="16"/>
        <v>0</v>
      </c>
    </row>
    <row r="58" spans="1:36" ht="15" customHeight="1" x14ac:dyDescent="0.2">
      <c r="A58" s="84" t="s">
        <v>234</v>
      </c>
      <c r="B58" t="s">
        <v>65</v>
      </c>
      <c r="C58" s="4" t="s">
        <v>7</v>
      </c>
      <c r="D58" s="19">
        <f t="shared" si="0"/>
        <v>75</v>
      </c>
      <c r="E58" s="20">
        <f t="shared" si="9"/>
        <v>0</v>
      </c>
      <c r="F58" s="73"/>
      <c r="G58" s="74">
        <f t="shared" si="17"/>
        <v>0</v>
      </c>
      <c r="H58" s="73"/>
      <c r="I58" s="74">
        <f t="shared" si="1"/>
        <v>0</v>
      </c>
      <c r="J58" s="73"/>
      <c r="K58" s="113">
        <f t="shared" si="10"/>
        <v>0</v>
      </c>
      <c r="L58" s="73"/>
      <c r="M58" s="113">
        <f t="shared" si="11"/>
        <v>0</v>
      </c>
      <c r="N58" s="73"/>
      <c r="O58" s="74">
        <f t="shared" si="12"/>
        <v>0</v>
      </c>
      <c r="P58" s="73"/>
      <c r="Q58" s="113">
        <f t="shared" si="20"/>
        <v>0</v>
      </c>
      <c r="R58" s="73"/>
      <c r="S58" s="113">
        <f t="shared" si="3"/>
        <v>0</v>
      </c>
      <c r="T58" s="101"/>
      <c r="U58" s="74">
        <f t="shared" si="21"/>
        <v>0</v>
      </c>
      <c r="V58" s="73"/>
      <c r="W58" s="113">
        <f t="shared" si="13"/>
        <v>0</v>
      </c>
      <c r="X58" s="101"/>
      <c r="Y58" s="113">
        <f t="shared" si="14"/>
        <v>0</v>
      </c>
      <c r="Z58" s="73"/>
      <c r="AA58" s="74">
        <v>0</v>
      </c>
      <c r="AB58" s="73"/>
      <c r="AC58" s="74">
        <f t="shared" si="22"/>
        <v>0</v>
      </c>
      <c r="AD58" s="73"/>
      <c r="AE58" s="74">
        <f t="shared" si="7"/>
        <v>0</v>
      </c>
      <c r="AF58" s="73"/>
      <c r="AG58" s="74">
        <f t="shared" si="15"/>
        <v>0</v>
      </c>
      <c r="AH58" s="82">
        <f t="shared" si="8"/>
        <v>0</v>
      </c>
      <c r="AI58" s="74"/>
      <c r="AJ58" s="139">
        <f t="shared" si="16"/>
        <v>0</v>
      </c>
    </row>
    <row r="59" spans="1:36" ht="15" customHeight="1" x14ac:dyDescent="0.2">
      <c r="A59" s="84" t="s">
        <v>235</v>
      </c>
      <c r="B59" t="s">
        <v>65</v>
      </c>
      <c r="C59" s="4" t="s">
        <v>9</v>
      </c>
      <c r="D59" s="19">
        <f t="shared" si="0"/>
        <v>35</v>
      </c>
      <c r="E59" s="20">
        <f t="shared" si="9"/>
        <v>0</v>
      </c>
      <c r="F59" s="73"/>
      <c r="G59" s="74">
        <f t="shared" si="17"/>
        <v>0</v>
      </c>
      <c r="H59" s="73"/>
      <c r="I59" s="74">
        <f t="shared" si="1"/>
        <v>0</v>
      </c>
      <c r="J59" s="73"/>
      <c r="K59" s="113">
        <f t="shared" si="10"/>
        <v>0</v>
      </c>
      <c r="L59" s="73"/>
      <c r="M59" s="113">
        <f t="shared" si="11"/>
        <v>0</v>
      </c>
      <c r="N59" s="73"/>
      <c r="O59" s="74">
        <f t="shared" si="12"/>
        <v>0</v>
      </c>
      <c r="P59" s="73"/>
      <c r="Q59" s="113">
        <f t="shared" si="20"/>
        <v>0</v>
      </c>
      <c r="R59" s="73"/>
      <c r="S59" s="113">
        <f t="shared" si="3"/>
        <v>0</v>
      </c>
      <c r="T59" s="101"/>
      <c r="U59" s="74">
        <f t="shared" si="21"/>
        <v>0</v>
      </c>
      <c r="V59" s="73"/>
      <c r="W59" s="113">
        <f t="shared" si="13"/>
        <v>0</v>
      </c>
      <c r="X59" s="101"/>
      <c r="Y59" s="113">
        <f t="shared" si="14"/>
        <v>0</v>
      </c>
      <c r="Z59" s="73"/>
      <c r="AA59" s="74">
        <v>0</v>
      </c>
      <c r="AB59" s="73"/>
      <c r="AC59" s="74">
        <f t="shared" si="22"/>
        <v>0</v>
      </c>
      <c r="AD59" s="73"/>
      <c r="AE59" s="74">
        <f t="shared" si="7"/>
        <v>0</v>
      </c>
      <c r="AF59" s="73"/>
      <c r="AG59" s="74">
        <f t="shared" si="15"/>
        <v>0</v>
      </c>
      <c r="AH59" s="82">
        <f t="shared" si="8"/>
        <v>0</v>
      </c>
      <c r="AI59" s="74"/>
      <c r="AJ59" s="139">
        <f t="shared" si="16"/>
        <v>0</v>
      </c>
    </row>
    <row r="60" spans="1:36" ht="15" customHeight="1" x14ac:dyDescent="0.2">
      <c r="A60" s="84" t="s">
        <v>230</v>
      </c>
      <c r="B60" t="str">
        <f>IF($A60="","",INDEX('MA-Liste'!$D:$D,MATCH($A60,'MA-Liste'!$M:$M,FALSE)))</f>
        <v>AeBo</v>
      </c>
      <c r="C60" s="4" t="str">
        <f ca="1">IF($A60="","",INDEX(INDIRECT("'MA-Liste'!"&amp;$C$11),MATCH($A60,'MA-Liste'!$M:$M,FALSE)))</f>
        <v>G</v>
      </c>
      <c r="D60" s="19">
        <f t="shared" ca="1" si="0"/>
        <v>35</v>
      </c>
      <c r="E60" s="20">
        <f t="shared" si="9"/>
        <v>0</v>
      </c>
      <c r="F60" s="73"/>
      <c r="G60" s="74">
        <f t="shared" ca="1" si="17"/>
        <v>0</v>
      </c>
      <c r="H60" s="73"/>
      <c r="I60" s="74">
        <f t="shared" ca="1" si="1"/>
        <v>0</v>
      </c>
      <c r="J60" s="73"/>
      <c r="K60" s="113">
        <f t="shared" ca="1" si="10"/>
        <v>0</v>
      </c>
      <c r="L60" s="73"/>
      <c r="M60" s="113">
        <f t="shared" ca="1" si="11"/>
        <v>0</v>
      </c>
      <c r="N60" s="73"/>
      <c r="O60" s="74">
        <f t="shared" ca="1" si="12"/>
        <v>0</v>
      </c>
      <c r="P60" s="73"/>
      <c r="Q60" s="113">
        <f t="shared" ca="1" si="20"/>
        <v>0</v>
      </c>
      <c r="R60" s="73"/>
      <c r="S60" s="113">
        <f t="shared" ca="1" si="3"/>
        <v>0</v>
      </c>
      <c r="T60" s="101"/>
      <c r="U60" s="74">
        <f t="shared" ca="1" si="21"/>
        <v>0</v>
      </c>
      <c r="V60" s="73"/>
      <c r="W60" s="113">
        <f t="shared" ca="1" si="13"/>
        <v>0</v>
      </c>
      <c r="X60" s="101"/>
      <c r="Y60" s="113">
        <f t="shared" ca="1" si="14"/>
        <v>0</v>
      </c>
      <c r="Z60" s="73"/>
      <c r="AA60" s="74">
        <v>0</v>
      </c>
      <c r="AB60" s="73"/>
      <c r="AC60" s="74">
        <f t="shared" ca="1" si="22"/>
        <v>0</v>
      </c>
      <c r="AD60" s="73"/>
      <c r="AE60" s="74">
        <f t="shared" ca="1" si="7"/>
        <v>0</v>
      </c>
      <c r="AF60" s="73"/>
      <c r="AG60" s="74">
        <f t="shared" ca="1" si="15"/>
        <v>0</v>
      </c>
      <c r="AH60" s="82">
        <f t="shared" ca="1" si="8"/>
        <v>0</v>
      </c>
      <c r="AI60" s="74"/>
      <c r="AJ60" s="139">
        <f t="shared" ca="1" si="16"/>
        <v>0</v>
      </c>
    </row>
    <row r="61" spans="1:36" ht="15" customHeight="1" x14ac:dyDescent="0.2">
      <c r="A61" s="84" t="s">
        <v>243</v>
      </c>
      <c r="B61" t="s">
        <v>65</v>
      </c>
      <c r="C61" s="4" t="s">
        <v>6</v>
      </c>
      <c r="D61" s="19">
        <v>100</v>
      </c>
      <c r="E61" s="20">
        <f t="shared" si="9"/>
        <v>0</v>
      </c>
      <c r="F61" s="73"/>
      <c r="G61" s="74">
        <f t="shared" si="17"/>
        <v>0</v>
      </c>
      <c r="H61" s="73"/>
      <c r="I61" s="74">
        <f t="shared" si="1"/>
        <v>0</v>
      </c>
      <c r="J61" s="73"/>
      <c r="K61" s="113">
        <f t="shared" si="10"/>
        <v>0</v>
      </c>
      <c r="L61" s="73"/>
      <c r="M61" s="113">
        <f t="shared" si="11"/>
        <v>0</v>
      </c>
      <c r="N61" s="73"/>
      <c r="O61" s="74">
        <f t="shared" si="12"/>
        <v>0</v>
      </c>
      <c r="P61" s="73"/>
      <c r="Q61" s="113">
        <f t="shared" si="20"/>
        <v>0</v>
      </c>
      <c r="R61" s="73"/>
      <c r="S61" s="113">
        <f t="shared" si="3"/>
        <v>0</v>
      </c>
      <c r="T61" s="101"/>
      <c r="U61" s="74">
        <f t="shared" si="21"/>
        <v>0</v>
      </c>
      <c r="V61" s="73"/>
      <c r="W61" s="113">
        <f t="shared" si="13"/>
        <v>0</v>
      </c>
      <c r="X61" s="101"/>
      <c r="Y61" s="113">
        <f t="shared" si="14"/>
        <v>0</v>
      </c>
      <c r="Z61" s="73"/>
      <c r="AA61" s="74">
        <v>0</v>
      </c>
      <c r="AB61" s="73"/>
      <c r="AC61" s="74">
        <f t="shared" si="22"/>
        <v>0</v>
      </c>
      <c r="AD61" s="73"/>
      <c r="AE61" s="74">
        <f t="shared" si="7"/>
        <v>0</v>
      </c>
      <c r="AF61" s="73"/>
      <c r="AG61" s="74">
        <f t="shared" si="15"/>
        <v>0</v>
      </c>
      <c r="AH61" s="82">
        <f t="shared" si="8"/>
        <v>0</v>
      </c>
      <c r="AI61" s="74"/>
      <c r="AJ61" s="139">
        <f t="shared" si="16"/>
        <v>0</v>
      </c>
    </row>
    <row r="62" spans="1:36" ht="15" customHeight="1" x14ac:dyDescent="0.2">
      <c r="A62" s="84" t="s">
        <v>244</v>
      </c>
      <c r="B62" t="s">
        <v>65</v>
      </c>
      <c r="C62" s="4" t="s">
        <v>6</v>
      </c>
      <c r="D62" s="19">
        <v>100</v>
      </c>
      <c r="E62" s="20">
        <f t="shared" si="9"/>
        <v>0</v>
      </c>
      <c r="F62" s="73"/>
      <c r="G62" s="74">
        <f t="shared" si="17"/>
        <v>0</v>
      </c>
      <c r="H62" s="73"/>
      <c r="I62" s="74">
        <f t="shared" si="1"/>
        <v>0</v>
      </c>
      <c r="J62" s="73"/>
      <c r="K62" s="113">
        <f t="shared" si="10"/>
        <v>0</v>
      </c>
      <c r="L62" s="73"/>
      <c r="M62" s="113">
        <f t="shared" si="11"/>
        <v>0</v>
      </c>
      <c r="N62" s="73"/>
      <c r="O62" s="74">
        <f t="shared" si="12"/>
        <v>0</v>
      </c>
      <c r="P62" s="73"/>
      <c r="Q62" s="113">
        <f t="shared" si="20"/>
        <v>0</v>
      </c>
      <c r="R62" s="73"/>
      <c r="S62" s="113">
        <f t="shared" si="3"/>
        <v>0</v>
      </c>
      <c r="T62" s="101"/>
      <c r="U62" s="74">
        <f t="shared" si="21"/>
        <v>0</v>
      </c>
      <c r="V62" s="73"/>
      <c r="W62" s="113">
        <f t="shared" si="13"/>
        <v>0</v>
      </c>
      <c r="X62" s="101"/>
      <c r="Y62" s="113">
        <f t="shared" si="14"/>
        <v>0</v>
      </c>
      <c r="Z62" s="73"/>
      <c r="AA62" s="74">
        <v>0</v>
      </c>
      <c r="AB62" s="73"/>
      <c r="AC62" s="74">
        <f t="shared" si="22"/>
        <v>0</v>
      </c>
      <c r="AD62" s="73"/>
      <c r="AE62" s="74">
        <f t="shared" si="7"/>
        <v>0</v>
      </c>
      <c r="AF62" s="73"/>
      <c r="AG62" s="74">
        <f t="shared" si="15"/>
        <v>0</v>
      </c>
      <c r="AH62" s="82">
        <f t="shared" si="8"/>
        <v>0</v>
      </c>
      <c r="AI62" s="74"/>
      <c r="AJ62" s="139">
        <f t="shared" si="16"/>
        <v>0</v>
      </c>
    </row>
    <row r="63" spans="1:36" ht="15" customHeight="1" x14ac:dyDescent="0.2">
      <c r="A63" s="84" t="s">
        <v>249</v>
      </c>
      <c r="B63" t="s">
        <v>250</v>
      </c>
      <c r="C63" s="4" t="s">
        <v>9</v>
      </c>
      <c r="D63" s="19">
        <v>35</v>
      </c>
      <c r="E63" s="20">
        <f t="shared" si="9"/>
        <v>0</v>
      </c>
      <c r="F63" s="73"/>
      <c r="G63" s="74">
        <f t="shared" si="17"/>
        <v>0</v>
      </c>
      <c r="H63" s="73"/>
      <c r="I63" s="74">
        <f t="shared" si="1"/>
        <v>0</v>
      </c>
      <c r="J63" s="73"/>
      <c r="K63" s="113">
        <f t="shared" si="10"/>
        <v>0</v>
      </c>
      <c r="L63" s="73"/>
      <c r="M63" s="113">
        <f t="shared" si="11"/>
        <v>0</v>
      </c>
      <c r="N63" s="73"/>
      <c r="O63" s="74">
        <f t="shared" si="12"/>
        <v>0</v>
      </c>
      <c r="P63" s="73"/>
      <c r="Q63" s="113">
        <f t="shared" si="20"/>
        <v>0</v>
      </c>
      <c r="R63" s="73"/>
      <c r="S63" s="113">
        <f t="shared" si="3"/>
        <v>0</v>
      </c>
      <c r="T63" s="101"/>
      <c r="U63" s="74">
        <f t="shared" si="21"/>
        <v>0</v>
      </c>
      <c r="V63" s="73"/>
      <c r="W63" s="113">
        <f t="shared" si="13"/>
        <v>0</v>
      </c>
      <c r="X63" s="101"/>
      <c r="Y63" s="113">
        <f t="shared" si="14"/>
        <v>0</v>
      </c>
      <c r="Z63" s="73"/>
      <c r="AA63" s="74">
        <v>0</v>
      </c>
      <c r="AB63" s="73"/>
      <c r="AC63" s="74">
        <f t="shared" si="22"/>
        <v>0</v>
      </c>
      <c r="AD63" s="73"/>
      <c r="AE63" s="74">
        <f t="shared" si="7"/>
        <v>0</v>
      </c>
      <c r="AF63" s="73"/>
      <c r="AG63" s="74">
        <f t="shared" si="15"/>
        <v>0</v>
      </c>
      <c r="AH63" s="82">
        <f t="shared" si="8"/>
        <v>0</v>
      </c>
      <c r="AI63" s="74"/>
      <c r="AJ63" s="139">
        <f t="shared" si="16"/>
        <v>0</v>
      </c>
    </row>
    <row r="64" spans="1:36" ht="15" customHeight="1" x14ac:dyDescent="0.2">
      <c r="A64" s="84" t="s">
        <v>246</v>
      </c>
      <c r="B64" t="s">
        <v>65</v>
      </c>
      <c r="C64" s="4" t="s">
        <v>4</v>
      </c>
      <c r="D64" s="19">
        <v>140</v>
      </c>
      <c r="E64" s="20">
        <f t="shared" si="9"/>
        <v>0</v>
      </c>
      <c r="F64" s="73"/>
      <c r="G64" s="74">
        <f t="shared" si="17"/>
        <v>0</v>
      </c>
      <c r="H64" s="73"/>
      <c r="I64" s="74">
        <f t="shared" si="1"/>
        <v>0</v>
      </c>
      <c r="J64" s="73"/>
      <c r="K64" s="113">
        <f t="shared" si="10"/>
        <v>0</v>
      </c>
      <c r="L64" s="73"/>
      <c r="M64" s="113">
        <f t="shared" si="11"/>
        <v>0</v>
      </c>
      <c r="N64" s="73"/>
      <c r="O64" s="74">
        <f t="shared" si="12"/>
        <v>0</v>
      </c>
      <c r="P64" s="73"/>
      <c r="Q64" s="113">
        <f t="shared" si="20"/>
        <v>0</v>
      </c>
      <c r="R64" s="73"/>
      <c r="S64" s="113">
        <f t="shared" si="3"/>
        <v>0</v>
      </c>
      <c r="T64" s="101"/>
      <c r="U64" s="74">
        <f t="shared" si="21"/>
        <v>0</v>
      </c>
      <c r="V64" s="73"/>
      <c r="W64" s="113">
        <f t="shared" si="13"/>
        <v>0</v>
      </c>
      <c r="X64" s="101"/>
      <c r="Y64" s="113">
        <f t="shared" si="14"/>
        <v>0</v>
      </c>
      <c r="Z64" s="73"/>
      <c r="AA64" s="74">
        <v>0</v>
      </c>
      <c r="AB64" s="73"/>
      <c r="AC64" s="74">
        <f t="shared" si="22"/>
        <v>0</v>
      </c>
      <c r="AD64" s="73"/>
      <c r="AE64" s="74">
        <f t="shared" si="7"/>
        <v>0</v>
      </c>
      <c r="AF64" s="73"/>
      <c r="AG64" s="74">
        <f t="shared" si="15"/>
        <v>0</v>
      </c>
      <c r="AH64" s="82">
        <f t="shared" si="8"/>
        <v>0</v>
      </c>
      <c r="AI64" s="74"/>
      <c r="AJ64" s="139">
        <f t="shared" si="16"/>
        <v>0</v>
      </c>
    </row>
    <row r="65" spans="1:37" ht="15" customHeight="1" x14ac:dyDescent="0.2">
      <c r="A65" s="84" t="s">
        <v>228</v>
      </c>
      <c r="B65" t="str">
        <f>IF($A65="","",INDEX('MA-Liste'!$D:$D,MATCH($A65,'MA-Liste'!$M:$M,FALSE)))</f>
        <v>AeBo</v>
      </c>
      <c r="C65" s="4" t="str">
        <f ca="1">IF($A65="","",INDEX(INDIRECT("'MA-Liste'!"&amp;$C$11),MATCH($A65,'MA-Liste'!$M:$M,FALSE)))</f>
        <v>D</v>
      </c>
      <c r="D65" s="19">
        <f t="shared" ca="1" si="0"/>
        <v>100</v>
      </c>
      <c r="E65" s="20">
        <f t="shared" si="9"/>
        <v>0</v>
      </c>
      <c r="F65" s="73"/>
      <c r="G65" s="74">
        <f t="shared" ca="1" si="17"/>
        <v>0</v>
      </c>
      <c r="H65" s="73"/>
      <c r="I65" s="74">
        <f t="shared" ca="1" si="1"/>
        <v>0</v>
      </c>
      <c r="J65" s="73"/>
      <c r="K65" s="113">
        <f t="shared" ca="1" si="10"/>
        <v>0</v>
      </c>
      <c r="L65" s="73"/>
      <c r="M65" s="113">
        <f t="shared" ca="1" si="11"/>
        <v>0</v>
      </c>
      <c r="N65" s="73"/>
      <c r="O65" s="74">
        <f t="shared" ca="1" si="12"/>
        <v>0</v>
      </c>
      <c r="P65" s="73"/>
      <c r="Q65" s="113">
        <f t="shared" ca="1" si="20"/>
        <v>0</v>
      </c>
      <c r="R65" s="73"/>
      <c r="S65" s="113">
        <f t="shared" ca="1" si="3"/>
        <v>0</v>
      </c>
      <c r="T65" s="101"/>
      <c r="U65" s="74">
        <f t="shared" ca="1" si="21"/>
        <v>0</v>
      </c>
      <c r="V65" s="73"/>
      <c r="W65" s="113">
        <f t="shared" ca="1" si="13"/>
        <v>0</v>
      </c>
      <c r="X65" s="101"/>
      <c r="Y65" s="113">
        <f t="shared" ca="1" si="14"/>
        <v>0</v>
      </c>
      <c r="Z65" s="73"/>
      <c r="AA65" s="74">
        <v>0</v>
      </c>
      <c r="AB65" s="73"/>
      <c r="AC65" s="74">
        <f t="shared" ca="1" si="22"/>
        <v>0</v>
      </c>
      <c r="AD65" s="73"/>
      <c r="AE65" s="74">
        <f t="shared" ca="1" si="7"/>
        <v>0</v>
      </c>
      <c r="AF65" s="73"/>
      <c r="AG65" s="74">
        <f t="shared" ca="1" si="15"/>
        <v>0</v>
      </c>
      <c r="AH65" s="82">
        <f t="shared" ca="1" si="8"/>
        <v>0</v>
      </c>
      <c r="AI65" s="74"/>
      <c r="AJ65" s="139">
        <f t="shared" ca="1" si="16"/>
        <v>0</v>
      </c>
    </row>
    <row r="66" spans="1:37" ht="15" customHeight="1" x14ac:dyDescent="0.2">
      <c r="A66" s="84" t="s">
        <v>252</v>
      </c>
      <c r="B66" s="14" t="s">
        <v>65</v>
      </c>
      <c r="C66" s="18" t="s">
        <v>8</v>
      </c>
      <c r="D66" s="19">
        <v>60</v>
      </c>
      <c r="E66" s="20">
        <f t="shared" si="9"/>
        <v>0</v>
      </c>
      <c r="F66" s="73"/>
      <c r="G66" s="74">
        <f t="shared" si="17"/>
        <v>0</v>
      </c>
      <c r="H66" s="73"/>
      <c r="I66" s="74">
        <f t="shared" si="1"/>
        <v>0</v>
      </c>
      <c r="J66" s="73"/>
      <c r="K66" s="113">
        <f t="shared" si="10"/>
        <v>0</v>
      </c>
      <c r="L66" s="73"/>
      <c r="M66" s="113">
        <f t="shared" si="11"/>
        <v>0</v>
      </c>
      <c r="N66" s="73"/>
      <c r="O66" s="74">
        <f t="shared" si="12"/>
        <v>0</v>
      </c>
      <c r="P66" s="73"/>
      <c r="Q66" s="113">
        <f t="shared" si="20"/>
        <v>0</v>
      </c>
      <c r="R66" s="73"/>
      <c r="S66" s="113">
        <f t="shared" si="3"/>
        <v>0</v>
      </c>
      <c r="T66" s="101"/>
      <c r="U66" s="74">
        <f t="shared" si="21"/>
        <v>0</v>
      </c>
      <c r="V66" s="73"/>
      <c r="W66" s="113">
        <f t="shared" si="13"/>
        <v>0</v>
      </c>
      <c r="X66" s="101"/>
      <c r="Y66" s="113">
        <f t="shared" si="14"/>
        <v>0</v>
      </c>
      <c r="Z66" s="73"/>
      <c r="AA66" s="74">
        <v>0</v>
      </c>
      <c r="AB66" s="73"/>
      <c r="AC66" s="74">
        <f t="shared" si="22"/>
        <v>0</v>
      </c>
      <c r="AD66" s="73"/>
      <c r="AE66" s="74">
        <f t="shared" si="7"/>
        <v>0</v>
      </c>
      <c r="AF66" s="73"/>
      <c r="AG66" s="74">
        <f t="shared" si="15"/>
        <v>0</v>
      </c>
      <c r="AH66" s="82">
        <f t="shared" si="8"/>
        <v>0</v>
      </c>
      <c r="AI66" s="74"/>
      <c r="AJ66" s="139">
        <f t="shared" si="16"/>
        <v>0</v>
      </c>
    </row>
    <row r="67" spans="1:37" ht="15" customHeight="1" x14ac:dyDescent="0.2">
      <c r="A67" s="90" t="s">
        <v>253</v>
      </c>
      <c r="B67" s="14" t="s">
        <v>65</v>
      </c>
      <c r="C67" s="18" t="s">
        <v>6</v>
      </c>
      <c r="D67" s="19">
        <v>100</v>
      </c>
      <c r="E67" s="20">
        <f t="shared" si="9"/>
        <v>0</v>
      </c>
      <c r="F67" s="73"/>
      <c r="G67" s="74">
        <f t="shared" si="17"/>
        <v>0</v>
      </c>
      <c r="H67" s="73"/>
      <c r="I67" s="74">
        <f t="shared" si="1"/>
        <v>0</v>
      </c>
      <c r="J67" s="73"/>
      <c r="K67" s="113">
        <f t="shared" si="10"/>
        <v>0</v>
      </c>
      <c r="L67" s="73"/>
      <c r="M67" s="113">
        <f t="shared" si="11"/>
        <v>0</v>
      </c>
      <c r="N67" s="73"/>
      <c r="O67" s="74">
        <f t="shared" si="12"/>
        <v>0</v>
      </c>
      <c r="P67" s="73"/>
      <c r="Q67" s="113">
        <f t="shared" si="20"/>
        <v>0</v>
      </c>
      <c r="R67" s="73"/>
      <c r="S67" s="113">
        <f t="shared" si="3"/>
        <v>0</v>
      </c>
      <c r="T67" s="101"/>
      <c r="U67" s="74">
        <f t="shared" si="21"/>
        <v>0</v>
      </c>
      <c r="V67" s="73"/>
      <c r="W67" s="113">
        <f t="shared" si="13"/>
        <v>0</v>
      </c>
      <c r="X67" s="101"/>
      <c r="Y67" s="113">
        <f t="shared" si="14"/>
        <v>0</v>
      </c>
      <c r="Z67" s="73"/>
      <c r="AA67" s="74">
        <v>0</v>
      </c>
      <c r="AB67" s="73"/>
      <c r="AC67" s="74">
        <f t="shared" si="22"/>
        <v>0</v>
      </c>
      <c r="AD67" s="73"/>
      <c r="AE67" s="74">
        <f t="shared" si="7"/>
        <v>0</v>
      </c>
      <c r="AF67" s="73"/>
      <c r="AG67" s="74">
        <f t="shared" si="15"/>
        <v>0</v>
      </c>
      <c r="AH67" s="82">
        <f t="shared" si="8"/>
        <v>0</v>
      </c>
      <c r="AI67" s="74"/>
      <c r="AJ67" s="139">
        <f t="shared" si="16"/>
        <v>0</v>
      </c>
    </row>
    <row r="68" spans="1:37" ht="15" customHeight="1" x14ac:dyDescent="0.2">
      <c r="A68" s="90" t="s">
        <v>254</v>
      </c>
      <c r="B68" s="14" t="s">
        <v>65</v>
      </c>
      <c r="C68" s="18" t="s">
        <v>8</v>
      </c>
      <c r="D68" s="19">
        <v>60</v>
      </c>
      <c r="E68" s="20">
        <f t="shared" si="9"/>
        <v>0</v>
      </c>
      <c r="F68" s="73"/>
      <c r="G68" s="74">
        <f t="shared" si="17"/>
        <v>0</v>
      </c>
      <c r="H68" s="73"/>
      <c r="I68" s="74">
        <f t="shared" si="1"/>
        <v>0</v>
      </c>
      <c r="J68" s="73"/>
      <c r="K68" s="113">
        <f t="shared" si="10"/>
        <v>0</v>
      </c>
      <c r="L68" s="73"/>
      <c r="M68" s="113">
        <f t="shared" si="11"/>
        <v>0</v>
      </c>
      <c r="N68" s="73"/>
      <c r="O68" s="74">
        <f t="shared" si="12"/>
        <v>0</v>
      </c>
      <c r="P68" s="73"/>
      <c r="Q68" s="113">
        <f t="shared" si="20"/>
        <v>0</v>
      </c>
      <c r="R68" s="73"/>
      <c r="S68" s="113">
        <f t="shared" si="3"/>
        <v>0</v>
      </c>
      <c r="T68" s="101"/>
      <c r="U68" s="74">
        <f t="shared" si="21"/>
        <v>0</v>
      </c>
      <c r="V68" s="73"/>
      <c r="W68" s="113">
        <f t="shared" si="13"/>
        <v>0</v>
      </c>
      <c r="X68" s="101"/>
      <c r="Y68" s="113">
        <f t="shared" si="14"/>
        <v>0</v>
      </c>
      <c r="Z68" s="73"/>
      <c r="AA68" s="74">
        <v>0</v>
      </c>
      <c r="AB68" s="73"/>
      <c r="AC68" s="74">
        <f t="shared" si="22"/>
        <v>0</v>
      </c>
      <c r="AD68" s="73"/>
      <c r="AE68" s="74">
        <f t="shared" si="7"/>
        <v>0</v>
      </c>
      <c r="AF68" s="73"/>
      <c r="AG68" s="74">
        <f t="shared" si="15"/>
        <v>0</v>
      </c>
      <c r="AH68" s="82">
        <f t="shared" si="8"/>
        <v>0</v>
      </c>
      <c r="AI68" s="74"/>
      <c r="AJ68" s="147">
        <f t="shared" si="16"/>
        <v>0</v>
      </c>
    </row>
    <row r="69" spans="1:37" ht="15" customHeight="1" x14ac:dyDescent="0.2">
      <c r="A69" s="90" t="s">
        <v>255</v>
      </c>
      <c r="B69" s="14" t="s">
        <v>65</v>
      </c>
      <c r="C69" s="18" t="s">
        <v>5</v>
      </c>
      <c r="D69" s="19">
        <v>118</v>
      </c>
      <c r="E69" s="20">
        <f t="shared" si="9"/>
        <v>0</v>
      </c>
      <c r="F69" s="73"/>
      <c r="G69" s="74">
        <f t="shared" si="17"/>
        <v>0</v>
      </c>
      <c r="H69" s="73"/>
      <c r="I69" s="74">
        <f t="shared" si="1"/>
        <v>0</v>
      </c>
      <c r="J69" s="73"/>
      <c r="K69" s="113">
        <f t="shared" si="10"/>
        <v>0</v>
      </c>
      <c r="L69" s="73"/>
      <c r="M69" s="113">
        <f t="shared" si="11"/>
        <v>0</v>
      </c>
      <c r="N69" s="73"/>
      <c r="O69" s="74">
        <f t="shared" si="12"/>
        <v>0</v>
      </c>
      <c r="P69" s="73"/>
      <c r="Q69" s="113">
        <f t="shared" si="20"/>
        <v>0</v>
      </c>
      <c r="R69" s="73"/>
      <c r="S69" s="113">
        <f t="shared" si="3"/>
        <v>0</v>
      </c>
      <c r="T69" s="101"/>
      <c r="U69" s="74">
        <f t="shared" si="21"/>
        <v>0</v>
      </c>
      <c r="V69" s="73"/>
      <c r="W69" s="113">
        <f t="shared" si="13"/>
        <v>0</v>
      </c>
      <c r="X69" s="101"/>
      <c r="Y69" s="113">
        <f t="shared" si="14"/>
        <v>0</v>
      </c>
      <c r="Z69" s="73"/>
      <c r="AA69" s="74">
        <v>0</v>
      </c>
      <c r="AB69" s="73"/>
      <c r="AC69" s="74">
        <f t="shared" si="22"/>
        <v>0</v>
      </c>
      <c r="AD69" s="73"/>
      <c r="AE69" s="74">
        <f t="shared" si="7"/>
        <v>0</v>
      </c>
      <c r="AF69" s="73"/>
      <c r="AG69" s="74">
        <f t="shared" si="15"/>
        <v>0</v>
      </c>
      <c r="AH69" s="82">
        <f t="shared" si="8"/>
        <v>0</v>
      </c>
      <c r="AI69" s="74"/>
      <c r="AJ69" s="147">
        <f t="shared" si="16"/>
        <v>0</v>
      </c>
    </row>
    <row r="70" spans="1:37" ht="15" customHeight="1" x14ac:dyDescent="0.2">
      <c r="A70" s="90" t="s">
        <v>256</v>
      </c>
      <c r="B70" s="14" t="s">
        <v>65</v>
      </c>
      <c r="C70" s="18" t="s">
        <v>5</v>
      </c>
      <c r="D70" s="19">
        <v>118</v>
      </c>
      <c r="E70" s="20">
        <f t="shared" si="9"/>
        <v>0</v>
      </c>
      <c r="F70" s="73"/>
      <c r="G70" s="74">
        <f t="shared" si="17"/>
        <v>0</v>
      </c>
      <c r="H70" s="73"/>
      <c r="I70" s="74">
        <f t="shared" si="1"/>
        <v>0</v>
      </c>
      <c r="J70" s="73"/>
      <c r="K70" s="113">
        <f t="shared" si="10"/>
        <v>0</v>
      </c>
      <c r="L70" s="73"/>
      <c r="M70" s="113">
        <f t="shared" si="11"/>
        <v>0</v>
      </c>
      <c r="N70" s="73"/>
      <c r="O70" s="74">
        <f t="shared" si="12"/>
        <v>0</v>
      </c>
      <c r="P70" s="73"/>
      <c r="Q70" s="113">
        <f t="shared" si="20"/>
        <v>0</v>
      </c>
      <c r="R70" s="73"/>
      <c r="S70" s="113">
        <f t="shared" si="3"/>
        <v>0</v>
      </c>
      <c r="T70" s="101"/>
      <c r="U70" s="74">
        <f t="shared" si="21"/>
        <v>0</v>
      </c>
      <c r="V70" s="73"/>
      <c r="W70" s="113">
        <f t="shared" si="13"/>
        <v>0</v>
      </c>
      <c r="X70" s="101"/>
      <c r="Y70" s="113">
        <f t="shared" si="14"/>
        <v>0</v>
      </c>
      <c r="Z70" s="73"/>
      <c r="AA70" s="74">
        <v>0</v>
      </c>
      <c r="AB70" s="73"/>
      <c r="AC70" s="74">
        <f t="shared" si="22"/>
        <v>0</v>
      </c>
      <c r="AD70" s="73"/>
      <c r="AE70" s="74">
        <f t="shared" si="7"/>
        <v>0</v>
      </c>
      <c r="AF70" s="73"/>
      <c r="AG70" s="74">
        <f t="shared" si="15"/>
        <v>0</v>
      </c>
      <c r="AH70" s="82">
        <f t="shared" si="8"/>
        <v>0</v>
      </c>
      <c r="AI70" s="74"/>
      <c r="AJ70" s="147">
        <f t="shared" si="16"/>
        <v>0</v>
      </c>
    </row>
    <row r="71" spans="1:37" ht="15" customHeight="1" x14ac:dyDescent="0.2">
      <c r="A71" s="90" t="s">
        <v>257</v>
      </c>
      <c r="B71" s="14" t="s">
        <v>65</v>
      </c>
      <c r="C71" s="18" t="s">
        <v>5</v>
      </c>
      <c r="D71" s="19">
        <v>118</v>
      </c>
      <c r="E71" s="20">
        <f t="shared" si="9"/>
        <v>0</v>
      </c>
      <c r="F71" s="73"/>
      <c r="G71" s="74">
        <f t="shared" si="17"/>
        <v>0</v>
      </c>
      <c r="H71" s="73"/>
      <c r="I71" s="74">
        <f t="shared" si="1"/>
        <v>0</v>
      </c>
      <c r="J71" s="73"/>
      <c r="K71" s="113">
        <f t="shared" si="10"/>
        <v>0</v>
      </c>
      <c r="L71" s="73"/>
      <c r="M71" s="113">
        <f t="shared" si="11"/>
        <v>0</v>
      </c>
      <c r="N71" s="73"/>
      <c r="O71" s="74">
        <f t="shared" si="12"/>
        <v>0</v>
      </c>
      <c r="P71" s="73"/>
      <c r="Q71" s="113">
        <f t="shared" si="20"/>
        <v>0</v>
      </c>
      <c r="R71" s="73"/>
      <c r="S71" s="113">
        <f t="shared" si="3"/>
        <v>0</v>
      </c>
      <c r="T71" s="101"/>
      <c r="U71" s="74">
        <f t="shared" si="21"/>
        <v>0</v>
      </c>
      <c r="V71" s="73"/>
      <c r="W71" s="113">
        <f t="shared" si="13"/>
        <v>0</v>
      </c>
      <c r="X71" s="101"/>
      <c r="Y71" s="113">
        <f t="shared" si="14"/>
        <v>0</v>
      </c>
      <c r="Z71" s="73"/>
      <c r="AA71" s="74">
        <v>0</v>
      </c>
      <c r="AB71" s="73"/>
      <c r="AC71" s="74">
        <f t="shared" si="22"/>
        <v>0</v>
      </c>
      <c r="AD71" s="73"/>
      <c r="AE71" s="74">
        <f t="shared" si="7"/>
        <v>0</v>
      </c>
      <c r="AF71" s="73"/>
      <c r="AG71" s="74">
        <f t="shared" si="15"/>
        <v>0</v>
      </c>
      <c r="AH71" s="82">
        <f t="shared" si="8"/>
        <v>0</v>
      </c>
      <c r="AI71" s="74"/>
      <c r="AJ71" s="147">
        <f t="shared" si="16"/>
        <v>0</v>
      </c>
    </row>
    <row r="72" spans="1:37" ht="15" customHeight="1" x14ac:dyDescent="0.2">
      <c r="A72" s="90" t="s">
        <v>264</v>
      </c>
      <c r="B72" s="14" t="s">
        <v>65</v>
      </c>
      <c r="C72" s="18" t="s">
        <v>6</v>
      </c>
      <c r="D72" s="19">
        <v>100</v>
      </c>
      <c r="E72" s="20">
        <f t="shared" si="9"/>
        <v>0</v>
      </c>
      <c r="F72" s="73"/>
      <c r="G72" s="74">
        <f t="shared" si="17"/>
        <v>0</v>
      </c>
      <c r="H72" s="73"/>
      <c r="I72" s="74">
        <f t="shared" si="1"/>
        <v>0</v>
      </c>
      <c r="J72" s="73"/>
      <c r="K72" s="113">
        <f t="shared" si="10"/>
        <v>0</v>
      </c>
      <c r="L72" s="73"/>
      <c r="M72" s="113">
        <f t="shared" si="11"/>
        <v>0</v>
      </c>
      <c r="N72" s="73"/>
      <c r="O72" s="74">
        <f t="shared" si="12"/>
        <v>0</v>
      </c>
      <c r="P72" s="73"/>
      <c r="Q72" s="113">
        <f t="shared" si="20"/>
        <v>0</v>
      </c>
      <c r="R72" s="73"/>
      <c r="S72" s="113">
        <f t="shared" si="3"/>
        <v>0</v>
      </c>
      <c r="T72" s="101"/>
      <c r="U72" s="74">
        <f t="shared" si="21"/>
        <v>0</v>
      </c>
      <c r="V72" s="73"/>
      <c r="W72" s="113">
        <f t="shared" si="13"/>
        <v>0</v>
      </c>
      <c r="X72" s="101"/>
      <c r="Y72" s="113">
        <f t="shared" si="14"/>
        <v>0</v>
      </c>
      <c r="Z72" s="73"/>
      <c r="AA72" s="74">
        <v>0</v>
      </c>
      <c r="AB72" s="73"/>
      <c r="AC72" s="74">
        <f t="shared" si="22"/>
        <v>0</v>
      </c>
      <c r="AD72" s="73"/>
      <c r="AE72" s="74">
        <f t="shared" si="7"/>
        <v>0</v>
      </c>
      <c r="AF72" s="73"/>
      <c r="AG72" s="74">
        <f t="shared" si="15"/>
        <v>0</v>
      </c>
      <c r="AH72" s="82">
        <f t="shared" si="8"/>
        <v>0</v>
      </c>
      <c r="AI72" s="74"/>
      <c r="AJ72" s="147">
        <f t="shared" si="16"/>
        <v>0</v>
      </c>
    </row>
    <row r="73" spans="1:37" ht="15" customHeight="1" x14ac:dyDescent="0.2">
      <c r="A73" s="90" t="s">
        <v>322</v>
      </c>
      <c r="B73" s="14" t="s">
        <v>65</v>
      </c>
      <c r="C73" s="18" t="s">
        <v>6</v>
      </c>
      <c r="D73" s="19">
        <v>100</v>
      </c>
      <c r="E73" s="20">
        <f t="shared" si="9"/>
        <v>5</v>
      </c>
      <c r="F73" s="73"/>
      <c r="G73" s="74">
        <f>IF(D73="",0,D73*F73)</f>
        <v>0</v>
      </c>
      <c r="H73" s="73"/>
      <c r="I73" s="74">
        <f t="shared" si="1"/>
        <v>0</v>
      </c>
      <c r="J73" s="73"/>
      <c r="K73" s="113">
        <f t="shared" si="10"/>
        <v>0</v>
      </c>
      <c r="L73" s="73"/>
      <c r="M73" s="113">
        <f t="shared" si="11"/>
        <v>0</v>
      </c>
      <c r="N73" s="73"/>
      <c r="O73" s="74">
        <f t="shared" si="12"/>
        <v>0</v>
      </c>
      <c r="P73" s="73"/>
      <c r="Q73" s="113">
        <f t="shared" si="20"/>
        <v>0</v>
      </c>
      <c r="R73" s="73"/>
      <c r="S73" s="113">
        <f t="shared" si="3"/>
        <v>0</v>
      </c>
      <c r="T73" s="101"/>
      <c r="U73" s="74">
        <f t="shared" si="21"/>
        <v>0</v>
      </c>
      <c r="V73" s="73"/>
      <c r="W73" s="113">
        <f t="shared" si="13"/>
        <v>0</v>
      </c>
      <c r="X73" s="101">
        <v>5</v>
      </c>
      <c r="Y73" s="113">
        <f t="shared" si="14"/>
        <v>500</v>
      </c>
      <c r="Z73" s="73"/>
      <c r="AA73" s="74">
        <v>0</v>
      </c>
      <c r="AB73" s="73"/>
      <c r="AC73" s="74">
        <f t="shared" si="22"/>
        <v>0</v>
      </c>
      <c r="AD73" s="73"/>
      <c r="AE73" s="74">
        <f t="shared" si="7"/>
        <v>0</v>
      </c>
      <c r="AF73" s="73"/>
      <c r="AG73" s="74">
        <f t="shared" si="15"/>
        <v>0</v>
      </c>
      <c r="AH73" s="82">
        <f t="shared" si="8"/>
        <v>500</v>
      </c>
      <c r="AI73" s="74"/>
      <c r="AJ73" s="147">
        <f t="shared" si="16"/>
        <v>500</v>
      </c>
    </row>
    <row r="74" spans="1:37" ht="15" customHeight="1" x14ac:dyDescent="0.2">
      <c r="A74" s="90" t="s">
        <v>323</v>
      </c>
      <c r="B74" s="14" t="s">
        <v>65</v>
      </c>
      <c r="C74" s="18" t="s">
        <v>6</v>
      </c>
      <c r="D74" s="19">
        <v>100</v>
      </c>
      <c r="E74" s="20">
        <f t="shared" si="9"/>
        <v>0</v>
      </c>
      <c r="F74" s="73"/>
      <c r="G74" s="74">
        <f>IF(D74="",0,D74*F74)</f>
        <v>0</v>
      </c>
      <c r="H74" s="73"/>
      <c r="I74" s="74">
        <f t="shared" si="1"/>
        <v>0</v>
      </c>
      <c r="J74" s="73"/>
      <c r="K74" s="113">
        <f t="shared" si="10"/>
        <v>0</v>
      </c>
      <c r="L74" s="73"/>
      <c r="M74" s="113">
        <f t="shared" si="11"/>
        <v>0</v>
      </c>
      <c r="N74" s="73"/>
      <c r="O74" s="74">
        <f t="shared" si="12"/>
        <v>0</v>
      </c>
      <c r="P74" s="73"/>
      <c r="Q74" s="113">
        <f t="shared" si="20"/>
        <v>0</v>
      </c>
      <c r="R74" s="73"/>
      <c r="S74" s="113">
        <f t="shared" si="3"/>
        <v>0</v>
      </c>
      <c r="T74" s="101"/>
      <c r="U74" s="74">
        <f t="shared" si="21"/>
        <v>0</v>
      </c>
      <c r="V74" s="73"/>
      <c r="W74" s="113">
        <f t="shared" si="13"/>
        <v>0</v>
      </c>
      <c r="X74" s="101"/>
      <c r="Y74" s="113">
        <f t="shared" si="14"/>
        <v>0</v>
      </c>
      <c r="Z74" s="73"/>
      <c r="AA74" s="74">
        <v>0</v>
      </c>
      <c r="AB74" s="73"/>
      <c r="AC74" s="74">
        <f t="shared" si="22"/>
        <v>0</v>
      </c>
      <c r="AD74" s="73"/>
      <c r="AE74" s="74">
        <f t="shared" si="7"/>
        <v>0</v>
      </c>
      <c r="AF74" s="73"/>
      <c r="AG74" s="74">
        <f t="shared" si="15"/>
        <v>0</v>
      </c>
      <c r="AH74" s="82">
        <f t="shared" si="8"/>
        <v>0</v>
      </c>
      <c r="AI74" s="74"/>
      <c r="AJ74" s="147">
        <f t="shared" si="16"/>
        <v>0</v>
      </c>
    </row>
    <row r="75" spans="1:37" ht="15" customHeight="1" x14ac:dyDescent="0.2">
      <c r="A75" s="90" t="s">
        <v>260</v>
      </c>
      <c r="B75" s="14" t="s">
        <v>65</v>
      </c>
      <c r="C75" s="18" t="s">
        <v>6</v>
      </c>
      <c r="D75" s="19">
        <v>100</v>
      </c>
      <c r="E75" s="20">
        <f t="shared" si="9"/>
        <v>0</v>
      </c>
      <c r="F75" s="73"/>
      <c r="G75" s="74">
        <f t="shared" si="17"/>
        <v>0</v>
      </c>
      <c r="H75" s="73"/>
      <c r="I75" s="74">
        <f t="shared" si="1"/>
        <v>0</v>
      </c>
      <c r="J75" s="73"/>
      <c r="K75" s="113">
        <f t="shared" si="10"/>
        <v>0</v>
      </c>
      <c r="L75" s="73"/>
      <c r="M75" s="113">
        <f t="shared" si="11"/>
        <v>0</v>
      </c>
      <c r="N75" s="73"/>
      <c r="O75" s="74">
        <f t="shared" si="12"/>
        <v>0</v>
      </c>
      <c r="P75" s="73"/>
      <c r="Q75" s="113">
        <f t="shared" si="20"/>
        <v>0</v>
      </c>
      <c r="R75" s="73"/>
      <c r="S75" s="113">
        <f t="shared" si="3"/>
        <v>0</v>
      </c>
      <c r="T75" s="73"/>
      <c r="U75" s="74">
        <f t="shared" si="21"/>
        <v>0</v>
      </c>
      <c r="V75" s="73"/>
      <c r="W75" s="113">
        <f t="shared" si="13"/>
        <v>0</v>
      </c>
      <c r="X75" s="101"/>
      <c r="Y75" s="113">
        <f t="shared" si="14"/>
        <v>0</v>
      </c>
      <c r="Z75" s="73"/>
      <c r="AA75" s="74">
        <v>0</v>
      </c>
      <c r="AB75" s="73"/>
      <c r="AC75" s="74">
        <f t="shared" si="22"/>
        <v>0</v>
      </c>
      <c r="AD75" s="73"/>
      <c r="AE75" s="74">
        <f t="shared" si="7"/>
        <v>0</v>
      </c>
      <c r="AF75" s="73"/>
      <c r="AG75" s="74">
        <f t="shared" si="15"/>
        <v>0</v>
      </c>
      <c r="AH75" s="82">
        <f t="shared" si="8"/>
        <v>0</v>
      </c>
      <c r="AI75" s="74"/>
      <c r="AJ75" s="147">
        <f t="shared" si="16"/>
        <v>0</v>
      </c>
    </row>
    <row r="76" spans="1:37" ht="15" customHeight="1" x14ac:dyDescent="0.2">
      <c r="A76" s="90" t="s">
        <v>265</v>
      </c>
      <c r="B76" t="str">
        <f>IF($A76="","",INDEX('MA-Liste'!$D:$D,MATCH($A76,'MA-Liste'!$M:$M,FALSE)))</f>
        <v>AeBo</v>
      </c>
      <c r="C76" s="4" t="str">
        <f ca="1">IF($A76="","",INDEX(INDIRECT("'MA-Liste'!"&amp;$C$11),MATCH($A76,'MA-Liste'!$M:$M,FALSE)))</f>
        <v>D</v>
      </c>
      <c r="D76" s="19">
        <f ca="1">IF(OR($C76="",$C76=0),"",VLOOKUP($C76,Ansätze,$D$11,FALSE))</f>
        <v>100</v>
      </c>
      <c r="E76" s="20">
        <f t="shared" si="9"/>
        <v>0</v>
      </c>
      <c r="F76" s="73"/>
      <c r="G76" s="74">
        <f t="shared" ca="1" si="17"/>
        <v>0</v>
      </c>
      <c r="H76" s="73"/>
      <c r="I76" s="74">
        <f t="shared" ca="1" si="1"/>
        <v>0</v>
      </c>
      <c r="J76" s="73"/>
      <c r="K76" s="113">
        <f t="shared" ca="1" si="10"/>
        <v>0</v>
      </c>
      <c r="L76" s="73"/>
      <c r="M76" s="113">
        <f t="shared" ca="1" si="11"/>
        <v>0</v>
      </c>
      <c r="N76" s="73"/>
      <c r="O76" s="74">
        <f t="shared" ca="1" si="12"/>
        <v>0</v>
      </c>
      <c r="P76" s="73"/>
      <c r="Q76" s="113">
        <f t="shared" ca="1" si="20"/>
        <v>0</v>
      </c>
      <c r="R76" s="73"/>
      <c r="S76" s="113">
        <f t="shared" ca="1" si="3"/>
        <v>0</v>
      </c>
      <c r="T76" s="73"/>
      <c r="U76" s="74">
        <f t="shared" ca="1" si="21"/>
        <v>0</v>
      </c>
      <c r="V76" s="73"/>
      <c r="W76" s="113">
        <f t="shared" ca="1" si="13"/>
        <v>0</v>
      </c>
      <c r="X76" s="101"/>
      <c r="Y76" s="113">
        <f t="shared" ca="1" si="14"/>
        <v>0</v>
      </c>
      <c r="Z76" s="73"/>
      <c r="AA76" s="74">
        <v>0</v>
      </c>
      <c r="AB76" s="73"/>
      <c r="AC76" s="74">
        <f t="shared" ca="1" si="22"/>
        <v>0</v>
      </c>
      <c r="AD76" s="73"/>
      <c r="AE76" s="74">
        <f t="shared" ca="1" si="7"/>
        <v>0</v>
      </c>
      <c r="AF76" s="73"/>
      <c r="AG76" s="74">
        <f t="shared" ca="1" si="15"/>
        <v>0</v>
      </c>
      <c r="AH76" s="82">
        <f t="shared" ca="1" si="8"/>
        <v>0</v>
      </c>
      <c r="AI76" s="74"/>
      <c r="AJ76" s="147">
        <f t="shared" ca="1" si="16"/>
        <v>0</v>
      </c>
    </row>
    <row r="77" spans="1:37" ht="15" customHeight="1" x14ac:dyDescent="0.2">
      <c r="A77" s="90" t="s">
        <v>263</v>
      </c>
      <c r="B77" s="14" t="s">
        <v>65</v>
      </c>
      <c r="C77" s="18" t="s">
        <v>6</v>
      </c>
      <c r="D77" s="19">
        <v>100</v>
      </c>
      <c r="E77" s="20">
        <f t="shared" si="9"/>
        <v>0</v>
      </c>
      <c r="F77" s="73"/>
      <c r="G77" s="74">
        <f t="shared" si="17"/>
        <v>0</v>
      </c>
      <c r="H77" s="73"/>
      <c r="I77" s="74">
        <f t="shared" si="1"/>
        <v>0</v>
      </c>
      <c r="J77" s="73"/>
      <c r="K77" s="113">
        <f t="shared" si="10"/>
        <v>0</v>
      </c>
      <c r="L77" s="73"/>
      <c r="M77" s="113">
        <f t="shared" si="11"/>
        <v>0</v>
      </c>
      <c r="N77" s="73"/>
      <c r="O77" s="74">
        <f t="shared" si="12"/>
        <v>0</v>
      </c>
      <c r="P77" s="73"/>
      <c r="Q77" s="113">
        <f t="shared" ref="Q77:Q90" si="23">IF($D77="",0,$D77*P77)</f>
        <v>0</v>
      </c>
      <c r="R77" s="73"/>
      <c r="S77" s="113">
        <f t="shared" si="3"/>
        <v>0</v>
      </c>
      <c r="T77" s="73"/>
      <c r="U77" s="74">
        <f t="shared" ref="U77:U90" si="24">IF($D77="",0,$D77*T77)</f>
        <v>0</v>
      </c>
      <c r="V77" s="73"/>
      <c r="W77" s="113">
        <f t="shared" si="13"/>
        <v>0</v>
      </c>
      <c r="X77" s="101"/>
      <c r="Y77" s="113">
        <f t="shared" si="14"/>
        <v>0</v>
      </c>
      <c r="Z77" s="73"/>
      <c r="AA77" s="74">
        <v>0</v>
      </c>
      <c r="AB77" s="73"/>
      <c r="AC77" s="74">
        <f t="shared" si="22"/>
        <v>0</v>
      </c>
      <c r="AD77" s="73"/>
      <c r="AE77" s="74">
        <f t="shared" si="7"/>
        <v>0</v>
      </c>
      <c r="AF77" s="73"/>
      <c r="AG77" s="74">
        <f t="shared" si="15"/>
        <v>0</v>
      </c>
      <c r="AH77" s="82">
        <f t="shared" si="8"/>
        <v>0</v>
      </c>
      <c r="AI77" s="74"/>
      <c r="AJ77" s="147">
        <f t="shared" si="16"/>
        <v>0</v>
      </c>
      <c r="AK77" s="141"/>
    </row>
    <row r="78" spans="1:37" ht="15" customHeight="1" x14ac:dyDescent="0.2">
      <c r="A78" s="84" t="s">
        <v>292</v>
      </c>
      <c r="B78" t="s">
        <v>65</v>
      </c>
      <c r="C78" s="4" t="s">
        <v>9</v>
      </c>
      <c r="D78" s="19">
        <v>35</v>
      </c>
      <c r="E78" s="20">
        <f t="shared" si="9"/>
        <v>0</v>
      </c>
      <c r="F78" s="73"/>
      <c r="G78" s="74">
        <f t="shared" si="17"/>
        <v>0</v>
      </c>
      <c r="H78" s="73"/>
      <c r="I78" s="74">
        <f t="shared" si="1"/>
        <v>0</v>
      </c>
      <c r="J78" s="73"/>
      <c r="K78" s="113">
        <f t="shared" si="10"/>
        <v>0</v>
      </c>
      <c r="L78" s="73"/>
      <c r="M78" s="113">
        <f t="shared" si="11"/>
        <v>0</v>
      </c>
      <c r="N78" s="73"/>
      <c r="O78" s="74">
        <f t="shared" si="12"/>
        <v>0</v>
      </c>
      <c r="P78" s="73"/>
      <c r="Q78" s="113">
        <f t="shared" si="23"/>
        <v>0</v>
      </c>
      <c r="R78" s="73"/>
      <c r="S78" s="113">
        <f t="shared" si="3"/>
        <v>0</v>
      </c>
      <c r="T78" s="73"/>
      <c r="U78" s="74">
        <f t="shared" si="24"/>
        <v>0</v>
      </c>
      <c r="V78" s="73"/>
      <c r="W78" s="113">
        <f t="shared" si="13"/>
        <v>0</v>
      </c>
      <c r="X78" s="101"/>
      <c r="Y78" s="113">
        <f t="shared" si="14"/>
        <v>0</v>
      </c>
      <c r="Z78" s="73"/>
      <c r="AA78" s="74">
        <v>0</v>
      </c>
      <c r="AB78" s="73"/>
      <c r="AC78" s="74">
        <f t="shared" si="22"/>
        <v>0</v>
      </c>
      <c r="AD78" s="73"/>
      <c r="AE78" s="74">
        <f t="shared" si="7"/>
        <v>0</v>
      </c>
      <c r="AF78" s="73"/>
      <c r="AG78" s="74">
        <f t="shared" si="15"/>
        <v>0</v>
      </c>
      <c r="AH78" s="82">
        <f t="shared" si="8"/>
        <v>0</v>
      </c>
      <c r="AI78" s="74"/>
      <c r="AJ78" s="147">
        <f t="shared" si="16"/>
        <v>0</v>
      </c>
      <c r="AK78" s="141"/>
    </row>
    <row r="79" spans="1:37" ht="15" customHeight="1" x14ac:dyDescent="0.2">
      <c r="A79" s="84" t="s">
        <v>293</v>
      </c>
      <c r="B79" s="14" t="s">
        <v>65</v>
      </c>
      <c r="C79" s="18" t="s">
        <v>5</v>
      </c>
      <c r="D79" s="19">
        <v>118</v>
      </c>
      <c r="E79" s="20">
        <f t="shared" si="9"/>
        <v>0</v>
      </c>
      <c r="F79" s="73"/>
      <c r="G79" s="74">
        <f t="shared" si="17"/>
        <v>0</v>
      </c>
      <c r="H79" s="73"/>
      <c r="I79" s="74">
        <f t="shared" ref="I79:I90" si="25">IF(D79="",0,D79*H79)</f>
        <v>0</v>
      </c>
      <c r="J79" s="73"/>
      <c r="K79" s="113">
        <f t="shared" si="10"/>
        <v>0</v>
      </c>
      <c r="L79" s="73"/>
      <c r="M79" s="113">
        <f t="shared" si="11"/>
        <v>0</v>
      </c>
      <c r="N79" s="73"/>
      <c r="O79" s="74">
        <f t="shared" si="12"/>
        <v>0</v>
      </c>
      <c r="P79" s="73"/>
      <c r="Q79" s="113">
        <f t="shared" si="23"/>
        <v>0</v>
      </c>
      <c r="R79" s="73"/>
      <c r="S79" s="113">
        <f t="shared" ref="S79:S90" si="26">IF($D79="",0,$D79*R79)</f>
        <v>0</v>
      </c>
      <c r="T79" s="73"/>
      <c r="U79" s="74">
        <f t="shared" si="24"/>
        <v>0</v>
      </c>
      <c r="V79" s="73"/>
      <c r="W79" s="113">
        <f>IF($D79="",0,$D79*V79)</f>
        <v>0</v>
      </c>
      <c r="X79" s="101"/>
      <c r="Y79" s="113">
        <f>IF($D79="",0,$D79*X79)</f>
        <v>0</v>
      </c>
      <c r="Z79" s="73"/>
      <c r="AA79" s="74">
        <f>IF(D79="",0,D79*Z79)</f>
        <v>0</v>
      </c>
      <c r="AB79" s="73"/>
      <c r="AC79" s="74">
        <f t="shared" si="22"/>
        <v>0</v>
      </c>
      <c r="AD79" s="73"/>
      <c r="AE79" s="74">
        <f t="shared" ref="AE79:AE90" si="27">IF(D79="",0,D79*AD79)</f>
        <v>0</v>
      </c>
      <c r="AF79" s="73"/>
      <c r="AG79" s="74">
        <f t="shared" si="15"/>
        <v>0</v>
      </c>
      <c r="AH79" s="82">
        <f t="shared" ref="AH79:AH90" si="28">IF(D79="",0,D79*E79)</f>
        <v>0</v>
      </c>
      <c r="AI79" s="74"/>
      <c r="AJ79" s="147">
        <f t="shared" si="16"/>
        <v>0</v>
      </c>
      <c r="AK79" s="141"/>
    </row>
    <row r="80" spans="1:37" ht="15" customHeight="1" x14ac:dyDescent="0.2">
      <c r="A80" s="84" t="s">
        <v>300</v>
      </c>
      <c r="B80" s="14" t="s">
        <v>65</v>
      </c>
      <c r="C80" s="18" t="s">
        <v>6</v>
      </c>
      <c r="D80" s="19">
        <v>100</v>
      </c>
      <c r="E80" s="20">
        <f t="shared" ref="E80:E92" si="29">SUM(F80++H80+J80+L80+N80+P80+R80+T80+V80+X80+Z80+AB80+AD80+AF80)</f>
        <v>0</v>
      </c>
      <c r="F80" s="73"/>
      <c r="G80" s="74">
        <f t="shared" si="17"/>
        <v>0</v>
      </c>
      <c r="H80" s="73"/>
      <c r="I80" s="74">
        <f t="shared" si="25"/>
        <v>0</v>
      </c>
      <c r="J80" s="174"/>
      <c r="K80" s="113">
        <f t="shared" ref="K80:K90" si="30">IF($D80="",0,$D80*J80)</f>
        <v>0</v>
      </c>
      <c r="L80" s="73"/>
      <c r="M80" s="113">
        <f t="shared" ref="M80:M90" si="31">IF($D80="",0,$D80*L80)</f>
        <v>0</v>
      </c>
      <c r="N80" s="73"/>
      <c r="O80" s="74">
        <f t="shared" ref="O80:O90" si="32">IF($D80="",0,$D80*N80)</f>
        <v>0</v>
      </c>
      <c r="P80" s="174"/>
      <c r="Q80" s="113">
        <f t="shared" si="23"/>
        <v>0</v>
      </c>
      <c r="R80" s="73"/>
      <c r="S80" s="113">
        <f t="shared" si="26"/>
        <v>0</v>
      </c>
      <c r="T80" s="73"/>
      <c r="U80" s="74">
        <f t="shared" si="24"/>
        <v>0</v>
      </c>
      <c r="V80" s="174"/>
      <c r="W80" s="113">
        <f t="shared" ref="W80:W87" si="33">IF($D80="",0,$D80*V80)</f>
        <v>0</v>
      </c>
      <c r="X80" s="101"/>
      <c r="Y80" s="113">
        <f t="shared" ref="Y80:Y90" si="34">IF($D80="",0,$D80*X80)</f>
        <v>0</v>
      </c>
      <c r="Z80" s="73"/>
      <c r="AA80" s="74">
        <f t="shared" ref="AA80:AA90" si="35">IF(D80="",0,D80*Z80)</f>
        <v>0</v>
      </c>
      <c r="AB80" s="73"/>
      <c r="AC80" s="74">
        <f t="shared" si="22"/>
        <v>0</v>
      </c>
      <c r="AD80" s="73"/>
      <c r="AE80" s="74">
        <f t="shared" si="27"/>
        <v>0</v>
      </c>
      <c r="AF80" s="73"/>
      <c r="AG80" s="74">
        <f t="shared" ref="AG80:AG92" si="36">IF(D80="",0,D80*AF80)</f>
        <v>0</v>
      </c>
      <c r="AH80" s="82">
        <f t="shared" si="28"/>
        <v>0</v>
      </c>
      <c r="AI80" s="74"/>
      <c r="AJ80" s="147">
        <f t="shared" ref="AJ80:AJ92" si="37">SUM(AH80+AI80)</f>
        <v>0</v>
      </c>
      <c r="AK80" s="141"/>
    </row>
    <row r="81" spans="1:37" ht="15" customHeight="1" x14ac:dyDescent="0.2">
      <c r="A81" s="84" t="s">
        <v>302</v>
      </c>
      <c r="B81" s="14" t="s">
        <v>65</v>
      </c>
      <c r="C81" s="18" t="s">
        <v>9</v>
      </c>
      <c r="D81" s="19">
        <v>35</v>
      </c>
      <c r="E81" s="20">
        <f t="shared" si="29"/>
        <v>0</v>
      </c>
      <c r="F81" s="73"/>
      <c r="G81" s="74">
        <f t="shared" ref="G81:G90" si="38">IF(D81="",0,D81*F81)</f>
        <v>0</v>
      </c>
      <c r="H81" s="73"/>
      <c r="I81" s="74">
        <f t="shared" si="25"/>
        <v>0</v>
      </c>
      <c r="J81" s="174"/>
      <c r="K81" s="113">
        <f t="shared" si="30"/>
        <v>0</v>
      </c>
      <c r="L81" s="73"/>
      <c r="M81" s="113">
        <f t="shared" si="31"/>
        <v>0</v>
      </c>
      <c r="N81" s="73"/>
      <c r="O81" s="74">
        <f t="shared" si="32"/>
        <v>0</v>
      </c>
      <c r="P81" s="174"/>
      <c r="Q81" s="113">
        <f t="shared" si="23"/>
        <v>0</v>
      </c>
      <c r="R81" s="73"/>
      <c r="S81" s="113">
        <f t="shared" si="26"/>
        <v>0</v>
      </c>
      <c r="T81" s="73"/>
      <c r="U81" s="74">
        <f t="shared" si="24"/>
        <v>0</v>
      </c>
      <c r="V81" s="174"/>
      <c r="W81" s="113">
        <f t="shared" si="33"/>
        <v>0</v>
      </c>
      <c r="X81" s="101"/>
      <c r="Y81" s="113">
        <f t="shared" si="34"/>
        <v>0</v>
      </c>
      <c r="Z81" s="73"/>
      <c r="AA81" s="74">
        <f t="shared" si="35"/>
        <v>0</v>
      </c>
      <c r="AB81" s="73"/>
      <c r="AC81" s="74">
        <f t="shared" si="22"/>
        <v>0</v>
      </c>
      <c r="AD81" s="73"/>
      <c r="AE81" s="74">
        <f t="shared" si="27"/>
        <v>0</v>
      </c>
      <c r="AF81" s="73"/>
      <c r="AG81" s="74">
        <f t="shared" si="36"/>
        <v>0</v>
      </c>
      <c r="AH81" s="82">
        <f t="shared" si="28"/>
        <v>0</v>
      </c>
      <c r="AI81" s="74"/>
      <c r="AJ81" s="147">
        <f t="shared" si="37"/>
        <v>0</v>
      </c>
      <c r="AK81" s="141"/>
    </row>
    <row r="82" spans="1:37" ht="15" customHeight="1" x14ac:dyDescent="0.2">
      <c r="A82" s="84" t="s">
        <v>321</v>
      </c>
      <c r="B82" s="14" t="s">
        <v>65</v>
      </c>
      <c r="C82" s="18" t="s">
        <v>9</v>
      </c>
      <c r="D82" s="19">
        <v>35</v>
      </c>
      <c r="E82" s="20">
        <f t="shared" si="29"/>
        <v>0</v>
      </c>
      <c r="F82" s="73"/>
      <c r="G82" s="74">
        <f t="shared" si="38"/>
        <v>0</v>
      </c>
      <c r="H82" s="73"/>
      <c r="I82" s="74">
        <f t="shared" si="25"/>
        <v>0</v>
      </c>
      <c r="J82" s="174"/>
      <c r="K82" s="113">
        <f t="shared" si="30"/>
        <v>0</v>
      </c>
      <c r="L82" s="73"/>
      <c r="M82" s="113">
        <f t="shared" si="31"/>
        <v>0</v>
      </c>
      <c r="N82" s="73"/>
      <c r="O82" s="74">
        <f t="shared" si="32"/>
        <v>0</v>
      </c>
      <c r="P82" s="174"/>
      <c r="Q82" s="113">
        <f t="shared" si="23"/>
        <v>0</v>
      </c>
      <c r="R82" s="73"/>
      <c r="S82" s="113">
        <f t="shared" si="26"/>
        <v>0</v>
      </c>
      <c r="T82" s="73"/>
      <c r="U82" s="74">
        <f t="shared" si="24"/>
        <v>0</v>
      </c>
      <c r="V82" s="174"/>
      <c r="W82" s="113">
        <f t="shared" si="33"/>
        <v>0</v>
      </c>
      <c r="X82" s="101"/>
      <c r="Y82" s="113">
        <f>IF($D82="",0,$D82*X82)</f>
        <v>0</v>
      </c>
      <c r="Z82" s="73"/>
      <c r="AA82" s="74">
        <f t="shared" si="35"/>
        <v>0</v>
      </c>
      <c r="AB82" s="73"/>
      <c r="AC82" s="74">
        <f t="shared" si="22"/>
        <v>0</v>
      </c>
      <c r="AD82" s="73"/>
      <c r="AE82" s="74">
        <f t="shared" si="27"/>
        <v>0</v>
      </c>
      <c r="AF82" s="73"/>
      <c r="AG82" s="74">
        <f t="shared" si="36"/>
        <v>0</v>
      </c>
      <c r="AH82" s="82">
        <f t="shared" si="28"/>
        <v>0</v>
      </c>
      <c r="AI82" s="74"/>
      <c r="AJ82" s="147">
        <f t="shared" si="37"/>
        <v>0</v>
      </c>
      <c r="AK82" s="141"/>
    </row>
    <row r="83" spans="1:37" ht="15" customHeight="1" x14ac:dyDescent="0.2">
      <c r="A83" s="84" t="s">
        <v>301</v>
      </c>
      <c r="B83" s="14" t="s">
        <v>65</v>
      </c>
      <c r="C83" s="18" t="s">
        <v>7</v>
      </c>
      <c r="D83" s="19">
        <v>75</v>
      </c>
      <c r="E83" s="20">
        <f t="shared" si="29"/>
        <v>0</v>
      </c>
      <c r="F83" s="73"/>
      <c r="G83" s="74">
        <f t="shared" si="38"/>
        <v>0</v>
      </c>
      <c r="H83" s="73"/>
      <c r="I83" s="74">
        <f t="shared" si="25"/>
        <v>0</v>
      </c>
      <c r="J83" s="174"/>
      <c r="K83" s="113">
        <f t="shared" si="30"/>
        <v>0</v>
      </c>
      <c r="L83" s="73"/>
      <c r="M83" s="113">
        <f t="shared" si="31"/>
        <v>0</v>
      </c>
      <c r="N83" s="73"/>
      <c r="O83" s="74">
        <f t="shared" si="32"/>
        <v>0</v>
      </c>
      <c r="P83" s="174"/>
      <c r="Q83" s="113">
        <f t="shared" si="23"/>
        <v>0</v>
      </c>
      <c r="R83" s="73"/>
      <c r="S83" s="113">
        <f t="shared" si="26"/>
        <v>0</v>
      </c>
      <c r="T83" s="73"/>
      <c r="U83" s="74">
        <f t="shared" si="24"/>
        <v>0</v>
      </c>
      <c r="V83" s="174"/>
      <c r="W83" s="113">
        <f t="shared" si="33"/>
        <v>0</v>
      </c>
      <c r="X83" s="101"/>
      <c r="Y83" s="113">
        <f t="shared" si="34"/>
        <v>0</v>
      </c>
      <c r="Z83" s="73"/>
      <c r="AA83" s="74">
        <f t="shared" si="35"/>
        <v>0</v>
      </c>
      <c r="AB83" s="73"/>
      <c r="AC83" s="74">
        <f t="shared" si="22"/>
        <v>0</v>
      </c>
      <c r="AD83" s="73"/>
      <c r="AE83" s="74">
        <f t="shared" si="27"/>
        <v>0</v>
      </c>
      <c r="AF83" s="73"/>
      <c r="AG83" s="74">
        <f t="shared" si="36"/>
        <v>0</v>
      </c>
      <c r="AH83" s="82">
        <f t="shared" si="28"/>
        <v>0</v>
      </c>
      <c r="AI83" s="74"/>
      <c r="AJ83" s="147">
        <f t="shared" si="37"/>
        <v>0</v>
      </c>
      <c r="AK83" s="141"/>
    </row>
    <row r="84" spans="1:37" s="14" customFormat="1" ht="15" customHeight="1" x14ac:dyDescent="0.2">
      <c r="A84" s="90" t="s">
        <v>303</v>
      </c>
      <c r="B84" s="14" t="s">
        <v>65</v>
      </c>
      <c r="C84" s="18" t="s">
        <v>8</v>
      </c>
      <c r="D84" s="170">
        <v>60</v>
      </c>
      <c r="E84" s="20">
        <f t="shared" si="29"/>
        <v>0</v>
      </c>
      <c r="F84" s="101"/>
      <c r="G84" s="74">
        <f t="shared" si="38"/>
        <v>0</v>
      </c>
      <c r="H84" s="101"/>
      <c r="I84" s="154">
        <f t="shared" si="25"/>
        <v>0</v>
      </c>
      <c r="J84" s="181"/>
      <c r="K84" s="156">
        <f t="shared" si="30"/>
        <v>0</v>
      </c>
      <c r="L84" s="101"/>
      <c r="M84" s="156">
        <f t="shared" si="31"/>
        <v>0</v>
      </c>
      <c r="N84" s="101"/>
      <c r="O84" s="154">
        <f t="shared" si="32"/>
        <v>0</v>
      </c>
      <c r="P84" s="181"/>
      <c r="Q84" s="156">
        <f t="shared" si="23"/>
        <v>0</v>
      </c>
      <c r="R84" s="101"/>
      <c r="S84" s="156">
        <f t="shared" si="26"/>
        <v>0</v>
      </c>
      <c r="T84" s="101"/>
      <c r="U84" s="154">
        <f t="shared" si="24"/>
        <v>0</v>
      </c>
      <c r="V84" s="181"/>
      <c r="W84" s="156">
        <f t="shared" si="33"/>
        <v>0</v>
      </c>
      <c r="X84" s="101"/>
      <c r="Y84" s="156">
        <f t="shared" si="34"/>
        <v>0</v>
      </c>
      <c r="Z84" s="101"/>
      <c r="AA84" s="154">
        <f t="shared" si="35"/>
        <v>0</v>
      </c>
      <c r="AB84" s="101"/>
      <c r="AC84" s="154">
        <f t="shared" si="22"/>
        <v>0</v>
      </c>
      <c r="AD84" s="101"/>
      <c r="AE84" s="154">
        <f t="shared" si="27"/>
        <v>0</v>
      </c>
      <c r="AF84" s="101"/>
      <c r="AG84" s="154">
        <f t="shared" si="36"/>
        <v>0</v>
      </c>
      <c r="AH84" s="158">
        <f t="shared" si="28"/>
        <v>0</v>
      </c>
      <c r="AI84" s="154"/>
      <c r="AJ84" s="147">
        <f t="shared" si="37"/>
        <v>0</v>
      </c>
      <c r="AK84" s="182"/>
    </row>
    <row r="85" spans="1:37" s="14" customFormat="1" ht="15" customHeight="1" x14ac:dyDescent="0.2">
      <c r="A85" s="90" t="s">
        <v>310</v>
      </c>
      <c r="B85" s="14" t="s">
        <v>65</v>
      </c>
      <c r="C85" s="18" t="s">
        <v>5</v>
      </c>
      <c r="D85" s="170">
        <v>118</v>
      </c>
      <c r="E85" s="20">
        <f t="shared" si="29"/>
        <v>0</v>
      </c>
      <c r="F85" s="101"/>
      <c r="G85" s="113">
        <f t="shared" si="38"/>
        <v>0</v>
      </c>
      <c r="H85" s="101"/>
      <c r="I85" s="154">
        <f t="shared" si="25"/>
        <v>0</v>
      </c>
      <c r="J85" s="181"/>
      <c r="K85" s="156">
        <f t="shared" si="30"/>
        <v>0</v>
      </c>
      <c r="L85" s="101"/>
      <c r="M85" s="156">
        <f t="shared" si="31"/>
        <v>0</v>
      </c>
      <c r="N85" s="101"/>
      <c r="O85" s="154">
        <f t="shared" si="32"/>
        <v>0</v>
      </c>
      <c r="P85" s="181"/>
      <c r="Q85" s="156">
        <f t="shared" si="23"/>
        <v>0</v>
      </c>
      <c r="R85" s="101"/>
      <c r="S85" s="156">
        <f t="shared" si="26"/>
        <v>0</v>
      </c>
      <c r="T85" s="101"/>
      <c r="U85" s="154">
        <f t="shared" si="24"/>
        <v>0</v>
      </c>
      <c r="V85" s="181"/>
      <c r="W85" s="156">
        <f t="shared" si="33"/>
        <v>0</v>
      </c>
      <c r="X85" s="101"/>
      <c r="Y85" s="156">
        <f t="shared" si="34"/>
        <v>0</v>
      </c>
      <c r="Z85" s="101"/>
      <c r="AA85" s="154">
        <f t="shared" si="35"/>
        <v>0</v>
      </c>
      <c r="AB85" s="101"/>
      <c r="AC85" s="154">
        <f t="shared" si="22"/>
        <v>0</v>
      </c>
      <c r="AD85" s="101"/>
      <c r="AE85" s="154">
        <f t="shared" si="27"/>
        <v>0</v>
      </c>
      <c r="AF85" s="181"/>
      <c r="AG85" s="154">
        <f t="shared" si="36"/>
        <v>0</v>
      </c>
      <c r="AH85" s="158">
        <f t="shared" si="28"/>
        <v>0</v>
      </c>
      <c r="AI85" s="154"/>
      <c r="AJ85" s="147">
        <f t="shared" si="37"/>
        <v>0</v>
      </c>
      <c r="AK85" s="182"/>
    </row>
    <row r="86" spans="1:37" s="14" customFormat="1" ht="15" customHeight="1" x14ac:dyDescent="0.2">
      <c r="A86" s="90" t="s">
        <v>331</v>
      </c>
      <c r="B86" s="14" t="s">
        <v>65</v>
      </c>
      <c r="C86" s="18" t="s">
        <v>7</v>
      </c>
      <c r="D86" s="170">
        <v>75</v>
      </c>
      <c r="E86" s="20">
        <f t="shared" si="29"/>
        <v>0</v>
      </c>
      <c r="F86" s="101"/>
      <c r="G86" s="113">
        <f t="shared" si="38"/>
        <v>0</v>
      </c>
      <c r="H86" s="101"/>
      <c r="I86" s="154">
        <f t="shared" si="25"/>
        <v>0</v>
      </c>
      <c r="J86" s="181"/>
      <c r="K86" s="156">
        <f t="shared" si="30"/>
        <v>0</v>
      </c>
      <c r="L86" s="101"/>
      <c r="M86" s="156">
        <f t="shared" si="31"/>
        <v>0</v>
      </c>
      <c r="N86" s="101"/>
      <c r="O86" s="154">
        <f t="shared" si="32"/>
        <v>0</v>
      </c>
      <c r="P86" s="181"/>
      <c r="Q86" s="156">
        <f t="shared" si="23"/>
        <v>0</v>
      </c>
      <c r="R86" s="101"/>
      <c r="S86" s="156">
        <f t="shared" si="26"/>
        <v>0</v>
      </c>
      <c r="T86" s="101"/>
      <c r="U86" s="154">
        <f t="shared" si="24"/>
        <v>0</v>
      </c>
      <c r="V86" s="181"/>
      <c r="W86" s="156">
        <f t="shared" si="33"/>
        <v>0</v>
      </c>
      <c r="X86" s="101"/>
      <c r="Y86" s="156">
        <f t="shared" si="34"/>
        <v>0</v>
      </c>
      <c r="Z86" s="101"/>
      <c r="AA86" s="154">
        <f t="shared" si="35"/>
        <v>0</v>
      </c>
      <c r="AB86" s="101"/>
      <c r="AC86" s="154">
        <f t="shared" si="22"/>
        <v>0</v>
      </c>
      <c r="AD86" s="101"/>
      <c r="AE86" s="154">
        <f t="shared" si="27"/>
        <v>0</v>
      </c>
      <c r="AF86" s="181"/>
      <c r="AG86" s="154">
        <f t="shared" si="36"/>
        <v>0</v>
      </c>
      <c r="AH86" s="158">
        <f t="shared" si="28"/>
        <v>0</v>
      </c>
      <c r="AI86" s="154"/>
      <c r="AJ86" s="147">
        <f t="shared" si="37"/>
        <v>0</v>
      </c>
      <c r="AK86" s="182"/>
    </row>
    <row r="87" spans="1:37" s="14" customFormat="1" ht="15" customHeight="1" x14ac:dyDescent="0.2">
      <c r="A87" s="90" t="s">
        <v>342</v>
      </c>
      <c r="B87" s="14" t="s">
        <v>65</v>
      </c>
      <c r="C87" s="18" t="s">
        <v>9</v>
      </c>
      <c r="D87" s="170">
        <v>35</v>
      </c>
      <c r="E87" s="20">
        <f t="shared" si="29"/>
        <v>0</v>
      </c>
      <c r="F87" s="101"/>
      <c r="G87" s="113">
        <f t="shared" si="38"/>
        <v>0</v>
      </c>
      <c r="H87" s="101"/>
      <c r="I87" s="154">
        <f t="shared" si="25"/>
        <v>0</v>
      </c>
      <c r="J87" s="181"/>
      <c r="K87" s="156">
        <f t="shared" si="30"/>
        <v>0</v>
      </c>
      <c r="L87" s="101"/>
      <c r="M87" s="156">
        <f t="shared" si="31"/>
        <v>0</v>
      </c>
      <c r="N87" s="101"/>
      <c r="O87" s="154">
        <f t="shared" si="32"/>
        <v>0</v>
      </c>
      <c r="P87" s="181"/>
      <c r="Q87" s="156">
        <f t="shared" si="23"/>
        <v>0</v>
      </c>
      <c r="R87" s="101"/>
      <c r="S87" s="156">
        <f t="shared" si="26"/>
        <v>0</v>
      </c>
      <c r="T87" s="101"/>
      <c r="U87" s="154">
        <f t="shared" si="24"/>
        <v>0</v>
      </c>
      <c r="V87" s="181"/>
      <c r="W87" s="156">
        <f t="shared" si="33"/>
        <v>0</v>
      </c>
      <c r="X87" s="101"/>
      <c r="Y87" s="156">
        <f t="shared" si="34"/>
        <v>0</v>
      </c>
      <c r="Z87" s="101"/>
      <c r="AA87" s="154">
        <f t="shared" si="35"/>
        <v>0</v>
      </c>
      <c r="AB87" s="101"/>
      <c r="AC87" s="154">
        <f t="shared" si="22"/>
        <v>0</v>
      </c>
      <c r="AD87" s="101"/>
      <c r="AE87" s="154">
        <f t="shared" si="27"/>
        <v>0</v>
      </c>
      <c r="AF87" s="181"/>
      <c r="AG87" s="154">
        <f t="shared" si="36"/>
        <v>0</v>
      </c>
      <c r="AH87" s="158">
        <f t="shared" si="28"/>
        <v>0</v>
      </c>
      <c r="AI87" s="154"/>
      <c r="AJ87" s="147">
        <f t="shared" si="37"/>
        <v>0</v>
      </c>
      <c r="AK87" s="182"/>
    </row>
    <row r="88" spans="1:37" s="14" customFormat="1" ht="15" customHeight="1" x14ac:dyDescent="0.2">
      <c r="A88" s="90" t="s">
        <v>347</v>
      </c>
      <c r="B88" s="14" t="s">
        <v>65</v>
      </c>
      <c r="C88" s="18" t="s">
        <v>9</v>
      </c>
      <c r="D88" s="170">
        <v>35</v>
      </c>
      <c r="E88" s="20">
        <f t="shared" si="29"/>
        <v>0</v>
      </c>
      <c r="F88" s="101"/>
      <c r="G88" s="113">
        <f t="shared" si="38"/>
        <v>0</v>
      </c>
      <c r="H88" s="101"/>
      <c r="I88" s="154">
        <f t="shared" si="25"/>
        <v>0</v>
      </c>
      <c r="J88" s="181"/>
      <c r="K88" s="156">
        <f t="shared" si="30"/>
        <v>0</v>
      </c>
      <c r="L88" s="101"/>
      <c r="M88" s="156">
        <f t="shared" si="31"/>
        <v>0</v>
      </c>
      <c r="N88" s="101"/>
      <c r="O88" s="154">
        <f t="shared" si="32"/>
        <v>0</v>
      </c>
      <c r="P88" s="181"/>
      <c r="Q88" s="156">
        <f t="shared" si="23"/>
        <v>0</v>
      </c>
      <c r="R88" s="101"/>
      <c r="S88" s="156">
        <f t="shared" si="26"/>
        <v>0</v>
      </c>
      <c r="T88" s="101"/>
      <c r="U88" s="154">
        <f t="shared" si="24"/>
        <v>0</v>
      </c>
      <c r="V88" s="181"/>
      <c r="W88" s="156">
        <f>IF($D88="",0,$D88*V88)</f>
        <v>0</v>
      </c>
      <c r="X88" s="101"/>
      <c r="Y88" s="156">
        <f t="shared" si="34"/>
        <v>0</v>
      </c>
      <c r="Z88" s="101"/>
      <c r="AA88" s="154">
        <f t="shared" si="35"/>
        <v>0</v>
      </c>
      <c r="AB88" s="101"/>
      <c r="AC88" s="154">
        <f t="shared" si="22"/>
        <v>0</v>
      </c>
      <c r="AD88" s="101"/>
      <c r="AE88" s="154">
        <f t="shared" si="27"/>
        <v>0</v>
      </c>
      <c r="AF88" s="181"/>
      <c r="AG88" s="154">
        <f t="shared" si="36"/>
        <v>0</v>
      </c>
      <c r="AH88" s="158">
        <f t="shared" si="28"/>
        <v>0</v>
      </c>
      <c r="AI88" s="154"/>
      <c r="AJ88" s="147">
        <f t="shared" si="37"/>
        <v>0</v>
      </c>
      <c r="AK88" s="182"/>
    </row>
    <row r="89" spans="1:37" s="14" customFormat="1" ht="15" customHeight="1" x14ac:dyDescent="0.2">
      <c r="A89" s="90" t="s">
        <v>350</v>
      </c>
      <c r="B89" s="14" t="s">
        <v>65</v>
      </c>
      <c r="C89" s="18" t="s">
        <v>9</v>
      </c>
      <c r="D89" s="170">
        <v>35</v>
      </c>
      <c r="E89" s="20">
        <f t="shared" si="29"/>
        <v>0</v>
      </c>
      <c r="F89" s="101"/>
      <c r="G89" s="113">
        <f t="shared" si="38"/>
        <v>0</v>
      </c>
      <c r="H89" s="101"/>
      <c r="I89" s="154">
        <f t="shared" si="25"/>
        <v>0</v>
      </c>
      <c r="J89" s="181"/>
      <c r="K89" s="156">
        <f t="shared" si="30"/>
        <v>0</v>
      </c>
      <c r="L89" s="101"/>
      <c r="M89" s="156">
        <f t="shared" si="31"/>
        <v>0</v>
      </c>
      <c r="N89" s="101"/>
      <c r="O89" s="154">
        <f t="shared" si="32"/>
        <v>0</v>
      </c>
      <c r="P89" s="181"/>
      <c r="Q89" s="156">
        <f t="shared" si="23"/>
        <v>0</v>
      </c>
      <c r="R89" s="101"/>
      <c r="S89" s="156">
        <f t="shared" si="26"/>
        <v>0</v>
      </c>
      <c r="T89" s="101"/>
      <c r="U89" s="154">
        <f t="shared" si="24"/>
        <v>0</v>
      </c>
      <c r="V89" s="181"/>
      <c r="W89" s="156">
        <f>IF($D89="",0,$D89*V89)</f>
        <v>0</v>
      </c>
      <c r="X89" s="101"/>
      <c r="Y89" s="156">
        <f t="shared" si="34"/>
        <v>0</v>
      </c>
      <c r="Z89" s="101"/>
      <c r="AA89" s="154">
        <f t="shared" si="35"/>
        <v>0</v>
      </c>
      <c r="AB89" s="101"/>
      <c r="AC89" s="154">
        <f t="shared" si="22"/>
        <v>0</v>
      </c>
      <c r="AD89" s="101"/>
      <c r="AE89" s="154">
        <f t="shared" si="27"/>
        <v>0</v>
      </c>
      <c r="AF89" s="181"/>
      <c r="AG89" s="154">
        <f t="shared" si="36"/>
        <v>0</v>
      </c>
      <c r="AH89" s="158">
        <f t="shared" si="28"/>
        <v>0</v>
      </c>
      <c r="AI89" s="154"/>
      <c r="AJ89" s="147">
        <f t="shared" si="37"/>
        <v>0</v>
      </c>
      <c r="AK89" s="182"/>
    </row>
    <row r="90" spans="1:37" s="14" customFormat="1" ht="15" customHeight="1" x14ac:dyDescent="0.2">
      <c r="A90" s="90" t="s">
        <v>353</v>
      </c>
      <c r="B90" s="14" t="s">
        <v>65</v>
      </c>
      <c r="C90" s="18" t="s">
        <v>4</v>
      </c>
      <c r="D90" s="170">
        <v>140</v>
      </c>
      <c r="E90" s="20">
        <f t="shared" si="29"/>
        <v>0</v>
      </c>
      <c r="F90" s="101"/>
      <c r="G90" s="113">
        <f t="shared" si="38"/>
        <v>0</v>
      </c>
      <c r="H90" s="101"/>
      <c r="I90" s="154">
        <f t="shared" si="25"/>
        <v>0</v>
      </c>
      <c r="J90" s="181"/>
      <c r="K90" s="156">
        <f t="shared" si="30"/>
        <v>0</v>
      </c>
      <c r="L90" s="101"/>
      <c r="M90" s="156">
        <f t="shared" si="31"/>
        <v>0</v>
      </c>
      <c r="N90" s="101"/>
      <c r="O90" s="154">
        <f t="shared" si="32"/>
        <v>0</v>
      </c>
      <c r="P90" s="181"/>
      <c r="Q90" s="156">
        <f t="shared" si="23"/>
        <v>0</v>
      </c>
      <c r="R90" s="101"/>
      <c r="S90" s="156">
        <f t="shared" si="26"/>
        <v>0</v>
      </c>
      <c r="T90" s="101"/>
      <c r="U90" s="154">
        <f t="shared" si="24"/>
        <v>0</v>
      </c>
      <c r="V90" s="181"/>
      <c r="W90" s="156">
        <f>IF($D90="",0,$D90*V90)</f>
        <v>0</v>
      </c>
      <c r="X90" s="101"/>
      <c r="Y90" s="156">
        <f t="shared" si="34"/>
        <v>0</v>
      </c>
      <c r="Z90" s="101"/>
      <c r="AA90" s="154">
        <f t="shared" si="35"/>
        <v>0</v>
      </c>
      <c r="AB90" s="101"/>
      <c r="AC90" s="154">
        <f t="shared" si="22"/>
        <v>0</v>
      </c>
      <c r="AD90" s="101"/>
      <c r="AE90" s="154">
        <f t="shared" si="27"/>
        <v>0</v>
      </c>
      <c r="AF90" s="181"/>
      <c r="AG90" s="154">
        <f t="shared" si="36"/>
        <v>0</v>
      </c>
      <c r="AH90" s="158">
        <f t="shared" si="28"/>
        <v>0</v>
      </c>
      <c r="AI90" s="154"/>
      <c r="AJ90" s="147">
        <f t="shared" si="37"/>
        <v>0</v>
      </c>
      <c r="AK90" s="182"/>
    </row>
    <row r="91" spans="1:37" s="14" customFormat="1" ht="15" customHeight="1" x14ac:dyDescent="0.2">
      <c r="A91" s="90"/>
      <c r="C91" s="18"/>
      <c r="D91" s="170"/>
      <c r="E91" s="20"/>
      <c r="F91" s="101"/>
      <c r="G91" s="113"/>
      <c r="H91" s="101"/>
      <c r="I91" s="154"/>
      <c r="J91" s="181"/>
      <c r="K91" s="156"/>
      <c r="L91" s="101"/>
      <c r="M91" s="156"/>
      <c r="N91" s="101"/>
      <c r="O91" s="154"/>
      <c r="P91" s="181"/>
      <c r="Q91" s="156"/>
      <c r="R91" s="101"/>
      <c r="S91" s="156"/>
      <c r="T91" s="101"/>
      <c r="U91" s="154"/>
      <c r="V91" s="181"/>
      <c r="W91" s="156"/>
      <c r="X91" s="101"/>
      <c r="Y91" s="156"/>
      <c r="Z91" s="101"/>
      <c r="AA91" s="154"/>
      <c r="AB91" s="101"/>
      <c r="AC91" s="154"/>
      <c r="AD91" s="101"/>
      <c r="AE91" s="154"/>
      <c r="AF91" s="181"/>
      <c r="AG91" s="154"/>
      <c r="AH91" s="158"/>
      <c r="AI91" s="154"/>
      <c r="AJ91" s="147">
        <f t="shared" si="37"/>
        <v>0</v>
      </c>
      <c r="AK91" s="182"/>
    </row>
    <row r="92" spans="1:37" s="62" customFormat="1" ht="15" customHeight="1" x14ac:dyDescent="0.2">
      <c r="A92" s="85"/>
      <c r="C92" s="63" t="s">
        <v>154</v>
      </c>
      <c r="D92" s="57"/>
      <c r="E92" s="20">
        <f t="shared" si="29"/>
        <v>76.75</v>
      </c>
      <c r="F92" s="144">
        <f>SUM(F13:F91)</f>
        <v>1.5</v>
      </c>
      <c r="G92" s="143"/>
      <c r="H92" s="75">
        <f>SUM(H13:H91)</f>
        <v>0</v>
      </c>
      <c r="I92" s="76"/>
      <c r="J92" s="94">
        <f>SUM(J13:J91)</f>
        <v>0</v>
      </c>
      <c r="K92" s="94"/>
      <c r="L92" s="194">
        <f>SUM(L13:L91)</f>
        <v>6.5</v>
      </c>
      <c r="M92" s="94"/>
      <c r="N92" s="75">
        <f>SUM(N13:N91)</f>
        <v>7</v>
      </c>
      <c r="O92" s="76"/>
      <c r="P92" s="94">
        <f>SUM(P13:P91)</f>
        <v>0</v>
      </c>
      <c r="Q92" s="94"/>
      <c r="R92" s="194">
        <f>SUM(R13:R91)</f>
        <v>8.25</v>
      </c>
      <c r="S92" s="94"/>
      <c r="T92" s="75">
        <f>SUM(T13:T91)</f>
        <v>0</v>
      </c>
      <c r="U92" s="76"/>
      <c r="V92" s="94">
        <f>SUM(V13:V91)</f>
        <v>0</v>
      </c>
      <c r="W92" s="94"/>
      <c r="X92" s="194">
        <f>SUM(X13:X91)</f>
        <v>53.5</v>
      </c>
      <c r="Y92" s="94"/>
      <c r="Z92" s="75">
        <f>SUM(Z13:Z91)</f>
        <v>0</v>
      </c>
      <c r="AA92" s="76"/>
      <c r="AB92" s="75">
        <f>SUM(AB13:AB91)</f>
        <v>0</v>
      </c>
      <c r="AC92" s="76"/>
      <c r="AD92" s="75">
        <f>SUM(AD13:AD91)</f>
        <v>0</v>
      </c>
      <c r="AE92" s="76"/>
      <c r="AF92" s="194">
        <f>SUM(AF13:AF91)</f>
        <v>0</v>
      </c>
      <c r="AG92" s="76">
        <f t="shared" si="36"/>
        <v>0</v>
      </c>
      <c r="AH92" s="76"/>
      <c r="AI92" s="140"/>
      <c r="AJ92" s="147">
        <f t="shared" si="37"/>
        <v>0</v>
      </c>
      <c r="AK92" s="142"/>
    </row>
    <row r="93" spans="1:37" ht="4.5" customHeight="1" x14ac:dyDescent="0.2">
      <c r="A93" s="86"/>
      <c r="B93" s="40"/>
      <c r="C93" s="68"/>
      <c r="D93" s="69"/>
      <c r="E93" s="69"/>
      <c r="F93" s="69"/>
      <c r="G93" s="168"/>
      <c r="H93" s="166"/>
      <c r="I93" s="167"/>
      <c r="J93" s="168"/>
      <c r="K93" s="168"/>
      <c r="L93" s="168"/>
      <c r="M93" s="168"/>
      <c r="N93" s="77"/>
      <c r="O93" s="78"/>
      <c r="P93" s="69"/>
      <c r="Q93" s="69"/>
      <c r="R93" s="69"/>
      <c r="S93" s="69"/>
      <c r="T93" s="77"/>
      <c r="U93" s="78"/>
      <c r="V93" s="69"/>
      <c r="W93" s="69"/>
      <c r="X93" s="69"/>
      <c r="Y93" s="69"/>
      <c r="Z93" s="77"/>
      <c r="AA93" s="78"/>
      <c r="AB93" s="77"/>
      <c r="AC93" s="78"/>
      <c r="AD93" s="77"/>
      <c r="AE93" s="78"/>
      <c r="AF93" s="69"/>
      <c r="AG93" s="69"/>
      <c r="AH93" s="69"/>
      <c r="AI93" s="69"/>
      <c r="AJ93" s="78"/>
    </row>
    <row r="94" spans="1:37" ht="15" customHeight="1" x14ac:dyDescent="0.2">
      <c r="A94" s="65"/>
      <c r="B94" s="65"/>
      <c r="C94" s="66" t="s">
        <v>155</v>
      </c>
      <c r="D94" s="67"/>
      <c r="E94" s="19"/>
      <c r="F94" s="145"/>
      <c r="G94" s="146">
        <f ca="1">SUM(G13:G93)</f>
        <v>210</v>
      </c>
      <c r="H94" s="79"/>
      <c r="I94" s="80">
        <f ca="1">SUM(I13:I93)</f>
        <v>0</v>
      </c>
      <c r="J94" s="95"/>
      <c r="K94" s="95">
        <f ca="1">SUM(K12:K93)</f>
        <v>0</v>
      </c>
      <c r="L94" s="95"/>
      <c r="M94" s="95">
        <f ca="1">SUM(M12:M93)</f>
        <v>668</v>
      </c>
      <c r="N94" s="79"/>
      <c r="O94" s="80">
        <f ca="1">SUM(O13:O93)</f>
        <v>700</v>
      </c>
      <c r="P94" s="95"/>
      <c r="Q94" s="95">
        <f ca="1">SUM(Q12:Q93)</f>
        <v>0</v>
      </c>
      <c r="R94" s="95"/>
      <c r="S94" s="95">
        <f ca="1">SUM(S12:S93)</f>
        <v>861</v>
      </c>
      <c r="T94" s="79"/>
      <c r="U94" s="80">
        <f ca="1">SUM(U13:U93)</f>
        <v>0</v>
      </c>
      <c r="V94" s="95"/>
      <c r="W94" s="95">
        <f ca="1">SUM(W12:W93)</f>
        <v>0</v>
      </c>
      <c r="X94" s="95"/>
      <c r="Y94" s="95">
        <f ca="1">SUM(Y12:Y93)</f>
        <v>6630.5</v>
      </c>
      <c r="Z94" s="79"/>
      <c r="AA94" s="80">
        <f ca="1">SUM(AA13:AA93)</f>
        <v>0</v>
      </c>
      <c r="AB94" s="79"/>
      <c r="AC94" s="80">
        <f ca="1">SUM(AC13:AC93)</f>
        <v>0</v>
      </c>
      <c r="AD94" s="79"/>
      <c r="AE94" s="80">
        <f ca="1">SUM(AE13:AE93)</f>
        <v>0</v>
      </c>
      <c r="AF94" s="95"/>
      <c r="AG94" s="146">
        <f ca="1">SUM(AG13:AG93)</f>
        <v>0</v>
      </c>
      <c r="AH94" s="80">
        <f ca="1">SUM(G94+I94+K94+M94+O94+Q94+S94+U94+W94+Y94+AA94+AC94+AE94+AG94)</f>
        <v>9069.5</v>
      </c>
      <c r="AI94" s="137"/>
      <c r="AJ94" s="234">
        <f ca="1">SUM(AH94+AI95)</f>
        <v>9069.5</v>
      </c>
    </row>
    <row r="95" spans="1:37" x14ac:dyDescent="0.2">
      <c r="C95" s="41" t="s">
        <v>24</v>
      </c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2"/>
      <c r="AI95" s="3">
        <f>SUBTOTAL(9,AI13:AI93)</f>
        <v>0</v>
      </c>
    </row>
    <row r="96" spans="1:37" x14ac:dyDescent="0.2">
      <c r="C96" s="56"/>
      <c r="H96" s="56"/>
      <c r="I96" s="56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56"/>
      <c r="X96" s="56"/>
      <c r="Y96" s="56"/>
      <c r="Z96" s="56"/>
      <c r="AA96" s="56"/>
      <c r="AB96" s="56"/>
      <c r="AC96" s="56"/>
      <c r="AD96" s="56"/>
      <c r="AE96" s="56"/>
      <c r="AF96" s="56"/>
      <c r="AG96" s="56"/>
    </row>
    <row r="97" spans="1:35" x14ac:dyDescent="0.2">
      <c r="A97" s="103"/>
      <c r="AH97" s="19"/>
    </row>
    <row r="106" spans="1:35" x14ac:dyDescent="0.2">
      <c r="AH106" s="21">
        <f>SUM(AH104-AH103)</f>
        <v>0</v>
      </c>
      <c r="AI106">
        <f>SUM(AI104-AI103)</f>
        <v>0</v>
      </c>
    </row>
  </sheetData>
  <autoFilter ref="A12:AH94"/>
  <mergeCells count="16">
    <mergeCell ref="Z10:AA10"/>
    <mergeCell ref="AB10:AC10"/>
    <mergeCell ref="AD10:AE10"/>
    <mergeCell ref="AF10:AG10"/>
    <mergeCell ref="N10:O10"/>
    <mergeCell ref="P10:Q10"/>
    <mergeCell ref="R10:S10"/>
    <mergeCell ref="T10:U10"/>
    <mergeCell ref="V10:W10"/>
    <mergeCell ref="X10:Y10"/>
    <mergeCell ref="L10:M10"/>
    <mergeCell ref="B6:D6"/>
    <mergeCell ref="B8:D8"/>
    <mergeCell ref="F10:G10"/>
    <mergeCell ref="H10:I10"/>
    <mergeCell ref="J10:K10"/>
  </mergeCells>
  <dataValidations count="3">
    <dataValidation type="list" allowBlank="1" showInputMessage="1" showErrorMessage="1" sqref="A13:A94">
      <formula1>Name</formula1>
    </dataValidation>
    <dataValidation type="list" allowBlank="1" showInputMessage="1" showErrorMessage="1" sqref="D12">
      <formula1>Jahr</formula1>
    </dataValidation>
    <dataValidation type="list" allowBlank="1" showInputMessage="1" showErrorMessage="1" sqref="C12">
      <formula1>Kategorie</formula1>
    </dataValidation>
  </dataValidations>
  <pageMargins left="0.70866141732283472" right="0.15748031496062992" top="0.51181102362204722" bottom="0.31496062992125984" header="0.19685039370078741" footer="0.15748031496062992"/>
  <pageSetup paperSize="8" scale="56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colBreaks count="1" manualBreakCount="1">
    <brk id="33" max="88" man="1"/>
  </colBreaks>
  <legacyDrawingHF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AK107"/>
  <sheetViews>
    <sheetView view="pageBreakPreview" topLeftCell="A88" zoomScale="110" zoomScaleNormal="110" zoomScaleSheetLayoutView="110" workbookViewId="0">
      <pane xSplit="1" topLeftCell="B1" activePane="topRight" state="frozen"/>
      <selection pane="topRight" activeCell="A91" sqref="A91"/>
    </sheetView>
  </sheetViews>
  <sheetFormatPr baseColWidth="10" defaultRowHeight="12.75" x14ac:dyDescent="0.2"/>
  <cols>
    <col min="1" max="1" width="20" customWidth="1"/>
    <col min="2" max="2" width="9.7109375" customWidth="1"/>
    <col min="3" max="3" width="10" style="4" customWidth="1"/>
    <col min="4" max="33" width="9.7109375" style="21" customWidth="1"/>
    <col min="34" max="34" width="11.85546875" style="21" customWidth="1"/>
    <col min="35" max="35" width="9.7109375" customWidth="1"/>
  </cols>
  <sheetData>
    <row r="1" spans="1:36" x14ac:dyDescent="0.2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</row>
    <row r="2" spans="1:36" s="15" customFormat="1" ht="15" customHeight="1" x14ac:dyDescent="0.25">
      <c r="A2" s="100" t="s">
        <v>282</v>
      </c>
    </row>
    <row r="3" spans="1:36" s="15" customFormat="1" ht="14.25" x14ac:dyDescent="0.2">
      <c r="A3" s="99"/>
    </row>
    <row r="4" spans="1:36" s="15" customFormat="1" ht="15" x14ac:dyDescent="0.25">
      <c r="A4" s="100" t="s">
        <v>158</v>
      </c>
      <c r="B4" s="262" t="str">
        <f>IF(Vertragsdaten!B6="","",Vertragsdaten!B6)</f>
        <v>EP SIEP</v>
      </c>
      <c r="C4" s="262"/>
      <c r="D4" s="262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59"/>
      <c r="AH4" s="59"/>
      <c r="AI4" s="59"/>
    </row>
    <row r="5" spans="1:36" s="15" customFormat="1" ht="8.25" customHeight="1" x14ac:dyDescent="0.25">
      <c r="A5" s="100"/>
      <c r="B5" s="89"/>
      <c r="C5" s="89"/>
      <c r="D5" s="89"/>
    </row>
    <row r="6" spans="1:36" s="15" customFormat="1" ht="15" x14ac:dyDescent="0.25">
      <c r="A6" s="100" t="s">
        <v>159</v>
      </c>
      <c r="B6" s="325" t="str">
        <f>Vertragsdaten!B8</f>
        <v>070017/000025</v>
      </c>
      <c r="C6" s="325"/>
      <c r="D6" s="325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83"/>
      <c r="AI6" s="83"/>
    </row>
    <row r="7" spans="1:36" s="15" customFormat="1" ht="15" customHeight="1" x14ac:dyDescent="0.25">
      <c r="A7" s="100"/>
      <c r="AH7" s="64"/>
      <c r="AI7" s="64"/>
    </row>
    <row r="8" spans="1:36" s="8" customFormat="1" ht="15" x14ac:dyDescent="0.25">
      <c r="A8" s="100" t="s">
        <v>160</v>
      </c>
      <c r="B8" s="328">
        <v>43678</v>
      </c>
      <c r="C8" s="329"/>
      <c r="D8" s="32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83"/>
      <c r="AI8" s="83"/>
    </row>
    <row r="9" spans="1:36" x14ac:dyDescent="0.2">
      <c r="A9" s="65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</row>
    <row r="10" spans="1:36" s="128" customFormat="1" ht="27.75" customHeight="1" x14ac:dyDescent="0.2">
      <c r="A10" s="127"/>
      <c r="F10" s="326" t="s">
        <v>284</v>
      </c>
      <c r="G10" s="330"/>
      <c r="H10" s="326" t="s">
        <v>276</v>
      </c>
      <c r="I10" s="330"/>
      <c r="J10" s="326" t="s">
        <v>277</v>
      </c>
      <c r="K10" s="330"/>
      <c r="L10" s="326" t="s">
        <v>313</v>
      </c>
      <c r="M10" s="330"/>
      <c r="N10" s="326" t="s">
        <v>274</v>
      </c>
      <c r="O10" s="330"/>
      <c r="P10" s="326" t="s">
        <v>279</v>
      </c>
      <c r="Q10" s="330"/>
      <c r="R10" s="326" t="s">
        <v>314</v>
      </c>
      <c r="S10" s="330"/>
      <c r="T10" s="326" t="s">
        <v>275</v>
      </c>
      <c r="U10" s="330"/>
      <c r="V10" s="326" t="s">
        <v>278</v>
      </c>
      <c r="W10" s="330"/>
      <c r="X10" s="326" t="s">
        <v>311</v>
      </c>
      <c r="Y10" s="330"/>
      <c r="Z10" s="326" t="s">
        <v>199</v>
      </c>
      <c r="AA10" s="331"/>
      <c r="AB10" s="326" t="s">
        <v>200</v>
      </c>
      <c r="AC10" s="327"/>
      <c r="AD10" s="326" t="s">
        <v>201</v>
      </c>
      <c r="AE10" s="327"/>
      <c r="AF10" s="332" t="s">
        <v>305</v>
      </c>
      <c r="AG10" s="333"/>
      <c r="AH10" s="131"/>
      <c r="AI10" s="133" t="s">
        <v>280</v>
      </c>
      <c r="AJ10" s="263" t="s">
        <v>281</v>
      </c>
    </row>
    <row r="11" spans="1:36" ht="3.75" hidden="1" customHeight="1" x14ac:dyDescent="0.2">
      <c r="C11" s="4" t="str">
        <f>VLOOKUP(C12,'MA-Liste'!A192:B198,2,FALSE)</f>
        <v>$K:$K</v>
      </c>
      <c r="D11">
        <f>VLOOKUP(D12,Vertragsdaten!A37:B42,2,FALSE)</f>
        <v>2</v>
      </c>
      <c r="E11"/>
      <c r="F11"/>
      <c r="G11"/>
      <c r="H11" s="70"/>
      <c r="I11" s="71"/>
      <c r="J11" s="65"/>
      <c r="K11" s="65"/>
      <c r="L11" s="65"/>
      <c r="M11" s="65"/>
      <c r="N11" s="70"/>
      <c r="O11" s="71"/>
      <c r="P11" s="65"/>
      <c r="Q11" s="65"/>
      <c r="R11" s="65"/>
      <c r="S11" s="65"/>
      <c r="T11" s="70"/>
      <c r="U11" s="71"/>
      <c r="V11" s="65"/>
      <c r="W11" s="65"/>
      <c r="X11" s="65"/>
      <c r="Y11" s="65"/>
      <c r="Z11" s="70"/>
      <c r="AA11" s="71"/>
      <c r="AB11" s="70"/>
      <c r="AC11" s="71"/>
      <c r="AD11" s="70"/>
      <c r="AE11" s="71"/>
      <c r="AF11" s="65"/>
      <c r="AG11" s="65"/>
      <c r="AH11"/>
      <c r="AI11" s="1"/>
      <c r="AJ11" s="134"/>
    </row>
    <row r="12" spans="1:36" s="1" customFormat="1" ht="31.5" customHeight="1" x14ac:dyDescent="0.2">
      <c r="A12" s="44" t="s">
        <v>23</v>
      </c>
      <c r="B12" s="45" t="s">
        <v>18</v>
      </c>
      <c r="C12" s="87" t="str">
        <f>'MA-Liste'!K7</f>
        <v>Kategorie</v>
      </c>
      <c r="D12" s="88" t="s">
        <v>157</v>
      </c>
      <c r="E12" s="60" t="s">
        <v>152</v>
      </c>
      <c r="F12" s="60" t="s">
        <v>22</v>
      </c>
      <c r="G12" s="60" t="s">
        <v>156</v>
      </c>
      <c r="H12" s="72" t="s">
        <v>22</v>
      </c>
      <c r="I12" s="46" t="s">
        <v>156</v>
      </c>
      <c r="J12" s="112" t="s">
        <v>22</v>
      </c>
      <c r="K12" s="112" t="s">
        <v>156</v>
      </c>
      <c r="L12" s="112" t="s">
        <v>22</v>
      </c>
      <c r="M12" s="112" t="s">
        <v>156</v>
      </c>
      <c r="N12" s="72" t="s">
        <v>22</v>
      </c>
      <c r="O12" s="46" t="s">
        <v>156</v>
      </c>
      <c r="P12" s="112" t="s">
        <v>22</v>
      </c>
      <c r="Q12" s="112" t="s">
        <v>156</v>
      </c>
      <c r="R12" s="112" t="s">
        <v>22</v>
      </c>
      <c r="S12" s="112" t="s">
        <v>156</v>
      </c>
      <c r="T12" s="72" t="s">
        <v>22</v>
      </c>
      <c r="U12" s="46" t="s">
        <v>156</v>
      </c>
      <c r="V12" s="112" t="s">
        <v>22</v>
      </c>
      <c r="W12" s="112" t="s">
        <v>156</v>
      </c>
      <c r="X12" s="112" t="s">
        <v>22</v>
      </c>
      <c r="Y12" s="112" t="s">
        <v>156</v>
      </c>
      <c r="Z12" s="81" t="s">
        <v>22</v>
      </c>
      <c r="AA12" s="13" t="s">
        <v>156</v>
      </c>
      <c r="AB12" s="81" t="s">
        <v>22</v>
      </c>
      <c r="AC12" s="13" t="s">
        <v>156</v>
      </c>
      <c r="AD12" s="81" t="s">
        <v>22</v>
      </c>
      <c r="AE12" s="13" t="s">
        <v>156</v>
      </c>
      <c r="AF12" s="183" t="s">
        <v>22</v>
      </c>
      <c r="AG12" s="183" t="s">
        <v>156</v>
      </c>
      <c r="AH12" s="130" t="s">
        <v>153</v>
      </c>
      <c r="AI12" s="132" t="s">
        <v>285</v>
      </c>
      <c r="AJ12" s="135"/>
    </row>
    <row r="13" spans="1:36" ht="15" customHeight="1" x14ac:dyDescent="0.2">
      <c r="A13" s="90" t="s">
        <v>145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65" ca="1" si="0">IF(OR($C13="",$C13=0),"",VLOOKUP($C13,Ansätze,$D$11,FALSE))</f>
        <v>140</v>
      </c>
      <c r="E13" s="20">
        <f>SUM(F13++H13+J13+L13+N13+P13+R13+T13+V13+X13+Z13+AB13+AD13+AF13)</f>
        <v>0</v>
      </c>
      <c r="F13" s="73"/>
      <c r="G13" s="74">
        <f ca="1">IF(D13="",0,D13*F13)</f>
        <v>0</v>
      </c>
      <c r="H13" s="73"/>
      <c r="I13" s="74">
        <f t="shared" ref="I13:I78" ca="1" si="1">IF(D13="",0,D13*H13)</f>
        <v>0</v>
      </c>
      <c r="J13" s="73"/>
      <c r="K13" s="113">
        <f ca="1">IF($D13="",0,$D13*J13)</f>
        <v>0</v>
      </c>
      <c r="L13" s="73"/>
      <c r="M13" s="113">
        <f ca="1">IF($D13="",0,$D13*L13)</f>
        <v>0</v>
      </c>
      <c r="N13" s="73"/>
      <c r="O13" s="74">
        <f ca="1">IF($D13="",0,$D13*N13)</f>
        <v>0</v>
      </c>
      <c r="P13" s="73"/>
      <c r="Q13" s="113">
        <f t="shared" ref="Q13:Q44" ca="1" si="2">IF($D13="",0,$D13*P13)</f>
        <v>0</v>
      </c>
      <c r="R13" s="73"/>
      <c r="S13" s="113">
        <f t="shared" ref="S13:S78" ca="1" si="3">IF($D13="",0,$D13*R13)</f>
        <v>0</v>
      </c>
      <c r="T13" s="101"/>
      <c r="U13" s="74">
        <f t="shared" ref="U13:U44" ca="1" si="4">IF($D13="",0,$D13*T13)</f>
        <v>0</v>
      </c>
      <c r="V13" s="73"/>
      <c r="W13" s="113">
        <f ca="1">IF($D13="",0,$D13*V13)</f>
        <v>0</v>
      </c>
      <c r="X13" s="73"/>
      <c r="Y13" s="113">
        <f ca="1">IF($D13="",0,$D13*X13)</f>
        <v>0</v>
      </c>
      <c r="Z13" s="73"/>
      <c r="AA13" s="74">
        <f t="shared" ref="AA13:AA40" ca="1" si="5">IF(D13="",0,D13*Z13)</f>
        <v>0</v>
      </c>
      <c r="AB13" s="73"/>
      <c r="AC13" s="74">
        <f t="shared" ref="AC13:AC40" ca="1" si="6">IF(D13="",0,D13*AB13)</f>
        <v>0</v>
      </c>
      <c r="AD13" s="73"/>
      <c r="AE13" s="74">
        <f t="shared" ref="AE13:AE78" ca="1" si="7">IF(D13="",0,D13*AD13)</f>
        <v>0</v>
      </c>
      <c r="AF13" s="73"/>
      <c r="AG13" s="74">
        <f ca="1">IF(D13="",0,D13*AF13)</f>
        <v>0</v>
      </c>
      <c r="AH13" s="82">
        <f t="shared" ref="AH13:AH78" ca="1" si="8">IF(D13="",0,D13*E13)</f>
        <v>0</v>
      </c>
      <c r="AI13" s="74"/>
      <c r="AJ13" s="138">
        <f ca="1">SUM(AH13+AI13)</f>
        <v>0</v>
      </c>
    </row>
    <row r="14" spans="1:36" ht="15" customHeight="1" x14ac:dyDescent="0.2">
      <c r="A14" s="90" t="s">
        <v>162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79" si="9">SUM(F14++H14+J14+L14+N14+P14+R14+T14+V14+X14+Z14+AB14+AD14+AF14)</f>
        <v>0</v>
      </c>
      <c r="F14" s="73"/>
      <c r="G14" s="74">
        <f ca="1">IF(D14="",0,D14*F14)</f>
        <v>0</v>
      </c>
      <c r="H14" s="73"/>
      <c r="I14" s="74">
        <f t="shared" ca="1" si="1"/>
        <v>0</v>
      </c>
      <c r="J14" s="73"/>
      <c r="K14" s="113">
        <f t="shared" ref="K14:K79" ca="1" si="10">IF($D14="",0,$D14*J14)</f>
        <v>0</v>
      </c>
      <c r="L14" s="73"/>
      <c r="M14" s="113">
        <f t="shared" ref="M14:M79" ca="1" si="11">IF($D14="",0,$D14*L14)</f>
        <v>0</v>
      </c>
      <c r="N14" s="73"/>
      <c r="O14" s="74">
        <f t="shared" ref="O14:O79" ca="1" si="12">IF($D14="",0,$D14*N14)</f>
        <v>0</v>
      </c>
      <c r="P14" s="73"/>
      <c r="Q14" s="113">
        <f t="shared" ca="1" si="2"/>
        <v>0</v>
      </c>
      <c r="R14" s="73"/>
      <c r="S14" s="113">
        <f t="shared" ca="1" si="3"/>
        <v>0</v>
      </c>
      <c r="T14" s="101"/>
      <c r="U14" s="74">
        <f t="shared" ca="1" si="4"/>
        <v>0</v>
      </c>
      <c r="V14" s="73"/>
      <c r="W14" s="113">
        <f t="shared" ref="W14:W78" ca="1" si="13">IF($D14="",0,$D14*V14)</f>
        <v>0</v>
      </c>
      <c r="X14" s="73"/>
      <c r="Y14" s="113">
        <f t="shared" ref="Y14:Y78" ca="1" si="14">IF($D14="",0,$D14*X14)</f>
        <v>0</v>
      </c>
      <c r="Z14" s="73"/>
      <c r="AA14" s="74">
        <f t="shared" ca="1" si="5"/>
        <v>0</v>
      </c>
      <c r="AB14" s="73"/>
      <c r="AC14" s="74">
        <f t="shared" ca="1" si="6"/>
        <v>0</v>
      </c>
      <c r="AD14" s="73"/>
      <c r="AE14" s="74">
        <f t="shared" ca="1" si="7"/>
        <v>0</v>
      </c>
      <c r="AF14" s="73"/>
      <c r="AG14" s="74">
        <f t="shared" ref="AG14:AG79" ca="1" si="15">IF(D14="",0,D14*AF14)</f>
        <v>0</v>
      </c>
      <c r="AH14" s="82">
        <f t="shared" ca="1" si="8"/>
        <v>0</v>
      </c>
      <c r="AI14" s="74"/>
      <c r="AJ14" s="139">
        <f t="shared" ref="AJ14:AJ79" ca="1" si="16">SUM(AH14+AI14)</f>
        <v>0</v>
      </c>
    </row>
    <row r="15" spans="1:36" ht="15" customHeight="1" x14ac:dyDescent="0.2">
      <c r="A15" s="90" t="s">
        <v>146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9"/>
        <v>0</v>
      </c>
      <c r="F15" s="73"/>
      <c r="G15" s="74">
        <f t="shared" ref="G15:G80" ca="1" si="17">IF(D15="",0,D15*F15)</f>
        <v>0</v>
      </c>
      <c r="H15" s="73"/>
      <c r="I15" s="74">
        <f t="shared" ca="1" si="1"/>
        <v>0</v>
      </c>
      <c r="J15" s="73"/>
      <c r="K15" s="113">
        <f t="shared" ca="1" si="10"/>
        <v>0</v>
      </c>
      <c r="L15" s="73"/>
      <c r="M15" s="113">
        <f t="shared" ca="1" si="11"/>
        <v>0</v>
      </c>
      <c r="N15" s="73"/>
      <c r="O15" s="74">
        <f t="shared" ca="1" si="12"/>
        <v>0</v>
      </c>
      <c r="P15" s="73"/>
      <c r="Q15" s="113">
        <f t="shared" ca="1" si="2"/>
        <v>0</v>
      </c>
      <c r="R15" s="73"/>
      <c r="S15" s="113">
        <f t="shared" ca="1" si="3"/>
        <v>0</v>
      </c>
      <c r="T15" s="101"/>
      <c r="U15" s="74">
        <f t="shared" ca="1" si="4"/>
        <v>0</v>
      </c>
      <c r="V15" s="73"/>
      <c r="W15" s="113">
        <f t="shared" ca="1" si="13"/>
        <v>0</v>
      </c>
      <c r="X15" s="73"/>
      <c r="Y15" s="113">
        <f t="shared" ca="1" si="14"/>
        <v>0</v>
      </c>
      <c r="Z15" s="73"/>
      <c r="AA15" s="74">
        <f t="shared" ca="1" si="5"/>
        <v>0</v>
      </c>
      <c r="AB15" s="73"/>
      <c r="AC15" s="74">
        <f t="shared" ca="1" si="6"/>
        <v>0</v>
      </c>
      <c r="AD15" s="73"/>
      <c r="AE15" s="74">
        <f t="shared" ca="1" si="7"/>
        <v>0</v>
      </c>
      <c r="AF15" s="73"/>
      <c r="AG15" s="74">
        <f t="shared" ca="1" si="15"/>
        <v>0</v>
      </c>
      <c r="AH15" s="82">
        <f t="shared" ca="1" si="8"/>
        <v>0</v>
      </c>
      <c r="AI15" s="74"/>
      <c r="AJ15" s="139">
        <f t="shared" ca="1" si="16"/>
        <v>0</v>
      </c>
    </row>
    <row r="16" spans="1:36" ht="15" customHeight="1" x14ac:dyDescent="0.2">
      <c r="A16" s="90" t="s">
        <v>149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9"/>
        <v>0</v>
      </c>
      <c r="F16" s="73"/>
      <c r="G16" s="74">
        <f t="shared" ca="1" si="17"/>
        <v>0</v>
      </c>
      <c r="H16" s="73"/>
      <c r="I16" s="74">
        <f t="shared" ca="1" si="1"/>
        <v>0</v>
      </c>
      <c r="J16" s="73"/>
      <c r="K16" s="113">
        <f t="shared" ca="1" si="10"/>
        <v>0</v>
      </c>
      <c r="L16" s="73"/>
      <c r="M16" s="113">
        <f t="shared" ca="1" si="11"/>
        <v>0</v>
      </c>
      <c r="N16" s="73"/>
      <c r="O16" s="74">
        <f t="shared" ca="1" si="12"/>
        <v>0</v>
      </c>
      <c r="P16" s="73"/>
      <c r="Q16" s="113">
        <f t="shared" ca="1" si="2"/>
        <v>0</v>
      </c>
      <c r="R16" s="73"/>
      <c r="S16" s="113">
        <f t="shared" ca="1" si="3"/>
        <v>0</v>
      </c>
      <c r="T16" s="101"/>
      <c r="U16" s="74">
        <f t="shared" ca="1" si="4"/>
        <v>0</v>
      </c>
      <c r="V16" s="73"/>
      <c r="W16" s="113">
        <f t="shared" ca="1" si="13"/>
        <v>0</v>
      </c>
      <c r="X16" s="101"/>
      <c r="Y16" s="113">
        <f t="shared" ca="1" si="14"/>
        <v>0</v>
      </c>
      <c r="Z16" s="73"/>
      <c r="AA16" s="74">
        <f t="shared" ca="1" si="5"/>
        <v>0</v>
      </c>
      <c r="AB16" s="73"/>
      <c r="AC16" s="74">
        <f t="shared" ca="1" si="6"/>
        <v>0</v>
      </c>
      <c r="AD16" s="73"/>
      <c r="AE16" s="74">
        <f t="shared" ca="1" si="7"/>
        <v>0</v>
      </c>
      <c r="AF16" s="73"/>
      <c r="AG16" s="74">
        <f t="shared" ca="1" si="15"/>
        <v>0</v>
      </c>
      <c r="AH16" s="82">
        <f t="shared" ca="1" si="8"/>
        <v>0</v>
      </c>
      <c r="AI16" s="74"/>
      <c r="AJ16" s="139">
        <f t="shared" ca="1" si="16"/>
        <v>0</v>
      </c>
    </row>
    <row r="17" spans="1:36" ht="15" customHeight="1" x14ac:dyDescent="0.2">
      <c r="A17" s="90" t="s">
        <v>236</v>
      </c>
      <c r="B17" t="s">
        <v>65</v>
      </c>
      <c r="C17" s="4" t="s">
        <v>4</v>
      </c>
      <c r="D17" s="19">
        <f t="shared" si="0"/>
        <v>140</v>
      </c>
      <c r="E17" s="20">
        <f t="shared" si="9"/>
        <v>0</v>
      </c>
      <c r="F17" s="73"/>
      <c r="G17" s="74">
        <f t="shared" si="17"/>
        <v>0</v>
      </c>
      <c r="H17" s="73"/>
      <c r="I17" s="74">
        <f t="shared" si="1"/>
        <v>0</v>
      </c>
      <c r="J17" s="73"/>
      <c r="K17" s="113">
        <f t="shared" si="10"/>
        <v>0</v>
      </c>
      <c r="L17" s="73"/>
      <c r="M17" s="113">
        <f t="shared" si="11"/>
        <v>0</v>
      </c>
      <c r="N17" s="73"/>
      <c r="O17" s="74">
        <f t="shared" si="12"/>
        <v>0</v>
      </c>
      <c r="P17" s="73"/>
      <c r="Q17" s="113">
        <f t="shared" si="2"/>
        <v>0</v>
      </c>
      <c r="R17" s="73"/>
      <c r="S17" s="113">
        <f t="shared" si="3"/>
        <v>0</v>
      </c>
      <c r="T17" s="101"/>
      <c r="U17" s="74">
        <f t="shared" si="4"/>
        <v>0</v>
      </c>
      <c r="V17" s="73"/>
      <c r="W17" s="113">
        <f t="shared" si="13"/>
        <v>0</v>
      </c>
      <c r="X17" s="101"/>
      <c r="Y17" s="113">
        <f t="shared" si="14"/>
        <v>0</v>
      </c>
      <c r="Z17" s="73"/>
      <c r="AA17" s="74">
        <f t="shared" si="5"/>
        <v>0</v>
      </c>
      <c r="AB17" s="73"/>
      <c r="AC17" s="74">
        <f t="shared" si="6"/>
        <v>0</v>
      </c>
      <c r="AD17" s="73"/>
      <c r="AE17" s="74">
        <f t="shared" si="7"/>
        <v>0</v>
      </c>
      <c r="AF17" s="73"/>
      <c r="AG17" s="74">
        <f t="shared" si="15"/>
        <v>0</v>
      </c>
      <c r="AH17" s="82">
        <f t="shared" si="8"/>
        <v>0</v>
      </c>
      <c r="AI17" s="74"/>
      <c r="AJ17" s="139">
        <f t="shared" si="16"/>
        <v>0</v>
      </c>
    </row>
    <row r="18" spans="1:36" ht="15" customHeight="1" x14ac:dyDescent="0.2">
      <c r="A18" s="90" t="s">
        <v>151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 t="shared" si="9"/>
        <v>0</v>
      </c>
      <c r="F18" s="73"/>
      <c r="G18" s="74">
        <f t="shared" ca="1" si="17"/>
        <v>0</v>
      </c>
      <c r="H18" s="73"/>
      <c r="I18" s="74">
        <f t="shared" ca="1" si="1"/>
        <v>0</v>
      </c>
      <c r="J18" s="73"/>
      <c r="K18" s="113">
        <f t="shared" ca="1" si="10"/>
        <v>0</v>
      </c>
      <c r="L18" s="73"/>
      <c r="M18" s="113">
        <f t="shared" ca="1" si="11"/>
        <v>0</v>
      </c>
      <c r="N18" s="73"/>
      <c r="O18" s="74">
        <f t="shared" ca="1" si="12"/>
        <v>0</v>
      </c>
      <c r="P18" s="73"/>
      <c r="Q18" s="113">
        <f t="shared" ca="1" si="2"/>
        <v>0</v>
      </c>
      <c r="R18" s="73"/>
      <c r="S18" s="113">
        <f t="shared" ca="1" si="3"/>
        <v>0</v>
      </c>
      <c r="T18" s="101"/>
      <c r="U18" s="74">
        <f t="shared" ca="1" si="4"/>
        <v>0</v>
      </c>
      <c r="V18" s="73"/>
      <c r="W18" s="113">
        <f t="shared" ca="1" si="13"/>
        <v>0</v>
      </c>
      <c r="X18" s="101"/>
      <c r="Y18" s="113">
        <f t="shared" ca="1" si="14"/>
        <v>0</v>
      </c>
      <c r="Z18" s="73"/>
      <c r="AA18" s="74">
        <f t="shared" ca="1" si="5"/>
        <v>0</v>
      </c>
      <c r="AB18" s="73"/>
      <c r="AC18" s="74">
        <f t="shared" ca="1" si="6"/>
        <v>0</v>
      </c>
      <c r="AD18" s="73"/>
      <c r="AE18" s="74">
        <f t="shared" ca="1" si="7"/>
        <v>0</v>
      </c>
      <c r="AF18" s="73"/>
      <c r="AG18" s="74">
        <f t="shared" ca="1" si="15"/>
        <v>0</v>
      </c>
      <c r="AH18" s="82">
        <f t="shared" ca="1" si="8"/>
        <v>0</v>
      </c>
      <c r="AI18" s="74"/>
      <c r="AJ18" s="139">
        <f t="shared" ca="1" si="16"/>
        <v>0</v>
      </c>
    </row>
    <row r="19" spans="1:36" ht="15" customHeight="1" x14ac:dyDescent="0.2">
      <c r="A19" s="90" t="s">
        <v>164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si="9"/>
        <v>0</v>
      </c>
      <c r="F19" s="73"/>
      <c r="G19" s="74">
        <f t="shared" ca="1" si="17"/>
        <v>0</v>
      </c>
      <c r="H19" s="73"/>
      <c r="I19" s="74">
        <f t="shared" ca="1" si="1"/>
        <v>0</v>
      </c>
      <c r="J19" s="73"/>
      <c r="K19" s="113">
        <f t="shared" ca="1" si="10"/>
        <v>0</v>
      </c>
      <c r="L19" s="73"/>
      <c r="M19" s="113">
        <f t="shared" ca="1" si="11"/>
        <v>0</v>
      </c>
      <c r="N19" s="73"/>
      <c r="O19" s="74">
        <f t="shared" ca="1" si="12"/>
        <v>0</v>
      </c>
      <c r="P19" s="73"/>
      <c r="Q19" s="113">
        <f t="shared" ca="1" si="2"/>
        <v>0</v>
      </c>
      <c r="R19" s="73"/>
      <c r="S19" s="113">
        <f t="shared" ca="1" si="3"/>
        <v>0</v>
      </c>
      <c r="T19" s="101"/>
      <c r="U19" s="74">
        <f t="shared" ca="1" si="4"/>
        <v>0</v>
      </c>
      <c r="V19" s="73"/>
      <c r="W19" s="113">
        <f t="shared" ca="1" si="13"/>
        <v>0</v>
      </c>
      <c r="X19" s="101"/>
      <c r="Y19" s="113">
        <f t="shared" ca="1" si="14"/>
        <v>0</v>
      </c>
      <c r="Z19" s="73"/>
      <c r="AA19" s="74">
        <f t="shared" ca="1" si="5"/>
        <v>0</v>
      </c>
      <c r="AB19" s="73"/>
      <c r="AC19" s="74">
        <f t="shared" ca="1" si="6"/>
        <v>0</v>
      </c>
      <c r="AD19" s="73"/>
      <c r="AE19" s="74">
        <f t="shared" ca="1" si="7"/>
        <v>0</v>
      </c>
      <c r="AF19" s="73"/>
      <c r="AG19" s="74">
        <f t="shared" ca="1" si="15"/>
        <v>0</v>
      </c>
      <c r="AH19" s="82">
        <f t="shared" ca="1" si="8"/>
        <v>0</v>
      </c>
      <c r="AI19" s="74"/>
      <c r="AJ19" s="139">
        <f t="shared" ca="1" si="16"/>
        <v>0</v>
      </c>
    </row>
    <row r="20" spans="1:36" ht="15" customHeight="1" x14ac:dyDescent="0.2">
      <c r="A20" s="90" t="s">
        <v>168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9"/>
        <v>0</v>
      </c>
      <c r="F20" s="73"/>
      <c r="G20" s="74">
        <f t="shared" ca="1" si="17"/>
        <v>0</v>
      </c>
      <c r="H20" s="73"/>
      <c r="I20" s="74">
        <f t="shared" ca="1" si="1"/>
        <v>0</v>
      </c>
      <c r="J20" s="73"/>
      <c r="K20" s="113">
        <f t="shared" ca="1" si="10"/>
        <v>0</v>
      </c>
      <c r="L20" s="73"/>
      <c r="M20" s="113">
        <f t="shared" ca="1" si="11"/>
        <v>0</v>
      </c>
      <c r="N20" s="73"/>
      <c r="O20" s="74">
        <f t="shared" ca="1" si="12"/>
        <v>0</v>
      </c>
      <c r="P20" s="73"/>
      <c r="Q20" s="113">
        <f t="shared" ca="1" si="2"/>
        <v>0</v>
      </c>
      <c r="R20" s="73"/>
      <c r="S20" s="113">
        <f t="shared" ca="1" si="3"/>
        <v>0</v>
      </c>
      <c r="T20" s="101"/>
      <c r="U20" s="74">
        <f t="shared" ca="1" si="4"/>
        <v>0</v>
      </c>
      <c r="V20" s="73"/>
      <c r="W20" s="113">
        <f t="shared" ca="1" si="13"/>
        <v>0</v>
      </c>
      <c r="X20" s="101"/>
      <c r="Y20" s="113">
        <f t="shared" ca="1" si="14"/>
        <v>0</v>
      </c>
      <c r="Z20" s="73"/>
      <c r="AA20" s="74">
        <f t="shared" ca="1" si="5"/>
        <v>0</v>
      </c>
      <c r="AB20" s="73"/>
      <c r="AC20" s="74">
        <f t="shared" ca="1" si="6"/>
        <v>0</v>
      </c>
      <c r="AD20" s="73"/>
      <c r="AE20" s="74">
        <f t="shared" ca="1" si="7"/>
        <v>0</v>
      </c>
      <c r="AF20" s="73"/>
      <c r="AG20" s="74">
        <f t="shared" ca="1" si="15"/>
        <v>0</v>
      </c>
      <c r="AH20" s="82">
        <f t="shared" ca="1" si="8"/>
        <v>0</v>
      </c>
      <c r="AI20" s="74"/>
      <c r="AJ20" s="139">
        <f t="shared" ca="1" si="16"/>
        <v>0</v>
      </c>
    </row>
    <row r="21" spans="1:36" ht="15" customHeight="1" x14ac:dyDescent="0.2">
      <c r="A21" s="90" t="s">
        <v>169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9"/>
        <v>0</v>
      </c>
      <c r="F21" s="73"/>
      <c r="G21" s="74">
        <f t="shared" ca="1" si="17"/>
        <v>0</v>
      </c>
      <c r="H21" s="73"/>
      <c r="I21" s="74">
        <f t="shared" ca="1" si="1"/>
        <v>0</v>
      </c>
      <c r="J21" s="73"/>
      <c r="K21" s="113">
        <f t="shared" ca="1" si="10"/>
        <v>0</v>
      </c>
      <c r="L21" s="73"/>
      <c r="M21" s="113">
        <f t="shared" ca="1" si="11"/>
        <v>0</v>
      </c>
      <c r="N21" s="73"/>
      <c r="O21" s="74">
        <f t="shared" ca="1" si="12"/>
        <v>0</v>
      </c>
      <c r="P21" s="73"/>
      <c r="Q21" s="113">
        <f t="shared" ca="1" si="2"/>
        <v>0</v>
      </c>
      <c r="R21" s="73"/>
      <c r="S21" s="113">
        <f t="shared" ca="1" si="3"/>
        <v>0</v>
      </c>
      <c r="T21" s="101"/>
      <c r="U21" s="74">
        <f t="shared" ca="1" si="4"/>
        <v>0</v>
      </c>
      <c r="V21" s="73"/>
      <c r="W21" s="113">
        <f t="shared" ca="1" si="13"/>
        <v>0</v>
      </c>
      <c r="X21" s="101"/>
      <c r="Y21" s="113">
        <f t="shared" ca="1" si="14"/>
        <v>0</v>
      </c>
      <c r="Z21" s="73"/>
      <c r="AA21" s="74">
        <f t="shared" ca="1" si="5"/>
        <v>0</v>
      </c>
      <c r="AB21" s="73"/>
      <c r="AC21" s="74">
        <f t="shared" ca="1" si="6"/>
        <v>0</v>
      </c>
      <c r="AD21" s="73"/>
      <c r="AE21" s="74">
        <f t="shared" ca="1" si="7"/>
        <v>0</v>
      </c>
      <c r="AF21" s="73"/>
      <c r="AG21" s="74">
        <f t="shared" ca="1" si="15"/>
        <v>0</v>
      </c>
      <c r="AH21" s="82">
        <f t="shared" ca="1" si="8"/>
        <v>0</v>
      </c>
      <c r="AI21" s="74"/>
      <c r="AJ21" s="139">
        <f t="shared" ca="1" si="16"/>
        <v>0</v>
      </c>
    </row>
    <row r="22" spans="1:36" ht="15" customHeight="1" x14ac:dyDescent="0.2">
      <c r="A22" s="90" t="s">
        <v>170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9"/>
        <v>0</v>
      </c>
      <c r="F22" s="73"/>
      <c r="G22" s="74">
        <f t="shared" ca="1" si="17"/>
        <v>0</v>
      </c>
      <c r="H22" s="73"/>
      <c r="I22" s="74">
        <f t="shared" ca="1" si="1"/>
        <v>0</v>
      </c>
      <c r="J22" s="73"/>
      <c r="K22" s="113">
        <f t="shared" ca="1" si="10"/>
        <v>0</v>
      </c>
      <c r="L22" s="73"/>
      <c r="M22" s="113">
        <f t="shared" ca="1" si="11"/>
        <v>0</v>
      </c>
      <c r="N22" s="73"/>
      <c r="O22" s="74">
        <f t="shared" ca="1" si="12"/>
        <v>0</v>
      </c>
      <c r="P22" s="73"/>
      <c r="Q22" s="113">
        <f t="shared" ca="1" si="2"/>
        <v>0</v>
      </c>
      <c r="R22" s="73"/>
      <c r="S22" s="113">
        <f t="shared" ca="1" si="3"/>
        <v>0</v>
      </c>
      <c r="T22" s="101"/>
      <c r="U22" s="74">
        <f t="shared" ca="1" si="4"/>
        <v>0</v>
      </c>
      <c r="V22" s="73"/>
      <c r="W22" s="113">
        <f t="shared" ca="1" si="13"/>
        <v>0</v>
      </c>
      <c r="X22" s="101"/>
      <c r="Y22" s="113">
        <f t="shared" ca="1" si="14"/>
        <v>0</v>
      </c>
      <c r="Z22" s="73"/>
      <c r="AA22" s="74">
        <f t="shared" ca="1" si="5"/>
        <v>0</v>
      </c>
      <c r="AB22" s="73"/>
      <c r="AC22" s="74">
        <f t="shared" ca="1" si="6"/>
        <v>0</v>
      </c>
      <c r="AD22" s="73"/>
      <c r="AE22" s="74">
        <f t="shared" ca="1" si="7"/>
        <v>0</v>
      </c>
      <c r="AF22" s="73"/>
      <c r="AG22" s="74">
        <f t="shared" ca="1" si="15"/>
        <v>0</v>
      </c>
      <c r="AH22" s="82">
        <f t="shared" ca="1" si="8"/>
        <v>0</v>
      </c>
      <c r="AI22" s="74"/>
      <c r="AJ22" s="139">
        <f t="shared" ca="1" si="16"/>
        <v>0</v>
      </c>
    </row>
    <row r="23" spans="1:36" ht="15" customHeight="1" x14ac:dyDescent="0.2">
      <c r="A23" s="90" t="s">
        <v>171</v>
      </c>
      <c r="B23" t="str">
        <f>IF($A23="","",INDEX('MA-Liste'!$D:$D,MATCH($A23,'MA-Liste'!$M:$M,FALSE)))</f>
        <v>AeBo</v>
      </c>
      <c r="C23" s="4" t="str">
        <f ca="1">IF($A23="","",INDEX(INDIRECT("'MA-Liste'!"&amp;$C$11),MATCH($A23,'MA-Liste'!$M:$M,FALSE)))</f>
        <v>F</v>
      </c>
      <c r="D23" s="19">
        <f t="shared" ca="1" si="0"/>
        <v>60</v>
      </c>
      <c r="E23" s="20">
        <f t="shared" si="9"/>
        <v>0</v>
      </c>
      <c r="F23" s="73"/>
      <c r="G23" s="74">
        <f t="shared" ca="1" si="17"/>
        <v>0</v>
      </c>
      <c r="H23" s="73"/>
      <c r="I23" s="74">
        <f t="shared" ca="1" si="1"/>
        <v>0</v>
      </c>
      <c r="J23" s="73"/>
      <c r="K23" s="113">
        <f t="shared" ca="1" si="10"/>
        <v>0</v>
      </c>
      <c r="L23" s="73"/>
      <c r="M23" s="113">
        <f t="shared" ca="1" si="11"/>
        <v>0</v>
      </c>
      <c r="N23" s="73"/>
      <c r="O23" s="74">
        <f t="shared" ca="1" si="12"/>
        <v>0</v>
      </c>
      <c r="P23" s="73"/>
      <c r="Q23" s="113">
        <f t="shared" ca="1" si="2"/>
        <v>0</v>
      </c>
      <c r="R23" s="73"/>
      <c r="S23" s="113">
        <f t="shared" ca="1" si="3"/>
        <v>0</v>
      </c>
      <c r="T23" s="101"/>
      <c r="U23" s="74">
        <f t="shared" ca="1" si="4"/>
        <v>0</v>
      </c>
      <c r="V23" s="73"/>
      <c r="W23" s="113">
        <f t="shared" ca="1" si="13"/>
        <v>0</v>
      </c>
      <c r="X23" s="101"/>
      <c r="Y23" s="113">
        <f t="shared" ca="1" si="14"/>
        <v>0</v>
      </c>
      <c r="Z23" s="73"/>
      <c r="AA23" s="74">
        <f t="shared" ca="1" si="5"/>
        <v>0</v>
      </c>
      <c r="AB23" s="73"/>
      <c r="AC23" s="74">
        <f t="shared" ca="1" si="6"/>
        <v>0</v>
      </c>
      <c r="AD23" s="73"/>
      <c r="AE23" s="74">
        <f t="shared" ca="1" si="7"/>
        <v>0</v>
      </c>
      <c r="AF23" s="73"/>
      <c r="AG23" s="74">
        <f t="shared" ca="1" si="15"/>
        <v>0</v>
      </c>
      <c r="AH23" s="82">
        <f t="shared" ca="1" si="8"/>
        <v>0</v>
      </c>
      <c r="AI23" s="74"/>
      <c r="AJ23" s="139">
        <f t="shared" ca="1" si="16"/>
        <v>0</v>
      </c>
    </row>
    <row r="24" spans="1:36" ht="15" customHeight="1" x14ac:dyDescent="0.2">
      <c r="A24" s="90" t="s">
        <v>150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B</v>
      </c>
      <c r="D24" s="19">
        <f t="shared" ca="1" si="0"/>
        <v>140</v>
      </c>
      <c r="E24" s="20">
        <f t="shared" si="9"/>
        <v>11.25</v>
      </c>
      <c r="F24" s="73"/>
      <c r="G24" s="74">
        <f t="shared" ca="1" si="17"/>
        <v>0</v>
      </c>
      <c r="H24" s="73"/>
      <c r="I24" s="74">
        <f t="shared" ca="1" si="1"/>
        <v>0</v>
      </c>
      <c r="J24" s="73"/>
      <c r="K24" s="113">
        <f t="shared" ca="1" si="10"/>
        <v>0</v>
      </c>
      <c r="L24" s="73"/>
      <c r="M24" s="113">
        <f t="shared" ca="1" si="11"/>
        <v>0</v>
      </c>
      <c r="N24" s="73"/>
      <c r="O24" s="74">
        <f t="shared" ca="1" si="12"/>
        <v>0</v>
      </c>
      <c r="P24" s="73"/>
      <c r="Q24" s="113">
        <f t="shared" ca="1" si="2"/>
        <v>0</v>
      </c>
      <c r="R24" s="73"/>
      <c r="S24" s="113">
        <f t="shared" ca="1" si="3"/>
        <v>0</v>
      </c>
      <c r="T24" s="101"/>
      <c r="U24" s="74">
        <f t="shared" ca="1" si="4"/>
        <v>0</v>
      </c>
      <c r="V24" s="73"/>
      <c r="W24" s="113">
        <f t="shared" ca="1" si="13"/>
        <v>0</v>
      </c>
      <c r="X24" s="101">
        <v>11.25</v>
      </c>
      <c r="Y24" s="113">
        <f t="shared" ca="1" si="14"/>
        <v>1575</v>
      </c>
      <c r="Z24" s="73"/>
      <c r="AA24" s="74">
        <f t="shared" ca="1" si="5"/>
        <v>0</v>
      </c>
      <c r="AB24" s="73"/>
      <c r="AC24" s="74">
        <f t="shared" ca="1" si="6"/>
        <v>0</v>
      </c>
      <c r="AD24" s="73"/>
      <c r="AE24" s="74">
        <f t="shared" ca="1" si="7"/>
        <v>0</v>
      </c>
      <c r="AF24" s="73"/>
      <c r="AG24" s="74">
        <f t="shared" ca="1" si="15"/>
        <v>0</v>
      </c>
      <c r="AH24" s="82">
        <f ca="1">IF(D24="",0,D24*E24)</f>
        <v>1575</v>
      </c>
      <c r="AI24" s="74"/>
      <c r="AJ24" s="139">
        <f t="shared" ca="1" si="16"/>
        <v>1575</v>
      </c>
    </row>
    <row r="25" spans="1:36" ht="15" customHeight="1" x14ac:dyDescent="0.2">
      <c r="A25" s="90" t="s">
        <v>174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C</v>
      </c>
      <c r="D25" s="19">
        <f t="shared" ca="1" si="0"/>
        <v>118</v>
      </c>
      <c r="E25" s="20">
        <f t="shared" si="9"/>
        <v>0</v>
      </c>
      <c r="F25" s="73"/>
      <c r="G25" s="74">
        <f t="shared" ca="1" si="17"/>
        <v>0</v>
      </c>
      <c r="H25" s="73"/>
      <c r="I25" s="74">
        <f t="shared" ca="1" si="1"/>
        <v>0</v>
      </c>
      <c r="J25" s="73"/>
      <c r="K25" s="113">
        <f t="shared" ca="1" si="10"/>
        <v>0</v>
      </c>
      <c r="L25" s="73"/>
      <c r="M25" s="113">
        <f t="shared" ca="1" si="11"/>
        <v>0</v>
      </c>
      <c r="N25" s="73"/>
      <c r="O25" s="74">
        <f t="shared" ca="1" si="12"/>
        <v>0</v>
      </c>
      <c r="P25" s="73"/>
      <c r="Q25" s="113">
        <f t="shared" ca="1" si="2"/>
        <v>0</v>
      </c>
      <c r="R25" s="73"/>
      <c r="S25" s="113">
        <f t="shared" ca="1" si="3"/>
        <v>0</v>
      </c>
      <c r="T25" s="101"/>
      <c r="U25" s="74">
        <f t="shared" ca="1" si="4"/>
        <v>0</v>
      </c>
      <c r="V25" s="73"/>
      <c r="W25" s="113">
        <f t="shared" ca="1" si="13"/>
        <v>0</v>
      </c>
      <c r="X25" s="101"/>
      <c r="Y25" s="113">
        <f t="shared" ca="1" si="14"/>
        <v>0</v>
      </c>
      <c r="Z25" s="73"/>
      <c r="AA25" s="74">
        <f t="shared" ca="1" si="5"/>
        <v>0</v>
      </c>
      <c r="AB25" s="73"/>
      <c r="AC25" s="74">
        <f t="shared" ca="1" si="6"/>
        <v>0</v>
      </c>
      <c r="AD25" s="73"/>
      <c r="AE25" s="74">
        <f t="shared" ca="1" si="7"/>
        <v>0</v>
      </c>
      <c r="AF25" s="73"/>
      <c r="AG25" s="74">
        <f t="shared" ca="1" si="15"/>
        <v>0</v>
      </c>
      <c r="AH25" s="82">
        <f t="shared" ca="1" si="8"/>
        <v>0</v>
      </c>
      <c r="AI25" s="74"/>
      <c r="AJ25" s="139">
        <f t="shared" ca="1" si="16"/>
        <v>0</v>
      </c>
    </row>
    <row r="26" spans="1:36" ht="15" customHeight="1" x14ac:dyDescent="0.2">
      <c r="A26" s="90" t="s">
        <v>202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9"/>
        <v>0</v>
      </c>
      <c r="F26" s="73"/>
      <c r="G26" s="74">
        <f t="shared" ca="1" si="17"/>
        <v>0</v>
      </c>
      <c r="H26" s="73"/>
      <c r="I26" s="74">
        <f t="shared" ca="1" si="1"/>
        <v>0</v>
      </c>
      <c r="J26" s="73"/>
      <c r="K26" s="113">
        <f t="shared" ca="1" si="10"/>
        <v>0</v>
      </c>
      <c r="L26" s="73"/>
      <c r="M26" s="113">
        <f t="shared" ca="1" si="11"/>
        <v>0</v>
      </c>
      <c r="N26" s="73"/>
      <c r="O26" s="74">
        <f t="shared" ca="1" si="12"/>
        <v>0</v>
      </c>
      <c r="P26" s="73"/>
      <c r="Q26" s="113">
        <f t="shared" ca="1" si="2"/>
        <v>0</v>
      </c>
      <c r="R26" s="73"/>
      <c r="S26" s="113">
        <f t="shared" ca="1" si="3"/>
        <v>0</v>
      </c>
      <c r="T26" s="101"/>
      <c r="U26" s="74">
        <f t="shared" ca="1" si="4"/>
        <v>0</v>
      </c>
      <c r="V26" s="73"/>
      <c r="W26" s="113">
        <f t="shared" ca="1" si="13"/>
        <v>0</v>
      </c>
      <c r="X26" s="101"/>
      <c r="Y26" s="113">
        <f t="shared" ca="1" si="14"/>
        <v>0</v>
      </c>
      <c r="Z26" s="73"/>
      <c r="AA26" s="74">
        <f t="shared" ca="1" si="5"/>
        <v>0</v>
      </c>
      <c r="AB26" s="73"/>
      <c r="AC26" s="74">
        <f t="shared" ca="1" si="6"/>
        <v>0</v>
      </c>
      <c r="AD26" s="73"/>
      <c r="AE26" s="74">
        <f t="shared" ca="1" si="7"/>
        <v>0</v>
      </c>
      <c r="AF26" s="73"/>
      <c r="AG26" s="74">
        <f t="shared" ca="1" si="15"/>
        <v>0</v>
      </c>
      <c r="AH26" s="82">
        <f t="shared" ca="1" si="8"/>
        <v>0</v>
      </c>
      <c r="AI26" s="74"/>
      <c r="AJ26" s="139">
        <f t="shared" ca="1" si="16"/>
        <v>0</v>
      </c>
    </row>
    <row r="27" spans="1:36" ht="15" customHeight="1" x14ac:dyDescent="0.2">
      <c r="A27" s="90" t="s">
        <v>166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D</v>
      </c>
      <c r="D27" s="19">
        <f t="shared" ca="1" si="0"/>
        <v>100</v>
      </c>
      <c r="E27" s="20">
        <f t="shared" si="9"/>
        <v>0</v>
      </c>
      <c r="F27" s="73"/>
      <c r="G27" s="74">
        <f t="shared" ca="1" si="17"/>
        <v>0</v>
      </c>
      <c r="H27" s="73"/>
      <c r="I27" s="74">
        <f t="shared" ca="1" si="1"/>
        <v>0</v>
      </c>
      <c r="J27" s="73"/>
      <c r="K27" s="113">
        <f t="shared" ca="1" si="10"/>
        <v>0</v>
      </c>
      <c r="L27" s="73"/>
      <c r="M27" s="113">
        <f t="shared" ca="1" si="11"/>
        <v>0</v>
      </c>
      <c r="N27" s="73"/>
      <c r="O27" s="74">
        <f t="shared" ca="1" si="12"/>
        <v>0</v>
      </c>
      <c r="P27" s="73"/>
      <c r="Q27" s="113">
        <f t="shared" ca="1" si="2"/>
        <v>0</v>
      </c>
      <c r="R27" s="73"/>
      <c r="S27" s="113">
        <f t="shared" ca="1" si="3"/>
        <v>0</v>
      </c>
      <c r="T27" s="101"/>
      <c r="U27" s="74">
        <f t="shared" ca="1" si="4"/>
        <v>0</v>
      </c>
      <c r="V27" s="73"/>
      <c r="W27" s="113">
        <f t="shared" ca="1" si="13"/>
        <v>0</v>
      </c>
      <c r="X27" s="101"/>
      <c r="Y27" s="113">
        <f t="shared" ca="1" si="14"/>
        <v>0</v>
      </c>
      <c r="Z27" s="73"/>
      <c r="AA27" s="74">
        <f t="shared" ca="1" si="5"/>
        <v>0</v>
      </c>
      <c r="AB27" s="73"/>
      <c r="AC27" s="74">
        <f t="shared" ca="1" si="6"/>
        <v>0</v>
      </c>
      <c r="AD27" s="73"/>
      <c r="AE27" s="74">
        <f t="shared" ca="1" si="7"/>
        <v>0</v>
      </c>
      <c r="AF27" s="73"/>
      <c r="AG27" s="74">
        <f t="shared" ca="1" si="15"/>
        <v>0</v>
      </c>
      <c r="AH27" s="82">
        <f t="shared" ca="1" si="8"/>
        <v>0</v>
      </c>
      <c r="AI27" s="74"/>
      <c r="AJ27" s="139">
        <f t="shared" ca="1" si="16"/>
        <v>0</v>
      </c>
    </row>
    <row r="28" spans="1:36" ht="15" customHeight="1" x14ac:dyDescent="0.2">
      <c r="A28" s="90" t="s">
        <v>167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F</v>
      </c>
      <c r="D28" s="19">
        <f t="shared" ca="1" si="0"/>
        <v>60</v>
      </c>
      <c r="E28" s="20">
        <f t="shared" si="9"/>
        <v>0</v>
      </c>
      <c r="F28" s="73"/>
      <c r="G28" s="74">
        <f t="shared" ca="1" si="17"/>
        <v>0</v>
      </c>
      <c r="H28" s="73"/>
      <c r="I28" s="74">
        <f t="shared" ca="1" si="1"/>
        <v>0</v>
      </c>
      <c r="J28" s="73"/>
      <c r="K28" s="113">
        <f t="shared" ca="1" si="10"/>
        <v>0</v>
      </c>
      <c r="L28" s="73"/>
      <c r="M28" s="113">
        <f t="shared" ca="1" si="11"/>
        <v>0</v>
      </c>
      <c r="N28" s="73"/>
      <c r="O28" s="74">
        <f t="shared" ca="1" si="12"/>
        <v>0</v>
      </c>
      <c r="P28" s="73"/>
      <c r="Q28" s="113">
        <f t="shared" ca="1" si="2"/>
        <v>0</v>
      </c>
      <c r="R28" s="73"/>
      <c r="S28" s="113">
        <f t="shared" ca="1" si="3"/>
        <v>0</v>
      </c>
      <c r="T28" s="101"/>
      <c r="U28" s="74">
        <f t="shared" ca="1" si="4"/>
        <v>0</v>
      </c>
      <c r="V28" s="73"/>
      <c r="W28" s="113">
        <f t="shared" ca="1" si="13"/>
        <v>0</v>
      </c>
      <c r="X28" s="101"/>
      <c r="Y28" s="113">
        <f t="shared" ca="1" si="14"/>
        <v>0</v>
      </c>
      <c r="Z28" s="73"/>
      <c r="AA28" s="74">
        <f t="shared" ca="1" si="5"/>
        <v>0</v>
      </c>
      <c r="AB28" s="73"/>
      <c r="AC28" s="74">
        <f t="shared" ca="1" si="6"/>
        <v>0</v>
      </c>
      <c r="AD28" s="73"/>
      <c r="AE28" s="74">
        <f t="shared" ca="1" si="7"/>
        <v>0</v>
      </c>
      <c r="AF28" s="73"/>
      <c r="AG28" s="74">
        <f t="shared" ca="1" si="15"/>
        <v>0</v>
      </c>
      <c r="AH28" s="82">
        <f t="shared" ca="1" si="8"/>
        <v>0</v>
      </c>
      <c r="AI28" s="74"/>
      <c r="AJ28" s="139">
        <f t="shared" ca="1" si="16"/>
        <v>0</v>
      </c>
    </row>
    <row r="29" spans="1:36" ht="15" customHeight="1" x14ac:dyDescent="0.2">
      <c r="A29" s="90" t="s">
        <v>176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G</v>
      </c>
      <c r="D29" s="19">
        <f t="shared" ca="1" si="0"/>
        <v>35</v>
      </c>
      <c r="E29" s="20">
        <f t="shared" si="9"/>
        <v>0</v>
      </c>
      <c r="F29" s="73"/>
      <c r="G29" s="74">
        <f t="shared" ca="1" si="17"/>
        <v>0</v>
      </c>
      <c r="H29" s="73"/>
      <c r="I29" s="74">
        <f t="shared" ca="1" si="1"/>
        <v>0</v>
      </c>
      <c r="J29" s="73"/>
      <c r="K29" s="113">
        <f t="shared" ca="1" si="10"/>
        <v>0</v>
      </c>
      <c r="L29" s="73"/>
      <c r="M29" s="113">
        <f t="shared" ca="1" si="11"/>
        <v>0</v>
      </c>
      <c r="N29" s="73"/>
      <c r="O29" s="74">
        <f t="shared" ca="1" si="12"/>
        <v>0</v>
      </c>
      <c r="P29" s="73"/>
      <c r="Q29" s="113">
        <f t="shared" ca="1" si="2"/>
        <v>0</v>
      </c>
      <c r="R29" s="73"/>
      <c r="S29" s="113">
        <f t="shared" ca="1" si="3"/>
        <v>0</v>
      </c>
      <c r="T29" s="101"/>
      <c r="U29" s="74">
        <f t="shared" ca="1" si="4"/>
        <v>0</v>
      </c>
      <c r="V29" s="73"/>
      <c r="W29" s="113">
        <f t="shared" ca="1" si="13"/>
        <v>0</v>
      </c>
      <c r="X29" s="101"/>
      <c r="Y29" s="113">
        <f t="shared" ca="1" si="14"/>
        <v>0</v>
      </c>
      <c r="Z29" s="73"/>
      <c r="AA29" s="74">
        <f t="shared" ca="1" si="5"/>
        <v>0</v>
      </c>
      <c r="AB29" s="73"/>
      <c r="AC29" s="74">
        <f t="shared" ca="1" si="6"/>
        <v>0</v>
      </c>
      <c r="AD29" s="73"/>
      <c r="AE29" s="74">
        <f t="shared" ca="1" si="7"/>
        <v>0</v>
      </c>
      <c r="AF29" s="73"/>
      <c r="AG29" s="74">
        <f t="shared" ca="1" si="15"/>
        <v>0</v>
      </c>
      <c r="AH29" s="82">
        <f t="shared" ca="1" si="8"/>
        <v>0</v>
      </c>
      <c r="AI29" s="74"/>
      <c r="AJ29" s="139">
        <f t="shared" ca="1" si="16"/>
        <v>0</v>
      </c>
    </row>
    <row r="30" spans="1:36" ht="15" customHeight="1" x14ac:dyDescent="0.2">
      <c r="A30" s="84" t="s">
        <v>143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D</v>
      </c>
      <c r="D30" s="19">
        <f t="shared" ca="1" si="0"/>
        <v>100</v>
      </c>
      <c r="E30" s="20">
        <f t="shared" si="9"/>
        <v>0</v>
      </c>
      <c r="F30" s="73"/>
      <c r="G30" s="74">
        <f t="shared" ca="1" si="17"/>
        <v>0</v>
      </c>
      <c r="H30" s="73"/>
      <c r="I30" s="74">
        <f t="shared" ca="1" si="1"/>
        <v>0</v>
      </c>
      <c r="J30" s="73"/>
      <c r="K30" s="113">
        <f t="shared" ca="1" si="10"/>
        <v>0</v>
      </c>
      <c r="L30" s="73"/>
      <c r="M30" s="113">
        <f t="shared" ca="1" si="11"/>
        <v>0</v>
      </c>
      <c r="N30" s="73"/>
      <c r="O30" s="74">
        <f t="shared" ca="1" si="12"/>
        <v>0</v>
      </c>
      <c r="P30" s="73"/>
      <c r="Q30" s="113">
        <f t="shared" ca="1" si="2"/>
        <v>0</v>
      </c>
      <c r="R30" s="73"/>
      <c r="S30" s="113">
        <f t="shared" ca="1" si="3"/>
        <v>0</v>
      </c>
      <c r="T30" s="101"/>
      <c r="U30" s="74">
        <f t="shared" ca="1" si="4"/>
        <v>0</v>
      </c>
      <c r="V30" s="73"/>
      <c r="W30" s="113">
        <f t="shared" ca="1" si="13"/>
        <v>0</v>
      </c>
      <c r="X30" s="101"/>
      <c r="Y30" s="113">
        <f t="shared" ca="1" si="14"/>
        <v>0</v>
      </c>
      <c r="Z30" s="73"/>
      <c r="AA30" s="74">
        <f t="shared" ca="1" si="5"/>
        <v>0</v>
      </c>
      <c r="AB30" s="73"/>
      <c r="AC30" s="74">
        <f t="shared" ca="1" si="6"/>
        <v>0</v>
      </c>
      <c r="AD30" s="73"/>
      <c r="AE30" s="74">
        <f t="shared" ca="1" si="7"/>
        <v>0</v>
      </c>
      <c r="AF30" s="73"/>
      <c r="AG30" s="74">
        <f t="shared" ca="1" si="15"/>
        <v>0</v>
      </c>
      <c r="AH30" s="82">
        <f t="shared" ca="1" si="8"/>
        <v>0</v>
      </c>
      <c r="AI30" s="74"/>
      <c r="AJ30" s="139">
        <f t="shared" ca="1" si="16"/>
        <v>0</v>
      </c>
    </row>
    <row r="31" spans="1:36" ht="15" customHeight="1" x14ac:dyDescent="0.2">
      <c r="A31" s="84" t="s">
        <v>182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G</v>
      </c>
      <c r="D31" s="19">
        <f t="shared" ca="1" si="0"/>
        <v>35</v>
      </c>
      <c r="E31" s="20">
        <f t="shared" si="9"/>
        <v>0</v>
      </c>
      <c r="F31" s="73"/>
      <c r="G31" s="74">
        <f t="shared" ca="1" si="17"/>
        <v>0</v>
      </c>
      <c r="H31" s="73"/>
      <c r="I31" s="74">
        <f t="shared" ca="1" si="1"/>
        <v>0</v>
      </c>
      <c r="J31" s="73"/>
      <c r="K31" s="113">
        <f t="shared" ca="1" si="10"/>
        <v>0</v>
      </c>
      <c r="L31" s="73"/>
      <c r="M31" s="113">
        <f t="shared" ca="1" si="11"/>
        <v>0</v>
      </c>
      <c r="N31" s="73"/>
      <c r="O31" s="74">
        <f t="shared" ca="1" si="12"/>
        <v>0</v>
      </c>
      <c r="P31" s="73"/>
      <c r="Q31" s="113">
        <f t="shared" ca="1" si="2"/>
        <v>0</v>
      </c>
      <c r="R31" s="73"/>
      <c r="S31" s="113">
        <f t="shared" ca="1" si="3"/>
        <v>0</v>
      </c>
      <c r="T31" s="101"/>
      <c r="U31" s="74">
        <f t="shared" ca="1" si="4"/>
        <v>0</v>
      </c>
      <c r="V31" s="73"/>
      <c r="W31" s="113">
        <f t="shared" ca="1" si="13"/>
        <v>0</v>
      </c>
      <c r="X31" s="101"/>
      <c r="Y31" s="113">
        <f t="shared" ca="1" si="14"/>
        <v>0</v>
      </c>
      <c r="Z31" s="73"/>
      <c r="AA31" s="74">
        <f t="shared" ca="1" si="5"/>
        <v>0</v>
      </c>
      <c r="AB31" s="73"/>
      <c r="AC31" s="74">
        <f t="shared" ca="1" si="6"/>
        <v>0</v>
      </c>
      <c r="AD31" s="73"/>
      <c r="AE31" s="74">
        <f t="shared" ca="1" si="7"/>
        <v>0</v>
      </c>
      <c r="AF31" s="73"/>
      <c r="AG31" s="74">
        <f t="shared" ca="1" si="15"/>
        <v>0</v>
      </c>
      <c r="AH31" s="82">
        <f t="shared" ca="1" si="8"/>
        <v>0</v>
      </c>
      <c r="AI31" s="74"/>
      <c r="AJ31" s="139">
        <f t="shared" ca="1" si="16"/>
        <v>0</v>
      </c>
    </row>
    <row r="32" spans="1:36" ht="15" customHeight="1" x14ac:dyDescent="0.2">
      <c r="A32" s="84" t="s">
        <v>147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B</v>
      </c>
      <c r="D32" s="19">
        <f t="shared" ca="1" si="0"/>
        <v>140</v>
      </c>
      <c r="E32" s="20">
        <f t="shared" si="9"/>
        <v>1.5</v>
      </c>
      <c r="F32" s="73"/>
      <c r="G32" s="74">
        <f t="shared" ca="1" si="17"/>
        <v>0</v>
      </c>
      <c r="H32" s="73"/>
      <c r="I32" s="74">
        <f t="shared" ca="1" si="1"/>
        <v>0</v>
      </c>
      <c r="J32" s="73"/>
      <c r="K32" s="113">
        <f t="shared" ca="1" si="10"/>
        <v>0</v>
      </c>
      <c r="L32" s="73"/>
      <c r="M32" s="113">
        <f t="shared" ca="1" si="11"/>
        <v>0</v>
      </c>
      <c r="N32" s="73"/>
      <c r="O32" s="74">
        <f t="shared" ca="1" si="12"/>
        <v>0</v>
      </c>
      <c r="P32" s="73"/>
      <c r="Q32" s="113">
        <f t="shared" ca="1" si="2"/>
        <v>0</v>
      </c>
      <c r="R32" s="73"/>
      <c r="S32" s="113">
        <f t="shared" ca="1" si="3"/>
        <v>0</v>
      </c>
      <c r="T32" s="101"/>
      <c r="U32" s="74">
        <f t="shared" ca="1" si="4"/>
        <v>0</v>
      </c>
      <c r="V32" s="73"/>
      <c r="W32" s="113">
        <f t="shared" ca="1" si="13"/>
        <v>0</v>
      </c>
      <c r="X32" s="101"/>
      <c r="Y32" s="113">
        <f t="shared" ca="1" si="14"/>
        <v>0</v>
      </c>
      <c r="Z32" s="73"/>
      <c r="AA32" s="74">
        <f t="shared" ca="1" si="5"/>
        <v>0</v>
      </c>
      <c r="AB32" s="73"/>
      <c r="AC32" s="74">
        <f t="shared" ca="1" si="6"/>
        <v>0</v>
      </c>
      <c r="AD32" s="73">
        <v>1.5</v>
      </c>
      <c r="AE32" s="74">
        <f t="shared" ca="1" si="7"/>
        <v>210</v>
      </c>
      <c r="AF32" s="73"/>
      <c r="AG32" s="74">
        <f t="shared" ca="1" si="15"/>
        <v>0</v>
      </c>
      <c r="AH32" s="82">
        <f t="shared" ca="1" si="8"/>
        <v>210</v>
      </c>
      <c r="AI32" s="74"/>
      <c r="AJ32" s="139">
        <f t="shared" ca="1" si="16"/>
        <v>210</v>
      </c>
    </row>
    <row r="33" spans="1:36" ht="15" customHeight="1" x14ac:dyDescent="0.2">
      <c r="A33" s="84" t="s">
        <v>205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D</v>
      </c>
      <c r="D33" s="19">
        <f t="shared" ca="1" si="0"/>
        <v>100</v>
      </c>
      <c r="E33" s="20">
        <f t="shared" si="9"/>
        <v>0</v>
      </c>
      <c r="F33" s="73"/>
      <c r="G33" s="74">
        <f t="shared" ca="1" si="17"/>
        <v>0</v>
      </c>
      <c r="H33" s="73"/>
      <c r="I33" s="74">
        <f t="shared" ca="1" si="1"/>
        <v>0</v>
      </c>
      <c r="J33" s="73"/>
      <c r="K33" s="113">
        <f t="shared" ca="1" si="10"/>
        <v>0</v>
      </c>
      <c r="L33" s="73"/>
      <c r="M33" s="113">
        <f t="shared" ca="1" si="11"/>
        <v>0</v>
      </c>
      <c r="N33" s="73"/>
      <c r="O33" s="74">
        <f t="shared" ca="1" si="12"/>
        <v>0</v>
      </c>
      <c r="P33" s="73"/>
      <c r="Q33" s="113">
        <f t="shared" ca="1" si="2"/>
        <v>0</v>
      </c>
      <c r="R33" s="73"/>
      <c r="S33" s="113">
        <f t="shared" ca="1" si="3"/>
        <v>0</v>
      </c>
      <c r="T33" s="101"/>
      <c r="U33" s="74">
        <f t="shared" ca="1" si="4"/>
        <v>0</v>
      </c>
      <c r="V33" s="73"/>
      <c r="W33" s="113">
        <f t="shared" ca="1" si="13"/>
        <v>0</v>
      </c>
      <c r="X33" s="101"/>
      <c r="Y33" s="113">
        <f t="shared" ca="1" si="14"/>
        <v>0</v>
      </c>
      <c r="Z33" s="73"/>
      <c r="AA33" s="74">
        <f t="shared" ca="1" si="5"/>
        <v>0</v>
      </c>
      <c r="AB33" s="73"/>
      <c r="AC33" s="74">
        <f t="shared" ca="1" si="6"/>
        <v>0</v>
      </c>
      <c r="AD33" s="73"/>
      <c r="AE33" s="74">
        <f t="shared" ca="1" si="7"/>
        <v>0</v>
      </c>
      <c r="AF33" s="73"/>
      <c r="AG33" s="74">
        <f t="shared" ca="1" si="15"/>
        <v>0</v>
      </c>
      <c r="AH33" s="82">
        <f t="shared" ca="1" si="8"/>
        <v>0</v>
      </c>
      <c r="AI33" s="74"/>
      <c r="AJ33" s="139">
        <f t="shared" ca="1" si="16"/>
        <v>0</v>
      </c>
    </row>
    <row r="34" spans="1:36" ht="15" customHeight="1" x14ac:dyDescent="0.2">
      <c r="A34" s="84" t="s">
        <v>354</v>
      </c>
      <c r="B34" t="s">
        <v>65</v>
      </c>
      <c r="C34" s="4" t="s">
        <v>6</v>
      </c>
      <c r="D34" s="19">
        <f t="shared" si="0"/>
        <v>100</v>
      </c>
      <c r="E34" s="20">
        <f t="shared" si="9"/>
        <v>0</v>
      </c>
      <c r="F34" s="73"/>
      <c r="G34" s="74">
        <f t="shared" si="17"/>
        <v>0</v>
      </c>
      <c r="H34" s="73"/>
      <c r="I34" s="74">
        <f t="shared" si="1"/>
        <v>0</v>
      </c>
      <c r="J34" s="73"/>
      <c r="K34" s="113">
        <f t="shared" si="10"/>
        <v>0</v>
      </c>
      <c r="L34" s="73"/>
      <c r="M34" s="113">
        <f t="shared" si="11"/>
        <v>0</v>
      </c>
      <c r="N34" s="73"/>
      <c r="O34" s="74">
        <f t="shared" si="12"/>
        <v>0</v>
      </c>
      <c r="P34" s="73"/>
      <c r="Q34" s="113">
        <f t="shared" si="2"/>
        <v>0</v>
      </c>
      <c r="R34" s="73"/>
      <c r="S34" s="113">
        <f t="shared" si="3"/>
        <v>0</v>
      </c>
      <c r="T34" s="101"/>
      <c r="U34" s="74">
        <f t="shared" si="4"/>
        <v>0</v>
      </c>
      <c r="V34" s="73"/>
      <c r="W34" s="113">
        <f t="shared" si="13"/>
        <v>0</v>
      </c>
      <c r="X34" s="101"/>
      <c r="Y34" s="113">
        <f t="shared" si="14"/>
        <v>0</v>
      </c>
      <c r="Z34" s="73"/>
      <c r="AA34" s="74">
        <f t="shared" si="5"/>
        <v>0</v>
      </c>
      <c r="AB34" s="73"/>
      <c r="AC34" s="74">
        <f t="shared" si="6"/>
        <v>0</v>
      </c>
      <c r="AD34" s="73"/>
      <c r="AE34" s="74">
        <f t="shared" si="7"/>
        <v>0</v>
      </c>
      <c r="AF34" s="73"/>
      <c r="AG34" s="74">
        <f t="shared" si="15"/>
        <v>0</v>
      </c>
      <c r="AH34" s="82">
        <f t="shared" si="8"/>
        <v>0</v>
      </c>
      <c r="AI34" s="74"/>
      <c r="AJ34" s="139">
        <f t="shared" si="16"/>
        <v>0</v>
      </c>
    </row>
    <row r="35" spans="1:36" ht="15" customHeight="1" x14ac:dyDescent="0.2">
      <c r="A35" s="84" t="s">
        <v>148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D</v>
      </c>
      <c r="D35" s="19">
        <f t="shared" ca="1" si="0"/>
        <v>100</v>
      </c>
      <c r="E35" s="20">
        <f t="shared" si="9"/>
        <v>0</v>
      </c>
      <c r="F35" s="73"/>
      <c r="G35" s="74">
        <f t="shared" ca="1" si="17"/>
        <v>0</v>
      </c>
      <c r="H35" s="73"/>
      <c r="I35" s="74">
        <f t="shared" ca="1" si="1"/>
        <v>0</v>
      </c>
      <c r="J35" s="73"/>
      <c r="K35" s="113">
        <f t="shared" ca="1" si="10"/>
        <v>0</v>
      </c>
      <c r="L35" s="73"/>
      <c r="M35" s="113">
        <f t="shared" ca="1" si="11"/>
        <v>0</v>
      </c>
      <c r="N35" s="73"/>
      <c r="O35" s="74">
        <f t="shared" ca="1" si="12"/>
        <v>0</v>
      </c>
      <c r="P35" s="73"/>
      <c r="Q35" s="113">
        <f t="shared" ca="1" si="2"/>
        <v>0</v>
      </c>
      <c r="R35" s="73"/>
      <c r="S35" s="113">
        <f t="shared" ca="1" si="3"/>
        <v>0</v>
      </c>
      <c r="T35" s="101"/>
      <c r="U35" s="74">
        <f t="shared" ca="1" si="4"/>
        <v>0</v>
      </c>
      <c r="V35" s="73"/>
      <c r="W35" s="113">
        <f t="shared" ca="1" si="13"/>
        <v>0</v>
      </c>
      <c r="X35" s="101"/>
      <c r="Y35" s="113">
        <f t="shared" ca="1" si="14"/>
        <v>0</v>
      </c>
      <c r="Z35" s="73"/>
      <c r="AA35" s="74">
        <f t="shared" ca="1" si="5"/>
        <v>0</v>
      </c>
      <c r="AB35" s="73"/>
      <c r="AC35" s="74">
        <f t="shared" ca="1" si="6"/>
        <v>0</v>
      </c>
      <c r="AD35" s="73"/>
      <c r="AE35" s="74">
        <f t="shared" ca="1" si="7"/>
        <v>0</v>
      </c>
      <c r="AF35" s="73"/>
      <c r="AG35" s="74">
        <f t="shared" ca="1" si="15"/>
        <v>0</v>
      </c>
      <c r="AH35" s="82">
        <f t="shared" ca="1" si="8"/>
        <v>0</v>
      </c>
      <c r="AI35" s="74"/>
      <c r="AJ35" s="139">
        <f t="shared" ca="1" si="16"/>
        <v>0</v>
      </c>
    </row>
    <row r="36" spans="1:36" ht="15" customHeight="1" x14ac:dyDescent="0.2">
      <c r="A36" s="84" t="s">
        <v>214</v>
      </c>
      <c r="B36" s="14" t="s">
        <v>65</v>
      </c>
      <c r="C36" s="4" t="str">
        <f ca="1">IF($A36="","",INDEX(INDIRECT("'MA-Liste'!"&amp;$C$11),MATCH($A36,'MA-Liste'!$M:$M,FALSE)))</f>
        <v>D</v>
      </c>
      <c r="D36" s="19">
        <f t="shared" ca="1" si="0"/>
        <v>100</v>
      </c>
      <c r="E36" s="20">
        <f t="shared" si="9"/>
        <v>0</v>
      </c>
      <c r="F36" s="73"/>
      <c r="G36" s="74">
        <f t="shared" ca="1" si="17"/>
        <v>0</v>
      </c>
      <c r="H36" s="73"/>
      <c r="I36" s="74">
        <f t="shared" ca="1" si="1"/>
        <v>0</v>
      </c>
      <c r="J36" s="73"/>
      <c r="K36" s="113">
        <f t="shared" ca="1" si="10"/>
        <v>0</v>
      </c>
      <c r="L36" s="73"/>
      <c r="M36" s="113">
        <f t="shared" ca="1" si="11"/>
        <v>0</v>
      </c>
      <c r="N36" s="73"/>
      <c r="O36" s="74">
        <f t="shared" ca="1" si="12"/>
        <v>0</v>
      </c>
      <c r="P36" s="73"/>
      <c r="Q36" s="113">
        <f t="shared" ca="1" si="2"/>
        <v>0</v>
      </c>
      <c r="R36" s="73"/>
      <c r="S36" s="113">
        <f t="shared" ca="1" si="3"/>
        <v>0</v>
      </c>
      <c r="T36" s="101"/>
      <c r="U36" s="74">
        <f t="shared" ca="1" si="4"/>
        <v>0</v>
      </c>
      <c r="V36" s="73"/>
      <c r="W36" s="113">
        <f t="shared" ca="1" si="13"/>
        <v>0</v>
      </c>
      <c r="X36" s="101"/>
      <c r="Y36" s="113">
        <f t="shared" ca="1" si="14"/>
        <v>0</v>
      </c>
      <c r="Z36" s="73"/>
      <c r="AA36" s="74">
        <f t="shared" ca="1" si="5"/>
        <v>0</v>
      </c>
      <c r="AB36" s="73"/>
      <c r="AC36" s="74">
        <f t="shared" ca="1" si="6"/>
        <v>0</v>
      </c>
      <c r="AD36" s="73"/>
      <c r="AE36" s="74">
        <f t="shared" ca="1" si="7"/>
        <v>0</v>
      </c>
      <c r="AF36" s="73"/>
      <c r="AG36" s="74">
        <f t="shared" ca="1" si="15"/>
        <v>0</v>
      </c>
      <c r="AH36" s="82">
        <f t="shared" ca="1" si="8"/>
        <v>0</v>
      </c>
      <c r="AI36" s="74"/>
      <c r="AJ36" s="139">
        <f t="shared" ca="1" si="16"/>
        <v>0</v>
      </c>
    </row>
    <row r="37" spans="1:36" ht="15" customHeight="1" x14ac:dyDescent="0.2">
      <c r="A37" s="84" t="s">
        <v>183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F</v>
      </c>
      <c r="D37" s="19">
        <f t="shared" ca="1" si="0"/>
        <v>60</v>
      </c>
      <c r="E37" s="20">
        <f t="shared" si="9"/>
        <v>0</v>
      </c>
      <c r="F37" s="73"/>
      <c r="G37" s="74">
        <f t="shared" ca="1" si="17"/>
        <v>0</v>
      </c>
      <c r="H37" s="73"/>
      <c r="I37" s="74">
        <f t="shared" ca="1" si="1"/>
        <v>0</v>
      </c>
      <c r="J37" s="73"/>
      <c r="K37" s="113">
        <f t="shared" ca="1" si="10"/>
        <v>0</v>
      </c>
      <c r="L37" s="73"/>
      <c r="M37" s="113">
        <f t="shared" ca="1" si="11"/>
        <v>0</v>
      </c>
      <c r="N37" s="73"/>
      <c r="O37" s="74">
        <f t="shared" ca="1" si="12"/>
        <v>0</v>
      </c>
      <c r="P37" s="73"/>
      <c r="Q37" s="113">
        <f t="shared" ca="1" si="2"/>
        <v>0</v>
      </c>
      <c r="R37" s="73"/>
      <c r="S37" s="113">
        <f t="shared" ca="1" si="3"/>
        <v>0</v>
      </c>
      <c r="T37" s="101"/>
      <c r="U37" s="74">
        <f t="shared" ca="1" si="4"/>
        <v>0</v>
      </c>
      <c r="V37" s="73"/>
      <c r="W37" s="113">
        <f t="shared" ca="1" si="13"/>
        <v>0</v>
      </c>
      <c r="X37" s="101"/>
      <c r="Y37" s="113">
        <f t="shared" ca="1" si="14"/>
        <v>0</v>
      </c>
      <c r="Z37" s="73"/>
      <c r="AA37" s="74">
        <f t="shared" ca="1" si="5"/>
        <v>0</v>
      </c>
      <c r="AB37" s="73"/>
      <c r="AC37" s="74">
        <f t="shared" ca="1" si="6"/>
        <v>0</v>
      </c>
      <c r="AD37" s="73"/>
      <c r="AE37" s="74">
        <f t="shared" ca="1" si="7"/>
        <v>0</v>
      </c>
      <c r="AF37" s="73"/>
      <c r="AG37" s="74">
        <f t="shared" ca="1" si="15"/>
        <v>0</v>
      </c>
      <c r="AH37" s="82">
        <f t="shared" ca="1" si="8"/>
        <v>0</v>
      </c>
      <c r="AI37" s="74"/>
      <c r="AJ37" s="139">
        <f t="shared" ca="1" si="16"/>
        <v>0</v>
      </c>
    </row>
    <row r="38" spans="1:36" ht="15" customHeight="1" x14ac:dyDescent="0.2">
      <c r="A38" s="84" t="s">
        <v>184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B</v>
      </c>
      <c r="D38" s="19">
        <f t="shared" ca="1" si="0"/>
        <v>140</v>
      </c>
      <c r="E38" s="20">
        <f t="shared" si="9"/>
        <v>5</v>
      </c>
      <c r="F38" s="73"/>
      <c r="G38" s="74">
        <f t="shared" ca="1" si="17"/>
        <v>0</v>
      </c>
      <c r="H38" s="73"/>
      <c r="I38" s="74">
        <f t="shared" ca="1" si="1"/>
        <v>0</v>
      </c>
      <c r="J38" s="73"/>
      <c r="K38" s="113">
        <f t="shared" ca="1" si="10"/>
        <v>0</v>
      </c>
      <c r="L38" s="73">
        <v>3</v>
      </c>
      <c r="M38" s="113">
        <f t="shared" ca="1" si="11"/>
        <v>420</v>
      </c>
      <c r="N38" s="73"/>
      <c r="O38" s="74">
        <f t="shared" ca="1" si="12"/>
        <v>0</v>
      </c>
      <c r="P38" s="73"/>
      <c r="Q38" s="113">
        <f t="shared" ca="1" si="2"/>
        <v>0</v>
      </c>
      <c r="R38" s="73"/>
      <c r="S38" s="113">
        <f t="shared" ca="1" si="3"/>
        <v>0</v>
      </c>
      <c r="T38" s="101"/>
      <c r="U38" s="74">
        <f t="shared" ca="1" si="4"/>
        <v>0</v>
      </c>
      <c r="V38" s="73"/>
      <c r="W38" s="113">
        <f t="shared" ca="1" si="13"/>
        <v>0</v>
      </c>
      <c r="X38" s="101">
        <v>2</v>
      </c>
      <c r="Y38" s="113">
        <f t="shared" ca="1" si="14"/>
        <v>280</v>
      </c>
      <c r="Z38" s="73"/>
      <c r="AA38" s="74">
        <f t="shared" ca="1" si="5"/>
        <v>0</v>
      </c>
      <c r="AB38" s="73"/>
      <c r="AC38" s="74">
        <f t="shared" ca="1" si="6"/>
        <v>0</v>
      </c>
      <c r="AD38" s="73"/>
      <c r="AE38" s="74">
        <f t="shared" ca="1" si="7"/>
        <v>0</v>
      </c>
      <c r="AF38" s="73"/>
      <c r="AG38" s="74">
        <f t="shared" ca="1" si="15"/>
        <v>0</v>
      </c>
      <c r="AH38" s="82">
        <f t="shared" ca="1" si="8"/>
        <v>700</v>
      </c>
      <c r="AI38" s="74"/>
      <c r="AJ38" s="139">
        <f t="shared" ca="1" si="16"/>
        <v>700</v>
      </c>
    </row>
    <row r="39" spans="1:36" ht="15" customHeight="1" x14ac:dyDescent="0.2">
      <c r="A39" s="84" t="s">
        <v>211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D</v>
      </c>
      <c r="D39" s="19">
        <f t="shared" ca="1" si="0"/>
        <v>100</v>
      </c>
      <c r="E39" s="20">
        <f t="shared" si="9"/>
        <v>0</v>
      </c>
      <c r="F39" s="73"/>
      <c r="G39" s="74">
        <f t="shared" ca="1" si="17"/>
        <v>0</v>
      </c>
      <c r="H39" s="73"/>
      <c r="I39" s="74">
        <f t="shared" ca="1" si="1"/>
        <v>0</v>
      </c>
      <c r="J39" s="73"/>
      <c r="K39" s="113">
        <f t="shared" ca="1" si="10"/>
        <v>0</v>
      </c>
      <c r="L39" s="73"/>
      <c r="M39" s="113">
        <f t="shared" ca="1" si="11"/>
        <v>0</v>
      </c>
      <c r="N39" s="73"/>
      <c r="O39" s="74">
        <f t="shared" ca="1" si="12"/>
        <v>0</v>
      </c>
      <c r="P39" s="73"/>
      <c r="Q39" s="113">
        <f t="shared" ca="1" si="2"/>
        <v>0</v>
      </c>
      <c r="R39" s="73"/>
      <c r="S39" s="113">
        <f t="shared" ca="1" si="3"/>
        <v>0</v>
      </c>
      <c r="T39" s="101"/>
      <c r="U39" s="74">
        <f t="shared" ca="1" si="4"/>
        <v>0</v>
      </c>
      <c r="V39" s="73"/>
      <c r="W39" s="113">
        <f t="shared" ca="1" si="13"/>
        <v>0</v>
      </c>
      <c r="X39" s="101"/>
      <c r="Y39" s="113">
        <f t="shared" ca="1" si="14"/>
        <v>0</v>
      </c>
      <c r="Z39" s="73"/>
      <c r="AA39" s="74">
        <f t="shared" ca="1" si="5"/>
        <v>0</v>
      </c>
      <c r="AB39" s="73"/>
      <c r="AC39" s="74">
        <f t="shared" ca="1" si="6"/>
        <v>0</v>
      </c>
      <c r="AD39" s="73"/>
      <c r="AE39" s="74">
        <f t="shared" ca="1" si="7"/>
        <v>0</v>
      </c>
      <c r="AF39" s="73"/>
      <c r="AG39" s="74">
        <f t="shared" ca="1" si="15"/>
        <v>0</v>
      </c>
      <c r="AH39" s="82">
        <f t="shared" ca="1" si="8"/>
        <v>0</v>
      </c>
      <c r="AI39" s="74"/>
      <c r="AJ39" s="139">
        <f t="shared" ca="1" si="16"/>
        <v>0</v>
      </c>
    </row>
    <row r="40" spans="1:36" ht="15" customHeight="1" x14ac:dyDescent="0.2">
      <c r="A40" s="84" t="s">
        <v>237</v>
      </c>
      <c r="B40" t="s">
        <v>65</v>
      </c>
      <c r="C40" s="4" t="s">
        <v>7</v>
      </c>
      <c r="D40" s="19">
        <f t="shared" si="0"/>
        <v>75</v>
      </c>
      <c r="E40" s="20">
        <f t="shared" si="9"/>
        <v>0</v>
      </c>
      <c r="F40" s="73"/>
      <c r="G40" s="74">
        <f t="shared" si="17"/>
        <v>0</v>
      </c>
      <c r="H40" s="73"/>
      <c r="I40" s="74">
        <f t="shared" si="1"/>
        <v>0</v>
      </c>
      <c r="J40" s="73"/>
      <c r="K40" s="113">
        <f t="shared" si="10"/>
        <v>0</v>
      </c>
      <c r="L40" s="73"/>
      <c r="M40" s="113">
        <f t="shared" si="11"/>
        <v>0</v>
      </c>
      <c r="N40" s="73"/>
      <c r="O40" s="74">
        <f t="shared" si="12"/>
        <v>0</v>
      </c>
      <c r="P40" s="73"/>
      <c r="Q40" s="113">
        <f t="shared" si="2"/>
        <v>0</v>
      </c>
      <c r="R40" s="73"/>
      <c r="S40" s="113">
        <f t="shared" si="3"/>
        <v>0</v>
      </c>
      <c r="T40" s="101"/>
      <c r="U40" s="74">
        <f t="shared" si="4"/>
        <v>0</v>
      </c>
      <c r="V40" s="73"/>
      <c r="W40" s="113">
        <f t="shared" si="13"/>
        <v>0</v>
      </c>
      <c r="X40" s="101"/>
      <c r="Y40" s="113">
        <f t="shared" si="14"/>
        <v>0</v>
      </c>
      <c r="Z40" s="73"/>
      <c r="AA40" s="74">
        <f t="shared" si="5"/>
        <v>0</v>
      </c>
      <c r="AB40" s="73"/>
      <c r="AC40" s="74">
        <f t="shared" si="6"/>
        <v>0</v>
      </c>
      <c r="AD40" s="73"/>
      <c r="AE40" s="74">
        <f t="shared" si="7"/>
        <v>0</v>
      </c>
      <c r="AF40" s="73"/>
      <c r="AG40" s="74">
        <f t="shared" si="15"/>
        <v>0</v>
      </c>
      <c r="AH40" s="82">
        <f t="shared" si="8"/>
        <v>0</v>
      </c>
      <c r="AI40" s="74"/>
      <c r="AJ40" s="139">
        <f t="shared" si="16"/>
        <v>0</v>
      </c>
    </row>
    <row r="41" spans="1:36" ht="15" customHeight="1" x14ac:dyDescent="0.2">
      <c r="A41" s="84" t="s">
        <v>212</v>
      </c>
      <c r="B41" t="s">
        <v>65</v>
      </c>
      <c r="C41" s="4" t="s">
        <v>5</v>
      </c>
      <c r="D41" s="19">
        <v>118</v>
      </c>
      <c r="E41" s="20">
        <f t="shared" si="9"/>
        <v>0</v>
      </c>
      <c r="F41" s="73"/>
      <c r="G41" s="74">
        <f t="shared" si="17"/>
        <v>0</v>
      </c>
      <c r="H41" s="73"/>
      <c r="I41" s="74">
        <f t="shared" si="1"/>
        <v>0</v>
      </c>
      <c r="J41" s="73"/>
      <c r="K41" s="113">
        <f t="shared" si="10"/>
        <v>0</v>
      </c>
      <c r="L41" s="73"/>
      <c r="M41" s="113">
        <f t="shared" si="11"/>
        <v>0</v>
      </c>
      <c r="N41" s="73"/>
      <c r="O41" s="74">
        <f t="shared" si="12"/>
        <v>0</v>
      </c>
      <c r="P41" s="73"/>
      <c r="Q41" s="113">
        <f t="shared" si="2"/>
        <v>0</v>
      </c>
      <c r="R41" s="73"/>
      <c r="S41" s="113">
        <f t="shared" si="3"/>
        <v>0</v>
      </c>
      <c r="T41" s="101"/>
      <c r="U41" s="74">
        <f t="shared" si="4"/>
        <v>0</v>
      </c>
      <c r="V41" s="73"/>
      <c r="W41" s="113">
        <f t="shared" si="13"/>
        <v>0</v>
      </c>
      <c r="X41" s="101"/>
      <c r="Y41" s="113">
        <f t="shared" si="14"/>
        <v>0</v>
      </c>
      <c r="Z41" s="73"/>
      <c r="AA41" s="74">
        <v>0</v>
      </c>
      <c r="AB41" s="73"/>
      <c r="AC41" s="74">
        <v>0</v>
      </c>
      <c r="AD41" s="73"/>
      <c r="AE41" s="74">
        <f t="shared" si="7"/>
        <v>0</v>
      </c>
      <c r="AF41" s="73"/>
      <c r="AG41" s="74">
        <f t="shared" si="15"/>
        <v>0</v>
      </c>
      <c r="AH41" s="82">
        <f t="shared" si="8"/>
        <v>0</v>
      </c>
      <c r="AI41" s="74"/>
      <c r="AJ41" s="139">
        <f t="shared" si="16"/>
        <v>0</v>
      </c>
    </row>
    <row r="42" spans="1:36" ht="15.75" customHeight="1" x14ac:dyDescent="0.2">
      <c r="A42" s="90" t="s">
        <v>187</v>
      </c>
      <c r="B42" t="str">
        <f>IF($A42="","",INDEX('MA-Liste'!$D:$D,MATCH($A42,'MA-Liste'!$M:$M,FALSE)))</f>
        <v>AeBo</v>
      </c>
      <c r="C42" s="4" t="str">
        <f ca="1">IF($A42="","",INDEX(INDIRECT("'MA-Liste'!"&amp;$C$11),MATCH($A42,'MA-Liste'!$M:$M,FALSE)))</f>
        <v>D</v>
      </c>
      <c r="D42" s="19">
        <f t="shared" ca="1" si="0"/>
        <v>100</v>
      </c>
      <c r="E42" s="20">
        <f t="shared" si="9"/>
        <v>0</v>
      </c>
      <c r="F42" s="73"/>
      <c r="G42" s="74">
        <f t="shared" ca="1" si="17"/>
        <v>0</v>
      </c>
      <c r="H42" s="73"/>
      <c r="I42" s="74">
        <f t="shared" ca="1" si="1"/>
        <v>0</v>
      </c>
      <c r="J42" s="73"/>
      <c r="K42" s="113">
        <f t="shared" ca="1" si="10"/>
        <v>0</v>
      </c>
      <c r="L42" s="73"/>
      <c r="M42" s="113">
        <f t="shared" ca="1" si="11"/>
        <v>0</v>
      </c>
      <c r="N42" s="73"/>
      <c r="O42" s="74">
        <f t="shared" ca="1" si="12"/>
        <v>0</v>
      </c>
      <c r="P42" s="73"/>
      <c r="Q42" s="113">
        <f t="shared" ca="1" si="2"/>
        <v>0</v>
      </c>
      <c r="R42" s="73"/>
      <c r="S42" s="113">
        <f t="shared" ca="1" si="3"/>
        <v>0</v>
      </c>
      <c r="T42" s="101"/>
      <c r="U42" s="74">
        <f t="shared" ca="1" si="4"/>
        <v>0</v>
      </c>
      <c r="V42" s="73"/>
      <c r="W42" s="113">
        <f t="shared" ca="1" si="13"/>
        <v>0</v>
      </c>
      <c r="X42" s="101"/>
      <c r="Y42" s="113">
        <f t="shared" ca="1" si="14"/>
        <v>0</v>
      </c>
      <c r="Z42" s="73"/>
      <c r="AA42" s="74">
        <f t="shared" ref="AA42:AA49" ca="1" si="18">IF(D42="",0,D42*Z42)</f>
        <v>0</v>
      </c>
      <c r="AB42" s="73"/>
      <c r="AC42" s="74">
        <f t="shared" ref="AC42:AC49" ca="1" si="19">IF(D42="",0,D42*AB42)</f>
        <v>0</v>
      </c>
      <c r="AD42" s="73"/>
      <c r="AE42" s="74">
        <f t="shared" ca="1" si="7"/>
        <v>0</v>
      </c>
      <c r="AF42" s="73"/>
      <c r="AG42" s="74">
        <f t="shared" ca="1" si="15"/>
        <v>0</v>
      </c>
      <c r="AH42" s="82">
        <f t="shared" ca="1" si="8"/>
        <v>0</v>
      </c>
      <c r="AI42" s="74"/>
      <c r="AJ42" s="139">
        <f t="shared" ca="1" si="16"/>
        <v>0</v>
      </c>
    </row>
    <row r="43" spans="1:36" ht="15.75" customHeight="1" x14ac:dyDescent="0.2">
      <c r="A43" s="90" t="s">
        <v>144</v>
      </c>
      <c r="B43" t="s">
        <v>65</v>
      </c>
      <c r="C43" s="4" t="s">
        <v>6</v>
      </c>
      <c r="D43" s="19">
        <v>100</v>
      </c>
      <c r="E43" s="20">
        <f t="shared" si="9"/>
        <v>0</v>
      </c>
      <c r="F43" s="73"/>
      <c r="G43" s="74">
        <f t="shared" si="17"/>
        <v>0</v>
      </c>
      <c r="H43" s="73"/>
      <c r="I43" s="74">
        <f t="shared" si="1"/>
        <v>0</v>
      </c>
      <c r="J43" s="73"/>
      <c r="K43" s="113">
        <f t="shared" si="10"/>
        <v>0</v>
      </c>
      <c r="L43" s="73"/>
      <c r="M43" s="113">
        <f t="shared" si="11"/>
        <v>0</v>
      </c>
      <c r="N43" s="73"/>
      <c r="O43" s="74">
        <f t="shared" si="12"/>
        <v>0</v>
      </c>
      <c r="P43" s="73"/>
      <c r="Q43" s="113">
        <f t="shared" si="2"/>
        <v>0</v>
      </c>
      <c r="R43" s="73"/>
      <c r="S43" s="113">
        <f t="shared" si="3"/>
        <v>0</v>
      </c>
      <c r="T43" s="101"/>
      <c r="U43" s="74">
        <f t="shared" si="4"/>
        <v>0</v>
      </c>
      <c r="V43" s="73"/>
      <c r="W43" s="113">
        <f t="shared" si="13"/>
        <v>0</v>
      </c>
      <c r="X43" s="101"/>
      <c r="Y43" s="113">
        <f t="shared" si="14"/>
        <v>0</v>
      </c>
      <c r="Z43" s="73"/>
      <c r="AA43" s="74">
        <f t="shared" si="18"/>
        <v>0</v>
      </c>
      <c r="AB43" s="73"/>
      <c r="AC43" s="74">
        <f t="shared" si="19"/>
        <v>0</v>
      </c>
      <c r="AD43" s="73"/>
      <c r="AE43" s="74">
        <f t="shared" si="7"/>
        <v>0</v>
      </c>
      <c r="AF43" s="73"/>
      <c r="AG43" s="74">
        <f t="shared" si="15"/>
        <v>0</v>
      </c>
      <c r="AH43" s="82">
        <f t="shared" si="8"/>
        <v>0</v>
      </c>
      <c r="AI43" s="74"/>
      <c r="AJ43" s="139">
        <f t="shared" si="16"/>
        <v>0</v>
      </c>
    </row>
    <row r="44" spans="1:36" ht="15" customHeight="1" x14ac:dyDescent="0.2">
      <c r="A44" s="84" t="s">
        <v>188</v>
      </c>
      <c r="B44" t="str">
        <f>IF($A44="","",INDEX('MA-Liste'!$D:$D,MATCH($A44,'MA-Liste'!$M:$M,FALSE)))</f>
        <v>AeBo</v>
      </c>
      <c r="C44" s="4" t="str">
        <f ca="1">IF($A44="","",INDEX(INDIRECT("'MA-Liste'!"&amp;$C$11),MATCH($A44,'MA-Liste'!$M:$M,FALSE)))</f>
        <v>C</v>
      </c>
      <c r="D44" s="19">
        <f t="shared" ca="1" si="0"/>
        <v>118</v>
      </c>
      <c r="E44" s="20">
        <f t="shared" si="9"/>
        <v>0</v>
      </c>
      <c r="F44" s="73"/>
      <c r="G44" s="74">
        <f t="shared" ca="1" si="17"/>
        <v>0</v>
      </c>
      <c r="H44" s="73"/>
      <c r="I44" s="74">
        <f t="shared" ca="1" si="1"/>
        <v>0</v>
      </c>
      <c r="J44" s="73"/>
      <c r="K44" s="113">
        <f t="shared" ca="1" si="10"/>
        <v>0</v>
      </c>
      <c r="L44" s="73"/>
      <c r="M44" s="113">
        <f t="shared" ca="1" si="11"/>
        <v>0</v>
      </c>
      <c r="N44" s="73"/>
      <c r="O44" s="74">
        <f t="shared" ca="1" si="12"/>
        <v>0</v>
      </c>
      <c r="P44" s="73"/>
      <c r="Q44" s="113">
        <f t="shared" ca="1" si="2"/>
        <v>0</v>
      </c>
      <c r="R44" s="73"/>
      <c r="S44" s="113">
        <f t="shared" ca="1" si="3"/>
        <v>0</v>
      </c>
      <c r="T44" s="101"/>
      <c r="U44" s="74">
        <f t="shared" ca="1" si="4"/>
        <v>0</v>
      </c>
      <c r="V44" s="73"/>
      <c r="W44" s="113">
        <f t="shared" ca="1" si="13"/>
        <v>0</v>
      </c>
      <c r="X44" s="101"/>
      <c r="Y44" s="113">
        <f t="shared" ca="1" si="14"/>
        <v>0</v>
      </c>
      <c r="Z44" s="73"/>
      <c r="AA44" s="74">
        <f t="shared" ca="1" si="18"/>
        <v>0</v>
      </c>
      <c r="AB44" s="73"/>
      <c r="AC44" s="74">
        <f t="shared" ca="1" si="19"/>
        <v>0</v>
      </c>
      <c r="AD44" s="73"/>
      <c r="AE44" s="74">
        <f t="shared" ca="1" si="7"/>
        <v>0</v>
      </c>
      <c r="AF44" s="73"/>
      <c r="AG44" s="74">
        <f t="shared" ca="1" si="15"/>
        <v>0</v>
      </c>
      <c r="AH44" s="82">
        <f t="shared" ca="1" si="8"/>
        <v>0</v>
      </c>
      <c r="AI44" s="74"/>
      <c r="AJ44" s="139">
        <f t="shared" ca="1" si="16"/>
        <v>0</v>
      </c>
    </row>
    <row r="45" spans="1:36" ht="15" customHeight="1" x14ac:dyDescent="0.2">
      <c r="A45" s="84" t="s">
        <v>213</v>
      </c>
      <c r="B45" t="s">
        <v>65</v>
      </c>
      <c r="C45" s="4" t="s">
        <v>7</v>
      </c>
      <c r="D45" s="19">
        <v>75</v>
      </c>
      <c r="E45" s="20">
        <f t="shared" si="9"/>
        <v>0</v>
      </c>
      <c r="F45" s="73"/>
      <c r="G45" s="74">
        <f t="shared" si="17"/>
        <v>0</v>
      </c>
      <c r="H45" s="73"/>
      <c r="I45" s="74">
        <f t="shared" si="1"/>
        <v>0</v>
      </c>
      <c r="J45" s="73"/>
      <c r="K45" s="113">
        <f t="shared" si="10"/>
        <v>0</v>
      </c>
      <c r="L45" s="73"/>
      <c r="M45" s="113">
        <f t="shared" si="11"/>
        <v>0</v>
      </c>
      <c r="N45" s="73"/>
      <c r="O45" s="74">
        <f t="shared" si="12"/>
        <v>0</v>
      </c>
      <c r="P45" s="73"/>
      <c r="Q45" s="113">
        <f t="shared" ref="Q45:Q76" si="20">IF($D45="",0,$D45*P45)</f>
        <v>0</v>
      </c>
      <c r="R45" s="73"/>
      <c r="S45" s="113">
        <f t="shared" si="3"/>
        <v>0</v>
      </c>
      <c r="T45" s="101"/>
      <c r="U45" s="74">
        <f t="shared" ref="U45:U76" si="21">IF($D45="",0,$D45*T45)</f>
        <v>0</v>
      </c>
      <c r="V45" s="73"/>
      <c r="W45" s="113">
        <f t="shared" si="13"/>
        <v>0</v>
      </c>
      <c r="X45" s="101"/>
      <c r="Y45" s="113">
        <f t="shared" si="14"/>
        <v>0</v>
      </c>
      <c r="Z45" s="73"/>
      <c r="AA45" s="74">
        <f t="shared" si="18"/>
        <v>0</v>
      </c>
      <c r="AB45" s="73"/>
      <c r="AC45" s="74">
        <f t="shared" si="19"/>
        <v>0</v>
      </c>
      <c r="AD45" s="73"/>
      <c r="AE45" s="74">
        <f t="shared" si="7"/>
        <v>0</v>
      </c>
      <c r="AF45" s="73"/>
      <c r="AG45" s="74">
        <f t="shared" si="15"/>
        <v>0</v>
      </c>
      <c r="AH45" s="82">
        <f t="shared" si="8"/>
        <v>0</v>
      </c>
      <c r="AI45" s="74"/>
      <c r="AJ45" s="139">
        <f t="shared" si="16"/>
        <v>0</v>
      </c>
    </row>
    <row r="46" spans="1:36" ht="15" customHeight="1" x14ac:dyDescent="0.2">
      <c r="A46" s="84" t="s">
        <v>216</v>
      </c>
      <c r="B46" t="s">
        <v>65</v>
      </c>
      <c r="C46" s="18" t="s">
        <v>6</v>
      </c>
      <c r="D46" s="19">
        <v>100</v>
      </c>
      <c r="E46" s="20">
        <f t="shared" si="9"/>
        <v>0</v>
      </c>
      <c r="F46" s="73"/>
      <c r="G46" s="74">
        <f t="shared" si="17"/>
        <v>0</v>
      </c>
      <c r="H46" s="73"/>
      <c r="I46" s="74">
        <f t="shared" si="1"/>
        <v>0</v>
      </c>
      <c r="J46" s="73"/>
      <c r="K46" s="113">
        <f t="shared" si="10"/>
        <v>0</v>
      </c>
      <c r="L46" s="73"/>
      <c r="M46" s="113">
        <f t="shared" si="11"/>
        <v>0</v>
      </c>
      <c r="N46" s="73"/>
      <c r="O46" s="74">
        <f t="shared" si="12"/>
        <v>0</v>
      </c>
      <c r="P46" s="73"/>
      <c r="Q46" s="113">
        <f t="shared" si="20"/>
        <v>0</v>
      </c>
      <c r="R46" s="73"/>
      <c r="S46" s="113">
        <f t="shared" si="3"/>
        <v>0</v>
      </c>
      <c r="T46" s="101"/>
      <c r="U46" s="74">
        <f t="shared" si="21"/>
        <v>0</v>
      </c>
      <c r="V46" s="73"/>
      <c r="W46" s="113">
        <f t="shared" si="13"/>
        <v>0</v>
      </c>
      <c r="X46" s="101"/>
      <c r="Y46" s="113">
        <f t="shared" si="14"/>
        <v>0</v>
      </c>
      <c r="Z46" s="73"/>
      <c r="AA46" s="74">
        <f t="shared" si="18"/>
        <v>0</v>
      </c>
      <c r="AB46" s="73"/>
      <c r="AC46" s="74">
        <f t="shared" si="19"/>
        <v>0</v>
      </c>
      <c r="AD46" s="73"/>
      <c r="AE46" s="74">
        <f t="shared" si="7"/>
        <v>0</v>
      </c>
      <c r="AF46" s="73"/>
      <c r="AG46" s="74">
        <f t="shared" si="15"/>
        <v>0</v>
      </c>
      <c r="AH46" s="82">
        <f t="shared" si="8"/>
        <v>0</v>
      </c>
      <c r="AI46" s="74"/>
      <c r="AJ46" s="139">
        <f t="shared" si="16"/>
        <v>0</v>
      </c>
    </row>
    <row r="47" spans="1:36" ht="15" customHeight="1" x14ac:dyDescent="0.2">
      <c r="A47" s="84" t="s">
        <v>191</v>
      </c>
      <c r="B47" t="str">
        <f>IF($A47="","",INDEX('MA-Liste'!$D:$D,MATCH($A47,'MA-Liste'!$M:$M,FALSE)))</f>
        <v>AeBo</v>
      </c>
      <c r="C47" s="4" t="str">
        <f ca="1">IF($A47="","",INDEX(INDIRECT("'MA-Liste'!"&amp;$C$11),MATCH($A47,'MA-Liste'!$M:$M,FALSE)))</f>
        <v>B</v>
      </c>
      <c r="D47" s="19">
        <f t="shared" ca="1" si="0"/>
        <v>140</v>
      </c>
      <c r="E47" s="20">
        <f t="shared" si="9"/>
        <v>0</v>
      </c>
      <c r="F47" s="73"/>
      <c r="G47" s="74">
        <f t="shared" ca="1" si="17"/>
        <v>0</v>
      </c>
      <c r="H47" s="73"/>
      <c r="I47" s="74">
        <f t="shared" ca="1" si="1"/>
        <v>0</v>
      </c>
      <c r="J47" s="73"/>
      <c r="K47" s="113">
        <f t="shared" ca="1" si="10"/>
        <v>0</v>
      </c>
      <c r="L47" s="73"/>
      <c r="M47" s="113">
        <f t="shared" ca="1" si="11"/>
        <v>0</v>
      </c>
      <c r="N47" s="73"/>
      <c r="O47" s="74">
        <f t="shared" ca="1" si="12"/>
        <v>0</v>
      </c>
      <c r="P47" s="73"/>
      <c r="Q47" s="113">
        <f t="shared" ca="1" si="20"/>
        <v>0</v>
      </c>
      <c r="R47" s="73"/>
      <c r="S47" s="113">
        <f t="shared" ca="1" si="3"/>
        <v>0</v>
      </c>
      <c r="T47" s="101"/>
      <c r="U47" s="74">
        <f t="shared" ca="1" si="21"/>
        <v>0</v>
      </c>
      <c r="V47" s="73"/>
      <c r="W47" s="113">
        <f t="shared" ca="1" si="13"/>
        <v>0</v>
      </c>
      <c r="X47" s="101"/>
      <c r="Y47" s="113">
        <f t="shared" ca="1" si="14"/>
        <v>0</v>
      </c>
      <c r="Z47" s="73"/>
      <c r="AA47" s="74">
        <f t="shared" ca="1" si="18"/>
        <v>0</v>
      </c>
      <c r="AB47" s="73"/>
      <c r="AC47" s="74">
        <f t="shared" ca="1" si="19"/>
        <v>0</v>
      </c>
      <c r="AD47" s="73"/>
      <c r="AE47" s="74">
        <f t="shared" ca="1" si="7"/>
        <v>0</v>
      </c>
      <c r="AF47" s="73"/>
      <c r="AG47" s="74">
        <f t="shared" ca="1" si="15"/>
        <v>0</v>
      </c>
      <c r="AH47" s="82">
        <f t="shared" ca="1" si="8"/>
        <v>0</v>
      </c>
      <c r="AI47" s="74"/>
      <c r="AJ47" s="139">
        <f t="shared" ca="1" si="16"/>
        <v>0</v>
      </c>
    </row>
    <row r="48" spans="1:36" ht="15" customHeight="1" x14ac:dyDescent="0.2">
      <c r="A48" s="84" t="s">
        <v>219</v>
      </c>
      <c r="B48" s="14" t="s">
        <v>65</v>
      </c>
      <c r="C48" s="18" t="s">
        <v>6</v>
      </c>
      <c r="D48" s="19">
        <v>100</v>
      </c>
      <c r="E48" s="20">
        <f t="shared" si="9"/>
        <v>0</v>
      </c>
      <c r="F48" s="73"/>
      <c r="G48" s="74">
        <f t="shared" si="17"/>
        <v>0</v>
      </c>
      <c r="H48" s="73"/>
      <c r="I48" s="74">
        <f t="shared" si="1"/>
        <v>0</v>
      </c>
      <c r="J48" s="73"/>
      <c r="K48" s="113">
        <f t="shared" si="10"/>
        <v>0</v>
      </c>
      <c r="L48" s="73"/>
      <c r="M48" s="113">
        <f t="shared" si="11"/>
        <v>0</v>
      </c>
      <c r="N48" s="73"/>
      <c r="O48" s="74">
        <f t="shared" si="12"/>
        <v>0</v>
      </c>
      <c r="P48" s="73"/>
      <c r="Q48" s="113">
        <f t="shared" si="20"/>
        <v>0</v>
      </c>
      <c r="R48" s="73"/>
      <c r="S48" s="113">
        <f t="shared" si="3"/>
        <v>0</v>
      </c>
      <c r="T48" s="101"/>
      <c r="U48" s="74">
        <f t="shared" si="21"/>
        <v>0</v>
      </c>
      <c r="V48" s="73"/>
      <c r="W48" s="113">
        <f t="shared" si="13"/>
        <v>0</v>
      </c>
      <c r="X48" s="101"/>
      <c r="Y48" s="113">
        <f t="shared" si="14"/>
        <v>0</v>
      </c>
      <c r="Z48" s="73"/>
      <c r="AA48" s="74">
        <f t="shared" si="18"/>
        <v>0</v>
      </c>
      <c r="AB48" s="73"/>
      <c r="AC48" s="74">
        <f t="shared" si="19"/>
        <v>0</v>
      </c>
      <c r="AD48" s="73"/>
      <c r="AE48" s="74">
        <f t="shared" si="7"/>
        <v>0</v>
      </c>
      <c r="AF48" s="73"/>
      <c r="AG48" s="74">
        <f t="shared" si="15"/>
        <v>0</v>
      </c>
      <c r="AH48" s="82">
        <f t="shared" si="8"/>
        <v>0</v>
      </c>
      <c r="AI48" s="74"/>
      <c r="AJ48" s="139">
        <f t="shared" si="16"/>
        <v>0</v>
      </c>
    </row>
    <row r="49" spans="1:36" ht="15" customHeight="1" x14ac:dyDescent="0.2">
      <c r="A49" s="84" t="s">
        <v>220</v>
      </c>
      <c r="B49" s="14" t="s">
        <v>65</v>
      </c>
      <c r="C49" s="18" t="s">
        <v>8</v>
      </c>
      <c r="D49" s="19">
        <v>60</v>
      </c>
      <c r="E49" s="20">
        <f t="shared" si="9"/>
        <v>0</v>
      </c>
      <c r="F49" s="73"/>
      <c r="G49" s="74">
        <f t="shared" si="17"/>
        <v>0</v>
      </c>
      <c r="H49" s="73"/>
      <c r="I49" s="74">
        <f t="shared" si="1"/>
        <v>0</v>
      </c>
      <c r="J49" s="73"/>
      <c r="K49" s="113">
        <f t="shared" si="10"/>
        <v>0</v>
      </c>
      <c r="L49" s="73"/>
      <c r="M49" s="113">
        <f t="shared" si="11"/>
        <v>0</v>
      </c>
      <c r="N49" s="73"/>
      <c r="O49" s="74">
        <f t="shared" si="12"/>
        <v>0</v>
      </c>
      <c r="P49" s="73"/>
      <c r="Q49" s="113">
        <f t="shared" si="20"/>
        <v>0</v>
      </c>
      <c r="R49" s="73"/>
      <c r="S49" s="113">
        <f t="shared" si="3"/>
        <v>0</v>
      </c>
      <c r="T49" s="101"/>
      <c r="U49" s="74">
        <f t="shared" si="21"/>
        <v>0</v>
      </c>
      <c r="V49" s="73"/>
      <c r="W49" s="113">
        <f t="shared" si="13"/>
        <v>0</v>
      </c>
      <c r="X49" s="101"/>
      <c r="Y49" s="113">
        <f t="shared" si="14"/>
        <v>0</v>
      </c>
      <c r="Z49" s="73"/>
      <c r="AA49" s="74">
        <f t="shared" si="18"/>
        <v>0</v>
      </c>
      <c r="AB49" s="73"/>
      <c r="AC49" s="74">
        <f t="shared" si="19"/>
        <v>0</v>
      </c>
      <c r="AD49" s="73"/>
      <c r="AE49" s="74">
        <f t="shared" si="7"/>
        <v>0</v>
      </c>
      <c r="AF49" s="73"/>
      <c r="AG49" s="74">
        <f t="shared" si="15"/>
        <v>0</v>
      </c>
      <c r="AH49" s="82">
        <f t="shared" si="8"/>
        <v>0</v>
      </c>
      <c r="AI49" s="74"/>
      <c r="AJ49" s="139">
        <f t="shared" si="16"/>
        <v>0</v>
      </c>
    </row>
    <row r="50" spans="1:36" ht="15" customHeight="1" x14ac:dyDescent="0.2">
      <c r="A50" s="84" t="s">
        <v>217</v>
      </c>
      <c r="B50" s="14" t="s">
        <v>65</v>
      </c>
      <c r="C50" s="18" t="s">
        <v>9</v>
      </c>
      <c r="D50" s="19">
        <v>35</v>
      </c>
      <c r="E50" s="20">
        <f t="shared" si="9"/>
        <v>0</v>
      </c>
      <c r="F50" s="73"/>
      <c r="G50" s="74">
        <f t="shared" si="17"/>
        <v>0</v>
      </c>
      <c r="H50" s="73"/>
      <c r="I50" s="74">
        <f t="shared" si="1"/>
        <v>0</v>
      </c>
      <c r="J50" s="73"/>
      <c r="K50" s="113">
        <f t="shared" si="10"/>
        <v>0</v>
      </c>
      <c r="L50" s="73"/>
      <c r="M50" s="113">
        <f t="shared" si="11"/>
        <v>0</v>
      </c>
      <c r="N50" s="73"/>
      <c r="O50" s="74">
        <f t="shared" si="12"/>
        <v>0</v>
      </c>
      <c r="P50" s="73"/>
      <c r="Q50" s="113">
        <f t="shared" si="20"/>
        <v>0</v>
      </c>
      <c r="R50" s="73"/>
      <c r="S50" s="113">
        <f t="shared" si="3"/>
        <v>0</v>
      </c>
      <c r="T50" s="101"/>
      <c r="U50" s="74">
        <f t="shared" si="21"/>
        <v>0</v>
      </c>
      <c r="V50" s="73"/>
      <c r="W50" s="113">
        <f t="shared" si="13"/>
        <v>0</v>
      </c>
      <c r="X50" s="101"/>
      <c r="Y50" s="113">
        <f t="shared" si="14"/>
        <v>0</v>
      </c>
      <c r="Z50" s="73"/>
      <c r="AA50" s="74">
        <v>0</v>
      </c>
      <c r="AB50" s="73"/>
      <c r="AC50" s="74">
        <v>0</v>
      </c>
      <c r="AD50" s="73"/>
      <c r="AE50" s="74">
        <f t="shared" si="7"/>
        <v>0</v>
      </c>
      <c r="AF50" s="73"/>
      <c r="AG50" s="74">
        <f t="shared" si="15"/>
        <v>0</v>
      </c>
      <c r="AH50" s="82">
        <f t="shared" si="8"/>
        <v>0</v>
      </c>
      <c r="AI50" s="74"/>
      <c r="AJ50" s="139">
        <f t="shared" si="16"/>
        <v>0</v>
      </c>
    </row>
    <row r="51" spans="1:36" ht="15" customHeight="1" x14ac:dyDescent="0.2">
      <c r="A51" s="84" t="s">
        <v>194</v>
      </c>
      <c r="B51" t="str">
        <f>IF($A51="","",INDEX('MA-Liste'!$D:$D,MATCH($A51,'MA-Liste'!$M:$M,FALSE)))</f>
        <v>AeBo</v>
      </c>
      <c r="C51" s="4" t="str">
        <f ca="1">IF($A51="","",INDEX(INDIRECT("'MA-Liste'!"&amp;$C$11),MATCH($A51,'MA-Liste'!$M:$M,FALSE)))</f>
        <v>D</v>
      </c>
      <c r="D51" s="19">
        <f t="shared" ca="1" si="0"/>
        <v>100</v>
      </c>
      <c r="E51" s="20">
        <f t="shared" si="9"/>
        <v>0</v>
      </c>
      <c r="F51" s="73"/>
      <c r="G51" s="74">
        <f t="shared" ca="1" si="17"/>
        <v>0</v>
      </c>
      <c r="H51" s="73"/>
      <c r="I51" s="74">
        <f t="shared" ca="1" si="1"/>
        <v>0</v>
      </c>
      <c r="J51" s="73"/>
      <c r="K51" s="113">
        <f t="shared" ca="1" si="10"/>
        <v>0</v>
      </c>
      <c r="L51" s="73"/>
      <c r="M51" s="113">
        <f t="shared" ca="1" si="11"/>
        <v>0</v>
      </c>
      <c r="N51" s="73"/>
      <c r="O51" s="74">
        <f t="shared" ca="1" si="12"/>
        <v>0</v>
      </c>
      <c r="P51" s="73"/>
      <c r="Q51" s="113">
        <f t="shared" ca="1" si="20"/>
        <v>0</v>
      </c>
      <c r="R51" s="73"/>
      <c r="S51" s="113">
        <f t="shared" ca="1" si="3"/>
        <v>0</v>
      </c>
      <c r="T51" s="101"/>
      <c r="U51" s="74">
        <f t="shared" ca="1" si="21"/>
        <v>0</v>
      </c>
      <c r="V51" s="73"/>
      <c r="W51" s="113">
        <f t="shared" ca="1" si="13"/>
        <v>0</v>
      </c>
      <c r="X51" s="101"/>
      <c r="Y51" s="113">
        <f t="shared" ca="1" si="14"/>
        <v>0</v>
      </c>
      <c r="Z51" s="73"/>
      <c r="AA51" s="74">
        <v>0</v>
      </c>
      <c r="AB51" s="73"/>
      <c r="AC51" s="74">
        <f t="shared" ref="AC51:AC90" ca="1" si="22">IF(D51="",0,D51*AB51)</f>
        <v>0</v>
      </c>
      <c r="AD51" s="73"/>
      <c r="AE51" s="74">
        <f t="shared" ca="1" si="7"/>
        <v>0</v>
      </c>
      <c r="AF51" s="73"/>
      <c r="AG51" s="74">
        <f t="shared" ca="1" si="15"/>
        <v>0</v>
      </c>
      <c r="AH51" s="82">
        <f t="shared" ca="1" si="8"/>
        <v>0</v>
      </c>
      <c r="AI51" s="74"/>
      <c r="AJ51" s="139">
        <f t="shared" ca="1" si="16"/>
        <v>0</v>
      </c>
    </row>
    <row r="52" spans="1:36" ht="15" customHeight="1" x14ac:dyDescent="0.2">
      <c r="A52" s="84" t="s">
        <v>215</v>
      </c>
      <c r="B52" t="str">
        <f>IF($A52="","",INDEX('MA-Liste'!$D:$D,MATCH($A52,'MA-Liste'!$M:$M,FALSE)))</f>
        <v>AeBo</v>
      </c>
      <c r="C52" s="4" t="str">
        <f ca="1">IF($A52="","",INDEX(INDIRECT("'MA-Liste'!"&amp;$C$11),MATCH($A52,'MA-Liste'!$M:$M,FALSE)))</f>
        <v>D</v>
      </c>
      <c r="D52" s="19">
        <f t="shared" ca="1" si="0"/>
        <v>100</v>
      </c>
      <c r="E52" s="20">
        <f t="shared" si="9"/>
        <v>0</v>
      </c>
      <c r="F52" s="73"/>
      <c r="G52" s="74">
        <f t="shared" ca="1" si="17"/>
        <v>0</v>
      </c>
      <c r="H52" s="73"/>
      <c r="I52" s="74">
        <f t="shared" ca="1" si="1"/>
        <v>0</v>
      </c>
      <c r="J52" s="73"/>
      <c r="K52" s="113">
        <f t="shared" ca="1" si="10"/>
        <v>0</v>
      </c>
      <c r="L52" s="73"/>
      <c r="M52" s="113">
        <f t="shared" ca="1" si="11"/>
        <v>0</v>
      </c>
      <c r="N52" s="73"/>
      <c r="O52" s="74">
        <f t="shared" ca="1" si="12"/>
        <v>0</v>
      </c>
      <c r="P52" s="73"/>
      <c r="Q52" s="113">
        <f t="shared" ca="1" si="20"/>
        <v>0</v>
      </c>
      <c r="R52" s="73"/>
      <c r="S52" s="113">
        <f t="shared" ca="1" si="3"/>
        <v>0</v>
      </c>
      <c r="T52" s="101"/>
      <c r="U52" s="74">
        <f t="shared" ca="1" si="21"/>
        <v>0</v>
      </c>
      <c r="V52" s="73"/>
      <c r="W52" s="113">
        <f t="shared" ca="1" si="13"/>
        <v>0</v>
      </c>
      <c r="X52" s="101"/>
      <c r="Y52" s="113">
        <f t="shared" ca="1" si="14"/>
        <v>0</v>
      </c>
      <c r="Z52" s="73"/>
      <c r="AA52" s="74">
        <v>0</v>
      </c>
      <c r="AB52" s="73"/>
      <c r="AC52" s="74">
        <f t="shared" ca="1" si="22"/>
        <v>0</v>
      </c>
      <c r="AD52" s="73"/>
      <c r="AE52" s="74">
        <f t="shared" ca="1" si="7"/>
        <v>0</v>
      </c>
      <c r="AF52" s="73"/>
      <c r="AG52" s="74">
        <f t="shared" ca="1" si="15"/>
        <v>0</v>
      </c>
      <c r="AH52" s="82">
        <f t="shared" ca="1" si="8"/>
        <v>0</v>
      </c>
      <c r="AI52" s="74"/>
      <c r="AJ52" s="139">
        <f t="shared" ca="1" si="16"/>
        <v>0</v>
      </c>
    </row>
    <row r="53" spans="1:36" ht="15" customHeight="1" x14ac:dyDescent="0.2">
      <c r="A53" s="84" t="s">
        <v>226</v>
      </c>
      <c r="B53" t="str">
        <f>IF($A53="","",INDEX('MA-Liste'!$D:$D,MATCH($A53,'MA-Liste'!$M:$M,FALSE)))</f>
        <v>AeBo</v>
      </c>
      <c r="C53" s="4" t="str">
        <f ca="1">IF($A53="","",INDEX(INDIRECT("'MA-Liste'!"&amp;$C$11),MATCH($A53,'MA-Liste'!$M:$M,FALSE)))</f>
        <v>B</v>
      </c>
      <c r="D53" s="19">
        <f t="shared" ca="1" si="0"/>
        <v>140</v>
      </c>
      <c r="E53" s="20">
        <f t="shared" si="9"/>
        <v>0</v>
      </c>
      <c r="F53" s="73"/>
      <c r="G53" s="74">
        <f t="shared" ca="1" si="17"/>
        <v>0</v>
      </c>
      <c r="H53" s="73"/>
      <c r="I53" s="74">
        <f t="shared" ca="1" si="1"/>
        <v>0</v>
      </c>
      <c r="J53" s="73"/>
      <c r="K53" s="113">
        <f t="shared" ca="1" si="10"/>
        <v>0</v>
      </c>
      <c r="L53" s="73"/>
      <c r="M53" s="113">
        <f t="shared" ca="1" si="11"/>
        <v>0</v>
      </c>
      <c r="N53" s="73"/>
      <c r="O53" s="74">
        <f t="shared" ca="1" si="12"/>
        <v>0</v>
      </c>
      <c r="P53" s="73"/>
      <c r="Q53" s="113">
        <f t="shared" ca="1" si="20"/>
        <v>0</v>
      </c>
      <c r="R53" s="73"/>
      <c r="S53" s="113">
        <f t="shared" ca="1" si="3"/>
        <v>0</v>
      </c>
      <c r="T53" s="101"/>
      <c r="U53" s="74">
        <f t="shared" ca="1" si="21"/>
        <v>0</v>
      </c>
      <c r="V53" s="73"/>
      <c r="W53" s="113">
        <f t="shared" ca="1" si="13"/>
        <v>0</v>
      </c>
      <c r="X53" s="101"/>
      <c r="Y53" s="113">
        <f t="shared" ca="1" si="14"/>
        <v>0</v>
      </c>
      <c r="Z53" s="73"/>
      <c r="AA53" s="74">
        <v>0</v>
      </c>
      <c r="AB53" s="73"/>
      <c r="AC53" s="74">
        <f t="shared" ca="1" si="22"/>
        <v>0</v>
      </c>
      <c r="AD53" s="73"/>
      <c r="AE53" s="74">
        <f t="shared" ca="1" si="7"/>
        <v>0</v>
      </c>
      <c r="AF53" s="73"/>
      <c r="AG53" s="74">
        <f t="shared" ca="1" si="15"/>
        <v>0</v>
      </c>
      <c r="AH53" s="82">
        <f t="shared" ca="1" si="8"/>
        <v>0</v>
      </c>
      <c r="AI53" s="74"/>
      <c r="AJ53" s="139">
        <f t="shared" ca="1" si="16"/>
        <v>0</v>
      </c>
    </row>
    <row r="54" spans="1:36" ht="15" customHeight="1" x14ac:dyDescent="0.2">
      <c r="A54" s="84" t="s">
        <v>163</v>
      </c>
      <c r="B54" t="str">
        <f>IF($A54="","",INDEX('MA-Liste'!$D:$D,MATCH($A54,'MA-Liste'!$M:$M,FALSE)))</f>
        <v>AeBo</v>
      </c>
      <c r="C54" s="4" t="str">
        <f ca="1">IF($A54="","",INDEX(INDIRECT("'MA-Liste'!"&amp;$C$11),MATCH($A54,'MA-Liste'!$M:$M,FALSE)))</f>
        <v>B</v>
      </c>
      <c r="D54" s="19">
        <f t="shared" ca="1" si="0"/>
        <v>140</v>
      </c>
      <c r="E54" s="20">
        <f t="shared" si="9"/>
        <v>0</v>
      </c>
      <c r="F54" s="73"/>
      <c r="G54" s="74">
        <f t="shared" ca="1" si="17"/>
        <v>0</v>
      </c>
      <c r="H54" s="73"/>
      <c r="I54" s="74">
        <f t="shared" ca="1" si="1"/>
        <v>0</v>
      </c>
      <c r="J54" s="73"/>
      <c r="K54" s="113">
        <f t="shared" ca="1" si="10"/>
        <v>0</v>
      </c>
      <c r="L54" s="73"/>
      <c r="M54" s="113">
        <f t="shared" ca="1" si="11"/>
        <v>0</v>
      </c>
      <c r="N54" s="73"/>
      <c r="O54" s="74">
        <f t="shared" ca="1" si="12"/>
        <v>0</v>
      </c>
      <c r="P54" s="73"/>
      <c r="Q54" s="113">
        <f t="shared" ca="1" si="20"/>
        <v>0</v>
      </c>
      <c r="R54" s="73"/>
      <c r="S54" s="113">
        <f t="shared" ca="1" si="3"/>
        <v>0</v>
      </c>
      <c r="T54" s="101"/>
      <c r="U54" s="74">
        <f t="shared" ca="1" si="21"/>
        <v>0</v>
      </c>
      <c r="V54" s="73"/>
      <c r="W54" s="113">
        <f t="shared" ca="1" si="13"/>
        <v>0</v>
      </c>
      <c r="X54" s="101"/>
      <c r="Y54" s="113">
        <f t="shared" ca="1" si="14"/>
        <v>0</v>
      </c>
      <c r="Z54" s="73"/>
      <c r="AA54" s="74">
        <v>0</v>
      </c>
      <c r="AB54" s="73"/>
      <c r="AC54" s="74">
        <f t="shared" ca="1" si="22"/>
        <v>0</v>
      </c>
      <c r="AD54" s="73"/>
      <c r="AE54" s="74">
        <f t="shared" ca="1" si="7"/>
        <v>0</v>
      </c>
      <c r="AF54" s="73"/>
      <c r="AG54" s="74">
        <f t="shared" ca="1" si="15"/>
        <v>0</v>
      </c>
      <c r="AH54" s="82">
        <f t="shared" ca="1" si="8"/>
        <v>0</v>
      </c>
      <c r="AI54" s="74"/>
      <c r="AJ54" s="139">
        <f t="shared" ca="1" si="16"/>
        <v>0</v>
      </c>
    </row>
    <row r="55" spans="1:36" ht="15" customHeight="1" x14ac:dyDescent="0.2">
      <c r="A55" s="84" t="s">
        <v>227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C</v>
      </c>
      <c r="D55" s="19">
        <f t="shared" ca="1" si="0"/>
        <v>118</v>
      </c>
      <c r="E55" s="20">
        <f t="shared" si="9"/>
        <v>0</v>
      </c>
      <c r="F55" s="73"/>
      <c r="G55" s="74">
        <f t="shared" ca="1" si="17"/>
        <v>0</v>
      </c>
      <c r="H55" s="73"/>
      <c r="I55" s="74">
        <f t="shared" ca="1" si="1"/>
        <v>0</v>
      </c>
      <c r="J55" s="73"/>
      <c r="K55" s="113">
        <f t="shared" ca="1" si="10"/>
        <v>0</v>
      </c>
      <c r="L55" s="73"/>
      <c r="M55" s="113">
        <f t="shared" ca="1" si="11"/>
        <v>0</v>
      </c>
      <c r="N55" s="73"/>
      <c r="O55" s="74">
        <f t="shared" ca="1" si="12"/>
        <v>0</v>
      </c>
      <c r="P55" s="73"/>
      <c r="Q55" s="113">
        <f t="shared" ca="1" si="20"/>
        <v>0</v>
      </c>
      <c r="R55" s="73"/>
      <c r="S55" s="113">
        <f t="shared" ca="1" si="3"/>
        <v>0</v>
      </c>
      <c r="T55" s="101"/>
      <c r="U55" s="74">
        <f t="shared" ca="1" si="21"/>
        <v>0</v>
      </c>
      <c r="V55" s="73"/>
      <c r="W55" s="113">
        <f t="shared" ca="1" si="13"/>
        <v>0</v>
      </c>
      <c r="X55" s="101"/>
      <c r="Y55" s="113">
        <f t="shared" ca="1" si="14"/>
        <v>0</v>
      </c>
      <c r="Z55" s="73"/>
      <c r="AA55" s="74">
        <v>0</v>
      </c>
      <c r="AB55" s="73"/>
      <c r="AC55" s="74">
        <f t="shared" ca="1" si="22"/>
        <v>0</v>
      </c>
      <c r="AD55" s="73"/>
      <c r="AE55" s="74">
        <f t="shared" ca="1" si="7"/>
        <v>0</v>
      </c>
      <c r="AF55" s="73"/>
      <c r="AG55" s="74">
        <f t="shared" ca="1" si="15"/>
        <v>0</v>
      </c>
      <c r="AH55" s="82">
        <f t="shared" ca="1" si="8"/>
        <v>0</v>
      </c>
      <c r="AI55" s="74"/>
      <c r="AJ55" s="139">
        <f t="shared" ca="1" si="16"/>
        <v>0</v>
      </c>
    </row>
    <row r="56" spans="1:36" ht="15" customHeight="1" x14ac:dyDescent="0.2">
      <c r="A56" s="84" t="s">
        <v>238</v>
      </c>
      <c r="B56" t="s">
        <v>65</v>
      </c>
      <c r="C56" s="4" t="str">
        <f ca="1">IF($A56="","",INDEX(INDIRECT("'MA-Liste'!"&amp;$C$11),MATCH($A56,'MA-Liste'!$M:$M,FALSE)))</f>
        <v>G</v>
      </c>
      <c r="D56" s="19">
        <f t="shared" ca="1" si="0"/>
        <v>35</v>
      </c>
      <c r="E56" s="20">
        <f t="shared" si="9"/>
        <v>0</v>
      </c>
      <c r="F56" s="73"/>
      <c r="G56" s="74">
        <f t="shared" ca="1" si="17"/>
        <v>0</v>
      </c>
      <c r="H56" s="73"/>
      <c r="I56" s="74">
        <f t="shared" ca="1" si="1"/>
        <v>0</v>
      </c>
      <c r="J56" s="73"/>
      <c r="K56" s="113">
        <f t="shared" ca="1" si="10"/>
        <v>0</v>
      </c>
      <c r="L56" s="73"/>
      <c r="M56" s="113">
        <f t="shared" ca="1" si="11"/>
        <v>0</v>
      </c>
      <c r="N56" s="73"/>
      <c r="O56" s="74">
        <f t="shared" ca="1" si="12"/>
        <v>0</v>
      </c>
      <c r="P56" s="73"/>
      <c r="Q56" s="113">
        <f t="shared" ca="1" si="20"/>
        <v>0</v>
      </c>
      <c r="R56" s="73"/>
      <c r="S56" s="113">
        <f t="shared" ca="1" si="3"/>
        <v>0</v>
      </c>
      <c r="T56" s="101"/>
      <c r="U56" s="74">
        <f t="shared" ca="1" si="21"/>
        <v>0</v>
      </c>
      <c r="V56" s="73"/>
      <c r="W56" s="113">
        <f t="shared" ca="1" si="13"/>
        <v>0</v>
      </c>
      <c r="X56" s="101"/>
      <c r="Y56" s="113">
        <f t="shared" ca="1" si="14"/>
        <v>0</v>
      </c>
      <c r="Z56" s="73"/>
      <c r="AA56" s="74">
        <v>0</v>
      </c>
      <c r="AB56" s="73"/>
      <c r="AC56" s="74">
        <f t="shared" ca="1" si="22"/>
        <v>0</v>
      </c>
      <c r="AD56" s="73"/>
      <c r="AE56" s="74">
        <f t="shared" ca="1" si="7"/>
        <v>0</v>
      </c>
      <c r="AF56" s="73"/>
      <c r="AG56" s="74">
        <f t="shared" ca="1" si="15"/>
        <v>0</v>
      </c>
      <c r="AH56" s="82">
        <f t="shared" ca="1" si="8"/>
        <v>0</v>
      </c>
      <c r="AI56" s="74"/>
      <c r="AJ56" s="139">
        <f t="shared" ca="1" si="16"/>
        <v>0</v>
      </c>
    </row>
    <row r="57" spans="1:36" ht="15" customHeight="1" x14ac:dyDescent="0.2">
      <c r="A57" s="84" t="s">
        <v>229</v>
      </c>
      <c r="B57" t="str">
        <f>IF($A57="","",INDEX('MA-Liste'!$D:$D,MATCH($A57,'MA-Liste'!$M:$M,FALSE)))</f>
        <v>AeBo</v>
      </c>
      <c r="C57" s="4" t="str">
        <f ca="1">IF($A57="","",INDEX(INDIRECT("'MA-Liste'!"&amp;$C$11),MATCH($A57,'MA-Liste'!$M:$M,FALSE)))</f>
        <v>G</v>
      </c>
      <c r="D57" s="19">
        <f t="shared" ca="1" si="0"/>
        <v>35</v>
      </c>
      <c r="E57" s="20">
        <f t="shared" si="9"/>
        <v>0</v>
      </c>
      <c r="F57" s="73"/>
      <c r="G57" s="74">
        <f t="shared" ca="1" si="17"/>
        <v>0</v>
      </c>
      <c r="H57" s="73"/>
      <c r="I57" s="74">
        <f t="shared" ca="1" si="1"/>
        <v>0</v>
      </c>
      <c r="J57" s="73"/>
      <c r="K57" s="113">
        <f t="shared" ca="1" si="10"/>
        <v>0</v>
      </c>
      <c r="L57" s="73"/>
      <c r="M57" s="113">
        <f t="shared" ca="1" si="11"/>
        <v>0</v>
      </c>
      <c r="N57" s="73"/>
      <c r="O57" s="74">
        <f t="shared" ca="1" si="12"/>
        <v>0</v>
      </c>
      <c r="P57" s="73"/>
      <c r="Q57" s="113">
        <f t="shared" ca="1" si="20"/>
        <v>0</v>
      </c>
      <c r="R57" s="73"/>
      <c r="S57" s="113">
        <f t="shared" ca="1" si="3"/>
        <v>0</v>
      </c>
      <c r="T57" s="101"/>
      <c r="U57" s="74">
        <f t="shared" ca="1" si="21"/>
        <v>0</v>
      </c>
      <c r="V57" s="73"/>
      <c r="W57" s="113">
        <f t="shared" ca="1" si="13"/>
        <v>0</v>
      </c>
      <c r="X57" s="101"/>
      <c r="Y57" s="113">
        <f t="shared" ca="1" si="14"/>
        <v>0</v>
      </c>
      <c r="Z57" s="73"/>
      <c r="AA57" s="74">
        <v>0</v>
      </c>
      <c r="AB57" s="73"/>
      <c r="AC57" s="74">
        <f t="shared" ca="1" si="22"/>
        <v>0</v>
      </c>
      <c r="AD57" s="73"/>
      <c r="AE57" s="74">
        <f t="shared" ca="1" si="7"/>
        <v>0</v>
      </c>
      <c r="AF57" s="73"/>
      <c r="AG57" s="74">
        <f t="shared" ca="1" si="15"/>
        <v>0</v>
      </c>
      <c r="AH57" s="82">
        <f t="shared" ca="1" si="8"/>
        <v>0</v>
      </c>
      <c r="AI57" s="74"/>
      <c r="AJ57" s="139">
        <f t="shared" ca="1" si="16"/>
        <v>0</v>
      </c>
    </row>
    <row r="58" spans="1:36" ht="15" customHeight="1" x14ac:dyDescent="0.2">
      <c r="A58" s="84" t="s">
        <v>234</v>
      </c>
      <c r="B58" t="s">
        <v>65</v>
      </c>
      <c r="C58" s="4" t="s">
        <v>7</v>
      </c>
      <c r="D58" s="19">
        <f t="shared" si="0"/>
        <v>75</v>
      </c>
      <c r="E58" s="20">
        <f t="shared" si="9"/>
        <v>0</v>
      </c>
      <c r="F58" s="73"/>
      <c r="G58" s="74">
        <f t="shared" si="17"/>
        <v>0</v>
      </c>
      <c r="H58" s="73"/>
      <c r="I58" s="74">
        <f t="shared" si="1"/>
        <v>0</v>
      </c>
      <c r="J58" s="73"/>
      <c r="K58" s="113">
        <f t="shared" si="10"/>
        <v>0</v>
      </c>
      <c r="L58" s="73"/>
      <c r="M58" s="113">
        <f t="shared" si="11"/>
        <v>0</v>
      </c>
      <c r="N58" s="73"/>
      <c r="O58" s="74">
        <f t="shared" si="12"/>
        <v>0</v>
      </c>
      <c r="P58" s="73"/>
      <c r="Q58" s="113">
        <f t="shared" si="20"/>
        <v>0</v>
      </c>
      <c r="R58" s="73"/>
      <c r="S58" s="113">
        <f t="shared" si="3"/>
        <v>0</v>
      </c>
      <c r="T58" s="101"/>
      <c r="U58" s="74">
        <f t="shared" si="21"/>
        <v>0</v>
      </c>
      <c r="V58" s="73"/>
      <c r="W58" s="113">
        <f t="shared" si="13"/>
        <v>0</v>
      </c>
      <c r="X58" s="101"/>
      <c r="Y58" s="113">
        <f t="shared" si="14"/>
        <v>0</v>
      </c>
      <c r="Z58" s="73"/>
      <c r="AA58" s="74">
        <v>0</v>
      </c>
      <c r="AB58" s="73"/>
      <c r="AC58" s="74">
        <f t="shared" si="22"/>
        <v>0</v>
      </c>
      <c r="AD58" s="73"/>
      <c r="AE58" s="74">
        <f t="shared" si="7"/>
        <v>0</v>
      </c>
      <c r="AF58" s="73"/>
      <c r="AG58" s="74">
        <f t="shared" si="15"/>
        <v>0</v>
      </c>
      <c r="AH58" s="82">
        <f t="shared" si="8"/>
        <v>0</v>
      </c>
      <c r="AI58" s="74"/>
      <c r="AJ58" s="139">
        <f t="shared" si="16"/>
        <v>0</v>
      </c>
    </row>
    <row r="59" spans="1:36" ht="15" customHeight="1" x14ac:dyDescent="0.2">
      <c r="A59" s="84" t="s">
        <v>235</v>
      </c>
      <c r="B59" t="s">
        <v>65</v>
      </c>
      <c r="C59" s="4" t="s">
        <v>9</v>
      </c>
      <c r="D59" s="19">
        <f t="shared" si="0"/>
        <v>35</v>
      </c>
      <c r="E59" s="20">
        <f t="shared" si="9"/>
        <v>0</v>
      </c>
      <c r="F59" s="73"/>
      <c r="G59" s="74">
        <f t="shared" si="17"/>
        <v>0</v>
      </c>
      <c r="H59" s="73"/>
      <c r="I59" s="74">
        <f t="shared" si="1"/>
        <v>0</v>
      </c>
      <c r="J59" s="73"/>
      <c r="K59" s="113">
        <f t="shared" si="10"/>
        <v>0</v>
      </c>
      <c r="L59" s="73"/>
      <c r="M59" s="113">
        <f t="shared" si="11"/>
        <v>0</v>
      </c>
      <c r="N59" s="73"/>
      <c r="O59" s="74">
        <f t="shared" si="12"/>
        <v>0</v>
      </c>
      <c r="P59" s="73"/>
      <c r="Q59" s="113">
        <f t="shared" si="20"/>
        <v>0</v>
      </c>
      <c r="R59" s="73"/>
      <c r="S59" s="113">
        <f t="shared" si="3"/>
        <v>0</v>
      </c>
      <c r="T59" s="101"/>
      <c r="U59" s="74">
        <f t="shared" si="21"/>
        <v>0</v>
      </c>
      <c r="V59" s="73"/>
      <c r="W59" s="113">
        <f t="shared" si="13"/>
        <v>0</v>
      </c>
      <c r="X59" s="101"/>
      <c r="Y59" s="113">
        <f t="shared" si="14"/>
        <v>0</v>
      </c>
      <c r="Z59" s="73"/>
      <c r="AA59" s="74">
        <v>0</v>
      </c>
      <c r="AB59" s="73"/>
      <c r="AC59" s="74">
        <f t="shared" si="22"/>
        <v>0</v>
      </c>
      <c r="AD59" s="73"/>
      <c r="AE59" s="74">
        <f t="shared" si="7"/>
        <v>0</v>
      </c>
      <c r="AF59" s="73"/>
      <c r="AG59" s="74">
        <f t="shared" si="15"/>
        <v>0</v>
      </c>
      <c r="AH59" s="82">
        <f t="shared" si="8"/>
        <v>0</v>
      </c>
      <c r="AI59" s="74"/>
      <c r="AJ59" s="139">
        <f t="shared" si="16"/>
        <v>0</v>
      </c>
    </row>
    <row r="60" spans="1:36" ht="15" customHeight="1" x14ac:dyDescent="0.2">
      <c r="A60" s="84" t="s">
        <v>230</v>
      </c>
      <c r="B60" t="str">
        <f>IF($A60="","",INDEX('MA-Liste'!$D:$D,MATCH($A60,'MA-Liste'!$M:$M,FALSE)))</f>
        <v>AeBo</v>
      </c>
      <c r="C60" s="4" t="str">
        <f ca="1">IF($A60="","",INDEX(INDIRECT("'MA-Liste'!"&amp;$C$11),MATCH($A60,'MA-Liste'!$M:$M,FALSE)))</f>
        <v>G</v>
      </c>
      <c r="D60" s="19">
        <f t="shared" ca="1" si="0"/>
        <v>35</v>
      </c>
      <c r="E60" s="20">
        <f t="shared" si="9"/>
        <v>0</v>
      </c>
      <c r="F60" s="73"/>
      <c r="G60" s="74">
        <f t="shared" ca="1" si="17"/>
        <v>0</v>
      </c>
      <c r="H60" s="73"/>
      <c r="I60" s="74">
        <f t="shared" ca="1" si="1"/>
        <v>0</v>
      </c>
      <c r="J60" s="73"/>
      <c r="K60" s="113">
        <f t="shared" ca="1" si="10"/>
        <v>0</v>
      </c>
      <c r="L60" s="73"/>
      <c r="M60" s="113">
        <f t="shared" ca="1" si="11"/>
        <v>0</v>
      </c>
      <c r="N60" s="73"/>
      <c r="O60" s="74">
        <f t="shared" ca="1" si="12"/>
        <v>0</v>
      </c>
      <c r="P60" s="73"/>
      <c r="Q60" s="113">
        <f t="shared" ca="1" si="20"/>
        <v>0</v>
      </c>
      <c r="R60" s="73"/>
      <c r="S60" s="113">
        <f t="shared" ca="1" si="3"/>
        <v>0</v>
      </c>
      <c r="T60" s="101"/>
      <c r="U60" s="74">
        <f t="shared" ca="1" si="21"/>
        <v>0</v>
      </c>
      <c r="V60" s="73"/>
      <c r="W60" s="113">
        <f t="shared" ca="1" si="13"/>
        <v>0</v>
      </c>
      <c r="X60" s="101"/>
      <c r="Y60" s="113">
        <f t="shared" ca="1" si="14"/>
        <v>0</v>
      </c>
      <c r="Z60" s="73"/>
      <c r="AA60" s="74">
        <v>0</v>
      </c>
      <c r="AB60" s="73"/>
      <c r="AC60" s="74">
        <f t="shared" ca="1" si="22"/>
        <v>0</v>
      </c>
      <c r="AD60" s="73"/>
      <c r="AE60" s="74">
        <f t="shared" ca="1" si="7"/>
        <v>0</v>
      </c>
      <c r="AF60" s="73"/>
      <c r="AG60" s="74">
        <f t="shared" ca="1" si="15"/>
        <v>0</v>
      </c>
      <c r="AH60" s="82">
        <f t="shared" ca="1" si="8"/>
        <v>0</v>
      </c>
      <c r="AI60" s="74"/>
      <c r="AJ60" s="139">
        <f t="shared" ca="1" si="16"/>
        <v>0</v>
      </c>
    </row>
    <row r="61" spans="1:36" ht="15" customHeight="1" x14ac:dyDescent="0.2">
      <c r="A61" s="84" t="s">
        <v>243</v>
      </c>
      <c r="B61" t="s">
        <v>65</v>
      </c>
      <c r="C61" s="4" t="s">
        <v>6</v>
      </c>
      <c r="D61" s="19">
        <v>100</v>
      </c>
      <c r="E61" s="20">
        <f t="shared" si="9"/>
        <v>0</v>
      </c>
      <c r="F61" s="73"/>
      <c r="G61" s="74">
        <f t="shared" si="17"/>
        <v>0</v>
      </c>
      <c r="H61" s="73"/>
      <c r="I61" s="74">
        <f t="shared" si="1"/>
        <v>0</v>
      </c>
      <c r="J61" s="73"/>
      <c r="K61" s="113">
        <f t="shared" si="10"/>
        <v>0</v>
      </c>
      <c r="L61" s="73"/>
      <c r="M61" s="113">
        <f t="shared" si="11"/>
        <v>0</v>
      </c>
      <c r="N61" s="73"/>
      <c r="O61" s="74">
        <f t="shared" si="12"/>
        <v>0</v>
      </c>
      <c r="P61" s="73"/>
      <c r="Q61" s="113">
        <f t="shared" si="20"/>
        <v>0</v>
      </c>
      <c r="R61" s="73"/>
      <c r="S61" s="113">
        <f t="shared" si="3"/>
        <v>0</v>
      </c>
      <c r="T61" s="101"/>
      <c r="U61" s="74">
        <f t="shared" si="21"/>
        <v>0</v>
      </c>
      <c r="V61" s="73"/>
      <c r="W61" s="113">
        <f t="shared" si="13"/>
        <v>0</v>
      </c>
      <c r="X61" s="101"/>
      <c r="Y61" s="113">
        <f t="shared" si="14"/>
        <v>0</v>
      </c>
      <c r="Z61" s="73"/>
      <c r="AA61" s="74">
        <v>0</v>
      </c>
      <c r="AB61" s="73"/>
      <c r="AC61" s="74">
        <f t="shared" si="22"/>
        <v>0</v>
      </c>
      <c r="AD61" s="73"/>
      <c r="AE61" s="74">
        <f t="shared" si="7"/>
        <v>0</v>
      </c>
      <c r="AF61" s="73"/>
      <c r="AG61" s="74">
        <f t="shared" si="15"/>
        <v>0</v>
      </c>
      <c r="AH61" s="82">
        <f t="shared" si="8"/>
        <v>0</v>
      </c>
      <c r="AI61" s="74"/>
      <c r="AJ61" s="139">
        <f t="shared" si="16"/>
        <v>0</v>
      </c>
    </row>
    <row r="62" spans="1:36" ht="15" customHeight="1" x14ac:dyDescent="0.2">
      <c r="A62" s="84" t="s">
        <v>244</v>
      </c>
      <c r="B62" t="s">
        <v>65</v>
      </c>
      <c r="C62" s="4" t="s">
        <v>6</v>
      </c>
      <c r="D62" s="19">
        <v>100</v>
      </c>
      <c r="E62" s="20">
        <f t="shared" si="9"/>
        <v>0</v>
      </c>
      <c r="F62" s="73"/>
      <c r="G62" s="74">
        <f t="shared" si="17"/>
        <v>0</v>
      </c>
      <c r="H62" s="73"/>
      <c r="I62" s="74">
        <f t="shared" si="1"/>
        <v>0</v>
      </c>
      <c r="J62" s="73"/>
      <c r="K62" s="113">
        <f t="shared" si="10"/>
        <v>0</v>
      </c>
      <c r="L62" s="73"/>
      <c r="M62" s="113">
        <f t="shared" si="11"/>
        <v>0</v>
      </c>
      <c r="N62" s="73"/>
      <c r="O62" s="74">
        <f t="shared" si="12"/>
        <v>0</v>
      </c>
      <c r="P62" s="73"/>
      <c r="Q62" s="113">
        <f t="shared" si="20"/>
        <v>0</v>
      </c>
      <c r="R62" s="73"/>
      <c r="S62" s="113">
        <f t="shared" si="3"/>
        <v>0</v>
      </c>
      <c r="T62" s="101"/>
      <c r="U62" s="74">
        <f t="shared" si="21"/>
        <v>0</v>
      </c>
      <c r="V62" s="73"/>
      <c r="W62" s="113">
        <f t="shared" si="13"/>
        <v>0</v>
      </c>
      <c r="X62" s="101"/>
      <c r="Y62" s="113">
        <f t="shared" si="14"/>
        <v>0</v>
      </c>
      <c r="Z62" s="73"/>
      <c r="AA62" s="74">
        <v>0</v>
      </c>
      <c r="AB62" s="73"/>
      <c r="AC62" s="74">
        <f t="shared" si="22"/>
        <v>0</v>
      </c>
      <c r="AD62" s="73"/>
      <c r="AE62" s="74">
        <f t="shared" si="7"/>
        <v>0</v>
      </c>
      <c r="AF62" s="73"/>
      <c r="AG62" s="74">
        <f t="shared" si="15"/>
        <v>0</v>
      </c>
      <c r="AH62" s="82">
        <f t="shared" si="8"/>
        <v>0</v>
      </c>
      <c r="AI62" s="74"/>
      <c r="AJ62" s="139">
        <f t="shared" si="16"/>
        <v>0</v>
      </c>
    </row>
    <row r="63" spans="1:36" ht="15" customHeight="1" x14ac:dyDescent="0.2">
      <c r="A63" s="84" t="s">
        <v>249</v>
      </c>
      <c r="B63" t="s">
        <v>250</v>
      </c>
      <c r="C63" s="4" t="s">
        <v>9</v>
      </c>
      <c r="D63" s="19">
        <v>35</v>
      </c>
      <c r="E63" s="20">
        <f t="shared" si="9"/>
        <v>0</v>
      </c>
      <c r="F63" s="73"/>
      <c r="G63" s="74">
        <f t="shared" si="17"/>
        <v>0</v>
      </c>
      <c r="H63" s="73"/>
      <c r="I63" s="74">
        <f t="shared" si="1"/>
        <v>0</v>
      </c>
      <c r="J63" s="73"/>
      <c r="K63" s="113">
        <f t="shared" si="10"/>
        <v>0</v>
      </c>
      <c r="L63" s="73"/>
      <c r="M63" s="113">
        <f t="shared" si="11"/>
        <v>0</v>
      </c>
      <c r="N63" s="73"/>
      <c r="O63" s="74">
        <f t="shared" si="12"/>
        <v>0</v>
      </c>
      <c r="P63" s="73"/>
      <c r="Q63" s="113">
        <f t="shared" si="20"/>
        <v>0</v>
      </c>
      <c r="R63" s="73"/>
      <c r="S63" s="113">
        <f t="shared" si="3"/>
        <v>0</v>
      </c>
      <c r="T63" s="101"/>
      <c r="U63" s="74">
        <f t="shared" si="21"/>
        <v>0</v>
      </c>
      <c r="V63" s="73"/>
      <c r="W63" s="113">
        <f t="shared" si="13"/>
        <v>0</v>
      </c>
      <c r="X63" s="101"/>
      <c r="Y63" s="113">
        <f t="shared" si="14"/>
        <v>0</v>
      </c>
      <c r="Z63" s="73"/>
      <c r="AA63" s="74">
        <v>0</v>
      </c>
      <c r="AB63" s="73"/>
      <c r="AC63" s="74">
        <f t="shared" si="22"/>
        <v>0</v>
      </c>
      <c r="AD63" s="73"/>
      <c r="AE63" s="74">
        <f t="shared" si="7"/>
        <v>0</v>
      </c>
      <c r="AF63" s="73"/>
      <c r="AG63" s="74">
        <f t="shared" si="15"/>
        <v>0</v>
      </c>
      <c r="AH63" s="82">
        <f t="shared" si="8"/>
        <v>0</v>
      </c>
      <c r="AI63" s="74"/>
      <c r="AJ63" s="139">
        <f t="shared" si="16"/>
        <v>0</v>
      </c>
    </row>
    <row r="64" spans="1:36" ht="15" customHeight="1" x14ac:dyDescent="0.2">
      <c r="A64" s="84" t="s">
        <v>246</v>
      </c>
      <c r="B64" t="s">
        <v>65</v>
      </c>
      <c r="C64" s="4" t="s">
        <v>4</v>
      </c>
      <c r="D64" s="19">
        <v>140</v>
      </c>
      <c r="E64" s="20">
        <f t="shared" si="9"/>
        <v>0</v>
      </c>
      <c r="F64" s="73"/>
      <c r="G64" s="74">
        <f t="shared" si="17"/>
        <v>0</v>
      </c>
      <c r="H64" s="73"/>
      <c r="I64" s="74">
        <f t="shared" si="1"/>
        <v>0</v>
      </c>
      <c r="J64" s="73"/>
      <c r="K64" s="113">
        <f t="shared" si="10"/>
        <v>0</v>
      </c>
      <c r="L64" s="73"/>
      <c r="M64" s="113">
        <f t="shared" si="11"/>
        <v>0</v>
      </c>
      <c r="N64" s="73"/>
      <c r="O64" s="74">
        <f t="shared" si="12"/>
        <v>0</v>
      </c>
      <c r="P64" s="73"/>
      <c r="Q64" s="113">
        <f t="shared" si="20"/>
        <v>0</v>
      </c>
      <c r="R64" s="73"/>
      <c r="S64" s="113">
        <f t="shared" si="3"/>
        <v>0</v>
      </c>
      <c r="T64" s="101"/>
      <c r="U64" s="74">
        <f t="shared" si="21"/>
        <v>0</v>
      </c>
      <c r="V64" s="73"/>
      <c r="W64" s="113">
        <f t="shared" si="13"/>
        <v>0</v>
      </c>
      <c r="X64" s="101"/>
      <c r="Y64" s="113">
        <f t="shared" si="14"/>
        <v>0</v>
      </c>
      <c r="Z64" s="73"/>
      <c r="AA64" s="74">
        <v>0</v>
      </c>
      <c r="AB64" s="73"/>
      <c r="AC64" s="74">
        <f t="shared" si="22"/>
        <v>0</v>
      </c>
      <c r="AD64" s="73"/>
      <c r="AE64" s="74">
        <f t="shared" si="7"/>
        <v>0</v>
      </c>
      <c r="AF64" s="73"/>
      <c r="AG64" s="74">
        <f t="shared" si="15"/>
        <v>0</v>
      </c>
      <c r="AH64" s="82">
        <f t="shared" si="8"/>
        <v>0</v>
      </c>
      <c r="AI64" s="74"/>
      <c r="AJ64" s="139">
        <f t="shared" si="16"/>
        <v>0</v>
      </c>
    </row>
    <row r="65" spans="1:37" ht="15" customHeight="1" x14ac:dyDescent="0.2">
      <c r="A65" s="84" t="s">
        <v>228</v>
      </c>
      <c r="B65" t="str">
        <f>IF($A65="","",INDEX('MA-Liste'!$D:$D,MATCH($A65,'MA-Liste'!$M:$M,FALSE)))</f>
        <v>AeBo</v>
      </c>
      <c r="C65" s="4" t="str">
        <f ca="1">IF($A65="","",INDEX(INDIRECT("'MA-Liste'!"&amp;$C$11),MATCH($A65,'MA-Liste'!$M:$M,FALSE)))</f>
        <v>D</v>
      </c>
      <c r="D65" s="19">
        <f t="shared" ca="1" si="0"/>
        <v>100</v>
      </c>
      <c r="E65" s="20">
        <f t="shared" si="9"/>
        <v>0</v>
      </c>
      <c r="F65" s="73"/>
      <c r="G65" s="74">
        <f t="shared" ca="1" si="17"/>
        <v>0</v>
      </c>
      <c r="H65" s="73"/>
      <c r="I65" s="74">
        <f t="shared" ca="1" si="1"/>
        <v>0</v>
      </c>
      <c r="J65" s="73"/>
      <c r="K65" s="113">
        <f t="shared" ca="1" si="10"/>
        <v>0</v>
      </c>
      <c r="L65" s="73"/>
      <c r="M65" s="113">
        <f t="shared" ca="1" si="11"/>
        <v>0</v>
      </c>
      <c r="N65" s="73"/>
      <c r="O65" s="74">
        <f t="shared" ca="1" si="12"/>
        <v>0</v>
      </c>
      <c r="P65" s="73"/>
      <c r="Q65" s="113">
        <f t="shared" ca="1" si="20"/>
        <v>0</v>
      </c>
      <c r="R65" s="73"/>
      <c r="S65" s="113">
        <f t="shared" ca="1" si="3"/>
        <v>0</v>
      </c>
      <c r="T65" s="101"/>
      <c r="U65" s="74">
        <f t="shared" ca="1" si="21"/>
        <v>0</v>
      </c>
      <c r="V65" s="73"/>
      <c r="W65" s="113">
        <f t="shared" ca="1" si="13"/>
        <v>0</v>
      </c>
      <c r="X65" s="101"/>
      <c r="Y65" s="113">
        <f t="shared" ca="1" si="14"/>
        <v>0</v>
      </c>
      <c r="Z65" s="73"/>
      <c r="AA65" s="74">
        <v>0</v>
      </c>
      <c r="AB65" s="73"/>
      <c r="AC65" s="74">
        <f t="shared" ca="1" si="22"/>
        <v>0</v>
      </c>
      <c r="AD65" s="73"/>
      <c r="AE65" s="74">
        <f t="shared" ca="1" si="7"/>
        <v>0</v>
      </c>
      <c r="AF65" s="73"/>
      <c r="AG65" s="74">
        <f t="shared" ca="1" si="15"/>
        <v>0</v>
      </c>
      <c r="AH65" s="82">
        <f t="shared" ca="1" si="8"/>
        <v>0</v>
      </c>
      <c r="AI65" s="74"/>
      <c r="AJ65" s="139">
        <f t="shared" ca="1" si="16"/>
        <v>0</v>
      </c>
    </row>
    <row r="66" spans="1:37" ht="15" customHeight="1" x14ac:dyDescent="0.2">
      <c r="A66" s="84" t="s">
        <v>252</v>
      </c>
      <c r="B66" s="14" t="s">
        <v>65</v>
      </c>
      <c r="C66" s="18" t="s">
        <v>8</v>
      </c>
      <c r="D66" s="19">
        <v>60</v>
      </c>
      <c r="E66" s="20">
        <f t="shared" si="9"/>
        <v>0</v>
      </c>
      <c r="F66" s="73"/>
      <c r="G66" s="74">
        <f t="shared" si="17"/>
        <v>0</v>
      </c>
      <c r="H66" s="73"/>
      <c r="I66" s="74">
        <f t="shared" si="1"/>
        <v>0</v>
      </c>
      <c r="J66" s="73"/>
      <c r="K66" s="113">
        <f t="shared" si="10"/>
        <v>0</v>
      </c>
      <c r="L66" s="73"/>
      <c r="M66" s="113">
        <f t="shared" si="11"/>
        <v>0</v>
      </c>
      <c r="N66" s="73"/>
      <c r="O66" s="74">
        <f t="shared" si="12"/>
        <v>0</v>
      </c>
      <c r="P66" s="73"/>
      <c r="Q66" s="113">
        <f t="shared" si="20"/>
        <v>0</v>
      </c>
      <c r="R66" s="73"/>
      <c r="S66" s="113">
        <f t="shared" si="3"/>
        <v>0</v>
      </c>
      <c r="T66" s="101"/>
      <c r="U66" s="74">
        <f t="shared" si="21"/>
        <v>0</v>
      </c>
      <c r="V66" s="73"/>
      <c r="W66" s="113">
        <f t="shared" si="13"/>
        <v>0</v>
      </c>
      <c r="X66" s="101"/>
      <c r="Y66" s="113">
        <f t="shared" si="14"/>
        <v>0</v>
      </c>
      <c r="Z66" s="73"/>
      <c r="AA66" s="74">
        <v>0</v>
      </c>
      <c r="AB66" s="73"/>
      <c r="AC66" s="74">
        <f t="shared" si="22"/>
        <v>0</v>
      </c>
      <c r="AD66" s="73"/>
      <c r="AE66" s="74">
        <f t="shared" si="7"/>
        <v>0</v>
      </c>
      <c r="AF66" s="73"/>
      <c r="AG66" s="74">
        <f t="shared" si="15"/>
        <v>0</v>
      </c>
      <c r="AH66" s="82">
        <f t="shared" si="8"/>
        <v>0</v>
      </c>
      <c r="AI66" s="74"/>
      <c r="AJ66" s="139">
        <f t="shared" si="16"/>
        <v>0</v>
      </c>
    </row>
    <row r="67" spans="1:37" ht="15" customHeight="1" x14ac:dyDescent="0.2">
      <c r="A67" s="90" t="s">
        <v>253</v>
      </c>
      <c r="B67" s="14" t="s">
        <v>65</v>
      </c>
      <c r="C67" s="18" t="s">
        <v>6</v>
      </c>
      <c r="D67" s="19">
        <v>100</v>
      </c>
      <c r="E67" s="20">
        <f t="shared" si="9"/>
        <v>0</v>
      </c>
      <c r="F67" s="73"/>
      <c r="G67" s="74">
        <f t="shared" si="17"/>
        <v>0</v>
      </c>
      <c r="H67" s="73"/>
      <c r="I67" s="74">
        <f t="shared" si="1"/>
        <v>0</v>
      </c>
      <c r="J67" s="73"/>
      <c r="K67" s="113">
        <f t="shared" si="10"/>
        <v>0</v>
      </c>
      <c r="L67" s="73"/>
      <c r="M67" s="113">
        <f t="shared" si="11"/>
        <v>0</v>
      </c>
      <c r="N67" s="73"/>
      <c r="O67" s="74">
        <f t="shared" si="12"/>
        <v>0</v>
      </c>
      <c r="P67" s="73"/>
      <c r="Q67" s="113">
        <f t="shared" si="20"/>
        <v>0</v>
      </c>
      <c r="R67" s="73"/>
      <c r="S67" s="113">
        <f t="shared" si="3"/>
        <v>0</v>
      </c>
      <c r="T67" s="101"/>
      <c r="U67" s="74">
        <f t="shared" si="21"/>
        <v>0</v>
      </c>
      <c r="V67" s="73"/>
      <c r="W67" s="113">
        <f t="shared" si="13"/>
        <v>0</v>
      </c>
      <c r="X67" s="101"/>
      <c r="Y67" s="113">
        <f t="shared" si="14"/>
        <v>0</v>
      </c>
      <c r="Z67" s="73"/>
      <c r="AA67" s="74">
        <v>0</v>
      </c>
      <c r="AB67" s="73"/>
      <c r="AC67" s="74">
        <f t="shared" si="22"/>
        <v>0</v>
      </c>
      <c r="AD67" s="73"/>
      <c r="AE67" s="74">
        <f t="shared" si="7"/>
        <v>0</v>
      </c>
      <c r="AF67" s="73"/>
      <c r="AG67" s="74">
        <f t="shared" si="15"/>
        <v>0</v>
      </c>
      <c r="AH67" s="82">
        <f t="shared" si="8"/>
        <v>0</v>
      </c>
      <c r="AI67" s="74"/>
      <c r="AJ67" s="139">
        <f t="shared" si="16"/>
        <v>0</v>
      </c>
    </row>
    <row r="68" spans="1:37" ht="15" customHeight="1" x14ac:dyDescent="0.2">
      <c r="A68" s="90" t="s">
        <v>254</v>
      </c>
      <c r="B68" s="14" t="s">
        <v>65</v>
      </c>
      <c r="C68" s="18" t="s">
        <v>8</v>
      </c>
      <c r="D68" s="19">
        <v>60</v>
      </c>
      <c r="E68" s="20">
        <f t="shared" si="9"/>
        <v>0</v>
      </c>
      <c r="F68" s="73"/>
      <c r="G68" s="74">
        <f t="shared" si="17"/>
        <v>0</v>
      </c>
      <c r="H68" s="73"/>
      <c r="I68" s="74">
        <f t="shared" si="1"/>
        <v>0</v>
      </c>
      <c r="J68" s="73"/>
      <c r="K68" s="113">
        <f t="shared" si="10"/>
        <v>0</v>
      </c>
      <c r="L68" s="73"/>
      <c r="M68" s="113">
        <f t="shared" si="11"/>
        <v>0</v>
      </c>
      <c r="N68" s="73"/>
      <c r="O68" s="74">
        <f t="shared" si="12"/>
        <v>0</v>
      </c>
      <c r="P68" s="73"/>
      <c r="Q68" s="113">
        <f t="shared" si="20"/>
        <v>0</v>
      </c>
      <c r="R68" s="73"/>
      <c r="S68" s="113">
        <f t="shared" si="3"/>
        <v>0</v>
      </c>
      <c r="T68" s="101"/>
      <c r="U68" s="74">
        <f t="shared" si="21"/>
        <v>0</v>
      </c>
      <c r="V68" s="73"/>
      <c r="W68" s="113">
        <f t="shared" si="13"/>
        <v>0</v>
      </c>
      <c r="X68" s="101"/>
      <c r="Y68" s="113">
        <f t="shared" si="14"/>
        <v>0</v>
      </c>
      <c r="Z68" s="73"/>
      <c r="AA68" s="74">
        <v>0</v>
      </c>
      <c r="AB68" s="73"/>
      <c r="AC68" s="74">
        <f t="shared" si="22"/>
        <v>0</v>
      </c>
      <c r="AD68" s="73"/>
      <c r="AE68" s="74">
        <f t="shared" si="7"/>
        <v>0</v>
      </c>
      <c r="AF68" s="73"/>
      <c r="AG68" s="74">
        <f t="shared" si="15"/>
        <v>0</v>
      </c>
      <c r="AH68" s="82">
        <f t="shared" si="8"/>
        <v>0</v>
      </c>
      <c r="AI68" s="74"/>
      <c r="AJ68" s="147">
        <f t="shared" si="16"/>
        <v>0</v>
      </c>
    </row>
    <row r="69" spans="1:37" ht="15" customHeight="1" x14ac:dyDescent="0.2">
      <c r="A69" s="90" t="s">
        <v>255</v>
      </c>
      <c r="B69" s="14" t="s">
        <v>65</v>
      </c>
      <c r="C69" s="18" t="s">
        <v>5</v>
      </c>
      <c r="D69" s="19">
        <v>118</v>
      </c>
      <c r="E69" s="20">
        <f t="shared" si="9"/>
        <v>0</v>
      </c>
      <c r="F69" s="73"/>
      <c r="G69" s="74">
        <f t="shared" si="17"/>
        <v>0</v>
      </c>
      <c r="H69" s="73"/>
      <c r="I69" s="74">
        <f t="shared" si="1"/>
        <v>0</v>
      </c>
      <c r="J69" s="73"/>
      <c r="K69" s="113">
        <f t="shared" si="10"/>
        <v>0</v>
      </c>
      <c r="L69" s="73"/>
      <c r="M69" s="113">
        <f t="shared" si="11"/>
        <v>0</v>
      </c>
      <c r="N69" s="73"/>
      <c r="O69" s="74">
        <f t="shared" si="12"/>
        <v>0</v>
      </c>
      <c r="P69" s="73"/>
      <c r="Q69" s="113">
        <f t="shared" si="20"/>
        <v>0</v>
      </c>
      <c r="R69" s="73"/>
      <c r="S69" s="113">
        <f t="shared" si="3"/>
        <v>0</v>
      </c>
      <c r="T69" s="101"/>
      <c r="U69" s="74">
        <f t="shared" si="21"/>
        <v>0</v>
      </c>
      <c r="V69" s="73"/>
      <c r="W69" s="113">
        <f t="shared" si="13"/>
        <v>0</v>
      </c>
      <c r="X69" s="101"/>
      <c r="Y69" s="113">
        <f t="shared" si="14"/>
        <v>0</v>
      </c>
      <c r="Z69" s="73"/>
      <c r="AA69" s="74">
        <v>0</v>
      </c>
      <c r="AB69" s="73"/>
      <c r="AC69" s="74">
        <f t="shared" si="22"/>
        <v>0</v>
      </c>
      <c r="AD69" s="73"/>
      <c r="AE69" s="74">
        <f t="shared" si="7"/>
        <v>0</v>
      </c>
      <c r="AF69" s="73"/>
      <c r="AG69" s="74">
        <f t="shared" si="15"/>
        <v>0</v>
      </c>
      <c r="AH69" s="82">
        <f t="shared" si="8"/>
        <v>0</v>
      </c>
      <c r="AI69" s="74"/>
      <c r="AJ69" s="147">
        <f t="shared" si="16"/>
        <v>0</v>
      </c>
    </row>
    <row r="70" spans="1:37" ht="15" customHeight="1" x14ac:dyDescent="0.2">
      <c r="A70" s="90" t="s">
        <v>256</v>
      </c>
      <c r="B70" s="14" t="s">
        <v>65</v>
      </c>
      <c r="C70" s="18" t="s">
        <v>5</v>
      </c>
      <c r="D70" s="19">
        <v>118</v>
      </c>
      <c r="E70" s="20">
        <f t="shared" si="9"/>
        <v>0</v>
      </c>
      <c r="F70" s="73"/>
      <c r="G70" s="74">
        <f t="shared" si="17"/>
        <v>0</v>
      </c>
      <c r="H70" s="73"/>
      <c r="I70" s="74">
        <f t="shared" si="1"/>
        <v>0</v>
      </c>
      <c r="J70" s="73"/>
      <c r="K70" s="113">
        <f t="shared" si="10"/>
        <v>0</v>
      </c>
      <c r="L70" s="73"/>
      <c r="M70" s="113">
        <f t="shared" si="11"/>
        <v>0</v>
      </c>
      <c r="N70" s="73"/>
      <c r="O70" s="74">
        <f t="shared" si="12"/>
        <v>0</v>
      </c>
      <c r="P70" s="73"/>
      <c r="Q70" s="113">
        <f t="shared" si="20"/>
        <v>0</v>
      </c>
      <c r="R70" s="73"/>
      <c r="S70" s="113">
        <f t="shared" si="3"/>
        <v>0</v>
      </c>
      <c r="T70" s="101"/>
      <c r="U70" s="74">
        <f t="shared" si="21"/>
        <v>0</v>
      </c>
      <c r="V70" s="73"/>
      <c r="W70" s="113">
        <f t="shared" si="13"/>
        <v>0</v>
      </c>
      <c r="X70" s="101"/>
      <c r="Y70" s="113">
        <f t="shared" si="14"/>
        <v>0</v>
      </c>
      <c r="Z70" s="73"/>
      <c r="AA70" s="74">
        <v>0</v>
      </c>
      <c r="AB70" s="73"/>
      <c r="AC70" s="74">
        <f t="shared" si="22"/>
        <v>0</v>
      </c>
      <c r="AD70" s="73"/>
      <c r="AE70" s="74">
        <f t="shared" si="7"/>
        <v>0</v>
      </c>
      <c r="AF70" s="73"/>
      <c r="AG70" s="74">
        <f t="shared" si="15"/>
        <v>0</v>
      </c>
      <c r="AH70" s="82">
        <f t="shared" si="8"/>
        <v>0</v>
      </c>
      <c r="AI70" s="74"/>
      <c r="AJ70" s="147">
        <f t="shared" si="16"/>
        <v>0</v>
      </c>
    </row>
    <row r="71" spans="1:37" ht="15" customHeight="1" x14ac:dyDescent="0.2">
      <c r="A71" s="90" t="s">
        <v>257</v>
      </c>
      <c r="B71" s="14" t="s">
        <v>65</v>
      </c>
      <c r="C71" s="18" t="s">
        <v>5</v>
      </c>
      <c r="D71" s="19">
        <v>118</v>
      </c>
      <c r="E71" s="20">
        <f t="shared" si="9"/>
        <v>0</v>
      </c>
      <c r="F71" s="73"/>
      <c r="G71" s="74">
        <f t="shared" si="17"/>
        <v>0</v>
      </c>
      <c r="H71" s="73"/>
      <c r="I71" s="74">
        <f t="shared" si="1"/>
        <v>0</v>
      </c>
      <c r="J71" s="73"/>
      <c r="K71" s="113">
        <f t="shared" si="10"/>
        <v>0</v>
      </c>
      <c r="L71" s="73"/>
      <c r="M71" s="113">
        <f t="shared" si="11"/>
        <v>0</v>
      </c>
      <c r="N71" s="73"/>
      <c r="O71" s="74">
        <f t="shared" si="12"/>
        <v>0</v>
      </c>
      <c r="P71" s="73"/>
      <c r="Q71" s="113">
        <f t="shared" si="20"/>
        <v>0</v>
      </c>
      <c r="R71" s="73"/>
      <c r="S71" s="113">
        <f t="shared" si="3"/>
        <v>0</v>
      </c>
      <c r="T71" s="101"/>
      <c r="U71" s="74">
        <f t="shared" si="21"/>
        <v>0</v>
      </c>
      <c r="V71" s="73"/>
      <c r="W71" s="113">
        <f t="shared" si="13"/>
        <v>0</v>
      </c>
      <c r="X71" s="101"/>
      <c r="Y71" s="113">
        <f t="shared" si="14"/>
        <v>0</v>
      </c>
      <c r="Z71" s="73"/>
      <c r="AA71" s="74">
        <v>0</v>
      </c>
      <c r="AB71" s="73"/>
      <c r="AC71" s="74">
        <f t="shared" si="22"/>
        <v>0</v>
      </c>
      <c r="AD71" s="73"/>
      <c r="AE71" s="74">
        <f t="shared" si="7"/>
        <v>0</v>
      </c>
      <c r="AF71" s="73"/>
      <c r="AG71" s="74">
        <f t="shared" si="15"/>
        <v>0</v>
      </c>
      <c r="AH71" s="82">
        <f t="shared" si="8"/>
        <v>0</v>
      </c>
      <c r="AI71" s="74"/>
      <c r="AJ71" s="147">
        <f t="shared" si="16"/>
        <v>0</v>
      </c>
    </row>
    <row r="72" spans="1:37" ht="15" customHeight="1" x14ac:dyDescent="0.2">
      <c r="A72" s="90" t="s">
        <v>264</v>
      </c>
      <c r="B72" s="14" t="s">
        <v>65</v>
      </c>
      <c r="C72" s="18" t="s">
        <v>6</v>
      </c>
      <c r="D72" s="19">
        <v>100</v>
      </c>
      <c r="E72" s="20">
        <f t="shared" si="9"/>
        <v>0</v>
      </c>
      <c r="F72" s="73"/>
      <c r="G72" s="74">
        <f t="shared" si="17"/>
        <v>0</v>
      </c>
      <c r="H72" s="73"/>
      <c r="I72" s="74">
        <f t="shared" si="1"/>
        <v>0</v>
      </c>
      <c r="J72" s="73"/>
      <c r="K72" s="113">
        <f t="shared" si="10"/>
        <v>0</v>
      </c>
      <c r="L72" s="73"/>
      <c r="M72" s="113">
        <f t="shared" si="11"/>
        <v>0</v>
      </c>
      <c r="N72" s="73"/>
      <c r="O72" s="74">
        <f t="shared" si="12"/>
        <v>0</v>
      </c>
      <c r="P72" s="73"/>
      <c r="Q72" s="113">
        <f t="shared" si="20"/>
        <v>0</v>
      </c>
      <c r="R72" s="73"/>
      <c r="S72" s="113">
        <f t="shared" si="3"/>
        <v>0</v>
      </c>
      <c r="T72" s="101"/>
      <c r="U72" s="74">
        <f t="shared" si="21"/>
        <v>0</v>
      </c>
      <c r="V72" s="73"/>
      <c r="W72" s="113">
        <f t="shared" si="13"/>
        <v>0</v>
      </c>
      <c r="X72" s="101"/>
      <c r="Y72" s="113">
        <f t="shared" si="14"/>
        <v>0</v>
      </c>
      <c r="Z72" s="73"/>
      <c r="AA72" s="74">
        <v>0</v>
      </c>
      <c r="AB72" s="73"/>
      <c r="AC72" s="74">
        <f t="shared" si="22"/>
        <v>0</v>
      </c>
      <c r="AD72" s="73"/>
      <c r="AE72" s="74">
        <f t="shared" si="7"/>
        <v>0</v>
      </c>
      <c r="AF72" s="73"/>
      <c r="AG72" s="74">
        <f t="shared" si="15"/>
        <v>0</v>
      </c>
      <c r="AH72" s="82">
        <f t="shared" si="8"/>
        <v>0</v>
      </c>
      <c r="AI72" s="74"/>
      <c r="AJ72" s="147">
        <f t="shared" si="16"/>
        <v>0</v>
      </c>
    </row>
    <row r="73" spans="1:37" ht="15" customHeight="1" x14ac:dyDescent="0.2">
      <c r="A73" s="90" t="s">
        <v>322</v>
      </c>
      <c r="B73" s="14" t="s">
        <v>65</v>
      </c>
      <c r="C73" s="18" t="s">
        <v>6</v>
      </c>
      <c r="D73" s="19">
        <v>100</v>
      </c>
      <c r="E73" s="20">
        <f t="shared" si="9"/>
        <v>0</v>
      </c>
      <c r="F73" s="73"/>
      <c r="G73" s="74">
        <f>IF(D73="",0,D73*F73)</f>
        <v>0</v>
      </c>
      <c r="H73" s="73"/>
      <c r="I73" s="74">
        <f t="shared" si="1"/>
        <v>0</v>
      </c>
      <c r="J73" s="73"/>
      <c r="K73" s="113">
        <f t="shared" si="10"/>
        <v>0</v>
      </c>
      <c r="L73" s="73"/>
      <c r="M73" s="113">
        <f t="shared" si="11"/>
        <v>0</v>
      </c>
      <c r="N73" s="73"/>
      <c r="O73" s="74">
        <f t="shared" si="12"/>
        <v>0</v>
      </c>
      <c r="P73" s="73"/>
      <c r="Q73" s="113">
        <f t="shared" si="20"/>
        <v>0</v>
      </c>
      <c r="R73" s="73"/>
      <c r="S73" s="113">
        <f t="shared" si="3"/>
        <v>0</v>
      </c>
      <c r="T73" s="101"/>
      <c r="U73" s="74">
        <f t="shared" si="21"/>
        <v>0</v>
      </c>
      <c r="V73" s="73"/>
      <c r="W73" s="113">
        <f t="shared" si="13"/>
        <v>0</v>
      </c>
      <c r="X73" s="101"/>
      <c r="Y73" s="113">
        <f t="shared" si="14"/>
        <v>0</v>
      </c>
      <c r="Z73" s="73"/>
      <c r="AA73" s="74">
        <v>0</v>
      </c>
      <c r="AB73" s="73"/>
      <c r="AC73" s="74">
        <f t="shared" si="22"/>
        <v>0</v>
      </c>
      <c r="AD73" s="73"/>
      <c r="AE73" s="74">
        <f t="shared" si="7"/>
        <v>0</v>
      </c>
      <c r="AF73" s="73"/>
      <c r="AG73" s="74">
        <f t="shared" si="15"/>
        <v>0</v>
      </c>
      <c r="AH73" s="82">
        <f t="shared" si="8"/>
        <v>0</v>
      </c>
      <c r="AI73" s="74"/>
      <c r="AJ73" s="147">
        <f t="shared" si="16"/>
        <v>0</v>
      </c>
    </row>
    <row r="74" spans="1:37" ht="15" customHeight="1" x14ac:dyDescent="0.2">
      <c r="A74" s="90" t="s">
        <v>323</v>
      </c>
      <c r="B74" s="14" t="s">
        <v>65</v>
      </c>
      <c r="C74" s="18" t="s">
        <v>6</v>
      </c>
      <c r="D74" s="19">
        <v>100</v>
      </c>
      <c r="E74" s="20">
        <f t="shared" si="9"/>
        <v>0</v>
      </c>
      <c r="F74" s="73"/>
      <c r="G74" s="74">
        <f>IF(D74="",0,D74*F74)</f>
        <v>0</v>
      </c>
      <c r="H74" s="73"/>
      <c r="I74" s="74">
        <f t="shared" si="1"/>
        <v>0</v>
      </c>
      <c r="J74" s="73"/>
      <c r="K74" s="113">
        <f t="shared" si="10"/>
        <v>0</v>
      </c>
      <c r="L74" s="73"/>
      <c r="M74" s="113">
        <f t="shared" si="11"/>
        <v>0</v>
      </c>
      <c r="N74" s="73"/>
      <c r="O74" s="74">
        <f t="shared" si="12"/>
        <v>0</v>
      </c>
      <c r="P74" s="73"/>
      <c r="Q74" s="113">
        <f t="shared" si="20"/>
        <v>0</v>
      </c>
      <c r="R74" s="73"/>
      <c r="S74" s="113">
        <f t="shared" si="3"/>
        <v>0</v>
      </c>
      <c r="T74" s="101"/>
      <c r="U74" s="74">
        <f t="shared" si="21"/>
        <v>0</v>
      </c>
      <c r="V74" s="73"/>
      <c r="W74" s="113">
        <f t="shared" si="13"/>
        <v>0</v>
      </c>
      <c r="X74" s="101"/>
      <c r="Y74" s="113">
        <f t="shared" si="14"/>
        <v>0</v>
      </c>
      <c r="Z74" s="73"/>
      <c r="AA74" s="74">
        <v>0</v>
      </c>
      <c r="AB74" s="73"/>
      <c r="AC74" s="74">
        <f t="shared" si="22"/>
        <v>0</v>
      </c>
      <c r="AD74" s="73"/>
      <c r="AE74" s="74">
        <f t="shared" si="7"/>
        <v>0</v>
      </c>
      <c r="AF74" s="73"/>
      <c r="AG74" s="74">
        <f t="shared" si="15"/>
        <v>0</v>
      </c>
      <c r="AH74" s="82">
        <f t="shared" si="8"/>
        <v>0</v>
      </c>
      <c r="AI74" s="74"/>
      <c r="AJ74" s="147">
        <f t="shared" si="16"/>
        <v>0</v>
      </c>
    </row>
    <row r="75" spans="1:37" ht="15" customHeight="1" x14ac:dyDescent="0.2">
      <c r="A75" s="90" t="s">
        <v>260</v>
      </c>
      <c r="B75" s="14" t="s">
        <v>65</v>
      </c>
      <c r="C75" s="18" t="s">
        <v>6</v>
      </c>
      <c r="D75" s="19">
        <v>100</v>
      </c>
      <c r="E75" s="20">
        <f t="shared" si="9"/>
        <v>0</v>
      </c>
      <c r="F75" s="73"/>
      <c r="G75" s="74">
        <f t="shared" si="17"/>
        <v>0</v>
      </c>
      <c r="H75" s="73"/>
      <c r="I75" s="74">
        <f t="shared" si="1"/>
        <v>0</v>
      </c>
      <c r="J75" s="73"/>
      <c r="K75" s="113">
        <f t="shared" si="10"/>
        <v>0</v>
      </c>
      <c r="L75" s="73"/>
      <c r="M75" s="113">
        <f t="shared" si="11"/>
        <v>0</v>
      </c>
      <c r="N75" s="73"/>
      <c r="O75" s="74">
        <f t="shared" si="12"/>
        <v>0</v>
      </c>
      <c r="P75" s="73"/>
      <c r="Q75" s="113">
        <f t="shared" si="20"/>
        <v>0</v>
      </c>
      <c r="R75" s="73"/>
      <c r="S75" s="113">
        <f t="shared" si="3"/>
        <v>0</v>
      </c>
      <c r="T75" s="73"/>
      <c r="U75" s="74">
        <f t="shared" si="21"/>
        <v>0</v>
      </c>
      <c r="V75" s="73"/>
      <c r="W75" s="113">
        <f t="shared" si="13"/>
        <v>0</v>
      </c>
      <c r="X75" s="101"/>
      <c r="Y75" s="113">
        <f t="shared" si="14"/>
        <v>0</v>
      </c>
      <c r="Z75" s="73"/>
      <c r="AA75" s="74">
        <v>0</v>
      </c>
      <c r="AB75" s="73"/>
      <c r="AC75" s="74">
        <f t="shared" si="22"/>
        <v>0</v>
      </c>
      <c r="AD75" s="73"/>
      <c r="AE75" s="74">
        <f t="shared" si="7"/>
        <v>0</v>
      </c>
      <c r="AF75" s="73"/>
      <c r="AG75" s="74">
        <f t="shared" si="15"/>
        <v>0</v>
      </c>
      <c r="AH75" s="82">
        <f t="shared" si="8"/>
        <v>0</v>
      </c>
      <c r="AI75" s="74"/>
      <c r="AJ75" s="147">
        <f t="shared" si="16"/>
        <v>0</v>
      </c>
    </row>
    <row r="76" spans="1:37" ht="15" customHeight="1" x14ac:dyDescent="0.2">
      <c r="A76" s="90" t="s">
        <v>265</v>
      </c>
      <c r="B76" t="str">
        <f>IF($A76="","",INDEX('MA-Liste'!$D:$D,MATCH($A76,'MA-Liste'!$M:$M,FALSE)))</f>
        <v>AeBo</v>
      </c>
      <c r="C76" s="4" t="str">
        <f ca="1">IF($A76="","",INDEX(INDIRECT("'MA-Liste'!"&amp;$C$11),MATCH($A76,'MA-Liste'!$M:$M,FALSE)))</f>
        <v>D</v>
      </c>
      <c r="D76" s="19">
        <f ca="1">IF(OR($C76="",$C76=0),"",VLOOKUP($C76,Ansätze,$D$11,FALSE))</f>
        <v>100</v>
      </c>
      <c r="E76" s="20">
        <f t="shared" si="9"/>
        <v>0</v>
      </c>
      <c r="F76" s="73"/>
      <c r="G76" s="74">
        <f t="shared" ca="1" si="17"/>
        <v>0</v>
      </c>
      <c r="H76" s="73"/>
      <c r="I76" s="74">
        <f t="shared" ca="1" si="1"/>
        <v>0</v>
      </c>
      <c r="J76" s="73"/>
      <c r="K76" s="113">
        <f t="shared" ca="1" si="10"/>
        <v>0</v>
      </c>
      <c r="L76" s="73"/>
      <c r="M76" s="113">
        <f t="shared" ca="1" si="11"/>
        <v>0</v>
      </c>
      <c r="N76" s="73"/>
      <c r="O76" s="74">
        <f t="shared" ca="1" si="12"/>
        <v>0</v>
      </c>
      <c r="P76" s="73"/>
      <c r="Q76" s="113">
        <f t="shared" ca="1" si="20"/>
        <v>0</v>
      </c>
      <c r="R76" s="73"/>
      <c r="S76" s="113">
        <f t="shared" ca="1" si="3"/>
        <v>0</v>
      </c>
      <c r="T76" s="73"/>
      <c r="U76" s="74">
        <f t="shared" ca="1" si="21"/>
        <v>0</v>
      </c>
      <c r="V76" s="73"/>
      <c r="W76" s="113">
        <f t="shared" ca="1" si="13"/>
        <v>0</v>
      </c>
      <c r="X76" s="101"/>
      <c r="Y76" s="113">
        <f t="shared" ca="1" si="14"/>
        <v>0</v>
      </c>
      <c r="Z76" s="73"/>
      <c r="AA76" s="74">
        <v>0</v>
      </c>
      <c r="AB76" s="73"/>
      <c r="AC76" s="74">
        <f t="shared" ca="1" si="22"/>
        <v>0</v>
      </c>
      <c r="AD76" s="73"/>
      <c r="AE76" s="74">
        <f t="shared" ca="1" si="7"/>
        <v>0</v>
      </c>
      <c r="AF76" s="73"/>
      <c r="AG76" s="74">
        <f t="shared" ca="1" si="15"/>
        <v>0</v>
      </c>
      <c r="AH76" s="82">
        <f t="shared" ca="1" si="8"/>
        <v>0</v>
      </c>
      <c r="AI76" s="74"/>
      <c r="AJ76" s="147">
        <f t="shared" ca="1" si="16"/>
        <v>0</v>
      </c>
    </row>
    <row r="77" spans="1:37" ht="15" customHeight="1" x14ac:dyDescent="0.2">
      <c r="A77" s="90" t="s">
        <v>263</v>
      </c>
      <c r="B77" s="14" t="s">
        <v>65</v>
      </c>
      <c r="C77" s="18" t="s">
        <v>6</v>
      </c>
      <c r="D77" s="19">
        <v>100</v>
      </c>
      <c r="E77" s="20">
        <f t="shared" si="9"/>
        <v>0</v>
      </c>
      <c r="F77" s="73"/>
      <c r="G77" s="74">
        <f t="shared" si="17"/>
        <v>0</v>
      </c>
      <c r="H77" s="73"/>
      <c r="I77" s="74">
        <f t="shared" si="1"/>
        <v>0</v>
      </c>
      <c r="J77" s="73"/>
      <c r="K77" s="113">
        <f t="shared" si="10"/>
        <v>0</v>
      </c>
      <c r="L77" s="73"/>
      <c r="M77" s="113">
        <f t="shared" si="11"/>
        <v>0</v>
      </c>
      <c r="N77" s="73"/>
      <c r="O77" s="74">
        <f t="shared" si="12"/>
        <v>0</v>
      </c>
      <c r="P77" s="73"/>
      <c r="Q77" s="113">
        <f t="shared" ref="Q77:Q90" si="23">IF($D77="",0,$D77*P77)</f>
        <v>0</v>
      </c>
      <c r="R77" s="73"/>
      <c r="S77" s="113">
        <f t="shared" si="3"/>
        <v>0</v>
      </c>
      <c r="T77" s="73"/>
      <c r="U77" s="74">
        <f t="shared" ref="U77:U90" si="24">IF($D77="",0,$D77*T77)</f>
        <v>0</v>
      </c>
      <c r="V77" s="73"/>
      <c r="W77" s="113">
        <f t="shared" si="13"/>
        <v>0</v>
      </c>
      <c r="X77" s="101"/>
      <c r="Y77" s="113">
        <f t="shared" si="14"/>
        <v>0</v>
      </c>
      <c r="Z77" s="73"/>
      <c r="AA77" s="74">
        <v>0</v>
      </c>
      <c r="AB77" s="73"/>
      <c r="AC77" s="74">
        <f t="shared" si="22"/>
        <v>0</v>
      </c>
      <c r="AD77" s="73"/>
      <c r="AE77" s="74">
        <f t="shared" si="7"/>
        <v>0</v>
      </c>
      <c r="AF77" s="73"/>
      <c r="AG77" s="74">
        <f t="shared" si="15"/>
        <v>0</v>
      </c>
      <c r="AH77" s="82">
        <f t="shared" si="8"/>
        <v>0</v>
      </c>
      <c r="AI77" s="74"/>
      <c r="AJ77" s="147">
        <f t="shared" si="16"/>
        <v>0</v>
      </c>
      <c r="AK77" s="141"/>
    </row>
    <row r="78" spans="1:37" ht="15" customHeight="1" x14ac:dyDescent="0.2">
      <c r="A78" s="84" t="s">
        <v>292</v>
      </c>
      <c r="B78" t="s">
        <v>65</v>
      </c>
      <c r="C78" s="4" t="s">
        <v>9</v>
      </c>
      <c r="D78" s="19">
        <v>35</v>
      </c>
      <c r="E78" s="20">
        <f t="shared" si="9"/>
        <v>0</v>
      </c>
      <c r="F78" s="73"/>
      <c r="G78" s="74">
        <f t="shared" si="17"/>
        <v>0</v>
      </c>
      <c r="H78" s="73"/>
      <c r="I78" s="74">
        <f t="shared" si="1"/>
        <v>0</v>
      </c>
      <c r="J78" s="73"/>
      <c r="K78" s="113">
        <f t="shared" si="10"/>
        <v>0</v>
      </c>
      <c r="L78" s="73"/>
      <c r="M78" s="113">
        <f t="shared" si="11"/>
        <v>0</v>
      </c>
      <c r="N78" s="73"/>
      <c r="O78" s="74">
        <f t="shared" si="12"/>
        <v>0</v>
      </c>
      <c r="P78" s="73"/>
      <c r="Q78" s="113">
        <f t="shared" si="23"/>
        <v>0</v>
      </c>
      <c r="R78" s="73"/>
      <c r="S78" s="113">
        <f t="shared" si="3"/>
        <v>0</v>
      </c>
      <c r="T78" s="73"/>
      <c r="U78" s="74">
        <f t="shared" si="24"/>
        <v>0</v>
      </c>
      <c r="V78" s="73"/>
      <c r="W78" s="113">
        <f t="shared" si="13"/>
        <v>0</v>
      </c>
      <c r="X78" s="101"/>
      <c r="Y78" s="113">
        <f t="shared" si="14"/>
        <v>0</v>
      </c>
      <c r="Z78" s="73"/>
      <c r="AA78" s="74">
        <v>0</v>
      </c>
      <c r="AB78" s="73"/>
      <c r="AC78" s="74">
        <f t="shared" si="22"/>
        <v>0</v>
      </c>
      <c r="AD78" s="73"/>
      <c r="AE78" s="74">
        <f t="shared" si="7"/>
        <v>0</v>
      </c>
      <c r="AF78" s="73"/>
      <c r="AG78" s="74">
        <f t="shared" si="15"/>
        <v>0</v>
      </c>
      <c r="AH78" s="82">
        <f t="shared" si="8"/>
        <v>0</v>
      </c>
      <c r="AI78" s="74"/>
      <c r="AJ78" s="147">
        <f t="shared" si="16"/>
        <v>0</v>
      </c>
      <c r="AK78" s="141"/>
    </row>
    <row r="79" spans="1:37" ht="15" customHeight="1" x14ac:dyDescent="0.2">
      <c r="A79" s="84" t="s">
        <v>293</v>
      </c>
      <c r="B79" s="14" t="s">
        <v>65</v>
      </c>
      <c r="C79" s="18" t="s">
        <v>5</v>
      </c>
      <c r="D79" s="19">
        <v>118</v>
      </c>
      <c r="E79" s="20">
        <f t="shared" si="9"/>
        <v>0</v>
      </c>
      <c r="F79" s="73"/>
      <c r="G79" s="74">
        <f t="shared" si="17"/>
        <v>0</v>
      </c>
      <c r="H79" s="73"/>
      <c r="I79" s="74">
        <f t="shared" ref="I79:I90" si="25">IF(D79="",0,D79*H79)</f>
        <v>0</v>
      </c>
      <c r="J79" s="73"/>
      <c r="K79" s="113">
        <f t="shared" si="10"/>
        <v>0</v>
      </c>
      <c r="L79" s="73"/>
      <c r="M79" s="113">
        <f t="shared" si="11"/>
        <v>0</v>
      </c>
      <c r="N79" s="73"/>
      <c r="O79" s="74">
        <f t="shared" si="12"/>
        <v>0</v>
      </c>
      <c r="P79" s="73"/>
      <c r="Q79" s="113">
        <f t="shared" si="23"/>
        <v>0</v>
      </c>
      <c r="R79" s="73"/>
      <c r="S79" s="113">
        <f t="shared" ref="S79:S90" si="26">IF($D79="",0,$D79*R79)</f>
        <v>0</v>
      </c>
      <c r="T79" s="73"/>
      <c r="U79" s="74">
        <f t="shared" si="24"/>
        <v>0</v>
      </c>
      <c r="V79" s="73"/>
      <c r="W79" s="113">
        <f>IF($D79="",0,$D79*V79)</f>
        <v>0</v>
      </c>
      <c r="X79" s="101"/>
      <c r="Y79" s="113">
        <f>IF($D79="",0,$D79*X79)</f>
        <v>0</v>
      </c>
      <c r="Z79" s="73"/>
      <c r="AA79" s="74">
        <f>IF(D79="",0,D79*Z79)</f>
        <v>0</v>
      </c>
      <c r="AB79" s="73"/>
      <c r="AC79" s="74">
        <f t="shared" si="22"/>
        <v>0</v>
      </c>
      <c r="AD79" s="73"/>
      <c r="AE79" s="74">
        <f t="shared" ref="AE79:AE90" si="27">IF(D79="",0,D79*AD79)</f>
        <v>0</v>
      </c>
      <c r="AF79" s="73"/>
      <c r="AG79" s="74">
        <f t="shared" si="15"/>
        <v>0</v>
      </c>
      <c r="AH79" s="82">
        <f t="shared" ref="AH79:AH90" si="28">IF(D79="",0,D79*E79)</f>
        <v>0</v>
      </c>
      <c r="AI79" s="74"/>
      <c r="AJ79" s="147">
        <f t="shared" si="16"/>
        <v>0</v>
      </c>
      <c r="AK79" s="141"/>
    </row>
    <row r="80" spans="1:37" ht="15" customHeight="1" x14ac:dyDescent="0.2">
      <c r="A80" s="84" t="s">
        <v>300</v>
      </c>
      <c r="B80" s="14" t="s">
        <v>65</v>
      </c>
      <c r="C80" s="18" t="s">
        <v>6</v>
      </c>
      <c r="D80" s="19">
        <v>100</v>
      </c>
      <c r="E80" s="20">
        <f t="shared" ref="E80:E93" si="29">SUM(F80++H80+J80+L80+N80+P80+R80+T80+V80+X80+Z80+AB80+AD80+AF80)</f>
        <v>0</v>
      </c>
      <c r="F80" s="73"/>
      <c r="G80" s="74">
        <f t="shared" si="17"/>
        <v>0</v>
      </c>
      <c r="H80" s="73"/>
      <c r="I80" s="74">
        <f t="shared" si="25"/>
        <v>0</v>
      </c>
      <c r="J80" s="174"/>
      <c r="K80" s="113">
        <f t="shared" ref="K80:K90" si="30">IF($D80="",0,$D80*J80)</f>
        <v>0</v>
      </c>
      <c r="L80" s="73"/>
      <c r="M80" s="113">
        <f t="shared" ref="M80:M90" si="31">IF($D80="",0,$D80*L80)</f>
        <v>0</v>
      </c>
      <c r="N80" s="73"/>
      <c r="O80" s="74">
        <f t="shared" ref="O80:O90" si="32">IF($D80="",0,$D80*N80)</f>
        <v>0</v>
      </c>
      <c r="P80" s="174"/>
      <c r="Q80" s="113">
        <f t="shared" si="23"/>
        <v>0</v>
      </c>
      <c r="R80" s="73"/>
      <c r="S80" s="113">
        <f t="shared" si="26"/>
        <v>0</v>
      </c>
      <c r="T80" s="73"/>
      <c r="U80" s="74">
        <f t="shared" si="24"/>
        <v>0</v>
      </c>
      <c r="V80" s="174"/>
      <c r="W80" s="113">
        <f t="shared" ref="W80:W87" si="33">IF($D80="",0,$D80*V80)</f>
        <v>0</v>
      </c>
      <c r="X80" s="101"/>
      <c r="Y80" s="113">
        <f t="shared" ref="Y80:Y90" si="34">IF($D80="",0,$D80*X80)</f>
        <v>0</v>
      </c>
      <c r="Z80" s="73"/>
      <c r="AA80" s="74">
        <f t="shared" ref="AA80:AA90" si="35">IF(D80="",0,D80*Z80)</f>
        <v>0</v>
      </c>
      <c r="AB80" s="73"/>
      <c r="AC80" s="74">
        <f t="shared" si="22"/>
        <v>0</v>
      </c>
      <c r="AD80" s="73"/>
      <c r="AE80" s="74">
        <f t="shared" si="27"/>
        <v>0</v>
      </c>
      <c r="AF80" s="73"/>
      <c r="AG80" s="74">
        <f t="shared" ref="AG80:AG93" si="36">IF(D80="",0,D80*AF80)</f>
        <v>0</v>
      </c>
      <c r="AH80" s="82">
        <f t="shared" si="28"/>
        <v>0</v>
      </c>
      <c r="AI80" s="74"/>
      <c r="AJ80" s="147">
        <f t="shared" ref="AJ80:AJ87" si="37">SUM(AH80+AI80)</f>
        <v>0</v>
      </c>
      <c r="AK80" s="141"/>
    </row>
    <row r="81" spans="1:37" ht="15" customHeight="1" x14ac:dyDescent="0.2">
      <c r="A81" s="84" t="s">
        <v>302</v>
      </c>
      <c r="B81" s="14" t="s">
        <v>65</v>
      </c>
      <c r="C81" s="18" t="s">
        <v>9</v>
      </c>
      <c r="D81" s="19">
        <v>35</v>
      </c>
      <c r="E81" s="20">
        <f t="shared" si="29"/>
        <v>0</v>
      </c>
      <c r="F81" s="73"/>
      <c r="G81" s="74">
        <f t="shared" ref="G81:G90" si="38">IF(D81="",0,D81*F81)</f>
        <v>0</v>
      </c>
      <c r="H81" s="73"/>
      <c r="I81" s="74">
        <f t="shared" si="25"/>
        <v>0</v>
      </c>
      <c r="J81" s="174"/>
      <c r="K81" s="113">
        <f t="shared" si="30"/>
        <v>0</v>
      </c>
      <c r="L81" s="73"/>
      <c r="M81" s="113">
        <f t="shared" si="31"/>
        <v>0</v>
      </c>
      <c r="N81" s="73"/>
      <c r="O81" s="74">
        <f t="shared" si="32"/>
        <v>0</v>
      </c>
      <c r="P81" s="174"/>
      <c r="Q81" s="113">
        <f t="shared" si="23"/>
        <v>0</v>
      </c>
      <c r="R81" s="73"/>
      <c r="S81" s="113">
        <f t="shared" si="26"/>
        <v>0</v>
      </c>
      <c r="T81" s="73"/>
      <c r="U81" s="74">
        <f t="shared" si="24"/>
        <v>0</v>
      </c>
      <c r="V81" s="174"/>
      <c r="W81" s="113">
        <f t="shared" si="33"/>
        <v>0</v>
      </c>
      <c r="X81" s="101"/>
      <c r="Y81" s="113">
        <f t="shared" si="34"/>
        <v>0</v>
      </c>
      <c r="Z81" s="73"/>
      <c r="AA81" s="74">
        <f t="shared" si="35"/>
        <v>0</v>
      </c>
      <c r="AB81" s="73"/>
      <c r="AC81" s="74">
        <f t="shared" si="22"/>
        <v>0</v>
      </c>
      <c r="AD81" s="73"/>
      <c r="AE81" s="74">
        <f t="shared" si="27"/>
        <v>0</v>
      </c>
      <c r="AF81" s="73"/>
      <c r="AG81" s="74">
        <f t="shared" si="36"/>
        <v>0</v>
      </c>
      <c r="AH81" s="82">
        <f t="shared" si="28"/>
        <v>0</v>
      </c>
      <c r="AI81" s="74"/>
      <c r="AJ81" s="147">
        <f t="shared" si="37"/>
        <v>0</v>
      </c>
      <c r="AK81" s="141"/>
    </row>
    <row r="82" spans="1:37" ht="15" customHeight="1" x14ac:dyDescent="0.2">
      <c r="A82" s="84" t="s">
        <v>321</v>
      </c>
      <c r="B82" s="14" t="s">
        <v>65</v>
      </c>
      <c r="C82" s="18" t="s">
        <v>9</v>
      </c>
      <c r="D82" s="19">
        <v>35</v>
      </c>
      <c r="E82" s="20">
        <f t="shared" si="29"/>
        <v>0</v>
      </c>
      <c r="F82" s="73"/>
      <c r="G82" s="74">
        <f t="shared" si="38"/>
        <v>0</v>
      </c>
      <c r="H82" s="73"/>
      <c r="I82" s="74">
        <f t="shared" si="25"/>
        <v>0</v>
      </c>
      <c r="J82" s="174"/>
      <c r="K82" s="113">
        <f t="shared" si="30"/>
        <v>0</v>
      </c>
      <c r="L82" s="73"/>
      <c r="M82" s="113">
        <f t="shared" si="31"/>
        <v>0</v>
      </c>
      <c r="N82" s="73"/>
      <c r="O82" s="74">
        <f t="shared" si="32"/>
        <v>0</v>
      </c>
      <c r="P82" s="174"/>
      <c r="Q82" s="113">
        <f t="shared" si="23"/>
        <v>0</v>
      </c>
      <c r="R82" s="73"/>
      <c r="S82" s="113">
        <f t="shared" si="26"/>
        <v>0</v>
      </c>
      <c r="T82" s="73"/>
      <c r="U82" s="74">
        <f t="shared" si="24"/>
        <v>0</v>
      </c>
      <c r="V82" s="174"/>
      <c r="W82" s="113">
        <f t="shared" si="33"/>
        <v>0</v>
      </c>
      <c r="X82" s="101"/>
      <c r="Y82" s="113">
        <f>IF($D82="",0,$D82*X82)</f>
        <v>0</v>
      </c>
      <c r="Z82" s="73"/>
      <c r="AA82" s="74">
        <f t="shared" si="35"/>
        <v>0</v>
      </c>
      <c r="AB82" s="73"/>
      <c r="AC82" s="74">
        <f t="shared" si="22"/>
        <v>0</v>
      </c>
      <c r="AD82" s="73"/>
      <c r="AE82" s="74">
        <f t="shared" si="27"/>
        <v>0</v>
      </c>
      <c r="AF82" s="73"/>
      <c r="AG82" s="74">
        <f t="shared" si="36"/>
        <v>0</v>
      </c>
      <c r="AH82" s="82">
        <f t="shared" si="28"/>
        <v>0</v>
      </c>
      <c r="AI82" s="74"/>
      <c r="AJ82" s="147">
        <f t="shared" si="37"/>
        <v>0</v>
      </c>
      <c r="AK82" s="141"/>
    </row>
    <row r="83" spans="1:37" ht="15" customHeight="1" x14ac:dyDescent="0.2">
      <c r="A83" s="84" t="s">
        <v>301</v>
      </c>
      <c r="B83" s="14" t="s">
        <v>65</v>
      </c>
      <c r="C83" s="18" t="s">
        <v>7</v>
      </c>
      <c r="D83" s="19">
        <v>75</v>
      </c>
      <c r="E83" s="20">
        <f t="shared" si="29"/>
        <v>0</v>
      </c>
      <c r="F83" s="73"/>
      <c r="G83" s="74">
        <f t="shared" si="38"/>
        <v>0</v>
      </c>
      <c r="H83" s="73"/>
      <c r="I83" s="74">
        <f t="shared" si="25"/>
        <v>0</v>
      </c>
      <c r="J83" s="174"/>
      <c r="K83" s="113">
        <f t="shared" si="30"/>
        <v>0</v>
      </c>
      <c r="L83" s="73"/>
      <c r="M83" s="113">
        <f t="shared" si="31"/>
        <v>0</v>
      </c>
      <c r="N83" s="73"/>
      <c r="O83" s="74">
        <f t="shared" si="32"/>
        <v>0</v>
      </c>
      <c r="P83" s="174"/>
      <c r="Q83" s="113">
        <f t="shared" si="23"/>
        <v>0</v>
      </c>
      <c r="R83" s="73"/>
      <c r="S83" s="113">
        <f t="shared" si="26"/>
        <v>0</v>
      </c>
      <c r="T83" s="73"/>
      <c r="U83" s="74">
        <f t="shared" si="24"/>
        <v>0</v>
      </c>
      <c r="V83" s="174"/>
      <c r="W83" s="113">
        <f t="shared" si="33"/>
        <v>0</v>
      </c>
      <c r="X83" s="101"/>
      <c r="Y83" s="113">
        <f t="shared" si="34"/>
        <v>0</v>
      </c>
      <c r="Z83" s="73"/>
      <c r="AA83" s="74">
        <f t="shared" si="35"/>
        <v>0</v>
      </c>
      <c r="AB83" s="73"/>
      <c r="AC83" s="74">
        <f t="shared" si="22"/>
        <v>0</v>
      </c>
      <c r="AD83" s="73"/>
      <c r="AE83" s="74">
        <f t="shared" si="27"/>
        <v>0</v>
      </c>
      <c r="AF83" s="73"/>
      <c r="AG83" s="74">
        <f t="shared" si="36"/>
        <v>0</v>
      </c>
      <c r="AH83" s="82">
        <f t="shared" si="28"/>
        <v>0</v>
      </c>
      <c r="AI83" s="74"/>
      <c r="AJ83" s="147">
        <f t="shared" si="37"/>
        <v>0</v>
      </c>
      <c r="AK83" s="141"/>
    </row>
    <row r="84" spans="1:37" s="14" customFormat="1" ht="15" customHeight="1" x14ac:dyDescent="0.2">
      <c r="A84" s="90" t="s">
        <v>303</v>
      </c>
      <c r="B84" s="14" t="s">
        <v>65</v>
      </c>
      <c r="C84" s="18" t="s">
        <v>8</v>
      </c>
      <c r="D84" s="170">
        <v>60</v>
      </c>
      <c r="E84" s="20">
        <f t="shared" si="29"/>
        <v>0</v>
      </c>
      <c r="F84" s="101"/>
      <c r="G84" s="74">
        <f t="shared" si="38"/>
        <v>0</v>
      </c>
      <c r="H84" s="101"/>
      <c r="I84" s="154">
        <f t="shared" si="25"/>
        <v>0</v>
      </c>
      <c r="J84" s="181"/>
      <c r="K84" s="156">
        <f t="shared" si="30"/>
        <v>0</v>
      </c>
      <c r="L84" s="101"/>
      <c r="M84" s="156">
        <f t="shared" si="31"/>
        <v>0</v>
      </c>
      <c r="N84" s="101"/>
      <c r="O84" s="154">
        <f t="shared" si="32"/>
        <v>0</v>
      </c>
      <c r="P84" s="181"/>
      <c r="Q84" s="156">
        <f t="shared" si="23"/>
        <v>0</v>
      </c>
      <c r="R84" s="101"/>
      <c r="S84" s="156">
        <f t="shared" si="26"/>
        <v>0</v>
      </c>
      <c r="T84" s="101"/>
      <c r="U84" s="154">
        <f t="shared" si="24"/>
        <v>0</v>
      </c>
      <c r="V84" s="181"/>
      <c r="W84" s="156">
        <f t="shared" si="33"/>
        <v>0</v>
      </c>
      <c r="X84" s="101"/>
      <c r="Y84" s="156">
        <f t="shared" si="34"/>
        <v>0</v>
      </c>
      <c r="Z84" s="101"/>
      <c r="AA84" s="154">
        <f t="shared" si="35"/>
        <v>0</v>
      </c>
      <c r="AB84" s="101"/>
      <c r="AC84" s="154">
        <f t="shared" si="22"/>
        <v>0</v>
      </c>
      <c r="AD84" s="101"/>
      <c r="AE84" s="154">
        <f t="shared" si="27"/>
        <v>0</v>
      </c>
      <c r="AF84" s="101"/>
      <c r="AG84" s="154">
        <f t="shared" si="36"/>
        <v>0</v>
      </c>
      <c r="AH84" s="158">
        <f t="shared" si="28"/>
        <v>0</v>
      </c>
      <c r="AI84" s="154"/>
      <c r="AJ84" s="147">
        <f t="shared" si="37"/>
        <v>0</v>
      </c>
      <c r="AK84" s="182"/>
    </row>
    <row r="85" spans="1:37" s="14" customFormat="1" ht="15" customHeight="1" x14ac:dyDescent="0.2">
      <c r="A85" s="90" t="s">
        <v>310</v>
      </c>
      <c r="B85" s="14" t="s">
        <v>65</v>
      </c>
      <c r="C85" s="18" t="s">
        <v>5</v>
      </c>
      <c r="D85" s="170">
        <v>118</v>
      </c>
      <c r="E85" s="20">
        <f t="shared" si="29"/>
        <v>0</v>
      </c>
      <c r="F85" s="101"/>
      <c r="G85" s="113">
        <f t="shared" si="38"/>
        <v>0</v>
      </c>
      <c r="H85" s="101"/>
      <c r="I85" s="154">
        <f t="shared" si="25"/>
        <v>0</v>
      </c>
      <c r="J85" s="181"/>
      <c r="K85" s="156">
        <f t="shared" si="30"/>
        <v>0</v>
      </c>
      <c r="L85" s="101"/>
      <c r="M85" s="156">
        <f t="shared" si="31"/>
        <v>0</v>
      </c>
      <c r="N85" s="101"/>
      <c r="O85" s="154">
        <f t="shared" si="32"/>
        <v>0</v>
      </c>
      <c r="P85" s="181"/>
      <c r="Q85" s="156">
        <f t="shared" si="23"/>
        <v>0</v>
      </c>
      <c r="R85" s="101"/>
      <c r="S85" s="156">
        <f t="shared" si="26"/>
        <v>0</v>
      </c>
      <c r="T85" s="101"/>
      <c r="U85" s="154">
        <f t="shared" si="24"/>
        <v>0</v>
      </c>
      <c r="V85" s="181"/>
      <c r="W85" s="156">
        <f t="shared" si="33"/>
        <v>0</v>
      </c>
      <c r="X85" s="101"/>
      <c r="Y85" s="156">
        <f t="shared" si="34"/>
        <v>0</v>
      </c>
      <c r="Z85" s="101"/>
      <c r="AA85" s="154">
        <f t="shared" si="35"/>
        <v>0</v>
      </c>
      <c r="AB85" s="101"/>
      <c r="AC85" s="154">
        <f t="shared" si="22"/>
        <v>0</v>
      </c>
      <c r="AD85" s="101"/>
      <c r="AE85" s="154">
        <f t="shared" si="27"/>
        <v>0</v>
      </c>
      <c r="AF85" s="181"/>
      <c r="AG85" s="154">
        <f t="shared" si="36"/>
        <v>0</v>
      </c>
      <c r="AH85" s="158">
        <f t="shared" si="28"/>
        <v>0</v>
      </c>
      <c r="AI85" s="154"/>
      <c r="AJ85" s="147">
        <f t="shared" si="37"/>
        <v>0</v>
      </c>
      <c r="AK85" s="182"/>
    </row>
    <row r="86" spans="1:37" s="14" customFormat="1" ht="15" customHeight="1" x14ac:dyDescent="0.2">
      <c r="A86" s="90" t="s">
        <v>331</v>
      </c>
      <c r="B86" s="14" t="s">
        <v>65</v>
      </c>
      <c r="C86" s="18" t="s">
        <v>7</v>
      </c>
      <c r="D86" s="170">
        <v>75</v>
      </c>
      <c r="E86" s="20">
        <f t="shared" si="29"/>
        <v>0</v>
      </c>
      <c r="F86" s="101"/>
      <c r="G86" s="113">
        <f t="shared" si="38"/>
        <v>0</v>
      </c>
      <c r="H86" s="101"/>
      <c r="I86" s="154">
        <f t="shared" si="25"/>
        <v>0</v>
      </c>
      <c r="J86" s="181"/>
      <c r="K86" s="156">
        <f t="shared" si="30"/>
        <v>0</v>
      </c>
      <c r="L86" s="101"/>
      <c r="M86" s="156">
        <f t="shared" si="31"/>
        <v>0</v>
      </c>
      <c r="N86" s="101"/>
      <c r="O86" s="154">
        <f t="shared" si="32"/>
        <v>0</v>
      </c>
      <c r="P86" s="181"/>
      <c r="Q86" s="156">
        <f t="shared" si="23"/>
        <v>0</v>
      </c>
      <c r="R86" s="101"/>
      <c r="S86" s="156">
        <f t="shared" si="26"/>
        <v>0</v>
      </c>
      <c r="T86" s="101"/>
      <c r="U86" s="154">
        <f t="shared" si="24"/>
        <v>0</v>
      </c>
      <c r="V86" s="181"/>
      <c r="W86" s="156">
        <f t="shared" si="33"/>
        <v>0</v>
      </c>
      <c r="X86" s="101"/>
      <c r="Y86" s="156">
        <f t="shared" si="34"/>
        <v>0</v>
      </c>
      <c r="Z86" s="101"/>
      <c r="AA86" s="154">
        <f t="shared" si="35"/>
        <v>0</v>
      </c>
      <c r="AB86" s="101"/>
      <c r="AC86" s="154">
        <f t="shared" si="22"/>
        <v>0</v>
      </c>
      <c r="AD86" s="101"/>
      <c r="AE86" s="154">
        <f t="shared" si="27"/>
        <v>0</v>
      </c>
      <c r="AF86" s="181"/>
      <c r="AG86" s="154">
        <f t="shared" si="36"/>
        <v>0</v>
      </c>
      <c r="AH86" s="158">
        <f t="shared" si="28"/>
        <v>0</v>
      </c>
      <c r="AI86" s="154"/>
      <c r="AJ86" s="147">
        <f t="shared" si="37"/>
        <v>0</v>
      </c>
      <c r="AK86" s="182"/>
    </row>
    <row r="87" spans="1:37" s="14" customFormat="1" ht="15" customHeight="1" x14ac:dyDescent="0.2">
      <c r="A87" s="90" t="s">
        <v>342</v>
      </c>
      <c r="B87" s="14" t="s">
        <v>65</v>
      </c>
      <c r="C87" s="18" t="s">
        <v>9</v>
      </c>
      <c r="D87" s="170">
        <v>35</v>
      </c>
      <c r="E87" s="20">
        <f t="shared" si="29"/>
        <v>0</v>
      </c>
      <c r="F87" s="101"/>
      <c r="G87" s="113">
        <f t="shared" si="38"/>
        <v>0</v>
      </c>
      <c r="H87" s="101"/>
      <c r="I87" s="154">
        <f t="shared" si="25"/>
        <v>0</v>
      </c>
      <c r="J87" s="181"/>
      <c r="K87" s="156">
        <f t="shared" si="30"/>
        <v>0</v>
      </c>
      <c r="L87" s="101"/>
      <c r="M87" s="156">
        <f t="shared" si="31"/>
        <v>0</v>
      </c>
      <c r="N87" s="101"/>
      <c r="O87" s="154">
        <f t="shared" si="32"/>
        <v>0</v>
      </c>
      <c r="P87" s="181"/>
      <c r="Q87" s="156">
        <f t="shared" si="23"/>
        <v>0</v>
      </c>
      <c r="R87" s="101"/>
      <c r="S87" s="156">
        <f t="shared" si="26"/>
        <v>0</v>
      </c>
      <c r="T87" s="101"/>
      <c r="U87" s="154">
        <f t="shared" si="24"/>
        <v>0</v>
      </c>
      <c r="V87" s="181"/>
      <c r="W87" s="156">
        <f t="shared" si="33"/>
        <v>0</v>
      </c>
      <c r="X87" s="101"/>
      <c r="Y87" s="156">
        <f t="shared" si="34"/>
        <v>0</v>
      </c>
      <c r="Z87" s="101"/>
      <c r="AA87" s="154">
        <f t="shared" si="35"/>
        <v>0</v>
      </c>
      <c r="AB87" s="101"/>
      <c r="AC87" s="154">
        <f t="shared" si="22"/>
        <v>0</v>
      </c>
      <c r="AD87" s="101"/>
      <c r="AE87" s="154">
        <f t="shared" si="27"/>
        <v>0</v>
      </c>
      <c r="AF87" s="181"/>
      <c r="AG87" s="154">
        <f t="shared" si="36"/>
        <v>0</v>
      </c>
      <c r="AH87" s="158">
        <f t="shared" si="28"/>
        <v>0</v>
      </c>
      <c r="AI87" s="154"/>
      <c r="AJ87" s="147">
        <f t="shared" si="37"/>
        <v>0</v>
      </c>
      <c r="AK87" s="182"/>
    </row>
    <row r="88" spans="1:37" s="14" customFormat="1" ht="15" customHeight="1" x14ac:dyDescent="0.2">
      <c r="A88" s="90" t="s">
        <v>347</v>
      </c>
      <c r="B88" s="14" t="s">
        <v>65</v>
      </c>
      <c r="C88" s="18" t="s">
        <v>9</v>
      </c>
      <c r="D88" s="170">
        <v>35</v>
      </c>
      <c r="E88" s="20">
        <f t="shared" si="29"/>
        <v>0</v>
      </c>
      <c r="F88" s="101"/>
      <c r="G88" s="113">
        <f t="shared" si="38"/>
        <v>0</v>
      </c>
      <c r="H88" s="101"/>
      <c r="I88" s="154">
        <f t="shared" si="25"/>
        <v>0</v>
      </c>
      <c r="J88" s="181"/>
      <c r="K88" s="156">
        <f t="shared" si="30"/>
        <v>0</v>
      </c>
      <c r="L88" s="101"/>
      <c r="M88" s="156">
        <f t="shared" si="31"/>
        <v>0</v>
      </c>
      <c r="N88" s="101"/>
      <c r="O88" s="154">
        <f t="shared" si="32"/>
        <v>0</v>
      </c>
      <c r="P88" s="181"/>
      <c r="Q88" s="156">
        <f t="shared" si="23"/>
        <v>0</v>
      </c>
      <c r="R88" s="101"/>
      <c r="S88" s="156">
        <f t="shared" si="26"/>
        <v>0</v>
      </c>
      <c r="T88" s="101"/>
      <c r="U88" s="154">
        <f t="shared" si="24"/>
        <v>0</v>
      </c>
      <c r="V88" s="181"/>
      <c r="W88" s="156">
        <f>IF($D88="",0,$D88*V88)</f>
        <v>0</v>
      </c>
      <c r="X88" s="101"/>
      <c r="Y88" s="156">
        <f t="shared" si="34"/>
        <v>0</v>
      </c>
      <c r="Z88" s="101"/>
      <c r="AA88" s="154">
        <f t="shared" si="35"/>
        <v>0</v>
      </c>
      <c r="AB88" s="101"/>
      <c r="AC88" s="154">
        <f t="shared" si="22"/>
        <v>0</v>
      </c>
      <c r="AD88" s="101"/>
      <c r="AE88" s="154">
        <f t="shared" si="27"/>
        <v>0</v>
      </c>
      <c r="AF88" s="181"/>
      <c r="AG88" s="154">
        <f t="shared" si="36"/>
        <v>0</v>
      </c>
      <c r="AH88" s="158">
        <f t="shared" si="28"/>
        <v>0</v>
      </c>
      <c r="AI88" s="154"/>
      <c r="AJ88" s="147">
        <f t="shared" ref="AJ88:AJ93" si="39">SUM(AH88+AI88)</f>
        <v>0</v>
      </c>
      <c r="AK88" s="182"/>
    </row>
    <row r="89" spans="1:37" s="14" customFormat="1" ht="15" customHeight="1" x14ac:dyDescent="0.2">
      <c r="A89" s="90" t="s">
        <v>350</v>
      </c>
      <c r="B89" s="14" t="s">
        <v>65</v>
      </c>
      <c r="C89" s="18" t="s">
        <v>9</v>
      </c>
      <c r="D89" s="170">
        <v>35</v>
      </c>
      <c r="E89" s="20">
        <f t="shared" si="29"/>
        <v>0</v>
      </c>
      <c r="F89" s="101"/>
      <c r="G89" s="113">
        <f t="shared" si="38"/>
        <v>0</v>
      </c>
      <c r="H89" s="101"/>
      <c r="I89" s="154">
        <f t="shared" si="25"/>
        <v>0</v>
      </c>
      <c r="J89" s="181"/>
      <c r="K89" s="156">
        <f t="shared" si="30"/>
        <v>0</v>
      </c>
      <c r="L89" s="101"/>
      <c r="M89" s="156">
        <f t="shared" si="31"/>
        <v>0</v>
      </c>
      <c r="N89" s="101"/>
      <c r="O89" s="154">
        <f t="shared" si="32"/>
        <v>0</v>
      </c>
      <c r="P89" s="181"/>
      <c r="Q89" s="156">
        <f t="shared" si="23"/>
        <v>0</v>
      </c>
      <c r="R89" s="101"/>
      <c r="S89" s="156">
        <f t="shared" si="26"/>
        <v>0</v>
      </c>
      <c r="T89" s="101"/>
      <c r="U89" s="154">
        <f t="shared" si="24"/>
        <v>0</v>
      </c>
      <c r="V89" s="181"/>
      <c r="W89" s="156">
        <f>IF($D89="",0,$D89*V89)</f>
        <v>0</v>
      </c>
      <c r="X89" s="101"/>
      <c r="Y89" s="156">
        <f t="shared" si="34"/>
        <v>0</v>
      </c>
      <c r="Z89" s="101"/>
      <c r="AA89" s="154">
        <f t="shared" si="35"/>
        <v>0</v>
      </c>
      <c r="AB89" s="101"/>
      <c r="AC89" s="154">
        <f t="shared" si="22"/>
        <v>0</v>
      </c>
      <c r="AD89" s="101"/>
      <c r="AE89" s="154">
        <f t="shared" si="27"/>
        <v>0</v>
      </c>
      <c r="AF89" s="181"/>
      <c r="AG89" s="154">
        <f t="shared" si="36"/>
        <v>0</v>
      </c>
      <c r="AH89" s="158">
        <f t="shared" si="28"/>
        <v>0</v>
      </c>
      <c r="AI89" s="154"/>
      <c r="AJ89" s="147">
        <f t="shared" si="39"/>
        <v>0</v>
      </c>
      <c r="AK89" s="182"/>
    </row>
    <row r="90" spans="1:37" s="14" customFormat="1" ht="15" customHeight="1" x14ac:dyDescent="0.2">
      <c r="A90" s="90" t="s">
        <v>353</v>
      </c>
      <c r="B90" s="14" t="s">
        <v>65</v>
      </c>
      <c r="C90" s="18" t="s">
        <v>4</v>
      </c>
      <c r="D90" s="170">
        <v>140</v>
      </c>
      <c r="E90" s="20">
        <f t="shared" si="29"/>
        <v>0</v>
      </c>
      <c r="F90" s="101"/>
      <c r="G90" s="113">
        <f t="shared" si="38"/>
        <v>0</v>
      </c>
      <c r="H90" s="101"/>
      <c r="I90" s="154">
        <f t="shared" si="25"/>
        <v>0</v>
      </c>
      <c r="J90" s="181"/>
      <c r="K90" s="156">
        <f t="shared" si="30"/>
        <v>0</v>
      </c>
      <c r="L90" s="101"/>
      <c r="M90" s="156">
        <f t="shared" si="31"/>
        <v>0</v>
      </c>
      <c r="N90" s="101"/>
      <c r="O90" s="154">
        <f t="shared" si="32"/>
        <v>0</v>
      </c>
      <c r="P90" s="181"/>
      <c r="Q90" s="156">
        <f t="shared" si="23"/>
        <v>0</v>
      </c>
      <c r="R90" s="101"/>
      <c r="S90" s="156">
        <f t="shared" si="26"/>
        <v>0</v>
      </c>
      <c r="T90" s="101"/>
      <c r="U90" s="154">
        <f t="shared" si="24"/>
        <v>0</v>
      </c>
      <c r="V90" s="181"/>
      <c r="W90" s="156">
        <f>IF($D90="",0,$D90*V90)</f>
        <v>0</v>
      </c>
      <c r="X90" s="101"/>
      <c r="Y90" s="156">
        <f t="shared" si="34"/>
        <v>0</v>
      </c>
      <c r="Z90" s="101"/>
      <c r="AA90" s="154">
        <f t="shared" si="35"/>
        <v>0</v>
      </c>
      <c r="AB90" s="101"/>
      <c r="AC90" s="154">
        <f t="shared" si="22"/>
        <v>0</v>
      </c>
      <c r="AD90" s="101"/>
      <c r="AE90" s="154">
        <f t="shared" si="27"/>
        <v>0</v>
      </c>
      <c r="AF90" s="181"/>
      <c r="AG90" s="154">
        <f t="shared" si="36"/>
        <v>0</v>
      </c>
      <c r="AH90" s="158">
        <f t="shared" si="28"/>
        <v>0</v>
      </c>
      <c r="AI90" s="154"/>
      <c r="AJ90" s="147">
        <f t="shared" si="39"/>
        <v>0</v>
      </c>
      <c r="AK90" s="182"/>
    </row>
    <row r="91" spans="1:37" s="14" customFormat="1" ht="15" customHeight="1" x14ac:dyDescent="0.2">
      <c r="A91" s="90" t="s">
        <v>360</v>
      </c>
      <c r="B91" s="14" t="s">
        <v>65</v>
      </c>
      <c r="C91" s="18" t="s">
        <v>8</v>
      </c>
      <c r="D91" s="170">
        <v>60</v>
      </c>
      <c r="E91" s="20">
        <f>SUM(F91++H91+J91+L91+N91+P91+R91+T91+V91+X91+Z91+AB91+AD91+AF91)</f>
        <v>4</v>
      </c>
      <c r="F91" s="101"/>
      <c r="G91" s="113">
        <f>IF(D91="",0,D91*F91)</f>
        <v>0</v>
      </c>
      <c r="H91" s="101"/>
      <c r="I91" s="154">
        <f>IF(D91="",0,D91*H91)</f>
        <v>0</v>
      </c>
      <c r="J91" s="181"/>
      <c r="K91" s="156">
        <f>IF($D91="",0,$D91*J91)</f>
        <v>0</v>
      </c>
      <c r="L91" s="101">
        <v>4</v>
      </c>
      <c r="M91" s="156">
        <f>IF($D91="",0,$D91*L91)</f>
        <v>240</v>
      </c>
      <c r="N91" s="101"/>
      <c r="O91" s="154">
        <f>IF($D91="",0,$D91*N91)</f>
        <v>0</v>
      </c>
      <c r="P91" s="181"/>
      <c r="Q91" s="156">
        <f>IF($D91="",0,$D91*P91)</f>
        <v>0</v>
      </c>
      <c r="R91" s="101"/>
      <c r="S91" s="156">
        <f>IF($D91="",0,$D91*R91)</f>
        <v>0</v>
      </c>
      <c r="T91" s="101"/>
      <c r="U91" s="154">
        <f>IF($D91="",0,$D91*T91)</f>
        <v>0</v>
      </c>
      <c r="V91" s="181"/>
      <c r="W91" s="156">
        <f>IF($D91="",0,$D91*V91)</f>
        <v>0</v>
      </c>
      <c r="X91" s="101"/>
      <c r="Y91" s="156">
        <f>IF($D91="",0,$D91*X91)</f>
        <v>0</v>
      </c>
      <c r="Z91" s="101"/>
      <c r="AA91" s="154">
        <f>IF(D91="",0,D91*Z91)</f>
        <v>0</v>
      </c>
      <c r="AB91" s="101"/>
      <c r="AC91" s="154">
        <f>IF(D91="",0,D91*AB91)</f>
        <v>0</v>
      </c>
      <c r="AD91" s="101"/>
      <c r="AE91" s="154">
        <f>IF(D91="",0,D91*AD91)</f>
        <v>0</v>
      </c>
      <c r="AF91" s="181"/>
      <c r="AG91" s="154">
        <f>IF(D91="",0,D91*AF91)</f>
        <v>0</v>
      </c>
      <c r="AH91" s="158">
        <f>IF(D91="",0,D91*E91)</f>
        <v>240</v>
      </c>
      <c r="AI91" s="154"/>
      <c r="AJ91" s="147">
        <f>SUM(AH91+AI91)</f>
        <v>240</v>
      </c>
      <c r="AK91" s="182"/>
    </row>
    <row r="92" spans="1:37" s="14" customFormat="1" ht="15" customHeight="1" x14ac:dyDescent="0.2">
      <c r="A92" s="90"/>
      <c r="C92" s="18"/>
      <c r="D92" s="170"/>
      <c r="E92" s="20"/>
      <c r="F92" s="101"/>
      <c r="G92" s="113"/>
      <c r="H92" s="101"/>
      <c r="I92" s="154"/>
      <c r="J92" s="181"/>
      <c r="K92" s="156"/>
      <c r="L92" s="101"/>
      <c r="M92" s="156"/>
      <c r="N92" s="101"/>
      <c r="O92" s="154"/>
      <c r="P92" s="181"/>
      <c r="Q92" s="156"/>
      <c r="R92" s="101"/>
      <c r="S92" s="156"/>
      <c r="T92" s="101"/>
      <c r="U92" s="154"/>
      <c r="V92" s="181"/>
      <c r="W92" s="156"/>
      <c r="X92" s="101"/>
      <c r="Y92" s="156"/>
      <c r="Z92" s="101"/>
      <c r="AA92" s="154"/>
      <c r="AB92" s="101"/>
      <c r="AC92" s="154"/>
      <c r="AD92" s="101"/>
      <c r="AE92" s="154"/>
      <c r="AF92" s="181"/>
      <c r="AG92" s="154"/>
      <c r="AH92" s="158"/>
      <c r="AI92" s="154"/>
      <c r="AJ92" s="147">
        <f t="shared" si="39"/>
        <v>0</v>
      </c>
      <c r="AK92" s="182"/>
    </row>
    <row r="93" spans="1:37" s="62" customFormat="1" ht="15" customHeight="1" x14ac:dyDescent="0.2">
      <c r="A93" s="85"/>
      <c r="C93" s="63" t="s">
        <v>154</v>
      </c>
      <c r="D93" s="57"/>
      <c r="E93" s="20">
        <f t="shared" si="29"/>
        <v>21.75</v>
      </c>
      <c r="F93" s="144">
        <f>SUM(F13:F92)</f>
        <v>0</v>
      </c>
      <c r="G93" s="143"/>
      <c r="H93" s="75">
        <f>SUM(H13:H92)</f>
        <v>0</v>
      </c>
      <c r="I93" s="76"/>
      <c r="J93" s="94">
        <f>SUM(J13:J92)</f>
        <v>0</v>
      </c>
      <c r="K93" s="94"/>
      <c r="L93" s="194">
        <f>SUM(L13:L92)</f>
        <v>7</v>
      </c>
      <c r="M93" s="94"/>
      <c r="N93" s="75">
        <f>SUM(N13:N92)</f>
        <v>0</v>
      </c>
      <c r="O93" s="76"/>
      <c r="P93" s="94">
        <f>SUM(P13:P92)</f>
        <v>0</v>
      </c>
      <c r="Q93" s="94"/>
      <c r="R93" s="194">
        <f>SUM(R13:R92)</f>
        <v>0</v>
      </c>
      <c r="S93" s="94"/>
      <c r="T93" s="75">
        <f>SUM(T13:T92)</f>
        <v>0</v>
      </c>
      <c r="U93" s="76"/>
      <c r="V93" s="94">
        <f>SUM(V13:V92)</f>
        <v>0</v>
      </c>
      <c r="W93" s="94"/>
      <c r="X93" s="194">
        <f>SUM(X13:X92)</f>
        <v>13.25</v>
      </c>
      <c r="Y93" s="94"/>
      <c r="Z93" s="75">
        <f>SUM(Z13:Z92)</f>
        <v>0</v>
      </c>
      <c r="AA93" s="76"/>
      <c r="AB93" s="75">
        <f>SUM(AB13:AB92)</f>
        <v>0</v>
      </c>
      <c r="AC93" s="76"/>
      <c r="AD93" s="75">
        <f>SUM(AD13:AD92)</f>
        <v>1.5</v>
      </c>
      <c r="AE93" s="76"/>
      <c r="AF93" s="194">
        <f>SUM(AF13:AF92)</f>
        <v>0</v>
      </c>
      <c r="AG93" s="76">
        <f t="shared" si="36"/>
        <v>0</v>
      </c>
      <c r="AH93" s="76"/>
      <c r="AI93" s="140"/>
      <c r="AJ93" s="147">
        <f t="shared" si="39"/>
        <v>0</v>
      </c>
      <c r="AK93" s="142"/>
    </row>
    <row r="94" spans="1:37" ht="4.5" customHeight="1" x14ac:dyDescent="0.2">
      <c r="A94" s="86"/>
      <c r="B94" s="40"/>
      <c r="C94" s="68"/>
      <c r="D94" s="69"/>
      <c r="E94" s="69"/>
      <c r="F94" s="69"/>
      <c r="G94" s="168"/>
      <c r="H94" s="166"/>
      <c r="I94" s="167"/>
      <c r="J94" s="168"/>
      <c r="K94" s="168"/>
      <c r="L94" s="168"/>
      <c r="M94" s="168"/>
      <c r="N94" s="77"/>
      <c r="O94" s="78"/>
      <c r="P94" s="69"/>
      <c r="Q94" s="69"/>
      <c r="R94" s="69"/>
      <c r="S94" s="69"/>
      <c r="T94" s="77"/>
      <c r="U94" s="78"/>
      <c r="V94" s="69"/>
      <c r="W94" s="69"/>
      <c r="X94" s="69"/>
      <c r="Y94" s="69"/>
      <c r="Z94" s="77"/>
      <c r="AA94" s="78"/>
      <c r="AB94" s="77"/>
      <c r="AC94" s="78"/>
      <c r="AD94" s="77"/>
      <c r="AE94" s="78"/>
      <c r="AF94" s="69"/>
      <c r="AG94" s="69"/>
      <c r="AH94" s="69"/>
      <c r="AI94" s="69"/>
      <c r="AJ94" s="78"/>
    </row>
    <row r="95" spans="1:37" ht="15" customHeight="1" x14ac:dyDescent="0.2">
      <c r="A95" s="65"/>
      <c r="B95" s="65"/>
      <c r="C95" s="66" t="s">
        <v>155</v>
      </c>
      <c r="D95" s="67"/>
      <c r="E95" s="19"/>
      <c r="F95" s="145"/>
      <c r="G95" s="146">
        <f ca="1">SUM(G13:G94)</f>
        <v>0</v>
      </c>
      <c r="H95" s="79"/>
      <c r="I95" s="80">
        <f ca="1">SUM(I13:I94)</f>
        <v>0</v>
      </c>
      <c r="J95" s="95"/>
      <c r="K95" s="95">
        <f ca="1">SUM(K12:K94)</f>
        <v>0</v>
      </c>
      <c r="L95" s="95"/>
      <c r="M95" s="95">
        <f ca="1">SUM(M12:M94)</f>
        <v>660</v>
      </c>
      <c r="N95" s="79"/>
      <c r="O95" s="80">
        <f ca="1">SUM(O13:O94)</f>
        <v>0</v>
      </c>
      <c r="P95" s="95"/>
      <c r="Q95" s="95">
        <f ca="1">SUM(Q12:Q94)</f>
        <v>0</v>
      </c>
      <c r="R95" s="95"/>
      <c r="S95" s="95">
        <f ca="1">SUM(S12:S94)</f>
        <v>0</v>
      </c>
      <c r="T95" s="79"/>
      <c r="U95" s="80">
        <f ca="1">SUM(U13:U94)</f>
        <v>0</v>
      </c>
      <c r="V95" s="95"/>
      <c r="W95" s="95">
        <f ca="1">SUM(W12:W94)</f>
        <v>0</v>
      </c>
      <c r="X95" s="95"/>
      <c r="Y95" s="95">
        <f ca="1">SUM(Y12:Y94)</f>
        <v>1855</v>
      </c>
      <c r="Z95" s="79"/>
      <c r="AA95" s="80">
        <f ca="1">SUM(AA13:AA94)</f>
        <v>0</v>
      </c>
      <c r="AB95" s="79"/>
      <c r="AC95" s="80">
        <f ca="1">SUM(AC13:AC94)</f>
        <v>0</v>
      </c>
      <c r="AD95" s="79"/>
      <c r="AE95" s="80">
        <f ca="1">SUM(AE13:AE94)</f>
        <v>210</v>
      </c>
      <c r="AF95" s="95"/>
      <c r="AG95" s="146">
        <f ca="1">SUM(AG13:AG94)</f>
        <v>0</v>
      </c>
      <c r="AH95" s="80">
        <f ca="1">SUM(G95+I95+K95+M95+O95+Q95+S95+U95+W95+Y95+AA95+AC95+AE95+AG95)</f>
        <v>2725</v>
      </c>
      <c r="AI95" s="137"/>
      <c r="AJ95" s="234">
        <f ca="1">SUM(AH95+AI96)</f>
        <v>2725</v>
      </c>
    </row>
    <row r="96" spans="1:37" x14ac:dyDescent="0.2">
      <c r="C96" s="41" t="s">
        <v>24</v>
      </c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2"/>
      <c r="AI96" s="3">
        <f>SUBTOTAL(9,AI13:AI94)</f>
        <v>0</v>
      </c>
    </row>
    <row r="97" spans="1:35" x14ac:dyDescent="0.2">
      <c r="C97" s="56"/>
      <c r="H97" s="56"/>
      <c r="I97" s="56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56"/>
      <c r="V97" s="56"/>
      <c r="W97" s="56"/>
      <c r="X97" s="56"/>
      <c r="Y97" s="56"/>
      <c r="Z97" s="56"/>
      <c r="AA97" s="56"/>
      <c r="AB97" s="56"/>
      <c r="AC97" s="56"/>
      <c r="AD97" s="56"/>
      <c r="AE97" s="56"/>
      <c r="AF97" s="56"/>
      <c r="AG97" s="56"/>
    </row>
    <row r="98" spans="1:35" x14ac:dyDescent="0.2">
      <c r="A98" s="103"/>
      <c r="AH98" s="19"/>
    </row>
    <row r="107" spans="1:35" x14ac:dyDescent="0.2">
      <c r="AH107" s="21">
        <f>SUM(AH105-AH104)</f>
        <v>0</v>
      </c>
      <c r="AI107">
        <f>SUM(AI105-AI104)</f>
        <v>0</v>
      </c>
    </row>
  </sheetData>
  <autoFilter ref="A12:AH95"/>
  <mergeCells count="16">
    <mergeCell ref="Z10:AA10"/>
    <mergeCell ref="AB10:AC10"/>
    <mergeCell ref="AD10:AE10"/>
    <mergeCell ref="AF10:AG10"/>
    <mergeCell ref="N10:O10"/>
    <mergeCell ref="P10:Q10"/>
    <mergeCell ref="R10:S10"/>
    <mergeCell ref="T10:U10"/>
    <mergeCell ref="V10:W10"/>
    <mergeCell ref="X10:Y10"/>
    <mergeCell ref="L10:M10"/>
    <mergeCell ref="B6:D6"/>
    <mergeCell ref="B8:D8"/>
    <mergeCell ref="F10:G10"/>
    <mergeCell ref="H10:I10"/>
    <mergeCell ref="J10:K10"/>
  </mergeCells>
  <dataValidations count="3">
    <dataValidation type="list" allowBlank="1" showInputMessage="1" showErrorMessage="1" sqref="C12">
      <formula1>Kategorie</formula1>
    </dataValidation>
    <dataValidation type="list" allowBlank="1" showInputMessage="1" showErrorMessage="1" sqref="D12">
      <formula1>Jahr</formula1>
    </dataValidation>
    <dataValidation type="list" allowBlank="1" showInputMessage="1" showErrorMessage="1" sqref="A13:A95">
      <formula1>Name</formula1>
    </dataValidation>
  </dataValidations>
  <pageMargins left="0.70866141732283472" right="0.15748031496062992" top="0.51181102362204722" bottom="0.31496062992125984" header="0.19685039370078741" footer="0.15748031496062992"/>
  <pageSetup paperSize="8" scale="56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colBreaks count="1" manualBreakCount="1">
    <brk id="33" max="88" man="1"/>
  </colBreaks>
  <legacyDrawingHF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AK107"/>
  <sheetViews>
    <sheetView view="pageBreakPreview" topLeftCell="A76" zoomScale="110" zoomScaleNormal="110" zoomScaleSheetLayoutView="110" workbookViewId="0">
      <pane xSplit="1" topLeftCell="B1" activePane="topRight" state="frozen"/>
      <selection pane="topRight" activeCell="B1" sqref="B1"/>
    </sheetView>
  </sheetViews>
  <sheetFormatPr baseColWidth="10" defaultRowHeight="12.75" x14ac:dyDescent="0.2"/>
  <cols>
    <col min="1" max="1" width="20" customWidth="1"/>
    <col min="2" max="2" width="9.7109375" customWidth="1"/>
    <col min="3" max="3" width="10" style="4" customWidth="1"/>
    <col min="4" max="33" width="9.7109375" style="21" customWidth="1"/>
    <col min="34" max="34" width="11.85546875" style="21" customWidth="1"/>
    <col min="35" max="35" width="9.7109375" customWidth="1"/>
  </cols>
  <sheetData>
    <row r="1" spans="1:36" x14ac:dyDescent="0.2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</row>
    <row r="2" spans="1:36" s="15" customFormat="1" ht="15" customHeight="1" x14ac:dyDescent="0.25">
      <c r="A2" s="100" t="s">
        <v>282</v>
      </c>
    </row>
    <row r="3" spans="1:36" s="15" customFormat="1" ht="14.25" x14ac:dyDescent="0.2">
      <c r="A3" s="99"/>
    </row>
    <row r="4" spans="1:36" s="15" customFormat="1" ht="15" x14ac:dyDescent="0.25">
      <c r="A4" s="100" t="s">
        <v>158</v>
      </c>
      <c r="B4" s="264" t="str">
        <f>IF(Vertragsdaten!B6="","",Vertragsdaten!B6)</f>
        <v>EP SIEP</v>
      </c>
      <c r="C4" s="264"/>
      <c r="D4" s="264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59"/>
      <c r="AH4" s="59"/>
      <c r="AI4" s="59"/>
    </row>
    <row r="5" spans="1:36" s="15" customFormat="1" ht="8.25" customHeight="1" x14ac:dyDescent="0.25">
      <c r="A5" s="100"/>
      <c r="B5" s="89"/>
      <c r="C5" s="89"/>
      <c r="D5" s="89"/>
    </row>
    <row r="6" spans="1:36" s="15" customFormat="1" ht="15" x14ac:dyDescent="0.25">
      <c r="A6" s="100" t="s">
        <v>159</v>
      </c>
      <c r="B6" s="325" t="str">
        <f>Vertragsdaten!B8</f>
        <v>070017/000025</v>
      </c>
      <c r="C6" s="325"/>
      <c r="D6" s="325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83"/>
      <c r="AI6" s="83"/>
    </row>
    <row r="7" spans="1:36" s="15" customFormat="1" ht="15" customHeight="1" x14ac:dyDescent="0.25">
      <c r="A7" s="100"/>
      <c r="AH7" s="64"/>
      <c r="AI7" s="64"/>
    </row>
    <row r="8" spans="1:36" s="8" customFormat="1" ht="15" x14ac:dyDescent="0.25">
      <c r="A8" s="100" t="s">
        <v>160</v>
      </c>
      <c r="B8" s="328">
        <v>43709</v>
      </c>
      <c r="C8" s="329"/>
      <c r="D8" s="32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83"/>
      <c r="AI8" s="83"/>
    </row>
    <row r="9" spans="1:36" x14ac:dyDescent="0.2">
      <c r="A9" s="65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</row>
    <row r="10" spans="1:36" s="128" customFormat="1" ht="27.75" customHeight="1" x14ac:dyDescent="0.2">
      <c r="A10" s="127"/>
      <c r="F10" s="326" t="s">
        <v>284</v>
      </c>
      <c r="G10" s="330"/>
      <c r="H10" s="326" t="s">
        <v>276</v>
      </c>
      <c r="I10" s="330"/>
      <c r="J10" s="326" t="s">
        <v>277</v>
      </c>
      <c r="K10" s="330"/>
      <c r="L10" s="326" t="s">
        <v>313</v>
      </c>
      <c r="M10" s="330"/>
      <c r="N10" s="326" t="s">
        <v>274</v>
      </c>
      <c r="O10" s="330"/>
      <c r="P10" s="326" t="s">
        <v>279</v>
      </c>
      <c r="Q10" s="330"/>
      <c r="R10" s="326" t="s">
        <v>314</v>
      </c>
      <c r="S10" s="330"/>
      <c r="T10" s="326" t="s">
        <v>275</v>
      </c>
      <c r="U10" s="330"/>
      <c r="V10" s="326" t="s">
        <v>278</v>
      </c>
      <c r="W10" s="330"/>
      <c r="X10" s="326" t="s">
        <v>311</v>
      </c>
      <c r="Y10" s="330"/>
      <c r="Z10" s="326" t="s">
        <v>199</v>
      </c>
      <c r="AA10" s="331"/>
      <c r="AB10" s="326" t="s">
        <v>200</v>
      </c>
      <c r="AC10" s="327"/>
      <c r="AD10" s="326" t="s">
        <v>201</v>
      </c>
      <c r="AE10" s="327"/>
      <c r="AF10" s="332" t="s">
        <v>305</v>
      </c>
      <c r="AG10" s="333"/>
      <c r="AH10" s="131"/>
      <c r="AI10" s="133" t="s">
        <v>280</v>
      </c>
      <c r="AJ10" s="265" t="s">
        <v>281</v>
      </c>
    </row>
    <row r="11" spans="1:36" ht="3.75" hidden="1" customHeight="1" x14ac:dyDescent="0.2">
      <c r="C11" s="4" t="str">
        <f>VLOOKUP(C12,'MA-Liste'!A192:B198,2,FALSE)</f>
        <v>$K:$K</v>
      </c>
      <c r="D11">
        <f>VLOOKUP(D12,Vertragsdaten!A37:B42,2,FALSE)</f>
        <v>2</v>
      </c>
      <c r="E11"/>
      <c r="F11"/>
      <c r="G11"/>
      <c r="H11" s="70"/>
      <c r="I11" s="71"/>
      <c r="J11" s="65"/>
      <c r="K11" s="65"/>
      <c r="L11" s="65"/>
      <c r="M11" s="65"/>
      <c r="N11" s="70"/>
      <c r="O11" s="71"/>
      <c r="P11" s="65"/>
      <c r="Q11" s="65"/>
      <c r="R11" s="65"/>
      <c r="S11" s="65"/>
      <c r="T11" s="70"/>
      <c r="U11" s="71"/>
      <c r="V11" s="65"/>
      <c r="W11" s="65"/>
      <c r="X11" s="65"/>
      <c r="Y11" s="65"/>
      <c r="Z11" s="70"/>
      <c r="AA11" s="71"/>
      <c r="AB11" s="70"/>
      <c r="AC11" s="71"/>
      <c r="AD11" s="70"/>
      <c r="AE11" s="71"/>
      <c r="AF11" s="65"/>
      <c r="AG11" s="65"/>
      <c r="AH11"/>
      <c r="AI11" s="1"/>
      <c r="AJ11" s="134"/>
    </row>
    <row r="12" spans="1:36" s="1" customFormat="1" ht="31.5" customHeight="1" x14ac:dyDescent="0.2">
      <c r="A12" s="44" t="s">
        <v>23</v>
      </c>
      <c r="B12" s="45" t="s">
        <v>18</v>
      </c>
      <c r="C12" s="87" t="str">
        <f>'MA-Liste'!K7</f>
        <v>Kategorie</v>
      </c>
      <c r="D12" s="88" t="s">
        <v>157</v>
      </c>
      <c r="E12" s="60" t="s">
        <v>152</v>
      </c>
      <c r="F12" s="60" t="s">
        <v>22</v>
      </c>
      <c r="G12" s="60" t="s">
        <v>156</v>
      </c>
      <c r="H12" s="72" t="s">
        <v>22</v>
      </c>
      <c r="I12" s="46" t="s">
        <v>156</v>
      </c>
      <c r="J12" s="112" t="s">
        <v>22</v>
      </c>
      <c r="K12" s="112" t="s">
        <v>156</v>
      </c>
      <c r="L12" s="112" t="s">
        <v>22</v>
      </c>
      <c r="M12" s="112" t="s">
        <v>156</v>
      </c>
      <c r="N12" s="72" t="s">
        <v>22</v>
      </c>
      <c r="O12" s="46" t="s">
        <v>156</v>
      </c>
      <c r="P12" s="112" t="s">
        <v>22</v>
      </c>
      <c r="Q12" s="112" t="s">
        <v>156</v>
      </c>
      <c r="R12" s="112" t="s">
        <v>22</v>
      </c>
      <c r="S12" s="112" t="s">
        <v>156</v>
      </c>
      <c r="T12" s="72" t="s">
        <v>22</v>
      </c>
      <c r="U12" s="46" t="s">
        <v>156</v>
      </c>
      <c r="V12" s="112" t="s">
        <v>22</v>
      </c>
      <c r="W12" s="112" t="s">
        <v>156</v>
      </c>
      <c r="X12" s="112" t="s">
        <v>22</v>
      </c>
      <c r="Y12" s="112" t="s">
        <v>156</v>
      </c>
      <c r="Z12" s="81" t="s">
        <v>22</v>
      </c>
      <c r="AA12" s="13" t="s">
        <v>156</v>
      </c>
      <c r="AB12" s="81" t="s">
        <v>22</v>
      </c>
      <c r="AC12" s="13" t="s">
        <v>156</v>
      </c>
      <c r="AD12" s="81" t="s">
        <v>22</v>
      </c>
      <c r="AE12" s="13" t="s">
        <v>156</v>
      </c>
      <c r="AF12" s="183" t="s">
        <v>22</v>
      </c>
      <c r="AG12" s="183" t="s">
        <v>156</v>
      </c>
      <c r="AH12" s="130" t="s">
        <v>153</v>
      </c>
      <c r="AI12" s="132" t="s">
        <v>285</v>
      </c>
      <c r="AJ12" s="135"/>
    </row>
    <row r="13" spans="1:36" ht="15" customHeight="1" x14ac:dyDescent="0.2">
      <c r="A13" s="90" t="s">
        <v>145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65" ca="1" si="0">IF(OR($C13="",$C13=0),"",VLOOKUP($C13,Ansätze,$D$11,FALSE))</f>
        <v>140</v>
      </c>
      <c r="E13" s="20">
        <f>SUM(F13++H13+J13+L13+N13+P13+R13+T13+V13+X13+Z13+AB13+AD13+AF13)</f>
        <v>0</v>
      </c>
      <c r="F13" s="73"/>
      <c r="G13" s="74">
        <f ca="1">IF(D13="",0,D13*F13)</f>
        <v>0</v>
      </c>
      <c r="H13" s="73"/>
      <c r="I13" s="74">
        <f t="shared" ref="I13:I78" ca="1" si="1">IF(D13="",0,D13*H13)</f>
        <v>0</v>
      </c>
      <c r="J13" s="73"/>
      <c r="K13" s="113">
        <f ca="1">IF($D13="",0,$D13*J13)</f>
        <v>0</v>
      </c>
      <c r="L13" s="73"/>
      <c r="M13" s="113">
        <f ca="1">IF($D13="",0,$D13*L13)</f>
        <v>0</v>
      </c>
      <c r="N13" s="73"/>
      <c r="O13" s="74">
        <f ca="1">IF($D13="",0,$D13*N13)</f>
        <v>0</v>
      </c>
      <c r="P13" s="73"/>
      <c r="Q13" s="113">
        <f t="shared" ref="Q13:Q44" ca="1" si="2">IF($D13="",0,$D13*P13)</f>
        <v>0</v>
      </c>
      <c r="R13" s="73"/>
      <c r="S13" s="113">
        <f t="shared" ref="S13:S78" ca="1" si="3">IF($D13="",0,$D13*R13)</f>
        <v>0</v>
      </c>
      <c r="T13" s="101"/>
      <c r="U13" s="74">
        <f t="shared" ref="U13:U44" ca="1" si="4">IF($D13="",0,$D13*T13)</f>
        <v>0</v>
      </c>
      <c r="V13" s="73"/>
      <c r="W13" s="113">
        <f ca="1">IF($D13="",0,$D13*V13)</f>
        <v>0</v>
      </c>
      <c r="X13" s="73"/>
      <c r="Y13" s="113">
        <f ca="1">IF($D13="",0,$D13*X13)</f>
        <v>0</v>
      </c>
      <c r="Z13" s="73"/>
      <c r="AA13" s="74">
        <f t="shared" ref="AA13:AA40" ca="1" si="5">IF(D13="",0,D13*Z13)</f>
        <v>0</v>
      </c>
      <c r="AB13" s="73"/>
      <c r="AC13" s="74">
        <f t="shared" ref="AC13:AC40" ca="1" si="6">IF(D13="",0,D13*AB13)</f>
        <v>0</v>
      </c>
      <c r="AD13" s="73"/>
      <c r="AE13" s="74">
        <f t="shared" ref="AE13:AE78" ca="1" si="7">IF(D13="",0,D13*AD13)</f>
        <v>0</v>
      </c>
      <c r="AF13" s="73"/>
      <c r="AG13" s="74">
        <f ca="1">IF(D13="",0,D13*AF13)</f>
        <v>0</v>
      </c>
      <c r="AH13" s="82">
        <f t="shared" ref="AH13:AH78" ca="1" si="8">IF(D13="",0,D13*E13)</f>
        <v>0</v>
      </c>
      <c r="AI13" s="74"/>
      <c r="AJ13" s="138">
        <f ca="1">SUM(AH13+AI13)</f>
        <v>0</v>
      </c>
    </row>
    <row r="14" spans="1:36" ht="15" customHeight="1" x14ac:dyDescent="0.2">
      <c r="A14" s="90" t="s">
        <v>162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79" si="9">SUM(F14++H14+J14+L14+N14+P14+R14+T14+V14+X14+Z14+AB14+AD14+AF14)</f>
        <v>0</v>
      </c>
      <c r="F14" s="73"/>
      <c r="G14" s="74">
        <f ca="1">IF(D14="",0,D14*F14)</f>
        <v>0</v>
      </c>
      <c r="H14" s="73"/>
      <c r="I14" s="74">
        <f t="shared" ca="1" si="1"/>
        <v>0</v>
      </c>
      <c r="J14" s="73"/>
      <c r="K14" s="113">
        <f t="shared" ref="K14:K79" ca="1" si="10">IF($D14="",0,$D14*J14)</f>
        <v>0</v>
      </c>
      <c r="L14" s="73"/>
      <c r="M14" s="113">
        <f t="shared" ref="M14:M79" ca="1" si="11">IF($D14="",0,$D14*L14)</f>
        <v>0</v>
      </c>
      <c r="N14" s="73"/>
      <c r="O14" s="74">
        <f t="shared" ref="O14:O79" ca="1" si="12">IF($D14="",0,$D14*N14)</f>
        <v>0</v>
      </c>
      <c r="P14" s="73"/>
      <c r="Q14" s="113">
        <f t="shared" ca="1" si="2"/>
        <v>0</v>
      </c>
      <c r="R14" s="73"/>
      <c r="S14" s="113">
        <f t="shared" ca="1" si="3"/>
        <v>0</v>
      </c>
      <c r="T14" s="101"/>
      <c r="U14" s="74">
        <f t="shared" ca="1" si="4"/>
        <v>0</v>
      </c>
      <c r="V14" s="73"/>
      <c r="W14" s="113">
        <f t="shared" ref="W14:W78" ca="1" si="13">IF($D14="",0,$D14*V14)</f>
        <v>0</v>
      </c>
      <c r="X14" s="73"/>
      <c r="Y14" s="113">
        <f t="shared" ref="Y14:Y78" ca="1" si="14">IF($D14="",0,$D14*X14)</f>
        <v>0</v>
      </c>
      <c r="Z14" s="73"/>
      <c r="AA14" s="74">
        <f t="shared" ca="1" si="5"/>
        <v>0</v>
      </c>
      <c r="AB14" s="73"/>
      <c r="AC14" s="74">
        <f t="shared" ca="1" si="6"/>
        <v>0</v>
      </c>
      <c r="AD14" s="73"/>
      <c r="AE14" s="74">
        <f t="shared" ca="1" si="7"/>
        <v>0</v>
      </c>
      <c r="AF14" s="73"/>
      <c r="AG14" s="74">
        <f t="shared" ref="AG14:AG79" ca="1" si="15">IF(D14="",0,D14*AF14)</f>
        <v>0</v>
      </c>
      <c r="AH14" s="82">
        <f t="shared" ca="1" si="8"/>
        <v>0</v>
      </c>
      <c r="AI14" s="74"/>
      <c r="AJ14" s="139">
        <f t="shared" ref="AJ14:AJ79" ca="1" si="16">SUM(AH14+AI14)</f>
        <v>0</v>
      </c>
    </row>
    <row r="15" spans="1:36" ht="15" customHeight="1" x14ac:dyDescent="0.2">
      <c r="A15" s="90" t="s">
        <v>146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9"/>
        <v>0</v>
      </c>
      <c r="F15" s="73"/>
      <c r="G15" s="74">
        <f t="shared" ref="G15:G80" ca="1" si="17">IF(D15="",0,D15*F15)</f>
        <v>0</v>
      </c>
      <c r="H15" s="73"/>
      <c r="I15" s="74">
        <f t="shared" ca="1" si="1"/>
        <v>0</v>
      </c>
      <c r="J15" s="73"/>
      <c r="K15" s="113">
        <f t="shared" ca="1" si="10"/>
        <v>0</v>
      </c>
      <c r="L15" s="73"/>
      <c r="M15" s="113">
        <f t="shared" ca="1" si="11"/>
        <v>0</v>
      </c>
      <c r="N15" s="73"/>
      <c r="O15" s="74">
        <f t="shared" ca="1" si="12"/>
        <v>0</v>
      </c>
      <c r="P15" s="73"/>
      <c r="Q15" s="113">
        <f t="shared" ca="1" si="2"/>
        <v>0</v>
      </c>
      <c r="R15" s="73"/>
      <c r="S15" s="113">
        <f t="shared" ca="1" si="3"/>
        <v>0</v>
      </c>
      <c r="T15" s="101"/>
      <c r="U15" s="74">
        <f t="shared" ca="1" si="4"/>
        <v>0</v>
      </c>
      <c r="V15" s="73"/>
      <c r="W15" s="113">
        <f t="shared" ca="1" si="13"/>
        <v>0</v>
      </c>
      <c r="X15" s="73"/>
      <c r="Y15" s="113">
        <f t="shared" ca="1" si="14"/>
        <v>0</v>
      </c>
      <c r="Z15" s="73"/>
      <c r="AA15" s="74">
        <f t="shared" ca="1" si="5"/>
        <v>0</v>
      </c>
      <c r="AB15" s="73"/>
      <c r="AC15" s="74">
        <f t="shared" ca="1" si="6"/>
        <v>0</v>
      </c>
      <c r="AD15" s="73"/>
      <c r="AE15" s="74">
        <f t="shared" ca="1" si="7"/>
        <v>0</v>
      </c>
      <c r="AF15" s="73"/>
      <c r="AG15" s="74">
        <f t="shared" ca="1" si="15"/>
        <v>0</v>
      </c>
      <c r="AH15" s="82">
        <f t="shared" ca="1" si="8"/>
        <v>0</v>
      </c>
      <c r="AI15" s="74"/>
      <c r="AJ15" s="139">
        <f t="shared" ca="1" si="16"/>
        <v>0</v>
      </c>
    </row>
    <row r="16" spans="1:36" ht="15" customHeight="1" x14ac:dyDescent="0.2">
      <c r="A16" s="90" t="s">
        <v>149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9"/>
        <v>0</v>
      </c>
      <c r="F16" s="73"/>
      <c r="G16" s="74">
        <f t="shared" ca="1" si="17"/>
        <v>0</v>
      </c>
      <c r="H16" s="73"/>
      <c r="I16" s="74">
        <f t="shared" ca="1" si="1"/>
        <v>0</v>
      </c>
      <c r="J16" s="73"/>
      <c r="K16" s="113">
        <f t="shared" ca="1" si="10"/>
        <v>0</v>
      </c>
      <c r="L16" s="73"/>
      <c r="M16" s="113">
        <f t="shared" ca="1" si="11"/>
        <v>0</v>
      </c>
      <c r="N16" s="73"/>
      <c r="O16" s="74">
        <f t="shared" ca="1" si="12"/>
        <v>0</v>
      </c>
      <c r="P16" s="73"/>
      <c r="Q16" s="113">
        <f t="shared" ca="1" si="2"/>
        <v>0</v>
      </c>
      <c r="R16" s="73"/>
      <c r="S16" s="113">
        <f t="shared" ca="1" si="3"/>
        <v>0</v>
      </c>
      <c r="T16" s="101"/>
      <c r="U16" s="74">
        <f t="shared" ca="1" si="4"/>
        <v>0</v>
      </c>
      <c r="V16" s="73"/>
      <c r="W16" s="113">
        <f t="shared" ca="1" si="13"/>
        <v>0</v>
      </c>
      <c r="X16" s="101"/>
      <c r="Y16" s="113">
        <f t="shared" ca="1" si="14"/>
        <v>0</v>
      </c>
      <c r="Z16" s="73"/>
      <c r="AA16" s="74">
        <f t="shared" ca="1" si="5"/>
        <v>0</v>
      </c>
      <c r="AB16" s="73"/>
      <c r="AC16" s="74">
        <f t="shared" ca="1" si="6"/>
        <v>0</v>
      </c>
      <c r="AD16" s="73"/>
      <c r="AE16" s="74">
        <f t="shared" ca="1" si="7"/>
        <v>0</v>
      </c>
      <c r="AF16" s="73"/>
      <c r="AG16" s="74">
        <f t="shared" ca="1" si="15"/>
        <v>0</v>
      </c>
      <c r="AH16" s="82">
        <f t="shared" ca="1" si="8"/>
        <v>0</v>
      </c>
      <c r="AI16" s="74"/>
      <c r="AJ16" s="139">
        <f t="shared" ca="1" si="16"/>
        <v>0</v>
      </c>
    </row>
    <row r="17" spans="1:36" ht="15" customHeight="1" x14ac:dyDescent="0.2">
      <c r="A17" s="90" t="s">
        <v>236</v>
      </c>
      <c r="B17" t="s">
        <v>65</v>
      </c>
      <c r="C17" s="4" t="s">
        <v>4</v>
      </c>
      <c r="D17" s="19">
        <f t="shared" si="0"/>
        <v>140</v>
      </c>
      <c r="E17" s="20">
        <f t="shared" si="9"/>
        <v>0</v>
      </c>
      <c r="F17" s="73"/>
      <c r="G17" s="74">
        <f t="shared" si="17"/>
        <v>0</v>
      </c>
      <c r="H17" s="73"/>
      <c r="I17" s="74">
        <f t="shared" si="1"/>
        <v>0</v>
      </c>
      <c r="J17" s="73"/>
      <c r="K17" s="113">
        <f t="shared" si="10"/>
        <v>0</v>
      </c>
      <c r="L17" s="73"/>
      <c r="M17" s="113">
        <f t="shared" si="11"/>
        <v>0</v>
      </c>
      <c r="N17" s="73"/>
      <c r="O17" s="74">
        <f t="shared" si="12"/>
        <v>0</v>
      </c>
      <c r="P17" s="73"/>
      <c r="Q17" s="113">
        <f t="shared" si="2"/>
        <v>0</v>
      </c>
      <c r="R17" s="73"/>
      <c r="S17" s="113">
        <f t="shared" si="3"/>
        <v>0</v>
      </c>
      <c r="T17" s="101"/>
      <c r="U17" s="74">
        <f t="shared" si="4"/>
        <v>0</v>
      </c>
      <c r="V17" s="73"/>
      <c r="W17" s="113">
        <f t="shared" si="13"/>
        <v>0</v>
      </c>
      <c r="X17" s="101"/>
      <c r="Y17" s="113">
        <f t="shared" si="14"/>
        <v>0</v>
      </c>
      <c r="Z17" s="73"/>
      <c r="AA17" s="74">
        <f t="shared" si="5"/>
        <v>0</v>
      </c>
      <c r="AB17" s="73"/>
      <c r="AC17" s="74">
        <f t="shared" si="6"/>
        <v>0</v>
      </c>
      <c r="AD17" s="73"/>
      <c r="AE17" s="74">
        <f t="shared" si="7"/>
        <v>0</v>
      </c>
      <c r="AF17" s="73"/>
      <c r="AG17" s="74">
        <f t="shared" si="15"/>
        <v>0</v>
      </c>
      <c r="AH17" s="82">
        <f t="shared" si="8"/>
        <v>0</v>
      </c>
      <c r="AI17" s="74"/>
      <c r="AJ17" s="139">
        <f t="shared" si="16"/>
        <v>0</v>
      </c>
    </row>
    <row r="18" spans="1:36" ht="15" customHeight="1" x14ac:dyDescent="0.2">
      <c r="A18" s="90" t="s">
        <v>151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 t="shared" si="9"/>
        <v>0</v>
      </c>
      <c r="F18" s="73"/>
      <c r="G18" s="74">
        <f t="shared" ca="1" si="17"/>
        <v>0</v>
      </c>
      <c r="H18" s="73"/>
      <c r="I18" s="74">
        <f t="shared" ca="1" si="1"/>
        <v>0</v>
      </c>
      <c r="J18" s="73"/>
      <c r="K18" s="113">
        <f t="shared" ca="1" si="10"/>
        <v>0</v>
      </c>
      <c r="L18" s="73"/>
      <c r="M18" s="113">
        <f t="shared" ca="1" si="11"/>
        <v>0</v>
      </c>
      <c r="N18" s="73"/>
      <c r="O18" s="74">
        <f t="shared" ca="1" si="12"/>
        <v>0</v>
      </c>
      <c r="P18" s="73"/>
      <c r="Q18" s="113">
        <f t="shared" ca="1" si="2"/>
        <v>0</v>
      </c>
      <c r="R18" s="73"/>
      <c r="S18" s="113">
        <f t="shared" ca="1" si="3"/>
        <v>0</v>
      </c>
      <c r="T18" s="101"/>
      <c r="U18" s="74">
        <f t="shared" ca="1" si="4"/>
        <v>0</v>
      </c>
      <c r="V18" s="73"/>
      <c r="W18" s="113">
        <f t="shared" ca="1" si="13"/>
        <v>0</v>
      </c>
      <c r="X18" s="101"/>
      <c r="Y18" s="113">
        <f t="shared" ca="1" si="14"/>
        <v>0</v>
      </c>
      <c r="Z18" s="73"/>
      <c r="AA18" s="74">
        <f t="shared" ca="1" si="5"/>
        <v>0</v>
      </c>
      <c r="AB18" s="73"/>
      <c r="AC18" s="74">
        <f t="shared" ca="1" si="6"/>
        <v>0</v>
      </c>
      <c r="AD18" s="73"/>
      <c r="AE18" s="74">
        <f t="shared" ca="1" si="7"/>
        <v>0</v>
      </c>
      <c r="AF18" s="73"/>
      <c r="AG18" s="74">
        <f t="shared" ca="1" si="15"/>
        <v>0</v>
      </c>
      <c r="AH18" s="82">
        <f t="shared" ca="1" si="8"/>
        <v>0</v>
      </c>
      <c r="AI18" s="74"/>
      <c r="AJ18" s="139">
        <f t="shared" ca="1" si="16"/>
        <v>0</v>
      </c>
    </row>
    <row r="19" spans="1:36" ht="15" customHeight="1" x14ac:dyDescent="0.2">
      <c r="A19" s="90" t="s">
        <v>164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si="9"/>
        <v>0</v>
      </c>
      <c r="F19" s="73"/>
      <c r="G19" s="74">
        <f t="shared" ca="1" si="17"/>
        <v>0</v>
      </c>
      <c r="H19" s="73"/>
      <c r="I19" s="74">
        <f t="shared" ca="1" si="1"/>
        <v>0</v>
      </c>
      <c r="J19" s="73"/>
      <c r="K19" s="113">
        <f t="shared" ca="1" si="10"/>
        <v>0</v>
      </c>
      <c r="L19" s="73"/>
      <c r="M19" s="113">
        <f t="shared" ca="1" si="11"/>
        <v>0</v>
      </c>
      <c r="N19" s="73"/>
      <c r="O19" s="74">
        <f t="shared" ca="1" si="12"/>
        <v>0</v>
      </c>
      <c r="P19" s="73"/>
      <c r="Q19" s="113">
        <f t="shared" ca="1" si="2"/>
        <v>0</v>
      </c>
      <c r="R19" s="73"/>
      <c r="S19" s="113">
        <f t="shared" ca="1" si="3"/>
        <v>0</v>
      </c>
      <c r="T19" s="101"/>
      <c r="U19" s="74">
        <f t="shared" ca="1" si="4"/>
        <v>0</v>
      </c>
      <c r="V19" s="73"/>
      <c r="W19" s="113">
        <f t="shared" ca="1" si="13"/>
        <v>0</v>
      </c>
      <c r="X19" s="101"/>
      <c r="Y19" s="113">
        <f t="shared" ca="1" si="14"/>
        <v>0</v>
      </c>
      <c r="Z19" s="73"/>
      <c r="AA19" s="74">
        <f t="shared" ca="1" si="5"/>
        <v>0</v>
      </c>
      <c r="AB19" s="73"/>
      <c r="AC19" s="74">
        <f t="shared" ca="1" si="6"/>
        <v>0</v>
      </c>
      <c r="AD19" s="73"/>
      <c r="AE19" s="74">
        <f t="shared" ca="1" si="7"/>
        <v>0</v>
      </c>
      <c r="AF19" s="73"/>
      <c r="AG19" s="74">
        <f t="shared" ca="1" si="15"/>
        <v>0</v>
      </c>
      <c r="AH19" s="82">
        <f t="shared" ca="1" si="8"/>
        <v>0</v>
      </c>
      <c r="AI19" s="74"/>
      <c r="AJ19" s="139">
        <f t="shared" ca="1" si="16"/>
        <v>0</v>
      </c>
    </row>
    <row r="20" spans="1:36" ht="15" customHeight="1" x14ac:dyDescent="0.2">
      <c r="A20" s="90" t="s">
        <v>168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9"/>
        <v>0</v>
      </c>
      <c r="F20" s="73"/>
      <c r="G20" s="74">
        <f t="shared" ca="1" si="17"/>
        <v>0</v>
      </c>
      <c r="H20" s="73"/>
      <c r="I20" s="74">
        <f t="shared" ca="1" si="1"/>
        <v>0</v>
      </c>
      <c r="J20" s="73"/>
      <c r="K20" s="113">
        <f t="shared" ca="1" si="10"/>
        <v>0</v>
      </c>
      <c r="L20" s="73"/>
      <c r="M20" s="113">
        <f t="shared" ca="1" si="11"/>
        <v>0</v>
      </c>
      <c r="N20" s="73"/>
      <c r="O20" s="74">
        <f t="shared" ca="1" si="12"/>
        <v>0</v>
      </c>
      <c r="P20" s="73"/>
      <c r="Q20" s="113">
        <f t="shared" ca="1" si="2"/>
        <v>0</v>
      </c>
      <c r="R20" s="73"/>
      <c r="S20" s="113">
        <f t="shared" ca="1" si="3"/>
        <v>0</v>
      </c>
      <c r="T20" s="101"/>
      <c r="U20" s="74">
        <f t="shared" ca="1" si="4"/>
        <v>0</v>
      </c>
      <c r="V20" s="73"/>
      <c r="W20" s="113">
        <f t="shared" ca="1" si="13"/>
        <v>0</v>
      </c>
      <c r="X20" s="101"/>
      <c r="Y20" s="113">
        <f t="shared" ca="1" si="14"/>
        <v>0</v>
      </c>
      <c r="Z20" s="73"/>
      <c r="AA20" s="74">
        <f t="shared" ca="1" si="5"/>
        <v>0</v>
      </c>
      <c r="AB20" s="73"/>
      <c r="AC20" s="74">
        <f t="shared" ca="1" si="6"/>
        <v>0</v>
      </c>
      <c r="AD20" s="73"/>
      <c r="AE20" s="74">
        <f t="shared" ca="1" si="7"/>
        <v>0</v>
      </c>
      <c r="AF20" s="73"/>
      <c r="AG20" s="74">
        <f t="shared" ca="1" si="15"/>
        <v>0</v>
      </c>
      <c r="AH20" s="82">
        <f t="shared" ca="1" si="8"/>
        <v>0</v>
      </c>
      <c r="AI20" s="74"/>
      <c r="AJ20" s="139">
        <f t="shared" ca="1" si="16"/>
        <v>0</v>
      </c>
    </row>
    <row r="21" spans="1:36" ht="15" customHeight="1" x14ac:dyDescent="0.2">
      <c r="A21" s="90" t="s">
        <v>169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9"/>
        <v>0</v>
      </c>
      <c r="F21" s="73"/>
      <c r="G21" s="74">
        <f t="shared" ca="1" si="17"/>
        <v>0</v>
      </c>
      <c r="H21" s="73"/>
      <c r="I21" s="74">
        <f t="shared" ca="1" si="1"/>
        <v>0</v>
      </c>
      <c r="J21" s="73"/>
      <c r="K21" s="113">
        <f t="shared" ca="1" si="10"/>
        <v>0</v>
      </c>
      <c r="L21" s="73"/>
      <c r="M21" s="113">
        <f t="shared" ca="1" si="11"/>
        <v>0</v>
      </c>
      <c r="N21" s="73"/>
      <c r="O21" s="74">
        <f t="shared" ca="1" si="12"/>
        <v>0</v>
      </c>
      <c r="P21" s="73"/>
      <c r="Q21" s="113">
        <f t="shared" ca="1" si="2"/>
        <v>0</v>
      </c>
      <c r="R21" s="73"/>
      <c r="S21" s="113">
        <f t="shared" ca="1" si="3"/>
        <v>0</v>
      </c>
      <c r="T21" s="101"/>
      <c r="U21" s="74">
        <f t="shared" ca="1" si="4"/>
        <v>0</v>
      </c>
      <c r="V21" s="73"/>
      <c r="W21" s="113">
        <f t="shared" ca="1" si="13"/>
        <v>0</v>
      </c>
      <c r="X21" s="101"/>
      <c r="Y21" s="113">
        <f t="shared" ca="1" si="14"/>
        <v>0</v>
      </c>
      <c r="Z21" s="73"/>
      <c r="AA21" s="74">
        <f t="shared" ca="1" si="5"/>
        <v>0</v>
      </c>
      <c r="AB21" s="73"/>
      <c r="AC21" s="74">
        <f t="shared" ca="1" si="6"/>
        <v>0</v>
      </c>
      <c r="AD21" s="73"/>
      <c r="AE21" s="74">
        <f t="shared" ca="1" si="7"/>
        <v>0</v>
      </c>
      <c r="AF21" s="73"/>
      <c r="AG21" s="74">
        <f t="shared" ca="1" si="15"/>
        <v>0</v>
      </c>
      <c r="AH21" s="82">
        <f t="shared" ca="1" si="8"/>
        <v>0</v>
      </c>
      <c r="AI21" s="74"/>
      <c r="AJ21" s="139">
        <f t="shared" ca="1" si="16"/>
        <v>0</v>
      </c>
    </row>
    <row r="22" spans="1:36" ht="15" customHeight="1" x14ac:dyDescent="0.2">
      <c r="A22" s="90" t="s">
        <v>170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9"/>
        <v>0</v>
      </c>
      <c r="F22" s="73"/>
      <c r="G22" s="74">
        <f t="shared" ca="1" si="17"/>
        <v>0</v>
      </c>
      <c r="H22" s="73"/>
      <c r="I22" s="74">
        <f t="shared" ca="1" si="1"/>
        <v>0</v>
      </c>
      <c r="J22" s="73"/>
      <c r="K22" s="113">
        <f t="shared" ca="1" si="10"/>
        <v>0</v>
      </c>
      <c r="L22" s="73"/>
      <c r="M22" s="113">
        <f t="shared" ca="1" si="11"/>
        <v>0</v>
      </c>
      <c r="N22" s="73"/>
      <c r="O22" s="74">
        <f t="shared" ca="1" si="12"/>
        <v>0</v>
      </c>
      <c r="P22" s="73"/>
      <c r="Q22" s="113">
        <f t="shared" ca="1" si="2"/>
        <v>0</v>
      </c>
      <c r="R22" s="73"/>
      <c r="S22" s="113">
        <f t="shared" ca="1" si="3"/>
        <v>0</v>
      </c>
      <c r="T22" s="101"/>
      <c r="U22" s="74">
        <f t="shared" ca="1" si="4"/>
        <v>0</v>
      </c>
      <c r="V22" s="73"/>
      <c r="W22" s="113">
        <f t="shared" ca="1" si="13"/>
        <v>0</v>
      </c>
      <c r="X22" s="101"/>
      <c r="Y22" s="113">
        <f t="shared" ca="1" si="14"/>
        <v>0</v>
      </c>
      <c r="Z22" s="73"/>
      <c r="AA22" s="74">
        <f t="shared" ca="1" si="5"/>
        <v>0</v>
      </c>
      <c r="AB22" s="73"/>
      <c r="AC22" s="74">
        <f t="shared" ca="1" si="6"/>
        <v>0</v>
      </c>
      <c r="AD22" s="73"/>
      <c r="AE22" s="74">
        <f t="shared" ca="1" si="7"/>
        <v>0</v>
      </c>
      <c r="AF22" s="73"/>
      <c r="AG22" s="74">
        <f t="shared" ca="1" si="15"/>
        <v>0</v>
      </c>
      <c r="AH22" s="82">
        <f t="shared" ca="1" si="8"/>
        <v>0</v>
      </c>
      <c r="AI22" s="74"/>
      <c r="AJ22" s="139">
        <f t="shared" ca="1" si="16"/>
        <v>0</v>
      </c>
    </row>
    <row r="23" spans="1:36" ht="15" customHeight="1" x14ac:dyDescent="0.2">
      <c r="A23" s="90" t="s">
        <v>171</v>
      </c>
      <c r="B23" t="str">
        <f>IF($A23="","",INDEX('MA-Liste'!$D:$D,MATCH($A23,'MA-Liste'!$M:$M,FALSE)))</f>
        <v>AeBo</v>
      </c>
      <c r="C23" s="4" t="str">
        <f ca="1">IF($A23="","",INDEX(INDIRECT("'MA-Liste'!"&amp;$C$11),MATCH($A23,'MA-Liste'!$M:$M,FALSE)))</f>
        <v>F</v>
      </c>
      <c r="D23" s="19">
        <f t="shared" ca="1" si="0"/>
        <v>60</v>
      </c>
      <c r="E23" s="20">
        <f t="shared" si="9"/>
        <v>0</v>
      </c>
      <c r="F23" s="73"/>
      <c r="G23" s="74">
        <f t="shared" ca="1" si="17"/>
        <v>0</v>
      </c>
      <c r="H23" s="73"/>
      <c r="I23" s="74">
        <f t="shared" ca="1" si="1"/>
        <v>0</v>
      </c>
      <c r="J23" s="73"/>
      <c r="K23" s="113">
        <f t="shared" ca="1" si="10"/>
        <v>0</v>
      </c>
      <c r="L23" s="73"/>
      <c r="M23" s="113">
        <f t="shared" ca="1" si="11"/>
        <v>0</v>
      </c>
      <c r="N23" s="73"/>
      <c r="O23" s="74">
        <f t="shared" ca="1" si="12"/>
        <v>0</v>
      </c>
      <c r="P23" s="73"/>
      <c r="Q23" s="113">
        <f t="shared" ca="1" si="2"/>
        <v>0</v>
      </c>
      <c r="R23" s="73"/>
      <c r="S23" s="113">
        <f t="shared" ca="1" si="3"/>
        <v>0</v>
      </c>
      <c r="T23" s="101"/>
      <c r="U23" s="74">
        <f t="shared" ca="1" si="4"/>
        <v>0</v>
      </c>
      <c r="V23" s="73"/>
      <c r="W23" s="113">
        <f t="shared" ca="1" si="13"/>
        <v>0</v>
      </c>
      <c r="X23" s="101"/>
      <c r="Y23" s="113">
        <f t="shared" ca="1" si="14"/>
        <v>0</v>
      </c>
      <c r="Z23" s="73"/>
      <c r="AA23" s="74">
        <f t="shared" ca="1" si="5"/>
        <v>0</v>
      </c>
      <c r="AB23" s="73"/>
      <c r="AC23" s="74">
        <f t="shared" ca="1" si="6"/>
        <v>0</v>
      </c>
      <c r="AD23" s="73"/>
      <c r="AE23" s="74">
        <f t="shared" ca="1" si="7"/>
        <v>0</v>
      </c>
      <c r="AF23" s="73"/>
      <c r="AG23" s="74">
        <f t="shared" ca="1" si="15"/>
        <v>0</v>
      </c>
      <c r="AH23" s="82">
        <f t="shared" ca="1" si="8"/>
        <v>0</v>
      </c>
      <c r="AI23" s="74"/>
      <c r="AJ23" s="139">
        <f t="shared" ca="1" si="16"/>
        <v>0</v>
      </c>
    </row>
    <row r="24" spans="1:36" ht="15" customHeight="1" x14ac:dyDescent="0.2">
      <c r="A24" s="90" t="s">
        <v>150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B</v>
      </c>
      <c r="D24" s="19">
        <f t="shared" ca="1" si="0"/>
        <v>140</v>
      </c>
      <c r="E24" s="20">
        <f t="shared" si="9"/>
        <v>0</v>
      </c>
      <c r="F24" s="73"/>
      <c r="G24" s="74">
        <f t="shared" ca="1" si="17"/>
        <v>0</v>
      </c>
      <c r="H24" s="73"/>
      <c r="I24" s="74">
        <f t="shared" ca="1" si="1"/>
        <v>0</v>
      </c>
      <c r="J24" s="73"/>
      <c r="K24" s="113">
        <f t="shared" ca="1" si="10"/>
        <v>0</v>
      </c>
      <c r="L24" s="73"/>
      <c r="M24" s="113">
        <f t="shared" ca="1" si="11"/>
        <v>0</v>
      </c>
      <c r="N24" s="73"/>
      <c r="O24" s="74">
        <f t="shared" ca="1" si="12"/>
        <v>0</v>
      </c>
      <c r="P24" s="73"/>
      <c r="Q24" s="113">
        <f t="shared" ca="1" si="2"/>
        <v>0</v>
      </c>
      <c r="R24" s="73"/>
      <c r="S24" s="113">
        <f t="shared" ca="1" si="3"/>
        <v>0</v>
      </c>
      <c r="T24" s="101"/>
      <c r="U24" s="74">
        <f t="shared" ca="1" si="4"/>
        <v>0</v>
      </c>
      <c r="V24" s="73"/>
      <c r="W24" s="113">
        <f t="shared" ca="1" si="13"/>
        <v>0</v>
      </c>
      <c r="X24" s="101"/>
      <c r="Y24" s="113">
        <f t="shared" ca="1" si="14"/>
        <v>0</v>
      </c>
      <c r="Z24" s="73"/>
      <c r="AA24" s="74">
        <f t="shared" ca="1" si="5"/>
        <v>0</v>
      </c>
      <c r="AB24" s="73"/>
      <c r="AC24" s="74">
        <f t="shared" ca="1" si="6"/>
        <v>0</v>
      </c>
      <c r="AD24" s="73"/>
      <c r="AE24" s="74">
        <f t="shared" ca="1" si="7"/>
        <v>0</v>
      </c>
      <c r="AF24" s="73"/>
      <c r="AG24" s="74">
        <f t="shared" ca="1" si="15"/>
        <v>0</v>
      </c>
      <c r="AH24" s="82">
        <f ca="1">IF(D24="",0,D24*E24)</f>
        <v>0</v>
      </c>
      <c r="AI24" s="74"/>
      <c r="AJ24" s="139">
        <f t="shared" ca="1" si="16"/>
        <v>0</v>
      </c>
    </row>
    <row r="25" spans="1:36" ht="15" customHeight="1" x14ac:dyDescent="0.2">
      <c r="A25" s="90" t="s">
        <v>174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C</v>
      </c>
      <c r="D25" s="19">
        <f t="shared" ca="1" si="0"/>
        <v>118</v>
      </c>
      <c r="E25" s="20">
        <f t="shared" si="9"/>
        <v>0</v>
      </c>
      <c r="F25" s="73"/>
      <c r="G25" s="74">
        <f t="shared" ca="1" si="17"/>
        <v>0</v>
      </c>
      <c r="H25" s="73"/>
      <c r="I25" s="74">
        <f t="shared" ca="1" si="1"/>
        <v>0</v>
      </c>
      <c r="J25" s="73"/>
      <c r="K25" s="113">
        <f t="shared" ca="1" si="10"/>
        <v>0</v>
      </c>
      <c r="L25" s="73"/>
      <c r="M25" s="113">
        <f t="shared" ca="1" si="11"/>
        <v>0</v>
      </c>
      <c r="N25" s="73"/>
      <c r="O25" s="74">
        <f t="shared" ca="1" si="12"/>
        <v>0</v>
      </c>
      <c r="P25" s="73"/>
      <c r="Q25" s="113">
        <f t="shared" ca="1" si="2"/>
        <v>0</v>
      </c>
      <c r="R25" s="73"/>
      <c r="S25" s="113">
        <f t="shared" ca="1" si="3"/>
        <v>0</v>
      </c>
      <c r="T25" s="101"/>
      <c r="U25" s="74">
        <f t="shared" ca="1" si="4"/>
        <v>0</v>
      </c>
      <c r="V25" s="73"/>
      <c r="W25" s="113">
        <f t="shared" ca="1" si="13"/>
        <v>0</v>
      </c>
      <c r="X25" s="101"/>
      <c r="Y25" s="113">
        <f t="shared" ca="1" si="14"/>
        <v>0</v>
      </c>
      <c r="Z25" s="73"/>
      <c r="AA25" s="74">
        <f t="shared" ca="1" si="5"/>
        <v>0</v>
      </c>
      <c r="AB25" s="73"/>
      <c r="AC25" s="74">
        <f t="shared" ca="1" si="6"/>
        <v>0</v>
      </c>
      <c r="AD25" s="73"/>
      <c r="AE25" s="74">
        <f t="shared" ca="1" si="7"/>
        <v>0</v>
      </c>
      <c r="AF25" s="73"/>
      <c r="AG25" s="74">
        <f t="shared" ca="1" si="15"/>
        <v>0</v>
      </c>
      <c r="AH25" s="82">
        <f t="shared" ca="1" si="8"/>
        <v>0</v>
      </c>
      <c r="AI25" s="74"/>
      <c r="AJ25" s="139">
        <f t="shared" ca="1" si="16"/>
        <v>0</v>
      </c>
    </row>
    <row r="26" spans="1:36" ht="15" customHeight="1" x14ac:dyDescent="0.2">
      <c r="A26" s="90" t="s">
        <v>202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9"/>
        <v>0</v>
      </c>
      <c r="F26" s="73"/>
      <c r="G26" s="74">
        <f t="shared" ca="1" si="17"/>
        <v>0</v>
      </c>
      <c r="H26" s="73"/>
      <c r="I26" s="74">
        <f t="shared" ca="1" si="1"/>
        <v>0</v>
      </c>
      <c r="J26" s="73"/>
      <c r="K26" s="113">
        <f t="shared" ca="1" si="10"/>
        <v>0</v>
      </c>
      <c r="L26" s="73"/>
      <c r="M26" s="113">
        <f t="shared" ca="1" si="11"/>
        <v>0</v>
      </c>
      <c r="N26" s="73"/>
      <c r="O26" s="74">
        <f t="shared" ca="1" si="12"/>
        <v>0</v>
      </c>
      <c r="P26" s="73"/>
      <c r="Q26" s="113">
        <f t="shared" ca="1" si="2"/>
        <v>0</v>
      </c>
      <c r="R26" s="73"/>
      <c r="S26" s="113">
        <f t="shared" ca="1" si="3"/>
        <v>0</v>
      </c>
      <c r="T26" s="101"/>
      <c r="U26" s="74">
        <f t="shared" ca="1" si="4"/>
        <v>0</v>
      </c>
      <c r="V26" s="73"/>
      <c r="W26" s="113">
        <f t="shared" ca="1" si="13"/>
        <v>0</v>
      </c>
      <c r="X26" s="101"/>
      <c r="Y26" s="113">
        <f t="shared" ca="1" si="14"/>
        <v>0</v>
      </c>
      <c r="Z26" s="73"/>
      <c r="AA26" s="74">
        <f t="shared" ca="1" si="5"/>
        <v>0</v>
      </c>
      <c r="AB26" s="73"/>
      <c r="AC26" s="74">
        <f t="shared" ca="1" si="6"/>
        <v>0</v>
      </c>
      <c r="AD26" s="73"/>
      <c r="AE26" s="74">
        <f t="shared" ca="1" si="7"/>
        <v>0</v>
      </c>
      <c r="AF26" s="73"/>
      <c r="AG26" s="74">
        <f t="shared" ca="1" si="15"/>
        <v>0</v>
      </c>
      <c r="AH26" s="82">
        <f t="shared" ca="1" si="8"/>
        <v>0</v>
      </c>
      <c r="AI26" s="74"/>
      <c r="AJ26" s="139">
        <f t="shared" ca="1" si="16"/>
        <v>0</v>
      </c>
    </row>
    <row r="27" spans="1:36" ht="15" customHeight="1" x14ac:dyDescent="0.2">
      <c r="A27" s="90" t="s">
        <v>166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D</v>
      </c>
      <c r="D27" s="19">
        <f t="shared" ca="1" si="0"/>
        <v>100</v>
      </c>
      <c r="E27" s="20">
        <f t="shared" si="9"/>
        <v>0</v>
      </c>
      <c r="F27" s="73"/>
      <c r="G27" s="74">
        <f t="shared" ca="1" si="17"/>
        <v>0</v>
      </c>
      <c r="H27" s="73"/>
      <c r="I27" s="74">
        <f t="shared" ca="1" si="1"/>
        <v>0</v>
      </c>
      <c r="J27" s="73"/>
      <c r="K27" s="113">
        <f t="shared" ca="1" si="10"/>
        <v>0</v>
      </c>
      <c r="L27" s="73"/>
      <c r="M27" s="113">
        <f t="shared" ca="1" si="11"/>
        <v>0</v>
      </c>
      <c r="N27" s="73"/>
      <c r="O27" s="74">
        <f t="shared" ca="1" si="12"/>
        <v>0</v>
      </c>
      <c r="P27" s="73"/>
      <c r="Q27" s="113">
        <f t="shared" ca="1" si="2"/>
        <v>0</v>
      </c>
      <c r="R27" s="73"/>
      <c r="S27" s="113">
        <f t="shared" ca="1" si="3"/>
        <v>0</v>
      </c>
      <c r="T27" s="101"/>
      <c r="U27" s="74">
        <f t="shared" ca="1" si="4"/>
        <v>0</v>
      </c>
      <c r="V27" s="73"/>
      <c r="W27" s="113">
        <f t="shared" ca="1" si="13"/>
        <v>0</v>
      </c>
      <c r="X27" s="101"/>
      <c r="Y27" s="113">
        <f t="shared" ca="1" si="14"/>
        <v>0</v>
      </c>
      <c r="Z27" s="73"/>
      <c r="AA27" s="74">
        <f t="shared" ca="1" si="5"/>
        <v>0</v>
      </c>
      <c r="AB27" s="73"/>
      <c r="AC27" s="74">
        <f t="shared" ca="1" si="6"/>
        <v>0</v>
      </c>
      <c r="AD27" s="73"/>
      <c r="AE27" s="74">
        <f t="shared" ca="1" si="7"/>
        <v>0</v>
      </c>
      <c r="AF27" s="73"/>
      <c r="AG27" s="74">
        <f t="shared" ca="1" si="15"/>
        <v>0</v>
      </c>
      <c r="AH27" s="82">
        <f t="shared" ca="1" si="8"/>
        <v>0</v>
      </c>
      <c r="AI27" s="74"/>
      <c r="AJ27" s="139">
        <f t="shared" ca="1" si="16"/>
        <v>0</v>
      </c>
    </row>
    <row r="28" spans="1:36" ht="15" customHeight="1" x14ac:dyDescent="0.2">
      <c r="A28" s="90" t="s">
        <v>167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F</v>
      </c>
      <c r="D28" s="19">
        <f t="shared" ca="1" si="0"/>
        <v>60</v>
      </c>
      <c r="E28" s="20">
        <f t="shared" si="9"/>
        <v>0</v>
      </c>
      <c r="F28" s="73"/>
      <c r="G28" s="74">
        <f t="shared" ca="1" si="17"/>
        <v>0</v>
      </c>
      <c r="H28" s="73"/>
      <c r="I28" s="74">
        <f t="shared" ca="1" si="1"/>
        <v>0</v>
      </c>
      <c r="J28" s="73"/>
      <c r="K28" s="113">
        <f t="shared" ca="1" si="10"/>
        <v>0</v>
      </c>
      <c r="L28" s="73"/>
      <c r="M28" s="113">
        <f t="shared" ca="1" si="11"/>
        <v>0</v>
      </c>
      <c r="N28" s="73"/>
      <c r="O28" s="74">
        <f t="shared" ca="1" si="12"/>
        <v>0</v>
      </c>
      <c r="P28" s="73"/>
      <c r="Q28" s="113">
        <f t="shared" ca="1" si="2"/>
        <v>0</v>
      </c>
      <c r="R28" s="73"/>
      <c r="S28" s="113">
        <f t="shared" ca="1" si="3"/>
        <v>0</v>
      </c>
      <c r="T28" s="101"/>
      <c r="U28" s="74">
        <f t="shared" ca="1" si="4"/>
        <v>0</v>
      </c>
      <c r="V28" s="73"/>
      <c r="W28" s="113">
        <f t="shared" ca="1" si="13"/>
        <v>0</v>
      </c>
      <c r="X28" s="101"/>
      <c r="Y28" s="113">
        <f t="shared" ca="1" si="14"/>
        <v>0</v>
      </c>
      <c r="Z28" s="73"/>
      <c r="AA28" s="74">
        <f t="shared" ca="1" si="5"/>
        <v>0</v>
      </c>
      <c r="AB28" s="73"/>
      <c r="AC28" s="74">
        <f t="shared" ca="1" si="6"/>
        <v>0</v>
      </c>
      <c r="AD28" s="73"/>
      <c r="AE28" s="74">
        <f t="shared" ca="1" si="7"/>
        <v>0</v>
      </c>
      <c r="AF28" s="73"/>
      <c r="AG28" s="74">
        <f t="shared" ca="1" si="15"/>
        <v>0</v>
      </c>
      <c r="AH28" s="82">
        <f t="shared" ca="1" si="8"/>
        <v>0</v>
      </c>
      <c r="AI28" s="74"/>
      <c r="AJ28" s="139">
        <f t="shared" ca="1" si="16"/>
        <v>0</v>
      </c>
    </row>
    <row r="29" spans="1:36" ht="15" customHeight="1" x14ac:dyDescent="0.2">
      <c r="A29" s="90" t="s">
        <v>176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G</v>
      </c>
      <c r="D29" s="19">
        <f t="shared" ca="1" si="0"/>
        <v>35</v>
      </c>
      <c r="E29" s="20">
        <f t="shared" si="9"/>
        <v>0</v>
      </c>
      <c r="F29" s="73"/>
      <c r="G29" s="74">
        <f t="shared" ca="1" si="17"/>
        <v>0</v>
      </c>
      <c r="H29" s="73"/>
      <c r="I29" s="74">
        <f t="shared" ca="1" si="1"/>
        <v>0</v>
      </c>
      <c r="J29" s="73"/>
      <c r="K29" s="113">
        <f t="shared" ca="1" si="10"/>
        <v>0</v>
      </c>
      <c r="L29" s="73"/>
      <c r="M29" s="113">
        <f t="shared" ca="1" si="11"/>
        <v>0</v>
      </c>
      <c r="N29" s="73"/>
      <c r="O29" s="74">
        <f t="shared" ca="1" si="12"/>
        <v>0</v>
      </c>
      <c r="P29" s="73"/>
      <c r="Q29" s="113">
        <f t="shared" ca="1" si="2"/>
        <v>0</v>
      </c>
      <c r="R29" s="73"/>
      <c r="S29" s="113">
        <f t="shared" ca="1" si="3"/>
        <v>0</v>
      </c>
      <c r="T29" s="101"/>
      <c r="U29" s="74">
        <f t="shared" ca="1" si="4"/>
        <v>0</v>
      </c>
      <c r="V29" s="73"/>
      <c r="W29" s="113">
        <f t="shared" ca="1" si="13"/>
        <v>0</v>
      </c>
      <c r="X29" s="101"/>
      <c r="Y29" s="113">
        <f t="shared" ca="1" si="14"/>
        <v>0</v>
      </c>
      <c r="Z29" s="73"/>
      <c r="AA29" s="74">
        <f t="shared" ca="1" si="5"/>
        <v>0</v>
      </c>
      <c r="AB29" s="73"/>
      <c r="AC29" s="74">
        <f t="shared" ca="1" si="6"/>
        <v>0</v>
      </c>
      <c r="AD29" s="73"/>
      <c r="AE29" s="74">
        <f t="shared" ca="1" si="7"/>
        <v>0</v>
      </c>
      <c r="AF29" s="73"/>
      <c r="AG29" s="74">
        <f t="shared" ca="1" si="15"/>
        <v>0</v>
      </c>
      <c r="AH29" s="82">
        <f t="shared" ca="1" si="8"/>
        <v>0</v>
      </c>
      <c r="AI29" s="74"/>
      <c r="AJ29" s="139">
        <f t="shared" ca="1" si="16"/>
        <v>0</v>
      </c>
    </row>
    <row r="30" spans="1:36" ht="15" customHeight="1" x14ac:dyDescent="0.2">
      <c r="A30" s="84" t="s">
        <v>143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D</v>
      </c>
      <c r="D30" s="19">
        <f t="shared" ca="1" si="0"/>
        <v>100</v>
      </c>
      <c r="E30" s="20">
        <f t="shared" si="9"/>
        <v>0</v>
      </c>
      <c r="F30" s="73"/>
      <c r="G30" s="74">
        <f t="shared" ca="1" si="17"/>
        <v>0</v>
      </c>
      <c r="H30" s="73"/>
      <c r="I30" s="74">
        <f t="shared" ca="1" si="1"/>
        <v>0</v>
      </c>
      <c r="J30" s="73"/>
      <c r="K30" s="113">
        <f t="shared" ca="1" si="10"/>
        <v>0</v>
      </c>
      <c r="L30" s="73"/>
      <c r="M30" s="113">
        <f t="shared" ca="1" si="11"/>
        <v>0</v>
      </c>
      <c r="N30" s="73"/>
      <c r="O30" s="74">
        <f t="shared" ca="1" si="12"/>
        <v>0</v>
      </c>
      <c r="P30" s="73"/>
      <c r="Q30" s="113">
        <f t="shared" ca="1" si="2"/>
        <v>0</v>
      </c>
      <c r="R30" s="73"/>
      <c r="S30" s="113">
        <f t="shared" ca="1" si="3"/>
        <v>0</v>
      </c>
      <c r="T30" s="101"/>
      <c r="U30" s="74">
        <f t="shared" ca="1" si="4"/>
        <v>0</v>
      </c>
      <c r="V30" s="73"/>
      <c r="W30" s="113">
        <f t="shared" ca="1" si="13"/>
        <v>0</v>
      </c>
      <c r="X30" s="101"/>
      <c r="Y30" s="113">
        <f t="shared" ca="1" si="14"/>
        <v>0</v>
      </c>
      <c r="Z30" s="73"/>
      <c r="AA30" s="74">
        <f t="shared" ca="1" si="5"/>
        <v>0</v>
      </c>
      <c r="AB30" s="73"/>
      <c r="AC30" s="74">
        <f t="shared" ca="1" si="6"/>
        <v>0</v>
      </c>
      <c r="AD30" s="73"/>
      <c r="AE30" s="74">
        <f t="shared" ca="1" si="7"/>
        <v>0</v>
      </c>
      <c r="AF30" s="73"/>
      <c r="AG30" s="74">
        <f t="shared" ca="1" si="15"/>
        <v>0</v>
      </c>
      <c r="AH30" s="82">
        <f t="shared" ca="1" si="8"/>
        <v>0</v>
      </c>
      <c r="AI30" s="74"/>
      <c r="AJ30" s="139">
        <f t="shared" ca="1" si="16"/>
        <v>0</v>
      </c>
    </row>
    <row r="31" spans="1:36" ht="15" customHeight="1" x14ac:dyDescent="0.2">
      <c r="A31" s="84" t="s">
        <v>182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G</v>
      </c>
      <c r="D31" s="19">
        <f t="shared" ca="1" si="0"/>
        <v>35</v>
      </c>
      <c r="E31" s="20">
        <f t="shared" si="9"/>
        <v>0</v>
      </c>
      <c r="F31" s="73"/>
      <c r="G31" s="74">
        <f t="shared" ca="1" si="17"/>
        <v>0</v>
      </c>
      <c r="H31" s="73"/>
      <c r="I31" s="74">
        <f t="shared" ca="1" si="1"/>
        <v>0</v>
      </c>
      <c r="J31" s="73"/>
      <c r="K31" s="113">
        <f t="shared" ca="1" si="10"/>
        <v>0</v>
      </c>
      <c r="L31" s="73"/>
      <c r="M31" s="113">
        <f t="shared" ca="1" si="11"/>
        <v>0</v>
      </c>
      <c r="N31" s="73"/>
      <c r="O31" s="74">
        <f t="shared" ca="1" si="12"/>
        <v>0</v>
      </c>
      <c r="P31" s="73"/>
      <c r="Q31" s="113">
        <f t="shared" ca="1" si="2"/>
        <v>0</v>
      </c>
      <c r="R31" s="73"/>
      <c r="S31" s="113">
        <f t="shared" ca="1" si="3"/>
        <v>0</v>
      </c>
      <c r="T31" s="101"/>
      <c r="U31" s="74">
        <f t="shared" ca="1" si="4"/>
        <v>0</v>
      </c>
      <c r="V31" s="73"/>
      <c r="W31" s="113">
        <f t="shared" ca="1" si="13"/>
        <v>0</v>
      </c>
      <c r="X31" s="101"/>
      <c r="Y31" s="113">
        <f t="shared" ca="1" si="14"/>
        <v>0</v>
      </c>
      <c r="Z31" s="73"/>
      <c r="AA31" s="74">
        <f t="shared" ca="1" si="5"/>
        <v>0</v>
      </c>
      <c r="AB31" s="73"/>
      <c r="AC31" s="74">
        <f t="shared" ca="1" si="6"/>
        <v>0</v>
      </c>
      <c r="AD31" s="73"/>
      <c r="AE31" s="74">
        <f t="shared" ca="1" si="7"/>
        <v>0</v>
      </c>
      <c r="AF31" s="73"/>
      <c r="AG31" s="74">
        <f t="shared" ca="1" si="15"/>
        <v>0</v>
      </c>
      <c r="AH31" s="82">
        <f t="shared" ca="1" si="8"/>
        <v>0</v>
      </c>
      <c r="AI31" s="74"/>
      <c r="AJ31" s="139">
        <f t="shared" ca="1" si="16"/>
        <v>0</v>
      </c>
    </row>
    <row r="32" spans="1:36" ht="15" customHeight="1" x14ac:dyDescent="0.2">
      <c r="A32" s="84" t="s">
        <v>147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B</v>
      </c>
      <c r="D32" s="19">
        <f t="shared" ca="1" si="0"/>
        <v>140</v>
      </c>
      <c r="E32" s="20">
        <f t="shared" si="9"/>
        <v>0</v>
      </c>
      <c r="F32" s="73"/>
      <c r="G32" s="74">
        <f t="shared" ca="1" si="17"/>
        <v>0</v>
      </c>
      <c r="H32" s="73"/>
      <c r="I32" s="74">
        <f t="shared" ca="1" si="1"/>
        <v>0</v>
      </c>
      <c r="J32" s="73"/>
      <c r="K32" s="113">
        <f t="shared" ca="1" si="10"/>
        <v>0</v>
      </c>
      <c r="L32" s="73"/>
      <c r="M32" s="113">
        <f t="shared" ca="1" si="11"/>
        <v>0</v>
      </c>
      <c r="N32" s="73"/>
      <c r="O32" s="74">
        <f t="shared" ca="1" si="12"/>
        <v>0</v>
      </c>
      <c r="P32" s="73"/>
      <c r="Q32" s="113">
        <f t="shared" ca="1" si="2"/>
        <v>0</v>
      </c>
      <c r="R32" s="73"/>
      <c r="S32" s="113">
        <f t="shared" ca="1" si="3"/>
        <v>0</v>
      </c>
      <c r="T32" s="101"/>
      <c r="U32" s="74">
        <f t="shared" ca="1" si="4"/>
        <v>0</v>
      </c>
      <c r="V32" s="73"/>
      <c r="W32" s="113">
        <f t="shared" ca="1" si="13"/>
        <v>0</v>
      </c>
      <c r="X32" s="101"/>
      <c r="Y32" s="113">
        <f t="shared" ca="1" si="14"/>
        <v>0</v>
      </c>
      <c r="Z32" s="73"/>
      <c r="AA32" s="74">
        <f t="shared" ca="1" si="5"/>
        <v>0</v>
      </c>
      <c r="AB32" s="73"/>
      <c r="AC32" s="74">
        <f t="shared" ca="1" si="6"/>
        <v>0</v>
      </c>
      <c r="AD32" s="73"/>
      <c r="AE32" s="74">
        <f t="shared" ca="1" si="7"/>
        <v>0</v>
      </c>
      <c r="AF32" s="73"/>
      <c r="AG32" s="74">
        <f t="shared" ca="1" si="15"/>
        <v>0</v>
      </c>
      <c r="AH32" s="82">
        <f t="shared" ca="1" si="8"/>
        <v>0</v>
      </c>
      <c r="AI32" s="74"/>
      <c r="AJ32" s="139">
        <f t="shared" ca="1" si="16"/>
        <v>0</v>
      </c>
    </row>
    <row r="33" spans="1:36" ht="15" customHeight="1" x14ac:dyDescent="0.2">
      <c r="A33" s="84" t="s">
        <v>205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D</v>
      </c>
      <c r="D33" s="19">
        <f t="shared" ca="1" si="0"/>
        <v>100</v>
      </c>
      <c r="E33" s="20">
        <f t="shared" si="9"/>
        <v>0</v>
      </c>
      <c r="F33" s="73"/>
      <c r="G33" s="74">
        <f t="shared" ca="1" si="17"/>
        <v>0</v>
      </c>
      <c r="H33" s="73"/>
      <c r="I33" s="74">
        <f t="shared" ca="1" si="1"/>
        <v>0</v>
      </c>
      <c r="J33" s="73"/>
      <c r="K33" s="113">
        <f t="shared" ca="1" si="10"/>
        <v>0</v>
      </c>
      <c r="L33" s="73"/>
      <c r="M33" s="113">
        <f t="shared" ca="1" si="11"/>
        <v>0</v>
      </c>
      <c r="N33" s="73"/>
      <c r="O33" s="74">
        <f t="shared" ca="1" si="12"/>
        <v>0</v>
      </c>
      <c r="P33" s="73"/>
      <c r="Q33" s="113">
        <f t="shared" ca="1" si="2"/>
        <v>0</v>
      </c>
      <c r="R33" s="73"/>
      <c r="S33" s="113">
        <f t="shared" ca="1" si="3"/>
        <v>0</v>
      </c>
      <c r="T33" s="101"/>
      <c r="U33" s="74">
        <f t="shared" ca="1" si="4"/>
        <v>0</v>
      </c>
      <c r="V33" s="73"/>
      <c r="W33" s="113">
        <f t="shared" ca="1" si="13"/>
        <v>0</v>
      </c>
      <c r="X33" s="101"/>
      <c r="Y33" s="113">
        <f t="shared" ca="1" si="14"/>
        <v>0</v>
      </c>
      <c r="Z33" s="73"/>
      <c r="AA33" s="74">
        <f t="shared" ca="1" si="5"/>
        <v>0</v>
      </c>
      <c r="AB33" s="73"/>
      <c r="AC33" s="74">
        <f t="shared" ca="1" si="6"/>
        <v>0</v>
      </c>
      <c r="AD33" s="73"/>
      <c r="AE33" s="74">
        <f t="shared" ca="1" si="7"/>
        <v>0</v>
      </c>
      <c r="AF33" s="73"/>
      <c r="AG33" s="74">
        <f t="shared" ca="1" si="15"/>
        <v>0</v>
      </c>
      <c r="AH33" s="82">
        <f t="shared" ca="1" si="8"/>
        <v>0</v>
      </c>
      <c r="AI33" s="74"/>
      <c r="AJ33" s="139">
        <f t="shared" ca="1" si="16"/>
        <v>0</v>
      </c>
    </row>
    <row r="34" spans="1:36" ht="15" customHeight="1" x14ac:dyDescent="0.2">
      <c r="A34" s="84" t="s">
        <v>354</v>
      </c>
      <c r="B34" t="s">
        <v>65</v>
      </c>
      <c r="C34" s="4" t="s">
        <v>6</v>
      </c>
      <c r="D34" s="19">
        <f t="shared" si="0"/>
        <v>100</v>
      </c>
      <c r="E34" s="20">
        <f t="shared" si="9"/>
        <v>0</v>
      </c>
      <c r="F34" s="73"/>
      <c r="G34" s="74">
        <f t="shared" si="17"/>
        <v>0</v>
      </c>
      <c r="H34" s="73"/>
      <c r="I34" s="74">
        <f t="shared" si="1"/>
        <v>0</v>
      </c>
      <c r="J34" s="73"/>
      <c r="K34" s="113">
        <f t="shared" si="10"/>
        <v>0</v>
      </c>
      <c r="L34" s="73"/>
      <c r="M34" s="113">
        <f t="shared" si="11"/>
        <v>0</v>
      </c>
      <c r="N34" s="73"/>
      <c r="O34" s="74">
        <f t="shared" si="12"/>
        <v>0</v>
      </c>
      <c r="P34" s="73"/>
      <c r="Q34" s="113">
        <f t="shared" si="2"/>
        <v>0</v>
      </c>
      <c r="R34" s="73"/>
      <c r="S34" s="113">
        <f t="shared" si="3"/>
        <v>0</v>
      </c>
      <c r="T34" s="101"/>
      <c r="U34" s="74">
        <f t="shared" si="4"/>
        <v>0</v>
      </c>
      <c r="V34" s="73"/>
      <c r="W34" s="113">
        <f t="shared" si="13"/>
        <v>0</v>
      </c>
      <c r="X34" s="101"/>
      <c r="Y34" s="113">
        <f t="shared" si="14"/>
        <v>0</v>
      </c>
      <c r="Z34" s="73"/>
      <c r="AA34" s="74">
        <f t="shared" si="5"/>
        <v>0</v>
      </c>
      <c r="AB34" s="73"/>
      <c r="AC34" s="74">
        <f t="shared" si="6"/>
        <v>0</v>
      </c>
      <c r="AD34" s="73"/>
      <c r="AE34" s="74">
        <f t="shared" si="7"/>
        <v>0</v>
      </c>
      <c r="AF34" s="73"/>
      <c r="AG34" s="74">
        <f t="shared" si="15"/>
        <v>0</v>
      </c>
      <c r="AH34" s="82">
        <f t="shared" si="8"/>
        <v>0</v>
      </c>
      <c r="AI34" s="74"/>
      <c r="AJ34" s="139">
        <f t="shared" si="16"/>
        <v>0</v>
      </c>
    </row>
    <row r="35" spans="1:36" ht="15" customHeight="1" x14ac:dyDescent="0.2">
      <c r="A35" s="84" t="s">
        <v>148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D</v>
      </c>
      <c r="D35" s="19">
        <f t="shared" ca="1" si="0"/>
        <v>100</v>
      </c>
      <c r="E35" s="20">
        <f t="shared" si="9"/>
        <v>0</v>
      </c>
      <c r="F35" s="73"/>
      <c r="G35" s="74">
        <f t="shared" ca="1" si="17"/>
        <v>0</v>
      </c>
      <c r="H35" s="73"/>
      <c r="I35" s="74">
        <f t="shared" ca="1" si="1"/>
        <v>0</v>
      </c>
      <c r="J35" s="73"/>
      <c r="K35" s="113">
        <f t="shared" ca="1" si="10"/>
        <v>0</v>
      </c>
      <c r="L35" s="73"/>
      <c r="M35" s="113">
        <f t="shared" ca="1" si="11"/>
        <v>0</v>
      </c>
      <c r="N35" s="73"/>
      <c r="O35" s="74">
        <f t="shared" ca="1" si="12"/>
        <v>0</v>
      </c>
      <c r="P35" s="73"/>
      <c r="Q35" s="113">
        <f t="shared" ca="1" si="2"/>
        <v>0</v>
      </c>
      <c r="R35" s="73"/>
      <c r="S35" s="113">
        <f t="shared" ca="1" si="3"/>
        <v>0</v>
      </c>
      <c r="T35" s="101"/>
      <c r="U35" s="74">
        <f t="shared" ca="1" si="4"/>
        <v>0</v>
      </c>
      <c r="V35" s="73"/>
      <c r="W35" s="113">
        <f t="shared" ca="1" si="13"/>
        <v>0</v>
      </c>
      <c r="X35" s="101"/>
      <c r="Y35" s="113">
        <f t="shared" ca="1" si="14"/>
        <v>0</v>
      </c>
      <c r="Z35" s="73"/>
      <c r="AA35" s="74">
        <f t="shared" ca="1" si="5"/>
        <v>0</v>
      </c>
      <c r="AB35" s="73"/>
      <c r="AC35" s="74">
        <f t="shared" ca="1" si="6"/>
        <v>0</v>
      </c>
      <c r="AD35" s="73"/>
      <c r="AE35" s="74">
        <f t="shared" ca="1" si="7"/>
        <v>0</v>
      </c>
      <c r="AF35" s="73"/>
      <c r="AG35" s="74">
        <f t="shared" ca="1" si="15"/>
        <v>0</v>
      </c>
      <c r="AH35" s="82">
        <f t="shared" ca="1" si="8"/>
        <v>0</v>
      </c>
      <c r="AI35" s="74"/>
      <c r="AJ35" s="139">
        <f t="shared" ca="1" si="16"/>
        <v>0</v>
      </c>
    </row>
    <row r="36" spans="1:36" ht="15" customHeight="1" x14ac:dyDescent="0.2">
      <c r="A36" s="84" t="s">
        <v>214</v>
      </c>
      <c r="B36" s="14" t="s">
        <v>65</v>
      </c>
      <c r="C36" s="4" t="str">
        <f ca="1">IF($A36="","",INDEX(INDIRECT("'MA-Liste'!"&amp;$C$11),MATCH($A36,'MA-Liste'!$M:$M,FALSE)))</f>
        <v>D</v>
      </c>
      <c r="D36" s="19">
        <f t="shared" ca="1" si="0"/>
        <v>100</v>
      </c>
      <c r="E36" s="20">
        <f t="shared" si="9"/>
        <v>0</v>
      </c>
      <c r="F36" s="73"/>
      <c r="G36" s="74">
        <f t="shared" ca="1" si="17"/>
        <v>0</v>
      </c>
      <c r="H36" s="73"/>
      <c r="I36" s="74">
        <f t="shared" ca="1" si="1"/>
        <v>0</v>
      </c>
      <c r="J36" s="73"/>
      <c r="K36" s="113">
        <f t="shared" ca="1" si="10"/>
        <v>0</v>
      </c>
      <c r="L36" s="73"/>
      <c r="M36" s="113">
        <f t="shared" ca="1" si="11"/>
        <v>0</v>
      </c>
      <c r="N36" s="73"/>
      <c r="O36" s="74">
        <f t="shared" ca="1" si="12"/>
        <v>0</v>
      </c>
      <c r="P36" s="73"/>
      <c r="Q36" s="113">
        <f t="shared" ca="1" si="2"/>
        <v>0</v>
      </c>
      <c r="R36" s="73"/>
      <c r="S36" s="113">
        <f t="shared" ca="1" si="3"/>
        <v>0</v>
      </c>
      <c r="T36" s="101"/>
      <c r="U36" s="74">
        <f t="shared" ca="1" si="4"/>
        <v>0</v>
      </c>
      <c r="V36" s="73"/>
      <c r="W36" s="113">
        <f t="shared" ca="1" si="13"/>
        <v>0</v>
      </c>
      <c r="X36" s="101"/>
      <c r="Y36" s="113">
        <f t="shared" ca="1" si="14"/>
        <v>0</v>
      </c>
      <c r="Z36" s="73"/>
      <c r="AA36" s="74">
        <f t="shared" ca="1" si="5"/>
        <v>0</v>
      </c>
      <c r="AB36" s="73"/>
      <c r="AC36" s="74">
        <f t="shared" ca="1" si="6"/>
        <v>0</v>
      </c>
      <c r="AD36" s="73"/>
      <c r="AE36" s="74">
        <f t="shared" ca="1" si="7"/>
        <v>0</v>
      </c>
      <c r="AF36" s="73"/>
      <c r="AG36" s="74">
        <f t="shared" ca="1" si="15"/>
        <v>0</v>
      </c>
      <c r="AH36" s="82">
        <f t="shared" ca="1" si="8"/>
        <v>0</v>
      </c>
      <c r="AI36" s="74"/>
      <c r="AJ36" s="139">
        <f t="shared" ca="1" si="16"/>
        <v>0</v>
      </c>
    </row>
    <row r="37" spans="1:36" ht="15" customHeight="1" x14ac:dyDescent="0.2">
      <c r="A37" s="84" t="s">
        <v>183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F</v>
      </c>
      <c r="D37" s="19">
        <f t="shared" ca="1" si="0"/>
        <v>60</v>
      </c>
      <c r="E37" s="20">
        <f t="shared" si="9"/>
        <v>0</v>
      </c>
      <c r="F37" s="73"/>
      <c r="G37" s="74">
        <f t="shared" ca="1" si="17"/>
        <v>0</v>
      </c>
      <c r="H37" s="73"/>
      <c r="I37" s="74">
        <f t="shared" ca="1" si="1"/>
        <v>0</v>
      </c>
      <c r="J37" s="73"/>
      <c r="K37" s="113">
        <f t="shared" ca="1" si="10"/>
        <v>0</v>
      </c>
      <c r="L37" s="73"/>
      <c r="M37" s="113">
        <f t="shared" ca="1" si="11"/>
        <v>0</v>
      </c>
      <c r="N37" s="73"/>
      <c r="O37" s="74">
        <f t="shared" ca="1" si="12"/>
        <v>0</v>
      </c>
      <c r="P37" s="73"/>
      <c r="Q37" s="113">
        <f t="shared" ca="1" si="2"/>
        <v>0</v>
      </c>
      <c r="R37" s="73"/>
      <c r="S37" s="113">
        <f t="shared" ca="1" si="3"/>
        <v>0</v>
      </c>
      <c r="T37" s="101"/>
      <c r="U37" s="74">
        <f t="shared" ca="1" si="4"/>
        <v>0</v>
      </c>
      <c r="V37" s="73"/>
      <c r="W37" s="113">
        <f t="shared" ca="1" si="13"/>
        <v>0</v>
      </c>
      <c r="X37" s="101"/>
      <c r="Y37" s="113">
        <f t="shared" ca="1" si="14"/>
        <v>0</v>
      </c>
      <c r="Z37" s="73"/>
      <c r="AA37" s="74">
        <f t="shared" ca="1" si="5"/>
        <v>0</v>
      </c>
      <c r="AB37" s="73"/>
      <c r="AC37" s="74">
        <f t="shared" ca="1" si="6"/>
        <v>0</v>
      </c>
      <c r="AD37" s="73"/>
      <c r="AE37" s="74">
        <f t="shared" ca="1" si="7"/>
        <v>0</v>
      </c>
      <c r="AF37" s="73"/>
      <c r="AG37" s="74">
        <f t="shared" ca="1" si="15"/>
        <v>0</v>
      </c>
      <c r="AH37" s="82">
        <f t="shared" ca="1" si="8"/>
        <v>0</v>
      </c>
      <c r="AI37" s="74"/>
      <c r="AJ37" s="139">
        <f t="shared" ca="1" si="16"/>
        <v>0</v>
      </c>
    </row>
    <row r="38" spans="1:36" ht="15" customHeight="1" x14ac:dyDescent="0.2">
      <c r="A38" s="84" t="s">
        <v>184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B</v>
      </c>
      <c r="D38" s="19">
        <f t="shared" ca="1" si="0"/>
        <v>140</v>
      </c>
      <c r="E38" s="20">
        <f t="shared" si="9"/>
        <v>0</v>
      </c>
      <c r="F38" s="73"/>
      <c r="G38" s="74">
        <f t="shared" ca="1" si="17"/>
        <v>0</v>
      </c>
      <c r="H38" s="73"/>
      <c r="I38" s="74">
        <f t="shared" ca="1" si="1"/>
        <v>0</v>
      </c>
      <c r="J38" s="73"/>
      <c r="K38" s="113">
        <f t="shared" ca="1" si="10"/>
        <v>0</v>
      </c>
      <c r="L38" s="73"/>
      <c r="M38" s="113">
        <f t="shared" ca="1" si="11"/>
        <v>0</v>
      </c>
      <c r="N38" s="73"/>
      <c r="O38" s="74">
        <f t="shared" ca="1" si="12"/>
        <v>0</v>
      </c>
      <c r="P38" s="73"/>
      <c r="Q38" s="113">
        <f t="shared" ca="1" si="2"/>
        <v>0</v>
      </c>
      <c r="R38" s="73"/>
      <c r="S38" s="113">
        <f t="shared" ca="1" si="3"/>
        <v>0</v>
      </c>
      <c r="T38" s="101"/>
      <c r="U38" s="74">
        <f t="shared" ca="1" si="4"/>
        <v>0</v>
      </c>
      <c r="V38" s="73"/>
      <c r="W38" s="113">
        <f t="shared" ca="1" si="13"/>
        <v>0</v>
      </c>
      <c r="X38" s="101"/>
      <c r="Y38" s="113">
        <f t="shared" ca="1" si="14"/>
        <v>0</v>
      </c>
      <c r="Z38" s="73"/>
      <c r="AA38" s="74">
        <f t="shared" ca="1" si="5"/>
        <v>0</v>
      </c>
      <c r="AB38" s="73"/>
      <c r="AC38" s="74">
        <f t="shared" ca="1" si="6"/>
        <v>0</v>
      </c>
      <c r="AD38" s="73"/>
      <c r="AE38" s="74">
        <f t="shared" ca="1" si="7"/>
        <v>0</v>
      </c>
      <c r="AF38" s="73"/>
      <c r="AG38" s="74">
        <f t="shared" ca="1" si="15"/>
        <v>0</v>
      </c>
      <c r="AH38" s="82">
        <f t="shared" ca="1" si="8"/>
        <v>0</v>
      </c>
      <c r="AI38" s="74"/>
      <c r="AJ38" s="139">
        <f t="shared" ca="1" si="16"/>
        <v>0</v>
      </c>
    </row>
    <row r="39" spans="1:36" ht="15" customHeight="1" x14ac:dyDescent="0.2">
      <c r="A39" s="84" t="s">
        <v>211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D</v>
      </c>
      <c r="D39" s="19">
        <f t="shared" ca="1" si="0"/>
        <v>100</v>
      </c>
      <c r="E39" s="20">
        <f t="shared" si="9"/>
        <v>0</v>
      </c>
      <c r="F39" s="73"/>
      <c r="G39" s="74">
        <f t="shared" ca="1" si="17"/>
        <v>0</v>
      </c>
      <c r="H39" s="73"/>
      <c r="I39" s="74">
        <f t="shared" ca="1" si="1"/>
        <v>0</v>
      </c>
      <c r="J39" s="73"/>
      <c r="K39" s="113">
        <f t="shared" ca="1" si="10"/>
        <v>0</v>
      </c>
      <c r="L39" s="73"/>
      <c r="M39" s="113">
        <f t="shared" ca="1" si="11"/>
        <v>0</v>
      </c>
      <c r="N39" s="73"/>
      <c r="O39" s="74">
        <f t="shared" ca="1" si="12"/>
        <v>0</v>
      </c>
      <c r="P39" s="73"/>
      <c r="Q39" s="113">
        <f t="shared" ca="1" si="2"/>
        <v>0</v>
      </c>
      <c r="R39" s="73"/>
      <c r="S39" s="113">
        <f t="shared" ca="1" si="3"/>
        <v>0</v>
      </c>
      <c r="T39" s="101"/>
      <c r="U39" s="74">
        <f t="shared" ca="1" si="4"/>
        <v>0</v>
      </c>
      <c r="V39" s="73"/>
      <c r="W39" s="113">
        <f t="shared" ca="1" si="13"/>
        <v>0</v>
      </c>
      <c r="X39" s="101"/>
      <c r="Y39" s="113">
        <f t="shared" ca="1" si="14"/>
        <v>0</v>
      </c>
      <c r="Z39" s="73"/>
      <c r="AA39" s="74">
        <f t="shared" ca="1" si="5"/>
        <v>0</v>
      </c>
      <c r="AB39" s="73"/>
      <c r="AC39" s="74">
        <f t="shared" ca="1" si="6"/>
        <v>0</v>
      </c>
      <c r="AD39" s="73"/>
      <c r="AE39" s="74">
        <f t="shared" ca="1" si="7"/>
        <v>0</v>
      </c>
      <c r="AF39" s="73"/>
      <c r="AG39" s="74">
        <f t="shared" ca="1" si="15"/>
        <v>0</v>
      </c>
      <c r="AH39" s="82">
        <f t="shared" ca="1" si="8"/>
        <v>0</v>
      </c>
      <c r="AI39" s="74"/>
      <c r="AJ39" s="139">
        <f t="shared" ca="1" si="16"/>
        <v>0</v>
      </c>
    </row>
    <row r="40" spans="1:36" ht="15" customHeight="1" x14ac:dyDescent="0.2">
      <c r="A40" s="84" t="s">
        <v>237</v>
      </c>
      <c r="B40" t="s">
        <v>65</v>
      </c>
      <c r="C40" s="4" t="s">
        <v>7</v>
      </c>
      <c r="D40" s="19">
        <f t="shared" si="0"/>
        <v>75</v>
      </c>
      <c r="E40" s="20">
        <f t="shared" si="9"/>
        <v>0</v>
      </c>
      <c r="F40" s="73"/>
      <c r="G40" s="74">
        <f t="shared" si="17"/>
        <v>0</v>
      </c>
      <c r="H40" s="73"/>
      <c r="I40" s="74">
        <f t="shared" si="1"/>
        <v>0</v>
      </c>
      <c r="J40" s="73"/>
      <c r="K40" s="113">
        <f t="shared" si="10"/>
        <v>0</v>
      </c>
      <c r="L40" s="73"/>
      <c r="M40" s="113">
        <f t="shared" si="11"/>
        <v>0</v>
      </c>
      <c r="N40" s="73"/>
      <c r="O40" s="74">
        <f t="shared" si="12"/>
        <v>0</v>
      </c>
      <c r="P40" s="73"/>
      <c r="Q40" s="113">
        <f t="shared" si="2"/>
        <v>0</v>
      </c>
      <c r="R40" s="73"/>
      <c r="S40" s="113">
        <f t="shared" si="3"/>
        <v>0</v>
      </c>
      <c r="T40" s="101"/>
      <c r="U40" s="74">
        <f t="shared" si="4"/>
        <v>0</v>
      </c>
      <c r="V40" s="73"/>
      <c r="W40" s="113">
        <f t="shared" si="13"/>
        <v>0</v>
      </c>
      <c r="X40" s="101"/>
      <c r="Y40" s="113">
        <f t="shared" si="14"/>
        <v>0</v>
      </c>
      <c r="Z40" s="73"/>
      <c r="AA40" s="74">
        <f t="shared" si="5"/>
        <v>0</v>
      </c>
      <c r="AB40" s="73"/>
      <c r="AC40" s="74">
        <f t="shared" si="6"/>
        <v>0</v>
      </c>
      <c r="AD40" s="73"/>
      <c r="AE40" s="74">
        <f t="shared" si="7"/>
        <v>0</v>
      </c>
      <c r="AF40" s="73"/>
      <c r="AG40" s="74">
        <f t="shared" si="15"/>
        <v>0</v>
      </c>
      <c r="AH40" s="82">
        <f t="shared" si="8"/>
        <v>0</v>
      </c>
      <c r="AI40" s="74"/>
      <c r="AJ40" s="139">
        <f t="shared" si="16"/>
        <v>0</v>
      </c>
    </row>
    <row r="41" spans="1:36" ht="15" customHeight="1" x14ac:dyDescent="0.2">
      <c r="A41" s="84" t="s">
        <v>212</v>
      </c>
      <c r="B41" t="s">
        <v>65</v>
      </c>
      <c r="C41" s="4" t="s">
        <v>5</v>
      </c>
      <c r="D41" s="19">
        <v>118</v>
      </c>
      <c r="E41" s="20">
        <f t="shared" si="9"/>
        <v>0</v>
      </c>
      <c r="F41" s="73"/>
      <c r="G41" s="74">
        <f t="shared" si="17"/>
        <v>0</v>
      </c>
      <c r="H41" s="73"/>
      <c r="I41" s="74">
        <f t="shared" si="1"/>
        <v>0</v>
      </c>
      <c r="J41" s="73"/>
      <c r="K41" s="113">
        <f t="shared" si="10"/>
        <v>0</v>
      </c>
      <c r="L41" s="73"/>
      <c r="M41" s="113">
        <f t="shared" si="11"/>
        <v>0</v>
      </c>
      <c r="N41" s="73"/>
      <c r="O41" s="74">
        <f t="shared" si="12"/>
        <v>0</v>
      </c>
      <c r="P41" s="73"/>
      <c r="Q41" s="113">
        <f t="shared" si="2"/>
        <v>0</v>
      </c>
      <c r="R41" s="73"/>
      <c r="S41" s="113">
        <f t="shared" si="3"/>
        <v>0</v>
      </c>
      <c r="T41" s="101"/>
      <c r="U41" s="74">
        <f t="shared" si="4"/>
        <v>0</v>
      </c>
      <c r="V41" s="73"/>
      <c r="W41" s="113">
        <f t="shared" si="13"/>
        <v>0</v>
      </c>
      <c r="X41" s="101"/>
      <c r="Y41" s="113">
        <f t="shared" si="14"/>
        <v>0</v>
      </c>
      <c r="Z41" s="73"/>
      <c r="AA41" s="74">
        <v>0</v>
      </c>
      <c r="AB41" s="73"/>
      <c r="AC41" s="74">
        <v>0</v>
      </c>
      <c r="AD41" s="73"/>
      <c r="AE41" s="74">
        <f t="shared" si="7"/>
        <v>0</v>
      </c>
      <c r="AF41" s="73"/>
      <c r="AG41" s="74">
        <f t="shared" si="15"/>
        <v>0</v>
      </c>
      <c r="AH41" s="82">
        <f t="shared" si="8"/>
        <v>0</v>
      </c>
      <c r="AI41" s="74"/>
      <c r="AJ41" s="139">
        <f t="shared" si="16"/>
        <v>0</v>
      </c>
    </row>
    <row r="42" spans="1:36" ht="15.75" customHeight="1" x14ac:dyDescent="0.2">
      <c r="A42" s="90" t="s">
        <v>187</v>
      </c>
      <c r="B42" t="str">
        <f>IF($A42="","",INDEX('MA-Liste'!$D:$D,MATCH($A42,'MA-Liste'!$M:$M,FALSE)))</f>
        <v>AeBo</v>
      </c>
      <c r="C42" s="4" t="str">
        <f ca="1">IF($A42="","",INDEX(INDIRECT("'MA-Liste'!"&amp;$C$11),MATCH($A42,'MA-Liste'!$M:$M,FALSE)))</f>
        <v>D</v>
      </c>
      <c r="D42" s="19">
        <f t="shared" ca="1" si="0"/>
        <v>100</v>
      </c>
      <c r="E42" s="20">
        <f t="shared" si="9"/>
        <v>0</v>
      </c>
      <c r="F42" s="73"/>
      <c r="G42" s="74">
        <f t="shared" ca="1" si="17"/>
        <v>0</v>
      </c>
      <c r="H42" s="73"/>
      <c r="I42" s="74">
        <f t="shared" ca="1" si="1"/>
        <v>0</v>
      </c>
      <c r="J42" s="73"/>
      <c r="K42" s="113">
        <f t="shared" ca="1" si="10"/>
        <v>0</v>
      </c>
      <c r="L42" s="73"/>
      <c r="M42" s="113">
        <f t="shared" ca="1" si="11"/>
        <v>0</v>
      </c>
      <c r="N42" s="73"/>
      <c r="O42" s="74">
        <f t="shared" ca="1" si="12"/>
        <v>0</v>
      </c>
      <c r="P42" s="73"/>
      <c r="Q42" s="113">
        <f t="shared" ca="1" si="2"/>
        <v>0</v>
      </c>
      <c r="R42" s="73"/>
      <c r="S42" s="113">
        <f t="shared" ca="1" si="3"/>
        <v>0</v>
      </c>
      <c r="T42" s="101"/>
      <c r="U42" s="74">
        <f t="shared" ca="1" si="4"/>
        <v>0</v>
      </c>
      <c r="V42" s="73"/>
      <c r="W42" s="113">
        <f t="shared" ca="1" si="13"/>
        <v>0</v>
      </c>
      <c r="X42" s="101"/>
      <c r="Y42" s="113">
        <f t="shared" ca="1" si="14"/>
        <v>0</v>
      </c>
      <c r="Z42" s="73"/>
      <c r="AA42" s="74">
        <f t="shared" ref="AA42:AA49" ca="1" si="18">IF(D42="",0,D42*Z42)</f>
        <v>0</v>
      </c>
      <c r="AB42" s="73"/>
      <c r="AC42" s="74">
        <f t="shared" ref="AC42:AC49" ca="1" si="19">IF(D42="",0,D42*AB42)</f>
        <v>0</v>
      </c>
      <c r="AD42" s="73"/>
      <c r="AE42" s="74">
        <f t="shared" ca="1" si="7"/>
        <v>0</v>
      </c>
      <c r="AF42" s="73"/>
      <c r="AG42" s="74">
        <f t="shared" ca="1" si="15"/>
        <v>0</v>
      </c>
      <c r="AH42" s="82">
        <f t="shared" ca="1" si="8"/>
        <v>0</v>
      </c>
      <c r="AI42" s="74"/>
      <c r="AJ42" s="139">
        <f t="shared" ca="1" si="16"/>
        <v>0</v>
      </c>
    </row>
    <row r="43" spans="1:36" ht="15.75" customHeight="1" x14ac:dyDescent="0.2">
      <c r="A43" s="90" t="s">
        <v>144</v>
      </c>
      <c r="B43" t="s">
        <v>65</v>
      </c>
      <c r="C43" s="4" t="s">
        <v>6</v>
      </c>
      <c r="D43" s="19">
        <v>100</v>
      </c>
      <c r="E43" s="20">
        <f t="shared" si="9"/>
        <v>0</v>
      </c>
      <c r="F43" s="73"/>
      <c r="G43" s="74">
        <f t="shared" si="17"/>
        <v>0</v>
      </c>
      <c r="H43" s="73"/>
      <c r="I43" s="74">
        <f t="shared" si="1"/>
        <v>0</v>
      </c>
      <c r="J43" s="73"/>
      <c r="K43" s="113">
        <f t="shared" si="10"/>
        <v>0</v>
      </c>
      <c r="L43" s="73"/>
      <c r="M43" s="113">
        <f t="shared" si="11"/>
        <v>0</v>
      </c>
      <c r="N43" s="73"/>
      <c r="O43" s="74">
        <f t="shared" si="12"/>
        <v>0</v>
      </c>
      <c r="P43" s="73"/>
      <c r="Q43" s="113">
        <f t="shared" si="2"/>
        <v>0</v>
      </c>
      <c r="R43" s="73"/>
      <c r="S43" s="113">
        <f t="shared" si="3"/>
        <v>0</v>
      </c>
      <c r="T43" s="101"/>
      <c r="U43" s="74">
        <f t="shared" si="4"/>
        <v>0</v>
      </c>
      <c r="V43" s="73"/>
      <c r="W43" s="113">
        <f t="shared" si="13"/>
        <v>0</v>
      </c>
      <c r="X43" s="101"/>
      <c r="Y43" s="113">
        <f t="shared" si="14"/>
        <v>0</v>
      </c>
      <c r="Z43" s="73"/>
      <c r="AA43" s="74">
        <f t="shared" si="18"/>
        <v>0</v>
      </c>
      <c r="AB43" s="73"/>
      <c r="AC43" s="74">
        <f t="shared" si="19"/>
        <v>0</v>
      </c>
      <c r="AD43" s="73"/>
      <c r="AE43" s="74">
        <f t="shared" si="7"/>
        <v>0</v>
      </c>
      <c r="AF43" s="73"/>
      <c r="AG43" s="74">
        <f t="shared" si="15"/>
        <v>0</v>
      </c>
      <c r="AH43" s="82">
        <f t="shared" si="8"/>
        <v>0</v>
      </c>
      <c r="AI43" s="74"/>
      <c r="AJ43" s="139">
        <f t="shared" si="16"/>
        <v>0</v>
      </c>
    </row>
    <row r="44" spans="1:36" ht="15" customHeight="1" x14ac:dyDescent="0.2">
      <c r="A44" s="84" t="s">
        <v>188</v>
      </c>
      <c r="B44" t="str">
        <f>IF($A44="","",INDEX('MA-Liste'!$D:$D,MATCH($A44,'MA-Liste'!$M:$M,FALSE)))</f>
        <v>AeBo</v>
      </c>
      <c r="C44" s="4" t="str">
        <f ca="1">IF($A44="","",INDEX(INDIRECT("'MA-Liste'!"&amp;$C$11),MATCH($A44,'MA-Liste'!$M:$M,FALSE)))</f>
        <v>C</v>
      </c>
      <c r="D44" s="19">
        <f t="shared" ca="1" si="0"/>
        <v>118</v>
      </c>
      <c r="E44" s="20">
        <f t="shared" si="9"/>
        <v>0</v>
      </c>
      <c r="F44" s="73"/>
      <c r="G44" s="74">
        <f t="shared" ca="1" si="17"/>
        <v>0</v>
      </c>
      <c r="H44" s="73"/>
      <c r="I44" s="74">
        <f t="shared" ca="1" si="1"/>
        <v>0</v>
      </c>
      <c r="J44" s="73"/>
      <c r="K44" s="113">
        <f t="shared" ca="1" si="10"/>
        <v>0</v>
      </c>
      <c r="L44" s="73"/>
      <c r="M44" s="113">
        <f t="shared" ca="1" si="11"/>
        <v>0</v>
      </c>
      <c r="N44" s="73"/>
      <c r="O44" s="74">
        <f t="shared" ca="1" si="12"/>
        <v>0</v>
      </c>
      <c r="P44" s="73"/>
      <c r="Q44" s="113">
        <f t="shared" ca="1" si="2"/>
        <v>0</v>
      </c>
      <c r="R44" s="73"/>
      <c r="S44" s="113">
        <f t="shared" ca="1" si="3"/>
        <v>0</v>
      </c>
      <c r="T44" s="101"/>
      <c r="U44" s="74">
        <f t="shared" ca="1" si="4"/>
        <v>0</v>
      </c>
      <c r="V44" s="73"/>
      <c r="W44" s="113">
        <f t="shared" ca="1" si="13"/>
        <v>0</v>
      </c>
      <c r="X44" s="101"/>
      <c r="Y44" s="113">
        <f t="shared" ca="1" si="14"/>
        <v>0</v>
      </c>
      <c r="Z44" s="73"/>
      <c r="AA44" s="74">
        <f t="shared" ca="1" si="18"/>
        <v>0</v>
      </c>
      <c r="AB44" s="73"/>
      <c r="AC44" s="74">
        <f t="shared" ca="1" si="19"/>
        <v>0</v>
      </c>
      <c r="AD44" s="73"/>
      <c r="AE44" s="74">
        <f t="shared" ca="1" si="7"/>
        <v>0</v>
      </c>
      <c r="AF44" s="73"/>
      <c r="AG44" s="74">
        <f t="shared" ca="1" si="15"/>
        <v>0</v>
      </c>
      <c r="AH44" s="82">
        <f t="shared" ca="1" si="8"/>
        <v>0</v>
      </c>
      <c r="AI44" s="74"/>
      <c r="AJ44" s="139">
        <f t="shared" ca="1" si="16"/>
        <v>0</v>
      </c>
    </row>
    <row r="45" spans="1:36" ht="15" customHeight="1" x14ac:dyDescent="0.2">
      <c r="A45" s="84" t="s">
        <v>213</v>
      </c>
      <c r="B45" t="s">
        <v>65</v>
      </c>
      <c r="C45" s="4" t="s">
        <v>7</v>
      </c>
      <c r="D45" s="19">
        <v>75</v>
      </c>
      <c r="E45" s="20">
        <f t="shared" si="9"/>
        <v>0</v>
      </c>
      <c r="F45" s="73"/>
      <c r="G45" s="74">
        <f t="shared" si="17"/>
        <v>0</v>
      </c>
      <c r="H45" s="73"/>
      <c r="I45" s="74">
        <f t="shared" si="1"/>
        <v>0</v>
      </c>
      <c r="J45" s="73"/>
      <c r="K45" s="113">
        <f t="shared" si="10"/>
        <v>0</v>
      </c>
      <c r="L45" s="73"/>
      <c r="M45" s="113">
        <f t="shared" si="11"/>
        <v>0</v>
      </c>
      <c r="N45" s="73"/>
      <c r="O45" s="74">
        <f t="shared" si="12"/>
        <v>0</v>
      </c>
      <c r="P45" s="73"/>
      <c r="Q45" s="113">
        <f t="shared" ref="Q45:Q76" si="20">IF($D45="",0,$D45*P45)</f>
        <v>0</v>
      </c>
      <c r="R45" s="73"/>
      <c r="S45" s="113">
        <f t="shared" si="3"/>
        <v>0</v>
      </c>
      <c r="T45" s="101"/>
      <c r="U45" s="74">
        <f t="shared" ref="U45:U76" si="21">IF($D45="",0,$D45*T45)</f>
        <v>0</v>
      </c>
      <c r="V45" s="73"/>
      <c r="W45" s="113">
        <f t="shared" si="13"/>
        <v>0</v>
      </c>
      <c r="X45" s="101"/>
      <c r="Y45" s="113">
        <f t="shared" si="14"/>
        <v>0</v>
      </c>
      <c r="Z45" s="73"/>
      <c r="AA45" s="74">
        <f t="shared" si="18"/>
        <v>0</v>
      </c>
      <c r="AB45" s="73"/>
      <c r="AC45" s="74">
        <f t="shared" si="19"/>
        <v>0</v>
      </c>
      <c r="AD45" s="73"/>
      <c r="AE45" s="74">
        <f t="shared" si="7"/>
        <v>0</v>
      </c>
      <c r="AF45" s="73"/>
      <c r="AG45" s="74">
        <f t="shared" si="15"/>
        <v>0</v>
      </c>
      <c r="AH45" s="82">
        <f t="shared" si="8"/>
        <v>0</v>
      </c>
      <c r="AI45" s="74"/>
      <c r="AJ45" s="139">
        <f t="shared" si="16"/>
        <v>0</v>
      </c>
    </row>
    <row r="46" spans="1:36" ht="15" customHeight="1" x14ac:dyDescent="0.2">
      <c r="A46" s="84" t="s">
        <v>216</v>
      </c>
      <c r="B46" t="s">
        <v>65</v>
      </c>
      <c r="C46" s="18" t="s">
        <v>6</v>
      </c>
      <c r="D46" s="19">
        <v>100</v>
      </c>
      <c r="E46" s="20">
        <f t="shared" si="9"/>
        <v>2</v>
      </c>
      <c r="F46" s="73"/>
      <c r="G46" s="74">
        <f t="shared" si="17"/>
        <v>0</v>
      </c>
      <c r="H46" s="73"/>
      <c r="I46" s="74">
        <f t="shared" si="1"/>
        <v>0</v>
      </c>
      <c r="J46" s="73"/>
      <c r="K46" s="113">
        <f t="shared" si="10"/>
        <v>0</v>
      </c>
      <c r="L46" s="73"/>
      <c r="M46" s="113">
        <f t="shared" si="11"/>
        <v>0</v>
      </c>
      <c r="N46" s="73"/>
      <c r="O46" s="74">
        <f t="shared" si="12"/>
        <v>0</v>
      </c>
      <c r="P46" s="73"/>
      <c r="Q46" s="113">
        <f t="shared" si="20"/>
        <v>0</v>
      </c>
      <c r="R46" s="73"/>
      <c r="S46" s="113">
        <f t="shared" si="3"/>
        <v>0</v>
      </c>
      <c r="T46" s="101"/>
      <c r="U46" s="74">
        <f t="shared" si="21"/>
        <v>0</v>
      </c>
      <c r="V46" s="73"/>
      <c r="W46" s="113">
        <f t="shared" si="13"/>
        <v>0</v>
      </c>
      <c r="X46" s="101">
        <v>2</v>
      </c>
      <c r="Y46" s="113">
        <f t="shared" si="14"/>
        <v>200</v>
      </c>
      <c r="Z46" s="73"/>
      <c r="AA46" s="74">
        <f t="shared" si="18"/>
        <v>0</v>
      </c>
      <c r="AB46" s="73"/>
      <c r="AC46" s="74">
        <f t="shared" si="19"/>
        <v>0</v>
      </c>
      <c r="AD46" s="73"/>
      <c r="AE46" s="74">
        <f t="shared" si="7"/>
        <v>0</v>
      </c>
      <c r="AF46" s="73"/>
      <c r="AG46" s="74">
        <f t="shared" si="15"/>
        <v>0</v>
      </c>
      <c r="AH46" s="82">
        <f t="shared" si="8"/>
        <v>200</v>
      </c>
      <c r="AI46" s="74"/>
      <c r="AJ46" s="139">
        <f t="shared" si="16"/>
        <v>200</v>
      </c>
    </row>
    <row r="47" spans="1:36" ht="15" customHeight="1" x14ac:dyDescent="0.2">
      <c r="A47" s="84" t="s">
        <v>191</v>
      </c>
      <c r="B47" t="str">
        <f>IF($A47="","",INDEX('MA-Liste'!$D:$D,MATCH($A47,'MA-Liste'!$M:$M,FALSE)))</f>
        <v>AeBo</v>
      </c>
      <c r="C47" s="4" t="str">
        <f ca="1">IF($A47="","",INDEX(INDIRECT("'MA-Liste'!"&amp;$C$11),MATCH($A47,'MA-Liste'!$M:$M,FALSE)))</f>
        <v>B</v>
      </c>
      <c r="D47" s="19">
        <f t="shared" ca="1" si="0"/>
        <v>140</v>
      </c>
      <c r="E47" s="20">
        <f t="shared" si="9"/>
        <v>0</v>
      </c>
      <c r="F47" s="73"/>
      <c r="G47" s="74">
        <f t="shared" ca="1" si="17"/>
        <v>0</v>
      </c>
      <c r="H47" s="73"/>
      <c r="I47" s="74">
        <f t="shared" ca="1" si="1"/>
        <v>0</v>
      </c>
      <c r="J47" s="73"/>
      <c r="K47" s="113">
        <f t="shared" ca="1" si="10"/>
        <v>0</v>
      </c>
      <c r="L47" s="73"/>
      <c r="M47" s="113">
        <f t="shared" ca="1" si="11"/>
        <v>0</v>
      </c>
      <c r="N47" s="73"/>
      <c r="O47" s="74">
        <f t="shared" ca="1" si="12"/>
        <v>0</v>
      </c>
      <c r="P47" s="73"/>
      <c r="Q47" s="113">
        <f t="shared" ca="1" si="20"/>
        <v>0</v>
      </c>
      <c r="R47" s="73"/>
      <c r="S47" s="113">
        <f t="shared" ca="1" si="3"/>
        <v>0</v>
      </c>
      <c r="T47" s="101"/>
      <c r="U47" s="74">
        <f t="shared" ca="1" si="21"/>
        <v>0</v>
      </c>
      <c r="V47" s="73"/>
      <c r="W47" s="113">
        <f t="shared" ca="1" si="13"/>
        <v>0</v>
      </c>
      <c r="X47" s="101"/>
      <c r="Y47" s="113">
        <f t="shared" ca="1" si="14"/>
        <v>0</v>
      </c>
      <c r="Z47" s="73"/>
      <c r="AA47" s="74">
        <f t="shared" ca="1" si="18"/>
        <v>0</v>
      </c>
      <c r="AB47" s="73"/>
      <c r="AC47" s="74">
        <f t="shared" ca="1" si="19"/>
        <v>0</v>
      </c>
      <c r="AD47" s="73"/>
      <c r="AE47" s="74">
        <f t="shared" ca="1" si="7"/>
        <v>0</v>
      </c>
      <c r="AF47" s="73"/>
      <c r="AG47" s="74">
        <f t="shared" ca="1" si="15"/>
        <v>0</v>
      </c>
      <c r="AH47" s="82">
        <f t="shared" ca="1" si="8"/>
        <v>0</v>
      </c>
      <c r="AI47" s="74"/>
      <c r="AJ47" s="139">
        <f t="shared" ca="1" si="16"/>
        <v>0</v>
      </c>
    </row>
    <row r="48" spans="1:36" ht="15" customHeight="1" x14ac:dyDescent="0.2">
      <c r="A48" s="84" t="s">
        <v>219</v>
      </c>
      <c r="B48" s="14" t="s">
        <v>65</v>
      </c>
      <c r="C48" s="18" t="s">
        <v>6</v>
      </c>
      <c r="D48" s="19">
        <v>100</v>
      </c>
      <c r="E48" s="20">
        <f t="shared" si="9"/>
        <v>2.5</v>
      </c>
      <c r="F48" s="73"/>
      <c r="G48" s="74">
        <f t="shared" si="17"/>
        <v>0</v>
      </c>
      <c r="H48" s="73"/>
      <c r="I48" s="74">
        <f t="shared" si="1"/>
        <v>0</v>
      </c>
      <c r="J48" s="73"/>
      <c r="K48" s="113">
        <f t="shared" si="10"/>
        <v>0</v>
      </c>
      <c r="L48" s="73"/>
      <c r="M48" s="113">
        <f t="shared" si="11"/>
        <v>0</v>
      </c>
      <c r="N48" s="73"/>
      <c r="O48" s="74">
        <f t="shared" si="12"/>
        <v>0</v>
      </c>
      <c r="P48" s="73"/>
      <c r="Q48" s="113">
        <f t="shared" si="20"/>
        <v>0</v>
      </c>
      <c r="R48" s="73"/>
      <c r="S48" s="113">
        <f t="shared" si="3"/>
        <v>0</v>
      </c>
      <c r="T48" s="101"/>
      <c r="U48" s="74">
        <f t="shared" si="21"/>
        <v>0</v>
      </c>
      <c r="V48" s="73"/>
      <c r="W48" s="113">
        <f t="shared" si="13"/>
        <v>0</v>
      </c>
      <c r="X48" s="101"/>
      <c r="Y48" s="113">
        <f t="shared" si="14"/>
        <v>0</v>
      </c>
      <c r="Z48" s="73"/>
      <c r="AA48" s="74">
        <f t="shared" si="18"/>
        <v>0</v>
      </c>
      <c r="AB48" s="73"/>
      <c r="AC48" s="74">
        <f t="shared" si="19"/>
        <v>0</v>
      </c>
      <c r="AD48" s="73">
        <v>2.5</v>
      </c>
      <c r="AE48" s="74">
        <f t="shared" si="7"/>
        <v>250</v>
      </c>
      <c r="AF48" s="73"/>
      <c r="AG48" s="74">
        <f t="shared" si="15"/>
        <v>0</v>
      </c>
      <c r="AH48" s="82">
        <f t="shared" si="8"/>
        <v>250</v>
      </c>
      <c r="AI48" s="74"/>
      <c r="AJ48" s="139">
        <f t="shared" si="16"/>
        <v>250</v>
      </c>
    </row>
    <row r="49" spans="1:36" ht="15" customHeight="1" x14ac:dyDescent="0.2">
      <c r="A49" s="84" t="s">
        <v>220</v>
      </c>
      <c r="B49" s="14" t="s">
        <v>65</v>
      </c>
      <c r="C49" s="18" t="s">
        <v>8</v>
      </c>
      <c r="D49" s="19">
        <v>60</v>
      </c>
      <c r="E49" s="20">
        <f t="shared" si="9"/>
        <v>0</v>
      </c>
      <c r="F49" s="73"/>
      <c r="G49" s="74">
        <f t="shared" si="17"/>
        <v>0</v>
      </c>
      <c r="H49" s="73"/>
      <c r="I49" s="74">
        <f t="shared" si="1"/>
        <v>0</v>
      </c>
      <c r="J49" s="73"/>
      <c r="K49" s="113">
        <f t="shared" si="10"/>
        <v>0</v>
      </c>
      <c r="L49" s="73"/>
      <c r="M49" s="113">
        <f t="shared" si="11"/>
        <v>0</v>
      </c>
      <c r="N49" s="73"/>
      <c r="O49" s="74">
        <f t="shared" si="12"/>
        <v>0</v>
      </c>
      <c r="P49" s="73"/>
      <c r="Q49" s="113">
        <f t="shared" si="20"/>
        <v>0</v>
      </c>
      <c r="R49" s="73"/>
      <c r="S49" s="113">
        <f t="shared" si="3"/>
        <v>0</v>
      </c>
      <c r="T49" s="101"/>
      <c r="U49" s="74">
        <f t="shared" si="21"/>
        <v>0</v>
      </c>
      <c r="V49" s="73"/>
      <c r="W49" s="113">
        <f t="shared" si="13"/>
        <v>0</v>
      </c>
      <c r="X49" s="101"/>
      <c r="Y49" s="113">
        <f t="shared" si="14"/>
        <v>0</v>
      </c>
      <c r="Z49" s="73"/>
      <c r="AA49" s="74">
        <f t="shared" si="18"/>
        <v>0</v>
      </c>
      <c r="AB49" s="73"/>
      <c r="AC49" s="74">
        <f t="shared" si="19"/>
        <v>0</v>
      </c>
      <c r="AD49" s="73"/>
      <c r="AE49" s="74">
        <f t="shared" si="7"/>
        <v>0</v>
      </c>
      <c r="AF49" s="73"/>
      <c r="AG49" s="74">
        <f t="shared" si="15"/>
        <v>0</v>
      </c>
      <c r="AH49" s="82">
        <f t="shared" si="8"/>
        <v>0</v>
      </c>
      <c r="AI49" s="74"/>
      <c r="AJ49" s="139">
        <f t="shared" si="16"/>
        <v>0</v>
      </c>
    </row>
    <row r="50" spans="1:36" ht="15" customHeight="1" x14ac:dyDescent="0.2">
      <c r="A50" s="84" t="s">
        <v>217</v>
      </c>
      <c r="B50" s="14" t="s">
        <v>65</v>
      </c>
      <c r="C50" s="18" t="s">
        <v>9</v>
      </c>
      <c r="D50" s="19">
        <v>35</v>
      </c>
      <c r="E50" s="20">
        <f t="shared" si="9"/>
        <v>0</v>
      </c>
      <c r="F50" s="73"/>
      <c r="G50" s="74">
        <f t="shared" si="17"/>
        <v>0</v>
      </c>
      <c r="H50" s="73"/>
      <c r="I50" s="74">
        <f t="shared" si="1"/>
        <v>0</v>
      </c>
      <c r="J50" s="73"/>
      <c r="K50" s="113">
        <f t="shared" si="10"/>
        <v>0</v>
      </c>
      <c r="L50" s="73"/>
      <c r="M50" s="113">
        <f t="shared" si="11"/>
        <v>0</v>
      </c>
      <c r="N50" s="73"/>
      <c r="O50" s="74">
        <f t="shared" si="12"/>
        <v>0</v>
      </c>
      <c r="P50" s="73"/>
      <c r="Q50" s="113">
        <f t="shared" si="20"/>
        <v>0</v>
      </c>
      <c r="R50" s="73"/>
      <c r="S50" s="113">
        <f t="shared" si="3"/>
        <v>0</v>
      </c>
      <c r="T50" s="101"/>
      <c r="U50" s="74">
        <f t="shared" si="21"/>
        <v>0</v>
      </c>
      <c r="V50" s="73"/>
      <c r="W50" s="113">
        <f t="shared" si="13"/>
        <v>0</v>
      </c>
      <c r="X50" s="101"/>
      <c r="Y50" s="113">
        <f t="shared" si="14"/>
        <v>0</v>
      </c>
      <c r="Z50" s="73"/>
      <c r="AA50" s="74">
        <v>0</v>
      </c>
      <c r="AB50" s="73"/>
      <c r="AC50" s="74">
        <v>0</v>
      </c>
      <c r="AD50" s="73"/>
      <c r="AE50" s="74">
        <f t="shared" si="7"/>
        <v>0</v>
      </c>
      <c r="AF50" s="73"/>
      <c r="AG50" s="74">
        <f t="shared" si="15"/>
        <v>0</v>
      </c>
      <c r="AH50" s="82">
        <f t="shared" si="8"/>
        <v>0</v>
      </c>
      <c r="AI50" s="74"/>
      <c r="AJ50" s="139">
        <f t="shared" si="16"/>
        <v>0</v>
      </c>
    </row>
    <row r="51" spans="1:36" ht="15" customHeight="1" x14ac:dyDescent="0.2">
      <c r="A51" s="84" t="s">
        <v>194</v>
      </c>
      <c r="B51" t="str">
        <f>IF($A51="","",INDEX('MA-Liste'!$D:$D,MATCH($A51,'MA-Liste'!$M:$M,FALSE)))</f>
        <v>AeBo</v>
      </c>
      <c r="C51" s="4" t="str">
        <f ca="1">IF($A51="","",INDEX(INDIRECT("'MA-Liste'!"&amp;$C$11),MATCH($A51,'MA-Liste'!$M:$M,FALSE)))</f>
        <v>D</v>
      </c>
      <c r="D51" s="19">
        <f t="shared" ca="1" si="0"/>
        <v>100</v>
      </c>
      <c r="E51" s="20">
        <f t="shared" si="9"/>
        <v>0</v>
      </c>
      <c r="F51" s="73"/>
      <c r="G51" s="74">
        <f t="shared" ca="1" si="17"/>
        <v>0</v>
      </c>
      <c r="H51" s="73"/>
      <c r="I51" s="74">
        <f t="shared" ca="1" si="1"/>
        <v>0</v>
      </c>
      <c r="J51" s="73"/>
      <c r="K51" s="113">
        <f t="shared" ca="1" si="10"/>
        <v>0</v>
      </c>
      <c r="L51" s="73"/>
      <c r="M51" s="113">
        <f t="shared" ca="1" si="11"/>
        <v>0</v>
      </c>
      <c r="N51" s="73"/>
      <c r="O51" s="74">
        <f t="shared" ca="1" si="12"/>
        <v>0</v>
      </c>
      <c r="P51" s="73"/>
      <c r="Q51" s="113">
        <f t="shared" ca="1" si="20"/>
        <v>0</v>
      </c>
      <c r="R51" s="73"/>
      <c r="S51" s="113">
        <f t="shared" ca="1" si="3"/>
        <v>0</v>
      </c>
      <c r="T51" s="101"/>
      <c r="U51" s="74">
        <f t="shared" ca="1" si="21"/>
        <v>0</v>
      </c>
      <c r="V51" s="73"/>
      <c r="W51" s="113">
        <f t="shared" ca="1" si="13"/>
        <v>0</v>
      </c>
      <c r="X51" s="101"/>
      <c r="Y51" s="113">
        <f t="shared" ca="1" si="14"/>
        <v>0</v>
      </c>
      <c r="Z51" s="73"/>
      <c r="AA51" s="74">
        <v>0</v>
      </c>
      <c r="AB51" s="73"/>
      <c r="AC51" s="74">
        <f t="shared" ref="AC51:AC91" ca="1" si="22">IF(D51="",0,D51*AB51)</f>
        <v>0</v>
      </c>
      <c r="AD51" s="73"/>
      <c r="AE51" s="74">
        <f t="shared" ca="1" si="7"/>
        <v>0</v>
      </c>
      <c r="AF51" s="73"/>
      <c r="AG51" s="74">
        <f t="shared" ca="1" si="15"/>
        <v>0</v>
      </c>
      <c r="AH51" s="82">
        <f t="shared" ca="1" si="8"/>
        <v>0</v>
      </c>
      <c r="AI51" s="74"/>
      <c r="AJ51" s="139">
        <f t="shared" ca="1" si="16"/>
        <v>0</v>
      </c>
    </row>
    <row r="52" spans="1:36" ht="15" customHeight="1" x14ac:dyDescent="0.2">
      <c r="A52" s="84" t="s">
        <v>215</v>
      </c>
      <c r="B52" t="str">
        <f>IF($A52="","",INDEX('MA-Liste'!$D:$D,MATCH($A52,'MA-Liste'!$M:$M,FALSE)))</f>
        <v>AeBo</v>
      </c>
      <c r="C52" s="4" t="str">
        <f ca="1">IF($A52="","",INDEX(INDIRECT("'MA-Liste'!"&amp;$C$11),MATCH($A52,'MA-Liste'!$M:$M,FALSE)))</f>
        <v>D</v>
      </c>
      <c r="D52" s="19">
        <f t="shared" ca="1" si="0"/>
        <v>100</v>
      </c>
      <c r="E52" s="20">
        <f t="shared" si="9"/>
        <v>0</v>
      </c>
      <c r="F52" s="73"/>
      <c r="G52" s="74">
        <f t="shared" ca="1" si="17"/>
        <v>0</v>
      </c>
      <c r="H52" s="73"/>
      <c r="I52" s="74">
        <f t="shared" ca="1" si="1"/>
        <v>0</v>
      </c>
      <c r="J52" s="73"/>
      <c r="K52" s="113">
        <f t="shared" ca="1" si="10"/>
        <v>0</v>
      </c>
      <c r="L52" s="73"/>
      <c r="M52" s="113">
        <f t="shared" ca="1" si="11"/>
        <v>0</v>
      </c>
      <c r="N52" s="73"/>
      <c r="O52" s="74">
        <f t="shared" ca="1" si="12"/>
        <v>0</v>
      </c>
      <c r="P52" s="73"/>
      <c r="Q52" s="113">
        <f t="shared" ca="1" si="20"/>
        <v>0</v>
      </c>
      <c r="R52" s="73"/>
      <c r="S52" s="113">
        <f t="shared" ca="1" si="3"/>
        <v>0</v>
      </c>
      <c r="T52" s="101"/>
      <c r="U52" s="74">
        <f t="shared" ca="1" si="21"/>
        <v>0</v>
      </c>
      <c r="V52" s="73"/>
      <c r="W52" s="113">
        <f t="shared" ca="1" si="13"/>
        <v>0</v>
      </c>
      <c r="X52" s="101"/>
      <c r="Y52" s="113">
        <f t="shared" ca="1" si="14"/>
        <v>0</v>
      </c>
      <c r="Z52" s="73"/>
      <c r="AA52" s="74">
        <v>0</v>
      </c>
      <c r="AB52" s="73"/>
      <c r="AC52" s="74">
        <f t="shared" ca="1" si="22"/>
        <v>0</v>
      </c>
      <c r="AD52" s="73"/>
      <c r="AE52" s="74">
        <f t="shared" ca="1" si="7"/>
        <v>0</v>
      </c>
      <c r="AF52" s="73"/>
      <c r="AG52" s="74">
        <f t="shared" ca="1" si="15"/>
        <v>0</v>
      </c>
      <c r="AH52" s="82">
        <f t="shared" ca="1" si="8"/>
        <v>0</v>
      </c>
      <c r="AI52" s="74"/>
      <c r="AJ52" s="139">
        <f t="shared" ca="1" si="16"/>
        <v>0</v>
      </c>
    </row>
    <row r="53" spans="1:36" ht="15" customHeight="1" x14ac:dyDescent="0.2">
      <c r="A53" s="84" t="s">
        <v>226</v>
      </c>
      <c r="B53" t="str">
        <f>IF($A53="","",INDEX('MA-Liste'!$D:$D,MATCH($A53,'MA-Liste'!$M:$M,FALSE)))</f>
        <v>AeBo</v>
      </c>
      <c r="C53" s="4" t="str">
        <f ca="1">IF($A53="","",INDEX(INDIRECT("'MA-Liste'!"&amp;$C$11),MATCH($A53,'MA-Liste'!$M:$M,FALSE)))</f>
        <v>B</v>
      </c>
      <c r="D53" s="19">
        <f t="shared" ca="1" si="0"/>
        <v>140</v>
      </c>
      <c r="E53" s="20">
        <f t="shared" si="9"/>
        <v>0</v>
      </c>
      <c r="F53" s="73"/>
      <c r="G53" s="74">
        <f t="shared" ca="1" si="17"/>
        <v>0</v>
      </c>
      <c r="H53" s="73"/>
      <c r="I53" s="74">
        <f t="shared" ca="1" si="1"/>
        <v>0</v>
      </c>
      <c r="J53" s="73"/>
      <c r="K53" s="113">
        <f t="shared" ca="1" si="10"/>
        <v>0</v>
      </c>
      <c r="L53" s="73"/>
      <c r="M53" s="113">
        <f t="shared" ca="1" si="11"/>
        <v>0</v>
      </c>
      <c r="N53" s="73"/>
      <c r="O53" s="74">
        <f t="shared" ca="1" si="12"/>
        <v>0</v>
      </c>
      <c r="P53" s="73"/>
      <c r="Q53" s="113">
        <f t="shared" ca="1" si="20"/>
        <v>0</v>
      </c>
      <c r="R53" s="73"/>
      <c r="S53" s="113">
        <f t="shared" ca="1" si="3"/>
        <v>0</v>
      </c>
      <c r="T53" s="101"/>
      <c r="U53" s="74">
        <f t="shared" ca="1" si="21"/>
        <v>0</v>
      </c>
      <c r="V53" s="73"/>
      <c r="W53" s="113">
        <f t="shared" ca="1" si="13"/>
        <v>0</v>
      </c>
      <c r="X53" s="101"/>
      <c r="Y53" s="113">
        <f t="shared" ca="1" si="14"/>
        <v>0</v>
      </c>
      <c r="Z53" s="73"/>
      <c r="AA53" s="74">
        <v>0</v>
      </c>
      <c r="AB53" s="73"/>
      <c r="AC53" s="74">
        <f t="shared" ca="1" si="22"/>
        <v>0</v>
      </c>
      <c r="AD53" s="73"/>
      <c r="AE53" s="74">
        <f t="shared" ca="1" si="7"/>
        <v>0</v>
      </c>
      <c r="AF53" s="73"/>
      <c r="AG53" s="74">
        <f t="shared" ca="1" si="15"/>
        <v>0</v>
      </c>
      <c r="AH53" s="82">
        <f t="shared" ca="1" si="8"/>
        <v>0</v>
      </c>
      <c r="AI53" s="74"/>
      <c r="AJ53" s="139">
        <f t="shared" ca="1" si="16"/>
        <v>0</v>
      </c>
    </row>
    <row r="54" spans="1:36" ht="15" customHeight="1" x14ac:dyDescent="0.2">
      <c r="A54" s="84" t="s">
        <v>163</v>
      </c>
      <c r="B54" t="str">
        <f>IF($A54="","",INDEX('MA-Liste'!$D:$D,MATCH($A54,'MA-Liste'!$M:$M,FALSE)))</f>
        <v>AeBo</v>
      </c>
      <c r="C54" s="4" t="str">
        <f ca="1">IF($A54="","",INDEX(INDIRECT("'MA-Liste'!"&amp;$C$11),MATCH($A54,'MA-Liste'!$M:$M,FALSE)))</f>
        <v>B</v>
      </c>
      <c r="D54" s="19">
        <f t="shared" ca="1" si="0"/>
        <v>140</v>
      </c>
      <c r="E54" s="20">
        <f t="shared" si="9"/>
        <v>0</v>
      </c>
      <c r="F54" s="73"/>
      <c r="G54" s="74">
        <f t="shared" ca="1" si="17"/>
        <v>0</v>
      </c>
      <c r="H54" s="73"/>
      <c r="I54" s="74">
        <f t="shared" ca="1" si="1"/>
        <v>0</v>
      </c>
      <c r="J54" s="73"/>
      <c r="K54" s="113">
        <f t="shared" ca="1" si="10"/>
        <v>0</v>
      </c>
      <c r="L54" s="73"/>
      <c r="M54" s="113">
        <f t="shared" ca="1" si="11"/>
        <v>0</v>
      </c>
      <c r="N54" s="73"/>
      <c r="O54" s="74">
        <f t="shared" ca="1" si="12"/>
        <v>0</v>
      </c>
      <c r="P54" s="73"/>
      <c r="Q54" s="113">
        <f t="shared" ca="1" si="20"/>
        <v>0</v>
      </c>
      <c r="R54" s="73"/>
      <c r="S54" s="113">
        <f t="shared" ca="1" si="3"/>
        <v>0</v>
      </c>
      <c r="T54" s="101"/>
      <c r="U54" s="74">
        <f t="shared" ca="1" si="21"/>
        <v>0</v>
      </c>
      <c r="V54" s="73"/>
      <c r="W54" s="113">
        <f t="shared" ca="1" si="13"/>
        <v>0</v>
      </c>
      <c r="X54" s="101"/>
      <c r="Y54" s="113">
        <f t="shared" ca="1" si="14"/>
        <v>0</v>
      </c>
      <c r="Z54" s="73"/>
      <c r="AA54" s="74">
        <v>0</v>
      </c>
      <c r="AB54" s="73"/>
      <c r="AC54" s="74">
        <f t="shared" ca="1" si="22"/>
        <v>0</v>
      </c>
      <c r="AD54" s="73"/>
      <c r="AE54" s="74">
        <f t="shared" ca="1" si="7"/>
        <v>0</v>
      </c>
      <c r="AF54" s="73"/>
      <c r="AG54" s="74">
        <f t="shared" ca="1" si="15"/>
        <v>0</v>
      </c>
      <c r="AH54" s="82">
        <f t="shared" ca="1" si="8"/>
        <v>0</v>
      </c>
      <c r="AI54" s="74"/>
      <c r="AJ54" s="139">
        <f t="shared" ca="1" si="16"/>
        <v>0</v>
      </c>
    </row>
    <row r="55" spans="1:36" ht="15" customHeight="1" x14ac:dyDescent="0.2">
      <c r="A55" s="84" t="s">
        <v>227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C</v>
      </c>
      <c r="D55" s="19">
        <f t="shared" ca="1" si="0"/>
        <v>118</v>
      </c>
      <c r="E55" s="20">
        <f t="shared" si="9"/>
        <v>0</v>
      </c>
      <c r="F55" s="73"/>
      <c r="G55" s="74">
        <f t="shared" ca="1" si="17"/>
        <v>0</v>
      </c>
      <c r="H55" s="73"/>
      <c r="I55" s="74">
        <f t="shared" ca="1" si="1"/>
        <v>0</v>
      </c>
      <c r="J55" s="73"/>
      <c r="K55" s="113">
        <f t="shared" ca="1" si="10"/>
        <v>0</v>
      </c>
      <c r="L55" s="73"/>
      <c r="M55" s="113">
        <f t="shared" ca="1" si="11"/>
        <v>0</v>
      </c>
      <c r="N55" s="73"/>
      <c r="O55" s="74">
        <f t="shared" ca="1" si="12"/>
        <v>0</v>
      </c>
      <c r="P55" s="73"/>
      <c r="Q55" s="113">
        <f t="shared" ca="1" si="20"/>
        <v>0</v>
      </c>
      <c r="R55" s="73"/>
      <c r="S55" s="113">
        <f t="shared" ca="1" si="3"/>
        <v>0</v>
      </c>
      <c r="T55" s="101"/>
      <c r="U55" s="74">
        <f t="shared" ca="1" si="21"/>
        <v>0</v>
      </c>
      <c r="V55" s="73"/>
      <c r="W55" s="113">
        <f t="shared" ca="1" si="13"/>
        <v>0</v>
      </c>
      <c r="X55" s="101"/>
      <c r="Y55" s="113">
        <f t="shared" ca="1" si="14"/>
        <v>0</v>
      </c>
      <c r="Z55" s="73"/>
      <c r="AA55" s="74">
        <v>0</v>
      </c>
      <c r="AB55" s="73"/>
      <c r="AC55" s="74">
        <f t="shared" ca="1" si="22"/>
        <v>0</v>
      </c>
      <c r="AD55" s="73"/>
      <c r="AE55" s="74">
        <f t="shared" ca="1" si="7"/>
        <v>0</v>
      </c>
      <c r="AF55" s="73"/>
      <c r="AG55" s="74">
        <f t="shared" ca="1" si="15"/>
        <v>0</v>
      </c>
      <c r="AH55" s="82">
        <f t="shared" ca="1" si="8"/>
        <v>0</v>
      </c>
      <c r="AI55" s="74"/>
      <c r="AJ55" s="139">
        <f t="shared" ca="1" si="16"/>
        <v>0</v>
      </c>
    </row>
    <row r="56" spans="1:36" ht="15" customHeight="1" x14ac:dyDescent="0.2">
      <c r="A56" s="84" t="s">
        <v>238</v>
      </c>
      <c r="B56" t="s">
        <v>65</v>
      </c>
      <c r="C56" s="4" t="str">
        <f ca="1">IF($A56="","",INDEX(INDIRECT("'MA-Liste'!"&amp;$C$11),MATCH($A56,'MA-Liste'!$M:$M,FALSE)))</f>
        <v>G</v>
      </c>
      <c r="D56" s="19">
        <f t="shared" ca="1" si="0"/>
        <v>35</v>
      </c>
      <c r="E56" s="20">
        <f t="shared" si="9"/>
        <v>0</v>
      </c>
      <c r="F56" s="73"/>
      <c r="G56" s="74">
        <f t="shared" ca="1" si="17"/>
        <v>0</v>
      </c>
      <c r="H56" s="73"/>
      <c r="I56" s="74">
        <f t="shared" ca="1" si="1"/>
        <v>0</v>
      </c>
      <c r="J56" s="73"/>
      <c r="K56" s="113">
        <f t="shared" ca="1" si="10"/>
        <v>0</v>
      </c>
      <c r="L56" s="73"/>
      <c r="M56" s="113">
        <f t="shared" ca="1" si="11"/>
        <v>0</v>
      </c>
      <c r="N56" s="73"/>
      <c r="O56" s="74">
        <f t="shared" ca="1" si="12"/>
        <v>0</v>
      </c>
      <c r="P56" s="73"/>
      <c r="Q56" s="113">
        <f t="shared" ca="1" si="20"/>
        <v>0</v>
      </c>
      <c r="R56" s="73"/>
      <c r="S56" s="113">
        <f t="shared" ca="1" si="3"/>
        <v>0</v>
      </c>
      <c r="T56" s="101"/>
      <c r="U56" s="74">
        <f t="shared" ca="1" si="21"/>
        <v>0</v>
      </c>
      <c r="V56" s="73"/>
      <c r="W56" s="113">
        <f t="shared" ca="1" si="13"/>
        <v>0</v>
      </c>
      <c r="X56" s="101"/>
      <c r="Y56" s="113">
        <f t="shared" ca="1" si="14"/>
        <v>0</v>
      </c>
      <c r="Z56" s="73"/>
      <c r="AA56" s="74">
        <v>0</v>
      </c>
      <c r="AB56" s="73"/>
      <c r="AC56" s="74">
        <f t="shared" ca="1" si="22"/>
        <v>0</v>
      </c>
      <c r="AD56" s="73"/>
      <c r="AE56" s="74">
        <f t="shared" ca="1" si="7"/>
        <v>0</v>
      </c>
      <c r="AF56" s="73"/>
      <c r="AG56" s="74">
        <f t="shared" ca="1" si="15"/>
        <v>0</v>
      </c>
      <c r="AH56" s="82">
        <f t="shared" ca="1" si="8"/>
        <v>0</v>
      </c>
      <c r="AI56" s="74"/>
      <c r="AJ56" s="139">
        <f t="shared" ca="1" si="16"/>
        <v>0</v>
      </c>
    </row>
    <row r="57" spans="1:36" ht="15" customHeight="1" x14ac:dyDescent="0.2">
      <c r="A57" s="84" t="s">
        <v>229</v>
      </c>
      <c r="B57" t="str">
        <f>IF($A57="","",INDEX('MA-Liste'!$D:$D,MATCH($A57,'MA-Liste'!$M:$M,FALSE)))</f>
        <v>AeBo</v>
      </c>
      <c r="C57" s="4" t="str">
        <f ca="1">IF($A57="","",INDEX(INDIRECT("'MA-Liste'!"&amp;$C$11),MATCH($A57,'MA-Liste'!$M:$M,FALSE)))</f>
        <v>G</v>
      </c>
      <c r="D57" s="19">
        <f t="shared" ca="1" si="0"/>
        <v>35</v>
      </c>
      <c r="E57" s="20">
        <f t="shared" si="9"/>
        <v>0</v>
      </c>
      <c r="F57" s="73"/>
      <c r="G57" s="74">
        <f t="shared" ca="1" si="17"/>
        <v>0</v>
      </c>
      <c r="H57" s="73"/>
      <c r="I57" s="74">
        <f t="shared" ca="1" si="1"/>
        <v>0</v>
      </c>
      <c r="J57" s="73"/>
      <c r="K57" s="113">
        <f t="shared" ca="1" si="10"/>
        <v>0</v>
      </c>
      <c r="L57" s="73"/>
      <c r="M57" s="113">
        <f t="shared" ca="1" si="11"/>
        <v>0</v>
      </c>
      <c r="N57" s="73"/>
      <c r="O57" s="74">
        <f t="shared" ca="1" si="12"/>
        <v>0</v>
      </c>
      <c r="P57" s="73"/>
      <c r="Q57" s="113">
        <f t="shared" ca="1" si="20"/>
        <v>0</v>
      </c>
      <c r="R57" s="73"/>
      <c r="S57" s="113">
        <f t="shared" ca="1" si="3"/>
        <v>0</v>
      </c>
      <c r="T57" s="101"/>
      <c r="U57" s="74">
        <f t="shared" ca="1" si="21"/>
        <v>0</v>
      </c>
      <c r="V57" s="73"/>
      <c r="W57" s="113">
        <f t="shared" ca="1" si="13"/>
        <v>0</v>
      </c>
      <c r="X57" s="101"/>
      <c r="Y57" s="113">
        <f t="shared" ca="1" si="14"/>
        <v>0</v>
      </c>
      <c r="Z57" s="73"/>
      <c r="AA57" s="74">
        <v>0</v>
      </c>
      <c r="AB57" s="73"/>
      <c r="AC57" s="74">
        <f t="shared" ca="1" si="22"/>
        <v>0</v>
      </c>
      <c r="AD57" s="73"/>
      <c r="AE57" s="74">
        <f t="shared" ca="1" si="7"/>
        <v>0</v>
      </c>
      <c r="AF57" s="73"/>
      <c r="AG57" s="74">
        <f t="shared" ca="1" si="15"/>
        <v>0</v>
      </c>
      <c r="AH57" s="82">
        <f t="shared" ca="1" si="8"/>
        <v>0</v>
      </c>
      <c r="AI57" s="74"/>
      <c r="AJ57" s="139">
        <f t="shared" ca="1" si="16"/>
        <v>0</v>
      </c>
    </row>
    <row r="58" spans="1:36" ht="15" customHeight="1" x14ac:dyDescent="0.2">
      <c r="A58" s="84" t="s">
        <v>234</v>
      </c>
      <c r="B58" t="s">
        <v>65</v>
      </c>
      <c r="C58" s="4" t="s">
        <v>7</v>
      </c>
      <c r="D58" s="19">
        <f t="shared" si="0"/>
        <v>75</v>
      </c>
      <c r="E58" s="20">
        <f t="shared" si="9"/>
        <v>0</v>
      </c>
      <c r="F58" s="73"/>
      <c r="G58" s="74">
        <f t="shared" si="17"/>
        <v>0</v>
      </c>
      <c r="H58" s="73"/>
      <c r="I58" s="74">
        <f t="shared" si="1"/>
        <v>0</v>
      </c>
      <c r="J58" s="73"/>
      <c r="K58" s="113">
        <f t="shared" si="10"/>
        <v>0</v>
      </c>
      <c r="L58" s="73"/>
      <c r="M58" s="113">
        <f t="shared" si="11"/>
        <v>0</v>
      </c>
      <c r="N58" s="73"/>
      <c r="O58" s="74">
        <f t="shared" si="12"/>
        <v>0</v>
      </c>
      <c r="P58" s="73"/>
      <c r="Q58" s="113">
        <f t="shared" si="20"/>
        <v>0</v>
      </c>
      <c r="R58" s="73"/>
      <c r="S58" s="113">
        <f t="shared" si="3"/>
        <v>0</v>
      </c>
      <c r="T58" s="101"/>
      <c r="U58" s="74">
        <f t="shared" si="21"/>
        <v>0</v>
      </c>
      <c r="V58" s="73"/>
      <c r="W58" s="113">
        <f t="shared" si="13"/>
        <v>0</v>
      </c>
      <c r="X58" s="101"/>
      <c r="Y58" s="113">
        <f t="shared" si="14"/>
        <v>0</v>
      </c>
      <c r="Z58" s="73"/>
      <c r="AA58" s="74">
        <v>0</v>
      </c>
      <c r="AB58" s="73"/>
      <c r="AC58" s="74">
        <f t="shared" si="22"/>
        <v>0</v>
      </c>
      <c r="AD58" s="73"/>
      <c r="AE58" s="74">
        <f t="shared" si="7"/>
        <v>0</v>
      </c>
      <c r="AF58" s="73"/>
      <c r="AG58" s="74">
        <f t="shared" si="15"/>
        <v>0</v>
      </c>
      <c r="AH58" s="82">
        <f t="shared" si="8"/>
        <v>0</v>
      </c>
      <c r="AI58" s="74"/>
      <c r="AJ58" s="139">
        <f t="shared" si="16"/>
        <v>0</v>
      </c>
    </row>
    <row r="59" spans="1:36" ht="15" customHeight="1" x14ac:dyDescent="0.2">
      <c r="A59" s="84" t="s">
        <v>235</v>
      </c>
      <c r="B59" t="s">
        <v>65</v>
      </c>
      <c r="C59" s="4" t="s">
        <v>9</v>
      </c>
      <c r="D59" s="19">
        <f t="shared" si="0"/>
        <v>35</v>
      </c>
      <c r="E59" s="20">
        <f t="shared" si="9"/>
        <v>0</v>
      </c>
      <c r="F59" s="73"/>
      <c r="G59" s="74">
        <f t="shared" si="17"/>
        <v>0</v>
      </c>
      <c r="H59" s="73"/>
      <c r="I59" s="74">
        <f t="shared" si="1"/>
        <v>0</v>
      </c>
      <c r="J59" s="73"/>
      <c r="K59" s="113">
        <f t="shared" si="10"/>
        <v>0</v>
      </c>
      <c r="L59" s="73"/>
      <c r="M59" s="113">
        <f t="shared" si="11"/>
        <v>0</v>
      </c>
      <c r="N59" s="73"/>
      <c r="O59" s="74">
        <f t="shared" si="12"/>
        <v>0</v>
      </c>
      <c r="P59" s="73"/>
      <c r="Q59" s="113">
        <f t="shared" si="20"/>
        <v>0</v>
      </c>
      <c r="R59" s="73"/>
      <c r="S59" s="113">
        <f t="shared" si="3"/>
        <v>0</v>
      </c>
      <c r="T59" s="101"/>
      <c r="U59" s="74">
        <f t="shared" si="21"/>
        <v>0</v>
      </c>
      <c r="V59" s="73"/>
      <c r="W59" s="113">
        <f t="shared" si="13"/>
        <v>0</v>
      </c>
      <c r="X59" s="101"/>
      <c r="Y59" s="113">
        <f t="shared" si="14"/>
        <v>0</v>
      </c>
      <c r="Z59" s="73"/>
      <c r="AA59" s="74">
        <v>0</v>
      </c>
      <c r="AB59" s="73"/>
      <c r="AC59" s="74">
        <f t="shared" si="22"/>
        <v>0</v>
      </c>
      <c r="AD59" s="73"/>
      <c r="AE59" s="74">
        <f t="shared" si="7"/>
        <v>0</v>
      </c>
      <c r="AF59" s="73"/>
      <c r="AG59" s="74">
        <f t="shared" si="15"/>
        <v>0</v>
      </c>
      <c r="AH59" s="82">
        <f t="shared" si="8"/>
        <v>0</v>
      </c>
      <c r="AI59" s="74"/>
      <c r="AJ59" s="139">
        <f t="shared" si="16"/>
        <v>0</v>
      </c>
    </row>
    <row r="60" spans="1:36" ht="15" customHeight="1" x14ac:dyDescent="0.2">
      <c r="A60" s="84" t="s">
        <v>230</v>
      </c>
      <c r="B60" t="str">
        <f>IF($A60="","",INDEX('MA-Liste'!$D:$D,MATCH($A60,'MA-Liste'!$M:$M,FALSE)))</f>
        <v>AeBo</v>
      </c>
      <c r="C60" s="4" t="str">
        <f ca="1">IF($A60="","",INDEX(INDIRECT("'MA-Liste'!"&amp;$C$11),MATCH($A60,'MA-Liste'!$M:$M,FALSE)))</f>
        <v>G</v>
      </c>
      <c r="D60" s="19">
        <f t="shared" ca="1" si="0"/>
        <v>35</v>
      </c>
      <c r="E60" s="20">
        <f t="shared" si="9"/>
        <v>0</v>
      </c>
      <c r="F60" s="73"/>
      <c r="G60" s="74">
        <f t="shared" ca="1" si="17"/>
        <v>0</v>
      </c>
      <c r="H60" s="73"/>
      <c r="I60" s="74">
        <f t="shared" ca="1" si="1"/>
        <v>0</v>
      </c>
      <c r="J60" s="73"/>
      <c r="K60" s="113">
        <f t="shared" ca="1" si="10"/>
        <v>0</v>
      </c>
      <c r="L60" s="73"/>
      <c r="M60" s="113">
        <f t="shared" ca="1" si="11"/>
        <v>0</v>
      </c>
      <c r="N60" s="73"/>
      <c r="O60" s="74">
        <f t="shared" ca="1" si="12"/>
        <v>0</v>
      </c>
      <c r="P60" s="73"/>
      <c r="Q60" s="113">
        <f t="shared" ca="1" si="20"/>
        <v>0</v>
      </c>
      <c r="R60" s="73"/>
      <c r="S60" s="113">
        <f t="shared" ca="1" si="3"/>
        <v>0</v>
      </c>
      <c r="T60" s="101"/>
      <c r="U60" s="74">
        <f t="shared" ca="1" si="21"/>
        <v>0</v>
      </c>
      <c r="V60" s="73"/>
      <c r="W60" s="113">
        <f t="shared" ca="1" si="13"/>
        <v>0</v>
      </c>
      <c r="X60" s="101"/>
      <c r="Y60" s="113">
        <f t="shared" ca="1" si="14"/>
        <v>0</v>
      </c>
      <c r="Z60" s="73"/>
      <c r="AA60" s="74">
        <v>0</v>
      </c>
      <c r="AB60" s="73"/>
      <c r="AC60" s="74">
        <f t="shared" ca="1" si="22"/>
        <v>0</v>
      </c>
      <c r="AD60" s="73"/>
      <c r="AE60" s="74">
        <f t="shared" ca="1" si="7"/>
        <v>0</v>
      </c>
      <c r="AF60" s="73"/>
      <c r="AG60" s="74">
        <f t="shared" ca="1" si="15"/>
        <v>0</v>
      </c>
      <c r="AH60" s="82">
        <f t="shared" ca="1" si="8"/>
        <v>0</v>
      </c>
      <c r="AI60" s="74"/>
      <c r="AJ60" s="139">
        <f t="shared" ca="1" si="16"/>
        <v>0</v>
      </c>
    </row>
    <row r="61" spans="1:36" ht="15" customHeight="1" x14ac:dyDescent="0.2">
      <c r="A61" s="84" t="s">
        <v>243</v>
      </c>
      <c r="B61" t="s">
        <v>65</v>
      </c>
      <c r="C61" s="4" t="s">
        <v>6</v>
      </c>
      <c r="D61" s="19">
        <v>100</v>
      </c>
      <c r="E61" s="20">
        <f t="shared" si="9"/>
        <v>0</v>
      </c>
      <c r="F61" s="73"/>
      <c r="G61" s="74">
        <f t="shared" si="17"/>
        <v>0</v>
      </c>
      <c r="H61" s="73"/>
      <c r="I61" s="74">
        <f t="shared" si="1"/>
        <v>0</v>
      </c>
      <c r="J61" s="73"/>
      <c r="K61" s="113">
        <f t="shared" si="10"/>
        <v>0</v>
      </c>
      <c r="L61" s="73"/>
      <c r="M61" s="113">
        <f t="shared" si="11"/>
        <v>0</v>
      </c>
      <c r="N61" s="73"/>
      <c r="O61" s="74">
        <f t="shared" si="12"/>
        <v>0</v>
      </c>
      <c r="P61" s="73"/>
      <c r="Q61" s="113">
        <f t="shared" si="20"/>
        <v>0</v>
      </c>
      <c r="R61" s="73"/>
      <c r="S61" s="113">
        <f t="shared" si="3"/>
        <v>0</v>
      </c>
      <c r="T61" s="101"/>
      <c r="U61" s="74">
        <f t="shared" si="21"/>
        <v>0</v>
      </c>
      <c r="V61" s="73"/>
      <c r="W61" s="113">
        <f t="shared" si="13"/>
        <v>0</v>
      </c>
      <c r="X61" s="101"/>
      <c r="Y61" s="113">
        <f t="shared" si="14"/>
        <v>0</v>
      </c>
      <c r="Z61" s="73"/>
      <c r="AA61" s="74">
        <v>0</v>
      </c>
      <c r="AB61" s="73"/>
      <c r="AC61" s="74">
        <f t="shared" si="22"/>
        <v>0</v>
      </c>
      <c r="AD61" s="73"/>
      <c r="AE61" s="74">
        <f t="shared" si="7"/>
        <v>0</v>
      </c>
      <c r="AF61" s="73"/>
      <c r="AG61" s="74">
        <f t="shared" si="15"/>
        <v>0</v>
      </c>
      <c r="AH61" s="82">
        <f t="shared" si="8"/>
        <v>0</v>
      </c>
      <c r="AI61" s="74"/>
      <c r="AJ61" s="139">
        <f t="shared" si="16"/>
        <v>0</v>
      </c>
    </row>
    <row r="62" spans="1:36" ht="15" customHeight="1" x14ac:dyDescent="0.2">
      <c r="A62" s="84" t="s">
        <v>244</v>
      </c>
      <c r="B62" t="s">
        <v>65</v>
      </c>
      <c r="C62" s="4" t="s">
        <v>6</v>
      </c>
      <c r="D62" s="19">
        <v>100</v>
      </c>
      <c r="E62" s="20">
        <f t="shared" si="9"/>
        <v>0</v>
      </c>
      <c r="F62" s="73"/>
      <c r="G62" s="74">
        <f t="shared" si="17"/>
        <v>0</v>
      </c>
      <c r="H62" s="73"/>
      <c r="I62" s="74">
        <f t="shared" si="1"/>
        <v>0</v>
      </c>
      <c r="J62" s="73"/>
      <c r="K62" s="113">
        <f t="shared" si="10"/>
        <v>0</v>
      </c>
      <c r="L62" s="73"/>
      <c r="M62" s="113">
        <f t="shared" si="11"/>
        <v>0</v>
      </c>
      <c r="N62" s="73"/>
      <c r="O62" s="74">
        <f t="shared" si="12"/>
        <v>0</v>
      </c>
      <c r="P62" s="73"/>
      <c r="Q62" s="113">
        <f t="shared" si="20"/>
        <v>0</v>
      </c>
      <c r="R62" s="73"/>
      <c r="S62" s="113">
        <f t="shared" si="3"/>
        <v>0</v>
      </c>
      <c r="T62" s="101"/>
      <c r="U62" s="74">
        <f t="shared" si="21"/>
        <v>0</v>
      </c>
      <c r="V62" s="73"/>
      <c r="W62" s="113">
        <f t="shared" si="13"/>
        <v>0</v>
      </c>
      <c r="X62" s="101"/>
      <c r="Y62" s="113">
        <f t="shared" si="14"/>
        <v>0</v>
      </c>
      <c r="Z62" s="73"/>
      <c r="AA62" s="74">
        <v>0</v>
      </c>
      <c r="AB62" s="73"/>
      <c r="AC62" s="74">
        <f t="shared" si="22"/>
        <v>0</v>
      </c>
      <c r="AD62" s="73"/>
      <c r="AE62" s="74">
        <f t="shared" si="7"/>
        <v>0</v>
      </c>
      <c r="AF62" s="73"/>
      <c r="AG62" s="74">
        <f t="shared" si="15"/>
        <v>0</v>
      </c>
      <c r="AH62" s="82">
        <f t="shared" si="8"/>
        <v>0</v>
      </c>
      <c r="AI62" s="74"/>
      <c r="AJ62" s="139">
        <f t="shared" si="16"/>
        <v>0</v>
      </c>
    </row>
    <row r="63" spans="1:36" ht="15" customHeight="1" x14ac:dyDescent="0.2">
      <c r="A63" s="84" t="s">
        <v>249</v>
      </c>
      <c r="B63" t="s">
        <v>250</v>
      </c>
      <c r="C63" s="4" t="s">
        <v>9</v>
      </c>
      <c r="D63" s="19">
        <v>35</v>
      </c>
      <c r="E63" s="20">
        <f t="shared" si="9"/>
        <v>0</v>
      </c>
      <c r="F63" s="73"/>
      <c r="G63" s="74">
        <f t="shared" si="17"/>
        <v>0</v>
      </c>
      <c r="H63" s="73"/>
      <c r="I63" s="74">
        <f t="shared" si="1"/>
        <v>0</v>
      </c>
      <c r="J63" s="73"/>
      <c r="K63" s="113">
        <f t="shared" si="10"/>
        <v>0</v>
      </c>
      <c r="L63" s="73"/>
      <c r="M63" s="113">
        <f t="shared" si="11"/>
        <v>0</v>
      </c>
      <c r="N63" s="73"/>
      <c r="O63" s="74">
        <f t="shared" si="12"/>
        <v>0</v>
      </c>
      <c r="P63" s="73"/>
      <c r="Q63" s="113">
        <f t="shared" si="20"/>
        <v>0</v>
      </c>
      <c r="R63" s="73"/>
      <c r="S63" s="113">
        <f t="shared" si="3"/>
        <v>0</v>
      </c>
      <c r="T63" s="101"/>
      <c r="U63" s="74">
        <f t="shared" si="21"/>
        <v>0</v>
      </c>
      <c r="V63" s="73"/>
      <c r="W63" s="113">
        <f t="shared" si="13"/>
        <v>0</v>
      </c>
      <c r="X63" s="101"/>
      <c r="Y63" s="113">
        <f t="shared" si="14"/>
        <v>0</v>
      </c>
      <c r="Z63" s="73"/>
      <c r="AA63" s="74">
        <v>0</v>
      </c>
      <c r="AB63" s="73"/>
      <c r="AC63" s="74">
        <f t="shared" si="22"/>
        <v>0</v>
      </c>
      <c r="AD63" s="73"/>
      <c r="AE63" s="74">
        <f t="shared" si="7"/>
        <v>0</v>
      </c>
      <c r="AF63" s="73"/>
      <c r="AG63" s="74">
        <f t="shared" si="15"/>
        <v>0</v>
      </c>
      <c r="AH63" s="82">
        <f t="shared" si="8"/>
        <v>0</v>
      </c>
      <c r="AI63" s="74"/>
      <c r="AJ63" s="139">
        <f t="shared" si="16"/>
        <v>0</v>
      </c>
    </row>
    <row r="64" spans="1:36" ht="15" customHeight="1" x14ac:dyDescent="0.2">
      <c r="A64" s="84" t="s">
        <v>246</v>
      </c>
      <c r="B64" t="s">
        <v>65</v>
      </c>
      <c r="C64" s="4" t="s">
        <v>4</v>
      </c>
      <c r="D64" s="19">
        <v>140</v>
      </c>
      <c r="E64" s="20">
        <f t="shared" si="9"/>
        <v>0</v>
      </c>
      <c r="F64" s="73"/>
      <c r="G64" s="74">
        <f t="shared" si="17"/>
        <v>0</v>
      </c>
      <c r="H64" s="73"/>
      <c r="I64" s="74">
        <f t="shared" si="1"/>
        <v>0</v>
      </c>
      <c r="J64" s="73"/>
      <c r="K64" s="113">
        <f t="shared" si="10"/>
        <v>0</v>
      </c>
      <c r="L64" s="73"/>
      <c r="M64" s="113">
        <f t="shared" si="11"/>
        <v>0</v>
      </c>
      <c r="N64" s="73"/>
      <c r="O64" s="74">
        <f t="shared" si="12"/>
        <v>0</v>
      </c>
      <c r="P64" s="73"/>
      <c r="Q64" s="113">
        <f t="shared" si="20"/>
        <v>0</v>
      </c>
      <c r="R64" s="73"/>
      <c r="S64" s="113">
        <f t="shared" si="3"/>
        <v>0</v>
      </c>
      <c r="T64" s="101"/>
      <c r="U64" s="74">
        <f t="shared" si="21"/>
        <v>0</v>
      </c>
      <c r="V64" s="73"/>
      <c r="W64" s="113">
        <f t="shared" si="13"/>
        <v>0</v>
      </c>
      <c r="X64" s="101"/>
      <c r="Y64" s="113">
        <f t="shared" si="14"/>
        <v>0</v>
      </c>
      <c r="Z64" s="73"/>
      <c r="AA64" s="74">
        <v>0</v>
      </c>
      <c r="AB64" s="73"/>
      <c r="AC64" s="74">
        <f t="shared" si="22"/>
        <v>0</v>
      </c>
      <c r="AD64" s="73"/>
      <c r="AE64" s="74">
        <f t="shared" si="7"/>
        <v>0</v>
      </c>
      <c r="AF64" s="73"/>
      <c r="AG64" s="74">
        <f t="shared" si="15"/>
        <v>0</v>
      </c>
      <c r="AH64" s="82">
        <f t="shared" si="8"/>
        <v>0</v>
      </c>
      <c r="AI64" s="74"/>
      <c r="AJ64" s="139">
        <f t="shared" si="16"/>
        <v>0</v>
      </c>
    </row>
    <row r="65" spans="1:37" ht="15" customHeight="1" x14ac:dyDescent="0.2">
      <c r="A65" s="84" t="s">
        <v>228</v>
      </c>
      <c r="B65" t="str">
        <f>IF($A65="","",INDEX('MA-Liste'!$D:$D,MATCH($A65,'MA-Liste'!$M:$M,FALSE)))</f>
        <v>AeBo</v>
      </c>
      <c r="C65" s="4" t="str">
        <f ca="1">IF($A65="","",INDEX(INDIRECT("'MA-Liste'!"&amp;$C$11),MATCH($A65,'MA-Liste'!$M:$M,FALSE)))</f>
        <v>D</v>
      </c>
      <c r="D65" s="19">
        <f t="shared" ca="1" si="0"/>
        <v>100</v>
      </c>
      <c r="E65" s="20">
        <f t="shared" si="9"/>
        <v>0</v>
      </c>
      <c r="F65" s="73"/>
      <c r="G65" s="74">
        <f t="shared" ca="1" si="17"/>
        <v>0</v>
      </c>
      <c r="H65" s="73"/>
      <c r="I65" s="74">
        <f t="shared" ca="1" si="1"/>
        <v>0</v>
      </c>
      <c r="J65" s="73"/>
      <c r="K65" s="113">
        <f t="shared" ca="1" si="10"/>
        <v>0</v>
      </c>
      <c r="L65" s="73"/>
      <c r="M65" s="113">
        <f t="shared" ca="1" si="11"/>
        <v>0</v>
      </c>
      <c r="N65" s="73"/>
      <c r="O65" s="74">
        <f t="shared" ca="1" si="12"/>
        <v>0</v>
      </c>
      <c r="P65" s="73"/>
      <c r="Q65" s="113">
        <f t="shared" ca="1" si="20"/>
        <v>0</v>
      </c>
      <c r="R65" s="73"/>
      <c r="S65" s="113">
        <f t="shared" ca="1" si="3"/>
        <v>0</v>
      </c>
      <c r="T65" s="101"/>
      <c r="U65" s="74">
        <f t="shared" ca="1" si="21"/>
        <v>0</v>
      </c>
      <c r="V65" s="73"/>
      <c r="W65" s="113">
        <f t="shared" ca="1" si="13"/>
        <v>0</v>
      </c>
      <c r="X65" s="101"/>
      <c r="Y65" s="113">
        <f t="shared" ca="1" si="14"/>
        <v>0</v>
      </c>
      <c r="Z65" s="73"/>
      <c r="AA65" s="74">
        <v>0</v>
      </c>
      <c r="AB65" s="73"/>
      <c r="AC65" s="74">
        <f t="shared" ca="1" si="22"/>
        <v>0</v>
      </c>
      <c r="AD65" s="73"/>
      <c r="AE65" s="74">
        <f t="shared" ca="1" si="7"/>
        <v>0</v>
      </c>
      <c r="AF65" s="73"/>
      <c r="AG65" s="74">
        <f t="shared" ca="1" si="15"/>
        <v>0</v>
      </c>
      <c r="AH65" s="82">
        <f t="shared" ca="1" si="8"/>
        <v>0</v>
      </c>
      <c r="AI65" s="74"/>
      <c r="AJ65" s="139">
        <f t="shared" ca="1" si="16"/>
        <v>0</v>
      </c>
    </row>
    <row r="66" spans="1:37" ht="15" customHeight="1" x14ac:dyDescent="0.2">
      <c r="A66" s="84" t="s">
        <v>252</v>
      </c>
      <c r="B66" s="14" t="s">
        <v>65</v>
      </c>
      <c r="C66" s="18" t="s">
        <v>8</v>
      </c>
      <c r="D66" s="19">
        <v>60</v>
      </c>
      <c r="E66" s="20">
        <f t="shared" si="9"/>
        <v>0</v>
      </c>
      <c r="F66" s="73"/>
      <c r="G66" s="74">
        <f t="shared" si="17"/>
        <v>0</v>
      </c>
      <c r="H66" s="73"/>
      <c r="I66" s="74">
        <f t="shared" si="1"/>
        <v>0</v>
      </c>
      <c r="J66" s="73"/>
      <c r="K66" s="113">
        <f t="shared" si="10"/>
        <v>0</v>
      </c>
      <c r="L66" s="73"/>
      <c r="M66" s="113">
        <f t="shared" si="11"/>
        <v>0</v>
      </c>
      <c r="N66" s="73"/>
      <c r="O66" s="74">
        <f t="shared" si="12"/>
        <v>0</v>
      </c>
      <c r="P66" s="73"/>
      <c r="Q66" s="113">
        <f t="shared" si="20"/>
        <v>0</v>
      </c>
      <c r="R66" s="73"/>
      <c r="S66" s="113">
        <f t="shared" si="3"/>
        <v>0</v>
      </c>
      <c r="T66" s="101"/>
      <c r="U66" s="74">
        <f t="shared" si="21"/>
        <v>0</v>
      </c>
      <c r="V66" s="73"/>
      <c r="W66" s="113">
        <f t="shared" si="13"/>
        <v>0</v>
      </c>
      <c r="X66" s="101"/>
      <c r="Y66" s="113">
        <f t="shared" si="14"/>
        <v>0</v>
      </c>
      <c r="Z66" s="73"/>
      <c r="AA66" s="74">
        <v>0</v>
      </c>
      <c r="AB66" s="73"/>
      <c r="AC66" s="74">
        <f t="shared" si="22"/>
        <v>0</v>
      </c>
      <c r="AD66" s="73"/>
      <c r="AE66" s="74">
        <f t="shared" si="7"/>
        <v>0</v>
      </c>
      <c r="AF66" s="73"/>
      <c r="AG66" s="74">
        <f t="shared" si="15"/>
        <v>0</v>
      </c>
      <c r="AH66" s="82">
        <f t="shared" si="8"/>
        <v>0</v>
      </c>
      <c r="AI66" s="74"/>
      <c r="AJ66" s="139">
        <f t="shared" si="16"/>
        <v>0</v>
      </c>
    </row>
    <row r="67" spans="1:37" ht="15" customHeight="1" x14ac:dyDescent="0.2">
      <c r="A67" s="90" t="s">
        <v>253</v>
      </c>
      <c r="B67" s="14" t="s">
        <v>65</v>
      </c>
      <c r="C67" s="18" t="s">
        <v>6</v>
      </c>
      <c r="D67" s="19">
        <v>100</v>
      </c>
      <c r="E67" s="20">
        <f t="shared" si="9"/>
        <v>0</v>
      </c>
      <c r="F67" s="73"/>
      <c r="G67" s="74">
        <f t="shared" si="17"/>
        <v>0</v>
      </c>
      <c r="H67" s="73"/>
      <c r="I67" s="74">
        <f t="shared" si="1"/>
        <v>0</v>
      </c>
      <c r="J67" s="73"/>
      <c r="K67" s="113">
        <f t="shared" si="10"/>
        <v>0</v>
      </c>
      <c r="L67" s="73"/>
      <c r="M67" s="113">
        <f t="shared" si="11"/>
        <v>0</v>
      </c>
      <c r="N67" s="73"/>
      <c r="O67" s="74">
        <f t="shared" si="12"/>
        <v>0</v>
      </c>
      <c r="P67" s="73"/>
      <c r="Q67" s="113">
        <f t="shared" si="20"/>
        <v>0</v>
      </c>
      <c r="R67" s="73"/>
      <c r="S67" s="113">
        <f t="shared" si="3"/>
        <v>0</v>
      </c>
      <c r="T67" s="101"/>
      <c r="U67" s="74">
        <f t="shared" si="21"/>
        <v>0</v>
      </c>
      <c r="V67" s="73"/>
      <c r="W67" s="113">
        <f t="shared" si="13"/>
        <v>0</v>
      </c>
      <c r="X67" s="101"/>
      <c r="Y67" s="113">
        <f t="shared" si="14"/>
        <v>0</v>
      </c>
      <c r="Z67" s="73"/>
      <c r="AA67" s="74">
        <v>0</v>
      </c>
      <c r="AB67" s="73"/>
      <c r="AC67" s="74">
        <f t="shared" si="22"/>
        <v>0</v>
      </c>
      <c r="AD67" s="73"/>
      <c r="AE67" s="74">
        <f t="shared" si="7"/>
        <v>0</v>
      </c>
      <c r="AF67" s="73"/>
      <c r="AG67" s="74">
        <f t="shared" si="15"/>
        <v>0</v>
      </c>
      <c r="AH67" s="82">
        <f t="shared" si="8"/>
        <v>0</v>
      </c>
      <c r="AI67" s="74"/>
      <c r="AJ67" s="139">
        <f t="shared" si="16"/>
        <v>0</v>
      </c>
    </row>
    <row r="68" spans="1:37" ht="15" customHeight="1" x14ac:dyDescent="0.2">
      <c r="A68" s="90" t="s">
        <v>254</v>
      </c>
      <c r="B68" s="14" t="s">
        <v>65</v>
      </c>
      <c r="C68" s="18" t="s">
        <v>8</v>
      </c>
      <c r="D68" s="19">
        <v>60</v>
      </c>
      <c r="E68" s="20">
        <f t="shared" si="9"/>
        <v>0</v>
      </c>
      <c r="F68" s="73"/>
      <c r="G68" s="74">
        <f t="shared" si="17"/>
        <v>0</v>
      </c>
      <c r="H68" s="73"/>
      <c r="I68" s="74">
        <f t="shared" si="1"/>
        <v>0</v>
      </c>
      <c r="J68" s="73"/>
      <c r="K68" s="113">
        <f t="shared" si="10"/>
        <v>0</v>
      </c>
      <c r="L68" s="73"/>
      <c r="M68" s="113">
        <f t="shared" si="11"/>
        <v>0</v>
      </c>
      <c r="N68" s="73"/>
      <c r="O68" s="74">
        <f t="shared" si="12"/>
        <v>0</v>
      </c>
      <c r="P68" s="73"/>
      <c r="Q68" s="113">
        <f t="shared" si="20"/>
        <v>0</v>
      </c>
      <c r="R68" s="73"/>
      <c r="S68" s="113">
        <f t="shared" si="3"/>
        <v>0</v>
      </c>
      <c r="T68" s="101"/>
      <c r="U68" s="74">
        <f t="shared" si="21"/>
        <v>0</v>
      </c>
      <c r="V68" s="73"/>
      <c r="W68" s="113">
        <f t="shared" si="13"/>
        <v>0</v>
      </c>
      <c r="X68" s="101"/>
      <c r="Y68" s="113">
        <f t="shared" si="14"/>
        <v>0</v>
      </c>
      <c r="Z68" s="73"/>
      <c r="AA68" s="74">
        <v>0</v>
      </c>
      <c r="AB68" s="73"/>
      <c r="AC68" s="74">
        <f t="shared" si="22"/>
        <v>0</v>
      </c>
      <c r="AD68" s="73"/>
      <c r="AE68" s="74">
        <f t="shared" si="7"/>
        <v>0</v>
      </c>
      <c r="AF68" s="73"/>
      <c r="AG68" s="74">
        <f t="shared" si="15"/>
        <v>0</v>
      </c>
      <c r="AH68" s="82">
        <f t="shared" si="8"/>
        <v>0</v>
      </c>
      <c r="AI68" s="74"/>
      <c r="AJ68" s="147">
        <f t="shared" si="16"/>
        <v>0</v>
      </c>
    </row>
    <row r="69" spans="1:37" ht="15" customHeight="1" x14ac:dyDescent="0.2">
      <c r="A69" s="90" t="s">
        <v>255</v>
      </c>
      <c r="B69" s="14" t="s">
        <v>65</v>
      </c>
      <c r="C69" s="18" t="s">
        <v>5</v>
      </c>
      <c r="D69" s="19">
        <v>118</v>
      </c>
      <c r="E69" s="20">
        <f t="shared" si="9"/>
        <v>0</v>
      </c>
      <c r="F69" s="73"/>
      <c r="G69" s="74">
        <f t="shared" si="17"/>
        <v>0</v>
      </c>
      <c r="H69" s="73"/>
      <c r="I69" s="74">
        <f t="shared" si="1"/>
        <v>0</v>
      </c>
      <c r="J69" s="73"/>
      <c r="K69" s="113">
        <f t="shared" si="10"/>
        <v>0</v>
      </c>
      <c r="L69" s="73"/>
      <c r="M69" s="113">
        <f t="shared" si="11"/>
        <v>0</v>
      </c>
      <c r="N69" s="73"/>
      <c r="O69" s="74">
        <f t="shared" si="12"/>
        <v>0</v>
      </c>
      <c r="P69" s="73"/>
      <c r="Q69" s="113">
        <f t="shared" si="20"/>
        <v>0</v>
      </c>
      <c r="R69" s="73"/>
      <c r="S69" s="113">
        <f t="shared" si="3"/>
        <v>0</v>
      </c>
      <c r="T69" s="101"/>
      <c r="U69" s="74">
        <f t="shared" si="21"/>
        <v>0</v>
      </c>
      <c r="V69" s="73"/>
      <c r="W69" s="113">
        <f t="shared" si="13"/>
        <v>0</v>
      </c>
      <c r="X69" s="101"/>
      <c r="Y69" s="113">
        <f t="shared" si="14"/>
        <v>0</v>
      </c>
      <c r="Z69" s="73"/>
      <c r="AA69" s="74">
        <v>0</v>
      </c>
      <c r="AB69" s="73"/>
      <c r="AC69" s="74">
        <f t="shared" si="22"/>
        <v>0</v>
      </c>
      <c r="AD69" s="73"/>
      <c r="AE69" s="74">
        <f t="shared" si="7"/>
        <v>0</v>
      </c>
      <c r="AF69" s="73"/>
      <c r="AG69" s="74">
        <f t="shared" si="15"/>
        <v>0</v>
      </c>
      <c r="AH69" s="82">
        <f t="shared" si="8"/>
        <v>0</v>
      </c>
      <c r="AI69" s="74"/>
      <c r="AJ69" s="147">
        <f t="shared" si="16"/>
        <v>0</v>
      </c>
    </row>
    <row r="70" spans="1:37" ht="15" customHeight="1" x14ac:dyDescent="0.2">
      <c r="A70" s="90" t="s">
        <v>256</v>
      </c>
      <c r="B70" s="14" t="s">
        <v>65</v>
      </c>
      <c r="C70" s="18" t="s">
        <v>5</v>
      </c>
      <c r="D70" s="19">
        <v>118</v>
      </c>
      <c r="E70" s="20">
        <f t="shared" si="9"/>
        <v>0</v>
      </c>
      <c r="F70" s="73"/>
      <c r="G70" s="74">
        <f t="shared" si="17"/>
        <v>0</v>
      </c>
      <c r="H70" s="73"/>
      <c r="I70" s="74">
        <f t="shared" si="1"/>
        <v>0</v>
      </c>
      <c r="J70" s="73"/>
      <c r="K70" s="113">
        <f t="shared" si="10"/>
        <v>0</v>
      </c>
      <c r="L70" s="73"/>
      <c r="M70" s="113">
        <f t="shared" si="11"/>
        <v>0</v>
      </c>
      <c r="N70" s="73"/>
      <c r="O70" s="74">
        <f t="shared" si="12"/>
        <v>0</v>
      </c>
      <c r="P70" s="73"/>
      <c r="Q70" s="113">
        <f t="shared" si="20"/>
        <v>0</v>
      </c>
      <c r="R70" s="73"/>
      <c r="S70" s="113">
        <f t="shared" si="3"/>
        <v>0</v>
      </c>
      <c r="T70" s="101"/>
      <c r="U70" s="74">
        <f t="shared" si="21"/>
        <v>0</v>
      </c>
      <c r="V70" s="73"/>
      <c r="W70" s="113">
        <f t="shared" si="13"/>
        <v>0</v>
      </c>
      <c r="X70" s="101"/>
      <c r="Y70" s="113">
        <f t="shared" si="14"/>
        <v>0</v>
      </c>
      <c r="Z70" s="73"/>
      <c r="AA70" s="74">
        <v>0</v>
      </c>
      <c r="AB70" s="73"/>
      <c r="AC70" s="74">
        <f t="shared" si="22"/>
        <v>0</v>
      </c>
      <c r="AD70" s="73"/>
      <c r="AE70" s="74">
        <f t="shared" si="7"/>
        <v>0</v>
      </c>
      <c r="AF70" s="73"/>
      <c r="AG70" s="74">
        <f t="shared" si="15"/>
        <v>0</v>
      </c>
      <c r="AH70" s="82">
        <f t="shared" si="8"/>
        <v>0</v>
      </c>
      <c r="AI70" s="74"/>
      <c r="AJ70" s="147">
        <f t="shared" si="16"/>
        <v>0</v>
      </c>
    </row>
    <row r="71" spans="1:37" ht="15" customHeight="1" x14ac:dyDescent="0.2">
      <c r="A71" s="90" t="s">
        <v>257</v>
      </c>
      <c r="B71" s="14" t="s">
        <v>65</v>
      </c>
      <c r="C71" s="18" t="s">
        <v>5</v>
      </c>
      <c r="D71" s="19">
        <v>118</v>
      </c>
      <c r="E71" s="20">
        <f t="shared" si="9"/>
        <v>0</v>
      </c>
      <c r="F71" s="73"/>
      <c r="G71" s="74">
        <f t="shared" si="17"/>
        <v>0</v>
      </c>
      <c r="H71" s="73"/>
      <c r="I71" s="74">
        <f t="shared" si="1"/>
        <v>0</v>
      </c>
      <c r="J71" s="73"/>
      <c r="K71" s="113">
        <f t="shared" si="10"/>
        <v>0</v>
      </c>
      <c r="L71" s="73"/>
      <c r="M71" s="113">
        <f t="shared" si="11"/>
        <v>0</v>
      </c>
      <c r="N71" s="73"/>
      <c r="O71" s="74">
        <f t="shared" si="12"/>
        <v>0</v>
      </c>
      <c r="P71" s="73"/>
      <c r="Q71" s="113">
        <f t="shared" si="20"/>
        <v>0</v>
      </c>
      <c r="R71" s="73"/>
      <c r="S71" s="113">
        <f t="shared" si="3"/>
        <v>0</v>
      </c>
      <c r="T71" s="101"/>
      <c r="U71" s="74">
        <f t="shared" si="21"/>
        <v>0</v>
      </c>
      <c r="V71" s="73"/>
      <c r="W71" s="113">
        <f t="shared" si="13"/>
        <v>0</v>
      </c>
      <c r="X71" s="101"/>
      <c r="Y71" s="113">
        <f t="shared" si="14"/>
        <v>0</v>
      </c>
      <c r="Z71" s="73"/>
      <c r="AA71" s="74">
        <v>0</v>
      </c>
      <c r="AB71" s="73"/>
      <c r="AC71" s="74">
        <f t="shared" si="22"/>
        <v>0</v>
      </c>
      <c r="AD71" s="73"/>
      <c r="AE71" s="74">
        <f t="shared" si="7"/>
        <v>0</v>
      </c>
      <c r="AF71" s="73"/>
      <c r="AG71" s="74">
        <f t="shared" si="15"/>
        <v>0</v>
      </c>
      <c r="AH71" s="82">
        <f t="shared" si="8"/>
        <v>0</v>
      </c>
      <c r="AI71" s="74"/>
      <c r="AJ71" s="147">
        <f t="shared" si="16"/>
        <v>0</v>
      </c>
    </row>
    <row r="72" spans="1:37" ht="15" customHeight="1" x14ac:dyDescent="0.2">
      <c r="A72" s="90" t="s">
        <v>264</v>
      </c>
      <c r="B72" s="14" t="s">
        <v>65</v>
      </c>
      <c r="C72" s="18" t="s">
        <v>6</v>
      </c>
      <c r="D72" s="19">
        <v>100</v>
      </c>
      <c r="E72" s="20">
        <f t="shared" si="9"/>
        <v>0</v>
      </c>
      <c r="F72" s="73"/>
      <c r="G72" s="74">
        <f t="shared" si="17"/>
        <v>0</v>
      </c>
      <c r="H72" s="73"/>
      <c r="I72" s="74">
        <f t="shared" si="1"/>
        <v>0</v>
      </c>
      <c r="J72" s="73"/>
      <c r="K72" s="113">
        <f t="shared" si="10"/>
        <v>0</v>
      </c>
      <c r="L72" s="73"/>
      <c r="M72" s="113">
        <f t="shared" si="11"/>
        <v>0</v>
      </c>
      <c r="N72" s="73"/>
      <c r="O72" s="74">
        <f t="shared" si="12"/>
        <v>0</v>
      </c>
      <c r="P72" s="73"/>
      <c r="Q72" s="113">
        <f t="shared" si="20"/>
        <v>0</v>
      </c>
      <c r="R72" s="73"/>
      <c r="S72" s="113">
        <f t="shared" si="3"/>
        <v>0</v>
      </c>
      <c r="T72" s="101"/>
      <c r="U72" s="74">
        <f t="shared" si="21"/>
        <v>0</v>
      </c>
      <c r="V72" s="73"/>
      <c r="W72" s="113">
        <f t="shared" si="13"/>
        <v>0</v>
      </c>
      <c r="X72" s="101"/>
      <c r="Y72" s="113">
        <f t="shared" si="14"/>
        <v>0</v>
      </c>
      <c r="Z72" s="73"/>
      <c r="AA72" s="74">
        <v>0</v>
      </c>
      <c r="AB72" s="73"/>
      <c r="AC72" s="74">
        <f t="shared" si="22"/>
        <v>0</v>
      </c>
      <c r="AD72" s="73"/>
      <c r="AE72" s="74">
        <f t="shared" si="7"/>
        <v>0</v>
      </c>
      <c r="AF72" s="73"/>
      <c r="AG72" s="74">
        <f t="shared" si="15"/>
        <v>0</v>
      </c>
      <c r="AH72" s="82">
        <f t="shared" si="8"/>
        <v>0</v>
      </c>
      <c r="AI72" s="74"/>
      <c r="AJ72" s="147">
        <f t="shared" si="16"/>
        <v>0</v>
      </c>
    </row>
    <row r="73" spans="1:37" ht="15" customHeight="1" x14ac:dyDescent="0.2">
      <c r="A73" s="90" t="s">
        <v>322</v>
      </c>
      <c r="B73" s="14" t="s">
        <v>65</v>
      </c>
      <c r="C73" s="18" t="s">
        <v>6</v>
      </c>
      <c r="D73" s="19">
        <v>100</v>
      </c>
      <c r="E73" s="20">
        <f t="shared" si="9"/>
        <v>0</v>
      </c>
      <c r="F73" s="73"/>
      <c r="G73" s="74">
        <f>IF(D73="",0,D73*F73)</f>
        <v>0</v>
      </c>
      <c r="H73" s="73"/>
      <c r="I73" s="74">
        <f t="shared" si="1"/>
        <v>0</v>
      </c>
      <c r="J73" s="73"/>
      <c r="K73" s="113">
        <f t="shared" si="10"/>
        <v>0</v>
      </c>
      <c r="L73" s="73"/>
      <c r="M73" s="113">
        <f t="shared" si="11"/>
        <v>0</v>
      </c>
      <c r="N73" s="73"/>
      <c r="O73" s="74">
        <f t="shared" si="12"/>
        <v>0</v>
      </c>
      <c r="P73" s="73"/>
      <c r="Q73" s="113">
        <f t="shared" si="20"/>
        <v>0</v>
      </c>
      <c r="R73" s="73"/>
      <c r="S73" s="113">
        <f t="shared" si="3"/>
        <v>0</v>
      </c>
      <c r="T73" s="101"/>
      <c r="U73" s="74">
        <f t="shared" si="21"/>
        <v>0</v>
      </c>
      <c r="V73" s="73"/>
      <c r="W73" s="113">
        <f t="shared" si="13"/>
        <v>0</v>
      </c>
      <c r="X73" s="101"/>
      <c r="Y73" s="113">
        <f t="shared" si="14"/>
        <v>0</v>
      </c>
      <c r="Z73" s="73"/>
      <c r="AA73" s="74">
        <v>0</v>
      </c>
      <c r="AB73" s="73"/>
      <c r="AC73" s="74">
        <f t="shared" si="22"/>
        <v>0</v>
      </c>
      <c r="AD73" s="73"/>
      <c r="AE73" s="74">
        <f t="shared" si="7"/>
        <v>0</v>
      </c>
      <c r="AF73" s="73"/>
      <c r="AG73" s="74">
        <f t="shared" si="15"/>
        <v>0</v>
      </c>
      <c r="AH73" s="82">
        <f t="shared" si="8"/>
        <v>0</v>
      </c>
      <c r="AI73" s="74"/>
      <c r="AJ73" s="147">
        <f t="shared" si="16"/>
        <v>0</v>
      </c>
    </row>
    <row r="74" spans="1:37" ht="15" customHeight="1" x14ac:dyDescent="0.2">
      <c r="A74" s="90" t="s">
        <v>323</v>
      </c>
      <c r="B74" s="14" t="s">
        <v>65</v>
      </c>
      <c r="C74" s="18" t="s">
        <v>6</v>
      </c>
      <c r="D74" s="19">
        <v>100</v>
      </c>
      <c r="E74" s="20">
        <f t="shared" si="9"/>
        <v>0</v>
      </c>
      <c r="F74" s="73"/>
      <c r="G74" s="74">
        <f>IF(D74="",0,D74*F74)</f>
        <v>0</v>
      </c>
      <c r="H74" s="73"/>
      <c r="I74" s="74">
        <f t="shared" si="1"/>
        <v>0</v>
      </c>
      <c r="J74" s="73"/>
      <c r="K74" s="113">
        <f t="shared" si="10"/>
        <v>0</v>
      </c>
      <c r="L74" s="73"/>
      <c r="M74" s="113">
        <f t="shared" si="11"/>
        <v>0</v>
      </c>
      <c r="N74" s="73"/>
      <c r="O74" s="74">
        <f t="shared" si="12"/>
        <v>0</v>
      </c>
      <c r="P74" s="73"/>
      <c r="Q74" s="113">
        <f t="shared" si="20"/>
        <v>0</v>
      </c>
      <c r="R74" s="73"/>
      <c r="S74" s="113">
        <f t="shared" si="3"/>
        <v>0</v>
      </c>
      <c r="T74" s="101"/>
      <c r="U74" s="74">
        <f t="shared" si="21"/>
        <v>0</v>
      </c>
      <c r="V74" s="73"/>
      <c r="W74" s="113">
        <f t="shared" si="13"/>
        <v>0</v>
      </c>
      <c r="X74" s="101"/>
      <c r="Y74" s="113">
        <f t="shared" si="14"/>
        <v>0</v>
      </c>
      <c r="Z74" s="73"/>
      <c r="AA74" s="74">
        <v>0</v>
      </c>
      <c r="AB74" s="73"/>
      <c r="AC74" s="74">
        <f t="shared" si="22"/>
        <v>0</v>
      </c>
      <c r="AD74" s="73"/>
      <c r="AE74" s="74">
        <f t="shared" si="7"/>
        <v>0</v>
      </c>
      <c r="AF74" s="73"/>
      <c r="AG74" s="74">
        <f t="shared" si="15"/>
        <v>0</v>
      </c>
      <c r="AH74" s="82">
        <f t="shared" si="8"/>
        <v>0</v>
      </c>
      <c r="AI74" s="74"/>
      <c r="AJ74" s="147">
        <f t="shared" si="16"/>
        <v>0</v>
      </c>
    </row>
    <row r="75" spans="1:37" ht="15" customHeight="1" x14ac:dyDescent="0.2">
      <c r="A75" s="90" t="s">
        <v>260</v>
      </c>
      <c r="B75" s="14" t="s">
        <v>65</v>
      </c>
      <c r="C75" s="18" t="s">
        <v>6</v>
      </c>
      <c r="D75" s="19">
        <v>100</v>
      </c>
      <c r="E75" s="20">
        <f t="shared" si="9"/>
        <v>0</v>
      </c>
      <c r="F75" s="73"/>
      <c r="G75" s="74">
        <f t="shared" si="17"/>
        <v>0</v>
      </c>
      <c r="H75" s="73"/>
      <c r="I75" s="74">
        <f t="shared" si="1"/>
        <v>0</v>
      </c>
      <c r="J75" s="73"/>
      <c r="K75" s="113">
        <f t="shared" si="10"/>
        <v>0</v>
      </c>
      <c r="L75" s="73"/>
      <c r="M75" s="113">
        <f t="shared" si="11"/>
        <v>0</v>
      </c>
      <c r="N75" s="73"/>
      <c r="O75" s="74">
        <f t="shared" si="12"/>
        <v>0</v>
      </c>
      <c r="P75" s="73"/>
      <c r="Q75" s="113">
        <f t="shared" si="20"/>
        <v>0</v>
      </c>
      <c r="R75" s="73"/>
      <c r="S75" s="113">
        <f t="shared" si="3"/>
        <v>0</v>
      </c>
      <c r="T75" s="73"/>
      <c r="U75" s="74">
        <f t="shared" si="21"/>
        <v>0</v>
      </c>
      <c r="V75" s="73"/>
      <c r="W75" s="113">
        <f t="shared" si="13"/>
        <v>0</v>
      </c>
      <c r="X75" s="101"/>
      <c r="Y75" s="113">
        <f t="shared" si="14"/>
        <v>0</v>
      </c>
      <c r="Z75" s="73"/>
      <c r="AA75" s="74">
        <v>0</v>
      </c>
      <c r="AB75" s="73"/>
      <c r="AC75" s="74">
        <f t="shared" si="22"/>
        <v>0</v>
      </c>
      <c r="AD75" s="73"/>
      <c r="AE75" s="74">
        <f t="shared" si="7"/>
        <v>0</v>
      </c>
      <c r="AF75" s="73"/>
      <c r="AG75" s="74">
        <f t="shared" si="15"/>
        <v>0</v>
      </c>
      <c r="AH75" s="82">
        <f t="shared" si="8"/>
        <v>0</v>
      </c>
      <c r="AI75" s="74"/>
      <c r="AJ75" s="147">
        <f t="shared" si="16"/>
        <v>0</v>
      </c>
    </row>
    <row r="76" spans="1:37" ht="15" customHeight="1" x14ac:dyDescent="0.2">
      <c r="A76" s="90" t="s">
        <v>265</v>
      </c>
      <c r="B76" t="str">
        <f>IF($A76="","",INDEX('MA-Liste'!$D:$D,MATCH($A76,'MA-Liste'!$M:$M,FALSE)))</f>
        <v>AeBo</v>
      </c>
      <c r="C76" s="4" t="str">
        <f ca="1">IF($A76="","",INDEX(INDIRECT("'MA-Liste'!"&amp;$C$11),MATCH($A76,'MA-Liste'!$M:$M,FALSE)))</f>
        <v>D</v>
      </c>
      <c r="D76" s="19">
        <f ca="1">IF(OR($C76="",$C76=0),"",VLOOKUP($C76,Ansätze,$D$11,FALSE))</f>
        <v>100</v>
      </c>
      <c r="E76" s="20">
        <f t="shared" si="9"/>
        <v>0</v>
      </c>
      <c r="F76" s="73"/>
      <c r="G76" s="74">
        <f t="shared" ca="1" si="17"/>
        <v>0</v>
      </c>
      <c r="H76" s="73"/>
      <c r="I76" s="74">
        <f t="shared" ca="1" si="1"/>
        <v>0</v>
      </c>
      <c r="J76" s="73"/>
      <c r="K76" s="113">
        <f t="shared" ca="1" si="10"/>
        <v>0</v>
      </c>
      <c r="L76" s="73"/>
      <c r="M76" s="113">
        <f t="shared" ca="1" si="11"/>
        <v>0</v>
      </c>
      <c r="N76" s="73"/>
      <c r="O76" s="74">
        <f t="shared" ca="1" si="12"/>
        <v>0</v>
      </c>
      <c r="P76" s="73"/>
      <c r="Q76" s="113">
        <f t="shared" ca="1" si="20"/>
        <v>0</v>
      </c>
      <c r="R76" s="73"/>
      <c r="S76" s="113">
        <f t="shared" ca="1" si="3"/>
        <v>0</v>
      </c>
      <c r="T76" s="73"/>
      <c r="U76" s="74">
        <f t="shared" ca="1" si="21"/>
        <v>0</v>
      </c>
      <c r="V76" s="73"/>
      <c r="W76" s="113">
        <f t="shared" ca="1" si="13"/>
        <v>0</v>
      </c>
      <c r="X76" s="101"/>
      <c r="Y76" s="113">
        <f t="shared" ca="1" si="14"/>
        <v>0</v>
      </c>
      <c r="Z76" s="73"/>
      <c r="AA76" s="74">
        <v>0</v>
      </c>
      <c r="AB76" s="73"/>
      <c r="AC76" s="74">
        <f t="shared" ca="1" si="22"/>
        <v>0</v>
      </c>
      <c r="AD76" s="73"/>
      <c r="AE76" s="74">
        <f t="shared" ca="1" si="7"/>
        <v>0</v>
      </c>
      <c r="AF76" s="73"/>
      <c r="AG76" s="74">
        <f t="shared" ca="1" si="15"/>
        <v>0</v>
      </c>
      <c r="AH76" s="82">
        <f t="shared" ca="1" si="8"/>
        <v>0</v>
      </c>
      <c r="AI76" s="74"/>
      <c r="AJ76" s="147">
        <f t="shared" ca="1" si="16"/>
        <v>0</v>
      </c>
    </row>
    <row r="77" spans="1:37" ht="15" customHeight="1" x14ac:dyDescent="0.2">
      <c r="A77" s="90" t="s">
        <v>263</v>
      </c>
      <c r="B77" s="14" t="s">
        <v>65</v>
      </c>
      <c r="C77" s="18" t="s">
        <v>6</v>
      </c>
      <c r="D77" s="19">
        <v>100</v>
      </c>
      <c r="E77" s="20">
        <f t="shared" si="9"/>
        <v>0</v>
      </c>
      <c r="F77" s="73"/>
      <c r="G77" s="74">
        <f t="shared" si="17"/>
        <v>0</v>
      </c>
      <c r="H77" s="73"/>
      <c r="I77" s="74">
        <f t="shared" si="1"/>
        <v>0</v>
      </c>
      <c r="J77" s="73"/>
      <c r="K77" s="113">
        <f t="shared" si="10"/>
        <v>0</v>
      </c>
      <c r="L77" s="73"/>
      <c r="M77" s="113">
        <f t="shared" si="11"/>
        <v>0</v>
      </c>
      <c r="N77" s="73"/>
      <c r="O77" s="74">
        <f t="shared" si="12"/>
        <v>0</v>
      </c>
      <c r="P77" s="73"/>
      <c r="Q77" s="113">
        <f t="shared" ref="Q77:Q91" si="23">IF($D77="",0,$D77*P77)</f>
        <v>0</v>
      </c>
      <c r="R77" s="73"/>
      <c r="S77" s="113">
        <f t="shared" si="3"/>
        <v>0</v>
      </c>
      <c r="T77" s="73"/>
      <c r="U77" s="74">
        <f t="shared" ref="U77:U91" si="24">IF($D77="",0,$D77*T77)</f>
        <v>0</v>
      </c>
      <c r="V77" s="73"/>
      <c r="W77" s="113">
        <f t="shared" si="13"/>
        <v>0</v>
      </c>
      <c r="X77" s="101"/>
      <c r="Y77" s="113">
        <f t="shared" si="14"/>
        <v>0</v>
      </c>
      <c r="Z77" s="73"/>
      <c r="AA77" s="74">
        <v>0</v>
      </c>
      <c r="AB77" s="73"/>
      <c r="AC77" s="74">
        <f t="shared" si="22"/>
        <v>0</v>
      </c>
      <c r="AD77" s="73"/>
      <c r="AE77" s="74">
        <f t="shared" si="7"/>
        <v>0</v>
      </c>
      <c r="AF77" s="73"/>
      <c r="AG77" s="74">
        <f t="shared" si="15"/>
        <v>0</v>
      </c>
      <c r="AH77" s="82">
        <f t="shared" si="8"/>
        <v>0</v>
      </c>
      <c r="AI77" s="74"/>
      <c r="AJ77" s="147">
        <f t="shared" si="16"/>
        <v>0</v>
      </c>
      <c r="AK77" s="141"/>
    </row>
    <row r="78" spans="1:37" ht="15" customHeight="1" x14ac:dyDescent="0.2">
      <c r="A78" s="84" t="s">
        <v>292</v>
      </c>
      <c r="B78" t="s">
        <v>65</v>
      </c>
      <c r="C78" s="4" t="s">
        <v>9</v>
      </c>
      <c r="D78" s="19">
        <v>35</v>
      </c>
      <c r="E78" s="20">
        <f t="shared" si="9"/>
        <v>0</v>
      </c>
      <c r="F78" s="73"/>
      <c r="G78" s="74">
        <f t="shared" si="17"/>
        <v>0</v>
      </c>
      <c r="H78" s="73"/>
      <c r="I78" s="74">
        <f t="shared" si="1"/>
        <v>0</v>
      </c>
      <c r="J78" s="73"/>
      <c r="K78" s="113">
        <f t="shared" si="10"/>
        <v>0</v>
      </c>
      <c r="L78" s="73"/>
      <c r="M78" s="113">
        <f t="shared" si="11"/>
        <v>0</v>
      </c>
      <c r="N78" s="73"/>
      <c r="O78" s="74">
        <f t="shared" si="12"/>
        <v>0</v>
      </c>
      <c r="P78" s="73"/>
      <c r="Q78" s="113">
        <f t="shared" si="23"/>
        <v>0</v>
      </c>
      <c r="R78" s="73"/>
      <c r="S78" s="113">
        <f t="shared" si="3"/>
        <v>0</v>
      </c>
      <c r="T78" s="73"/>
      <c r="U78" s="74">
        <f t="shared" si="24"/>
        <v>0</v>
      </c>
      <c r="V78" s="73"/>
      <c r="W78" s="113">
        <f t="shared" si="13"/>
        <v>0</v>
      </c>
      <c r="X78" s="101"/>
      <c r="Y78" s="113">
        <f t="shared" si="14"/>
        <v>0</v>
      </c>
      <c r="Z78" s="73"/>
      <c r="AA78" s="74">
        <v>0</v>
      </c>
      <c r="AB78" s="73"/>
      <c r="AC78" s="74">
        <f t="shared" si="22"/>
        <v>0</v>
      </c>
      <c r="AD78" s="73"/>
      <c r="AE78" s="74">
        <f t="shared" si="7"/>
        <v>0</v>
      </c>
      <c r="AF78" s="73"/>
      <c r="AG78" s="74">
        <f t="shared" si="15"/>
        <v>0</v>
      </c>
      <c r="AH78" s="82">
        <f t="shared" si="8"/>
        <v>0</v>
      </c>
      <c r="AI78" s="74"/>
      <c r="AJ78" s="147">
        <f t="shared" si="16"/>
        <v>0</v>
      </c>
      <c r="AK78" s="141"/>
    </row>
    <row r="79" spans="1:37" ht="15" customHeight="1" x14ac:dyDescent="0.2">
      <c r="A79" s="84" t="s">
        <v>293</v>
      </c>
      <c r="B79" s="14" t="s">
        <v>65</v>
      </c>
      <c r="C79" s="18" t="s">
        <v>5</v>
      </c>
      <c r="D79" s="19">
        <v>118</v>
      </c>
      <c r="E79" s="20">
        <f t="shared" si="9"/>
        <v>0</v>
      </c>
      <c r="F79" s="73"/>
      <c r="G79" s="74">
        <f t="shared" si="17"/>
        <v>0</v>
      </c>
      <c r="H79" s="73"/>
      <c r="I79" s="74">
        <f t="shared" ref="I79:I91" si="25">IF(D79="",0,D79*H79)</f>
        <v>0</v>
      </c>
      <c r="J79" s="73"/>
      <c r="K79" s="113">
        <f t="shared" si="10"/>
        <v>0</v>
      </c>
      <c r="L79" s="73"/>
      <c r="M79" s="113">
        <f t="shared" si="11"/>
        <v>0</v>
      </c>
      <c r="N79" s="73"/>
      <c r="O79" s="74">
        <f t="shared" si="12"/>
        <v>0</v>
      </c>
      <c r="P79" s="73"/>
      <c r="Q79" s="113">
        <f t="shared" si="23"/>
        <v>0</v>
      </c>
      <c r="R79" s="73"/>
      <c r="S79" s="113">
        <f t="shared" ref="S79:S91" si="26">IF($D79="",0,$D79*R79)</f>
        <v>0</v>
      </c>
      <c r="T79" s="73"/>
      <c r="U79" s="74">
        <f t="shared" si="24"/>
        <v>0</v>
      </c>
      <c r="V79" s="73"/>
      <c r="W79" s="113">
        <f>IF($D79="",0,$D79*V79)</f>
        <v>0</v>
      </c>
      <c r="X79" s="101"/>
      <c r="Y79" s="113">
        <f>IF($D79="",0,$D79*X79)</f>
        <v>0</v>
      </c>
      <c r="Z79" s="73"/>
      <c r="AA79" s="74">
        <f>IF(D79="",0,D79*Z79)</f>
        <v>0</v>
      </c>
      <c r="AB79" s="73"/>
      <c r="AC79" s="74">
        <f t="shared" si="22"/>
        <v>0</v>
      </c>
      <c r="AD79" s="73"/>
      <c r="AE79" s="74">
        <f t="shared" ref="AE79:AE91" si="27">IF(D79="",0,D79*AD79)</f>
        <v>0</v>
      </c>
      <c r="AF79" s="73"/>
      <c r="AG79" s="74">
        <f t="shared" si="15"/>
        <v>0</v>
      </c>
      <c r="AH79" s="82">
        <f t="shared" ref="AH79:AH91" si="28">IF(D79="",0,D79*E79)</f>
        <v>0</v>
      </c>
      <c r="AI79" s="74"/>
      <c r="AJ79" s="147">
        <f t="shared" si="16"/>
        <v>0</v>
      </c>
      <c r="AK79" s="141"/>
    </row>
    <row r="80" spans="1:37" ht="15" customHeight="1" x14ac:dyDescent="0.2">
      <c r="A80" s="84" t="s">
        <v>300</v>
      </c>
      <c r="B80" s="14" t="s">
        <v>65</v>
      </c>
      <c r="C80" s="18" t="s">
        <v>6</v>
      </c>
      <c r="D80" s="19">
        <v>100</v>
      </c>
      <c r="E80" s="20">
        <f t="shared" ref="E80:E93" si="29">SUM(F80++H80+J80+L80+N80+P80+R80+T80+V80+X80+Z80+AB80+AD80+AF80)</f>
        <v>0</v>
      </c>
      <c r="F80" s="73"/>
      <c r="G80" s="74">
        <f t="shared" si="17"/>
        <v>0</v>
      </c>
      <c r="H80" s="73"/>
      <c r="I80" s="74">
        <f t="shared" si="25"/>
        <v>0</v>
      </c>
      <c r="J80" s="174"/>
      <c r="K80" s="113">
        <f t="shared" ref="K80:K91" si="30">IF($D80="",0,$D80*J80)</f>
        <v>0</v>
      </c>
      <c r="L80" s="73"/>
      <c r="M80" s="113">
        <f t="shared" ref="M80:M91" si="31">IF($D80="",0,$D80*L80)</f>
        <v>0</v>
      </c>
      <c r="N80" s="73"/>
      <c r="O80" s="74">
        <f t="shared" ref="O80:O91" si="32">IF($D80="",0,$D80*N80)</f>
        <v>0</v>
      </c>
      <c r="P80" s="174"/>
      <c r="Q80" s="113">
        <f t="shared" si="23"/>
        <v>0</v>
      </c>
      <c r="R80" s="73"/>
      <c r="S80" s="113">
        <f t="shared" si="26"/>
        <v>0</v>
      </c>
      <c r="T80" s="73"/>
      <c r="U80" s="74">
        <f t="shared" si="24"/>
        <v>0</v>
      </c>
      <c r="V80" s="174"/>
      <c r="W80" s="113">
        <f t="shared" ref="W80:W87" si="33">IF($D80="",0,$D80*V80)</f>
        <v>0</v>
      </c>
      <c r="X80" s="101"/>
      <c r="Y80" s="113">
        <f t="shared" ref="Y80:Y91" si="34">IF($D80="",0,$D80*X80)</f>
        <v>0</v>
      </c>
      <c r="Z80" s="73"/>
      <c r="AA80" s="74">
        <f t="shared" ref="AA80:AA91" si="35">IF(D80="",0,D80*Z80)</f>
        <v>0</v>
      </c>
      <c r="AB80" s="73"/>
      <c r="AC80" s="74">
        <f t="shared" si="22"/>
        <v>0</v>
      </c>
      <c r="AD80" s="73"/>
      <c r="AE80" s="74">
        <f t="shared" si="27"/>
        <v>0</v>
      </c>
      <c r="AF80" s="73"/>
      <c r="AG80" s="74">
        <f t="shared" ref="AG80:AG93" si="36">IF(D80="",0,D80*AF80)</f>
        <v>0</v>
      </c>
      <c r="AH80" s="82">
        <f t="shared" si="28"/>
        <v>0</v>
      </c>
      <c r="AI80" s="74"/>
      <c r="AJ80" s="147">
        <f t="shared" ref="AJ80:AJ87" si="37">SUM(AH80+AI80)</f>
        <v>0</v>
      </c>
      <c r="AK80" s="141"/>
    </row>
    <row r="81" spans="1:37" ht="15" customHeight="1" x14ac:dyDescent="0.2">
      <c r="A81" s="84" t="s">
        <v>302</v>
      </c>
      <c r="B81" s="14" t="s">
        <v>65</v>
      </c>
      <c r="C81" s="18" t="s">
        <v>9</v>
      </c>
      <c r="D81" s="19">
        <v>35</v>
      </c>
      <c r="E81" s="20">
        <f t="shared" si="29"/>
        <v>0</v>
      </c>
      <c r="F81" s="73"/>
      <c r="G81" s="74">
        <f t="shared" ref="G81:G91" si="38">IF(D81="",0,D81*F81)</f>
        <v>0</v>
      </c>
      <c r="H81" s="73"/>
      <c r="I81" s="74">
        <f t="shared" si="25"/>
        <v>0</v>
      </c>
      <c r="J81" s="174"/>
      <c r="K81" s="113">
        <f t="shared" si="30"/>
        <v>0</v>
      </c>
      <c r="L81" s="73"/>
      <c r="M81" s="113">
        <f t="shared" si="31"/>
        <v>0</v>
      </c>
      <c r="N81" s="73"/>
      <c r="O81" s="74">
        <f t="shared" si="32"/>
        <v>0</v>
      </c>
      <c r="P81" s="174"/>
      <c r="Q81" s="113">
        <f t="shared" si="23"/>
        <v>0</v>
      </c>
      <c r="R81" s="73"/>
      <c r="S81" s="113">
        <f t="shared" si="26"/>
        <v>0</v>
      </c>
      <c r="T81" s="73"/>
      <c r="U81" s="74">
        <f t="shared" si="24"/>
        <v>0</v>
      </c>
      <c r="V81" s="174"/>
      <c r="W81" s="113">
        <f t="shared" si="33"/>
        <v>0</v>
      </c>
      <c r="X81" s="101"/>
      <c r="Y81" s="113">
        <f t="shared" si="34"/>
        <v>0</v>
      </c>
      <c r="Z81" s="73"/>
      <c r="AA81" s="74">
        <f t="shared" si="35"/>
        <v>0</v>
      </c>
      <c r="AB81" s="73"/>
      <c r="AC81" s="74">
        <f t="shared" si="22"/>
        <v>0</v>
      </c>
      <c r="AD81" s="73"/>
      <c r="AE81" s="74">
        <f t="shared" si="27"/>
        <v>0</v>
      </c>
      <c r="AF81" s="73"/>
      <c r="AG81" s="74">
        <f t="shared" si="36"/>
        <v>0</v>
      </c>
      <c r="AH81" s="82">
        <f t="shared" si="28"/>
        <v>0</v>
      </c>
      <c r="AI81" s="74"/>
      <c r="AJ81" s="147">
        <f t="shared" si="37"/>
        <v>0</v>
      </c>
      <c r="AK81" s="141"/>
    </row>
    <row r="82" spans="1:37" ht="15" customHeight="1" x14ac:dyDescent="0.2">
      <c r="A82" s="84" t="s">
        <v>321</v>
      </c>
      <c r="B82" s="14" t="s">
        <v>65</v>
      </c>
      <c r="C82" s="18" t="s">
        <v>9</v>
      </c>
      <c r="D82" s="19">
        <v>35</v>
      </c>
      <c r="E82" s="20">
        <f t="shared" si="29"/>
        <v>0</v>
      </c>
      <c r="F82" s="73"/>
      <c r="G82" s="74">
        <f t="shared" si="38"/>
        <v>0</v>
      </c>
      <c r="H82" s="73"/>
      <c r="I82" s="74">
        <f t="shared" si="25"/>
        <v>0</v>
      </c>
      <c r="J82" s="174"/>
      <c r="K82" s="113">
        <f t="shared" si="30"/>
        <v>0</v>
      </c>
      <c r="L82" s="73"/>
      <c r="M82" s="113">
        <f t="shared" si="31"/>
        <v>0</v>
      </c>
      <c r="N82" s="73"/>
      <c r="O82" s="74">
        <f t="shared" si="32"/>
        <v>0</v>
      </c>
      <c r="P82" s="174"/>
      <c r="Q82" s="113">
        <f t="shared" si="23"/>
        <v>0</v>
      </c>
      <c r="R82" s="73"/>
      <c r="S82" s="113">
        <f t="shared" si="26"/>
        <v>0</v>
      </c>
      <c r="T82" s="73"/>
      <c r="U82" s="74">
        <f t="shared" si="24"/>
        <v>0</v>
      </c>
      <c r="V82" s="174"/>
      <c r="W82" s="113">
        <f t="shared" si="33"/>
        <v>0</v>
      </c>
      <c r="X82" s="101"/>
      <c r="Y82" s="113">
        <f>IF($D82="",0,$D82*X82)</f>
        <v>0</v>
      </c>
      <c r="Z82" s="73"/>
      <c r="AA82" s="74">
        <f t="shared" si="35"/>
        <v>0</v>
      </c>
      <c r="AB82" s="73"/>
      <c r="AC82" s="74">
        <f t="shared" si="22"/>
        <v>0</v>
      </c>
      <c r="AD82" s="73"/>
      <c r="AE82" s="74">
        <f t="shared" si="27"/>
        <v>0</v>
      </c>
      <c r="AF82" s="73"/>
      <c r="AG82" s="74">
        <f t="shared" si="36"/>
        <v>0</v>
      </c>
      <c r="AH82" s="82">
        <f t="shared" si="28"/>
        <v>0</v>
      </c>
      <c r="AI82" s="74"/>
      <c r="AJ82" s="147">
        <f t="shared" si="37"/>
        <v>0</v>
      </c>
      <c r="AK82" s="141"/>
    </row>
    <row r="83" spans="1:37" ht="15" customHeight="1" x14ac:dyDescent="0.2">
      <c r="A83" s="84" t="s">
        <v>301</v>
      </c>
      <c r="B83" s="14" t="s">
        <v>65</v>
      </c>
      <c r="C83" s="18" t="s">
        <v>7</v>
      </c>
      <c r="D83" s="19">
        <v>75</v>
      </c>
      <c r="E83" s="20">
        <f t="shared" si="29"/>
        <v>0</v>
      </c>
      <c r="F83" s="73"/>
      <c r="G83" s="74">
        <f t="shared" si="38"/>
        <v>0</v>
      </c>
      <c r="H83" s="73"/>
      <c r="I83" s="74">
        <f t="shared" si="25"/>
        <v>0</v>
      </c>
      <c r="J83" s="174"/>
      <c r="K83" s="113">
        <f t="shared" si="30"/>
        <v>0</v>
      </c>
      <c r="L83" s="73"/>
      <c r="M83" s="113">
        <f t="shared" si="31"/>
        <v>0</v>
      </c>
      <c r="N83" s="73"/>
      <c r="O83" s="74">
        <f t="shared" si="32"/>
        <v>0</v>
      </c>
      <c r="P83" s="174"/>
      <c r="Q83" s="113">
        <f t="shared" si="23"/>
        <v>0</v>
      </c>
      <c r="R83" s="73"/>
      <c r="S83" s="113">
        <f t="shared" si="26"/>
        <v>0</v>
      </c>
      <c r="T83" s="73"/>
      <c r="U83" s="74">
        <f t="shared" si="24"/>
        <v>0</v>
      </c>
      <c r="V83" s="174"/>
      <c r="W83" s="113">
        <f t="shared" si="33"/>
        <v>0</v>
      </c>
      <c r="X83" s="101"/>
      <c r="Y83" s="113">
        <f t="shared" si="34"/>
        <v>0</v>
      </c>
      <c r="Z83" s="73"/>
      <c r="AA83" s="74">
        <f t="shared" si="35"/>
        <v>0</v>
      </c>
      <c r="AB83" s="73"/>
      <c r="AC83" s="74">
        <f t="shared" si="22"/>
        <v>0</v>
      </c>
      <c r="AD83" s="73"/>
      <c r="AE83" s="74">
        <f t="shared" si="27"/>
        <v>0</v>
      </c>
      <c r="AF83" s="73"/>
      <c r="AG83" s="74">
        <f t="shared" si="36"/>
        <v>0</v>
      </c>
      <c r="AH83" s="82">
        <f t="shared" si="28"/>
        <v>0</v>
      </c>
      <c r="AI83" s="74"/>
      <c r="AJ83" s="147">
        <f t="shared" si="37"/>
        <v>0</v>
      </c>
      <c r="AK83" s="141"/>
    </row>
    <row r="84" spans="1:37" s="14" customFormat="1" ht="15" customHeight="1" x14ac:dyDescent="0.2">
      <c r="A84" s="90" t="s">
        <v>303</v>
      </c>
      <c r="B84" s="14" t="s">
        <v>65</v>
      </c>
      <c r="C84" s="18" t="s">
        <v>8</v>
      </c>
      <c r="D84" s="170">
        <v>60</v>
      </c>
      <c r="E84" s="20">
        <f t="shared" si="29"/>
        <v>0</v>
      </c>
      <c r="F84" s="101"/>
      <c r="G84" s="74">
        <f t="shared" si="38"/>
        <v>0</v>
      </c>
      <c r="H84" s="101"/>
      <c r="I84" s="154">
        <f t="shared" si="25"/>
        <v>0</v>
      </c>
      <c r="J84" s="181"/>
      <c r="K84" s="156">
        <f t="shared" si="30"/>
        <v>0</v>
      </c>
      <c r="L84" s="101"/>
      <c r="M84" s="156">
        <f t="shared" si="31"/>
        <v>0</v>
      </c>
      <c r="N84" s="101"/>
      <c r="O84" s="154">
        <f t="shared" si="32"/>
        <v>0</v>
      </c>
      <c r="P84" s="181"/>
      <c r="Q84" s="156">
        <f t="shared" si="23"/>
        <v>0</v>
      </c>
      <c r="R84" s="101"/>
      <c r="S84" s="156">
        <f t="shared" si="26"/>
        <v>0</v>
      </c>
      <c r="T84" s="101"/>
      <c r="U84" s="154">
        <f t="shared" si="24"/>
        <v>0</v>
      </c>
      <c r="V84" s="181"/>
      <c r="W84" s="156">
        <f t="shared" si="33"/>
        <v>0</v>
      </c>
      <c r="X84" s="101"/>
      <c r="Y84" s="156">
        <f t="shared" si="34"/>
        <v>0</v>
      </c>
      <c r="Z84" s="101"/>
      <c r="AA84" s="154">
        <f t="shared" si="35"/>
        <v>0</v>
      </c>
      <c r="AB84" s="101"/>
      <c r="AC84" s="154">
        <f t="shared" si="22"/>
        <v>0</v>
      </c>
      <c r="AD84" s="101"/>
      <c r="AE84" s="154">
        <f t="shared" si="27"/>
        <v>0</v>
      </c>
      <c r="AF84" s="101"/>
      <c r="AG84" s="154">
        <f t="shared" si="36"/>
        <v>0</v>
      </c>
      <c r="AH84" s="158">
        <f t="shared" si="28"/>
        <v>0</v>
      </c>
      <c r="AI84" s="154"/>
      <c r="AJ84" s="147">
        <f t="shared" si="37"/>
        <v>0</v>
      </c>
      <c r="AK84" s="182"/>
    </row>
    <row r="85" spans="1:37" s="14" customFormat="1" ht="15" customHeight="1" x14ac:dyDescent="0.2">
      <c r="A85" s="90" t="s">
        <v>310</v>
      </c>
      <c r="B85" s="14" t="s">
        <v>65</v>
      </c>
      <c r="C85" s="18" t="s">
        <v>5</v>
      </c>
      <c r="D85" s="170">
        <v>118</v>
      </c>
      <c r="E85" s="20">
        <f t="shared" si="29"/>
        <v>0</v>
      </c>
      <c r="F85" s="101"/>
      <c r="G85" s="113">
        <f t="shared" si="38"/>
        <v>0</v>
      </c>
      <c r="H85" s="101"/>
      <c r="I85" s="154">
        <f t="shared" si="25"/>
        <v>0</v>
      </c>
      <c r="J85" s="181"/>
      <c r="K85" s="156">
        <f t="shared" si="30"/>
        <v>0</v>
      </c>
      <c r="L85" s="101"/>
      <c r="M85" s="156">
        <f t="shared" si="31"/>
        <v>0</v>
      </c>
      <c r="N85" s="101"/>
      <c r="O85" s="154">
        <f t="shared" si="32"/>
        <v>0</v>
      </c>
      <c r="P85" s="181"/>
      <c r="Q85" s="156">
        <f t="shared" si="23"/>
        <v>0</v>
      </c>
      <c r="R85" s="101"/>
      <c r="S85" s="156">
        <f t="shared" si="26"/>
        <v>0</v>
      </c>
      <c r="T85" s="101"/>
      <c r="U85" s="154">
        <f t="shared" si="24"/>
        <v>0</v>
      </c>
      <c r="V85" s="181"/>
      <c r="W85" s="156">
        <f t="shared" si="33"/>
        <v>0</v>
      </c>
      <c r="X85" s="101"/>
      <c r="Y85" s="156">
        <f t="shared" si="34"/>
        <v>0</v>
      </c>
      <c r="Z85" s="101"/>
      <c r="AA85" s="154">
        <f t="shared" si="35"/>
        <v>0</v>
      </c>
      <c r="AB85" s="101"/>
      <c r="AC85" s="154">
        <f t="shared" si="22"/>
        <v>0</v>
      </c>
      <c r="AD85" s="101"/>
      <c r="AE85" s="154">
        <f t="shared" si="27"/>
        <v>0</v>
      </c>
      <c r="AF85" s="181"/>
      <c r="AG85" s="154">
        <f t="shared" si="36"/>
        <v>0</v>
      </c>
      <c r="AH85" s="158">
        <f t="shared" si="28"/>
        <v>0</v>
      </c>
      <c r="AI85" s="154"/>
      <c r="AJ85" s="147">
        <f t="shared" si="37"/>
        <v>0</v>
      </c>
      <c r="AK85" s="182"/>
    </row>
    <row r="86" spans="1:37" s="14" customFormat="1" ht="15" customHeight="1" x14ac:dyDescent="0.2">
      <c r="A86" s="90" t="s">
        <v>331</v>
      </c>
      <c r="B86" s="14" t="s">
        <v>65</v>
      </c>
      <c r="C86" s="18" t="s">
        <v>7</v>
      </c>
      <c r="D86" s="170">
        <v>75</v>
      </c>
      <c r="E86" s="20">
        <f t="shared" si="29"/>
        <v>0</v>
      </c>
      <c r="F86" s="101"/>
      <c r="G86" s="113">
        <f t="shared" si="38"/>
        <v>0</v>
      </c>
      <c r="H86" s="101"/>
      <c r="I86" s="154">
        <f t="shared" si="25"/>
        <v>0</v>
      </c>
      <c r="J86" s="181"/>
      <c r="K86" s="156">
        <f t="shared" si="30"/>
        <v>0</v>
      </c>
      <c r="L86" s="101"/>
      <c r="M86" s="156">
        <f t="shared" si="31"/>
        <v>0</v>
      </c>
      <c r="N86" s="101"/>
      <c r="O86" s="154">
        <f t="shared" si="32"/>
        <v>0</v>
      </c>
      <c r="P86" s="181"/>
      <c r="Q86" s="156">
        <f t="shared" si="23"/>
        <v>0</v>
      </c>
      <c r="R86" s="101"/>
      <c r="S86" s="156">
        <f t="shared" si="26"/>
        <v>0</v>
      </c>
      <c r="T86" s="101"/>
      <c r="U86" s="154">
        <f t="shared" si="24"/>
        <v>0</v>
      </c>
      <c r="V86" s="181"/>
      <c r="W86" s="156">
        <f t="shared" si="33"/>
        <v>0</v>
      </c>
      <c r="X86" s="101"/>
      <c r="Y86" s="156">
        <f t="shared" si="34"/>
        <v>0</v>
      </c>
      <c r="Z86" s="101"/>
      <c r="AA86" s="154">
        <f t="shared" si="35"/>
        <v>0</v>
      </c>
      <c r="AB86" s="101"/>
      <c r="AC86" s="154">
        <f t="shared" si="22"/>
        <v>0</v>
      </c>
      <c r="AD86" s="101"/>
      <c r="AE86" s="154">
        <f t="shared" si="27"/>
        <v>0</v>
      </c>
      <c r="AF86" s="181"/>
      <c r="AG86" s="154">
        <f t="shared" si="36"/>
        <v>0</v>
      </c>
      <c r="AH86" s="158">
        <f t="shared" si="28"/>
        <v>0</v>
      </c>
      <c r="AI86" s="154"/>
      <c r="AJ86" s="147">
        <f t="shared" si="37"/>
        <v>0</v>
      </c>
      <c r="AK86" s="182"/>
    </row>
    <row r="87" spans="1:37" s="14" customFormat="1" ht="15" customHeight="1" x14ac:dyDescent="0.2">
      <c r="A87" s="90" t="s">
        <v>342</v>
      </c>
      <c r="B87" s="14" t="s">
        <v>65</v>
      </c>
      <c r="C87" s="18" t="s">
        <v>9</v>
      </c>
      <c r="D87" s="170">
        <v>35</v>
      </c>
      <c r="E87" s="20">
        <f t="shared" si="29"/>
        <v>0</v>
      </c>
      <c r="F87" s="101"/>
      <c r="G87" s="113">
        <f t="shared" si="38"/>
        <v>0</v>
      </c>
      <c r="H87" s="101"/>
      <c r="I87" s="154">
        <f t="shared" si="25"/>
        <v>0</v>
      </c>
      <c r="J87" s="181"/>
      <c r="K87" s="156">
        <f t="shared" si="30"/>
        <v>0</v>
      </c>
      <c r="L87" s="101"/>
      <c r="M87" s="156">
        <f t="shared" si="31"/>
        <v>0</v>
      </c>
      <c r="N87" s="101"/>
      <c r="O87" s="154">
        <f t="shared" si="32"/>
        <v>0</v>
      </c>
      <c r="P87" s="181"/>
      <c r="Q87" s="156">
        <f t="shared" si="23"/>
        <v>0</v>
      </c>
      <c r="R87" s="101"/>
      <c r="S87" s="156">
        <f t="shared" si="26"/>
        <v>0</v>
      </c>
      <c r="T87" s="101"/>
      <c r="U87" s="154">
        <f t="shared" si="24"/>
        <v>0</v>
      </c>
      <c r="V87" s="181"/>
      <c r="W87" s="156">
        <f t="shared" si="33"/>
        <v>0</v>
      </c>
      <c r="X87" s="101"/>
      <c r="Y87" s="156">
        <f t="shared" si="34"/>
        <v>0</v>
      </c>
      <c r="Z87" s="101"/>
      <c r="AA87" s="154">
        <f t="shared" si="35"/>
        <v>0</v>
      </c>
      <c r="AB87" s="101"/>
      <c r="AC87" s="154">
        <f t="shared" si="22"/>
        <v>0</v>
      </c>
      <c r="AD87" s="101"/>
      <c r="AE87" s="154">
        <f t="shared" si="27"/>
        <v>0</v>
      </c>
      <c r="AF87" s="181"/>
      <c r="AG87" s="154">
        <f t="shared" si="36"/>
        <v>0</v>
      </c>
      <c r="AH87" s="158">
        <f t="shared" si="28"/>
        <v>0</v>
      </c>
      <c r="AI87" s="154"/>
      <c r="AJ87" s="147">
        <f t="shared" si="37"/>
        <v>0</v>
      </c>
      <c r="AK87" s="182"/>
    </row>
    <row r="88" spans="1:37" s="14" customFormat="1" ht="15" customHeight="1" x14ac:dyDescent="0.2">
      <c r="A88" s="90" t="s">
        <v>347</v>
      </c>
      <c r="B88" s="14" t="s">
        <v>65</v>
      </c>
      <c r="C88" s="18" t="s">
        <v>9</v>
      </c>
      <c r="D88" s="170">
        <v>35</v>
      </c>
      <c r="E88" s="20">
        <f t="shared" si="29"/>
        <v>0</v>
      </c>
      <c r="F88" s="101"/>
      <c r="G88" s="113">
        <f t="shared" si="38"/>
        <v>0</v>
      </c>
      <c r="H88" s="101"/>
      <c r="I88" s="154">
        <f t="shared" si="25"/>
        <v>0</v>
      </c>
      <c r="J88" s="181"/>
      <c r="K88" s="156">
        <f t="shared" si="30"/>
        <v>0</v>
      </c>
      <c r="L88" s="101"/>
      <c r="M88" s="156">
        <f t="shared" si="31"/>
        <v>0</v>
      </c>
      <c r="N88" s="101"/>
      <c r="O88" s="154">
        <f t="shared" si="32"/>
        <v>0</v>
      </c>
      <c r="P88" s="181"/>
      <c r="Q88" s="156">
        <f t="shared" si="23"/>
        <v>0</v>
      </c>
      <c r="R88" s="101"/>
      <c r="S88" s="156">
        <f t="shared" si="26"/>
        <v>0</v>
      </c>
      <c r="T88" s="101"/>
      <c r="U88" s="154">
        <f t="shared" si="24"/>
        <v>0</v>
      </c>
      <c r="V88" s="181"/>
      <c r="W88" s="156">
        <f>IF($D88="",0,$D88*V88)</f>
        <v>0</v>
      </c>
      <c r="X88" s="101"/>
      <c r="Y88" s="156">
        <f t="shared" si="34"/>
        <v>0</v>
      </c>
      <c r="Z88" s="101"/>
      <c r="AA88" s="154">
        <f t="shared" si="35"/>
        <v>0</v>
      </c>
      <c r="AB88" s="101"/>
      <c r="AC88" s="154">
        <f t="shared" si="22"/>
        <v>0</v>
      </c>
      <c r="AD88" s="101"/>
      <c r="AE88" s="154">
        <f t="shared" si="27"/>
        <v>0</v>
      </c>
      <c r="AF88" s="181"/>
      <c r="AG88" s="154">
        <f t="shared" si="36"/>
        <v>0</v>
      </c>
      <c r="AH88" s="158">
        <f t="shared" si="28"/>
        <v>0</v>
      </c>
      <c r="AI88" s="154"/>
      <c r="AJ88" s="147">
        <f t="shared" ref="AJ88:AJ93" si="39">SUM(AH88+AI88)</f>
        <v>0</v>
      </c>
      <c r="AK88" s="182"/>
    </row>
    <row r="89" spans="1:37" s="14" customFormat="1" ht="15" customHeight="1" x14ac:dyDescent="0.2">
      <c r="A89" s="90" t="s">
        <v>350</v>
      </c>
      <c r="B89" s="14" t="s">
        <v>65</v>
      </c>
      <c r="C89" s="18" t="s">
        <v>9</v>
      </c>
      <c r="D89" s="170">
        <v>35</v>
      </c>
      <c r="E89" s="20">
        <f t="shared" si="29"/>
        <v>0</v>
      </c>
      <c r="F89" s="101"/>
      <c r="G89" s="113">
        <f t="shared" si="38"/>
        <v>0</v>
      </c>
      <c r="H89" s="101"/>
      <c r="I89" s="154">
        <f t="shared" si="25"/>
        <v>0</v>
      </c>
      <c r="J89" s="181"/>
      <c r="K89" s="156">
        <f t="shared" si="30"/>
        <v>0</v>
      </c>
      <c r="L89" s="101"/>
      <c r="M89" s="156">
        <f t="shared" si="31"/>
        <v>0</v>
      </c>
      <c r="N89" s="101"/>
      <c r="O89" s="154">
        <f t="shared" si="32"/>
        <v>0</v>
      </c>
      <c r="P89" s="181"/>
      <c r="Q89" s="156">
        <f t="shared" si="23"/>
        <v>0</v>
      </c>
      <c r="R89" s="101"/>
      <c r="S89" s="156">
        <f t="shared" si="26"/>
        <v>0</v>
      </c>
      <c r="T89" s="101"/>
      <c r="U89" s="154">
        <f t="shared" si="24"/>
        <v>0</v>
      </c>
      <c r="V89" s="181"/>
      <c r="W89" s="156">
        <f>IF($D89="",0,$D89*V89)</f>
        <v>0</v>
      </c>
      <c r="X89" s="101"/>
      <c r="Y89" s="156">
        <f t="shared" si="34"/>
        <v>0</v>
      </c>
      <c r="Z89" s="101"/>
      <c r="AA89" s="154">
        <f t="shared" si="35"/>
        <v>0</v>
      </c>
      <c r="AB89" s="101"/>
      <c r="AC89" s="154">
        <f t="shared" si="22"/>
        <v>0</v>
      </c>
      <c r="AD89" s="101"/>
      <c r="AE89" s="154">
        <f t="shared" si="27"/>
        <v>0</v>
      </c>
      <c r="AF89" s="181"/>
      <c r="AG89" s="154">
        <f t="shared" si="36"/>
        <v>0</v>
      </c>
      <c r="AH89" s="158">
        <f t="shared" si="28"/>
        <v>0</v>
      </c>
      <c r="AI89" s="154"/>
      <c r="AJ89" s="147">
        <f t="shared" si="39"/>
        <v>0</v>
      </c>
      <c r="AK89" s="182"/>
    </row>
    <row r="90" spans="1:37" s="14" customFormat="1" ht="15" customHeight="1" x14ac:dyDescent="0.2">
      <c r="A90" s="90" t="s">
        <v>353</v>
      </c>
      <c r="B90" s="14" t="s">
        <v>65</v>
      </c>
      <c r="C90" s="18" t="s">
        <v>4</v>
      </c>
      <c r="D90" s="170">
        <v>140</v>
      </c>
      <c r="E90" s="20">
        <f t="shared" si="29"/>
        <v>0</v>
      </c>
      <c r="F90" s="101"/>
      <c r="G90" s="113">
        <f t="shared" si="38"/>
        <v>0</v>
      </c>
      <c r="H90" s="101"/>
      <c r="I90" s="154">
        <f t="shared" si="25"/>
        <v>0</v>
      </c>
      <c r="J90" s="181"/>
      <c r="K90" s="156">
        <f t="shared" si="30"/>
        <v>0</v>
      </c>
      <c r="L90" s="101"/>
      <c r="M90" s="156">
        <f t="shared" si="31"/>
        <v>0</v>
      </c>
      <c r="N90" s="101"/>
      <c r="O90" s="154">
        <f t="shared" si="32"/>
        <v>0</v>
      </c>
      <c r="P90" s="181"/>
      <c r="Q90" s="156">
        <f t="shared" si="23"/>
        <v>0</v>
      </c>
      <c r="R90" s="101"/>
      <c r="S90" s="156">
        <f t="shared" si="26"/>
        <v>0</v>
      </c>
      <c r="T90" s="101"/>
      <c r="U90" s="154">
        <f t="shared" si="24"/>
        <v>0</v>
      </c>
      <c r="V90" s="181"/>
      <c r="W90" s="156">
        <f>IF($D90="",0,$D90*V90)</f>
        <v>0</v>
      </c>
      <c r="X90" s="101"/>
      <c r="Y90" s="156">
        <f t="shared" si="34"/>
        <v>0</v>
      </c>
      <c r="Z90" s="101"/>
      <c r="AA90" s="154">
        <f t="shared" si="35"/>
        <v>0</v>
      </c>
      <c r="AB90" s="101"/>
      <c r="AC90" s="154">
        <f t="shared" si="22"/>
        <v>0</v>
      </c>
      <c r="AD90" s="101"/>
      <c r="AE90" s="154">
        <f t="shared" si="27"/>
        <v>0</v>
      </c>
      <c r="AF90" s="181"/>
      <c r="AG90" s="154">
        <f t="shared" si="36"/>
        <v>0</v>
      </c>
      <c r="AH90" s="158">
        <f t="shared" si="28"/>
        <v>0</v>
      </c>
      <c r="AI90" s="154"/>
      <c r="AJ90" s="147">
        <f t="shared" si="39"/>
        <v>0</v>
      </c>
      <c r="AK90" s="182"/>
    </row>
    <row r="91" spans="1:37" s="14" customFormat="1" ht="15" customHeight="1" x14ac:dyDescent="0.2">
      <c r="A91" s="90" t="s">
        <v>360</v>
      </c>
      <c r="B91" s="14" t="s">
        <v>65</v>
      </c>
      <c r="C91" s="18" t="s">
        <v>8</v>
      </c>
      <c r="D91" s="170">
        <v>60</v>
      </c>
      <c r="E91" s="20">
        <f t="shared" si="29"/>
        <v>0</v>
      </c>
      <c r="F91" s="101"/>
      <c r="G91" s="113">
        <f t="shared" si="38"/>
        <v>0</v>
      </c>
      <c r="H91" s="101"/>
      <c r="I91" s="154">
        <f t="shared" si="25"/>
        <v>0</v>
      </c>
      <c r="J91" s="181"/>
      <c r="K91" s="156">
        <f t="shared" si="30"/>
        <v>0</v>
      </c>
      <c r="L91" s="101"/>
      <c r="M91" s="156">
        <f t="shared" si="31"/>
        <v>0</v>
      </c>
      <c r="N91" s="101"/>
      <c r="O91" s="154">
        <f t="shared" si="32"/>
        <v>0</v>
      </c>
      <c r="P91" s="181"/>
      <c r="Q91" s="156">
        <f t="shared" si="23"/>
        <v>0</v>
      </c>
      <c r="R91" s="101"/>
      <c r="S91" s="156">
        <f t="shared" si="26"/>
        <v>0</v>
      </c>
      <c r="T91" s="101"/>
      <c r="U91" s="154">
        <f t="shared" si="24"/>
        <v>0</v>
      </c>
      <c r="V91" s="181"/>
      <c r="W91" s="156">
        <f>IF($D91="",0,$D91*V91)</f>
        <v>0</v>
      </c>
      <c r="X91" s="101"/>
      <c r="Y91" s="156">
        <f t="shared" si="34"/>
        <v>0</v>
      </c>
      <c r="Z91" s="101"/>
      <c r="AA91" s="154">
        <f t="shared" si="35"/>
        <v>0</v>
      </c>
      <c r="AB91" s="101"/>
      <c r="AC91" s="154">
        <f t="shared" si="22"/>
        <v>0</v>
      </c>
      <c r="AD91" s="101"/>
      <c r="AE91" s="154">
        <f t="shared" si="27"/>
        <v>0</v>
      </c>
      <c r="AF91" s="181"/>
      <c r="AG91" s="154">
        <f t="shared" si="36"/>
        <v>0</v>
      </c>
      <c r="AH91" s="158">
        <f t="shared" si="28"/>
        <v>0</v>
      </c>
      <c r="AI91" s="154"/>
      <c r="AJ91" s="147">
        <f t="shared" si="39"/>
        <v>0</v>
      </c>
      <c r="AK91" s="182"/>
    </row>
    <row r="92" spans="1:37" s="14" customFormat="1" ht="15" customHeight="1" x14ac:dyDescent="0.2">
      <c r="A92" s="90"/>
      <c r="C92" s="18"/>
      <c r="D92" s="170"/>
      <c r="E92" s="20"/>
      <c r="F92" s="101"/>
      <c r="G92" s="113"/>
      <c r="H92" s="101"/>
      <c r="I92" s="154"/>
      <c r="J92" s="181"/>
      <c r="K92" s="156"/>
      <c r="L92" s="101"/>
      <c r="M92" s="156"/>
      <c r="N92" s="101"/>
      <c r="O92" s="154"/>
      <c r="P92" s="181"/>
      <c r="Q92" s="156"/>
      <c r="R92" s="101"/>
      <c r="S92" s="156"/>
      <c r="T92" s="101"/>
      <c r="U92" s="154"/>
      <c r="V92" s="181"/>
      <c r="W92" s="156"/>
      <c r="X92" s="101"/>
      <c r="Y92" s="156"/>
      <c r="Z92" s="101"/>
      <c r="AA92" s="154"/>
      <c r="AB92" s="101"/>
      <c r="AC92" s="154"/>
      <c r="AD92" s="101"/>
      <c r="AE92" s="154"/>
      <c r="AF92" s="181"/>
      <c r="AG92" s="154"/>
      <c r="AH92" s="158"/>
      <c r="AI92" s="154"/>
      <c r="AJ92" s="147">
        <f t="shared" si="39"/>
        <v>0</v>
      </c>
      <c r="AK92" s="182"/>
    </row>
    <row r="93" spans="1:37" s="62" customFormat="1" ht="15" customHeight="1" x14ac:dyDescent="0.2">
      <c r="A93" s="85"/>
      <c r="C93" s="63" t="s">
        <v>154</v>
      </c>
      <c r="D93" s="57"/>
      <c r="E93" s="20">
        <f t="shared" si="29"/>
        <v>4.5</v>
      </c>
      <c r="F93" s="144">
        <f>SUM(F13:F92)</f>
        <v>0</v>
      </c>
      <c r="G93" s="143"/>
      <c r="H93" s="75">
        <f>SUM(H13:H92)</f>
        <v>0</v>
      </c>
      <c r="I93" s="76"/>
      <c r="J93" s="94">
        <f>SUM(J13:J92)</f>
        <v>0</v>
      </c>
      <c r="K93" s="94"/>
      <c r="L93" s="194">
        <f>SUM(L13:L92)</f>
        <v>0</v>
      </c>
      <c r="M93" s="94"/>
      <c r="N93" s="75">
        <f>SUM(N13:N92)</f>
        <v>0</v>
      </c>
      <c r="O93" s="76"/>
      <c r="P93" s="94">
        <f>SUM(P13:P92)</f>
        <v>0</v>
      </c>
      <c r="Q93" s="94"/>
      <c r="R93" s="194">
        <f>SUM(R13:R92)</f>
        <v>0</v>
      </c>
      <c r="S93" s="94"/>
      <c r="T93" s="75">
        <f>SUM(T13:T92)</f>
        <v>0</v>
      </c>
      <c r="U93" s="76"/>
      <c r="V93" s="94">
        <f>SUM(V13:V92)</f>
        <v>0</v>
      </c>
      <c r="W93" s="94"/>
      <c r="X93" s="194">
        <f>SUM(X13:X92)</f>
        <v>2</v>
      </c>
      <c r="Y93" s="94"/>
      <c r="Z93" s="75">
        <f>SUM(Z13:Z92)</f>
        <v>0</v>
      </c>
      <c r="AA93" s="76"/>
      <c r="AB93" s="75">
        <f>SUM(AB13:AB92)</f>
        <v>0</v>
      </c>
      <c r="AC93" s="76"/>
      <c r="AD93" s="75">
        <f>SUM(AD13:AD92)</f>
        <v>2.5</v>
      </c>
      <c r="AE93" s="76"/>
      <c r="AF93" s="194">
        <f>SUM(AF13:AF92)</f>
        <v>0</v>
      </c>
      <c r="AG93" s="76">
        <f t="shared" si="36"/>
        <v>0</v>
      </c>
      <c r="AH93" s="76"/>
      <c r="AI93" s="140"/>
      <c r="AJ93" s="147">
        <f t="shared" si="39"/>
        <v>0</v>
      </c>
      <c r="AK93" s="142"/>
    </row>
    <row r="94" spans="1:37" ht="4.5" customHeight="1" x14ac:dyDescent="0.2">
      <c r="A94" s="86"/>
      <c r="B94" s="40"/>
      <c r="C94" s="68"/>
      <c r="D94" s="69"/>
      <c r="E94" s="69"/>
      <c r="F94" s="69"/>
      <c r="G94" s="168"/>
      <c r="H94" s="166"/>
      <c r="I94" s="167"/>
      <c r="J94" s="168"/>
      <c r="K94" s="168"/>
      <c r="L94" s="168"/>
      <c r="M94" s="168"/>
      <c r="N94" s="77"/>
      <c r="O94" s="78"/>
      <c r="P94" s="69"/>
      <c r="Q94" s="69"/>
      <c r="R94" s="69"/>
      <c r="S94" s="69"/>
      <c r="T94" s="77"/>
      <c r="U94" s="78"/>
      <c r="V94" s="69"/>
      <c r="W94" s="69"/>
      <c r="X94" s="69"/>
      <c r="Y94" s="69"/>
      <c r="Z94" s="77"/>
      <c r="AA94" s="78"/>
      <c r="AB94" s="77"/>
      <c r="AC94" s="78"/>
      <c r="AD94" s="77"/>
      <c r="AE94" s="78"/>
      <c r="AF94" s="69"/>
      <c r="AG94" s="69"/>
      <c r="AH94" s="69"/>
      <c r="AI94" s="69"/>
      <c r="AJ94" s="78"/>
    </row>
    <row r="95" spans="1:37" ht="15" customHeight="1" x14ac:dyDescent="0.2">
      <c r="A95" s="65"/>
      <c r="B95" s="65"/>
      <c r="C95" s="66" t="s">
        <v>155</v>
      </c>
      <c r="D95" s="67"/>
      <c r="E95" s="19"/>
      <c r="F95" s="145"/>
      <c r="G95" s="146">
        <f ca="1">SUM(G13:G94)</f>
        <v>0</v>
      </c>
      <c r="H95" s="79"/>
      <c r="I95" s="80">
        <f ca="1">SUM(I13:I94)</f>
        <v>0</v>
      </c>
      <c r="J95" s="95"/>
      <c r="K95" s="95">
        <f ca="1">SUM(K12:K94)</f>
        <v>0</v>
      </c>
      <c r="L95" s="95"/>
      <c r="M95" s="95">
        <f ca="1">SUM(M12:M94)</f>
        <v>0</v>
      </c>
      <c r="N95" s="79"/>
      <c r="O95" s="80">
        <f ca="1">SUM(O13:O94)</f>
        <v>0</v>
      </c>
      <c r="P95" s="95"/>
      <c r="Q95" s="95">
        <f ca="1">SUM(Q12:Q94)</f>
        <v>0</v>
      </c>
      <c r="R95" s="95"/>
      <c r="S95" s="95">
        <f ca="1">SUM(S12:S94)</f>
        <v>0</v>
      </c>
      <c r="T95" s="79"/>
      <c r="U95" s="80">
        <f ca="1">SUM(U13:U94)</f>
        <v>0</v>
      </c>
      <c r="V95" s="95"/>
      <c r="W95" s="95">
        <f ca="1">SUM(W12:W94)</f>
        <v>0</v>
      </c>
      <c r="X95" s="95"/>
      <c r="Y95" s="95">
        <f ca="1">SUM(Y12:Y94)</f>
        <v>200</v>
      </c>
      <c r="Z95" s="79"/>
      <c r="AA95" s="80">
        <f ca="1">SUM(AA13:AA94)</f>
        <v>0</v>
      </c>
      <c r="AB95" s="79"/>
      <c r="AC95" s="80">
        <f ca="1">SUM(AC13:AC94)</f>
        <v>0</v>
      </c>
      <c r="AD95" s="79"/>
      <c r="AE95" s="80">
        <f ca="1">SUM(AE13:AE94)</f>
        <v>250</v>
      </c>
      <c r="AF95" s="95"/>
      <c r="AG95" s="146">
        <f ca="1">SUM(AG13:AG94)</f>
        <v>0</v>
      </c>
      <c r="AH95" s="80">
        <f ca="1">SUM(G95+I95+K95+M95+O95+Q95+S95+U95+W95+Y95+AA95+AC95+AE95+AG95)</f>
        <v>450</v>
      </c>
      <c r="AI95" s="137"/>
      <c r="AJ95" s="234">
        <f ca="1">SUM(AH95+AI96)</f>
        <v>450</v>
      </c>
    </row>
    <row r="96" spans="1:37" x14ac:dyDescent="0.2">
      <c r="C96" s="41" t="s">
        <v>24</v>
      </c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2"/>
      <c r="AI96" s="3">
        <f>SUBTOTAL(9,AI13:AI94)</f>
        <v>0</v>
      </c>
    </row>
    <row r="97" spans="1:35" x14ac:dyDescent="0.2">
      <c r="C97" s="56"/>
      <c r="H97" s="56"/>
      <c r="I97" s="56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56"/>
      <c r="V97" s="56"/>
      <c r="W97" s="56"/>
      <c r="X97" s="56"/>
      <c r="Y97" s="56"/>
      <c r="Z97" s="56"/>
      <c r="AA97" s="56"/>
      <c r="AB97" s="56"/>
      <c r="AC97" s="56"/>
      <c r="AD97" s="56"/>
      <c r="AE97" s="56"/>
      <c r="AF97" s="56"/>
      <c r="AG97" s="56"/>
    </row>
    <row r="98" spans="1:35" x14ac:dyDescent="0.2">
      <c r="A98" s="103"/>
      <c r="AH98" s="19"/>
    </row>
    <row r="107" spans="1:35" x14ac:dyDescent="0.2">
      <c r="AH107" s="21">
        <f>SUM(AH105-AH104)</f>
        <v>0</v>
      </c>
      <c r="AI107">
        <f>SUM(AI105-AI104)</f>
        <v>0</v>
      </c>
    </row>
  </sheetData>
  <autoFilter ref="A12:AH95"/>
  <mergeCells count="16">
    <mergeCell ref="L10:M10"/>
    <mergeCell ref="B6:D6"/>
    <mergeCell ref="B8:D8"/>
    <mergeCell ref="F10:G10"/>
    <mergeCell ref="H10:I10"/>
    <mergeCell ref="J10:K10"/>
    <mergeCell ref="Z10:AA10"/>
    <mergeCell ref="AB10:AC10"/>
    <mergeCell ref="AD10:AE10"/>
    <mergeCell ref="AF10:AG10"/>
    <mergeCell ref="N10:O10"/>
    <mergeCell ref="P10:Q10"/>
    <mergeCell ref="R10:S10"/>
    <mergeCell ref="T10:U10"/>
    <mergeCell ref="V10:W10"/>
    <mergeCell ref="X10:Y10"/>
  </mergeCells>
  <dataValidations count="3">
    <dataValidation type="list" allowBlank="1" showInputMessage="1" showErrorMessage="1" sqref="A13:A95">
      <formula1>Name</formula1>
    </dataValidation>
    <dataValidation type="list" allowBlank="1" showInputMessage="1" showErrorMessage="1" sqref="D12">
      <formula1>Jahr</formula1>
    </dataValidation>
    <dataValidation type="list" allowBlank="1" showInputMessage="1" showErrorMessage="1" sqref="C12">
      <formula1>Kategorie</formula1>
    </dataValidation>
  </dataValidations>
  <pageMargins left="0.70866141732283472" right="0.15748031496062992" top="0.51181102362204722" bottom="0.31496062992125984" header="0.19685039370078741" footer="0.15748031496062992"/>
  <pageSetup paperSize="8" scale="56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colBreaks count="1" manualBreakCount="1">
    <brk id="33" max="88" man="1"/>
  </colBreaks>
  <legacyDrawingHF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AK107"/>
  <sheetViews>
    <sheetView view="pageBreakPreview" topLeftCell="A25" zoomScale="110" zoomScaleNormal="110" zoomScaleSheetLayoutView="110" workbookViewId="0">
      <pane xSplit="1" topLeftCell="M1" activePane="topRight" state="frozen"/>
      <selection pane="topRight" activeCell="AD32" sqref="AD32"/>
    </sheetView>
  </sheetViews>
  <sheetFormatPr baseColWidth="10" defaultRowHeight="12.75" x14ac:dyDescent="0.2"/>
  <cols>
    <col min="1" max="1" width="20" customWidth="1"/>
    <col min="2" max="2" width="9.7109375" customWidth="1"/>
    <col min="3" max="3" width="10" style="4" customWidth="1"/>
    <col min="4" max="33" width="9.7109375" style="21" customWidth="1"/>
    <col min="34" max="34" width="11.85546875" style="21" customWidth="1"/>
    <col min="35" max="35" width="9.7109375" customWidth="1"/>
  </cols>
  <sheetData>
    <row r="1" spans="1:36" x14ac:dyDescent="0.2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</row>
    <row r="2" spans="1:36" s="15" customFormat="1" ht="15" customHeight="1" x14ac:dyDescent="0.25">
      <c r="A2" s="100" t="s">
        <v>282</v>
      </c>
    </row>
    <row r="3" spans="1:36" s="15" customFormat="1" ht="14.25" x14ac:dyDescent="0.2">
      <c r="A3" s="99"/>
    </row>
    <row r="4" spans="1:36" s="15" customFormat="1" ht="15" x14ac:dyDescent="0.25">
      <c r="A4" s="100" t="s">
        <v>158</v>
      </c>
      <c r="B4" s="266" t="str">
        <f>IF(Vertragsdaten!B6="","",Vertragsdaten!B6)</f>
        <v>EP SIEP</v>
      </c>
      <c r="C4" s="266"/>
      <c r="D4" s="266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59"/>
      <c r="AH4" s="59"/>
      <c r="AI4" s="59"/>
    </row>
    <row r="5" spans="1:36" s="15" customFormat="1" ht="8.25" customHeight="1" x14ac:dyDescent="0.25">
      <c r="A5" s="100"/>
      <c r="B5" s="89"/>
      <c r="C5" s="89"/>
      <c r="D5" s="89"/>
    </row>
    <row r="6" spans="1:36" s="15" customFormat="1" ht="15" x14ac:dyDescent="0.25">
      <c r="A6" s="100" t="s">
        <v>159</v>
      </c>
      <c r="B6" s="325" t="str">
        <f>Vertragsdaten!B8</f>
        <v>070017/000025</v>
      </c>
      <c r="C6" s="325"/>
      <c r="D6" s="325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83"/>
      <c r="AI6" s="83"/>
    </row>
    <row r="7" spans="1:36" s="15" customFormat="1" ht="15" customHeight="1" x14ac:dyDescent="0.25">
      <c r="A7" s="100"/>
      <c r="AH7" s="64"/>
      <c r="AI7" s="64"/>
    </row>
    <row r="8" spans="1:36" s="8" customFormat="1" ht="15" x14ac:dyDescent="0.25">
      <c r="A8" s="100" t="s">
        <v>160</v>
      </c>
      <c r="B8" s="328">
        <v>43739</v>
      </c>
      <c r="C8" s="329"/>
      <c r="D8" s="32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83"/>
      <c r="AI8" s="83"/>
    </row>
    <row r="9" spans="1:36" x14ac:dyDescent="0.2">
      <c r="A9" s="65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</row>
    <row r="10" spans="1:36" s="128" customFormat="1" ht="27.75" customHeight="1" x14ac:dyDescent="0.2">
      <c r="A10" s="127"/>
      <c r="F10" s="326" t="s">
        <v>284</v>
      </c>
      <c r="G10" s="330"/>
      <c r="H10" s="326" t="s">
        <v>276</v>
      </c>
      <c r="I10" s="330"/>
      <c r="J10" s="326" t="s">
        <v>277</v>
      </c>
      <c r="K10" s="330"/>
      <c r="L10" s="326" t="s">
        <v>313</v>
      </c>
      <c r="M10" s="330"/>
      <c r="N10" s="326" t="s">
        <v>274</v>
      </c>
      <c r="O10" s="330"/>
      <c r="P10" s="326" t="s">
        <v>279</v>
      </c>
      <c r="Q10" s="330"/>
      <c r="R10" s="326" t="s">
        <v>314</v>
      </c>
      <c r="S10" s="330"/>
      <c r="T10" s="326" t="s">
        <v>275</v>
      </c>
      <c r="U10" s="330"/>
      <c r="V10" s="326" t="s">
        <v>278</v>
      </c>
      <c r="W10" s="330"/>
      <c r="X10" s="326" t="s">
        <v>311</v>
      </c>
      <c r="Y10" s="330"/>
      <c r="Z10" s="326" t="s">
        <v>199</v>
      </c>
      <c r="AA10" s="331"/>
      <c r="AB10" s="326" t="s">
        <v>200</v>
      </c>
      <c r="AC10" s="327"/>
      <c r="AD10" s="326" t="s">
        <v>201</v>
      </c>
      <c r="AE10" s="327"/>
      <c r="AF10" s="332" t="s">
        <v>305</v>
      </c>
      <c r="AG10" s="333"/>
      <c r="AH10" s="131"/>
      <c r="AI10" s="133" t="s">
        <v>280</v>
      </c>
      <c r="AJ10" s="267" t="s">
        <v>281</v>
      </c>
    </row>
    <row r="11" spans="1:36" ht="3.75" hidden="1" customHeight="1" x14ac:dyDescent="0.2">
      <c r="C11" s="4" t="str">
        <f>VLOOKUP(C12,'MA-Liste'!A192:B198,2,FALSE)</f>
        <v>$K:$K</v>
      </c>
      <c r="D11">
        <f>VLOOKUP(D12,Vertragsdaten!A37:B42,2,FALSE)</f>
        <v>2</v>
      </c>
      <c r="E11"/>
      <c r="F11"/>
      <c r="G11"/>
      <c r="H11" s="70"/>
      <c r="I11" s="71"/>
      <c r="J11" s="65"/>
      <c r="K11" s="65"/>
      <c r="L11" s="65"/>
      <c r="M11" s="65"/>
      <c r="N11" s="70"/>
      <c r="O11" s="71"/>
      <c r="P11" s="65"/>
      <c r="Q11" s="65"/>
      <c r="R11" s="65"/>
      <c r="S11" s="65"/>
      <c r="T11" s="70"/>
      <c r="U11" s="71"/>
      <c r="V11" s="65"/>
      <c r="W11" s="65"/>
      <c r="X11" s="65"/>
      <c r="Y11" s="65"/>
      <c r="Z11" s="70"/>
      <c r="AA11" s="71"/>
      <c r="AB11" s="70"/>
      <c r="AC11" s="71"/>
      <c r="AD11" s="70"/>
      <c r="AE11" s="71"/>
      <c r="AF11" s="65"/>
      <c r="AG11" s="65"/>
      <c r="AH11"/>
      <c r="AI11" s="1"/>
      <c r="AJ11" s="134"/>
    </row>
    <row r="12" spans="1:36" s="1" customFormat="1" ht="31.5" customHeight="1" x14ac:dyDescent="0.2">
      <c r="A12" s="44" t="s">
        <v>23</v>
      </c>
      <c r="B12" s="45" t="s">
        <v>18</v>
      </c>
      <c r="C12" s="87" t="str">
        <f>'MA-Liste'!K7</f>
        <v>Kategorie</v>
      </c>
      <c r="D12" s="88" t="s">
        <v>157</v>
      </c>
      <c r="E12" s="60" t="s">
        <v>152</v>
      </c>
      <c r="F12" s="60" t="s">
        <v>22</v>
      </c>
      <c r="G12" s="60" t="s">
        <v>156</v>
      </c>
      <c r="H12" s="72" t="s">
        <v>22</v>
      </c>
      <c r="I12" s="46" t="s">
        <v>156</v>
      </c>
      <c r="J12" s="112" t="s">
        <v>22</v>
      </c>
      <c r="K12" s="112" t="s">
        <v>156</v>
      </c>
      <c r="L12" s="112" t="s">
        <v>22</v>
      </c>
      <c r="M12" s="112" t="s">
        <v>156</v>
      </c>
      <c r="N12" s="72" t="s">
        <v>22</v>
      </c>
      <c r="O12" s="46" t="s">
        <v>156</v>
      </c>
      <c r="P12" s="112" t="s">
        <v>22</v>
      </c>
      <c r="Q12" s="112" t="s">
        <v>156</v>
      </c>
      <c r="R12" s="112" t="s">
        <v>22</v>
      </c>
      <c r="S12" s="112" t="s">
        <v>156</v>
      </c>
      <c r="T12" s="72" t="s">
        <v>22</v>
      </c>
      <c r="U12" s="46" t="s">
        <v>156</v>
      </c>
      <c r="V12" s="112" t="s">
        <v>22</v>
      </c>
      <c r="W12" s="112" t="s">
        <v>156</v>
      </c>
      <c r="X12" s="112" t="s">
        <v>22</v>
      </c>
      <c r="Y12" s="112" t="s">
        <v>156</v>
      </c>
      <c r="Z12" s="81" t="s">
        <v>22</v>
      </c>
      <c r="AA12" s="13" t="s">
        <v>156</v>
      </c>
      <c r="AB12" s="81" t="s">
        <v>22</v>
      </c>
      <c r="AC12" s="13" t="s">
        <v>156</v>
      </c>
      <c r="AD12" s="81" t="s">
        <v>22</v>
      </c>
      <c r="AE12" s="13" t="s">
        <v>156</v>
      </c>
      <c r="AF12" s="183" t="s">
        <v>22</v>
      </c>
      <c r="AG12" s="183" t="s">
        <v>156</v>
      </c>
      <c r="AH12" s="130" t="s">
        <v>153</v>
      </c>
      <c r="AI12" s="132" t="s">
        <v>285</v>
      </c>
      <c r="AJ12" s="135"/>
    </row>
    <row r="13" spans="1:36" ht="15" customHeight="1" x14ac:dyDescent="0.2">
      <c r="A13" s="90" t="s">
        <v>145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65" ca="1" si="0">IF(OR($C13="",$C13=0),"",VLOOKUP($C13,Ansätze,$D$11,FALSE))</f>
        <v>140</v>
      </c>
      <c r="E13" s="20">
        <f>SUM(F13++H13+J13+L13+N13+P13+R13+T13+V13+X13+Z13+AB13+AD13+AF13)</f>
        <v>0</v>
      </c>
      <c r="F13" s="73"/>
      <c r="G13" s="74">
        <f ca="1">IF(D13="",0,D13*F13)</f>
        <v>0</v>
      </c>
      <c r="H13" s="73"/>
      <c r="I13" s="74">
        <f t="shared" ref="I13:I78" ca="1" si="1">IF(D13="",0,D13*H13)</f>
        <v>0</v>
      </c>
      <c r="J13" s="73"/>
      <c r="K13" s="113">
        <f ca="1">IF($D13="",0,$D13*J13)</f>
        <v>0</v>
      </c>
      <c r="L13" s="73"/>
      <c r="M13" s="113">
        <f ca="1">IF($D13="",0,$D13*L13)</f>
        <v>0</v>
      </c>
      <c r="N13" s="73"/>
      <c r="O13" s="74">
        <f ca="1">IF($D13="",0,$D13*N13)</f>
        <v>0</v>
      </c>
      <c r="P13" s="73"/>
      <c r="Q13" s="113">
        <f t="shared" ref="Q13:Q44" ca="1" si="2">IF($D13="",0,$D13*P13)</f>
        <v>0</v>
      </c>
      <c r="R13" s="73"/>
      <c r="S13" s="113">
        <f t="shared" ref="S13:S78" ca="1" si="3">IF($D13="",0,$D13*R13)</f>
        <v>0</v>
      </c>
      <c r="T13" s="101"/>
      <c r="U13" s="74">
        <f t="shared" ref="U13:U44" ca="1" si="4">IF($D13="",0,$D13*T13)</f>
        <v>0</v>
      </c>
      <c r="V13" s="73"/>
      <c r="W13" s="113">
        <f ca="1">IF($D13="",0,$D13*V13)</f>
        <v>0</v>
      </c>
      <c r="X13" s="73"/>
      <c r="Y13" s="113">
        <f ca="1">IF($D13="",0,$D13*X13)</f>
        <v>0</v>
      </c>
      <c r="Z13" s="73"/>
      <c r="AA13" s="74">
        <f t="shared" ref="AA13:AA40" ca="1" si="5">IF(D13="",0,D13*Z13)</f>
        <v>0</v>
      </c>
      <c r="AB13" s="73"/>
      <c r="AC13" s="74">
        <f t="shared" ref="AC13:AC40" ca="1" si="6">IF(D13="",0,D13*AB13)</f>
        <v>0</v>
      </c>
      <c r="AD13" s="73"/>
      <c r="AE13" s="74">
        <f t="shared" ref="AE13:AE78" ca="1" si="7">IF(D13="",0,D13*AD13)</f>
        <v>0</v>
      </c>
      <c r="AF13" s="73"/>
      <c r="AG13" s="74">
        <f ca="1">IF(D13="",0,D13*AF13)</f>
        <v>0</v>
      </c>
      <c r="AH13" s="82">
        <f t="shared" ref="AH13:AH78" ca="1" si="8">IF(D13="",0,D13*E13)</f>
        <v>0</v>
      </c>
      <c r="AI13" s="74"/>
      <c r="AJ13" s="138">
        <f ca="1">SUM(AH13+AI13)</f>
        <v>0</v>
      </c>
    </row>
    <row r="14" spans="1:36" ht="15" customHeight="1" x14ac:dyDescent="0.2">
      <c r="A14" s="90" t="s">
        <v>162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79" si="9">SUM(F14++H14+J14+L14+N14+P14+R14+T14+V14+X14+Z14+AB14+AD14+AF14)</f>
        <v>0</v>
      </c>
      <c r="F14" s="73"/>
      <c r="G14" s="74">
        <f ca="1">IF(D14="",0,D14*F14)</f>
        <v>0</v>
      </c>
      <c r="H14" s="73"/>
      <c r="I14" s="74">
        <f t="shared" ca="1" si="1"/>
        <v>0</v>
      </c>
      <c r="J14" s="73"/>
      <c r="K14" s="113">
        <f t="shared" ref="K14:K79" ca="1" si="10">IF($D14="",0,$D14*J14)</f>
        <v>0</v>
      </c>
      <c r="L14" s="73"/>
      <c r="M14" s="113">
        <f t="shared" ref="M14:M79" ca="1" si="11">IF($D14="",0,$D14*L14)</f>
        <v>0</v>
      </c>
      <c r="N14" s="73"/>
      <c r="O14" s="74">
        <f t="shared" ref="O14:O79" ca="1" si="12">IF($D14="",0,$D14*N14)</f>
        <v>0</v>
      </c>
      <c r="P14" s="73"/>
      <c r="Q14" s="113">
        <f t="shared" ca="1" si="2"/>
        <v>0</v>
      </c>
      <c r="R14" s="73"/>
      <c r="S14" s="113">
        <f t="shared" ca="1" si="3"/>
        <v>0</v>
      </c>
      <c r="T14" s="101"/>
      <c r="U14" s="74">
        <f t="shared" ca="1" si="4"/>
        <v>0</v>
      </c>
      <c r="V14" s="73"/>
      <c r="W14" s="113">
        <f t="shared" ref="W14:W78" ca="1" si="13">IF($D14="",0,$D14*V14)</f>
        <v>0</v>
      </c>
      <c r="X14" s="73"/>
      <c r="Y14" s="113">
        <f t="shared" ref="Y14:Y78" ca="1" si="14">IF($D14="",0,$D14*X14)</f>
        <v>0</v>
      </c>
      <c r="Z14" s="73"/>
      <c r="AA14" s="74">
        <f t="shared" ca="1" si="5"/>
        <v>0</v>
      </c>
      <c r="AB14" s="73"/>
      <c r="AC14" s="74">
        <f t="shared" ca="1" si="6"/>
        <v>0</v>
      </c>
      <c r="AD14" s="73"/>
      <c r="AE14" s="74">
        <f t="shared" ca="1" si="7"/>
        <v>0</v>
      </c>
      <c r="AF14" s="73"/>
      <c r="AG14" s="74">
        <f t="shared" ref="AG14:AG79" ca="1" si="15">IF(D14="",0,D14*AF14)</f>
        <v>0</v>
      </c>
      <c r="AH14" s="82">
        <f t="shared" ca="1" si="8"/>
        <v>0</v>
      </c>
      <c r="AI14" s="74"/>
      <c r="AJ14" s="139">
        <f t="shared" ref="AJ14:AJ79" ca="1" si="16">SUM(AH14+AI14)</f>
        <v>0</v>
      </c>
    </row>
    <row r="15" spans="1:36" ht="15" customHeight="1" x14ac:dyDescent="0.2">
      <c r="A15" s="90" t="s">
        <v>146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9"/>
        <v>6.75</v>
      </c>
      <c r="F15" s="73"/>
      <c r="G15" s="74">
        <f t="shared" ref="G15:G80" ca="1" si="17">IF(D15="",0,D15*F15)</f>
        <v>0</v>
      </c>
      <c r="H15" s="73"/>
      <c r="I15" s="74">
        <f t="shared" ca="1" si="1"/>
        <v>0</v>
      </c>
      <c r="J15" s="73"/>
      <c r="K15" s="113">
        <f t="shared" ca="1" si="10"/>
        <v>0</v>
      </c>
      <c r="L15" s="73">
        <v>6.75</v>
      </c>
      <c r="M15" s="113">
        <f t="shared" ca="1" si="11"/>
        <v>796.5</v>
      </c>
      <c r="N15" s="73"/>
      <c r="O15" s="74">
        <f t="shared" ca="1" si="12"/>
        <v>0</v>
      </c>
      <c r="P15" s="73"/>
      <c r="Q15" s="113">
        <f t="shared" ca="1" si="2"/>
        <v>0</v>
      </c>
      <c r="R15" s="73"/>
      <c r="S15" s="113">
        <f t="shared" ca="1" si="3"/>
        <v>0</v>
      </c>
      <c r="T15" s="101"/>
      <c r="U15" s="74">
        <f t="shared" ca="1" si="4"/>
        <v>0</v>
      </c>
      <c r="V15" s="73"/>
      <c r="W15" s="113">
        <f t="shared" ca="1" si="13"/>
        <v>0</v>
      </c>
      <c r="X15" s="73"/>
      <c r="Y15" s="113">
        <f t="shared" ca="1" si="14"/>
        <v>0</v>
      </c>
      <c r="Z15" s="73"/>
      <c r="AA15" s="74">
        <f t="shared" ca="1" si="5"/>
        <v>0</v>
      </c>
      <c r="AB15" s="73"/>
      <c r="AC15" s="74">
        <f t="shared" ca="1" si="6"/>
        <v>0</v>
      </c>
      <c r="AD15" s="73"/>
      <c r="AE15" s="74">
        <f t="shared" ca="1" si="7"/>
        <v>0</v>
      </c>
      <c r="AF15" s="73"/>
      <c r="AG15" s="74">
        <f t="shared" ca="1" si="15"/>
        <v>0</v>
      </c>
      <c r="AH15" s="82">
        <f t="shared" ca="1" si="8"/>
        <v>796.5</v>
      </c>
      <c r="AI15" s="74"/>
      <c r="AJ15" s="139">
        <f t="shared" ca="1" si="16"/>
        <v>796.5</v>
      </c>
    </row>
    <row r="16" spans="1:36" ht="15" customHeight="1" x14ac:dyDescent="0.2">
      <c r="A16" s="90" t="s">
        <v>149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9"/>
        <v>0</v>
      </c>
      <c r="F16" s="73"/>
      <c r="G16" s="74">
        <f t="shared" ca="1" si="17"/>
        <v>0</v>
      </c>
      <c r="H16" s="73"/>
      <c r="I16" s="74">
        <f t="shared" ca="1" si="1"/>
        <v>0</v>
      </c>
      <c r="J16" s="73"/>
      <c r="K16" s="113">
        <f t="shared" ca="1" si="10"/>
        <v>0</v>
      </c>
      <c r="L16" s="73"/>
      <c r="M16" s="113">
        <f t="shared" ca="1" si="11"/>
        <v>0</v>
      </c>
      <c r="N16" s="73"/>
      <c r="O16" s="74">
        <f t="shared" ca="1" si="12"/>
        <v>0</v>
      </c>
      <c r="P16" s="73"/>
      <c r="Q16" s="113">
        <f t="shared" ca="1" si="2"/>
        <v>0</v>
      </c>
      <c r="R16" s="73"/>
      <c r="S16" s="113">
        <f t="shared" ca="1" si="3"/>
        <v>0</v>
      </c>
      <c r="T16" s="101"/>
      <c r="U16" s="74">
        <f t="shared" ca="1" si="4"/>
        <v>0</v>
      </c>
      <c r="V16" s="73"/>
      <c r="W16" s="113">
        <f t="shared" ca="1" si="13"/>
        <v>0</v>
      </c>
      <c r="X16" s="101"/>
      <c r="Y16" s="113">
        <f t="shared" ca="1" si="14"/>
        <v>0</v>
      </c>
      <c r="Z16" s="73"/>
      <c r="AA16" s="74">
        <f t="shared" ca="1" si="5"/>
        <v>0</v>
      </c>
      <c r="AB16" s="73"/>
      <c r="AC16" s="74">
        <f t="shared" ca="1" si="6"/>
        <v>0</v>
      </c>
      <c r="AD16" s="73"/>
      <c r="AE16" s="74">
        <f t="shared" ca="1" si="7"/>
        <v>0</v>
      </c>
      <c r="AF16" s="73"/>
      <c r="AG16" s="74">
        <f t="shared" ca="1" si="15"/>
        <v>0</v>
      </c>
      <c r="AH16" s="82">
        <f t="shared" ca="1" si="8"/>
        <v>0</v>
      </c>
      <c r="AI16" s="74"/>
      <c r="AJ16" s="139">
        <f t="shared" ca="1" si="16"/>
        <v>0</v>
      </c>
    </row>
    <row r="17" spans="1:36" ht="15" customHeight="1" x14ac:dyDescent="0.2">
      <c r="A17" s="90" t="s">
        <v>236</v>
      </c>
      <c r="B17" t="s">
        <v>65</v>
      </c>
      <c r="C17" s="4" t="s">
        <v>4</v>
      </c>
      <c r="D17" s="19">
        <f t="shared" si="0"/>
        <v>140</v>
      </c>
      <c r="E17" s="20">
        <f t="shared" si="9"/>
        <v>0</v>
      </c>
      <c r="F17" s="73"/>
      <c r="G17" s="74">
        <f t="shared" si="17"/>
        <v>0</v>
      </c>
      <c r="H17" s="73"/>
      <c r="I17" s="74">
        <f t="shared" si="1"/>
        <v>0</v>
      </c>
      <c r="J17" s="73"/>
      <c r="K17" s="113">
        <f t="shared" si="10"/>
        <v>0</v>
      </c>
      <c r="L17" s="73"/>
      <c r="M17" s="113">
        <f t="shared" si="11"/>
        <v>0</v>
      </c>
      <c r="N17" s="73"/>
      <c r="O17" s="74">
        <f t="shared" si="12"/>
        <v>0</v>
      </c>
      <c r="P17" s="73"/>
      <c r="Q17" s="113">
        <f t="shared" si="2"/>
        <v>0</v>
      </c>
      <c r="R17" s="73"/>
      <c r="S17" s="113">
        <f t="shared" si="3"/>
        <v>0</v>
      </c>
      <c r="T17" s="101"/>
      <c r="U17" s="74">
        <f t="shared" si="4"/>
        <v>0</v>
      </c>
      <c r="V17" s="73"/>
      <c r="W17" s="113">
        <f t="shared" si="13"/>
        <v>0</v>
      </c>
      <c r="X17" s="101"/>
      <c r="Y17" s="113">
        <f t="shared" si="14"/>
        <v>0</v>
      </c>
      <c r="Z17" s="73"/>
      <c r="AA17" s="74">
        <f t="shared" si="5"/>
        <v>0</v>
      </c>
      <c r="AB17" s="73"/>
      <c r="AC17" s="74">
        <f t="shared" si="6"/>
        <v>0</v>
      </c>
      <c r="AD17" s="73"/>
      <c r="AE17" s="74">
        <f t="shared" si="7"/>
        <v>0</v>
      </c>
      <c r="AF17" s="73"/>
      <c r="AG17" s="74">
        <f t="shared" si="15"/>
        <v>0</v>
      </c>
      <c r="AH17" s="82">
        <f t="shared" si="8"/>
        <v>0</v>
      </c>
      <c r="AI17" s="74"/>
      <c r="AJ17" s="139">
        <f t="shared" si="16"/>
        <v>0</v>
      </c>
    </row>
    <row r="18" spans="1:36" ht="15" customHeight="1" x14ac:dyDescent="0.2">
      <c r="A18" s="90" t="s">
        <v>151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 t="shared" si="9"/>
        <v>1</v>
      </c>
      <c r="F18" s="73"/>
      <c r="G18" s="74">
        <f t="shared" ca="1" si="17"/>
        <v>0</v>
      </c>
      <c r="H18" s="73"/>
      <c r="I18" s="74">
        <f t="shared" ca="1" si="1"/>
        <v>0</v>
      </c>
      <c r="J18" s="73"/>
      <c r="K18" s="113">
        <f t="shared" ca="1" si="10"/>
        <v>0</v>
      </c>
      <c r="L18" s="73"/>
      <c r="M18" s="113">
        <f t="shared" ca="1" si="11"/>
        <v>0</v>
      </c>
      <c r="N18" s="73"/>
      <c r="O18" s="74">
        <f t="shared" ca="1" si="12"/>
        <v>0</v>
      </c>
      <c r="P18" s="73"/>
      <c r="Q18" s="113">
        <f t="shared" ca="1" si="2"/>
        <v>0</v>
      </c>
      <c r="R18" s="73">
        <v>1</v>
      </c>
      <c r="S18" s="113">
        <f t="shared" ca="1" si="3"/>
        <v>140</v>
      </c>
      <c r="T18" s="101"/>
      <c r="U18" s="74">
        <f t="shared" ca="1" si="4"/>
        <v>0</v>
      </c>
      <c r="V18" s="73"/>
      <c r="W18" s="113">
        <f t="shared" ca="1" si="13"/>
        <v>0</v>
      </c>
      <c r="X18" s="101"/>
      <c r="Y18" s="113">
        <f t="shared" ca="1" si="14"/>
        <v>0</v>
      </c>
      <c r="Z18" s="73"/>
      <c r="AA18" s="74">
        <f t="shared" ca="1" si="5"/>
        <v>0</v>
      </c>
      <c r="AB18" s="73"/>
      <c r="AC18" s="74">
        <f t="shared" ca="1" si="6"/>
        <v>0</v>
      </c>
      <c r="AD18" s="73"/>
      <c r="AE18" s="74">
        <f t="shared" ca="1" si="7"/>
        <v>0</v>
      </c>
      <c r="AF18" s="73"/>
      <c r="AG18" s="74">
        <f t="shared" ca="1" si="15"/>
        <v>0</v>
      </c>
      <c r="AH18" s="82">
        <f t="shared" ca="1" si="8"/>
        <v>140</v>
      </c>
      <c r="AI18" s="74"/>
      <c r="AJ18" s="139">
        <f t="shared" ca="1" si="16"/>
        <v>140</v>
      </c>
    </row>
    <row r="19" spans="1:36" ht="15" customHeight="1" x14ac:dyDescent="0.2">
      <c r="A19" s="90" t="s">
        <v>164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si="9"/>
        <v>0</v>
      </c>
      <c r="F19" s="73"/>
      <c r="G19" s="74">
        <f t="shared" ca="1" si="17"/>
        <v>0</v>
      </c>
      <c r="H19" s="73"/>
      <c r="I19" s="74">
        <f t="shared" ca="1" si="1"/>
        <v>0</v>
      </c>
      <c r="J19" s="73"/>
      <c r="K19" s="113">
        <f t="shared" ca="1" si="10"/>
        <v>0</v>
      </c>
      <c r="L19" s="73"/>
      <c r="M19" s="113">
        <f t="shared" ca="1" si="11"/>
        <v>0</v>
      </c>
      <c r="N19" s="73"/>
      <c r="O19" s="74">
        <f t="shared" ca="1" si="12"/>
        <v>0</v>
      </c>
      <c r="P19" s="73"/>
      <c r="Q19" s="113">
        <f t="shared" ca="1" si="2"/>
        <v>0</v>
      </c>
      <c r="R19" s="73"/>
      <c r="S19" s="113">
        <f t="shared" ca="1" si="3"/>
        <v>0</v>
      </c>
      <c r="T19" s="101"/>
      <c r="U19" s="74">
        <f t="shared" ca="1" si="4"/>
        <v>0</v>
      </c>
      <c r="V19" s="73"/>
      <c r="W19" s="113">
        <f t="shared" ca="1" si="13"/>
        <v>0</v>
      </c>
      <c r="X19" s="101"/>
      <c r="Y19" s="113">
        <f t="shared" ca="1" si="14"/>
        <v>0</v>
      </c>
      <c r="Z19" s="73"/>
      <c r="AA19" s="74">
        <f t="shared" ca="1" si="5"/>
        <v>0</v>
      </c>
      <c r="AB19" s="73"/>
      <c r="AC19" s="74">
        <f t="shared" ca="1" si="6"/>
        <v>0</v>
      </c>
      <c r="AD19" s="73"/>
      <c r="AE19" s="74">
        <f t="shared" ca="1" si="7"/>
        <v>0</v>
      </c>
      <c r="AF19" s="73"/>
      <c r="AG19" s="74">
        <f t="shared" ca="1" si="15"/>
        <v>0</v>
      </c>
      <c r="AH19" s="82">
        <f t="shared" ca="1" si="8"/>
        <v>0</v>
      </c>
      <c r="AI19" s="74"/>
      <c r="AJ19" s="139">
        <f t="shared" ca="1" si="16"/>
        <v>0</v>
      </c>
    </row>
    <row r="20" spans="1:36" ht="15" customHeight="1" x14ac:dyDescent="0.2">
      <c r="A20" s="90" t="s">
        <v>168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9"/>
        <v>0</v>
      </c>
      <c r="F20" s="73"/>
      <c r="G20" s="74">
        <f t="shared" ca="1" si="17"/>
        <v>0</v>
      </c>
      <c r="H20" s="73"/>
      <c r="I20" s="74">
        <f t="shared" ca="1" si="1"/>
        <v>0</v>
      </c>
      <c r="J20" s="73"/>
      <c r="K20" s="113">
        <f t="shared" ca="1" si="10"/>
        <v>0</v>
      </c>
      <c r="L20" s="73"/>
      <c r="M20" s="113">
        <f t="shared" ca="1" si="11"/>
        <v>0</v>
      </c>
      <c r="N20" s="73"/>
      <c r="O20" s="74">
        <f t="shared" ca="1" si="12"/>
        <v>0</v>
      </c>
      <c r="P20" s="73"/>
      <c r="Q20" s="113">
        <f t="shared" ca="1" si="2"/>
        <v>0</v>
      </c>
      <c r="R20" s="73"/>
      <c r="S20" s="113">
        <f t="shared" ca="1" si="3"/>
        <v>0</v>
      </c>
      <c r="T20" s="101"/>
      <c r="U20" s="74">
        <f t="shared" ca="1" si="4"/>
        <v>0</v>
      </c>
      <c r="V20" s="73"/>
      <c r="W20" s="113">
        <f t="shared" ca="1" si="13"/>
        <v>0</v>
      </c>
      <c r="X20" s="101"/>
      <c r="Y20" s="113">
        <f t="shared" ca="1" si="14"/>
        <v>0</v>
      </c>
      <c r="Z20" s="73"/>
      <c r="AA20" s="74">
        <f t="shared" ca="1" si="5"/>
        <v>0</v>
      </c>
      <c r="AB20" s="73"/>
      <c r="AC20" s="74">
        <f t="shared" ca="1" si="6"/>
        <v>0</v>
      </c>
      <c r="AD20" s="73"/>
      <c r="AE20" s="74">
        <f t="shared" ca="1" si="7"/>
        <v>0</v>
      </c>
      <c r="AF20" s="73"/>
      <c r="AG20" s="74">
        <f t="shared" ca="1" si="15"/>
        <v>0</v>
      </c>
      <c r="AH20" s="82">
        <f t="shared" ca="1" si="8"/>
        <v>0</v>
      </c>
      <c r="AI20" s="74"/>
      <c r="AJ20" s="139">
        <f t="shared" ca="1" si="16"/>
        <v>0</v>
      </c>
    </row>
    <row r="21" spans="1:36" ht="15" customHeight="1" x14ac:dyDescent="0.2">
      <c r="A21" s="90" t="s">
        <v>169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9"/>
        <v>0</v>
      </c>
      <c r="F21" s="73"/>
      <c r="G21" s="74">
        <f t="shared" ca="1" si="17"/>
        <v>0</v>
      </c>
      <c r="H21" s="73"/>
      <c r="I21" s="74">
        <f t="shared" ca="1" si="1"/>
        <v>0</v>
      </c>
      <c r="J21" s="73"/>
      <c r="K21" s="113">
        <f t="shared" ca="1" si="10"/>
        <v>0</v>
      </c>
      <c r="L21" s="73"/>
      <c r="M21" s="113">
        <f t="shared" ca="1" si="11"/>
        <v>0</v>
      </c>
      <c r="N21" s="73"/>
      <c r="O21" s="74">
        <f t="shared" ca="1" si="12"/>
        <v>0</v>
      </c>
      <c r="P21" s="73"/>
      <c r="Q21" s="113">
        <f t="shared" ca="1" si="2"/>
        <v>0</v>
      </c>
      <c r="R21" s="73"/>
      <c r="S21" s="113">
        <f t="shared" ca="1" si="3"/>
        <v>0</v>
      </c>
      <c r="T21" s="101"/>
      <c r="U21" s="74">
        <f t="shared" ca="1" si="4"/>
        <v>0</v>
      </c>
      <c r="V21" s="73"/>
      <c r="W21" s="113">
        <f t="shared" ca="1" si="13"/>
        <v>0</v>
      </c>
      <c r="X21" s="101"/>
      <c r="Y21" s="113">
        <f t="shared" ca="1" si="14"/>
        <v>0</v>
      </c>
      <c r="Z21" s="73"/>
      <c r="AA21" s="74">
        <f t="shared" ca="1" si="5"/>
        <v>0</v>
      </c>
      <c r="AB21" s="73"/>
      <c r="AC21" s="74">
        <f t="shared" ca="1" si="6"/>
        <v>0</v>
      </c>
      <c r="AD21" s="73"/>
      <c r="AE21" s="74">
        <f t="shared" ca="1" si="7"/>
        <v>0</v>
      </c>
      <c r="AF21" s="73"/>
      <c r="AG21" s="74">
        <f t="shared" ca="1" si="15"/>
        <v>0</v>
      </c>
      <c r="AH21" s="82">
        <f t="shared" ca="1" si="8"/>
        <v>0</v>
      </c>
      <c r="AI21" s="74"/>
      <c r="AJ21" s="139">
        <f t="shared" ca="1" si="16"/>
        <v>0</v>
      </c>
    </row>
    <row r="22" spans="1:36" ht="15" customHeight="1" x14ac:dyDescent="0.2">
      <c r="A22" s="90" t="s">
        <v>170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9"/>
        <v>0</v>
      </c>
      <c r="F22" s="73"/>
      <c r="G22" s="74">
        <f t="shared" ca="1" si="17"/>
        <v>0</v>
      </c>
      <c r="H22" s="73"/>
      <c r="I22" s="74">
        <f t="shared" ca="1" si="1"/>
        <v>0</v>
      </c>
      <c r="J22" s="73"/>
      <c r="K22" s="113">
        <f t="shared" ca="1" si="10"/>
        <v>0</v>
      </c>
      <c r="L22" s="73"/>
      <c r="M22" s="113">
        <f t="shared" ca="1" si="11"/>
        <v>0</v>
      </c>
      <c r="N22" s="73"/>
      <c r="O22" s="74">
        <f t="shared" ca="1" si="12"/>
        <v>0</v>
      </c>
      <c r="P22" s="73"/>
      <c r="Q22" s="113">
        <f t="shared" ca="1" si="2"/>
        <v>0</v>
      </c>
      <c r="R22" s="73"/>
      <c r="S22" s="113">
        <f t="shared" ca="1" si="3"/>
        <v>0</v>
      </c>
      <c r="T22" s="101"/>
      <c r="U22" s="74">
        <f t="shared" ca="1" si="4"/>
        <v>0</v>
      </c>
      <c r="V22" s="73"/>
      <c r="W22" s="113">
        <f t="shared" ca="1" si="13"/>
        <v>0</v>
      </c>
      <c r="X22" s="101"/>
      <c r="Y22" s="113">
        <f t="shared" ca="1" si="14"/>
        <v>0</v>
      </c>
      <c r="Z22" s="73"/>
      <c r="AA22" s="74">
        <f t="shared" ca="1" si="5"/>
        <v>0</v>
      </c>
      <c r="AB22" s="73"/>
      <c r="AC22" s="74">
        <f t="shared" ca="1" si="6"/>
        <v>0</v>
      </c>
      <c r="AD22" s="73"/>
      <c r="AE22" s="74">
        <f t="shared" ca="1" si="7"/>
        <v>0</v>
      </c>
      <c r="AF22" s="73"/>
      <c r="AG22" s="74">
        <f t="shared" ca="1" si="15"/>
        <v>0</v>
      </c>
      <c r="AH22" s="82">
        <f t="shared" ca="1" si="8"/>
        <v>0</v>
      </c>
      <c r="AI22" s="74"/>
      <c r="AJ22" s="139">
        <f t="shared" ca="1" si="16"/>
        <v>0</v>
      </c>
    </row>
    <row r="23" spans="1:36" ht="15" customHeight="1" x14ac:dyDescent="0.2">
      <c r="A23" s="90" t="s">
        <v>171</v>
      </c>
      <c r="B23" t="str">
        <f>IF($A23="","",INDEX('MA-Liste'!$D:$D,MATCH($A23,'MA-Liste'!$M:$M,FALSE)))</f>
        <v>AeBo</v>
      </c>
      <c r="C23" s="4" t="str">
        <f ca="1">IF($A23="","",INDEX(INDIRECT("'MA-Liste'!"&amp;$C$11),MATCH($A23,'MA-Liste'!$M:$M,FALSE)))</f>
        <v>F</v>
      </c>
      <c r="D23" s="19">
        <f t="shared" ca="1" si="0"/>
        <v>60</v>
      </c>
      <c r="E23" s="20">
        <f t="shared" si="9"/>
        <v>0</v>
      </c>
      <c r="F23" s="73"/>
      <c r="G23" s="74">
        <f t="shared" ca="1" si="17"/>
        <v>0</v>
      </c>
      <c r="H23" s="73"/>
      <c r="I23" s="74">
        <f t="shared" ca="1" si="1"/>
        <v>0</v>
      </c>
      <c r="J23" s="73"/>
      <c r="K23" s="113">
        <f t="shared" ca="1" si="10"/>
        <v>0</v>
      </c>
      <c r="L23" s="73"/>
      <c r="M23" s="113">
        <f t="shared" ca="1" si="11"/>
        <v>0</v>
      </c>
      <c r="N23" s="73"/>
      <c r="O23" s="74">
        <f t="shared" ca="1" si="12"/>
        <v>0</v>
      </c>
      <c r="P23" s="73"/>
      <c r="Q23" s="113">
        <f t="shared" ca="1" si="2"/>
        <v>0</v>
      </c>
      <c r="R23" s="73"/>
      <c r="S23" s="113">
        <f t="shared" ca="1" si="3"/>
        <v>0</v>
      </c>
      <c r="T23" s="101"/>
      <c r="U23" s="74">
        <f t="shared" ca="1" si="4"/>
        <v>0</v>
      </c>
      <c r="V23" s="73"/>
      <c r="W23" s="113">
        <f t="shared" ca="1" si="13"/>
        <v>0</v>
      </c>
      <c r="X23" s="101"/>
      <c r="Y23" s="113">
        <f t="shared" ca="1" si="14"/>
        <v>0</v>
      </c>
      <c r="Z23" s="73"/>
      <c r="AA23" s="74">
        <f t="shared" ca="1" si="5"/>
        <v>0</v>
      </c>
      <c r="AB23" s="73"/>
      <c r="AC23" s="74">
        <f t="shared" ca="1" si="6"/>
        <v>0</v>
      </c>
      <c r="AD23" s="73"/>
      <c r="AE23" s="74">
        <f t="shared" ca="1" si="7"/>
        <v>0</v>
      </c>
      <c r="AF23" s="73"/>
      <c r="AG23" s="74">
        <f t="shared" ca="1" si="15"/>
        <v>0</v>
      </c>
      <c r="AH23" s="82">
        <f t="shared" ca="1" si="8"/>
        <v>0</v>
      </c>
      <c r="AI23" s="74"/>
      <c r="AJ23" s="139">
        <f t="shared" ca="1" si="16"/>
        <v>0</v>
      </c>
    </row>
    <row r="24" spans="1:36" ht="15" customHeight="1" x14ac:dyDescent="0.2">
      <c r="A24" s="90" t="s">
        <v>150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B</v>
      </c>
      <c r="D24" s="19">
        <f t="shared" ca="1" si="0"/>
        <v>140</v>
      </c>
      <c r="E24" s="20">
        <f t="shared" si="9"/>
        <v>0</v>
      </c>
      <c r="F24" s="73"/>
      <c r="G24" s="74">
        <f t="shared" ca="1" si="17"/>
        <v>0</v>
      </c>
      <c r="H24" s="73"/>
      <c r="I24" s="74">
        <f t="shared" ca="1" si="1"/>
        <v>0</v>
      </c>
      <c r="J24" s="73"/>
      <c r="K24" s="113">
        <f t="shared" ca="1" si="10"/>
        <v>0</v>
      </c>
      <c r="L24" s="73"/>
      <c r="M24" s="113">
        <f t="shared" ca="1" si="11"/>
        <v>0</v>
      </c>
      <c r="N24" s="73"/>
      <c r="O24" s="74">
        <f t="shared" ca="1" si="12"/>
        <v>0</v>
      </c>
      <c r="P24" s="73"/>
      <c r="Q24" s="113">
        <f t="shared" ca="1" si="2"/>
        <v>0</v>
      </c>
      <c r="R24" s="73"/>
      <c r="S24" s="113">
        <f t="shared" ca="1" si="3"/>
        <v>0</v>
      </c>
      <c r="T24" s="101"/>
      <c r="U24" s="74">
        <f t="shared" ca="1" si="4"/>
        <v>0</v>
      </c>
      <c r="V24" s="73"/>
      <c r="W24" s="113">
        <f t="shared" ca="1" si="13"/>
        <v>0</v>
      </c>
      <c r="X24" s="101"/>
      <c r="Y24" s="113">
        <f t="shared" ca="1" si="14"/>
        <v>0</v>
      </c>
      <c r="Z24" s="73"/>
      <c r="AA24" s="74">
        <f t="shared" ca="1" si="5"/>
        <v>0</v>
      </c>
      <c r="AB24" s="73"/>
      <c r="AC24" s="74">
        <f t="shared" ca="1" si="6"/>
        <v>0</v>
      </c>
      <c r="AD24" s="73"/>
      <c r="AE24" s="74">
        <f t="shared" ca="1" si="7"/>
        <v>0</v>
      </c>
      <c r="AF24" s="73"/>
      <c r="AG24" s="74">
        <f t="shared" ca="1" si="15"/>
        <v>0</v>
      </c>
      <c r="AH24" s="82">
        <f ca="1">IF(D24="",0,D24*E24)</f>
        <v>0</v>
      </c>
      <c r="AI24" s="74"/>
      <c r="AJ24" s="139">
        <f t="shared" ca="1" si="16"/>
        <v>0</v>
      </c>
    </row>
    <row r="25" spans="1:36" ht="15" customHeight="1" x14ac:dyDescent="0.2">
      <c r="A25" s="90" t="s">
        <v>174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C</v>
      </c>
      <c r="D25" s="19">
        <f t="shared" ca="1" si="0"/>
        <v>118</v>
      </c>
      <c r="E25" s="20">
        <f t="shared" si="9"/>
        <v>8.25</v>
      </c>
      <c r="F25" s="73"/>
      <c r="G25" s="74">
        <f t="shared" ca="1" si="17"/>
        <v>0</v>
      </c>
      <c r="H25" s="73"/>
      <c r="I25" s="74">
        <f t="shared" ca="1" si="1"/>
        <v>0</v>
      </c>
      <c r="J25" s="73"/>
      <c r="K25" s="113">
        <f t="shared" ca="1" si="10"/>
        <v>0</v>
      </c>
      <c r="L25" s="73"/>
      <c r="M25" s="113">
        <f t="shared" ca="1" si="11"/>
        <v>0</v>
      </c>
      <c r="N25" s="73"/>
      <c r="O25" s="74">
        <f t="shared" ca="1" si="12"/>
        <v>0</v>
      </c>
      <c r="P25" s="73"/>
      <c r="Q25" s="113">
        <f t="shared" ca="1" si="2"/>
        <v>0</v>
      </c>
      <c r="R25" s="73"/>
      <c r="S25" s="113">
        <f t="shared" ca="1" si="3"/>
        <v>0</v>
      </c>
      <c r="T25" s="101"/>
      <c r="U25" s="74">
        <f t="shared" ca="1" si="4"/>
        <v>0</v>
      </c>
      <c r="V25" s="73"/>
      <c r="W25" s="113">
        <f t="shared" ca="1" si="13"/>
        <v>0</v>
      </c>
      <c r="X25" s="101">
        <v>8.25</v>
      </c>
      <c r="Y25" s="113">
        <f t="shared" ca="1" si="14"/>
        <v>973.5</v>
      </c>
      <c r="Z25" s="73"/>
      <c r="AA25" s="74">
        <f t="shared" ca="1" si="5"/>
        <v>0</v>
      </c>
      <c r="AB25" s="73"/>
      <c r="AC25" s="74">
        <f t="shared" ca="1" si="6"/>
        <v>0</v>
      </c>
      <c r="AD25" s="73"/>
      <c r="AE25" s="74">
        <f t="shared" ca="1" si="7"/>
        <v>0</v>
      </c>
      <c r="AF25" s="73"/>
      <c r="AG25" s="74">
        <f t="shared" ca="1" si="15"/>
        <v>0</v>
      </c>
      <c r="AH25" s="82">
        <f t="shared" ca="1" si="8"/>
        <v>973.5</v>
      </c>
      <c r="AI25" s="74"/>
      <c r="AJ25" s="139">
        <f t="shared" ca="1" si="16"/>
        <v>973.5</v>
      </c>
    </row>
    <row r="26" spans="1:36" ht="15" customHeight="1" x14ac:dyDescent="0.2">
      <c r="A26" s="90" t="s">
        <v>202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9"/>
        <v>0</v>
      </c>
      <c r="F26" s="73"/>
      <c r="G26" s="74">
        <f t="shared" ca="1" si="17"/>
        <v>0</v>
      </c>
      <c r="H26" s="73"/>
      <c r="I26" s="74">
        <f t="shared" ca="1" si="1"/>
        <v>0</v>
      </c>
      <c r="J26" s="73"/>
      <c r="K26" s="113">
        <f t="shared" ca="1" si="10"/>
        <v>0</v>
      </c>
      <c r="L26" s="73"/>
      <c r="M26" s="113">
        <f t="shared" ca="1" si="11"/>
        <v>0</v>
      </c>
      <c r="N26" s="73"/>
      <c r="O26" s="74">
        <f t="shared" ca="1" si="12"/>
        <v>0</v>
      </c>
      <c r="P26" s="73"/>
      <c r="Q26" s="113">
        <f t="shared" ca="1" si="2"/>
        <v>0</v>
      </c>
      <c r="R26" s="73"/>
      <c r="S26" s="113">
        <f t="shared" ca="1" si="3"/>
        <v>0</v>
      </c>
      <c r="T26" s="101"/>
      <c r="U26" s="74">
        <f t="shared" ca="1" si="4"/>
        <v>0</v>
      </c>
      <c r="V26" s="73"/>
      <c r="W26" s="113">
        <f t="shared" ca="1" si="13"/>
        <v>0</v>
      </c>
      <c r="X26" s="101"/>
      <c r="Y26" s="113">
        <f t="shared" ca="1" si="14"/>
        <v>0</v>
      </c>
      <c r="Z26" s="73"/>
      <c r="AA26" s="74">
        <f t="shared" ca="1" si="5"/>
        <v>0</v>
      </c>
      <c r="AB26" s="73"/>
      <c r="AC26" s="74">
        <f t="shared" ca="1" si="6"/>
        <v>0</v>
      </c>
      <c r="AD26" s="73"/>
      <c r="AE26" s="74">
        <f t="shared" ca="1" si="7"/>
        <v>0</v>
      </c>
      <c r="AF26" s="73"/>
      <c r="AG26" s="74">
        <f t="shared" ca="1" si="15"/>
        <v>0</v>
      </c>
      <c r="AH26" s="82">
        <f t="shared" ca="1" si="8"/>
        <v>0</v>
      </c>
      <c r="AI26" s="74"/>
      <c r="AJ26" s="139">
        <f t="shared" ca="1" si="16"/>
        <v>0</v>
      </c>
    </row>
    <row r="27" spans="1:36" ht="15" customHeight="1" x14ac:dyDescent="0.2">
      <c r="A27" s="90" t="s">
        <v>166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D</v>
      </c>
      <c r="D27" s="19">
        <f t="shared" ca="1" si="0"/>
        <v>100</v>
      </c>
      <c r="E27" s="20">
        <f t="shared" si="9"/>
        <v>0</v>
      </c>
      <c r="F27" s="73"/>
      <c r="G27" s="74">
        <f t="shared" ca="1" si="17"/>
        <v>0</v>
      </c>
      <c r="H27" s="73"/>
      <c r="I27" s="74">
        <f t="shared" ca="1" si="1"/>
        <v>0</v>
      </c>
      <c r="J27" s="73"/>
      <c r="K27" s="113">
        <f t="shared" ca="1" si="10"/>
        <v>0</v>
      </c>
      <c r="L27" s="73"/>
      <c r="M27" s="113">
        <f t="shared" ca="1" si="11"/>
        <v>0</v>
      </c>
      <c r="N27" s="73"/>
      <c r="O27" s="74">
        <f t="shared" ca="1" si="12"/>
        <v>0</v>
      </c>
      <c r="P27" s="73"/>
      <c r="Q27" s="113">
        <f t="shared" ca="1" si="2"/>
        <v>0</v>
      </c>
      <c r="R27" s="73"/>
      <c r="S27" s="113">
        <f t="shared" ca="1" si="3"/>
        <v>0</v>
      </c>
      <c r="T27" s="101"/>
      <c r="U27" s="74">
        <f t="shared" ca="1" si="4"/>
        <v>0</v>
      </c>
      <c r="V27" s="73"/>
      <c r="W27" s="113">
        <f t="shared" ca="1" si="13"/>
        <v>0</v>
      </c>
      <c r="X27" s="101"/>
      <c r="Y27" s="113">
        <f t="shared" ca="1" si="14"/>
        <v>0</v>
      </c>
      <c r="Z27" s="73"/>
      <c r="AA27" s="74">
        <f t="shared" ca="1" si="5"/>
        <v>0</v>
      </c>
      <c r="AB27" s="73"/>
      <c r="AC27" s="74">
        <f t="shared" ca="1" si="6"/>
        <v>0</v>
      </c>
      <c r="AD27" s="73"/>
      <c r="AE27" s="74">
        <f t="shared" ca="1" si="7"/>
        <v>0</v>
      </c>
      <c r="AF27" s="73"/>
      <c r="AG27" s="74">
        <f t="shared" ca="1" si="15"/>
        <v>0</v>
      </c>
      <c r="AH27" s="82">
        <f t="shared" ca="1" si="8"/>
        <v>0</v>
      </c>
      <c r="AI27" s="74"/>
      <c r="AJ27" s="139">
        <f t="shared" ca="1" si="16"/>
        <v>0</v>
      </c>
    </row>
    <row r="28" spans="1:36" ht="15" customHeight="1" x14ac:dyDescent="0.2">
      <c r="A28" s="90" t="s">
        <v>167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F</v>
      </c>
      <c r="D28" s="19">
        <f t="shared" ca="1" si="0"/>
        <v>60</v>
      </c>
      <c r="E28" s="20">
        <f t="shared" si="9"/>
        <v>0</v>
      </c>
      <c r="F28" s="73"/>
      <c r="G28" s="74">
        <f t="shared" ca="1" si="17"/>
        <v>0</v>
      </c>
      <c r="H28" s="73"/>
      <c r="I28" s="74">
        <f t="shared" ca="1" si="1"/>
        <v>0</v>
      </c>
      <c r="J28" s="73"/>
      <c r="K28" s="113">
        <f t="shared" ca="1" si="10"/>
        <v>0</v>
      </c>
      <c r="L28" s="73"/>
      <c r="M28" s="113">
        <f t="shared" ca="1" si="11"/>
        <v>0</v>
      </c>
      <c r="N28" s="73"/>
      <c r="O28" s="74">
        <f t="shared" ca="1" si="12"/>
        <v>0</v>
      </c>
      <c r="P28" s="73"/>
      <c r="Q28" s="113">
        <f t="shared" ca="1" si="2"/>
        <v>0</v>
      </c>
      <c r="R28" s="73"/>
      <c r="S28" s="113">
        <f t="shared" ca="1" si="3"/>
        <v>0</v>
      </c>
      <c r="T28" s="101"/>
      <c r="U28" s="74">
        <f t="shared" ca="1" si="4"/>
        <v>0</v>
      </c>
      <c r="V28" s="73"/>
      <c r="W28" s="113">
        <f t="shared" ca="1" si="13"/>
        <v>0</v>
      </c>
      <c r="X28" s="101"/>
      <c r="Y28" s="113">
        <f t="shared" ca="1" si="14"/>
        <v>0</v>
      </c>
      <c r="Z28" s="73"/>
      <c r="AA28" s="74">
        <f t="shared" ca="1" si="5"/>
        <v>0</v>
      </c>
      <c r="AB28" s="73"/>
      <c r="AC28" s="74">
        <f t="shared" ca="1" si="6"/>
        <v>0</v>
      </c>
      <c r="AD28" s="73"/>
      <c r="AE28" s="74">
        <f t="shared" ca="1" si="7"/>
        <v>0</v>
      </c>
      <c r="AF28" s="73"/>
      <c r="AG28" s="74">
        <f t="shared" ca="1" si="15"/>
        <v>0</v>
      </c>
      <c r="AH28" s="82">
        <f t="shared" ca="1" si="8"/>
        <v>0</v>
      </c>
      <c r="AI28" s="74"/>
      <c r="AJ28" s="139">
        <f t="shared" ca="1" si="16"/>
        <v>0</v>
      </c>
    </row>
    <row r="29" spans="1:36" ht="15" customHeight="1" x14ac:dyDescent="0.2">
      <c r="A29" s="90" t="s">
        <v>176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G</v>
      </c>
      <c r="D29" s="19">
        <f t="shared" ca="1" si="0"/>
        <v>35</v>
      </c>
      <c r="E29" s="20">
        <f t="shared" si="9"/>
        <v>0</v>
      </c>
      <c r="F29" s="73"/>
      <c r="G29" s="74">
        <f t="shared" ca="1" si="17"/>
        <v>0</v>
      </c>
      <c r="H29" s="73"/>
      <c r="I29" s="74">
        <f t="shared" ca="1" si="1"/>
        <v>0</v>
      </c>
      <c r="J29" s="73"/>
      <c r="K29" s="113">
        <f t="shared" ca="1" si="10"/>
        <v>0</v>
      </c>
      <c r="L29" s="73"/>
      <c r="M29" s="113">
        <f t="shared" ca="1" si="11"/>
        <v>0</v>
      </c>
      <c r="N29" s="73"/>
      <c r="O29" s="74">
        <f t="shared" ca="1" si="12"/>
        <v>0</v>
      </c>
      <c r="P29" s="73"/>
      <c r="Q29" s="113">
        <f t="shared" ca="1" si="2"/>
        <v>0</v>
      </c>
      <c r="R29" s="73"/>
      <c r="S29" s="113">
        <f t="shared" ca="1" si="3"/>
        <v>0</v>
      </c>
      <c r="T29" s="101"/>
      <c r="U29" s="74">
        <f t="shared" ca="1" si="4"/>
        <v>0</v>
      </c>
      <c r="V29" s="73"/>
      <c r="W29" s="113">
        <f t="shared" ca="1" si="13"/>
        <v>0</v>
      </c>
      <c r="X29" s="101"/>
      <c r="Y29" s="113">
        <f t="shared" ca="1" si="14"/>
        <v>0</v>
      </c>
      <c r="Z29" s="73"/>
      <c r="AA29" s="74">
        <f t="shared" ca="1" si="5"/>
        <v>0</v>
      </c>
      <c r="AB29" s="73"/>
      <c r="AC29" s="74">
        <f t="shared" ca="1" si="6"/>
        <v>0</v>
      </c>
      <c r="AD29" s="73"/>
      <c r="AE29" s="74">
        <f t="shared" ca="1" si="7"/>
        <v>0</v>
      </c>
      <c r="AF29" s="73"/>
      <c r="AG29" s="74">
        <f t="shared" ca="1" si="15"/>
        <v>0</v>
      </c>
      <c r="AH29" s="82">
        <f t="shared" ca="1" si="8"/>
        <v>0</v>
      </c>
      <c r="AI29" s="74"/>
      <c r="AJ29" s="139">
        <f t="shared" ca="1" si="16"/>
        <v>0</v>
      </c>
    </row>
    <row r="30" spans="1:36" ht="15" customHeight="1" x14ac:dyDescent="0.2">
      <c r="A30" s="84" t="s">
        <v>143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D</v>
      </c>
      <c r="D30" s="19">
        <f t="shared" ca="1" si="0"/>
        <v>100</v>
      </c>
      <c r="E30" s="20">
        <f t="shared" si="9"/>
        <v>0</v>
      </c>
      <c r="F30" s="73"/>
      <c r="G30" s="74">
        <f t="shared" ca="1" si="17"/>
        <v>0</v>
      </c>
      <c r="H30" s="73"/>
      <c r="I30" s="74">
        <f t="shared" ca="1" si="1"/>
        <v>0</v>
      </c>
      <c r="J30" s="73"/>
      <c r="K30" s="113">
        <f t="shared" ca="1" si="10"/>
        <v>0</v>
      </c>
      <c r="L30" s="73"/>
      <c r="M30" s="113">
        <f t="shared" ca="1" si="11"/>
        <v>0</v>
      </c>
      <c r="N30" s="73"/>
      <c r="O30" s="74">
        <f t="shared" ca="1" si="12"/>
        <v>0</v>
      </c>
      <c r="P30" s="73"/>
      <c r="Q30" s="113">
        <f t="shared" ca="1" si="2"/>
        <v>0</v>
      </c>
      <c r="R30" s="73"/>
      <c r="S30" s="113">
        <f t="shared" ca="1" si="3"/>
        <v>0</v>
      </c>
      <c r="T30" s="101"/>
      <c r="U30" s="74">
        <f t="shared" ca="1" si="4"/>
        <v>0</v>
      </c>
      <c r="V30" s="73"/>
      <c r="W30" s="113">
        <f t="shared" ca="1" si="13"/>
        <v>0</v>
      </c>
      <c r="X30" s="101"/>
      <c r="Y30" s="113">
        <f t="shared" ca="1" si="14"/>
        <v>0</v>
      </c>
      <c r="Z30" s="73"/>
      <c r="AA30" s="74">
        <f t="shared" ca="1" si="5"/>
        <v>0</v>
      </c>
      <c r="AB30" s="73"/>
      <c r="AC30" s="74">
        <f t="shared" ca="1" si="6"/>
        <v>0</v>
      </c>
      <c r="AD30" s="73"/>
      <c r="AE30" s="74">
        <f t="shared" ca="1" si="7"/>
        <v>0</v>
      </c>
      <c r="AF30" s="73"/>
      <c r="AG30" s="74">
        <f t="shared" ca="1" si="15"/>
        <v>0</v>
      </c>
      <c r="AH30" s="82">
        <f t="shared" ca="1" si="8"/>
        <v>0</v>
      </c>
      <c r="AI30" s="74"/>
      <c r="AJ30" s="139">
        <f t="shared" ca="1" si="16"/>
        <v>0</v>
      </c>
    </row>
    <row r="31" spans="1:36" ht="15" customHeight="1" x14ac:dyDescent="0.2">
      <c r="A31" s="84" t="s">
        <v>182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G</v>
      </c>
      <c r="D31" s="19">
        <f t="shared" ca="1" si="0"/>
        <v>35</v>
      </c>
      <c r="E31" s="20">
        <f t="shared" si="9"/>
        <v>0</v>
      </c>
      <c r="F31" s="73"/>
      <c r="G31" s="74">
        <f t="shared" ca="1" si="17"/>
        <v>0</v>
      </c>
      <c r="H31" s="73"/>
      <c r="I31" s="74">
        <f t="shared" ca="1" si="1"/>
        <v>0</v>
      </c>
      <c r="J31" s="73"/>
      <c r="K31" s="113">
        <f t="shared" ca="1" si="10"/>
        <v>0</v>
      </c>
      <c r="L31" s="73"/>
      <c r="M31" s="113">
        <f t="shared" ca="1" si="11"/>
        <v>0</v>
      </c>
      <c r="N31" s="73"/>
      <c r="O31" s="74">
        <f t="shared" ca="1" si="12"/>
        <v>0</v>
      </c>
      <c r="P31" s="73"/>
      <c r="Q31" s="113">
        <f t="shared" ca="1" si="2"/>
        <v>0</v>
      </c>
      <c r="R31" s="73"/>
      <c r="S31" s="113">
        <f t="shared" ca="1" si="3"/>
        <v>0</v>
      </c>
      <c r="T31" s="101"/>
      <c r="U31" s="74">
        <f t="shared" ca="1" si="4"/>
        <v>0</v>
      </c>
      <c r="V31" s="73"/>
      <c r="W31" s="113">
        <f t="shared" ca="1" si="13"/>
        <v>0</v>
      </c>
      <c r="X31" s="101"/>
      <c r="Y31" s="113">
        <f t="shared" ca="1" si="14"/>
        <v>0</v>
      </c>
      <c r="Z31" s="73"/>
      <c r="AA31" s="74">
        <f t="shared" ca="1" si="5"/>
        <v>0</v>
      </c>
      <c r="AB31" s="73"/>
      <c r="AC31" s="74">
        <f t="shared" ca="1" si="6"/>
        <v>0</v>
      </c>
      <c r="AD31" s="73"/>
      <c r="AE31" s="74">
        <f t="shared" ca="1" si="7"/>
        <v>0</v>
      </c>
      <c r="AF31" s="73"/>
      <c r="AG31" s="74">
        <f t="shared" ca="1" si="15"/>
        <v>0</v>
      </c>
      <c r="AH31" s="82">
        <f t="shared" ca="1" si="8"/>
        <v>0</v>
      </c>
      <c r="AI31" s="74"/>
      <c r="AJ31" s="139">
        <f t="shared" ca="1" si="16"/>
        <v>0</v>
      </c>
    </row>
    <row r="32" spans="1:36" ht="15" customHeight="1" x14ac:dyDescent="0.2">
      <c r="A32" s="84" t="s">
        <v>147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B</v>
      </c>
      <c r="D32" s="19">
        <f t="shared" ca="1" si="0"/>
        <v>140</v>
      </c>
      <c r="E32" s="20">
        <f t="shared" si="9"/>
        <v>3</v>
      </c>
      <c r="F32" s="73"/>
      <c r="G32" s="74">
        <f t="shared" ca="1" si="17"/>
        <v>0</v>
      </c>
      <c r="H32" s="73"/>
      <c r="I32" s="74">
        <f t="shared" ca="1" si="1"/>
        <v>0</v>
      </c>
      <c r="J32" s="73"/>
      <c r="K32" s="113">
        <f t="shared" ca="1" si="10"/>
        <v>0</v>
      </c>
      <c r="L32" s="73"/>
      <c r="M32" s="113">
        <f t="shared" ca="1" si="11"/>
        <v>0</v>
      </c>
      <c r="N32" s="73"/>
      <c r="O32" s="74">
        <f t="shared" ca="1" si="12"/>
        <v>0</v>
      </c>
      <c r="P32" s="73"/>
      <c r="Q32" s="113">
        <f t="shared" ca="1" si="2"/>
        <v>0</v>
      </c>
      <c r="R32" s="73"/>
      <c r="S32" s="113">
        <f t="shared" ca="1" si="3"/>
        <v>0</v>
      </c>
      <c r="T32" s="101"/>
      <c r="U32" s="74">
        <f t="shared" ca="1" si="4"/>
        <v>0</v>
      </c>
      <c r="V32" s="73"/>
      <c r="W32" s="113">
        <f t="shared" ca="1" si="13"/>
        <v>0</v>
      </c>
      <c r="X32" s="101"/>
      <c r="Y32" s="113">
        <f t="shared" ca="1" si="14"/>
        <v>0</v>
      </c>
      <c r="Z32" s="73"/>
      <c r="AA32" s="74">
        <f t="shared" ca="1" si="5"/>
        <v>0</v>
      </c>
      <c r="AB32" s="73"/>
      <c r="AC32" s="74">
        <f t="shared" ca="1" si="6"/>
        <v>0</v>
      </c>
      <c r="AD32" s="73">
        <v>3</v>
      </c>
      <c r="AE32" s="74">
        <f t="shared" ca="1" si="7"/>
        <v>420</v>
      </c>
      <c r="AF32" s="73"/>
      <c r="AG32" s="74">
        <f t="shared" ca="1" si="15"/>
        <v>0</v>
      </c>
      <c r="AH32" s="82">
        <f t="shared" ca="1" si="8"/>
        <v>420</v>
      </c>
      <c r="AI32" s="74"/>
      <c r="AJ32" s="139">
        <f t="shared" ca="1" si="16"/>
        <v>420</v>
      </c>
    </row>
    <row r="33" spans="1:36" ht="15" customHeight="1" x14ac:dyDescent="0.2">
      <c r="A33" s="84" t="s">
        <v>205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D</v>
      </c>
      <c r="D33" s="19">
        <f t="shared" ca="1" si="0"/>
        <v>100</v>
      </c>
      <c r="E33" s="20">
        <f t="shared" si="9"/>
        <v>0</v>
      </c>
      <c r="F33" s="73"/>
      <c r="G33" s="74">
        <f t="shared" ca="1" si="17"/>
        <v>0</v>
      </c>
      <c r="H33" s="73"/>
      <c r="I33" s="74">
        <f t="shared" ca="1" si="1"/>
        <v>0</v>
      </c>
      <c r="J33" s="73"/>
      <c r="K33" s="113">
        <f t="shared" ca="1" si="10"/>
        <v>0</v>
      </c>
      <c r="L33" s="73"/>
      <c r="M33" s="113">
        <f t="shared" ca="1" si="11"/>
        <v>0</v>
      </c>
      <c r="N33" s="73"/>
      <c r="O33" s="74">
        <f t="shared" ca="1" si="12"/>
        <v>0</v>
      </c>
      <c r="P33" s="73"/>
      <c r="Q33" s="113">
        <f t="shared" ca="1" si="2"/>
        <v>0</v>
      </c>
      <c r="R33" s="73"/>
      <c r="S33" s="113">
        <f t="shared" ca="1" si="3"/>
        <v>0</v>
      </c>
      <c r="T33" s="101"/>
      <c r="U33" s="74">
        <f t="shared" ca="1" si="4"/>
        <v>0</v>
      </c>
      <c r="V33" s="73"/>
      <c r="W33" s="113">
        <f t="shared" ca="1" si="13"/>
        <v>0</v>
      </c>
      <c r="X33" s="101"/>
      <c r="Y33" s="113">
        <f t="shared" ca="1" si="14"/>
        <v>0</v>
      </c>
      <c r="Z33" s="73"/>
      <c r="AA33" s="74">
        <f t="shared" ca="1" si="5"/>
        <v>0</v>
      </c>
      <c r="AB33" s="73"/>
      <c r="AC33" s="74">
        <f t="shared" ca="1" si="6"/>
        <v>0</v>
      </c>
      <c r="AD33" s="73"/>
      <c r="AE33" s="74">
        <f t="shared" ca="1" si="7"/>
        <v>0</v>
      </c>
      <c r="AF33" s="73"/>
      <c r="AG33" s="74">
        <f t="shared" ca="1" si="15"/>
        <v>0</v>
      </c>
      <c r="AH33" s="82">
        <f t="shared" ca="1" si="8"/>
        <v>0</v>
      </c>
      <c r="AI33" s="74"/>
      <c r="AJ33" s="139">
        <f t="shared" ca="1" si="16"/>
        <v>0</v>
      </c>
    </row>
    <row r="34" spans="1:36" ht="15" customHeight="1" x14ac:dyDescent="0.2">
      <c r="A34" s="84" t="s">
        <v>354</v>
      </c>
      <c r="B34" t="s">
        <v>65</v>
      </c>
      <c r="C34" s="4" t="s">
        <v>6</v>
      </c>
      <c r="D34" s="19">
        <f t="shared" si="0"/>
        <v>100</v>
      </c>
      <c r="E34" s="20">
        <f t="shared" si="9"/>
        <v>0</v>
      </c>
      <c r="F34" s="73"/>
      <c r="G34" s="74">
        <f t="shared" si="17"/>
        <v>0</v>
      </c>
      <c r="H34" s="73"/>
      <c r="I34" s="74">
        <f t="shared" si="1"/>
        <v>0</v>
      </c>
      <c r="J34" s="73"/>
      <c r="K34" s="113">
        <f t="shared" si="10"/>
        <v>0</v>
      </c>
      <c r="L34" s="73"/>
      <c r="M34" s="113">
        <f t="shared" si="11"/>
        <v>0</v>
      </c>
      <c r="N34" s="73"/>
      <c r="O34" s="74">
        <f t="shared" si="12"/>
        <v>0</v>
      </c>
      <c r="P34" s="73"/>
      <c r="Q34" s="113">
        <f t="shared" si="2"/>
        <v>0</v>
      </c>
      <c r="R34" s="73"/>
      <c r="S34" s="113">
        <f t="shared" si="3"/>
        <v>0</v>
      </c>
      <c r="T34" s="101"/>
      <c r="U34" s="74">
        <f t="shared" si="4"/>
        <v>0</v>
      </c>
      <c r="V34" s="73"/>
      <c r="W34" s="113">
        <f t="shared" si="13"/>
        <v>0</v>
      </c>
      <c r="X34" s="101"/>
      <c r="Y34" s="113">
        <f t="shared" si="14"/>
        <v>0</v>
      </c>
      <c r="Z34" s="73"/>
      <c r="AA34" s="74">
        <f t="shared" si="5"/>
        <v>0</v>
      </c>
      <c r="AB34" s="73"/>
      <c r="AC34" s="74">
        <f t="shared" si="6"/>
        <v>0</v>
      </c>
      <c r="AD34" s="73"/>
      <c r="AE34" s="74">
        <f t="shared" si="7"/>
        <v>0</v>
      </c>
      <c r="AF34" s="73"/>
      <c r="AG34" s="74">
        <f t="shared" si="15"/>
        <v>0</v>
      </c>
      <c r="AH34" s="82">
        <f t="shared" si="8"/>
        <v>0</v>
      </c>
      <c r="AI34" s="74"/>
      <c r="AJ34" s="139">
        <f t="shared" si="16"/>
        <v>0</v>
      </c>
    </row>
    <row r="35" spans="1:36" ht="15" customHeight="1" x14ac:dyDescent="0.2">
      <c r="A35" s="84" t="s">
        <v>148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D</v>
      </c>
      <c r="D35" s="19">
        <f t="shared" ca="1" si="0"/>
        <v>100</v>
      </c>
      <c r="E35" s="20">
        <f t="shared" si="9"/>
        <v>0</v>
      </c>
      <c r="F35" s="73"/>
      <c r="G35" s="74">
        <f t="shared" ca="1" si="17"/>
        <v>0</v>
      </c>
      <c r="H35" s="73"/>
      <c r="I35" s="74">
        <f t="shared" ca="1" si="1"/>
        <v>0</v>
      </c>
      <c r="J35" s="73"/>
      <c r="K35" s="113">
        <f t="shared" ca="1" si="10"/>
        <v>0</v>
      </c>
      <c r="L35" s="73"/>
      <c r="M35" s="113">
        <f t="shared" ca="1" si="11"/>
        <v>0</v>
      </c>
      <c r="N35" s="73"/>
      <c r="O35" s="74">
        <f t="shared" ca="1" si="12"/>
        <v>0</v>
      </c>
      <c r="P35" s="73"/>
      <c r="Q35" s="113">
        <f t="shared" ca="1" si="2"/>
        <v>0</v>
      </c>
      <c r="R35" s="73"/>
      <c r="S35" s="113">
        <f t="shared" ca="1" si="3"/>
        <v>0</v>
      </c>
      <c r="T35" s="101"/>
      <c r="U35" s="74">
        <f t="shared" ca="1" si="4"/>
        <v>0</v>
      </c>
      <c r="V35" s="73"/>
      <c r="W35" s="113">
        <f t="shared" ca="1" si="13"/>
        <v>0</v>
      </c>
      <c r="X35" s="101"/>
      <c r="Y35" s="113">
        <f t="shared" ca="1" si="14"/>
        <v>0</v>
      </c>
      <c r="Z35" s="73"/>
      <c r="AA35" s="74">
        <f t="shared" ca="1" si="5"/>
        <v>0</v>
      </c>
      <c r="AB35" s="73"/>
      <c r="AC35" s="74">
        <f t="shared" ca="1" si="6"/>
        <v>0</v>
      </c>
      <c r="AD35" s="73"/>
      <c r="AE35" s="74">
        <f t="shared" ca="1" si="7"/>
        <v>0</v>
      </c>
      <c r="AF35" s="73"/>
      <c r="AG35" s="74">
        <f t="shared" ca="1" si="15"/>
        <v>0</v>
      </c>
      <c r="AH35" s="82">
        <f t="shared" ca="1" si="8"/>
        <v>0</v>
      </c>
      <c r="AI35" s="74"/>
      <c r="AJ35" s="139">
        <f t="shared" ca="1" si="16"/>
        <v>0</v>
      </c>
    </row>
    <row r="36" spans="1:36" ht="15" customHeight="1" x14ac:dyDescent="0.2">
      <c r="A36" s="84" t="s">
        <v>214</v>
      </c>
      <c r="B36" s="14" t="s">
        <v>65</v>
      </c>
      <c r="C36" s="4" t="str">
        <f ca="1">IF($A36="","",INDEX(INDIRECT("'MA-Liste'!"&amp;$C$11),MATCH($A36,'MA-Liste'!$M:$M,FALSE)))</f>
        <v>D</v>
      </c>
      <c r="D36" s="19">
        <f t="shared" ca="1" si="0"/>
        <v>100</v>
      </c>
      <c r="E36" s="20">
        <f t="shared" si="9"/>
        <v>0</v>
      </c>
      <c r="F36" s="73"/>
      <c r="G36" s="74">
        <f t="shared" ca="1" si="17"/>
        <v>0</v>
      </c>
      <c r="H36" s="73"/>
      <c r="I36" s="74">
        <f t="shared" ca="1" si="1"/>
        <v>0</v>
      </c>
      <c r="J36" s="73"/>
      <c r="K36" s="113">
        <f t="shared" ca="1" si="10"/>
        <v>0</v>
      </c>
      <c r="L36" s="73"/>
      <c r="M36" s="113">
        <f t="shared" ca="1" si="11"/>
        <v>0</v>
      </c>
      <c r="N36" s="73"/>
      <c r="O36" s="74">
        <f t="shared" ca="1" si="12"/>
        <v>0</v>
      </c>
      <c r="P36" s="73"/>
      <c r="Q36" s="113">
        <f t="shared" ca="1" si="2"/>
        <v>0</v>
      </c>
      <c r="R36" s="73"/>
      <c r="S36" s="113">
        <f t="shared" ca="1" si="3"/>
        <v>0</v>
      </c>
      <c r="T36" s="101"/>
      <c r="U36" s="74">
        <f t="shared" ca="1" si="4"/>
        <v>0</v>
      </c>
      <c r="V36" s="73"/>
      <c r="W36" s="113">
        <f t="shared" ca="1" si="13"/>
        <v>0</v>
      </c>
      <c r="X36" s="101"/>
      <c r="Y36" s="113">
        <f t="shared" ca="1" si="14"/>
        <v>0</v>
      </c>
      <c r="Z36" s="73"/>
      <c r="AA36" s="74">
        <f t="shared" ca="1" si="5"/>
        <v>0</v>
      </c>
      <c r="AB36" s="73"/>
      <c r="AC36" s="74">
        <f t="shared" ca="1" si="6"/>
        <v>0</v>
      </c>
      <c r="AD36" s="73"/>
      <c r="AE36" s="74">
        <f t="shared" ca="1" si="7"/>
        <v>0</v>
      </c>
      <c r="AF36" s="73"/>
      <c r="AG36" s="74">
        <f t="shared" ca="1" si="15"/>
        <v>0</v>
      </c>
      <c r="AH36" s="82">
        <f t="shared" ca="1" si="8"/>
        <v>0</v>
      </c>
      <c r="AI36" s="74"/>
      <c r="AJ36" s="139">
        <f t="shared" ca="1" si="16"/>
        <v>0</v>
      </c>
    </row>
    <row r="37" spans="1:36" ht="15" customHeight="1" x14ac:dyDescent="0.2">
      <c r="A37" s="84" t="s">
        <v>183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F</v>
      </c>
      <c r="D37" s="19">
        <f t="shared" ca="1" si="0"/>
        <v>60</v>
      </c>
      <c r="E37" s="20">
        <f t="shared" si="9"/>
        <v>0</v>
      </c>
      <c r="F37" s="73"/>
      <c r="G37" s="74">
        <f t="shared" ca="1" si="17"/>
        <v>0</v>
      </c>
      <c r="H37" s="73"/>
      <c r="I37" s="74">
        <f t="shared" ca="1" si="1"/>
        <v>0</v>
      </c>
      <c r="J37" s="73"/>
      <c r="K37" s="113">
        <f t="shared" ca="1" si="10"/>
        <v>0</v>
      </c>
      <c r="L37" s="73"/>
      <c r="M37" s="113">
        <f t="shared" ca="1" si="11"/>
        <v>0</v>
      </c>
      <c r="N37" s="73"/>
      <c r="O37" s="74">
        <f t="shared" ca="1" si="12"/>
        <v>0</v>
      </c>
      <c r="P37" s="73"/>
      <c r="Q37" s="113">
        <f t="shared" ca="1" si="2"/>
        <v>0</v>
      </c>
      <c r="R37" s="73"/>
      <c r="S37" s="113">
        <f t="shared" ca="1" si="3"/>
        <v>0</v>
      </c>
      <c r="T37" s="101"/>
      <c r="U37" s="74">
        <f t="shared" ca="1" si="4"/>
        <v>0</v>
      </c>
      <c r="V37" s="73"/>
      <c r="W37" s="113">
        <f t="shared" ca="1" si="13"/>
        <v>0</v>
      </c>
      <c r="X37" s="101"/>
      <c r="Y37" s="113">
        <f t="shared" ca="1" si="14"/>
        <v>0</v>
      </c>
      <c r="Z37" s="73"/>
      <c r="AA37" s="74">
        <f t="shared" ca="1" si="5"/>
        <v>0</v>
      </c>
      <c r="AB37" s="73"/>
      <c r="AC37" s="74">
        <f t="shared" ca="1" si="6"/>
        <v>0</v>
      </c>
      <c r="AD37" s="73"/>
      <c r="AE37" s="74">
        <f t="shared" ca="1" si="7"/>
        <v>0</v>
      </c>
      <c r="AF37" s="73"/>
      <c r="AG37" s="74">
        <f t="shared" ca="1" si="15"/>
        <v>0</v>
      </c>
      <c r="AH37" s="82">
        <f t="shared" ca="1" si="8"/>
        <v>0</v>
      </c>
      <c r="AI37" s="74"/>
      <c r="AJ37" s="139">
        <f t="shared" ca="1" si="16"/>
        <v>0</v>
      </c>
    </row>
    <row r="38" spans="1:36" ht="15" customHeight="1" x14ac:dyDescent="0.2">
      <c r="A38" s="84" t="s">
        <v>184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B</v>
      </c>
      <c r="D38" s="19">
        <f t="shared" ca="1" si="0"/>
        <v>140</v>
      </c>
      <c r="E38" s="20">
        <f t="shared" si="9"/>
        <v>0</v>
      </c>
      <c r="F38" s="73"/>
      <c r="G38" s="74">
        <f t="shared" ca="1" si="17"/>
        <v>0</v>
      </c>
      <c r="H38" s="73"/>
      <c r="I38" s="74">
        <f t="shared" ca="1" si="1"/>
        <v>0</v>
      </c>
      <c r="J38" s="73"/>
      <c r="K38" s="113">
        <f t="shared" ca="1" si="10"/>
        <v>0</v>
      </c>
      <c r="L38" s="73"/>
      <c r="M38" s="113">
        <f t="shared" ca="1" si="11"/>
        <v>0</v>
      </c>
      <c r="N38" s="73"/>
      <c r="O38" s="74">
        <f t="shared" ca="1" si="12"/>
        <v>0</v>
      </c>
      <c r="P38" s="73"/>
      <c r="Q38" s="113">
        <f t="shared" ca="1" si="2"/>
        <v>0</v>
      </c>
      <c r="R38" s="73"/>
      <c r="S38" s="113">
        <f t="shared" ca="1" si="3"/>
        <v>0</v>
      </c>
      <c r="T38" s="101"/>
      <c r="U38" s="74">
        <f t="shared" ca="1" si="4"/>
        <v>0</v>
      </c>
      <c r="V38" s="73"/>
      <c r="W38" s="113">
        <f t="shared" ca="1" si="13"/>
        <v>0</v>
      </c>
      <c r="X38" s="101"/>
      <c r="Y38" s="113">
        <f t="shared" ca="1" si="14"/>
        <v>0</v>
      </c>
      <c r="Z38" s="73"/>
      <c r="AA38" s="74">
        <f t="shared" ca="1" si="5"/>
        <v>0</v>
      </c>
      <c r="AB38" s="73"/>
      <c r="AC38" s="74">
        <f t="shared" ca="1" si="6"/>
        <v>0</v>
      </c>
      <c r="AD38" s="73"/>
      <c r="AE38" s="74">
        <f t="shared" ca="1" si="7"/>
        <v>0</v>
      </c>
      <c r="AF38" s="73"/>
      <c r="AG38" s="74">
        <f t="shared" ca="1" si="15"/>
        <v>0</v>
      </c>
      <c r="AH38" s="82">
        <f t="shared" ca="1" si="8"/>
        <v>0</v>
      </c>
      <c r="AI38" s="74"/>
      <c r="AJ38" s="139">
        <f t="shared" ca="1" si="16"/>
        <v>0</v>
      </c>
    </row>
    <row r="39" spans="1:36" ht="15" customHeight="1" x14ac:dyDescent="0.2">
      <c r="A39" s="84" t="s">
        <v>211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D</v>
      </c>
      <c r="D39" s="19">
        <f t="shared" ca="1" si="0"/>
        <v>100</v>
      </c>
      <c r="E39" s="20">
        <f t="shared" si="9"/>
        <v>0</v>
      </c>
      <c r="F39" s="73"/>
      <c r="G39" s="74">
        <f t="shared" ca="1" si="17"/>
        <v>0</v>
      </c>
      <c r="H39" s="73"/>
      <c r="I39" s="74">
        <f t="shared" ca="1" si="1"/>
        <v>0</v>
      </c>
      <c r="J39" s="73"/>
      <c r="K39" s="113">
        <f t="shared" ca="1" si="10"/>
        <v>0</v>
      </c>
      <c r="L39" s="73"/>
      <c r="M39" s="113">
        <f t="shared" ca="1" si="11"/>
        <v>0</v>
      </c>
      <c r="N39" s="73"/>
      <c r="O39" s="74">
        <f t="shared" ca="1" si="12"/>
        <v>0</v>
      </c>
      <c r="P39" s="73"/>
      <c r="Q39" s="113">
        <f t="shared" ca="1" si="2"/>
        <v>0</v>
      </c>
      <c r="R39" s="73"/>
      <c r="S39" s="113">
        <f t="shared" ca="1" si="3"/>
        <v>0</v>
      </c>
      <c r="T39" s="101"/>
      <c r="U39" s="74">
        <f t="shared" ca="1" si="4"/>
        <v>0</v>
      </c>
      <c r="V39" s="73"/>
      <c r="W39" s="113">
        <f t="shared" ca="1" si="13"/>
        <v>0</v>
      </c>
      <c r="X39" s="101"/>
      <c r="Y39" s="113">
        <f t="shared" ca="1" si="14"/>
        <v>0</v>
      </c>
      <c r="Z39" s="73"/>
      <c r="AA39" s="74">
        <f t="shared" ca="1" si="5"/>
        <v>0</v>
      </c>
      <c r="AB39" s="73"/>
      <c r="AC39" s="74">
        <f t="shared" ca="1" si="6"/>
        <v>0</v>
      </c>
      <c r="AD39" s="73"/>
      <c r="AE39" s="74">
        <f t="shared" ca="1" si="7"/>
        <v>0</v>
      </c>
      <c r="AF39" s="73"/>
      <c r="AG39" s="74">
        <f t="shared" ca="1" si="15"/>
        <v>0</v>
      </c>
      <c r="AH39" s="82">
        <f t="shared" ca="1" si="8"/>
        <v>0</v>
      </c>
      <c r="AI39" s="74"/>
      <c r="AJ39" s="139">
        <f t="shared" ca="1" si="16"/>
        <v>0</v>
      </c>
    </row>
    <row r="40" spans="1:36" ht="15" customHeight="1" x14ac:dyDescent="0.2">
      <c r="A40" s="84" t="s">
        <v>237</v>
      </c>
      <c r="B40" t="s">
        <v>65</v>
      </c>
      <c r="C40" s="4" t="s">
        <v>7</v>
      </c>
      <c r="D40" s="19">
        <f t="shared" si="0"/>
        <v>75</v>
      </c>
      <c r="E40" s="20">
        <f t="shared" si="9"/>
        <v>0</v>
      </c>
      <c r="F40" s="73"/>
      <c r="G40" s="74">
        <f t="shared" si="17"/>
        <v>0</v>
      </c>
      <c r="H40" s="73"/>
      <c r="I40" s="74">
        <f t="shared" si="1"/>
        <v>0</v>
      </c>
      <c r="J40" s="73"/>
      <c r="K40" s="113">
        <f t="shared" si="10"/>
        <v>0</v>
      </c>
      <c r="L40" s="73"/>
      <c r="M40" s="113">
        <f t="shared" si="11"/>
        <v>0</v>
      </c>
      <c r="N40" s="73"/>
      <c r="O40" s="74">
        <f t="shared" si="12"/>
        <v>0</v>
      </c>
      <c r="P40" s="73"/>
      <c r="Q40" s="113">
        <f t="shared" si="2"/>
        <v>0</v>
      </c>
      <c r="R40" s="73"/>
      <c r="S40" s="113">
        <f t="shared" si="3"/>
        <v>0</v>
      </c>
      <c r="T40" s="101"/>
      <c r="U40" s="74">
        <f t="shared" si="4"/>
        <v>0</v>
      </c>
      <c r="V40" s="73"/>
      <c r="W40" s="113">
        <f t="shared" si="13"/>
        <v>0</v>
      </c>
      <c r="X40" s="101"/>
      <c r="Y40" s="113">
        <f t="shared" si="14"/>
        <v>0</v>
      </c>
      <c r="Z40" s="73"/>
      <c r="AA40" s="74">
        <f t="shared" si="5"/>
        <v>0</v>
      </c>
      <c r="AB40" s="73"/>
      <c r="AC40" s="74">
        <f t="shared" si="6"/>
        <v>0</v>
      </c>
      <c r="AD40" s="73"/>
      <c r="AE40" s="74">
        <f t="shared" si="7"/>
        <v>0</v>
      </c>
      <c r="AF40" s="73"/>
      <c r="AG40" s="74">
        <f t="shared" si="15"/>
        <v>0</v>
      </c>
      <c r="AH40" s="82">
        <f t="shared" si="8"/>
        <v>0</v>
      </c>
      <c r="AI40" s="74"/>
      <c r="AJ40" s="139">
        <f t="shared" si="16"/>
        <v>0</v>
      </c>
    </row>
    <row r="41" spans="1:36" ht="15" customHeight="1" x14ac:dyDescent="0.2">
      <c r="A41" s="84" t="s">
        <v>212</v>
      </c>
      <c r="B41" t="s">
        <v>65</v>
      </c>
      <c r="C41" s="4" t="s">
        <v>5</v>
      </c>
      <c r="D41" s="19">
        <v>118</v>
      </c>
      <c r="E41" s="20">
        <f t="shared" si="9"/>
        <v>0</v>
      </c>
      <c r="F41" s="73"/>
      <c r="G41" s="74">
        <f t="shared" si="17"/>
        <v>0</v>
      </c>
      <c r="H41" s="73"/>
      <c r="I41" s="74">
        <f t="shared" si="1"/>
        <v>0</v>
      </c>
      <c r="J41" s="73"/>
      <c r="K41" s="113">
        <f t="shared" si="10"/>
        <v>0</v>
      </c>
      <c r="L41" s="73"/>
      <c r="M41" s="113">
        <f t="shared" si="11"/>
        <v>0</v>
      </c>
      <c r="N41" s="73"/>
      <c r="O41" s="74">
        <f t="shared" si="12"/>
        <v>0</v>
      </c>
      <c r="P41" s="73"/>
      <c r="Q41" s="113">
        <f t="shared" si="2"/>
        <v>0</v>
      </c>
      <c r="R41" s="73"/>
      <c r="S41" s="113">
        <f t="shared" si="3"/>
        <v>0</v>
      </c>
      <c r="T41" s="101"/>
      <c r="U41" s="74">
        <f t="shared" si="4"/>
        <v>0</v>
      </c>
      <c r="V41" s="73"/>
      <c r="W41" s="113">
        <f t="shared" si="13"/>
        <v>0</v>
      </c>
      <c r="X41" s="101"/>
      <c r="Y41" s="113">
        <f t="shared" si="14"/>
        <v>0</v>
      </c>
      <c r="Z41" s="73"/>
      <c r="AA41" s="74">
        <v>0</v>
      </c>
      <c r="AB41" s="73"/>
      <c r="AC41" s="74">
        <v>0</v>
      </c>
      <c r="AD41" s="73"/>
      <c r="AE41" s="74">
        <f t="shared" si="7"/>
        <v>0</v>
      </c>
      <c r="AF41" s="73"/>
      <c r="AG41" s="74">
        <f t="shared" si="15"/>
        <v>0</v>
      </c>
      <c r="AH41" s="82">
        <f t="shared" si="8"/>
        <v>0</v>
      </c>
      <c r="AI41" s="74"/>
      <c r="AJ41" s="139">
        <f t="shared" si="16"/>
        <v>0</v>
      </c>
    </row>
    <row r="42" spans="1:36" ht="15.75" customHeight="1" x14ac:dyDescent="0.2">
      <c r="A42" s="90" t="s">
        <v>187</v>
      </c>
      <c r="B42" t="str">
        <f>IF($A42="","",INDEX('MA-Liste'!$D:$D,MATCH($A42,'MA-Liste'!$M:$M,FALSE)))</f>
        <v>AeBo</v>
      </c>
      <c r="C42" s="4" t="str">
        <f ca="1">IF($A42="","",INDEX(INDIRECT("'MA-Liste'!"&amp;$C$11),MATCH($A42,'MA-Liste'!$M:$M,FALSE)))</f>
        <v>D</v>
      </c>
      <c r="D42" s="19">
        <f t="shared" ca="1" si="0"/>
        <v>100</v>
      </c>
      <c r="E42" s="20">
        <f t="shared" si="9"/>
        <v>0</v>
      </c>
      <c r="F42" s="73"/>
      <c r="G42" s="74">
        <f t="shared" ca="1" si="17"/>
        <v>0</v>
      </c>
      <c r="H42" s="73"/>
      <c r="I42" s="74">
        <f t="shared" ca="1" si="1"/>
        <v>0</v>
      </c>
      <c r="J42" s="73"/>
      <c r="K42" s="113">
        <f t="shared" ca="1" si="10"/>
        <v>0</v>
      </c>
      <c r="L42" s="73"/>
      <c r="M42" s="113">
        <f t="shared" ca="1" si="11"/>
        <v>0</v>
      </c>
      <c r="N42" s="73"/>
      <c r="O42" s="74">
        <f t="shared" ca="1" si="12"/>
        <v>0</v>
      </c>
      <c r="P42" s="73"/>
      <c r="Q42" s="113">
        <f t="shared" ca="1" si="2"/>
        <v>0</v>
      </c>
      <c r="R42" s="73"/>
      <c r="S42" s="113">
        <f t="shared" ca="1" si="3"/>
        <v>0</v>
      </c>
      <c r="T42" s="101"/>
      <c r="U42" s="74">
        <f t="shared" ca="1" si="4"/>
        <v>0</v>
      </c>
      <c r="V42" s="73"/>
      <c r="W42" s="113">
        <f t="shared" ca="1" si="13"/>
        <v>0</v>
      </c>
      <c r="X42" s="101"/>
      <c r="Y42" s="113">
        <f t="shared" ca="1" si="14"/>
        <v>0</v>
      </c>
      <c r="Z42" s="73"/>
      <c r="AA42" s="74">
        <f t="shared" ref="AA42:AA49" ca="1" si="18">IF(D42="",0,D42*Z42)</f>
        <v>0</v>
      </c>
      <c r="AB42" s="73"/>
      <c r="AC42" s="74">
        <f t="shared" ref="AC42:AC49" ca="1" si="19">IF(D42="",0,D42*AB42)</f>
        <v>0</v>
      </c>
      <c r="AD42" s="73"/>
      <c r="AE42" s="74">
        <f t="shared" ca="1" si="7"/>
        <v>0</v>
      </c>
      <c r="AF42" s="73"/>
      <c r="AG42" s="74">
        <f t="shared" ca="1" si="15"/>
        <v>0</v>
      </c>
      <c r="AH42" s="82">
        <f t="shared" ca="1" si="8"/>
        <v>0</v>
      </c>
      <c r="AI42" s="74"/>
      <c r="AJ42" s="139">
        <f t="shared" ca="1" si="16"/>
        <v>0</v>
      </c>
    </row>
    <row r="43" spans="1:36" ht="15.75" customHeight="1" x14ac:dyDescent="0.2">
      <c r="A43" s="90" t="s">
        <v>144</v>
      </c>
      <c r="B43" t="s">
        <v>65</v>
      </c>
      <c r="C43" s="4" t="s">
        <v>6</v>
      </c>
      <c r="D43" s="19">
        <v>100</v>
      </c>
      <c r="E43" s="20">
        <f t="shared" si="9"/>
        <v>0</v>
      </c>
      <c r="F43" s="73"/>
      <c r="G43" s="74">
        <f t="shared" si="17"/>
        <v>0</v>
      </c>
      <c r="H43" s="73"/>
      <c r="I43" s="74">
        <f t="shared" si="1"/>
        <v>0</v>
      </c>
      <c r="J43" s="73"/>
      <c r="K43" s="113">
        <f t="shared" si="10"/>
        <v>0</v>
      </c>
      <c r="L43" s="73"/>
      <c r="M43" s="113">
        <f t="shared" si="11"/>
        <v>0</v>
      </c>
      <c r="N43" s="73"/>
      <c r="O43" s="74">
        <f t="shared" si="12"/>
        <v>0</v>
      </c>
      <c r="P43" s="73"/>
      <c r="Q43" s="113">
        <f t="shared" si="2"/>
        <v>0</v>
      </c>
      <c r="R43" s="73"/>
      <c r="S43" s="113">
        <f t="shared" si="3"/>
        <v>0</v>
      </c>
      <c r="T43" s="101"/>
      <c r="U43" s="74">
        <f t="shared" si="4"/>
        <v>0</v>
      </c>
      <c r="V43" s="73"/>
      <c r="W43" s="113">
        <f t="shared" si="13"/>
        <v>0</v>
      </c>
      <c r="X43" s="101"/>
      <c r="Y43" s="113">
        <f t="shared" si="14"/>
        <v>0</v>
      </c>
      <c r="Z43" s="73"/>
      <c r="AA43" s="74">
        <f t="shared" si="18"/>
        <v>0</v>
      </c>
      <c r="AB43" s="73"/>
      <c r="AC43" s="74">
        <f t="shared" si="19"/>
        <v>0</v>
      </c>
      <c r="AD43" s="73"/>
      <c r="AE43" s="74">
        <f t="shared" si="7"/>
        <v>0</v>
      </c>
      <c r="AF43" s="73"/>
      <c r="AG43" s="74">
        <f t="shared" si="15"/>
        <v>0</v>
      </c>
      <c r="AH43" s="82">
        <f t="shared" si="8"/>
        <v>0</v>
      </c>
      <c r="AI43" s="74"/>
      <c r="AJ43" s="139">
        <f t="shared" si="16"/>
        <v>0</v>
      </c>
    </row>
    <row r="44" spans="1:36" ht="15" customHeight="1" x14ac:dyDescent="0.2">
      <c r="A44" s="84" t="s">
        <v>188</v>
      </c>
      <c r="B44" t="str">
        <f>IF($A44="","",INDEX('MA-Liste'!$D:$D,MATCH($A44,'MA-Liste'!$M:$M,FALSE)))</f>
        <v>AeBo</v>
      </c>
      <c r="C44" s="4" t="str">
        <f ca="1">IF($A44="","",INDEX(INDIRECT("'MA-Liste'!"&amp;$C$11),MATCH($A44,'MA-Liste'!$M:$M,FALSE)))</f>
        <v>C</v>
      </c>
      <c r="D44" s="19">
        <f t="shared" ca="1" si="0"/>
        <v>118</v>
      </c>
      <c r="E44" s="20">
        <f t="shared" si="9"/>
        <v>0</v>
      </c>
      <c r="F44" s="73"/>
      <c r="G44" s="74">
        <f t="shared" ca="1" si="17"/>
        <v>0</v>
      </c>
      <c r="H44" s="73"/>
      <c r="I44" s="74">
        <f t="shared" ca="1" si="1"/>
        <v>0</v>
      </c>
      <c r="J44" s="73"/>
      <c r="K44" s="113">
        <f t="shared" ca="1" si="10"/>
        <v>0</v>
      </c>
      <c r="L44" s="73"/>
      <c r="M44" s="113">
        <f t="shared" ca="1" si="11"/>
        <v>0</v>
      </c>
      <c r="N44" s="73"/>
      <c r="O44" s="74">
        <f t="shared" ca="1" si="12"/>
        <v>0</v>
      </c>
      <c r="P44" s="73"/>
      <c r="Q44" s="113">
        <f t="shared" ca="1" si="2"/>
        <v>0</v>
      </c>
      <c r="R44" s="73"/>
      <c r="S44" s="113">
        <f t="shared" ca="1" si="3"/>
        <v>0</v>
      </c>
      <c r="T44" s="101"/>
      <c r="U44" s="74">
        <f t="shared" ca="1" si="4"/>
        <v>0</v>
      </c>
      <c r="V44" s="73"/>
      <c r="W44" s="113">
        <f t="shared" ca="1" si="13"/>
        <v>0</v>
      </c>
      <c r="X44" s="101"/>
      <c r="Y44" s="113">
        <f t="shared" ca="1" si="14"/>
        <v>0</v>
      </c>
      <c r="Z44" s="73"/>
      <c r="AA44" s="74">
        <f t="shared" ca="1" si="18"/>
        <v>0</v>
      </c>
      <c r="AB44" s="73"/>
      <c r="AC44" s="74">
        <f t="shared" ca="1" si="19"/>
        <v>0</v>
      </c>
      <c r="AD44" s="73"/>
      <c r="AE44" s="74">
        <f t="shared" ca="1" si="7"/>
        <v>0</v>
      </c>
      <c r="AF44" s="73"/>
      <c r="AG44" s="74">
        <f t="shared" ca="1" si="15"/>
        <v>0</v>
      </c>
      <c r="AH44" s="82">
        <f t="shared" ca="1" si="8"/>
        <v>0</v>
      </c>
      <c r="AI44" s="74"/>
      <c r="AJ44" s="139">
        <f t="shared" ca="1" si="16"/>
        <v>0</v>
      </c>
    </row>
    <row r="45" spans="1:36" ht="15" customHeight="1" x14ac:dyDescent="0.2">
      <c r="A45" s="84" t="s">
        <v>213</v>
      </c>
      <c r="B45" t="s">
        <v>65</v>
      </c>
      <c r="C45" s="4" t="s">
        <v>7</v>
      </c>
      <c r="D45" s="19">
        <v>75</v>
      </c>
      <c r="E45" s="20">
        <f t="shared" si="9"/>
        <v>0</v>
      </c>
      <c r="F45" s="73"/>
      <c r="G45" s="74">
        <f t="shared" si="17"/>
        <v>0</v>
      </c>
      <c r="H45" s="73"/>
      <c r="I45" s="74">
        <f t="shared" si="1"/>
        <v>0</v>
      </c>
      <c r="J45" s="73"/>
      <c r="K45" s="113">
        <f t="shared" si="10"/>
        <v>0</v>
      </c>
      <c r="L45" s="73"/>
      <c r="M45" s="113">
        <f t="shared" si="11"/>
        <v>0</v>
      </c>
      <c r="N45" s="73"/>
      <c r="O45" s="74">
        <f t="shared" si="12"/>
        <v>0</v>
      </c>
      <c r="P45" s="73"/>
      <c r="Q45" s="113">
        <f t="shared" ref="Q45:Q76" si="20">IF($D45="",0,$D45*P45)</f>
        <v>0</v>
      </c>
      <c r="R45" s="73"/>
      <c r="S45" s="113">
        <f t="shared" si="3"/>
        <v>0</v>
      </c>
      <c r="T45" s="101"/>
      <c r="U45" s="74">
        <f t="shared" ref="U45:U76" si="21">IF($D45="",0,$D45*T45)</f>
        <v>0</v>
      </c>
      <c r="V45" s="73"/>
      <c r="W45" s="113">
        <f t="shared" si="13"/>
        <v>0</v>
      </c>
      <c r="X45" s="101"/>
      <c r="Y45" s="113">
        <f t="shared" si="14"/>
        <v>0</v>
      </c>
      <c r="Z45" s="73"/>
      <c r="AA45" s="74">
        <f t="shared" si="18"/>
        <v>0</v>
      </c>
      <c r="AB45" s="73"/>
      <c r="AC45" s="74">
        <f t="shared" si="19"/>
        <v>0</v>
      </c>
      <c r="AD45" s="73"/>
      <c r="AE45" s="74">
        <f t="shared" si="7"/>
        <v>0</v>
      </c>
      <c r="AF45" s="73"/>
      <c r="AG45" s="74">
        <f t="shared" si="15"/>
        <v>0</v>
      </c>
      <c r="AH45" s="82">
        <f t="shared" si="8"/>
        <v>0</v>
      </c>
      <c r="AI45" s="74"/>
      <c r="AJ45" s="139">
        <f t="shared" si="16"/>
        <v>0</v>
      </c>
    </row>
    <row r="46" spans="1:36" ht="15" customHeight="1" x14ac:dyDescent="0.2">
      <c r="A46" s="84" t="s">
        <v>216</v>
      </c>
      <c r="B46" t="s">
        <v>65</v>
      </c>
      <c r="C46" s="18" t="s">
        <v>6</v>
      </c>
      <c r="D46" s="19">
        <v>100</v>
      </c>
      <c r="E46" s="20">
        <f t="shared" si="9"/>
        <v>0</v>
      </c>
      <c r="F46" s="73"/>
      <c r="G46" s="74">
        <f t="shared" si="17"/>
        <v>0</v>
      </c>
      <c r="H46" s="73"/>
      <c r="I46" s="74">
        <f t="shared" si="1"/>
        <v>0</v>
      </c>
      <c r="J46" s="73"/>
      <c r="K46" s="113">
        <f t="shared" si="10"/>
        <v>0</v>
      </c>
      <c r="L46" s="73"/>
      <c r="M46" s="113">
        <f t="shared" si="11"/>
        <v>0</v>
      </c>
      <c r="N46" s="73"/>
      <c r="O46" s="74">
        <f t="shared" si="12"/>
        <v>0</v>
      </c>
      <c r="P46" s="73"/>
      <c r="Q46" s="113">
        <f t="shared" si="20"/>
        <v>0</v>
      </c>
      <c r="R46" s="73"/>
      <c r="S46" s="113">
        <f t="shared" si="3"/>
        <v>0</v>
      </c>
      <c r="T46" s="101"/>
      <c r="U46" s="74">
        <f t="shared" si="21"/>
        <v>0</v>
      </c>
      <c r="V46" s="73"/>
      <c r="W46" s="113">
        <f t="shared" si="13"/>
        <v>0</v>
      </c>
      <c r="X46" s="101"/>
      <c r="Y46" s="113">
        <f t="shared" si="14"/>
        <v>0</v>
      </c>
      <c r="Z46" s="73"/>
      <c r="AA46" s="74">
        <f t="shared" si="18"/>
        <v>0</v>
      </c>
      <c r="AB46" s="73"/>
      <c r="AC46" s="74">
        <f t="shared" si="19"/>
        <v>0</v>
      </c>
      <c r="AD46" s="73"/>
      <c r="AE46" s="74">
        <f t="shared" si="7"/>
        <v>0</v>
      </c>
      <c r="AF46" s="73"/>
      <c r="AG46" s="74">
        <f t="shared" si="15"/>
        <v>0</v>
      </c>
      <c r="AH46" s="82">
        <f t="shared" si="8"/>
        <v>0</v>
      </c>
      <c r="AI46" s="74"/>
      <c r="AJ46" s="139">
        <f t="shared" si="16"/>
        <v>0</v>
      </c>
    </row>
    <row r="47" spans="1:36" ht="15" customHeight="1" x14ac:dyDescent="0.2">
      <c r="A47" s="84" t="s">
        <v>191</v>
      </c>
      <c r="B47" t="str">
        <f>IF($A47="","",INDEX('MA-Liste'!$D:$D,MATCH($A47,'MA-Liste'!$M:$M,FALSE)))</f>
        <v>AeBo</v>
      </c>
      <c r="C47" s="4" t="str">
        <f ca="1">IF($A47="","",INDEX(INDIRECT("'MA-Liste'!"&amp;$C$11),MATCH($A47,'MA-Liste'!$M:$M,FALSE)))</f>
        <v>B</v>
      </c>
      <c r="D47" s="19">
        <f t="shared" ca="1" si="0"/>
        <v>140</v>
      </c>
      <c r="E47" s="20">
        <f t="shared" si="9"/>
        <v>0</v>
      </c>
      <c r="F47" s="73"/>
      <c r="G47" s="74">
        <f t="shared" ca="1" si="17"/>
        <v>0</v>
      </c>
      <c r="H47" s="73"/>
      <c r="I47" s="74">
        <f t="shared" ca="1" si="1"/>
        <v>0</v>
      </c>
      <c r="J47" s="73"/>
      <c r="K47" s="113">
        <f t="shared" ca="1" si="10"/>
        <v>0</v>
      </c>
      <c r="L47" s="73"/>
      <c r="M47" s="113">
        <f t="shared" ca="1" si="11"/>
        <v>0</v>
      </c>
      <c r="N47" s="73"/>
      <c r="O47" s="74">
        <f t="shared" ca="1" si="12"/>
        <v>0</v>
      </c>
      <c r="P47" s="73"/>
      <c r="Q47" s="113">
        <f t="shared" ca="1" si="20"/>
        <v>0</v>
      </c>
      <c r="R47" s="73"/>
      <c r="S47" s="113">
        <f t="shared" ca="1" si="3"/>
        <v>0</v>
      </c>
      <c r="T47" s="101"/>
      <c r="U47" s="74">
        <f t="shared" ca="1" si="21"/>
        <v>0</v>
      </c>
      <c r="V47" s="73"/>
      <c r="W47" s="113">
        <f t="shared" ca="1" si="13"/>
        <v>0</v>
      </c>
      <c r="X47" s="101"/>
      <c r="Y47" s="113">
        <f t="shared" ca="1" si="14"/>
        <v>0</v>
      </c>
      <c r="Z47" s="73"/>
      <c r="AA47" s="74">
        <f t="shared" ca="1" si="18"/>
        <v>0</v>
      </c>
      <c r="AB47" s="73"/>
      <c r="AC47" s="74">
        <f t="shared" ca="1" si="19"/>
        <v>0</v>
      </c>
      <c r="AD47" s="73"/>
      <c r="AE47" s="74">
        <f t="shared" ca="1" si="7"/>
        <v>0</v>
      </c>
      <c r="AF47" s="73"/>
      <c r="AG47" s="74">
        <f t="shared" ca="1" si="15"/>
        <v>0</v>
      </c>
      <c r="AH47" s="82">
        <f t="shared" ca="1" si="8"/>
        <v>0</v>
      </c>
      <c r="AI47" s="74"/>
      <c r="AJ47" s="139">
        <f t="shared" ca="1" si="16"/>
        <v>0</v>
      </c>
    </row>
    <row r="48" spans="1:36" ht="15" customHeight="1" x14ac:dyDescent="0.2">
      <c r="A48" s="84" t="s">
        <v>219</v>
      </c>
      <c r="B48" s="14" t="s">
        <v>65</v>
      </c>
      <c r="C48" s="18" t="s">
        <v>6</v>
      </c>
      <c r="D48" s="19">
        <v>100</v>
      </c>
      <c r="E48" s="20">
        <f t="shared" si="9"/>
        <v>1</v>
      </c>
      <c r="F48" s="73"/>
      <c r="G48" s="74">
        <f t="shared" si="17"/>
        <v>0</v>
      </c>
      <c r="H48" s="73"/>
      <c r="I48" s="74">
        <f t="shared" si="1"/>
        <v>0</v>
      </c>
      <c r="J48" s="73"/>
      <c r="K48" s="113">
        <f t="shared" si="10"/>
        <v>0</v>
      </c>
      <c r="L48" s="73"/>
      <c r="M48" s="113">
        <f t="shared" si="11"/>
        <v>0</v>
      </c>
      <c r="N48" s="73"/>
      <c r="O48" s="74">
        <f t="shared" si="12"/>
        <v>0</v>
      </c>
      <c r="P48" s="73"/>
      <c r="Q48" s="113">
        <f t="shared" si="20"/>
        <v>0</v>
      </c>
      <c r="R48" s="73"/>
      <c r="S48" s="113">
        <f t="shared" si="3"/>
        <v>0</v>
      </c>
      <c r="T48" s="101"/>
      <c r="U48" s="74">
        <f t="shared" si="21"/>
        <v>0</v>
      </c>
      <c r="V48" s="73"/>
      <c r="W48" s="113">
        <f t="shared" si="13"/>
        <v>0</v>
      </c>
      <c r="X48" s="101"/>
      <c r="Y48" s="113">
        <f t="shared" si="14"/>
        <v>0</v>
      </c>
      <c r="Z48" s="73"/>
      <c r="AA48" s="74">
        <f t="shared" si="18"/>
        <v>0</v>
      </c>
      <c r="AB48" s="73"/>
      <c r="AC48" s="74">
        <f t="shared" si="19"/>
        <v>0</v>
      </c>
      <c r="AD48" s="73">
        <v>1</v>
      </c>
      <c r="AE48" s="74">
        <f t="shared" si="7"/>
        <v>100</v>
      </c>
      <c r="AF48" s="73"/>
      <c r="AG48" s="74">
        <f t="shared" si="15"/>
        <v>0</v>
      </c>
      <c r="AH48" s="82">
        <f t="shared" si="8"/>
        <v>100</v>
      </c>
      <c r="AI48" s="74"/>
      <c r="AJ48" s="139">
        <f t="shared" si="16"/>
        <v>100</v>
      </c>
    </row>
    <row r="49" spans="1:36" ht="15" customHeight="1" x14ac:dyDescent="0.2">
      <c r="A49" s="84" t="s">
        <v>220</v>
      </c>
      <c r="B49" s="14" t="s">
        <v>65</v>
      </c>
      <c r="C49" s="18" t="s">
        <v>8</v>
      </c>
      <c r="D49" s="19">
        <v>60</v>
      </c>
      <c r="E49" s="20">
        <f t="shared" si="9"/>
        <v>0</v>
      </c>
      <c r="F49" s="73"/>
      <c r="G49" s="74">
        <f t="shared" si="17"/>
        <v>0</v>
      </c>
      <c r="H49" s="73"/>
      <c r="I49" s="74">
        <f t="shared" si="1"/>
        <v>0</v>
      </c>
      <c r="J49" s="73"/>
      <c r="K49" s="113">
        <f t="shared" si="10"/>
        <v>0</v>
      </c>
      <c r="L49" s="73"/>
      <c r="M49" s="113">
        <f t="shared" si="11"/>
        <v>0</v>
      </c>
      <c r="N49" s="73"/>
      <c r="O49" s="74">
        <f t="shared" si="12"/>
        <v>0</v>
      </c>
      <c r="P49" s="73"/>
      <c r="Q49" s="113">
        <f t="shared" si="20"/>
        <v>0</v>
      </c>
      <c r="R49" s="73"/>
      <c r="S49" s="113">
        <f t="shared" si="3"/>
        <v>0</v>
      </c>
      <c r="T49" s="101"/>
      <c r="U49" s="74">
        <f t="shared" si="21"/>
        <v>0</v>
      </c>
      <c r="V49" s="73"/>
      <c r="W49" s="113">
        <f t="shared" si="13"/>
        <v>0</v>
      </c>
      <c r="X49" s="101"/>
      <c r="Y49" s="113">
        <f t="shared" si="14"/>
        <v>0</v>
      </c>
      <c r="Z49" s="73"/>
      <c r="AA49" s="74">
        <f t="shared" si="18"/>
        <v>0</v>
      </c>
      <c r="AB49" s="73"/>
      <c r="AC49" s="74">
        <f t="shared" si="19"/>
        <v>0</v>
      </c>
      <c r="AD49" s="73"/>
      <c r="AE49" s="74">
        <f t="shared" si="7"/>
        <v>0</v>
      </c>
      <c r="AF49" s="73"/>
      <c r="AG49" s="74">
        <f t="shared" si="15"/>
        <v>0</v>
      </c>
      <c r="AH49" s="82">
        <f t="shared" si="8"/>
        <v>0</v>
      </c>
      <c r="AI49" s="74"/>
      <c r="AJ49" s="139">
        <f t="shared" si="16"/>
        <v>0</v>
      </c>
    </row>
    <row r="50" spans="1:36" ht="15" customHeight="1" x14ac:dyDescent="0.2">
      <c r="A50" s="84" t="s">
        <v>217</v>
      </c>
      <c r="B50" s="14" t="s">
        <v>65</v>
      </c>
      <c r="C50" s="18" t="s">
        <v>9</v>
      </c>
      <c r="D50" s="19">
        <v>35</v>
      </c>
      <c r="E50" s="20">
        <f t="shared" si="9"/>
        <v>0</v>
      </c>
      <c r="F50" s="73"/>
      <c r="G50" s="74">
        <f t="shared" si="17"/>
        <v>0</v>
      </c>
      <c r="H50" s="73"/>
      <c r="I50" s="74">
        <f t="shared" si="1"/>
        <v>0</v>
      </c>
      <c r="J50" s="73"/>
      <c r="K50" s="113">
        <f t="shared" si="10"/>
        <v>0</v>
      </c>
      <c r="L50" s="73"/>
      <c r="M50" s="113">
        <f t="shared" si="11"/>
        <v>0</v>
      </c>
      <c r="N50" s="73"/>
      <c r="O50" s="74">
        <f t="shared" si="12"/>
        <v>0</v>
      </c>
      <c r="P50" s="73"/>
      <c r="Q50" s="113">
        <f t="shared" si="20"/>
        <v>0</v>
      </c>
      <c r="R50" s="73"/>
      <c r="S50" s="113">
        <f t="shared" si="3"/>
        <v>0</v>
      </c>
      <c r="T50" s="101"/>
      <c r="U50" s="74">
        <f t="shared" si="21"/>
        <v>0</v>
      </c>
      <c r="V50" s="73"/>
      <c r="W50" s="113">
        <f t="shared" si="13"/>
        <v>0</v>
      </c>
      <c r="X50" s="101"/>
      <c r="Y50" s="113">
        <f t="shared" si="14"/>
        <v>0</v>
      </c>
      <c r="Z50" s="73"/>
      <c r="AA50" s="74">
        <v>0</v>
      </c>
      <c r="AB50" s="73"/>
      <c r="AC50" s="74">
        <v>0</v>
      </c>
      <c r="AD50" s="73"/>
      <c r="AE50" s="74">
        <f t="shared" si="7"/>
        <v>0</v>
      </c>
      <c r="AF50" s="73"/>
      <c r="AG50" s="74">
        <f t="shared" si="15"/>
        <v>0</v>
      </c>
      <c r="AH50" s="82">
        <f t="shared" si="8"/>
        <v>0</v>
      </c>
      <c r="AI50" s="74"/>
      <c r="AJ50" s="139">
        <f t="shared" si="16"/>
        <v>0</v>
      </c>
    </row>
    <row r="51" spans="1:36" ht="15" customHeight="1" x14ac:dyDescent="0.2">
      <c r="A51" s="84" t="s">
        <v>194</v>
      </c>
      <c r="B51" t="str">
        <f>IF($A51="","",INDEX('MA-Liste'!$D:$D,MATCH($A51,'MA-Liste'!$M:$M,FALSE)))</f>
        <v>AeBo</v>
      </c>
      <c r="C51" s="4" t="str">
        <f ca="1">IF($A51="","",INDEX(INDIRECT("'MA-Liste'!"&amp;$C$11),MATCH($A51,'MA-Liste'!$M:$M,FALSE)))</f>
        <v>D</v>
      </c>
      <c r="D51" s="19">
        <f t="shared" ca="1" si="0"/>
        <v>100</v>
      </c>
      <c r="E51" s="20">
        <f t="shared" si="9"/>
        <v>0</v>
      </c>
      <c r="F51" s="73"/>
      <c r="G51" s="74">
        <f t="shared" ca="1" si="17"/>
        <v>0</v>
      </c>
      <c r="H51" s="73"/>
      <c r="I51" s="74">
        <f t="shared" ca="1" si="1"/>
        <v>0</v>
      </c>
      <c r="J51" s="73"/>
      <c r="K51" s="113">
        <f t="shared" ca="1" si="10"/>
        <v>0</v>
      </c>
      <c r="L51" s="73"/>
      <c r="M51" s="113">
        <f t="shared" ca="1" si="11"/>
        <v>0</v>
      </c>
      <c r="N51" s="73"/>
      <c r="O51" s="74">
        <f t="shared" ca="1" si="12"/>
        <v>0</v>
      </c>
      <c r="P51" s="73"/>
      <c r="Q51" s="113">
        <f t="shared" ca="1" si="20"/>
        <v>0</v>
      </c>
      <c r="R51" s="73"/>
      <c r="S51" s="113">
        <f t="shared" ca="1" si="3"/>
        <v>0</v>
      </c>
      <c r="T51" s="101"/>
      <c r="U51" s="74">
        <f t="shared" ca="1" si="21"/>
        <v>0</v>
      </c>
      <c r="V51" s="73"/>
      <c r="W51" s="113">
        <f t="shared" ca="1" si="13"/>
        <v>0</v>
      </c>
      <c r="X51" s="101"/>
      <c r="Y51" s="113">
        <f t="shared" ca="1" si="14"/>
        <v>0</v>
      </c>
      <c r="Z51" s="73"/>
      <c r="AA51" s="74">
        <v>0</v>
      </c>
      <c r="AB51" s="73"/>
      <c r="AC51" s="74">
        <f t="shared" ref="AC51:AC91" ca="1" si="22">IF(D51="",0,D51*AB51)</f>
        <v>0</v>
      </c>
      <c r="AD51" s="73"/>
      <c r="AE51" s="74">
        <f t="shared" ca="1" si="7"/>
        <v>0</v>
      </c>
      <c r="AF51" s="73"/>
      <c r="AG51" s="74">
        <f t="shared" ca="1" si="15"/>
        <v>0</v>
      </c>
      <c r="AH51" s="82">
        <f t="shared" ca="1" si="8"/>
        <v>0</v>
      </c>
      <c r="AI51" s="74"/>
      <c r="AJ51" s="139">
        <f t="shared" ca="1" si="16"/>
        <v>0</v>
      </c>
    </row>
    <row r="52" spans="1:36" ht="15" customHeight="1" x14ac:dyDescent="0.2">
      <c r="A52" s="84" t="s">
        <v>215</v>
      </c>
      <c r="B52" t="str">
        <f>IF($A52="","",INDEX('MA-Liste'!$D:$D,MATCH($A52,'MA-Liste'!$M:$M,FALSE)))</f>
        <v>AeBo</v>
      </c>
      <c r="C52" s="4" t="str">
        <f ca="1">IF($A52="","",INDEX(INDIRECT("'MA-Liste'!"&amp;$C$11),MATCH($A52,'MA-Liste'!$M:$M,FALSE)))</f>
        <v>D</v>
      </c>
      <c r="D52" s="19">
        <f t="shared" ca="1" si="0"/>
        <v>100</v>
      </c>
      <c r="E52" s="20">
        <f t="shared" si="9"/>
        <v>0</v>
      </c>
      <c r="F52" s="73"/>
      <c r="G52" s="74">
        <f t="shared" ca="1" si="17"/>
        <v>0</v>
      </c>
      <c r="H52" s="73"/>
      <c r="I52" s="74">
        <f t="shared" ca="1" si="1"/>
        <v>0</v>
      </c>
      <c r="J52" s="73"/>
      <c r="K52" s="113">
        <f t="shared" ca="1" si="10"/>
        <v>0</v>
      </c>
      <c r="L52" s="73"/>
      <c r="M52" s="113">
        <f t="shared" ca="1" si="11"/>
        <v>0</v>
      </c>
      <c r="N52" s="73"/>
      <c r="O52" s="74">
        <f t="shared" ca="1" si="12"/>
        <v>0</v>
      </c>
      <c r="P52" s="73"/>
      <c r="Q52" s="113">
        <f t="shared" ca="1" si="20"/>
        <v>0</v>
      </c>
      <c r="R52" s="73"/>
      <c r="S52" s="113">
        <f t="shared" ca="1" si="3"/>
        <v>0</v>
      </c>
      <c r="T52" s="101"/>
      <c r="U52" s="74">
        <f t="shared" ca="1" si="21"/>
        <v>0</v>
      </c>
      <c r="V52" s="73"/>
      <c r="W52" s="113">
        <f t="shared" ca="1" si="13"/>
        <v>0</v>
      </c>
      <c r="X52" s="101"/>
      <c r="Y52" s="113">
        <f t="shared" ca="1" si="14"/>
        <v>0</v>
      </c>
      <c r="Z52" s="73"/>
      <c r="AA52" s="74">
        <v>0</v>
      </c>
      <c r="AB52" s="73"/>
      <c r="AC52" s="74">
        <f t="shared" ca="1" si="22"/>
        <v>0</v>
      </c>
      <c r="AD52" s="73"/>
      <c r="AE52" s="74">
        <f t="shared" ca="1" si="7"/>
        <v>0</v>
      </c>
      <c r="AF52" s="73"/>
      <c r="AG52" s="74">
        <f t="shared" ca="1" si="15"/>
        <v>0</v>
      </c>
      <c r="AH52" s="82">
        <f t="shared" ca="1" si="8"/>
        <v>0</v>
      </c>
      <c r="AI52" s="74"/>
      <c r="AJ52" s="139">
        <f t="shared" ca="1" si="16"/>
        <v>0</v>
      </c>
    </row>
    <row r="53" spans="1:36" ht="15" customHeight="1" x14ac:dyDescent="0.2">
      <c r="A53" s="84" t="s">
        <v>226</v>
      </c>
      <c r="B53" t="str">
        <f>IF($A53="","",INDEX('MA-Liste'!$D:$D,MATCH($A53,'MA-Liste'!$M:$M,FALSE)))</f>
        <v>AeBo</v>
      </c>
      <c r="C53" s="4" t="str">
        <f ca="1">IF($A53="","",INDEX(INDIRECT("'MA-Liste'!"&amp;$C$11),MATCH($A53,'MA-Liste'!$M:$M,FALSE)))</f>
        <v>B</v>
      </c>
      <c r="D53" s="19">
        <f t="shared" ca="1" si="0"/>
        <v>140</v>
      </c>
      <c r="E53" s="20">
        <f t="shared" si="9"/>
        <v>0</v>
      </c>
      <c r="F53" s="73"/>
      <c r="G53" s="74">
        <f t="shared" ca="1" si="17"/>
        <v>0</v>
      </c>
      <c r="H53" s="73"/>
      <c r="I53" s="74">
        <f t="shared" ca="1" si="1"/>
        <v>0</v>
      </c>
      <c r="J53" s="73"/>
      <c r="K53" s="113">
        <f t="shared" ca="1" si="10"/>
        <v>0</v>
      </c>
      <c r="L53" s="73"/>
      <c r="M53" s="113">
        <f t="shared" ca="1" si="11"/>
        <v>0</v>
      </c>
      <c r="N53" s="73"/>
      <c r="O53" s="74">
        <f t="shared" ca="1" si="12"/>
        <v>0</v>
      </c>
      <c r="P53" s="73"/>
      <c r="Q53" s="113">
        <f t="shared" ca="1" si="20"/>
        <v>0</v>
      </c>
      <c r="R53" s="73"/>
      <c r="S53" s="113">
        <f t="shared" ca="1" si="3"/>
        <v>0</v>
      </c>
      <c r="T53" s="101"/>
      <c r="U53" s="74">
        <f t="shared" ca="1" si="21"/>
        <v>0</v>
      </c>
      <c r="V53" s="73"/>
      <c r="W53" s="113">
        <f t="shared" ca="1" si="13"/>
        <v>0</v>
      </c>
      <c r="X53" s="101"/>
      <c r="Y53" s="113">
        <f t="shared" ca="1" si="14"/>
        <v>0</v>
      </c>
      <c r="Z53" s="73"/>
      <c r="AA53" s="74">
        <v>0</v>
      </c>
      <c r="AB53" s="73"/>
      <c r="AC53" s="74">
        <f t="shared" ca="1" si="22"/>
        <v>0</v>
      </c>
      <c r="AD53" s="73"/>
      <c r="AE53" s="74">
        <f t="shared" ca="1" si="7"/>
        <v>0</v>
      </c>
      <c r="AF53" s="73"/>
      <c r="AG53" s="74">
        <f t="shared" ca="1" si="15"/>
        <v>0</v>
      </c>
      <c r="AH53" s="82">
        <f t="shared" ca="1" si="8"/>
        <v>0</v>
      </c>
      <c r="AI53" s="74"/>
      <c r="AJ53" s="139">
        <f t="shared" ca="1" si="16"/>
        <v>0</v>
      </c>
    </row>
    <row r="54" spans="1:36" ht="15" customHeight="1" x14ac:dyDescent="0.2">
      <c r="A54" s="84" t="s">
        <v>163</v>
      </c>
      <c r="B54" t="str">
        <f>IF($A54="","",INDEX('MA-Liste'!$D:$D,MATCH($A54,'MA-Liste'!$M:$M,FALSE)))</f>
        <v>AeBo</v>
      </c>
      <c r="C54" s="4" t="str">
        <f ca="1">IF($A54="","",INDEX(INDIRECT("'MA-Liste'!"&amp;$C$11),MATCH($A54,'MA-Liste'!$M:$M,FALSE)))</f>
        <v>B</v>
      </c>
      <c r="D54" s="19">
        <f t="shared" ca="1" si="0"/>
        <v>140</v>
      </c>
      <c r="E54" s="20">
        <f t="shared" si="9"/>
        <v>0</v>
      </c>
      <c r="F54" s="73"/>
      <c r="G54" s="74">
        <f t="shared" ca="1" si="17"/>
        <v>0</v>
      </c>
      <c r="H54" s="73"/>
      <c r="I54" s="74">
        <f t="shared" ca="1" si="1"/>
        <v>0</v>
      </c>
      <c r="J54" s="73"/>
      <c r="K54" s="113">
        <f t="shared" ca="1" si="10"/>
        <v>0</v>
      </c>
      <c r="L54" s="73"/>
      <c r="M54" s="113">
        <f t="shared" ca="1" si="11"/>
        <v>0</v>
      </c>
      <c r="N54" s="73"/>
      <c r="O54" s="74">
        <f t="shared" ca="1" si="12"/>
        <v>0</v>
      </c>
      <c r="P54" s="73"/>
      <c r="Q54" s="113">
        <f t="shared" ca="1" si="20"/>
        <v>0</v>
      </c>
      <c r="R54" s="73"/>
      <c r="S54" s="113">
        <f t="shared" ca="1" si="3"/>
        <v>0</v>
      </c>
      <c r="T54" s="101"/>
      <c r="U54" s="74">
        <f t="shared" ca="1" si="21"/>
        <v>0</v>
      </c>
      <c r="V54" s="73"/>
      <c r="W54" s="113">
        <f t="shared" ca="1" si="13"/>
        <v>0</v>
      </c>
      <c r="X54" s="101"/>
      <c r="Y54" s="113">
        <f t="shared" ca="1" si="14"/>
        <v>0</v>
      </c>
      <c r="Z54" s="73"/>
      <c r="AA54" s="74">
        <v>0</v>
      </c>
      <c r="AB54" s="73"/>
      <c r="AC54" s="74">
        <f t="shared" ca="1" si="22"/>
        <v>0</v>
      </c>
      <c r="AD54" s="73"/>
      <c r="AE54" s="74">
        <f t="shared" ca="1" si="7"/>
        <v>0</v>
      </c>
      <c r="AF54" s="73"/>
      <c r="AG54" s="74">
        <f t="shared" ca="1" si="15"/>
        <v>0</v>
      </c>
      <c r="AH54" s="82">
        <f t="shared" ca="1" si="8"/>
        <v>0</v>
      </c>
      <c r="AI54" s="74"/>
      <c r="AJ54" s="139">
        <f t="shared" ca="1" si="16"/>
        <v>0</v>
      </c>
    </row>
    <row r="55" spans="1:36" ht="15" customHeight="1" x14ac:dyDescent="0.2">
      <c r="A55" s="84" t="s">
        <v>227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C</v>
      </c>
      <c r="D55" s="19">
        <f t="shared" ca="1" si="0"/>
        <v>118</v>
      </c>
      <c r="E55" s="20">
        <f t="shared" si="9"/>
        <v>0</v>
      </c>
      <c r="F55" s="73"/>
      <c r="G55" s="74">
        <f t="shared" ca="1" si="17"/>
        <v>0</v>
      </c>
      <c r="H55" s="73"/>
      <c r="I55" s="74">
        <f t="shared" ca="1" si="1"/>
        <v>0</v>
      </c>
      <c r="J55" s="73"/>
      <c r="K55" s="113">
        <f t="shared" ca="1" si="10"/>
        <v>0</v>
      </c>
      <c r="L55" s="73"/>
      <c r="M55" s="113">
        <f t="shared" ca="1" si="11"/>
        <v>0</v>
      </c>
      <c r="N55" s="73"/>
      <c r="O55" s="74">
        <f t="shared" ca="1" si="12"/>
        <v>0</v>
      </c>
      <c r="P55" s="73"/>
      <c r="Q55" s="113">
        <f t="shared" ca="1" si="20"/>
        <v>0</v>
      </c>
      <c r="R55" s="73"/>
      <c r="S55" s="113">
        <f t="shared" ca="1" si="3"/>
        <v>0</v>
      </c>
      <c r="T55" s="101"/>
      <c r="U55" s="74">
        <f t="shared" ca="1" si="21"/>
        <v>0</v>
      </c>
      <c r="V55" s="73"/>
      <c r="W55" s="113">
        <f t="shared" ca="1" si="13"/>
        <v>0</v>
      </c>
      <c r="X55" s="101"/>
      <c r="Y55" s="113">
        <f t="shared" ca="1" si="14"/>
        <v>0</v>
      </c>
      <c r="Z55" s="73"/>
      <c r="AA55" s="74">
        <v>0</v>
      </c>
      <c r="AB55" s="73"/>
      <c r="AC55" s="74">
        <f t="shared" ca="1" si="22"/>
        <v>0</v>
      </c>
      <c r="AD55" s="73"/>
      <c r="AE55" s="74">
        <f t="shared" ca="1" si="7"/>
        <v>0</v>
      </c>
      <c r="AF55" s="73"/>
      <c r="AG55" s="74">
        <f t="shared" ca="1" si="15"/>
        <v>0</v>
      </c>
      <c r="AH55" s="82">
        <f t="shared" ca="1" si="8"/>
        <v>0</v>
      </c>
      <c r="AI55" s="74"/>
      <c r="AJ55" s="139">
        <f t="shared" ca="1" si="16"/>
        <v>0</v>
      </c>
    </row>
    <row r="56" spans="1:36" ht="15" customHeight="1" x14ac:dyDescent="0.2">
      <c r="A56" s="84" t="s">
        <v>238</v>
      </c>
      <c r="B56" t="s">
        <v>65</v>
      </c>
      <c r="C56" s="4" t="str">
        <f ca="1">IF($A56="","",INDEX(INDIRECT("'MA-Liste'!"&amp;$C$11),MATCH($A56,'MA-Liste'!$M:$M,FALSE)))</f>
        <v>G</v>
      </c>
      <c r="D56" s="19">
        <f t="shared" ca="1" si="0"/>
        <v>35</v>
      </c>
      <c r="E56" s="20">
        <f t="shared" si="9"/>
        <v>0</v>
      </c>
      <c r="F56" s="73"/>
      <c r="G56" s="74">
        <f t="shared" ca="1" si="17"/>
        <v>0</v>
      </c>
      <c r="H56" s="73"/>
      <c r="I56" s="74">
        <f t="shared" ca="1" si="1"/>
        <v>0</v>
      </c>
      <c r="J56" s="73"/>
      <c r="K56" s="113">
        <f t="shared" ca="1" si="10"/>
        <v>0</v>
      </c>
      <c r="L56" s="73"/>
      <c r="M56" s="113">
        <f t="shared" ca="1" si="11"/>
        <v>0</v>
      </c>
      <c r="N56" s="73"/>
      <c r="O56" s="74">
        <f t="shared" ca="1" si="12"/>
        <v>0</v>
      </c>
      <c r="P56" s="73"/>
      <c r="Q56" s="113">
        <f t="shared" ca="1" si="20"/>
        <v>0</v>
      </c>
      <c r="R56" s="73"/>
      <c r="S56" s="113">
        <f t="shared" ca="1" si="3"/>
        <v>0</v>
      </c>
      <c r="T56" s="101"/>
      <c r="U56" s="74">
        <f t="shared" ca="1" si="21"/>
        <v>0</v>
      </c>
      <c r="V56" s="73"/>
      <c r="W56" s="113">
        <f t="shared" ca="1" si="13"/>
        <v>0</v>
      </c>
      <c r="X56" s="101"/>
      <c r="Y56" s="113">
        <f t="shared" ca="1" si="14"/>
        <v>0</v>
      </c>
      <c r="Z56" s="73"/>
      <c r="AA56" s="74">
        <v>0</v>
      </c>
      <c r="AB56" s="73"/>
      <c r="AC56" s="74">
        <f t="shared" ca="1" si="22"/>
        <v>0</v>
      </c>
      <c r="AD56" s="73"/>
      <c r="AE56" s="74">
        <f t="shared" ca="1" si="7"/>
        <v>0</v>
      </c>
      <c r="AF56" s="73"/>
      <c r="AG56" s="74">
        <f t="shared" ca="1" si="15"/>
        <v>0</v>
      </c>
      <c r="AH56" s="82">
        <f t="shared" ca="1" si="8"/>
        <v>0</v>
      </c>
      <c r="AI56" s="74"/>
      <c r="AJ56" s="139">
        <f t="shared" ca="1" si="16"/>
        <v>0</v>
      </c>
    </row>
    <row r="57" spans="1:36" ht="15" customHeight="1" x14ac:dyDescent="0.2">
      <c r="A57" s="84" t="s">
        <v>229</v>
      </c>
      <c r="B57" t="str">
        <f>IF($A57="","",INDEX('MA-Liste'!$D:$D,MATCH($A57,'MA-Liste'!$M:$M,FALSE)))</f>
        <v>AeBo</v>
      </c>
      <c r="C57" s="4" t="str">
        <f ca="1">IF($A57="","",INDEX(INDIRECT("'MA-Liste'!"&amp;$C$11),MATCH($A57,'MA-Liste'!$M:$M,FALSE)))</f>
        <v>G</v>
      </c>
      <c r="D57" s="19">
        <f t="shared" ca="1" si="0"/>
        <v>35</v>
      </c>
      <c r="E57" s="20">
        <f t="shared" si="9"/>
        <v>0</v>
      </c>
      <c r="F57" s="73"/>
      <c r="G57" s="74">
        <f t="shared" ca="1" si="17"/>
        <v>0</v>
      </c>
      <c r="H57" s="73"/>
      <c r="I57" s="74">
        <f t="shared" ca="1" si="1"/>
        <v>0</v>
      </c>
      <c r="J57" s="73"/>
      <c r="K57" s="113">
        <f t="shared" ca="1" si="10"/>
        <v>0</v>
      </c>
      <c r="L57" s="73"/>
      <c r="M57" s="113">
        <f t="shared" ca="1" si="11"/>
        <v>0</v>
      </c>
      <c r="N57" s="73"/>
      <c r="O57" s="74">
        <f t="shared" ca="1" si="12"/>
        <v>0</v>
      </c>
      <c r="P57" s="73"/>
      <c r="Q57" s="113">
        <f t="shared" ca="1" si="20"/>
        <v>0</v>
      </c>
      <c r="R57" s="73"/>
      <c r="S57" s="113">
        <f t="shared" ca="1" si="3"/>
        <v>0</v>
      </c>
      <c r="T57" s="101"/>
      <c r="U57" s="74">
        <f t="shared" ca="1" si="21"/>
        <v>0</v>
      </c>
      <c r="V57" s="73"/>
      <c r="W57" s="113">
        <f t="shared" ca="1" si="13"/>
        <v>0</v>
      </c>
      <c r="X57" s="101"/>
      <c r="Y57" s="113">
        <f t="shared" ca="1" si="14"/>
        <v>0</v>
      </c>
      <c r="Z57" s="73"/>
      <c r="AA57" s="74">
        <v>0</v>
      </c>
      <c r="AB57" s="73"/>
      <c r="AC57" s="74">
        <f t="shared" ca="1" si="22"/>
        <v>0</v>
      </c>
      <c r="AD57" s="73"/>
      <c r="AE57" s="74">
        <f t="shared" ca="1" si="7"/>
        <v>0</v>
      </c>
      <c r="AF57" s="73"/>
      <c r="AG57" s="74">
        <f t="shared" ca="1" si="15"/>
        <v>0</v>
      </c>
      <c r="AH57" s="82">
        <f t="shared" ca="1" si="8"/>
        <v>0</v>
      </c>
      <c r="AI57" s="74"/>
      <c r="AJ57" s="139">
        <f t="shared" ca="1" si="16"/>
        <v>0</v>
      </c>
    </row>
    <row r="58" spans="1:36" ht="15" customHeight="1" x14ac:dyDescent="0.2">
      <c r="A58" s="84" t="s">
        <v>234</v>
      </c>
      <c r="B58" t="s">
        <v>65</v>
      </c>
      <c r="C58" s="4" t="s">
        <v>7</v>
      </c>
      <c r="D58" s="19">
        <f t="shared" si="0"/>
        <v>75</v>
      </c>
      <c r="E58" s="20">
        <f t="shared" si="9"/>
        <v>0</v>
      </c>
      <c r="F58" s="73"/>
      <c r="G58" s="74">
        <f t="shared" si="17"/>
        <v>0</v>
      </c>
      <c r="H58" s="73"/>
      <c r="I58" s="74">
        <f t="shared" si="1"/>
        <v>0</v>
      </c>
      <c r="J58" s="73"/>
      <c r="K58" s="113">
        <f t="shared" si="10"/>
        <v>0</v>
      </c>
      <c r="L58" s="73"/>
      <c r="M58" s="113">
        <f t="shared" si="11"/>
        <v>0</v>
      </c>
      <c r="N58" s="73"/>
      <c r="O58" s="74">
        <f t="shared" si="12"/>
        <v>0</v>
      </c>
      <c r="P58" s="73"/>
      <c r="Q58" s="113">
        <f t="shared" si="20"/>
        <v>0</v>
      </c>
      <c r="R58" s="73"/>
      <c r="S58" s="113">
        <f t="shared" si="3"/>
        <v>0</v>
      </c>
      <c r="T58" s="101"/>
      <c r="U58" s="74">
        <f t="shared" si="21"/>
        <v>0</v>
      </c>
      <c r="V58" s="73"/>
      <c r="W58" s="113">
        <f t="shared" si="13"/>
        <v>0</v>
      </c>
      <c r="X58" s="101"/>
      <c r="Y58" s="113">
        <f t="shared" si="14"/>
        <v>0</v>
      </c>
      <c r="Z58" s="73"/>
      <c r="AA58" s="74">
        <v>0</v>
      </c>
      <c r="AB58" s="73"/>
      <c r="AC58" s="74">
        <f t="shared" si="22"/>
        <v>0</v>
      </c>
      <c r="AD58" s="73"/>
      <c r="AE58" s="74">
        <f t="shared" si="7"/>
        <v>0</v>
      </c>
      <c r="AF58" s="73"/>
      <c r="AG58" s="74">
        <f t="shared" si="15"/>
        <v>0</v>
      </c>
      <c r="AH58" s="82">
        <f t="shared" si="8"/>
        <v>0</v>
      </c>
      <c r="AI58" s="74"/>
      <c r="AJ58" s="139">
        <f t="shared" si="16"/>
        <v>0</v>
      </c>
    </row>
    <row r="59" spans="1:36" ht="15" customHeight="1" x14ac:dyDescent="0.2">
      <c r="A59" s="84" t="s">
        <v>235</v>
      </c>
      <c r="B59" t="s">
        <v>65</v>
      </c>
      <c r="C59" s="4" t="s">
        <v>9</v>
      </c>
      <c r="D59" s="19">
        <f t="shared" si="0"/>
        <v>35</v>
      </c>
      <c r="E59" s="20">
        <f t="shared" si="9"/>
        <v>0</v>
      </c>
      <c r="F59" s="73"/>
      <c r="G59" s="74">
        <f t="shared" si="17"/>
        <v>0</v>
      </c>
      <c r="H59" s="73"/>
      <c r="I59" s="74">
        <f t="shared" si="1"/>
        <v>0</v>
      </c>
      <c r="J59" s="73"/>
      <c r="K59" s="113">
        <f t="shared" si="10"/>
        <v>0</v>
      </c>
      <c r="L59" s="73"/>
      <c r="M59" s="113">
        <f t="shared" si="11"/>
        <v>0</v>
      </c>
      <c r="N59" s="73"/>
      <c r="O59" s="74">
        <f t="shared" si="12"/>
        <v>0</v>
      </c>
      <c r="P59" s="73"/>
      <c r="Q59" s="113">
        <f t="shared" si="20"/>
        <v>0</v>
      </c>
      <c r="R59" s="73"/>
      <c r="S59" s="113">
        <f t="shared" si="3"/>
        <v>0</v>
      </c>
      <c r="T59" s="101"/>
      <c r="U59" s="74">
        <f t="shared" si="21"/>
        <v>0</v>
      </c>
      <c r="V59" s="73"/>
      <c r="W59" s="113">
        <f t="shared" si="13"/>
        <v>0</v>
      </c>
      <c r="X59" s="101"/>
      <c r="Y59" s="113">
        <f t="shared" si="14"/>
        <v>0</v>
      </c>
      <c r="Z59" s="73"/>
      <c r="AA59" s="74">
        <v>0</v>
      </c>
      <c r="AB59" s="73"/>
      <c r="AC59" s="74">
        <f t="shared" si="22"/>
        <v>0</v>
      </c>
      <c r="AD59" s="73"/>
      <c r="AE59" s="74">
        <f t="shared" si="7"/>
        <v>0</v>
      </c>
      <c r="AF59" s="73"/>
      <c r="AG59" s="74">
        <f t="shared" si="15"/>
        <v>0</v>
      </c>
      <c r="AH59" s="82">
        <f t="shared" si="8"/>
        <v>0</v>
      </c>
      <c r="AI59" s="74"/>
      <c r="AJ59" s="139">
        <f t="shared" si="16"/>
        <v>0</v>
      </c>
    </row>
    <row r="60" spans="1:36" ht="15" customHeight="1" x14ac:dyDescent="0.2">
      <c r="A60" s="84" t="s">
        <v>230</v>
      </c>
      <c r="B60" t="str">
        <f>IF($A60="","",INDEX('MA-Liste'!$D:$D,MATCH($A60,'MA-Liste'!$M:$M,FALSE)))</f>
        <v>AeBo</v>
      </c>
      <c r="C60" s="4" t="str">
        <f ca="1">IF($A60="","",INDEX(INDIRECT("'MA-Liste'!"&amp;$C$11),MATCH($A60,'MA-Liste'!$M:$M,FALSE)))</f>
        <v>G</v>
      </c>
      <c r="D60" s="19">
        <f t="shared" ca="1" si="0"/>
        <v>35</v>
      </c>
      <c r="E60" s="20">
        <f t="shared" si="9"/>
        <v>0</v>
      </c>
      <c r="F60" s="73"/>
      <c r="G60" s="74">
        <f t="shared" ca="1" si="17"/>
        <v>0</v>
      </c>
      <c r="H60" s="73"/>
      <c r="I60" s="74">
        <f t="shared" ca="1" si="1"/>
        <v>0</v>
      </c>
      <c r="J60" s="73"/>
      <c r="K60" s="113">
        <f t="shared" ca="1" si="10"/>
        <v>0</v>
      </c>
      <c r="L60" s="73"/>
      <c r="M60" s="113">
        <f t="shared" ca="1" si="11"/>
        <v>0</v>
      </c>
      <c r="N60" s="73"/>
      <c r="O60" s="74">
        <f t="shared" ca="1" si="12"/>
        <v>0</v>
      </c>
      <c r="P60" s="73"/>
      <c r="Q60" s="113">
        <f t="shared" ca="1" si="20"/>
        <v>0</v>
      </c>
      <c r="R60" s="73"/>
      <c r="S60" s="113">
        <f t="shared" ca="1" si="3"/>
        <v>0</v>
      </c>
      <c r="T60" s="101"/>
      <c r="U60" s="74">
        <f t="shared" ca="1" si="21"/>
        <v>0</v>
      </c>
      <c r="V60" s="73"/>
      <c r="W60" s="113">
        <f t="shared" ca="1" si="13"/>
        <v>0</v>
      </c>
      <c r="X60" s="101"/>
      <c r="Y60" s="113">
        <f t="shared" ca="1" si="14"/>
        <v>0</v>
      </c>
      <c r="Z60" s="73"/>
      <c r="AA60" s="74">
        <v>0</v>
      </c>
      <c r="AB60" s="73"/>
      <c r="AC60" s="74">
        <f t="shared" ca="1" si="22"/>
        <v>0</v>
      </c>
      <c r="AD60" s="73"/>
      <c r="AE60" s="74">
        <f t="shared" ca="1" si="7"/>
        <v>0</v>
      </c>
      <c r="AF60" s="73"/>
      <c r="AG60" s="74">
        <f t="shared" ca="1" si="15"/>
        <v>0</v>
      </c>
      <c r="AH60" s="82">
        <f t="shared" ca="1" si="8"/>
        <v>0</v>
      </c>
      <c r="AI60" s="74"/>
      <c r="AJ60" s="139">
        <f t="shared" ca="1" si="16"/>
        <v>0</v>
      </c>
    </row>
    <row r="61" spans="1:36" ht="15" customHeight="1" x14ac:dyDescent="0.2">
      <c r="A61" s="84" t="s">
        <v>243</v>
      </c>
      <c r="B61" t="s">
        <v>65</v>
      </c>
      <c r="C61" s="4" t="s">
        <v>6</v>
      </c>
      <c r="D61" s="19">
        <v>100</v>
      </c>
      <c r="E61" s="20">
        <f t="shared" si="9"/>
        <v>0</v>
      </c>
      <c r="F61" s="73"/>
      <c r="G61" s="74">
        <f t="shared" si="17"/>
        <v>0</v>
      </c>
      <c r="H61" s="73"/>
      <c r="I61" s="74">
        <f t="shared" si="1"/>
        <v>0</v>
      </c>
      <c r="J61" s="73"/>
      <c r="K61" s="113">
        <f t="shared" si="10"/>
        <v>0</v>
      </c>
      <c r="L61" s="73"/>
      <c r="M61" s="113">
        <f t="shared" si="11"/>
        <v>0</v>
      </c>
      <c r="N61" s="73"/>
      <c r="O61" s="74">
        <f t="shared" si="12"/>
        <v>0</v>
      </c>
      <c r="P61" s="73"/>
      <c r="Q61" s="113">
        <f t="shared" si="20"/>
        <v>0</v>
      </c>
      <c r="R61" s="73"/>
      <c r="S61" s="113">
        <f t="shared" si="3"/>
        <v>0</v>
      </c>
      <c r="T61" s="101"/>
      <c r="U61" s="74">
        <f t="shared" si="21"/>
        <v>0</v>
      </c>
      <c r="V61" s="73"/>
      <c r="W61" s="113">
        <f t="shared" si="13"/>
        <v>0</v>
      </c>
      <c r="X61" s="101"/>
      <c r="Y61" s="113">
        <f t="shared" si="14"/>
        <v>0</v>
      </c>
      <c r="Z61" s="73"/>
      <c r="AA61" s="74">
        <v>0</v>
      </c>
      <c r="AB61" s="73"/>
      <c r="AC61" s="74">
        <f t="shared" si="22"/>
        <v>0</v>
      </c>
      <c r="AD61" s="73"/>
      <c r="AE61" s="74">
        <f t="shared" si="7"/>
        <v>0</v>
      </c>
      <c r="AF61" s="73"/>
      <c r="AG61" s="74">
        <f t="shared" si="15"/>
        <v>0</v>
      </c>
      <c r="AH61" s="82">
        <f t="shared" si="8"/>
        <v>0</v>
      </c>
      <c r="AI61" s="74"/>
      <c r="AJ61" s="139">
        <f t="shared" si="16"/>
        <v>0</v>
      </c>
    </row>
    <row r="62" spans="1:36" ht="15" customHeight="1" x14ac:dyDescent="0.2">
      <c r="A62" s="84" t="s">
        <v>244</v>
      </c>
      <c r="B62" t="s">
        <v>65</v>
      </c>
      <c r="C62" s="4" t="s">
        <v>6</v>
      </c>
      <c r="D62" s="19">
        <v>100</v>
      </c>
      <c r="E62" s="20">
        <f t="shared" si="9"/>
        <v>0</v>
      </c>
      <c r="F62" s="73"/>
      <c r="G62" s="74">
        <f t="shared" si="17"/>
        <v>0</v>
      </c>
      <c r="H62" s="73"/>
      <c r="I62" s="74">
        <f t="shared" si="1"/>
        <v>0</v>
      </c>
      <c r="J62" s="73"/>
      <c r="K62" s="113">
        <f t="shared" si="10"/>
        <v>0</v>
      </c>
      <c r="L62" s="73"/>
      <c r="M62" s="113">
        <f t="shared" si="11"/>
        <v>0</v>
      </c>
      <c r="N62" s="73"/>
      <c r="O62" s="74">
        <f t="shared" si="12"/>
        <v>0</v>
      </c>
      <c r="P62" s="73"/>
      <c r="Q62" s="113">
        <f t="shared" si="20"/>
        <v>0</v>
      </c>
      <c r="R62" s="73"/>
      <c r="S62" s="113">
        <f t="shared" si="3"/>
        <v>0</v>
      </c>
      <c r="T62" s="101"/>
      <c r="U62" s="74">
        <f t="shared" si="21"/>
        <v>0</v>
      </c>
      <c r="V62" s="73"/>
      <c r="W62" s="113">
        <f t="shared" si="13"/>
        <v>0</v>
      </c>
      <c r="X62" s="101"/>
      <c r="Y62" s="113">
        <f t="shared" si="14"/>
        <v>0</v>
      </c>
      <c r="Z62" s="73"/>
      <c r="AA62" s="74">
        <v>0</v>
      </c>
      <c r="AB62" s="73"/>
      <c r="AC62" s="74">
        <f t="shared" si="22"/>
        <v>0</v>
      </c>
      <c r="AD62" s="73"/>
      <c r="AE62" s="74">
        <f t="shared" si="7"/>
        <v>0</v>
      </c>
      <c r="AF62" s="73"/>
      <c r="AG62" s="74">
        <f t="shared" si="15"/>
        <v>0</v>
      </c>
      <c r="AH62" s="82">
        <f t="shared" si="8"/>
        <v>0</v>
      </c>
      <c r="AI62" s="74"/>
      <c r="AJ62" s="139">
        <f t="shared" si="16"/>
        <v>0</v>
      </c>
    </row>
    <row r="63" spans="1:36" ht="15" customHeight="1" x14ac:dyDescent="0.2">
      <c r="A63" s="84" t="s">
        <v>249</v>
      </c>
      <c r="B63" t="s">
        <v>250</v>
      </c>
      <c r="C63" s="4" t="s">
        <v>9</v>
      </c>
      <c r="D63" s="19">
        <v>35</v>
      </c>
      <c r="E63" s="20">
        <f t="shared" si="9"/>
        <v>0</v>
      </c>
      <c r="F63" s="73"/>
      <c r="G63" s="74">
        <f t="shared" si="17"/>
        <v>0</v>
      </c>
      <c r="H63" s="73"/>
      <c r="I63" s="74">
        <f t="shared" si="1"/>
        <v>0</v>
      </c>
      <c r="J63" s="73"/>
      <c r="K63" s="113">
        <f t="shared" si="10"/>
        <v>0</v>
      </c>
      <c r="L63" s="73"/>
      <c r="M63" s="113">
        <f t="shared" si="11"/>
        <v>0</v>
      </c>
      <c r="N63" s="73"/>
      <c r="O63" s="74">
        <f t="shared" si="12"/>
        <v>0</v>
      </c>
      <c r="P63" s="73"/>
      <c r="Q63" s="113">
        <f t="shared" si="20"/>
        <v>0</v>
      </c>
      <c r="R63" s="73"/>
      <c r="S63" s="113">
        <f t="shared" si="3"/>
        <v>0</v>
      </c>
      <c r="T63" s="101"/>
      <c r="U63" s="74">
        <f t="shared" si="21"/>
        <v>0</v>
      </c>
      <c r="V63" s="73"/>
      <c r="W63" s="113">
        <f t="shared" si="13"/>
        <v>0</v>
      </c>
      <c r="X63" s="101"/>
      <c r="Y63" s="113">
        <f t="shared" si="14"/>
        <v>0</v>
      </c>
      <c r="Z63" s="73"/>
      <c r="AA63" s="74">
        <v>0</v>
      </c>
      <c r="AB63" s="73"/>
      <c r="AC63" s="74">
        <f t="shared" si="22"/>
        <v>0</v>
      </c>
      <c r="AD63" s="73"/>
      <c r="AE63" s="74">
        <f t="shared" si="7"/>
        <v>0</v>
      </c>
      <c r="AF63" s="73"/>
      <c r="AG63" s="74">
        <f t="shared" si="15"/>
        <v>0</v>
      </c>
      <c r="AH63" s="82">
        <f t="shared" si="8"/>
        <v>0</v>
      </c>
      <c r="AI63" s="74"/>
      <c r="AJ63" s="139">
        <f t="shared" si="16"/>
        <v>0</v>
      </c>
    </row>
    <row r="64" spans="1:36" ht="15" customHeight="1" x14ac:dyDescent="0.2">
      <c r="A64" s="84" t="s">
        <v>246</v>
      </c>
      <c r="B64" t="s">
        <v>65</v>
      </c>
      <c r="C64" s="4" t="s">
        <v>4</v>
      </c>
      <c r="D64" s="19">
        <v>140</v>
      </c>
      <c r="E64" s="20">
        <f t="shared" si="9"/>
        <v>0</v>
      </c>
      <c r="F64" s="73"/>
      <c r="G64" s="74">
        <f t="shared" si="17"/>
        <v>0</v>
      </c>
      <c r="H64" s="73"/>
      <c r="I64" s="74">
        <f t="shared" si="1"/>
        <v>0</v>
      </c>
      <c r="J64" s="73"/>
      <c r="K64" s="113">
        <f t="shared" si="10"/>
        <v>0</v>
      </c>
      <c r="L64" s="73"/>
      <c r="M64" s="113">
        <f t="shared" si="11"/>
        <v>0</v>
      </c>
      <c r="N64" s="73"/>
      <c r="O64" s="74">
        <f t="shared" si="12"/>
        <v>0</v>
      </c>
      <c r="P64" s="73"/>
      <c r="Q64" s="113">
        <f t="shared" si="20"/>
        <v>0</v>
      </c>
      <c r="R64" s="73"/>
      <c r="S64" s="113">
        <f t="shared" si="3"/>
        <v>0</v>
      </c>
      <c r="T64" s="101"/>
      <c r="U64" s="74">
        <f t="shared" si="21"/>
        <v>0</v>
      </c>
      <c r="V64" s="73"/>
      <c r="W64" s="113">
        <f t="shared" si="13"/>
        <v>0</v>
      </c>
      <c r="X64" s="101"/>
      <c r="Y64" s="113">
        <f t="shared" si="14"/>
        <v>0</v>
      </c>
      <c r="Z64" s="73"/>
      <c r="AA64" s="74">
        <v>0</v>
      </c>
      <c r="AB64" s="73"/>
      <c r="AC64" s="74">
        <f t="shared" si="22"/>
        <v>0</v>
      </c>
      <c r="AD64" s="73"/>
      <c r="AE64" s="74">
        <f t="shared" si="7"/>
        <v>0</v>
      </c>
      <c r="AF64" s="73"/>
      <c r="AG64" s="74">
        <f t="shared" si="15"/>
        <v>0</v>
      </c>
      <c r="AH64" s="82">
        <f t="shared" si="8"/>
        <v>0</v>
      </c>
      <c r="AI64" s="74"/>
      <c r="AJ64" s="139">
        <f t="shared" si="16"/>
        <v>0</v>
      </c>
    </row>
    <row r="65" spans="1:37" ht="15" customHeight="1" x14ac:dyDescent="0.2">
      <c r="A65" s="84" t="s">
        <v>228</v>
      </c>
      <c r="B65" t="str">
        <f>IF($A65="","",INDEX('MA-Liste'!$D:$D,MATCH($A65,'MA-Liste'!$M:$M,FALSE)))</f>
        <v>AeBo</v>
      </c>
      <c r="C65" s="4" t="str">
        <f ca="1">IF($A65="","",INDEX(INDIRECT("'MA-Liste'!"&amp;$C$11),MATCH($A65,'MA-Liste'!$M:$M,FALSE)))</f>
        <v>D</v>
      </c>
      <c r="D65" s="19">
        <f t="shared" ca="1" si="0"/>
        <v>100</v>
      </c>
      <c r="E65" s="20">
        <f t="shared" si="9"/>
        <v>0</v>
      </c>
      <c r="F65" s="73"/>
      <c r="G65" s="74">
        <f t="shared" ca="1" si="17"/>
        <v>0</v>
      </c>
      <c r="H65" s="73"/>
      <c r="I65" s="74">
        <f t="shared" ca="1" si="1"/>
        <v>0</v>
      </c>
      <c r="J65" s="73"/>
      <c r="K65" s="113">
        <f t="shared" ca="1" si="10"/>
        <v>0</v>
      </c>
      <c r="L65" s="73"/>
      <c r="M65" s="113">
        <f t="shared" ca="1" si="11"/>
        <v>0</v>
      </c>
      <c r="N65" s="73"/>
      <c r="O65" s="74">
        <f t="shared" ca="1" si="12"/>
        <v>0</v>
      </c>
      <c r="P65" s="73"/>
      <c r="Q65" s="113">
        <f t="shared" ca="1" si="20"/>
        <v>0</v>
      </c>
      <c r="R65" s="73"/>
      <c r="S65" s="113">
        <f t="shared" ca="1" si="3"/>
        <v>0</v>
      </c>
      <c r="T65" s="101"/>
      <c r="U65" s="74">
        <f t="shared" ca="1" si="21"/>
        <v>0</v>
      </c>
      <c r="V65" s="73"/>
      <c r="W65" s="113">
        <f t="shared" ca="1" si="13"/>
        <v>0</v>
      </c>
      <c r="X65" s="101"/>
      <c r="Y65" s="113">
        <f t="shared" ca="1" si="14"/>
        <v>0</v>
      </c>
      <c r="Z65" s="73"/>
      <c r="AA65" s="74">
        <v>0</v>
      </c>
      <c r="AB65" s="73"/>
      <c r="AC65" s="74">
        <f t="shared" ca="1" si="22"/>
        <v>0</v>
      </c>
      <c r="AD65" s="73"/>
      <c r="AE65" s="74">
        <f t="shared" ca="1" si="7"/>
        <v>0</v>
      </c>
      <c r="AF65" s="73"/>
      <c r="AG65" s="74">
        <f t="shared" ca="1" si="15"/>
        <v>0</v>
      </c>
      <c r="AH65" s="82">
        <f t="shared" ca="1" si="8"/>
        <v>0</v>
      </c>
      <c r="AI65" s="74"/>
      <c r="AJ65" s="139">
        <f t="shared" ca="1" si="16"/>
        <v>0</v>
      </c>
    </row>
    <row r="66" spans="1:37" ht="15" customHeight="1" x14ac:dyDescent="0.2">
      <c r="A66" s="84" t="s">
        <v>252</v>
      </c>
      <c r="B66" s="14" t="s">
        <v>65</v>
      </c>
      <c r="C66" s="18" t="s">
        <v>8</v>
      </c>
      <c r="D66" s="19">
        <v>60</v>
      </c>
      <c r="E66" s="20">
        <f t="shared" si="9"/>
        <v>0</v>
      </c>
      <c r="F66" s="73"/>
      <c r="G66" s="74">
        <f t="shared" si="17"/>
        <v>0</v>
      </c>
      <c r="H66" s="73"/>
      <c r="I66" s="74">
        <f t="shared" si="1"/>
        <v>0</v>
      </c>
      <c r="J66" s="73"/>
      <c r="K66" s="113">
        <f t="shared" si="10"/>
        <v>0</v>
      </c>
      <c r="L66" s="73"/>
      <c r="M66" s="113">
        <f t="shared" si="11"/>
        <v>0</v>
      </c>
      <c r="N66" s="73"/>
      <c r="O66" s="74">
        <f t="shared" si="12"/>
        <v>0</v>
      </c>
      <c r="P66" s="73"/>
      <c r="Q66" s="113">
        <f t="shared" si="20"/>
        <v>0</v>
      </c>
      <c r="R66" s="73"/>
      <c r="S66" s="113">
        <f t="shared" si="3"/>
        <v>0</v>
      </c>
      <c r="T66" s="101"/>
      <c r="U66" s="74">
        <f t="shared" si="21"/>
        <v>0</v>
      </c>
      <c r="V66" s="73"/>
      <c r="W66" s="113">
        <f t="shared" si="13"/>
        <v>0</v>
      </c>
      <c r="X66" s="101"/>
      <c r="Y66" s="113">
        <f t="shared" si="14"/>
        <v>0</v>
      </c>
      <c r="Z66" s="73"/>
      <c r="AA66" s="74">
        <v>0</v>
      </c>
      <c r="AB66" s="73"/>
      <c r="AC66" s="74">
        <f t="shared" si="22"/>
        <v>0</v>
      </c>
      <c r="AD66" s="73"/>
      <c r="AE66" s="74">
        <f t="shared" si="7"/>
        <v>0</v>
      </c>
      <c r="AF66" s="73"/>
      <c r="AG66" s="74">
        <f t="shared" si="15"/>
        <v>0</v>
      </c>
      <c r="AH66" s="82">
        <f t="shared" si="8"/>
        <v>0</v>
      </c>
      <c r="AI66" s="74"/>
      <c r="AJ66" s="139">
        <f t="shared" si="16"/>
        <v>0</v>
      </c>
    </row>
    <row r="67" spans="1:37" ht="15" customHeight="1" x14ac:dyDescent="0.2">
      <c r="A67" s="90" t="s">
        <v>253</v>
      </c>
      <c r="B67" s="14" t="s">
        <v>65</v>
      </c>
      <c r="C67" s="18" t="s">
        <v>6</v>
      </c>
      <c r="D67" s="19">
        <v>100</v>
      </c>
      <c r="E67" s="20">
        <f t="shared" si="9"/>
        <v>0</v>
      </c>
      <c r="F67" s="73"/>
      <c r="G67" s="74">
        <f t="shared" si="17"/>
        <v>0</v>
      </c>
      <c r="H67" s="73"/>
      <c r="I67" s="74">
        <f t="shared" si="1"/>
        <v>0</v>
      </c>
      <c r="J67" s="73"/>
      <c r="K67" s="113">
        <f t="shared" si="10"/>
        <v>0</v>
      </c>
      <c r="L67" s="73"/>
      <c r="M67" s="113">
        <f t="shared" si="11"/>
        <v>0</v>
      </c>
      <c r="N67" s="73"/>
      <c r="O67" s="74">
        <f t="shared" si="12"/>
        <v>0</v>
      </c>
      <c r="P67" s="73"/>
      <c r="Q67" s="113">
        <f t="shared" si="20"/>
        <v>0</v>
      </c>
      <c r="R67" s="73"/>
      <c r="S67" s="113">
        <f t="shared" si="3"/>
        <v>0</v>
      </c>
      <c r="T67" s="101"/>
      <c r="U67" s="74">
        <f t="shared" si="21"/>
        <v>0</v>
      </c>
      <c r="V67" s="73"/>
      <c r="W67" s="113">
        <f t="shared" si="13"/>
        <v>0</v>
      </c>
      <c r="X67" s="101"/>
      <c r="Y67" s="113">
        <f t="shared" si="14"/>
        <v>0</v>
      </c>
      <c r="Z67" s="73"/>
      <c r="AA67" s="74">
        <v>0</v>
      </c>
      <c r="AB67" s="73"/>
      <c r="AC67" s="74">
        <f t="shared" si="22"/>
        <v>0</v>
      </c>
      <c r="AD67" s="73"/>
      <c r="AE67" s="74">
        <f t="shared" si="7"/>
        <v>0</v>
      </c>
      <c r="AF67" s="73"/>
      <c r="AG67" s="74">
        <f t="shared" si="15"/>
        <v>0</v>
      </c>
      <c r="AH67" s="82">
        <f t="shared" si="8"/>
        <v>0</v>
      </c>
      <c r="AI67" s="74"/>
      <c r="AJ67" s="139">
        <f t="shared" si="16"/>
        <v>0</v>
      </c>
    </row>
    <row r="68" spans="1:37" ht="15" customHeight="1" x14ac:dyDescent="0.2">
      <c r="A68" s="90" t="s">
        <v>254</v>
      </c>
      <c r="B68" s="14" t="s">
        <v>65</v>
      </c>
      <c r="C68" s="18" t="s">
        <v>8</v>
      </c>
      <c r="D68" s="19">
        <v>60</v>
      </c>
      <c r="E68" s="20">
        <f t="shared" si="9"/>
        <v>0</v>
      </c>
      <c r="F68" s="73"/>
      <c r="G68" s="74">
        <f t="shared" si="17"/>
        <v>0</v>
      </c>
      <c r="H68" s="73"/>
      <c r="I68" s="74">
        <f t="shared" si="1"/>
        <v>0</v>
      </c>
      <c r="J68" s="73"/>
      <c r="K68" s="113">
        <f t="shared" si="10"/>
        <v>0</v>
      </c>
      <c r="L68" s="73"/>
      <c r="M68" s="113">
        <f t="shared" si="11"/>
        <v>0</v>
      </c>
      <c r="N68" s="73"/>
      <c r="O68" s="74">
        <f t="shared" si="12"/>
        <v>0</v>
      </c>
      <c r="P68" s="73"/>
      <c r="Q68" s="113">
        <f t="shared" si="20"/>
        <v>0</v>
      </c>
      <c r="R68" s="73"/>
      <c r="S68" s="113">
        <f t="shared" si="3"/>
        <v>0</v>
      </c>
      <c r="T68" s="101"/>
      <c r="U68" s="74">
        <f t="shared" si="21"/>
        <v>0</v>
      </c>
      <c r="V68" s="73"/>
      <c r="W68" s="113">
        <f t="shared" si="13"/>
        <v>0</v>
      </c>
      <c r="X68" s="101"/>
      <c r="Y68" s="113">
        <f t="shared" si="14"/>
        <v>0</v>
      </c>
      <c r="Z68" s="73"/>
      <c r="AA68" s="74">
        <v>0</v>
      </c>
      <c r="AB68" s="73"/>
      <c r="AC68" s="74">
        <f t="shared" si="22"/>
        <v>0</v>
      </c>
      <c r="AD68" s="73"/>
      <c r="AE68" s="74">
        <f t="shared" si="7"/>
        <v>0</v>
      </c>
      <c r="AF68" s="73"/>
      <c r="AG68" s="74">
        <f t="shared" si="15"/>
        <v>0</v>
      </c>
      <c r="AH68" s="82">
        <f t="shared" si="8"/>
        <v>0</v>
      </c>
      <c r="AI68" s="74"/>
      <c r="AJ68" s="147">
        <f t="shared" si="16"/>
        <v>0</v>
      </c>
    </row>
    <row r="69" spans="1:37" ht="15" customHeight="1" x14ac:dyDescent="0.2">
      <c r="A69" s="90" t="s">
        <v>255</v>
      </c>
      <c r="B69" s="14" t="s">
        <v>65</v>
      </c>
      <c r="C69" s="18" t="s">
        <v>5</v>
      </c>
      <c r="D69" s="19">
        <v>118</v>
      </c>
      <c r="E69" s="20">
        <f t="shared" si="9"/>
        <v>0</v>
      </c>
      <c r="F69" s="73"/>
      <c r="G69" s="74">
        <f t="shared" si="17"/>
        <v>0</v>
      </c>
      <c r="H69" s="73"/>
      <c r="I69" s="74">
        <f t="shared" si="1"/>
        <v>0</v>
      </c>
      <c r="J69" s="73"/>
      <c r="K69" s="113">
        <f t="shared" si="10"/>
        <v>0</v>
      </c>
      <c r="L69" s="73"/>
      <c r="M69" s="113">
        <f t="shared" si="11"/>
        <v>0</v>
      </c>
      <c r="N69" s="73"/>
      <c r="O69" s="74">
        <f t="shared" si="12"/>
        <v>0</v>
      </c>
      <c r="P69" s="73"/>
      <c r="Q69" s="113">
        <f t="shared" si="20"/>
        <v>0</v>
      </c>
      <c r="R69" s="73"/>
      <c r="S69" s="113">
        <f t="shared" si="3"/>
        <v>0</v>
      </c>
      <c r="T69" s="101"/>
      <c r="U69" s="74">
        <f t="shared" si="21"/>
        <v>0</v>
      </c>
      <c r="V69" s="73"/>
      <c r="W69" s="113">
        <f t="shared" si="13"/>
        <v>0</v>
      </c>
      <c r="X69" s="101"/>
      <c r="Y69" s="113">
        <f t="shared" si="14"/>
        <v>0</v>
      </c>
      <c r="Z69" s="73"/>
      <c r="AA69" s="74">
        <v>0</v>
      </c>
      <c r="AB69" s="73"/>
      <c r="AC69" s="74">
        <f t="shared" si="22"/>
        <v>0</v>
      </c>
      <c r="AD69" s="73"/>
      <c r="AE69" s="74">
        <f t="shared" si="7"/>
        <v>0</v>
      </c>
      <c r="AF69" s="73"/>
      <c r="AG69" s="74">
        <f t="shared" si="15"/>
        <v>0</v>
      </c>
      <c r="AH69" s="82">
        <f t="shared" si="8"/>
        <v>0</v>
      </c>
      <c r="AI69" s="74"/>
      <c r="AJ69" s="147">
        <f t="shared" si="16"/>
        <v>0</v>
      </c>
    </row>
    <row r="70" spans="1:37" ht="15" customHeight="1" x14ac:dyDescent="0.2">
      <c r="A70" s="90" t="s">
        <v>256</v>
      </c>
      <c r="B70" s="14" t="s">
        <v>65</v>
      </c>
      <c r="C70" s="18" t="s">
        <v>5</v>
      </c>
      <c r="D70" s="19">
        <v>118</v>
      </c>
      <c r="E70" s="20">
        <f t="shared" si="9"/>
        <v>0</v>
      </c>
      <c r="F70" s="73"/>
      <c r="G70" s="74">
        <f t="shared" si="17"/>
        <v>0</v>
      </c>
      <c r="H70" s="73"/>
      <c r="I70" s="74">
        <f t="shared" si="1"/>
        <v>0</v>
      </c>
      <c r="J70" s="73"/>
      <c r="K70" s="113">
        <f t="shared" si="10"/>
        <v>0</v>
      </c>
      <c r="L70" s="73"/>
      <c r="M70" s="113">
        <f t="shared" si="11"/>
        <v>0</v>
      </c>
      <c r="N70" s="73"/>
      <c r="O70" s="74">
        <f t="shared" si="12"/>
        <v>0</v>
      </c>
      <c r="P70" s="73"/>
      <c r="Q70" s="113">
        <f t="shared" si="20"/>
        <v>0</v>
      </c>
      <c r="R70" s="73"/>
      <c r="S70" s="113">
        <f t="shared" si="3"/>
        <v>0</v>
      </c>
      <c r="T70" s="101"/>
      <c r="U70" s="74">
        <f t="shared" si="21"/>
        <v>0</v>
      </c>
      <c r="V70" s="73"/>
      <c r="W70" s="113">
        <f t="shared" si="13"/>
        <v>0</v>
      </c>
      <c r="X70" s="101"/>
      <c r="Y70" s="113">
        <f t="shared" si="14"/>
        <v>0</v>
      </c>
      <c r="Z70" s="73"/>
      <c r="AA70" s="74">
        <v>0</v>
      </c>
      <c r="AB70" s="73"/>
      <c r="AC70" s="74">
        <f t="shared" si="22"/>
        <v>0</v>
      </c>
      <c r="AD70" s="73"/>
      <c r="AE70" s="74">
        <f t="shared" si="7"/>
        <v>0</v>
      </c>
      <c r="AF70" s="73"/>
      <c r="AG70" s="74">
        <f t="shared" si="15"/>
        <v>0</v>
      </c>
      <c r="AH70" s="82">
        <f t="shared" si="8"/>
        <v>0</v>
      </c>
      <c r="AI70" s="74"/>
      <c r="AJ70" s="147">
        <f t="shared" si="16"/>
        <v>0</v>
      </c>
    </row>
    <row r="71" spans="1:37" ht="15" customHeight="1" x14ac:dyDescent="0.2">
      <c r="A71" s="90" t="s">
        <v>257</v>
      </c>
      <c r="B71" s="14" t="s">
        <v>65</v>
      </c>
      <c r="C71" s="18" t="s">
        <v>5</v>
      </c>
      <c r="D71" s="19">
        <v>118</v>
      </c>
      <c r="E71" s="20">
        <f t="shared" si="9"/>
        <v>0</v>
      </c>
      <c r="F71" s="73"/>
      <c r="G71" s="74">
        <f t="shared" si="17"/>
        <v>0</v>
      </c>
      <c r="H71" s="73"/>
      <c r="I71" s="74">
        <f t="shared" si="1"/>
        <v>0</v>
      </c>
      <c r="J71" s="73"/>
      <c r="K71" s="113">
        <f t="shared" si="10"/>
        <v>0</v>
      </c>
      <c r="L71" s="73"/>
      <c r="M71" s="113">
        <f t="shared" si="11"/>
        <v>0</v>
      </c>
      <c r="N71" s="73"/>
      <c r="O71" s="74">
        <f t="shared" si="12"/>
        <v>0</v>
      </c>
      <c r="P71" s="73"/>
      <c r="Q71" s="113">
        <f t="shared" si="20"/>
        <v>0</v>
      </c>
      <c r="R71" s="73"/>
      <c r="S71" s="113">
        <f t="shared" si="3"/>
        <v>0</v>
      </c>
      <c r="T71" s="101"/>
      <c r="U71" s="74">
        <f t="shared" si="21"/>
        <v>0</v>
      </c>
      <c r="V71" s="73"/>
      <c r="W71" s="113">
        <f t="shared" si="13"/>
        <v>0</v>
      </c>
      <c r="X71" s="101"/>
      <c r="Y71" s="113">
        <f t="shared" si="14"/>
        <v>0</v>
      </c>
      <c r="Z71" s="73"/>
      <c r="AA71" s="74">
        <v>0</v>
      </c>
      <c r="AB71" s="73"/>
      <c r="AC71" s="74">
        <f t="shared" si="22"/>
        <v>0</v>
      </c>
      <c r="AD71" s="73"/>
      <c r="AE71" s="74">
        <f t="shared" si="7"/>
        <v>0</v>
      </c>
      <c r="AF71" s="73"/>
      <c r="AG71" s="74">
        <f t="shared" si="15"/>
        <v>0</v>
      </c>
      <c r="AH71" s="82">
        <f t="shared" si="8"/>
        <v>0</v>
      </c>
      <c r="AI71" s="74"/>
      <c r="AJ71" s="147">
        <f t="shared" si="16"/>
        <v>0</v>
      </c>
    </row>
    <row r="72" spans="1:37" ht="15" customHeight="1" x14ac:dyDescent="0.2">
      <c r="A72" s="90" t="s">
        <v>264</v>
      </c>
      <c r="B72" s="14" t="s">
        <v>65</v>
      </c>
      <c r="C72" s="18" t="s">
        <v>6</v>
      </c>
      <c r="D72" s="19">
        <v>100</v>
      </c>
      <c r="E72" s="20">
        <f t="shared" si="9"/>
        <v>0</v>
      </c>
      <c r="F72" s="73"/>
      <c r="G72" s="74">
        <f t="shared" si="17"/>
        <v>0</v>
      </c>
      <c r="H72" s="73"/>
      <c r="I72" s="74">
        <f t="shared" si="1"/>
        <v>0</v>
      </c>
      <c r="J72" s="73"/>
      <c r="K72" s="113">
        <f t="shared" si="10"/>
        <v>0</v>
      </c>
      <c r="L72" s="73"/>
      <c r="M72" s="113">
        <f t="shared" si="11"/>
        <v>0</v>
      </c>
      <c r="N72" s="73"/>
      <c r="O72" s="74">
        <f t="shared" si="12"/>
        <v>0</v>
      </c>
      <c r="P72" s="73"/>
      <c r="Q72" s="113">
        <f t="shared" si="20"/>
        <v>0</v>
      </c>
      <c r="R72" s="73"/>
      <c r="S72" s="113">
        <f t="shared" si="3"/>
        <v>0</v>
      </c>
      <c r="T72" s="101"/>
      <c r="U72" s="74">
        <f t="shared" si="21"/>
        <v>0</v>
      </c>
      <c r="V72" s="73"/>
      <c r="W72" s="113">
        <f t="shared" si="13"/>
        <v>0</v>
      </c>
      <c r="X72" s="101"/>
      <c r="Y72" s="113">
        <f t="shared" si="14"/>
        <v>0</v>
      </c>
      <c r="Z72" s="73"/>
      <c r="AA72" s="74">
        <v>0</v>
      </c>
      <c r="AB72" s="73"/>
      <c r="AC72" s="74">
        <f t="shared" si="22"/>
        <v>0</v>
      </c>
      <c r="AD72" s="73"/>
      <c r="AE72" s="74">
        <f t="shared" si="7"/>
        <v>0</v>
      </c>
      <c r="AF72" s="73"/>
      <c r="AG72" s="74">
        <f t="shared" si="15"/>
        <v>0</v>
      </c>
      <c r="AH72" s="82">
        <f t="shared" si="8"/>
        <v>0</v>
      </c>
      <c r="AI72" s="74"/>
      <c r="AJ72" s="147">
        <f t="shared" si="16"/>
        <v>0</v>
      </c>
    </row>
    <row r="73" spans="1:37" ht="15" customHeight="1" x14ac:dyDescent="0.2">
      <c r="A73" s="90" t="s">
        <v>322</v>
      </c>
      <c r="B73" s="14" t="s">
        <v>65</v>
      </c>
      <c r="C73" s="18" t="s">
        <v>6</v>
      </c>
      <c r="D73" s="19">
        <v>100</v>
      </c>
      <c r="E73" s="20">
        <f t="shared" si="9"/>
        <v>0</v>
      </c>
      <c r="F73" s="73"/>
      <c r="G73" s="74">
        <f>IF(D73="",0,D73*F73)</f>
        <v>0</v>
      </c>
      <c r="H73" s="73"/>
      <c r="I73" s="74">
        <f t="shared" si="1"/>
        <v>0</v>
      </c>
      <c r="J73" s="73"/>
      <c r="K73" s="113">
        <f t="shared" si="10"/>
        <v>0</v>
      </c>
      <c r="L73" s="73"/>
      <c r="M73" s="113">
        <f t="shared" si="11"/>
        <v>0</v>
      </c>
      <c r="N73" s="73"/>
      <c r="O73" s="74">
        <f t="shared" si="12"/>
        <v>0</v>
      </c>
      <c r="P73" s="73"/>
      <c r="Q73" s="113">
        <f t="shared" si="20"/>
        <v>0</v>
      </c>
      <c r="R73" s="73"/>
      <c r="S73" s="113">
        <f t="shared" si="3"/>
        <v>0</v>
      </c>
      <c r="T73" s="101"/>
      <c r="U73" s="74">
        <f t="shared" si="21"/>
        <v>0</v>
      </c>
      <c r="V73" s="73"/>
      <c r="W73" s="113">
        <f t="shared" si="13"/>
        <v>0</v>
      </c>
      <c r="X73" s="101"/>
      <c r="Y73" s="113">
        <f t="shared" si="14"/>
        <v>0</v>
      </c>
      <c r="Z73" s="73"/>
      <c r="AA73" s="74">
        <v>0</v>
      </c>
      <c r="AB73" s="73"/>
      <c r="AC73" s="74">
        <f t="shared" si="22"/>
        <v>0</v>
      </c>
      <c r="AD73" s="73"/>
      <c r="AE73" s="74">
        <f t="shared" si="7"/>
        <v>0</v>
      </c>
      <c r="AF73" s="73"/>
      <c r="AG73" s="74">
        <f t="shared" si="15"/>
        <v>0</v>
      </c>
      <c r="AH73" s="82">
        <f t="shared" si="8"/>
        <v>0</v>
      </c>
      <c r="AI73" s="74"/>
      <c r="AJ73" s="147">
        <f t="shared" si="16"/>
        <v>0</v>
      </c>
    </row>
    <row r="74" spans="1:37" ht="15" customHeight="1" x14ac:dyDescent="0.2">
      <c r="A74" s="90" t="s">
        <v>323</v>
      </c>
      <c r="B74" s="14" t="s">
        <v>65</v>
      </c>
      <c r="C74" s="18" t="s">
        <v>6</v>
      </c>
      <c r="D74" s="19">
        <v>100</v>
      </c>
      <c r="E74" s="20">
        <f t="shared" si="9"/>
        <v>0</v>
      </c>
      <c r="F74" s="73"/>
      <c r="G74" s="74">
        <f>IF(D74="",0,D74*F74)</f>
        <v>0</v>
      </c>
      <c r="H74" s="73"/>
      <c r="I74" s="74">
        <f t="shared" si="1"/>
        <v>0</v>
      </c>
      <c r="J74" s="73"/>
      <c r="K74" s="113">
        <f t="shared" si="10"/>
        <v>0</v>
      </c>
      <c r="L74" s="73"/>
      <c r="M74" s="113">
        <f t="shared" si="11"/>
        <v>0</v>
      </c>
      <c r="N74" s="73"/>
      <c r="O74" s="74">
        <f t="shared" si="12"/>
        <v>0</v>
      </c>
      <c r="P74" s="73"/>
      <c r="Q74" s="113">
        <f t="shared" si="20"/>
        <v>0</v>
      </c>
      <c r="R74" s="73"/>
      <c r="S74" s="113">
        <f t="shared" si="3"/>
        <v>0</v>
      </c>
      <c r="T74" s="101"/>
      <c r="U74" s="74">
        <f t="shared" si="21"/>
        <v>0</v>
      </c>
      <c r="V74" s="73"/>
      <c r="W74" s="113">
        <f t="shared" si="13"/>
        <v>0</v>
      </c>
      <c r="X74" s="101"/>
      <c r="Y74" s="113">
        <f t="shared" si="14"/>
        <v>0</v>
      </c>
      <c r="Z74" s="73"/>
      <c r="AA74" s="74">
        <v>0</v>
      </c>
      <c r="AB74" s="73"/>
      <c r="AC74" s="74">
        <f t="shared" si="22"/>
        <v>0</v>
      </c>
      <c r="AD74" s="73"/>
      <c r="AE74" s="74">
        <f t="shared" si="7"/>
        <v>0</v>
      </c>
      <c r="AF74" s="73"/>
      <c r="AG74" s="74">
        <f t="shared" si="15"/>
        <v>0</v>
      </c>
      <c r="AH74" s="82">
        <f t="shared" si="8"/>
        <v>0</v>
      </c>
      <c r="AI74" s="74"/>
      <c r="AJ74" s="147">
        <f t="shared" si="16"/>
        <v>0</v>
      </c>
    </row>
    <row r="75" spans="1:37" ht="15" customHeight="1" x14ac:dyDescent="0.2">
      <c r="A75" s="90" t="s">
        <v>260</v>
      </c>
      <c r="B75" s="14" t="s">
        <v>65</v>
      </c>
      <c r="C75" s="18" t="s">
        <v>6</v>
      </c>
      <c r="D75" s="19">
        <v>100</v>
      </c>
      <c r="E75" s="20">
        <f t="shared" si="9"/>
        <v>0</v>
      </c>
      <c r="F75" s="73"/>
      <c r="G75" s="74">
        <f t="shared" si="17"/>
        <v>0</v>
      </c>
      <c r="H75" s="73"/>
      <c r="I75" s="74">
        <f t="shared" si="1"/>
        <v>0</v>
      </c>
      <c r="J75" s="73"/>
      <c r="K75" s="113">
        <f t="shared" si="10"/>
        <v>0</v>
      </c>
      <c r="L75" s="73"/>
      <c r="M75" s="113">
        <f t="shared" si="11"/>
        <v>0</v>
      </c>
      <c r="N75" s="73"/>
      <c r="O75" s="74">
        <f t="shared" si="12"/>
        <v>0</v>
      </c>
      <c r="P75" s="73"/>
      <c r="Q75" s="113">
        <f t="shared" si="20"/>
        <v>0</v>
      </c>
      <c r="R75" s="73"/>
      <c r="S75" s="113">
        <f t="shared" si="3"/>
        <v>0</v>
      </c>
      <c r="T75" s="73"/>
      <c r="U75" s="74">
        <f t="shared" si="21"/>
        <v>0</v>
      </c>
      <c r="V75" s="73"/>
      <c r="W75" s="113">
        <f t="shared" si="13"/>
        <v>0</v>
      </c>
      <c r="X75" s="101"/>
      <c r="Y75" s="113">
        <f t="shared" si="14"/>
        <v>0</v>
      </c>
      <c r="Z75" s="73"/>
      <c r="AA75" s="74">
        <v>0</v>
      </c>
      <c r="AB75" s="73"/>
      <c r="AC75" s="74">
        <f t="shared" si="22"/>
        <v>0</v>
      </c>
      <c r="AD75" s="73"/>
      <c r="AE75" s="74">
        <f t="shared" si="7"/>
        <v>0</v>
      </c>
      <c r="AF75" s="73"/>
      <c r="AG75" s="74">
        <f t="shared" si="15"/>
        <v>0</v>
      </c>
      <c r="AH75" s="82">
        <f t="shared" si="8"/>
        <v>0</v>
      </c>
      <c r="AI75" s="74"/>
      <c r="AJ75" s="147">
        <f t="shared" si="16"/>
        <v>0</v>
      </c>
    </row>
    <row r="76" spans="1:37" ht="15" customHeight="1" x14ac:dyDescent="0.2">
      <c r="A76" s="90" t="s">
        <v>265</v>
      </c>
      <c r="B76" t="str">
        <f>IF($A76="","",INDEX('MA-Liste'!$D:$D,MATCH($A76,'MA-Liste'!$M:$M,FALSE)))</f>
        <v>AeBo</v>
      </c>
      <c r="C76" s="4" t="str">
        <f ca="1">IF($A76="","",INDEX(INDIRECT("'MA-Liste'!"&amp;$C$11),MATCH($A76,'MA-Liste'!$M:$M,FALSE)))</f>
        <v>D</v>
      </c>
      <c r="D76" s="19">
        <f ca="1">IF(OR($C76="",$C76=0),"",VLOOKUP($C76,Ansätze,$D$11,FALSE))</f>
        <v>100</v>
      </c>
      <c r="E76" s="20">
        <f t="shared" si="9"/>
        <v>0</v>
      </c>
      <c r="F76" s="73"/>
      <c r="G76" s="74">
        <f t="shared" ca="1" si="17"/>
        <v>0</v>
      </c>
      <c r="H76" s="73"/>
      <c r="I76" s="74">
        <f t="shared" ca="1" si="1"/>
        <v>0</v>
      </c>
      <c r="J76" s="73"/>
      <c r="K76" s="113">
        <f t="shared" ca="1" si="10"/>
        <v>0</v>
      </c>
      <c r="L76" s="73"/>
      <c r="M76" s="113">
        <f t="shared" ca="1" si="11"/>
        <v>0</v>
      </c>
      <c r="N76" s="73"/>
      <c r="O76" s="74">
        <f t="shared" ca="1" si="12"/>
        <v>0</v>
      </c>
      <c r="P76" s="73"/>
      <c r="Q76" s="113">
        <f t="shared" ca="1" si="20"/>
        <v>0</v>
      </c>
      <c r="R76" s="73"/>
      <c r="S76" s="113">
        <f t="shared" ca="1" si="3"/>
        <v>0</v>
      </c>
      <c r="T76" s="73"/>
      <c r="U76" s="74">
        <f t="shared" ca="1" si="21"/>
        <v>0</v>
      </c>
      <c r="V76" s="73"/>
      <c r="W76" s="113">
        <f t="shared" ca="1" si="13"/>
        <v>0</v>
      </c>
      <c r="X76" s="101"/>
      <c r="Y76" s="113">
        <f t="shared" ca="1" si="14"/>
        <v>0</v>
      </c>
      <c r="Z76" s="73"/>
      <c r="AA76" s="74">
        <v>0</v>
      </c>
      <c r="AB76" s="73"/>
      <c r="AC76" s="74">
        <f t="shared" ca="1" si="22"/>
        <v>0</v>
      </c>
      <c r="AD76" s="73"/>
      <c r="AE76" s="74">
        <f t="shared" ca="1" si="7"/>
        <v>0</v>
      </c>
      <c r="AF76" s="73"/>
      <c r="AG76" s="74">
        <f t="shared" ca="1" si="15"/>
        <v>0</v>
      </c>
      <c r="AH76" s="82">
        <f t="shared" ca="1" si="8"/>
        <v>0</v>
      </c>
      <c r="AI76" s="74"/>
      <c r="AJ76" s="147">
        <f t="shared" ca="1" si="16"/>
        <v>0</v>
      </c>
    </row>
    <row r="77" spans="1:37" ht="15" customHeight="1" x14ac:dyDescent="0.2">
      <c r="A77" s="90" t="s">
        <v>263</v>
      </c>
      <c r="B77" s="14" t="s">
        <v>65</v>
      </c>
      <c r="C77" s="18" t="s">
        <v>6</v>
      </c>
      <c r="D77" s="19">
        <v>100</v>
      </c>
      <c r="E77" s="20">
        <f t="shared" si="9"/>
        <v>0</v>
      </c>
      <c r="F77" s="73"/>
      <c r="G77" s="74">
        <f t="shared" si="17"/>
        <v>0</v>
      </c>
      <c r="H77" s="73"/>
      <c r="I77" s="74">
        <f t="shared" si="1"/>
        <v>0</v>
      </c>
      <c r="J77" s="73"/>
      <c r="K77" s="113">
        <f t="shared" si="10"/>
        <v>0</v>
      </c>
      <c r="L77" s="73"/>
      <c r="M77" s="113">
        <f t="shared" si="11"/>
        <v>0</v>
      </c>
      <c r="N77" s="73"/>
      <c r="O77" s="74">
        <f t="shared" si="12"/>
        <v>0</v>
      </c>
      <c r="P77" s="73"/>
      <c r="Q77" s="113">
        <f t="shared" ref="Q77:Q91" si="23">IF($D77="",0,$D77*P77)</f>
        <v>0</v>
      </c>
      <c r="R77" s="73"/>
      <c r="S77" s="113">
        <f t="shared" si="3"/>
        <v>0</v>
      </c>
      <c r="T77" s="73"/>
      <c r="U77" s="74">
        <f t="shared" ref="U77:U91" si="24">IF($D77="",0,$D77*T77)</f>
        <v>0</v>
      </c>
      <c r="V77" s="73"/>
      <c r="W77" s="113">
        <f t="shared" si="13"/>
        <v>0</v>
      </c>
      <c r="X77" s="101"/>
      <c r="Y77" s="113">
        <f t="shared" si="14"/>
        <v>0</v>
      </c>
      <c r="Z77" s="73"/>
      <c r="AA77" s="74">
        <v>0</v>
      </c>
      <c r="AB77" s="73"/>
      <c r="AC77" s="74">
        <f t="shared" si="22"/>
        <v>0</v>
      </c>
      <c r="AD77" s="73"/>
      <c r="AE77" s="74">
        <f t="shared" si="7"/>
        <v>0</v>
      </c>
      <c r="AF77" s="73"/>
      <c r="AG77" s="74">
        <f t="shared" si="15"/>
        <v>0</v>
      </c>
      <c r="AH77" s="82">
        <f t="shared" si="8"/>
        <v>0</v>
      </c>
      <c r="AI77" s="74"/>
      <c r="AJ77" s="147">
        <f t="shared" si="16"/>
        <v>0</v>
      </c>
      <c r="AK77" s="141"/>
    </row>
    <row r="78" spans="1:37" ht="15" customHeight="1" x14ac:dyDescent="0.2">
      <c r="A78" s="84" t="s">
        <v>292</v>
      </c>
      <c r="B78" t="s">
        <v>65</v>
      </c>
      <c r="C78" s="4" t="s">
        <v>9</v>
      </c>
      <c r="D78" s="19">
        <v>35</v>
      </c>
      <c r="E78" s="20">
        <f t="shared" si="9"/>
        <v>0</v>
      </c>
      <c r="F78" s="73"/>
      <c r="G78" s="74">
        <f t="shared" si="17"/>
        <v>0</v>
      </c>
      <c r="H78" s="73"/>
      <c r="I78" s="74">
        <f t="shared" si="1"/>
        <v>0</v>
      </c>
      <c r="J78" s="73"/>
      <c r="K78" s="113">
        <f t="shared" si="10"/>
        <v>0</v>
      </c>
      <c r="L78" s="73"/>
      <c r="M78" s="113">
        <f t="shared" si="11"/>
        <v>0</v>
      </c>
      <c r="N78" s="73"/>
      <c r="O78" s="74">
        <f t="shared" si="12"/>
        <v>0</v>
      </c>
      <c r="P78" s="73"/>
      <c r="Q78" s="113">
        <f t="shared" si="23"/>
        <v>0</v>
      </c>
      <c r="R78" s="73"/>
      <c r="S78" s="113">
        <f t="shared" si="3"/>
        <v>0</v>
      </c>
      <c r="T78" s="73"/>
      <c r="U78" s="74">
        <f t="shared" si="24"/>
        <v>0</v>
      </c>
      <c r="V78" s="73"/>
      <c r="W78" s="113">
        <f t="shared" si="13"/>
        <v>0</v>
      </c>
      <c r="X78" s="101"/>
      <c r="Y78" s="113">
        <f t="shared" si="14"/>
        <v>0</v>
      </c>
      <c r="Z78" s="73"/>
      <c r="AA78" s="74">
        <v>0</v>
      </c>
      <c r="AB78" s="73"/>
      <c r="AC78" s="74">
        <f t="shared" si="22"/>
        <v>0</v>
      </c>
      <c r="AD78" s="73"/>
      <c r="AE78" s="74">
        <f t="shared" si="7"/>
        <v>0</v>
      </c>
      <c r="AF78" s="73"/>
      <c r="AG78" s="74">
        <f t="shared" si="15"/>
        <v>0</v>
      </c>
      <c r="AH78" s="82">
        <f t="shared" si="8"/>
        <v>0</v>
      </c>
      <c r="AI78" s="74"/>
      <c r="AJ78" s="147">
        <f t="shared" si="16"/>
        <v>0</v>
      </c>
      <c r="AK78" s="141"/>
    </row>
    <row r="79" spans="1:37" ht="15" customHeight="1" x14ac:dyDescent="0.2">
      <c r="A79" s="84" t="s">
        <v>293</v>
      </c>
      <c r="B79" s="14" t="s">
        <v>65</v>
      </c>
      <c r="C79" s="18" t="s">
        <v>5</v>
      </c>
      <c r="D79" s="19">
        <v>118</v>
      </c>
      <c r="E79" s="20">
        <f t="shared" si="9"/>
        <v>0</v>
      </c>
      <c r="F79" s="73"/>
      <c r="G79" s="74">
        <f t="shared" si="17"/>
        <v>0</v>
      </c>
      <c r="H79" s="73"/>
      <c r="I79" s="74">
        <f t="shared" ref="I79:I91" si="25">IF(D79="",0,D79*H79)</f>
        <v>0</v>
      </c>
      <c r="J79" s="73"/>
      <c r="K79" s="113">
        <f t="shared" si="10"/>
        <v>0</v>
      </c>
      <c r="L79" s="73"/>
      <c r="M79" s="113">
        <f t="shared" si="11"/>
        <v>0</v>
      </c>
      <c r="N79" s="73"/>
      <c r="O79" s="74">
        <f t="shared" si="12"/>
        <v>0</v>
      </c>
      <c r="P79" s="73"/>
      <c r="Q79" s="113">
        <f t="shared" si="23"/>
        <v>0</v>
      </c>
      <c r="R79" s="73"/>
      <c r="S79" s="113">
        <f t="shared" ref="S79:S91" si="26">IF($D79="",0,$D79*R79)</f>
        <v>0</v>
      </c>
      <c r="T79" s="73"/>
      <c r="U79" s="74">
        <f t="shared" si="24"/>
        <v>0</v>
      </c>
      <c r="V79" s="73"/>
      <c r="W79" s="113">
        <f>IF($D79="",0,$D79*V79)</f>
        <v>0</v>
      </c>
      <c r="X79" s="101"/>
      <c r="Y79" s="113">
        <f>IF($D79="",0,$D79*X79)</f>
        <v>0</v>
      </c>
      <c r="Z79" s="73"/>
      <c r="AA79" s="74">
        <f>IF(D79="",0,D79*Z79)</f>
        <v>0</v>
      </c>
      <c r="AB79" s="73"/>
      <c r="AC79" s="74">
        <f t="shared" si="22"/>
        <v>0</v>
      </c>
      <c r="AD79" s="73"/>
      <c r="AE79" s="74">
        <f t="shared" ref="AE79:AE91" si="27">IF(D79="",0,D79*AD79)</f>
        <v>0</v>
      </c>
      <c r="AF79" s="73"/>
      <c r="AG79" s="74">
        <f t="shared" si="15"/>
        <v>0</v>
      </c>
      <c r="AH79" s="82">
        <f t="shared" ref="AH79:AH91" si="28">IF(D79="",0,D79*E79)</f>
        <v>0</v>
      </c>
      <c r="AI79" s="74"/>
      <c r="AJ79" s="147">
        <f t="shared" si="16"/>
        <v>0</v>
      </c>
      <c r="AK79" s="141"/>
    </row>
    <row r="80" spans="1:37" ht="15" customHeight="1" x14ac:dyDescent="0.2">
      <c r="A80" s="84" t="s">
        <v>300</v>
      </c>
      <c r="B80" s="14" t="s">
        <v>65</v>
      </c>
      <c r="C80" s="18" t="s">
        <v>6</v>
      </c>
      <c r="D80" s="19">
        <v>100</v>
      </c>
      <c r="E80" s="20">
        <f t="shared" ref="E80:E93" si="29">SUM(F80++H80+J80+L80+N80+P80+R80+T80+V80+X80+Z80+AB80+AD80+AF80)</f>
        <v>0</v>
      </c>
      <c r="F80" s="73"/>
      <c r="G80" s="74">
        <f t="shared" si="17"/>
        <v>0</v>
      </c>
      <c r="H80" s="73"/>
      <c r="I80" s="74">
        <f t="shared" si="25"/>
        <v>0</v>
      </c>
      <c r="J80" s="174"/>
      <c r="K80" s="113">
        <f t="shared" ref="K80:K91" si="30">IF($D80="",0,$D80*J80)</f>
        <v>0</v>
      </c>
      <c r="L80" s="73"/>
      <c r="M80" s="113">
        <f t="shared" ref="M80:M91" si="31">IF($D80="",0,$D80*L80)</f>
        <v>0</v>
      </c>
      <c r="N80" s="73"/>
      <c r="O80" s="74">
        <f t="shared" ref="O80:O91" si="32">IF($D80="",0,$D80*N80)</f>
        <v>0</v>
      </c>
      <c r="P80" s="174"/>
      <c r="Q80" s="113">
        <f t="shared" si="23"/>
        <v>0</v>
      </c>
      <c r="R80" s="73"/>
      <c r="S80" s="113">
        <f t="shared" si="26"/>
        <v>0</v>
      </c>
      <c r="T80" s="73"/>
      <c r="U80" s="74">
        <f t="shared" si="24"/>
        <v>0</v>
      </c>
      <c r="V80" s="174"/>
      <c r="W80" s="113">
        <f t="shared" ref="W80:W87" si="33">IF($D80="",0,$D80*V80)</f>
        <v>0</v>
      </c>
      <c r="X80" s="101"/>
      <c r="Y80" s="113">
        <f t="shared" ref="Y80:Y91" si="34">IF($D80="",0,$D80*X80)</f>
        <v>0</v>
      </c>
      <c r="Z80" s="73"/>
      <c r="AA80" s="74">
        <f t="shared" ref="AA80:AA91" si="35">IF(D80="",0,D80*Z80)</f>
        <v>0</v>
      </c>
      <c r="AB80" s="73"/>
      <c r="AC80" s="74">
        <f t="shared" si="22"/>
        <v>0</v>
      </c>
      <c r="AD80" s="73"/>
      <c r="AE80" s="74">
        <f t="shared" si="27"/>
        <v>0</v>
      </c>
      <c r="AF80" s="73"/>
      <c r="AG80" s="74">
        <f t="shared" ref="AG80:AG93" si="36">IF(D80="",0,D80*AF80)</f>
        <v>0</v>
      </c>
      <c r="AH80" s="82">
        <f t="shared" si="28"/>
        <v>0</v>
      </c>
      <c r="AI80" s="74"/>
      <c r="AJ80" s="147">
        <f t="shared" ref="AJ80:AJ87" si="37">SUM(AH80+AI80)</f>
        <v>0</v>
      </c>
      <c r="AK80" s="141"/>
    </row>
    <row r="81" spans="1:37" ht="15" customHeight="1" x14ac:dyDescent="0.2">
      <c r="A81" s="84" t="s">
        <v>302</v>
      </c>
      <c r="B81" s="14" t="s">
        <v>65</v>
      </c>
      <c r="C81" s="18" t="s">
        <v>9</v>
      </c>
      <c r="D81" s="19">
        <v>35</v>
      </c>
      <c r="E81" s="20">
        <f t="shared" si="29"/>
        <v>0</v>
      </c>
      <c r="F81" s="73"/>
      <c r="G81" s="74">
        <f t="shared" ref="G81:G91" si="38">IF(D81="",0,D81*F81)</f>
        <v>0</v>
      </c>
      <c r="H81" s="73"/>
      <c r="I81" s="74">
        <f t="shared" si="25"/>
        <v>0</v>
      </c>
      <c r="J81" s="174"/>
      <c r="K81" s="113">
        <f t="shared" si="30"/>
        <v>0</v>
      </c>
      <c r="L81" s="73"/>
      <c r="M81" s="113">
        <f t="shared" si="31"/>
        <v>0</v>
      </c>
      <c r="N81" s="73"/>
      <c r="O81" s="74">
        <f t="shared" si="32"/>
        <v>0</v>
      </c>
      <c r="P81" s="174"/>
      <c r="Q81" s="113">
        <f t="shared" si="23"/>
        <v>0</v>
      </c>
      <c r="R81" s="73"/>
      <c r="S81" s="113">
        <f t="shared" si="26"/>
        <v>0</v>
      </c>
      <c r="T81" s="73"/>
      <c r="U81" s="74">
        <f t="shared" si="24"/>
        <v>0</v>
      </c>
      <c r="V81" s="174"/>
      <c r="W81" s="113">
        <f t="shared" si="33"/>
        <v>0</v>
      </c>
      <c r="X81" s="101"/>
      <c r="Y81" s="113">
        <f t="shared" si="34"/>
        <v>0</v>
      </c>
      <c r="Z81" s="73"/>
      <c r="AA81" s="74">
        <f t="shared" si="35"/>
        <v>0</v>
      </c>
      <c r="AB81" s="73"/>
      <c r="AC81" s="74">
        <f t="shared" si="22"/>
        <v>0</v>
      </c>
      <c r="AD81" s="73"/>
      <c r="AE81" s="74">
        <f t="shared" si="27"/>
        <v>0</v>
      </c>
      <c r="AF81" s="73"/>
      <c r="AG81" s="74">
        <f t="shared" si="36"/>
        <v>0</v>
      </c>
      <c r="AH81" s="82">
        <f t="shared" si="28"/>
        <v>0</v>
      </c>
      <c r="AI81" s="74"/>
      <c r="AJ81" s="147">
        <f t="shared" si="37"/>
        <v>0</v>
      </c>
      <c r="AK81" s="141"/>
    </row>
    <row r="82" spans="1:37" ht="15" customHeight="1" x14ac:dyDescent="0.2">
      <c r="A82" s="84" t="s">
        <v>321</v>
      </c>
      <c r="B82" s="14" t="s">
        <v>65</v>
      </c>
      <c r="C82" s="18" t="s">
        <v>9</v>
      </c>
      <c r="D82" s="19">
        <v>35</v>
      </c>
      <c r="E82" s="20">
        <f t="shared" si="29"/>
        <v>0</v>
      </c>
      <c r="F82" s="73"/>
      <c r="G82" s="74">
        <f t="shared" si="38"/>
        <v>0</v>
      </c>
      <c r="H82" s="73"/>
      <c r="I82" s="74">
        <f t="shared" si="25"/>
        <v>0</v>
      </c>
      <c r="J82" s="174"/>
      <c r="K82" s="113">
        <f t="shared" si="30"/>
        <v>0</v>
      </c>
      <c r="L82" s="73"/>
      <c r="M82" s="113">
        <f t="shared" si="31"/>
        <v>0</v>
      </c>
      <c r="N82" s="73"/>
      <c r="O82" s="74">
        <f t="shared" si="32"/>
        <v>0</v>
      </c>
      <c r="P82" s="174"/>
      <c r="Q82" s="113">
        <f t="shared" si="23"/>
        <v>0</v>
      </c>
      <c r="R82" s="73"/>
      <c r="S82" s="113">
        <f t="shared" si="26"/>
        <v>0</v>
      </c>
      <c r="T82" s="73"/>
      <c r="U82" s="74">
        <f t="shared" si="24"/>
        <v>0</v>
      </c>
      <c r="V82" s="174"/>
      <c r="W82" s="113">
        <f t="shared" si="33"/>
        <v>0</v>
      </c>
      <c r="X82" s="101"/>
      <c r="Y82" s="113">
        <f>IF($D82="",0,$D82*X82)</f>
        <v>0</v>
      </c>
      <c r="Z82" s="73"/>
      <c r="AA82" s="74">
        <f t="shared" si="35"/>
        <v>0</v>
      </c>
      <c r="AB82" s="73"/>
      <c r="AC82" s="74">
        <f t="shared" si="22"/>
        <v>0</v>
      </c>
      <c r="AD82" s="73"/>
      <c r="AE82" s="74">
        <f t="shared" si="27"/>
        <v>0</v>
      </c>
      <c r="AF82" s="73"/>
      <c r="AG82" s="74">
        <f t="shared" si="36"/>
        <v>0</v>
      </c>
      <c r="AH82" s="82">
        <f t="shared" si="28"/>
        <v>0</v>
      </c>
      <c r="AI82" s="74"/>
      <c r="AJ82" s="147">
        <f t="shared" si="37"/>
        <v>0</v>
      </c>
      <c r="AK82" s="141"/>
    </row>
    <row r="83" spans="1:37" ht="15" customHeight="1" x14ac:dyDescent="0.2">
      <c r="A83" s="84" t="s">
        <v>301</v>
      </c>
      <c r="B83" s="14" t="s">
        <v>65</v>
      </c>
      <c r="C83" s="18" t="s">
        <v>7</v>
      </c>
      <c r="D83" s="19">
        <v>75</v>
      </c>
      <c r="E83" s="20">
        <f t="shared" si="29"/>
        <v>0</v>
      </c>
      <c r="F83" s="73"/>
      <c r="G83" s="74">
        <f t="shared" si="38"/>
        <v>0</v>
      </c>
      <c r="H83" s="73"/>
      <c r="I83" s="74">
        <f t="shared" si="25"/>
        <v>0</v>
      </c>
      <c r="J83" s="174"/>
      <c r="K83" s="113">
        <f t="shared" si="30"/>
        <v>0</v>
      </c>
      <c r="L83" s="73"/>
      <c r="M83" s="113">
        <f t="shared" si="31"/>
        <v>0</v>
      </c>
      <c r="N83" s="73"/>
      <c r="O83" s="74">
        <f t="shared" si="32"/>
        <v>0</v>
      </c>
      <c r="P83" s="174"/>
      <c r="Q83" s="113">
        <f t="shared" si="23"/>
        <v>0</v>
      </c>
      <c r="R83" s="73"/>
      <c r="S83" s="113">
        <f t="shared" si="26"/>
        <v>0</v>
      </c>
      <c r="T83" s="73"/>
      <c r="U83" s="74">
        <f t="shared" si="24"/>
        <v>0</v>
      </c>
      <c r="V83" s="174"/>
      <c r="W83" s="113">
        <f t="shared" si="33"/>
        <v>0</v>
      </c>
      <c r="X83" s="101"/>
      <c r="Y83" s="113">
        <f t="shared" si="34"/>
        <v>0</v>
      </c>
      <c r="Z83" s="73"/>
      <c r="AA83" s="74">
        <f t="shared" si="35"/>
        <v>0</v>
      </c>
      <c r="AB83" s="73"/>
      <c r="AC83" s="74">
        <f t="shared" si="22"/>
        <v>0</v>
      </c>
      <c r="AD83" s="73"/>
      <c r="AE83" s="74">
        <f t="shared" si="27"/>
        <v>0</v>
      </c>
      <c r="AF83" s="73"/>
      <c r="AG83" s="74">
        <f t="shared" si="36"/>
        <v>0</v>
      </c>
      <c r="AH83" s="82">
        <f t="shared" si="28"/>
        <v>0</v>
      </c>
      <c r="AI83" s="74"/>
      <c r="AJ83" s="147">
        <f t="shared" si="37"/>
        <v>0</v>
      </c>
      <c r="AK83" s="141"/>
    </row>
    <row r="84" spans="1:37" s="14" customFormat="1" ht="15" customHeight="1" x14ac:dyDescent="0.2">
      <c r="A84" s="90" t="s">
        <v>303</v>
      </c>
      <c r="B84" s="14" t="s">
        <v>65</v>
      </c>
      <c r="C84" s="18" t="s">
        <v>8</v>
      </c>
      <c r="D84" s="170">
        <v>60</v>
      </c>
      <c r="E84" s="20">
        <f t="shared" si="29"/>
        <v>0</v>
      </c>
      <c r="F84" s="101"/>
      <c r="G84" s="74">
        <f t="shared" si="38"/>
        <v>0</v>
      </c>
      <c r="H84" s="101"/>
      <c r="I84" s="154">
        <f t="shared" si="25"/>
        <v>0</v>
      </c>
      <c r="J84" s="181"/>
      <c r="K84" s="156">
        <f t="shared" si="30"/>
        <v>0</v>
      </c>
      <c r="L84" s="101"/>
      <c r="M84" s="156">
        <f t="shared" si="31"/>
        <v>0</v>
      </c>
      <c r="N84" s="101"/>
      <c r="O84" s="154">
        <f t="shared" si="32"/>
        <v>0</v>
      </c>
      <c r="P84" s="181"/>
      <c r="Q84" s="156">
        <f t="shared" si="23"/>
        <v>0</v>
      </c>
      <c r="R84" s="101"/>
      <c r="S84" s="156">
        <f t="shared" si="26"/>
        <v>0</v>
      </c>
      <c r="T84" s="101"/>
      <c r="U84" s="154">
        <f t="shared" si="24"/>
        <v>0</v>
      </c>
      <c r="V84" s="181"/>
      <c r="W84" s="156">
        <f t="shared" si="33"/>
        <v>0</v>
      </c>
      <c r="X84" s="101"/>
      <c r="Y84" s="156">
        <f t="shared" si="34"/>
        <v>0</v>
      </c>
      <c r="Z84" s="101"/>
      <c r="AA84" s="154">
        <f t="shared" si="35"/>
        <v>0</v>
      </c>
      <c r="AB84" s="101"/>
      <c r="AC84" s="154">
        <f t="shared" si="22"/>
        <v>0</v>
      </c>
      <c r="AD84" s="101"/>
      <c r="AE84" s="154">
        <f t="shared" si="27"/>
        <v>0</v>
      </c>
      <c r="AF84" s="101"/>
      <c r="AG84" s="154">
        <f t="shared" si="36"/>
        <v>0</v>
      </c>
      <c r="AH84" s="158">
        <f t="shared" si="28"/>
        <v>0</v>
      </c>
      <c r="AI84" s="154"/>
      <c r="AJ84" s="147">
        <f t="shared" si="37"/>
        <v>0</v>
      </c>
      <c r="AK84" s="182"/>
    </row>
    <row r="85" spans="1:37" s="14" customFormat="1" ht="15" customHeight="1" x14ac:dyDescent="0.2">
      <c r="A85" s="90" t="s">
        <v>310</v>
      </c>
      <c r="B85" s="14" t="s">
        <v>65</v>
      </c>
      <c r="C85" s="18" t="s">
        <v>5</v>
      </c>
      <c r="D85" s="170">
        <v>118</v>
      </c>
      <c r="E85" s="20">
        <f t="shared" si="29"/>
        <v>0</v>
      </c>
      <c r="F85" s="101"/>
      <c r="G85" s="113">
        <f t="shared" si="38"/>
        <v>0</v>
      </c>
      <c r="H85" s="101"/>
      <c r="I85" s="154">
        <f t="shared" si="25"/>
        <v>0</v>
      </c>
      <c r="J85" s="181"/>
      <c r="K85" s="156">
        <f t="shared" si="30"/>
        <v>0</v>
      </c>
      <c r="L85" s="101"/>
      <c r="M85" s="156">
        <f t="shared" si="31"/>
        <v>0</v>
      </c>
      <c r="N85" s="101"/>
      <c r="O85" s="154">
        <f t="shared" si="32"/>
        <v>0</v>
      </c>
      <c r="P85" s="181"/>
      <c r="Q85" s="156">
        <f t="shared" si="23"/>
        <v>0</v>
      </c>
      <c r="R85" s="101"/>
      <c r="S85" s="156">
        <f t="shared" si="26"/>
        <v>0</v>
      </c>
      <c r="T85" s="101"/>
      <c r="U85" s="154">
        <f t="shared" si="24"/>
        <v>0</v>
      </c>
      <c r="V85" s="181"/>
      <c r="W85" s="156">
        <f t="shared" si="33"/>
        <v>0</v>
      </c>
      <c r="X85" s="101"/>
      <c r="Y85" s="156">
        <f t="shared" si="34"/>
        <v>0</v>
      </c>
      <c r="Z85" s="101"/>
      <c r="AA85" s="154">
        <f t="shared" si="35"/>
        <v>0</v>
      </c>
      <c r="AB85" s="101"/>
      <c r="AC85" s="154">
        <f t="shared" si="22"/>
        <v>0</v>
      </c>
      <c r="AD85" s="101"/>
      <c r="AE85" s="154">
        <f t="shared" si="27"/>
        <v>0</v>
      </c>
      <c r="AF85" s="181"/>
      <c r="AG85" s="154">
        <f t="shared" si="36"/>
        <v>0</v>
      </c>
      <c r="AH85" s="158">
        <f t="shared" si="28"/>
        <v>0</v>
      </c>
      <c r="AI85" s="154"/>
      <c r="AJ85" s="147">
        <f t="shared" si="37"/>
        <v>0</v>
      </c>
      <c r="AK85" s="182"/>
    </row>
    <row r="86" spans="1:37" s="14" customFormat="1" ht="15" customHeight="1" x14ac:dyDescent="0.2">
      <c r="A86" s="90" t="s">
        <v>331</v>
      </c>
      <c r="B86" s="14" t="s">
        <v>65</v>
      </c>
      <c r="C86" s="18" t="s">
        <v>7</v>
      </c>
      <c r="D86" s="170">
        <v>75</v>
      </c>
      <c r="E86" s="20">
        <f t="shared" si="29"/>
        <v>0</v>
      </c>
      <c r="F86" s="101"/>
      <c r="G86" s="113">
        <f t="shared" si="38"/>
        <v>0</v>
      </c>
      <c r="H86" s="101"/>
      <c r="I86" s="154">
        <f t="shared" si="25"/>
        <v>0</v>
      </c>
      <c r="J86" s="181"/>
      <c r="K86" s="156">
        <f t="shared" si="30"/>
        <v>0</v>
      </c>
      <c r="L86" s="101"/>
      <c r="M86" s="156">
        <f t="shared" si="31"/>
        <v>0</v>
      </c>
      <c r="N86" s="101"/>
      <c r="O86" s="154">
        <f t="shared" si="32"/>
        <v>0</v>
      </c>
      <c r="P86" s="181"/>
      <c r="Q86" s="156">
        <f t="shared" si="23"/>
        <v>0</v>
      </c>
      <c r="R86" s="101"/>
      <c r="S86" s="156">
        <f t="shared" si="26"/>
        <v>0</v>
      </c>
      <c r="T86" s="101"/>
      <c r="U86" s="154">
        <f t="shared" si="24"/>
        <v>0</v>
      </c>
      <c r="V86" s="181"/>
      <c r="W86" s="156">
        <f t="shared" si="33"/>
        <v>0</v>
      </c>
      <c r="X86" s="101"/>
      <c r="Y86" s="156">
        <f t="shared" si="34"/>
        <v>0</v>
      </c>
      <c r="Z86" s="101"/>
      <c r="AA86" s="154">
        <f t="shared" si="35"/>
        <v>0</v>
      </c>
      <c r="AB86" s="101"/>
      <c r="AC86" s="154">
        <f t="shared" si="22"/>
        <v>0</v>
      </c>
      <c r="AD86" s="101"/>
      <c r="AE86" s="154">
        <f t="shared" si="27"/>
        <v>0</v>
      </c>
      <c r="AF86" s="181"/>
      <c r="AG86" s="154">
        <f t="shared" si="36"/>
        <v>0</v>
      </c>
      <c r="AH86" s="158">
        <f t="shared" si="28"/>
        <v>0</v>
      </c>
      <c r="AI86" s="154"/>
      <c r="AJ86" s="147">
        <f t="shared" si="37"/>
        <v>0</v>
      </c>
      <c r="AK86" s="182"/>
    </row>
    <row r="87" spans="1:37" s="14" customFormat="1" ht="15" customHeight="1" x14ac:dyDescent="0.2">
      <c r="A87" s="90" t="s">
        <v>342</v>
      </c>
      <c r="B87" s="14" t="s">
        <v>65</v>
      </c>
      <c r="C87" s="18" t="s">
        <v>9</v>
      </c>
      <c r="D87" s="170">
        <v>35</v>
      </c>
      <c r="E87" s="20">
        <f t="shared" si="29"/>
        <v>0</v>
      </c>
      <c r="F87" s="101"/>
      <c r="G87" s="113">
        <f t="shared" si="38"/>
        <v>0</v>
      </c>
      <c r="H87" s="101"/>
      <c r="I87" s="154">
        <f t="shared" si="25"/>
        <v>0</v>
      </c>
      <c r="J87" s="181"/>
      <c r="K87" s="156">
        <f t="shared" si="30"/>
        <v>0</v>
      </c>
      <c r="L87" s="101"/>
      <c r="M87" s="156">
        <f t="shared" si="31"/>
        <v>0</v>
      </c>
      <c r="N87" s="101"/>
      <c r="O87" s="154">
        <f t="shared" si="32"/>
        <v>0</v>
      </c>
      <c r="P87" s="181"/>
      <c r="Q87" s="156">
        <f t="shared" si="23"/>
        <v>0</v>
      </c>
      <c r="R87" s="101"/>
      <c r="S87" s="156">
        <f t="shared" si="26"/>
        <v>0</v>
      </c>
      <c r="T87" s="101"/>
      <c r="U87" s="154">
        <f t="shared" si="24"/>
        <v>0</v>
      </c>
      <c r="V87" s="181"/>
      <c r="W87" s="156">
        <f t="shared" si="33"/>
        <v>0</v>
      </c>
      <c r="X87" s="101"/>
      <c r="Y87" s="156">
        <f t="shared" si="34"/>
        <v>0</v>
      </c>
      <c r="Z87" s="101"/>
      <c r="AA87" s="154">
        <f t="shared" si="35"/>
        <v>0</v>
      </c>
      <c r="AB87" s="101"/>
      <c r="AC87" s="154">
        <f t="shared" si="22"/>
        <v>0</v>
      </c>
      <c r="AD87" s="101"/>
      <c r="AE87" s="154">
        <f t="shared" si="27"/>
        <v>0</v>
      </c>
      <c r="AF87" s="181"/>
      <c r="AG87" s="154">
        <f t="shared" si="36"/>
        <v>0</v>
      </c>
      <c r="AH87" s="158">
        <f t="shared" si="28"/>
        <v>0</v>
      </c>
      <c r="AI87" s="154"/>
      <c r="AJ87" s="147">
        <f t="shared" si="37"/>
        <v>0</v>
      </c>
      <c r="AK87" s="182"/>
    </row>
    <row r="88" spans="1:37" s="14" customFormat="1" ht="15" customHeight="1" x14ac:dyDescent="0.2">
      <c r="A88" s="90" t="s">
        <v>347</v>
      </c>
      <c r="B88" s="14" t="s">
        <v>65</v>
      </c>
      <c r="C88" s="18" t="s">
        <v>9</v>
      </c>
      <c r="D88" s="170">
        <v>35</v>
      </c>
      <c r="E88" s="20">
        <f t="shared" si="29"/>
        <v>0</v>
      </c>
      <c r="F88" s="101"/>
      <c r="G88" s="113">
        <f t="shared" si="38"/>
        <v>0</v>
      </c>
      <c r="H88" s="101"/>
      <c r="I88" s="154">
        <f t="shared" si="25"/>
        <v>0</v>
      </c>
      <c r="J88" s="181"/>
      <c r="K88" s="156">
        <f t="shared" si="30"/>
        <v>0</v>
      </c>
      <c r="L88" s="101"/>
      <c r="M88" s="156">
        <f t="shared" si="31"/>
        <v>0</v>
      </c>
      <c r="N88" s="101"/>
      <c r="O88" s="154">
        <f t="shared" si="32"/>
        <v>0</v>
      </c>
      <c r="P88" s="181"/>
      <c r="Q88" s="156">
        <f t="shared" si="23"/>
        <v>0</v>
      </c>
      <c r="R88" s="101"/>
      <c r="S88" s="156">
        <f t="shared" si="26"/>
        <v>0</v>
      </c>
      <c r="T88" s="101"/>
      <c r="U88" s="154">
        <f t="shared" si="24"/>
        <v>0</v>
      </c>
      <c r="V88" s="181"/>
      <c r="W88" s="156">
        <f>IF($D88="",0,$D88*V88)</f>
        <v>0</v>
      </c>
      <c r="X88" s="101"/>
      <c r="Y88" s="156">
        <f t="shared" si="34"/>
        <v>0</v>
      </c>
      <c r="Z88" s="101"/>
      <c r="AA88" s="154">
        <f t="shared" si="35"/>
        <v>0</v>
      </c>
      <c r="AB88" s="101"/>
      <c r="AC88" s="154">
        <f t="shared" si="22"/>
        <v>0</v>
      </c>
      <c r="AD88" s="101"/>
      <c r="AE88" s="154">
        <f t="shared" si="27"/>
        <v>0</v>
      </c>
      <c r="AF88" s="181"/>
      <c r="AG88" s="154">
        <f t="shared" si="36"/>
        <v>0</v>
      </c>
      <c r="AH88" s="158">
        <f t="shared" si="28"/>
        <v>0</v>
      </c>
      <c r="AI88" s="154"/>
      <c r="AJ88" s="147">
        <f t="shared" ref="AJ88:AJ93" si="39">SUM(AH88+AI88)</f>
        <v>0</v>
      </c>
      <c r="AK88" s="182"/>
    </row>
    <row r="89" spans="1:37" s="14" customFormat="1" ht="15" customHeight="1" x14ac:dyDescent="0.2">
      <c r="A89" s="90" t="s">
        <v>350</v>
      </c>
      <c r="B89" s="14" t="s">
        <v>65</v>
      </c>
      <c r="C89" s="18" t="s">
        <v>9</v>
      </c>
      <c r="D89" s="170">
        <v>35</v>
      </c>
      <c r="E89" s="20">
        <f t="shared" si="29"/>
        <v>0</v>
      </c>
      <c r="F89" s="101"/>
      <c r="G89" s="113">
        <f t="shared" si="38"/>
        <v>0</v>
      </c>
      <c r="H89" s="101"/>
      <c r="I89" s="154">
        <f t="shared" si="25"/>
        <v>0</v>
      </c>
      <c r="J89" s="181"/>
      <c r="K89" s="156">
        <f t="shared" si="30"/>
        <v>0</v>
      </c>
      <c r="L89" s="101"/>
      <c r="M89" s="156">
        <f t="shared" si="31"/>
        <v>0</v>
      </c>
      <c r="N89" s="101"/>
      <c r="O89" s="154">
        <f t="shared" si="32"/>
        <v>0</v>
      </c>
      <c r="P89" s="181"/>
      <c r="Q89" s="156">
        <f t="shared" si="23"/>
        <v>0</v>
      </c>
      <c r="R89" s="101"/>
      <c r="S89" s="156">
        <f t="shared" si="26"/>
        <v>0</v>
      </c>
      <c r="T89" s="101"/>
      <c r="U89" s="154">
        <f t="shared" si="24"/>
        <v>0</v>
      </c>
      <c r="V89" s="181"/>
      <c r="W89" s="156">
        <f>IF($D89="",0,$D89*V89)</f>
        <v>0</v>
      </c>
      <c r="X89" s="101"/>
      <c r="Y89" s="156">
        <f t="shared" si="34"/>
        <v>0</v>
      </c>
      <c r="Z89" s="101"/>
      <c r="AA89" s="154">
        <f t="shared" si="35"/>
        <v>0</v>
      </c>
      <c r="AB89" s="101"/>
      <c r="AC89" s="154">
        <f t="shared" si="22"/>
        <v>0</v>
      </c>
      <c r="AD89" s="101"/>
      <c r="AE89" s="154">
        <f t="shared" si="27"/>
        <v>0</v>
      </c>
      <c r="AF89" s="181"/>
      <c r="AG89" s="154">
        <f t="shared" si="36"/>
        <v>0</v>
      </c>
      <c r="AH89" s="158">
        <f t="shared" si="28"/>
        <v>0</v>
      </c>
      <c r="AI89" s="154"/>
      <c r="AJ89" s="147">
        <f t="shared" si="39"/>
        <v>0</v>
      </c>
      <c r="AK89" s="182"/>
    </row>
    <row r="90" spans="1:37" s="14" customFormat="1" ht="15" customHeight="1" x14ac:dyDescent="0.2">
      <c r="A90" s="90" t="s">
        <v>353</v>
      </c>
      <c r="B90" s="14" t="s">
        <v>65</v>
      </c>
      <c r="C90" s="18" t="s">
        <v>4</v>
      </c>
      <c r="D90" s="170">
        <v>140</v>
      </c>
      <c r="E90" s="20">
        <f t="shared" si="29"/>
        <v>0</v>
      </c>
      <c r="F90" s="101"/>
      <c r="G90" s="113">
        <f t="shared" si="38"/>
        <v>0</v>
      </c>
      <c r="H90" s="101"/>
      <c r="I90" s="154">
        <f t="shared" si="25"/>
        <v>0</v>
      </c>
      <c r="J90" s="181"/>
      <c r="K90" s="156">
        <f t="shared" si="30"/>
        <v>0</v>
      </c>
      <c r="L90" s="101"/>
      <c r="M90" s="156">
        <f t="shared" si="31"/>
        <v>0</v>
      </c>
      <c r="N90" s="101"/>
      <c r="O90" s="154">
        <f t="shared" si="32"/>
        <v>0</v>
      </c>
      <c r="P90" s="181"/>
      <c r="Q90" s="156">
        <f t="shared" si="23"/>
        <v>0</v>
      </c>
      <c r="R90" s="101"/>
      <c r="S90" s="156">
        <f t="shared" si="26"/>
        <v>0</v>
      </c>
      <c r="T90" s="101"/>
      <c r="U90" s="154">
        <f t="shared" si="24"/>
        <v>0</v>
      </c>
      <c r="V90" s="181"/>
      <c r="W90" s="156">
        <f>IF($D90="",0,$D90*V90)</f>
        <v>0</v>
      </c>
      <c r="X90" s="101"/>
      <c r="Y90" s="156">
        <f t="shared" si="34"/>
        <v>0</v>
      </c>
      <c r="Z90" s="101"/>
      <c r="AA90" s="154">
        <f t="shared" si="35"/>
        <v>0</v>
      </c>
      <c r="AB90" s="101"/>
      <c r="AC90" s="154">
        <f t="shared" si="22"/>
        <v>0</v>
      </c>
      <c r="AD90" s="101"/>
      <c r="AE90" s="154">
        <f t="shared" si="27"/>
        <v>0</v>
      </c>
      <c r="AF90" s="181"/>
      <c r="AG90" s="154">
        <f t="shared" si="36"/>
        <v>0</v>
      </c>
      <c r="AH90" s="158">
        <f t="shared" si="28"/>
        <v>0</v>
      </c>
      <c r="AI90" s="154"/>
      <c r="AJ90" s="147">
        <f t="shared" si="39"/>
        <v>0</v>
      </c>
      <c r="AK90" s="182"/>
    </row>
    <row r="91" spans="1:37" s="14" customFormat="1" ht="15" customHeight="1" x14ac:dyDescent="0.2">
      <c r="A91" s="90" t="s">
        <v>360</v>
      </c>
      <c r="B91" s="14" t="s">
        <v>65</v>
      </c>
      <c r="C91" s="18" t="s">
        <v>8</v>
      </c>
      <c r="D91" s="170">
        <v>60</v>
      </c>
      <c r="E91" s="20">
        <f t="shared" si="29"/>
        <v>0</v>
      </c>
      <c r="F91" s="101"/>
      <c r="G91" s="113">
        <f t="shared" si="38"/>
        <v>0</v>
      </c>
      <c r="H91" s="101"/>
      <c r="I91" s="154">
        <f t="shared" si="25"/>
        <v>0</v>
      </c>
      <c r="J91" s="181"/>
      <c r="K91" s="156">
        <f t="shared" si="30"/>
        <v>0</v>
      </c>
      <c r="L91" s="101"/>
      <c r="M91" s="156">
        <f t="shared" si="31"/>
        <v>0</v>
      </c>
      <c r="N91" s="101"/>
      <c r="O91" s="154">
        <f t="shared" si="32"/>
        <v>0</v>
      </c>
      <c r="P91" s="181"/>
      <c r="Q91" s="156">
        <f t="shared" si="23"/>
        <v>0</v>
      </c>
      <c r="R91" s="101"/>
      <c r="S91" s="156">
        <f t="shared" si="26"/>
        <v>0</v>
      </c>
      <c r="T91" s="101"/>
      <c r="U91" s="154">
        <f t="shared" si="24"/>
        <v>0</v>
      </c>
      <c r="V91" s="181"/>
      <c r="W91" s="156">
        <f>IF($D91="",0,$D91*V91)</f>
        <v>0</v>
      </c>
      <c r="X91" s="101"/>
      <c r="Y91" s="156">
        <f t="shared" si="34"/>
        <v>0</v>
      </c>
      <c r="Z91" s="101"/>
      <c r="AA91" s="154">
        <f t="shared" si="35"/>
        <v>0</v>
      </c>
      <c r="AB91" s="101"/>
      <c r="AC91" s="154">
        <f t="shared" si="22"/>
        <v>0</v>
      </c>
      <c r="AD91" s="101"/>
      <c r="AE91" s="154">
        <f t="shared" si="27"/>
        <v>0</v>
      </c>
      <c r="AF91" s="181"/>
      <c r="AG91" s="154">
        <f t="shared" si="36"/>
        <v>0</v>
      </c>
      <c r="AH91" s="158">
        <f t="shared" si="28"/>
        <v>0</v>
      </c>
      <c r="AI91" s="154"/>
      <c r="AJ91" s="147">
        <f t="shared" si="39"/>
        <v>0</v>
      </c>
      <c r="AK91" s="182"/>
    </row>
    <row r="92" spans="1:37" s="14" customFormat="1" ht="15" customHeight="1" x14ac:dyDescent="0.2">
      <c r="A92" s="90"/>
      <c r="C92" s="18"/>
      <c r="D92" s="170"/>
      <c r="E92" s="20"/>
      <c r="F92" s="101"/>
      <c r="G92" s="113"/>
      <c r="H92" s="101"/>
      <c r="I92" s="154"/>
      <c r="J92" s="181"/>
      <c r="K92" s="156"/>
      <c r="L92" s="101"/>
      <c r="M92" s="156"/>
      <c r="N92" s="101"/>
      <c r="O92" s="154"/>
      <c r="P92" s="181"/>
      <c r="Q92" s="156"/>
      <c r="R92" s="101"/>
      <c r="S92" s="156"/>
      <c r="T92" s="101"/>
      <c r="U92" s="154"/>
      <c r="V92" s="181"/>
      <c r="W92" s="156"/>
      <c r="X92" s="101"/>
      <c r="Y92" s="156"/>
      <c r="Z92" s="101"/>
      <c r="AA92" s="154"/>
      <c r="AB92" s="101"/>
      <c r="AC92" s="154"/>
      <c r="AD92" s="101"/>
      <c r="AE92" s="154"/>
      <c r="AF92" s="181"/>
      <c r="AG92" s="154"/>
      <c r="AH92" s="158"/>
      <c r="AI92" s="154"/>
      <c r="AJ92" s="147">
        <f t="shared" si="39"/>
        <v>0</v>
      </c>
      <c r="AK92" s="182"/>
    </row>
    <row r="93" spans="1:37" s="62" customFormat="1" ht="15" customHeight="1" x14ac:dyDescent="0.2">
      <c r="A93" s="85"/>
      <c r="C93" s="63" t="s">
        <v>154</v>
      </c>
      <c r="D93" s="57"/>
      <c r="E93" s="20">
        <f t="shared" si="29"/>
        <v>20</v>
      </c>
      <c r="F93" s="144">
        <f>SUM(F13:F92)</f>
        <v>0</v>
      </c>
      <c r="G93" s="143"/>
      <c r="H93" s="75">
        <f>SUM(H13:H92)</f>
        <v>0</v>
      </c>
      <c r="I93" s="76"/>
      <c r="J93" s="94">
        <f>SUM(J13:J92)</f>
        <v>0</v>
      </c>
      <c r="K93" s="94"/>
      <c r="L93" s="194">
        <f>SUM(L13:L92)</f>
        <v>6.75</v>
      </c>
      <c r="M93" s="94"/>
      <c r="N93" s="75">
        <f>SUM(N13:N92)</f>
        <v>0</v>
      </c>
      <c r="O93" s="76"/>
      <c r="P93" s="94">
        <f>SUM(P13:P92)</f>
        <v>0</v>
      </c>
      <c r="Q93" s="94"/>
      <c r="R93" s="194">
        <f>SUM(R13:R92)</f>
        <v>1</v>
      </c>
      <c r="S93" s="94"/>
      <c r="T93" s="75">
        <f>SUM(T13:T92)</f>
        <v>0</v>
      </c>
      <c r="U93" s="76"/>
      <c r="V93" s="94">
        <f>SUM(V13:V92)</f>
        <v>0</v>
      </c>
      <c r="W93" s="94"/>
      <c r="X93" s="194">
        <f>SUM(X13:X92)</f>
        <v>8.25</v>
      </c>
      <c r="Y93" s="94"/>
      <c r="Z93" s="75">
        <f>SUM(Z13:Z92)</f>
        <v>0</v>
      </c>
      <c r="AA93" s="76"/>
      <c r="AB93" s="75">
        <f>SUM(AB13:AB92)</f>
        <v>0</v>
      </c>
      <c r="AC93" s="76"/>
      <c r="AD93" s="75">
        <f>SUM(AD13:AD92)</f>
        <v>4</v>
      </c>
      <c r="AE93" s="76"/>
      <c r="AF93" s="194">
        <f>SUM(AF13:AF92)</f>
        <v>0</v>
      </c>
      <c r="AG93" s="76">
        <f t="shared" si="36"/>
        <v>0</v>
      </c>
      <c r="AH93" s="76"/>
      <c r="AI93" s="140"/>
      <c r="AJ93" s="147">
        <f t="shared" si="39"/>
        <v>0</v>
      </c>
      <c r="AK93" s="142"/>
    </row>
    <row r="94" spans="1:37" ht="4.5" customHeight="1" x14ac:dyDescent="0.2">
      <c r="A94" s="86"/>
      <c r="B94" s="40"/>
      <c r="C94" s="68"/>
      <c r="D94" s="69"/>
      <c r="E94" s="69"/>
      <c r="F94" s="69"/>
      <c r="G94" s="168"/>
      <c r="H94" s="166"/>
      <c r="I94" s="167"/>
      <c r="J94" s="168"/>
      <c r="K94" s="168"/>
      <c r="L94" s="168"/>
      <c r="M94" s="168"/>
      <c r="N94" s="77"/>
      <c r="O94" s="78"/>
      <c r="P94" s="69"/>
      <c r="Q94" s="69"/>
      <c r="R94" s="69"/>
      <c r="S94" s="69"/>
      <c r="T94" s="77"/>
      <c r="U94" s="78"/>
      <c r="V94" s="69"/>
      <c r="W94" s="69"/>
      <c r="X94" s="69"/>
      <c r="Y94" s="69"/>
      <c r="Z94" s="77"/>
      <c r="AA94" s="78"/>
      <c r="AB94" s="77"/>
      <c r="AC94" s="78"/>
      <c r="AD94" s="77"/>
      <c r="AE94" s="78"/>
      <c r="AF94" s="69"/>
      <c r="AG94" s="69"/>
      <c r="AH94" s="69"/>
      <c r="AI94" s="69"/>
      <c r="AJ94" s="78"/>
    </row>
    <row r="95" spans="1:37" ht="15" customHeight="1" x14ac:dyDescent="0.2">
      <c r="A95" s="65"/>
      <c r="B95" s="65"/>
      <c r="C95" s="66" t="s">
        <v>155</v>
      </c>
      <c r="D95" s="67"/>
      <c r="E95" s="19"/>
      <c r="F95" s="145"/>
      <c r="G95" s="146">
        <f ca="1">SUM(G13:G94)</f>
        <v>0</v>
      </c>
      <c r="H95" s="79"/>
      <c r="I95" s="80">
        <f ca="1">SUM(I13:I94)</f>
        <v>0</v>
      </c>
      <c r="J95" s="95"/>
      <c r="K95" s="95">
        <f ca="1">SUM(K12:K94)</f>
        <v>0</v>
      </c>
      <c r="L95" s="95"/>
      <c r="M95" s="95">
        <f ca="1">SUM(M12:M94)</f>
        <v>796.5</v>
      </c>
      <c r="N95" s="79"/>
      <c r="O95" s="80">
        <f ca="1">SUM(O13:O94)</f>
        <v>0</v>
      </c>
      <c r="P95" s="95"/>
      <c r="Q95" s="95">
        <f ca="1">SUM(Q12:Q94)</f>
        <v>0</v>
      </c>
      <c r="R95" s="95"/>
      <c r="S95" s="95">
        <f ca="1">SUM(S12:S94)</f>
        <v>140</v>
      </c>
      <c r="T95" s="79"/>
      <c r="U95" s="80">
        <f ca="1">SUM(U13:U94)</f>
        <v>0</v>
      </c>
      <c r="V95" s="95"/>
      <c r="W95" s="95">
        <f ca="1">SUM(W12:W94)</f>
        <v>0</v>
      </c>
      <c r="X95" s="95"/>
      <c r="Y95" s="95">
        <f ca="1">SUM(Y12:Y94)</f>
        <v>973.5</v>
      </c>
      <c r="Z95" s="79"/>
      <c r="AA95" s="80">
        <f ca="1">SUM(AA13:AA94)</f>
        <v>0</v>
      </c>
      <c r="AB95" s="79"/>
      <c r="AC95" s="80">
        <f ca="1">SUM(AC13:AC94)</f>
        <v>0</v>
      </c>
      <c r="AD95" s="79"/>
      <c r="AE95" s="80">
        <f ca="1">SUM(AE13:AE94)</f>
        <v>520</v>
      </c>
      <c r="AF95" s="95"/>
      <c r="AG95" s="146">
        <f ca="1">SUM(AG13:AG94)</f>
        <v>0</v>
      </c>
      <c r="AH95" s="80">
        <f ca="1">SUM(G95+I95+K95+M95+O95+Q95+S95+U95+W95+Y95+AA95+AC95+AE95+AG95)</f>
        <v>2430</v>
      </c>
      <c r="AI95" s="137"/>
      <c r="AJ95" s="234">
        <f ca="1">SUM(AH95+AI96)</f>
        <v>2430</v>
      </c>
    </row>
    <row r="96" spans="1:37" x14ac:dyDescent="0.2">
      <c r="C96" s="41" t="s">
        <v>24</v>
      </c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2"/>
      <c r="AI96" s="3">
        <f>SUBTOTAL(9,AI13:AI94)</f>
        <v>0</v>
      </c>
    </row>
    <row r="97" spans="1:35" x14ac:dyDescent="0.2">
      <c r="C97" s="56"/>
      <c r="H97" s="56"/>
      <c r="I97" s="56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56"/>
      <c r="V97" s="56"/>
      <c r="W97" s="56"/>
      <c r="X97" s="56"/>
      <c r="Y97" s="56"/>
      <c r="Z97" s="56"/>
      <c r="AA97" s="56"/>
      <c r="AB97" s="56"/>
      <c r="AC97" s="56"/>
      <c r="AD97" s="56"/>
      <c r="AE97" s="56"/>
      <c r="AF97" s="56"/>
      <c r="AG97" s="56"/>
    </row>
    <row r="98" spans="1:35" x14ac:dyDescent="0.2">
      <c r="A98" s="103"/>
      <c r="AH98" s="19"/>
    </row>
    <row r="107" spans="1:35" x14ac:dyDescent="0.2">
      <c r="AH107" s="21">
        <f>SUM(AH105-AH104)</f>
        <v>0</v>
      </c>
      <c r="AI107">
        <f>SUM(AI105-AI104)</f>
        <v>0</v>
      </c>
    </row>
  </sheetData>
  <autoFilter ref="A12:AH95"/>
  <mergeCells count="16">
    <mergeCell ref="L10:M10"/>
    <mergeCell ref="B6:D6"/>
    <mergeCell ref="B8:D8"/>
    <mergeCell ref="F10:G10"/>
    <mergeCell ref="H10:I10"/>
    <mergeCell ref="J10:K10"/>
    <mergeCell ref="Z10:AA10"/>
    <mergeCell ref="AB10:AC10"/>
    <mergeCell ref="AD10:AE10"/>
    <mergeCell ref="AF10:AG10"/>
    <mergeCell ref="N10:O10"/>
    <mergeCell ref="P10:Q10"/>
    <mergeCell ref="R10:S10"/>
    <mergeCell ref="T10:U10"/>
    <mergeCell ref="V10:W10"/>
    <mergeCell ref="X10:Y10"/>
  </mergeCells>
  <dataValidations count="3">
    <dataValidation type="list" allowBlank="1" showInputMessage="1" showErrorMessage="1" sqref="C12">
      <formula1>Kategorie</formula1>
    </dataValidation>
    <dataValidation type="list" allowBlank="1" showInputMessage="1" showErrorMessage="1" sqref="D12">
      <formula1>Jahr</formula1>
    </dataValidation>
    <dataValidation type="list" allowBlank="1" showInputMessage="1" showErrorMessage="1" sqref="A13:A95">
      <formula1>Name</formula1>
    </dataValidation>
  </dataValidations>
  <pageMargins left="0.70866141732283472" right="0.15748031496062992" top="0.51181102362204722" bottom="0.31496062992125984" header="0.19685039370078741" footer="0.15748031496062992"/>
  <pageSetup paperSize="8" scale="56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colBreaks count="1" manualBreakCount="1">
    <brk id="33" max="88" man="1"/>
  </colBreaks>
  <legacyDrawingHF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AK107"/>
  <sheetViews>
    <sheetView view="pageBreakPreview" zoomScale="110" zoomScaleNormal="110" zoomScaleSheetLayoutView="110" workbookViewId="0">
      <pane xSplit="1" topLeftCell="D1" activePane="topRight" state="frozen"/>
      <selection pane="topRight" activeCell="J32" sqref="J32"/>
    </sheetView>
  </sheetViews>
  <sheetFormatPr baseColWidth="10" defaultRowHeight="12.75" x14ac:dyDescent="0.2"/>
  <cols>
    <col min="1" max="1" width="20" customWidth="1"/>
    <col min="2" max="2" width="9.7109375" customWidth="1"/>
    <col min="3" max="3" width="10" style="4" customWidth="1"/>
    <col min="4" max="33" width="9.7109375" style="21" customWidth="1"/>
    <col min="34" max="34" width="11.85546875" style="21" customWidth="1"/>
    <col min="35" max="35" width="9.7109375" customWidth="1"/>
  </cols>
  <sheetData>
    <row r="1" spans="1:36" x14ac:dyDescent="0.2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</row>
    <row r="2" spans="1:36" s="15" customFormat="1" ht="15" customHeight="1" x14ac:dyDescent="0.25">
      <c r="A2" s="100" t="s">
        <v>282</v>
      </c>
    </row>
    <row r="3" spans="1:36" s="15" customFormat="1" ht="14.25" x14ac:dyDescent="0.2">
      <c r="A3" s="99"/>
    </row>
    <row r="4" spans="1:36" s="15" customFormat="1" ht="15" x14ac:dyDescent="0.25">
      <c r="A4" s="100" t="s">
        <v>158</v>
      </c>
      <c r="B4" s="268" t="str">
        <f>IF(Vertragsdaten!B6="","",Vertragsdaten!B6)</f>
        <v>EP SIEP</v>
      </c>
      <c r="C4" s="268"/>
      <c r="D4" s="268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59"/>
      <c r="AH4" s="59"/>
      <c r="AI4" s="59"/>
    </row>
    <row r="5" spans="1:36" s="15" customFormat="1" ht="8.25" customHeight="1" x14ac:dyDescent="0.25">
      <c r="A5" s="100"/>
      <c r="B5" s="89"/>
      <c r="C5" s="89"/>
      <c r="D5" s="89"/>
    </row>
    <row r="6" spans="1:36" s="15" customFormat="1" ht="15" x14ac:dyDescent="0.25">
      <c r="A6" s="100" t="s">
        <v>159</v>
      </c>
      <c r="B6" s="325" t="str">
        <f>Vertragsdaten!B8</f>
        <v>070017/000025</v>
      </c>
      <c r="C6" s="325"/>
      <c r="D6" s="325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83"/>
      <c r="AI6" s="83"/>
    </row>
    <row r="7" spans="1:36" s="15" customFormat="1" ht="15" customHeight="1" x14ac:dyDescent="0.25">
      <c r="A7" s="100"/>
      <c r="AH7" s="64"/>
      <c r="AI7" s="64"/>
    </row>
    <row r="8" spans="1:36" s="8" customFormat="1" ht="15" x14ac:dyDescent="0.25">
      <c r="A8" s="100" t="s">
        <v>160</v>
      </c>
      <c r="B8" s="328">
        <v>43770</v>
      </c>
      <c r="C8" s="329"/>
      <c r="D8" s="32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83"/>
      <c r="AI8" s="83"/>
    </row>
    <row r="9" spans="1:36" x14ac:dyDescent="0.2">
      <c r="A9" s="65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</row>
    <row r="10" spans="1:36" s="128" customFormat="1" ht="27.75" customHeight="1" x14ac:dyDescent="0.2">
      <c r="A10" s="127"/>
      <c r="F10" s="326" t="s">
        <v>284</v>
      </c>
      <c r="G10" s="330"/>
      <c r="H10" s="326" t="s">
        <v>276</v>
      </c>
      <c r="I10" s="330"/>
      <c r="J10" s="326" t="s">
        <v>277</v>
      </c>
      <c r="K10" s="330"/>
      <c r="L10" s="326" t="s">
        <v>313</v>
      </c>
      <c r="M10" s="330"/>
      <c r="N10" s="326" t="s">
        <v>274</v>
      </c>
      <c r="O10" s="330"/>
      <c r="P10" s="326" t="s">
        <v>279</v>
      </c>
      <c r="Q10" s="330"/>
      <c r="R10" s="326" t="s">
        <v>314</v>
      </c>
      <c r="S10" s="330"/>
      <c r="T10" s="326" t="s">
        <v>275</v>
      </c>
      <c r="U10" s="330"/>
      <c r="V10" s="326" t="s">
        <v>278</v>
      </c>
      <c r="W10" s="330"/>
      <c r="X10" s="326" t="s">
        <v>311</v>
      </c>
      <c r="Y10" s="330"/>
      <c r="Z10" s="326" t="s">
        <v>199</v>
      </c>
      <c r="AA10" s="331"/>
      <c r="AB10" s="326" t="s">
        <v>200</v>
      </c>
      <c r="AC10" s="327"/>
      <c r="AD10" s="326" t="s">
        <v>201</v>
      </c>
      <c r="AE10" s="327"/>
      <c r="AF10" s="332" t="s">
        <v>305</v>
      </c>
      <c r="AG10" s="333"/>
      <c r="AH10" s="131"/>
      <c r="AI10" s="133" t="s">
        <v>280</v>
      </c>
      <c r="AJ10" s="269" t="s">
        <v>281</v>
      </c>
    </row>
    <row r="11" spans="1:36" ht="3.75" hidden="1" customHeight="1" x14ac:dyDescent="0.2">
      <c r="C11" s="4" t="str">
        <f>VLOOKUP(C12,'MA-Liste'!A192:B198,2,FALSE)</f>
        <v>$K:$K</v>
      </c>
      <c r="D11">
        <f>VLOOKUP(D12,Vertragsdaten!A37:B42,2,FALSE)</f>
        <v>2</v>
      </c>
      <c r="E11"/>
      <c r="F11"/>
      <c r="G11"/>
      <c r="H11" s="70"/>
      <c r="I11" s="71"/>
      <c r="J11" s="65"/>
      <c r="K11" s="65"/>
      <c r="L11" s="65"/>
      <c r="M11" s="65"/>
      <c r="N11" s="70"/>
      <c r="O11" s="71"/>
      <c r="P11" s="65"/>
      <c r="Q11" s="65"/>
      <c r="R11" s="65"/>
      <c r="S11" s="65"/>
      <c r="T11" s="70"/>
      <c r="U11" s="71"/>
      <c r="V11" s="65"/>
      <c r="W11" s="65"/>
      <c r="X11" s="65"/>
      <c r="Y11" s="65"/>
      <c r="Z11" s="70"/>
      <c r="AA11" s="71"/>
      <c r="AB11" s="70"/>
      <c r="AC11" s="71"/>
      <c r="AD11" s="70"/>
      <c r="AE11" s="71"/>
      <c r="AF11" s="65"/>
      <c r="AG11" s="65"/>
      <c r="AH11"/>
      <c r="AI11" s="1"/>
      <c r="AJ11" s="134"/>
    </row>
    <row r="12" spans="1:36" s="1" customFormat="1" ht="31.5" customHeight="1" x14ac:dyDescent="0.2">
      <c r="A12" s="44" t="s">
        <v>23</v>
      </c>
      <c r="B12" s="45" t="s">
        <v>18</v>
      </c>
      <c r="C12" s="87" t="str">
        <f>'MA-Liste'!K7</f>
        <v>Kategorie</v>
      </c>
      <c r="D12" s="88" t="s">
        <v>157</v>
      </c>
      <c r="E12" s="60" t="s">
        <v>152</v>
      </c>
      <c r="F12" s="60" t="s">
        <v>22</v>
      </c>
      <c r="G12" s="60" t="s">
        <v>156</v>
      </c>
      <c r="H12" s="72" t="s">
        <v>22</v>
      </c>
      <c r="I12" s="46" t="s">
        <v>156</v>
      </c>
      <c r="J12" s="112" t="s">
        <v>22</v>
      </c>
      <c r="K12" s="112" t="s">
        <v>156</v>
      </c>
      <c r="L12" s="112" t="s">
        <v>22</v>
      </c>
      <c r="M12" s="112" t="s">
        <v>156</v>
      </c>
      <c r="N12" s="72" t="s">
        <v>22</v>
      </c>
      <c r="O12" s="46" t="s">
        <v>156</v>
      </c>
      <c r="P12" s="112" t="s">
        <v>22</v>
      </c>
      <c r="Q12" s="112" t="s">
        <v>156</v>
      </c>
      <c r="R12" s="112" t="s">
        <v>22</v>
      </c>
      <c r="S12" s="112" t="s">
        <v>156</v>
      </c>
      <c r="T12" s="72" t="s">
        <v>22</v>
      </c>
      <c r="U12" s="46" t="s">
        <v>156</v>
      </c>
      <c r="V12" s="112" t="s">
        <v>22</v>
      </c>
      <c r="W12" s="112" t="s">
        <v>156</v>
      </c>
      <c r="X12" s="112" t="s">
        <v>22</v>
      </c>
      <c r="Y12" s="112" t="s">
        <v>156</v>
      </c>
      <c r="Z12" s="81" t="s">
        <v>22</v>
      </c>
      <c r="AA12" s="13" t="s">
        <v>156</v>
      </c>
      <c r="AB12" s="81" t="s">
        <v>22</v>
      </c>
      <c r="AC12" s="13" t="s">
        <v>156</v>
      </c>
      <c r="AD12" s="81" t="s">
        <v>22</v>
      </c>
      <c r="AE12" s="13" t="s">
        <v>156</v>
      </c>
      <c r="AF12" s="183" t="s">
        <v>22</v>
      </c>
      <c r="AG12" s="183" t="s">
        <v>156</v>
      </c>
      <c r="AH12" s="130" t="s">
        <v>153</v>
      </c>
      <c r="AI12" s="132" t="s">
        <v>285</v>
      </c>
      <c r="AJ12" s="135"/>
    </row>
    <row r="13" spans="1:36" ht="15" customHeight="1" x14ac:dyDescent="0.2">
      <c r="A13" s="90" t="s">
        <v>145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65" ca="1" si="0">IF(OR($C13="",$C13=0),"",VLOOKUP($C13,Ansätze,$D$11,FALSE))</f>
        <v>140</v>
      </c>
      <c r="E13" s="20">
        <f>SUM(F13++H13+J13+L13+N13+P13+R13+T13+V13+X13+Z13+AB13+AD13+AF13)</f>
        <v>5.5</v>
      </c>
      <c r="F13" s="73">
        <v>5.5</v>
      </c>
      <c r="G13" s="74">
        <f ca="1">IF(D13="",0,D13*F13)</f>
        <v>770</v>
      </c>
      <c r="H13" s="73"/>
      <c r="I13" s="74">
        <f t="shared" ref="I13:I78" ca="1" si="1">IF(D13="",0,D13*H13)</f>
        <v>0</v>
      </c>
      <c r="J13" s="73"/>
      <c r="K13" s="113">
        <f ca="1">IF($D13="",0,$D13*J13)</f>
        <v>0</v>
      </c>
      <c r="L13" s="73"/>
      <c r="M13" s="113">
        <f ca="1">IF($D13="",0,$D13*L13)</f>
        <v>0</v>
      </c>
      <c r="N13" s="73"/>
      <c r="O13" s="74">
        <f ca="1">IF($D13="",0,$D13*N13)</f>
        <v>0</v>
      </c>
      <c r="P13" s="73"/>
      <c r="Q13" s="113">
        <f t="shared" ref="Q13:Q44" ca="1" si="2">IF($D13="",0,$D13*P13)</f>
        <v>0</v>
      </c>
      <c r="R13" s="73"/>
      <c r="S13" s="113">
        <f t="shared" ref="S13:S78" ca="1" si="3">IF($D13="",0,$D13*R13)</f>
        <v>0</v>
      </c>
      <c r="T13" s="101"/>
      <c r="U13" s="74">
        <f t="shared" ref="U13:U44" ca="1" si="4">IF($D13="",0,$D13*T13)</f>
        <v>0</v>
      </c>
      <c r="V13" s="73"/>
      <c r="W13" s="113">
        <f ca="1">IF($D13="",0,$D13*V13)</f>
        <v>0</v>
      </c>
      <c r="X13" s="73"/>
      <c r="Y13" s="113">
        <f ca="1">IF($D13="",0,$D13*X13)</f>
        <v>0</v>
      </c>
      <c r="Z13" s="73"/>
      <c r="AA13" s="74">
        <f t="shared" ref="AA13:AA40" ca="1" si="5">IF(D13="",0,D13*Z13)</f>
        <v>0</v>
      </c>
      <c r="AB13" s="73"/>
      <c r="AC13" s="74">
        <f t="shared" ref="AC13:AC40" ca="1" si="6">IF(D13="",0,D13*AB13)</f>
        <v>0</v>
      </c>
      <c r="AD13" s="73"/>
      <c r="AE13" s="74">
        <f t="shared" ref="AE13:AE78" ca="1" si="7">IF(D13="",0,D13*AD13)</f>
        <v>0</v>
      </c>
      <c r="AF13" s="73"/>
      <c r="AG13" s="74">
        <f ca="1">IF(D13="",0,D13*AF13)</f>
        <v>0</v>
      </c>
      <c r="AH13" s="82">
        <f t="shared" ref="AH13:AH78" ca="1" si="8">IF(D13="",0,D13*E13)</f>
        <v>770</v>
      </c>
      <c r="AI13" s="74"/>
      <c r="AJ13" s="138">
        <f ca="1">SUM(AH13+AI13)</f>
        <v>770</v>
      </c>
    </row>
    <row r="14" spans="1:36" ht="15" customHeight="1" x14ac:dyDescent="0.2">
      <c r="A14" s="90" t="s">
        <v>162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79" si="9">SUM(F14++H14+J14+L14+N14+P14+R14+T14+V14+X14+Z14+AB14+AD14+AF14)</f>
        <v>0</v>
      </c>
      <c r="F14" s="73"/>
      <c r="G14" s="74">
        <f ca="1">IF(D14="",0,D14*F14)</f>
        <v>0</v>
      </c>
      <c r="H14" s="73"/>
      <c r="I14" s="74">
        <f t="shared" ca="1" si="1"/>
        <v>0</v>
      </c>
      <c r="J14" s="73"/>
      <c r="K14" s="113">
        <f t="shared" ref="K14:K79" ca="1" si="10">IF($D14="",0,$D14*J14)</f>
        <v>0</v>
      </c>
      <c r="L14" s="73"/>
      <c r="M14" s="113">
        <f t="shared" ref="M14:M79" ca="1" si="11">IF($D14="",0,$D14*L14)</f>
        <v>0</v>
      </c>
      <c r="N14" s="73"/>
      <c r="O14" s="74">
        <f t="shared" ref="O14:O79" ca="1" si="12">IF($D14="",0,$D14*N14)</f>
        <v>0</v>
      </c>
      <c r="P14" s="73"/>
      <c r="Q14" s="113">
        <f t="shared" ca="1" si="2"/>
        <v>0</v>
      </c>
      <c r="R14" s="73"/>
      <c r="S14" s="113">
        <f t="shared" ca="1" si="3"/>
        <v>0</v>
      </c>
      <c r="T14" s="101"/>
      <c r="U14" s="74">
        <f t="shared" ca="1" si="4"/>
        <v>0</v>
      </c>
      <c r="V14" s="73"/>
      <c r="W14" s="113">
        <f t="shared" ref="W14:W78" ca="1" si="13">IF($D14="",0,$D14*V14)</f>
        <v>0</v>
      </c>
      <c r="X14" s="73"/>
      <c r="Y14" s="113">
        <f t="shared" ref="Y14:Y78" ca="1" si="14">IF($D14="",0,$D14*X14)</f>
        <v>0</v>
      </c>
      <c r="Z14" s="73"/>
      <c r="AA14" s="74">
        <f t="shared" ca="1" si="5"/>
        <v>0</v>
      </c>
      <c r="AB14" s="73"/>
      <c r="AC14" s="74">
        <f t="shared" ca="1" si="6"/>
        <v>0</v>
      </c>
      <c r="AD14" s="73"/>
      <c r="AE14" s="74">
        <f t="shared" ca="1" si="7"/>
        <v>0</v>
      </c>
      <c r="AF14" s="73"/>
      <c r="AG14" s="74">
        <f t="shared" ref="AG14:AG79" ca="1" si="15">IF(D14="",0,D14*AF14)</f>
        <v>0</v>
      </c>
      <c r="AH14" s="82">
        <f t="shared" ca="1" si="8"/>
        <v>0</v>
      </c>
      <c r="AI14" s="74"/>
      <c r="AJ14" s="139">
        <f t="shared" ref="AJ14:AJ79" ca="1" si="16">SUM(AH14+AI14)</f>
        <v>0</v>
      </c>
    </row>
    <row r="15" spans="1:36" ht="15" customHeight="1" x14ac:dyDescent="0.2">
      <c r="A15" s="90" t="s">
        <v>146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9"/>
        <v>1</v>
      </c>
      <c r="F15" s="73"/>
      <c r="G15" s="74">
        <f t="shared" ref="G15:G80" ca="1" si="17">IF(D15="",0,D15*F15)</f>
        <v>0</v>
      </c>
      <c r="H15" s="73"/>
      <c r="I15" s="74">
        <f t="shared" ca="1" si="1"/>
        <v>0</v>
      </c>
      <c r="J15" s="73"/>
      <c r="K15" s="113">
        <f t="shared" ca="1" si="10"/>
        <v>0</v>
      </c>
      <c r="L15" s="73">
        <v>1</v>
      </c>
      <c r="M15" s="113">
        <f t="shared" ca="1" si="11"/>
        <v>118</v>
      </c>
      <c r="N15" s="73"/>
      <c r="O15" s="74">
        <f t="shared" ca="1" si="12"/>
        <v>0</v>
      </c>
      <c r="P15" s="73"/>
      <c r="Q15" s="113">
        <f t="shared" ca="1" si="2"/>
        <v>0</v>
      </c>
      <c r="R15" s="73"/>
      <c r="S15" s="113">
        <f t="shared" ca="1" si="3"/>
        <v>0</v>
      </c>
      <c r="T15" s="101"/>
      <c r="U15" s="74">
        <f t="shared" ca="1" si="4"/>
        <v>0</v>
      </c>
      <c r="V15" s="73"/>
      <c r="W15" s="113">
        <f t="shared" ca="1" si="13"/>
        <v>0</v>
      </c>
      <c r="X15" s="73"/>
      <c r="Y15" s="113">
        <f t="shared" ca="1" si="14"/>
        <v>0</v>
      </c>
      <c r="Z15" s="73"/>
      <c r="AA15" s="74">
        <f t="shared" ca="1" si="5"/>
        <v>0</v>
      </c>
      <c r="AB15" s="73"/>
      <c r="AC15" s="74">
        <f t="shared" ca="1" si="6"/>
        <v>0</v>
      </c>
      <c r="AD15" s="73"/>
      <c r="AE15" s="74">
        <f t="shared" ca="1" si="7"/>
        <v>0</v>
      </c>
      <c r="AF15" s="73"/>
      <c r="AG15" s="74">
        <f t="shared" ca="1" si="15"/>
        <v>0</v>
      </c>
      <c r="AH15" s="82">
        <f t="shared" ca="1" si="8"/>
        <v>118</v>
      </c>
      <c r="AI15" s="74"/>
      <c r="AJ15" s="139">
        <f t="shared" ca="1" si="16"/>
        <v>118</v>
      </c>
    </row>
    <row r="16" spans="1:36" ht="15" customHeight="1" x14ac:dyDescent="0.2">
      <c r="A16" s="90" t="s">
        <v>149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9"/>
        <v>0</v>
      </c>
      <c r="F16" s="73"/>
      <c r="G16" s="74">
        <f t="shared" ca="1" si="17"/>
        <v>0</v>
      </c>
      <c r="H16" s="73"/>
      <c r="I16" s="74">
        <f t="shared" ca="1" si="1"/>
        <v>0</v>
      </c>
      <c r="J16" s="73"/>
      <c r="K16" s="113">
        <f t="shared" ca="1" si="10"/>
        <v>0</v>
      </c>
      <c r="L16" s="73"/>
      <c r="M16" s="113">
        <f t="shared" ca="1" si="11"/>
        <v>0</v>
      </c>
      <c r="N16" s="73"/>
      <c r="O16" s="74">
        <f t="shared" ca="1" si="12"/>
        <v>0</v>
      </c>
      <c r="P16" s="73"/>
      <c r="Q16" s="113">
        <f t="shared" ca="1" si="2"/>
        <v>0</v>
      </c>
      <c r="R16" s="73"/>
      <c r="S16" s="113">
        <f t="shared" ca="1" si="3"/>
        <v>0</v>
      </c>
      <c r="T16" s="101"/>
      <c r="U16" s="74">
        <f t="shared" ca="1" si="4"/>
        <v>0</v>
      </c>
      <c r="V16" s="73"/>
      <c r="W16" s="113">
        <f t="shared" ca="1" si="13"/>
        <v>0</v>
      </c>
      <c r="X16" s="101"/>
      <c r="Y16" s="113">
        <f t="shared" ca="1" si="14"/>
        <v>0</v>
      </c>
      <c r="Z16" s="73"/>
      <c r="AA16" s="74">
        <f t="shared" ca="1" si="5"/>
        <v>0</v>
      </c>
      <c r="AB16" s="73"/>
      <c r="AC16" s="74">
        <f t="shared" ca="1" si="6"/>
        <v>0</v>
      </c>
      <c r="AD16" s="73"/>
      <c r="AE16" s="74">
        <f t="shared" ca="1" si="7"/>
        <v>0</v>
      </c>
      <c r="AF16" s="73"/>
      <c r="AG16" s="74">
        <f t="shared" ca="1" si="15"/>
        <v>0</v>
      </c>
      <c r="AH16" s="82">
        <f t="shared" ca="1" si="8"/>
        <v>0</v>
      </c>
      <c r="AI16" s="74"/>
      <c r="AJ16" s="139">
        <f t="shared" ca="1" si="16"/>
        <v>0</v>
      </c>
    </row>
    <row r="17" spans="1:36" ht="15" customHeight="1" x14ac:dyDescent="0.2">
      <c r="A17" s="90" t="s">
        <v>236</v>
      </c>
      <c r="B17" t="s">
        <v>65</v>
      </c>
      <c r="C17" s="4" t="s">
        <v>4</v>
      </c>
      <c r="D17" s="19">
        <f t="shared" si="0"/>
        <v>140</v>
      </c>
      <c r="E17" s="20">
        <f t="shared" si="9"/>
        <v>0</v>
      </c>
      <c r="F17" s="73"/>
      <c r="G17" s="74">
        <f t="shared" si="17"/>
        <v>0</v>
      </c>
      <c r="H17" s="73"/>
      <c r="I17" s="74">
        <f t="shared" si="1"/>
        <v>0</v>
      </c>
      <c r="J17" s="73"/>
      <c r="K17" s="113">
        <f t="shared" si="10"/>
        <v>0</v>
      </c>
      <c r="L17" s="73"/>
      <c r="M17" s="113">
        <f t="shared" si="11"/>
        <v>0</v>
      </c>
      <c r="N17" s="73"/>
      <c r="O17" s="74">
        <f t="shared" si="12"/>
        <v>0</v>
      </c>
      <c r="P17" s="73"/>
      <c r="Q17" s="113">
        <f t="shared" si="2"/>
        <v>0</v>
      </c>
      <c r="R17" s="73"/>
      <c r="S17" s="113">
        <f t="shared" si="3"/>
        <v>0</v>
      </c>
      <c r="T17" s="101"/>
      <c r="U17" s="74">
        <f t="shared" si="4"/>
        <v>0</v>
      </c>
      <c r="V17" s="73"/>
      <c r="W17" s="113">
        <f t="shared" si="13"/>
        <v>0</v>
      </c>
      <c r="X17" s="101"/>
      <c r="Y17" s="113">
        <f t="shared" si="14"/>
        <v>0</v>
      </c>
      <c r="Z17" s="73"/>
      <c r="AA17" s="74">
        <f t="shared" si="5"/>
        <v>0</v>
      </c>
      <c r="AB17" s="73"/>
      <c r="AC17" s="74">
        <f t="shared" si="6"/>
        <v>0</v>
      </c>
      <c r="AD17" s="73"/>
      <c r="AE17" s="74">
        <f t="shared" si="7"/>
        <v>0</v>
      </c>
      <c r="AF17" s="73"/>
      <c r="AG17" s="74">
        <f t="shared" si="15"/>
        <v>0</v>
      </c>
      <c r="AH17" s="82">
        <f t="shared" si="8"/>
        <v>0</v>
      </c>
      <c r="AI17" s="74"/>
      <c r="AJ17" s="139">
        <f t="shared" si="16"/>
        <v>0</v>
      </c>
    </row>
    <row r="18" spans="1:36" ht="15" customHeight="1" x14ac:dyDescent="0.2">
      <c r="A18" s="90" t="s">
        <v>151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 t="shared" si="9"/>
        <v>8.25</v>
      </c>
      <c r="F18" s="73"/>
      <c r="G18" s="74">
        <f t="shared" ca="1" si="17"/>
        <v>0</v>
      </c>
      <c r="H18" s="73"/>
      <c r="I18" s="74">
        <f t="shared" ca="1" si="1"/>
        <v>0</v>
      </c>
      <c r="J18" s="73"/>
      <c r="K18" s="113">
        <f t="shared" ca="1" si="10"/>
        <v>0</v>
      </c>
      <c r="L18" s="73"/>
      <c r="M18" s="113">
        <f t="shared" ca="1" si="11"/>
        <v>0</v>
      </c>
      <c r="N18" s="73"/>
      <c r="O18" s="74">
        <f t="shared" ca="1" si="12"/>
        <v>0</v>
      </c>
      <c r="P18" s="73"/>
      <c r="Q18" s="113">
        <f t="shared" ca="1" si="2"/>
        <v>0</v>
      </c>
      <c r="R18" s="73">
        <v>8.25</v>
      </c>
      <c r="S18" s="113">
        <f t="shared" ca="1" si="3"/>
        <v>1155</v>
      </c>
      <c r="T18" s="101"/>
      <c r="U18" s="74">
        <f t="shared" ca="1" si="4"/>
        <v>0</v>
      </c>
      <c r="V18" s="73"/>
      <c r="W18" s="113">
        <f t="shared" ca="1" si="13"/>
        <v>0</v>
      </c>
      <c r="X18" s="101"/>
      <c r="Y18" s="113">
        <f t="shared" ca="1" si="14"/>
        <v>0</v>
      </c>
      <c r="Z18" s="73"/>
      <c r="AA18" s="74">
        <f t="shared" ca="1" si="5"/>
        <v>0</v>
      </c>
      <c r="AB18" s="73"/>
      <c r="AC18" s="74">
        <f t="shared" ca="1" si="6"/>
        <v>0</v>
      </c>
      <c r="AD18" s="73"/>
      <c r="AE18" s="74">
        <f t="shared" ca="1" si="7"/>
        <v>0</v>
      </c>
      <c r="AF18" s="73"/>
      <c r="AG18" s="74">
        <f t="shared" ca="1" si="15"/>
        <v>0</v>
      </c>
      <c r="AH18" s="82">
        <f t="shared" ca="1" si="8"/>
        <v>1155</v>
      </c>
      <c r="AI18" s="74"/>
      <c r="AJ18" s="139">
        <f t="shared" ca="1" si="16"/>
        <v>1155</v>
      </c>
    </row>
    <row r="19" spans="1:36" ht="15" customHeight="1" x14ac:dyDescent="0.2">
      <c r="A19" s="90" t="s">
        <v>164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si="9"/>
        <v>0</v>
      </c>
      <c r="F19" s="73"/>
      <c r="G19" s="74">
        <f t="shared" ca="1" si="17"/>
        <v>0</v>
      </c>
      <c r="H19" s="73"/>
      <c r="I19" s="74">
        <f t="shared" ca="1" si="1"/>
        <v>0</v>
      </c>
      <c r="J19" s="73"/>
      <c r="K19" s="113">
        <f t="shared" ca="1" si="10"/>
        <v>0</v>
      </c>
      <c r="L19" s="73"/>
      <c r="M19" s="113">
        <f t="shared" ca="1" si="11"/>
        <v>0</v>
      </c>
      <c r="N19" s="73"/>
      <c r="O19" s="74">
        <f t="shared" ca="1" si="12"/>
        <v>0</v>
      </c>
      <c r="P19" s="73"/>
      <c r="Q19" s="113">
        <f t="shared" ca="1" si="2"/>
        <v>0</v>
      </c>
      <c r="R19" s="73"/>
      <c r="S19" s="113">
        <f t="shared" ca="1" si="3"/>
        <v>0</v>
      </c>
      <c r="T19" s="101"/>
      <c r="U19" s="74">
        <f t="shared" ca="1" si="4"/>
        <v>0</v>
      </c>
      <c r="V19" s="73"/>
      <c r="W19" s="113">
        <f t="shared" ca="1" si="13"/>
        <v>0</v>
      </c>
      <c r="X19" s="101"/>
      <c r="Y19" s="113">
        <f t="shared" ca="1" si="14"/>
        <v>0</v>
      </c>
      <c r="Z19" s="73"/>
      <c r="AA19" s="74">
        <f t="shared" ca="1" si="5"/>
        <v>0</v>
      </c>
      <c r="AB19" s="73"/>
      <c r="AC19" s="74">
        <f t="shared" ca="1" si="6"/>
        <v>0</v>
      </c>
      <c r="AD19" s="73"/>
      <c r="AE19" s="74">
        <f t="shared" ca="1" si="7"/>
        <v>0</v>
      </c>
      <c r="AF19" s="73"/>
      <c r="AG19" s="74">
        <f t="shared" ca="1" si="15"/>
        <v>0</v>
      </c>
      <c r="AH19" s="82">
        <f t="shared" ca="1" si="8"/>
        <v>0</v>
      </c>
      <c r="AI19" s="74"/>
      <c r="AJ19" s="139">
        <f t="shared" ca="1" si="16"/>
        <v>0</v>
      </c>
    </row>
    <row r="20" spans="1:36" ht="15" customHeight="1" x14ac:dyDescent="0.2">
      <c r="A20" s="90" t="s">
        <v>168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9"/>
        <v>0</v>
      </c>
      <c r="F20" s="73"/>
      <c r="G20" s="74">
        <f t="shared" ca="1" si="17"/>
        <v>0</v>
      </c>
      <c r="H20" s="73"/>
      <c r="I20" s="74">
        <f t="shared" ca="1" si="1"/>
        <v>0</v>
      </c>
      <c r="J20" s="73"/>
      <c r="K20" s="113">
        <f t="shared" ca="1" si="10"/>
        <v>0</v>
      </c>
      <c r="L20" s="73"/>
      <c r="M20" s="113">
        <f t="shared" ca="1" si="11"/>
        <v>0</v>
      </c>
      <c r="N20" s="73"/>
      <c r="O20" s="74">
        <f t="shared" ca="1" si="12"/>
        <v>0</v>
      </c>
      <c r="P20" s="73"/>
      <c r="Q20" s="113">
        <f t="shared" ca="1" si="2"/>
        <v>0</v>
      </c>
      <c r="R20" s="73"/>
      <c r="S20" s="113">
        <f t="shared" ca="1" si="3"/>
        <v>0</v>
      </c>
      <c r="T20" s="101"/>
      <c r="U20" s="74">
        <f t="shared" ca="1" si="4"/>
        <v>0</v>
      </c>
      <c r="V20" s="73"/>
      <c r="W20" s="113">
        <f t="shared" ca="1" si="13"/>
        <v>0</v>
      </c>
      <c r="X20" s="101"/>
      <c r="Y20" s="113">
        <f t="shared" ca="1" si="14"/>
        <v>0</v>
      </c>
      <c r="Z20" s="73"/>
      <c r="AA20" s="74">
        <f t="shared" ca="1" si="5"/>
        <v>0</v>
      </c>
      <c r="AB20" s="73"/>
      <c r="AC20" s="74">
        <f t="shared" ca="1" si="6"/>
        <v>0</v>
      </c>
      <c r="AD20" s="73"/>
      <c r="AE20" s="74">
        <f t="shared" ca="1" si="7"/>
        <v>0</v>
      </c>
      <c r="AF20" s="73"/>
      <c r="AG20" s="74">
        <f t="shared" ca="1" si="15"/>
        <v>0</v>
      </c>
      <c r="AH20" s="82">
        <f t="shared" ca="1" si="8"/>
        <v>0</v>
      </c>
      <c r="AI20" s="74"/>
      <c r="AJ20" s="139">
        <f t="shared" ca="1" si="16"/>
        <v>0</v>
      </c>
    </row>
    <row r="21" spans="1:36" ht="15" customHeight="1" x14ac:dyDescent="0.2">
      <c r="A21" s="90" t="s">
        <v>169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9"/>
        <v>0</v>
      </c>
      <c r="F21" s="73"/>
      <c r="G21" s="74">
        <f t="shared" ca="1" si="17"/>
        <v>0</v>
      </c>
      <c r="H21" s="73"/>
      <c r="I21" s="74">
        <f t="shared" ca="1" si="1"/>
        <v>0</v>
      </c>
      <c r="J21" s="73"/>
      <c r="K21" s="113">
        <f t="shared" ca="1" si="10"/>
        <v>0</v>
      </c>
      <c r="L21" s="73"/>
      <c r="M21" s="113">
        <f t="shared" ca="1" si="11"/>
        <v>0</v>
      </c>
      <c r="N21" s="73"/>
      <c r="O21" s="74">
        <f t="shared" ca="1" si="12"/>
        <v>0</v>
      </c>
      <c r="P21" s="73"/>
      <c r="Q21" s="113">
        <f t="shared" ca="1" si="2"/>
        <v>0</v>
      </c>
      <c r="R21" s="73"/>
      <c r="S21" s="113">
        <f t="shared" ca="1" si="3"/>
        <v>0</v>
      </c>
      <c r="T21" s="101"/>
      <c r="U21" s="74">
        <f t="shared" ca="1" si="4"/>
        <v>0</v>
      </c>
      <c r="V21" s="73"/>
      <c r="W21" s="113">
        <f t="shared" ca="1" si="13"/>
        <v>0</v>
      </c>
      <c r="X21" s="101"/>
      <c r="Y21" s="113">
        <f t="shared" ca="1" si="14"/>
        <v>0</v>
      </c>
      <c r="Z21" s="73"/>
      <c r="AA21" s="74">
        <f t="shared" ca="1" si="5"/>
        <v>0</v>
      </c>
      <c r="AB21" s="73"/>
      <c r="AC21" s="74">
        <f t="shared" ca="1" si="6"/>
        <v>0</v>
      </c>
      <c r="AD21" s="73"/>
      <c r="AE21" s="74">
        <f t="shared" ca="1" si="7"/>
        <v>0</v>
      </c>
      <c r="AF21" s="73"/>
      <c r="AG21" s="74">
        <f t="shared" ca="1" si="15"/>
        <v>0</v>
      </c>
      <c r="AH21" s="82">
        <f t="shared" ca="1" si="8"/>
        <v>0</v>
      </c>
      <c r="AI21" s="74"/>
      <c r="AJ21" s="139">
        <f t="shared" ca="1" si="16"/>
        <v>0</v>
      </c>
    </row>
    <row r="22" spans="1:36" ht="15" customHeight="1" x14ac:dyDescent="0.2">
      <c r="A22" s="90" t="s">
        <v>170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9"/>
        <v>0</v>
      </c>
      <c r="F22" s="73"/>
      <c r="G22" s="74">
        <f t="shared" ca="1" si="17"/>
        <v>0</v>
      </c>
      <c r="H22" s="73"/>
      <c r="I22" s="74">
        <f t="shared" ca="1" si="1"/>
        <v>0</v>
      </c>
      <c r="J22" s="73"/>
      <c r="K22" s="113">
        <f t="shared" ca="1" si="10"/>
        <v>0</v>
      </c>
      <c r="L22" s="73"/>
      <c r="M22" s="113">
        <f t="shared" ca="1" si="11"/>
        <v>0</v>
      </c>
      <c r="N22" s="73"/>
      <c r="O22" s="74">
        <f t="shared" ca="1" si="12"/>
        <v>0</v>
      </c>
      <c r="P22" s="73"/>
      <c r="Q22" s="113">
        <f t="shared" ca="1" si="2"/>
        <v>0</v>
      </c>
      <c r="R22" s="73"/>
      <c r="S22" s="113">
        <f t="shared" ca="1" si="3"/>
        <v>0</v>
      </c>
      <c r="T22" s="101"/>
      <c r="U22" s="74">
        <f t="shared" ca="1" si="4"/>
        <v>0</v>
      </c>
      <c r="V22" s="73"/>
      <c r="W22" s="113">
        <f t="shared" ca="1" si="13"/>
        <v>0</v>
      </c>
      <c r="X22" s="101"/>
      <c r="Y22" s="113">
        <f t="shared" ca="1" si="14"/>
        <v>0</v>
      </c>
      <c r="Z22" s="73"/>
      <c r="AA22" s="74">
        <f t="shared" ca="1" si="5"/>
        <v>0</v>
      </c>
      <c r="AB22" s="73"/>
      <c r="AC22" s="74">
        <f t="shared" ca="1" si="6"/>
        <v>0</v>
      </c>
      <c r="AD22" s="73"/>
      <c r="AE22" s="74">
        <f t="shared" ca="1" si="7"/>
        <v>0</v>
      </c>
      <c r="AF22" s="73"/>
      <c r="AG22" s="74">
        <f t="shared" ca="1" si="15"/>
        <v>0</v>
      </c>
      <c r="AH22" s="82">
        <f t="shared" ca="1" si="8"/>
        <v>0</v>
      </c>
      <c r="AI22" s="74"/>
      <c r="AJ22" s="139">
        <f t="shared" ca="1" si="16"/>
        <v>0</v>
      </c>
    </row>
    <row r="23" spans="1:36" ht="15" customHeight="1" x14ac:dyDescent="0.2">
      <c r="A23" s="90" t="s">
        <v>171</v>
      </c>
      <c r="B23" t="str">
        <f>IF($A23="","",INDEX('MA-Liste'!$D:$D,MATCH($A23,'MA-Liste'!$M:$M,FALSE)))</f>
        <v>AeBo</v>
      </c>
      <c r="C23" s="4" t="str">
        <f ca="1">IF($A23="","",INDEX(INDIRECT("'MA-Liste'!"&amp;$C$11),MATCH($A23,'MA-Liste'!$M:$M,FALSE)))</f>
        <v>F</v>
      </c>
      <c r="D23" s="19">
        <f t="shared" ca="1" si="0"/>
        <v>60</v>
      </c>
      <c r="E23" s="20">
        <f t="shared" si="9"/>
        <v>0</v>
      </c>
      <c r="F23" s="73"/>
      <c r="G23" s="74">
        <f t="shared" ca="1" si="17"/>
        <v>0</v>
      </c>
      <c r="H23" s="73"/>
      <c r="I23" s="74">
        <f t="shared" ca="1" si="1"/>
        <v>0</v>
      </c>
      <c r="J23" s="73"/>
      <c r="K23" s="113">
        <f t="shared" ca="1" si="10"/>
        <v>0</v>
      </c>
      <c r="L23" s="73"/>
      <c r="M23" s="113">
        <f t="shared" ca="1" si="11"/>
        <v>0</v>
      </c>
      <c r="N23" s="73"/>
      <c r="O23" s="74">
        <f t="shared" ca="1" si="12"/>
        <v>0</v>
      </c>
      <c r="P23" s="73"/>
      <c r="Q23" s="113">
        <f t="shared" ca="1" si="2"/>
        <v>0</v>
      </c>
      <c r="R23" s="73"/>
      <c r="S23" s="113">
        <f t="shared" ca="1" si="3"/>
        <v>0</v>
      </c>
      <c r="T23" s="101"/>
      <c r="U23" s="74">
        <f t="shared" ca="1" si="4"/>
        <v>0</v>
      </c>
      <c r="V23" s="73"/>
      <c r="W23" s="113">
        <f t="shared" ca="1" si="13"/>
        <v>0</v>
      </c>
      <c r="X23" s="101"/>
      <c r="Y23" s="113">
        <f t="shared" ca="1" si="14"/>
        <v>0</v>
      </c>
      <c r="Z23" s="73"/>
      <c r="AA23" s="74">
        <f t="shared" ca="1" si="5"/>
        <v>0</v>
      </c>
      <c r="AB23" s="73"/>
      <c r="AC23" s="74">
        <f t="shared" ca="1" si="6"/>
        <v>0</v>
      </c>
      <c r="AD23" s="73"/>
      <c r="AE23" s="74">
        <f t="shared" ca="1" si="7"/>
        <v>0</v>
      </c>
      <c r="AF23" s="73"/>
      <c r="AG23" s="74">
        <f t="shared" ca="1" si="15"/>
        <v>0</v>
      </c>
      <c r="AH23" s="82">
        <f t="shared" ca="1" si="8"/>
        <v>0</v>
      </c>
      <c r="AI23" s="74"/>
      <c r="AJ23" s="139">
        <f t="shared" ca="1" si="16"/>
        <v>0</v>
      </c>
    </row>
    <row r="24" spans="1:36" ht="15" customHeight="1" x14ac:dyDescent="0.2">
      <c r="A24" s="90" t="s">
        <v>150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B</v>
      </c>
      <c r="D24" s="19">
        <f t="shared" ca="1" si="0"/>
        <v>140</v>
      </c>
      <c r="E24" s="20">
        <f t="shared" si="9"/>
        <v>9</v>
      </c>
      <c r="F24" s="73"/>
      <c r="G24" s="74">
        <f t="shared" ca="1" si="17"/>
        <v>0</v>
      </c>
      <c r="H24" s="73"/>
      <c r="I24" s="74">
        <f t="shared" ca="1" si="1"/>
        <v>0</v>
      </c>
      <c r="J24" s="73"/>
      <c r="K24" s="113">
        <f t="shared" ca="1" si="10"/>
        <v>0</v>
      </c>
      <c r="L24" s="73"/>
      <c r="M24" s="113">
        <f t="shared" ca="1" si="11"/>
        <v>0</v>
      </c>
      <c r="N24" s="73"/>
      <c r="O24" s="74">
        <f t="shared" ca="1" si="12"/>
        <v>0</v>
      </c>
      <c r="P24" s="73"/>
      <c r="Q24" s="113">
        <f t="shared" ca="1" si="2"/>
        <v>0</v>
      </c>
      <c r="R24" s="73"/>
      <c r="S24" s="113">
        <f t="shared" ca="1" si="3"/>
        <v>0</v>
      </c>
      <c r="T24" s="101"/>
      <c r="U24" s="74">
        <f t="shared" ca="1" si="4"/>
        <v>0</v>
      </c>
      <c r="V24" s="73"/>
      <c r="W24" s="113">
        <f t="shared" ca="1" si="13"/>
        <v>0</v>
      </c>
      <c r="X24" s="101">
        <v>9</v>
      </c>
      <c r="Y24" s="113">
        <f t="shared" ca="1" si="14"/>
        <v>1260</v>
      </c>
      <c r="Z24" s="73"/>
      <c r="AA24" s="74">
        <f t="shared" ca="1" si="5"/>
        <v>0</v>
      </c>
      <c r="AB24" s="73"/>
      <c r="AC24" s="74">
        <f t="shared" ca="1" si="6"/>
        <v>0</v>
      </c>
      <c r="AD24" s="73"/>
      <c r="AE24" s="74">
        <f t="shared" ca="1" si="7"/>
        <v>0</v>
      </c>
      <c r="AF24" s="73"/>
      <c r="AG24" s="74">
        <f t="shared" ca="1" si="15"/>
        <v>0</v>
      </c>
      <c r="AH24" s="82">
        <f ca="1">IF(D24="",0,D24*E24)</f>
        <v>1260</v>
      </c>
      <c r="AI24" s="74"/>
      <c r="AJ24" s="139">
        <f t="shared" ca="1" si="16"/>
        <v>1260</v>
      </c>
    </row>
    <row r="25" spans="1:36" ht="15" customHeight="1" x14ac:dyDescent="0.2">
      <c r="A25" s="90" t="s">
        <v>174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C</v>
      </c>
      <c r="D25" s="19">
        <f t="shared" ca="1" si="0"/>
        <v>118</v>
      </c>
      <c r="E25" s="20">
        <f t="shared" si="9"/>
        <v>16.5</v>
      </c>
      <c r="F25" s="73"/>
      <c r="G25" s="74">
        <f t="shared" ca="1" si="17"/>
        <v>0</v>
      </c>
      <c r="H25" s="73"/>
      <c r="I25" s="74">
        <f t="shared" ca="1" si="1"/>
        <v>0</v>
      </c>
      <c r="J25" s="73"/>
      <c r="K25" s="113">
        <f t="shared" ca="1" si="10"/>
        <v>0</v>
      </c>
      <c r="L25" s="73"/>
      <c r="M25" s="113">
        <f t="shared" ca="1" si="11"/>
        <v>0</v>
      </c>
      <c r="N25" s="73"/>
      <c r="O25" s="74">
        <f t="shared" ca="1" si="12"/>
        <v>0</v>
      </c>
      <c r="P25" s="73"/>
      <c r="Q25" s="113">
        <f t="shared" ca="1" si="2"/>
        <v>0</v>
      </c>
      <c r="R25" s="73"/>
      <c r="S25" s="113">
        <f t="shared" ca="1" si="3"/>
        <v>0</v>
      </c>
      <c r="T25" s="101"/>
      <c r="U25" s="74">
        <f t="shared" ca="1" si="4"/>
        <v>0</v>
      </c>
      <c r="V25" s="73"/>
      <c r="W25" s="113">
        <f t="shared" ca="1" si="13"/>
        <v>0</v>
      </c>
      <c r="X25" s="101">
        <v>16.5</v>
      </c>
      <c r="Y25" s="113">
        <f t="shared" ca="1" si="14"/>
        <v>1947</v>
      </c>
      <c r="Z25" s="73"/>
      <c r="AA25" s="74">
        <f t="shared" ca="1" si="5"/>
        <v>0</v>
      </c>
      <c r="AB25" s="73"/>
      <c r="AC25" s="74">
        <f t="shared" ca="1" si="6"/>
        <v>0</v>
      </c>
      <c r="AD25" s="73"/>
      <c r="AE25" s="74">
        <f t="shared" ca="1" si="7"/>
        <v>0</v>
      </c>
      <c r="AF25" s="73"/>
      <c r="AG25" s="74">
        <f t="shared" ca="1" si="15"/>
        <v>0</v>
      </c>
      <c r="AH25" s="82">
        <f t="shared" ca="1" si="8"/>
        <v>1947</v>
      </c>
      <c r="AI25" s="74"/>
      <c r="AJ25" s="139">
        <f t="shared" ca="1" si="16"/>
        <v>1947</v>
      </c>
    </row>
    <row r="26" spans="1:36" ht="15" customHeight="1" x14ac:dyDescent="0.2">
      <c r="A26" s="90" t="s">
        <v>202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9"/>
        <v>0</v>
      </c>
      <c r="F26" s="73"/>
      <c r="G26" s="74">
        <f t="shared" ca="1" si="17"/>
        <v>0</v>
      </c>
      <c r="H26" s="73"/>
      <c r="I26" s="74">
        <f t="shared" ca="1" si="1"/>
        <v>0</v>
      </c>
      <c r="J26" s="73"/>
      <c r="K26" s="113">
        <f t="shared" ca="1" si="10"/>
        <v>0</v>
      </c>
      <c r="L26" s="73"/>
      <c r="M26" s="113">
        <f t="shared" ca="1" si="11"/>
        <v>0</v>
      </c>
      <c r="N26" s="73"/>
      <c r="O26" s="74">
        <f t="shared" ca="1" si="12"/>
        <v>0</v>
      </c>
      <c r="P26" s="73"/>
      <c r="Q26" s="113">
        <f t="shared" ca="1" si="2"/>
        <v>0</v>
      </c>
      <c r="R26" s="73"/>
      <c r="S26" s="113">
        <f t="shared" ca="1" si="3"/>
        <v>0</v>
      </c>
      <c r="T26" s="101"/>
      <c r="U26" s="74">
        <f t="shared" ca="1" si="4"/>
        <v>0</v>
      </c>
      <c r="V26" s="73"/>
      <c r="W26" s="113">
        <f t="shared" ca="1" si="13"/>
        <v>0</v>
      </c>
      <c r="X26" s="101"/>
      <c r="Y26" s="113">
        <f t="shared" ca="1" si="14"/>
        <v>0</v>
      </c>
      <c r="Z26" s="73"/>
      <c r="AA26" s="74">
        <f t="shared" ca="1" si="5"/>
        <v>0</v>
      </c>
      <c r="AB26" s="73"/>
      <c r="AC26" s="74">
        <f t="shared" ca="1" si="6"/>
        <v>0</v>
      </c>
      <c r="AD26" s="73"/>
      <c r="AE26" s="74">
        <f t="shared" ca="1" si="7"/>
        <v>0</v>
      </c>
      <c r="AF26" s="73"/>
      <c r="AG26" s="74">
        <f t="shared" ca="1" si="15"/>
        <v>0</v>
      </c>
      <c r="AH26" s="82">
        <f t="shared" ca="1" si="8"/>
        <v>0</v>
      </c>
      <c r="AI26" s="74"/>
      <c r="AJ26" s="139">
        <f t="shared" ca="1" si="16"/>
        <v>0</v>
      </c>
    </row>
    <row r="27" spans="1:36" ht="15" customHeight="1" x14ac:dyDescent="0.2">
      <c r="A27" s="90" t="s">
        <v>166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D</v>
      </c>
      <c r="D27" s="19">
        <f t="shared" ca="1" si="0"/>
        <v>100</v>
      </c>
      <c r="E27" s="20">
        <f t="shared" si="9"/>
        <v>0</v>
      </c>
      <c r="F27" s="73"/>
      <c r="G27" s="74">
        <f t="shared" ca="1" si="17"/>
        <v>0</v>
      </c>
      <c r="H27" s="73"/>
      <c r="I27" s="74">
        <f t="shared" ca="1" si="1"/>
        <v>0</v>
      </c>
      <c r="J27" s="73"/>
      <c r="K27" s="113">
        <f t="shared" ca="1" si="10"/>
        <v>0</v>
      </c>
      <c r="L27" s="73"/>
      <c r="M27" s="113">
        <f t="shared" ca="1" si="11"/>
        <v>0</v>
      </c>
      <c r="N27" s="73"/>
      <c r="O27" s="74">
        <f t="shared" ca="1" si="12"/>
        <v>0</v>
      </c>
      <c r="P27" s="73"/>
      <c r="Q27" s="113">
        <f t="shared" ca="1" si="2"/>
        <v>0</v>
      </c>
      <c r="R27" s="73"/>
      <c r="S27" s="113">
        <f t="shared" ca="1" si="3"/>
        <v>0</v>
      </c>
      <c r="T27" s="101"/>
      <c r="U27" s="74">
        <f t="shared" ca="1" si="4"/>
        <v>0</v>
      </c>
      <c r="V27" s="73"/>
      <c r="W27" s="113">
        <f t="shared" ca="1" si="13"/>
        <v>0</v>
      </c>
      <c r="X27" s="101"/>
      <c r="Y27" s="113">
        <f t="shared" ca="1" si="14"/>
        <v>0</v>
      </c>
      <c r="Z27" s="73"/>
      <c r="AA27" s="74">
        <f t="shared" ca="1" si="5"/>
        <v>0</v>
      </c>
      <c r="AB27" s="73"/>
      <c r="AC27" s="74">
        <f t="shared" ca="1" si="6"/>
        <v>0</v>
      </c>
      <c r="AD27" s="73"/>
      <c r="AE27" s="74">
        <f t="shared" ca="1" si="7"/>
        <v>0</v>
      </c>
      <c r="AF27" s="73"/>
      <c r="AG27" s="74">
        <f t="shared" ca="1" si="15"/>
        <v>0</v>
      </c>
      <c r="AH27" s="82">
        <f t="shared" ca="1" si="8"/>
        <v>0</v>
      </c>
      <c r="AI27" s="74"/>
      <c r="AJ27" s="139">
        <f t="shared" ca="1" si="16"/>
        <v>0</v>
      </c>
    </row>
    <row r="28" spans="1:36" ht="15" customHeight="1" x14ac:dyDescent="0.2">
      <c r="A28" s="90" t="s">
        <v>167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F</v>
      </c>
      <c r="D28" s="19">
        <f t="shared" ca="1" si="0"/>
        <v>60</v>
      </c>
      <c r="E28" s="20">
        <f t="shared" si="9"/>
        <v>0</v>
      </c>
      <c r="F28" s="73"/>
      <c r="G28" s="74">
        <f t="shared" ca="1" si="17"/>
        <v>0</v>
      </c>
      <c r="H28" s="73"/>
      <c r="I28" s="74">
        <f t="shared" ca="1" si="1"/>
        <v>0</v>
      </c>
      <c r="J28" s="73"/>
      <c r="K28" s="113">
        <f t="shared" ca="1" si="10"/>
        <v>0</v>
      </c>
      <c r="L28" s="73"/>
      <c r="M28" s="113">
        <f t="shared" ca="1" si="11"/>
        <v>0</v>
      </c>
      <c r="N28" s="73"/>
      <c r="O28" s="74">
        <f t="shared" ca="1" si="12"/>
        <v>0</v>
      </c>
      <c r="P28" s="73"/>
      <c r="Q28" s="113">
        <f t="shared" ca="1" si="2"/>
        <v>0</v>
      </c>
      <c r="R28" s="73"/>
      <c r="S28" s="113">
        <f t="shared" ca="1" si="3"/>
        <v>0</v>
      </c>
      <c r="T28" s="101"/>
      <c r="U28" s="74">
        <f t="shared" ca="1" si="4"/>
        <v>0</v>
      </c>
      <c r="V28" s="73"/>
      <c r="W28" s="113">
        <f t="shared" ca="1" si="13"/>
        <v>0</v>
      </c>
      <c r="X28" s="101"/>
      <c r="Y28" s="113">
        <f t="shared" ca="1" si="14"/>
        <v>0</v>
      </c>
      <c r="Z28" s="73"/>
      <c r="AA28" s="74">
        <f t="shared" ca="1" si="5"/>
        <v>0</v>
      </c>
      <c r="AB28" s="73"/>
      <c r="AC28" s="74">
        <f t="shared" ca="1" si="6"/>
        <v>0</v>
      </c>
      <c r="AD28" s="73"/>
      <c r="AE28" s="74">
        <f t="shared" ca="1" si="7"/>
        <v>0</v>
      </c>
      <c r="AF28" s="73"/>
      <c r="AG28" s="74">
        <f t="shared" ca="1" si="15"/>
        <v>0</v>
      </c>
      <c r="AH28" s="82">
        <f t="shared" ca="1" si="8"/>
        <v>0</v>
      </c>
      <c r="AI28" s="74"/>
      <c r="AJ28" s="139">
        <f t="shared" ca="1" si="16"/>
        <v>0</v>
      </c>
    </row>
    <row r="29" spans="1:36" ht="15" customHeight="1" x14ac:dyDescent="0.2">
      <c r="A29" s="90" t="s">
        <v>176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G</v>
      </c>
      <c r="D29" s="19">
        <f t="shared" ca="1" si="0"/>
        <v>35</v>
      </c>
      <c r="E29" s="20">
        <f t="shared" si="9"/>
        <v>0</v>
      </c>
      <c r="F29" s="73"/>
      <c r="G29" s="74">
        <f t="shared" ca="1" si="17"/>
        <v>0</v>
      </c>
      <c r="H29" s="73"/>
      <c r="I29" s="74">
        <f t="shared" ca="1" si="1"/>
        <v>0</v>
      </c>
      <c r="J29" s="73"/>
      <c r="K29" s="113">
        <f t="shared" ca="1" si="10"/>
        <v>0</v>
      </c>
      <c r="L29" s="73"/>
      <c r="M29" s="113">
        <f t="shared" ca="1" si="11"/>
        <v>0</v>
      </c>
      <c r="N29" s="73"/>
      <c r="O29" s="74">
        <f t="shared" ca="1" si="12"/>
        <v>0</v>
      </c>
      <c r="P29" s="73"/>
      <c r="Q29" s="113">
        <f t="shared" ca="1" si="2"/>
        <v>0</v>
      </c>
      <c r="R29" s="73"/>
      <c r="S29" s="113">
        <f t="shared" ca="1" si="3"/>
        <v>0</v>
      </c>
      <c r="T29" s="101"/>
      <c r="U29" s="74">
        <f t="shared" ca="1" si="4"/>
        <v>0</v>
      </c>
      <c r="V29" s="73"/>
      <c r="W29" s="113">
        <f t="shared" ca="1" si="13"/>
        <v>0</v>
      </c>
      <c r="X29" s="101"/>
      <c r="Y29" s="113">
        <f t="shared" ca="1" si="14"/>
        <v>0</v>
      </c>
      <c r="Z29" s="73"/>
      <c r="AA29" s="74">
        <f t="shared" ca="1" si="5"/>
        <v>0</v>
      </c>
      <c r="AB29" s="73"/>
      <c r="AC29" s="74">
        <f t="shared" ca="1" si="6"/>
        <v>0</v>
      </c>
      <c r="AD29" s="73"/>
      <c r="AE29" s="74">
        <f t="shared" ca="1" si="7"/>
        <v>0</v>
      </c>
      <c r="AF29" s="73"/>
      <c r="AG29" s="74">
        <f t="shared" ca="1" si="15"/>
        <v>0</v>
      </c>
      <c r="AH29" s="82">
        <f t="shared" ca="1" si="8"/>
        <v>0</v>
      </c>
      <c r="AI29" s="74"/>
      <c r="AJ29" s="139">
        <f t="shared" ca="1" si="16"/>
        <v>0</v>
      </c>
    </row>
    <row r="30" spans="1:36" ht="15" customHeight="1" x14ac:dyDescent="0.2">
      <c r="A30" s="84" t="s">
        <v>143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D</v>
      </c>
      <c r="D30" s="19">
        <f t="shared" ca="1" si="0"/>
        <v>100</v>
      </c>
      <c r="E30" s="20">
        <f t="shared" si="9"/>
        <v>2</v>
      </c>
      <c r="F30" s="73">
        <v>2</v>
      </c>
      <c r="G30" s="74">
        <f t="shared" ca="1" si="17"/>
        <v>200</v>
      </c>
      <c r="H30" s="73"/>
      <c r="I30" s="74">
        <f t="shared" ca="1" si="1"/>
        <v>0</v>
      </c>
      <c r="J30" s="73"/>
      <c r="K30" s="113">
        <f t="shared" ca="1" si="10"/>
        <v>0</v>
      </c>
      <c r="L30" s="73"/>
      <c r="M30" s="113">
        <f t="shared" ca="1" si="11"/>
        <v>0</v>
      </c>
      <c r="N30" s="73"/>
      <c r="O30" s="74">
        <f t="shared" ca="1" si="12"/>
        <v>0</v>
      </c>
      <c r="P30" s="73"/>
      <c r="Q30" s="113">
        <f t="shared" ca="1" si="2"/>
        <v>0</v>
      </c>
      <c r="R30" s="73"/>
      <c r="S30" s="113">
        <f t="shared" ca="1" si="3"/>
        <v>0</v>
      </c>
      <c r="T30" s="101"/>
      <c r="U30" s="74">
        <f t="shared" ca="1" si="4"/>
        <v>0</v>
      </c>
      <c r="V30" s="73"/>
      <c r="W30" s="113">
        <f t="shared" ca="1" si="13"/>
        <v>0</v>
      </c>
      <c r="X30" s="101"/>
      <c r="Y30" s="113">
        <f t="shared" ca="1" si="14"/>
        <v>0</v>
      </c>
      <c r="Z30" s="73"/>
      <c r="AA30" s="74">
        <f t="shared" ca="1" si="5"/>
        <v>0</v>
      </c>
      <c r="AB30" s="73"/>
      <c r="AC30" s="74">
        <f t="shared" ca="1" si="6"/>
        <v>0</v>
      </c>
      <c r="AD30" s="73"/>
      <c r="AE30" s="74">
        <f t="shared" ca="1" si="7"/>
        <v>0</v>
      </c>
      <c r="AF30" s="73"/>
      <c r="AG30" s="74">
        <f t="shared" ca="1" si="15"/>
        <v>0</v>
      </c>
      <c r="AH30" s="82">
        <f t="shared" ca="1" si="8"/>
        <v>200</v>
      </c>
      <c r="AI30" s="74"/>
      <c r="AJ30" s="139">
        <f t="shared" ca="1" si="16"/>
        <v>200</v>
      </c>
    </row>
    <row r="31" spans="1:36" ht="15" customHeight="1" x14ac:dyDescent="0.2">
      <c r="A31" s="84" t="s">
        <v>182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G</v>
      </c>
      <c r="D31" s="19">
        <f t="shared" ca="1" si="0"/>
        <v>35</v>
      </c>
      <c r="E31" s="20">
        <f t="shared" si="9"/>
        <v>0</v>
      </c>
      <c r="F31" s="73"/>
      <c r="G31" s="74">
        <f t="shared" ca="1" si="17"/>
        <v>0</v>
      </c>
      <c r="H31" s="73"/>
      <c r="I31" s="74">
        <f t="shared" ca="1" si="1"/>
        <v>0</v>
      </c>
      <c r="J31" s="73"/>
      <c r="K31" s="113">
        <f t="shared" ca="1" si="10"/>
        <v>0</v>
      </c>
      <c r="L31" s="73"/>
      <c r="M31" s="113">
        <f t="shared" ca="1" si="11"/>
        <v>0</v>
      </c>
      <c r="N31" s="73"/>
      <c r="O31" s="74">
        <f t="shared" ca="1" si="12"/>
        <v>0</v>
      </c>
      <c r="P31" s="73"/>
      <c r="Q31" s="113">
        <f t="shared" ca="1" si="2"/>
        <v>0</v>
      </c>
      <c r="R31" s="73"/>
      <c r="S31" s="113">
        <f t="shared" ca="1" si="3"/>
        <v>0</v>
      </c>
      <c r="T31" s="101"/>
      <c r="U31" s="74">
        <f t="shared" ca="1" si="4"/>
        <v>0</v>
      </c>
      <c r="V31" s="73"/>
      <c r="W31" s="113">
        <f t="shared" ca="1" si="13"/>
        <v>0</v>
      </c>
      <c r="X31" s="101"/>
      <c r="Y31" s="113">
        <f t="shared" ca="1" si="14"/>
        <v>0</v>
      </c>
      <c r="Z31" s="73"/>
      <c r="AA31" s="74">
        <f t="shared" ca="1" si="5"/>
        <v>0</v>
      </c>
      <c r="AB31" s="73"/>
      <c r="AC31" s="74">
        <f t="shared" ca="1" si="6"/>
        <v>0</v>
      </c>
      <c r="AD31" s="73"/>
      <c r="AE31" s="74">
        <f t="shared" ca="1" si="7"/>
        <v>0</v>
      </c>
      <c r="AF31" s="73"/>
      <c r="AG31" s="74">
        <f t="shared" ca="1" si="15"/>
        <v>0</v>
      </c>
      <c r="AH31" s="82">
        <f t="shared" ca="1" si="8"/>
        <v>0</v>
      </c>
      <c r="AI31" s="74"/>
      <c r="AJ31" s="139">
        <f t="shared" ca="1" si="16"/>
        <v>0</v>
      </c>
    </row>
    <row r="32" spans="1:36" ht="15" customHeight="1" x14ac:dyDescent="0.2">
      <c r="A32" s="84" t="s">
        <v>147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B</v>
      </c>
      <c r="D32" s="19">
        <f t="shared" ca="1" si="0"/>
        <v>140</v>
      </c>
      <c r="E32" s="20">
        <f t="shared" si="9"/>
        <v>9.5</v>
      </c>
      <c r="F32" s="73"/>
      <c r="G32" s="74">
        <f t="shared" ca="1" si="17"/>
        <v>0</v>
      </c>
      <c r="H32" s="73"/>
      <c r="I32" s="74">
        <f t="shared" ca="1" si="1"/>
        <v>0</v>
      </c>
      <c r="J32" s="73">
        <v>9.5</v>
      </c>
      <c r="K32" s="113">
        <f t="shared" ca="1" si="10"/>
        <v>1330</v>
      </c>
      <c r="L32" s="73"/>
      <c r="M32" s="113">
        <f t="shared" ca="1" si="11"/>
        <v>0</v>
      </c>
      <c r="N32" s="73"/>
      <c r="O32" s="74">
        <f t="shared" ca="1" si="12"/>
        <v>0</v>
      </c>
      <c r="P32" s="73"/>
      <c r="Q32" s="113">
        <f t="shared" ca="1" si="2"/>
        <v>0</v>
      </c>
      <c r="R32" s="73"/>
      <c r="S32" s="113">
        <f t="shared" ca="1" si="3"/>
        <v>0</v>
      </c>
      <c r="T32" s="101"/>
      <c r="U32" s="74">
        <f t="shared" ca="1" si="4"/>
        <v>0</v>
      </c>
      <c r="V32" s="73"/>
      <c r="W32" s="113">
        <f t="shared" ca="1" si="13"/>
        <v>0</v>
      </c>
      <c r="X32" s="101"/>
      <c r="Y32" s="113">
        <f t="shared" ca="1" si="14"/>
        <v>0</v>
      </c>
      <c r="Z32" s="73"/>
      <c r="AA32" s="74">
        <f t="shared" ca="1" si="5"/>
        <v>0</v>
      </c>
      <c r="AB32" s="73"/>
      <c r="AC32" s="74">
        <f t="shared" ca="1" si="6"/>
        <v>0</v>
      </c>
      <c r="AD32" s="73"/>
      <c r="AE32" s="74">
        <f t="shared" ca="1" si="7"/>
        <v>0</v>
      </c>
      <c r="AF32" s="73"/>
      <c r="AG32" s="74">
        <f t="shared" ca="1" si="15"/>
        <v>0</v>
      </c>
      <c r="AH32" s="82">
        <f t="shared" ca="1" si="8"/>
        <v>1330</v>
      </c>
      <c r="AI32" s="74"/>
      <c r="AJ32" s="139">
        <f t="shared" ca="1" si="16"/>
        <v>1330</v>
      </c>
    </row>
    <row r="33" spans="1:36" ht="15" customHeight="1" x14ac:dyDescent="0.2">
      <c r="A33" s="84" t="s">
        <v>205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D</v>
      </c>
      <c r="D33" s="19">
        <f t="shared" ca="1" si="0"/>
        <v>100</v>
      </c>
      <c r="E33" s="20">
        <f t="shared" si="9"/>
        <v>0</v>
      </c>
      <c r="F33" s="73"/>
      <c r="G33" s="74">
        <f t="shared" ca="1" si="17"/>
        <v>0</v>
      </c>
      <c r="H33" s="73"/>
      <c r="I33" s="74">
        <f t="shared" ca="1" si="1"/>
        <v>0</v>
      </c>
      <c r="J33" s="73"/>
      <c r="K33" s="113">
        <f t="shared" ca="1" si="10"/>
        <v>0</v>
      </c>
      <c r="L33" s="73"/>
      <c r="M33" s="113">
        <f t="shared" ca="1" si="11"/>
        <v>0</v>
      </c>
      <c r="N33" s="73"/>
      <c r="O33" s="74">
        <f t="shared" ca="1" si="12"/>
        <v>0</v>
      </c>
      <c r="P33" s="73"/>
      <c r="Q33" s="113">
        <f t="shared" ca="1" si="2"/>
        <v>0</v>
      </c>
      <c r="R33" s="73"/>
      <c r="S33" s="113">
        <f t="shared" ca="1" si="3"/>
        <v>0</v>
      </c>
      <c r="T33" s="101"/>
      <c r="U33" s="74">
        <f t="shared" ca="1" si="4"/>
        <v>0</v>
      </c>
      <c r="V33" s="73"/>
      <c r="W33" s="113">
        <f t="shared" ca="1" si="13"/>
        <v>0</v>
      </c>
      <c r="X33" s="101"/>
      <c r="Y33" s="113">
        <f t="shared" ca="1" si="14"/>
        <v>0</v>
      </c>
      <c r="Z33" s="73"/>
      <c r="AA33" s="74">
        <f t="shared" ca="1" si="5"/>
        <v>0</v>
      </c>
      <c r="AB33" s="73"/>
      <c r="AC33" s="74">
        <f t="shared" ca="1" si="6"/>
        <v>0</v>
      </c>
      <c r="AD33" s="73"/>
      <c r="AE33" s="74">
        <f t="shared" ca="1" si="7"/>
        <v>0</v>
      </c>
      <c r="AF33" s="73"/>
      <c r="AG33" s="74">
        <f t="shared" ca="1" si="15"/>
        <v>0</v>
      </c>
      <c r="AH33" s="82">
        <f t="shared" ca="1" si="8"/>
        <v>0</v>
      </c>
      <c r="AI33" s="74"/>
      <c r="AJ33" s="139">
        <f t="shared" ca="1" si="16"/>
        <v>0</v>
      </c>
    </row>
    <row r="34" spans="1:36" ht="15" customHeight="1" x14ac:dyDescent="0.2">
      <c r="A34" s="84" t="s">
        <v>354</v>
      </c>
      <c r="B34" t="s">
        <v>65</v>
      </c>
      <c r="C34" s="4" t="s">
        <v>6</v>
      </c>
      <c r="D34" s="19">
        <f t="shared" si="0"/>
        <v>100</v>
      </c>
      <c r="E34" s="20">
        <f t="shared" si="9"/>
        <v>0</v>
      </c>
      <c r="F34" s="73"/>
      <c r="G34" s="74">
        <f t="shared" si="17"/>
        <v>0</v>
      </c>
      <c r="H34" s="73"/>
      <c r="I34" s="74">
        <f t="shared" si="1"/>
        <v>0</v>
      </c>
      <c r="J34" s="73"/>
      <c r="K34" s="113">
        <f t="shared" si="10"/>
        <v>0</v>
      </c>
      <c r="L34" s="73"/>
      <c r="M34" s="113">
        <f t="shared" si="11"/>
        <v>0</v>
      </c>
      <c r="N34" s="73"/>
      <c r="O34" s="74">
        <f t="shared" si="12"/>
        <v>0</v>
      </c>
      <c r="P34" s="73"/>
      <c r="Q34" s="113">
        <f t="shared" si="2"/>
        <v>0</v>
      </c>
      <c r="R34" s="73"/>
      <c r="S34" s="113">
        <f t="shared" si="3"/>
        <v>0</v>
      </c>
      <c r="T34" s="101"/>
      <c r="U34" s="74">
        <f t="shared" si="4"/>
        <v>0</v>
      </c>
      <c r="V34" s="73"/>
      <c r="W34" s="113">
        <f t="shared" si="13"/>
        <v>0</v>
      </c>
      <c r="X34" s="101"/>
      <c r="Y34" s="113">
        <f t="shared" si="14"/>
        <v>0</v>
      </c>
      <c r="Z34" s="73"/>
      <c r="AA34" s="74">
        <f t="shared" si="5"/>
        <v>0</v>
      </c>
      <c r="AB34" s="73"/>
      <c r="AC34" s="74">
        <f t="shared" si="6"/>
        <v>0</v>
      </c>
      <c r="AD34" s="73"/>
      <c r="AE34" s="74">
        <f t="shared" si="7"/>
        <v>0</v>
      </c>
      <c r="AF34" s="73"/>
      <c r="AG34" s="74">
        <f t="shared" si="15"/>
        <v>0</v>
      </c>
      <c r="AH34" s="82">
        <f t="shared" si="8"/>
        <v>0</v>
      </c>
      <c r="AI34" s="74"/>
      <c r="AJ34" s="139">
        <f t="shared" si="16"/>
        <v>0</v>
      </c>
    </row>
    <row r="35" spans="1:36" ht="15" customHeight="1" x14ac:dyDescent="0.2">
      <c r="A35" s="84" t="s">
        <v>148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D</v>
      </c>
      <c r="D35" s="19">
        <f t="shared" ca="1" si="0"/>
        <v>100</v>
      </c>
      <c r="E35" s="20">
        <f t="shared" si="9"/>
        <v>0</v>
      </c>
      <c r="F35" s="73"/>
      <c r="G35" s="74">
        <f t="shared" ca="1" si="17"/>
        <v>0</v>
      </c>
      <c r="H35" s="73"/>
      <c r="I35" s="74">
        <f t="shared" ca="1" si="1"/>
        <v>0</v>
      </c>
      <c r="J35" s="73"/>
      <c r="K35" s="113">
        <f t="shared" ca="1" si="10"/>
        <v>0</v>
      </c>
      <c r="L35" s="73"/>
      <c r="M35" s="113">
        <f t="shared" ca="1" si="11"/>
        <v>0</v>
      </c>
      <c r="N35" s="73"/>
      <c r="O35" s="74">
        <f t="shared" ca="1" si="12"/>
        <v>0</v>
      </c>
      <c r="P35" s="73"/>
      <c r="Q35" s="113">
        <f t="shared" ca="1" si="2"/>
        <v>0</v>
      </c>
      <c r="R35" s="73"/>
      <c r="S35" s="113">
        <f t="shared" ca="1" si="3"/>
        <v>0</v>
      </c>
      <c r="T35" s="101"/>
      <c r="U35" s="74">
        <f t="shared" ca="1" si="4"/>
        <v>0</v>
      </c>
      <c r="V35" s="73"/>
      <c r="W35" s="113">
        <f t="shared" ca="1" si="13"/>
        <v>0</v>
      </c>
      <c r="X35" s="101"/>
      <c r="Y35" s="113">
        <f t="shared" ca="1" si="14"/>
        <v>0</v>
      </c>
      <c r="Z35" s="73"/>
      <c r="AA35" s="74">
        <f t="shared" ca="1" si="5"/>
        <v>0</v>
      </c>
      <c r="AB35" s="73"/>
      <c r="AC35" s="74">
        <f t="shared" ca="1" si="6"/>
        <v>0</v>
      </c>
      <c r="AD35" s="73"/>
      <c r="AE35" s="74">
        <f t="shared" ca="1" si="7"/>
        <v>0</v>
      </c>
      <c r="AF35" s="73"/>
      <c r="AG35" s="74">
        <f t="shared" ca="1" si="15"/>
        <v>0</v>
      </c>
      <c r="AH35" s="82">
        <f t="shared" ca="1" si="8"/>
        <v>0</v>
      </c>
      <c r="AI35" s="74"/>
      <c r="AJ35" s="139">
        <f t="shared" ca="1" si="16"/>
        <v>0</v>
      </c>
    </row>
    <row r="36" spans="1:36" ht="15" customHeight="1" x14ac:dyDescent="0.2">
      <c r="A36" s="84" t="s">
        <v>214</v>
      </c>
      <c r="B36" s="14" t="s">
        <v>65</v>
      </c>
      <c r="C36" s="4" t="str">
        <f ca="1">IF($A36="","",INDEX(INDIRECT("'MA-Liste'!"&amp;$C$11),MATCH($A36,'MA-Liste'!$M:$M,FALSE)))</f>
        <v>D</v>
      </c>
      <c r="D36" s="19">
        <f t="shared" ca="1" si="0"/>
        <v>100</v>
      </c>
      <c r="E36" s="20">
        <f t="shared" si="9"/>
        <v>0</v>
      </c>
      <c r="F36" s="73"/>
      <c r="G36" s="74">
        <f t="shared" ca="1" si="17"/>
        <v>0</v>
      </c>
      <c r="H36" s="73"/>
      <c r="I36" s="74">
        <f t="shared" ca="1" si="1"/>
        <v>0</v>
      </c>
      <c r="J36" s="73"/>
      <c r="K36" s="113">
        <f t="shared" ca="1" si="10"/>
        <v>0</v>
      </c>
      <c r="L36" s="73"/>
      <c r="M36" s="113">
        <f t="shared" ca="1" si="11"/>
        <v>0</v>
      </c>
      <c r="N36" s="73"/>
      <c r="O36" s="74">
        <f t="shared" ca="1" si="12"/>
        <v>0</v>
      </c>
      <c r="P36" s="73"/>
      <c r="Q36" s="113">
        <f t="shared" ca="1" si="2"/>
        <v>0</v>
      </c>
      <c r="R36" s="73"/>
      <c r="S36" s="113">
        <f t="shared" ca="1" si="3"/>
        <v>0</v>
      </c>
      <c r="T36" s="101"/>
      <c r="U36" s="74">
        <f t="shared" ca="1" si="4"/>
        <v>0</v>
      </c>
      <c r="V36" s="73"/>
      <c r="W36" s="113">
        <f t="shared" ca="1" si="13"/>
        <v>0</v>
      </c>
      <c r="X36" s="101"/>
      <c r="Y36" s="113">
        <f t="shared" ca="1" si="14"/>
        <v>0</v>
      </c>
      <c r="Z36" s="73"/>
      <c r="AA36" s="74">
        <f t="shared" ca="1" si="5"/>
        <v>0</v>
      </c>
      <c r="AB36" s="73"/>
      <c r="AC36" s="74">
        <f t="shared" ca="1" si="6"/>
        <v>0</v>
      </c>
      <c r="AD36" s="73"/>
      <c r="AE36" s="74">
        <f t="shared" ca="1" si="7"/>
        <v>0</v>
      </c>
      <c r="AF36" s="73"/>
      <c r="AG36" s="74">
        <f t="shared" ca="1" si="15"/>
        <v>0</v>
      </c>
      <c r="AH36" s="82">
        <f t="shared" ca="1" si="8"/>
        <v>0</v>
      </c>
      <c r="AI36" s="74"/>
      <c r="AJ36" s="139">
        <f t="shared" ca="1" si="16"/>
        <v>0</v>
      </c>
    </row>
    <row r="37" spans="1:36" ht="15" customHeight="1" x14ac:dyDescent="0.2">
      <c r="A37" s="84" t="s">
        <v>183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F</v>
      </c>
      <c r="D37" s="19">
        <f t="shared" ca="1" si="0"/>
        <v>60</v>
      </c>
      <c r="E37" s="20">
        <f t="shared" si="9"/>
        <v>0</v>
      </c>
      <c r="F37" s="73"/>
      <c r="G37" s="74">
        <f t="shared" ca="1" si="17"/>
        <v>0</v>
      </c>
      <c r="H37" s="73"/>
      <c r="I37" s="74">
        <f t="shared" ca="1" si="1"/>
        <v>0</v>
      </c>
      <c r="J37" s="73"/>
      <c r="K37" s="113">
        <f t="shared" ca="1" si="10"/>
        <v>0</v>
      </c>
      <c r="L37" s="73"/>
      <c r="M37" s="113">
        <f t="shared" ca="1" si="11"/>
        <v>0</v>
      </c>
      <c r="N37" s="73"/>
      <c r="O37" s="74">
        <f t="shared" ca="1" si="12"/>
        <v>0</v>
      </c>
      <c r="P37" s="73"/>
      <c r="Q37" s="113">
        <f t="shared" ca="1" si="2"/>
        <v>0</v>
      </c>
      <c r="R37" s="73"/>
      <c r="S37" s="113">
        <f t="shared" ca="1" si="3"/>
        <v>0</v>
      </c>
      <c r="T37" s="101"/>
      <c r="U37" s="74">
        <f t="shared" ca="1" si="4"/>
        <v>0</v>
      </c>
      <c r="V37" s="73"/>
      <c r="W37" s="113">
        <f t="shared" ca="1" si="13"/>
        <v>0</v>
      </c>
      <c r="X37" s="101"/>
      <c r="Y37" s="113">
        <f t="shared" ca="1" si="14"/>
        <v>0</v>
      </c>
      <c r="Z37" s="73"/>
      <c r="AA37" s="74">
        <f t="shared" ca="1" si="5"/>
        <v>0</v>
      </c>
      <c r="AB37" s="73"/>
      <c r="AC37" s="74">
        <f t="shared" ca="1" si="6"/>
        <v>0</v>
      </c>
      <c r="AD37" s="73"/>
      <c r="AE37" s="74">
        <f t="shared" ca="1" si="7"/>
        <v>0</v>
      </c>
      <c r="AF37" s="73"/>
      <c r="AG37" s="74">
        <f t="shared" ca="1" si="15"/>
        <v>0</v>
      </c>
      <c r="AH37" s="82">
        <f t="shared" ca="1" si="8"/>
        <v>0</v>
      </c>
      <c r="AI37" s="74"/>
      <c r="AJ37" s="139">
        <f t="shared" ca="1" si="16"/>
        <v>0</v>
      </c>
    </row>
    <row r="38" spans="1:36" ht="15" customHeight="1" x14ac:dyDescent="0.2">
      <c r="A38" s="84" t="s">
        <v>184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B</v>
      </c>
      <c r="D38" s="19">
        <f t="shared" ca="1" si="0"/>
        <v>140</v>
      </c>
      <c r="E38" s="20">
        <f t="shared" si="9"/>
        <v>0</v>
      </c>
      <c r="F38" s="73"/>
      <c r="G38" s="74">
        <f t="shared" ca="1" si="17"/>
        <v>0</v>
      </c>
      <c r="H38" s="73"/>
      <c r="I38" s="74">
        <f t="shared" ca="1" si="1"/>
        <v>0</v>
      </c>
      <c r="J38" s="73"/>
      <c r="K38" s="113">
        <f t="shared" ca="1" si="10"/>
        <v>0</v>
      </c>
      <c r="L38" s="73"/>
      <c r="M38" s="113">
        <f t="shared" ca="1" si="11"/>
        <v>0</v>
      </c>
      <c r="N38" s="73"/>
      <c r="O38" s="74">
        <f t="shared" ca="1" si="12"/>
        <v>0</v>
      </c>
      <c r="P38" s="73"/>
      <c r="Q38" s="113">
        <f t="shared" ca="1" si="2"/>
        <v>0</v>
      </c>
      <c r="R38" s="73"/>
      <c r="S38" s="113">
        <f t="shared" ca="1" si="3"/>
        <v>0</v>
      </c>
      <c r="T38" s="101"/>
      <c r="U38" s="74">
        <f t="shared" ca="1" si="4"/>
        <v>0</v>
      </c>
      <c r="V38" s="73"/>
      <c r="W38" s="113">
        <f t="shared" ca="1" si="13"/>
        <v>0</v>
      </c>
      <c r="X38" s="101"/>
      <c r="Y38" s="113">
        <f t="shared" ca="1" si="14"/>
        <v>0</v>
      </c>
      <c r="Z38" s="73"/>
      <c r="AA38" s="74">
        <f t="shared" ca="1" si="5"/>
        <v>0</v>
      </c>
      <c r="AB38" s="73"/>
      <c r="AC38" s="74">
        <f t="shared" ca="1" si="6"/>
        <v>0</v>
      </c>
      <c r="AD38" s="73"/>
      <c r="AE38" s="74">
        <f t="shared" ca="1" si="7"/>
        <v>0</v>
      </c>
      <c r="AF38" s="73"/>
      <c r="AG38" s="74">
        <f t="shared" ca="1" si="15"/>
        <v>0</v>
      </c>
      <c r="AH38" s="82">
        <f t="shared" ca="1" si="8"/>
        <v>0</v>
      </c>
      <c r="AI38" s="74"/>
      <c r="AJ38" s="139">
        <f t="shared" ca="1" si="16"/>
        <v>0</v>
      </c>
    </row>
    <row r="39" spans="1:36" ht="15" customHeight="1" x14ac:dyDescent="0.2">
      <c r="A39" s="84" t="s">
        <v>211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D</v>
      </c>
      <c r="D39" s="19">
        <f t="shared" ca="1" si="0"/>
        <v>100</v>
      </c>
      <c r="E39" s="20">
        <f t="shared" si="9"/>
        <v>0</v>
      </c>
      <c r="F39" s="73"/>
      <c r="G39" s="74">
        <f t="shared" ca="1" si="17"/>
        <v>0</v>
      </c>
      <c r="H39" s="73"/>
      <c r="I39" s="74">
        <f t="shared" ca="1" si="1"/>
        <v>0</v>
      </c>
      <c r="J39" s="73"/>
      <c r="K39" s="113">
        <f t="shared" ca="1" si="10"/>
        <v>0</v>
      </c>
      <c r="L39" s="73"/>
      <c r="M39" s="113">
        <f t="shared" ca="1" si="11"/>
        <v>0</v>
      </c>
      <c r="N39" s="73"/>
      <c r="O39" s="74">
        <f t="shared" ca="1" si="12"/>
        <v>0</v>
      </c>
      <c r="P39" s="73"/>
      <c r="Q39" s="113">
        <f t="shared" ca="1" si="2"/>
        <v>0</v>
      </c>
      <c r="R39" s="73"/>
      <c r="S39" s="113">
        <f t="shared" ca="1" si="3"/>
        <v>0</v>
      </c>
      <c r="T39" s="101"/>
      <c r="U39" s="74">
        <f t="shared" ca="1" si="4"/>
        <v>0</v>
      </c>
      <c r="V39" s="73"/>
      <c r="W39" s="113">
        <f t="shared" ca="1" si="13"/>
        <v>0</v>
      </c>
      <c r="X39" s="101"/>
      <c r="Y39" s="113">
        <f t="shared" ca="1" si="14"/>
        <v>0</v>
      </c>
      <c r="Z39" s="73"/>
      <c r="AA39" s="74">
        <f t="shared" ca="1" si="5"/>
        <v>0</v>
      </c>
      <c r="AB39" s="73"/>
      <c r="AC39" s="74">
        <f t="shared" ca="1" si="6"/>
        <v>0</v>
      </c>
      <c r="AD39" s="73"/>
      <c r="AE39" s="74">
        <f t="shared" ca="1" si="7"/>
        <v>0</v>
      </c>
      <c r="AF39" s="73"/>
      <c r="AG39" s="74">
        <f t="shared" ca="1" si="15"/>
        <v>0</v>
      </c>
      <c r="AH39" s="82">
        <f t="shared" ca="1" si="8"/>
        <v>0</v>
      </c>
      <c r="AI39" s="74"/>
      <c r="AJ39" s="139">
        <f t="shared" ca="1" si="16"/>
        <v>0</v>
      </c>
    </row>
    <row r="40" spans="1:36" ht="15" customHeight="1" x14ac:dyDescent="0.2">
      <c r="A40" s="84" t="s">
        <v>237</v>
      </c>
      <c r="B40" t="s">
        <v>65</v>
      </c>
      <c r="C40" s="4" t="s">
        <v>7</v>
      </c>
      <c r="D40" s="19">
        <f t="shared" si="0"/>
        <v>75</v>
      </c>
      <c r="E40" s="20">
        <f t="shared" si="9"/>
        <v>0</v>
      </c>
      <c r="F40" s="73"/>
      <c r="G40" s="74">
        <f t="shared" si="17"/>
        <v>0</v>
      </c>
      <c r="H40" s="73"/>
      <c r="I40" s="74">
        <f t="shared" si="1"/>
        <v>0</v>
      </c>
      <c r="J40" s="73"/>
      <c r="K40" s="113">
        <f t="shared" si="10"/>
        <v>0</v>
      </c>
      <c r="L40" s="73"/>
      <c r="M40" s="113">
        <f t="shared" si="11"/>
        <v>0</v>
      </c>
      <c r="N40" s="73"/>
      <c r="O40" s="74">
        <f t="shared" si="12"/>
        <v>0</v>
      </c>
      <c r="P40" s="73"/>
      <c r="Q40" s="113">
        <f t="shared" si="2"/>
        <v>0</v>
      </c>
      <c r="R40" s="73"/>
      <c r="S40" s="113">
        <f t="shared" si="3"/>
        <v>0</v>
      </c>
      <c r="T40" s="101"/>
      <c r="U40" s="74">
        <f t="shared" si="4"/>
        <v>0</v>
      </c>
      <c r="V40" s="73"/>
      <c r="W40" s="113">
        <f t="shared" si="13"/>
        <v>0</v>
      </c>
      <c r="X40" s="101"/>
      <c r="Y40" s="113">
        <f t="shared" si="14"/>
        <v>0</v>
      </c>
      <c r="Z40" s="73"/>
      <c r="AA40" s="74">
        <f t="shared" si="5"/>
        <v>0</v>
      </c>
      <c r="AB40" s="73"/>
      <c r="AC40" s="74">
        <f t="shared" si="6"/>
        <v>0</v>
      </c>
      <c r="AD40" s="73"/>
      <c r="AE40" s="74">
        <f t="shared" si="7"/>
        <v>0</v>
      </c>
      <c r="AF40" s="73"/>
      <c r="AG40" s="74">
        <f t="shared" si="15"/>
        <v>0</v>
      </c>
      <c r="AH40" s="82">
        <f t="shared" si="8"/>
        <v>0</v>
      </c>
      <c r="AI40" s="74"/>
      <c r="AJ40" s="139">
        <f t="shared" si="16"/>
        <v>0</v>
      </c>
    </row>
    <row r="41" spans="1:36" ht="15" customHeight="1" x14ac:dyDescent="0.2">
      <c r="A41" s="84" t="s">
        <v>212</v>
      </c>
      <c r="B41" t="s">
        <v>65</v>
      </c>
      <c r="C41" s="4" t="s">
        <v>5</v>
      </c>
      <c r="D41" s="19">
        <v>118</v>
      </c>
      <c r="E41" s="20">
        <f t="shared" si="9"/>
        <v>0</v>
      </c>
      <c r="F41" s="73"/>
      <c r="G41" s="74">
        <f t="shared" si="17"/>
        <v>0</v>
      </c>
      <c r="H41" s="73"/>
      <c r="I41" s="74">
        <f t="shared" si="1"/>
        <v>0</v>
      </c>
      <c r="J41" s="73"/>
      <c r="K41" s="113">
        <f t="shared" si="10"/>
        <v>0</v>
      </c>
      <c r="L41" s="73"/>
      <c r="M41" s="113">
        <f t="shared" si="11"/>
        <v>0</v>
      </c>
      <c r="N41" s="73"/>
      <c r="O41" s="74">
        <f t="shared" si="12"/>
        <v>0</v>
      </c>
      <c r="P41" s="73"/>
      <c r="Q41" s="113">
        <f t="shared" si="2"/>
        <v>0</v>
      </c>
      <c r="R41" s="73"/>
      <c r="S41" s="113">
        <f t="shared" si="3"/>
        <v>0</v>
      </c>
      <c r="T41" s="101"/>
      <c r="U41" s="74">
        <f t="shared" si="4"/>
        <v>0</v>
      </c>
      <c r="V41" s="73"/>
      <c r="W41" s="113">
        <f t="shared" si="13"/>
        <v>0</v>
      </c>
      <c r="X41" s="101"/>
      <c r="Y41" s="113">
        <f t="shared" si="14"/>
        <v>0</v>
      </c>
      <c r="Z41" s="73"/>
      <c r="AA41" s="74">
        <v>0</v>
      </c>
      <c r="AB41" s="73"/>
      <c r="AC41" s="74">
        <v>0</v>
      </c>
      <c r="AD41" s="73"/>
      <c r="AE41" s="74">
        <f t="shared" si="7"/>
        <v>0</v>
      </c>
      <c r="AF41" s="73"/>
      <c r="AG41" s="74">
        <f t="shared" si="15"/>
        <v>0</v>
      </c>
      <c r="AH41" s="82">
        <f t="shared" si="8"/>
        <v>0</v>
      </c>
      <c r="AI41" s="74"/>
      <c r="AJ41" s="139">
        <f t="shared" si="16"/>
        <v>0</v>
      </c>
    </row>
    <row r="42" spans="1:36" ht="15.75" customHeight="1" x14ac:dyDescent="0.2">
      <c r="A42" s="90" t="s">
        <v>187</v>
      </c>
      <c r="B42" t="str">
        <f>IF($A42="","",INDEX('MA-Liste'!$D:$D,MATCH($A42,'MA-Liste'!$M:$M,FALSE)))</f>
        <v>AeBo</v>
      </c>
      <c r="C42" s="4" t="str">
        <f ca="1">IF($A42="","",INDEX(INDIRECT("'MA-Liste'!"&amp;$C$11),MATCH($A42,'MA-Liste'!$M:$M,FALSE)))</f>
        <v>D</v>
      </c>
      <c r="D42" s="19">
        <f t="shared" ca="1" si="0"/>
        <v>100</v>
      </c>
      <c r="E42" s="20">
        <f t="shared" si="9"/>
        <v>0</v>
      </c>
      <c r="F42" s="73"/>
      <c r="G42" s="74">
        <f t="shared" ca="1" si="17"/>
        <v>0</v>
      </c>
      <c r="H42" s="73"/>
      <c r="I42" s="74">
        <f t="shared" ca="1" si="1"/>
        <v>0</v>
      </c>
      <c r="J42" s="73"/>
      <c r="K42" s="113">
        <f t="shared" ca="1" si="10"/>
        <v>0</v>
      </c>
      <c r="L42" s="73"/>
      <c r="M42" s="113">
        <f t="shared" ca="1" si="11"/>
        <v>0</v>
      </c>
      <c r="N42" s="73"/>
      <c r="O42" s="74">
        <f t="shared" ca="1" si="12"/>
        <v>0</v>
      </c>
      <c r="P42" s="73"/>
      <c r="Q42" s="113">
        <f t="shared" ca="1" si="2"/>
        <v>0</v>
      </c>
      <c r="R42" s="73"/>
      <c r="S42" s="113">
        <f t="shared" ca="1" si="3"/>
        <v>0</v>
      </c>
      <c r="T42" s="101"/>
      <c r="U42" s="74">
        <f t="shared" ca="1" si="4"/>
        <v>0</v>
      </c>
      <c r="V42" s="73"/>
      <c r="W42" s="113">
        <f t="shared" ca="1" si="13"/>
        <v>0</v>
      </c>
      <c r="X42" s="101"/>
      <c r="Y42" s="113">
        <f t="shared" ca="1" si="14"/>
        <v>0</v>
      </c>
      <c r="Z42" s="73"/>
      <c r="AA42" s="74">
        <f t="shared" ref="AA42:AA49" ca="1" si="18">IF(D42="",0,D42*Z42)</f>
        <v>0</v>
      </c>
      <c r="AB42" s="73"/>
      <c r="AC42" s="74">
        <f t="shared" ref="AC42:AC49" ca="1" si="19">IF(D42="",0,D42*AB42)</f>
        <v>0</v>
      </c>
      <c r="AD42" s="73"/>
      <c r="AE42" s="74">
        <f t="shared" ca="1" si="7"/>
        <v>0</v>
      </c>
      <c r="AF42" s="73"/>
      <c r="AG42" s="74">
        <f t="shared" ca="1" si="15"/>
        <v>0</v>
      </c>
      <c r="AH42" s="82">
        <f t="shared" ca="1" si="8"/>
        <v>0</v>
      </c>
      <c r="AI42" s="74"/>
      <c r="AJ42" s="139">
        <f t="shared" ca="1" si="16"/>
        <v>0</v>
      </c>
    </row>
    <row r="43" spans="1:36" ht="15.75" customHeight="1" x14ac:dyDescent="0.2">
      <c r="A43" s="90" t="s">
        <v>144</v>
      </c>
      <c r="B43" t="s">
        <v>65</v>
      </c>
      <c r="C43" s="4" t="s">
        <v>6</v>
      </c>
      <c r="D43" s="19">
        <v>100</v>
      </c>
      <c r="E43" s="20">
        <f t="shared" si="9"/>
        <v>0</v>
      </c>
      <c r="F43" s="73"/>
      <c r="G43" s="74">
        <f t="shared" si="17"/>
        <v>0</v>
      </c>
      <c r="H43" s="73"/>
      <c r="I43" s="74">
        <f t="shared" si="1"/>
        <v>0</v>
      </c>
      <c r="J43" s="73"/>
      <c r="K43" s="113">
        <f t="shared" si="10"/>
        <v>0</v>
      </c>
      <c r="L43" s="73"/>
      <c r="M43" s="113">
        <f t="shared" si="11"/>
        <v>0</v>
      </c>
      <c r="N43" s="73"/>
      <c r="O43" s="74">
        <f t="shared" si="12"/>
        <v>0</v>
      </c>
      <c r="P43" s="73"/>
      <c r="Q43" s="113">
        <f t="shared" si="2"/>
        <v>0</v>
      </c>
      <c r="R43" s="73"/>
      <c r="S43" s="113">
        <f t="shared" si="3"/>
        <v>0</v>
      </c>
      <c r="T43" s="101"/>
      <c r="U43" s="74">
        <f t="shared" si="4"/>
        <v>0</v>
      </c>
      <c r="V43" s="73"/>
      <c r="W43" s="113">
        <f t="shared" si="13"/>
        <v>0</v>
      </c>
      <c r="X43" s="101"/>
      <c r="Y43" s="113">
        <f t="shared" si="14"/>
        <v>0</v>
      </c>
      <c r="Z43" s="73"/>
      <c r="AA43" s="74">
        <f t="shared" si="18"/>
        <v>0</v>
      </c>
      <c r="AB43" s="73"/>
      <c r="AC43" s="74">
        <f t="shared" si="19"/>
        <v>0</v>
      </c>
      <c r="AD43" s="73"/>
      <c r="AE43" s="74">
        <f t="shared" si="7"/>
        <v>0</v>
      </c>
      <c r="AF43" s="73"/>
      <c r="AG43" s="74">
        <f t="shared" si="15"/>
        <v>0</v>
      </c>
      <c r="AH43" s="82">
        <f t="shared" si="8"/>
        <v>0</v>
      </c>
      <c r="AI43" s="74"/>
      <c r="AJ43" s="139">
        <f t="shared" si="16"/>
        <v>0</v>
      </c>
    </row>
    <row r="44" spans="1:36" ht="15" customHeight="1" x14ac:dyDescent="0.2">
      <c r="A44" s="84" t="s">
        <v>188</v>
      </c>
      <c r="B44" t="str">
        <f>IF($A44="","",INDEX('MA-Liste'!$D:$D,MATCH($A44,'MA-Liste'!$M:$M,FALSE)))</f>
        <v>AeBo</v>
      </c>
      <c r="C44" s="4" t="str">
        <f ca="1">IF($A44="","",INDEX(INDIRECT("'MA-Liste'!"&amp;$C$11),MATCH($A44,'MA-Liste'!$M:$M,FALSE)))</f>
        <v>C</v>
      </c>
      <c r="D44" s="19">
        <f t="shared" ca="1" si="0"/>
        <v>118</v>
      </c>
      <c r="E44" s="20">
        <f t="shared" si="9"/>
        <v>0</v>
      </c>
      <c r="F44" s="73"/>
      <c r="G44" s="74">
        <f t="shared" ca="1" si="17"/>
        <v>0</v>
      </c>
      <c r="H44" s="73"/>
      <c r="I44" s="74">
        <f t="shared" ca="1" si="1"/>
        <v>0</v>
      </c>
      <c r="J44" s="73"/>
      <c r="K44" s="113">
        <f t="shared" ca="1" si="10"/>
        <v>0</v>
      </c>
      <c r="L44" s="73"/>
      <c r="M44" s="113">
        <f t="shared" ca="1" si="11"/>
        <v>0</v>
      </c>
      <c r="N44" s="73"/>
      <c r="O44" s="74">
        <f t="shared" ca="1" si="12"/>
        <v>0</v>
      </c>
      <c r="P44" s="73"/>
      <c r="Q44" s="113">
        <f t="shared" ca="1" si="2"/>
        <v>0</v>
      </c>
      <c r="R44" s="73"/>
      <c r="S44" s="113">
        <f t="shared" ca="1" si="3"/>
        <v>0</v>
      </c>
      <c r="T44" s="101"/>
      <c r="U44" s="74">
        <f t="shared" ca="1" si="4"/>
        <v>0</v>
      </c>
      <c r="V44" s="73"/>
      <c r="W44" s="113">
        <f t="shared" ca="1" si="13"/>
        <v>0</v>
      </c>
      <c r="X44" s="101"/>
      <c r="Y44" s="113">
        <f t="shared" ca="1" si="14"/>
        <v>0</v>
      </c>
      <c r="Z44" s="73"/>
      <c r="AA44" s="74">
        <f t="shared" ca="1" si="18"/>
        <v>0</v>
      </c>
      <c r="AB44" s="73"/>
      <c r="AC44" s="74">
        <f t="shared" ca="1" si="19"/>
        <v>0</v>
      </c>
      <c r="AD44" s="73"/>
      <c r="AE44" s="74">
        <f t="shared" ca="1" si="7"/>
        <v>0</v>
      </c>
      <c r="AF44" s="73"/>
      <c r="AG44" s="74">
        <f t="shared" ca="1" si="15"/>
        <v>0</v>
      </c>
      <c r="AH44" s="82">
        <f t="shared" ca="1" si="8"/>
        <v>0</v>
      </c>
      <c r="AI44" s="74"/>
      <c r="AJ44" s="139">
        <f t="shared" ca="1" si="16"/>
        <v>0</v>
      </c>
    </row>
    <row r="45" spans="1:36" ht="15" customHeight="1" x14ac:dyDescent="0.2">
      <c r="A45" s="84" t="s">
        <v>213</v>
      </c>
      <c r="B45" t="s">
        <v>65</v>
      </c>
      <c r="C45" s="4" t="s">
        <v>7</v>
      </c>
      <c r="D45" s="19">
        <v>75</v>
      </c>
      <c r="E45" s="20">
        <f t="shared" si="9"/>
        <v>0</v>
      </c>
      <c r="F45" s="73"/>
      <c r="G45" s="74">
        <f t="shared" si="17"/>
        <v>0</v>
      </c>
      <c r="H45" s="73"/>
      <c r="I45" s="74">
        <f t="shared" si="1"/>
        <v>0</v>
      </c>
      <c r="J45" s="73"/>
      <c r="K45" s="113">
        <f t="shared" si="10"/>
        <v>0</v>
      </c>
      <c r="L45" s="73"/>
      <c r="M45" s="113">
        <f t="shared" si="11"/>
        <v>0</v>
      </c>
      <c r="N45" s="73"/>
      <c r="O45" s="74">
        <f t="shared" si="12"/>
        <v>0</v>
      </c>
      <c r="P45" s="73"/>
      <c r="Q45" s="113">
        <f t="shared" ref="Q45:Q76" si="20">IF($D45="",0,$D45*P45)</f>
        <v>0</v>
      </c>
      <c r="R45" s="73"/>
      <c r="S45" s="113">
        <f t="shared" si="3"/>
        <v>0</v>
      </c>
      <c r="T45" s="101"/>
      <c r="U45" s="74">
        <f t="shared" ref="U45:U76" si="21">IF($D45="",0,$D45*T45)</f>
        <v>0</v>
      </c>
      <c r="V45" s="73"/>
      <c r="W45" s="113">
        <f t="shared" si="13"/>
        <v>0</v>
      </c>
      <c r="X45" s="101"/>
      <c r="Y45" s="113">
        <f t="shared" si="14"/>
        <v>0</v>
      </c>
      <c r="Z45" s="73"/>
      <c r="AA45" s="74">
        <f t="shared" si="18"/>
        <v>0</v>
      </c>
      <c r="AB45" s="73"/>
      <c r="AC45" s="74">
        <f t="shared" si="19"/>
        <v>0</v>
      </c>
      <c r="AD45" s="73"/>
      <c r="AE45" s="74">
        <f t="shared" si="7"/>
        <v>0</v>
      </c>
      <c r="AF45" s="73"/>
      <c r="AG45" s="74">
        <f t="shared" si="15"/>
        <v>0</v>
      </c>
      <c r="AH45" s="82">
        <f t="shared" si="8"/>
        <v>0</v>
      </c>
      <c r="AI45" s="74"/>
      <c r="AJ45" s="139">
        <f t="shared" si="16"/>
        <v>0</v>
      </c>
    </row>
    <row r="46" spans="1:36" ht="15" customHeight="1" x14ac:dyDescent="0.2">
      <c r="A46" s="84" t="s">
        <v>216</v>
      </c>
      <c r="B46" t="s">
        <v>65</v>
      </c>
      <c r="C46" s="18" t="s">
        <v>6</v>
      </c>
      <c r="D46" s="19">
        <v>100</v>
      </c>
      <c r="E46" s="20">
        <f t="shared" si="9"/>
        <v>0</v>
      </c>
      <c r="F46" s="73"/>
      <c r="G46" s="74">
        <f t="shared" si="17"/>
        <v>0</v>
      </c>
      <c r="H46" s="73"/>
      <c r="I46" s="74">
        <f t="shared" si="1"/>
        <v>0</v>
      </c>
      <c r="J46" s="73"/>
      <c r="K46" s="113">
        <f t="shared" si="10"/>
        <v>0</v>
      </c>
      <c r="L46" s="73"/>
      <c r="M46" s="113">
        <f t="shared" si="11"/>
        <v>0</v>
      </c>
      <c r="N46" s="73"/>
      <c r="O46" s="74">
        <f t="shared" si="12"/>
        <v>0</v>
      </c>
      <c r="P46" s="73"/>
      <c r="Q46" s="113">
        <f t="shared" si="20"/>
        <v>0</v>
      </c>
      <c r="R46" s="73"/>
      <c r="S46" s="113">
        <f t="shared" si="3"/>
        <v>0</v>
      </c>
      <c r="T46" s="101"/>
      <c r="U46" s="74">
        <f t="shared" si="21"/>
        <v>0</v>
      </c>
      <c r="V46" s="73"/>
      <c r="W46" s="113">
        <f t="shared" si="13"/>
        <v>0</v>
      </c>
      <c r="X46" s="101"/>
      <c r="Y46" s="113">
        <f t="shared" si="14"/>
        <v>0</v>
      </c>
      <c r="Z46" s="73"/>
      <c r="AA46" s="74">
        <f t="shared" si="18"/>
        <v>0</v>
      </c>
      <c r="AB46" s="73"/>
      <c r="AC46" s="74">
        <f t="shared" si="19"/>
        <v>0</v>
      </c>
      <c r="AD46" s="73"/>
      <c r="AE46" s="74">
        <f t="shared" si="7"/>
        <v>0</v>
      </c>
      <c r="AF46" s="73"/>
      <c r="AG46" s="74">
        <f t="shared" si="15"/>
        <v>0</v>
      </c>
      <c r="AH46" s="82">
        <f t="shared" si="8"/>
        <v>0</v>
      </c>
      <c r="AI46" s="74"/>
      <c r="AJ46" s="139">
        <f t="shared" si="16"/>
        <v>0</v>
      </c>
    </row>
    <row r="47" spans="1:36" ht="15" customHeight="1" x14ac:dyDescent="0.2">
      <c r="A47" s="84" t="s">
        <v>191</v>
      </c>
      <c r="B47" t="str">
        <f>IF($A47="","",INDEX('MA-Liste'!$D:$D,MATCH($A47,'MA-Liste'!$M:$M,FALSE)))</f>
        <v>AeBo</v>
      </c>
      <c r="C47" s="4" t="str">
        <f ca="1">IF($A47="","",INDEX(INDIRECT("'MA-Liste'!"&amp;$C$11),MATCH($A47,'MA-Liste'!$M:$M,FALSE)))</f>
        <v>B</v>
      </c>
      <c r="D47" s="19">
        <f t="shared" ca="1" si="0"/>
        <v>140</v>
      </c>
      <c r="E47" s="20">
        <f t="shared" si="9"/>
        <v>0</v>
      </c>
      <c r="F47" s="73"/>
      <c r="G47" s="74">
        <f t="shared" ca="1" si="17"/>
        <v>0</v>
      </c>
      <c r="H47" s="73"/>
      <c r="I47" s="74">
        <f t="shared" ca="1" si="1"/>
        <v>0</v>
      </c>
      <c r="J47" s="73"/>
      <c r="K47" s="113">
        <f t="shared" ca="1" si="10"/>
        <v>0</v>
      </c>
      <c r="L47" s="73"/>
      <c r="M47" s="113">
        <f t="shared" ca="1" si="11"/>
        <v>0</v>
      </c>
      <c r="N47" s="73"/>
      <c r="O47" s="74">
        <f t="shared" ca="1" si="12"/>
        <v>0</v>
      </c>
      <c r="P47" s="73"/>
      <c r="Q47" s="113">
        <f t="shared" ca="1" si="20"/>
        <v>0</v>
      </c>
      <c r="R47" s="73"/>
      <c r="S47" s="113">
        <f t="shared" ca="1" si="3"/>
        <v>0</v>
      </c>
      <c r="T47" s="101"/>
      <c r="U47" s="74">
        <f t="shared" ca="1" si="21"/>
        <v>0</v>
      </c>
      <c r="V47" s="73"/>
      <c r="W47" s="113">
        <f t="shared" ca="1" si="13"/>
        <v>0</v>
      </c>
      <c r="X47" s="101"/>
      <c r="Y47" s="113">
        <f t="shared" ca="1" si="14"/>
        <v>0</v>
      </c>
      <c r="Z47" s="73"/>
      <c r="AA47" s="74">
        <f t="shared" ca="1" si="18"/>
        <v>0</v>
      </c>
      <c r="AB47" s="73"/>
      <c r="AC47" s="74">
        <f t="shared" ca="1" si="19"/>
        <v>0</v>
      </c>
      <c r="AD47" s="73"/>
      <c r="AE47" s="74">
        <f t="shared" ca="1" si="7"/>
        <v>0</v>
      </c>
      <c r="AF47" s="73"/>
      <c r="AG47" s="74">
        <f t="shared" ca="1" si="15"/>
        <v>0</v>
      </c>
      <c r="AH47" s="82">
        <f t="shared" ca="1" si="8"/>
        <v>0</v>
      </c>
      <c r="AI47" s="74"/>
      <c r="AJ47" s="139">
        <f t="shared" ca="1" si="16"/>
        <v>0</v>
      </c>
    </row>
    <row r="48" spans="1:36" ht="15" customHeight="1" x14ac:dyDescent="0.2">
      <c r="A48" s="84" t="s">
        <v>219</v>
      </c>
      <c r="B48" s="14" t="s">
        <v>65</v>
      </c>
      <c r="C48" s="18" t="s">
        <v>6</v>
      </c>
      <c r="D48" s="19">
        <v>100</v>
      </c>
      <c r="E48" s="20">
        <f t="shared" si="9"/>
        <v>0</v>
      </c>
      <c r="F48" s="73"/>
      <c r="G48" s="74">
        <f t="shared" si="17"/>
        <v>0</v>
      </c>
      <c r="H48" s="73"/>
      <c r="I48" s="74">
        <f t="shared" si="1"/>
        <v>0</v>
      </c>
      <c r="J48" s="73"/>
      <c r="K48" s="113">
        <f t="shared" si="10"/>
        <v>0</v>
      </c>
      <c r="L48" s="73"/>
      <c r="M48" s="113">
        <f t="shared" si="11"/>
        <v>0</v>
      </c>
      <c r="N48" s="73"/>
      <c r="O48" s="74">
        <f t="shared" si="12"/>
        <v>0</v>
      </c>
      <c r="P48" s="73"/>
      <c r="Q48" s="113">
        <f t="shared" si="20"/>
        <v>0</v>
      </c>
      <c r="R48" s="73"/>
      <c r="S48" s="113">
        <f t="shared" si="3"/>
        <v>0</v>
      </c>
      <c r="T48" s="101"/>
      <c r="U48" s="74">
        <f t="shared" si="21"/>
        <v>0</v>
      </c>
      <c r="V48" s="73"/>
      <c r="W48" s="113">
        <f t="shared" si="13"/>
        <v>0</v>
      </c>
      <c r="X48" s="101"/>
      <c r="Y48" s="113">
        <f t="shared" si="14"/>
        <v>0</v>
      </c>
      <c r="Z48" s="73"/>
      <c r="AA48" s="74">
        <f t="shared" si="18"/>
        <v>0</v>
      </c>
      <c r="AB48" s="73"/>
      <c r="AC48" s="74">
        <f t="shared" si="19"/>
        <v>0</v>
      </c>
      <c r="AD48" s="73"/>
      <c r="AE48" s="74">
        <f t="shared" si="7"/>
        <v>0</v>
      </c>
      <c r="AF48" s="73"/>
      <c r="AG48" s="74">
        <f t="shared" si="15"/>
        <v>0</v>
      </c>
      <c r="AH48" s="82">
        <f t="shared" si="8"/>
        <v>0</v>
      </c>
      <c r="AI48" s="74"/>
      <c r="AJ48" s="139">
        <f t="shared" si="16"/>
        <v>0</v>
      </c>
    </row>
    <row r="49" spans="1:36" ht="15" customHeight="1" x14ac:dyDescent="0.2">
      <c r="A49" s="84" t="s">
        <v>220</v>
      </c>
      <c r="B49" s="14" t="s">
        <v>65</v>
      </c>
      <c r="C49" s="18" t="s">
        <v>8</v>
      </c>
      <c r="D49" s="19">
        <v>60</v>
      </c>
      <c r="E49" s="20">
        <f t="shared" si="9"/>
        <v>0</v>
      </c>
      <c r="F49" s="73"/>
      <c r="G49" s="74">
        <f t="shared" si="17"/>
        <v>0</v>
      </c>
      <c r="H49" s="73"/>
      <c r="I49" s="74">
        <f t="shared" si="1"/>
        <v>0</v>
      </c>
      <c r="J49" s="73"/>
      <c r="K49" s="113">
        <f t="shared" si="10"/>
        <v>0</v>
      </c>
      <c r="L49" s="73"/>
      <c r="M49" s="113">
        <f t="shared" si="11"/>
        <v>0</v>
      </c>
      <c r="N49" s="73"/>
      <c r="O49" s="74">
        <f t="shared" si="12"/>
        <v>0</v>
      </c>
      <c r="P49" s="73"/>
      <c r="Q49" s="113">
        <f t="shared" si="20"/>
        <v>0</v>
      </c>
      <c r="R49" s="73"/>
      <c r="S49" s="113">
        <f t="shared" si="3"/>
        <v>0</v>
      </c>
      <c r="T49" s="101"/>
      <c r="U49" s="74">
        <f t="shared" si="21"/>
        <v>0</v>
      </c>
      <c r="V49" s="73"/>
      <c r="W49" s="113">
        <f t="shared" si="13"/>
        <v>0</v>
      </c>
      <c r="X49" s="101"/>
      <c r="Y49" s="113">
        <f t="shared" si="14"/>
        <v>0</v>
      </c>
      <c r="Z49" s="73"/>
      <c r="AA49" s="74">
        <f t="shared" si="18"/>
        <v>0</v>
      </c>
      <c r="AB49" s="73"/>
      <c r="AC49" s="74">
        <f t="shared" si="19"/>
        <v>0</v>
      </c>
      <c r="AD49" s="73"/>
      <c r="AE49" s="74">
        <f t="shared" si="7"/>
        <v>0</v>
      </c>
      <c r="AF49" s="73"/>
      <c r="AG49" s="74">
        <f t="shared" si="15"/>
        <v>0</v>
      </c>
      <c r="AH49" s="82">
        <f t="shared" si="8"/>
        <v>0</v>
      </c>
      <c r="AI49" s="74"/>
      <c r="AJ49" s="139">
        <f t="shared" si="16"/>
        <v>0</v>
      </c>
    </row>
    <row r="50" spans="1:36" ht="15" customHeight="1" x14ac:dyDescent="0.2">
      <c r="A50" s="84" t="s">
        <v>217</v>
      </c>
      <c r="B50" s="14" t="s">
        <v>65</v>
      </c>
      <c r="C50" s="18" t="s">
        <v>9</v>
      </c>
      <c r="D50" s="19">
        <v>35</v>
      </c>
      <c r="E50" s="20">
        <f t="shared" si="9"/>
        <v>0</v>
      </c>
      <c r="F50" s="73"/>
      <c r="G50" s="74">
        <f t="shared" si="17"/>
        <v>0</v>
      </c>
      <c r="H50" s="73"/>
      <c r="I50" s="74">
        <f t="shared" si="1"/>
        <v>0</v>
      </c>
      <c r="J50" s="73"/>
      <c r="K50" s="113">
        <f t="shared" si="10"/>
        <v>0</v>
      </c>
      <c r="L50" s="73"/>
      <c r="M50" s="113">
        <f t="shared" si="11"/>
        <v>0</v>
      </c>
      <c r="N50" s="73"/>
      <c r="O50" s="74">
        <f t="shared" si="12"/>
        <v>0</v>
      </c>
      <c r="P50" s="73"/>
      <c r="Q50" s="113">
        <f t="shared" si="20"/>
        <v>0</v>
      </c>
      <c r="R50" s="73"/>
      <c r="S50" s="113">
        <f t="shared" si="3"/>
        <v>0</v>
      </c>
      <c r="T50" s="101"/>
      <c r="U50" s="74">
        <f t="shared" si="21"/>
        <v>0</v>
      </c>
      <c r="V50" s="73"/>
      <c r="W50" s="113">
        <f t="shared" si="13"/>
        <v>0</v>
      </c>
      <c r="X50" s="101"/>
      <c r="Y50" s="113">
        <f t="shared" si="14"/>
        <v>0</v>
      </c>
      <c r="Z50" s="73"/>
      <c r="AA50" s="74">
        <v>0</v>
      </c>
      <c r="AB50" s="73"/>
      <c r="AC50" s="74">
        <v>0</v>
      </c>
      <c r="AD50" s="73"/>
      <c r="AE50" s="74">
        <f t="shared" si="7"/>
        <v>0</v>
      </c>
      <c r="AF50" s="73"/>
      <c r="AG50" s="74">
        <f t="shared" si="15"/>
        <v>0</v>
      </c>
      <c r="AH50" s="82">
        <f t="shared" si="8"/>
        <v>0</v>
      </c>
      <c r="AI50" s="74"/>
      <c r="AJ50" s="139">
        <f t="shared" si="16"/>
        <v>0</v>
      </c>
    </row>
    <row r="51" spans="1:36" ht="15" customHeight="1" x14ac:dyDescent="0.2">
      <c r="A51" s="84" t="s">
        <v>194</v>
      </c>
      <c r="B51" t="str">
        <f>IF($A51="","",INDEX('MA-Liste'!$D:$D,MATCH($A51,'MA-Liste'!$M:$M,FALSE)))</f>
        <v>AeBo</v>
      </c>
      <c r="C51" s="4" t="str">
        <f ca="1">IF($A51="","",INDEX(INDIRECT("'MA-Liste'!"&amp;$C$11),MATCH($A51,'MA-Liste'!$M:$M,FALSE)))</f>
        <v>D</v>
      </c>
      <c r="D51" s="19">
        <f t="shared" ca="1" si="0"/>
        <v>100</v>
      </c>
      <c r="E51" s="20">
        <f t="shared" si="9"/>
        <v>0</v>
      </c>
      <c r="F51" s="73"/>
      <c r="G51" s="74">
        <f t="shared" ca="1" si="17"/>
        <v>0</v>
      </c>
      <c r="H51" s="73"/>
      <c r="I51" s="74">
        <f t="shared" ca="1" si="1"/>
        <v>0</v>
      </c>
      <c r="J51" s="73"/>
      <c r="K51" s="113">
        <f t="shared" ca="1" si="10"/>
        <v>0</v>
      </c>
      <c r="L51" s="73"/>
      <c r="M51" s="113">
        <f t="shared" ca="1" si="11"/>
        <v>0</v>
      </c>
      <c r="N51" s="73"/>
      <c r="O51" s="74">
        <f t="shared" ca="1" si="12"/>
        <v>0</v>
      </c>
      <c r="P51" s="73"/>
      <c r="Q51" s="113">
        <f t="shared" ca="1" si="20"/>
        <v>0</v>
      </c>
      <c r="R51" s="73"/>
      <c r="S51" s="113">
        <f t="shared" ca="1" si="3"/>
        <v>0</v>
      </c>
      <c r="T51" s="101"/>
      <c r="U51" s="74">
        <f t="shared" ca="1" si="21"/>
        <v>0</v>
      </c>
      <c r="V51" s="73"/>
      <c r="W51" s="113">
        <f t="shared" ca="1" si="13"/>
        <v>0</v>
      </c>
      <c r="X51" s="101"/>
      <c r="Y51" s="113">
        <f t="shared" ca="1" si="14"/>
        <v>0</v>
      </c>
      <c r="Z51" s="73"/>
      <c r="AA51" s="74">
        <v>0</v>
      </c>
      <c r="AB51" s="73"/>
      <c r="AC51" s="74">
        <f t="shared" ref="AC51:AC91" ca="1" si="22">IF(D51="",0,D51*AB51)</f>
        <v>0</v>
      </c>
      <c r="AD51" s="73"/>
      <c r="AE51" s="74">
        <f t="shared" ca="1" si="7"/>
        <v>0</v>
      </c>
      <c r="AF51" s="73"/>
      <c r="AG51" s="74">
        <f t="shared" ca="1" si="15"/>
        <v>0</v>
      </c>
      <c r="AH51" s="82">
        <f t="shared" ca="1" si="8"/>
        <v>0</v>
      </c>
      <c r="AI51" s="74"/>
      <c r="AJ51" s="139">
        <f t="shared" ca="1" si="16"/>
        <v>0</v>
      </c>
    </row>
    <row r="52" spans="1:36" ht="15" customHeight="1" x14ac:dyDescent="0.2">
      <c r="A52" s="84" t="s">
        <v>215</v>
      </c>
      <c r="B52" t="str">
        <f>IF($A52="","",INDEX('MA-Liste'!$D:$D,MATCH($A52,'MA-Liste'!$M:$M,FALSE)))</f>
        <v>AeBo</v>
      </c>
      <c r="C52" s="4" t="str">
        <f ca="1">IF($A52="","",INDEX(INDIRECT("'MA-Liste'!"&amp;$C$11),MATCH($A52,'MA-Liste'!$M:$M,FALSE)))</f>
        <v>D</v>
      </c>
      <c r="D52" s="19">
        <f t="shared" ca="1" si="0"/>
        <v>100</v>
      </c>
      <c r="E52" s="20">
        <f t="shared" si="9"/>
        <v>0</v>
      </c>
      <c r="F52" s="73"/>
      <c r="G52" s="74">
        <f t="shared" ca="1" si="17"/>
        <v>0</v>
      </c>
      <c r="H52" s="73"/>
      <c r="I52" s="74">
        <f t="shared" ca="1" si="1"/>
        <v>0</v>
      </c>
      <c r="J52" s="73"/>
      <c r="K52" s="113">
        <f t="shared" ca="1" si="10"/>
        <v>0</v>
      </c>
      <c r="L52" s="73"/>
      <c r="M52" s="113">
        <f t="shared" ca="1" si="11"/>
        <v>0</v>
      </c>
      <c r="N52" s="73"/>
      <c r="O52" s="74">
        <f t="shared" ca="1" si="12"/>
        <v>0</v>
      </c>
      <c r="P52" s="73"/>
      <c r="Q52" s="113">
        <f t="shared" ca="1" si="20"/>
        <v>0</v>
      </c>
      <c r="R52" s="73"/>
      <c r="S52" s="113">
        <f t="shared" ca="1" si="3"/>
        <v>0</v>
      </c>
      <c r="T52" s="101"/>
      <c r="U52" s="74">
        <f t="shared" ca="1" si="21"/>
        <v>0</v>
      </c>
      <c r="V52" s="73"/>
      <c r="W52" s="113">
        <f t="shared" ca="1" si="13"/>
        <v>0</v>
      </c>
      <c r="X52" s="101"/>
      <c r="Y52" s="113">
        <f t="shared" ca="1" si="14"/>
        <v>0</v>
      </c>
      <c r="Z52" s="73"/>
      <c r="AA52" s="74">
        <v>0</v>
      </c>
      <c r="AB52" s="73"/>
      <c r="AC52" s="74">
        <f t="shared" ca="1" si="22"/>
        <v>0</v>
      </c>
      <c r="AD52" s="73"/>
      <c r="AE52" s="74">
        <f t="shared" ca="1" si="7"/>
        <v>0</v>
      </c>
      <c r="AF52" s="73"/>
      <c r="AG52" s="74">
        <f t="shared" ca="1" si="15"/>
        <v>0</v>
      </c>
      <c r="AH52" s="82">
        <f t="shared" ca="1" si="8"/>
        <v>0</v>
      </c>
      <c r="AI52" s="74"/>
      <c r="AJ52" s="139">
        <f t="shared" ca="1" si="16"/>
        <v>0</v>
      </c>
    </row>
    <row r="53" spans="1:36" ht="15" customHeight="1" x14ac:dyDescent="0.2">
      <c r="A53" s="84" t="s">
        <v>226</v>
      </c>
      <c r="B53" t="str">
        <f>IF($A53="","",INDEX('MA-Liste'!$D:$D,MATCH($A53,'MA-Liste'!$M:$M,FALSE)))</f>
        <v>AeBo</v>
      </c>
      <c r="C53" s="4" t="str">
        <f ca="1">IF($A53="","",INDEX(INDIRECT("'MA-Liste'!"&amp;$C$11),MATCH($A53,'MA-Liste'!$M:$M,FALSE)))</f>
        <v>B</v>
      </c>
      <c r="D53" s="19">
        <f t="shared" ca="1" si="0"/>
        <v>140</v>
      </c>
      <c r="E53" s="20">
        <f t="shared" si="9"/>
        <v>0</v>
      </c>
      <c r="F53" s="73"/>
      <c r="G53" s="74">
        <f t="shared" ca="1" si="17"/>
        <v>0</v>
      </c>
      <c r="H53" s="73"/>
      <c r="I53" s="74">
        <f t="shared" ca="1" si="1"/>
        <v>0</v>
      </c>
      <c r="J53" s="73"/>
      <c r="K53" s="113">
        <f t="shared" ca="1" si="10"/>
        <v>0</v>
      </c>
      <c r="L53" s="73"/>
      <c r="M53" s="113">
        <f t="shared" ca="1" si="11"/>
        <v>0</v>
      </c>
      <c r="N53" s="73"/>
      <c r="O53" s="74">
        <f t="shared" ca="1" si="12"/>
        <v>0</v>
      </c>
      <c r="P53" s="73"/>
      <c r="Q53" s="113">
        <f t="shared" ca="1" si="20"/>
        <v>0</v>
      </c>
      <c r="R53" s="73"/>
      <c r="S53" s="113">
        <f t="shared" ca="1" si="3"/>
        <v>0</v>
      </c>
      <c r="T53" s="101"/>
      <c r="U53" s="74">
        <f t="shared" ca="1" si="21"/>
        <v>0</v>
      </c>
      <c r="V53" s="73"/>
      <c r="W53" s="113">
        <f t="shared" ca="1" si="13"/>
        <v>0</v>
      </c>
      <c r="X53" s="101"/>
      <c r="Y53" s="113">
        <f t="shared" ca="1" si="14"/>
        <v>0</v>
      </c>
      <c r="Z53" s="73"/>
      <c r="AA53" s="74">
        <v>0</v>
      </c>
      <c r="AB53" s="73"/>
      <c r="AC53" s="74">
        <f t="shared" ca="1" si="22"/>
        <v>0</v>
      </c>
      <c r="AD53" s="73"/>
      <c r="AE53" s="74">
        <f t="shared" ca="1" si="7"/>
        <v>0</v>
      </c>
      <c r="AF53" s="73"/>
      <c r="AG53" s="74">
        <f t="shared" ca="1" si="15"/>
        <v>0</v>
      </c>
      <c r="AH53" s="82">
        <f t="shared" ca="1" si="8"/>
        <v>0</v>
      </c>
      <c r="AI53" s="74"/>
      <c r="AJ53" s="139">
        <f t="shared" ca="1" si="16"/>
        <v>0</v>
      </c>
    </row>
    <row r="54" spans="1:36" ht="15" customHeight="1" x14ac:dyDescent="0.2">
      <c r="A54" s="84" t="s">
        <v>163</v>
      </c>
      <c r="B54" t="str">
        <f>IF($A54="","",INDEX('MA-Liste'!$D:$D,MATCH($A54,'MA-Liste'!$M:$M,FALSE)))</f>
        <v>AeBo</v>
      </c>
      <c r="C54" s="4" t="str">
        <f ca="1">IF($A54="","",INDEX(INDIRECT("'MA-Liste'!"&amp;$C$11),MATCH($A54,'MA-Liste'!$M:$M,FALSE)))</f>
        <v>B</v>
      </c>
      <c r="D54" s="19">
        <f t="shared" ca="1" si="0"/>
        <v>140</v>
      </c>
      <c r="E54" s="20">
        <f t="shared" si="9"/>
        <v>0</v>
      </c>
      <c r="F54" s="73"/>
      <c r="G54" s="74">
        <f t="shared" ca="1" si="17"/>
        <v>0</v>
      </c>
      <c r="H54" s="73"/>
      <c r="I54" s="74">
        <f t="shared" ca="1" si="1"/>
        <v>0</v>
      </c>
      <c r="J54" s="73"/>
      <c r="K54" s="113">
        <f t="shared" ca="1" si="10"/>
        <v>0</v>
      </c>
      <c r="L54" s="73"/>
      <c r="M54" s="113">
        <f t="shared" ca="1" si="11"/>
        <v>0</v>
      </c>
      <c r="N54" s="73"/>
      <c r="O54" s="74">
        <f t="shared" ca="1" si="12"/>
        <v>0</v>
      </c>
      <c r="P54" s="73"/>
      <c r="Q54" s="113">
        <f t="shared" ca="1" si="20"/>
        <v>0</v>
      </c>
      <c r="R54" s="73"/>
      <c r="S54" s="113">
        <f t="shared" ca="1" si="3"/>
        <v>0</v>
      </c>
      <c r="T54" s="101"/>
      <c r="U54" s="74">
        <f t="shared" ca="1" si="21"/>
        <v>0</v>
      </c>
      <c r="V54" s="73"/>
      <c r="W54" s="113">
        <f t="shared" ca="1" si="13"/>
        <v>0</v>
      </c>
      <c r="X54" s="101"/>
      <c r="Y54" s="113">
        <f t="shared" ca="1" si="14"/>
        <v>0</v>
      </c>
      <c r="Z54" s="73"/>
      <c r="AA54" s="74">
        <v>0</v>
      </c>
      <c r="AB54" s="73"/>
      <c r="AC54" s="74">
        <f t="shared" ca="1" si="22"/>
        <v>0</v>
      </c>
      <c r="AD54" s="73"/>
      <c r="AE54" s="74">
        <f t="shared" ca="1" si="7"/>
        <v>0</v>
      </c>
      <c r="AF54" s="73"/>
      <c r="AG54" s="74">
        <f t="shared" ca="1" si="15"/>
        <v>0</v>
      </c>
      <c r="AH54" s="82">
        <f t="shared" ca="1" si="8"/>
        <v>0</v>
      </c>
      <c r="AI54" s="74"/>
      <c r="AJ54" s="139">
        <f t="shared" ca="1" si="16"/>
        <v>0</v>
      </c>
    </row>
    <row r="55" spans="1:36" ht="15" customHeight="1" x14ac:dyDescent="0.2">
      <c r="A55" s="84" t="s">
        <v>227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C</v>
      </c>
      <c r="D55" s="19">
        <f t="shared" ca="1" si="0"/>
        <v>118</v>
      </c>
      <c r="E55" s="20">
        <f t="shared" si="9"/>
        <v>0</v>
      </c>
      <c r="F55" s="73"/>
      <c r="G55" s="74">
        <f t="shared" ca="1" si="17"/>
        <v>0</v>
      </c>
      <c r="H55" s="73"/>
      <c r="I55" s="74">
        <f t="shared" ca="1" si="1"/>
        <v>0</v>
      </c>
      <c r="J55" s="73"/>
      <c r="K55" s="113">
        <f t="shared" ca="1" si="10"/>
        <v>0</v>
      </c>
      <c r="L55" s="73"/>
      <c r="M55" s="113">
        <f t="shared" ca="1" si="11"/>
        <v>0</v>
      </c>
      <c r="N55" s="73"/>
      <c r="O55" s="74">
        <f t="shared" ca="1" si="12"/>
        <v>0</v>
      </c>
      <c r="P55" s="73"/>
      <c r="Q55" s="113">
        <f t="shared" ca="1" si="20"/>
        <v>0</v>
      </c>
      <c r="R55" s="73"/>
      <c r="S55" s="113">
        <f t="shared" ca="1" si="3"/>
        <v>0</v>
      </c>
      <c r="T55" s="101"/>
      <c r="U55" s="74">
        <f t="shared" ca="1" si="21"/>
        <v>0</v>
      </c>
      <c r="V55" s="73"/>
      <c r="W55" s="113">
        <f t="shared" ca="1" si="13"/>
        <v>0</v>
      </c>
      <c r="X55" s="101"/>
      <c r="Y55" s="113">
        <f t="shared" ca="1" si="14"/>
        <v>0</v>
      </c>
      <c r="Z55" s="73"/>
      <c r="AA55" s="74">
        <v>0</v>
      </c>
      <c r="AB55" s="73"/>
      <c r="AC55" s="74">
        <f t="shared" ca="1" si="22"/>
        <v>0</v>
      </c>
      <c r="AD55" s="73"/>
      <c r="AE55" s="74">
        <f t="shared" ca="1" si="7"/>
        <v>0</v>
      </c>
      <c r="AF55" s="73"/>
      <c r="AG55" s="74">
        <f t="shared" ca="1" si="15"/>
        <v>0</v>
      </c>
      <c r="AH55" s="82">
        <f t="shared" ca="1" si="8"/>
        <v>0</v>
      </c>
      <c r="AI55" s="74"/>
      <c r="AJ55" s="139">
        <f t="shared" ca="1" si="16"/>
        <v>0</v>
      </c>
    </row>
    <row r="56" spans="1:36" ht="15" customHeight="1" x14ac:dyDescent="0.2">
      <c r="A56" s="84" t="s">
        <v>238</v>
      </c>
      <c r="B56" t="s">
        <v>65</v>
      </c>
      <c r="C56" s="4" t="str">
        <f ca="1">IF($A56="","",INDEX(INDIRECT("'MA-Liste'!"&amp;$C$11),MATCH($A56,'MA-Liste'!$M:$M,FALSE)))</f>
        <v>G</v>
      </c>
      <c r="D56" s="19">
        <f t="shared" ca="1" si="0"/>
        <v>35</v>
      </c>
      <c r="E56" s="20">
        <f t="shared" si="9"/>
        <v>0</v>
      </c>
      <c r="F56" s="73"/>
      <c r="G56" s="74">
        <f t="shared" ca="1" si="17"/>
        <v>0</v>
      </c>
      <c r="H56" s="73"/>
      <c r="I56" s="74">
        <f t="shared" ca="1" si="1"/>
        <v>0</v>
      </c>
      <c r="J56" s="73"/>
      <c r="K56" s="113">
        <f t="shared" ca="1" si="10"/>
        <v>0</v>
      </c>
      <c r="L56" s="73"/>
      <c r="M56" s="113">
        <f t="shared" ca="1" si="11"/>
        <v>0</v>
      </c>
      <c r="N56" s="73"/>
      <c r="O56" s="74">
        <f t="shared" ca="1" si="12"/>
        <v>0</v>
      </c>
      <c r="P56" s="73"/>
      <c r="Q56" s="113">
        <f t="shared" ca="1" si="20"/>
        <v>0</v>
      </c>
      <c r="R56" s="73"/>
      <c r="S56" s="113">
        <f t="shared" ca="1" si="3"/>
        <v>0</v>
      </c>
      <c r="T56" s="101"/>
      <c r="U56" s="74">
        <f t="shared" ca="1" si="21"/>
        <v>0</v>
      </c>
      <c r="V56" s="73"/>
      <c r="W56" s="113">
        <f t="shared" ca="1" si="13"/>
        <v>0</v>
      </c>
      <c r="X56" s="101"/>
      <c r="Y56" s="113">
        <f t="shared" ca="1" si="14"/>
        <v>0</v>
      </c>
      <c r="Z56" s="73"/>
      <c r="AA56" s="74">
        <v>0</v>
      </c>
      <c r="AB56" s="73"/>
      <c r="AC56" s="74">
        <f t="shared" ca="1" si="22"/>
        <v>0</v>
      </c>
      <c r="AD56" s="73"/>
      <c r="AE56" s="74">
        <f t="shared" ca="1" si="7"/>
        <v>0</v>
      </c>
      <c r="AF56" s="73"/>
      <c r="AG56" s="74">
        <f t="shared" ca="1" si="15"/>
        <v>0</v>
      </c>
      <c r="AH56" s="82">
        <f t="shared" ca="1" si="8"/>
        <v>0</v>
      </c>
      <c r="AI56" s="74"/>
      <c r="AJ56" s="139">
        <f t="shared" ca="1" si="16"/>
        <v>0</v>
      </c>
    </row>
    <row r="57" spans="1:36" ht="15" customHeight="1" x14ac:dyDescent="0.2">
      <c r="A57" s="84" t="s">
        <v>229</v>
      </c>
      <c r="B57" t="str">
        <f>IF($A57="","",INDEX('MA-Liste'!$D:$D,MATCH($A57,'MA-Liste'!$M:$M,FALSE)))</f>
        <v>AeBo</v>
      </c>
      <c r="C57" s="4" t="str">
        <f ca="1">IF($A57="","",INDEX(INDIRECT("'MA-Liste'!"&amp;$C$11),MATCH($A57,'MA-Liste'!$M:$M,FALSE)))</f>
        <v>G</v>
      </c>
      <c r="D57" s="19">
        <f t="shared" ca="1" si="0"/>
        <v>35</v>
      </c>
      <c r="E57" s="20">
        <f t="shared" si="9"/>
        <v>0</v>
      </c>
      <c r="F57" s="73"/>
      <c r="G57" s="74">
        <f t="shared" ca="1" si="17"/>
        <v>0</v>
      </c>
      <c r="H57" s="73"/>
      <c r="I57" s="74">
        <f t="shared" ca="1" si="1"/>
        <v>0</v>
      </c>
      <c r="J57" s="73"/>
      <c r="K57" s="113">
        <f t="shared" ca="1" si="10"/>
        <v>0</v>
      </c>
      <c r="L57" s="73"/>
      <c r="M57" s="113">
        <f t="shared" ca="1" si="11"/>
        <v>0</v>
      </c>
      <c r="N57" s="73"/>
      <c r="O57" s="74">
        <f t="shared" ca="1" si="12"/>
        <v>0</v>
      </c>
      <c r="P57" s="73"/>
      <c r="Q57" s="113">
        <f t="shared" ca="1" si="20"/>
        <v>0</v>
      </c>
      <c r="R57" s="73"/>
      <c r="S57" s="113">
        <f t="shared" ca="1" si="3"/>
        <v>0</v>
      </c>
      <c r="T57" s="101"/>
      <c r="U57" s="74">
        <f t="shared" ca="1" si="21"/>
        <v>0</v>
      </c>
      <c r="V57" s="73"/>
      <c r="W57" s="113">
        <f t="shared" ca="1" si="13"/>
        <v>0</v>
      </c>
      <c r="X57" s="101"/>
      <c r="Y57" s="113">
        <f t="shared" ca="1" si="14"/>
        <v>0</v>
      </c>
      <c r="Z57" s="73"/>
      <c r="AA57" s="74">
        <v>0</v>
      </c>
      <c r="AB57" s="73"/>
      <c r="AC57" s="74">
        <f t="shared" ca="1" si="22"/>
        <v>0</v>
      </c>
      <c r="AD57" s="73"/>
      <c r="AE57" s="74">
        <f t="shared" ca="1" si="7"/>
        <v>0</v>
      </c>
      <c r="AF57" s="73"/>
      <c r="AG57" s="74">
        <f t="shared" ca="1" si="15"/>
        <v>0</v>
      </c>
      <c r="AH57" s="82">
        <f t="shared" ca="1" si="8"/>
        <v>0</v>
      </c>
      <c r="AI57" s="74"/>
      <c r="AJ57" s="139">
        <f t="shared" ca="1" si="16"/>
        <v>0</v>
      </c>
    </row>
    <row r="58" spans="1:36" ht="15" customHeight="1" x14ac:dyDescent="0.2">
      <c r="A58" s="84" t="s">
        <v>234</v>
      </c>
      <c r="B58" t="s">
        <v>65</v>
      </c>
      <c r="C58" s="4" t="s">
        <v>7</v>
      </c>
      <c r="D58" s="19">
        <f t="shared" si="0"/>
        <v>75</v>
      </c>
      <c r="E58" s="20">
        <f t="shared" si="9"/>
        <v>0</v>
      </c>
      <c r="F58" s="73"/>
      <c r="G58" s="74">
        <f t="shared" si="17"/>
        <v>0</v>
      </c>
      <c r="H58" s="73"/>
      <c r="I58" s="74">
        <f t="shared" si="1"/>
        <v>0</v>
      </c>
      <c r="J58" s="73"/>
      <c r="K58" s="113">
        <f t="shared" si="10"/>
        <v>0</v>
      </c>
      <c r="L58" s="73"/>
      <c r="M58" s="113">
        <f t="shared" si="11"/>
        <v>0</v>
      </c>
      <c r="N58" s="73"/>
      <c r="O58" s="74">
        <f t="shared" si="12"/>
        <v>0</v>
      </c>
      <c r="P58" s="73"/>
      <c r="Q58" s="113">
        <f t="shared" si="20"/>
        <v>0</v>
      </c>
      <c r="R58" s="73"/>
      <c r="S58" s="113">
        <f t="shared" si="3"/>
        <v>0</v>
      </c>
      <c r="T58" s="101"/>
      <c r="U58" s="74">
        <f t="shared" si="21"/>
        <v>0</v>
      </c>
      <c r="V58" s="73"/>
      <c r="W58" s="113">
        <f t="shared" si="13"/>
        <v>0</v>
      </c>
      <c r="X58" s="101"/>
      <c r="Y58" s="113">
        <f t="shared" si="14"/>
        <v>0</v>
      </c>
      <c r="Z58" s="73"/>
      <c r="AA58" s="74">
        <v>0</v>
      </c>
      <c r="AB58" s="73"/>
      <c r="AC58" s="74">
        <f t="shared" si="22"/>
        <v>0</v>
      </c>
      <c r="AD58" s="73"/>
      <c r="AE58" s="74">
        <f t="shared" si="7"/>
        <v>0</v>
      </c>
      <c r="AF58" s="73"/>
      <c r="AG58" s="74">
        <f t="shared" si="15"/>
        <v>0</v>
      </c>
      <c r="AH58" s="82">
        <f t="shared" si="8"/>
        <v>0</v>
      </c>
      <c r="AI58" s="74"/>
      <c r="AJ58" s="139">
        <f t="shared" si="16"/>
        <v>0</v>
      </c>
    </row>
    <row r="59" spans="1:36" ht="15" customHeight="1" x14ac:dyDescent="0.2">
      <c r="A59" s="84" t="s">
        <v>235</v>
      </c>
      <c r="B59" t="s">
        <v>65</v>
      </c>
      <c r="C59" s="4" t="s">
        <v>9</v>
      </c>
      <c r="D59" s="19">
        <f t="shared" si="0"/>
        <v>35</v>
      </c>
      <c r="E59" s="20">
        <f t="shared" si="9"/>
        <v>0</v>
      </c>
      <c r="F59" s="73"/>
      <c r="G59" s="74">
        <f t="shared" si="17"/>
        <v>0</v>
      </c>
      <c r="H59" s="73"/>
      <c r="I59" s="74">
        <f t="shared" si="1"/>
        <v>0</v>
      </c>
      <c r="J59" s="73"/>
      <c r="K59" s="113">
        <f t="shared" si="10"/>
        <v>0</v>
      </c>
      <c r="L59" s="73"/>
      <c r="M59" s="113">
        <f t="shared" si="11"/>
        <v>0</v>
      </c>
      <c r="N59" s="73"/>
      <c r="O59" s="74">
        <f t="shared" si="12"/>
        <v>0</v>
      </c>
      <c r="P59" s="73"/>
      <c r="Q59" s="113">
        <f t="shared" si="20"/>
        <v>0</v>
      </c>
      <c r="R59" s="73"/>
      <c r="S59" s="113">
        <f t="shared" si="3"/>
        <v>0</v>
      </c>
      <c r="T59" s="101"/>
      <c r="U59" s="74">
        <f t="shared" si="21"/>
        <v>0</v>
      </c>
      <c r="V59" s="73"/>
      <c r="W59" s="113">
        <f t="shared" si="13"/>
        <v>0</v>
      </c>
      <c r="X59" s="101"/>
      <c r="Y59" s="113">
        <f t="shared" si="14"/>
        <v>0</v>
      </c>
      <c r="Z59" s="73"/>
      <c r="AA59" s="74">
        <v>0</v>
      </c>
      <c r="AB59" s="73"/>
      <c r="AC59" s="74">
        <f t="shared" si="22"/>
        <v>0</v>
      </c>
      <c r="AD59" s="73"/>
      <c r="AE59" s="74">
        <f t="shared" si="7"/>
        <v>0</v>
      </c>
      <c r="AF59" s="73"/>
      <c r="AG59" s="74">
        <f t="shared" si="15"/>
        <v>0</v>
      </c>
      <c r="AH59" s="82">
        <f t="shared" si="8"/>
        <v>0</v>
      </c>
      <c r="AI59" s="74"/>
      <c r="AJ59" s="139">
        <f t="shared" si="16"/>
        <v>0</v>
      </c>
    </row>
    <row r="60" spans="1:36" ht="15" customHeight="1" x14ac:dyDescent="0.2">
      <c r="A60" s="84" t="s">
        <v>230</v>
      </c>
      <c r="B60" t="str">
        <f>IF($A60="","",INDEX('MA-Liste'!$D:$D,MATCH($A60,'MA-Liste'!$M:$M,FALSE)))</f>
        <v>AeBo</v>
      </c>
      <c r="C60" s="4" t="str">
        <f ca="1">IF($A60="","",INDEX(INDIRECT("'MA-Liste'!"&amp;$C$11),MATCH($A60,'MA-Liste'!$M:$M,FALSE)))</f>
        <v>G</v>
      </c>
      <c r="D60" s="19">
        <f t="shared" ca="1" si="0"/>
        <v>35</v>
      </c>
      <c r="E60" s="20">
        <f t="shared" si="9"/>
        <v>0</v>
      </c>
      <c r="F60" s="73"/>
      <c r="G60" s="74">
        <f t="shared" ca="1" si="17"/>
        <v>0</v>
      </c>
      <c r="H60" s="73"/>
      <c r="I60" s="74">
        <f t="shared" ca="1" si="1"/>
        <v>0</v>
      </c>
      <c r="J60" s="73"/>
      <c r="K60" s="113">
        <f t="shared" ca="1" si="10"/>
        <v>0</v>
      </c>
      <c r="L60" s="73"/>
      <c r="M60" s="113">
        <f t="shared" ca="1" si="11"/>
        <v>0</v>
      </c>
      <c r="N60" s="73"/>
      <c r="O60" s="74">
        <f t="shared" ca="1" si="12"/>
        <v>0</v>
      </c>
      <c r="P60" s="73"/>
      <c r="Q60" s="113">
        <f t="shared" ca="1" si="20"/>
        <v>0</v>
      </c>
      <c r="R60" s="73"/>
      <c r="S60" s="113">
        <f t="shared" ca="1" si="3"/>
        <v>0</v>
      </c>
      <c r="T60" s="101"/>
      <c r="U60" s="74">
        <f t="shared" ca="1" si="21"/>
        <v>0</v>
      </c>
      <c r="V60" s="73"/>
      <c r="W60" s="113">
        <f t="shared" ca="1" si="13"/>
        <v>0</v>
      </c>
      <c r="X60" s="101"/>
      <c r="Y60" s="113">
        <f t="shared" ca="1" si="14"/>
        <v>0</v>
      </c>
      <c r="Z60" s="73"/>
      <c r="AA60" s="74">
        <v>0</v>
      </c>
      <c r="AB60" s="73"/>
      <c r="AC60" s="74">
        <f t="shared" ca="1" si="22"/>
        <v>0</v>
      </c>
      <c r="AD60" s="73"/>
      <c r="AE60" s="74">
        <f t="shared" ca="1" si="7"/>
        <v>0</v>
      </c>
      <c r="AF60" s="73"/>
      <c r="AG60" s="74">
        <f t="shared" ca="1" si="15"/>
        <v>0</v>
      </c>
      <c r="AH60" s="82">
        <f t="shared" ca="1" si="8"/>
        <v>0</v>
      </c>
      <c r="AI60" s="74"/>
      <c r="AJ60" s="139">
        <f t="shared" ca="1" si="16"/>
        <v>0</v>
      </c>
    </row>
    <row r="61" spans="1:36" ht="15" customHeight="1" x14ac:dyDescent="0.2">
      <c r="A61" s="84" t="s">
        <v>243</v>
      </c>
      <c r="B61" t="s">
        <v>65</v>
      </c>
      <c r="C61" s="4" t="s">
        <v>6</v>
      </c>
      <c r="D61" s="19">
        <v>100</v>
      </c>
      <c r="E61" s="20">
        <f t="shared" si="9"/>
        <v>0</v>
      </c>
      <c r="F61" s="73"/>
      <c r="G61" s="74">
        <f t="shared" si="17"/>
        <v>0</v>
      </c>
      <c r="H61" s="73"/>
      <c r="I61" s="74">
        <f t="shared" si="1"/>
        <v>0</v>
      </c>
      <c r="J61" s="73"/>
      <c r="K61" s="113">
        <f t="shared" si="10"/>
        <v>0</v>
      </c>
      <c r="L61" s="73"/>
      <c r="M61" s="113">
        <f t="shared" si="11"/>
        <v>0</v>
      </c>
      <c r="N61" s="73"/>
      <c r="O61" s="74">
        <f t="shared" si="12"/>
        <v>0</v>
      </c>
      <c r="P61" s="73"/>
      <c r="Q61" s="113">
        <f t="shared" si="20"/>
        <v>0</v>
      </c>
      <c r="R61" s="73"/>
      <c r="S61" s="113">
        <f t="shared" si="3"/>
        <v>0</v>
      </c>
      <c r="T61" s="101"/>
      <c r="U61" s="74">
        <f t="shared" si="21"/>
        <v>0</v>
      </c>
      <c r="V61" s="73"/>
      <c r="W61" s="113">
        <f t="shared" si="13"/>
        <v>0</v>
      </c>
      <c r="X61" s="101"/>
      <c r="Y61" s="113">
        <f t="shared" si="14"/>
        <v>0</v>
      </c>
      <c r="Z61" s="73"/>
      <c r="AA61" s="74">
        <v>0</v>
      </c>
      <c r="AB61" s="73"/>
      <c r="AC61" s="74">
        <f t="shared" si="22"/>
        <v>0</v>
      </c>
      <c r="AD61" s="73"/>
      <c r="AE61" s="74">
        <f t="shared" si="7"/>
        <v>0</v>
      </c>
      <c r="AF61" s="73"/>
      <c r="AG61" s="74">
        <f t="shared" si="15"/>
        <v>0</v>
      </c>
      <c r="AH61" s="82">
        <f t="shared" si="8"/>
        <v>0</v>
      </c>
      <c r="AI61" s="74"/>
      <c r="AJ61" s="139">
        <f t="shared" si="16"/>
        <v>0</v>
      </c>
    </row>
    <row r="62" spans="1:36" ht="15" customHeight="1" x14ac:dyDescent="0.2">
      <c r="A62" s="84" t="s">
        <v>244</v>
      </c>
      <c r="B62" t="s">
        <v>65</v>
      </c>
      <c r="C62" s="4" t="s">
        <v>6</v>
      </c>
      <c r="D62" s="19">
        <v>100</v>
      </c>
      <c r="E62" s="20">
        <f t="shared" si="9"/>
        <v>0</v>
      </c>
      <c r="F62" s="73"/>
      <c r="G62" s="74">
        <f t="shared" si="17"/>
        <v>0</v>
      </c>
      <c r="H62" s="73"/>
      <c r="I62" s="74">
        <f t="shared" si="1"/>
        <v>0</v>
      </c>
      <c r="J62" s="73"/>
      <c r="K62" s="113">
        <f t="shared" si="10"/>
        <v>0</v>
      </c>
      <c r="L62" s="73"/>
      <c r="M62" s="113">
        <f t="shared" si="11"/>
        <v>0</v>
      </c>
      <c r="N62" s="73"/>
      <c r="O62" s="74">
        <f t="shared" si="12"/>
        <v>0</v>
      </c>
      <c r="P62" s="73"/>
      <c r="Q62" s="113">
        <f t="shared" si="20"/>
        <v>0</v>
      </c>
      <c r="R62" s="73"/>
      <c r="S62" s="113">
        <f t="shared" si="3"/>
        <v>0</v>
      </c>
      <c r="T62" s="101"/>
      <c r="U62" s="74">
        <f t="shared" si="21"/>
        <v>0</v>
      </c>
      <c r="V62" s="73"/>
      <c r="W62" s="113">
        <f t="shared" si="13"/>
        <v>0</v>
      </c>
      <c r="X62" s="101"/>
      <c r="Y62" s="113">
        <f t="shared" si="14"/>
        <v>0</v>
      </c>
      <c r="Z62" s="73"/>
      <c r="AA62" s="74">
        <v>0</v>
      </c>
      <c r="AB62" s="73"/>
      <c r="AC62" s="74">
        <f t="shared" si="22"/>
        <v>0</v>
      </c>
      <c r="AD62" s="73"/>
      <c r="AE62" s="74">
        <f t="shared" si="7"/>
        <v>0</v>
      </c>
      <c r="AF62" s="73"/>
      <c r="AG62" s="74">
        <f t="shared" si="15"/>
        <v>0</v>
      </c>
      <c r="AH62" s="82">
        <f t="shared" si="8"/>
        <v>0</v>
      </c>
      <c r="AI62" s="74"/>
      <c r="AJ62" s="139">
        <f t="shared" si="16"/>
        <v>0</v>
      </c>
    </row>
    <row r="63" spans="1:36" ht="15" customHeight="1" x14ac:dyDescent="0.2">
      <c r="A63" s="84" t="s">
        <v>249</v>
      </c>
      <c r="B63" t="s">
        <v>250</v>
      </c>
      <c r="C63" s="4" t="s">
        <v>9</v>
      </c>
      <c r="D63" s="19">
        <v>35</v>
      </c>
      <c r="E63" s="20">
        <f t="shared" si="9"/>
        <v>0</v>
      </c>
      <c r="F63" s="73"/>
      <c r="G63" s="74">
        <f t="shared" si="17"/>
        <v>0</v>
      </c>
      <c r="H63" s="73"/>
      <c r="I63" s="74">
        <f t="shared" si="1"/>
        <v>0</v>
      </c>
      <c r="J63" s="73"/>
      <c r="K63" s="113">
        <f t="shared" si="10"/>
        <v>0</v>
      </c>
      <c r="L63" s="73"/>
      <c r="M63" s="113">
        <f t="shared" si="11"/>
        <v>0</v>
      </c>
      <c r="N63" s="73"/>
      <c r="O63" s="74">
        <f t="shared" si="12"/>
        <v>0</v>
      </c>
      <c r="P63" s="73"/>
      <c r="Q63" s="113">
        <f t="shared" si="20"/>
        <v>0</v>
      </c>
      <c r="R63" s="73"/>
      <c r="S63" s="113">
        <f t="shared" si="3"/>
        <v>0</v>
      </c>
      <c r="T63" s="101"/>
      <c r="U63" s="74">
        <f t="shared" si="21"/>
        <v>0</v>
      </c>
      <c r="V63" s="73"/>
      <c r="W63" s="113">
        <f t="shared" si="13"/>
        <v>0</v>
      </c>
      <c r="X63" s="101"/>
      <c r="Y63" s="113">
        <f t="shared" si="14"/>
        <v>0</v>
      </c>
      <c r="Z63" s="73"/>
      <c r="AA63" s="74">
        <v>0</v>
      </c>
      <c r="AB63" s="73"/>
      <c r="AC63" s="74">
        <f t="shared" si="22"/>
        <v>0</v>
      </c>
      <c r="AD63" s="73"/>
      <c r="AE63" s="74">
        <f t="shared" si="7"/>
        <v>0</v>
      </c>
      <c r="AF63" s="73"/>
      <c r="AG63" s="74">
        <f t="shared" si="15"/>
        <v>0</v>
      </c>
      <c r="AH63" s="82">
        <f t="shared" si="8"/>
        <v>0</v>
      </c>
      <c r="AI63" s="74"/>
      <c r="AJ63" s="139">
        <f t="shared" si="16"/>
        <v>0</v>
      </c>
    </row>
    <row r="64" spans="1:36" ht="15" customHeight="1" x14ac:dyDescent="0.2">
      <c r="A64" s="84" t="s">
        <v>246</v>
      </c>
      <c r="B64" t="s">
        <v>65</v>
      </c>
      <c r="C64" s="4" t="s">
        <v>4</v>
      </c>
      <c r="D64" s="19">
        <v>140</v>
      </c>
      <c r="E64" s="20">
        <f t="shared" si="9"/>
        <v>0</v>
      </c>
      <c r="F64" s="73"/>
      <c r="G64" s="74">
        <f t="shared" si="17"/>
        <v>0</v>
      </c>
      <c r="H64" s="73"/>
      <c r="I64" s="74">
        <f t="shared" si="1"/>
        <v>0</v>
      </c>
      <c r="J64" s="73"/>
      <c r="K64" s="113">
        <f t="shared" si="10"/>
        <v>0</v>
      </c>
      <c r="L64" s="73"/>
      <c r="M64" s="113">
        <f t="shared" si="11"/>
        <v>0</v>
      </c>
      <c r="N64" s="73"/>
      <c r="O64" s="74">
        <f t="shared" si="12"/>
        <v>0</v>
      </c>
      <c r="P64" s="73"/>
      <c r="Q64" s="113">
        <f t="shared" si="20"/>
        <v>0</v>
      </c>
      <c r="R64" s="73"/>
      <c r="S64" s="113">
        <f t="shared" si="3"/>
        <v>0</v>
      </c>
      <c r="T64" s="101"/>
      <c r="U64" s="74">
        <f t="shared" si="21"/>
        <v>0</v>
      </c>
      <c r="V64" s="73"/>
      <c r="W64" s="113">
        <f t="shared" si="13"/>
        <v>0</v>
      </c>
      <c r="X64" s="101"/>
      <c r="Y64" s="113">
        <f t="shared" si="14"/>
        <v>0</v>
      </c>
      <c r="Z64" s="73"/>
      <c r="AA64" s="74">
        <v>0</v>
      </c>
      <c r="AB64" s="73"/>
      <c r="AC64" s="74">
        <f t="shared" si="22"/>
        <v>0</v>
      </c>
      <c r="AD64" s="73"/>
      <c r="AE64" s="74">
        <f t="shared" si="7"/>
        <v>0</v>
      </c>
      <c r="AF64" s="73"/>
      <c r="AG64" s="74">
        <f t="shared" si="15"/>
        <v>0</v>
      </c>
      <c r="AH64" s="82">
        <f t="shared" si="8"/>
        <v>0</v>
      </c>
      <c r="AI64" s="74"/>
      <c r="AJ64" s="139">
        <f t="shared" si="16"/>
        <v>0</v>
      </c>
    </row>
    <row r="65" spans="1:37" ht="15" customHeight="1" x14ac:dyDescent="0.2">
      <c r="A65" s="84" t="s">
        <v>228</v>
      </c>
      <c r="B65" t="str">
        <f>IF($A65="","",INDEX('MA-Liste'!$D:$D,MATCH($A65,'MA-Liste'!$M:$M,FALSE)))</f>
        <v>AeBo</v>
      </c>
      <c r="C65" s="4" t="str">
        <f ca="1">IF($A65="","",INDEX(INDIRECT("'MA-Liste'!"&amp;$C$11),MATCH($A65,'MA-Liste'!$M:$M,FALSE)))</f>
        <v>D</v>
      </c>
      <c r="D65" s="19">
        <f t="shared" ca="1" si="0"/>
        <v>100</v>
      </c>
      <c r="E65" s="20">
        <f t="shared" si="9"/>
        <v>0</v>
      </c>
      <c r="F65" s="73"/>
      <c r="G65" s="74">
        <f t="shared" ca="1" si="17"/>
        <v>0</v>
      </c>
      <c r="H65" s="73"/>
      <c r="I65" s="74">
        <f t="shared" ca="1" si="1"/>
        <v>0</v>
      </c>
      <c r="J65" s="73"/>
      <c r="K65" s="113">
        <f t="shared" ca="1" si="10"/>
        <v>0</v>
      </c>
      <c r="L65" s="73"/>
      <c r="M65" s="113">
        <f t="shared" ca="1" si="11"/>
        <v>0</v>
      </c>
      <c r="N65" s="73"/>
      <c r="O65" s="74">
        <f t="shared" ca="1" si="12"/>
        <v>0</v>
      </c>
      <c r="P65" s="73"/>
      <c r="Q65" s="113">
        <f t="shared" ca="1" si="20"/>
        <v>0</v>
      </c>
      <c r="R65" s="73"/>
      <c r="S65" s="113">
        <f t="shared" ca="1" si="3"/>
        <v>0</v>
      </c>
      <c r="T65" s="101"/>
      <c r="U65" s="74">
        <f t="shared" ca="1" si="21"/>
        <v>0</v>
      </c>
      <c r="V65" s="73"/>
      <c r="W65" s="113">
        <f t="shared" ca="1" si="13"/>
        <v>0</v>
      </c>
      <c r="X65" s="101"/>
      <c r="Y65" s="113">
        <f t="shared" ca="1" si="14"/>
        <v>0</v>
      </c>
      <c r="Z65" s="73"/>
      <c r="AA65" s="74">
        <v>0</v>
      </c>
      <c r="AB65" s="73"/>
      <c r="AC65" s="74">
        <f t="shared" ca="1" si="22"/>
        <v>0</v>
      </c>
      <c r="AD65" s="73"/>
      <c r="AE65" s="74">
        <f t="shared" ca="1" si="7"/>
        <v>0</v>
      </c>
      <c r="AF65" s="73"/>
      <c r="AG65" s="74">
        <f t="shared" ca="1" si="15"/>
        <v>0</v>
      </c>
      <c r="AH65" s="82">
        <f t="shared" ca="1" si="8"/>
        <v>0</v>
      </c>
      <c r="AI65" s="74"/>
      <c r="AJ65" s="139">
        <f t="shared" ca="1" si="16"/>
        <v>0</v>
      </c>
    </row>
    <row r="66" spans="1:37" ht="15" customHeight="1" x14ac:dyDescent="0.2">
      <c r="A66" s="84" t="s">
        <v>252</v>
      </c>
      <c r="B66" s="14" t="s">
        <v>65</v>
      </c>
      <c r="C66" s="18" t="s">
        <v>8</v>
      </c>
      <c r="D66" s="19">
        <v>60</v>
      </c>
      <c r="E66" s="20">
        <f t="shared" si="9"/>
        <v>0</v>
      </c>
      <c r="F66" s="73"/>
      <c r="G66" s="74">
        <f t="shared" si="17"/>
        <v>0</v>
      </c>
      <c r="H66" s="73"/>
      <c r="I66" s="74">
        <f t="shared" si="1"/>
        <v>0</v>
      </c>
      <c r="J66" s="73"/>
      <c r="K66" s="113">
        <f t="shared" si="10"/>
        <v>0</v>
      </c>
      <c r="L66" s="73"/>
      <c r="M66" s="113">
        <f t="shared" si="11"/>
        <v>0</v>
      </c>
      <c r="N66" s="73"/>
      <c r="O66" s="74">
        <f t="shared" si="12"/>
        <v>0</v>
      </c>
      <c r="P66" s="73"/>
      <c r="Q66" s="113">
        <f t="shared" si="20"/>
        <v>0</v>
      </c>
      <c r="R66" s="73"/>
      <c r="S66" s="113">
        <f t="shared" si="3"/>
        <v>0</v>
      </c>
      <c r="T66" s="101"/>
      <c r="U66" s="74">
        <f t="shared" si="21"/>
        <v>0</v>
      </c>
      <c r="V66" s="73"/>
      <c r="W66" s="113">
        <f t="shared" si="13"/>
        <v>0</v>
      </c>
      <c r="X66" s="101"/>
      <c r="Y66" s="113">
        <f t="shared" si="14"/>
        <v>0</v>
      </c>
      <c r="Z66" s="73"/>
      <c r="AA66" s="74">
        <v>0</v>
      </c>
      <c r="AB66" s="73"/>
      <c r="AC66" s="74">
        <f t="shared" si="22"/>
        <v>0</v>
      </c>
      <c r="AD66" s="73"/>
      <c r="AE66" s="74">
        <f t="shared" si="7"/>
        <v>0</v>
      </c>
      <c r="AF66" s="73"/>
      <c r="AG66" s="74">
        <f t="shared" si="15"/>
        <v>0</v>
      </c>
      <c r="AH66" s="82">
        <f t="shared" si="8"/>
        <v>0</v>
      </c>
      <c r="AI66" s="74"/>
      <c r="AJ66" s="139">
        <f t="shared" si="16"/>
        <v>0</v>
      </c>
    </row>
    <row r="67" spans="1:37" ht="15" customHeight="1" x14ac:dyDescent="0.2">
      <c r="A67" s="90" t="s">
        <v>253</v>
      </c>
      <c r="B67" s="14" t="s">
        <v>65</v>
      </c>
      <c r="C67" s="18" t="s">
        <v>6</v>
      </c>
      <c r="D67" s="19">
        <v>100</v>
      </c>
      <c r="E67" s="20">
        <f t="shared" si="9"/>
        <v>0</v>
      </c>
      <c r="F67" s="73"/>
      <c r="G67" s="74">
        <f t="shared" si="17"/>
        <v>0</v>
      </c>
      <c r="H67" s="73"/>
      <c r="I67" s="74">
        <f t="shared" si="1"/>
        <v>0</v>
      </c>
      <c r="J67" s="73"/>
      <c r="K67" s="113">
        <f t="shared" si="10"/>
        <v>0</v>
      </c>
      <c r="L67" s="73"/>
      <c r="M67" s="113">
        <f t="shared" si="11"/>
        <v>0</v>
      </c>
      <c r="N67" s="73"/>
      <c r="O67" s="74">
        <f t="shared" si="12"/>
        <v>0</v>
      </c>
      <c r="P67" s="73"/>
      <c r="Q67" s="113">
        <f t="shared" si="20"/>
        <v>0</v>
      </c>
      <c r="R67" s="73"/>
      <c r="S67" s="113">
        <f t="shared" si="3"/>
        <v>0</v>
      </c>
      <c r="T67" s="101"/>
      <c r="U67" s="74">
        <f t="shared" si="21"/>
        <v>0</v>
      </c>
      <c r="V67" s="73"/>
      <c r="W67" s="113">
        <f t="shared" si="13"/>
        <v>0</v>
      </c>
      <c r="X67" s="101"/>
      <c r="Y67" s="113">
        <f t="shared" si="14"/>
        <v>0</v>
      </c>
      <c r="Z67" s="73"/>
      <c r="AA67" s="74">
        <v>0</v>
      </c>
      <c r="AB67" s="73"/>
      <c r="AC67" s="74">
        <f t="shared" si="22"/>
        <v>0</v>
      </c>
      <c r="AD67" s="73"/>
      <c r="AE67" s="74">
        <f t="shared" si="7"/>
        <v>0</v>
      </c>
      <c r="AF67" s="73"/>
      <c r="AG67" s="74">
        <f t="shared" si="15"/>
        <v>0</v>
      </c>
      <c r="AH67" s="82">
        <f t="shared" si="8"/>
        <v>0</v>
      </c>
      <c r="AI67" s="74"/>
      <c r="AJ67" s="139">
        <f t="shared" si="16"/>
        <v>0</v>
      </c>
    </row>
    <row r="68" spans="1:37" ht="15" customHeight="1" x14ac:dyDescent="0.2">
      <c r="A68" s="90" t="s">
        <v>254</v>
      </c>
      <c r="B68" s="14" t="s">
        <v>65</v>
      </c>
      <c r="C68" s="18" t="s">
        <v>8</v>
      </c>
      <c r="D68" s="19">
        <v>60</v>
      </c>
      <c r="E68" s="20">
        <f t="shared" si="9"/>
        <v>0</v>
      </c>
      <c r="F68" s="73"/>
      <c r="G68" s="74">
        <f t="shared" si="17"/>
        <v>0</v>
      </c>
      <c r="H68" s="73"/>
      <c r="I68" s="74">
        <f t="shared" si="1"/>
        <v>0</v>
      </c>
      <c r="J68" s="73"/>
      <c r="K68" s="113">
        <f t="shared" si="10"/>
        <v>0</v>
      </c>
      <c r="L68" s="73"/>
      <c r="M68" s="113">
        <f t="shared" si="11"/>
        <v>0</v>
      </c>
      <c r="N68" s="73"/>
      <c r="O68" s="74">
        <f t="shared" si="12"/>
        <v>0</v>
      </c>
      <c r="P68" s="73"/>
      <c r="Q68" s="113">
        <f t="shared" si="20"/>
        <v>0</v>
      </c>
      <c r="R68" s="73"/>
      <c r="S68" s="113">
        <f t="shared" si="3"/>
        <v>0</v>
      </c>
      <c r="T68" s="101"/>
      <c r="U68" s="74">
        <f t="shared" si="21"/>
        <v>0</v>
      </c>
      <c r="V68" s="73"/>
      <c r="W68" s="113">
        <f t="shared" si="13"/>
        <v>0</v>
      </c>
      <c r="X68" s="101"/>
      <c r="Y68" s="113">
        <f t="shared" si="14"/>
        <v>0</v>
      </c>
      <c r="Z68" s="73"/>
      <c r="AA68" s="74">
        <v>0</v>
      </c>
      <c r="AB68" s="73"/>
      <c r="AC68" s="74">
        <f t="shared" si="22"/>
        <v>0</v>
      </c>
      <c r="AD68" s="73"/>
      <c r="AE68" s="74">
        <f t="shared" si="7"/>
        <v>0</v>
      </c>
      <c r="AF68" s="73"/>
      <c r="AG68" s="74">
        <f t="shared" si="15"/>
        <v>0</v>
      </c>
      <c r="AH68" s="82">
        <f t="shared" si="8"/>
        <v>0</v>
      </c>
      <c r="AI68" s="74"/>
      <c r="AJ68" s="147">
        <f t="shared" si="16"/>
        <v>0</v>
      </c>
    </row>
    <row r="69" spans="1:37" ht="15" customHeight="1" x14ac:dyDescent="0.2">
      <c r="A69" s="90" t="s">
        <v>255</v>
      </c>
      <c r="B69" s="14" t="s">
        <v>65</v>
      </c>
      <c r="C69" s="18" t="s">
        <v>5</v>
      </c>
      <c r="D69" s="19">
        <v>118</v>
      </c>
      <c r="E69" s="20">
        <f t="shared" si="9"/>
        <v>0</v>
      </c>
      <c r="F69" s="73"/>
      <c r="G69" s="74">
        <f t="shared" si="17"/>
        <v>0</v>
      </c>
      <c r="H69" s="73"/>
      <c r="I69" s="74">
        <f t="shared" si="1"/>
        <v>0</v>
      </c>
      <c r="J69" s="73"/>
      <c r="K69" s="113">
        <f t="shared" si="10"/>
        <v>0</v>
      </c>
      <c r="L69" s="73"/>
      <c r="M69" s="113">
        <f t="shared" si="11"/>
        <v>0</v>
      </c>
      <c r="N69" s="73"/>
      <c r="O69" s="74">
        <f t="shared" si="12"/>
        <v>0</v>
      </c>
      <c r="P69" s="73"/>
      <c r="Q69" s="113">
        <f t="shared" si="20"/>
        <v>0</v>
      </c>
      <c r="R69" s="73"/>
      <c r="S69" s="113">
        <f t="shared" si="3"/>
        <v>0</v>
      </c>
      <c r="T69" s="101"/>
      <c r="U69" s="74">
        <f t="shared" si="21"/>
        <v>0</v>
      </c>
      <c r="V69" s="73"/>
      <c r="W69" s="113">
        <f t="shared" si="13"/>
        <v>0</v>
      </c>
      <c r="X69" s="101"/>
      <c r="Y69" s="113">
        <f t="shared" si="14"/>
        <v>0</v>
      </c>
      <c r="Z69" s="73"/>
      <c r="AA69" s="74">
        <v>0</v>
      </c>
      <c r="AB69" s="73"/>
      <c r="AC69" s="74">
        <f t="shared" si="22"/>
        <v>0</v>
      </c>
      <c r="AD69" s="73"/>
      <c r="AE69" s="74">
        <f t="shared" si="7"/>
        <v>0</v>
      </c>
      <c r="AF69" s="73"/>
      <c r="AG69" s="74">
        <f t="shared" si="15"/>
        <v>0</v>
      </c>
      <c r="AH69" s="82">
        <f t="shared" si="8"/>
        <v>0</v>
      </c>
      <c r="AI69" s="74"/>
      <c r="AJ69" s="147">
        <f t="shared" si="16"/>
        <v>0</v>
      </c>
    </row>
    <row r="70" spans="1:37" ht="15" customHeight="1" x14ac:dyDescent="0.2">
      <c r="A70" s="90" t="s">
        <v>256</v>
      </c>
      <c r="B70" s="14" t="s">
        <v>65</v>
      </c>
      <c r="C70" s="18" t="s">
        <v>5</v>
      </c>
      <c r="D70" s="19">
        <v>118</v>
      </c>
      <c r="E70" s="20">
        <f t="shared" si="9"/>
        <v>0</v>
      </c>
      <c r="F70" s="73"/>
      <c r="G70" s="74">
        <f t="shared" si="17"/>
        <v>0</v>
      </c>
      <c r="H70" s="73"/>
      <c r="I70" s="74">
        <f t="shared" si="1"/>
        <v>0</v>
      </c>
      <c r="J70" s="73"/>
      <c r="K70" s="113">
        <f t="shared" si="10"/>
        <v>0</v>
      </c>
      <c r="L70" s="73"/>
      <c r="M70" s="113">
        <f t="shared" si="11"/>
        <v>0</v>
      </c>
      <c r="N70" s="73"/>
      <c r="O70" s="74">
        <f t="shared" si="12"/>
        <v>0</v>
      </c>
      <c r="P70" s="73"/>
      <c r="Q70" s="113">
        <f t="shared" si="20"/>
        <v>0</v>
      </c>
      <c r="R70" s="73"/>
      <c r="S70" s="113">
        <f t="shared" si="3"/>
        <v>0</v>
      </c>
      <c r="T70" s="101"/>
      <c r="U70" s="74">
        <f t="shared" si="21"/>
        <v>0</v>
      </c>
      <c r="V70" s="73"/>
      <c r="W70" s="113">
        <f t="shared" si="13"/>
        <v>0</v>
      </c>
      <c r="X70" s="101"/>
      <c r="Y70" s="113">
        <f t="shared" si="14"/>
        <v>0</v>
      </c>
      <c r="Z70" s="73"/>
      <c r="AA70" s="74">
        <v>0</v>
      </c>
      <c r="AB70" s="73"/>
      <c r="AC70" s="74">
        <f t="shared" si="22"/>
        <v>0</v>
      </c>
      <c r="AD70" s="73"/>
      <c r="AE70" s="74">
        <f t="shared" si="7"/>
        <v>0</v>
      </c>
      <c r="AF70" s="73"/>
      <c r="AG70" s="74">
        <f t="shared" si="15"/>
        <v>0</v>
      </c>
      <c r="AH70" s="82">
        <f t="shared" si="8"/>
        <v>0</v>
      </c>
      <c r="AI70" s="74"/>
      <c r="AJ70" s="147">
        <f t="shared" si="16"/>
        <v>0</v>
      </c>
    </row>
    <row r="71" spans="1:37" ht="15" customHeight="1" x14ac:dyDescent="0.2">
      <c r="A71" s="90" t="s">
        <v>257</v>
      </c>
      <c r="B71" s="14" t="s">
        <v>65</v>
      </c>
      <c r="C71" s="18" t="s">
        <v>5</v>
      </c>
      <c r="D71" s="19">
        <v>118</v>
      </c>
      <c r="E71" s="20">
        <f t="shared" si="9"/>
        <v>0</v>
      </c>
      <c r="F71" s="73"/>
      <c r="G71" s="74">
        <f t="shared" si="17"/>
        <v>0</v>
      </c>
      <c r="H71" s="73"/>
      <c r="I71" s="74">
        <f t="shared" si="1"/>
        <v>0</v>
      </c>
      <c r="J71" s="73"/>
      <c r="K71" s="113">
        <f t="shared" si="10"/>
        <v>0</v>
      </c>
      <c r="L71" s="73"/>
      <c r="M71" s="113">
        <f t="shared" si="11"/>
        <v>0</v>
      </c>
      <c r="N71" s="73"/>
      <c r="O71" s="74">
        <f t="shared" si="12"/>
        <v>0</v>
      </c>
      <c r="P71" s="73"/>
      <c r="Q71" s="113">
        <f t="shared" si="20"/>
        <v>0</v>
      </c>
      <c r="R71" s="73"/>
      <c r="S71" s="113">
        <f t="shared" si="3"/>
        <v>0</v>
      </c>
      <c r="T71" s="101"/>
      <c r="U71" s="74">
        <f t="shared" si="21"/>
        <v>0</v>
      </c>
      <c r="V71" s="73"/>
      <c r="W71" s="113">
        <f t="shared" si="13"/>
        <v>0</v>
      </c>
      <c r="X71" s="101"/>
      <c r="Y71" s="113">
        <f t="shared" si="14"/>
        <v>0</v>
      </c>
      <c r="Z71" s="73"/>
      <c r="AA71" s="74">
        <v>0</v>
      </c>
      <c r="AB71" s="73"/>
      <c r="AC71" s="74">
        <f t="shared" si="22"/>
        <v>0</v>
      </c>
      <c r="AD71" s="73"/>
      <c r="AE71" s="74">
        <f t="shared" si="7"/>
        <v>0</v>
      </c>
      <c r="AF71" s="73"/>
      <c r="AG71" s="74">
        <f t="shared" si="15"/>
        <v>0</v>
      </c>
      <c r="AH71" s="82">
        <f t="shared" si="8"/>
        <v>0</v>
      </c>
      <c r="AI71" s="74"/>
      <c r="AJ71" s="147">
        <f t="shared" si="16"/>
        <v>0</v>
      </c>
    </row>
    <row r="72" spans="1:37" ht="15" customHeight="1" x14ac:dyDescent="0.2">
      <c r="A72" s="90" t="s">
        <v>264</v>
      </c>
      <c r="B72" s="14" t="s">
        <v>65</v>
      </c>
      <c r="C72" s="18" t="s">
        <v>6</v>
      </c>
      <c r="D72" s="19">
        <v>100</v>
      </c>
      <c r="E72" s="20">
        <f t="shared" si="9"/>
        <v>0</v>
      </c>
      <c r="F72" s="73"/>
      <c r="G72" s="74">
        <f t="shared" si="17"/>
        <v>0</v>
      </c>
      <c r="H72" s="73"/>
      <c r="I72" s="74">
        <f t="shared" si="1"/>
        <v>0</v>
      </c>
      <c r="J72" s="73"/>
      <c r="K72" s="113">
        <f t="shared" si="10"/>
        <v>0</v>
      </c>
      <c r="L72" s="73"/>
      <c r="M72" s="113">
        <f t="shared" si="11"/>
        <v>0</v>
      </c>
      <c r="N72" s="73"/>
      <c r="O72" s="74">
        <f t="shared" si="12"/>
        <v>0</v>
      </c>
      <c r="P72" s="73"/>
      <c r="Q72" s="113">
        <f t="shared" si="20"/>
        <v>0</v>
      </c>
      <c r="R72" s="73"/>
      <c r="S72" s="113">
        <f t="shared" si="3"/>
        <v>0</v>
      </c>
      <c r="T72" s="101"/>
      <c r="U72" s="74">
        <f t="shared" si="21"/>
        <v>0</v>
      </c>
      <c r="V72" s="73"/>
      <c r="W72" s="113">
        <f t="shared" si="13"/>
        <v>0</v>
      </c>
      <c r="X72" s="101"/>
      <c r="Y72" s="113">
        <f t="shared" si="14"/>
        <v>0</v>
      </c>
      <c r="Z72" s="73"/>
      <c r="AA72" s="74">
        <v>0</v>
      </c>
      <c r="AB72" s="73"/>
      <c r="AC72" s="74">
        <f t="shared" si="22"/>
        <v>0</v>
      </c>
      <c r="AD72" s="73"/>
      <c r="AE72" s="74">
        <f t="shared" si="7"/>
        <v>0</v>
      </c>
      <c r="AF72" s="73"/>
      <c r="AG72" s="74">
        <f t="shared" si="15"/>
        <v>0</v>
      </c>
      <c r="AH72" s="82">
        <f t="shared" si="8"/>
        <v>0</v>
      </c>
      <c r="AI72" s="74"/>
      <c r="AJ72" s="147">
        <f t="shared" si="16"/>
        <v>0</v>
      </c>
    </row>
    <row r="73" spans="1:37" ht="15" customHeight="1" x14ac:dyDescent="0.2">
      <c r="A73" s="90" t="s">
        <v>322</v>
      </c>
      <c r="B73" s="14" t="s">
        <v>65</v>
      </c>
      <c r="C73" s="18" t="s">
        <v>6</v>
      </c>
      <c r="D73" s="19">
        <v>100</v>
      </c>
      <c r="E73" s="20">
        <f t="shared" si="9"/>
        <v>0</v>
      </c>
      <c r="F73" s="73"/>
      <c r="G73" s="74">
        <f>IF(D73="",0,D73*F73)</f>
        <v>0</v>
      </c>
      <c r="H73" s="73"/>
      <c r="I73" s="74">
        <f t="shared" si="1"/>
        <v>0</v>
      </c>
      <c r="J73" s="73"/>
      <c r="K73" s="113">
        <f t="shared" si="10"/>
        <v>0</v>
      </c>
      <c r="L73" s="73"/>
      <c r="M73" s="113">
        <f t="shared" si="11"/>
        <v>0</v>
      </c>
      <c r="N73" s="73"/>
      <c r="O73" s="74">
        <f t="shared" si="12"/>
        <v>0</v>
      </c>
      <c r="P73" s="73"/>
      <c r="Q73" s="113">
        <f t="shared" si="20"/>
        <v>0</v>
      </c>
      <c r="R73" s="73"/>
      <c r="S73" s="113">
        <f t="shared" si="3"/>
        <v>0</v>
      </c>
      <c r="T73" s="101"/>
      <c r="U73" s="74">
        <f t="shared" si="21"/>
        <v>0</v>
      </c>
      <c r="V73" s="73"/>
      <c r="W73" s="113">
        <f t="shared" si="13"/>
        <v>0</v>
      </c>
      <c r="X73" s="101"/>
      <c r="Y73" s="113">
        <f t="shared" si="14"/>
        <v>0</v>
      </c>
      <c r="Z73" s="73"/>
      <c r="AA73" s="74">
        <v>0</v>
      </c>
      <c r="AB73" s="73"/>
      <c r="AC73" s="74">
        <f t="shared" si="22"/>
        <v>0</v>
      </c>
      <c r="AD73" s="73"/>
      <c r="AE73" s="74">
        <f t="shared" si="7"/>
        <v>0</v>
      </c>
      <c r="AF73" s="73"/>
      <c r="AG73" s="74">
        <f t="shared" si="15"/>
        <v>0</v>
      </c>
      <c r="AH73" s="82">
        <f t="shared" si="8"/>
        <v>0</v>
      </c>
      <c r="AI73" s="74"/>
      <c r="AJ73" s="147">
        <f t="shared" si="16"/>
        <v>0</v>
      </c>
    </row>
    <row r="74" spans="1:37" ht="15" customHeight="1" x14ac:dyDescent="0.2">
      <c r="A74" s="90" t="s">
        <v>323</v>
      </c>
      <c r="B74" s="14" t="s">
        <v>65</v>
      </c>
      <c r="C74" s="18" t="s">
        <v>6</v>
      </c>
      <c r="D74" s="19">
        <v>100</v>
      </c>
      <c r="E74" s="20">
        <f t="shared" si="9"/>
        <v>0</v>
      </c>
      <c r="F74" s="73"/>
      <c r="G74" s="74">
        <f>IF(D74="",0,D74*F74)</f>
        <v>0</v>
      </c>
      <c r="H74" s="73"/>
      <c r="I74" s="74">
        <f t="shared" si="1"/>
        <v>0</v>
      </c>
      <c r="J74" s="73"/>
      <c r="K74" s="113">
        <f t="shared" si="10"/>
        <v>0</v>
      </c>
      <c r="L74" s="73"/>
      <c r="M74" s="113">
        <f t="shared" si="11"/>
        <v>0</v>
      </c>
      <c r="N74" s="73"/>
      <c r="O74" s="74">
        <f t="shared" si="12"/>
        <v>0</v>
      </c>
      <c r="P74" s="73"/>
      <c r="Q74" s="113">
        <f t="shared" si="20"/>
        <v>0</v>
      </c>
      <c r="R74" s="73"/>
      <c r="S74" s="113">
        <f t="shared" si="3"/>
        <v>0</v>
      </c>
      <c r="T74" s="101"/>
      <c r="U74" s="74">
        <f t="shared" si="21"/>
        <v>0</v>
      </c>
      <c r="V74" s="73"/>
      <c r="W74" s="113">
        <f t="shared" si="13"/>
        <v>0</v>
      </c>
      <c r="X74" s="101"/>
      <c r="Y74" s="113">
        <f t="shared" si="14"/>
        <v>0</v>
      </c>
      <c r="Z74" s="73"/>
      <c r="AA74" s="74">
        <v>0</v>
      </c>
      <c r="AB74" s="73"/>
      <c r="AC74" s="74">
        <f t="shared" si="22"/>
        <v>0</v>
      </c>
      <c r="AD74" s="73"/>
      <c r="AE74" s="74">
        <f t="shared" si="7"/>
        <v>0</v>
      </c>
      <c r="AF74" s="73"/>
      <c r="AG74" s="74">
        <f t="shared" si="15"/>
        <v>0</v>
      </c>
      <c r="AH74" s="82">
        <f t="shared" si="8"/>
        <v>0</v>
      </c>
      <c r="AI74" s="74"/>
      <c r="AJ74" s="147">
        <f t="shared" si="16"/>
        <v>0</v>
      </c>
    </row>
    <row r="75" spans="1:37" ht="15" customHeight="1" x14ac:dyDescent="0.2">
      <c r="A75" s="90" t="s">
        <v>260</v>
      </c>
      <c r="B75" s="14" t="s">
        <v>65</v>
      </c>
      <c r="C75" s="18" t="s">
        <v>6</v>
      </c>
      <c r="D75" s="19">
        <v>100</v>
      </c>
      <c r="E75" s="20">
        <f t="shared" si="9"/>
        <v>0</v>
      </c>
      <c r="F75" s="73"/>
      <c r="G75" s="74">
        <f t="shared" si="17"/>
        <v>0</v>
      </c>
      <c r="H75" s="73"/>
      <c r="I75" s="74">
        <f t="shared" si="1"/>
        <v>0</v>
      </c>
      <c r="J75" s="73"/>
      <c r="K75" s="113">
        <f t="shared" si="10"/>
        <v>0</v>
      </c>
      <c r="L75" s="73"/>
      <c r="M75" s="113">
        <f t="shared" si="11"/>
        <v>0</v>
      </c>
      <c r="N75" s="73"/>
      <c r="O75" s="74">
        <f t="shared" si="12"/>
        <v>0</v>
      </c>
      <c r="P75" s="73"/>
      <c r="Q75" s="113">
        <f t="shared" si="20"/>
        <v>0</v>
      </c>
      <c r="R75" s="73"/>
      <c r="S75" s="113">
        <f t="shared" si="3"/>
        <v>0</v>
      </c>
      <c r="T75" s="73"/>
      <c r="U75" s="74">
        <f t="shared" si="21"/>
        <v>0</v>
      </c>
      <c r="V75" s="73"/>
      <c r="W75" s="113">
        <f t="shared" si="13"/>
        <v>0</v>
      </c>
      <c r="X75" s="101"/>
      <c r="Y75" s="113">
        <f t="shared" si="14"/>
        <v>0</v>
      </c>
      <c r="Z75" s="73"/>
      <c r="AA75" s="74">
        <v>0</v>
      </c>
      <c r="AB75" s="73"/>
      <c r="AC75" s="74">
        <f t="shared" si="22"/>
        <v>0</v>
      </c>
      <c r="AD75" s="73"/>
      <c r="AE75" s="74">
        <f t="shared" si="7"/>
        <v>0</v>
      </c>
      <c r="AF75" s="73"/>
      <c r="AG75" s="74">
        <f t="shared" si="15"/>
        <v>0</v>
      </c>
      <c r="AH75" s="82">
        <f t="shared" si="8"/>
        <v>0</v>
      </c>
      <c r="AI75" s="74"/>
      <c r="AJ75" s="147">
        <f t="shared" si="16"/>
        <v>0</v>
      </c>
    </row>
    <row r="76" spans="1:37" ht="15" customHeight="1" x14ac:dyDescent="0.2">
      <c r="A76" s="90" t="s">
        <v>265</v>
      </c>
      <c r="B76" t="str">
        <f>IF($A76="","",INDEX('MA-Liste'!$D:$D,MATCH($A76,'MA-Liste'!$M:$M,FALSE)))</f>
        <v>AeBo</v>
      </c>
      <c r="C76" s="4" t="str">
        <f ca="1">IF($A76="","",INDEX(INDIRECT("'MA-Liste'!"&amp;$C$11),MATCH($A76,'MA-Liste'!$M:$M,FALSE)))</f>
        <v>D</v>
      </c>
      <c r="D76" s="19">
        <f ca="1">IF(OR($C76="",$C76=0),"",VLOOKUP($C76,Ansätze,$D$11,FALSE))</f>
        <v>100</v>
      </c>
      <c r="E76" s="20">
        <f t="shared" si="9"/>
        <v>0</v>
      </c>
      <c r="F76" s="73"/>
      <c r="G76" s="74">
        <f t="shared" ca="1" si="17"/>
        <v>0</v>
      </c>
      <c r="H76" s="73"/>
      <c r="I76" s="74">
        <f t="shared" ca="1" si="1"/>
        <v>0</v>
      </c>
      <c r="J76" s="73"/>
      <c r="K76" s="113">
        <f t="shared" ca="1" si="10"/>
        <v>0</v>
      </c>
      <c r="L76" s="73"/>
      <c r="M76" s="113">
        <f t="shared" ca="1" si="11"/>
        <v>0</v>
      </c>
      <c r="N76" s="73"/>
      <c r="O76" s="74">
        <f t="shared" ca="1" si="12"/>
        <v>0</v>
      </c>
      <c r="P76" s="73"/>
      <c r="Q76" s="113">
        <f t="shared" ca="1" si="20"/>
        <v>0</v>
      </c>
      <c r="R76" s="73"/>
      <c r="S76" s="113">
        <f t="shared" ca="1" si="3"/>
        <v>0</v>
      </c>
      <c r="T76" s="73"/>
      <c r="U76" s="74">
        <f t="shared" ca="1" si="21"/>
        <v>0</v>
      </c>
      <c r="V76" s="73"/>
      <c r="W76" s="113">
        <f t="shared" ca="1" si="13"/>
        <v>0</v>
      </c>
      <c r="X76" s="101"/>
      <c r="Y76" s="113">
        <f t="shared" ca="1" si="14"/>
        <v>0</v>
      </c>
      <c r="Z76" s="73"/>
      <c r="AA76" s="74">
        <v>0</v>
      </c>
      <c r="AB76" s="73"/>
      <c r="AC76" s="74">
        <f t="shared" ca="1" si="22"/>
        <v>0</v>
      </c>
      <c r="AD76" s="73"/>
      <c r="AE76" s="74">
        <f t="shared" ca="1" si="7"/>
        <v>0</v>
      </c>
      <c r="AF76" s="73"/>
      <c r="AG76" s="74">
        <f t="shared" ca="1" si="15"/>
        <v>0</v>
      </c>
      <c r="AH76" s="82">
        <f t="shared" ca="1" si="8"/>
        <v>0</v>
      </c>
      <c r="AI76" s="74"/>
      <c r="AJ76" s="147">
        <f t="shared" ca="1" si="16"/>
        <v>0</v>
      </c>
    </row>
    <row r="77" spans="1:37" ht="15" customHeight="1" x14ac:dyDescent="0.2">
      <c r="A77" s="90" t="s">
        <v>263</v>
      </c>
      <c r="B77" s="14" t="s">
        <v>65</v>
      </c>
      <c r="C77" s="18" t="s">
        <v>6</v>
      </c>
      <c r="D77" s="19">
        <v>100</v>
      </c>
      <c r="E77" s="20">
        <f t="shared" si="9"/>
        <v>0</v>
      </c>
      <c r="F77" s="73"/>
      <c r="G77" s="74">
        <f t="shared" si="17"/>
        <v>0</v>
      </c>
      <c r="H77" s="73"/>
      <c r="I77" s="74">
        <f t="shared" si="1"/>
        <v>0</v>
      </c>
      <c r="J77" s="73"/>
      <c r="K77" s="113">
        <f t="shared" si="10"/>
        <v>0</v>
      </c>
      <c r="L77" s="73"/>
      <c r="M77" s="113">
        <f t="shared" si="11"/>
        <v>0</v>
      </c>
      <c r="N77" s="73"/>
      <c r="O77" s="74">
        <f t="shared" si="12"/>
        <v>0</v>
      </c>
      <c r="P77" s="73"/>
      <c r="Q77" s="113">
        <f t="shared" ref="Q77:Q91" si="23">IF($D77="",0,$D77*P77)</f>
        <v>0</v>
      </c>
      <c r="R77" s="73"/>
      <c r="S77" s="113">
        <f t="shared" si="3"/>
        <v>0</v>
      </c>
      <c r="T77" s="73"/>
      <c r="U77" s="74">
        <f t="shared" ref="U77:U91" si="24">IF($D77="",0,$D77*T77)</f>
        <v>0</v>
      </c>
      <c r="V77" s="73"/>
      <c r="W77" s="113">
        <f t="shared" si="13"/>
        <v>0</v>
      </c>
      <c r="X77" s="101"/>
      <c r="Y77" s="113">
        <f t="shared" si="14"/>
        <v>0</v>
      </c>
      <c r="Z77" s="73"/>
      <c r="AA77" s="74">
        <v>0</v>
      </c>
      <c r="AB77" s="73"/>
      <c r="AC77" s="74">
        <f t="shared" si="22"/>
        <v>0</v>
      </c>
      <c r="AD77" s="73"/>
      <c r="AE77" s="74">
        <f t="shared" si="7"/>
        <v>0</v>
      </c>
      <c r="AF77" s="73"/>
      <c r="AG77" s="74">
        <f t="shared" si="15"/>
        <v>0</v>
      </c>
      <c r="AH77" s="82">
        <f t="shared" si="8"/>
        <v>0</v>
      </c>
      <c r="AI77" s="74"/>
      <c r="AJ77" s="147">
        <f t="shared" si="16"/>
        <v>0</v>
      </c>
      <c r="AK77" s="141"/>
    </row>
    <row r="78" spans="1:37" ht="15" customHeight="1" x14ac:dyDescent="0.2">
      <c r="A78" s="84" t="s">
        <v>292</v>
      </c>
      <c r="B78" t="s">
        <v>65</v>
      </c>
      <c r="C78" s="4" t="s">
        <v>9</v>
      </c>
      <c r="D78" s="19">
        <v>35</v>
      </c>
      <c r="E78" s="20">
        <f t="shared" si="9"/>
        <v>0</v>
      </c>
      <c r="F78" s="73"/>
      <c r="G78" s="74">
        <f t="shared" si="17"/>
        <v>0</v>
      </c>
      <c r="H78" s="73"/>
      <c r="I78" s="74">
        <f t="shared" si="1"/>
        <v>0</v>
      </c>
      <c r="J78" s="73"/>
      <c r="K78" s="113">
        <f t="shared" si="10"/>
        <v>0</v>
      </c>
      <c r="L78" s="73"/>
      <c r="M78" s="113">
        <f t="shared" si="11"/>
        <v>0</v>
      </c>
      <c r="N78" s="73"/>
      <c r="O78" s="74">
        <f t="shared" si="12"/>
        <v>0</v>
      </c>
      <c r="P78" s="73"/>
      <c r="Q78" s="113">
        <f t="shared" si="23"/>
        <v>0</v>
      </c>
      <c r="R78" s="73"/>
      <c r="S78" s="113">
        <f t="shared" si="3"/>
        <v>0</v>
      </c>
      <c r="T78" s="73"/>
      <c r="U78" s="74">
        <f t="shared" si="24"/>
        <v>0</v>
      </c>
      <c r="V78" s="73"/>
      <c r="W78" s="113">
        <f t="shared" si="13"/>
        <v>0</v>
      </c>
      <c r="X78" s="101"/>
      <c r="Y78" s="113">
        <f t="shared" si="14"/>
        <v>0</v>
      </c>
      <c r="Z78" s="73"/>
      <c r="AA78" s="74">
        <v>0</v>
      </c>
      <c r="AB78" s="73"/>
      <c r="AC78" s="74">
        <f t="shared" si="22"/>
        <v>0</v>
      </c>
      <c r="AD78" s="73"/>
      <c r="AE78" s="74">
        <f t="shared" si="7"/>
        <v>0</v>
      </c>
      <c r="AF78" s="73"/>
      <c r="AG78" s="74">
        <f t="shared" si="15"/>
        <v>0</v>
      </c>
      <c r="AH78" s="82">
        <f t="shared" si="8"/>
        <v>0</v>
      </c>
      <c r="AI78" s="74"/>
      <c r="AJ78" s="147">
        <f t="shared" si="16"/>
        <v>0</v>
      </c>
      <c r="AK78" s="141"/>
    </row>
    <row r="79" spans="1:37" ht="15" customHeight="1" x14ac:dyDescent="0.2">
      <c r="A79" s="84" t="s">
        <v>293</v>
      </c>
      <c r="B79" s="14" t="s">
        <v>65</v>
      </c>
      <c r="C79" s="18" t="s">
        <v>5</v>
      </c>
      <c r="D79" s="19">
        <v>118</v>
      </c>
      <c r="E79" s="20">
        <f t="shared" si="9"/>
        <v>0</v>
      </c>
      <c r="F79" s="73"/>
      <c r="G79" s="74">
        <f t="shared" si="17"/>
        <v>0</v>
      </c>
      <c r="H79" s="73"/>
      <c r="I79" s="74">
        <f t="shared" ref="I79:I91" si="25">IF(D79="",0,D79*H79)</f>
        <v>0</v>
      </c>
      <c r="J79" s="73"/>
      <c r="K79" s="113">
        <f t="shared" si="10"/>
        <v>0</v>
      </c>
      <c r="L79" s="73"/>
      <c r="M79" s="113">
        <f t="shared" si="11"/>
        <v>0</v>
      </c>
      <c r="N79" s="73"/>
      <c r="O79" s="74">
        <f t="shared" si="12"/>
        <v>0</v>
      </c>
      <c r="P79" s="73"/>
      <c r="Q79" s="113">
        <f t="shared" si="23"/>
        <v>0</v>
      </c>
      <c r="R79" s="73"/>
      <c r="S79" s="113">
        <f t="shared" ref="S79:S91" si="26">IF($D79="",0,$D79*R79)</f>
        <v>0</v>
      </c>
      <c r="T79" s="73"/>
      <c r="U79" s="74">
        <f t="shared" si="24"/>
        <v>0</v>
      </c>
      <c r="V79" s="73"/>
      <c r="W79" s="113">
        <f>IF($D79="",0,$D79*V79)</f>
        <v>0</v>
      </c>
      <c r="X79" s="101"/>
      <c r="Y79" s="113">
        <f>IF($D79="",0,$D79*X79)</f>
        <v>0</v>
      </c>
      <c r="Z79" s="73"/>
      <c r="AA79" s="74">
        <f>IF(D79="",0,D79*Z79)</f>
        <v>0</v>
      </c>
      <c r="AB79" s="73"/>
      <c r="AC79" s="74">
        <f t="shared" si="22"/>
        <v>0</v>
      </c>
      <c r="AD79" s="73"/>
      <c r="AE79" s="74">
        <f t="shared" ref="AE79:AE91" si="27">IF(D79="",0,D79*AD79)</f>
        <v>0</v>
      </c>
      <c r="AF79" s="73"/>
      <c r="AG79" s="74">
        <f t="shared" si="15"/>
        <v>0</v>
      </c>
      <c r="AH79" s="82">
        <f t="shared" ref="AH79:AH91" si="28">IF(D79="",0,D79*E79)</f>
        <v>0</v>
      </c>
      <c r="AI79" s="74"/>
      <c r="AJ79" s="147">
        <f t="shared" si="16"/>
        <v>0</v>
      </c>
      <c r="AK79" s="141"/>
    </row>
    <row r="80" spans="1:37" ht="15" customHeight="1" x14ac:dyDescent="0.2">
      <c r="A80" s="84" t="s">
        <v>300</v>
      </c>
      <c r="B80" s="14" t="s">
        <v>65</v>
      </c>
      <c r="C80" s="18" t="s">
        <v>6</v>
      </c>
      <c r="D80" s="19">
        <v>100</v>
      </c>
      <c r="E80" s="20">
        <f t="shared" ref="E80:E93" si="29">SUM(F80++H80+J80+L80+N80+P80+R80+T80+V80+X80+Z80+AB80+AD80+AF80)</f>
        <v>0</v>
      </c>
      <c r="F80" s="73"/>
      <c r="G80" s="74">
        <f t="shared" si="17"/>
        <v>0</v>
      </c>
      <c r="H80" s="73"/>
      <c r="I80" s="74">
        <f t="shared" si="25"/>
        <v>0</v>
      </c>
      <c r="J80" s="174"/>
      <c r="K80" s="113">
        <f t="shared" ref="K80:K91" si="30">IF($D80="",0,$D80*J80)</f>
        <v>0</v>
      </c>
      <c r="L80" s="73"/>
      <c r="M80" s="113">
        <f t="shared" ref="M80:M91" si="31">IF($D80="",0,$D80*L80)</f>
        <v>0</v>
      </c>
      <c r="N80" s="73"/>
      <c r="O80" s="74">
        <f t="shared" ref="O80:O91" si="32">IF($D80="",0,$D80*N80)</f>
        <v>0</v>
      </c>
      <c r="P80" s="174"/>
      <c r="Q80" s="113">
        <f t="shared" si="23"/>
        <v>0</v>
      </c>
      <c r="R80" s="73"/>
      <c r="S80" s="113">
        <f t="shared" si="26"/>
        <v>0</v>
      </c>
      <c r="T80" s="73"/>
      <c r="U80" s="74">
        <f t="shared" si="24"/>
        <v>0</v>
      </c>
      <c r="V80" s="174"/>
      <c r="W80" s="113">
        <f t="shared" ref="W80:W87" si="33">IF($D80="",0,$D80*V80)</f>
        <v>0</v>
      </c>
      <c r="X80" s="101"/>
      <c r="Y80" s="113">
        <f t="shared" ref="Y80:Y91" si="34">IF($D80="",0,$D80*X80)</f>
        <v>0</v>
      </c>
      <c r="Z80" s="73"/>
      <c r="AA80" s="74">
        <f t="shared" ref="AA80:AA91" si="35">IF(D80="",0,D80*Z80)</f>
        <v>0</v>
      </c>
      <c r="AB80" s="73"/>
      <c r="AC80" s="74">
        <f t="shared" si="22"/>
        <v>0</v>
      </c>
      <c r="AD80" s="73"/>
      <c r="AE80" s="74">
        <f t="shared" si="27"/>
        <v>0</v>
      </c>
      <c r="AF80" s="73"/>
      <c r="AG80" s="74">
        <f t="shared" ref="AG80:AG93" si="36">IF(D80="",0,D80*AF80)</f>
        <v>0</v>
      </c>
      <c r="AH80" s="82">
        <f t="shared" si="28"/>
        <v>0</v>
      </c>
      <c r="AI80" s="74"/>
      <c r="AJ80" s="147">
        <f t="shared" ref="AJ80:AJ87" si="37">SUM(AH80+AI80)</f>
        <v>0</v>
      </c>
      <c r="AK80" s="141"/>
    </row>
    <row r="81" spans="1:37" ht="15" customHeight="1" x14ac:dyDescent="0.2">
      <c r="A81" s="84" t="s">
        <v>302</v>
      </c>
      <c r="B81" s="14" t="s">
        <v>65</v>
      </c>
      <c r="C81" s="18" t="s">
        <v>9</v>
      </c>
      <c r="D81" s="19">
        <v>35</v>
      </c>
      <c r="E81" s="20">
        <f t="shared" si="29"/>
        <v>0</v>
      </c>
      <c r="F81" s="73"/>
      <c r="G81" s="74">
        <f t="shared" ref="G81:G91" si="38">IF(D81="",0,D81*F81)</f>
        <v>0</v>
      </c>
      <c r="H81" s="73"/>
      <c r="I81" s="74">
        <f t="shared" si="25"/>
        <v>0</v>
      </c>
      <c r="J81" s="174"/>
      <c r="K81" s="113">
        <f t="shared" si="30"/>
        <v>0</v>
      </c>
      <c r="L81" s="73"/>
      <c r="M81" s="113">
        <f t="shared" si="31"/>
        <v>0</v>
      </c>
      <c r="N81" s="73"/>
      <c r="O81" s="74">
        <f t="shared" si="32"/>
        <v>0</v>
      </c>
      <c r="P81" s="174"/>
      <c r="Q81" s="113">
        <f t="shared" si="23"/>
        <v>0</v>
      </c>
      <c r="R81" s="73"/>
      <c r="S81" s="113">
        <f t="shared" si="26"/>
        <v>0</v>
      </c>
      <c r="T81" s="73"/>
      <c r="U81" s="74">
        <f t="shared" si="24"/>
        <v>0</v>
      </c>
      <c r="V81" s="174"/>
      <c r="W81" s="113">
        <f t="shared" si="33"/>
        <v>0</v>
      </c>
      <c r="X81" s="101"/>
      <c r="Y81" s="113">
        <f t="shared" si="34"/>
        <v>0</v>
      </c>
      <c r="Z81" s="73"/>
      <c r="AA81" s="74">
        <f t="shared" si="35"/>
        <v>0</v>
      </c>
      <c r="AB81" s="73"/>
      <c r="AC81" s="74">
        <f t="shared" si="22"/>
        <v>0</v>
      </c>
      <c r="AD81" s="73"/>
      <c r="AE81" s="74">
        <f t="shared" si="27"/>
        <v>0</v>
      </c>
      <c r="AF81" s="73"/>
      <c r="AG81" s="74">
        <f t="shared" si="36"/>
        <v>0</v>
      </c>
      <c r="AH81" s="82">
        <f t="shared" si="28"/>
        <v>0</v>
      </c>
      <c r="AI81" s="74"/>
      <c r="AJ81" s="147">
        <f t="shared" si="37"/>
        <v>0</v>
      </c>
      <c r="AK81" s="141"/>
    </row>
    <row r="82" spans="1:37" ht="15" customHeight="1" x14ac:dyDescent="0.2">
      <c r="A82" s="84" t="s">
        <v>321</v>
      </c>
      <c r="B82" s="14" t="s">
        <v>65</v>
      </c>
      <c r="C82" s="18" t="s">
        <v>9</v>
      </c>
      <c r="D82" s="19">
        <v>35</v>
      </c>
      <c r="E82" s="20">
        <f t="shared" si="29"/>
        <v>0</v>
      </c>
      <c r="F82" s="73"/>
      <c r="G82" s="74">
        <f t="shared" si="38"/>
        <v>0</v>
      </c>
      <c r="H82" s="73"/>
      <c r="I82" s="74">
        <f t="shared" si="25"/>
        <v>0</v>
      </c>
      <c r="J82" s="174"/>
      <c r="K82" s="113">
        <f t="shared" si="30"/>
        <v>0</v>
      </c>
      <c r="L82" s="73"/>
      <c r="M82" s="113">
        <f t="shared" si="31"/>
        <v>0</v>
      </c>
      <c r="N82" s="73"/>
      <c r="O82" s="74">
        <f t="shared" si="32"/>
        <v>0</v>
      </c>
      <c r="P82" s="174"/>
      <c r="Q82" s="113">
        <f t="shared" si="23"/>
        <v>0</v>
      </c>
      <c r="R82" s="73"/>
      <c r="S82" s="113">
        <f t="shared" si="26"/>
        <v>0</v>
      </c>
      <c r="T82" s="73"/>
      <c r="U82" s="74">
        <f t="shared" si="24"/>
        <v>0</v>
      </c>
      <c r="V82" s="174"/>
      <c r="W82" s="113">
        <f t="shared" si="33"/>
        <v>0</v>
      </c>
      <c r="X82" s="101"/>
      <c r="Y82" s="113">
        <f>IF($D82="",0,$D82*X82)</f>
        <v>0</v>
      </c>
      <c r="Z82" s="73"/>
      <c r="AA82" s="74">
        <f t="shared" si="35"/>
        <v>0</v>
      </c>
      <c r="AB82" s="73"/>
      <c r="AC82" s="74">
        <f t="shared" si="22"/>
        <v>0</v>
      </c>
      <c r="AD82" s="73"/>
      <c r="AE82" s="74">
        <f t="shared" si="27"/>
        <v>0</v>
      </c>
      <c r="AF82" s="73"/>
      <c r="AG82" s="74">
        <f t="shared" si="36"/>
        <v>0</v>
      </c>
      <c r="AH82" s="82">
        <f t="shared" si="28"/>
        <v>0</v>
      </c>
      <c r="AI82" s="74"/>
      <c r="AJ82" s="147">
        <f t="shared" si="37"/>
        <v>0</v>
      </c>
      <c r="AK82" s="141"/>
    </row>
    <row r="83" spans="1:37" ht="15" customHeight="1" x14ac:dyDescent="0.2">
      <c r="A83" s="84" t="s">
        <v>301</v>
      </c>
      <c r="B83" s="14" t="s">
        <v>65</v>
      </c>
      <c r="C83" s="18" t="s">
        <v>7</v>
      </c>
      <c r="D83" s="19">
        <v>75</v>
      </c>
      <c r="E83" s="20">
        <f t="shared" si="29"/>
        <v>0</v>
      </c>
      <c r="F83" s="73"/>
      <c r="G83" s="74">
        <f t="shared" si="38"/>
        <v>0</v>
      </c>
      <c r="H83" s="73"/>
      <c r="I83" s="74">
        <f t="shared" si="25"/>
        <v>0</v>
      </c>
      <c r="J83" s="174"/>
      <c r="K83" s="113">
        <f t="shared" si="30"/>
        <v>0</v>
      </c>
      <c r="L83" s="73"/>
      <c r="M83" s="113">
        <f t="shared" si="31"/>
        <v>0</v>
      </c>
      <c r="N83" s="73"/>
      <c r="O83" s="74">
        <f t="shared" si="32"/>
        <v>0</v>
      </c>
      <c r="P83" s="174"/>
      <c r="Q83" s="113">
        <f t="shared" si="23"/>
        <v>0</v>
      </c>
      <c r="R83" s="73"/>
      <c r="S83" s="113">
        <f t="shared" si="26"/>
        <v>0</v>
      </c>
      <c r="T83" s="73"/>
      <c r="U83" s="74">
        <f t="shared" si="24"/>
        <v>0</v>
      </c>
      <c r="V83" s="174"/>
      <c r="W83" s="113">
        <f t="shared" si="33"/>
        <v>0</v>
      </c>
      <c r="X83" s="101"/>
      <c r="Y83" s="113">
        <f t="shared" si="34"/>
        <v>0</v>
      </c>
      <c r="Z83" s="73"/>
      <c r="AA83" s="74">
        <f t="shared" si="35"/>
        <v>0</v>
      </c>
      <c r="AB83" s="73"/>
      <c r="AC83" s="74">
        <f t="shared" si="22"/>
        <v>0</v>
      </c>
      <c r="AD83" s="73"/>
      <c r="AE83" s="74">
        <f t="shared" si="27"/>
        <v>0</v>
      </c>
      <c r="AF83" s="73"/>
      <c r="AG83" s="74">
        <f t="shared" si="36"/>
        <v>0</v>
      </c>
      <c r="AH83" s="82">
        <f t="shared" si="28"/>
        <v>0</v>
      </c>
      <c r="AI83" s="74"/>
      <c r="AJ83" s="147">
        <f t="shared" si="37"/>
        <v>0</v>
      </c>
      <c r="AK83" s="141"/>
    </row>
    <row r="84" spans="1:37" s="14" customFormat="1" ht="15" customHeight="1" x14ac:dyDescent="0.2">
      <c r="A84" s="90" t="s">
        <v>303</v>
      </c>
      <c r="B84" s="14" t="s">
        <v>65</v>
      </c>
      <c r="C84" s="18" t="s">
        <v>8</v>
      </c>
      <c r="D84" s="170">
        <v>60</v>
      </c>
      <c r="E84" s="20">
        <f t="shared" si="29"/>
        <v>0</v>
      </c>
      <c r="F84" s="101"/>
      <c r="G84" s="74">
        <f t="shared" si="38"/>
        <v>0</v>
      </c>
      <c r="H84" s="101"/>
      <c r="I84" s="154">
        <f t="shared" si="25"/>
        <v>0</v>
      </c>
      <c r="J84" s="181"/>
      <c r="K84" s="156">
        <f t="shared" si="30"/>
        <v>0</v>
      </c>
      <c r="L84" s="101"/>
      <c r="M84" s="156">
        <f t="shared" si="31"/>
        <v>0</v>
      </c>
      <c r="N84" s="101"/>
      <c r="O84" s="154">
        <f t="shared" si="32"/>
        <v>0</v>
      </c>
      <c r="P84" s="181"/>
      <c r="Q84" s="156">
        <f t="shared" si="23"/>
        <v>0</v>
      </c>
      <c r="R84" s="101"/>
      <c r="S84" s="156">
        <f t="shared" si="26"/>
        <v>0</v>
      </c>
      <c r="T84" s="101"/>
      <c r="U84" s="154">
        <f t="shared" si="24"/>
        <v>0</v>
      </c>
      <c r="V84" s="181"/>
      <c r="W84" s="156">
        <f t="shared" si="33"/>
        <v>0</v>
      </c>
      <c r="X84" s="101"/>
      <c r="Y84" s="156">
        <f t="shared" si="34"/>
        <v>0</v>
      </c>
      <c r="Z84" s="101"/>
      <c r="AA84" s="154">
        <f t="shared" si="35"/>
        <v>0</v>
      </c>
      <c r="AB84" s="101"/>
      <c r="AC84" s="154">
        <f t="shared" si="22"/>
        <v>0</v>
      </c>
      <c r="AD84" s="101"/>
      <c r="AE84" s="154">
        <f t="shared" si="27"/>
        <v>0</v>
      </c>
      <c r="AF84" s="101"/>
      <c r="AG84" s="154">
        <f t="shared" si="36"/>
        <v>0</v>
      </c>
      <c r="AH84" s="158">
        <f t="shared" si="28"/>
        <v>0</v>
      </c>
      <c r="AI84" s="154"/>
      <c r="AJ84" s="147">
        <f t="shared" si="37"/>
        <v>0</v>
      </c>
      <c r="AK84" s="182"/>
    </row>
    <row r="85" spans="1:37" s="14" customFormat="1" ht="15" customHeight="1" x14ac:dyDescent="0.2">
      <c r="A85" s="90" t="s">
        <v>310</v>
      </c>
      <c r="B85" s="14" t="s">
        <v>65</v>
      </c>
      <c r="C85" s="18" t="s">
        <v>5</v>
      </c>
      <c r="D85" s="170">
        <v>118</v>
      </c>
      <c r="E85" s="20">
        <f t="shared" si="29"/>
        <v>0</v>
      </c>
      <c r="F85" s="101"/>
      <c r="G85" s="113">
        <f t="shared" si="38"/>
        <v>0</v>
      </c>
      <c r="H85" s="101"/>
      <c r="I85" s="154">
        <f t="shared" si="25"/>
        <v>0</v>
      </c>
      <c r="J85" s="181"/>
      <c r="K85" s="156">
        <f t="shared" si="30"/>
        <v>0</v>
      </c>
      <c r="L85" s="101"/>
      <c r="M85" s="156">
        <f t="shared" si="31"/>
        <v>0</v>
      </c>
      <c r="N85" s="101"/>
      <c r="O85" s="154">
        <f t="shared" si="32"/>
        <v>0</v>
      </c>
      <c r="P85" s="181"/>
      <c r="Q85" s="156">
        <f t="shared" si="23"/>
        <v>0</v>
      </c>
      <c r="R85" s="101"/>
      <c r="S85" s="156">
        <f t="shared" si="26"/>
        <v>0</v>
      </c>
      <c r="T85" s="101"/>
      <c r="U85" s="154">
        <f t="shared" si="24"/>
        <v>0</v>
      </c>
      <c r="V85" s="181"/>
      <c r="W85" s="156">
        <f t="shared" si="33"/>
        <v>0</v>
      </c>
      <c r="X85" s="101"/>
      <c r="Y85" s="156">
        <f t="shared" si="34"/>
        <v>0</v>
      </c>
      <c r="Z85" s="101"/>
      <c r="AA85" s="154">
        <f t="shared" si="35"/>
        <v>0</v>
      </c>
      <c r="AB85" s="101"/>
      <c r="AC85" s="154">
        <f t="shared" si="22"/>
        <v>0</v>
      </c>
      <c r="AD85" s="101"/>
      <c r="AE85" s="154">
        <f t="shared" si="27"/>
        <v>0</v>
      </c>
      <c r="AF85" s="181"/>
      <c r="AG85" s="154">
        <f t="shared" si="36"/>
        <v>0</v>
      </c>
      <c r="AH85" s="158">
        <f t="shared" si="28"/>
        <v>0</v>
      </c>
      <c r="AI85" s="154"/>
      <c r="AJ85" s="147">
        <f t="shared" si="37"/>
        <v>0</v>
      </c>
      <c r="AK85" s="182"/>
    </row>
    <row r="86" spans="1:37" s="14" customFormat="1" ht="15" customHeight="1" x14ac:dyDescent="0.2">
      <c r="A86" s="90" t="s">
        <v>331</v>
      </c>
      <c r="B86" s="14" t="s">
        <v>65</v>
      </c>
      <c r="C86" s="18" t="s">
        <v>7</v>
      </c>
      <c r="D86" s="170">
        <v>75</v>
      </c>
      <c r="E86" s="20">
        <f t="shared" si="29"/>
        <v>0</v>
      </c>
      <c r="F86" s="101"/>
      <c r="G86" s="113">
        <f t="shared" si="38"/>
        <v>0</v>
      </c>
      <c r="H86" s="101"/>
      <c r="I86" s="154">
        <f t="shared" si="25"/>
        <v>0</v>
      </c>
      <c r="J86" s="181"/>
      <c r="K86" s="156">
        <f t="shared" si="30"/>
        <v>0</v>
      </c>
      <c r="L86" s="101"/>
      <c r="M86" s="156">
        <f t="shared" si="31"/>
        <v>0</v>
      </c>
      <c r="N86" s="101"/>
      <c r="O86" s="154">
        <f t="shared" si="32"/>
        <v>0</v>
      </c>
      <c r="P86" s="181"/>
      <c r="Q86" s="156">
        <f t="shared" si="23"/>
        <v>0</v>
      </c>
      <c r="R86" s="101"/>
      <c r="S86" s="156">
        <f t="shared" si="26"/>
        <v>0</v>
      </c>
      <c r="T86" s="101"/>
      <c r="U86" s="154">
        <f t="shared" si="24"/>
        <v>0</v>
      </c>
      <c r="V86" s="181"/>
      <c r="W86" s="156">
        <f t="shared" si="33"/>
        <v>0</v>
      </c>
      <c r="X86" s="101"/>
      <c r="Y86" s="156">
        <f t="shared" si="34"/>
        <v>0</v>
      </c>
      <c r="Z86" s="101"/>
      <c r="AA86" s="154">
        <f t="shared" si="35"/>
        <v>0</v>
      </c>
      <c r="AB86" s="101"/>
      <c r="AC86" s="154">
        <f t="shared" si="22"/>
        <v>0</v>
      </c>
      <c r="AD86" s="101"/>
      <c r="AE86" s="154">
        <f t="shared" si="27"/>
        <v>0</v>
      </c>
      <c r="AF86" s="181"/>
      <c r="AG86" s="154">
        <f t="shared" si="36"/>
        <v>0</v>
      </c>
      <c r="AH86" s="158">
        <f t="shared" si="28"/>
        <v>0</v>
      </c>
      <c r="AI86" s="154"/>
      <c r="AJ86" s="147">
        <f t="shared" si="37"/>
        <v>0</v>
      </c>
      <c r="AK86" s="182"/>
    </row>
    <row r="87" spans="1:37" s="14" customFormat="1" ht="15" customHeight="1" x14ac:dyDescent="0.2">
      <c r="A87" s="90" t="s">
        <v>342</v>
      </c>
      <c r="B87" s="14" t="s">
        <v>65</v>
      </c>
      <c r="C87" s="18" t="s">
        <v>9</v>
      </c>
      <c r="D87" s="170">
        <v>35</v>
      </c>
      <c r="E87" s="20">
        <f t="shared" si="29"/>
        <v>0</v>
      </c>
      <c r="F87" s="101"/>
      <c r="G87" s="113">
        <f t="shared" si="38"/>
        <v>0</v>
      </c>
      <c r="H87" s="101"/>
      <c r="I87" s="154">
        <f t="shared" si="25"/>
        <v>0</v>
      </c>
      <c r="J87" s="181"/>
      <c r="K87" s="156">
        <f t="shared" si="30"/>
        <v>0</v>
      </c>
      <c r="L87" s="101"/>
      <c r="M87" s="156">
        <f t="shared" si="31"/>
        <v>0</v>
      </c>
      <c r="N87" s="101"/>
      <c r="O87" s="154">
        <f t="shared" si="32"/>
        <v>0</v>
      </c>
      <c r="P87" s="181"/>
      <c r="Q87" s="156">
        <f t="shared" si="23"/>
        <v>0</v>
      </c>
      <c r="R87" s="101"/>
      <c r="S87" s="156">
        <f t="shared" si="26"/>
        <v>0</v>
      </c>
      <c r="T87" s="101"/>
      <c r="U87" s="154">
        <f t="shared" si="24"/>
        <v>0</v>
      </c>
      <c r="V87" s="181"/>
      <c r="W87" s="156">
        <f t="shared" si="33"/>
        <v>0</v>
      </c>
      <c r="X87" s="101"/>
      <c r="Y87" s="156">
        <f t="shared" si="34"/>
        <v>0</v>
      </c>
      <c r="Z87" s="101"/>
      <c r="AA87" s="154">
        <f t="shared" si="35"/>
        <v>0</v>
      </c>
      <c r="AB87" s="101"/>
      <c r="AC87" s="154">
        <f t="shared" si="22"/>
        <v>0</v>
      </c>
      <c r="AD87" s="101"/>
      <c r="AE87" s="154">
        <f t="shared" si="27"/>
        <v>0</v>
      </c>
      <c r="AF87" s="181"/>
      <c r="AG87" s="154">
        <f t="shared" si="36"/>
        <v>0</v>
      </c>
      <c r="AH87" s="158">
        <f t="shared" si="28"/>
        <v>0</v>
      </c>
      <c r="AI87" s="154"/>
      <c r="AJ87" s="147">
        <f t="shared" si="37"/>
        <v>0</v>
      </c>
      <c r="AK87" s="182"/>
    </row>
    <row r="88" spans="1:37" s="14" customFormat="1" ht="15" customHeight="1" x14ac:dyDescent="0.2">
      <c r="A88" s="90" t="s">
        <v>347</v>
      </c>
      <c r="B88" s="14" t="s">
        <v>65</v>
      </c>
      <c r="C88" s="18" t="s">
        <v>9</v>
      </c>
      <c r="D88" s="170">
        <v>35</v>
      </c>
      <c r="E88" s="20">
        <f t="shared" si="29"/>
        <v>0</v>
      </c>
      <c r="F88" s="101"/>
      <c r="G88" s="113">
        <f t="shared" si="38"/>
        <v>0</v>
      </c>
      <c r="H88" s="101"/>
      <c r="I88" s="154">
        <f t="shared" si="25"/>
        <v>0</v>
      </c>
      <c r="J88" s="181"/>
      <c r="K88" s="156">
        <f t="shared" si="30"/>
        <v>0</v>
      </c>
      <c r="L88" s="101"/>
      <c r="M88" s="156">
        <f t="shared" si="31"/>
        <v>0</v>
      </c>
      <c r="N88" s="101"/>
      <c r="O88" s="154">
        <f t="shared" si="32"/>
        <v>0</v>
      </c>
      <c r="P88" s="181"/>
      <c r="Q88" s="156">
        <f t="shared" si="23"/>
        <v>0</v>
      </c>
      <c r="R88" s="101"/>
      <c r="S88" s="156">
        <f t="shared" si="26"/>
        <v>0</v>
      </c>
      <c r="T88" s="101"/>
      <c r="U88" s="154">
        <f t="shared" si="24"/>
        <v>0</v>
      </c>
      <c r="V88" s="181"/>
      <c r="W88" s="156">
        <f>IF($D88="",0,$D88*V88)</f>
        <v>0</v>
      </c>
      <c r="X88" s="101"/>
      <c r="Y88" s="156">
        <f t="shared" si="34"/>
        <v>0</v>
      </c>
      <c r="Z88" s="101"/>
      <c r="AA88" s="154">
        <f t="shared" si="35"/>
        <v>0</v>
      </c>
      <c r="AB88" s="101"/>
      <c r="AC88" s="154">
        <f t="shared" si="22"/>
        <v>0</v>
      </c>
      <c r="AD88" s="101"/>
      <c r="AE88" s="154">
        <f t="shared" si="27"/>
        <v>0</v>
      </c>
      <c r="AF88" s="181"/>
      <c r="AG88" s="154">
        <f t="shared" si="36"/>
        <v>0</v>
      </c>
      <c r="AH88" s="158">
        <f t="shared" si="28"/>
        <v>0</v>
      </c>
      <c r="AI88" s="154"/>
      <c r="AJ88" s="147">
        <f t="shared" ref="AJ88:AJ93" si="39">SUM(AH88+AI88)</f>
        <v>0</v>
      </c>
      <c r="AK88" s="182"/>
    </row>
    <row r="89" spans="1:37" s="14" customFormat="1" ht="15" customHeight="1" x14ac:dyDescent="0.2">
      <c r="A89" s="90" t="s">
        <v>350</v>
      </c>
      <c r="B89" s="14" t="s">
        <v>65</v>
      </c>
      <c r="C89" s="18" t="s">
        <v>9</v>
      </c>
      <c r="D89" s="170">
        <v>35</v>
      </c>
      <c r="E89" s="20">
        <f t="shared" si="29"/>
        <v>0</v>
      </c>
      <c r="F89" s="101"/>
      <c r="G89" s="113">
        <f t="shared" si="38"/>
        <v>0</v>
      </c>
      <c r="H89" s="101"/>
      <c r="I89" s="154">
        <f t="shared" si="25"/>
        <v>0</v>
      </c>
      <c r="J89" s="181"/>
      <c r="K89" s="156">
        <f t="shared" si="30"/>
        <v>0</v>
      </c>
      <c r="L89" s="101"/>
      <c r="M89" s="156">
        <f t="shared" si="31"/>
        <v>0</v>
      </c>
      <c r="N89" s="101"/>
      <c r="O89" s="154">
        <f t="shared" si="32"/>
        <v>0</v>
      </c>
      <c r="P89" s="181"/>
      <c r="Q89" s="156">
        <f t="shared" si="23"/>
        <v>0</v>
      </c>
      <c r="R89" s="101"/>
      <c r="S89" s="156">
        <f t="shared" si="26"/>
        <v>0</v>
      </c>
      <c r="T89" s="101"/>
      <c r="U89" s="154">
        <f t="shared" si="24"/>
        <v>0</v>
      </c>
      <c r="V89" s="181"/>
      <c r="W89" s="156">
        <f>IF($D89="",0,$D89*V89)</f>
        <v>0</v>
      </c>
      <c r="X89" s="101"/>
      <c r="Y89" s="156">
        <f t="shared" si="34"/>
        <v>0</v>
      </c>
      <c r="Z89" s="101"/>
      <c r="AA89" s="154">
        <f t="shared" si="35"/>
        <v>0</v>
      </c>
      <c r="AB89" s="101"/>
      <c r="AC89" s="154">
        <f t="shared" si="22"/>
        <v>0</v>
      </c>
      <c r="AD89" s="101"/>
      <c r="AE89" s="154">
        <f t="shared" si="27"/>
        <v>0</v>
      </c>
      <c r="AF89" s="181"/>
      <c r="AG89" s="154">
        <f t="shared" si="36"/>
        <v>0</v>
      </c>
      <c r="AH89" s="158">
        <f t="shared" si="28"/>
        <v>0</v>
      </c>
      <c r="AI89" s="154"/>
      <c r="AJ89" s="147">
        <f t="shared" si="39"/>
        <v>0</v>
      </c>
      <c r="AK89" s="182"/>
    </row>
    <row r="90" spans="1:37" s="14" customFormat="1" ht="15" customHeight="1" x14ac:dyDescent="0.2">
      <c r="A90" s="90" t="s">
        <v>353</v>
      </c>
      <c r="B90" s="14" t="s">
        <v>65</v>
      </c>
      <c r="C90" s="18" t="s">
        <v>4</v>
      </c>
      <c r="D90" s="170">
        <v>140</v>
      </c>
      <c r="E90" s="20">
        <f t="shared" si="29"/>
        <v>0</v>
      </c>
      <c r="F90" s="101"/>
      <c r="G90" s="113">
        <f t="shared" si="38"/>
        <v>0</v>
      </c>
      <c r="H90" s="101"/>
      <c r="I90" s="154">
        <f t="shared" si="25"/>
        <v>0</v>
      </c>
      <c r="J90" s="181"/>
      <c r="K90" s="156">
        <f t="shared" si="30"/>
        <v>0</v>
      </c>
      <c r="L90" s="101"/>
      <c r="M90" s="156">
        <f t="shared" si="31"/>
        <v>0</v>
      </c>
      <c r="N90" s="101"/>
      <c r="O90" s="154">
        <f t="shared" si="32"/>
        <v>0</v>
      </c>
      <c r="P90" s="181"/>
      <c r="Q90" s="156">
        <f t="shared" si="23"/>
        <v>0</v>
      </c>
      <c r="R90" s="101"/>
      <c r="S90" s="156">
        <f t="shared" si="26"/>
        <v>0</v>
      </c>
      <c r="T90" s="101"/>
      <c r="U90" s="154">
        <f t="shared" si="24"/>
        <v>0</v>
      </c>
      <c r="V90" s="181"/>
      <c r="W90" s="156">
        <f>IF($D90="",0,$D90*V90)</f>
        <v>0</v>
      </c>
      <c r="X90" s="101"/>
      <c r="Y90" s="156">
        <f t="shared" si="34"/>
        <v>0</v>
      </c>
      <c r="Z90" s="101"/>
      <c r="AA90" s="154">
        <f t="shared" si="35"/>
        <v>0</v>
      </c>
      <c r="AB90" s="101"/>
      <c r="AC90" s="154">
        <f t="shared" si="22"/>
        <v>0</v>
      </c>
      <c r="AD90" s="101"/>
      <c r="AE90" s="154">
        <f t="shared" si="27"/>
        <v>0</v>
      </c>
      <c r="AF90" s="181"/>
      <c r="AG90" s="154">
        <f t="shared" si="36"/>
        <v>0</v>
      </c>
      <c r="AH90" s="158">
        <f t="shared" si="28"/>
        <v>0</v>
      </c>
      <c r="AI90" s="154"/>
      <c r="AJ90" s="147">
        <f t="shared" si="39"/>
        <v>0</v>
      </c>
      <c r="AK90" s="182"/>
    </row>
    <row r="91" spans="1:37" s="14" customFormat="1" ht="15" customHeight="1" x14ac:dyDescent="0.2">
      <c r="A91" s="90" t="s">
        <v>360</v>
      </c>
      <c r="B91" s="14" t="s">
        <v>65</v>
      </c>
      <c r="C91" s="18" t="s">
        <v>8</v>
      </c>
      <c r="D91" s="170">
        <v>60</v>
      </c>
      <c r="E91" s="20">
        <f t="shared" si="29"/>
        <v>0</v>
      </c>
      <c r="F91" s="101"/>
      <c r="G91" s="113">
        <f t="shared" si="38"/>
        <v>0</v>
      </c>
      <c r="H91" s="101"/>
      <c r="I91" s="154">
        <f t="shared" si="25"/>
        <v>0</v>
      </c>
      <c r="J91" s="181"/>
      <c r="K91" s="156">
        <f t="shared" si="30"/>
        <v>0</v>
      </c>
      <c r="L91" s="101"/>
      <c r="M91" s="156">
        <f t="shared" si="31"/>
        <v>0</v>
      </c>
      <c r="N91" s="101"/>
      <c r="O91" s="154">
        <f t="shared" si="32"/>
        <v>0</v>
      </c>
      <c r="P91" s="181"/>
      <c r="Q91" s="156">
        <f t="shared" si="23"/>
        <v>0</v>
      </c>
      <c r="R91" s="101"/>
      <c r="S91" s="156">
        <f t="shared" si="26"/>
        <v>0</v>
      </c>
      <c r="T91" s="101"/>
      <c r="U91" s="154">
        <f t="shared" si="24"/>
        <v>0</v>
      </c>
      <c r="V91" s="181"/>
      <c r="W91" s="156">
        <f>IF($D91="",0,$D91*V91)</f>
        <v>0</v>
      </c>
      <c r="X91" s="101"/>
      <c r="Y91" s="156">
        <f t="shared" si="34"/>
        <v>0</v>
      </c>
      <c r="Z91" s="101"/>
      <c r="AA91" s="154">
        <f t="shared" si="35"/>
        <v>0</v>
      </c>
      <c r="AB91" s="101"/>
      <c r="AC91" s="154">
        <f t="shared" si="22"/>
        <v>0</v>
      </c>
      <c r="AD91" s="101"/>
      <c r="AE91" s="154">
        <f t="shared" si="27"/>
        <v>0</v>
      </c>
      <c r="AF91" s="181"/>
      <c r="AG91" s="154">
        <f t="shared" si="36"/>
        <v>0</v>
      </c>
      <c r="AH91" s="158">
        <f t="shared" si="28"/>
        <v>0</v>
      </c>
      <c r="AI91" s="154"/>
      <c r="AJ91" s="147">
        <f t="shared" si="39"/>
        <v>0</v>
      </c>
      <c r="AK91" s="182"/>
    </row>
    <row r="92" spans="1:37" s="14" customFormat="1" ht="15" customHeight="1" x14ac:dyDescent="0.2">
      <c r="A92" s="90"/>
      <c r="C92" s="18"/>
      <c r="D92" s="170"/>
      <c r="E92" s="20"/>
      <c r="F92" s="101"/>
      <c r="G92" s="113"/>
      <c r="H92" s="101"/>
      <c r="I92" s="154"/>
      <c r="J92" s="181"/>
      <c r="K92" s="156"/>
      <c r="L92" s="101"/>
      <c r="M92" s="156"/>
      <c r="N92" s="101"/>
      <c r="O92" s="154"/>
      <c r="P92" s="181"/>
      <c r="Q92" s="156"/>
      <c r="R92" s="101"/>
      <c r="S92" s="156"/>
      <c r="T92" s="101"/>
      <c r="U92" s="154"/>
      <c r="V92" s="181"/>
      <c r="W92" s="156"/>
      <c r="X92" s="101"/>
      <c r="Y92" s="156"/>
      <c r="Z92" s="101"/>
      <c r="AA92" s="154"/>
      <c r="AB92" s="101"/>
      <c r="AC92" s="154"/>
      <c r="AD92" s="101"/>
      <c r="AE92" s="154"/>
      <c r="AF92" s="181"/>
      <c r="AG92" s="154"/>
      <c r="AH92" s="158"/>
      <c r="AI92" s="154"/>
      <c r="AJ92" s="147">
        <f t="shared" si="39"/>
        <v>0</v>
      </c>
      <c r="AK92" s="182"/>
    </row>
    <row r="93" spans="1:37" s="62" customFormat="1" ht="15" customHeight="1" x14ac:dyDescent="0.2">
      <c r="A93" s="85"/>
      <c r="C93" s="63" t="s">
        <v>154</v>
      </c>
      <c r="D93" s="57"/>
      <c r="E93" s="20">
        <f t="shared" si="29"/>
        <v>51.75</v>
      </c>
      <c r="F93" s="144">
        <f>SUM(F13:F92)</f>
        <v>7.5</v>
      </c>
      <c r="G93" s="143"/>
      <c r="H93" s="75">
        <f>SUM(H13:H92)</f>
        <v>0</v>
      </c>
      <c r="I93" s="76"/>
      <c r="J93" s="94">
        <f>SUM(J13:J92)</f>
        <v>9.5</v>
      </c>
      <c r="K93" s="94"/>
      <c r="L93" s="194">
        <f>SUM(L13:L92)</f>
        <v>1</v>
      </c>
      <c r="M93" s="94"/>
      <c r="N93" s="75">
        <f>SUM(N13:N92)</f>
        <v>0</v>
      </c>
      <c r="O93" s="76"/>
      <c r="P93" s="94">
        <f>SUM(P13:P92)</f>
        <v>0</v>
      </c>
      <c r="Q93" s="94"/>
      <c r="R93" s="194">
        <f>SUM(R13:R92)</f>
        <v>8.25</v>
      </c>
      <c r="S93" s="94"/>
      <c r="T93" s="75">
        <f>SUM(T13:T92)</f>
        <v>0</v>
      </c>
      <c r="U93" s="76"/>
      <c r="V93" s="94">
        <f>SUM(V13:V92)</f>
        <v>0</v>
      </c>
      <c r="W93" s="94"/>
      <c r="X93" s="194">
        <f>SUM(X13:X92)</f>
        <v>25.5</v>
      </c>
      <c r="Y93" s="94"/>
      <c r="Z93" s="75">
        <f>SUM(Z13:Z92)</f>
        <v>0</v>
      </c>
      <c r="AA93" s="76"/>
      <c r="AB93" s="75">
        <f>SUM(AB13:AB92)</f>
        <v>0</v>
      </c>
      <c r="AC93" s="76"/>
      <c r="AD93" s="75">
        <f>SUM(AD13:AD92)</f>
        <v>0</v>
      </c>
      <c r="AE93" s="76"/>
      <c r="AF93" s="194">
        <f>SUM(AF13:AF92)</f>
        <v>0</v>
      </c>
      <c r="AG93" s="76">
        <f t="shared" si="36"/>
        <v>0</v>
      </c>
      <c r="AH93" s="76"/>
      <c r="AI93" s="140"/>
      <c r="AJ93" s="147">
        <f t="shared" si="39"/>
        <v>0</v>
      </c>
      <c r="AK93" s="142"/>
    </row>
    <row r="94" spans="1:37" ht="4.5" customHeight="1" x14ac:dyDescent="0.2">
      <c r="A94" s="86"/>
      <c r="B94" s="40"/>
      <c r="C94" s="68"/>
      <c r="D94" s="69"/>
      <c r="E94" s="69"/>
      <c r="F94" s="69"/>
      <c r="G94" s="168"/>
      <c r="H94" s="166"/>
      <c r="I94" s="167"/>
      <c r="J94" s="168"/>
      <c r="K94" s="168"/>
      <c r="L94" s="168"/>
      <c r="M94" s="168"/>
      <c r="N94" s="77"/>
      <c r="O94" s="78"/>
      <c r="P94" s="69"/>
      <c r="Q94" s="69"/>
      <c r="R94" s="69"/>
      <c r="S94" s="69"/>
      <c r="T94" s="77"/>
      <c r="U94" s="78"/>
      <c r="V94" s="69"/>
      <c r="W94" s="69"/>
      <c r="X94" s="69"/>
      <c r="Y94" s="69"/>
      <c r="Z94" s="77"/>
      <c r="AA94" s="78"/>
      <c r="AB94" s="77"/>
      <c r="AC94" s="78"/>
      <c r="AD94" s="77"/>
      <c r="AE94" s="78"/>
      <c r="AF94" s="69"/>
      <c r="AG94" s="69"/>
      <c r="AH94" s="69"/>
      <c r="AI94" s="69"/>
      <c r="AJ94" s="78"/>
    </row>
    <row r="95" spans="1:37" ht="15" customHeight="1" x14ac:dyDescent="0.2">
      <c r="A95" s="65"/>
      <c r="B95" s="65"/>
      <c r="C95" s="66" t="s">
        <v>155</v>
      </c>
      <c r="D95" s="67"/>
      <c r="E95" s="19"/>
      <c r="F95" s="145"/>
      <c r="G95" s="146">
        <f ca="1">SUM(G13:G94)</f>
        <v>970</v>
      </c>
      <c r="H95" s="79"/>
      <c r="I95" s="80">
        <f ca="1">SUM(I13:I94)</f>
        <v>0</v>
      </c>
      <c r="J95" s="95"/>
      <c r="K95" s="95">
        <f ca="1">SUM(K12:K94)</f>
        <v>1330</v>
      </c>
      <c r="L95" s="95"/>
      <c r="M95" s="95">
        <f ca="1">SUM(M12:M94)</f>
        <v>118</v>
      </c>
      <c r="N95" s="79"/>
      <c r="O95" s="80">
        <f ca="1">SUM(O13:O94)</f>
        <v>0</v>
      </c>
      <c r="P95" s="95"/>
      <c r="Q95" s="95">
        <f ca="1">SUM(Q12:Q94)</f>
        <v>0</v>
      </c>
      <c r="R95" s="95"/>
      <c r="S95" s="95">
        <f ca="1">SUM(S12:S94)</f>
        <v>1155</v>
      </c>
      <c r="T95" s="79"/>
      <c r="U95" s="80">
        <f ca="1">SUM(U13:U94)</f>
        <v>0</v>
      </c>
      <c r="V95" s="95"/>
      <c r="W95" s="95">
        <f ca="1">SUM(W12:W94)</f>
        <v>0</v>
      </c>
      <c r="X95" s="95"/>
      <c r="Y95" s="95">
        <f ca="1">SUM(Y12:Y94)</f>
        <v>3207</v>
      </c>
      <c r="Z95" s="79"/>
      <c r="AA95" s="80">
        <f ca="1">SUM(AA13:AA94)</f>
        <v>0</v>
      </c>
      <c r="AB95" s="79"/>
      <c r="AC95" s="80">
        <f ca="1">SUM(AC13:AC94)</f>
        <v>0</v>
      </c>
      <c r="AD95" s="79"/>
      <c r="AE95" s="80">
        <f ca="1">SUM(AE13:AE94)</f>
        <v>0</v>
      </c>
      <c r="AF95" s="95"/>
      <c r="AG95" s="146">
        <f ca="1">SUM(AG13:AG94)</f>
        <v>0</v>
      </c>
      <c r="AH95" s="80">
        <f ca="1">SUM(G95+I95+K95+M95+O95+Q95+S95+U95+W95+Y95+AA95+AC95+AE95+AG95)</f>
        <v>6780</v>
      </c>
      <c r="AI95" s="137"/>
      <c r="AJ95" s="234">
        <f ca="1">SUM(AH95+AI96)</f>
        <v>6780</v>
      </c>
    </row>
    <row r="96" spans="1:37" x14ac:dyDescent="0.2">
      <c r="C96" s="41" t="s">
        <v>24</v>
      </c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2"/>
      <c r="AI96" s="3">
        <f>SUBTOTAL(9,AI13:AI94)</f>
        <v>0</v>
      </c>
    </row>
    <row r="97" spans="1:35" x14ac:dyDescent="0.2">
      <c r="C97" s="56"/>
      <c r="H97" s="56"/>
      <c r="I97" s="56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56"/>
      <c r="V97" s="56"/>
      <c r="W97" s="56"/>
      <c r="X97" s="56"/>
      <c r="Y97" s="56"/>
      <c r="Z97" s="56"/>
      <c r="AA97" s="56"/>
      <c r="AB97" s="56"/>
      <c r="AC97" s="56"/>
      <c r="AD97" s="56"/>
      <c r="AE97" s="56"/>
      <c r="AF97" s="56"/>
      <c r="AG97" s="56"/>
    </row>
    <row r="98" spans="1:35" x14ac:dyDescent="0.2">
      <c r="A98" s="103"/>
      <c r="AH98" s="19"/>
    </row>
    <row r="107" spans="1:35" x14ac:dyDescent="0.2">
      <c r="AH107" s="21">
        <f>SUM(AH105-AH104)</f>
        <v>0</v>
      </c>
      <c r="AI107">
        <f>SUM(AI105-AI104)</f>
        <v>0</v>
      </c>
    </row>
  </sheetData>
  <autoFilter ref="A12:AH95"/>
  <mergeCells count="16">
    <mergeCell ref="L10:M10"/>
    <mergeCell ref="B6:D6"/>
    <mergeCell ref="B8:D8"/>
    <mergeCell ref="F10:G10"/>
    <mergeCell ref="H10:I10"/>
    <mergeCell ref="J10:K10"/>
    <mergeCell ref="Z10:AA10"/>
    <mergeCell ref="AB10:AC10"/>
    <mergeCell ref="AD10:AE10"/>
    <mergeCell ref="AF10:AG10"/>
    <mergeCell ref="N10:O10"/>
    <mergeCell ref="P10:Q10"/>
    <mergeCell ref="R10:S10"/>
    <mergeCell ref="T10:U10"/>
    <mergeCell ref="V10:W10"/>
    <mergeCell ref="X10:Y10"/>
  </mergeCells>
  <dataValidations count="3">
    <dataValidation type="list" allowBlank="1" showInputMessage="1" showErrorMessage="1" sqref="A13:A95">
      <formula1>Name</formula1>
    </dataValidation>
    <dataValidation type="list" allowBlank="1" showInputMessage="1" showErrorMessage="1" sqref="D12">
      <formula1>Jahr</formula1>
    </dataValidation>
    <dataValidation type="list" allowBlank="1" showInputMessage="1" showErrorMessage="1" sqref="C12">
      <formula1>Kategorie</formula1>
    </dataValidation>
  </dataValidations>
  <pageMargins left="0.70866141732283472" right="0.15748031496062992" top="0.51181102362204722" bottom="0.31496062992125984" header="0.19685039370078741" footer="0.15748031496062992"/>
  <pageSetup paperSize="8" scale="56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colBreaks count="1" manualBreakCount="1">
    <brk id="33" max="88" man="1"/>
  </colBreaks>
  <legacyDrawingHF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AK107"/>
  <sheetViews>
    <sheetView view="pageBreakPreview" topLeftCell="A70" zoomScale="110" zoomScaleNormal="110" zoomScaleSheetLayoutView="110" workbookViewId="0">
      <pane xSplit="1" topLeftCell="L1" activePane="topRight" state="frozen"/>
      <selection pane="topRight" activeCell="AD49" sqref="AD49"/>
    </sheetView>
  </sheetViews>
  <sheetFormatPr baseColWidth="10" defaultRowHeight="12.75" x14ac:dyDescent="0.2"/>
  <cols>
    <col min="1" max="1" width="20" customWidth="1"/>
    <col min="2" max="2" width="9.7109375" customWidth="1"/>
    <col min="3" max="3" width="10" style="4" customWidth="1"/>
    <col min="4" max="33" width="9.7109375" style="21" customWidth="1"/>
    <col min="34" max="34" width="11.85546875" style="21" customWidth="1"/>
    <col min="35" max="35" width="9.7109375" customWidth="1"/>
  </cols>
  <sheetData>
    <row r="1" spans="1:36" x14ac:dyDescent="0.2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</row>
    <row r="2" spans="1:36" s="15" customFormat="1" ht="15" customHeight="1" x14ac:dyDescent="0.25">
      <c r="A2" s="100" t="s">
        <v>282</v>
      </c>
    </row>
    <row r="3" spans="1:36" s="15" customFormat="1" ht="14.25" x14ac:dyDescent="0.2">
      <c r="A3" s="99"/>
    </row>
    <row r="4" spans="1:36" s="15" customFormat="1" ht="15" x14ac:dyDescent="0.25">
      <c r="A4" s="100" t="s">
        <v>158</v>
      </c>
      <c r="B4" s="270" t="str">
        <f>IF(Vertragsdaten!B6="","",Vertragsdaten!B6)</f>
        <v>EP SIEP</v>
      </c>
      <c r="C4" s="270"/>
      <c r="D4" s="270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59"/>
      <c r="AH4" s="59"/>
      <c r="AI4" s="59"/>
    </row>
    <row r="5" spans="1:36" s="15" customFormat="1" ht="8.25" customHeight="1" x14ac:dyDescent="0.25">
      <c r="A5" s="100"/>
      <c r="B5" s="89"/>
      <c r="C5" s="89"/>
      <c r="D5" s="89"/>
    </row>
    <row r="6" spans="1:36" s="15" customFormat="1" ht="15" x14ac:dyDescent="0.25">
      <c r="A6" s="100" t="s">
        <v>159</v>
      </c>
      <c r="B6" s="325" t="str">
        <f>Vertragsdaten!B8</f>
        <v>070017/000025</v>
      </c>
      <c r="C6" s="325"/>
      <c r="D6" s="325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83"/>
      <c r="AI6" s="83"/>
    </row>
    <row r="7" spans="1:36" s="15" customFormat="1" ht="15" customHeight="1" x14ac:dyDescent="0.25">
      <c r="A7" s="100"/>
      <c r="AH7" s="64"/>
      <c r="AI7" s="64"/>
    </row>
    <row r="8" spans="1:36" s="8" customFormat="1" ht="15" x14ac:dyDescent="0.25">
      <c r="A8" s="100" t="s">
        <v>160</v>
      </c>
      <c r="B8" s="328">
        <v>43800</v>
      </c>
      <c r="C8" s="329"/>
      <c r="D8" s="32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83"/>
      <c r="AI8" s="83"/>
    </row>
    <row r="9" spans="1:36" x14ac:dyDescent="0.2">
      <c r="A9" s="65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</row>
    <row r="10" spans="1:36" s="128" customFormat="1" ht="27.75" customHeight="1" x14ac:dyDescent="0.2">
      <c r="A10" s="127"/>
      <c r="F10" s="326" t="s">
        <v>284</v>
      </c>
      <c r="G10" s="330"/>
      <c r="H10" s="326" t="s">
        <v>276</v>
      </c>
      <c r="I10" s="330"/>
      <c r="J10" s="326" t="s">
        <v>277</v>
      </c>
      <c r="K10" s="330"/>
      <c r="L10" s="326" t="s">
        <v>313</v>
      </c>
      <c r="M10" s="330"/>
      <c r="N10" s="326" t="s">
        <v>274</v>
      </c>
      <c r="O10" s="330"/>
      <c r="P10" s="326" t="s">
        <v>279</v>
      </c>
      <c r="Q10" s="330"/>
      <c r="R10" s="326" t="s">
        <v>314</v>
      </c>
      <c r="S10" s="330"/>
      <c r="T10" s="326" t="s">
        <v>275</v>
      </c>
      <c r="U10" s="330"/>
      <c r="V10" s="326" t="s">
        <v>278</v>
      </c>
      <c r="W10" s="330"/>
      <c r="X10" s="326" t="s">
        <v>311</v>
      </c>
      <c r="Y10" s="330"/>
      <c r="Z10" s="326" t="s">
        <v>199</v>
      </c>
      <c r="AA10" s="331"/>
      <c r="AB10" s="326" t="s">
        <v>200</v>
      </c>
      <c r="AC10" s="327"/>
      <c r="AD10" s="326" t="s">
        <v>201</v>
      </c>
      <c r="AE10" s="327"/>
      <c r="AF10" s="332" t="s">
        <v>305</v>
      </c>
      <c r="AG10" s="333"/>
      <c r="AH10" s="131"/>
      <c r="AI10" s="133" t="s">
        <v>280</v>
      </c>
      <c r="AJ10" s="271" t="s">
        <v>281</v>
      </c>
    </row>
    <row r="11" spans="1:36" ht="3.75" hidden="1" customHeight="1" x14ac:dyDescent="0.2">
      <c r="C11" s="4" t="str">
        <f>VLOOKUP(C12,'MA-Liste'!A192:B198,2,FALSE)</f>
        <v>$K:$K</v>
      </c>
      <c r="D11">
        <f>VLOOKUP(D12,Vertragsdaten!A37:B42,2,FALSE)</f>
        <v>2</v>
      </c>
      <c r="E11"/>
      <c r="F11"/>
      <c r="G11"/>
      <c r="H11" s="70"/>
      <c r="I11" s="71"/>
      <c r="J11" s="65"/>
      <c r="K11" s="65"/>
      <c r="L11" s="65"/>
      <c r="M11" s="65"/>
      <c r="N11" s="70"/>
      <c r="O11" s="71"/>
      <c r="P11" s="65"/>
      <c r="Q11" s="65"/>
      <c r="R11" s="65"/>
      <c r="S11" s="65"/>
      <c r="T11" s="70"/>
      <c r="U11" s="71"/>
      <c r="V11" s="65"/>
      <c r="W11" s="65"/>
      <c r="X11" s="65"/>
      <c r="Y11" s="65"/>
      <c r="Z11" s="70"/>
      <c r="AA11" s="71"/>
      <c r="AB11" s="70"/>
      <c r="AC11" s="71"/>
      <c r="AD11" s="70"/>
      <c r="AE11" s="71"/>
      <c r="AF11" s="65"/>
      <c r="AG11" s="65"/>
      <c r="AH11"/>
      <c r="AI11" s="1"/>
      <c r="AJ11" s="134"/>
    </row>
    <row r="12" spans="1:36" s="1" customFormat="1" ht="31.5" customHeight="1" x14ac:dyDescent="0.2">
      <c r="A12" s="44" t="s">
        <v>23</v>
      </c>
      <c r="B12" s="45" t="s">
        <v>18</v>
      </c>
      <c r="C12" s="87" t="str">
        <f>'MA-Liste'!K7</f>
        <v>Kategorie</v>
      </c>
      <c r="D12" s="88" t="s">
        <v>157</v>
      </c>
      <c r="E12" s="60" t="s">
        <v>152</v>
      </c>
      <c r="F12" s="60" t="s">
        <v>22</v>
      </c>
      <c r="G12" s="60" t="s">
        <v>156</v>
      </c>
      <c r="H12" s="72" t="s">
        <v>22</v>
      </c>
      <c r="I12" s="46" t="s">
        <v>156</v>
      </c>
      <c r="J12" s="112" t="s">
        <v>22</v>
      </c>
      <c r="K12" s="112" t="s">
        <v>156</v>
      </c>
      <c r="L12" s="112" t="s">
        <v>22</v>
      </c>
      <c r="M12" s="112" t="s">
        <v>156</v>
      </c>
      <c r="N12" s="72" t="s">
        <v>22</v>
      </c>
      <c r="O12" s="46" t="s">
        <v>156</v>
      </c>
      <c r="P12" s="112" t="s">
        <v>22</v>
      </c>
      <c r="Q12" s="112" t="s">
        <v>156</v>
      </c>
      <c r="R12" s="112" t="s">
        <v>22</v>
      </c>
      <c r="S12" s="112" t="s">
        <v>156</v>
      </c>
      <c r="T12" s="72" t="s">
        <v>22</v>
      </c>
      <c r="U12" s="46" t="s">
        <v>156</v>
      </c>
      <c r="V12" s="112" t="s">
        <v>22</v>
      </c>
      <c r="W12" s="112" t="s">
        <v>156</v>
      </c>
      <c r="X12" s="112" t="s">
        <v>22</v>
      </c>
      <c r="Y12" s="112" t="s">
        <v>156</v>
      </c>
      <c r="Z12" s="81" t="s">
        <v>22</v>
      </c>
      <c r="AA12" s="13" t="s">
        <v>156</v>
      </c>
      <c r="AB12" s="81" t="s">
        <v>22</v>
      </c>
      <c r="AC12" s="13" t="s">
        <v>156</v>
      </c>
      <c r="AD12" s="81" t="s">
        <v>22</v>
      </c>
      <c r="AE12" s="13" t="s">
        <v>156</v>
      </c>
      <c r="AF12" s="183" t="s">
        <v>22</v>
      </c>
      <c r="AG12" s="183" t="s">
        <v>156</v>
      </c>
      <c r="AH12" s="130" t="s">
        <v>153</v>
      </c>
      <c r="AI12" s="132" t="s">
        <v>285</v>
      </c>
      <c r="AJ12" s="135"/>
    </row>
    <row r="13" spans="1:36" ht="15" customHeight="1" x14ac:dyDescent="0.2">
      <c r="A13" s="90" t="s">
        <v>145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65" ca="1" si="0">IF(OR($C13="",$C13=0),"",VLOOKUP($C13,Ansätze,$D$11,FALSE))</f>
        <v>140</v>
      </c>
      <c r="E13" s="20">
        <f>SUM(F13++H13+J13+L13+N13+P13+R13+T13+V13+X13+Z13+AB13+AD13+AF13)</f>
        <v>0</v>
      </c>
      <c r="F13" s="73"/>
      <c r="G13" s="74">
        <f ca="1">IF(D13="",0,D13*F13)</f>
        <v>0</v>
      </c>
      <c r="H13" s="73"/>
      <c r="I13" s="74">
        <f t="shared" ref="I13:I78" ca="1" si="1">IF(D13="",0,D13*H13)</f>
        <v>0</v>
      </c>
      <c r="J13" s="73"/>
      <c r="K13" s="113">
        <f ca="1">IF($D13="",0,$D13*J13)</f>
        <v>0</v>
      </c>
      <c r="L13" s="73"/>
      <c r="M13" s="113">
        <f ca="1">IF($D13="",0,$D13*L13)</f>
        <v>0</v>
      </c>
      <c r="N13" s="73"/>
      <c r="O13" s="74">
        <f ca="1">IF($D13="",0,$D13*N13)</f>
        <v>0</v>
      </c>
      <c r="P13" s="73"/>
      <c r="Q13" s="113">
        <f t="shared" ref="Q13:Q44" ca="1" si="2">IF($D13="",0,$D13*P13)</f>
        <v>0</v>
      </c>
      <c r="R13" s="73"/>
      <c r="S13" s="113">
        <f t="shared" ref="S13:S78" ca="1" si="3">IF($D13="",0,$D13*R13)</f>
        <v>0</v>
      </c>
      <c r="T13" s="101"/>
      <c r="U13" s="74">
        <f t="shared" ref="U13:U44" ca="1" si="4">IF($D13="",0,$D13*T13)</f>
        <v>0</v>
      </c>
      <c r="V13" s="73"/>
      <c r="W13" s="113">
        <f ca="1">IF($D13="",0,$D13*V13)</f>
        <v>0</v>
      </c>
      <c r="X13" s="73"/>
      <c r="Y13" s="113">
        <f ca="1">IF($D13="",0,$D13*X13)</f>
        <v>0</v>
      </c>
      <c r="Z13" s="73"/>
      <c r="AA13" s="74">
        <f t="shared" ref="AA13:AA40" ca="1" si="5">IF(D13="",0,D13*Z13)</f>
        <v>0</v>
      </c>
      <c r="AB13" s="73"/>
      <c r="AC13" s="74">
        <f t="shared" ref="AC13:AC40" ca="1" si="6">IF(D13="",0,D13*AB13)</f>
        <v>0</v>
      </c>
      <c r="AD13" s="73"/>
      <c r="AE13" s="74">
        <f t="shared" ref="AE13:AE78" ca="1" si="7">IF(D13="",0,D13*AD13)</f>
        <v>0</v>
      </c>
      <c r="AF13" s="73"/>
      <c r="AG13" s="74">
        <f ca="1">IF(D13="",0,D13*AF13)</f>
        <v>0</v>
      </c>
      <c r="AH13" s="82">
        <f t="shared" ref="AH13:AH78" ca="1" si="8">IF(D13="",0,D13*E13)</f>
        <v>0</v>
      </c>
      <c r="AI13" s="74"/>
      <c r="AJ13" s="138">
        <f ca="1">SUM(AH13+AI13)</f>
        <v>0</v>
      </c>
    </row>
    <row r="14" spans="1:36" ht="15" customHeight="1" x14ac:dyDescent="0.2">
      <c r="A14" s="90" t="s">
        <v>162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79" si="9">SUM(F14++H14+J14+L14+N14+P14+R14+T14+V14+X14+Z14+AB14+AD14+AF14)</f>
        <v>0</v>
      </c>
      <c r="F14" s="73"/>
      <c r="G14" s="74">
        <f ca="1">IF(D14="",0,D14*F14)</f>
        <v>0</v>
      </c>
      <c r="H14" s="73"/>
      <c r="I14" s="74">
        <f t="shared" ca="1" si="1"/>
        <v>0</v>
      </c>
      <c r="J14" s="73"/>
      <c r="K14" s="113">
        <f t="shared" ref="K14:K79" ca="1" si="10">IF($D14="",0,$D14*J14)</f>
        <v>0</v>
      </c>
      <c r="L14" s="73"/>
      <c r="M14" s="113">
        <f t="shared" ref="M14:M79" ca="1" si="11">IF($D14="",0,$D14*L14)</f>
        <v>0</v>
      </c>
      <c r="N14" s="73"/>
      <c r="O14" s="74">
        <f t="shared" ref="O14:O79" ca="1" si="12">IF($D14="",0,$D14*N14)</f>
        <v>0</v>
      </c>
      <c r="P14" s="73"/>
      <c r="Q14" s="113">
        <f t="shared" ca="1" si="2"/>
        <v>0</v>
      </c>
      <c r="R14" s="73"/>
      <c r="S14" s="113">
        <f t="shared" ca="1" si="3"/>
        <v>0</v>
      </c>
      <c r="T14" s="101"/>
      <c r="U14" s="74">
        <f t="shared" ca="1" si="4"/>
        <v>0</v>
      </c>
      <c r="V14" s="73"/>
      <c r="W14" s="113">
        <f t="shared" ref="W14:W78" ca="1" si="13">IF($D14="",0,$D14*V14)</f>
        <v>0</v>
      </c>
      <c r="X14" s="73"/>
      <c r="Y14" s="113">
        <f t="shared" ref="Y14:Y78" ca="1" si="14">IF($D14="",0,$D14*X14)</f>
        <v>0</v>
      </c>
      <c r="Z14" s="73"/>
      <c r="AA14" s="74">
        <f t="shared" ca="1" si="5"/>
        <v>0</v>
      </c>
      <c r="AB14" s="73"/>
      <c r="AC14" s="74">
        <f t="shared" ca="1" si="6"/>
        <v>0</v>
      </c>
      <c r="AD14" s="73"/>
      <c r="AE14" s="74">
        <f t="shared" ca="1" si="7"/>
        <v>0</v>
      </c>
      <c r="AF14" s="73"/>
      <c r="AG14" s="74">
        <f t="shared" ref="AG14:AG79" ca="1" si="15">IF(D14="",0,D14*AF14)</f>
        <v>0</v>
      </c>
      <c r="AH14" s="82">
        <f t="shared" ca="1" si="8"/>
        <v>0</v>
      </c>
      <c r="AI14" s="74"/>
      <c r="AJ14" s="139">
        <f t="shared" ref="AJ14:AJ79" ca="1" si="16">SUM(AH14+AI14)</f>
        <v>0</v>
      </c>
    </row>
    <row r="15" spans="1:36" ht="15" customHeight="1" x14ac:dyDescent="0.2">
      <c r="A15" s="90" t="s">
        <v>146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9"/>
        <v>0</v>
      </c>
      <c r="F15" s="73"/>
      <c r="G15" s="74">
        <f t="shared" ref="G15:G80" ca="1" si="17">IF(D15="",0,D15*F15)</f>
        <v>0</v>
      </c>
      <c r="H15" s="73"/>
      <c r="I15" s="74">
        <f t="shared" ca="1" si="1"/>
        <v>0</v>
      </c>
      <c r="J15" s="73"/>
      <c r="K15" s="113">
        <f t="shared" ca="1" si="10"/>
        <v>0</v>
      </c>
      <c r="L15" s="73"/>
      <c r="M15" s="113">
        <f t="shared" ca="1" si="11"/>
        <v>0</v>
      </c>
      <c r="N15" s="73"/>
      <c r="O15" s="74">
        <f t="shared" ca="1" si="12"/>
        <v>0</v>
      </c>
      <c r="P15" s="73"/>
      <c r="Q15" s="113">
        <f t="shared" ca="1" si="2"/>
        <v>0</v>
      </c>
      <c r="R15" s="73"/>
      <c r="S15" s="113">
        <f t="shared" ca="1" si="3"/>
        <v>0</v>
      </c>
      <c r="T15" s="101"/>
      <c r="U15" s="74">
        <f t="shared" ca="1" si="4"/>
        <v>0</v>
      </c>
      <c r="V15" s="73"/>
      <c r="W15" s="113">
        <f t="shared" ca="1" si="13"/>
        <v>0</v>
      </c>
      <c r="X15" s="73"/>
      <c r="Y15" s="113">
        <f t="shared" ca="1" si="14"/>
        <v>0</v>
      </c>
      <c r="Z15" s="73"/>
      <c r="AA15" s="74">
        <f t="shared" ca="1" si="5"/>
        <v>0</v>
      </c>
      <c r="AB15" s="73"/>
      <c r="AC15" s="74">
        <f t="shared" ca="1" si="6"/>
        <v>0</v>
      </c>
      <c r="AD15" s="73"/>
      <c r="AE15" s="74">
        <f t="shared" ca="1" si="7"/>
        <v>0</v>
      </c>
      <c r="AF15" s="73"/>
      <c r="AG15" s="74">
        <f t="shared" ca="1" si="15"/>
        <v>0</v>
      </c>
      <c r="AH15" s="82">
        <f t="shared" ca="1" si="8"/>
        <v>0</v>
      </c>
      <c r="AI15" s="74"/>
      <c r="AJ15" s="139">
        <f t="shared" ca="1" si="16"/>
        <v>0</v>
      </c>
    </row>
    <row r="16" spans="1:36" ht="15" customHeight="1" x14ac:dyDescent="0.2">
      <c r="A16" s="90" t="s">
        <v>149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9"/>
        <v>0</v>
      </c>
      <c r="F16" s="73"/>
      <c r="G16" s="74">
        <f t="shared" ca="1" si="17"/>
        <v>0</v>
      </c>
      <c r="H16" s="73"/>
      <c r="I16" s="74">
        <f t="shared" ca="1" si="1"/>
        <v>0</v>
      </c>
      <c r="J16" s="73"/>
      <c r="K16" s="113">
        <f t="shared" ca="1" si="10"/>
        <v>0</v>
      </c>
      <c r="L16" s="73"/>
      <c r="M16" s="113">
        <f t="shared" ca="1" si="11"/>
        <v>0</v>
      </c>
      <c r="N16" s="73"/>
      <c r="O16" s="74">
        <f t="shared" ca="1" si="12"/>
        <v>0</v>
      </c>
      <c r="P16" s="73"/>
      <c r="Q16" s="113">
        <f t="shared" ca="1" si="2"/>
        <v>0</v>
      </c>
      <c r="R16" s="73"/>
      <c r="S16" s="113">
        <f t="shared" ca="1" si="3"/>
        <v>0</v>
      </c>
      <c r="T16" s="101"/>
      <c r="U16" s="74">
        <f t="shared" ca="1" si="4"/>
        <v>0</v>
      </c>
      <c r="V16" s="73"/>
      <c r="W16" s="113">
        <f t="shared" ca="1" si="13"/>
        <v>0</v>
      </c>
      <c r="X16" s="101"/>
      <c r="Y16" s="113">
        <f t="shared" ca="1" si="14"/>
        <v>0</v>
      </c>
      <c r="Z16" s="73"/>
      <c r="AA16" s="74">
        <f t="shared" ca="1" si="5"/>
        <v>0</v>
      </c>
      <c r="AB16" s="73"/>
      <c r="AC16" s="74">
        <f t="shared" ca="1" si="6"/>
        <v>0</v>
      </c>
      <c r="AD16" s="73"/>
      <c r="AE16" s="74">
        <f t="shared" ca="1" si="7"/>
        <v>0</v>
      </c>
      <c r="AF16" s="73"/>
      <c r="AG16" s="74">
        <f t="shared" ca="1" si="15"/>
        <v>0</v>
      </c>
      <c r="AH16" s="82">
        <f t="shared" ca="1" si="8"/>
        <v>0</v>
      </c>
      <c r="AI16" s="74"/>
      <c r="AJ16" s="139">
        <f t="shared" ca="1" si="16"/>
        <v>0</v>
      </c>
    </row>
    <row r="17" spans="1:36" ht="15" customHeight="1" x14ac:dyDescent="0.2">
      <c r="A17" s="90" t="s">
        <v>236</v>
      </c>
      <c r="B17" t="s">
        <v>65</v>
      </c>
      <c r="C17" s="4" t="s">
        <v>4</v>
      </c>
      <c r="D17" s="19">
        <f t="shared" si="0"/>
        <v>140</v>
      </c>
      <c r="E17" s="20">
        <f t="shared" si="9"/>
        <v>0</v>
      </c>
      <c r="F17" s="73"/>
      <c r="G17" s="74">
        <f t="shared" si="17"/>
        <v>0</v>
      </c>
      <c r="H17" s="73"/>
      <c r="I17" s="74">
        <f t="shared" si="1"/>
        <v>0</v>
      </c>
      <c r="J17" s="73"/>
      <c r="K17" s="113">
        <f t="shared" si="10"/>
        <v>0</v>
      </c>
      <c r="L17" s="73"/>
      <c r="M17" s="113">
        <f t="shared" si="11"/>
        <v>0</v>
      </c>
      <c r="N17" s="73"/>
      <c r="O17" s="74">
        <f t="shared" si="12"/>
        <v>0</v>
      </c>
      <c r="P17" s="73"/>
      <c r="Q17" s="113">
        <f t="shared" si="2"/>
        <v>0</v>
      </c>
      <c r="R17" s="73"/>
      <c r="S17" s="113">
        <f t="shared" si="3"/>
        <v>0</v>
      </c>
      <c r="T17" s="101"/>
      <c r="U17" s="74">
        <f t="shared" si="4"/>
        <v>0</v>
      </c>
      <c r="V17" s="73"/>
      <c r="W17" s="113">
        <f t="shared" si="13"/>
        <v>0</v>
      </c>
      <c r="X17" s="101"/>
      <c r="Y17" s="113">
        <f t="shared" si="14"/>
        <v>0</v>
      </c>
      <c r="Z17" s="73"/>
      <c r="AA17" s="74">
        <f t="shared" si="5"/>
        <v>0</v>
      </c>
      <c r="AB17" s="73"/>
      <c r="AC17" s="74">
        <f t="shared" si="6"/>
        <v>0</v>
      </c>
      <c r="AD17" s="73"/>
      <c r="AE17" s="74">
        <f t="shared" si="7"/>
        <v>0</v>
      </c>
      <c r="AF17" s="73"/>
      <c r="AG17" s="74">
        <f t="shared" si="15"/>
        <v>0</v>
      </c>
      <c r="AH17" s="82">
        <f t="shared" si="8"/>
        <v>0</v>
      </c>
      <c r="AI17" s="74"/>
      <c r="AJ17" s="139">
        <f t="shared" si="16"/>
        <v>0</v>
      </c>
    </row>
    <row r="18" spans="1:36" ht="15" customHeight="1" x14ac:dyDescent="0.2">
      <c r="A18" s="90" t="s">
        <v>151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 t="shared" si="9"/>
        <v>0</v>
      </c>
      <c r="F18" s="73"/>
      <c r="G18" s="74">
        <f t="shared" ca="1" si="17"/>
        <v>0</v>
      </c>
      <c r="H18" s="73"/>
      <c r="I18" s="74">
        <f t="shared" ca="1" si="1"/>
        <v>0</v>
      </c>
      <c r="J18" s="73"/>
      <c r="K18" s="113">
        <f t="shared" ca="1" si="10"/>
        <v>0</v>
      </c>
      <c r="L18" s="73"/>
      <c r="M18" s="113">
        <f t="shared" ca="1" si="11"/>
        <v>0</v>
      </c>
      <c r="N18" s="73"/>
      <c r="O18" s="74">
        <f t="shared" ca="1" si="12"/>
        <v>0</v>
      </c>
      <c r="P18" s="73"/>
      <c r="Q18" s="113">
        <f t="shared" ca="1" si="2"/>
        <v>0</v>
      </c>
      <c r="R18" s="73"/>
      <c r="S18" s="113">
        <f t="shared" ca="1" si="3"/>
        <v>0</v>
      </c>
      <c r="T18" s="101"/>
      <c r="U18" s="74">
        <f t="shared" ca="1" si="4"/>
        <v>0</v>
      </c>
      <c r="V18" s="73"/>
      <c r="W18" s="113">
        <f t="shared" ca="1" si="13"/>
        <v>0</v>
      </c>
      <c r="X18" s="101"/>
      <c r="Y18" s="113">
        <f t="shared" ca="1" si="14"/>
        <v>0</v>
      </c>
      <c r="Z18" s="73"/>
      <c r="AA18" s="74">
        <f t="shared" ca="1" si="5"/>
        <v>0</v>
      </c>
      <c r="AB18" s="73"/>
      <c r="AC18" s="74">
        <f t="shared" ca="1" si="6"/>
        <v>0</v>
      </c>
      <c r="AD18" s="73"/>
      <c r="AE18" s="74">
        <f t="shared" ca="1" si="7"/>
        <v>0</v>
      </c>
      <c r="AF18" s="73"/>
      <c r="AG18" s="74">
        <f t="shared" ca="1" si="15"/>
        <v>0</v>
      </c>
      <c r="AH18" s="82">
        <f t="shared" ca="1" si="8"/>
        <v>0</v>
      </c>
      <c r="AI18" s="74"/>
      <c r="AJ18" s="139">
        <f t="shared" ca="1" si="16"/>
        <v>0</v>
      </c>
    </row>
    <row r="19" spans="1:36" ht="15" customHeight="1" x14ac:dyDescent="0.2">
      <c r="A19" s="90" t="s">
        <v>164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si="9"/>
        <v>0</v>
      </c>
      <c r="F19" s="73"/>
      <c r="G19" s="74">
        <f t="shared" ca="1" si="17"/>
        <v>0</v>
      </c>
      <c r="H19" s="73"/>
      <c r="I19" s="74">
        <f t="shared" ca="1" si="1"/>
        <v>0</v>
      </c>
      <c r="J19" s="73"/>
      <c r="K19" s="113">
        <f t="shared" ca="1" si="10"/>
        <v>0</v>
      </c>
      <c r="L19" s="73"/>
      <c r="M19" s="113">
        <f t="shared" ca="1" si="11"/>
        <v>0</v>
      </c>
      <c r="N19" s="73"/>
      <c r="O19" s="74">
        <f t="shared" ca="1" si="12"/>
        <v>0</v>
      </c>
      <c r="P19" s="73"/>
      <c r="Q19" s="113">
        <f t="shared" ca="1" si="2"/>
        <v>0</v>
      </c>
      <c r="R19" s="73"/>
      <c r="S19" s="113">
        <f t="shared" ca="1" si="3"/>
        <v>0</v>
      </c>
      <c r="T19" s="101"/>
      <c r="U19" s="74">
        <f t="shared" ca="1" si="4"/>
        <v>0</v>
      </c>
      <c r="V19" s="73"/>
      <c r="W19" s="113">
        <f t="shared" ca="1" si="13"/>
        <v>0</v>
      </c>
      <c r="X19" s="101"/>
      <c r="Y19" s="113">
        <f t="shared" ca="1" si="14"/>
        <v>0</v>
      </c>
      <c r="Z19" s="73"/>
      <c r="AA19" s="74">
        <f t="shared" ca="1" si="5"/>
        <v>0</v>
      </c>
      <c r="AB19" s="73"/>
      <c r="AC19" s="74">
        <f t="shared" ca="1" si="6"/>
        <v>0</v>
      </c>
      <c r="AD19" s="73"/>
      <c r="AE19" s="74">
        <f t="shared" ca="1" si="7"/>
        <v>0</v>
      </c>
      <c r="AF19" s="73"/>
      <c r="AG19" s="74">
        <f t="shared" ca="1" si="15"/>
        <v>0</v>
      </c>
      <c r="AH19" s="82">
        <f t="shared" ca="1" si="8"/>
        <v>0</v>
      </c>
      <c r="AI19" s="74"/>
      <c r="AJ19" s="139">
        <f t="shared" ca="1" si="16"/>
        <v>0</v>
      </c>
    </row>
    <row r="20" spans="1:36" ht="15" customHeight="1" x14ac:dyDescent="0.2">
      <c r="A20" s="90" t="s">
        <v>168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9"/>
        <v>0</v>
      </c>
      <c r="F20" s="73"/>
      <c r="G20" s="74">
        <f t="shared" ca="1" si="17"/>
        <v>0</v>
      </c>
      <c r="H20" s="73"/>
      <c r="I20" s="74">
        <f t="shared" ca="1" si="1"/>
        <v>0</v>
      </c>
      <c r="J20" s="73"/>
      <c r="K20" s="113">
        <f t="shared" ca="1" si="10"/>
        <v>0</v>
      </c>
      <c r="L20" s="73"/>
      <c r="M20" s="113">
        <f t="shared" ca="1" si="11"/>
        <v>0</v>
      </c>
      <c r="N20" s="73"/>
      <c r="O20" s="74">
        <f t="shared" ca="1" si="12"/>
        <v>0</v>
      </c>
      <c r="P20" s="73"/>
      <c r="Q20" s="113">
        <f t="shared" ca="1" si="2"/>
        <v>0</v>
      </c>
      <c r="R20" s="73"/>
      <c r="S20" s="113">
        <f t="shared" ca="1" si="3"/>
        <v>0</v>
      </c>
      <c r="T20" s="101"/>
      <c r="U20" s="74">
        <f t="shared" ca="1" si="4"/>
        <v>0</v>
      </c>
      <c r="V20" s="73"/>
      <c r="W20" s="113">
        <f t="shared" ca="1" si="13"/>
        <v>0</v>
      </c>
      <c r="X20" s="101"/>
      <c r="Y20" s="113">
        <f t="shared" ca="1" si="14"/>
        <v>0</v>
      </c>
      <c r="Z20" s="73"/>
      <c r="AA20" s="74">
        <f t="shared" ca="1" si="5"/>
        <v>0</v>
      </c>
      <c r="AB20" s="73"/>
      <c r="AC20" s="74">
        <f t="shared" ca="1" si="6"/>
        <v>0</v>
      </c>
      <c r="AD20" s="73"/>
      <c r="AE20" s="74">
        <f t="shared" ca="1" si="7"/>
        <v>0</v>
      </c>
      <c r="AF20" s="73"/>
      <c r="AG20" s="74">
        <f t="shared" ca="1" si="15"/>
        <v>0</v>
      </c>
      <c r="AH20" s="82">
        <f t="shared" ca="1" si="8"/>
        <v>0</v>
      </c>
      <c r="AI20" s="74"/>
      <c r="AJ20" s="139">
        <f t="shared" ca="1" si="16"/>
        <v>0</v>
      </c>
    </row>
    <row r="21" spans="1:36" ht="15" customHeight="1" x14ac:dyDescent="0.2">
      <c r="A21" s="90" t="s">
        <v>169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9"/>
        <v>0</v>
      </c>
      <c r="F21" s="73"/>
      <c r="G21" s="74">
        <f t="shared" ca="1" si="17"/>
        <v>0</v>
      </c>
      <c r="H21" s="73"/>
      <c r="I21" s="74">
        <f t="shared" ca="1" si="1"/>
        <v>0</v>
      </c>
      <c r="J21" s="73"/>
      <c r="K21" s="113">
        <f t="shared" ca="1" si="10"/>
        <v>0</v>
      </c>
      <c r="L21" s="73"/>
      <c r="M21" s="113">
        <f t="shared" ca="1" si="11"/>
        <v>0</v>
      </c>
      <c r="N21" s="73"/>
      <c r="O21" s="74">
        <f t="shared" ca="1" si="12"/>
        <v>0</v>
      </c>
      <c r="P21" s="73"/>
      <c r="Q21" s="113">
        <f t="shared" ca="1" si="2"/>
        <v>0</v>
      </c>
      <c r="R21" s="73"/>
      <c r="S21" s="113">
        <f t="shared" ca="1" si="3"/>
        <v>0</v>
      </c>
      <c r="T21" s="101"/>
      <c r="U21" s="74">
        <f t="shared" ca="1" si="4"/>
        <v>0</v>
      </c>
      <c r="V21" s="73"/>
      <c r="W21" s="113">
        <f t="shared" ca="1" si="13"/>
        <v>0</v>
      </c>
      <c r="X21" s="101"/>
      <c r="Y21" s="113">
        <f t="shared" ca="1" si="14"/>
        <v>0</v>
      </c>
      <c r="Z21" s="73"/>
      <c r="AA21" s="74">
        <f t="shared" ca="1" si="5"/>
        <v>0</v>
      </c>
      <c r="AB21" s="73"/>
      <c r="AC21" s="74">
        <f t="shared" ca="1" si="6"/>
        <v>0</v>
      </c>
      <c r="AD21" s="73"/>
      <c r="AE21" s="74">
        <f t="shared" ca="1" si="7"/>
        <v>0</v>
      </c>
      <c r="AF21" s="73"/>
      <c r="AG21" s="74">
        <f t="shared" ca="1" si="15"/>
        <v>0</v>
      </c>
      <c r="AH21" s="82">
        <f t="shared" ca="1" si="8"/>
        <v>0</v>
      </c>
      <c r="AI21" s="74"/>
      <c r="AJ21" s="139">
        <f t="shared" ca="1" si="16"/>
        <v>0</v>
      </c>
    </row>
    <row r="22" spans="1:36" ht="15" customHeight="1" x14ac:dyDescent="0.2">
      <c r="A22" s="90" t="s">
        <v>170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9"/>
        <v>0</v>
      </c>
      <c r="F22" s="73"/>
      <c r="G22" s="74">
        <f t="shared" ca="1" si="17"/>
        <v>0</v>
      </c>
      <c r="H22" s="73"/>
      <c r="I22" s="74">
        <f t="shared" ca="1" si="1"/>
        <v>0</v>
      </c>
      <c r="J22" s="73"/>
      <c r="K22" s="113">
        <f t="shared" ca="1" si="10"/>
        <v>0</v>
      </c>
      <c r="L22" s="73"/>
      <c r="M22" s="113">
        <f t="shared" ca="1" si="11"/>
        <v>0</v>
      </c>
      <c r="N22" s="73"/>
      <c r="O22" s="74">
        <f t="shared" ca="1" si="12"/>
        <v>0</v>
      </c>
      <c r="P22" s="73"/>
      <c r="Q22" s="113">
        <f t="shared" ca="1" si="2"/>
        <v>0</v>
      </c>
      <c r="R22" s="73"/>
      <c r="S22" s="113">
        <f t="shared" ca="1" si="3"/>
        <v>0</v>
      </c>
      <c r="T22" s="101"/>
      <c r="U22" s="74">
        <f t="shared" ca="1" si="4"/>
        <v>0</v>
      </c>
      <c r="V22" s="73"/>
      <c r="W22" s="113">
        <f t="shared" ca="1" si="13"/>
        <v>0</v>
      </c>
      <c r="X22" s="101"/>
      <c r="Y22" s="113">
        <f t="shared" ca="1" si="14"/>
        <v>0</v>
      </c>
      <c r="Z22" s="73"/>
      <c r="AA22" s="74">
        <f t="shared" ca="1" si="5"/>
        <v>0</v>
      </c>
      <c r="AB22" s="73"/>
      <c r="AC22" s="74">
        <f t="shared" ca="1" si="6"/>
        <v>0</v>
      </c>
      <c r="AD22" s="73"/>
      <c r="AE22" s="74">
        <f t="shared" ca="1" si="7"/>
        <v>0</v>
      </c>
      <c r="AF22" s="73"/>
      <c r="AG22" s="74">
        <f t="shared" ca="1" si="15"/>
        <v>0</v>
      </c>
      <c r="AH22" s="82">
        <f t="shared" ca="1" si="8"/>
        <v>0</v>
      </c>
      <c r="AI22" s="74"/>
      <c r="AJ22" s="139">
        <f t="shared" ca="1" si="16"/>
        <v>0</v>
      </c>
    </row>
    <row r="23" spans="1:36" ht="15" customHeight="1" x14ac:dyDescent="0.2">
      <c r="A23" s="90" t="s">
        <v>171</v>
      </c>
      <c r="B23" t="str">
        <f>IF($A23="","",INDEX('MA-Liste'!$D:$D,MATCH($A23,'MA-Liste'!$M:$M,FALSE)))</f>
        <v>AeBo</v>
      </c>
      <c r="C23" s="4" t="str">
        <f ca="1">IF($A23="","",INDEX(INDIRECT("'MA-Liste'!"&amp;$C$11),MATCH($A23,'MA-Liste'!$M:$M,FALSE)))</f>
        <v>F</v>
      </c>
      <c r="D23" s="19">
        <f t="shared" ca="1" si="0"/>
        <v>60</v>
      </c>
      <c r="E23" s="20">
        <f t="shared" si="9"/>
        <v>0</v>
      </c>
      <c r="F23" s="73"/>
      <c r="G23" s="74">
        <f t="shared" ca="1" si="17"/>
        <v>0</v>
      </c>
      <c r="H23" s="73"/>
      <c r="I23" s="74">
        <f t="shared" ca="1" si="1"/>
        <v>0</v>
      </c>
      <c r="J23" s="73"/>
      <c r="K23" s="113">
        <f t="shared" ca="1" si="10"/>
        <v>0</v>
      </c>
      <c r="L23" s="73"/>
      <c r="M23" s="113">
        <f t="shared" ca="1" si="11"/>
        <v>0</v>
      </c>
      <c r="N23" s="73"/>
      <c r="O23" s="74">
        <f t="shared" ca="1" si="12"/>
        <v>0</v>
      </c>
      <c r="P23" s="73"/>
      <c r="Q23" s="113">
        <f t="shared" ca="1" si="2"/>
        <v>0</v>
      </c>
      <c r="R23" s="73"/>
      <c r="S23" s="113">
        <f t="shared" ca="1" si="3"/>
        <v>0</v>
      </c>
      <c r="T23" s="101"/>
      <c r="U23" s="74">
        <f t="shared" ca="1" si="4"/>
        <v>0</v>
      </c>
      <c r="V23" s="73"/>
      <c r="W23" s="113">
        <f t="shared" ca="1" si="13"/>
        <v>0</v>
      </c>
      <c r="X23" s="101"/>
      <c r="Y23" s="113">
        <f t="shared" ca="1" si="14"/>
        <v>0</v>
      </c>
      <c r="Z23" s="73"/>
      <c r="AA23" s="74">
        <f t="shared" ca="1" si="5"/>
        <v>0</v>
      </c>
      <c r="AB23" s="73"/>
      <c r="AC23" s="74">
        <f t="shared" ca="1" si="6"/>
        <v>0</v>
      </c>
      <c r="AD23" s="73"/>
      <c r="AE23" s="74">
        <f t="shared" ca="1" si="7"/>
        <v>0</v>
      </c>
      <c r="AF23" s="73"/>
      <c r="AG23" s="74">
        <f t="shared" ca="1" si="15"/>
        <v>0</v>
      </c>
      <c r="AH23" s="82">
        <f t="shared" ca="1" si="8"/>
        <v>0</v>
      </c>
      <c r="AI23" s="74"/>
      <c r="AJ23" s="139">
        <f t="shared" ca="1" si="16"/>
        <v>0</v>
      </c>
    </row>
    <row r="24" spans="1:36" ht="15" customHeight="1" x14ac:dyDescent="0.2">
      <c r="A24" s="90" t="s">
        <v>150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B</v>
      </c>
      <c r="D24" s="19">
        <f t="shared" ca="1" si="0"/>
        <v>140</v>
      </c>
      <c r="E24" s="20">
        <f t="shared" si="9"/>
        <v>0</v>
      </c>
      <c r="F24" s="73"/>
      <c r="G24" s="74">
        <f t="shared" ca="1" si="17"/>
        <v>0</v>
      </c>
      <c r="H24" s="73"/>
      <c r="I24" s="74">
        <f t="shared" ca="1" si="1"/>
        <v>0</v>
      </c>
      <c r="J24" s="73"/>
      <c r="K24" s="113">
        <f t="shared" ca="1" si="10"/>
        <v>0</v>
      </c>
      <c r="L24" s="73"/>
      <c r="M24" s="113">
        <f t="shared" ca="1" si="11"/>
        <v>0</v>
      </c>
      <c r="N24" s="73"/>
      <c r="O24" s="74">
        <f t="shared" ca="1" si="12"/>
        <v>0</v>
      </c>
      <c r="P24" s="73"/>
      <c r="Q24" s="113">
        <f t="shared" ca="1" si="2"/>
        <v>0</v>
      </c>
      <c r="R24" s="73"/>
      <c r="S24" s="113">
        <f t="shared" ca="1" si="3"/>
        <v>0</v>
      </c>
      <c r="T24" s="101"/>
      <c r="U24" s="74">
        <f t="shared" ca="1" si="4"/>
        <v>0</v>
      </c>
      <c r="V24" s="73"/>
      <c r="W24" s="113">
        <f t="shared" ca="1" si="13"/>
        <v>0</v>
      </c>
      <c r="X24" s="101"/>
      <c r="Y24" s="113">
        <f t="shared" ca="1" si="14"/>
        <v>0</v>
      </c>
      <c r="Z24" s="73"/>
      <c r="AA24" s="74">
        <f t="shared" ca="1" si="5"/>
        <v>0</v>
      </c>
      <c r="AB24" s="73"/>
      <c r="AC24" s="74">
        <f t="shared" ca="1" si="6"/>
        <v>0</v>
      </c>
      <c r="AD24" s="73"/>
      <c r="AE24" s="74">
        <f t="shared" ca="1" si="7"/>
        <v>0</v>
      </c>
      <c r="AF24" s="73"/>
      <c r="AG24" s="74">
        <f t="shared" ca="1" si="15"/>
        <v>0</v>
      </c>
      <c r="AH24" s="82">
        <f ca="1">IF(D24="",0,D24*E24)</f>
        <v>0</v>
      </c>
      <c r="AI24" s="74"/>
      <c r="AJ24" s="139">
        <f t="shared" ca="1" si="16"/>
        <v>0</v>
      </c>
    </row>
    <row r="25" spans="1:36" ht="15" customHeight="1" x14ac:dyDescent="0.2">
      <c r="A25" s="90" t="s">
        <v>174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C</v>
      </c>
      <c r="D25" s="19">
        <f t="shared" ca="1" si="0"/>
        <v>118</v>
      </c>
      <c r="E25" s="20">
        <f t="shared" si="9"/>
        <v>0</v>
      </c>
      <c r="F25" s="73"/>
      <c r="G25" s="74">
        <f t="shared" ca="1" si="17"/>
        <v>0</v>
      </c>
      <c r="H25" s="73"/>
      <c r="I25" s="74">
        <f t="shared" ca="1" si="1"/>
        <v>0</v>
      </c>
      <c r="J25" s="73"/>
      <c r="K25" s="113">
        <f t="shared" ca="1" si="10"/>
        <v>0</v>
      </c>
      <c r="L25" s="73"/>
      <c r="M25" s="113">
        <f t="shared" ca="1" si="11"/>
        <v>0</v>
      </c>
      <c r="N25" s="73"/>
      <c r="O25" s="74">
        <f t="shared" ca="1" si="12"/>
        <v>0</v>
      </c>
      <c r="P25" s="73"/>
      <c r="Q25" s="113">
        <f t="shared" ca="1" si="2"/>
        <v>0</v>
      </c>
      <c r="R25" s="73"/>
      <c r="S25" s="113">
        <f t="shared" ca="1" si="3"/>
        <v>0</v>
      </c>
      <c r="T25" s="101"/>
      <c r="U25" s="74">
        <f t="shared" ca="1" si="4"/>
        <v>0</v>
      </c>
      <c r="V25" s="73"/>
      <c r="W25" s="113">
        <f t="shared" ca="1" si="13"/>
        <v>0</v>
      </c>
      <c r="X25" s="101"/>
      <c r="Y25" s="113">
        <f t="shared" ca="1" si="14"/>
        <v>0</v>
      </c>
      <c r="Z25" s="73"/>
      <c r="AA25" s="74">
        <f t="shared" ca="1" si="5"/>
        <v>0</v>
      </c>
      <c r="AB25" s="73"/>
      <c r="AC25" s="74">
        <f t="shared" ca="1" si="6"/>
        <v>0</v>
      </c>
      <c r="AD25" s="73"/>
      <c r="AE25" s="74">
        <f t="shared" ca="1" si="7"/>
        <v>0</v>
      </c>
      <c r="AF25" s="73"/>
      <c r="AG25" s="74">
        <f t="shared" ca="1" si="15"/>
        <v>0</v>
      </c>
      <c r="AH25" s="82">
        <f t="shared" ca="1" si="8"/>
        <v>0</v>
      </c>
      <c r="AI25" s="74"/>
      <c r="AJ25" s="139">
        <f t="shared" ca="1" si="16"/>
        <v>0</v>
      </c>
    </row>
    <row r="26" spans="1:36" ht="15" customHeight="1" x14ac:dyDescent="0.2">
      <c r="A26" s="90" t="s">
        <v>202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9"/>
        <v>0</v>
      </c>
      <c r="F26" s="73"/>
      <c r="G26" s="74">
        <f t="shared" ca="1" si="17"/>
        <v>0</v>
      </c>
      <c r="H26" s="73"/>
      <c r="I26" s="74">
        <f t="shared" ca="1" si="1"/>
        <v>0</v>
      </c>
      <c r="J26" s="73"/>
      <c r="K26" s="113">
        <f t="shared" ca="1" si="10"/>
        <v>0</v>
      </c>
      <c r="L26" s="73"/>
      <c r="M26" s="113">
        <f t="shared" ca="1" si="11"/>
        <v>0</v>
      </c>
      <c r="N26" s="73"/>
      <c r="O26" s="74">
        <f t="shared" ca="1" si="12"/>
        <v>0</v>
      </c>
      <c r="P26" s="73"/>
      <c r="Q26" s="113">
        <f t="shared" ca="1" si="2"/>
        <v>0</v>
      </c>
      <c r="R26" s="73"/>
      <c r="S26" s="113">
        <f t="shared" ca="1" si="3"/>
        <v>0</v>
      </c>
      <c r="T26" s="101"/>
      <c r="U26" s="74">
        <f t="shared" ca="1" si="4"/>
        <v>0</v>
      </c>
      <c r="V26" s="73"/>
      <c r="W26" s="113">
        <f t="shared" ca="1" si="13"/>
        <v>0</v>
      </c>
      <c r="X26" s="101"/>
      <c r="Y26" s="113">
        <f t="shared" ca="1" si="14"/>
        <v>0</v>
      </c>
      <c r="Z26" s="73"/>
      <c r="AA26" s="74">
        <f t="shared" ca="1" si="5"/>
        <v>0</v>
      </c>
      <c r="AB26" s="73"/>
      <c r="AC26" s="74">
        <f t="shared" ca="1" si="6"/>
        <v>0</v>
      </c>
      <c r="AD26" s="73"/>
      <c r="AE26" s="74">
        <f t="shared" ca="1" si="7"/>
        <v>0</v>
      </c>
      <c r="AF26" s="73"/>
      <c r="AG26" s="74">
        <f t="shared" ca="1" si="15"/>
        <v>0</v>
      </c>
      <c r="AH26" s="82">
        <f t="shared" ca="1" si="8"/>
        <v>0</v>
      </c>
      <c r="AI26" s="74"/>
      <c r="AJ26" s="139">
        <f t="shared" ca="1" si="16"/>
        <v>0</v>
      </c>
    </row>
    <row r="27" spans="1:36" ht="15" customHeight="1" x14ac:dyDescent="0.2">
      <c r="A27" s="90" t="s">
        <v>166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D</v>
      </c>
      <c r="D27" s="19">
        <f t="shared" ca="1" si="0"/>
        <v>100</v>
      </c>
      <c r="E27" s="20">
        <f t="shared" si="9"/>
        <v>0</v>
      </c>
      <c r="F27" s="73"/>
      <c r="G27" s="74">
        <f t="shared" ca="1" si="17"/>
        <v>0</v>
      </c>
      <c r="H27" s="73"/>
      <c r="I27" s="74">
        <f t="shared" ca="1" si="1"/>
        <v>0</v>
      </c>
      <c r="J27" s="73"/>
      <c r="K27" s="113">
        <f t="shared" ca="1" si="10"/>
        <v>0</v>
      </c>
      <c r="L27" s="73"/>
      <c r="M27" s="113">
        <f t="shared" ca="1" si="11"/>
        <v>0</v>
      </c>
      <c r="N27" s="73"/>
      <c r="O27" s="74">
        <f t="shared" ca="1" si="12"/>
        <v>0</v>
      </c>
      <c r="P27" s="73"/>
      <c r="Q27" s="113">
        <f t="shared" ca="1" si="2"/>
        <v>0</v>
      </c>
      <c r="R27" s="73"/>
      <c r="S27" s="113">
        <f t="shared" ca="1" si="3"/>
        <v>0</v>
      </c>
      <c r="T27" s="101"/>
      <c r="U27" s="74">
        <f t="shared" ca="1" si="4"/>
        <v>0</v>
      </c>
      <c r="V27" s="73"/>
      <c r="W27" s="113">
        <f t="shared" ca="1" si="13"/>
        <v>0</v>
      </c>
      <c r="X27" s="101"/>
      <c r="Y27" s="113">
        <f t="shared" ca="1" si="14"/>
        <v>0</v>
      </c>
      <c r="Z27" s="73"/>
      <c r="AA27" s="74">
        <f t="shared" ca="1" si="5"/>
        <v>0</v>
      </c>
      <c r="AB27" s="73"/>
      <c r="AC27" s="74">
        <f t="shared" ca="1" si="6"/>
        <v>0</v>
      </c>
      <c r="AD27" s="73"/>
      <c r="AE27" s="74">
        <f t="shared" ca="1" si="7"/>
        <v>0</v>
      </c>
      <c r="AF27" s="73"/>
      <c r="AG27" s="74">
        <f t="shared" ca="1" si="15"/>
        <v>0</v>
      </c>
      <c r="AH27" s="82">
        <f t="shared" ca="1" si="8"/>
        <v>0</v>
      </c>
      <c r="AI27" s="74"/>
      <c r="AJ27" s="139">
        <f t="shared" ca="1" si="16"/>
        <v>0</v>
      </c>
    </row>
    <row r="28" spans="1:36" ht="15" customHeight="1" x14ac:dyDescent="0.2">
      <c r="A28" s="90" t="s">
        <v>167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F</v>
      </c>
      <c r="D28" s="19">
        <f t="shared" ca="1" si="0"/>
        <v>60</v>
      </c>
      <c r="E28" s="20">
        <f t="shared" si="9"/>
        <v>0</v>
      </c>
      <c r="F28" s="73"/>
      <c r="G28" s="74">
        <f t="shared" ca="1" si="17"/>
        <v>0</v>
      </c>
      <c r="H28" s="73"/>
      <c r="I28" s="74">
        <f t="shared" ca="1" si="1"/>
        <v>0</v>
      </c>
      <c r="J28" s="73"/>
      <c r="K28" s="113">
        <f t="shared" ca="1" si="10"/>
        <v>0</v>
      </c>
      <c r="L28" s="73"/>
      <c r="M28" s="113">
        <f t="shared" ca="1" si="11"/>
        <v>0</v>
      </c>
      <c r="N28" s="73"/>
      <c r="O28" s="74">
        <f t="shared" ca="1" si="12"/>
        <v>0</v>
      </c>
      <c r="P28" s="73"/>
      <c r="Q28" s="113">
        <f t="shared" ca="1" si="2"/>
        <v>0</v>
      </c>
      <c r="R28" s="73"/>
      <c r="S28" s="113">
        <f t="shared" ca="1" si="3"/>
        <v>0</v>
      </c>
      <c r="T28" s="101"/>
      <c r="U28" s="74">
        <f t="shared" ca="1" si="4"/>
        <v>0</v>
      </c>
      <c r="V28" s="73"/>
      <c r="W28" s="113">
        <f t="shared" ca="1" si="13"/>
        <v>0</v>
      </c>
      <c r="X28" s="101"/>
      <c r="Y28" s="113">
        <f t="shared" ca="1" si="14"/>
        <v>0</v>
      </c>
      <c r="Z28" s="73"/>
      <c r="AA28" s="74">
        <f t="shared" ca="1" si="5"/>
        <v>0</v>
      </c>
      <c r="AB28" s="73"/>
      <c r="AC28" s="74">
        <f t="shared" ca="1" si="6"/>
        <v>0</v>
      </c>
      <c r="AD28" s="73"/>
      <c r="AE28" s="74">
        <f t="shared" ca="1" si="7"/>
        <v>0</v>
      </c>
      <c r="AF28" s="73"/>
      <c r="AG28" s="74">
        <f t="shared" ca="1" si="15"/>
        <v>0</v>
      </c>
      <c r="AH28" s="82">
        <f t="shared" ca="1" si="8"/>
        <v>0</v>
      </c>
      <c r="AI28" s="74"/>
      <c r="AJ28" s="139">
        <f t="shared" ca="1" si="16"/>
        <v>0</v>
      </c>
    </row>
    <row r="29" spans="1:36" ht="15" customHeight="1" x14ac:dyDescent="0.2">
      <c r="A29" s="90" t="s">
        <v>176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G</v>
      </c>
      <c r="D29" s="19">
        <f t="shared" ca="1" si="0"/>
        <v>35</v>
      </c>
      <c r="E29" s="20">
        <f t="shared" si="9"/>
        <v>0</v>
      </c>
      <c r="F29" s="73"/>
      <c r="G29" s="74">
        <f t="shared" ca="1" si="17"/>
        <v>0</v>
      </c>
      <c r="H29" s="73"/>
      <c r="I29" s="74">
        <f t="shared" ca="1" si="1"/>
        <v>0</v>
      </c>
      <c r="J29" s="73"/>
      <c r="K29" s="113">
        <f t="shared" ca="1" si="10"/>
        <v>0</v>
      </c>
      <c r="L29" s="73"/>
      <c r="M29" s="113">
        <f t="shared" ca="1" si="11"/>
        <v>0</v>
      </c>
      <c r="N29" s="73"/>
      <c r="O29" s="74">
        <f t="shared" ca="1" si="12"/>
        <v>0</v>
      </c>
      <c r="P29" s="73"/>
      <c r="Q29" s="113">
        <f t="shared" ca="1" si="2"/>
        <v>0</v>
      </c>
      <c r="R29" s="73"/>
      <c r="S29" s="113">
        <f t="shared" ca="1" si="3"/>
        <v>0</v>
      </c>
      <c r="T29" s="101"/>
      <c r="U29" s="74">
        <f t="shared" ca="1" si="4"/>
        <v>0</v>
      </c>
      <c r="V29" s="73"/>
      <c r="W29" s="113">
        <f t="shared" ca="1" si="13"/>
        <v>0</v>
      </c>
      <c r="X29" s="101"/>
      <c r="Y29" s="113">
        <f t="shared" ca="1" si="14"/>
        <v>0</v>
      </c>
      <c r="Z29" s="73"/>
      <c r="AA29" s="74">
        <f t="shared" ca="1" si="5"/>
        <v>0</v>
      </c>
      <c r="AB29" s="73"/>
      <c r="AC29" s="74">
        <f t="shared" ca="1" si="6"/>
        <v>0</v>
      </c>
      <c r="AD29" s="73"/>
      <c r="AE29" s="74">
        <f t="shared" ca="1" si="7"/>
        <v>0</v>
      </c>
      <c r="AF29" s="73"/>
      <c r="AG29" s="74">
        <f t="shared" ca="1" si="15"/>
        <v>0</v>
      </c>
      <c r="AH29" s="82">
        <f t="shared" ca="1" si="8"/>
        <v>0</v>
      </c>
      <c r="AI29" s="74"/>
      <c r="AJ29" s="139">
        <f t="shared" ca="1" si="16"/>
        <v>0</v>
      </c>
    </row>
    <row r="30" spans="1:36" ht="15" customHeight="1" x14ac:dyDescent="0.2">
      <c r="A30" s="84" t="s">
        <v>143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D</v>
      </c>
      <c r="D30" s="19">
        <f t="shared" ca="1" si="0"/>
        <v>100</v>
      </c>
      <c r="E30" s="20">
        <f t="shared" si="9"/>
        <v>3.5</v>
      </c>
      <c r="F30" s="73">
        <v>3.5</v>
      </c>
      <c r="G30" s="74">
        <f t="shared" ca="1" si="17"/>
        <v>350</v>
      </c>
      <c r="H30" s="73"/>
      <c r="I30" s="74">
        <f t="shared" ca="1" si="1"/>
        <v>0</v>
      </c>
      <c r="J30" s="73"/>
      <c r="K30" s="113">
        <f t="shared" ca="1" si="10"/>
        <v>0</v>
      </c>
      <c r="L30" s="73"/>
      <c r="M30" s="113">
        <f t="shared" ca="1" si="11"/>
        <v>0</v>
      </c>
      <c r="N30" s="73"/>
      <c r="O30" s="74">
        <f t="shared" ca="1" si="12"/>
        <v>0</v>
      </c>
      <c r="P30" s="73"/>
      <c r="Q30" s="113">
        <f t="shared" ca="1" si="2"/>
        <v>0</v>
      </c>
      <c r="R30" s="73"/>
      <c r="S30" s="113">
        <f t="shared" ca="1" si="3"/>
        <v>0</v>
      </c>
      <c r="T30" s="101"/>
      <c r="U30" s="74">
        <f t="shared" ca="1" si="4"/>
        <v>0</v>
      </c>
      <c r="V30" s="73"/>
      <c r="W30" s="113">
        <f t="shared" ca="1" si="13"/>
        <v>0</v>
      </c>
      <c r="X30" s="101"/>
      <c r="Y30" s="113">
        <f t="shared" ca="1" si="14"/>
        <v>0</v>
      </c>
      <c r="Z30" s="73"/>
      <c r="AA30" s="74">
        <f t="shared" ca="1" si="5"/>
        <v>0</v>
      </c>
      <c r="AB30" s="73"/>
      <c r="AC30" s="74">
        <f t="shared" ca="1" si="6"/>
        <v>0</v>
      </c>
      <c r="AD30" s="73"/>
      <c r="AE30" s="74">
        <f t="shared" ca="1" si="7"/>
        <v>0</v>
      </c>
      <c r="AF30" s="73"/>
      <c r="AG30" s="74">
        <f t="shared" ca="1" si="15"/>
        <v>0</v>
      </c>
      <c r="AH30" s="82">
        <f t="shared" ca="1" si="8"/>
        <v>350</v>
      </c>
      <c r="AI30" s="74"/>
      <c r="AJ30" s="139">
        <f t="shared" ca="1" si="16"/>
        <v>350</v>
      </c>
    </row>
    <row r="31" spans="1:36" ht="15" customHeight="1" x14ac:dyDescent="0.2">
      <c r="A31" s="84" t="s">
        <v>182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G</v>
      </c>
      <c r="D31" s="19">
        <f t="shared" ca="1" si="0"/>
        <v>35</v>
      </c>
      <c r="E31" s="20">
        <f t="shared" si="9"/>
        <v>0</v>
      </c>
      <c r="F31" s="73"/>
      <c r="G31" s="74">
        <f t="shared" ca="1" si="17"/>
        <v>0</v>
      </c>
      <c r="H31" s="73"/>
      <c r="I31" s="74">
        <f t="shared" ca="1" si="1"/>
        <v>0</v>
      </c>
      <c r="J31" s="73"/>
      <c r="K31" s="113">
        <f t="shared" ca="1" si="10"/>
        <v>0</v>
      </c>
      <c r="L31" s="73"/>
      <c r="M31" s="113">
        <f t="shared" ca="1" si="11"/>
        <v>0</v>
      </c>
      <c r="N31" s="73"/>
      <c r="O31" s="74">
        <f t="shared" ca="1" si="12"/>
        <v>0</v>
      </c>
      <c r="P31" s="73"/>
      <c r="Q31" s="113">
        <f t="shared" ca="1" si="2"/>
        <v>0</v>
      </c>
      <c r="R31" s="73"/>
      <c r="S31" s="113">
        <f t="shared" ca="1" si="3"/>
        <v>0</v>
      </c>
      <c r="T31" s="101"/>
      <c r="U31" s="74">
        <f t="shared" ca="1" si="4"/>
        <v>0</v>
      </c>
      <c r="V31" s="73"/>
      <c r="W31" s="113">
        <f t="shared" ca="1" si="13"/>
        <v>0</v>
      </c>
      <c r="X31" s="101"/>
      <c r="Y31" s="113">
        <f t="shared" ca="1" si="14"/>
        <v>0</v>
      </c>
      <c r="Z31" s="73"/>
      <c r="AA31" s="74">
        <f t="shared" ca="1" si="5"/>
        <v>0</v>
      </c>
      <c r="AB31" s="73"/>
      <c r="AC31" s="74">
        <f t="shared" ca="1" si="6"/>
        <v>0</v>
      </c>
      <c r="AD31" s="73"/>
      <c r="AE31" s="74">
        <f t="shared" ca="1" si="7"/>
        <v>0</v>
      </c>
      <c r="AF31" s="73"/>
      <c r="AG31" s="74">
        <f t="shared" ca="1" si="15"/>
        <v>0</v>
      </c>
      <c r="AH31" s="82">
        <f t="shared" ca="1" si="8"/>
        <v>0</v>
      </c>
      <c r="AI31" s="74"/>
      <c r="AJ31" s="139">
        <f t="shared" ca="1" si="16"/>
        <v>0</v>
      </c>
    </row>
    <row r="32" spans="1:36" ht="15" customHeight="1" x14ac:dyDescent="0.2">
      <c r="A32" s="84" t="s">
        <v>147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B</v>
      </c>
      <c r="D32" s="19">
        <f t="shared" ca="1" si="0"/>
        <v>140</v>
      </c>
      <c r="E32" s="20">
        <f t="shared" si="9"/>
        <v>12</v>
      </c>
      <c r="F32" s="73"/>
      <c r="G32" s="74">
        <f t="shared" ca="1" si="17"/>
        <v>0</v>
      </c>
      <c r="H32" s="73"/>
      <c r="I32" s="74">
        <f t="shared" ca="1" si="1"/>
        <v>0</v>
      </c>
      <c r="J32" s="73"/>
      <c r="K32" s="113">
        <f t="shared" ca="1" si="10"/>
        <v>0</v>
      </c>
      <c r="L32" s="73"/>
      <c r="M32" s="113">
        <f t="shared" ca="1" si="11"/>
        <v>0</v>
      </c>
      <c r="N32" s="73"/>
      <c r="O32" s="74">
        <f t="shared" ca="1" si="12"/>
        <v>0</v>
      </c>
      <c r="P32" s="73"/>
      <c r="Q32" s="113">
        <f t="shared" ca="1" si="2"/>
        <v>0</v>
      </c>
      <c r="R32" s="73"/>
      <c r="S32" s="113">
        <f t="shared" ca="1" si="3"/>
        <v>0</v>
      </c>
      <c r="T32" s="101"/>
      <c r="U32" s="74">
        <f t="shared" ca="1" si="4"/>
        <v>0</v>
      </c>
      <c r="V32" s="73"/>
      <c r="W32" s="113">
        <f t="shared" ca="1" si="13"/>
        <v>0</v>
      </c>
      <c r="X32" s="101"/>
      <c r="Y32" s="113">
        <f t="shared" ca="1" si="14"/>
        <v>0</v>
      </c>
      <c r="Z32" s="73"/>
      <c r="AA32" s="74">
        <f t="shared" ca="1" si="5"/>
        <v>0</v>
      </c>
      <c r="AB32" s="73"/>
      <c r="AC32" s="74">
        <f t="shared" ca="1" si="6"/>
        <v>0</v>
      </c>
      <c r="AD32" s="73">
        <v>12</v>
      </c>
      <c r="AE32" s="74">
        <f t="shared" ca="1" si="7"/>
        <v>1680</v>
      </c>
      <c r="AF32" s="73"/>
      <c r="AG32" s="74">
        <f t="shared" ca="1" si="15"/>
        <v>0</v>
      </c>
      <c r="AH32" s="82">
        <f t="shared" ca="1" si="8"/>
        <v>1680</v>
      </c>
      <c r="AI32" s="74"/>
      <c r="AJ32" s="139">
        <f t="shared" ca="1" si="16"/>
        <v>1680</v>
      </c>
    </row>
    <row r="33" spans="1:36" ht="15" customHeight="1" x14ac:dyDescent="0.2">
      <c r="A33" s="84" t="s">
        <v>205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D</v>
      </c>
      <c r="D33" s="19">
        <f t="shared" ca="1" si="0"/>
        <v>100</v>
      </c>
      <c r="E33" s="20">
        <f t="shared" si="9"/>
        <v>0</v>
      </c>
      <c r="F33" s="73"/>
      <c r="G33" s="74">
        <f t="shared" ca="1" si="17"/>
        <v>0</v>
      </c>
      <c r="H33" s="73"/>
      <c r="I33" s="74">
        <f t="shared" ca="1" si="1"/>
        <v>0</v>
      </c>
      <c r="J33" s="73"/>
      <c r="K33" s="113">
        <f t="shared" ca="1" si="10"/>
        <v>0</v>
      </c>
      <c r="L33" s="73"/>
      <c r="M33" s="113">
        <f t="shared" ca="1" si="11"/>
        <v>0</v>
      </c>
      <c r="N33" s="73"/>
      <c r="O33" s="74">
        <f t="shared" ca="1" si="12"/>
        <v>0</v>
      </c>
      <c r="P33" s="73"/>
      <c r="Q33" s="113">
        <f t="shared" ca="1" si="2"/>
        <v>0</v>
      </c>
      <c r="R33" s="73"/>
      <c r="S33" s="113">
        <f t="shared" ca="1" si="3"/>
        <v>0</v>
      </c>
      <c r="T33" s="101"/>
      <c r="U33" s="74">
        <f t="shared" ca="1" si="4"/>
        <v>0</v>
      </c>
      <c r="V33" s="73"/>
      <c r="W33" s="113">
        <f t="shared" ca="1" si="13"/>
        <v>0</v>
      </c>
      <c r="X33" s="101"/>
      <c r="Y33" s="113">
        <f t="shared" ca="1" si="14"/>
        <v>0</v>
      </c>
      <c r="Z33" s="73"/>
      <c r="AA33" s="74">
        <f t="shared" ca="1" si="5"/>
        <v>0</v>
      </c>
      <c r="AB33" s="73"/>
      <c r="AC33" s="74">
        <f t="shared" ca="1" si="6"/>
        <v>0</v>
      </c>
      <c r="AD33" s="73"/>
      <c r="AE33" s="74">
        <f t="shared" ca="1" si="7"/>
        <v>0</v>
      </c>
      <c r="AF33" s="73"/>
      <c r="AG33" s="74">
        <f t="shared" ca="1" si="15"/>
        <v>0</v>
      </c>
      <c r="AH33" s="82">
        <f t="shared" ca="1" si="8"/>
        <v>0</v>
      </c>
      <c r="AI33" s="74"/>
      <c r="AJ33" s="139">
        <f t="shared" ca="1" si="16"/>
        <v>0</v>
      </c>
    </row>
    <row r="34" spans="1:36" ht="15" customHeight="1" x14ac:dyDescent="0.2">
      <c r="A34" s="84" t="s">
        <v>354</v>
      </c>
      <c r="B34" t="s">
        <v>65</v>
      </c>
      <c r="C34" s="4" t="s">
        <v>6</v>
      </c>
      <c r="D34" s="19">
        <f t="shared" si="0"/>
        <v>100</v>
      </c>
      <c r="E34" s="20">
        <f t="shared" si="9"/>
        <v>0</v>
      </c>
      <c r="F34" s="73"/>
      <c r="G34" s="74">
        <f t="shared" si="17"/>
        <v>0</v>
      </c>
      <c r="H34" s="73"/>
      <c r="I34" s="74">
        <f t="shared" si="1"/>
        <v>0</v>
      </c>
      <c r="J34" s="73"/>
      <c r="K34" s="113">
        <f t="shared" si="10"/>
        <v>0</v>
      </c>
      <c r="L34" s="73"/>
      <c r="M34" s="113">
        <f t="shared" si="11"/>
        <v>0</v>
      </c>
      <c r="N34" s="73"/>
      <c r="O34" s="74">
        <f t="shared" si="12"/>
        <v>0</v>
      </c>
      <c r="P34" s="73"/>
      <c r="Q34" s="113">
        <f t="shared" si="2"/>
        <v>0</v>
      </c>
      <c r="R34" s="73"/>
      <c r="S34" s="113">
        <f t="shared" si="3"/>
        <v>0</v>
      </c>
      <c r="T34" s="101"/>
      <c r="U34" s="74">
        <f t="shared" si="4"/>
        <v>0</v>
      </c>
      <c r="V34" s="73"/>
      <c r="W34" s="113">
        <f t="shared" si="13"/>
        <v>0</v>
      </c>
      <c r="X34" s="101"/>
      <c r="Y34" s="113">
        <f t="shared" si="14"/>
        <v>0</v>
      </c>
      <c r="Z34" s="73"/>
      <c r="AA34" s="74">
        <f t="shared" si="5"/>
        <v>0</v>
      </c>
      <c r="AB34" s="73"/>
      <c r="AC34" s="74">
        <f t="shared" si="6"/>
        <v>0</v>
      </c>
      <c r="AD34" s="73"/>
      <c r="AE34" s="74">
        <f t="shared" si="7"/>
        <v>0</v>
      </c>
      <c r="AF34" s="73"/>
      <c r="AG34" s="74">
        <f t="shared" si="15"/>
        <v>0</v>
      </c>
      <c r="AH34" s="82">
        <f t="shared" si="8"/>
        <v>0</v>
      </c>
      <c r="AI34" s="74"/>
      <c r="AJ34" s="139">
        <f t="shared" si="16"/>
        <v>0</v>
      </c>
    </row>
    <row r="35" spans="1:36" ht="15" customHeight="1" x14ac:dyDescent="0.2">
      <c r="A35" s="84" t="s">
        <v>148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D</v>
      </c>
      <c r="D35" s="19">
        <f t="shared" ca="1" si="0"/>
        <v>100</v>
      </c>
      <c r="E35" s="20">
        <f t="shared" si="9"/>
        <v>0</v>
      </c>
      <c r="F35" s="73"/>
      <c r="G35" s="74">
        <f t="shared" ca="1" si="17"/>
        <v>0</v>
      </c>
      <c r="H35" s="73"/>
      <c r="I35" s="74">
        <f t="shared" ca="1" si="1"/>
        <v>0</v>
      </c>
      <c r="J35" s="73"/>
      <c r="K35" s="113">
        <f t="shared" ca="1" si="10"/>
        <v>0</v>
      </c>
      <c r="L35" s="73"/>
      <c r="M35" s="113">
        <f t="shared" ca="1" si="11"/>
        <v>0</v>
      </c>
      <c r="N35" s="73"/>
      <c r="O35" s="74">
        <f t="shared" ca="1" si="12"/>
        <v>0</v>
      </c>
      <c r="P35" s="73"/>
      <c r="Q35" s="113">
        <f t="shared" ca="1" si="2"/>
        <v>0</v>
      </c>
      <c r="R35" s="73"/>
      <c r="S35" s="113">
        <f t="shared" ca="1" si="3"/>
        <v>0</v>
      </c>
      <c r="T35" s="101"/>
      <c r="U35" s="74">
        <f t="shared" ca="1" si="4"/>
        <v>0</v>
      </c>
      <c r="V35" s="73"/>
      <c r="W35" s="113">
        <f t="shared" ca="1" si="13"/>
        <v>0</v>
      </c>
      <c r="X35" s="101"/>
      <c r="Y35" s="113">
        <f t="shared" ca="1" si="14"/>
        <v>0</v>
      </c>
      <c r="Z35" s="73"/>
      <c r="AA35" s="74">
        <f t="shared" ca="1" si="5"/>
        <v>0</v>
      </c>
      <c r="AB35" s="73"/>
      <c r="AC35" s="74">
        <f t="shared" ca="1" si="6"/>
        <v>0</v>
      </c>
      <c r="AD35" s="73"/>
      <c r="AE35" s="74">
        <f t="shared" ca="1" si="7"/>
        <v>0</v>
      </c>
      <c r="AF35" s="73"/>
      <c r="AG35" s="74">
        <f t="shared" ca="1" si="15"/>
        <v>0</v>
      </c>
      <c r="AH35" s="82">
        <f t="shared" ca="1" si="8"/>
        <v>0</v>
      </c>
      <c r="AI35" s="74"/>
      <c r="AJ35" s="139">
        <f t="shared" ca="1" si="16"/>
        <v>0</v>
      </c>
    </row>
    <row r="36" spans="1:36" ht="15" customHeight="1" x14ac:dyDescent="0.2">
      <c r="A36" s="84" t="s">
        <v>214</v>
      </c>
      <c r="B36" s="14" t="s">
        <v>65</v>
      </c>
      <c r="C36" s="4" t="str">
        <f ca="1">IF($A36="","",INDEX(INDIRECT("'MA-Liste'!"&amp;$C$11),MATCH($A36,'MA-Liste'!$M:$M,FALSE)))</f>
        <v>D</v>
      </c>
      <c r="D36" s="19">
        <f t="shared" ca="1" si="0"/>
        <v>100</v>
      </c>
      <c r="E36" s="20">
        <f t="shared" si="9"/>
        <v>0</v>
      </c>
      <c r="F36" s="73"/>
      <c r="G36" s="74">
        <f t="shared" ca="1" si="17"/>
        <v>0</v>
      </c>
      <c r="H36" s="73"/>
      <c r="I36" s="74">
        <f t="shared" ca="1" si="1"/>
        <v>0</v>
      </c>
      <c r="J36" s="73"/>
      <c r="K36" s="113">
        <f t="shared" ca="1" si="10"/>
        <v>0</v>
      </c>
      <c r="L36" s="73"/>
      <c r="M36" s="113">
        <f t="shared" ca="1" si="11"/>
        <v>0</v>
      </c>
      <c r="N36" s="73"/>
      <c r="O36" s="74">
        <f t="shared" ca="1" si="12"/>
        <v>0</v>
      </c>
      <c r="P36" s="73"/>
      <c r="Q36" s="113">
        <f t="shared" ca="1" si="2"/>
        <v>0</v>
      </c>
      <c r="R36" s="73"/>
      <c r="S36" s="113">
        <f t="shared" ca="1" si="3"/>
        <v>0</v>
      </c>
      <c r="T36" s="101"/>
      <c r="U36" s="74">
        <f t="shared" ca="1" si="4"/>
        <v>0</v>
      </c>
      <c r="V36" s="73"/>
      <c r="W36" s="113">
        <f t="shared" ca="1" si="13"/>
        <v>0</v>
      </c>
      <c r="X36" s="101"/>
      <c r="Y36" s="113">
        <f t="shared" ca="1" si="14"/>
        <v>0</v>
      </c>
      <c r="Z36" s="73"/>
      <c r="AA36" s="74">
        <f t="shared" ca="1" si="5"/>
        <v>0</v>
      </c>
      <c r="AB36" s="73"/>
      <c r="AC36" s="74">
        <f t="shared" ca="1" si="6"/>
        <v>0</v>
      </c>
      <c r="AD36" s="73"/>
      <c r="AE36" s="74">
        <f t="shared" ca="1" si="7"/>
        <v>0</v>
      </c>
      <c r="AF36" s="73"/>
      <c r="AG36" s="74">
        <f t="shared" ca="1" si="15"/>
        <v>0</v>
      </c>
      <c r="AH36" s="82">
        <f t="shared" ca="1" si="8"/>
        <v>0</v>
      </c>
      <c r="AI36" s="74"/>
      <c r="AJ36" s="139">
        <f t="shared" ca="1" si="16"/>
        <v>0</v>
      </c>
    </row>
    <row r="37" spans="1:36" ht="15" customHeight="1" x14ac:dyDescent="0.2">
      <c r="A37" s="84" t="s">
        <v>183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F</v>
      </c>
      <c r="D37" s="19">
        <f t="shared" ca="1" si="0"/>
        <v>60</v>
      </c>
      <c r="E37" s="20">
        <f t="shared" si="9"/>
        <v>0</v>
      </c>
      <c r="F37" s="73"/>
      <c r="G37" s="74">
        <f t="shared" ca="1" si="17"/>
        <v>0</v>
      </c>
      <c r="H37" s="73"/>
      <c r="I37" s="74">
        <f t="shared" ca="1" si="1"/>
        <v>0</v>
      </c>
      <c r="J37" s="73"/>
      <c r="K37" s="113">
        <f t="shared" ca="1" si="10"/>
        <v>0</v>
      </c>
      <c r="L37" s="73"/>
      <c r="M37" s="113">
        <f t="shared" ca="1" si="11"/>
        <v>0</v>
      </c>
      <c r="N37" s="73"/>
      <c r="O37" s="74">
        <f t="shared" ca="1" si="12"/>
        <v>0</v>
      </c>
      <c r="P37" s="73"/>
      <c r="Q37" s="113">
        <f t="shared" ca="1" si="2"/>
        <v>0</v>
      </c>
      <c r="R37" s="73"/>
      <c r="S37" s="113">
        <f t="shared" ca="1" si="3"/>
        <v>0</v>
      </c>
      <c r="T37" s="101"/>
      <c r="U37" s="74">
        <f t="shared" ca="1" si="4"/>
        <v>0</v>
      </c>
      <c r="V37" s="73"/>
      <c r="W37" s="113">
        <f t="shared" ca="1" si="13"/>
        <v>0</v>
      </c>
      <c r="X37" s="101"/>
      <c r="Y37" s="113">
        <f t="shared" ca="1" si="14"/>
        <v>0</v>
      </c>
      <c r="Z37" s="73"/>
      <c r="AA37" s="74">
        <f t="shared" ca="1" si="5"/>
        <v>0</v>
      </c>
      <c r="AB37" s="73"/>
      <c r="AC37" s="74">
        <f t="shared" ca="1" si="6"/>
        <v>0</v>
      </c>
      <c r="AD37" s="73"/>
      <c r="AE37" s="74">
        <f t="shared" ca="1" si="7"/>
        <v>0</v>
      </c>
      <c r="AF37" s="73"/>
      <c r="AG37" s="74">
        <f t="shared" ca="1" si="15"/>
        <v>0</v>
      </c>
      <c r="AH37" s="82">
        <f t="shared" ca="1" si="8"/>
        <v>0</v>
      </c>
      <c r="AI37" s="74"/>
      <c r="AJ37" s="139">
        <f t="shared" ca="1" si="16"/>
        <v>0</v>
      </c>
    </row>
    <row r="38" spans="1:36" ht="15" customHeight="1" x14ac:dyDescent="0.2">
      <c r="A38" s="84" t="s">
        <v>184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B</v>
      </c>
      <c r="D38" s="19">
        <f t="shared" ca="1" si="0"/>
        <v>140</v>
      </c>
      <c r="E38" s="20">
        <f t="shared" si="9"/>
        <v>0</v>
      </c>
      <c r="F38" s="73"/>
      <c r="G38" s="74">
        <f t="shared" ca="1" si="17"/>
        <v>0</v>
      </c>
      <c r="H38" s="73"/>
      <c r="I38" s="74">
        <f t="shared" ca="1" si="1"/>
        <v>0</v>
      </c>
      <c r="J38" s="73"/>
      <c r="K38" s="113">
        <f t="shared" ca="1" si="10"/>
        <v>0</v>
      </c>
      <c r="L38" s="73"/>
      <c r="M38" s="113">
        <f t="shared" ca="1" si="11"/>
        <v>0</v>
      </c>
      <c r="N38" s="73"/>
      <c r="O38" s="74">
        <f t="shared" ca="1" si="12"/>
        <v>0</v>
      </c>
      <c r="P38" s="73"/>
      <c r="Q38" s="113">
        <f t="shared" ca="1" si="2"/>
        <v>0</v>
      </c>
      <c r="R38" s="73"/>
      <c r="S38" s="113">
        <f t="shared" ca="1" si="3"/>
        <v>0</v>
      </c>
      <c r="T38" s="101"/>
      <c r="U38" s="74">
        <f t="shared" ca="1" si="4"/>
        <v>0</v>
      </c>
      <c r="V38" s="73"/>
      <c r="W38" s="113">
        <f t="shared" ca="1" si="13"/>
        <v>0</v>
      </c>
      <c r="X38" s="101"/>
      <c r="Y38" s="113">
        <f t="shared" ca="1" si="14"/>
        <v>0</v>
      </c>
      <c r="Z38" s="73"/>
      <c r="AA38" s="74">
        <f t="shared" ca="1" si="5"/>
        <v>0</v>
      </c>
      <c r="AB38" s="73"/>
      <c r="AC38" s="74">
        <f t="shared" ca="1" si="6"/>
        <v>0</v>
      </c>
      <c r="AD38" s="73"/>
      <c r="AE38" s="74">
        <f t="shared" ca="1" si="7"/>
        <v>0</v>
      </c>
      <c r="AF38" s="73"/>
      <c r="AG38" s="74">
        <f t="shared" ca="1" si="15"/>
        <v>0</v>
      </c>
      <c r="AH38" s="82">
        <f t="shared" ca="1" si="8"/>
        <v>0</v>
      </c>
      <c r="AI38" s="74"/>
      <c r="AJ38" s="139">
        <f t="shared" ca="1" si="16"/>
        <v>0</v>
      </c>
    </row>
    <row r="39" spans="1:36" ht="15" customHeight="1" x14ac:dyDescent="0.2">
      <c r="A39" s="84" t="s">
        <v>211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D</v>
      </c>
      <c r="D39" s="19">
        <f t="shared" ca="1" si="0"/>
        <v>100</v>
      </c>
      <c r="E39" s="20">
        <f t="shared" si="9"/>
        <v>0</v>
      </c>
      <c r="F39" s="73"/>
      <c r="G39" s="74">
        <f t="shared" ca="1" si="17"/>
        <v>0</v>
      </c>
      <c r="H39" s="73"/>
      <c r="I39" s="74">
        <f t="shared" ca="1" si="1"/>
        <v>0</v>
      </c>
      <c r="J39" s="73"/>
      <c r="K39" s="113">
        <f t="shared" ca="1" si="10"/>
        <v>0</v>
      </c>
      <c r="L39" s="73"/>
      <c r="M39" s="113">
        <f t="shared" ca="1" si="11"/>
        <v>0</v>
      </c>
      <c r="N39" s="73"/>
      <c r="O39" s="74">
        <f t="shared" ca="1" si="12"/>
        <v>0</v>
      </c>
      <c r="P39" s="73"/>
      <c r="Q39" s="113">
        <f t="shared" ca="1" si="2"/>
        <v>0</v>
      </c>
      <c r="R39" s="73"/>
      <c r="S39" s="113">
        <f t="shared" ca="1" si="3"/>
        <v>0</v>
      </c>
      <c r="T39" s="101"/>
      <c r="U39" s="74">
        <f t="shared" ca="1" si="4"/>
        <v>0</v>
      </c>
      <c r="V39" s="73"/>
      <c r="W39" s="113">
        <f t="shared" ca="1" si="13"/>
        <v>0</v>
      </c>
      <c r="X39" s="101"/>
      <c r="Y39" s="113">
        <f t="shared" ca="1" si="14"/>
        <v>0</v>
      </c>
      <c r="Z39" s="73"/>
      <c r="AA39" s="74">
        <f t="shared" ca="1" si="5"/>
        <v>0</v>
      </c>
      <c r="AB39" s="73"/>
      <c r="AC39" s="74">
        <f t="shared" ca="1" si="6"/>
        <v>0</v>
      </c>
      <c r="AD39" s="73"/>
      <c r="AE39" s="74">
        <f t="shared" ca="1" si="7"/>
        <v>0</v>
      </c>
      <c r="AF39" s="73"/>
      <c r="AG39" s="74">
        <f t="shared" ca="1" si="15"/>
        <v>0</v>
      </c>
      <c r="AH39" s="82">
        <f t="shared" ca="1" si="8"/>
        <v>0</v>
      </c>
      <c r="AI39" s="74"/>
      <c r="AJ39" s="139">
        <f t="shared" ca="1" si="16"/>
        <v>0</v>
      </c>
    </row>
    <row r="40" spans="1:36" ht="15" customHeight="1" x14ac:dyDescent="0.2">
      <c r="A40" s="84" t="s">
        <v>237</v>
      </c>
      <c r="B40" t="s">
        <v>65</v>
      </c>
      <c r="C40" s="4" t="s">
        <v>7</v>
      </c>
      <c r="D40" s="19">
        <f t="shared" si="0"/>
        <v>75</v>
      </c>
      <c r="E40" s="20">
        <f t="shared" si="9"/>
        <v>0</v>
      </c>
      <c r="F40" s="73"/>
      <c r="G40" s="74">
        <f t="shared" si="17"/>
        <v>0</v>
      </c>
      <c r="H40" s="73"/>
      <c r="I40" s="74">
        <f t="shared" si="1"/>
        <v>0</v>
      </c>
      <c r="J40" s="73"/>
      <c r="K40" s="113">
        <f t="shared" si="10"/>
        <v>0</v>
      </c>
      <c r="L40" s="73"/>
      <c r="M40" s="113">
        <f t="shared" si="11"/>
        <v>0</v>
      </c>
      <c r="N40" s="73"/>
      <c r="O40" s="74">
        <f t="shared" si="12"/>
        <v>0</v>
      </c>
      <c r="P40" s="73"/>
      <c r="Q40" s="113">
        <f t="shared" si="2"/>
        <v>0</v>
      </c>
      <c r="R40" s="73"/>
      <c r="S40" s="113">
        <f t="shared" si="3"/>
        <v>0</v>
      </c>
      <c r="T40" s="101"/>
      <c r="U40" s="74">
        <f t="shared" si="4"/>
        <v>0</v>
      </c>
      <c r="V40" s="73"/>
      <c r="W40" s="113">
        <f t="shared" si="13"/>
        <v>0</v>
      </c>
      <c r="X40" s="101"/>
      <c r="Y40" s="113">
        <f t="shared" si="14"/>
        <v>0</v>
      </c>
      <c r="Z40" s="73"/>
      <c r="AA40" s="74">
        <f t="shared" si="5"/>
        <v>0</v>
      </c>
      <c r="AB40" s="73"/>
      <c r="AC40" s="74">
        <f t="shared" si="6"/>
        <v>0</v>
      </c>
      <c r="AD40" s="73"/>
      <c r="AE40" s="74">
        <f t="shared" si="7"/>
        <v>0</v>
      </c>
      <c r="AF40" s="73"/>
      <c r="AG40" s="74">
        <f t="shared" si="15"/>
        <v>0</v>
      </c>
      <c r="AH40" s="82">
        <f t="shared" si="8"/>
        <v>0</v>
      </c>
      <c r="AI40" s="74"/>
      <c r="AJ40" s="139">
        <f t="shared" si="16"/>
        <v>0</v>
      </c>
    </row>
    <row r="41" spans="1:36" ht="15" customHeight="1" x14ac:dyDescent="0.2">
      <c r="A41" s="84" t="s">
        <v>212</v>
      </c>
      <c r="B41" t="s">
        <v>65</v>
      </c>
      <c r="C41" s="4" t="s">
        <v>5</v>
      </c>
      <c r="D41" s="19">
        <v>118</v>
      </c>
      <c r="E41" s="20">
        <f t="shared" si="9"/>
        <v>0</v>
      </c>
      <c r="F41" s="73"/>
      <c r="G41" s="74">
        <f t="shared" si="17"/>
        <v>0</v>
      </c>
      <c r="H41" s="73"/>
      <c r="I41" s="74">
        <f t="shared" si="1"/>
        <v>0</v>
      </c>
      <c r="J41" s="73"/>
      <c r="K41" s="113">
        <f t="shared" si="10"/>
        <v>0</v>
      </c>
      <c r="L41" s="73"/>
      <c r="M41" s="113">
        <f t="shared" si="11"/>
        <v>0</v>
      </c>
      <c r="N41" s="73"/>
      <c r="O41" s="74">
        <f t="shared" si="12"/>
        <v>0</v>
      </c>
      <c r="P41" s="73"/>
      <c r="Q41" s="113">
        <f t="shared" si="2"/>
        <v>0</v>
      </c>
      <c r="R41" s="73"/>
      <c r="S41" s="113">
        <f t="shared" si="3"/>
        <v>0</v>
      </c>
      <c r="T41" s="101"/>
      <c r="U41" s="74">
        <f t="shared" si="4"/>
        <v>0</v>
      </c>
      <c r="V41" s="73"/>
      <c r="W41" s="113">
        <f t="shared" si="13"/>
        <v>0</v>
      </c>
      <c r="X41" s="101"/>
      <c r="Y41" s="113">
        <f t="shared" si="14"/>
        <v>0</v>
      </c>
      <c r="Z41" s="73"/>
      <c r="AA41" s="74">
        <v>0</v>
      </c>
      <c r="AB41" s="73"/>
      <c r="AC41" s="74">
        <v>0</v>
      </c>
      <c r="AD41" s="73"/>
      <c r="AE41" s="74">
        <f t="shared" si="7"/>
        <v>0</v>
      </c>
      <c r="AF41" s="73"/>
      <c r="AG41" s="74">
        <f t="shared" si="15"/>
        <v>0</v>
      </c>
      <c r="AH41" s="82">
        <f t="shared" si="8"/>
        <v>0</v>
      </c>
      <c r="AI41" s="74"/>
      <c r="AJ41" s="139">
        <f t="shared" si="16"/>
        <v>0</v>
      </c>
    </row>
    <row r="42" spans="1:36" ht="15.75" customHeight="1" x14ac:dyDescent="0.2">
      <c r="A42" s="90" t="s">
        <v>187</v>
      </c>
      <c r="B42" t="str">
        <f>IF($A42="","",INDEX('MA-Liste'!$D:$D,MATCH($A42,'MA-Liste'!$M:$M,FALSE)))</f>
        <v>AeBo</v>
      </c>
      <c r="C42" s="4" t="str">
        <f ca="1">IF($A42="","",INDEX(INDIRECT("'MA-Liste'!"&amp;$C$11),MATCH($A42,'MA-Liste'!$M:$M,FALSE)))</f>
        <v>D</v>
      </c>
      <c r="D42" s="19">
        <f t="shared" ca="1" si="0"/>
        <v>100</v>
      </c>
      <c r="E42" s="20">
        <f t="shared" si="9"/>
        <v>0</v>
      </c>
      <c r="F42" s="73"/>
      <c r="G42" s="74">
        <f t="shared" ca="1" si="17"/>
        <v>0</v>
      </c>
      <c r="H42" s="73"/>
      <c r="I42" s="74">
        <f t="shared" ca="1" si="1"/>
        <v>0</v>
      </c>
      <c r="J42" s="73"/>
      <c r="K42" s="113">
        <f t="shared" ca="1" si="10"/>
        <v>0</v>
      </c>
      <c r="L42" s="73"/>
      <c r="M42" s="113">
        <f t="shared" ca="1" si="11"/>
        <v>0</v>
      </c>
      <c r="N42" s="73"/>
      <c r="O42" s="74">
        <f t="shared" ca="1" si="12"/>
        <v>0</v>
      </c>
      <c r="P42" s="73"/>
      <c r="Q42" s="113">
        <f t="shared" ca="1" si="2"/>
        <v>0</v>
      </c>
      <c r="R42" s="73"/>
      <c r="S42" s="113">
        <f t="shared" ca="1" si="3"/>
        <v>0</v>
      </c>
      <c r="T42" s="101"/>
      <c r="U42" s="74">
        <f t="shared" ca="1" si="4"/>
        <v>0</v>
      </c>
      <c r="V42" s="73"/>
      <c r="W42" s="113">
        <f t="shared" ca="1" si="13"/>
        <v>0</v>
      </c>
      <c r="X42" s="101"/>
      <c r="Y42" s="113">
        <f t="shared" ca="1" si="14"/>
        <v>0</v>
      </c>
      <c r="Z42" s="73"/>
      <c r="AA42" s="74">
        <f t="shared" ref="AA42:AA49" ca="1" si="18">IF(D42="",0,D42*Z42)</f>
        <v>0</v>
      </c>
      <c r="AB42" s="73"/>
      <c r="AC42" s="74">
        <f t="shared" ref="AC42:AC49" ca="1" si="19">IF(D42="",0,D42*AB42)</f>
        <v>0</v>
      </c>
      <c r="AD42" s="73"/>
      <c r="AE42" s="74">
        <f t="shared" ca="1" si="7"/>
        <v>0</v>
      </c>
      <c r="AF42" s="73"/>
      <c r="AG42" s="74">
        <f t="shared" ca="1" si="15"/>
        <v>0</v>
      </c>
      <c r="AH42" s="82">
        <f t="shared" ca="1" si="8"/>
        <v>0</v>
      </c>
      <c r="AI42" s="74"/>
      <c r="AJ42" s="139">
        <f t="shared" ca="1" si="16"/>
        <v>0</v>
      </c>
    </row>
    <row r="43" spans="1:36" ht="15.75" customHeight="1" x14ac:dyDescent="0.2">
      <c r="A43" s="90" t="s">
        <v>144</v>
      </c>
      <c r="B43" t="s">
        <v>65</v>
      </c>
      <c r="C43" s="4" t="s">
        <v>6</v>
      </c>
      <c r="D43" s="19">
        <v>100</v>
      </c>
      <c r="E43" s="20">
        <f t="shared" si="9"/>
        <v>0</v>
      </c>
      <c r="F43" s="73"/>
      <c r="G43" s="74">
        <f t="shared" si="17"/>
        <v>0</v>
      </c>
      <c r="H43" s="73"/>
      <c r="I43" s="74">
        <f t="shared" si="1"/>
        <v>0</v>
      </c>
      <c r="J43" s="73"/>
      <c r="K43" s="113">
        <f t="shared" si="10"/>
        <v>0</v>
      </c>
      <c r="L43" s="73"/>
      <c r="M43" s="113">
        <f t="shared" si="11"/>
        <v>0</v>
      </c>
      <c r="N43" s="73"/>
      <c r="O43" s="74">
        <f t="shared" si="12"/>
        <v>0</v>
      </c>
      <c r="P43" s="73"/>
      <c r="Q43" s="113">
        <f t="shared" si="2"/>
        <v>0</v>
      </c>
      <c r="R43" s="73"/>
      <c r="S43" s="113">
        <f t="shared" si="3"/>
        <v>0</v>
      </c>
      <c r="T43" s="101"/>
      <c r="U43" s="74">
        <f t="shared" si="4"/>
        <v>0</v>
      </c>
      <c r="V43" s="73"/>
      <c r="W43" s="113">
        <f t="shared" si="13"/>
        <v>0</v>
      </c>
      <c r="X43" s="101"/>
      <c r="Y43" s="113">
        <f t="shared" si="14"/>
        <v>0</v>
      </c>
      <c r="Z43" s="73"/>
      <c r="AA43" s="74">
        <f t="shared" si="18"/>
        <v>0</v>
      </c>
      <c r="AB43" s="73"/>
      <c r="AC43" s="74">
        <f t="shared" si="19"/>
        <v>0</v>
      </c>
      <c r="AD43" s="73"/>
      <c r="AE43" s="74">
        <f t="shared" si="7"/>
        <v>0</v>
      </c>
      <c r="AF43" s="73"/>
      <c r="AG43" s="74">
        <f t="shared" si="15"/>
        <v>0</v>
      </c>
      <c r="AH43" s="82">
        <f t="shared" si="8"/>
        <v>0</v>
      </c>
      <c r="AI43" s="74"/>
      <c r="AJ43" s="139">
        <f t="shared" si="16"/>
        <v>0</v>
      </c>
    </row>
    <row r="44" spans="1:36" ht="15" customHeight="1" x14ac:dyDescent="0.2">
      <c r="A44" s="84" t="s">
        <v>188</v>
      </c>
      <c r="B44" t="str">
        <f>IF($A44="","",INDEX('MA-Liste'!$D:$D,MATCH($A44,'MA-Liste'!$M:$M,FALSE)))</f>
        <v>AeBo</v>
      </c>
      <c r="C44" s="4" t="str">
        <f ca="1">IF($A44="","",INDEX(INDIRECT("'MA-Liste'!"&amp;$C$11),MATCH($A44,'MA-Liste'!$M:$M,FALSE)))</f>
        <v>C</v>
      </c>
      <c r="D44" s="19">
        <f t="shared" ca="1" si="0"/>
        <v>118</v>
      </c>
      <c r="E44" s="20">
        <f t="shared" si="9"/>
        <v>0</v>
      </c>
      <c r="F44" s="73"/>
      <c r="G44" s="74">
        <f t="shared" ca="1" si="17"/>
        <v>0</v>
      </c>
      <c r="H44" s="73"/>
      <c r="I44" s="74">
        <f t="shared" ca="1" si="1"/>
        <v>0</v>
      </c>
      <c r="J44" s="73"/>
      <c r="K44" s="113">
        <f t="shared" ca="1" si="10"/>
        <v>0</v>
      </c>
      <c r="L44" s="73"/>
      <c r="M44" s="113">
        <f t="shared" ca="1" si="11"/>
        <v>0</v>
      </c>
      <c r="N44" s="73"/>
      <c r="O44" s="74">
        <f t="shared" ca="1" si="12"/>
        <v>0</v>
      </c>
      <c r="P44" s="73"/>
      <c r="Q44" s="113">
        <f t="shared" ca="1" si="2"/>
        <v>0</v>
      </c>
      <c r="R44" s="73"/>
      <c r="S44" s="113">
        <f t="shared" ca="1" si="3"/>
        <v>0</v>
      </c>
      <c r="T44" s="101"/>
      <c r="U44" s="74">
        <f t="shared" ca="1" si="4"/>
        <v>0</v>
      </c>
      <c r="V44" s="73"/>
      <c r="W44" s="113">
        <f t="shared" ca="1" si="13"/>
        <v>0</v>
      </c>
      <c r="X44" s="101"/>
      <c r="Y44" s="113">
        <f t="shared" ca="1" si="14"/>
        <v>0</v>
      </c>
      <c r="Z44" s="73"/>
      <c r="AA44" s="74">
        <f t="shared" ca="1" si="18"/>
        <v>0</v>
      </c>
      <c r="AB44" s="73"/>
      <c r="AC44" s="74">
        <f t="shared" ca="1" si="19"/>
        <v>0</v>
      </c>
      <c r="AD44" s="73"/>
      <c r="AE44" s="74">
        <f t="shared" ca="1" si="7"/>
        <v>0</v>
      </c>
      <c r="AF44" s="73"/>
      <c r="AG44" s="74">
        <f t="shared" ca="1" si="15"/>
        <v>0</v>
      </c>
      <c r="AH44" s="82">
        <f t="shared" ca="1" si="8"/>
        <v>0</v>
      </c>
      <c r="AI44" s="74"/>
      <c r="AJ44" s="139">
        <f t="shared" ca="1" si="16"/>
        <v>0</v>
      </c>
    </row>
    <row r="45" spans="1:36" ht="15" customHeight="1" x14ac:dyDescent="0.2">
      <c r="A45" s="84" t="s">
        <v>213</v>
      </c>
      <c r="B45" t="s">
        <v>65</v>
      </c>
      <c r="C45" s="4" t="s">
        <v>7</v>
      </c>
      <c r="D45" s="19">
        <v>75</v>
      </c>
      <c r="E45" s="20">
        <f t="shared" si="9"/>
        <v>0</v>
      </c>
      <c r="F45" s="73"/>
      <c r="G45" s="74">
        <f t="shared" si="17"/>
        <v>0</v>
      </c>
      <c r="H45" s="73"/>
      <c r="I45" s="74">
        <f t="shared" si="1"/>
        <v>0</v>
      </c>
      <c r="J45" s="73"/>
      <c r="K45" s="113">
        <f t="shared" si="10"/>
        <v>0</v>
      </c>
      <c r="L45" s="73"/>
      <c r="M45" s="113">
        <f t="shared" si="11"/>
        <v>0</v>
      </c>
      <c r="N45" s="73"/>
      <c r="O45" s="74">
        <f t="shared" si="12"/>
        <v>0</v>
      </c>
      <c r="P45" s="73"/>
      <c r="Q45" s="113">
        <f t="shared" ref="Q45:Q76" si="20">IF($D45="",0,$D45*P45)</f>
        <v>0</v>
      </c>
      <c r="R45" s="73"/>
      <c r="S45" s="113">
        <f t="shared" si="3"/>
        <v>0</v>
      </c>
      <c r="T45" s="101"/>
      <c r="U45" s="74">
        <f t="shared" ref="U45:U76" si="21">IF($D45="",0,$D45*T45)</f>
        <v>0</v>
      </c>
      <c r="V45" s="73"/>
      <c r="W45" s="113">
        <f t="shared" si="13"/>
        <v>0</v>
      </c>
      <c r="X45" s="101"/>
      <c r="Y45" s="113">
        <f t="shared" si="14"/>
        <v>0</v>
      </c>
      <c r="Z45" s="73"/>
      <c r="AA45" s="74">
        <f t="shared" si="18"/>
        <v>0</v>
      </c>
      <c r="AB45" s="73"/>
      <c r="AC45" s="74">
        <f t="shared" si="19"/>
        <v>0</v>
      </c>
      <c r="AD45" s="73"/>
      <c r="AE45" s="74">
        <f t="shared" si="7"/>
        <v>0</v>
      </c>
      <c r="AF45" s="73"/>
      <c r="AG45" s="74">
        <f t="shared" si="15"/>
        <v>0</v>
      </c>
      <c r="AH45" s="82">
        <f t="shared" si="8"/>
        <v>0</v>
      </c>
      <c r="AI45" s="74"/>
      <c r="AJ45" s="139">
        <f t="shared" si="16"/>
        <v>0</v>
      </c>
    </row>
    <row r="46" spans="1:36" ht="15" customHeight="1" x14ac:dyDescent="0.2">
      <c r="A46" s="84" t="s">
        <v>216</v>
      </c>
      <c r="B46" t="s">
        <v>65</v>
      </c>
      <c r="C46" s="18" t="s">
        <v>6</v>
      </c>
      <c r="D46" s="19">
        <v>100</v>
      </c>
      <c r="E46" s="20">
        <f t="shared" si="9"/>
        <v>0</v>
      </c>
      <c r="F46" s="73"/>
      <c r="G46" s="74">
        <f t="shared" si="17"/>
        <v>0</v>
      </c>
      <c r="H46" s="73"/>
      <c r="I46" s="74">
        <f t="shared" si="1"/>
        <v>0</v>
      </c>
      <c r="J46" s="73"/>
      <c r="K46" s="113">
        <f t="shared" si="10"/>
        <v>0</v>
      </c>
      <c r="L46" s="73"/>
      <c r="M46" s="113">
        <f t="shared" si="11"/>
        <v>0</v>
      </c>
      <c r="N46" s="73"/>
      <c r="O46" s="74">
        <f t="shared" si="12"/>
        <v>0</v>
      </c>
      <c r="P46" s="73"/>
      <c r="Q46" s="113">
        <f t="shared" si="20"/>
        <v>0</v>
      </c>
      <c r="R46" s="73"/>
      <c r="S46" s="113">
        <f t="shared" si="3"/>
        <v>0</v>
      </c>
      <c r="T46" s="101"/>
      <c r="U46" s="74">
        <f t="shared" si="21"/>
        <v>0</v>
      </c>
      <c r="V46" s="73"/>
      <c r="W46" s="113">
        <f t="shared" si="13"/>
        <v>0</v>
      </c>
      <c r="X46" s="101"/>
      <c r="Y46" s="113">
        <f t="shared" si="14"/>
        <v>0</v>
      </c>
      <c r="Z46" s="73"/>
      <c r="AA46" s="74">
        <f t="shared" si="18"/>
        <v>0</v>
      </c>
      <c r="AB46" s="73"/>
      <c r="AC46" s="74">
        <f t="shared" si="19"/>
        <v>0</v>
      </c>
      <c r="AD46" s="73"/>
      <c r="AE46" s="74">
        <f t="shared" si="7"/>
        <v>0</v>
      </c>
      <c r="AF46" s="73"/>
      <c r="AG46" s="74">
        <f t="shared" si="15"/>
        <v>0</v>
      </c>
      <c r="AH46" s="82">
        <f t="shared" si="8"/>
        <v>0</v>
      </c>
      <c r="AI46" s="74"/>
      <c r="AJ46" s="139">
        <f t="shared" si="16"/>
        <v>0</v>
      </c>
    </row>
    <row r="47" spans="1:36" ht="15" customHeight="1" x14ac:dyDescent="0.2">
      <c r="A47" s="84" t="s">
        <v>191</v>
      </c>
      <c r="B47" t="str">
        <f>IF($A47="","",INDEX('MA-Liste'!$D:$D,MATCH($A47,'MA-Liste'!$M:$M,FALSE)))</f>
        <v>AeBo</v>
      </c>
      <c r="C47" s="4" t="str">
        <f ca="1">IF($A47="","",INDEX(INDIRECT("'MA-Liste'!"&amp;$C$11),MATCH($A47,'MA-Liste'!$M:$M,FALSE)))</f>
        <v>B</v>
      </c>
      <c r="D47" s="19">
        <f t="shared" ca="1" si="0"/>
        <v>140</v>
      </c>
      <c r="E47" s="20">
        <f t="shared" si="9"/>
        <v>0</v>
      </c>
      <c r="F47" s="73"/>
      <c r="G47" s="74">
        <f t="shared" ca="1" si="17"/>
        <v>0</v>
      </c>
      <c r="H47" s="73"/>
      <c r="I47" s="74">
        <f t="shared" ca="1" si="1"/>
        <v>0</v>
      </c>
      <c r="J47" s="73"/>
      <c r="K47" s="113">
        <f t="shared" ca="1" si="10"/>
        <v>0</v>
      </c>
      <c r="L47" s="73"/>
      <c r="M47" s="113">
        <f t="shared" ca="1" si="11"/>
        <v>0</v>
      </c>
      <c r="N47" s="73"/>
      <c r="O47" s="74">
        <f t="shared" ca="1" si="12"/>
        <v>0</v>
      </c>
      <c r="P47" s="73"/>
      <c r="Q47" s="113">
        <f t="shared" ca="1" si="20"/>
        <v>0</v>
      </c>
      <c r="R47" s="73"/>
      <c r="S47" s="113">
        <f t="shared" ca="1" si="3"/>
        <v>0</v>
      </c>
      <c r="T47" s="101"/>
      <c r="U47" s="74">
        <f t="shared" ca="1" si="21"/>
        <v>0</v>
      </c>
      <c r="V47" s="73"/>
      <c r="W47" s="113">
        <f t="shared" ca="1" si="13"/>
        <v>0</v>
      </c>
      <c r="X47" s="101"/>
      <c r="Y47" s="113">
        <f t="shared" ca="1" si="14"/>
        <v>0</v>
      </c>
      <c r="Z47" s="73"/>
      <c r="AA47" s="74">
        <f t="shared" ca="1" si="18"/>
        <v>0</v>
      </c>
      <c r="AB47" s="73"/>
      <c r="AC47" s="74">
        <f t="shared" ca="1" si="19"/>
        <v>0</v>
      </c>
      <c r="AD47" s="73"/>
      <c r="AE47" s="74">
        <f t="shared" ca="1" si="7"/>
        <v>0</v>
      </c>
      <c r="AF47" s="73"/>
      <c r="AG47" s="74">
        <f t="shared" ca="1" si="15"/>
        <v>0</v>
      </c>
      <c r="AH47" s="82">
        <f t="shared" ca="1" si="8"/>
        <v>0</v>
      </c>
      <c r="AI47" s="74"/>
      <c r="AJ47" s="139">
        <f t="shared" ca="1" si="16"/>
        <v>0</v>
      </c>
    </row>
    <row r="48" spans="1:36" ht="15" customHeight="1" x14ac:dyDescent="0.2">
      <c r="A48" s="84" t="s">
        <v>219</v>
      </c>
      <c r="B48" s="14" t="s">
        <v>65</v>
      </c>
      <c r="C48" s="18" t="s">
        <v>6</v>
      </c>
      <c r="D48" s="19">
        <v>100</v>
      </c>
      <c r="E48" s="20">
        <f t="shared" si="9"/>
        <v>2</v>
      </c>
      <c r="F48" s="73"/>
      <c r="G48" s="74">
        <f t="shared" si="17"/>
        <v>0</v>
      </c>
      <c r="H48" s="73"/>
      <c r="I48" s="74">
        <f t="shared" si="1"/>
        <v>0</v>
      </c>
      <c r="J48" s="73"/>
      <c r="K48" s="113">
        <f t="shared" si="10"/>
        <v>0</v>
      </c>
      <c r="L48" s="73"/>
      <c r="M48" s="113">
        <f t="shared" si="11"/>
        <v>0</v>
      </c>
      <c r="N48" s="73"/>
      <c r="O48" s="74">
        <f t="shared" si="12"/>
        <v>0</v>
      </c>
      <c r="P48" s="73"/>
      <c r="Q48" s="113">
        <f t="shared" si="20"/>
        <v>0</v>
      </c>
      <c r="R48" s="73"/>
      <c r="S48" s="113">
        <f t="shared" si="3"/>
        <v>0</v>
      </c>
      <c r="T48" s="101"/>
      <c r="U48" s="74">
        <f t="shared" si="21"/>
        <v>0</v>
      </c>
      <c r="V48" s="73"/>
      <c r="W48" s="113">
        <f t="shared" si="13"/>
        <v>0</v>
      </c>
      <c r="X48" s="101"/>
      <c r="Y48" s="113">
        <f t="shared" si="14"/>
        <v>0</v>
      </c>
      <c r="Z48" s="73"/>
      <c r="AA48" s="74">
        <f t="shared" si="18"/>
        <v>0</v>
      </c>
      <c r="AB48" s="73"/>
      <c r="AC48" s="74">
        <f t="shared" si="19"/>
        <v>0</v>
      </c>
      <c r="AD48" s="73">
        <v>2</v>
      </c>
      <c r="AE48" s="74">
        <f t="shared" si="7"/>
        <v>200</v>
      </c>
      <c r="AF48" s="73"/>
      <c r="AG48" s="74">
        <f t="shared" si="15"/>
        <v>0</v>
      </c>
      <c r="AH48" s="82">
        <f t="shared" si="8"/>
        <v>200</v>
      </c>
      <c r="AI48" s="74"/>
      <c r="AJ48" s="139">
        <f t="shared" si="16"/>
        <v>200</v>
      </c>
    </row>
    <row r="49" spans="1:36" ht="15" customHeight="1" x14ac:dyDescent="0.2">
      <c r="A49" s="84" t="s">
        <v>220</v>
      </c>
      <c r="B49" s="14" t="s">
        <v>65</v>
      </c>
      <c r="C49" s="18" t="s">
        <v>8</v>
      </c>
      <c r="D49" s="19">
        <v>60</v>
      </c>
      <c r="E49" s="20">
        <f t="shared" si="9"/>
        <v>0</v>
      </c>
      <c r="F49" s="73"/>
      <c r="G49" s="74">
        <f t="shared" si="17"/>
        <v>0</v>
      </c>
      <c r="H49" s="73"/>
      <c r="I49" s="74">
        <f t="shared" si="1"/>
        <v>0</v>
      </c>
      <c r="J49" s="73"/>
      <c r="K49" s="113">
        <f t="shared" si="10"/>
        <v>0</v>
      </c>
      <c r="L49" s="73"/>
      <c r="M49" s="113">
        <f t="shared" si="11"/>
        <v>0</v>
      </c>
      <c r="N49" s="73"/>
      <c r="O49" s="74">
        <f t="shared" si="12"/>
        <v>0</v>
      </c>
      <c r="P49" s="73"/>
      <c r="Q49" s="113">
        <f t="shared" si="20"/>
        <v>0</v>
      </c>
      <c r="R49" s="73"/>
      <c r="S49" s="113">
        <f t="shared" si="3"/>
        <v>0</v>
      </c>
      <c r="T49" s="101"/>
      <c r="U49" s="74">
        <f t="shared" si="21"/>
        <v>0</v>
      </c>
      <c r="V49" s="73"/>
      <c r="W49" s="113">
        <f t="shared" si="13"/>
        <v>0</v>
      </c>
      <c r="X49" s="101"/>
      <c r="Y49" s="113">
        <f t="shared" si="14"/>
        <v>0</v>
      </c>
      <c r="Z49" s="73"/>
      <c r="AA49" s="74">
        <f t="shared" si="18"/>
        <v>0</v>
      </c>
      <c r="AB49" s="73"/>
      <c r="AC49" s="74">
        <f t="shared" si="19"/>
        <v>0</v>
      </c>
      <c r="AD49" s="73"/>
      <c r="AE49" s="74">
        <f t="shared" si="7"/>
        <v>0</v>
      </c>
      <c r="AF49" s="73"/>
      <c r="AG49" s="74">
        <f t="shared" si="15"/>
        <v>0</v>
      </c>
      <c r="AH49" s="82">
        <f t="shared" si="8"/>
        <v>0</v>
      </c>
      <c r="AI49" s="74"/>
      <c r="AJ49" s="139">
        <f t="shared" si="16"/>
        <v>0</v>
      </c>
    </row>
    <row r="50" spans="1:36" ht="15" customHeight="1" x14ac:dyDescent="0.2">
      <c r="A50" s="84" t="s">
        <v>217</v>
      </c>
      <c r="B50" s="14" t="s">
        <v>65</v>
      </c>
      <c r="C50" s="18" t="s">
        <v>9</v>
      </c>
      <c r="D50" s="19">
        <v>35</v>
      </c>
      <c r="E50" s="20">
        <f t="shared" si="9"/>
        <v>0</v>
      </c>
      <c r="F50" s="73"/>
      <c r="G50" s="74">
        <f t="shared" si="17"/>
        <v>0</v>
      </c>
      <c r="H50" s="73"/>
      <c r="I50" s="74">
        <f t="shared" si="1"/>
        <v>0</v>
      </c>
      <c r="J50" s="73"/>
      <c r="K50" s="113">
        <f t="shared" si="10"/>
        <v>0</v>
      </c>
      <c r="L50" s="73"/>
      <c r="M50" s="113">
        <f t="shared" si="11"/>
        <v>0</v>
      </c>
      <c r="N50" s="73"/>
      <c r="O50" s="74">
        <f t="shared" si="12"/>
        <v>0</v>
      </c>
      <c r="P50" s="73"/>
      <c r="Q50" s="113">
        <f t="shared" si="20"/>
        <v>0</v>
      </c>
      <c r="R50" s="73"/>
      <c r="S50" s="113">
        <f t="shared" si="3"/>
        <v>0</v>
      </c>
      <c r="T50" s="101"/>
      <c r="U50" s="74">
        <f t="shared" si="21"/>
        <v>0</v>
      </c>
      <c r="V50" s="73"/>
      <c r="W50" s="113">
        <f t="shared" si="13"/>
        <v>0</v>
      </c>
      <c r="X50" s="101"/>
      <c r="Y50" s="113">
        <f t="shared" si="14"/>
        <v>0</v>
      </c>
      <c r="Z50" s="73"/>
      <c r="AA50" s="74">
        <v>0</v>
      </c>
      <c r="AB50" s="73"/>
      <c r="AC50" s="74">
        <v>0</v>
      </c>
      <c r="AD50" s="73"/>
      <c r="AE50" s="74">
        <f t="shared" si="7"/>
        <v>0</v>
      </c>
      <c r="AF50" s="73"/>
      <c r="AG50" s="74">
        <f t="shared" si="15"/>
        <v>0</v>
      </c>
      <c r="AH50" s="82">
        <f t="shared" si="8"/>
        <v>0</v>
      </c>
      <c r="AI50" s="74"/>
      <c r="AJ50" s="139">
        <f t="shared" si="16"/>
        <v>0</v>
      </c>
    </row>
    <row r="51" spans="1:36" ht="15" customHeight="1" x14ac:dyDescent="0.2">
      <c r="A51" s="84" t="s">
        <v>194</v>
      </c>
      <c r="B51" t="str">
        <f>IF($A51="","",INDEX('MA-Liste'!$D:$D,MATCH($A51,'MA-Liste'!$M:$M,FALSE)))</f>
        <v>AeBo</v>
      </c>
      <c r="C51" s="4" t="str">
        <f ca="1">IF($A51="","",INDEX(INDIRECT("'MA-Liste'!"&amp;$C$11),MATCH($A51,'MA-Liste'!$M:$M,FALSE)))</f>
        <v>D</v>
      </c>
      <c r="D51" s="19">
        <f t="shared" ca="1" si="0"/>
        <v>100</v>
      </c>
      <c r="E51" s="20">
        <f t="shared" si="9"/>
        <v>0</v>
      </c>
      <c r="F51" s="73"/>
      <c r="G51" s="74">
        <f t="shared" ca="1" si="17"/>
        <v>0</v>
      </c>
      <c r="H51" s="73"/>
      <c r="I51" s="74">
        <f t="shared" ca="1" si="1"/>
        <v>0</v>
      </c>
      <c r="J51" s="73"/>
      <c r="K51" s="113">
        <f t="shared" ca="1" si="10"/>
        <v>0</v>
      </c>
      <c r="L51" s="73"/>
      <c r="M51" s="113">
        <f t="shared" ca="1" si="11"/>
        <v>0</v>
      </c>
      <c r="N51" s="73"/>
      <c r="O51" s="74">
        <f t="shared" ca="1" si="12"/>
        <v>0</v>
      </c>
      <c r="P51" s="73"/>
      <c r="Q51" s="113">
        <f t="shared" ca="1" si="20"/>
        <v>0</v>
      </c>
      <c r="R51" s="73"/>
      <c r="S51" s="113">
        <f t="shared" ca="1" si="3"/>
        <v>0</v>
      </c>
      <c r="T51" s="101"/>
      <c r="U51" s="74">
        <f t="shared" ca="1" si="21"/>
        <v>0</v>
      </c>
      <c r="V51" s="73"/>
      <c r="W51" s="113">
        <f t="shared" ca="1" si="13"/>
        <v>0</v>
      </c>
      <c r="X51" s="101"/>
      <c r="Y51" s="113">
        <f t="shared" ca="1" si="14"/>
        <v>0</v>
      </c>
      <c r="Z51" s="73"/>
      <c r="AA51" s="74">
        <v>0</v>
      </c>
      <c r="AB51" s="73"/>
      <c r="AC51" s="74">
        <f t="shared" ref="AC51:AC91" ca="1" si="22">IF(D51="",0,D51*AB51)</f>
        <v>0</v>
      </c>
      <c r="AD51" s="73"/>
      <c r="AE51" s="74">
        <f t="shared" ca="1" si="7"/>
        <v>0</v>
      </c>
      <c r="AF51" s="73"/>
      <c r="AG51" s="74">
        <f t="shared" ca="1" si="15"/>
        <v>0</v>
      </c>
      <c r="AH51" s="82">
        <f t="shared" ca="1" si="8"/>
        <v>0</v>
      </c>
      <c r="AI51" s="74"/>
      <c r="AJ51" s="139">
        <f t="shared" ca="1" si="16"/>
        <v>0</v>
      </c>
    </row>
    <row r="52" spans="1:36" ht="15" customHeight="1" x14ac:dyDescent="0.2">
      <c r="A52" s="84" t="s">
        <v>215</v>
      </c>
      <c r="B52" t="str">
        <f>IF($A52="","",INDEX('MA-Liste'!$D:$D,MATCH($A52,'MA-Liste'!$M:$M,FALSE)))</f>
        <v>AeBo</v>
      </c>
      <c r="C52" s="4" t="str">
        <f ca="1">IF($A52="","",INDEX(INDIRECT("'MA-Liste'!"&amp;$C$11),MATCH($A52,'MA-Liste'!$M:$M,FALSE)))</f>
        <v>D</v>
      </c>
      <c r="D52" s="19">
        <f t="shared" ca="1" si="0"/>
        <v>100</v>
      </c>
      <c r="E52" s="20">
        <f t="shared" si="9"/>
        <v>0</v>
      </c>
      <c r="F52" s="73"/>
      <c r="G52" s="74">
        <f t="shared" ca="1" si="17"/>
        <v>0</v>
      </c>
      <c r="H52" s="73"/>
      <c r="I52" s="74">
        <f t="shared" ca="1" si="1"/>
        <v>0</v>
      </c>
      <c r="J52" s="73"/>
      <c r="K52" s="113">
        <f t="shared" ca="1" si="10"/>
        <v>0</v>
      </c>
      <c r="L52" s="73"/>
      <c r="M52" s="113">
        <f t="shared" ca="1" si="11"/>
        <v>0</v>
      </c>
      <c r="N52" s="73"/>
      <c r="O52" s="74">
        <f t="shared" ca="1" si="12"/>
        <v>0</v>
      </c>
      <c r="P52" s="73"/>
      <c r="Q52" s="113">
        <f t="shared" ca="1" si="20"/>
        <v>0</v>
      </c>
      <c r="R52" s="73"/>
      <c r="S52" s="113">
        <f t="shared" ca="1" si="3"/>
        <v>0</v>
      </c>
      <c r="T52" s="101"/>
      <c r="U52" s="74">
        <f t="shared" ca="1" si="21"/>
        <v>0</v>
      </c>
      <c r="V52" s="73"/>
      <c r="W52" s="113">
        <f t="shared" ca="1" si="13"/>
        <v>0</v>
      </c>
      <c r="X52" s="101"/>
      <c r="Y52" s="113">
        <f t="shared" ca="1" si="14"/>
        <v>0</v>
      </c>
      <c r="Z52" s="73"/>
      <c r="AA52" s="74">
        <v>0</v>
      </c>
      <c r="AB52" s="73"/>
      <c r="AC52" s="74">
        <f t="shared" ca="1" si="22"/>
        <v>0</v>
      </c>
      <c r="AD52" s="73"/>
      <c r="AE52" s="74">
        <f t="shared" ca="1" si="7"/>
        <v>0</v>
      </c>
      <c r="AF52" s="73"/>
      <c r="AG52" s="74">
        <f t="shared" ca="1" si="15"/>
        <v>0</v>
      </c>
      <c r="AH52" s="82">
        <f t="shared" ca="1" si="8"/>
        <v>0</v>
      </c>
      <c r="AI52" s="74"/>
      <c r="AJ52" s="139">
        <f t="shared" ca="1" si="16"/>
        <v>0</v>
      </c>
    </row>
    <row r="53" spans="1:36" ht="15" customHeight="1" x14ac:dyDescent="0.2">
      <c r="A53" s="84" t="s">
        <v>226</v>
      </c>
      <c r="B53" t="str">
        <f>IF($A53="","",INDEX('MA-Liste'!$D:$D,MATCH($A53,'MA-Liste'!$M:$M,FALSE)))</f>
        <v>AeBo</v>
      </c>
      <c r="C53" s="4" t="str">
        <f ca="1">IF($A53="","",INDEX(INDIRECT("'MA-Liste'!"&amp;$C$11),MATCH($A53,'MA-Liste'!$M:$M,FALSE)))</f>
        <v>B</v>
      </c>
      <c r="D53" s="19">
        <f t="shared" ca="1" si="0"/>
        <v>140</v>
      </c>
      <c r="E53" s="20">
        <f t="shared" si="9"/>
        <v>0</v>
      </c>
      <c r="F53" s="73"/>
      <c r="G53" s="74">
        <f t="shared" ca="1" si="17"/>
        <v>0</v>
      </c>
      <c r="H53" s="73"/>
      <c r="I53" s="74">
        <f t="shared" ca="1" si="1"/>
        <v>0</v>
      </c>
      <c r="J53" s="73"/>
      <c r="K53" s="113">
        <f t="shared" ca="1" si="10"/>
        <v>0</v>
      </c>
      <c r="L53" s="73"/>
      <c r="M53" s="113">
        <f t="shared" ca="1" si="11"/>
        <v>0</v>
      </c>
      <c r="N53" s="73"/>
      <c r="O53" s="74">
        <f t="shared" ca="1" si="12"/>
        <v>0</v>
      </c>
      <c r="P53" s="73"/>
      <c r="Q53" s="113">
        <f t="shared" ca="1" si="20"/>
        <v>0</v>
      </c>
      <c r="R53" s="73"/>
      <c r="S53" s="113">
        <f t="shared" ca="1" si="3"/>
        <v>0</v>
      </c>
      <c r="T53" s="101"/>
      <c r="U53" s="74">
        <f t="shared" ca="1" si="21"/>
        <v>0</v>
      </c>
      <c r="V53" s="73"/>
      <c r="W53" s="113">
        <f t="shared" ca="1" si="13"/>
        <v>0</v>
      </c>
      <c r="X53" s="101"/>
      <c r="Y53" s="113">
        <f t="shared" ca="1" si="14"/>
        <v>0</v>
      </c>
      <c r="Z53" s="73"/>
      <c r="AA53" s="74">
        <v>0</v>
      </c>
      <c r="AB53" s="73"/>
      <c r="AC53" s="74">
        <f t="shared" ca="1" si="22"/>
        <v>0</v>
      </c>
      <c r="AD53" s="73"/>
      <c r="AE53" s="74">
        <f t="shared" ca="1" si="7"/>
        <v>0</v>
      </c>
      <c r="AF53" s="73"/>
      <c r="AG53" s="74">
        <f t="shared" ca="1" si="15"/>
        <v>0</v>
      </c>
      <c r="AH53" s="82">
        <f t="shared" ca="1" si="8"/>
        <v>0</v>
      </c>
      <c r="AI53" s="74"/>
      <c r="AJ53" s="139">
        <f t="shared" ca="1" si="16"/>
        <v>0</v>
      </c>
    </row>
    <row r="54" spans="1:36" ht="15" customHeight="1" x14ac:dyDescent="0.2">
      <c r="A54" s="84" t="s">
        <v>163</v>
      </c>
      <c r="B54" t="str">
        <f>IF($A54="","",INDEX('MA-Liste'!$D:$D,MATCH($A54,'MA-Liste'!$M:$M,FALSE)))</f>
        <v>AeBo</v>
      </c>
      <c r="C54" s="4" t="str">
        <f ca="1">IF($A54="","",INDEX(INDIRECT("'MA-Liste'!"&amp;$C$11),MATCH($A54,'MA-Liste'!$M:$M,FALSE)))</f>
        <v>B</v>
      </c>
      <c r="D54" s="19">
        <f t="shared" ca="1" si="0"/>
        <v>140</v>
      </c>
      <c r="E54" s="20">
        <f t="shared" si="9"/>
        <v>0</v>
      </c>
      <c r="F54" s="73"/>
      <c r="G54" s="74">
        <f t="shared" ca="1" si="17"/>
        <v>0</v>
      </c>
      <c r="H54" s="73"/>
      <c r="I54" s="74">
        <f t="shared" ca="1" si="1"/>
        <v>0</v>
      </c>
      <c r="J54" s="73"/>
      <c r="K54" s="113">
        <f t="shared" ca="1" si="10"/>
        <v>0</v>
      </c>
      <c r="L54" s="73"/>
      <c r="M54" s="113">
        <f t="shared" ca="1" si="11"/>
        <v>0</v>
      </c>
      <c r="N54" s="73"/>
      <c r="O54" s="74">
        <f t="shared" ca="1" si="12"/>
        <v>0</v>
      </c>
      <c r="P54" s="73"/>
      <c r="Q54" s="113">
        <f t="shared" ca="1" si="20"/>
        <v>0</v>
      </c>
      <c r="R54" s="73"/>
      <c r="S54" s="113">
        <f t="shared" ca="1" si="3"/>
        <v>0</v>
      </c>
      <c r="T54" s="101"/>
      <c r="U54" s="74">
        <f t="shared" ca="1" si="21"/>
        <v>0</v>
      </c>
      <c r="V54" s="73"/>
      <c r="W54" s="113">
        <f t="shared" ca="1" si="13"/>
        <v>0</v>
      </c>
      <c r="X54" s="101"/>
      <c r="Y54" s="113">
        <f t="shared" ca="1" si="14"/>
        <v>0</v>
      </c>
      <c r="Z54" s="73"/>
      <c r="AA54" s="74">
        <v>0</v>
      </c>
      <c r="AB54" s="73"/>
      <c r="AC54" s="74">
        <f t="shared" ca="1" si="22"/>
        <v>0</v>
      </c>
      <c r="AD54" s="73"/>
      <c r="AE54" s="74">
        <f t="shared" ca="1" si="7"/>
        <v>0</v>
      </c>
      <c r="AF54" s="73"/>
      <c r="AG54" s="74">
        <f t="shared" ca="1" si="15"/>
        <v>0</v>
      </c>
      <c r="AH54" s="82">
        <f t="shared" ca="1" si="8"/>
        <v>0</v>
      </c>
      <c r="AI54" s="74"/>
      <c r="AJ54" s="139">
        <f t="shared" ca="1" si="16"/>
        <v>0</v>
      </c>
    </row>
    <row r="55" spans="1:36" ht="15" customHeight="1" x14ac:dyDescent="0.2">
      <c r="A55" s="84" t="s">
        <v>227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C</v>
      </c>
      <c r="D55" s="19">
        <f t="shared" ca="1" si="0"/>
        <v>118</v>
      </c>
      <c r="E55" s="20">
        <f t="shared" si="9"/>
        <v>0</v>
      </c>
      <c r="F55" s="73"/>
      <c r="G55" s="74">
        <f t="shared" ca="1" si="17"/>
        <v>0</v>
      </c>
      <c r="H55" s="73"/>
      <c r="I55" s="74">
        <f t="shared" ca="1" si="1"/>
        <v>0</v>
      </c>
      <c r="J55" s="73"/>
      <c r="K55" s="113">
        <f t="shared" ca="1" si="10"/>
        <v>0</v>
      </c>
      <c r="L55" s="73"/>
      <c r="M55" s="113">
        <f t="shared" ca="1" si="11"/>
        <v>0</v>
      </c>
      <c r="N55" s="73"/>
      <c r="O55" s="74">
        <f t="shared" ca="1" si="12"/>
        <v>0</v>
      </c>
      <c r="P55" s="73"/>
      <c r="Q55" s="113">
        <f t="shared" ca="1" si="20"/>
        <v>0</v>
      </c>
      <c r="R55" s="73"/>
      <c r="S55" s="113">
        <f t="shared" ca="1" si="3"/>
        <v>0</v>
      </c>
      <c r="T55" s="101"/>
      <c r="U55" s="74">
        <f t="shared" ca="1" si="21"/>
        <v>0</v>
      </c>
      <c r="V55" s="73"/>
      <c r="W55" s="113">
        <f t="shared" ca="1" si="13"/>
        <v>0</v>
      </c>
      <c r="X55" s="101"/>
      <c r="Y55" s="113">
        <f t="shared" ca="1" si="14"/>
        <v>0</v>
      </c>
      <c r="Z55" s="73"/>
      <c r="AA55" s="74">
        <v>0</v>
      </c>
      <c r="AB55" s="73"/>
      <c r="AC55" s="74">
        <f t="shared" ca="1" si="22"/>
        <v>0</v>
      </c>
      <c r="AD55" s="73"/>
      <c r="AE55" s="74">
        <f t="shared" ca="1" si="7"/>
        <v>0</v>
      </c>
      <c r="AF55" s="73"/>
      <c r="AG55" s="74">
        <f t="shared" ca="1" si="15"/>
        <v>0</v>
      </c>
      <c r="AH55" s="82">
        <f t="shared" ca="1" si="8"/>
        <v>0</v>
      </c>
      <c r="AI55" s="74"/>
      <c r="AJ55" s="139">
        <f t="shared" ca="1" si="16"/>
        <v>0</v>
      </c>
    </row>
    <row r="56" spans="1:36" ht="15" customHeight="1" x14ac:dyDescent="0.2">
      <c r="A56" s="84" t="s">
        <v>238</v>
      </c>
      <c r="B56" t="s">
        <v>65</v>
      </c>
      <c r="C56" s="4" t="str">
        <f ca="1">IF($A56="","",INDEX(INDIRECT("'MA-Liste'!"&amp;$C$11),MATCH($A56,'MA-Liste'!$M:$M,FALSE)))</f>
        <v>G</v>
      </c>
      <c r="D56" s="19">
        <f t="shared" ca="1" si="0"/>
        <v>35</v>
      </c>
      <c r="E56" s="20">
        <f t="shared" si="9"/>
        <v>0</v>
      </c>
      <c r="F56" s="73"/>
      <c r="G56" s="74">
        <f t="shared" ca="1" si="17"/>
        <v>0</v>
      </c>
      <c r="H56" s="73"/>
      <c r="I56" s="74">
        <f t="shared" ca="1" si="1"/>
        <v>0</v>
      </c>
      <c r="J56" s="73"/>
      <c r="K56" s="113">
        <f t="shared" ca="1" si="10"/>
        <v>0</v>
      </c>
      <c r="L56" s="73"/>
      <c r="M56" s="113">
        <f t="shared" ca="1" si="11"/>
        <v>0</v>
      </c>
      <c r="N56" s="73"/>
      <c r="O56" s="74">
        <f t="shared" ca="1" si="12"/>
        <v>0</v>
      </c>
      <c r="P56" s="73"/>
      <c r="Q56" s="113">
        <f t="shared" ca="1" si="20"/>
        <v>0</v>
      </c>
      <c r="R56" s="73"/>
      <c r="S56" s="113">
        <f t="shared" ca="1" si="3"/>
        <v>0</v>
      </c>
      <c r="T56" s="101"/>
      <c r="U56" s="74">
        <f t="shared" ca="1" si="21"/>
        <v>0</v>
      </c>
      <c r="V56" s="73"/>
      <c r="W56" s="113">
        <f t="shared" ca="1" si="13"/>
        <v>0</v>
      </c>
      <c r="X56" s="101"/>
      <c r="Y56" s="113">
        <f t="shared" ca="1" si="14"/>
        <v>0</v>
      </c>
      <c r="Z56" s="73"/>
      <c r="AA56" s="74">
        <v>0</v>
      </c>
      <c r="AB56" s="73"/>
      <c r="AC56" s="74">
        <f t="shared" ca="1" si="22"/>
        <v>0</v>
      </c>
      <c r="AD56" s="73"/>
      <c r="AE56" s="74">
        <f t="shared" ca="1" si="7"/>
        <v>0</v>
      </c>
      <c r="AF56" s="73"/>
      <c r="AG56" s="74">
        <f t="shared" ca="1" si="15"/>
        <v>0</v>
      </c>
      <c r="AH56" s="82">
        <f t="shared" ca="1" si="8"/>
        <v>0</v>
      </c>
      <c r="AI56" s="74"/>
      <c r="AJ56" s="139">
        <f t="shared" ca="1" si="16"/>
        <v>0</v>
      </c>
    </row>
    <row r="57" spans="1:36" ht="15" customHeight="1" x14ac:dyDescent="0.2">
      <c r="A57" s="84" t="s">
        <v>229</v>
      </c>
      <c r="B57" t="str">
        <f>IF($A57="","",INDEX('MA-Liste'!$D:$D,MATCH($A57,'MA-Liste'!$M:$M,FALSE)))</f>
        <v>AeBo</v>
      </c>
      <c r="C57" s="4" t="str">
        <f ca="1">IF($A57="","",INDEX(INDIRECT("'MA-Liste'!"&amp;$C$11),MATCH($A57,'MA-Liste'!$M:$M,FALSE)))</f>
        <v>G</v>
      </c>
      <c r="D57" s="19">
        <f t="shared" ca="1" si="0"/>
        <v>35</v>
      </c>
      <c r="E57" s="20">
        <f t="shared" si="9"/>
        <v>0</v>
      </c>
      <c r="F57" s="73"/>
      <c r="G57" s="74">
        <f t="shared" ca="1" si="17"/>
        <v>0</v>
      </c>
      <c r="H57" s="73"/>
      <c r="I57" s="74">
        <f t="shared" ca="1" si="1"/>
        <v>0</v>
      </c>
      <c r="J57" s="73"/>
      <c r="K57" s="113">
        <f t="shared" ca="1" si="10"/>
        <v>0</v>
      </c>
      <c r="L57" s="73"/>
      <c r="M57" s="113">
        <f t="shared" ca="1" si="11"/>
        <v>0</v>
      </c>
      <c r="N57" s="73"/>
      <c r="O57" s="74">
        <f t="shared" ca="1" si="12"/>
        <v>0</v>
      </c>
      <c r="P57" s="73"/>
      <c r="Q57" s="113">
        <f t="shared" ca="1" si="20"/>
        <v>0</v>
      </c>
      <c r="R57" s="73"/>
      <c r="S57" s="113">
        <f t="shared" ca="1" si="3"/>
        <v>0</v>
      </c>
      <c r="T57" s="101"/>
      <c r="U57" s="74">
        <f t="shared" ca="1" si="21"/>
        <v>0</v>
      </c>
      <c r="V57" s="73"/>
      <c r="W57" s="113">
        <f t="shared" ca="1" si="13"/>
        <v>0</v>
      </c>
      <c r="X57" s="101"/>
      <c r="Y57" s="113">
        <f t="shared" ca="1" si="14"/>
        <v>0</v>
      </c>
      <c r="Z57" s="73"/>
      <c r="AA57" s="74">
        <v>0</v>
      </c>
      <c r="AB57" s="73"/>
      <c r="AC57" s="74">
        <f t="shared" ca="1" si="22"/>
        <v>0</v>
      </c>
      <c r="AD57" s="73"/>
      <c r="AE57" s="74">
        <f t="shared" ca="1" si="7"/>
        <v>0</v>
      </c>
      <c r="AF57" s="73"/>
      <c r="AG57" s="74">
        <f t="shared" ca="1" si="15"/>
        <v>0</v>
      </c>
      <c r="AH57" s="82">
        <f t="shared" ca="1" si="8"/>
        <v>0</v>
      </c>
      <c r="AI57" s="74"/>
      <c r="AJ57" s="139">
        <f t="shared" ca="1" si="16"/>
        <v>0</v>
      </c>
    </row>
    <row r="58" spans="1:36" ht="15" customHeight="1" x14ac:dyDescent="0.2">
      <c r="A58" s="84" t="s">
        <v>234</v>
      </c>
      <c r="B58" t="s">
        <v>65</v>
      </c>
      <c r="C58" s="4" t="s">
        <v>7</v>
      </c>
      <c r="D58" s="19">
        <f t="shared" si="0"/>
        <v>75</v>
      </c>
      <c r="E58" s="20">
        <f t="shared" si="9"/>
        <v>0</v>
      </c>
      <c r="F58" s="73"/>
      <c r="G58" s="74">
        <f t="shared" si="17"/>
        <v>0</v>
      </c>
      <c r="H58" s="73"/>
      <c r="I58" s="74">
        <f t="shared" si="1"/>
        <v>0</v>
      </c>
      <c r="J58" s="73"/>
      <c r="K58" s="113">
        <f t="shared" si="10"/>
        <v>0</v>
      </c>
      <c r="L58" s="73"/>
      <c r="M58" s="113">
        <f t="shared" si="11"/>
        <v>0</v>
      </c>
      <c r="N58" s="73"/>
      <c r="O58" s="74">
        <f t="shared" si="12"/>
        <v>0</v>
      </c>
      <c r="P58" s="73"/>
      <c r="Q58" s="113">
        <f t="shared" si="20"/>
        <v>0</v>
      </c>
      <c r="R58" s="73"/>
      <c r="S58" s="113">
        <f t="shared" si="3"/>
        <v>0</v>
      </c>
      <c r="T58" s="101"/>
      <c r="U58" s="74">
        <f t="shared" si="21"/>
        <v>0</v>
      </c>
      <c r="V58" s="73"/>
      <c r="W58" s="113">
        <f t="shared" si="13"/>
        <v>0</v>
      </c>
      <c r="X58" s="101"/>
      <c r="Y58" s="113">
        <f t="shared" si="14"/>
        <v>0</v>
      </c>
      <c r="Z58" s="73"/>
      <c r="AA58" s="74">
        <v>0</v>
      </c>
      <c r="AB58" s="73"/>
      <c r="AC58" s="74">
        <f t="shared" si="22"/>
        <v>0</v>
      </c>
      <c r="AD58" s="73"/>
      <c r="AE58" s="74">
        <f t="shared" si="7"/>
        <v>0</v>
      </c>
      <c r="AF58" s="73"/>
      <c r="AG58" s="74">
        <f t="shared" si="15"/>
        <v>0</v>
      </c>
      <c r="AH58" s="82">
        <f t="shared" si="8"/>
        <v>0</v>
      </c>
      <c r="AI58" s="74"/>
      <c r="AJ58" s="139">
        <f t="shared" si="16"/>
        <v>0</v>
      </c>
    </row>
    <row r="59" spans="1:36" ht="15" customHeight="1" x14ac:dyDescent="0.2">
      <c r="A59" s="84" t="s">
        <v>235</v>
      </c>
      <c r="B59" t="s">
        <v>65</v>
      </c>
      <c r="C59" s="4" t="s">
        <v>9</v>
      </c>
      <c r="D59" s="19">
        <f t="shared" si="0"/>
        <v>35</v>
      </c>
      <c r="E59" s="20">
        <f t="shared" si="9"/>
        <v>0</v>
      </c>
      <c r="F59" s="73"/>
      <c r="G59" s="74">
        <f t="shared" si="17"/>
        <v>0</v>
      </c>
      <c r="H59" s="73"/>
      <c r="I59" s="74">
        <f t="shared" si="1"/>
        <v>0</v>
      </c>
      <c r="J59" s="73"/>
      <c r="K59" s="113">
        <f t="shared" si="10"/>
        <v>0</v>
      </c>
      <c r="L59" s="73"/>
      <c r="M59" s="113">
        <f t="shared" si="11"/>
        <v>0</v>
      </c>
      <c r="N59" s="73"/>
      <c r="O59" s="74">
        <f t="shared" si="12"/>
        <v>0</v>
      </c>
      <c r="P59" s="73"/>
      <c r="Q59" s="113">
        <f t="shared" si="20"/>
        <v>0</v>
      </c>
      <c r="R59" s="73"/>
      <c r="S59" s="113">
        <f t="shared" si="3"/>
        <v>0</v>
      </c>
      <c r="T59" s="101"/>
      <c r="U59" s="74">
        <f t="shared" si="21"/>
        <v>0</v>
      </c>
      <c r="V59" s="73"/>
      <c r="W59" s="113">
        <f t="shared" si="13"/>
        <v>0</v>
      </c>
      <c r="X59" s="101"/>
      <c r="Y59" s="113">
        <f t="shared" si="14"/>
        <v>0</v>
      </c>
      <c r="Z59" s="73"/>
      <c r="AA59" s="74">
        <v>0</v>
      </c>
      <c r="AB59" s="73"/>
      <c r="AC59" s="74">
        <f t="shared" si="22"/>
        <v>0</v>
      </c>
      <c r="AD59" s="73"/>
      <c r="AE59" s="74">
        <f t="shared" si="7"/>
        <v>0</v>
      </c>
      <c r="AF59" s="73"/>
      <c r="AG59" s="74">
        <f t="shared" si="15"/>
        <v>0</v>
      </c>
      <c r="AH59" s="82">
        <f t="shared" si="8"/>
        <v>0</v>
      </c>
      <c r="AI59" s="74"/>
      <c r="AJ59" s="139">
        <f t="shared" si="16"/>
        <v>0</v>
      </c>
    </row>
    <row r="60" spans="1:36" ht="15" customHeight="1" x14ac:dyDescent="0.2">
      <c r="A60" s="84" t="s">
        <v>230</v>
      </c>
      <c r="B60" t="str">
        <f>IF($A60="","",INDEX('MA-Liste'!$D:$D,MATCH($A60,'MA-Liste'!$M:$M,FALSE)))</f>
        <v>AeBo</v>
      </c>
      <c r="C60" s="4" t="str">
        <f ca="1">IF($A60="","",INDEX(INDIRECT("'MA-Liste'!"&amp;$C$11),MATCH($A60,'MA-Liste'!$M:$M,FALSE)))</f>
        <v>G</v>
      </c>
      <c r="D60" s="19">
        <f t="shared" ca="1" si="0"/>
        <v>35</v>
      </c>
      <c r="E60" s="20">
        <f t="shared" si="9"/>
        <v>0</v>
      </c>
      <c r="F60" s="73"/>
      <c r="G60" s="74">
        <f t="shared" ca="1" si="17"/>
        <v>0</v>
      </c>
      <c r="H60" s="73"/>
      <c r="I60" s="74">
        <f t="shared" ca="1" si="1"/>
        <v>0</v>
      </c>
      <c r="J60" s="73"/>
      <c r="K60" s="113">
        <f t="shared" ca="1" si="10"/>
        <v>0</v>
      </c>
      <c r="L60" s="73"/>
      <c r="M60" s="113">
        <f t="shared" ca="1" si="11"/>
        <v>0</v>
      </c>
      <c r="N60" s="73"/>
      <c r="O60" s="74">
        <f t="shared" ca="1" si="12"/>
        <v>0</v>
      </c>
      <c r="P60" s="73"/>
      <c r="Q60" s="113">
        <f t="shared" ca="1" si="20"/>
        <v>0</v>
      </c>
      <c r="R60" s="73"/>
      <c r="S60" s="113">
        <f t="shared" ca="1" si="3"/>
        <v>0</v>
      </c>
      <c r="T60" s="101"/>
      <c r="U60" s="74">
        <f t="shared" ca="1" si="21"/>
        <v>0</v>
      </c>
      <c r="V60" s="73"/>
      <c r="W60" s="113">
        <f t="shared" ca="1" si="13"/>
        <v>0</v>
      </c>
      <c r="X60" s="101"/>
      <c r="Y60" s="113">
        <f t="shared" ca="1" si="14"/>
        <v>0</v>
      </c>
      <c r="Z60" s="73"/>
      <c r="AA60" s="74">
        <v>0</v>
      </c>
      <c r="AB60" s="73"/>
      <c r="AC60" s="74">
        <f t="shared" ca="1" si="22"/>
        <v>0</v>
      </c>
      <c r="AD60" s="73"/>
      <c r="AE60" s="74">
        <f t="shared" ca="1" si="7"/>
        <v>0</v>
      </c>
      <c r="AF60" s="73"/>
      <c r="AG60" s="74">
        <f t="shared" ca="1" si="15"/>
        <v>0</v>
      </c>
      <c r="AH60" s="82">
        <f t="shared" ca="1" si="8"/>
        <v>0</v>
      </c>
      <c r="AI60" s="74"/>
      <c r="AJ60" s="139">
        <f t="shared" ca="1" si="16"/>
        <v>0</v>
      </c>
    </row>
    <row r="61" spans="1:36" ht="15" customHeight="1" x14ac:dyDescent="0.2">
      <c r="A61" s="84" t="s">
        <v>243</v>
      </c>
      <c r="B61" t="s">
        <v>65</v>
      </c>
      <c r="C61" s="4" t="s">
        <v>6</v>
      </c>
      <c r="D61" s="19">
        <v>100</v>
      </c>
      <c r="E61" s="20">
        <f t="shared" si="9"/>
        <v>0</v>
      </c>
      <c r="F61" s="73"/>
      <c r="G61" s="74">
        <f t="shared" si="17"/>
        <v>0</v>
      </c>
      <c r="H61" s="73"/>
      <c r="I61" s="74">
        <f t="shared" si="1"/>
        <v>0</v>
      </c>
      <c r="J61" s="73"/>
      <c r="K61" s="113">
        <f t="shared" si="10"/>
        <v>0</v>
      </c>
      <c r="L61" s="73"/>
      <c r="M61" s="113">
        <f t="shared" si="11"/>
        <v>0</v>
      </c>
      <c r="N61" s="73"/>
      <c r="O61" s="74">
        <f t="shared" si="12"/>
        <v>0</v>
      </c>
      <c r="P61" s="73"/>
      <c r="Q61" s="113">
        <f t="shared" si="20"/>
        <v>0</v>
      </c>
      <c r="R61" s="73"/>
      <c r="S61" s="113">
        <f t="shared" si="3"/>
        <v>0</v>
      </c>
      <c r="T61" s="101"/>
      <c r="U61" s="74">
        <f t="shared" si="21"/>
        <v>0</v>
      </c>
      <c r="V61" s="73"/>
      <c r="W61" s="113">
        <f t="shared" si="13"/>
        <v>0</v>
      </c>
      <c r="X61" s="101"/>
      <c r="Y61" s="113">
        <f t="shared" si="14"/>
        <v>0</v>
      </c>
      <c r="Z61" s="73"/>
      <c r="AA61" s="74">
        <v>0</v>
      </c>
      <c r="AB61" s="73"/>
      <c r="AC61" s="74">
        <f t="shared" si="22"/>
        <v>0</v>
      </c>
      <c r="AD61" s="73"/>
      <c r="AE61" s="74">
        <f t="shared" si="7"/>
        <v>0</v>
      </c>
      <c r="AF61" s="73"/>
      <c r="AG61" s="74">
        <f t="shared" si="15"/>
        <v>0</v>
      </c>
      <c r="AH61" s="82">
        <f t="shared" si="8"/>
        <v>0</v>
      </c>
      <c r="AI61" s="74"/>
      <c r="AJ61" s="139">
        <f t="shared" si="16"/>
        <v>0</v>
      </c>
    </row>
    <row r="62" spans="1:36" ht="15" customHeight="1" x14ac:dyDescent="0.2">
      <c r="A62" s="84" t="s">
        <v>244</v>
      </c>
      <c r="B62" t="s">
        <v>65</v>
      </c>
      <c r="C62" s="4" t="s">
        <v>6</v>
      </c>
      <c r="D62" s="19">
        <v>100</v>
      </c>
      <c r="E62" s="20">
        <f t="shared" si="9"/>
        <v>0</v>
      </c>
      <c r="F62" s="73"/>
      <c r="G62" s="74">
        <f t="shared" si="17"/>
        <v>0</v>
      </c>
      <c r="H62" s="73"/>
      <c r="I62" s="74">
        <f t="shared" si="1"/>
        <v>0</v>
      </c>
      <c r="J62" s="73"/>
      <c r="K62" s="113">
        <f t="shared" si="10"/>
        <v>0</v>
      </c>
      <c r="L62" s="73"/>
      <c r="M62" s="113">
        <f t="shared" si="11"/>
        <v>0</v>
      </c>
      <c r="N62" s="73"/>
      <c r="O62" s="74">
        <f t="shared" si="12"/>
        <v>0</v>
      </c>
      <c r="P62" s="73"/>
      <c r="Q62" s="113">
        <f t="shared" si="20"/>
        <v>0</v>
      </c>
      <c r="R62" s="73"/>
      <c r="S62" s="113">
        <f t="shared" si="3"/>
        <v>0</v>
      </c>
      <c r="T62" s="101"/>
      <c r="U62" s="74">
        <f t="shared" si="21"/>
        <v>0</v>
      </c>
      <c r="V62" s="73"/>
      <c r="W62" s="113">
        <f t="shared" si="13"/>
        <v>0</v>
      </c>
      <c r="X62" s="101"/>
      <c r="Y62" s="113">
        <f t="shared" si="14"/>
        <v>0</v>
      </c>
      <c r="Z62" s="73"/>
      <c r="AA62" s="74">
        <v>0</v>
      </c>
      <c r="AB62" s="73"/>
      <c r="AC62" s="74">
        <f t="shared" si="22"/>
        <v>0</v>
      </c>
      <c r="AD62" s="73"/>
      <c r="AE62" s="74">
        <f t="shared" si="7"/>
        <v>0</v>
      </c>
      <c r="AF62" s="73"/>
      <c r="AG62" s="74">
        <f t="shared" si="15"/>
        <v>0</v>
      </c>
      <c r="AH62" s="82">
        <f t="shared" si="8"/>
        <v>0</v>
      </c>
      <c r="AI62" s="74"/>
      <c r="AJ62" s="139">
        <f t="shared" si="16"/>
        <v>0</v>
      </c>
    </row>
    <row r="63" spans="1:36" ht="15" customHeight="1" x14ac:dyDescent="0.2">
      <c r="A63" s="84" t="s">
        <v>249</v>
      </c>
      <c r="B63" t="s">
        <v>250</v>
      </c>
      <c r="C63" s="4" t="s">
        <v>9</v>
      </c>
      <c r="D63" s="19">
        <v>35</v>
      </c>
      <c r="E63" s="20">
        <f t="shared" si="9"/>
        <v>0</v>
      </c>
      <c r="F63" s="73"/>
      <c r="G63" s="74">
        <f t="shared" si="17"/>
        <v>0</v>
      </c>
      <c r="H63" s="73"/>
      <c r="I63" s="74">
        <f t="shared" si="1"/>
        <v>0</v>
      </c>
      <c r="J63" s="73"/>
      <c r="K63" s="113">
        <f t="shared" si="10"/>
        <v>0</v>
      </c>
      <c r="L63" s="73"/>
      <c r="M63" s="113">
        <f t="shared" si="11"/>
        <v>0</v>
      </c>
      <c r="N63" s="73"/>
      <c r="O63" s="74">
        <f t="shared" si="12"/>
        <v>0</v>
      </c>
      <c r="P63" s="73"/>
      <c r="Q63" s="113">
        <f t="shared" si="20"/>
        <v>0</v>
      </c>
      <c r="R63" s="73"/>
      <c r="S63" s="113">
        <f t="shared" si="3"/>
        <v>0</v>
      </c>
      <c r="T63" s="101"/>
      <c r="U63" s="74">
        <f t="shared" si="21"/>
        <v>0</v>
      </c>
      <c r="V63" s="73"/>
      <c r="W63" s="113">
        <f t="shared" si="13"/>
        <v>0</v>
      </c>
      <c r="X63" s="101"/>
      <c r="Y63" s="113">
        <f t="shared" si="14"/>
        <v>0</v>
      </c>
      <c r="Z63" s="73"/>
      <c r="AA63" s="74">
        <v>0</v>
      </c>
      <c r="AB63" s="73"/>
      <c r="AC63" s="74">
        <f t="shared" si="22"/>
        <v>0</v>
      </c>
      <c r="AD63" s="73"/>
      <c r="AE63" s="74">
        <f t="shared" si="7"/>
        <v>0</v>
      </c>
      <c r="AF63" s="73"/>
      <c r="AG63" s="74">
        <f t="shared" si="15"/>
        <v>0</v>
      </c>
      <c r="AH63" s="82">
        <f t="shared" si="8"/>
        <v>0</v>
      </c>
      <c r="AI63" s="74"/>
      <c r="AJ63" s="139">
        <f t="shared" si="16"/>
        <v>0</v>
      </c>
    </row>
    <row r="64" spans="1:36" ht="15" customHeight="1" x14ac:dyDescent="0.2">
      <c r="A64" s="84" t="s">
        <v>246</v>
      </c>
      <c r="B64" t="s">
        <v>65</v>
      </c>
      <c r="C64" s="4" t="s">
        <v>4</v>
      </c>
      <c r="D64" s="19">
        <v>140</v>
      </c>
      <c r="E64" s="20">
        <f t="shared" si="9"/>
        <v>0</v>
      </c>
      <c r="F64" s="73"/>
      <c r="G64" s="74">
        <f t="shared" si="17"/>
        <v>0</v>
      </c>
      <c r="H64" s="73"/>
      <c r="I64" s="74">
        <f t="shared" si="1"/>
        <v>0</v>
      </c>
      <c r="J64" s="73"/>
      <c r="K64" s="113">
        <f t="shared" si="10"/>
        <v>0</v>
      </c>
      <c r="L64" s="73"/>
      <c r="M64" s="113">
        <f t="shared" si="11"/>
        <v>0</v>
      </c>
      <c r="N64" s="73"/>
      <c r="O64" s="74">
        <f t="shared" si="12"/>
        <v>0</v>
      </c>
      <c r="P64" s="73"/>
      <c r="Q64" s="113">
        <f t="shared" si="20"/>
        <v>0</v>
      </c>
      <c r="R64" s="73"/>
      <c r="S64" s="113">
        <f t="shared" si="3"/>
        <v>0</v>
      </c>
      <c r="T64" s="101"/>
      <c r="U64" s="74">
        <f t="shared" si="21"/>
        <v>0</v>
      </c>
      <c r="V64" s="73"/>
      <c r="W64" s="113">
        <f t="shared" si="13"/>
        <v>0</v>
      </c>
      <c r="X64" s="101"/>
      <c r="Y64" s="113">
        <f t="shared" si="14"/>
        <v>0</v>
      </c>
      <c r="Z64" s="73"/>
      <c r="AA64" s="74">
        <v>0</v>
      </c>
      <c r="AB64" s="73"/>
      <c r="AC64" s="74">
        <f t="shared" si="22"/>
        <v>0</v>
      </c>
      <c r="AD64" s="73"/>
      <c r="AE64" s="74">
        <f t="shared" si="7"/>
        <v>0</v>
      </c>
      <c r="AF64" s="73"/>
      <c r="AG64" s="74">
        <f t="shared" si="15"/>
        <v>0</v>
      </c>
      <c r="AH64" s="82">
        <f t="shared" si="8"/>
        <v>0</v>
      </c>
      <c r="AI64" s="74"/>
      <c r="AJ64" s="139">
        <f t="shared" si="16"/>
        <v>0</v>
      </c>
    </row>
    <row r="65" spans="1:37" ht="15" customHeight="1" x14ac:dyDescent="0.2">
      <c r="A65" s="84" t="s">
        <v>228</v>
      </c>
      <c r="B65" t="str">
        <f>IF($A65="","",INDEX('MA-Liste'!$D:$D,MATCH($A65,'MA-Liste'!$M:$M,FALSE)))</f>
        <v>AeBo</v>
      </c>
      <c r="C65" s="4" t="str">
        <f ca="1">IF($A65="","",INDEX(INDIRECT("'MA-Liste'!"&amp;$C$11),MATCH($A65,'MA-Liste'!$M:$M,FALSE)))</f>
        <v>D</v>
      </c>
      <c r="D65" s="19">
        <f t="shared" ca="1" si="0"/>
        <v>100</v>
      </c>
      <c r="E65" s="20">
        <f t="shared" si="9"/>
        <v>0</v>
      </c>
      <c r="F65" s="73"/>
      <c r="G65" s="74">
        <f t="shared" ca="1" si="17"/>
        <v>0</v>
      </c>
      <c r="H65" s="73"/>
      <c r="I65" s="74">
        <f t="shared" ca="1" si="1"/>
        <v>0</v>
      </c>
      <c r="J65" s="73"/>
      <c r="K65" s="113">
        <f t="shared" ca="1" si="10"/>
        <v>0</v>
      </c>
      <c r="L65" s="73"/>
      <c r="M65" s="113">
        <f t="shared" ca="1" si="11"/>
        <v>0</v>
      </c>
      <c r="N65" s="73"/>
      <c r="O65" s="74">
        <f t="shared" ca="1" si="12"/>
        <v>0</v>
      </c>
      <c r="P65" s="73"/>
      <c r="Q65" s="113">
        <f t="shared" ca="1" si="20"/>
        <v>0</v>
      </c>
      <c r="R65" s="73"/>
      <c r="S65" s="113">
        <f t="shared" ca="1" si="3"/>
        <v>0</v>
      </c>
      <c r="T65" s="101"/>
      <c r="U65" s="74">
        <f t="shared" ca="1" si="21"/>
        <v>0</v>
      </c>
      <c r="V65" s="73"/>
      <c r="W65" s="113">
        <f t="shared" ca="1" si="13"/>
        <v>0</v>
      </c>
      <c r="X65" s="101"/>
      <c r="Y65" s="113">
        <f t="shared" ca="1" si="14"/>
        <v>0</v>
      </c>
      <c r="Z65" s="73"/>
      <c r="AA65" s="74">
        <v>0</v>
      </c>
      <c r="AB65" s="73"/>
      <c r="AC65" s="74">
        <f t="shared" ca="1" si="22"/>
        <v>0</v>
      </c>
      <c r="AD65" s="73"/>
      <c r="AE65" s="74">
        <f t="shared" ca="1" si="7"/>
        <v>0</v>
      </c>
      <c r="AF65" s="73"/>
      <c r="AG65" s="74">
        <f t="shared" ca="1" si="15"/>
        <v>0</v>
      </c>
      <c r="AH65" s="82">
        <f t="shared" ca="1" si="8"/>
        <v>0</v>
      </c>
      <c r="AI65" s="74"/>
      <c r="AJ65" s="139">
        <f t="shared" ca="1" si="16"/>
        <v>0</v>
      </c>
    </row>
    <row r="66" spans="1:37" ht="15" customHeight="1" x14ac:dyDescent="0.2">
      <c r="A66" s="84" t="s">
        <v>252</v>
      </c>
      <c r="B66" s="14" t="s">
        <v>65</v>
      </c>
      <c r="C66" s="18" t="s">
        <v>8</v>
      </c>
      <c r="D66" s="19">
        <v>60</v>
      </c>
      <c r="E66" s="20">
        <f t="shared" si="9"/>
        <v>0</v>
      </c>
      <c r="F66" s="73"/>
      <c r="G66" s="74">
        <f t="shared" si="17"/>
        <v>0</v>
      </c>
      <c r="H66" s="73"/>
      <c r="I66" s="74">
        <f t="shared" si="1"/>
        <v>0</v>
      </c>
      <c r="J66" s="73"/>
      <c r="K66" s="113">
        <f t="shared" si="10"/>
        <v>0</v>
      </c>
      <c r="L66" s="73"/>
      <c r="M66" s="113">
        <f t="shared" si="11"/>
        <v>0</v>
      </c>
      <c r="N66" s="73"/>
      <c r="O66" s="74">
        <f t="shared" si="12"/>
        <v>0</v>
      </c>
      <c r="P66" s="73"/>
      <c r="Q66" s="113">
        <f t="shared" si="20"/>
        <v>0</v>
      </c>
      <c r="R66" s="73"/>
      <c r="S66" s="113">
        <f t="shared" si="3"/>
        <v>0</v>
      </c>
      <c r="T66" s="101"/>
      <c r="U66" s="74">
        <f t="shared" si="21"/>
        <v>0</v>
      </c>
      <c r="V66" s="73"/>
      <c r="W66" s="113">
        <f t="shared" si="13"/>
        <v>0</v>
      </c>
      <c r="X66" s="101"/>
      <c r="Y66" s="113">
        <f t="shared" si="14"/>
        <v>0</v>
      </c>
      <c r="Z66" s="73"/>
      <c r="AA66" s="74">
        <v>0</v>
      </c>
      <c r="AB66" s="73"/>
      <c r="AC66" s="74">
        <f t="shared" si="22"/>
        <v>0</v>
      </c>
      <c r="AD66" s="73"/>
      <c r="AE66" s="74">
        <f t="shared" si="7"/>
        <v>0</v>
      </c>
      <c r="AF66" s="73"/>
      <c r="AG66" s="74">
        <f t="shared" si="15"/>
        <v>0</v>
      </c>
      <c r="AH66" s="82">
        <f t="shared" si="8"/>
        <v>0</v>
      </c>
      <c r="AI66" s="74"/>
      <c r="AJ66" s="139">
        <f t="shared" si="16"/>
        <v>0</v>
      </c>
    </row>
    <row r="67" spans="1:37" ht="15" customHeight="1" x14ac:dyDescent="0.2">
      <c r="A67" s="90" t="s">
        <v>253</v>
      </c>
      <c r="B67" s="14" t="s">
        <v>65</v>
      </c>
      <c r="C67" s="18" t="s">
        <v>6</v>
      </c>
      <c r="D67" s="19">
        <v>100</v>
      </c>
      <c r="E67" s="20">
        <f t="shared" si="9"/>
        <v>0</v>
      </c>
      <c r="F67" s="73"/>
      <c r="G67" s="74">
        <f t="shared" si="17"/>
        <v>0</v>
      </c>
      <c r="H67" s="73"/>
      <c r="I67" s="74">
        <f t="shared" si="1"/>
        <v>0</v>
      </c>
      <c r="J67" s="73"/>
      <c r="K67" s="113">
        <f t="shared" si="10"/>
        <v>0</v>
      </c>
      <c r="L67" s="73"/>
      <c r="M67" s="113">
        <f t="shared" si="11"/>
        <v>0</v>
      </c>
      <c r="N67" s="73"/>
      <c r="O67" s="74">
        <f t="shared" si="12"/>
        <v>0</v>
      </c>
      <c r="P67" s="73"/>
      <c r="Q67" s="113">
        <f t="shared" si="20"/>
        <v>0</v>
      </c>
      <c r="R67" s="73"/>
      <c r="S67" s="113">
        <f t="shared" si="3"/>
        <v>0</v>
      </c>
      <c r="T67" s="101"/>
      <c r="U67" s="74">
        <f t="shared" si="21"/>
        <v>0</v>
      </c>
      <c r="V67" s="73"/>
      <c r="W67" s="113">
        <f t="shared" si="13"/>
        <v>0</v>
      </c>
      <c r="X67" s="101"/>
      <c r="Y67" s="113">
        <f t="shared" si="14"/>
        <v>0</v>
      </c>
      <c r="Z67" s="73"/>
      <c r="AA67" s="74">
        <v>0</v>
      </c>
      <c r="AB67" s="73"/>
      <c r="AC67" s="74">
        <f t="shared" si="22"/>
        <v>0</v>
      </c>
      <c r="AD67" s="73"/>
      <c r="AE67" s="74">
        <f t="shared" si="7"/>
        <v>0</v>
      </c>
      <c r="AF67" s="73"/>
      <c r="AG67" s="74">
        <f t="shared" si="15"/>
        <v>0</v>
      </c>
      <c r="AH67" s="82">
        <f t="shared" si="8"/>
        <v>0</v>
      </c>
      <c r="AI67" s="74"/>
      <c r="AJ67" s="139">
        <f t="shared" si="16"/>
        <v>0</v>
      </c>
    </row>
    <row r="68" spans="1:37" ht="15" customHeight="1" x14ac:dyDescent="0.2">
      <c r="A68" s="90" t="s">
        <v>254</v>
      </c>
      <c r="B68" s="14" t="s">
        <v>65</v>
      </c>
      <c r="C68" s="18" t="s">
        <v>8</v>
      </c>
      <c r="D68" s="19">
        <v>60</v>
      </c>
      <c r="E68" s="20">
        <f t="shared" si="9"/>
        <v>0</v>
      </c>
      <c r="F68" s="73"/>
      <c r="G68" s="74">
        <f t="shared" si="17"/>
        <v>0</v>
      </c>
      <c r="H68" s="73"/>
      <c r="I68" s="74">
        <f t="shared" si="1"/>
        <v>0</v>
      </c>
      <c r="J68" s="73"/>
      <c r="K68" s="113">
        <f t="shared" si="10"/>
        <v>0</v>
      </c>
      <c r="L68" s="73"/>
      <c r="M68" s="113">
        <f t="shared" si="11"/>
        <v>0</v>
      </c>
      <c r="N68" s="73"/>
      <c r="O68" s="74">
        <f t="shared" si="12"/>
        <v>0</v>
      </c>
      <c r="P68" s="73"/>
      <c r="Q68" s="113">
        <f t="shared" si="20"/>
        <v>0</v>
      </c>
      <c r="R68" s="73"/>
      <c r="S68" s="113">
        <f t="shared" si="3"/>
        <v>0</v>
      </c>
      <c r="T68" s="101"/>
      <c r="U68" s="74">
        <f t="shared" si="21"/>
        <v>0</v>
      </c>
      <c r="V68" s="73"/>
      <c r="W68" s="113">
        <f t="shared" si="13"/>
        <v>0</v>
      </c>
      <c r="X68" s="101"/>
      <c r="Y68" s="113">
        <f t="shared" si="14"/>
        <v>0</v>
      </c>
      <c r="Z68" s="73"/>
      <c r="AA68" s="74">
        <v>0</v>
      </c>
      <c r="AB68" s="73"/>
      <c r="AC68" s="74">
        <f t="shared" si="22"/>
        <v>0</v>
      </c>
      <c r="AD68" s="73"/>
      <c r="AE68" s="74">
        <f t="shared" si="7"/>
        <v>0</v>
      </c>
      <c r="AF68" s="73"/>
      <c r="AG68" s="74">
        <f t="shared" si="15"/>
        <v>0</v>
      </c>
      <c r="AH68" s="82">
        <f t="shared" si="8"/>
        <v>0</v>
      </c>
      <c r="AI68" s="74"/>
      <c r="AJ68" s="147">
        <f t="shared" si="16"/>
        <v>0</v>
      </c>
    </row>
    <row r="69" spans="1:37" ht="15" customHeight="1" x14ac:dyDescent="0.2">
      <c r="A69" s="90" t="s">
        <v>255</v>
      </c>
      <c r="B69" s="14" t="s">
        <v>65</v>
      </c>
      <c r="C69" s="18" t="s">
        <v>5</v>
      </c>
      <c r="D69" s="19">
        <v>118</v>
      </c>
      <c r="E69" s="20">
        <f t="shared" si="9"/>
        <v>0</v>
      </c>
      <c r="F69" s="73"/>
      <c r="G69" s="74">
        <f t="shared" si="17"/>
        <v>0</v>
      </c>
      <c r="H69" s="73"/>
      <c r="I69" s="74">
        <f t="shared" si="1"/>
        <v>0</v>
      </c>
      <c r="J69" s="73"/>
      <c r="K69" s="113">
        <f t="shared" si="10"/>
        <v>0</v>
      </c>
      <c r="L69" s="73"/>
      <c r="M69" s="113">
        <f t="shared" si="11"/>
        <v>0</v>
      </c>
      <c r="N69" s="73"/>
      <c r="O69" s="74">
        <f t="shared" si="12"/>
        <v>0</v>
      </c>
      <c r="P69" s="73"/>
      <c r="Q69" s="113">
        <f t="shared" si="20"/>
        <v>0</v>
      </c>
      <c r="R69" s="73"/>
      <c r="S69" s="113">
        <f t="shared" si="3"/>
        <v>0</v>
      </c>
      <c r="T69" s="101"/>
      <c r="U69" s="74">
        <f t="shared" si="21"/>
        <v>0</v>
      </c>
      <c r="V69" s="73"/>
      <c r="W69" s="113">
        <f t="shared" si="13"/>
        <v>0</v>
      </c>
      <c r="X69" s="101"/>
      <c r="Y69" s="113">
        <f t="shared" si="14"/>
        <v>0</v>
      </c>
      <c r="Z69" s="73"/>
      <c r="AA69" s="74">
        <v>0</v>
      </c>
      <c r="AB69" s="73"/>
      <c r="AC69" s="74">
        <f t="shared" si="22"/>
        <v>0</v>
      </c>
      <c r="AD69" s="73"/>
      <c r="AE69" s="74">
        <f t="shared" si="7"/>
        <v>0</v>
      </c>
      <c r="AF69" s="73"/>
      <c r="AG69" s="74">
        <f t="shared" si="15"/>
        <v>0</v>
      </c>
      <c r="AH69" s="82">
        <f t="shared" si="8"/>
        <v>0</v>
      </c>
      <c r="AI69" s="74"/>
      <c r="AJ69" s="147">
        <f t="shared" si="16"/>
        <v>0</v>
      </c>
    </row>
    <row r="70" spans="1:37" ht="15" customHeight="1" x14ac:dyDescent="0.2">
      <c r="A70" s="90" t="s">
        <v>256</v>
      </c>
      <c r="B70" s="14" t="s">
        <v>65</v>
      </c>
      <c r="C70" s="18" t="s">
        <v>5</v>
      </c>
      <c r="D70" s="19">
        <v>118</v>
      </c>
      <c r="E70" s="20">
        <f t="shared" si="9"/>
        <v>0</v>
      </c>
      <c r="F70" s="73"/>
      <c r="G70" s="74">
        <f t="shared" si="17"/>
        <v>0</v>
      </c>
      <c r="H70" s="73"/>
      <c r="I70" s="74">
        <f t="shared" si="1"/>
        <v>0</v>
      </c>
      <c r="J70" s="73"/>
      <c r="K70" s="113">
        <f t="shared" si="10"/>
        <v>0</v>
      </c>
      <c r="L70" s="73"/>
      <c r="M70" s="113">
        <f t="shared" si="11"/>
        <v>0</v>
      </c>
      <c r="N70" s="73"/>
      <c r="O70" s="74">
        <f t="shared" si="12"/>
        <v>0</v>
      </c>
      <c r="P70" s="73"/>
      <c r="Q70" s="113">
        <f t="shared" si="20"/>
        <v>0</v>
      </c>
      <c r="R70" s="73"/>
      <c r="S70" s="113">
        <f t="shared" si="3"/>
        <v>0</v>
      </c>
      <c r="T70" s="101"/>
      <c r="U70" s="74">
        <f t="shared" si="21"/>
        <v>0</v>
      </c>
      <c r="V70" s="73"/>
      <c r="W70" s="113">
        <f t="shared" si="13"/>
        <v>0</v>
      </c>
      <c r="X70" s="101"/>
      <c r="Y70" s="113">
        <f t="shared" si="14"/>
        <v>0</v>
      </c>
      <c r="Z70" s="73"/>
      <c r="AA70" s="74">
        <v>0</v>
      </c>
      <c r="AB70" s="73"/>
      <c r="AC70" s="74">
        <f t="shared" si="22"/>
        <v>0</v>
      </c>
      <c r="AD70" s="73"/>
      <c r="AE70" s="74">
        <f t="shared" si="7"/>
        <v>0</v>
      </c>
      <c r="AF70" s="73"/>
      <c r="AG70" s="74">
        <f t="shared" si="15"/>
        <v>0</v>
      </c>
      <c r="AH70" s="82">
        <f t="shared" si="8"/>
        <v>0</v>
      </c>
      <c r="AI70" s="74"/>
      <c r="AJ70" s="147">
        <f t="shared" si="16"/>
        <v>0</v>
      </c>
    </row>
    <row r="71" spans="1:37" ht="15" customHeight="1" x14ac:dyDescent="0.2">
      <c r="A71" s="90" t="s">
        <v>257</v>
      </c>
      <c r="B71" s="14" t="s">
        <v>65</v>
      </c>
      <c r="C71" s="18" t="s">
        <v>5</v>
      </c>
      <c r="D71" s="19">
        <v>118</v>
      </c>
      <c r="E71" s="20">
        <f t="shared" si="9"/>
        <v>0</v>
      </c>
      <c r="F71" s="73"/>
      <c r="G71" s="74">
        <f t="shared" si="17"/>
        <v>0</v>
      </c>
      <c r="H71" s="73"/>
      <c r="I71" s="74">
        <f t="shared" si="1"/>
        <v>0</v>
      </c>
      <c r="J71" s="73"/>
      <c r="K71" s="113">
        <f t="shared" si="10"/>
        <v>0</v>
      </c>
      <c r="L71" s="73"/>
      <c r="M71" s="113">
        <f t="shared" si="11"/>
        <v>0</v>
      </c>
      <c r="N71" s="73"/>
      <c r="O71" s="74">
        <f t="shared" si="12"/>
        <v>0</v>
      </c>
      <c r="P71" s="73"/>
      <c r="Q71" s="113">
        <f t="shared" si="20"/>
        <v>0</v>
      </c>
      <c r="R71" s="73"/>
      <c r="S71" s="113">
        <f t="shared" si="3"/>
        <v>0</v>
      </c>
      <c r="T71" s="101"/>
      <c r="U71" s="74">
        <f t="shared" si="21"/>
        <v>0</v>
      </c>
      <c r="V71" s="73"/>
      <c r="W71" s="113">
        <f t="shared" si="13"/>
        <v>0</v>
      </c>
      <c r="X71" s="101"/>
      <c r="Y71" s="113">
        <f t="shared" si="14"/>
        <v>0</v>
      </c>
      <c r="Z71" s="73"/>
      <c r="AA71" s="74">
        <v>0</v>
      </c>
      <c r="AB71" s="73"/>
      <c r="AC71" s="74">
        <f t="shared" si="22"/>
        <v>0</v>
      </c>
      <c r="AD71" s="73"/>
      <c r="AE71" s="74">
        <f t="shared" si="7"/>
        <v>0</v>
      </c>
      <c r="AF71" s="73"/>
      <c r="AG71" s="74">
        <f t="shared" si="15"/>
        <v>0</v>
      </c>
      <c r="AH71" s="82">
        <f t="shared" si="8"/>
        <v>0</v>
      </c>
      <c r="AI71" s="74"/>
      <c r="AJ71" s="147">
        <f t="shared" si="16"/>
        <v>0</v>
      </c>
    </row>
    <row r="72" spans="1:37" ht="15" customHeight="1" x14ac:dyDescent="0.2">
      <c r="A72" s="90" t="s">
        <v>264</v>
      </c>
      <c r="B72" s="14" t="s">
        <v>65</v>
      </c>
      <c r="C72" s="18" t="s">
        <v>6</v>
      </c>
      <c r="D72" s="19">
        <v>100</v>
      </c>
      <c r="E72" s="20">
        <f t="shared" si="9"/>
        <v>0</v>
      </c>
      <c r="F72" s="73"/>
      <c r="G72" s="74">
        <f t="shared" si="17"/>
        <v>0</v>
      </c>
      <c r="H72" s="73"/>
      <c r="I72" s="74">
        <f t="shared" si="1"/>
        <v>0</v>
      </c>
      <c r="J72" s="73"/>
      <c r="K72" s="113">
        <f t="shared" si="10"/>
        <v>0</v>
      </c>
      <c r="L72" s="73"/>
      <c r="M72" s="113">
        <f t="shared" si="11"/>
        <v>0</v>
      </c>
      <c r="N72" s="73"/>
      <c r="O72" s="74">
        <f t="shared" si="12"/>
        <v>0</v>
      </c>
      <c r="P72" s="73"/>
      <c r="Q72" s="113">
        <f t="shared" si="20"/>
        <v>0</v>
      </c>
      <c r="R72" s="73"/>
      <c r="S72" s="113">
        <f t="shared" si="3"/>
        <v>0</v>
      </c>
      <c r="T72" s="101"/>
      <c r="U72" s="74">
        <f t="shared" si="21"/>
        <v>0</v>
      </c>
      <c r="V72" s="73"/>
      <c r="W72" s="113">
        <f t="shared" si="13"/>
        <v>0</v>
      </c>
      <c r="X72" s="101"/>
      <c r="Y72" s="113">
        <f t="shared" si="14"/>
        <v>0</v>
      </c>
      <c r="Z72" s="73"/>
      <c r="AA72" s="74">
        <v>0</v>
      </c>
      <c r="AB72" s="73"/>
      <c r="AC72" s="74">
        <f t="shared" si="22"/>
        <v>0</v>
      </c>
      <c r="AD72" s="73"/>
      <c r="AE72" s="74">
        <f t="shared" si="7"/>
        <v>0</v>
      </c>
      <c r="AF72" s="73"/>
      <c r="AG72" s="74">
        <f t="shared" si="15"/>
        <v>0</v>
      </c>
      <c r="AH72" s="82">
        <f t="shared" si="8"/>
        <v>0</v>
      </c>
      <c r="AI72" s="74"/>
      <c r="AJ72" s="147">
        <f t="shared" si="16"/>
        <v>0</v>
      </c>
    </row>
    <row r="73" spans="1:37" ht="15" customHeight="1" x14ac:dyDescent="0.2">
      <c r="A73" s="90" t="s">
        <v>322</v>
      </c>
      <c r="B73" s="14" t="s">
        <v>65</v>
      </c>
      <c r="C73" s="18" t="s">
        <v>6</v>
      </c>
      <c r="D73" s="19">
        <v>100</v>
      </c>
      <c r="E73" s="20">
        <f t="shared" si="9"/>
        <v>0</v>
      </c>
      <c r="F73" s="73"/>
      <c r="G73" s="74">
        <f>IF(D73="",0,D73*F73)</f>
        <v>0</v>
      </c>
      <c r="H73" s="73"/>
      <c r="I73" s="74">
        <f t="shared" si="1"/>
        <v>0</v>
      </c>
      <c r="J73" s="73"/>
      <c r="K73" s="113">
        <f t="shared" si="10"/>
        <v>0</v>
      </c>
      <c r="L73" s="73"/>
      <c r="M73" s="113">
        <f t="shared" si="11"/>
        <v>0</v>
      </c>
      <c r="N73" s="73"/>
      <c r="O73" s="74">
        <f t="shared" si="12"/>
        <v>0</v>
      </c>
      <c r="P73" s="73"/>
      <c r="Q73" s="113">
        <f t="shared" si="20"/>
        <v>0</v>
      </c>
      <c r="R73" s="73"/>
      <c r="S73" s="113">
        <f t="shared" si="3"/>
        <v>0</v>
      </c>
      <c r="T73" s="101"/>
      <c r="U73" s="74">
        <f t="shared" si="21"/>
        <v>0</v>
      </c>
      <c r="V73" s="73"/>
      <c r="W73" s="113">
        <f t="shared" si="13"/>
        <v>0</v>
      </c>
      <c r="X73" s="101"/>
      <c r="Y73" s="113">
        <f t="shared" si="14"/>
        <v>0</v>
      </c>
      <c r="Z73" s="73"/>
      <c r="AA73" s="74">
        <v>0</v>
      </c>
      <c r="AB73" s="73"/>
      <c r="AC73" s="74">
        <f t="shared" si="22"/>
        <v>0</v>
      </c>
      <c r="AD73" s="73"/>
      <c r="AE73" s="74">
        <f t="shared" si="7"/>
        <v>0</v>
      </c>
      <c r="AF73" s="73"/>
      <c r="AG73" s="74">
        <f t="shared" si="15"/>
        <v>0</v>
      </c>
      <c r="AH73" s="82">
        <f t="shared" si="8"/>
        <v>0</v>
      </c>
      <c r="AI73" s="74"/>
      <c r="AJ73" s="147">
        <f t="shared" si="16"/>
        <v>0</v>
      </c>
    </row>
    <row r="74" spans="1:37" ht="15" customHeight="1" x14ac:dyDescent="0.2">
      <c r="A74" s="90" t="s">
        <v>323</v>
      </c>
      <c r="B74" s="14" t="s">
        <v>65</v>
      </c>
      <c r="C74" s="18" t="s">
        <v>6</v>
      </c>
      <c r="D74" s="19">
        <v>100</v>
      </c>
      <c r="E74" s="20">
        <f t="shared" si="9"/>
        <v>0</v>
      </c>
      <c r="F74" s="73"/>
      <c r="G74" s="74">
        <f>IF(D74="",0,D74*F74)</f>
        <v>0</v>
      </c>
      <c r="H74" s="73"/>
      <c r="I74" s="74">
        <f t="shared" si="1"/>
        <v>0</v>
      </c>
      <c r="J74" s="73"/>
      <c r="K74" s="113">
        <f t="shared" si="10"/>
        <v>0</v>
      </c>
      <c r="L74" s="73"/>
      <c r="M74" s="113">
        <f t="shared" si="11"/>
        <v>0</v>
      </c>
      <c r="N74" s="73"/>
      <c r="O74" s="74">
        <f t="shared" si="12"/>
        <v>0</v>
      </c>
      <c r="P74" s="73"/>
      <c r="Q74" s="113">
        <f t="shared" si="20"/>
        <v>0</v>
      </c>
      <c r="R74" s="73"/>
      <c r="S74" s="113">
        <f t="shared" si="3"/>
        <v>0</v>
      </c>
      <c r="T74" s="101"/>
      <c r="U74" s="74">
        <f t="shared" si="21"/>
        <v>0</v>
      </c>
      <c r="V74" s="73"/>
      <c r="W74" s="113">
        <f t="shared" si="13"/>
        <v>0</v>
      </c>
      <c r="X74" s="101"/>
      <c r="Y74" s="113">
        <f t="shared" si="14"/>
        <v>0</v>
      </c>
      <c r="Z74" s="73"/>
      <c r="AA74" s="74">
        <v>0</v>
      </c>
      <c r="AB74" s="73"/>
      <c r="AC74" s="74">
        <f t="shared" si="22"/>
        <v>0</v>
      </c>
      <c r="AD74" s="73"/>
      <c r="AE74" s="74">
        <f t="shared" si="7"/>
        <v>0</v>
      </c>
      <c r="AF74" s="73"/>
      <c r="AG74" s="74">
        <f t="shared" si="15"/>
        <v>0</v>
      </c>
      <c r="AH74" s="82">
        <f t="shared" si="8"/>
        <v>0</v>
      </c>
      <c r="AI74" s="74"/>
      <c r="AJ74" s="147">
        <f t="shared" si="16"/>
        <v>0</v>
      </c>
    </row>
    <row r="75" spans="1:37" ht="15" customHeight="1" x14ac:dyDescent="0.2">
      <c r="A75" s="90" t="s">
        <v>260</v>
      </c>
      <c r="B75" s="14" t="s">
        <v>65</v>
      </c>
      <c r="C75" s="18" t="s">
        <v>6</v>
      </c>
      <c r="D75" s="19">
        <v>100</v>
      </c>
      <c r="E75" s="20">
        <f t="shared" si="9"/>
        <v>0</v>
      </c>
      <c r="F75" s="73"/>
      <c r="G75" s="74">
        <f t="shared" si="17"/>
        <v>0</v>
      </c>
      <c r="H75" s="73"/>
      <c r="I75" s="74">
        <f t="shared" si="1"/>
        <v>0</v>
      </c>
      <c r="J75" s="73"/>
      <c r="K75" s="113">
        <f t="shared" si="10"/>
        <v>0</v>
      </c>
      <c r="L75" s="73"/>
      <c r="M75" s="113">
        <f t="shared" si="11"/>
        <v>0</v>
      </c>
      <c r="N75" s="73"/>
      <c r="O75" s="74">
        <f t="shared" si="12"/>
        <v>0</v>
      </c>
      <c r="P75" s="73"/>
      <c r="Q75" s="113">
        <f t="shared" si="20"/>
        <v>0</v>
      </c>
      <c r="R75" s="73"/>
      <c r="S75" s="113">
        <f t="shared" si="3"/>
        <v>0</v>
      </c>
      <c r="T75" s="73"/>
      <c r="U75" s="74">
        <f t="shared" si="21"/>
        <v>0</v>
      </c>
      <c r="V75" s="73"/>
      <c r="W75" s="113">
        <f t="shared" si="13"/>
        <v>0</v>
      </c>
      <c r="X75" s="101"/>
      <c r="Y75" s="113">
        <f t="shared" si="14"/>
        <v>0</v>
      </c>
      <c r="Z75" s="73"/>
      <c r="AA75" s="74">
        <v>0</v>
      </c>
      <c r="AB75" s="73"/>
      <c r="AC75" s="74">
        <f t="shared" si="22"/>
        <v>0</v>
      </c>
      <c r="AD75" s="73"/>
      <c r="AE75" s="74">
        <f t="shared" si="7"/>
        <v>0</v>
      </c>
      <c r="AF75" s="73"/>
      <c r="AG75" s="74">
        <f t="shared" si="15"/>
        <v>0</v>
      </c>
      <c r="AH75" s="82">
        <f t="shared" si="8"/>
        <v>0</v>
      </c>
      <c r="AI75" s="74"/>
      <c r="AJ75" s="147">
        <f t="shared" si="16"/>
        <v>0</v>
      </c>
    </row>
    <row r="76" spans="1:37" ht="15" customHeight="1" x14ac:dyDescent="0.2">
      <c r="A76" s="90" t="s">
        <v>265</v>
      </c>
      <c r="B76" t="str">
        <f>IF($A76="","",INDEX('MA-Liste'!$D:$D,MATCH($A76,'MA-Liste'!$M:$M,FALSE)))</f>
        <v>AeBo</v>
      </c>
      <c r="C76" s="4" t="str">
        <f ca="1">IF($A76="","",INDEX(INDIRECT("'MA-Liste'!"&amp;$C$11),MATCH($A76,'MA-Liste'!$M:$M,FALSE)))</f>
        <v>D</v>
      </c>
      <c r="D76" s="19">
        <f ca="1">IF(OR($C76="",$C76=0),"",VLOOKUP($C76,Ansätze,$D$11,FALSE))</f>
        <v>100</v>
      </c>
      <c r="E76" s="20">
        <f t="shared" si="9"/>
        <v>0</v>
      </c>
      <c r="F76" s="73"/>
      <c r="G76" s="74">
        <f t="shared" ca="1" si="17"/>
        <v>0</v>
      </c>
      <c r="H76" s="73"/>
      <c r="I76" s="74">
        <f t="shared" ca="1" si="1"/>
        <v>0</v>
      </c>
      <c r="J76" s="73"/>
      <c r="K76" s="113">
        <f t="shared" ca="1" si="10"/>
        <v>0</v>
      </c>
      <c r="L76" s="73"/>
      <c r="M76" s="113">
        <f t="shared" ca="1" si="11"/>
        <v>0</v>
      </c>
      <c r="N76" s="73"/>
      <c r="O76" s="74">
        <f t="shared" ca="1" si="12"/>
        <v>0</v>
      </c>
      <c r="P76" s="73"/>
      <c r="Q76" s="113">
        <f t="shared" ca="1" si="20"/>
        <v>0</v>
      </c>
      <c r="R76" s="73"/>
      <c r="S76" s="113">
        <f t="shared" ca="1" si="3"/>
        <v>0</v>
      </c>
      <c r="T76" s="73"/>
      <c r="U76" s="74">
        <f t="shared" ca="1" si="21"/>
        <v>0</v>
      </c>
      <c r="V76" s="73"/>
      <c r="W76" s="113">
        <f t="shared" ca="1" si="13"/>
        <v>0</v>
      </c>
      <c r="X76" s="101"/>
      <c r="Y76" s="113">
        <f t="shared" ca="1" si="14"/>
        <v>0</v>
      </c>
      <c r="Z76" s="73"/>
      <c r="AA76" s="74">
        <v>0</v>
      </c>
      <c r="AB76" s="73"/>
      <c r="AC76" s="74">
        <f t="shared" ca="1" si="22"/>
        <v>0</v>
      </c>
      <c r="AD76" s="73"/>
      <c r="AE76" s="74">
        <f t="shared" ca="1" si="7"/>
        <v>0</v>
      </c>
      <c r="AF76" s="73"/>
      <c r="AG76" s="74">
        <f t="shared" ca="1" si="15"/>
        <v>0</v>
      </c>
      <c r="AH76" s="82">
        <f t="shared" ca="1" si="8"/>
        <v>0</v>
      </c>
      <c r="AI76" s="74"/>
      <c r="AJ76" s="147">
        <f t="shared" ca="1" si="16"/>
        <v>0</v>
      </c>
    </row>
    <row r="77" spans="1:37" ht="15" customHeight="1" x14ac:dyDescent="0.2">
      <c r="A77" s="90" t="s">
        <v>263</v>
      </c>
      <c r="B77" s="14" t="s">
        <v>65</v>
      </c>
      <c r="C77" s="18" t="s">
        <v>6</v>
      </c>
      <c r="D77" s="19">
        <v>100</v>
      </c>
      <c r="E77" s="20">
        <f t="shared" si="9"/>
        <v>0</v>
      </c>
      <c r="F77" s="73"/>
      <c r="G77" s="74">
        <f t="shared" si="17"/>
        <v>0</v>
      </c>
      <c r="H77" s="73"/>
      <c r="I77" s="74">
        <f t="shared" si="1"/>
        <v>0</v>
      </c>
      <c r="J77" s="73"/>
      <c r="K77" s="113">
        <f t="shared" si="10"/>
        <v>0</v>
      </c>
      <c r="L77" s="73"/>
      <c r="M77" s="113">
        <f t="shared" si="11"/>
        <v>0</v>
      </c>
      <c r="N77" s="73"/>
      <c r="O77" s="74">
        <f t="shared" si="12"/>
        <v>0</v>
      </c>
      <c r="P77" s="73"/>
      <c r="Q77" s="113">
        <f t="shared" ref="Q77:Q91" si="23">IF($D77="",0,$D77*P77)</f>
        <v>0</v>
      </c>
      <c r="R77" s="73"/>
      <c r="S77" s="113">
        <f t="shared" si="3"/>
        <v>0</v>
      </c>
      <c r="T77" s="73"/>
      <c r="U77" s="74">
        <f t="shared" ref="U77:U91" si="24">IF($D77="",0,$D77*T77)</f>
        <v>0</v>
      </c>
      <c r="V77" s="73"/>
      <c r="W77" s="113">
        <f t="shared" si="13"/>
        <v>0</v>
      </c>
      <c r="X77" s="101"/>
      <c r="Y77" s="113">
        <f t="shared" si="14"/>
        <v>0</v>
      </c>
      <c r="Z77" s="73"/>
      <c r="AA77" s="74">
        <v>0</v>
      </c>
      <c r="AB77" s="73"/>
      <c r="AC77" s="74">
        <f t="shared" si="22"/>
        <v>0</v>
      </c>
      <c r="AD77" s="73"/>
      <c r="AE77" s="74">
        <f t="shared" si="7"/>
        <v>0</v>
      </c>
      <c r="AF77" s="73"/>
      <c r="AG77" s="74">
        <f t="shared" si="15"/>
        <v>0</v>
      </c>
      <c r="AH77" s="82">
        <f t="shared" si="8"/>
        <v>0</v>
      </c>
      <c r="AI77" s="74"/>
      <c r="AJ77" s="147">
        <f t="shared" si="16"/>
        <v>0</v>
      </c>
      <c r="AK77" s="141"/>
    </row>
    <row r="78" spans="1:37" ht="15" customHeight="1" x14ac:dyDescent="0.2">
      <c r="A78" s="84" t="s">
        <v>292</v>
      </c>
      <c r="B78" t="s">
        <v>65</v>
      </c>
      <c r="C78" s="4" t="s">
        <v>9</v>
      </c>
      <c r="D78" s="19">
        <v>35</v>
      </c>
      <c r="E78" s="20">
        <f t="shared" si="9"/>
        <v>0</v>
      </c>
      <c r="F78" s="73"/>
      <c r="G78" s="74">
        <f t="shared" si="17"/>
        <v>0</v>
      </c>
      <c r="H78" s="73"/>
      <c r="I78" s="74">
        <f t="shared" si="1"/>
        <v>0</v>
      </c>
      <c r="J78" s="73"/>
      <c r="K78" s="113">
        <f t="shared" si="10"/>
        <v>0</v>
      </c>
      <c r="L78" s="73"/>
      <c r="M78" s="113">
        <f t="shared" si="11"/>
        <v>0</v>
      </c>
      <c r="N78" s="73"/>
      <c r="O78" s="74">
        <f t="shared" si="12"/>
        <v>0</v>
      </c>
      <c r="P78" s="73"/>
      <c r="Q78" s="113">
        <f t="shared" si="23"/>
        <v>0</v>
      </c>
      <c r="R78" s="73"/>
      <c r="S78" s="113">
        <f t="shared" si="3"/>
        <v>0</v>
      </c>
      <c r="T78" s="73"/>
      <c r="U78" s="74">
        <f t="shared" si="24"/>
        <v>0</v>
      </c>
      <c r="V78" s="73"/>
      <c r="W78" s="113">
        <f t="shared" si="13"/>
        <v>0</v>
      </c>
      <c r="X78" s="101"/>
      <c r="Y78" s="113">
        <f t="shared" si="14"/>
        <v>0</v>
      </c>
      <c r="Z78" s="73"/>
      <c r="AA78" s="74">
        <v>0</v>
      </c>
      <c r="AB78" s="73"/>
      <c r="AC78" s="74">
        <f t="shared" si="22"/>
        <v>0</v>
      </c>
      <c r="AD78" s="73"/>
      <c r="AE78" s="74">
        <f t="shared" si="7"/>
        <v>0</v>
      </c>
      <c r="AF78" s="73"/>
      <c r="AG78" s="74">
        <f t="shared" si="15"/>
        <v>0</v>
      </c>
      <c r="AH78" s="82">
        <f t="shared" si="8"/>
        <v>0</v>
      </c>
      <c r="AI78" s="74"/>
      <c r="AJ78" s="147">
        <f t="shared" si="16"/>
        <v>0</v>
      </c>
      <c r="AK78" s="141"/>
    </row>
    <row r="79" spans="1:37" ht="15" customHeight="1" x14ac:dyDescent="0.2">
      <c r="A79" s="84" t="s">
        <v>293</v>
      </c>
      <c r="B79" s="14" t="s">
        <v>65</v>
      </c>
      <c r="C79" s="18" t="s">
        <v>5</v>
      </c>
      <c r="D79" s="19">
        <v>118</v>
      </c>
      <c r="E79" s="20">
        <f t="shared" si="9"/>
        <v>0</v>
      </c>
      <c r="F79" s="73"/>
      <c r="G79" s="74">
        <f t="shared" si="17"/>
        <v>0</v>
      </c>
      <c r="H79" s="73"/>
      <c r="I79" s="74">
        <f t="shared" ref="I79:I91" si="25">IF(D79="",0,D79*H79)</f>
        <v>0</v>
      </c>
      <c r="J79" s="73"/>
      <c r="K79" s="113">
        <f t="shared" si="10"/>
        <v>0</v>
      </c>
      <c r="L79" s="73"/>
      <c r="M79" s="113">
        <f t="shared" si="11"/>
        <v>0</v>
      </c>
      <c r="N79" s="73"/>
      <c r="O79" s="74">
        <f t="shared" si="12"/>
        <v>0</v>
      </c>
      <c r="P79" s="73"/>
      <c r="Q79" s="113">
        <f t="shared" si="23"/>
        <v>0</v>
      </c>
      <c r="R79" s="73"/>
      <c r="S79" s="113">
        <f t="shared" ref="S79:S91" si="26">IF($D79="",0,$D79*R79)</f>
        <v>0</v>
      </c>
      <c r="T79" s="73"/>
      <c r="U79" s="74">
        <f t="shared" si="24"/>
        <v>0</v>
      </c>
      <c r="V79" s="73"/>
      <c r="W79" s="113">
        <f>IF($D79="",0,$D79*V79)</f>
        <v>0</v>
      </c>
      <c r="X79" s="101"/>
      <c r="Y79" s="113">
        <f>IF($D79="",0,$D79*X79)</f>
        <v>0</v>
      </c>
      <c r="Z79" s="73"/>
      <c r="AA79" s="74">
        <f>IF(D79="",0,D79*Z79)</f>
        <v>0</v>
      </c>
      <c r="AB79" s="73"/>
      <c r="AC79" s="74">
        <f t="shared" si="22"/>
        <v>0</v>
      </c>
      <c r="AD79" s="73"/>
      <c r="AE79" s="74">
        <f t="shared" ref="AE79:AE91" si="27">IF(D79="",0,D79*AD79)</f>
        <v>0</v>
      </c>
      <c r="AF79" s="73"/>
      <c r="AG79" s="74">
        <f t="shared" si="15"/>
        <v>0</v>
      </c>
      <c r="AH79" s="82">
        <f t="shared" ref="AH79:AH91" si="28">IF(D79="",0,D79*E79)</f>
        <v>0</v>
      </c>
      <c r="AI79" s="74"/>
      <c r="AJ79" s="147">
        <f t="shared" si="16"/>
        <v>0</v>
      </c>
      <c r="AK79" s="141"/>
    </row>
    <row r="80" spans="1:37" ht="15" customHeight="1" x14ac:dyDescent="0.2">
      <c r="A80" s="84" t="s">
        <v>300</v>
      </c>
      <c r="B80" s="14" t="s">
        <v>65</v>
      </c>
      <c r="C80" s="18" t="s">
        <v>6</v>
      </c>
      <c r="D80" s="19">
        <v>100</v>
      </c>
      <c r="E80" s="20">
        <f t="shared" ref="E80:E93" si="29">SUM(F80++H80+J80+L80+N80+P80+R80+T80+V80+X80+Z80+AB80+AD80+AF80)</f>
        <v>0</v>
      </c>
      <c r="F80" s="73"/>
      <c r="G80" s="74">
        <f t="shared" si="17"/>
        <v>0</v>
      </c>
      <c r="H80" s="73"/>
      <c r="I80" s="74">
        <f t="shared" si="25"/>
        <v>0</v>
      </c>
      <c r="J80" s="174"/>
      <c r="K80" s="113">
        <f t="shared" ref="K80:K91" si="30">IF($D80="",0,$D80*J80)</f>
        <v>0</v>
      </c>
      <c r="L80" s="73"/>
      <c r="M80" s="113">
        <f t="shared" ref="M80:M91" si="31">IF($D80="",0,$D80*L80)</f>
        <v>0</v>
      </c>
      <c r="N80" s="73"/>
      <c r="O80" s="74">
        <f t="shared" ref="O80:O91" si="32">IF($D80="",0,$D80*N80)</f>
        <v>0</v>
      </c>
      <c r="P80" s="174"/>
      <c r="Q80" s="113">
        <f t="shared" si="23"/>
        <v>0</v>
      </c>
      <c r="R80" s="73"/>
      <c r="S80" s="113">
        <f t="shared" si="26"/>
        <v>0</v>
      </c>
      <c r="T80" s="73"/>
      <c r="U80" s="74">
        <f t="shared" si="24"/>
        <v>0</v>
      </c>
      <c r="V80" s="174"/>
      <c r="W80" s="113">
        <f t="shared" ref="W80:W87" si="33">IF($D80="",0,$D80*V80)</f>
        <v>0</v>
      </c>
      <c r="X80" s="101"/>
      <c r="Y80" s="113">
        <f t="shared" ref="Y80:Y91" si="34">IF($D80="",0,$D80*X80)</f>
        <v>0</v>
      </c>
      <c r="Z80" s="73"/>
      <c r="AA80" s="74">
        <f t="shared" ref="AA80:AA91" si="35">IF(D80="",0,D80*Z80)</f>
        <v>0</v>
      </c>
      <c r="AB80" s="73"/>
      <c r="AC80" s="74">
        <f t="shared" si="22"/>
        <v>0</v>
      </c>
      <c r="AD80" s="73"/>
      <c r="AE80" s="74">
        <f t="shared" si="27"/>
        <v>0</v>
      </c>
      <c r="AF80" s="73"/>
      <c r="AG80" s="74">
        <f t="shared" ref="AG80:AG93" si="36">IF(D80="",0,D80*AF80)</f>
        <v>0</v>
      </c>
      <c r="AH80" s="82">
        <f t="shared" si="28"/>
        <v>0</v>
      </c>
      <c r="AI80" s="74"/>
      <c r="AJ80" s="147">
        <f t="shared" ref="AJ80:AJ87" si="37">SUM(AH80+AI80)</f>
        <v>0</v>
      </c>
      <c r="AK80" s="141"/>
    </row>
    <row r="81" spans="1:37" ht="15" customHeight="1" x14ac:dyDescent="0.2">
      <c r="A81" s="84" t="s">
        <v>302</v>
      </c>
      <c r="B81" s="14" t="s">
        <v>65</v>
      </c>
      <c r="C81" s="18" t="s">
        <v>9</v>
      </c>
      <c r="D81" s="19">
        <v>35</v>
      </c>
      <c r="E81" s="20">
        <f t="shared" si="29"/>
        <v>0</v>
      </c>
      <c r="F81" s="73"/>
      <c r="G81" s="74">
        <f t="shared" ref="G81:G91" si="38">IF(D81="",0,D81*F81)</f>
        <v>0</v>
      </c>
      <c r="H81" s="73"/>
      <c r="I81" s="74">
        <f t="shared" si="25"/>
        <v>0</v>
      </c>
      <c r="J81" s="174"/>
      <c r="K81" s="113">
        <f t="shared" si="30"/>
        <v>0</v>
      </c>
      <c r="L81" s="73"/>
      <c r="M81" s="113">
        <f t="shared" si="31"/>
        <v>0</v>
      </c>
      <c r="N81" s="73"/>
      <c r="O81" s="74">
        <f t="shared" si="32"/>
        <v>0</v>
      </c>
      <c r="P81" s="174"/>
      <c r="Q81" s="113">
        <f t="shared" si="23"/>
        <v>0</v>
      </c>
      <c r="R81" s="73"/>
      <c r="S81" s="113">
        <f t="shared" si="26"/>
        <v>0</v>
      </c>
      <c r="T81" s="73"/>
      <c r="U81" s="74">
        <f t="shared" si="24"/>
        <v>0</v>
      </c>
      <c r="V81" s="174"/>
      <c r="W81" s="113">
        <f t="shared" si="33"/>
        <v>0</v>
      </c>
      <c r="X81" s="101"/>
      <c r="Y81" s="113">
        <f t="shared" si="34"/>
        <v>0</v>
      </c>
      <c r="Z81" s="73"/>
      <c r="AA81" s="74">
        <f t="shared" si="35"/>
        <v>0</v>
      </c>
      <c r="AB81" s="73"/>
      <c r="AC81" s="74">
        <f t="shared" si="22"/>
        <v>0</v>
      </c>
      <c r="AD81" s="73"/>
      <c r="AE81" s="74">
        <f t="shared" si="27"/>
        <v>0</v>
      </c>
      <c r="AF81" s="73"/>
      <c r="AG81" s="74">
        <f t="shared" si="36"/>
        <v>0</v>
      </c>
      <c r="AH81" s="82">
        <f t="shared" si="28"/>
        <v>0</v>
      </c>
      <c r="AI81" s="74"/>
      <c r="AJ81" s="147">
        <f t="shared" si="37"/>
        <v>0</v>
      </c>
      <c r="AK81" s="141"/>
    </row>
    <row r="82" spans="1:37" ht="15" customHeight="1" x14ac:dyDescent="0.2">
      <c r="A82" s="84" t="s">
        <v>321</v>
      </c>
      <c r="B82" s="14" t="s">
        <v>65</v>
      </c>
      <c r="C82" s="18" t="s">
        <v>9</v>
      </c>
      <c r="D82" s="19">
        <v>35</v>
      </c>
      <c r="E82" s="20">
        <f t="shared" si="29"/>
        <v>0</v>
      </c>
      <c r="F82" s="73"/>
      <c r="G82" s="74">
        <f t="shared" si="38"/>
        <v>0</v>
      </c>
      <c r="H82" s="73"/>
      <c r="I82" s="74">
        <f t="shared" si="25"/>
        <v>0</v>
      </c>
      <c r="J82" s="174"/>
      <c r="K82" s="113">
        <f t="shared" si="30"/>
        <v>0</v>
      </c>
      <c r="L82" s="73"/>
      <c r="M82" s="113">
        <f t="shared" si="31"/>
        <v>0</v>
      </c>
      <c r="N82" s="73"/>
      <c r="O82" s="74">
        <f t="shared" si="32"/>
        <v>0</v>
      </c>
      <c r="P82" s="174"/>
      <c r="Q82" s="113">
        <f t="shared" si="23"/>
        <v>0</v>
      </c>
      <c r="R82" s="73"/>
      <c r="S82" s="113">
        <f t="shared" si="26"/>
        <v>0</v>
      </c>
      <c r="T82" s="73"/>
      <c r="U82" s="74">
        <f t="shared" si="24"/>
        <v>0</v>
      </c>
      <c r="V82" s="174"/>
      <c r="W82" s="113">
        <f t="shared" si="33"/>
        <v>0</v>
      </c>
      <c r="X82" s="101"/>
      <c r="Y82" s="113">
        <f>IF($D82="",0,$D82*X82)</f>
        <v>0</v>
      </c>
      <c r="Z82" s="73"/>
      <c r="AA82" s="74">
        <f t="shared" si="35"/>
        <v>0</v>
      </c>
      <c r="AB82" s="73"/>
      <c r="AC82" s="74">
        <f t="shared" si="22"/>
        <v>0</v>
      </c>
      <c r="AD82" s="73"/>
      <c r="AE82" s="74">
        <f t="shared" si="27"/>
        <v>0</v>
      </c>
      <c r="AF82" s="73"/>
      <c r="AG82" s="74">
        <f t="shared" si="36"/>
        <v>0</v>
      </c>
      <c r="AH82" s="82">
        <f t="shared" si="28"/>
        <v>0</v>
      </c>
      <c r="AI82" s="74"/>
      <c r="AJ82" s="147">
        <f t="shared" si="37"/>
        <v>0</v>
      </c>
      <c r="AK82" s="141"/>
    </row>
    <row r="83" spans="1:37" ht="15" customHeight="1" x14ac:dyDescent="0.2">
      <c r="A83" s="84" t="s">
        <v>301</v>
      </c>
      <c r="B83" s="14" t="s">
        <v>65</v>
      </c>
      <c r="C83" s="18" t="s">
        <v>7</v>
      </c>
      <c r="D83" s="19">
        <v>75</v>
      </c>
      <c r="E83" s="20">
        <f t="shared" si="29"/>
        <v>0</v>
      </c>
      <c r="F83" s="73"/>
      <c r="G83" s="74">
        <f t="shared" si="38"/>
        <v>0</v>
      </c>
      <c r="H83" s="73"/>
      <c r="I83" s="74">
        <f t="shared" si="25"/>
        <v>0</v>
      </c>
      <c r="J83" s="174"/>
      <c r="K83" s="113">
        <f t="shared" si="30"/>
        <v>0</v>
      </c>
      <c r="L83" s="73"/>
      <c r="M83" s="113">
        <f t="shared" si="31"/>
        <v>0</v>
      </c>
      <c r="N83" s="73"/>
      <c r="O83" s="74">
        <f t="shared" si="32"/>
        <v>0</v>
      </c>
      <c r="P83" s="174"/>
      <c r="Q83" s="113">
        <f t="shared" si="23"/>
        <v>0</v>
      </c>
      <c r="R83" s="73"/>
      <c r="S83" s="113">
        <f t="shared" si="26"/>
        <v>0</v>
      </c>
      <c r="T83" s="73"/>
      <c r="U83" s="74">
        <f t="shared" si="24"/>
        <v>0</v>
      </c>
      <c r="V83" s="174"/>
      <c r="W83" s="113">
        <f t="shared" si="33"/>
        <v>0</v>
      </c>
      <c r="X83" s="101"/>
      <c r="Y83" s="113">
        <f t="shared" si="34"/>
        <v>0</v>
      </c>
      <c r="Z83" s="73"/>
      <c r="AA83" s="74">
        <f t="shared" si="35"/>
        <v>0</v>
      </c>
      <c r="AB83" s="73"/>
      <c r="AC83" s="74">
        <f t="shared" si="22"/>
        <v>0</v>
      </c>
      <c r="AD83" s="73"/>
      <c r="AE83" s="74">
        <f t="shared" si="27"/>
        <v>0</v>
      </c>
      <c r="AF83" s="73"/>
      <c r="AG83" s="74">
        <f t="shared" si="36"/>
        <v>0</v>
      </c>
      <c r="AH83" s="82">
        <f t="shared" si="28"/>
        <v>0</v>
      </c>
      <c r="AI83" s="74"/>
      <c r="AJ83" s="147">
        <f t="shared" si="37"/>
        <v>0</v>
      </c>
      <c r="AK83" s="141"/>
    </row>
    <row r="84" spans="1:37" s="14" customFormat="1" ht="15" customHeight="1" x14ac:dyDescent="0.2">
      <c r="A84" s="90" t="s">
        <v>303</v>
      </c>
      <c r="B84" s="14" t="s">
        <v>65</v>
      </c>
      <c r="C84" s="18" t="s">
        <v>8</v>
      </c>
      <c r="D84" s="170">
        <v>60</v>
      </c>
      <c r="E84" s="20">
        <f t="shared" si="29"/>
        <v>0</v>
      </c>
      <c r="F84" s="101"/>
      <c r="G84" s="74">
        <f t="shared" si="38"/>
        <v>0</v>
      </c>
      <c r="H84" s="101"/>
      <c r="I84" s="154">
        <f t="shared" si="25"/>
        <v>0</v>
      </c>
      <c r="J84" s="181"/>
      <c r="K84" s="156">
        <f t="shared" si="30"/>
        <v>0</v>
      </c>
      <c r="L84" s="101"/>
      <c r="M84" s="156">
        <f t="shared" si="31"/>
        <v>0</v>
      </c>
      <c r="N84" s="101"/>
      <c r="O84" s="154">
        <f t="shared" si="32"/>
        <v>0</v>
      </c>
      <c r="P84" s="181"/>
      <c r="Q84" s="156">
        <f t="shared" si="23"/>
        <v>0</v>
      </c>
      <c r="R84" s="101"/>
      <c r="S84" s="156">
        <f t="shared" si="26"/>
        <v>0</v>
      </c>
      <c r="T84" s="101"/>
      <c r="U84" s="154">
        <f t="shared" si="24"/>
        <v>0</v>
      </c>
      <c r="V84" s="181"/>
      <c r="W84" s="156">
        <f t="shared" si="33"/>
        <v>0</v>
      </c>
      <c r="X84" s="101"/>
      <c r="Y84" s="156">
        <f t="shared" si="34"/>
        <v>0</v>
      </c>
      <c r="Z84" s="101"/>
      <c r="AA84" s="154">
        <f t="shared" si="35"/>
        <v>0</v>
      </c>
      <c r="AB84" s="101"/>
      <c r="AC84" s="154">
        <f t="shared" si="22"/>
        <v>0</v>
      </c>
      <c r="AD84" s="101"/>
      <c r="AE84" s="154">
        <f t="shared" si="27"/>
        <v>0</v>
      </c>
      <c r="AF84" s="101"/>
      <c r="AG84" s="154">
        <f t="shared" si="36"/>
        <v>0</v>
      </c>
      <c r="AH84" s="158">
        <f t="shared" si="28"/>
        <v>0</v>
      </c>
      <c r="AI84" s="154"/>
      <c r="AJ84" s="147">
        <f t="shared" si="37"/>
        <v>0</v>
      </c>
      <c r="AK84" s="182"/>
    </row>
    <row r="85" spans="1:37" s="14" customFormat="1" ht="15" customHeight="1" x14ac:dyDescent="0.2">
      <c r="A85" s="90" t="s">
        <v>310</v>
      </c>
      <c r="B85" s="14" t="s">
        <v>65</v>
      </c>
      <c r="C85" s="18" t="s">
        <v>5</v>
      </c>
      <c r="D85" s="170">
        <v>118</v>
      </c>
      <c r="E85" s="20">
        <f t="shared" si="29"/>
        <v>0</v>
      </c>
      <c r="F85" s="101"/>
      <c r="G85" s="113">
        <f t="shared" si="38"/>
        <v>0</v>
      </c>
      <c r="H85" s="101"/>
      <c r="I85" s="154">
        <f t="shared" si="25"/>
        <v>0</v>
      </c>
      <c r="J85" s="181"/>
      <c r="K85" s="156">
        <f t="shared" si="30"/>
        <v>0</v>
      </c>
      <c r="L85" s="101"/>
      <c r="M85" s="156">
        <f t="shared" si="31"/>
        <v>0</v>
      </c>
      <c r="N85" s="101"/>
      <c r="O85" s="154">
        <f t="shared" si="32"/>
        <v>0</v>
      </c>
      <c r="P85" s="181"/>
      <c r="Q85" s="156">
        <f t="shared" si="23"/>
        <v>0</v>
      </c>
      <c r="R85" s="101"/>
      <c r="S85" s="156">
        <f t="shared" si="26"/>
        <v>0</v>
      </c>
      <c r="T85" s="101"/>
      <c r="U85" s="154">
        <f t="shared" si="24"/>
        <v>0</v>
      </c>
      <c r="V85" s="181"/>
      <c r="W85" s="156">
        <f t="shared" si="33"/>
        <v>0</v>
      </c>
      <c r="X85" s="101"/>
      <c r="Y85" s="156">
        <f t="shared" si="34"/>
        <v>0</v>
      </c>
      <c r="Z85" s="101"/>
      <c r="AA85" s="154">
        <f t="shared" si="35"/>
        <v>0</v>
      </c>
      <c r="AB85" s="101"/>
      <c r="AC85" s="154">
        <f t="shared" si="22"/>
        <v>0</v>
      </c>
      <c r="AD85" s="101"/>
      <c r="AE85" s="154">
        <f t="shared" si="27"/>
        <v>0</v>
      </c>
      <c r="AF85" s="181"/>
      <c r="AG85" s="154">
        <f t="shared" si="36"/>
        <v>0</v>
      </c>
      <c r="AH85" s="158">
        <f t="shared" si="28"/>
        <v>0</v>
      </c>
      <c r="AI85" s="154"/>
      <c r="AJ85" s="147">
        <f t="shared" si="37"/>
        <v>0</v>
      </c>
      <c r="AK85" s="182"/>
    </row>
    <row r="86" spans="1:37" s="14" customFormat="1" ht="15" customHeight="1" x14ac:dyDescent="0.2">
      <c r="A86" s="90" t="s">
        <v>331</v>
      </c>
      <c r="B86" s="14" t="s">
        <v>65</v>
      </c>
      <c r="C86" s="18" t="s">
        <v>7</v>
      </c>
      <c r="D86" s="170">
        <v>75</v>
      </c>
      <c r="E86" s="20">
        <f t="shared" si="29"/>
        <v>0</v>
      </c>
      <c r="F86" s="101"/>
      <c r="G86" s="113">
        <f t="shared" si="38"/>
        <v>0</v>
      </c>
      <c r="H86" s="101"/>
      <c r="I86" s="154">
        <f t="shared" si="25"/>
        <v>0</v>
      </c>
      <c r="J86" s="181"/>
      <c r="K86" s="156">
        <f t="shared" si="30"/>
        <v>0</v>
      </c>
      <c r="L86" s="101"/>
      <c r="M86" s="156">
        <f t="shared" si="31"/>
        <v>0</v>
      </c>
      <c r="N86" s="101"/>
      <c r="O86" s="154">
        <f t="shared" si="32"/>
        <v>0</v>
      </c>
      <c r="P86" s="181"/>
      <c r="Q86" s="156">
        <f t="shared" si="23"/>
        <v>0</v>
      </c>
      <c r="R86" s="101"/>
      <c r="S86" s="156">
        <f t="shared" si="26"/>
        <v>0</v>
      </c>
      <c r="T86" s="101"/>
      <c r="U86" s="154">
        <f t="shared" si="24"/>
        <v>0</v>
      </c>
      <c r="V86" s="181"/>
      <c r="W86" s="156">
        <f t="shared" si="33"/>
        <v>0</v>
      </c>
      <c r="X86" s="101"/>
      <c r="Y86" s="156">
        <f t="shared" si="34"/>
        <v>0</v>
      </c>
      <c r="Z86" s="101"/>
      <c r="AA86" s="154">
        <f t="shared" si="35"/>
        <v>0</v>
      </c>
      <c r="AB86" s="101"/>
      <c r="AC86" s="154">
        <f t="shared" si="22"/>
        <v>0</v>
      </c>
      <c r="AD86" s="101"/>
      <c r="AE86" s="154">
        <f t="shared" si="27"/>
        <v>0</v>
      </c>
      <c r="AF86" s="181"/>
      <c r="AG86" s="154">
        <f t="shared" si="36"/>
        <v>0</v>
      </c>
      <c r="AH86" s="158">
        <f t="shared" si="28"/>
        <v>0</v>
      </c>
      <c r="AI86" s="154"/>
      <c r="AJ86" s="147">
        <f t="shared" si="37"/>
        <v>0</v>
      </c>
      <c r="AK86" s="182"/>
    </row>
    <row r="87" spans="1:37" s="14" customFormat="1" ht="15" customHeight="1" x14ac:dyDescent="0.2">
      <c r="A87" s="90" t="s">
        <v>342</v>
      </c>
      <c r="B87" s="14" t="s">
        <v>65</v>
      </c>
      <c r="C87" s="18" t="s">
        <v>9</v>
      </c>
      <c r="D87" s="170">
        <v>35</v>
      </c>
      <c r="E87" s="20">
        <f t="shared" si="29"/>
        <v>0</v>
      </c>
      <c r="F87" s="101"/>
      <c r="G87" s="113">
        <f t="shared" si="38"/>
        <v>0</v>
      </c>
      <c r="H87" s="101"/>
      <c r="I87" s="154">
        <f t="shared" si="25"/>
        <v>0</v>
      </c>
      <c r="J87" s="181"/>
      <c r="K87" s="156">
        <f t="shared" si="30"/>
        <v>0</v>
      </c>
      <c r="L87" s="101"/>
      <c r="M87" s="156">
        <f t="shared" si="31"/>
        <v>0</v>
      </c>
      <c r="N87" s="101"/>
      <c r="O87" s="154">
        <f t="shared" si="32"/>
        <v>0</v>
      </c>
      <c r="P87" s="181"/>
      <c r="Q87" s="156">
        <f t="shared" si="23"/>
        <v>0</v>
      </c>
      <c r="R87" s="101"/>
      <c r="S87" s="156">
        <f t="shared" si="26"/>
        <v>0</v>
      </c>
      <c r="T87" s="101"/>
      <c r="U87" s="154">
        <f t="shared" si="24"/>
        <v>0</v>
      </c>
      <c r="V87" s="181"/>
      <c r="W87" s="156">
        <f t="shared" si="33"/>
        <v>0</v>
      </c>
      <c r="X87" s="101"/>
      <c r="Y87" s="156">
        <f t="shared" si="34"/>
        <v>0</v>
      </c>
      <c r="Z87" s="101"/>
      <c r="AA87" s="154">
        <f t="shared" si="35"/>
        <v>0</v>
      </c>
      <c r="AB87" s="101"/>
      <c r="AC87" s="154">
        <f t="shared" si="22"/>
        <v>0</v>
      </c>
      <c r="AD87" s="101"/>
      <c r="AE87" s="154">
        <f t="shared" si="27"/>
        <v>0</v>
      </c>
      <c r="AF87" s="181"/>
      <c r="AG87" s="154">
        <f t="shared" si="36"/>
        <v>0</v>
      </c>
      <c r="AH87" s="158">
        <f t="shared" si="28"/>
        <v>0</v>
      </c>
      <c r="AI87" s="154"/>
      <c r="AJ87" s="147">
        <f t="shared" si="37"/>
        <v>0</v>
      </c>
      <c r="AK87" s="182"/>
    </row>
    <row r="88" spans="1:37" s="14" customFormat="1" ht="15" customHeight="1" x14ac:dyDescent="0.2">
      <c r="A88" s="90" t="s">
        <v>347</v>
      </c>
      <c r="B88" s="14" t="s">
        <v>65</v>
      </c>
      <c r="C88" s="18" t="s">
        <v>9</v>
      </c>
      <c r="D88" s="170">
        <v>35</v>
      </c>
      <c r="E88" s="20">
        <f t="shared" si="29"/>
        <v>0</v>
      </c>
      <c r="F88" s="101"/>
      <c r="G88" s="113">
        <f t="shared" si="38"/>
        <v>0</v>
      </c>
      <c r="H88" s="101"/>
      <c r="I88" s="154">
        <f t="shared" si="25"/>
        <v>0</v>
      </c>
      <c r="J88" s="181"/>
      <c r="K88" s="156">
        <f t="shared" si="30"/>
        <v>0</v>
      </c>
      <c r="L88" s="101"/>
      <c r="M88" s="156">
        <f t="shared" si="31"/>
        <v>0</v>
      </c>
      <c r="N88" s="101"/>
      <c r="O88" s="154">
        <f t="shared" si="32"/>
        <v>0</v>
      </c>
      <c r="P88" s="181"/>
      <c r="Q88" s="156">
        <f t="shared" si="23"/>
        <v>0</v>
      </c>
      <c r="R88" s="101"/>
      <c r="S88" s="156">
        <f t="shared" si="26"/>
        <v>0</v>
      </c>
      <c r="T88" s="101"/>
      <c r="U88" s="154">
        <f t="shared" si="24"/>
        <v>0</v>
      </c>
      <c r="V88" s="181"/>
      <c r="W88" s="156">
        <f>IF($D88="",0,$D88*V88)</f>
        <v>0</v>
      </c>
      <c r="X88" s="101"/>
      <c r="Y88" s="156">
        <f t="shared" si="34"/>
        <v>0</v>
      </c>
      <c r="Z88" s="101"/>
      <c r="AA88" s="154">
        <f t="shared" si="35"/>
        <v>0</v>
      </c>
      <c r="AB88" s="101"/>
      <c r="AC88" s="154">
        <f t="shared" si="22"/>
        <v>0</v>
      </c>
      <c r="AD88" s="101"/>
      <c r="AE88" s="154">
        <f t="shared" si="27"/>
        <v>0</v>
      </c>
      <c r="AF88" s="181"/>
      <c r="AG88" s="154">
        <f t="shared" si="36"/>
        <v>0</v>
      </c>
      <c r="AH88" s="158">
        <f t="shared" si="28"/>
        <v>0</v>
      </c>
      <c r="AI88" s="154"/>
      <c r="AJ88" s="147">
        <f t="shared" ref="AJ88:AJ93" si="39">SUM(AH88+AI88)</f>
        <v>0</v>
      </c>
      <c r="AK88" s="182"/>
    </row>
    <row r="89" spans="1:37" s="14" customFormat="1" ht="15" customHeight="1" x14ac:dyDescent="0.2">
      <c r="A89" s="90" t="s">
        <v>350</v>
      </c>
      <c r="B89" s="14" t="s">
        <v>65</v>
      </c>
      <c r="C89" s="18" t="s">
        <v>9</v>
      </c>
      <c r="D89" s="170">
        <v>35</v>
      </c>
      <c r="E89" s="20">
        <f t="shared" si="29"/>
        <v>0</v>
      </c>
      <c r="F89" s="101"/>
      <c r="G89" s="113">
        <f t="shared" si="38"/>
        <v>0</v>
      </c>
      <c r="H89" s="101"/>
      <c r="I89" s="154">
        <f t="shared" si="25"/>
        <v>0</v>
      </c>
      <c r="J89" s="181"/>
      <c r="K89" s="156">
        <f t="shared" si="30"/>
        <v>0</v>
      </c>
      <c r="L89" s="101"/>
      <c r="M89" s="156">
        <f t="shared" si="31"/>
        <v>0</v>
      </c>
      <c r="N89" s="101"/>
      <c r="O89" s="154">
        <f t="shared" si="32"/>
        <v>0</v>
      </c>
      <c r="P89" s="181"/>
      <c r="Q89" s="156">
        <f t="shared" si="23"/>
        <v>0</v>
      </c>
      <c r="R89" s="101"/>
      <c r="S89" s="156">
        <f t="shared" si="26"/>
        <v>0</v>
      </c>
      <c r="T89" s="101"/>
      <c r="U89" s="154">
        <f t="shared" si="24"/>
        <v>0</v>
      </c>
      <c r="V89" s="181"/>
      <c r="W89" s="156">
        <f>IF($D89="",0,$D89*V89)</f>
        <v>0</v>
      </c>
      <c r="X89" s="101"/>
      <c r="Y89" s="156">
        <f t="shared" si="34"/>
        <v>0</v>
      </c>
      <c r="Z89" s="101"/>
      <c r="AA89" s="154">
        <f t="shared" si="35"/>
        <v>0</v>
      </c>
      <c r="AB89" s="101"/>
      <c r="AC89" s="154">
        <f t="shared" si="22"/>
        <v>0</v>
      </c>
      <c r="AD89" s="101"/>
      <c r="AE89" s="154">
        <f t="shared" si="27"/>
        <v>0</v>
      </c>
      <c r="AF89" s="181"/>
      <c r="AG89" s="154">
        <f t="shared" si="36"/>
        <v>0</v>
      </c>
      <c r="AH89" s="158">
        <f t="shared" si="28"/>
        <v>0</v>
      </c>
      <c r="AI89" s="154"/>
      <c r="AJ89" s="147">
        <f t="shared" si="39"/>
        <v>0</v>
      </c>
      <c r="AK89" s="182"/>
    </row>
    <row r="90" spans="1:37" s="14" customFormat="1" ht="15" customHeight="1" x14ac:dyDescent="0.2">
      <c r="A90" s="90" t="s">
        <v>353</v>
      </c>
      <c r="B90" s="14" t="s">
        <v>65</v>
      </c>
      <c r="C90" s="18" t="s">
        <v>4</v>
      </c>
      <c r="D90" s="170">
        <v>140</v>
      </c>
      <c r="E90" s="20">
        <f t="shared" si="29"/>
        <v>0</v>
      </c>
      <c r="F90" s="101"/>
      <c r="G90" s="113">
        <f t="shared" si="38"/>
        <v>0</v>
      </c>
      <c r="H90" s="101"/>
      <c r="I90" s="154">
        <f t="shared" si="25"/>
        <v>0</v>
      </c>
      <c r="J90" s="181"/>
      <c r="K90" s="156">
        <f t="shared" si="30"/>
        <v>0</v>
      </c>
      <c r="L90" s="101"/>
      <c r="M90" s="156">
        <f t="shared" si="31"/>
        <v>0</v>
      </c>
      <c r="N90" s="101"/>
      <c r="O90" s="154">
        <f t="shared" si="32"/>
        <v>0</v>
      </c>
      <c r="P90" s="181"/>
      <c r="Q90" s="156">
        <f t="shared" si="23"/>
        <v>0</v>
      </c>
      <c r="R90" s="101"/>
      <c r="S90" s="156">
        <f t="shared" si="26"/>
        <v>0</v>
      </c>
      <c r="T90" s="101"/>
      <c r="U90" s="154">
        <f t="shared" si="24"/>
        <v>0</v>
      </c>
      <c r="V90" s="181"/>
      <c r="W90" s="156">
        <f>IF($D90="",0,$D90*V90)</f>
        <v>0</v>
      </c>
      <c r="X90" s="101"/>
      <c r="Y90" s="156">
        <f t="shared" si="34"/>
        <v>0</v>
      </c>
      <c r="Z90" s="101"/>
      <c r="AA90" s="154">
        <f t="shared" si="35"/>
        <v>0</v>
      </c>
      <c r="AB90" s="101"/>
      <c r="AC90" s="154">
        <f t="shared" si="22"/>
        <v>0</v>
      </c>
      <c r="AD90" s="101"/>
      <c r="AE90" s="154">
        <f t="shared" si="27"/>
        <v>0</v>
      </c>
      <c r="AF90" s="181"/>
      <c r="AG90" s="154">
        <f t="shared" si="36"/>
        <v>0</v>
      </c>
      <c r="AH90" s="158">
        <f t="shared" si="28"/>
        <v>0</v>
      </c>
      <c r="AI90" s="154"/>
      <c r="AJ90" s="147">
        <f t="shared" si="39"/>
        <v>0</v>
      </c>
      <c r="AK90" s="182"/>
    </row>
    <row r="91" spans="1:37" s="14" customFormat="1" ht="15" customHeight="1" x14ac:dyDescent="0.2">
      <c r="A91" s="90" t="s">
        <v>360</v>
      </c>
      <c r="B91" s="14" t="s">
        <v>65</v>
      </c>
      <c r="C91" s="18" t="s">
        <v>8</v>
      </c>
      <c r="D91" s="170">
        <v>60</v>
      </c>
      <c r="E91" s="20">
        <f t="shared" si="29"/>
        <v>0</v>
      </c>
      <c r="F91" s="101"/>
      <c r="G91" s="113">
        <f t="shared" si="38"/>
        <v>0</v>
      </c>
      <c r="H91" s="101"/>
      <c r="I91" s="154">
        <f t="shared" si="25"/>
        <v>0</v>
      </c>
      <c r="J91" s="181"/>
      <c r="K91" s="156">
        <f t="shared" si="30"/>
        <v>0</v>
      </c>
      <c r="L91" s="101"/>
      <c r="M91" s="156">
        <f t="shared" si="31"/>
        <v>0</v>
      </c>
      <c r="N91" s="101"/>
      <c r="O91" s="154">
        <f t="shared" si="32"/>
        <v>0</v>
      </c>
      <c r="P91" s="181"/>
      <c r="Q91" s="156">
        <f t="shared" si="23"/>
        <v>0</v>
      </c>
      <c r="R91" s="101"/>
      <c r="S91" s="156">
        <f t="shared" si="26"/>
        <v>0</v>
      </c>
      <c r="T91" s="101"/>
      <c r="U91" s="154">
        <f t="shared" si="24"/>
        <v>0</v>
      </c>
      <c r="V91" s="181"/>
      <c r="W91" s="156">
        <f>IF($D91="",0,$D91*V91)</f>
        <v>0</v>
      </c>
      <c r="X91" s="101"/>
      <c r="Y91" s="156">
        <f t="shared" si="34"/>
        <v>0</v>
      </c>
      <c r="Z91" s="101"/>
      <c r="AA91" s="154">
        <f t="shared" si="35"/>
        <v>0</v>
      </c>
      <c r="AB91" s="101"/>
      <c r="AC91" s="154">
        <f t="shared" si="22"/>
        <v>0</v>
      </c>
      <c r="AD91" s="101"/>
      <c r="AE91" s="154">
        <f t="shared" si="27"/>
        <v>0</v>
      </c>
      <c r="AF91" s="181"/>
      <c r="AG91" s="154">
        <f t="shared" si="36"/>
        <v>0</v>
      </c>
      <c r="AH91" s="158">
        <f t="shared" si="28"/>
        <v>0</v>
      </c>
      <c r="AI91" s="154"/>
      <c r="AJ91" s="147">
        <f t="shared" si="39"/>
        <v>0</v>
      </c>
      <c r="AK91" s="182"/>
    </row>
    <row r="92" spans="1:37" s="14" customFormat="1" ht="15" customHeight="1" x14ac:dyDescent="0.2">
      <c r="A92" s="90"/>
      <c r="C92" s="18"/>
      <c r="D92" s="170"/>
      <c r="E92" s="20"/>
      <c r="F92" s="101"/>
      <c r="G92" s="113"/>
      <c r="H92" s="101"/>
      <c r="I92" s="154"/>
      <c r="J92" s="181"/>
      <c r="K92" s="156"/>
      <c r="L92" s="101"/>
      <c r="M92" s="156"/>
      <c r="N92" s="101"/>
      <c r="O92" s="154"/>
      <c r="P92" s="181"/>
      <c r="Q92" s="156"/>
      <c r="R92" s="101"/>
      <c r="S92" s="156"/>
      <c r="T92" s="101"/>
      <c r="U92" s="154"/>
      <c r="V92" s="181"/>
      <c r="W92" s="156"/>
      <c r="X92" s="101"/>
      <c r="Y92" s="156"/>
      <c r="Z92" s="101"/>
      <c r="AA92" s="154"/>
      <c r="AB92" s="101"/>
      <c r="AC92" s="154"/>
      <c r="AD92" s="101"/>
      <c r="AE92" s="154"/>
      <c r="AF92" s="181"/>
      <c r="AG92" s="154"/>
      <c r="AH92" s="158"/>
      <c r="AI92" s="154"/>
      <c r="AJ92" s="147">
        <f t="shared" si="39"/>
        <v>0</v>
      </c>
      <c r="AK92" s="182"/>
    </row>
    <row r="93" spans="1:37" s="62" customFormat="1" ht="15" customHeight="1" x14ac:dyDescent="0.2">
      <c r="A93" s="85"/>
      <c r="C93" s="63" t="s">
        <v>154</v>
      </c>
      <c r="D93" s="57"/>
      <c r="E93" s="20">
        <f t="shared" si="29"/>
        <v>17.5</v>
      </c>
      <c r="F93" s="144">
        <f>SUM(F13:F92)</f>
        <v>3.5</v>
      </c>
      <c r="G93" s="143"/>
      <c r="H93" s="75">
        <f>SUM(H13:H92)</f>
        <v>0</v>
      </c>
      <c r="I93" s="76"/>
      <c r="J93" s="94">
        <f>SUM(J13:J92)</f>
        <v>0</v>
      </c>
      <c r="K93" s="94"/>
      <c r="L93" s="194">
        <f>SUM(L13:L92)</f>
        <v>0</v>
      </c>
      <c r="M93" s="94"/>
      <c r="N93" s="75">
        <f>SUM(N13:N92)</f>
        <v>0</v>
      </c>
      <c r="O93" s="76"/>
      <c r="P93" s="94">
        <f>SUM(P13:P92)</f>
        <v>0</v>
      </c>
      <c r="Q93" s="94"/>
      <c r="R93" s="194">
        <f>SUM(R13:R92)</f>
        <v>0</v>
      </c>
      <c r="S93" s="94"/>
      <c r="T93" s="75">
        <f>SUM(T13:T92)</f>
        <v>0</v>
      </c>
      <c r="U93" s="76"/>
      <c r="V93" s="94">
        <f>SUM(V13:V92)</f>
        <v>0</v>
      </c>
      <c r="W93" s="94"/>
      <c r="X93" s="194">
        <f>SUM(X13:X92)</f>
        <v>0</v>
      </c>
      <c r="Y93" s="94"/>
      <c r="Z93" s="75">
        <f>SUM(Z13:Z92)</f>
        <v>0</v>
      </c>
      <c r="AA93" s="76"/>
      <c r="AB93" s="75">
        <f>SUM(AB13:AB92)</f>
        <v>0</v>
      </c>
      <c r="AC93" s="76"/>
      <c r="AD93" s="75">
        <f>SUM(AD13:AD92)</f>
        <v>14</v>
      </c>
      <c r="AE93" s="76"/>
      <c r="AF93" s="194">
        <f>SUM(AF13:AF92)</f>
        <v>0</v>
      </c>
      <c r="AG93" s="76">
        <f t="shared" si="36"/>
        <v>0</v>
      </c>
      <c r="AH93" s="76"/>
      <c r="AI93" s="140"/>
      <c r="AJ93" s="147">
        <f t="shared" si="39"/>
        <v>0</v>
      </c>
      <c r="AK93" s="142"/>
    </row>
    <row r="94" spans="1:37" ht="4.5" customHeight="1" x14ac:dyDescent="0.2">
      <c r="A94" s="86"/>
      <c r="B94" s="40"/>
      <c r="C94" s="68"/>
      <c r="D94" s="69"/>
      <c r="E94" s="69"/>
      <c r="F94" s="69"/>
      <c r="G94" s="168"/>
      <c r="H94" s="166"/>
      <c r="I94" s="167"/>
      <c r="J94" s="168"/>
      <c r="K94" s="168"/>
      <c r="L94" s="168"/>
      <c r="M94" s="168"/>
      <c r="N94" s="77"/>
      <c r="O94" s="78"/>
      <c r="P94" s="69"/>
      <c r="Q94" s="69"/>
      <c r="R94" s="69"/>
      <c r="S94" s="69"/>
      <c r="T94" s="77"/>
      <c r="U94" s="78"/>
      <c r="V94" s="69"/>
      <c r="W94" s="69"/>
      <c r="X94" s="69"/>
      <c r="Y94" s="69"/>
      <c r="Z94" s="77"/>
      <c r="AA94" s="78"/>
      <c r="AB94" s="77"/>
      <c r="AC94" s="78"/>
      <c r="AD94" s="77"/>
      <c r="AE94" s="78"/>
      <c r="AF94" s="69"/>
      <c r="AG94" s="69"/>
      <c r="AH94" s="69"/>
      <c r="AI94" s="69"/>
      <c r="AJ94" s="78"/>
    </row>
    <row r="95" spans="1:37" ht="15" customHeight="1" x14ac:dyDescent="0.2">
      <c r="A95" s="65"/>
      <c r="B95" s="65"/>
      <c r="C95" s="66" t="s">
        <v>155</v>
      </c>
      <c r="D95" s="67"/>
      <c r="E95" s="19"/>
      <c r="F95" s="145"/>
      <c r="G95" s="146">
        <f ca="1">SUM(G13:G94)</f>
        <v>350</v>
      </c>
      <c r="H95" s="79"/>
      <c r="I95" s="80">
        <f ca="1">SUM(I13:I94)</f>
        <v>0</v>
      </c>
      <c r="J95" s="95"/>
      <c r="K95" s="95">
        <f ca="1">SUM(K12:K94)</f>
        <v>0</v>
      </c>
      <c r="L95" s="95"/>
      <c r="M95" s="95">
        <f ca="1">SUM(M12:M94)</f>
        <v>0</v>
      </c>
      <c r="N95" s="79"/>
      <c r="O95" s="80">
        <f ca="1">SUM(O13:O94)</f>
        <v>0</v>
      </c>
      <c r="P95" s="95"/>
      <c r="Q95" s="95">
        <f ca="1">SUM(Q12:Q94)</f>
        <v>0</v>
      </c>
      <c r="R95" s="95"/>
      <c r="S95" s="95">
        <f ca="1">SUM(S12:S94)</f>
        <v>0</v>
      </c>
      <c r="T95" s="79"/>
      <c r="U95" s="80">
        <f ca="1">SUM(U13:U94)</f>
        <v>0</v>
      </c>
      <c r="V95" s="95"/>
      <c r="W95" s="95">
        <f ca="1">SUM(W12:W94)</f>
        <v>0</v>
      </c>
      <c r="X95" s="95"/>
      <c r="Y95" s="95">
        <f ca="1">SUM(Y12:Y94)</f>
        <v>0</v>
      </c>
      <c r="Z95" s="79"/>
      <c r="AA95" s="80">
        <f ca="1">SUM(AA13:AA94)</f>
        <v>0</v>
      </c>
      <c r="AB95" s="79"/>
      <c r="AC95" s="80">
        <f ca="1">SUM(AC13:AC94)</f>
        <v>0</v>
      </c>
      <c r="AD95" s="79"/>
      <c r="AE95" s="80">
        <f ca="1">SUM(AE13:AE94)</f>
        <v>1880</v>
      </c>
      <c r="AF95" s="95"/>
      <c r="AG95" s="146">
        <f ca="1">SUM(AG13:AG94)</f>
        <v>0</v>
      </c>
      <c r="AH95" s="80">
        <f ca="1">SUM(G95+I95+K95+M95+O95+Q95+S95+U95+W95+Y95+AA95+AC95+AE95+AG95)</f>
        <v>2230</v>
      </c>
      <c r="AI95" s="137"/>
      <c r="AJ95" s="234">
        <f ca="1">SUM(AH95+AI96)</f>
        <v>2230</v>
      </c>
    </row>
    <row r="96" spans="1:37" x14ac:dyDescent="0.2">
      <c r="C96" s="41" t="s">
        <v>24</v>
      </c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2"/>
      <c r="AI96" s="3">
        <f>SUBTOTAL(9,AI13:AI94)</f>
        <v>0</v>
      </c>
    </row>
    <row r="97" spans="1:35" x14ac:dyDescent="0.2">
      <c r="C97" s="56"/>
      <c r="H97" s="56"/>
      <c r="I97" s="56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56"/>
      <c r="V97" s="56"/>
      <c r="W97" s="56"/>
      <c r="X97" s="56"/>
      <c r="Y97" s="56"/>
      <c r="Z97" s="56"/>
      <c r="AA97" s="56"/>
      <c r="AB97" s="56"/>
      <c r="AC97" s="56"/>
      <c r="AD97" s="56"/>
      <c r="AE97" s="56"/>
      <c r="AF97" s="56"/>
      <c r="AG97" s="56"/>
    </row>
    <row r="98" spans="1:35" x14ac:dyDescent="0.2">
      <c r="A98" s="103"/>
      <c r="AH98" s="19"/>
    </row>
    <row r="107" spans="1:35" x14ac:dyDescent="0.2">
      <c r="AH107" s="21">
        <f>SUM(AH105-AH104)</f>
        <v>0</v>
      </c>
      <c r="AI107">
        <f>SUM(AI105-AI104)</f>
        <v>0</v>
      </c>
    </row>
  </sheetData>
  <autoFilter ref="A12:AH95"/>
  <mergeCells count="16">
    <mergeCell ref="Z10:AA10"/>
    <mergeCell ref="AB10:AC10"/>
    <mergeCell ref="AD10:AE10"/>
    <mergeCell ref="AF10:AG10"/>
    <mergeCell ref="N10:O10"/>
    <mergeCell ref="P10:Q10"/>
    <mergeCell ref="R10:S10"/>
    <mergeCell ref="T10:U10"/>
    <mergeCell ref="V10:W10"/>
    <mergeCell ref="X10:Y10"/>
    <mergeCell ref="L10:M10"/>
    <mergeCell ref="B6:D6"/>
    <mergeCell ref="B8:D8"/>
    <mergeCell ref="F10:G10"/>
    <mergeCell ref="H10:I10"/>
    <mergeCell ref="J10:K10"/>
  </mergeCells>
  <dataValidations count="3">
    <dataValidation type="list" allowBlank="1" showInputMessage="1" showErrorMessage="1" sqref="C12">
      <formula1>Kategorie</formula1>
    </dataValidation>
    <dataValidation type="list" allowBlank="1" showInputMessage="1" showErrorMessage="1" sqref="D12">
      <formula1>Jahr</formula1>
    </dataValidation>
    <dataValidation type="list" allowBlank="1" showInputMessage="1" showErrorMessage="1" sqref="A13:A95">
      <formula1>Name</formula1>
    </dataValidation>
  </dataValidations>
  <pageMargins left="0.70866141732283472" right="0.15748031496062992" top="0.51181102362204722" bottom="0.31496062992125984" header="0.19685039370078741" footer="0.15748031496062992"/>
  <pageSetup paperSize="8" scale="56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colBreaks count="1" manualBreakCount="1">
    <brk id="33" max="88" man="1"/>
  </colBreaks>
  <legacyDrawingHF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AK110"/>
  <sheetViews>
    <sheetView view="pageBreakPreview" topLeftCell="A71" zoomScale="110" zoomScaleNormal="110" zoomScaleSheetLayoutView="110" workbookViewId="0">
      <pane xSplit="1" topLeftCell="P1" activePane="topRight" state="frozen"/>
      <selection pane="topRight" activeCell="R20" sqref="R20"/>
    </sheetView>
  </sheetViews>
  <sheetFormatPr baseColWidth="10" defaultRowHeight="12.75" x14ac:dyDescent="0.2"/>
  <cols>
    <col min="1" max="1" width="20" customWidth="1"/>
    <col min="2" max="2" width="9.7109375" customWidth="1"/>
    <col min="3" max="3" width="10" style="4" customWidth="1"/>
    <col min="4" max="33" width="9.7109375" style="21" customWidth="1"/>
    <col min="34" max="34" width="11.85546875" style="21" customWidth="1"/>
    <col min="35" max="35" width="9.7109375" customWidth="1"/>
  </cols>
  <sheetData>
    <row r="1" spans="1:36" x14ac:dyDescent="0.2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</row>
    <row r="2" spans="1:36" s="15" customFormat="1" ht="15" customHeight="1" x14ac:dyDescent="0.25">
      <c r="A2" s="100" t="s">
        <v>282</v>
      </c>
    </row>
    <row r="3" spans="1:36" s="15" customFormat="1" ht="14.25" x14ac:dyDescent="0.2">
      <c r="A3" s="99"/>
    </row>
    <row r="4" spans="1:36" s="15" customFormat="1" ht="15" x14ac:dyDescent="0.25">
      <c r="A4" s="100" t="s">
        <v>158</v>
      </c>
      <c r="B4" s="272" t="str">
        <f>IF(Vertragsdaten!B6="","",Vertragsdaten!B6)</f>
        <v>EP SIEP</v>
      </c>
      <c r="C4" s="272"/>
      <c r="D4" s="272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59"/>
      <c r="AH4" s="59"/>
      <c r="AI4" s="59"/>
    </row>
    <row r="5" spans="1:36" s="15" customFormat="1" ht="8.25" customHeight="1" x14ac:dyDescent="0.25">
      <c r="A5" s="100"/>
      <c r="B5" s="89"/>
      <c r="C5" s="89"/>
      <c r="D5" s="89"/>
    </row>
    <row r="6" spans="1:36" s="15" customFormat="1" ht="15" x14ac:dyDescent="0.25">
      <c r="A6" s="100" t="s">
        <v>159</v>
      </c>
      <c r="B6" s="325" t="str">
        <f>Vertragsdaten!B8</f>
        <v>070017/000025</v>
      </c>
      <c r="C6" s="325"/>
      <c r="D6" s="325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83"/>
      <c r="AI6" s="83"/>
    </row>
    <row r="7" spans="1:36" s="15" customFormat="1" ht="15" customHeight="1" x14ac:dyDescent="0.25">
      <c r="A7" s="100"/>
      <c r="AH7" s="64"/>
      <c r="AI7" s="64"/>
    </row>
    <row r="8" spans="1:36" s="8" customFormat="1" ht="15" x14ac:dyDescent="0.25">
      <c r="A8" s="100" t="s">
        <v>160</v>
      </c>
      <c r="B8" s="328">
        <v>43831</v>
      </c>
      <c r="C8" s="329"/>
      <c r="D8" s="32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83"/>
      <c r="AI8" s="83"/>
    </row>
    <row r="9" spans="1:36" x14ac:dyDescent="0.2">
      <c r="A9" s="65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</row>
    <row r="10" spans="1:36" s="128" customFormat="1" ht="27.75" customHeight="1" x14ac:dyDescent="0.2">
      <c r="A10" s="127"/>
      <c r="F10" s="326" t="s">
        <v>284</v>
      </c>
      <c r="G10" s="330"/>
      <c r="H10" s="326" t="s">
        <v>276</v>
      </c>
      <c r="I10" s="330"/>
      <c r="J10" s="326" t="s">
        <v>277</v>
      </c>
      <c r="K10" s="330"/>
      <c r="L10" s="326" t="s">
        <v>313</v>
      </c>
      <c r="M10" s="330"/>
      <c r="N10" s="326" t="s">
        <v>274</v>
      </c>
      <c r="O10" s="330"/>
      <c r="P10" s="326" t="s">
        <v>279</v>
      </c>
      <c r="Q10" s="330"/>
      <c r="R10" s="326" t="s">
        <v>314</v>
      </c>
      <c r="S10" s="330"/>
      <c r="T10" s="326" t="s">
        <v>275</v>
      </c>
      <c r="U10" s="330"/>
      <c r="V10" s="326" t="s">
        <v>278</v>
      </c>
      <c r="W10" s="330"/>
      <c r="X10" s="326" t="s">
        <v>311</v>
      </c>
      <c r="Y10" s="330"/>
      <c r="Z10" s="326" t="s">
        <v>199</v>
      </c>
      <c r="AA10" s="331"/>
      <c r="AB10" s="326" t="s">
        <v>200</v>
      </c>
      <c r="AC10" s="327"/>
      <c r="AD10" s="326" t="s">
        <v>201</v>
      </c>
      <c r="AE10" s="327"/>
      <c r="AF10" s="332" t="s">
        <v>305</v>
      </c>
      <c r="AG10" s="333"/>
      <c r="AH10" s="131"/>
      <c r="AI10" s="133" t="s">
        <v>280</v>
      </c>
      <c r="AJ10" s="273" t="s">
        <v>281</v>
      </c>
    </row>
    <row r="11" spans="1:36" ht="3.75" hidden="1" customHeight="1" x14ac:dyDescent="0.2">
      <c r="C11" s="4" t="str">
        <f>VLOOKUP(C12,'MA-Liste'!A192:B198,2,FALSE)</f>
        <v>$K:$K</v>
      </c>
      <c r="D11">
        <f>VLOOKUP(D12,Vertragsdaten!A37:B42,2,FALSE)</f>
        <v>2</v>
      </c>
      <c r="E11"/>
      <c r="F11"/>
      <c r="G11"/>
      <c r="H11" s="70"/>
      <c r="I11" s="71"/>
      <c r="J11" s="65"/>
      <c r="K11" s="65"/>
      <c r="L11" s="65"/>
      <c r="M11" s="65"/>
      <c r="N11" s="70"/>
      <c r="O11" s="71"/>
      <c r="P11" s="65"/>
      <c r="Q11" s="65"/>
      <c r="R11" s="65"/>
      <c r="S11" s="65"/>
      <c r="T11" s="70"/>
      <c r="U11" s="71"/>
      <c r="V11" s="65"/>
      <c r="W11" s="65"/>
      <c r="X11" s="65"/>
      <c r="Y11" s="65"/>
      <c r="Z11" s="70"/>
      <c r="AA11" s="71"/>
      <c r="AB11" s="70"/>
      <c r="AC11" s="71"/>
      <c r="AD11" s="70"/>
      <c r="AE11" s="71"/>
      <c r="AF11" s="65"/>
      <c r="AG11" s="65"/>
      <c r="AH11"/>
      <c r="AI11" s="1"/>
      <c r="AJ11" s="134"/>
    </row>
    <row r="12" spans="1:36" s="1" customFormat="1" ht="31.5" customHeight="1" x14ac:dyDescent="0.2">
      <c r="A12" s="44" t="s">
        <v>23</v>
      </c>
      <c r="B12" s="45" t="s">
        <v>18</v>
      </c>
      <c r="C12" s="87" t="str">
        <f>'MA-Liste'!K7</f>
        <v>Kategorie</v>
      </c>
      <c r="D12" s="88" t="s">
        <v>157</v>
      </c>
      <c r="E12" s="60" t="s">
        <v>152</v>
      </c>
      <c r="F12" s="60" t="s">
        <v>22</v>
      </c>
      <c r="G12" s="60" t="s">
        <v>156</v>
      </c>
      <c r="H12" s="72" t="s">
        <v>22</v>
      </c>
      <c r="I12" s="46" t="s">
        <v>156</v>
      </c>
      <c r="J12" s="112" t="s">
        <v>22</v>
      </c>
      <c r="K12" s="112" t="s">
        <v>156</v>
      </c>
      <c r="L12" s="112" t="s">
        <v>22</v>
      </c>
      <c r="M12" s="112" t="s">
        <v>156</v>
      </c>
      <c r="N12" s="72" t="s">
        <v>22</v>
      </c>
      <c r="O12" s="46" t="s">
        <v>156</v>
      </c>
      <c r="P12" s="112" t="s">
        <v>22</v>
      </c>
      <c r="Q12" s="112" t="s">
        <v>156</v>
      </c>
      <c r="R12" s="112" t="s">
        <v>22</v>
      </c>
      <c r="S12" s="112" t="s">
        <v>156</v>
      </c>
      <c r="T12" s="72" t="s">
        <v>22</v>
      </c>
      <c r="U12" s="46" t="s">
        <v>156</v>
      </c>
      <c r="V12" s="112" t="s">
        <v>22</v>
      </c>
      <c r="W12" s="112" t="s">
        <v>156</v>
      </c>
      <c r="X12" s="112" t="s">
        <v>22</v>
      </c>
      <c r="Y12" s="112" t="s">
        <v>156</v>
      </c>
      <c r="Z12" s="81" t="s">
        <v>22</v>
      </c>
      <c r="AA12" s="13" t="s">
        <v>156</v>
      </c>
      <c r="AB12" s="81" t="s">
        <v>22</v>
      </c>
      <c r="AC12" s="13" t="s">
        <v>156</v>
      </c>
      <c r="AD12" s="81" t="s">
        <v>22</v>
      </c>
      <c r="AE12" s="13" t="s">
        <v>156</v>
      </c>
      <c r="AF12" s="183" t="s">
        <v>22</v>
      </c>
      <c r="AG12" s="183" t="s">
        <v>156</v>
      </c>
      <c r="AH12" s="130" t="s">
        <v>153</v>
      </c>
      <c r="AI12" s="132" t="s">
        <v>285</v>
      </c>
      <c r="AJ12" s="135"/>
    </row>
    <row r="13" spans="1:36" ht="15" customHeight="1" x14ac:dyDescent="0.2">
      <c r="A13" s="90" t="s">
        <v>145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68" ca="1" si="0">IF(OR($C13="",$C13=0),"",VLOOKUP($C13,Ansätze,$D$11,FALSE))</f>
        <v>140</v>
      </c>
      <c r="E13" s="20">
        <f>SUM(F13++H13+J13+L13+N13+P13+R13+T13+V13+X13+Z13+AB13+AD13+AF13)</f>
        <v>0</v>
      </c>
      <c r="F13" s="73"/>
      <c r="G13" s="74">
        <f ca="1">IF(D13="",0,D13*F13)</f>
        <v>0</v>
      </c>
      <c r="H13" s="73"/>
      <c r="I13" s="74">
        <f t="shared" ref="I13:I81" ca="1" si="1">IF(D13="",0,D13*H13)</f>
        <v>0</v>
      </c>
      <c r="J13" s="73"/>
      <c r="K13" s="113">
        <f ca="1">IF($D13="",0,$D13*J13)</f>
        <v>0</v>
      </c>
      <c r="L13" s="73"/>
      <c r="M13" s="113">
        <f ca="1">IF($D13="",0,$D13*L13)</f>
        <v>0</v>
      </c>
      <c r="N13" s="73"/>
      <c r="O13" s="74">
        <f ca="1">IF($D13="",0,$D13*N13)</f>
        <v>0</v>
      </c>
      <c r="P13" s="73"/>
      <c r="Q13" s="113">
        <f t="shared" ref="Q13:Q79" ca="1" si="2">IF($D13="",0,$D13*P13)</f>
        <v>0</v>
      </c>
      <c r="R13" s="73"/>
      <c r="S13" s="113">
        <f t="shared" ref="S13:S81" ca="1" si="3">IF($D13="",0,$D13*R13)</f>
        <v>0</v>
      </c>
      <c r="T13" s="101"/>
      <c r="U13" s="74">
        <f t="shared" ref="U13:U79" ca="1" si="4">IF($D13="",0,$D13*T13)</f>
        <v>0</v>
      </c>
      <c r="V13" s="73"/>
      <c r="W13" s="113">
        <f ca="1">IF($D13="",0,$D13*V13)</f>
        <v>0</v>
      </c>
      <c r="X13" s="73"/>
      <c r="Y13" s="113">
        <f ca="1">IF($D13="",0,$D13*X13)</f>
        <v>0</v>
      </c>
      <c r="Z13" s="73"/>
      <c r="AA13" s="74">
        <f t="shared" ref="AA13:AA42" ca="1" si="5">IF(D13="",0,D13*Z13)</f>
        <v>0</v>
      </c>
      <c r="AB13" s="73"/>
      <c r="AC13" s="74">
        <f t="shared" ref="AC13:AC42" ca="1" si="6">IF(D13="",0,D13*AB13)</f>
        <v>0</v>
      </c>
      <c r="AD13" s="73"/>
      <c r="AE13" s="74">
        <f t="shared" ref="AE13:AE81" ca="1" si="7">IF(D13="",0,D13*AD13)</f>
        <v>0</v>
      </c>
      <c r="AF13" s="73"/>
      <c r="AG13" s="74">
        <f ca="1">IF(D13="",0,D13*AF13)</f>
        <v>0</v>
      </c>
      <c r="AH13" s="82">
        <f t="shared" ref="AH13:AH81" ca="1" si="8">IF(D13="",0,D13*E13)</f>
        <v>0</v>
      </c>
      <c r="AI13" s="74"/>
      <c r="AJ13" s="138">
        <f ca="1">SUM(AH13+AI13)</f>
        <v>0</v>
      </c>
    </row>
    <row r="14" spans="1:36" ht="15" customHeight="1" x14ac:dyDescent="0.2">
      <c r="A14" s="90" t="s">
        <v>162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82" si="9">SUM(F14++H14+J14+L14+N14+P14+R14+T14+V14+X14+Z14+AB14+AD14+AF14)</f>
        <v>0</v>
      </c>
      <c r="F14" s="73"/>
      <c r="G14" s="74">
        <f ca="1">IF(D14="",0,D14*F14)</f>
        <v>0</v>
      </c>
      <c r="H14" s="73"/>
      <c r="I14" s="74">
        <f t="shared" ca="1" si="1"/>
        <v>0</v>
      </c>
      <c r="J14" s="73"/>
      <c r="K14" s="113">
        <f t="shared" ref="K14:K82" ca="1" si="10">IF($D14="",0,$D14*J14)</f>
        <v>0</v>
      </c>
      <c r="L14" s="73"/>
      <c r="M14" s="113">
        <f t="shared" ref="M14:M82" ca="1" si="11">IF($D14="",0,$D14*L14)</f>
        <v>0</v>
      </c>
      <c r="N14" s="73"/>
      <c r="O14" s="74">
        <f t="shared" ref="O14:O82" ca="1" si="12">IF($D14="",0,$D14*N14)</f>
        <v>0</v>
      </c>
      <c r="P14" s="73"/>
      <c r="Q14" s="113">
        <f t="shared" ca="1" si="2"/>
        <v>0</v>
      </c>
      <c r="R14" s="73"/>
      <c r="S14" s="113">
        <f t="shared" ca="1" si="3"/>
        <v>0</v>
      </c>
      <c r="T14" s="101"/>
      <c r="U14" s="74">
        <f t="shared" ca="1" si="4"/>
        <v>0</v>
      </c>
      <c r="V14" s="73"/>
      <c r="W14" s="113">
        <f t="shared" ref="W14:W81" ca="1" si="13">IF($D14="",0,$D14*V14)</f>
        <v>0</v>
      </c>
      <c r="X14" s="73"/>
      <c r="Y14" s="113">
        <f t="shared" ref="Y14:Y81" ca="1" si="14">IF($D14="",0,$D14*X14)</f>
        <v>0</v>
      </c>
      <c r="Z14" s="73"/>
      <c r="AA14" s="74">
        <f t="shared" ca="1" si="5"/>
        <v>0</v>
      </c>
      <c r="AB14" s="73"/>
      <c r="AC14" s="74">
        <f t="shared" ca="1" si="6"/>
        <v>0</v>
      </c>
      <c r="AD14" s="73"/>
      <c r="AE14" s="74">
        <f t="shared" ca="1" si="7"/>
        <v>0</v>
      </c>
      <c r="AF14" s="73"/>
      <c r="AG14" s="74">
        <f t="shared" ref="AG14:AG82" ca="1" si="15">IF(D14="",0,D14*AF14)</f>
        <v>0</v>
      </c>
      <c r="AH14" s="82">
        <f t="shared" ca="1" si="8"/>
        <v>0</v>
      </c>
      <c r="AI14" s="74"/>
      <c r="AJ14" s="139">
        <f t="shared" ref="AJ14:AJ82" ca="1" si="16">SUM(AH14+AI14)</f>
        <v>0</v>
      </c>
    </row>
    <row r="15" spans="1:36" ht="15" customHeight="1" x14ac:dyDescent="0.2">
      <c r="A15" s="90" t="s">
        <v>146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9"/>
        <v>2.5</v>
      </c>
      <c r="F15" s="73"/>
      <c r="G15" s="74">
        <f t="shared" ref="G15:G83" ca="1" si="17">IF(D15="",0,D15*F15)</f>
        <v>0</v>
      </c>
      <c r="H15" s="73"/>
      <c r="I15" s="74">
        <f t="shared" ca="1" si="1"/>
        <v>0</v>
      </c>
      <c r="J15" s="73"/>
      <c r="K15" s="113">
        <f t="shared" ca="1" si="10"/>
        <v>0</v>
      </c>
      <c r="L15" s="73">
        <v>2.5</v>
      </c>
      <c r="M15" s="113">
        <f t="shared" ca="1" si="11"/>
        <v>295</v>
      </c>
      <c r="N15" s="73"/>
      <c r="O15" s="74">
        <f t="shared" ca="1" si="12"/>
        <v>0</v>
      </c>
      <c r="P15" s="73"/>
      <c r="Q15" s="113">
        <f t="shared" ca="1" si="2"/>
        <v>0</v>
      </c>
      <c r="R15" s="73"/>
      <c r="S15" s="113">
        <f t="shared" ca="1" si="3"/>
        <v>0</v>
      </c>
      <c r="T15" s="101"/>
      <c r="U15" s="74">
        <f t="shared" ca="1" si="4"/>
        <v>0</v>
      </c>
      <c r="V15" s="73"/>
      <c r="W15" s="113">
        <f t="shared" ca="1" si="13"/>
        <v>0</v>
      </c>
      <c r="X15" s="73"/>
      <c r="Y15" s="113">
        <f t="shared" ca="1" si="14"/>
        <v>0</v>
      </c>
      <c r="Z15" s="73"/>
      <c r="AA15" s="74">
        <f t="shared" ca="1" si="5"/>
        <v>0</v>
      </c>
      <c r="AB15" s="73"/>
      <c r="AC15" s="74">
        <f t="shared" ca="1" si="6"/>
        <v>0</v>
      </c>
      <c r="AD15" s="73"/>
      <c r="AE15" s="74">
        <f t="shared" ca="1" si="7"/>
        <v>0</v>
      </c>
      <c r="AF15" s="73"/>
      <c r="AG15" s="74">
        <f t="shared" ca="1" si="15"/>
        <v>0</v>
      </c>
      <c r="AH15" s="82">
        <f t="shared" ca="1" si="8"/>
        <v>295</v>
      </c>
      <c r="AI15" s="74"/>
      <c r="AJ15" s="139">
        <f t="shared" ca="1" si="16"/>
        <v>295</v>
      </c>
    </row>
    <row r="16" spans="1:36" ht="15" customHeight="1" x14ac:dyDescent="0.2">
      <c r="A16" s="90" t="s">
        <v>149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9"/>
        <v>0</v>
      </c>
      <c r="F16" s="73"/>
      <c r="G16" s="74">
        <f t="shared" ca="1" si="17"/>
        <v>0</v>
      </c>
      <c r="H16" s="73"/>
      <c r="I16" s="74">
        <f t="shared" ca="1" si="1"/>
        <v>0</v>
      </c>
      <c r="J16" s="73"/>
      <c r="K16" s="113">
        <f t="shared" ca="1" si="10"/>
        <v>0</v>
      </c>
      <c r="L16" s="73"/>
      <c r="M16" s="113">
        <f t="shared" ca="1" si="11"/>
        <v>0</v>
      </c>
      <c r="N16" s="73"/>
      <c r="O16" s="74">
        <f t="shared" ca="1" si="12"/>
        <v>0</v>
      </c>
      <c r="P16" s="73"/>
      <c r="Q16" s="113">
        <f t="shared" ca="1" si="2"/>
        <v>0</v>
      </c>
      <c r="R16" s="73"/>
      <c r="S16" s="113">
        <f t="shared" ca="1" si="3"/>
        <v>0</v>
      </c>
      <c r="T16" s="101"/>
      <c r="U16" s="74">
        <f t="shared" ca="1" si="4"/>
        <v>0</v>
      </c>
      <c r="V16" s="73"/>
      <c r="W16" s="113">
        <f t="shared" ca="1" si="13"/>
        <v>0</v>
      </c>
      <c r="X16" s="101"/>
      <c r="Y16" s="113">
        <f t="shared" ca="1" si="14"/>
        <v>0</v>
      </c>
      <c r="Z16" s="73"/>
      <c r="AA16" s="74">
        <f t="shared" ca="1" si="5"/>
        <v>0</v>
      </c>
      <c r="AB16" s="73"/>
      <c r="AC16" s="74">
        <f t="shared" ca="1" si="6"/>
        <v>0</v>
      </c>
      <c r="AD16" s="73"/>
      <c r="AE16" s="74">
        <f t="shared" ca="1" si="7"/>
        <v>0</v>
      </c>
      <c r="AF16" s="73"/>
      <c r="AG16" s="74">
        <f t="shared" ca="1" si="15"/>
        <v>0</v>
      </c>
      <c r="AH16" s="82">
        <f t="shared" ca="1" si="8"/>
        <v>0</v>
      </c>
      <c r="AI16" s="74"/>
      <c r="AJ16" s="139">
        <f t="shared" ca="1" si="16"/>
        <v>0</v>
      </c>
    </row>
    <row r="17" spans="1:36" ht="15" customHeight="1" x14ac:dyDescent="0.2">
      <c r="A17" s="90" t="s">
        <v>236</v>
      </c>
      <c r="B17" t="s">
        <v>65</v>
      </c>
      <c r="C17" s="4" t="s">
        <v>4</v>
      </c>
      <c r="D17" s="19">
        <f t="shared" si="0"/>
        <v>140</v>
      </c>
      <c r="E17" s="20">
        <f t="shared" si="9"/>
        <v>0</v>
      </c>
      <c r="F17" s="73"/>
      <c r="G17" s="74">
        <f t="shared" si="17"/>
        <v>0</v>
      </c>
      <c r="H17" s="73"/>
      <c r="I17" s="74">
        <f t="shared" si="1"/>
        <v>0</v>
      </c>
      <c r="J17" s="73"/>
      <c r="K17" s="113">
        <f t="shared" si="10"/>
        <v>0</v>
      </c>
      <c r="L17" s="73"/>
      <c r="M17" s="113">
        <f t="shared" si="11"/>
        <v>0</v>
      </c>
      <c r="N17" s="73"/>
      <c r="O17" s="74">
        <f t="shared" si="12"/>
        <v>0</v>
      </c>
      <c r="P17" s="73"/>
      <c r="Q17" s="113">
        <f t="shared" si="2"/>
        <v>0</v>
      </c>
      <c r="R17" s="73"/>
      <c r="S17" s="113">
        <f t="shared" si="3"/>
        <v>0</v>
      </c>
      <c r="T17" s="101"/>
      <c r="U17" s="74">
        <f t="shared" si="4"/>
        <v>0</v>
      </c>
      <c r="V17" s="73"/>
      <c r="W17" s="113">
        <f t="shared" si="13"/>
        <v>0</v>
      </c>
      <c r="X17" s="101"/>
      <c r="Y17" s="113">
        <f t="shared" si="14"/>
        <v>0</v>
      </c>
      <c r="Z17" s="73"/>
      <c r="AA17" s="74">
        <f t="shared" si="5"/>
        <v>0</v>
      </c>
      <c r="AB17" s="73"/>
      <c r="AC17" s="74">
        <f t="shared" si="6"/>
        <v>0</v>
      </c>
      <c r="AD17" s="73"/>
      <c r="AE17" s="74">
        <f t="shared" si="7"/>
        <v>0</v>
      </c>
      <c r="AF17" s="73"/>
      <c r="AG17" s="74">
        <f t="shared" si="15"/>
        <v>0</v>
      </c>
      <c r="AH17" s="82">
        <f t="shared" si="8"/>
        <v>0</v>
      </c>
      <c r="AI17" s="74"/>
      <c r="AJ17" s="139">
        <f t="shared" si="16"/>
        <v>0</v>
      </c>
    </row>
    <row r="18" spans="1:36" ht="15" customHeight="1" x14ac:dyDescent="0.2">
      <c r="A18" s="90" t="s">
        <v>151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 t="shared" si="9"/>
        <v>33.25</v>
      </c>
      <c r="F18" s="73"/>
      <c r="G18" s="74">
        <f t="shared" ca="1" si="17"/>
        <v>0</v>
      </c>
      <c r="H18" s="73"/>
      <c r="I18" s="74">
        <f t="shared" ca="1" si="1"/>
        <v>0</v>
      </c>
      <c r="J18" s="73"/>
      <c r="K18" s="113">
        <f t="shared" ca="1" si="10"/>
        <v>0</v>
      </c>
      <c r="L18" s="73"/>
      <c r="M18" s="113">
        <f t="shared" ca="1" si="11"/>
        <v>0</v>
      </c>
      <c r="N18" s="73"/>
      <c r="O18" s="74">
        <f t="shared" ca="1" si="12"/>
        <v>0</v>
      </c>
      <c r="P18" s="73"/>
      <c r="Q18" s="113">
        <f t="shared" ca="1" si="2"/>
        <v>0</v>
      </c>
      <c r="R18" s="73">
        <v>33.25</v>
      </c>
      <c r="S18" s="113">
        <f t="shared" ca="1" si="3"/>
        <v>4655</v>
      </c>
      <c r="T18" s="101"/>
      <c r="U18" s="74">
        <f t="shared" ca="1" si="4"/>
        <v>0</v>
      </c>
      <c r="V18" s="73"/>
      <c r="W18" s="113">
        <f t="shared" ca="1" si="13"/>
        <v>0</v>
      </c>
      <c r="X18" s="101"/>
      <c r="Y18" s="113">
        <f t="shared" ca="1" si="14"/>
        <v>0</v>
      </c>
      <c r="Z18" s="73"/>
      <c r="AA18" s="74">
        <f t="shared" ca="1" si="5"/>
        <v>0</v>
      </c>
      <c r="AB18" s="73"/>
      <c r="AC18" s="74">
        <f t="shared" ca="1" si="6"/>
        <v>0</v>
      </c>
      <c r="AD18" s="73"/>
      <c r="AE18" s="74">
        <f t="shared" ca="1" si="7"/>
        <v>0</v>
      </c>
      <c r="AF18" s="73"/>
      <c r="AG18" s="74">
        <f t="shared" ca="1" si="15"/>
        <v>0</v>
      </c>
      <c r="AH18" s="82">
        <f t="shared" ca="1" si="8"/>
        <v>4655</v>
      </c>
      <c r="AI18" s="74"/>
      <c r="AJ18" s="139">
        <f t="shared" ca="1" si="16"/>
        <v>4655</v>
      </c>
    </row>
    <row r="19" spans="1:36" ht="15" customHeight="1" x14ac:dyDescent="0.2">
      <c r="A19" s="90" t="s">
        <v>369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ref="E19" si="18">SUM(F19++H19+J19+L19+N19+P19+R19+T19+V19+X19+Z19+AB19+AD19+AF19)</f>
        <v>3.5</v>
      </c>
      <c r="F19" s="73"/>
      <c r="G19" s="74">
        <f t="shared" ref="G19" ca="1" si="19">IF(D19="",0,D19*F19)</f>
        <v>0</v>
      </c>
      <c r="H19" s="73"/>
      <c r="I19" s="74">
        <f t="shared" ref="I19" ca="1" si="20">IF(D19="",0,D19*H19)</f>
        <v>0</v>
      </c>
      <c r="J19" s="73"/>
      <c r="K19" s="113">
        <f t="shared" ref="K19" ca="1" si="21">IF($D19="",0,$D19*J19)</f>
        <v>0</v>
      </c>
      <c r="L19" s="73"/>
      <c r="M19" s="113">
        <f t="shared" ref="M19" ca="1" si="22">IF($D19="",0,$D19*L19)</f>
        <v>0</v>
      </c>
      <c r="N19" s="73"/>
      <c r="O19" s="74">
        <f t="shared" ref="O19" ca="1" si="23">IF($D19="",0,$D19*N19)</f>
        <v>0</v>
      </c>
      <c r="P19" s="73"/>
      <c r="Q19" s="113">
        <f t="shared" ref="Q19" ca="1" si="24">IF($D19="",0,$D19*P19)</f>
        <v>0</v>
      </c>
      <c r="R19" s="73">
        <v>3.5</v>
      </c>
      <c r="S19" s="113">
        <f t="shared" ref="S19" ca="1" si="25">IF($D19="",0,$D19*R19)</f>
        <v>350</v>
      </c>
      <c r="T19" s="101"/>
      <c r="U19" s="74">
        <f t="shared" ref="U19" ca="1" si="26">IF($D19="",0,$D19*T19)</f>
        <v>0</v>
      </c>
      <c r="V19" s="73"/>
      <c r="W19" s="113">
        <f t="shared" ref="W19" ca="1" si="27">IF($D19="",0,$D19*V19)</f>
        <v>0</v>
      </c>
      <c r="X19" s="101"/>
      <c r="Y19" s="113">
        <f t="shared" ref="Y19" ca="1" si="28">IF($D19="",0,$D19*X19)</f>
        <v>0</v>
      </c>
      <c r="Z19" s="73"/>
      <c r="AA19" s="74">
        <f t="shared" ref="AA19" ca="1" si="29">IF(D19="",0,D19*Z19)</f>
        <v>0</v>
      </c>
      <c r="AB19" s="73"/>
      <c r="AC19" s="74">
        <f t="shared" ref="AC19" ca="1" si="30">IF(D19="",0,D19*AB19)</f>
        <v>0</v>
      </c>
      <c r="AD19" s="73"/>
      <c r="AE19" s="74">
        <f t="shared" ref="AE19" ca="1" si="31">IF(D19="",0,D19*AD19)</f>
        <v>0</v>
      </c>
      <c r="AF19" s="73"/>
      <c r="AG19" s="74">
        <f t="shared" ref="AG19" ca="1" si="32">IF(D19="",0,D19*AF19)</f>
        <v>0</v>
      </c>
      <c r="AH19" s="82">
        <f t="shared" ref="AH19" ca="1" si="33">IF(D19="",0,D19*E19)</f>
        <v>350</v>
      </c>
      <c r="AI19" s="74"/>
      <c r="AJ19" s="139">
        <f t="shared" ref="AJ19" ca="1" si="34">SUM(AH19+AI19)</f>
        <v>350</v>
      </c>
    </row>
    <row r="20" spans="1:36" ht="15" customHeight="1" x14ac:dyDescent="0.2">
      <c r="A20" s="90" t="s">
        <v>164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9"/>
        <v>0</v>
      </c>
      <c r="F20" s="73"/>
      <c r="G20" s="74">
        <f t="shared" ca="1" si="17"/>
        <v>0</v>
      </c>
      <c r="H20" s="73"/>
      <c r="I20" s="74">
        <f t="shared" ca="1" si="1"/>
        <v>0</v>
      </c>
      <c r="J20" s="73"/>
      <c r="K20" s="113">
        <f t="shared" ca="1" si="10"/>
        <v>0</v>
      </c>
      <c r="L20" s="73"/>
      <c r="M20" s="113">
        <f t="shared" ca="1" si="11"/>
        <v>0</v>
      </c>
      <c r="N20" s="73"/>
      <c r="O20" s="74">
        <f t="shared" ca="1" si="12"/>
        <v>0</v>
      </c>
      <c r="P20" s="73"/>
      <c r="Q20" s="113">
        <f t="shared" ca="1" si="2"/>
        <v>0</v>
      </c>
      <c r="R20" s="73"/>
      <c r="S20" s="113">
        <f t="shared" ca="1" si="3"/>
        <v>0</v>
      </c>
      <c r="T20" s="101"/>
      <c r="U20" s="74">
        <f t="shared" ca="1" si="4"/>
        <v>0</v>
      </c>
      <c r="V20" s="73"/>
      <c r="W20" s="113">
        <f t="shared" ca="1" si="13"/>
        <v>0</v>
      </c>
      <c r="X20" s="101"/>
      <c r="Y20" s="113">
        <f t="shared" ca="1" si="14"/>
        <v>0</v>
      </c>
      <c r="Z20" s="73"/>
      <c r="AA20" s="74">
        <f t="shared" ca="1" si="5"/>
        <v>0</v>
      </c>
      <c r="AB20" s="73"/>
      <c r="AC20" s="74">
        <f t="shared" ca="1" si="6"/>
        <v>0</v>
      </c>
      <c r="AD20" s="73"/>
      <c r="AE20" s="74">
        <f t="shared" ca="1" si="7"/>
        <v>0</v>
      </c>
      <c r="AF20" s="73"/>
      <c r="AG20" s="74">
        <f t="shared" ca="1" si="15"/>
        <v>0</v>
      </c>
      <c r="AH20" s="82">
        <f t="shared" ca="1" si="8"/>
        <v>0</v>
      </c>
      <c r="AI20" s="74"/>
      <c r="AJ20" s="139">
        <f t="shared" ca="1" si="16"/>
        <v>0</v>
      </c>
    </row>
    <row r="21" spans="1:36" ht="15" customHeight="1" x14ac:dyDescent="0.2">
      <c r="A21" s="90" t="s">
        <v>168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9"/>
        <v>0</v>
      </c>
      <c r="F21" s="73"/>
      <c r="G21" s="74">
        <f t="shared" ca="1" si="17"/>
        <v>0</v>
      </c>
      <c r="H21" s="73"/>
      <c r="I21" s="74">
        <f t="shared" ca="1" si="1"/>
        <v>0</v>
      </c>
      <c r="J21" s="73"/>
      <c r="K21" s="113">
        <f t="shared" ca="1" si="10"/>
        <v>0</v>
      </c>
      <c r="L21" s="73"/>
      <c r="M21" s="113">
        <f t="shared" ca="1" si="11"/>
        <v>0</v>
      </c>
      <c r="N21" s="73"/>
      <c r="O21" s="74">
        <f t="shared" ca="1" si="12"/>
        <v>0</v>
      </c>
      <c r="P21" s="73"/>
      <c r="Q21" s="113">
        <f t="shared" ca="1" si="2"/>
        <v>0</v>
      </c>
      <c r="R21" s="73"/>
      <c r="S21" s="113">
        <f t="shared" ca="1" si="3"/>
        <v>0</v>
      </c>
      <c r="T21" s="101"/>
      <c r="U21" s="74">
        <f t="shared" ca="1" si="4"/>
        <v>0</v>
      </c>
      <c r="V21" s="73"/>
      <c r="W21" s="113">
        <f t="shared" ca="1" si="13"/>
        <v>0</v>
      </c>
      <c r="X21" s="101"/>
      <c r="Y21" s="113">
        <f t="shared" ca="1" si="14"/>
        <v>0</v>
      </c>
      <c r="Z21" s="73"/>
      <c r="AA21" s="74">
        <f t="shared" ca="1" si="5"/>
        <v>0</v>
      </c>
      <c r="AB21" s="73"/>
      <c r="AC21" s="74">
        <f t="shared" ca="1" si="6"/>
        <v>0</v>
      </c>
      <c r="AD21" s="73"/>
      <c r="AE21" s="74">
        <f t="shared" ca="1" si="7"/>
        <v>0</v>
      </c>
      <c r="AF21" s="73"/>
      <c r="AG21" s="74">
        <f t="shared" ca="1" si="15"/>
        <v>0</v>
      </c>
      <c r="AH21" s="82">
        <f t="shared" ca="1" si="8"/>
        <v>0</v>
      </c>
      <c r="AI21" s="74"/>
      <c r="AJ21" s="139">
        <f t="shared" ca="1" si="16"/>
        <v>0</v>
      </c>
    </row>
    <row r="22" spans="1:36" ht="15" customHeight="1" x14ac:dyDescent="0.2">
      <c r="A22" s="90" t="s">
        <v>169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9"/>
        <v>0</v>
      </c>
      <c r="F22" s="73"/>
      <c r="G22" s="74">
        <f t="shared" ca="1" si="17"/>
        <v>0</v>
      </c>
      <c r="H22" s="73"/>
      <c r="I22" s="74">
        <f t="shared" ca="1" si="1"/>
        <v>0</v>
      </c>
      <c r="J22" s="73"/>
      <c r="K22" s="113">
        <f t="shared" ca="1" si="10"/>
        <v>0</v>
      </c>
      <c r="L22" s="73"/>
      <c r="M22" s="113">
        <f t="shared" ca="1" si="11"/>
        <v>0</v>
      </c>
      <c r="N22" s="73"/>
      <c r="O22" s="74">
        <f t="shared" ca="1" si="12"/>
        <v>0</v>
      </c>
      <c r="P22" s="73"/>
      <c r="Q22" s="113">
        <f t="shared" ca="1" si="2"/>
        <v>0</v>
      </c>
      <c r="R22" s="73"/>
      <c r="S22" s="113">
        <f t="shared" ca="1" si="3"/>
        <v>0</v>
      </c>
      <c r="T22" s="101"/>
      <c r="U22" s="74">
        <f t="shared" ca="1" si="4"/>
        <v>0</v>
      </c>
      <c r="V22" s="73"/>
      <c r="W22" s="113">
        <f t="shared" ca="1" si="13"/>
        <v>0</v>
      </c>
      <c r="X22" s="101"/>
      <c r="Y22" s="113">
        <f t="shared" ca="1" si="14"/>
        <v>0</v>
      </c>
      <c r="Z22" s="73"/>
      <c r="AA22" s="74">
        <f t="shared" ca="1" si="5"/>
        <v>0</v>
      </c>
      <c r="AB22" s="73"/>
      <c r="AC22" s="74">
        <f t="shared" ca="1" si="6"/>
        <v>0</v>
      </c>
      <c r="AD22" s="73"/>
      <c r="AE22" s="74">
        <f t="shared" ca="1" si="7"/>
        <v>0</v>
      </c>
      <c r="AF22" s="73"/>
      <c r="AG22" s="74">
        <f t="shared" ca="1" si="15"/>
        <v>0</v>
      </c>
      <c r="AH22" s="82">
        <f t="shared" ca="1" si="8"/>
        <v>0</v>
      </c>
      <c r="AI22" s="74"/>
      <c r="AJ22" s="139">
        <f t="shared" ca="1" si="16"/>
        <v>0</v>
      </c>
    </row>
    <row r="23" spans="1:36" ht="15" customHeight="1" x14ac:dyDescent="0.2">
      <c r="A23" s="90" t="s">
        <v>170</v>
      </c>
      <c r="B23" t="str">
        <f>IF($A23="","",INDEX('MA-Liste'!$D:$D,MATCH($A23,'MA-Liste'!$M:$M,FALSE)))</f>
        <v>AeBo</v>
      </c>
      <c r="C23" s="4" t="str">
        <f ca="1">IF($A23="","",INDEX(INDIRECT("'MA-Liste'!"&amp;$C$11),MATCH($A23,'MA-Liste'!$M:$M,FALSE)))</f>
        <v>D</v>
      </c>
      <c r="D23" s="19">
        <f t="shared" ca="1" si="0"/>
        <v>100</v>
      </c>
      <c r="E23" s="20">
        <f t="shared" si="9"/>
        <v>0</v>
      </c>
      <c r="F23" s="73"/>
      <c r="G23" s="74">
        <f t="shared" ca="1" si="17"/>
        <v>0</v>
      </c>
      <c r="H23" s="73"/>
      <c r="I23" s="74">
        <f t="shared" ca="1" si="1"/>
        <v>0</v>
      </c>
      <c r="J23" s="73"/>
      <c r="K23" s="113">
        <f t="shared" ca="1" si="10"/>
        <v>0</v>
      </c>
      <c r="L23" s="73"/>
      <c r="M23" s="113">
        <f t="shared" ca="1" si="11"/>
        <v>0</v>
      </c>
      <c r="N23" s="73"/>
      <c r="O23" s="74">
        <f t="shared" ca="1" si="12"/>
        <v>0</v>
      </c>
      <c r="P23" s="73"/>
      <c r="Q23" s="113">
        <f t="shared" ca="1" si="2"/>
        <v>0</v>
      </c>
      <c r="R23" s="73"/>
      <c r="S23" s="113">
        <f t="shared" ca="1" si="3"/>
        <v>0</v>
      </c>
      <c r="T23" s="101"/>
      <c r="U23" s="74">
        <f t="shared" ca="1" si="4"/>
        <v>0</v>
      </c>
      <c r="V23" s="73"/>
      <c r="W23" s="113">
        <f t="shared" ca="1" si="13"/>
        <v>0</v>
      </c>
      <c r="X23" s="101"/>
      <c r="Y23" s="113">
        <f t="shared" ca="1" si="14"/>
        <v>0</v>
      </c>
      <c r="Z23" s="73"/>
      <c r="AA23" s="74">
        <f t="shared" ca="1" si="5"/>
        <v>0</v>
      </c>
      <c r="AB23" s="73"/>
      <c r="AC23" s="74">
        <f t="shared" ca="1" si="6"/>
        <v>0</v>
      </c>
      <c r="AD23" s="73"/>
      <c r="AE23" s="74">
        <f t="shared" ca="1" si="7"/>
        <v>0</v>
      </c>
      <c r="AF23" s="73"/>
      <c r="AG23" s="74">
        <f t="shared" ca="1" si="15"/>
        <v>0</v>
      </c>
      <c r="AH23" s="82">
        <f t="shared" ca="1" si="8"/>
        <v>0</v>
      </c>
      <c r="AI23" s="74"/>
      <c r="AJ23" s="139">
        <f t="shared" ca="1" si="16"/>
        <v>0</v>
      </c>
    </row>
    <row r="24" spans="1:36" ht="15" customHeight="1" x14ac:dyDescent="0.2">
      <c r="A24" s="90" t="s">
        <v>171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F</v>
      </c>
      <c r="D24" s="19">
        <f t="shared" ca="1" si="0"/>
        <v>60</v>
      </c>
      <c r="E24" s="20">
        <f t="shared" si="9"/>
        <v>0</v>
      </c>
      <c r="F24" s="73"/>
      <c r="G24" s="74">
        <f t="shared" ca="1" si="17"/>
        <v>0</v>
      </c>
      <c r="H24" s="73"/>
      <c r="I24" s="74">
        <f t="shared" ca="1" si="1"/>
        <v>0</v>
      </c>
      <c r="J24" s="73"/>
      <c r="K24" s="113">
        <f t="shared" ca="1" si="10"/>
        <v>0</v>
      </c>
      <c r="L24" s="73"/>
      <c r="M24" s="113">
        <f t="shared" ca="1" si="11"/>
        <v>0</v>
      </c>
      <c r="N24" s="73"/>
      <c r="O24" s="74">
        <f t="shared" ca="1" si="12"/>
        <v>0</v>
      </c>
      <c r="P24" s="73"/>
      <c r="Q24" s="113">
        <f t="shared" ca="1" si="2"/>
        <v>0</v>
      </c>
      <c r="R24" s="73"/>
      <c r="S24" s="113">
        <f t="shared" ca="1" si="3"/>
        <v>0</v>
      </c>
      <c r="T24" s="101"/>
      <c r="U24" s="74">
        <f t="shared" ca="1" si="4"/>
        <v>0</v>
      </c>
      <c r="V24" s="73"/>
      <c r="W24" s="113">
        <f t="shared" ca="1" si="13"/>
        <v>0</v>
      </c>
      <c r="X24" s="101"/>
      <c r="Y24" s="113">
        <f t="shared" ca="1" si="14"/>
        <v>0</v>
      </c>
      <c r="Z24" s="73"/>
      <c r="AA24" s="74">
        <f t="shared" ca="1" si="5"/>
        <v>0</v>
      </c>
      <c r="AB24" s="73"/>
      <c r="AC24" s="74">
        <f t="shared" ca="1" si="6"/>
        <v>0</v>
      </c>
      <c r="AD24" s="73"/>
      <c r="AE24" s="74">
        <f t="shared" ca="1" si="7"/>
        <v>0</v>
      </c>
      <c r="AF24" s="73"/>
      <c r="AG24" s="74">
        <f t="shared" ca="1" si="15"/>
        <v>0</v>
      </c>
      <c r="AH24" s="82">
        <f t="shared" ca="1" si="8"/>
        <v>0</v>
      </c>
      <c r="AI24" s="74"/>
      <c r="AJ24" s="139">
        <f t="shared" ca="1" si="16"/>
        <v>0</v>
      </c>
    </row>
    <row r="25" spans="1:36" ht="15" customHeight="1" x14ac:dyDescent="0.2">
      <c r="A25" s="90" t="s">
        <v>150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B</v>
      </c>
      <c r="D25" s="19">
        <f t="shared" ca="1" si="0"/>
        <v>140</v>
      </c>
      <c r="E25" s="20">
        <f t="shared" si="9"/>
        <v>0</v>
      </c>
      <c r="F25" s="73"/>
      <c r="G25" s="74">
        <f t="shared" ca="1" si="17"/>
        <v>0</v>
      </c>
      <c r="H25" s="73"/>
      <c r="I25" s="74">
        <f t="shared" ca="1" si="1"/>
        <v>0</v>
      </c>
      <c r="J25" s="73"/>
      <c r="K25" s="113">
        <f t="shared" ca="1" si="10"/>
        <v>0</v>
      </c>
      <c r="L25" s="73"/>
      <c r="M25" s="113">
        <f t="shared" ca="1" si="11"/>
        <v>0</v>
      </c>
      <c r="N25" s="73"/>
      <c r="O25" s="74">
        <f t="shared" ca="1" si="12"/>
        <v>0</v>
      </c>
      <c r="P25" s="73"/>
      <c r="Q25" s="113">
        <f t="shared" ca="1" si="2"/>
        <v>0</v>
      </c>
      <c r="R25" s="73"/>
      <c r="S25" s="113">
        <f t="shared" ca="1" si="3"/>
        <v>0</v>
      </c>
      <c r="T25" s="101"/>
      <c r="U25" s="74">
        <f t="shared" ca="1" si="4"/>
        <v>0</v>
      </c>
      <c r="V25" s="73"/>
      <c r="W25" s="113">
        <f t="shared" ca="1" si="13"/>
        <v>0</v>
      </c>
      <c r="X25" s="101"/>
      <c r="Y25" s="113">
        <f t="shared" ca="1" si="14"/>
        <v>0</v>
      </c>
      <c r="Z25" s="73"/>
      <c r="AA25" s="74">
        <f t="shared" ca="1" si="5"/>
        <v>0</v>
      </c>
      <c r="AB25" s="73"/>
      <c r="AC25" s="74">
        <f t="shared" ca="1" si="6"/>
        <v>0</v>
      </c>
      <c r="AD25" s="73"/>
      <c r="AE25" s="74">
        <f t="shared" ca="1" si="7"/>
        <v>0</v>
      </c>
      <c r="AF25" s="73"/>
      <c r="AG25" s="74">
        <f t="shared" ca="1" si="15"/>
        <v>0</v>
      </c>
      <c r="AH25" s="82">
        <f ca="1">IF(D25="",0,D25*E25)</f>
        <v>0</v>
      </c>
      <c r="AI25" s="74"/>
      <c r="AJ25" s="139">
        <f t="shared" ca="1" si="16"/>
        <v>0</v>
      </c>
    </row>
    <row r="26" spans="1:36" ht="15" customHeight="1" x14ac:dyDescent="0.2">
      <c r="A26" s="90" t="s">
        <v>174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9"/>
        <v>7</v>
      </c>
      <c r="F26" s="73"/>
      <c r="G26" s="74">
        <f t="shared" ca="1" si="17"/>
        <v>0</v>
      </c>
      <c r="H26" s="73"/>
      <c r="I26" s="74">
        <f t="shared" ca="1" si="1"/>
        <v>0</v>
      </c>
      <c r="J26" s="73"/>
      <c r="K26" s="113">
        <f t="shared" ca="1" si="10"/>
        <v>0</v>
      </c>
      <c r="L26" s="73"/>
      <c r="M26" s="113">
        <f t="shared" ca="1" si="11"/>
        <v>0</v>
      </c>
      <c r="N26" s="73"/>
      <c r="O26" s="74">
        <f t="shared" ca="1" si="12"/>
        <v>0</v>
      </c>
      <c r="P26" s="73"/>
      <c r="Q26" s="113">
        <f t="shared" ca="1" si="2"/>
        <v>0</v>
      </c>
      <c r="R26" s="73"/>
      <c r="S26" s="113">
        <f t="shared" ca="1" si="3"/>
        <v>0</v>
      </c>
      <c r="T26" s="101"/>
      <c r="U26" s="74">
        <f t="shared" ca="1" si="4"/>
        <v>0</v>
      </c>
      <c r="V26" s="73"/>
      <c r="W26" s="113">
        <f t="shared" ca="1" si="13"/>
        <v>0</v>
      </c>
      <c r="X26" s="101">
        <v>7</v>
      </c>
      <c r="Y26" s="113">
        <f t="shared" ca="1" si="14"/>
        <v>826</v>
      </c>
      <c r="Z26" s="73"/>
      <c r="AA26" s="74">
        <f t="shared" ca="1" si="5"/>
        <v>0</v>
      </c>
      <c r="AB26" s="73"/>
      <c r="AC26" s="74">
        <f t="shared" ca="1" si="6"/>
        <v>0</v>
      </c>
      <c r="AD26" s="73"/>
      <c r="AE26" s="74">
        <f t="shared" ca="1" si="7"/>
        <v>0</v>
      </c>
      <c r="AF26" s="73"/>
      <c r="AG26" s="74">
        <f t="shared" ca="1" si="15"/>
        <v>0</v>
      </c>
      <c r="AH26" s="82">
        <f t="shared" ca="1" si="8"/>
        <v>826</v>
      </c>
      <c r="AI26" s="74"/>
      <c r="AJ26" s="139">
        <f t="shared" ca="1" si="16"/>
        <v>826</v>
      </c>
    </row>
    <row r="27" spans="1:36" ht="15" customHeight="1" x14ac:dyDescent="0.2">
      <c r="A27" s="90" t="s">
        <v>202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C</v>
      </c>
      <c r="D27" s="19">
        <f t="shared" ca="1" si="0"/>
        <v>118</v>
      </c>
      <c r="E27" s="20">
        <f t="shared" si="9"/>
        <v>0</v>
      </c>
      <c r="F27" s="73"/>
      <c r="G27" s="74">
        <f t="shared" ca="1" si="17"/>
        <v>0</v>
      </c>
      <c r="H27" s="73"/>
      <c r="I27" s="74">
        <f t="shared" ca="1" si="1"/>
        <v>0</v>
      </c>
      <c r="J27" s="73"/>
      <c r="K27" s="113">
        <f t="shared" ca="1" si="10"/>
        <v>0</v>
      </c>
      <c r="L27" s="73"/>
      <c r="M27" s="113">
        <f t="shared" ca="1" si="11"/>
        <v>0</v>
      </c>
      <c r="N27" s="73"/>
      <c r="O27" s="74">
        <f t="shared" ca="1" si="12"/>
        <v>0</v>
      </c>
      <c r="P27" s="73"/>
      <c r="Q27" s="113">
        <f t="shared" ca="1" si="2"/>
        <v>0</v>
      </c>
      <c r="R27" s="73"/>
      <c r="S27" s="113">
        <f t="shared" ca="1" si="3"/>
        <v>0</v>
      </c>
      <c r="T27" s="101"/>
      <c r="U27" s="74">
        <f t="shared" ca="1" si="4"/>
        <v>0</v>
      </c>
      <c r="V27" s="73"/>
      <c r="W27" s="113">
        <f t="shared" ca="1" si="13"/>
        <v>0</v>
      </c>
      <c r="X27" s="101"/>
      <c r="Y27" s="113">
        <f t="shared" ca="1" si="14"/>
        <v>0</v>
      </c>
      <c r="Z27" s="73"/>
      <c r="AA27" s="74">
        <f t="shared" ca="1" si="5"/>
        <v>0</v>
      </c>
      <c r="AB27" s="73"/>
      <c r="AC27" s="74">
        <f t="shared" ca="1" si="6"/>
        <v>0</v>
      </c>
      <c r="AD27" s="73"/>
      <c r="AE27" s="74">
        <f t="shared" ca="1" si="7"/>
        <v>0</v>
      </c>
      <c r="AF27" s="73"/>
      <c r="AG27" s="74">
        <f t="shared" ca="1" si="15"/>
        <v>0</v>
      </c>
      <c r="AH27" s="82">
        <f t="shared" ca="1" si="8"/>
        <v>0</v>
      </c>
      <c r="AI27" s="74"/>
      <c r="AJ27" s="139">
        <f t="shared" ca="1" si="16"/>
        <v>0</v>
      </c>
    </row>
    <row r="28" spans="1:36" ht="15" customHeight="1" x14ac:dyDescent="0.2">
      <c r="A28" s="90" t="s">
        <v>166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D</v>
      </c>
      <c r="D28" s="19">
        <f t="shared" ca="1" si="0"/>
        <v>100</v>
      </c>
      <c r="E28" s="20">
        <f t="shared" si="9"/>
        <v>0</v>
      </c>
      <c r="F28" s="73"/>
      <c r="G28" s="74">
        <f t="shared" ca="1" si="17"/>
        <v>0</v>
      </c>
      <c r="H28" s="73"/>
      <c r="I28" s="74">
        <f t="shared" ca="1" si="1"/>
        <v>0</v>
      </c>
      <c r="J28" s="73"/>
      <c r="K28" s="113">
        <f t="shared" ca="1" si="10"/>
        <v>0</v>
      </c>
      <c r="L28" s="73"/>
      <c r="M28" s="113">
        <f t="shared" ca="1" si="11"/>
        <v>0</v>
      </c>
      <c r="N28" s="73"/>
      <c r="O28" s="74">
        <f t="shared" ca="1" si="12"/>
        <v>0</v>
      </c>
      <c r="P28" s="73"/>
      <c r="Q28" s="113">
        <f t="shared" ca="1" si="2"/>
        <v>0</v>
      </c>
      <c r="R28" s="73"/>
      <c r="S28" s="113">
        <f t="shared" ca="1" si="3"/>
        <v>0</v>
      </c>
      <c r="T28" s="101"/>
      <c r="U28" s="74">
        <f t="shared" ca="1" si="4"/>
        <v>0</v>
      </c>
      <c r="V28" s="73"/>
      <c r="W28" s="113">
        <f t="shared" ca="1" si="13"/>
        <v>0</v>
      </c>
      <c r="X28" s="101"/>
      <c r="Y28" s="113">
        <f t="shared" ca="1" si="14"/>
        <v>0</v>
      </c>
      <c r="Z28" s="73"/>
      <c r="AA28" s="74">
        <f t="shared" ca="1" si="5"/>
        <v>0</v>
      </c>
      <c r="AB28" s="73"/>
      <c r="AC28" s="74">
        <f t="shared" ca="1" si="6"/>
        <v>0</v>
      </c>
      <c r="AD28" s="73"/>
      <c r="AE28" s="74">
        <f t="shared" ca="1" si="7"/>
        <v>0</v>
      </c>
      <c r="AF28" s="73"/>
      <c r="AG28" s="74">
        <f t="shared" ca="1" si="15"/>
        <v>0</v>
      </c>
      <c r="AH28" s="82">
        <f t="shared" ca="1" si="8"/>
        <v>0</v>
      </c>
      <c r="AI28" s="74"/>
      <c r="AJ28" s="139">
        <f t="shared" ca="1" si="16"/>
        <v>0</v>
      </c>
    </row>
    <row r="29" spans="1:36" ht="15" customHeight="1" x14ac:dyDescent="0.2">
      <c r="A29" s="90" t="s">
        <v>167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F</v>
      </c>
      <c r="D29" s="19">
        <f t="shared" ca="1" si="0"/>
        <v>60</v>
      </c>
      <c r="E29" s="20">
        <f t="shared" si="9"/>
        <v>0</v>
      </c>
      <c r="F29" s="73"/>
      <c r="G29" s="74">
        <f t="shared" ca="1" si="17"/>
        <v>0</v>
      </c>
      <c r="H29" s="73"/>
      <c r="I29" s="74">
        <f t="shared" ca="1" si="1"/>
        <v>0</v>
      </c>
      <c r="J29" s="73"/>
      <c r="K29" s="113">
        <f t="shared" ca="1" si="10"/>
        <v>0</v>
      </c>
      <c r="L29" s="73"/>
      <c r="M29" s="113">
        <f t="shared" ca="1" si="11"/>
        <v>0</v>
      </c>
      <c r="N29" s="73"/>
      <c r="O29" s="74">
        <f t="shared" ca="1" si="12"/>
        <v>0</v>
      </c>
      <c r="P29" s="73"/>
      <c r="Q29" s="113">
        <f t="shared" ca="1" si="2"/>
        <v>0</v>
      </c>
      <c r="R29" s="73"/>
      <c r="S29" s="113">
        <f t="shared" ca="1" si="3"/>
        <v>0</v>
      </c>
      <c r="T29" s="101"/>
      <c r="U29" s="74">
        <f t="shared" ca="1" si="4"/>
        <v>0</v>
      </c>
      <c r="V29" s="73"/>
      <c r="W29" s="113">
        <f t="shared" ca="1" si="13"/>
        <v>0</v>
      </c>
      <c r="X29" s="101"/>
      <c r="Y29" s="113">
        <f t="shared" ca="1" si="14"/>
        <v>0</v>
      </c>
      <c r="Z29" s="73"/>
      <c r="AA29" s="74">
        <f t="shared" ca="1" si="5"/>
        <v>0</v>
      </c>
      <c r="AB29" s="73"/>
      <c r="AC29" s="74">
        <f t="shared" ca="1" si="6"/>
        <v>0</v>
      </c>
      <c r="AD29" s="73"/>
      <c r="AE29" s="74">
        <f t="shared" ca="1" si="7"/>
        <v>0</v>
      </c>
      <c r="AF29" s="73"/>
      <c r="AG29" s="74">
        <f t="shared" ca="1" si="15"/>
        <v>0</v>
      </c>
      <c r="AH29" s="82">
        <f t="shared" ca="1" si="8"/>
        <v>0</v>
      </c>
      <c r="AI29" s="74"/>
      <c r="AJ29" s="139">
        <f t="shared" ca="1" si="16"/>
        <v>0</v>
      </c>
    </row>
    <row r="30" spans="1:36" ht="15" customHeight="1" x14ac:dyDescent="0.2">
      <c r="A30" s="90" t="s">
        <v>176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G</v>
      </c>
      <c r="D30" s="19">
        <f t="shared" ca="1" si="0"/>
        <v>35</v>
      </c>
      <c r="E30" s="20">
        <f t="shared" si="9"/>
        <v>0</v>
      </c>
      <c r="F30" s="73"/>
      <c r="G30" s="74">
        <f t="shared" ca="1" si="17"/>
        <v>0</v>
      </c>
      <c r="H30" s="73"/>
      <c r="I30" s="74">
        <f t="shared" ca="1" si="1"/>
        <v>0</v>
      </c>
      <c r="J30" s="73"/>
      <c r="K30" s="113">
        <f t="shared" ca="1" si="10"/>
        <v>0</v>
      </c>
      <c r="L30" s="73"/>
      <c r="M30" s="113">
        <f t="shared" ca="1" si="11"/>
        <v>0</v>
      </c>
      <c r="N30" s="73"/>
      <c r="O30" s="74">
        <f t="shared" ca="1" si="12"/>
        <v>0</v>
      </c>
      <c r="P30" s="73"/>
      <c r="Q30" s="113">
        <f t="shared" ca="1" si="2"/>
        <v>0</v>
      </c>
      <c r="R30" s="73"/>
      <c r="S30" s="113">
        <f t="shared" ca="1" si="3"/>
        <v>0</v>
      </c>
      <c r="T30" s="101"/>
      <c r="U30" s="74">
        <f t="shared" ca="1" si="4"/>
        <v>0</v>
      </c>
      <c r="V30" s="73"/>
      <c r="W30" s="113">
        <f t="shared" ca="1" si="13"/>
        <v>0</v>
      </c>
      <c r="X30" s="101"/>
      <c r="Y30" s="113">
        <f t="shared" ca="1" si="14"/>
        <v>0</v>
      </c>
      <c r="Z30" s="73"/>
      <c r="AA30" s="74">
        <f t="shared" ca="1" si="5"/>
        <v>0</v>
      </c>
      <c r="AB30" s="73"/>
      <c r="AC30" s="74">
        <f t="shared" ca="1" si="6"/>
        <v>0</v>
      </c>
      <c r="AD30" s="73"/>
      <c r="AE30" s="74">
        <f t="shared" ca="1" si="7"/>
        <v>0</v>
      </c>
      <c r="AF30" s="73"/>
      <c r="AG30" s="74">
        <f t="shared" ca="1" si="15"/>
        <v>0</v>
      </c>
      <c r="AH30" s="82">
        <f t="shared" ca="1" si="8"/>
        <v>0</v>
      </c>
      <c r="AI30" s="74"/>
      <c r="AJ30" s="139">
        <f t="shared" ca="1" si="16"/>
        <v>0</v>
      </c>
    </row>
    <row r="31" spans="1:36" ht="15" customHeight="1" x14ac:dyDescent="0.2">
      <c r="A31" s="84" t="s">
        <v>143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D</v>
      </c>
      <c r="D31" s="19">
        <f t="shared" ca="1" si="0"/>
        <v>100</v>
      </c>
      <c r="E31" s="20">
        <f t="shared" ref="E31" si="35">SUM(F31++H31+J31+L31+N31+P31+R31+T31+V31+X31+Z31+AB31+AD31+AF31)</f>
        <v>0</v>
      </c>
      <c r="F31" s="73"/>
      <c r="G31" s="74">
        <f t="shared" ref="G31" ca="1" si="36">IF(D31="",0,D31*F31)</f>
        <v>0</v>
      </c>
      <c r="H31" s="73"/>
      <c r="I31" s="74">
        <f t="shared" ref="I31" ca="1" si="37">IF(D31="",0,D31*H31)</f>
        <v>0</v>
      </c>
      <c r="J31" s="73"/>
      <c r="K31" s="113">
        <f t="shared" ref="K31" ca="1" si="38">IF($D31="",0,$D31*J31)</f>
        <v>0</v>
      </c>
      <c r="L31" s="73"/>
      <c r="M31" s="113">
        <f t="shared" ref="M31" ca="1" si="39">IF($D31="",0,$D31*L31)</f>
        <v>0</v>
      </c>
      <c r="N31" s="73"/>
      <c r="O31" s="74">
        <f t="shared" ref="O31" ca="1" si="40">IF($D31="",0,$D31*N31)</f>
        <v>0</v>
      </c>
      <c r="P31" s="73"/>
      <c r="Q31" s="113">
        <f t="shared" ref="Q31" ca="1" si="41">IF($D31="",0,$D31*P31)</f>
        <v>0</v>
      </c>
      <c r="R31" s="73"/>
      <c r="S31" s="113">
        <f t="shared" ref="S31" ca="1" si="42">IF($D31="",0,$D31*R31)</f>
        <v>0</v>
      </c>
      <c r="T31" s="101"/>
      <c r="U31" s="74">
        <f t="shared" ref="U31" ca="1" si="43">IF($D31="",0,$D31*T31)</f>
        <v>0</v>
      </c>
      <c r="V31" s="73"/>
      <c r="W31" s="113">
        <f t="shared" ref="W31" ca="1" si="44">IF($D31="",0,$D31*V31)</f>
        <v>0</v>
      </c>
      <c r="X31" s="101"/>
      <c r="Y31" s="113">
        <f t="shared" ref="Y31" ca="1" si="45">IF($D31="",0,$D31*X31)</f>
        <v>0</v>
      </c>
      <c r="Z31" s="73"/>
      <c r="AA31" s="74">
        <f t="shared" ref="AA31" ca="1" si="46">IF(D31="",0,D31*Z31)</f>
        <v>0</v>
      </c>
      <c r="AB31" s="73"/>
      <c r="AC31" s="74">
        <f t="shared" ref="AC31" ca="1" si="47">IF(D31="",0,D31*AB31)</f>
        <v>0</v>
      </c>
      <c r="AD31" s="73"/>
      <c r="AE31" s="74">
        <f t="shared" ref="AE31" ca="1" si="48">IF(D31="",0,D31*AD31)</f>
        <v>0</v>
      </c>
      <c r="AF31" s="73"/>
      <c r="AG31" s="74">
        <f t="shared" ref="AG31" ca="1" si="49">IF(D31="",0,D31*AF31)</f>
        <v>0</v>
      </c>
      <c r="AH31" s="82">
        <f t="shared" ref="AH31" ca="1" si="50">IF(D31="",0,D31*E31)</f>
        <v>0</v>
      </c>
      <c r="AI31" s="74"/>
      <c r="AJ31" s="139">
        <f t="shared" ref="AJ31" ca="1" si="51">SUM(AH31+AI31)</f>
        <v>0</v>
      </c>
    </row>
    <row r="32" spans="1:36" ht="15" customHeight="1" x14ac:dyDescent="0.2">
      <c r="A32" s="84" t="s">
        <v>366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E</v>
      </c>
      <c r="D32" s="19">
        <f t="shared" ca="1" si="0"/>
        <v>75</v>
      </c>
      <c r="E32" s="20">
        <f t="shared" si="9"/>
        <v>2.25</v>
      </c>
      <c r="F32" s="73"/>
      <c r="G32" s="74">
        <f t="shared" ca="1" si="17"/>
        <v>0</v>
      </c>
      <c r="H32" s="73"/>
      <c r="I32" s="74">
        <f t="shared" ca="1" si="1"/>
        <v>0</v>
      </c>
      <c r="J32" s="73"/>
      <c r="K32" s="113">
        <f t="shared" ca="1" si="10"/>
        <v>0</v>
      </c>
      <c r="L32" s="73"/>
      <c r="M32" s="113">
        <f t="shared" ca="1" si="11"/>
        <v>0</v>
      </c>
      <c r="N32" s="73"/>
      <c r="O32" s="74">
        <f t="shared" ca="1" si="12"/>
        <v>0</v>
      </c>
      <c r="P32" s="73"/>
      <c r="Q32" s="113">
        <f t="shared" ca="1" si="2"/>
        <v>0</v>
      </c>
      <c r="R32" s="73"/>
      <c r="S32" s="113">
        <f t="shared" ca="1" si="3"/>
        <v>0</v>
      </c>
      <c r="T32" s="101"/>
      <c r="U32" s="74">
        <f t="shared" ca="1" si="4"/>
        <v>0</v>
      </c>
      <c r="V32" s="73"/>
      <c r="W32" s="113">
        <f t="shared" ca="1" si="13"/>
        <v>0</v>
      </c>
      <c r="X32" s="101">
        <v>2.25</v>
      </c>
      <c r="Y32" s="113">
        <f t="shared" ca="1" si="14"/>
        <v>168.75</v>
      </c>
      <c r="Z32" s="73"/>
      <c r="AA32" s="74">
        <f t="shared" ca="1" si="5"/>
        <v>0</v>
      </c>
      <c r="AB32" s="73"/>
      <c r="AC32" s="74">
        <f t="shared" ca="1" si="6"/>
        <v>0</v>
      </c>
      <c r="AD32" s="73"/>
      <c r="AE32" s="74">
        <f t="shared" ca="1" si="7"/>
        <v>0</v>
      </c>
      <c r="AF32" s="73"/>
      <c r="AG32" s="74">
        <f t="shared" ca="1" si="15"/>
        <v>0</v>
      </c>
      <c r="AH32" s="82">
        <f t="shared" ca="1" si="8"/>
        <v>168.75</v>
      </c>
      <c r="AI32" s="74"/>
      <c r="AJ32" s="139">
        <f t="shared" ca="1" si="16"/>
        <v>168.75</v>
      </c>
    </row>
    <row r="33" spans="1:36" ht="15" customHeight="1" x14ac:dyDescent="0.2">
      <c r="A33" s="84" t="s">
        <v>182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G</v>
      </c>
      <c r="D33" s="19">
        <f t="shared" ca="1" si="0"/>
        <v>35</v>
      </c>
      <c r="E33" s="20">
        <f t="shared" si="9"/>
        <v>0</v>
      </c>
      <c r="F33" s="73"/>
      <c r="G33" s="74">
        <f t="shared" ca="1" si="17"/>
        <v>0</v>
      </c>
      <c r="H33" s="73"/>
      <c r="I33" s="74">
        <f t="shared" ca="1" si="1"/>
        <v>0</v>
      </c>
      <c r="J33" s="73"/>
      <c r="K33" s="113">
        <f t="shared" ca="1" si="10"/>
        <v>0</v>
      </c>
      <c r="L33" s="73"/>
      <c r="M33" s="113">
        <f t="shared" ca="1" si="11"/>
        <v>0</v>
      </c>
      <c r="N33" s="73"/>
      <c r="O33" s="74">
        <f t="shared" ca="1" si="12"/>
        <v>0</v>
      </c>
      <c r="P33" s="73"/>
      <c r="Q33" s="113">
        <f t="shared" ca="1" si="2"/>
        <v>0</v>
      </c>
      <c r="R33" s="73"/>
      <c r="S33" s="113">
        <f t="shared" ca="1" si="3"/>
        <v>0</v>
      </c>
      <c r="T33" s="101"/>
      <c r="U33" s="74">
        <f t="shared" ca="1" si="4"/>
        <v>0</v>
      </c>
      <c r="V33" s="73"/>
      <c r="W33" s="113">
        <f t="shared" ca="1" si="13"/>
        <v>0</v>
      </c>
      <c r="X33" s="101"/>
      <c r="Y33" s="113">
        <f t="shared" ca="1" si="14"/>
        <v>0</v>
      </c>
      <c r="Z33" s="73"/>
      <c r="AA33" s="74">
        <f t="shared" ca="1" si="5"/>
        <v>0</v>
      </c>
      <c r="AB33" s="73"/>
      <c r="AC33" s="74">
        <f t="shared" ca="1" si="6"/>
        <v>0</v>
      </c>
      <c r="AD33" s="73"/>
      <c r="AE33" s="74">
        <f t="shared" ca="1" si="7"/>
        <v>0</v>
      </c>
      <c r="AF33" s="73"/>
      <c r="AG33" s="74">
        <f t="shared" ca="1" si="15"/>
        <v>0</v>
      </c>
      <c r="AH33" s="82">
        <f t="shared" ca="1" si="8"/>
        <v>0</v>
      </c>
      <c r="AI33" s="74"/>
      <c r="AJ33" s="139">
        <f t="shared" ca="1" si="16"/>
        <v>0</v>
      </c>
    </row>
    <row r="34" spans="1:36" ht="15" customHeight="1" x14ac:dyDescent="0.2">
      <c r="A34" s="84" t="s">
        <v>147</v>
      </c>
      <c r="B34" t="str">
        <f>IF($A34="","",INDEX('MA-Liste'!$D:$D,MATCH($A34,'MA-Liste'!$M:$M,FALSE)))</f>
        <v>AeBo</v>
      </c>
      <c r="C34" s="4" t="str">
        <f ca="1">IF($A34="","",INDEX(INDIRECT("'MA-Liste'!"&amp;$C$11),MATCH($A34,'MA-Liste'!$M:$M,FALSE)))</f>
        <v>B</v>
      </c>
      <c r="D34" s="19">
        <f t="shared" ca="1" si="0"/>
        <v>140</v>
      </c>
      <c r="E34" s="20">
        <f t="shared" si="9"/>
        <v>0</v>
      </c>
      <c r="F34" s="73"/>
      <c r="G34" s="74">
        <f t="shared" ca="1" si="17"/>
        <v>0</v>
      </c>
      <c r="H34" s="73"/>
      <c r="I34" s="74">
        <f t="shared" ca="1" si="1"/>
        <v>0</v>
      </c>
      <c r="J34" s="73"/>
      <c r="K34" s="113">
        <f t="shared" ca="1" si="10"/>
        <v>0</v>
      </c>
      <c r="L34" s="73"/>
      <c r="M34" s="113">
        <f t="shared" ca="1" si="11"/>
        <v>0</v>
      </c>
      <c r="N34" s="73"/>
      <c r="O34" s="74">
        <f t="shared" ca="1" si="12"/>
        <v>0</v>
      </c>
      <c r="P34" s="73"/>
      <c r="Q34" s="113">
        <f t="shared" ca="1" si="2"/>
        <v>0</v>
      </c>
      <c r="R34" s="73"/>
      <c r="S34" s="113">
        <f t="shared" ca="1" si="3"/>
        <v>0</v>
      </c>
      <c r="T34" s="101"/>
      <c r="U34" s="74">
        <f t="shared" ca="1" si="4"/>
        <v>0</v>
      </c>
      <c r="V34" s="73"/>
      <c r="W34" s="113">
        <f t="shared" ca="1" si="13"/>
        <v>0</v>
      </c>
      <c r="X34" s="101"/>
      <c r="Y34" s="113">
        <f t="shared" ca="1" si="14"/>
        <v>0</v>
      </c>
      <c r="Z34" s="73"/>
      <c r="AA34" s="74">
        <f t="shared" ca="1" si="5"/>
        <v>0</v>
      </c>
      <c r="AB34" s="73"/>
      <c r="AC34" s="74">
        <f t="shared" ca="1" si="6"/>
        <v>0</v>
      </c>
      <c r="AD34" s="73"/>
      <c r="AE34" s="74">
        <f t="shared" ca="1" si="7"/>
        <v>0</v>
      </c>
      <c r="AF34" s="73"/>
      <c r="AG34" s="74">
        <f t="shared" ca="1" si="15"/>
        <v>0</v>
      </c>
      <c r="AH34" s="82">
        <f t="shared" ca="1" si="8"/>
        <v>0</v>
      </c>
      <c r="AI34" s="74"/>
      <c r="AJ34" s="139">
        <f t="shared" ca="1" si="16"/>
        <v>0</v>
      </c>
    </row>
    <row r="35" spans="1:36" ht="15" customHeight="1" x14ac:dyDescent="0.2">
      <c r="A35" s="84" t="s">
        <v>205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D</v>
      </c>
      <c r="D35" s="19">
        <f t="shared" ca="1" si="0"/>
        <v>100</v>
      </c>
      <c r="E35" s="20">
        <f t="shared" si="9"/>
        <v>0</v>
      </c>
      <c r="F35" s="73"/>
      <c r="G35" s="74">
        <f t="shared" ca="1" si="17"/>
        <v>0</v>
      </c>
      <c r="H35" s="73"/>
      <c r="I35" s="74">
        <f t="shared" ca="1" si="1"/>
        <v>0</v>
      </c>
      <c r="J35" s="73"/>
      <c r="K35" s="113">
        <f t="shared" ca="1" si="10"/>
        <v>0</v>
      </c>
      <c r="L35" s="73"/>
      <c r="M35" s="113">
        <f t="shared" ca="1" si="11"/>
        <v>0</v>
      </c>
      <c r="N35" s="73"/>
      <c r="O35" s="74">
        <f t="shared" ca="1" si="12"/>
        <v>0</v>
      </c>
      <c r="P35" s="73"/>
      <c r="Q35" s="113">
        <f t="shared" ca="1" si="2"/>
        <v>0</v>
      </c>
      <c r="R35" s="73"/>
      <c r="S35" s="113">
        <f t="shared" ca="1" si="3"/>
        <v>0</v>
      </c>
      <c r="T35" s="101"/>
      <c r="U35" s="74">
        <f t="shared" ca="1" si="4"/>
        <v>0</v>
      </c>
      <c r="V35" s="73"/>
      <c r="W35" s="113">
        <f t="shared" ca="1" si="13"/>
        <v>0</v>
      </c>
      <c r="X35" s="101"/>
      <c r="Y35" s="113">
        <f t="shared" ca="1" si="14"/>
        <v>0</v>
      </c>
      <c r="Z35" s="73"/>
      <c r="AA35" s="74">
        <f t="shared" ca="1" si="5"/>
        <v>0</v>
      </c>
      <c r="AB35" s="73"/>
      <c r="AC35" s="74">
        <f t="shared" ca="1" si="6"/>
        <v>0</v>
      </c>
      <c r="AD35" s="73"/>
      <c r="AE35" s="74">
        <f t="shared" ca="1" si="7"/>
        <v>0</v>
      </c>
      <c r="AF35" s="73"/>
      <c r="AG35" s="74">
        <f t="shared" ca="1" si="15"/>
        <v>0</v>
      </c>
      <c r="AH35" s="82">
        <f t="shared" ca="1" si="8"/>
        <v>0</v>
      </c>
      <c r="AI35" s="74"/>
      <c r="AJ35" s="139">
        <f t="shared" ca="1" si="16"/>
        <v>0</v>
      </c>
    </row>
    <row r="36" spans="1:36" ht="15" customHeight="1" x14ac:dyDescent="0.2">
      <c r="A36" s="84" t="s">
        <v>354</v>
      </c>
      <c r="B36" t="s">
        <v>65</v>
      </c>
      <c r="C36" s="4" t="s">
        <v>6</v>
      </c>
      <c r="D36" s="19">
        <f t="shared" si="0"/>
        <v>100</v>
      </c>
      <c r="E36" s="20">
        <f t="shared" si="9"/>
        <v>0</v>
      </c>
      <c r="F36" s="73"/>
      <c r="G36" s="74">
        <f t="shared" si="17"/>
        <v>0</v>
      </c>
      <c r="H36" s="73"/>
      <c r="I36" s="74">
        <f t="shared" si="1"/>
        <v>0</v>
      </c>
      <c r="J36" s="73"/>
      <c r="K36" s="113">
        <f t="shared" si="10"/>
        <v>0</v>
      </c>
      <c r="L36" s="73"/>
      <c r="M36" s="113">
        <f t="shared" si="11"/>
        <v>0</v>
      </c>
      <c r="N36" s="73"/>
      <c r="O36" s="74">
        <f t="shared" si="12"/>
        <v>0</v>
      </c>
      <c r="P36" s="73"/>
      <c r="Q36" s="113">
        <f t="shared" si="2"/>
        <v>0</v>
      </c>
      <c r="R36" s="73"/>
      <c r="S36" s="113">
        <f t="shared" si="3"/>
        <v>0</v>
      </c>
      <c r="T36" s="101"/>
      <c r="U36" s="74">
        <f t="shared" si="4"/>
        <v>0</v>
      </c>
      <c r="V36" s="73"/>
      <c r="W36" s="113">
        <f t="shared" si="13"/>
        <v>0</v>
      </c>
      <c r="X36" s="101"/>
      <c r="Y36" s="113">
        <f t="shared" si="14"/>
        <v>0</v>
      </c>
      <c r="Z36" s="73"/>
      <c r="AA36" s="74">
        <f t="shared" si="5"/>
        <v>0</v>
      </c>
      <c r="AB36" s="73"/>
      <c r="AC36" s="74">
        <f t="shared" si="6"/>
        <v>0</v>
      </c>
      <c r="AD36" s="73"/>
      <c r="AE36" s="74">
        <f t="shared" si="7"/>
        <v>0</v>
      </c>
      <c r="AF36" s="73"/>
      <c r="AG36" s="74">
        <f t="shared" si="15"/>
        <v>0</v>
      </c>
      <c r="AH36" s="82">
        <f t="shared" si="8"/>
        <v>0</v>
      </c>
      <c r="AI36" s="74"/>
      <c r="AJ36" s="139">
        <f t="shared" si="16"/>
        <v>0</v>
      </c>
    </row>
    <row r="37" spans="1:36" ht="15" customHeight="1" x14ac:dyDescent="0.2">
      <c r="A37" s="84" t="s">
        <v>148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D</v>
      </c>
      <c r="D37" s="19">
        <f t="shared" ca="1" si="0"/>
        <v>100</v>
      </c>
      <c r="E37" s="20">
        <f t="shared" si="9"/>
        <v>0</v>
      </c>
      <c r="F37" s="73"/>
      <c r="G37" s="74">
        <f t="shared" ca="1" si="17"/>
        <v>0</v>
      </c>
      <c r="H37" s="73"/>
      <c r="I37" s="74">
        <f t="shared" ca="1" si="1"/>
        <v>0</v>
      </c>
      <c r="J37" s="73"/>
      <c r="K37" s="113">
        <f t="shared" ca="1" si="10"/>
        <v>0</v>
      </c>
      <c r="L37" s="73"/>
      <c r="M37" s="113">
        <f t="shared" ca="1" si="11"/>
        <v>0</v>
      </c>
      <c r="N37" s="73"/>
      <c r="O37" s="74">
        <f t="shared" ca="1" si="12"/>
        <v>0</v>
      </c>
      <c r="P37" s="73"/>
      <c r="Q37" s="113">
        <f t="shared" ca="1" si="2"/>
        <v>0</v>
      </c>
      <c r="R37" s="73"/>
      <c r="S37" s="113">
        <f t="shared" ca="1" si="3"/>
        <v>0</v>
      </c>
      <c r="T37" s="101"/>
      <c r="U37" s="74">
        <f t="shared" ca="1" si="4"/>
        <v>0</v>
      </c>
      <c r="V37" s="73"/>
      <c r="W37" s="113">
        <f t="shared" ca="1" si="13"/>
        <v>0</v>
      </c>
      <c r="X37" s="101"/>
      <c r="Y37" s="113">
        <f t="shared" ca="1" si="14"/>
        <v>0</v>
      </c>
      <c r="Z37" s="73"/>
      <c r="AA37" s="74">
        <f t="shared" ca="1" si="5"/>
        <v>0</v>
      </c>
      <c r="AB37" s="73"/>
      <c r="AC37" s="74">
        <f t="shared" ca="1" si="6"/>
        <v>0</v>
      </c>
      <c r="AD37" s="73"/>
      <c r="AE37" s="74">
        <f t="shared" ca="1" si="7"/>
        <v>0</v>
      </c>
      <c r="AF37" s="73"/>
      <c r="AG37" s="74">
        <f t="shared" ca="1" si="15"/>
        <v>0</v>
      </c>
      <c r="AH37" s="82">
        <f t="shared" ca="1" si="8"/>
        <v>0</v>
      </c>
      <c r="AI37" s="74"/>
      <c r="AJ37" s="139">
        <f t="shared" ca="1" si="16"/>
        <v>0</v>
      </c>
    </row>
    <row r="38" spans="1:36" ht="15" customHeight="1" x14ac:dyDescent="0.2">
      <c r="A38" s="84" t="s">
        <v>214</v>
      </c>
      <c r="B38" s="14" t="s">
        <v>65</v>
      </c>
      <c r="C38" s="4" t="str">
        <f ca="1">IF($A38="","",INDEX(INDIRECT("'MA-Liste'!"&amp;$C$11),MATCH($A38,'MA-Liste'!$M:$M,FALSE)))</f>
        <v>D</v>
      </c>
      <c r="D38" s="19">
        <f t="shared" ca="1" si="0"/>
        <v>100</v>
      </c>
      <c r="E38" s="20">
        <f t="shared" si="9"/>
        <v>0</v>
      </c>
      <c r="F38" s="73"/>
      <c r="G38" s="74">
        <f t="shared" ca="1" si="17"/>
        <v>0</v>
      </c>
      <c r="H38" s="73"/>
      <c r="I38" s="74">
        <f t="shared" ca="1" si="1"/>
        <v>0</v>
      </c>
      <c r="J38" s="73"/>
      <c r="K38" s="113">
        <f t="shared" ca="1" si="10"/>
        <v>0</v>
      </c>
      <c r="L38" s="73"/>
      <c r="M38" s="113">
        <f t="shared" ca="1" si="11"/>
        <v>0</v>
      </c>
      <c r="N38" s="73"/>
      <c r="O38" s="74">
        <f t="shared" ca="1" si="12"/>
        <v>0</v>
      </c>
      <c r="P38" s="73"/>
      <c r="Q38" s="113">
        <f t="shared" ca="1" si="2"/>
        <v>0</v>
      </c>
      <c r="R38" s="73"/>
      <c r="S38" s="113">
        <f t="shared" ca="1" si="3"/>
        <v>0</v>
      </c>
      <c r="T38" s="101"/>
      <c r="U38" s="74">
        <f t="shared" ca="1" si="4"/>
        <v>0</v>
      </c>
      <c r="V38" s="73"/>
      <c r="W38" s="113">
        <f t="shared" ca="1" si="13"/>
        <v>0</v>
      </c>
      <c r="X38" s="101"/>
      <c r="Y38" s="113">
        <f t="shared" ca="1" si="14"/>
        <v>0</v>
      </c>
      <c r="Z38" s="73"/>
      <c r="AA38" s="74">
        <f t="shared" ca="1" si="5"/>
        <v>0</v>
      </c>
      <c r="AB38" s="73"/>
      <c r="AC38" s="74">
        <f t="shared" ca="1" si="6"/>
        <v>0</v>
      </c>
      <c r="AD38" s="73"/>
      <c r="AE38" s="74">
        <f t="shared" ca="1" si="7"/>
        <v>0</v>
      </c>
      <c r="AF38" s="73"/>
      <c r="AG38" s="74">
        <f t="shared" ca="1" si="15"/>
        <v>0</v>
      </c>
      <c r="AH38" s="82">
        <f t="shared" ca="1" si="8"/>
        <v>0</v>
      </c>
      <c r="AI38" s="74"/>
      <c r="AJ38" s="139">
        <f t="shared" ca="1" si="16"/>
        <v>0</v>
      </c>
    </row>
    <row r="39" spans="1:36" ht="15" customHeight="1" x14ac:dyDescent="0.2">
      <c r="A39" s="84" t="s">
        <v>183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F</v>
      </c>
      <c r="D39" s="19">
        <f t="shared" ca="1" si="0"/>
        <v>60</v>
      </c>
      <c r="E39" s="20">
        <f t="shared" si="9"/>
        <v>0</v>
      </c>
      <c r="F39" s="73"/>
      <c r="G39" s="74">
        <f t="shared" ca="1" si="17"/>
        <v>0</v>
      </c>
      <c r="H39" s="73"/>
      <c r="I39" s="74">
        <f t="shared" ca="1" si="1"/>
        <v>0</v>
      </c>
      <c r="J39" s="73"/>
      <c r="K39" s="113">
        <f t="shared" ca="1" si="10"/>
        <v>0</v>
      </c>
      <c r="L39" s="73"/>
      <c r="M39" s="113">
        <f t="shared" ca="1" si="11"/>
        <v>0</v>
      </c>
      <c r="N39" s="73"/>
      <c r="O39" s="74">
        <f t="shared" ca="1" si="12"/>
        <v>0</v>
      </c>
      <c r="P39" s="73"/>
      <c r="Q39" s="113">
        <f t="shared" ca="1" si="2"/>
        <v>0</v>
      </c>
      <c r="R39" s="73"/>
      <c r="S39" s="113">
        <f t="shared" ca="1" si="3"/>
        <v>0</v>
      </c>
      <c r="T39" s="101"/>
      <c r="U39" s="74">
        <f t="shared" ca="1" si="4"/>
        <v>0</v>
      </c>
      <c r="V39" s="73"/>
      <c r="W39" s="113">
        <f t="shared" ca="1" si="13"/>
        <v>0</v>
      </c>
      <c r="X39" s="101"/>
      <c r="Y39" s="113">
        <f t="shared" ca="1" si="14"/>
        <v>0</v>
      </c>
      <c r="Z39" s="73"/>
      <c r="AA39" s="74">
        <f t="shared" ca="1" si="5"/>
        <v>0</v>
      </c>
      <c r="AB39" s="73"/>
      <c r="AC39" s="74">
        <f t="shared" ca="1" si="6"/>
        <v>0</v>
      </c>
      <c r="AD39" s="73"/>
      <c r="AE39" s="74">
        <f t="shared" ca="1" si="7"/>
        <v>0</v>
      </c>
      <c r="AF39" s="73"/>
      <c r="AG39" s="74">
        <f t="shared" ca="1" si="15"/>
        <v>0</v>
      </c>
      <c r="AH39" s="82">
        <f t="shared" ca="1" si="8"/>
        <v>0</v>
      </c>
      <c r="AI39" s="74"/>
      <c r="AJ39" s="139">
        <f t="shared" ca="1" si="16"/>
        <v>0</v>
      </c>
    </row>
    <row r="40" spans="1:36" ht="15" customHeight="1" x14ac:dyDescent="0.2">
      <c r="A40" s="84" t="s">
        <v>184</v>
      </c>
      <c r="B40" t="str">
        <f>IF($A40="","",INDEX('MA-Liste'!$D:$D,MATCH($A40,'MA-Liste'!$M:$M,FALSE)))</f>
        <v>AeBo</v>
      </c>
      <c r="C40" s="4" t="str">
        <f ca="1">IF($A40="","",INDEX(INDIRECT("'MA-Liste'!"&amp;$C$11),MATCH($A40,'MA-Liste'!$M:$M,FALSE)))</f>
        <v>B</v>
      </c>
      <c r="D40" s="19">
        <f t="shared" ca="1" si="0"/>
        <v>140</v>
      </c>
      <c r="E40" s="20">
        <f t="shared" si="9"/>
        <v>0</v>
      </c>
      <c r="F40" s="73"/>
      <c r="G40" s="74">
        <f t="shared" ca="1" si="17"/>
        <v>0</v>
      </c>
      <c r="H40" s="73"/>
      <c r="I40" s="74">
        <f t="shared" ca="1" si="1"/>
        <v>0</v>
      </c>
      <c r="J40" s="73"/>
      <c r="K40" s="113">
        <f t="shared" ca="1" si="10"/>
        <v>0</v>
      </c>
      <c r="L40" s="73"/>
      <c r="M40" s="113">
        <f t="shared" ca="1" si="11"/>
        <v>0</v>
      </c>
      <c r="N40" s="73"/>
      <c r="O40" s="74">
        <f t="shared" ca="1" si="12"/>
        <v>0</v>
      </c>
      <c r="P40" s="73"/>
      <c r="Q40" s="113">
        <f t="shared" ca="1" si="2"/>
        <v>0</v>
      </c>
      <c r="R40" s="73"/>
      <c r="S40" s="113">
        <f t="shared" ca="1" si="3"/>
        <v>0</v>
      </c>
      <c r="T40" s="101"/>
      <c r="U40" s="74">
        <f t="shared" ca="1" si="4"/>
        <v>0</v>
      </c>
      <c r="V40" s="73"/>
      <c r="W40" s="113">
        <f t="shared" ca="1" si="13"/>
        <v>0</v>
      </c>
      <c r="X40" s="101"/>
      <c r="Y40" s="113">
        <f t="shared" ca="1" si="14"/>
        <v>0</v>
      </c>
      <c r="Z40" s="73"/>
      <c r="AA40" s="74">
        <f t="shared" ca="1" si="5"/>
        <v>0</v>
      </c>
      <c r="AB40" s="73"/>
      <c r="AC40" s="74">
        <f t="shared" ca="1" si="6"/>
        <v>0</v>
      </c>
      <c r="AD40" s="73"/>
      <c r="AE40" s="74">
        <f t="shared" ca="1" si="7"/>
        <v>0</v>
      </c>
      <c r="AF40" s="73"/>
      <c r="AG40" s="74">
        <f t="shared" ca="1" si="15"/>
        <v>0</v>
      </c>
      <c r="AH40" s="82">
        <f t="shared" ca="1" si="8"/>
        <v>0</v>
      </c>
      <c r="AI40" s="74"/>
      <c r="AJ40" s="139">
        <f t="shared" ca="1" si="16"/>
        <v>0</v>
      </c>
    </row>
    <row r="41" spans="1:36" ht="15" customHeight="1" x14ac:dyDescent="0.2">
      <c r="A41" s="84" t="s">
        <v>211</v>
      </c>
      <c r="B41" t="str">
        <f>IF($A41="","",INDEX('MA-Liste'!$D:$D,MATCH($A41,'MA-Liste'!$M:$M,FALSE)))</f>
        <v>AeBo</v>
      </c>
      <c r="C41" s="4" t="str">
        <f ca="1">IF($A41="","",INDEX(INDIRECT("'MA-Liste'!"&amp;$C$11),MATCH($A41,'MA-Liste'!$M:$M,FALSE)))</f>
        <v>D</v>
      </c>
      <c r="D41" s="19">
        <f t="shared" ca="1" si="0"/>
        <v>100</v>
      </c>
      <c r="E41" s="20">
        <f t="shared" si="9"/>
        <v>0</v>
      </c>
      <c r="F41" s="73"/>
      <c r="G41" s="74">
        <f t="shared" ca="1" si="17"/>
        <v>0</v>
      </c>
      <c r="H41" s="73"/>
      <c r="I41" s="74">
        <f t="shared" ca="1" si="1"/>
        <v>0</v>
      </c>
      <c r="J41" s="73"/>
      <c r="K41" s="113">
        <f t="shared" ca="1" si="10"/>
        <v>0</v>
      </c>
      <c r="L41" s="73"/>
      <c r="M41" s="113">
        <f t="shared" ca="1" si="11"/>
        <v>0</v>
      </c>
      <c r="N41" s="73"/>
      <c r="O41" s="74">
        <f t="shared" ca="1" si="12"/>
        <v>0</v>
      </c>
      <c r="P41" s="73"/>
      <c r="Q41" s="113">
        <f t="shared" ca="1" si="2"/>
        <v>0</v>
      </c>
      <c r="R41" s="73"/>
      <c r="S41" s="113">
        <f t="shared" ca="1" si="3"/>
        <v>0</v>
      </c>
      <c r="T41" s="101"/>
      <c r="U41" s="74">
        <f t="shared" ca="1" si="4"/>
        <v>0</v>
      </c>
      <c r="V41" s="73"/>
      <c r="W41" s="113">
        <f t="shared" ca="1" si="13"/>
        <v>0</v>
      </c>
      <c r="X41" s="101"/>
      <c r="Y41" s="113">
        <f t="shared" ca="1" si="14"/>
        <v>0</v>
      </c>
      <c r="Z41" s="73"/>
      <c r="AA41" s="74">
        <f t="shared" ca="1" si="5"/>
        <v>0</v>
      </c>
      <c r="AB41" s="73"/>
      <c r="AC41" s="74">
        <f t="shared" ca="1" si="6"/>
        <v>0</v>
      </c>
      <c r="AD41" s="73"/>
      <c r="AE41" s="74">
        <f t="shared" ca="1" si="7"/>
        <v>0</v>
      </c>
      <c r="AF41" s="73"/>
      <c r="AG41" s="74">
        <f t="shared" ca="1" si="15"/>
        <v>0</v>
      </c>
      <c r="AH41" s="82">
        <f t="shared" ca="1" si="8"/>
        <v>0</v>
      </c>
      <c r="AI41" s="74"/>
      <c r="AJ41" s="139">
        <f t="shared" ca="1" si="16"/>
        <v>0</v>
      </c>
    </row>
    <row r="42" spans="1:36" ht="15" customHeight="1" x14ac:dyDescent="0.2">
      <c r="A42" s="84" t="s">
        <v>237</v>
      </c>
      <c r="B42" t="s">
        <v>65</v>
      </c>
      <c r="C42" s="4" t="s">
        <v>7</v>
      </c>
      <c r="D42" s="19">
        <f t="shared" si="0"/>
        <v>75</v>
      </c>
      <c r="E42" s="20">
        <f t="shared" si="9"/>
        <v>0</v>
      </c>
      <c r="F42" s="73"/>
      <c r="G42" s="74">
        <f t="shared" si="17"/>
        <v>0</v>
      </c>
      <c r="H42" s="73"/>
      <c r="I42" s="74">
        <f t="shared" si="1"/>
        <v>0</v>
      </c>
      <c r="J42" s="73"/>
      <c r="K42" s="113">
        <f t="shared" si="10"/>
        <v>0</v>
      </c>
      <c r="L42" s="73"/>
      <c r="M42" s="113">
        <f t="shared" si="11"/>
        <v>0</v>
      </c>
      <c r="N42" s="73"/>
      <c r="O42" s="74">
        <f t="shared" si="12"/>
        <v>0</v>
      </c>
      <c r="P42" s="73"/>
      <c r="Q42" s="113">
        <f t="shared" si="2"/>
        <v>0</v>
      </c>
      <c r="R42" s="73"/>
      <c r="S42" s="113">
        <f t="shared" si="3"/>
        <v>0</v>
      </c>
      <c r="T42" s="101"/>
      <c r="U42" s="74">
        <f t="shared" si="4"/>
        <v>0</v>
      </c>
      <c r="V42" s="73"/>
      <c r="W42" s="113">
        <f t="shared" si="13"/>
        <v>0</v>
      </c>
      <c r="X42" s="101"/>
      <c r="Y42" s="113">
        <f t="shared" si="14"/>
        <v>0</v>
      </c>
      <c r="Z42" s="73"/>
      <c r="AA42" s="74">
        <f t="shared" si="5"/>
        <v>0</v>
      </c>
      <c r="AB42" s="73"/>
      <c r="AC42" s="74">
        <f t="shared" si="6"/>
        <v>0</v>
      </c>
      <c r="AD42" s="73"/>
      <c r="AE42" s="74">
        <f t="shared" si="7"/>
        <v>0</v>
      </c>
      <c r="AF42" s="73"/>
      <c r="AG42" s="74">
        <f t="shared" si="15"/>
        <v>0</v>
      </c>
      <c r="AH42" s="82">
        <f t="shared" si="8"/>
        <v>0</v>
      </c>
      <c r="AI42" s="74"/>
      <c r="AJ42" s="139">
        <f t="shared" si="16"/>
        <v>0</v>
      </c>
    </row>
    <row r="43" spans="1:36" ht="15" customHeight="1" x14ac:dyDescent="0.2">
      <c r="A43" s="84" t="s">
        <v>212</v>
      </c>
      <c r="B43" t="s">
        <v>65</v>
      </c>
      <c r="C43" s="4" t="s">
        <v>5</v>
      </c>
      <c r="D43" s="19">
        <v>118</v>
      </c>
      <c r="E43" s="20">
        <f t="shared" si="9"/>
        <v>0</v>
      </c>
      <c r="F43" s="73"/>
      <c r="G43" s="74">
        <f t="shared" si="17"/>
        <v>0</v>
      </c>
      <c r="H43" s="73"/>
      <c r="I43" s="74">
        <f t="shared" si="1"/>
        <v>0</v>
      </c>
      <c r="J43" s="73"/>
      <c r="K43" s="113">
        <f t="shared" si="10"/>
        <v>0</v>
      </c>
      <c r="L43" s="73"/>
      <c r="M43" s="113">
        <f t="shared" si="11"/>
        <v>0</v>
      </c>
      <c r="N43" s="73"/>
      <c r="O43" s="74">
        <f t="shared" si="12"/>
        <v>0</v>
      </c>
      <c r="P43" s="73"/>
      <c r="Q43" s="113">
        <f t="shared" si="2"/>
        <v>0</v>
      </c>
      <c r="R43" s="73"/>
      <c r="S43" s="113">
        <f t="shared" si="3"/>
        <v>0</v>
      </c>
      <c r="T43" s="101"/>
      <c r="U43" s="74">
        <f t="shared" si="4"/>
        <v>0</v>
      </c>
      <c r="V43" s="73"/>
      <c r="W43" s="113">
        <f t="shared" si="13"/>
        <v>0</v>
      </c>
      <c r="X43" s="101"/>
      <c r="Y43" s="113">
        <f t="shared" si="14"/>
        <v>0</v>
      </c>
      <c r="Z43" s="73"/>
      <c r="AA43" s="74">
        <v>0</v>
      </c>
      <c r="AB43" s="73"/>
      <c r="AC43" s="74">
        <v>0</v>
      </c>
      <c r="AD43" s="73"/>
      <c r="AE43" s="74">
        <f t="shared" si="7"/>
        <v>0</v>
      </c>
      <c r="AF43" s="73"/>
      <c r="AG43" s="74">
        <f t="shared" si="15"/>
        <v>0</v>
      </c>
      <c r="AH43" s="82">
        <f t="shared" si="8"/>
        <v>0</v>
      </c>
      <c r="AI43" s="74"/>
      <c r="AJ43" s="139">
        <f t="shared" si="16"/>
        <v>0</v>
      </c>
    </row>
    <row r="44" spans="1:36" ht="15.75" customHeight="1" x14ac:dyDescent="0.2">
      <c r="A44" s="90" t="s">
        <v>187</v>
      </c>
      <c r="B44" t="str">
        <f>IF($A44="","",INDEX('MA-Liste'!$D:$D,MATCH($A44,'MA-Liste'!$M:$M,FALSE)))</f>
        <v>AeBo</v>
      </c>
      <c r="C44" s="4" t="str">
        <f ca="1">IF($A44="","",INDEX(INDIRECT("'MA-Liste'!"&amp;$C$11),MATCH($A44,'MA-Liste'!$M:$M,FALSE)))</f>
        <v>D</v>
      </c>
      <c r="D44" s="19">
        <f t="shared" ca="1" si="0"/>
        <v>100</v>
      </c>
      <c r="E44" s="20">
        <f t="shared" si="9"/>
        <v>0</v>
      </c>
      <c r="F44" s="73"/>
      <c r="G44" s="74">
        <f t="shared" ca="1" si="17"/>
        <v>0</v>
      </c>
      <c r="H44" s="73"/>
      <c r="I44" s="74">
        <f t="shared" ca="1" si="1"/>
        <v>0</v>
      </c>
      <c r="J44" s="73"/>
      <c r="K44" s="113">
        <f t="shared" ca="1" si="10"/>
        <v>0</v>
      </c>
      <c r="L44" s="73"/>
      <c r="M44" s="113">
        <f t="shared" ca="1" si="11"/>
        <v>0</v>
      </c>
      <c r="N44" s="73"/>
      <c r="O44" s="74">
        <f t="shared" ca="1" si="12"/>
        <v>0</v>
      </c>
      <c r="P44" s="73"/>
      <c r="Q44" s="113">
        <f t="shared" ca="1" si="2"/>
        <v>0</v>
      </c>
      <c r="R44" s="73"/>
      <c r="S44" s="113">
        <f t="shared" ca="1" si="3"/>
        <v>0</v>
      </c>
      <c r="T44" s="101"/>
      <c r="U44" s="74">
        <f t="shared" ca="1" si="4"/>
        <v>0</v>
      </c>
      <c r="V44" s="73"/>
      <c r="W44" s="113">
        <f t="shared" ca="1" si="13"/>
        <v>0</v>
      </c>
      <c r="X44" s="101"/>
      <c r="Y44" s="113">
        <f t="shared" ca="1" si="14"/>
        <v>0</v>
      </c>
      <c r="Z44" s="73"/>
      <c r="AA44" s="74">
        <f t="shared" ref="AA44:AA51" ca="1" si="52">IF(D44="",0,D44*Z44)</f>
        <v>0</v>
      </c>
      <c r="AB44" s="73"/>
      <c r="AC44" s="74">
        <f t="shared" ref="AC44:AC51" ca="1" si="53">IF(D44="",0,D44*AB44)</f>
        <v>0</v>
      </c>
      <c r="AD44" s="73"/>
      <c r="AE44" s="74">
        <f t="shared" ca="1" si="7"/>
        <v>0</v>
      </c>
      <c r="AF44" s="73"/>
      <c r="AG44" s="74">
        <f t="shared" ca="1" si="15"/>
        <v>0</v>
      </c>
      <c r="AH44" s="82">
        <f t="shared" ca="1" si="8"/>
        <v>0</v>
      </c>
      <c r="AI44" s="74"/>
      <c r="AJ44" s="139">
        <f t="shared" ca="1" si="16"/>
        <v>0</v>
      </c>
    </row>
    <row r="45" spans="1:36" ht="15.75" customHeight="1" x14ac:dyDescent="0.2">
      <c r="A45" s="90" t="s">
        <v>144</v>
      </c>
      <c r="B45" t="s">
        <v>65</v>
      </c>
      <c r="C45" s="4" t="s">
        <v>6</v>
      </c>
      <c r="D45" s="19">
        <v>100</v>
      </c>
      <c r="E45" s="20">
        <f t="shared" si="9"/>
        <v>0</v>
      </c>
      <c r="F45" s="73"/>
      <c r="G45" s="74">
        <f t="shared" si="17"/>
        <v>0</v>
      </c>
      <c r="H45" s="73"/>
      <c r="I45" s="74">
        <f t="shared" si="1"/>
        <v>0</v>
      </c>
      <c r="J45" s="73"/>
      <c r="K45" s="113">
        <f t="shared" si="10"/>
        <v>0</v>
      </c>
      <c r="L45" s="73"/>
      <c r="M45" s="113">
        <f t="shared" si="11"/>
        <v>0</v>
      </c>
      <c r="N45" s="73"/>
      <c r="O45" s="74">
        <f t="shared" si="12"/>
        <v>0</v>
      </c>
      <c r="P45" s="73"/>
      <c r="Q45" s="113">
        <f t="shared" si="2"/>
        <v>0</v>
      </c>
      <c r="R45" s="73"/>
      <c r="S45" s="113">
        <f t="shared" si="3"/>
        <v>0</v>
      </c>
      <c r="T45" s="101"/>
      <c r="U45" s="74">
        <f t="shared" si="4"/>
        <v>0</v>
      </c>
      <c r="V45" s="73"/>
      <c r="W45" s="113">
        <f t="shared" si="13"/>
        <v>0</v>
      </c>
      <c r="X45" s="101"/>
      <c r="Y45" s="113">
        <f t="shared" si="14"/>
        <v>0</v>
      </c>
      <c r="Z45" s="73"/>
      <c r="AA45" s="74">
        <f t="shared" si="52"/>
        <v>0</v>
      </c>
      <c r="AB45" s="73"/>
      <c r="AC45" s="74">
        <f t="shared" si="53"/>
        <v>0</v>
      </c>
      <c r="AD45" s="73"/>
      <c r="AE45" s="74">
        <f t="shared" si="7"/>
        <v>0</v>
      </c>
      <c r="AF45" s="73"/>
      <c r="AG45" s="74">
        <f t="shared" si="15"/>
        <v>0</v>
      </c>
      <c r="AH45" s="82">
        <f t="shared" si="8"/>
        <v>0</v>
      </c>
      <c r="AI45" s="74"/>
      <c r="AJ45" s="139">
        <f t="shared" si="16"/>
        <v>0</v>
      </c>
    </row>
    <row r="46" spans="1:36" ht="15" customHeight="1" x14ac:dyDescent="0.2">
      <c r="A46" s="84" t="s">
        <v>188</v>
      </c>
      <c r="B46" t="str">
        <f>IF($A46="","",INDEX('MA-Liste'!$D:$D,MATCH($A46,'MA-Liste'!$M:$M,FALSE)))</f>
        <v>AeBo</v>
      </c>
      <c r="C46" s="4" t="str">
        <f ca="1">IF($A46="","",INDEX(INDIRECT("'MA-Liste'!"&amp;$C$11),MATCH($A46,'MA-Liste'!$M:$M,FALSE)))</f>
        <v>C</v>
      </c>
      <c r="D46" s="19">
        <f t="shared" ca="1" si="0"/>
        <v>118</v>
      </c>
      <c r="E46" s="20">
        <f t="shared" si="9"/>
        <v>0</v>
      </c>
      <c r="F46" s="73"/>
      <c r="G46" s="74">
        <f t="shared" ca="1" si="17"/>
        <v>0</v>
      </c>
      <c r="H46" s="73"/>
      <c r="I46" s="74">
        <f t="shared" ca="1" si="1"/>
        <v>0</v>
      </c>
      <c r="J46" s="73"/>
      <c r="K46" s="113">
        <f t="shared" ca="1" si="10"/>
        <v>0</v>
      </c>
      <c r="L46" s="73"/>
      <c r="M46" s="113">
        <f t="shared" ca="1" si="11"/>
        <v>0</v>
      </c>
      <c r="N46" s="73"/>
      <c r="O46" s="74">
        <f t="shared" ca="1" si="12"/>
        <v>0</v>
      </c>
      <c r="P46" s="73"/>
      <c r="Q46" s="113">
        <f t="shared" ca="1" si="2"/>
        <v>0</v>
      </c>
      <c r="R46" s="73"/>
      <c r="S46" s="113">
        <f t="shared" ca="1" si="3"/>
        <v>0</v>
      </c>
      <c r="T46" s="101"/>
      <c r="U46" s="74">
        <f t="shared" ca="1" si="4"/>
        <v>0</v>
      </c>
      <c r="V46" s="73"/>
      <c r="W46" s="113">
        <f t="shared" ca="1" si="13"/>
        <v>0</v>
      </c>
      <c r="X46" s="101"/>
      <c r="Y46" s="113">
        <f t="shared" ca="1" si="14"/>
        <v>0</v>
      </c>
      <c r="Z46" s="73"/>
      <c r="AA46" s="74">
        <f t="shared" ca="1" si="52"/>
        <v>0</v>
      </c>
      <c r="AB46" s="73"/>
      <c r="AC46" s="74">
        <f t="shared" ca="1" si="53"/>
        <v>0</v>
      </c>
      <c r="AD46" s="73"/>
      <c r="AE46" s="74">
        <f t="shared" ca="1" si="7"/>
        <v>0</v>
      </c>
      <c r="AF46" s="73"/>
      <c r="AG46" s="74">
        <f t="shared" ca="1" si="15"/>
        <v>0</v>
      </c>
      <c r="AH46" s="82">
        <f t="shared" ca="1" si="8"/>
        <v>0</v>
      </c>
      <c r="AI46" s="74"/>
      <c r="AJ46" s="139">
        <f t="shared" ca="1" si="16"/>
        <v>0</v>
      </c>
    </row>
    <row r="47" spans="1:36" ht="15" customHeight="1" x14ac:dyDescent="0.2">
      <c r="A47" s="84" t="s">
        <v>213</v>
      </c>
      <c r="B47" t="s">
        <v>65</v>
      </c>
      <c r="C47" s="4" t="s">
        <v>7</v>
      </c>
      <c r="D47" s="19">
        <v>75</v>
      </c>
      <c r="E47" s="20">
        <f t="shared" si="9"/>
        <v>0</v>
      </c>
      <c r="F47" s="73"/>
      <c r="G47" s="74">
        <f t="shared" si="17"/>
        <v>0</v>
      </c>
      <c r="H47" s="73"/>
      <c r="I47" s="74">
        <f t="shared" si="1"/>
        <v>0</v>
      </c>
      <c r="J47" s="73"/>
      <c r="K47" s="113">
        <f t="shared" si="10"/>
        <v>0</v>
      </c>
      <c r="L47" s="73"/>
      <c r="M47" s="113">
        <f t="shared" si="11"/>
        <v>0</v>
      </c>
      <c r="N47" s="73"/>
      <c r="O47" s="74">
        <f t="shared" si="12"/>
        <v>0</v>
      </c>
      <c r="P47" s="73"/>
      <c r="Q47" s="113">
        <f t="shared" si="2"/>
        <v>0</v>
      </c>
      <c r="R47" s="73"/>
      <c r="S47" s="113">
        <f t="shared" si="3"/>
        <v>0</v>
      </c>
      <c r="T47" s="101"/>
      <c r="U47" s="74">
        <f t="shared" si="4"/>
        <v>0</v>
      </c>
      <c r="V47" s="73"/>
      <c r="W47" s="113">
        <f t="shared" si="13"/>
        <v>0</v>
      </c>
      <c r="X47" s="101"/>
      <c r="Y47" s="113">
        <f t="shared" si="14"/>
        <v>0</v>
      </c>
      <c r="Z47" s="73"/>
      <c r="AA47" s="74">
        <f t="shared" si="52"/>
        <v>0</v>
      </c>
      <c r="AB47" s="73"/>
      <c r="AC47" s="74">
        <f t="shared" si="53"/>
        <v>0</v>
      </c>
      <c r="AD47" s="73"/>
      <c r="AE47" s="74">
        <f t="shared" si="7"/>
        <v>0</v>
      </c>
      <c r="AF47" s="73"/>
      <c r="AG47" s="74">
        <f t="shared" si="15"/>
        <v>0</v>
      </c>
      <c r="AH47" s="82">
        <f t="shared" si="8"/>
        <v>0</v>
      </c>
      <c r="AI47" s="74"/>
      <c r="AJ47" s="139">
        <f t="shared" si="16"/>
        <v>0</v>
      </c>
    </row>
    <row r="48" spans="1:36" ht="15" customHeight="1" x14ac:dyDescent="0.2">
      <c r="A48" s="84" t="s">
        <v>216</v>
      </c>
      <c r="B48" t="s">
        <v>65</v>
      </c>
      <c r="C48" s="18" t="s">
        <v>6</v>
      </c>
      <c r="D48" s="19">
        <v>100</v>
      </c>
      <c r="E48" s="20">
        <f t="shared" si="9"/>
        <v>0</v>
      </c>
      <c r="F48" s="73"/>
      <c r="G48" s="74">
        <f t="shared" si="17"/>
        <v>0</v>
      </c>
      <c r="H48" s="73"/>
      <c r="I48" s="74">
        <f t="shared" si="1"/>
        <v>0</v>
      </c>
      <c r="J48" s="73"/>
      <c r="K48" s="113">
        <f t="shared" si="10"/>
        <v>0</v>
      </c>
      <c r="L48" s="73"/>
      <c r="M48" s="113">
        <f t="shared" si="11"/>
        <v>0</v>
      </c>
      <c r="N48" s="73"/>
      <c r="O48" s="74">
        <f t="shared" si="12"/>
        <v>0</v>
      </c>
      <c r="P48" s="73"/>
      <c r="Q48" s="113">
        <f t="shared" si="2"/>
        <v>0</v>
      </c>
      <c r="R48" s="73"/>
      <c r="S48" s="113">
        <f t="shared" si="3"/>
        <v>0</v>
      </c>
      <c r="T48" s="101"/>
      <c r="U48" s="74">
        <f t="shared" si="4"/>
        <v>0</v>
      </c>
      <c r="V48" s="73"/>
      <c r="W48" s="113">
        <f t="shared" si="13"/>
        <v>0</v>
      </c>
      <c r="X48" s="101"/>
      <c r="Y48" s="113">
        <f t="shared" si="14"/>
        <v>0</v>
      </c>
      <c r="Z48" s="73"/>
      <c r="AA48" s="74">
        <f t="shared" si="52"/>
        <v>0</v>
      </c>
      <c r="AB48" s="73"/>
      <c r="AC48" s="74">
        <f t="shared" si="53"/>
        <v>0</v>
      </c>
      <c r="AD48" s="73"/>
      <c r="AE48" s="74">
        <f t="shared" si="7"/>
        <v>0</v>
      </c>
      <c r="AF48" s="73"/>
      <c r="AG48" s="74">
        <f t="shared" si="15"/>
        <v>0</v>
      </c>
      <c r="AH48" s="82">
        <f t="shared" si="8"/>
        <v>0</v>
      </c>
      <c r="AI48" s="74"/>
      <c r="AJ48" s="139">
        <f t="shared" si="16"/>
        <v>0</v>
      </c>
    </row>
    <row r="49" spans="1:36" ht="15" customHeight="1" x14ac:dyDescent="0.2">
      <c r="A49" s="84" t="s">
        <v>191</v>
      </c>
      <c r="B49" t="str">
        <f>IF($A49="","",INDEX('MA-Liste'!$D:$D,MATCH($A49,'MA-Liste'!$M:$M,FALSE)))</f>
        <v>AeBo</v>
      </c>
      <c r="C49" s="4" t="str">
        <f ca="1">IF($A49="","",INDEX(INDIRECT("'MA-Liste'!"&amp;$C$11),MATCH($A49,'MA-Liste'!$M:$M,FALSE)))</f>
        <v>B</v>
      </c>
      <c r="D49" s="19">
        <f t="shared" ca="1" si="0"/>
        <v>140</v>
      </c>
      <c r="E49" s="20">
        <f t="shared" si="9"/>
        <v>0</v>
      </c>
      <c r="F49" s="73"/>
      <c r="G49" s="74">
        <f t="shared" ca="1" si="17"/>
        <v>0</v>
      </c>
      <c r="H49" s="73"/>
      <c r="I49" s="74">
        <f t="shared" ca="1" si="1"/>
        <v>0</v>
      </c>
      <c r="J49" s="73"/>
      <c r="K49" s="113">
        <f t="shared" ca="1" si="10"/>
        <v>0</v>
      </c>
      <c r="L49" s="73"/>
      <c r="M49" s="113">
        <f t="shared" ca="1" si="11"/>
        <v>0</v>
      </c>
      <c r="N49" s="73"/>
      <c r="O49" s="74">
        <f t="shared" ca="1" si="12"/>
        <v>0</v>
      </c>
      <c r="P49" s="73"/>
      <c r="Q49" s="113">
        <f t="shared" ca="1" si="2"/>
        <v>0</v>
      </c>
      <c r="R49" s="73"/>
      <c r="S49" s="113">
        <f t="shared" ca="1" si="3"/>
        <v>0</v>
      </c>
      <c r="T49" s="101"/>
      <c r="U49" s="74">
        <f t="shared" ca="1" si="4"/>
        <v>0</v>
      </c>
      <c r="V49" s="73"/>
      <c r="W49" s="113">
        <f t="shared" ca="1" si="13"/>
        <v>0</v>
      </c>
      <c r="X49" s="101"/>
      <c r="Y49" s="113">
        <f t="shared" ca="1" si="14"/>
        <v>0</v>
      </c>
      <c r="Z49" s="73"/>
      <c r="AA49" s="74">
        <f t="shared" ca="1" si="52"/>
        <v>0</v>
      </c>
      <c r="AB49" s="73"/>
      <c r="AC49" s="74">
        <f t="shared" ca="1" si="53"/>
        <v>0</v>
      </c>
      <c r="AD49" s="73"/>
      <c r="AE49" s="74">
        <f t="shared" ca="1" si="7"/>
        <v>0</v>
      </c>
      <c r="AF49" s="73"/>
      <c r="AG49" s="74">
        <f t="shared" ca="1" si="15"/>
        <v>0</v>
      </c>
      <c r="AH49" s="82">
        <f t="shared" ca="1" si="8"/>
        <v>0</v>
      </c>
      <c r="AI49" s="74"/>
      <c r="AJ49" s="139">
        <f t="shared" ca="1" si="16"/>
        <v>0</v>
      </c>
    </row>
    <row r="50" spans="1:36" ht="15" customHeight="1" x14ac:dyDescent="0.2">
      <c r="A50" s="84" t="s">
        <v>219</v>
      </c>
      <c r="B50" s="14" t="s">
        <v>65</v>
      </c>
      <c r="C50" s="18" t="s">
        <v>6</v>
      </c>
      <c r="D50" s="19">
        <v>100</v>
      </c>
      <c r="E50" s="20">
        <f t="shared" si="9"/>
        <v>0</v>
      </c>
      <c r="F50" s="73"/>
      <c r="G50" s="74">
        <f t="shared" si="17"/>
        <v>0</v>
      </c>
      <c r="H50" s="73"/>
      <c r="I50" s="74">
        <f t="shared" si="1"/>
        <v>0</v>
      </c>
      <c r="J50" s="73"/>
      <c r="K50" s="113">
        <f t="shared" si="10"/>
        <v>0</v>
      </c>
      <c r="L50" s="73"/>
      <c r="M50" s="113">
        <f t="shared" si="11"/>
        <v>0</v>
      </c>
      <c r="N50" s="73"/>
      <c r="O50" s="74">
        <f t="shared" si="12"/>
        <v>0</v>
      </c>
      <c r="P50" s="73"/>
      <c r="Q50" s="113">
        <f t="shared" si="2"/>
        <v>0</v>
      </c>
      <c r="R50" s="73"/>
      <c r="S50" s="113">
        <f t="shared" si="3"/>
        <v>0</v>
      </c>
      <c r="T50" s="101"/>
      <c r="U50" s="74">
        <f t="shared" si="4"/>
        <v>0</v>
      </c>
      <c r="V50" s="73"/>
      <c r="W50" s="113">
        <f t="shared" si="13"/>
        <v>0</v>
      </c>
      <c r="X50" s="101"/>
      <c r="Y50" s="113">
        <f t="shared" si="14"/>
        <v>0</v>
      </c>
      <c r="Z50" s="73"/>
      <c r="AA50" s="74">
        <f t="shared" si="52"/>
        <v>0</v>
      </c>
      <c r="AB50" s="73"/>
      <c r="AC50" s="74">
        <f t="shared" si="53"/>
        <v>0</v>
      </c>
      <c r="AD50" s="73"/>
      <c r="AE50" s="74">
        <f t="shared" si="7"/>
        <v>0</v>
      </c>
      <c r="AF50" s="73"/>
      <c r="AG50" s="74">
        <f t="shared" si="15"/>
        <v>0</v>
      </c>
      <c r="AH50" s="82">
        <f t="shared" si="8"/>
        <v>0</v>
      </c>
      <c r="AI50" s="74"/>
      <c r="AJ50" s="139">
        <f t="shared" si="16"/>
        <v>0</v>
      </c>
    </row>
    <row r="51" spans="1:36" ht="15" customHeight="1" x14ac:dyDescent="0.2">
      <c r="A51" s="84" t="s">
        <v>220</v>
      </c>
      <c r="B51" s="14" t="s">
        <v>65</v>
      </c>
      <c r="C51" s="18" t="s">
        <v>8</v>
      </c>
      <c r="D51" s="19">
        <v>60</v>
      </c>
      <c r="E51" s="20">
        <f t="shared" si="9"/>
        <v>0</v>
      </c>
      <c r="F51" s="73"/>
      <c r="G51" s="74">
        <f t="shared" si="17"/>
        <v>0</v>
      </c>
      <c r="H51" s="73"/>
      <c r="I51" s="74">
        <f t="shared" si="1"/>
        <v>0</v>
      </c>
      <c r="J51" s="73"/>
      <c r="K51" s="113">
        <f t="shared" si="10"/>
        <v>0</v>
      </c>
      <c r="L51" s="73"/>
      <c r="M51" s="113">
        <f t="shared" si="11"/>
        <v>0</v>
      </c>
      <c r="N51" s="73"/>
      <c r="O51" s="74">
        <f t="shared" si="12"/>
        <v>0</v>
      </c>
      <c r="P51" s="73"/>
      <c r="Q51" s="113">
        <f t="shared" si="2"/>
        <v>0</v>
      </c>
      <c r="R51" s="73"/>
      <c r="S51" s="113">
        <f t="shared" si="3"/>
        <v>0</v>
      </c>
      <c r="T51" s="101"/>
      <c r="U51" s="74">
        <f t="shared" si="4"/>
        <v>0</v>
      </c>
      <c r="V51" s="73"/>
      <c r="W51" s="113">
        <f t="shared" si="13"/>
        <v>0</v>
      </c>
      <c r="X51" s="101"/>
      <c r="Y51" s="113">
        <f t="shared" si="14"/>
        <v>0</v>
      </c>
      <c r="Z51" s="73"/>
      <c r="AA51" s="74">
        <f t="shared" si="52"/>
        <v>0</v>
      </c>
      <c r="AB51" s="73"/>
      <c r="AC51" s="74">
        <f t="shared" si="53"/>
        <v>0</v>
      </c>
      <c r="AD51" s="73"/>
      <c r="AE51" s="74">
        <f t="shared" si="7"/>
        <v>0</v>
      </c>
      <c r="AF51" s="73"/>
      <c r="AG51" s="74">
        <f t="shared" si="15"/>
        <v>0</v>
      </c>
      <c r="AH51" s="82">
        <f t="shared" si="8"/>
        <v>0</v>
      </c>
      <c r="AI51" s="74"/>
      <c r="AJ51" s="139">
        <f t="shared" si="16"/>
        <v>0</v>
      </c>
    </row>
    <row r="52" spans="1:36" ht="15" customHeight="1" x14ac:dyDescent="0.2">
      <c r="A52" s="84" t="s">
        <v>217</v>
      </c>
      <c r="B52" s="14" t="s">
        <v>65</v>
      </c>
      <c r="C52" s="18" t="s">
        <v>9</v>
      </c>
      <c r="D52" s="19">
        <v>35</v>
      </c>
      <c r="E52" s="20">
        <f t="shared" si="9"/>
        <v>0</v>
      </c>
      <c r="F52" s="73"/>
      <c r="G52" s="74">
        <f t="shared" si="17"/>
        <v>0</v>
      </c>
      <c r="H52" s="73"/>
      <c r="I52" s="74">
        <f t="shared" si="1"/>
        <v>0</v>
      </c>
      <c r="J52" s="73"/>
      <c r="K52" s="113">
        <f t="shared" si="10"/>
        <v>0</v>
      </c>
      <c r="L52" s="73"/>
      <c r="M52" s="113">
        <f t="shared" si="11"/>
        <v>0</v>
      </c>
      <c r="N52" s="73"/>
      <c r="O52" s="74">
        <f t="shared" si="12"/>
        <v>0</v>
      </c>
      <c r="P52" s="73"/>
      <c r="Q52" s="113">
        <f t="shared" si="2"/>
        <v>0</v>
      </c>
      <c r="R52" s="73"/>
      <c r="S52" s="113">
        <f t="shared" si="3"/>
        <v>0</v>
      </c>
      <c r="T52" s="101"/>
      <c r="U52" s="74">
        <f t="shared" si="4"/>
        <v>0</v>
      </c>
      <c r="V52" s="73"/>
      <c r="W52" s="113">
        <f t="shared" si="13"/>
        <v>0</v>
      </c>
      <c r="X52" s="101"/>
      <c r="Y52" s="113">
        <f t="shared" si="14"/>
        <v>0</v>
      </c>
      <c r="Z52" s="73"/>
      <c r="AA52" s="74">
        <v>0</v>
      </c>
      <c r="AB52" s="73"/>
      <c r="AC52" s="74">
        <v>0</v>
      </c>
      <c r="AD52" s="73"/>
      <c r="AE52" s="74">
        <f t="shared" si="7"/>
        <v>0</v>
      </c>
      <c r="AF52" s="73"/>
      <c r="AG52" s="74">
        <f t="shared" si="15"/>
        <v>0</v>
      </c>
      <c r="AH52" s="82">
        <f t="shared" si="8"/>
        <v>0</v>
      </c>
      <c r="AI52" s="74"/>
      <c r="AJ52" s="139">
        <f t="shared" si="16"/>
        <v>0</v>
      </c>
    </row>
    <row r="53" spans="1:36" ht="15" customHeight="1" x14ac:dyDescent="0.2">
      <c r="A53" s="84" t="s">
        <v>194</v>
      </c>
      <c r="B53" t="str">
        <f>IF($A53="","",INDEX('MA-Liste'!$D:$D,MATCH($A53,'MA-Liste'!$M:$M,FALSE)))</f>
        <v>AeBo</v>
      </c>
      <c r="C53" s="4" t="str">
        <f ca="1">IF($A53="","",INDEX(INDIRECT("'MA-Liste'!"&amp;$C$11),MATCH($A53,'MA-Liste'!$M:$M,FALSE)))</f>
        <v>D</v>
      </c>
      <c r="D53" s="19">
        <f t="shared" ca="1" si="0"/>
        <v>100</v>
      </c>
      <c r="E53" s="20">
        <f t="shared" si="9"/>
        <v>0</v>
      </c>
      <c r="F53" s="73"/>
      <c r="G53" s="74">
        <f t="shared" ca="1" si="17"/>
        <v>0</v>
      </c>
      <c r="H53" s="73"/>
      <c r="I53" s="74">
        <f t="shared" ca="1" si="1"/>
        <v>0</v>
      </c>
      <c r="J53" s="73"/>
      <c r="K53" s="113">
        <f t="shared" ca="1" si="10"/>
        <v>0</v>
      </c>
      <c r="L53" s="73"/>
      <c r="M53" s="113">
        <f t="shared" ca="1" si="11"/>
        <v>0</v>
      </c>
      <c r="N53" s="73"/>
      <c r="O53" s="74">
        <f t="shared" ca="1" si="12"/>
        <v>0</v>
      </c>
      <c r="P53" s="73"/>
      <c r="Q53" s="113">
        <f t="shared" ca="1" si="2"/>
        <v>0</v>
      </c>
      <c r="R53" s="73"/>
      <c r="S53" s="113">
        <f t="shared" ca="1" si="3"/>
        <v>0</v>
      </c>
      <c r="T53" s="101"/>
      <c r="U53" s="74">
        <f t="shared" ca="1" si="4"/>
        <v>0</v>
      </c>
      <c r="V53" s="73"/>
      <c r="W53" s="113">
        <f t="shared" ca="1" si="13"/>
        <v>0</v>
      </c>
      <c r="X53" s="101"/>
      <c r="Y53" s="113">
        <f t="shared" ca="1" si="14"/>
        <v>0</v>
      </c>
      <c r="Z53" s="73"/>
      <c r="AA53" s="74">
        <v>0</v>
      </c>
      <c r="AB53" s="73"/>
      <c r="AC53" s="74">
        <f t="shared" ref="AC53:AC94" ca="1" si="54">IF(D53="",0,D53*AB53)</f>
        <v>0</v>
      </c>
      <c r="AD53" s="73"/>
      <c r="AE53" s="74">
        <f t="shared" ca="1" si="7"/>
        <v>0</v>
      </c>
      <c r="AF53" s="73"/>
      <c r="AG53" s="74">
        <f t="shared" ca="1" si="15"/>
        <v>0</v>
      </c>
      <c r="AH53" s="82">
        <f t="shared" ca="1" si="8"/>
        <v>0</v>
      </c>
      <c r="AI53" s="74"/>
      <c r="AJ53" s="139">
        <f t="shared" ca="1" si="16"/>
        <v>0</v>
      </c>
    </row>
    <row r="54" spans="1:36" ht="15" customHeight="1" x14ac:dyDescent="0.2">
      <c r="A54" s="84" t="s">
        <v>215</v>
      </c>
      <c r="B54" t="str">
        <f>IF($A54="","",INDEX('MA-Liste'!$D:$D,MATCH($A54,'MA-Liste'!$M:$M,FALSE)))</f>
        <v>AeBo</v>
      </c>
      <c r="C54" s="4" t="str">
        <f ca="1">IF($A54="","",INDEX(INDIRECT("'MA-Liste'!"&amp;$C$11),MATCH($A54,'MA-Liste'!$M:$M,FALSE)))</f>
        <v>D</v>
      </c>
      <c r="D54" s="19">
        <f t="shared" ca="1" si="0"/>
        <v>100</v>
      </c>
      <c r="E54" s="20">
        <f t="shared" si="9"/>
        <v>0</v>
      </c>
      <c r="F54" s="73"/>
      <c r="G54" s="74">
        <f t="shared" ca="1" si="17"/>
        <v>0</v>
      </c>
      <c r="H54" s="73"/>
      <c r="I54" s="74">
        <f t="shared" ca="1" si="1"/>
        <v>0</v>
      </c>
      <c r="J54" s="73"/>
      <c r="K54" s="113">
        <f t="shared" ca="1" si="10"/>
        <v>0</v>
      </c>
      <c r="L54" s="73"/>
      <c r="M54" s="113">
        <f t="shared" ca="1" si="11"/>
        <v>0</v>
      </c>
      <c r="N54" s="73"/>
      <c r="O54" s="74">
        <f t="shared" ca="1" si="12"/>
        <v>0</v>
      </c>
      <c r="P54" s="73"/>
      <c r="Q54" s="113">
        <f t="shared" ca="1" si="2"/>
        <v>0</v>
      </c>
      <c r="R54" s="73"/>
      <c r="S54" s="113">
        <f t="shared" ca="1" si="3"/>
        <v>0</v>
      </c>
      <c r="T54" s="101"/>
      <c r="U54" s="74">
        <f t="shared" ca="1" si="4"/>
        <v>0</v>
      </c>
      <c r="V54" s="73"/>
      <c r="W54" s="113">
        <f t="shared" ca="1" si="13"/>
        <v>0</v>
      </c>
      <c r="X54" s="101"/>
      <c r="Y54" s="113">
        <f t="shared" ca="1" si="14"/>
        <v>0</v>
      </c>
      <c r="Z54" s="73"/>
      <c r="AA54" s="74">
        <v>0</v>
      </c>
      <c r="AB54" s="73"/>
      <c r="AC54" s="74">
        <f t="shared" ca="1" si="54"/>
        <v>0</v>
      </c>
      <c r="AD54" s="73"/>
      <c r="AE54" s="74">
        <f t="shared" ca="1" si="7"/>
        <v>0</v>
      </c>
      <c r="AF54" s="73"/>
      <c r="AG54" s="74">
        <f t="shared" ca="1" si="15"/>
        <v>0</v>
      </c>
      <c r="AH54" s="82">
        <f t="shared" ca="1" si="8"/>
        <v>0</v>
      </c>
      <c r="AI54" s="74"/>
      <c r="AJ54" s="139">
        <f t="shared" ca="1" si="16"/>
        <v>0</v>
      </c>
    </row>
    <row r="55" spans="1:36" ht="15" customHeight="1" x14ac:dyDescent="0.2">
      <c r="A55" s="84" t="s">
        <v>226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B</v>
      </c>
      <c r="D55" s="19">
        <f t="shared" ca="1" si="0"/>
        <v>140</v>
      </c>
      <c r="E55" s="20">
        <f t="shared" si="9"/>
        <v>0</v>
      </c>
      <c r="F55" s="73"/>
      <c r="G55" s="74">
        <f t="shared" ca="1" si="17"/>
        <v>0</v>
      </c>
      <c r="H55" s="73"/>
      <c r="I55" s="74">
        <f t="shared" ca="1" si="1"/>
        <v>0</v>
      </c>
      <c r="J55" s="73"/>
      <c r="K55" s="113">
        <f t="shared" ca="1" si="10"/>
        <v>0</v>
      </c>
      <c r="L55" s="73"/>
      <c r="M55" s="113">
        <f t="shared" ca="1" si="11"/>
        <v>0</v>
      </c>
      <c r="N55" s="73"/>
      <c r="O55" s="74">
        <f t="shared" ca="1" si="12"/>
        <v>0</v>
      </c>
      <c r="P55" s="73"/>
      <c r="Q55" s="113">
        <f t="shared" ca="1" si="2"/>
        <v>0</v>
      </c>
      <c r="R55" s="73"/>
      <c r="S55" s="113">
        <f t="shared" ca="1" si="3"/>
        <v>0</v>
      </c>
      <c r="T55" s="101"/>
      <c r="U55" s="74">
        <f t="shared" ca="1" si="4"/>
        <v>0</v>
      </c>
      <c r="V55" s="73"/>
      <c r="W55" s="113">
        <f t="shared" ca="1" si="13"/>
        <v>0</v>
      </c>
      <c r="X55" s="101"/>
      <c r="Y55" s="113">
        <f t="shared" ca="1" si="14"/>
        <v>0</v>
      </c>
      <c r="Z55" s="73"/>
      <c r="AA55" s="74">
        <v>0</v>
      </c>
      <c r="AB55" s="73"/>
      <c r="AC55" s="74">
        <f t="shared" ca="1" si="54"/>
        <v>0</v>
      </c>
      <c r="AD55" s="73"/>
      <c r="AE55" s="74">
        <f t="shared" ca="1" si="7"/>
        <v>0</v>
      </c>
      <c r="AF55" s="73"/>
      <c r="AG55" s="74">
        <f t="shared" ca="1" si="15"/>
        <v>0</v>
      </c>
      <c r="AH55" s="82">
        <f t="shared" ca="1" si="8"/>
        <v>0</v>
      </c>
      <c r="AI55" s="74"/>
      <c r="AJ55" s="139">
        <f t="shared" ca="1" si="16"/>
        <v>0</v>
      </c>
    </row>
    <row r="56" spans="1:36" ht="15" customHeight="1" x14ac:dyDescent="0.2">
      <c r="A56" s="84" t="s">
        <v>163</v>
      </c>
      <c r="B56" t="str">
        <f>IF($A56="","",INDEX('MA-Liste'!$D:$D,MATCH($A56,'MA-Liste'!$M:$M,FALSE)))</f>
        <v>AeBo</v>
      </c>
      <c r="C56" s="4" t="str">
        <f ca="1">IF($A56="","",INDEX(INDIRECT("'MA-Liste'!"&amp;$C$11),MATCH($A56,'MA-Liste'!$M:$M,FALSE)))</f>
        <v>B</v>
      </c>
      <c r="D56" s="19">
        <f t="shared" ca="1" si="0"/>
        <v>140</v>
      </c>
      <c r="E56" s="20">
        <f t="shared" si="9"/>
        <v>0</v>
      </c>
      <c r="F56" s="73"/>
      <c r="G56" s="74">
        <f t="shared" ca="1" si="17"/>
        <v>0</v>
      </c>
      <c r="H56" s="73"/>
      <c r="I56" s="74">
        <f t="shared" ca="1" si="1"/>
        <v>0</v>
      </c>
      <c r="J56" s="73"/>
      <c r="K56" s="113">
        <f t="shared" ca="1" si="10"/>
        <v>0</v>
      </c>
      <c r="L56" s="73"/>
      <c r="M56" s="113">
        <f t="shared" ca="1" si="11"/>
        <v>0</v>
      </c>
      <c r="N56" s="73"/>
      <c r="O56" s="74">
        <f t="shared" ca="1" si="12"/>
        <v>0</v>
      </c>
      <c r="P56" s="73"/>
      <c r="Q56" s="113">
        <f t="shared" ca="1" si="2"/>
        <v>0</v>
      </c>
      <c r="R56" s="73"/>
      <c r="S56" s="113">
        <f t="shared" ca="1" si="3"/>
        <v>0</v>
      </c>
      <c r="T56" s="101"/>
      <c r="U56" s="74">
        <f t="shared" ca="1" si="4"/>
        <v>0</v>
      </c>
      <c r="V56" s="73"/>
      <c r="W56" s="113">
        <f t="shared" ca="1" si="13"/>
        <v>0</v>
      </c>
      <c r="X56" s="101"/>
      <c r="Y56" s="113">
        <f t="shared" ca="1" si="14"/>
        <v>0</v>
      </c>
      <c r="Z56" s="73"/>
      <c r="AA56" s="74">
        <v>0</v>
      </c>
      <c r="AB56" s="73"/>
      <c r="AC56" s="74">
        <f t="shared" ca="1" si="54"/>
        <v>0</v>
      </c>
      <c r="AD56" s="73"/>
      <c r="AE56" s="74">
        <f t="shared" ca="1" si="7"/>
        <v>0</v>
      </c>
      <c r="AF56" s="73"/>
      <c r="AG56" s="74">
        <f t="shared" ca="1" si="15"/>
        <v>0</v>
      </c>
      <c r="AH56" s="82">
        <f t="shared" ca="1" si="8"/>
        <v>0</v>
      </c>
      <c r="AI56" s="74"/>
      <c r="AJ56" s="139">
        <f t="shared" ca="1" si="16"/>
        <v>0</v>
      </c>
    </row>
    <row r="57" spans="1:36" ht="15" customHeight="1" x14ac:dyDescent="0.2">
      <c r="A57" s="84" t="s">
        <v>227</v>
      </c>
      <c r="B57" t="str">
        <f>IF($A57="","",INDEX('MA-Liste'!$D:$D,MATCH($A57,'MA-Liste'!$M:$M,FALSE)))</f>
        <v>AeBo</v>
      </c>
      <c r="C57" s="4" t="str">
        <f ca="1">IF($A57="","",INDEX(INDIRECT("'MA-Liste'!"&amp;$C$11),MATCH($A57,'MA-Liste'!$M:$M,FALSE)))</f>
        <v>C</v>
      </c>
      <c r="D57" s="19">
        <f t="shared" ca="1" si="0"/>
        <v>118</v>
      </c>
      <c r="E57" s="20">
        <f t="shared" si="9"/>
        <v>0</v>
      </c>
      <c r="F57" s="73"/>
      <c r="G57" s="74">
        <f t="shared" ca="1" si="17"/>
        <v>0</v>
      </c>
      <c r="H57" s="73"/>
      <c r="I57" s="74">
        <f t="shared" ca="1" si="1"/>
        <v>0</v>
      </c>
      <c r="J57" s="73"/>
      <c r="K57" s="113">
        <f t="shared" ca="1" si="10"/>
        <v>0</v>
      </c>
      <c r="L57" s="73"/>
      <c r="M57" s="113">
        <f t="shared" ca="1" si="11"/>
        <v>0</v>
      </c>
      <c r="N57" s="73"/>
      <c r="O57" s="74">
        <f t="shared" ca="1" si="12"/>
        <v>0</v>
      </c>
      <c r="P57" s="73"/>
      <c r="Q57" s="113">
        <f t="shared" ca="1" si="2"/>
        <v>0</v>
      </c>
      <c r="R57" s="73"/>
      <c r="S57" s="113">
        <f t="shared" ca="1" si="3"/>
        <v>0</v>
      </c>
      <c r="T57" s="101"/>
      <c r="U57" s="74">
        <f t="shared" ca="1" si="4"/>
        <v>0</v>
      </c>
      <c r="V57" s="73"/>
      <c r="W57" s="113">
        <f t="shared" ca="1" si="13"/>
        <v>0</v>
      </c>
      <c r="X57" s="101"/>
      <c r="Y57" s="113">
        <f t="shared" ca="1" si="14"/>
        <v>0</v>
      </c>
      <c r="Z57" s="73"/>
      <c r="AA57" s="74">
        <v>0</v>
      </c>
      <c r="AB57" s="73"/>
      <c r="AC57" s="74">
        <f t="shared" ca="1" si="54"/>
        <v>0</v>
      </c>
      <c r="AD57" s="73"/>
      <c r="AE57" s="74">
        <f t="shared" ca="1" si="7"/>
        <v>0</v>
      </c>
      <c r="AF57" s="73"/>
      <c r="AG57" s="74">
        <f t="shared" ca="1" si="15"/>
        <v>0</v>
      </c>
      <c r="AH57" s="82">
        <f t="shared" ca="1" si="8"/>
        <v>0</v>
      </c>
      <c r="AI57" s="74"/>
      <c r="AJ57" s="139">
        <f t="shared" ca="1" si="16"/>
        <v>0</v>
      </c>
    </row>
    <row r="58" spans="1:36" ht="15" customHeight="1" x14ac:dyDescent="0.2">
      <c r="A58" s="84" t="s">
        <v>238</v>
      </c>
      <c r="B58" t="s">
        <v>65</v>
      </c>
      <c r="C58" s="4" t="str">
        <f ca="1">IF($A58="","",INDEX(INDIRECT("'MA-Liste'!"&amp;$C$11),MATCH($A58,'MA-Liste'!$M:$M,FALSE)))</f>
        <v>G</v>
      </c>
      <c r="D58" s="19">
        <f t="shared" ca="1" si="0"/>
        <v>35</v>
      </c>
      <c r="E58" s="20">
        <f t="shared" si="9"/>
        <v>0</v>
      </c>
      <c r="F58" s="73"/>
      <c r="G58" s="74">
        <f t="shared" ca="1" si="17"/>
        <v>0</v>
      </c>
      <c r="H58" s="73"/>
      <c r="I58" s="74">
        <f t="shared" ca="1" si="1"/>
        <v>0</v>
      </c>
      <c r="J58" s="73"/>
      <c r="K58" s="113">
        <f t="shared" ca="1" si="10"/>
        <v>0</v>
      </c>
      <c r="L58" s="73"/>
      <c r="M58" s="113">
        <f t="shared" ca="1" si="11"/>
        <v>0</v>
      </c>
      <c r="N58" s="73"/>
      <c r="O58" s="74">
        <f t="shared" ca="1" si="12"/>
        <v>0</v>
      </c>
      <c r="P58" s="73"/>
      <c r="Q58" s="113">
        <f t="shared" ca="1" si="2"/>
        <v>0</v>
      </c>
      <c r="R58" s="73"/>
      <c r="S58" s="113">
        <f t="shared" ca="1" si="3"/>
        <v>0</v>
      </c>
      <c r="T58" s="101"/>
      <c r="U58" s="74">
        <f t="shared" ca="1" si="4"/>
        <v>0</v>
      </c>
      <c r="V58" s="73"/>
      <c r="W58" s="113">
        <f t="shared" ca="1" si="13"/>
        <v>0</v>
      </c>
      <c r="X58" s="101"/>
      <c r="Y58" s="113">
        <f t="shared" ca="1" si="14"/>
        <v>0</v>
      </c>
      <c r="Z58" s="73"/>
      <c r="AA58" s="74">
        <v>0</v>
      </c>
      <c r="AB58" s="73"/>
      <c r="AC58" s="74">
        <f t="shared" ca="1" si="54"/>
        <v>0</v>
      </c>
      <c r="AD58" s="73"/>
      <c r="AE58" s="74">
        <f t="shared" ca="1" si="7"/>
        <v>0</v>
      </c>
      <c r="AF58" s="73"/>
      <c r="AG58" s="74">
        <f t="shared" ca="1" si="15"/>
        <v>0</v>
      </c>
      <c r="AH58" s="82">
        <f t="shared" ca="1" si="8"/>
        <v>0</v>
      </c>
      <c r="AI58" s="74"/>
      <c r="AJ58" s="139">
        <f t="shared" ca="1" si="16"/>
        <v>0</v>
      </c>
    </row>
    <row r="59" spans="1:36" ht="15" customHeight="1" x14ac:dyDescent="0.2">
      <c r="A59" s="84" t="s">
        <v>229</v>
      </c>
      <c r="B59" t="str">
        <f>IF($A59="","",INDEX('MA-Liste'!$D:$D,MATCH($A59,'MA-Liste'!$M:$M,FALSE)))</f>
        <v>AeBo</v>
      </c>
      <c r="C59" s="4" t="str">
        <f ca="1">IF($A59="","",INDEX(INDIRECT("'MA-Liste'!"&amp;$C$11),MATCH($A59,'MA-Liste'!$M:$M,FALSE)))</f>
        <v>G</v>
      </c>
      <c r="D59" s="19">
        <f t="shared" ca="1" si="0"/>
        <v>35</v>
      </c>
      <c r="E59" s="20">
        <f t="shared" si="9"/>
        <v>0</v>
      </c>
      <c r="F59" s="73"/>
      <c r="G59" s="74">
        <f t="shared" ca="1" si="17"/>
        <v>0</v>
      </c>
      <c r="H59" s="73"/>
      <c r="I59" s="74">
        <f t="shared" ca="1" si="1"/>
        <v>0</v>
      </c>
      <c r="J59" s="73"/>
      <c r="K59" s="113">
        <f t="shared" ca="1" si="10"/>
        <v>0</v>
      </c>
      <c r="L59" s="73"/>
      <c r="M59" s="113">
        <f t="shared" ca="1" si="11"/>
        <v>0</v>
      </c>
      <c r="N59" s="73"/>
      <c r="O59" s="74">
        <f t="shared" ca="1" si="12"/>
        <v>0</v>
      </c>
      <c r="P59" s="73"/>
      <c r="Q59" s="113">
        <f t="shared" ca="1" si="2"/>
        <v>0</v>
      </c>
      <c r="R59" s="73"/>
      <c r="S59" s="113">
        <f t="shared" ca="1" si="3"/>
        <v>0</v>
      </c>
      <c r="T59" s="101"/>
      <c r="U59" s="74">
        <f t="shared" ca="1" si="4"/>
        <v>0</v>
      </c>
      <c r="V59" s="73"/>
      <c r="W59" s="113">
        <f t="shared" ca="1" si="13"/>
        <v>0</v>
      </c>
      <c r="X59" s="101"/>
      <c r="Y59" s="113">
        <f t="shared" ca="1" si="14"/>
        <v>0</v>
      </c>
      <c r="Z59" s="73"/>
      <c r="AA59" s="74">
        <v>0</v>
      </c>
      <c r="AB59" s="73"/>
      <c r="AC59" s="74">
        <f t="shared" ca="1" si="54"/>
        <v>0</v>
      </c>
      <c r="AD59" s="73"/>
      <c r="AE59" s="74">
        <f t="shared" ca="1" si="7"/>
        <v>0</v>
      </c>
      <c r="AF59" s="73"/>
      <c r="AG59" s="74">
        <f t="shared" ca="1" si="15"/>
        <v>0</v>
      </c>
      <c r="AH59" s="82">
        <f t="shared" ca="1" si="8"/>
        <v>0</v>
      </c>
      <c r="AI59" s="74"/>
      <c r="AJ59" s="139">
        <f t="shared" ca="1" si="16"/>
        <v>0</v>
      </c>
    </row>
    <row r="60" spans="1:36" ht="15" customHeight="1" x14ac:dyDescent="0.2">
      <c r="A60" s="84" t="s">
        <v>234</v>
      </c>
      <c r="B60" t="s">
        <v>65</v>
      </c>
      <c r="C60" s="4" t="s">
        <v>7</v>
      </c>
      <c r="D60" s="19">
        <f t="shared" si="0"/>
        <v>75</v>
      </c>
      <c r="E60" s="20">
        <f t="shared" si="9"/>
        <v>0</v>
      </c>
      <c r="F60" s="73"/>
      <c r="G60" s="74">
        <f t="shared" si="17"/>
        <v>0</v>
      </c>
      <c r="H60" s="73"/>
      <c r="I60" s="74">
        <f t="shared" si="1"/>
        <v>0</v>
      </c>
      <c r="J60" s="73"/>
      <c r="K60" s="113">
        <f t="shared" si="10"/>
        <v>0</v>
      </c>
      <c r="L60" s="73"/>
      <c r="M60" s="113">
        <f t="shared" si="11"/>
        <v>0</v>
      </c>
      <c r="N60" s="73"/>
      <c r="O60" s="74">
        <f t="shared" si="12"/>
        <v>0</v>
      </c>
      <c r="P60" s="73"/>
      <c r="Q60" s="113">
        <f t="shared" si="2"/>
        <v>0</v>
      </c>
      <c r="R60" s="73"/>
      <c r="S60" s="113">
        <f t="shared" si="3"/>
        <v>0</v>
      </c>
      <c r="T60" s="101"/>
      <c r="U60" s="74">
        <f t="shared" si="4"/>
        <v>0</v>
      </c>
      <c r="V60" s="73"/>
      <c r="W60" s="113">
        <f t="shared" si="13"/>
        <v>0</v>
      </c>
      <c r="X60" s="101"/>
      <c r="Y60" s="113">
        <f t="shared" si="14"/>
        <v>0</v>
      </c>
      <c r="Z60" s="73"/>
      <c r="AA60" s="74">
        <v>0</v>
      </c>
      <c r="AB60" s="73"/>
      <c r="AC60" s="74">
        <f t="shared" si="54"/>
        <v>0</v>
      </c>
      <c r="AD60" s="73"/>
      <c r="AE60" s="74">
        <f t="shared" si="7"/>
        <v>0</v>
      </c>
      <c r="AF60" s="73"/>
      <c r="AG60" s="74">
        <f t="shared" si="15"/>
        <v>0</v>
      </c>
      <c r="AH60" s="82">
        <f t="shared" si="8"/>
        <v>0</v>
      </c>
      <c r="AI60" s="74"/>
      <c r="AJ60" s="139">
        <f t="shared" si="16"/>
        <v>0</v>
      </c>
    </row>
    <row r="61" spans="1:36" ht="15" customHeight="1" x14ac:dyDescent="0.2">
      <c r="A61" s="84" t="s">
        <v>235</v>
      </c>
      <c r="B61" t="s">
        <v>65</v>
      </c>
      <c r="C61" s="4" t="s">
        <v>9</v>
      </c>
      <c r="D61" s="19">
        <f t="shared" si="0"/>
        <v>35</v>
      </c>
      <c r="E61" s="20">
        <f t="shared" si="9"/>
        <v>0</v>
      </c>
      <c r="F61" s="73"/>
      <c r="G61" s="74">
        <f t="shared" si="17"/>
        <v>0</v>
      </c>
      <c r="H61" s="73"/>
      <c r="I61" s="74">
        <f t="shared" si="1"/>
        <v>0</v>
      </c>
      <c r="J61" s="73"/>
      <c r="K61" s="113">
        <f t="shared" si="10"/>
        <v>0</v>
      </c>
      <c r="L61" s="73"/>
      <c r="M61" s="113">
        <f t="shared" si="11"/>
        <v>0</v>
      </c>
      <c r="N61" s="73"/>
      <c r="O61" s="74">
        <f t="shared" si="12"/>
        <v>0</v>
      </c>
      <c r="P61" s="73"/>
      <c r="Q61" s="113">
        <f t="shared" si="2"/>
        <v>0</v>
      </c>
      <c r="R61" s="73"/>
      <c r="S61" s="113">
        <f t="shared" si="3"/>
        <v>0</v>
      </c>
      <c r="T61" s="101"/>
      <c r="U61" s="74">
        <f t="shared" si="4"/>
        <v>0</v>
      </c>
      <c r="V61" s="73"/>
      <c r="W61" s="113">
        <f t="shared" si="13"/>
        <v>0</v>
      </c>
      <c r="X61" s="101"/>
      <c r="Y61" s="113">
        <f t="shared" si="14"/>
        <v>0</v>
      </c>
      <c r="Z61" s="73"/>
      <c r="AA61" s="74">
        <v>0</v>
      </c>
      <c r="AB61" s="73"/>
      <c r="AC61" s="74">
        <f t="shared" si="54"/>
        <v>0</v>
      </c>
      <c r="AD61" s="73"/>
      <c r="AE61" s="74">
        <f t="shared" si="7"/>
        <v>0</v>
      </c>
      <c r="AF61" s="73"/>
      <c r="AG61" s="74">
        <f t="shared" si="15"/>
        <v>0</v>
      </c>
      <c r="AH61" s="82">
        <f t="shared" si="8"/>
        <v>0</v>
      </c>
      <c r="AI61" s="74"/>
      <c r="AJ61" s="139">
        <f t="shared" si="16"/>
        <v>0</v>
      </c>
    </row>
    <row r="62" spans="1:36" ht="15" customHeight="1" x14ac:dyDescent="0.2">
      <c r="A62" s="84" t="s">
        <v>230</v>
      </c>
      <c r="B62" t="str">
        <f>IF($A62="","",INDEX('MA-Liste'!$D:$D,MATCH($A62,'MA-Liste'!$M:$M,FALSE)))</f>
        <v>AeBo</v>
      </c>
      <c r="C62" s="4" t="str">
        <f ca="1">IF($A62="","",INDEX(INDIRECT("'MA-Liste'!"&amp;$C$11),MATCH($A62,'MA-Liste'!$M:$M,FALSE)))</f>
        <v>G</v>
      </c>
      <c r="D62" s="19">
        <f t="shared" ca="1" si="0"/>
        <v>35</v>
      </c>
      <c r="E62" s="20">
        <f t="shared" si="9"/>
        <v>0</v>
      </c>
      <c r="F62" s="73"/>
      <c r="G62" s="74">
        <f t="shared" ca="1" si="17"/>
        <v>0</v>
      </c>
      <c r="H62" s="73"/>
      <c r="I62" s="74">
        <f t="shared" ca="1" si="1"/>
        <v>0</v>
      </c>
      <c r="J62" s="73"/>
      <c r="K62" s="113">
        <f t="shared" ca="1" si="10"/>
        <v>0</v>
      </c>
      <c r="L62" s="73"/>
      <c r="M62" s="113">
        <f t="shared" ca="1" si="11"/>
        <v>0</v>
      </c>
      <c r="N62" s="73"/>
      <c r="O62" s="74">
        <f t="shared" ca="1" si="12"/>
        <v>0</v>
      </c>
      <c r="P62" s="73"/>
      <c r="Q62" s="113">
        <f t="shared" ca="1" si="2"/>
        <v>0</v>
      </c>
      <c r="R62" s="73"/>
      <c r="S62" s="113">
        <f t="shared" ca="1" si="3"/>
        <v>0</v>
      </c>
      <c r="T62" s="101"/>
      <c r="U62" s="74">
        <f t="shared" ca="1" si="4"/>
        <v>0</v>
      </c>
      <c r="V62" s="73"/>
      <c r="W62" s="113">
        <f t="shared" ca="1" si="13"/>
        <v>0</v>
      </c>
      <c r="X62" s="101"/>
      <c r="Y62" s="113">
        <f t="shared" ca="1" si="14"/>
        <v>0</v>
      </c>
      <c r="Z62" s="73"/>
      <c r="AA62" s="74">
        <v>0</v>
      </c>
      <c r="AB62" s="73"/>
      <c r="AC62" s="74">
        <f t="shared" ca="1" si="54"/>
        <v>0</v>
      </c>
      <c r="AD62" s="73"/>
      <c r="AE62" s="74">
        <f t="shared" ca="1" si="7"/>
        <v>0</v>
      </c>
      <c r="AF62" s="73"/>
      <c r="AG62" s="74">
        <f t="shared" ca="1" si="15"/>
        <v>0</v>
      </c>
      <c r="AH62" s="82">
        <f t="shared" ca="1" si="8"/>
        <v>0</v>
      </c>
      <c r="AI62" s="74"/>
      <c r="AJ62" s="139">
        <f t="shared" ca="1" si="16"/>
        <v>0</v>
      </c>
    </row>
    <row r="63" spans="1:36" ht="15" customHeight="1" x14ac:dyDescent="0.2">
      <c r="A63" s="84" t="s">
        <v>243</v>
      </c>
      <c r="B63" t="s">
        <v>65</v>
      </c>
      <c r="C63" s="4" t="s">
        <v>6</v>
      </c>
      <c r="D63" s="19">
        <v>100</v>
      </c>
      <c r="E63" s="20">
        <f t="shared" si="9"/>
        <v>0</v>
      </c>
      <c r="F63" s="73"/>
      <c r="G63" s="74">
        <f t="shared" si="17"/>
        <v>0</v>
      </c>
      <c r="H63" s="73"/>
      <c r="I63" s="74">
        <f t="shared" si="1"/>
        <v>0</v>
      </c>
      <c r="J63" s="73"/>
      <c r="K63" s="113">
        <f t="shared" si="10"/>
        <v>0</v>
      </c>
      <c r="L63" s="73"/>
      <c r="M63" s="113">
        <f t="shared" si="11"/>
        <v>0</v>
      </c>
      <c r="N63" s="73"/>
      <c r="O63" s="74">
        <f t="shared" si="12"/>
        <v>0</v>
      </c>
      <c r="P63" s="73"/>
      <c r="Q63" s="113">
        <f t="shared" si="2"/>
        <v>0</v>
      </c>
      <c r="R63" s="73"/>
      <c r="S63" s="113">
        <f t="shared" si="3"/>
        <v>0</v>
      </c>
      <c r="T63" s="101"/>
      <c r="U63" s="74">
        <f t="shared" si="4"/>
        <v>0</v>
      </c>
      <c r="V63" s="73"/>
      <c r="W63" s="113">
        <f t="shared" si="13"/>
        <v>0</v>
      </c>
      <c r="X63" s="101"/>
      <c r="Y63" s="113">
        <f t="shared" si="14"/>
        <v>0</v>
      </c>
      <c r="Z63" s="73"/>
      <c r="AA63" s="74">
        <v>0</v>
      </c>
      <c r="AB63" s="73"/>
      <c r="AC63" s="74">
        <f t="shared" si="54"/>
        <v>0</v>
      </c>
      <c r="AD63" s="73"/>
      <c r="AE63" s="74">
        <f t="shared" si="7"/>
        <v>0</v>
      </c>
      <c r="AF63" s="73"/>
      <c r="AG63" s="74">
        <f t="shared" si="15"/>
        <v>0</v>
      </c>
      <c r="AH63" s="82">
        <f t="shared" si="8"/>
        <v>0</v>
      </c>
      <c r="AI63" s="74"/>
      <c r="AJ63" s="139">
        <f t="shared" si="16"/>
        <v>0</v>
      </c>
    </row>
    <row r="64" spans="1:36" ht="15" customHeight="1" x14ac:dyDescent="0.2">
      <c r="A64" s="84" t="s">
        <v>244</v>
      </c>
      <c r="B64" t="s">
        <v>65</v>
      </c>
      <c r="C64" s="4" t="s">
        <v>6</v>
      </c>
      <c r="D64" s="19">
        <v>100</v>
      </c>
      <c r="E64" s="20">
        <f t="shared" si="9"/>
        <v>0</v>
      </c>
      <c r="F64" s="73"/>
      <c r="G64" s="74">
        <f t="shared" si="17"/>
        <v>0</v>
      </c>
      <c r="H64" s="73"/>
      <c r="I64" s="74">
        <f t="shared" si="1"/>
        <v>0</v>
      </c>
      <c r="J64" s="73"/>
      <c r="K64" s="113">
        <f t="shared" si="10"/>
        <v>0</v>
      </c>
      <c r="L64" s="73"/>
      <c r="M64" s="113">
        <f t="shared" si="11"/>
        <v>0</v>
      </c>
      <c r="N64" s="73"/>
      <c r="O64" s="74">
        <f t="shared" si="12"/>
        <v>0</v>
      </c>
      <c r="P64" s="73"/>
      <c r="Q64" s="113">
        <f t="shared" si="2"/>
        <v>0</v>
      </c>
      <c r="R64" s="73"/>
      <c r="S64" s="113">
        <f t="shared" si="3"/>
        <v>0</v>
      </c>
      <c r="T64" s="101"/>
      <c r="U64" s="74">
        <f t="shared" si="4"/>
        <v>0</v>
      </c>
      <c r="V64" s="73"/>
      <c r="W64" s="113">
        <f t="shared" si="13"/>
        <v>0</v>
      </c>
      <c r="X64" s="101"/>
      <c r="Y64" s="113">
        <f t="shared" si="14"/>
        <v>0</v>
      </c>
      <c r="Z64" s="73"/>
      <c r="AA64" s="74">
        <v>0</v>
      </c>
      <c r="AB64" s="73"/>
      <c r="AC64" s="74">
        <f t="shared" si="54"/>
        <v>0</v>
      </c>
      <c r="AD64" s="73"/>
      <c r="AE64" s="74">
        <f t="shared" si="7"/>
        <v>0</v>
      </c>
      <c r="AF64" s="73"/>
      <c r="AG64" s="74">
        <f t="shared" si="15"/>
        <v>0</v>
      </c>
      <c r="AH64" s="82">
        <f t="shared" si="8"/>
        <v>0</v>
      </c>
      <c r="AI64" s="74"/>
      <c r="AJ64" s="139">
        <f t="shared" si="16"/>
        <v>0</v>
      </c>
    </row>
    <row r="65" spans="1:37" ht="15" customHeight="1" x14ac:dyDescent="0.2">
      <c r="A65" s="84" t="s">
        <v>249</v>
      </c>
      <c r="B65" t="s">
        <v>250</v>
      </c>
      <c r="C65" s="4" t="s">
        <v>9</v>
      </c>
      <c r="D65" s="19">
        <v>35</v>
      </c>
      <c r="E65" s="20">
        <f t="shared" si="9"/>
        <v>0</v>
      </c>
      <c r="F65" s="73"/>
      <c r="G65" s="74">
        <f t="shared" si="17"/>
        <v>0</v>
      </c>
      <c r="H65" s="73"/>
      <c r="I65" s="74">
        <f t="shared" si="1"/>
        <v>0</v>
      </c>
      <c r="J65" s="73"/>
      <c r="K65" s="113">
        <f t="shared" si="10"/>
        <v>0</v>
      </c>
      <c r="L65" s="73"/>
      <c r="M65" s="113">
        <f t="shared" si="11"/>
        <v>0</v>
      </c>
      <c r="N65" s="73"/>
      <c r="O65" s="74">
        <f t="shared" si="12"/>
        <v>0</v>
      </c>
      <c r="P65" s="73"/>
      <c r="Q65" s="113">
        <f t="shared" si="2"/>
        <v>0</v>
      </c>
      <c r="R65" s="73"/>
      <c r="S65" s="113">
        <f t="shared" si="3"/>
        <v>0</v>
      </c>
      <c r="T65" s="101"/>
      <c r="U65" s="74">
        <f t="shared" si="4"/>
        <v>0</v>
      </c>
      <c r="V65" s="73"/>
      <c r="W65" s="113">
        <f t="shared" si="13"/>
        <v>0</v>
      </c>
      <c r="X65" s="101"/>
      <c r="Y65" s="113">
        <f t="shared" si="14"/>
        <v>0</v>
      </c>
      <c r="Z65" s="73"/>
      <c r="AA65" s="74">
        <v>0</v>
      </c>
      <c r="AB65" s="73"/>
      <c r="AC65" s="74">
        <f t="shared" si="54"/>
        <v>0</v>
      </c>
      <c r="AD65" s="73"/>
      <c r="AE65" s="74">
        <f t="shared" si="7"/>
        <v>0</v>
      </c>
      <c r="AF65" s="73"/>
      <c r="AG65" s="74">
        <f t="shared" si="15"/>
        <v>0</v>
      </c>
      <c r="AH65" s="82">
        <f t="shared" si="8"/>
        <v>0</v>
      </c>
      <c r="AI65" s="74"/>
      <c r="AJ65" s="139">
        <f t="shared" si="16"/>
        <v>0</v>
      </c>
    </row>
    <row r="66" spans="1:37" ht="15" customHeight="1" x14ac:dyDescent="0.2">
      <c r="A66" s="84" t="s">
        <v>246</v>
      </c>
      <c r="B66" t="s">
        <v>65</v>
      </c>
      <c r="C66" s="4" t="s">
        <v>4</v>
      </c>
      <c r="D66" s="19">
        <v>140</v>
      </c>
      <c r="E66" s="20">
        <f t="shared" si="9"/>
        <v>0</v>
      </c>
      <c r="F66" s="73"/>
      <c r="G66" s="74">
        <f t="shared" si="17"/>
        <v>0</v>
      </c>
      <c r="H66" s="73"/>
      <c r="I66" s="74">
        <f t="shared" si="1"/>
        <v>0</v>
      </c>
      <c r="J66" s="73"/>
      <c r="K66" s="113">
        <f t="shared" si="10"/>
        <v>0</v>
      </c>
      <c r="L66" s="73"/>
      <c r="M66" s="113">
        <f t="shared" si="11"/>
        <v>0</v>
      </c>
      <c r="N66" s="73"/>
      <c r="O66" s="74">
        <f t="shared" si="12"/>
        <v>0</v>
      </c>
      <c r="P66" s="73"/>
      <c r="Q66" s="113">
        <f t="shared" si="2"/>
        <v>0</v>
      </c>
      <c r="R66" s="73"/>
      <c r="S66" s="113">
        <f t="shared" si="3"/>
        <v>0</v>
      </c>
      <c r="T66" s="101"/>
      <c r="U66" s="74">
        <f t="shared" si="4"/>
        <v>0</v>
      </c>
      <c r="V66" s="73"/>
      <c r="W66" s="113">
        <f t="shared" si="13"/>
        <v>0</v>
      </c>
      <c r="X66" s="101"/>
      <c r="Y66" s="113">
        <f t="shared" si="14"/>
        <v>0</v>
      </c>
      <c r="Z66" s="73"/>
      <c r="AA66" s="74">
        <v>0</v>
      </c>
      <c r="AB66" s="73"/>
      <c r="AC66" s="74">
        <f t="shared" si="54"/>
        <v>0</v>
      </c>
      <c r="AD66" s="73"/>
      <c r="AE66" s="74">
        <f t="shared" si="7"/>
        <v>0</v>
      </c>
      <c r="AF66" s="73"/>
      <c r="AG66" s="74">
        <f t="shared" si="15"/>
        <v>0</v>
      </c>
      <c r="AH66" s="82">
        <f t="shared" si="8"/>
        <v>0</v>
      </c>
      <c r="AI66" s="74"/>
      <c r="AJ66" s="139">
        <f t="shared" si="16"/>
        <v>0</v>
      </c>
    </row>
    <row r="67" spans="1:37" ht="15" customHeight="1" x14ac:dyDescent="0.2">
      <c r="A67" s="84" t="s">
        <v>228</v>
      </c>
      <c r="B67" t="str">
        <f>IF($A67="","",INDEX('MA-Liste'!$D:$D,MATCH($A67,'MA-Liste'!$M:$M,FALSE)))</f>
        <v>AeBo</v>
      </c>
      <c r="C67" s="4" t="str">
        <f ca="1">IF($A67="","",INDEX(INDIRECT("'MA-Liste'!"&amp;$C$11),MATCH($A67,'MA-Liste'!$M:$M,FALSE)))</f>
        <v>D</v>
      </c>
      <c r="D67" s="19">
        <f t="shared" ca="1" si="0"/>
        <v>100</v>
      </c>
      <c r="E67" s="20">
        <f t="shared" si="9"/>
        <v>0</v>
      </c>
      <c r="F67" s="73"/>
      <c r="G67" s="74">
        <f t="shared" ca="1" si="17"/>
        <v>0</v>
      </c>
      <c r="H67" s="73"/>
      <c r="I67" s="74">
        <f t="shared" ca="1" si="1"/>
        <v>0</v>
      </c>
      <c r="J67" s="73"/>
      <c r="K67" s="113">
        <f t="shared" ca="1" si="10"/>
        <v>0</v>
      </c>
      <c r="L67" s="73"/>
      <c r="M67" s="113">
        <f t="shared" ca="1" si="11"/>
        <v>0</v>
      </c>
      <c r="N67" s="73"/>
      <c r="O67" s="74">
        <f t="shared" ca="1" si="12"/>
        <v>0</v>
      </c>
      <c r="P67" s="73"/>
      <c r="Q67" s="113">
        <f t="shared" ca="1" si="2"/>
        <v>0</v>
      </c>
      <c r="R67" s="73"/>
      <c r="S67" s="113">
        <f t="shared" ca="1" si="3"/>
        <v>0</v>
      </c>
      <c r="T67" s="101"/>
      <c r="U67" s="74">
        <f t="shared" ca="1" si="4"/>
        <v>0</v>
      </c>
      <c r="V67" s="73"/>
      <c r="W67" s="113">
        <f t="shared" ca="1" si="13"/>
        <v>0</v>
      </c>
      <c r="X67" s="101"/>
      <c r="Y67" s="113">
        <f t="shared" ca="1" si="14"/>
        <v>0</v>
      </c>
      <c r="Z67" s="73"/>
      <c r="AA67" s="74">
        <v>0</v>
      </c>
      <c r="AB67" s="73"/>
      <c r="AC67" s="74">
        <f t="shared" ca="1" si="54"/>
        <v>0</v>
      </c>
      <c r="AD67" s="73"/>
      <c r="AE67" s="74">
        <f t="shared" ca="1" si="7"/>
        <v>0</v>
      </c>
      <c r="AF67" s="73"/>
      <c r="AG67" s="74">
        <f t="shared" ca="1" si="15"/>
        <v>0</v>
      </c>
      <c r="AH67" s="82">
        <f t="shared" ca="1" si="8"/>
        <v>0</v>
      </c>
      <c r="AI67" s="74"/>
      <c r="AJ67" s="139">
        <f t="shared" ca="1" si="16"/>
        <v>0</v>
      </c>
    </row>
    <row r="68" spans="1:37" ht="15" customHeight="1" x14ac:dyDescent="0.2">
      <c r="A68" s="84" t="s">
        <v>363</v>
      </c>
      <c r="B68" s="14" t="s">
        <v>65</v>
      </c>
      <c r="C68" s="18" t="str">
        <f ca="1">IF($A68="","",INDEX(INDIRECT("'MA-Liste'!"&amp;$C$11),MATCH($A68,'MA-Liste'!$M:$M,FALSE)))</f>
        <v>E</v>
      </c>
      <c r="D68" s="19">
        <f t="shared" ca="1" si="0"/>
        <v>75</v>
      </c>
      <c r="E68" s="20">
        <f t="shared" ref="E68" si="55">SUM(F68++H68+J68+L68+N68+P68+R68+T68+V68+X68+Z68+AB68+AD68+AF68)</f>
        <v>8.75</v>
      </c>
      <c r="F68" s="73"/>
      <c r="G68" s="74">
        <f t="shared" ref="G68" ca="1" si="56">IF(D68="",0,D68*F68)</f>
        <v>0</v>
      </c>
      <c r="H68" s="73"/>
      <c r="I68" s="74">
        <f t="shared" ref="I68" ca="1" si="57">IF(D68="",0,D68*H68)</f>
        <v>0</v>
      </c>
      <c r="J68" s="73"/>
      <c r="K68" s="113">
        <f t="shared" ref="K68" ca="1" si="58">IF($D68="",0,$D68*J68)</f>
        <v>0</v>
      </c>
      <c r="L68" s="73">
        <v>8.75</v>
      </c>
      <c r="M68" s="113">
        <f t="shared" ref="M68" ca="1" si="59">IF($D68="",0,$D68*L68)</f>
        <v>656.25</v>
      </c>
      <c r="N68" s="73"/>
      <c r="O68" s="74">
        <f t="shared" ref="O68" ca="1" si="60">IF($D68="",0,$D68*N68)</f>
        <v>0</v>
      </c>
      <c r="P68" s="73"/>
      <c r="Q68" s="113">
        <f t="shared" ref="Q68" ca="1" si="61">IF($D68="",0,$D68*P68)</f>
        <v>0</v>
      </c>
      <c r="R68" s="73"/>
      <c r="S68" s="113">
        <f t="shared" ref="S68" ca="1" si="62">IF($D68="",0,$D68*R68)</f>
        <v>0</v>
      </c>
      <c r="T68" s="101"/>
      <c r="U68" s="74">
        <f t="shared" ref="U68" ca="1" si="63">IF($D68="",0,$D68*T68)</f>
        <v>0</v>
      </c>
      <c r="V68" s="73"/>
      <c r="W68" s="113">
        <f t="shared" ref="W68" ca="1" si="64">IF($D68="",0,$D68*V68)</f>
        <v>0</v>
      </c>
      <c r="X68" s="101"/>
      <c r="Y68" s="113">
        <f t="shared" ref="Y68" ca="1" si="65">IF($D68="",0,$D68*X68)</f>
        <v>0</v>
      </c>
      <c r="Z68" s="73"/>
      <c r="AA68" s="74">
        <v>0</v>
      </c>
      <c r="AB68" s="73"/>
      <c r="AC68" s="74">
        <f t="shared" ref="AC68" ca="1" si="66">IF(D68="",0,D68*AB68)</f>
        <v>0</v>
      </c>
      <c r="AD68" s="73"/>
      <c r="AE68" s="74">
        <f t="shared" ref="AE68" ca="1" si="67">IF(D68="",0,D68*AD68)</f>
        <v>0</v>
      </c>
      <c r="AF68" s="73"/>
      <c r="AG68" s="74">
        <f t="shared" ref="AG68" ca="1" si="68">IF(D68="",0,D68*AF68)</f>
        <v>0</v>
      </c>
      <c r="AH68" s="82">
        <f t="shared" ref="AH68" ca="1" si="69">IF(D68="",0,D68*E68)</f>
        <v>656.25</v>
      </c>
      <c r="AI68" s="74"/>
      <c r="AJ68" s="139">
        <f t="shared" ref="AJ68" ca="1" si="70">SUM(AH68+AI68)</f>
        <v>656.25</v>
      </c>
    </row>
    <row r="69" spans="1:37" ht="15" customHeight="1" x14ac:dyDescent="0.2">
      <c r="A69" s="84" t="s">
        <v>252</v>
      </c>
      <c r="B69" s="14" t="s">
        <v>65</v>
      </c>
      <c r="C69" s="18" t="s">
        <v>8</v>
      </c>
      <c r="D69" s="19">
        <v>60</v>
      </c>
      <c r="E69" s="20">
        <f t="shared" si="9"/>
        <v>0</v>
      </c>
      <c r="F69" s="73"/>
      <c r="G69" s="74">
        <f t="shared" si="17"/>
        <v>0</v>
      </c>
      <c r="H69" s="73"/>
      <c r="I69" s="74">
        <f t="shared" si="1"/>
        <v>0</v>
      </c>
      <c r="J69" s="73"/>
      <c r="K69" s="113">
        <f t="shared" si="10"/>
        <v>0</v>
      </c>
      <c r="L69" s="73"/>
      <c r="M69" s="113">
        <f t="shared" si="11"/>
        <v>0</v>
      </c>
      <c r="N69" s="73"/>
      <c r="O69" s="74">
        <f t="shared" si="12"/>
        <v>0</v>
      </c>
      <c r="P69" s="73"/>
      <c r="Q69" s="113">
        <f t="shared" si="2"/>
        <v>0</v>
      </c>
      <c r="R69" s="73"/>
      <c r="S69" s="113">
        <f t="shared" si="3"/>
        <v>0</v>
      </c>
      <c r="T69" s="101"/>
      <c r="U69" s="74">
        <f t="shared" si="4"/>
        <v>0</v>
      </c>
      <c r="V69" s="73"/>
      <c r="W69" s="113">
        <f t="shared" si="13"/>
        <v>0</v>
      </c>
      <c r="X69" s="101"/>
      <c r="Y69" s="113">
        <f t="shared" si="14"/>
        <v>0</v>
      </c>
      <c r="Z69" s="73"/>
      <c r="AA69" s="74">
        <v>0</v>
      </c>
      <c r="AB69" s="73"/>
      <c r="AC69" s="74">
        <f t="shared" si="54"/>
        <v>0</v>
      </c>
      <c r="AD69" s="73"/>
      <c r="AE69" s="74">
        <f t="shared" si="7"/>
        <v>0</v>
      </c>
      <c r="AF69" s="73"/>
      <c r="AG69" s="74">
        <f t="shared" si="15"/>
        <v>0</v>
      </c>
      <c r="AH69" s="82">
        <f t="shared" si="8"/>
        <v>0</v>
      </c>
      <c r="AI69" s="74"/>
      <c r="AJ69" s="139">
        <f t="shared" si="16"/>
        <v>0</v>
      </c>
    </row>
    <row r="70" spans="1:37" ht="15" customHeight="1" x14ac:dyDescent="0.2">
      <c r="A70" s="90" t="s">
        <v>253</v>
      </c>
      <c r="B70" s="14" t="s">
        <v>65</v>
      </c>
      <c r="C70" s="18" t="s">
        <v>6</v>
      </c>
      <c r="D70" s="19">
        <v>100</v>
      </c>
      <c r="E70" s="20">
        <f t="shared" si="9"/>
        <v>0</v>
      </c>
      <c r="F70" s="73"/>
      <c r="G70" s="74">
        <f t="shared" si="17"/>
        <v>0</v>
      </c>
      <c r="H70" s="73"/>
      <c r="I70" s="74">
        <f t="shared" si="1"/>
        <v>0</v>
      </c>
      <c r="J70" s="73"/>
      <c r="K70" s="113">
        <f t="shared" si="10"/>
        <v>0</v>
      </c>
      <c r="L70" s="73"/>
      <c r="M70" s="113">
        <f t="shared" si="11"/>
        <v>0</v>
      </c>
      <c r="N70" s="73"/>
      <c r="O70" s="74">
        <f t="shared" si="12"/>
        <v>0</v>
      </c>
      <c r="P70" s="73"/>
      <c r="Q70" s="113">
        <f t="shared" si="2"/>
        <v>0</v>
      </c>
      <c r="R70" s="73"/>
      <c r="S70" s="113">
        <f t="shared" si="3"/>
        <v>0</v>
      </c>
      <c r="T70" s="101"/>
      <c r="U70" s="74">
        <f t="shared" si="4"/>
        <v>0</v>
      </c>
      <c r="V70" s="73"/>
      <c r="W70" s="113">
        <f t="shared" si="13"/>
        <v>0</v>
      </c>
      <c r="X70" s="101"/>
      <c r="Y70" s="113">
        <f t="shared" si="14"/>
        <v>0</v>
      </c>
      <c r="Z70" s="73"/>
      <c r="AA70" s="74">
        <v>0</v>
      </c>
      <c r="AB70" s="73"/>
      <c r="AC70" s="74">
        <f t="shared" si="54"/>
        <v>0</v>
      </c>
      <c r="AD70" s="73"/>
      <c r="AE70" s="74">
        <f t="shared" si="7"/>
        <v>0</v>
      </c>
      <c r="AF70" s="73"/>
      <c r="AG70" s="74">
        <f t="shared" si="15"/>
        <v>0</v>
      </c>
      <c r="AH70" s="82">
        <f t="shared" si="8"/>
        <v>0</v>
      </c>
      <c r="AI70" s="74"/>
      <c r="AJ70" s="139">
        <f t="shared" si="16"/>
        <v>0</v>
      </c>
    </row>
    <row r="71" spans="1:37" ht="15" customHeight="1" x14ac:dyDescent="0.2">
      <c r="A71" s="90" t="s">
        <v>254</v>
      </c>
      <c r="B71" s="14" t="s">
        <v>65</v>
      </c>
      <c r="C71" s="18" t="s">
        <v>8</v>
      </c>
      <c r="D71" s="19">
        <v>60</v>
      </c>
      <c r="E71" s="20">
        <f t="shared" si="9"/>
        <v>0</v>
      </c>
      <c r="F71" s="73"/>
      <c r="G71" s="74">
        <f t="shared" si="17"/>
        <v>0</v>
      </c>
      <c r="H71" s="73"/>
      <c r="I71" s="74">
        <f t="shared" si="1"/>
        <v>0</v>
      </c>
      <c r="J71" s="73"/>
      <c r="K71" s="113">
        <f t="shared" si="10"/>
        <v>0</v>
      </c>
      <c r="L71" s="73"/>
      <c r="M71" s="113">
        <f t="shared" si="11"/>
        <v>0</v>
      </c>
      <c r="N71" s="73"/>
      <c r="O71" s="74">
        <f t="shared" si="12"/>
        <v>0</v>
      </c>
      <c r="P71" s="73"/>
      <c r="Q71" s="113">
        <f t="shared" si="2"/>
        <v>0</v>
      </c>
      <c r="R71" s="73"/>
      <c r="S71" s="113">
        <f t="shared" si="3"/>
        <v>0</v>
      </c>
      <c r="T71" s="101"/>
      <c r="U71" s="74">
        <f t="shared" si="4"/>
        <v>0</v>
      </c>
      <c r="V71" s="73"/>
      <c r="W71" s="113">
        <f t="shared" si="13"/>
        <v>0</v>
      </c>
      <c r="X71" s="101"/>
      <c r="Y71" s="113">
        <f t="shared" si="14"/>
        <v>0</v>
      </c>
      <c r="Z71" s="73"/>
      <c r="AA71" s="74">
        <v>0</v>
      </c>
      <c r="AB71" s="73"/>
      <c r="AC71" s="74">
        <f t="shared" si="54"/>
        <v>0</v>
      </c>
      <c r="AD71" s="73"/>
      <c r="AE71" s="74">
        <f t="shared" si="7"/>
        <v>0</v>
      </c>
      <c r="AF71" s="73"/>
      <c r="AG71" s="74">
        <f t="shared" si="15"/>
        <v>0</v>
      </c>
      <c r="AH71" s="82">
        <f t="shared" si="8"/>
        <v>0</v>
      </c>
      <c r="AI71" s="74"/>
      <c r="AJ71" s="147">
        <f t="shared" si="16"/>
        <v>0</v>
      </c>
    </row>
    <row r="72" spans="1:37" ht="15" customHeight="1" x14ac:dyDescent="0.2">
      <c r="A72" s="90" t="s">
        <v>255</v>
      </c>
      <c r="B72" s="14" t="s">
        <v>65</v>
      </c>
      <c r="C72" s="18" t="s">
        <v>5</v>
      </c>
      <c r="D72" s="19">
        <v>118</v>
      </c>
      <c r="E72" s="20">
        <f t="shared" si="9"/>
        <v>0</v>
      </c>
      <c r="F72" s="73"/>
      <c r="G72" s="74">
        <f t="shared" si="17"/>
        <v>0</v>
      </c>
      <c r="H72" s="73"/>
      <c r="I72" s="74">
        <f t="shared" si="1"/>
        <v>0</v>
      </c>
      <c r="J72" s="73"/>
      <c r="K72" s="113">
        <f t="shared" si="10"/>
        <v>0</v>
      </c>
      <c r="L72" s="73"/>
      <c r="M72" s="113">
        <f t="shared" si="11"/>
        <v>0</v>
      </c>
      <c r="N72" s="73"/>
      <c r="O72" s="74">
        <f t="shared" si="12"/>
        <v>0</v>
      </c>
      <c r="P72" s="73"/>
      <c r="Q72" s="113">
        <f t="shared" si="2"/>
        <v>0</v>
      </c>
      <c r="R72" s="73"/>
      <c r="S72" s="113">
        <f t="shared" si="3"/>
        <v>0</v>
      </c>
      <c r="T72" s="101"/>
      <c r="U72" s="74">
        <f t="shared" si="4"/>
        <v>0</v>
      </c>
      <c r="V72" s="73"/>
      <c r="W72" s="113">
        <f t="shared" si="13"/>
        <v>0</v>
      </c>
      <c r="X72" s="101"/>
      <c r="Y72" s="113">
        <f t="shared" si="14"/>
        <v>0</v>
      </c>
      <c r="Z72" s="73"/>
      <c r="AA72" s="74">
        <v>0</v>
      </c>
      <c r="AB72" s="73"/>
      <c r="AC72" s="74">
        <f t="shared" si="54"/>
        <v>0</v>
      </c>
      <c r="AD72" s="73"/>
      <c r="AE72" s="74">
        <f t="shared" si="7"/>
        <v>0</v>
      </c>
      <c r="AF72" s="73"/>
      <c r="AG72" s="74">
        <f t="shared" si="15"/>
        <v>0</v>
      </c>
      <c r="AH72" s="82">
        <f t="shared" si="8"/>
        <v>0</v>
      </c>
      <c r="AI72" s="74"/>
      <c r="AJ72" s="147">
        <f t="shared" si="16"/>
        <v>0</v>
      </c>
    </row>
    <row r="73" spans="1:37" ht="15" customHeight="1" x14ac:dyDescent="0.2">
      <c r="A73" s="90" t="s">
        <v>256</v>
      </c>
      <c r="B73" s="14" t="s">
        <v>65</v>
      </c>
      <c r="C73" s="18" t="s">
        <v>5</v>
      </c>
      <c r="D73" s="19">
        <v>118</v>
      </c>
      <c r="E73" s="20">
        <f t="shared" si="9"/>
        <v>0</v>
      </c>
      <c r="F73" s="73"/>
      <c r="G73" s="74">
        <f t="shared" si="17"/>
        <v>0</v>
      </c>
      <c r="H73" s="73"/>
      <c r="I73" s="74">
        <f t="shared" si="1"/>
        <v>0</v>
      </c>
      <c r="J73" s="73"/>
      <c r="K73" s="113">
        <f t="shared" si="10"/>
        <v>0</v>
      </c>
      <c r="L73" s="73"/>
      <c r="M73" s="113">
        <f t="shared" si="11"/>
        <v>0</v>
      </c>
      <c r="N73" s="73"/>
      <c r="O73" s="74">
        <f t="shared" si="12"/>
        <v>0</v>
      </c>
      <c r="P73" s="73"/>
      <c r="Q73" s="113">
        <f t="shared" si="2"/>
        <v>0</v>
      </c>
      <c r="R73" s="73"/>
      <c r="S73" s="113">
        <f t="shared" si="3"/>
        <v>0</v>
      </c>
      <c r="T73" s="101"/>
      <c r="U73" s="74">
        <f t="shared" si="4"/>
        <v>0</v>
      </c>
      <c r="V73" s="73"/>
      <c r="W73" s="113">
        <f t="shared" si="13"/>
        <v>0</v>
      </c>
      <c r="X73" s="101"/>
      <c r="Y73" s="113">
        <f t="shared" si="14"/>
        <v>0</v>
      </c>
      <c r="Z73" s="73"/>
      <c r="AA73" s="74">
        <v>0</v>
      </c>
      <c r="AB73" s="73"/>
      <c r="AC73" s="74">
        <f t="shared" si="54"/>
        <v>0</v>
      </c>
      <c r="AD73" s="73"/>
      <c r="AE73" s="74">
        <f t="shared" si="7"/>
        <v>0</v>
      </c>
      <c r="AF73" s="73"/>
      <c r="AG73" s="74">
        <f t="shared" si="15"/>
        <v>0</v>
      </c>
      <c r="AH73" s="82">
        <f t="shared" si="8"/>
        <v>0</v>
      </c>
      <c r="AI73" s="74"/>
      <c r="AJ73" s="147">
        <f t="shared" si="16"/>
        <v>0</v>
      </c>
    </row>
    <row r="74" spans="1:37" ht="15" customHeight="1" x14ac:dyDescent="0.2">
      <c r="A74" s="90" t="s">
        <v>257</v>
      </c>
      <c r="B74" s="14" t="s">
        <v>65</v>
      </c>
      <c r="C74" s="18" t="s">
        <v>5</v>
      </c>
      <c r="D74" s="19">
        <v>118</v>
      </c>
      <c r="E74" s="20">
        <f t="shared" si="9"/>
        <v>0</v>
      </c>
      <c r="F74" s="73"/>
      <c r="G74" s="74">
        <f t="shared" si="17"/>
        <v>0</v>
      </c>
      <c r="H74" s="73"/>
      <c r="I74" s="74">
        <f t="shared" si="1"/>
        <v>0</v>
      </c>
      <c r="J74" s="73"/>
      <c r="K74" s="113">
        <f t="shared" si="10"/>
        <v>0</v>
      </c>
      <c r="L74" s="73"/>
      <c r="M74" s="113">
        <f t="shared" si="11"/>
        <v>0</v>
      </c>
      <c r="N74" s="73"/>
      <c r="O74" s="74">
        <f t="shared" si="12"/>
        <v>0</v>
      </c>
      <c r="P74" s="73"/>
      <c r="Q74" s="113">
        <f t="shared" si="2"/>
        <v>0</v>
      </c>
      <c r="R74" s="73"/>
      <c r="S74" s="113">
        <f t="shared" si="3"/>
        <v>0</v>
      </c>
      <c r="T74" s="101"/>
      <c r="U74" s="74">
        <f t="shared" si="4"/>
        <v>0</v>
      </c>
      <c r="V74" s="73"/>
      <c r="W74" s="113">
        <f t="shared" si="13"/>
        <v>0</v>
      </c>
      <c r="X74" s="101"/>
      <c r="Y74" s="113">
        <f t="shared" si="14"/>
        <v>0</v>
      </c>
      <c r="Z74" s="73"/>
      <c r="AA74" s="74">
        <v>0</v>
      </c>
      <c r="AB74" s="73"/>
      <c r="AC74" s="74">
        <f t="shared" si="54"/>
        <v>0</v>
      </c>
      <c r="AD74" s="73"/>
      <c r="AE74" s="74">
        <f t="shared" si="7"/>
        <v>0</v>
      </c>
      <c r="AF74" s="73"/>
      <c r="AG74" s="74">
        <f t="shared" si="15"/>
        <v>0</v>
      </c>
      <c r="AH74" s="82">
        <f t="shared" si="8"/>
        <v>0</v>
      </c>
      <c r="AI74" s="74"/>
      <c r="AJ74" s="147">
        <f t="shared" si="16"/>
        <v>0</v>
      </c>
    </row>
    <row r="75" spans="1:37" ht="15" customHeight="1" x14ac:dyDescent="0.2">
      <c r="A75" s="90" t="s">
        <v>264</v>
      </c>
      <c r="B75" s="14" t="s">
        <v>65</v>
      </c>
      <c r="C75" s="18" t="s">
        <v>6</v>
      </c>
      <c r="D75" s="19">
        <v>100</v>
      </c>
      <c r="E75" s="20">
        <f t="shared" si="9"/>
        <v>0</v>
      </c>
      <c r="F75" s="73"/>
      <c r="G75" s="74">
        <f t="shared" si="17"/>
        <v>0</v>
      </c>
      <c r="H75" s="73"/>
      <c r="I75" s="74">
        <f t="shared" si="1"/>
        <v>0</v>
      </c>
      <c r="J75" s="73"/>
      <c r="K75" s="113">
        <f t="shared" si="10"/>
        <v>0</v>
      </c>
      <c r="L75" s="73"/>
      <c r="M75" s="113">
        <f t="shared" si="11"/>
        <v>0</v>
      </c>
      <c r="N75" s="73"/>
      <c r="O75" s="74">
        <f t="shared" si="12"/>
        <v>0</v>
      </c>
      <c r="P75" s="73"/>
      <c r="Q75" s="113">
        <f t="shared" si="2"/>
        <v>0</v>
      </c>
      <c r="R75" s="73"/>
      <c r="S75" s="113">
        <f t="shared" si="3"/>
        <v>0</v>
      </c>
      <c r="T75" s="101"/>
      <c r="U75" s="74">
        <f t="shared" si="4"/>
        <v>0</v>
      </c>
      <c r="V75" s="73"/>
      <c r="W75" s="113">
        <f t="shared" si="13"/>
        <v>0</v>
      </c>
      <c r="X75" s="101"/>
      <c r="Y75" s="113">
        <f t="shared" si="14"/>
        <v>0</v>
      </c>
      <c r="Z75" s="73"/>
      <c r="AA75" s="74">
        <v>0</v>
      </c>
      <c r="AB75" s="73"/>
      <c r="AC75" s="74">
        <f t="shared" si="54"/>
        <v>0</v>
      </c>
      <c r="AD75" s="73"/>
      <c r="AE75" s="74">
        <f t="shared" si="7"/>
        <v>0</v>
      </c>
      <c r="AF75" s="73"/>
      <c r="AG75" s="74">
        <f t="shared" si="15"/>
        <v>0</v>
      </c>
      <c r="AH75" s="82">
        <f t="shared" si="8"/>
        <v>0</v>
      </c>
      <c r="AI75" s="74"/>
      <c r="AJ75" s="147">
        <f t="shared" si="16"/>
        <v>0</v>
      </c>
    </row>
    <row r="76" spans="1:37" ht="15" customHeight="1" x14ac:dyDescent="0.2">
      <c r="A76" s="90" t="s">
        <v>322</v>
      </c>
      <c r="B76" s="14" t="s">
        <v>65</v>
      </c>
      <c r="C76" s="18" t="s">
        <v>6</v>
      </c>
      <c r="D76" s="19">
        <v>100</v>
      </c>
      <c r="E76" s="20">
        <f t="shared" si="9"/>
        <v>0</v>
      </c>
      <c r="F76" s="73"/>
      <c r="G76" s="74">
        <f>IF(D76="",0,D76*F76)</f>
        <v>0</v>
      </c>
      <c r="H76" s="73"/>
      <c r="I76" s="74">
        <f t="shared" si="1"/>
        <v>0</v>
      </c>
      <c r="J76" s="73"/>
      <c r="K76" s="113">
        <f t="shared" si="10"/>
        <v>0</v>
      </c>
      <c r="L76" s="73"/>
      <c r="M76" s="113">
        <f t="shared" si="11"/>
        <v>0</v>
      </c>
      <c r="N76" s="73"/>
      <c r="O76" s="74">
        <f t="shared" si="12"/>
        <v>0</v>
      </c>
      <c r="P76" s="73"/>
      <c r="Q76" s="113">
        <f t="shared" si="2"/>
        <v>0</v>
      </c>
      <c r="R76" s="73"/>
      <c r="S76" s="113">
        <f t="shared" si="3"/>
        <v>0</v>
      </c>
      <c r="T76" s="101"/>
      <c r="U76" s="74">
        <f t="shared" si="4"/>
        <v>0</v>
      </c>
      <c r="V76" s="73"/>
      <c r="W76" s="113">
        <f t="shared" si="13"/>
        <v>0</v>
      </c>
      <c r="X76" s="101"/>
      <c r="Y76" s="113">
        <f t="shared" si="14"/>
        <v>0</v>
      </c>
      <c r="Z76" s="73"/>
      <c r="AA76" s="74">
        <v>0</v>
      </c>
      <c r="AB76" s="73"/>
      <c r="AC76" s="74">
        <f t="shared" si="54"/>
        <v>0</v>
      </c>
      <c r="AD76" s="73"/>
      <c r="AE76" s="74">
        <f t="shared" si="7"/>
        <v>0</v>
      </c>
      <c r="AF76" s="73"/>
      <c r="AG76" s="74">
        <f t="shared" si="15"/>
        <v>0</v>
      </c>
      <c r="AH76" s="82">
        <f t="shared" si="8"/>
        <v>0</v>
      </c>
      <c r="AI76" s="74"/>
      <c r="AJ76" s="147">
        <f t="shared" si="16"/>
        <v>0</v>
      </c>
    </row>
    <row r="77" spans="1:37" ht="15" customHeight="1" x14ac:dyDescent="0.2">
      <c r="A77" s="90" t="s">
        <v>323</v>
      </c>
      <c r="B77" s="14" t="s">
        <v>65</v>
      </c>
      <c r="C77" s="18" t="s">
        <v>6</v>
      </c>
      <c r="D77" s="19">
        <v>100</v>
      </c>
      <c r="E77" s="20">
        <f t="shared" si="9"/>
        <v>0</v>
      </c>
      <c r="F77" s="73"/>
      <c r="G77" s="74">
        <f>IF(D77="",0,D77*F77)</f>
        <v>0</v>
      </c>
      <c r="H77" s="73"/>
      <c r="I77" s="74">
        <f t="shared" si="1"/>
        <v>0</v>
      </c>
      <c r="J77" s="73"/>
      <c r="K77" s="113">
        <f t="shared" si="10"/>
        <v>0</v>
      </c>
      <c r="L77" s="73"/>
      <c r="M77" s="113">
        <f t="shared" si="11"/>
        <v>0</v>
      </c>
      <c r="N77" s="73"/>
      <c r="O77" s="74">
        <f t="shared" si="12"/>
        <v>0</v>
      </c>
      <c r="P77" s="73"/>
      <c r="Q77" s="113">
        <f t="shared" si="2"/>
        <v>0</v>
      </c>
      <c r="R77" s="73"/>
      <c r="S77" s="113">
        <f t="shared" si="3"/>
        <v>0</v>
      </c>
      <c r="T77" s="101"/>
      <c r="U77" s="74">
        <f t="shared" si="4"/>
        <v>0</v>
      </c>
      <c r="V77" s="73"/>
      <c r="W77" s="113">
        <f t="shared" si="13"/>
        <v>0</v>
      </c>
      <c r="X77" s="101"/>
      <c r="Y77" s="113">
        <f t="shared" si="14"/>
        <v>0</v>
      </c>
      <c r="Z77" s="73"/>
      <c r="AA77" s="74">
        <v>0</v>
      </c>
      <c r="AB77" s="73"/>
      <c r="AC77" s="74">
        <f t="shared" si="54"/>
        <v>0</v>
      </c>
      <c r="AD77" s="73"/>
      <c r="AE77" s="74">
        <f t="shared" si="7"/>
        <v>0</v>
      </c>
      <c r="AF77" s="73"/>
      <c r="AG77" s="74">
        <f t="shared" si="15"/>
        <v>0</v>
      </c>
      <c r="AH77" s="82">
        <f t="shared" si="8"/>
        <v>0</v>
      </c>
      <c r="AI77" s="74"/>
      <c r="AJ77" s="147">
        <f t="shared" si="16"/>
        <v>0</v>
      </c>
    </row>
    <row r="78" spans="1:37" ht="15" customHeight="1" x14ac:dyDescent="0.2">
      <c r="A78" s="90" t="s">
        <v>260</v>
      </c>
      <c r="B78" s="14" t="s">
        <v>65</v>
      </c>
      <c r="C78" s="18" t="s">
        <v>6</v>
      </c>
      <c r="D78" s="19">
        <v>100</v>
      </c>
      <c r="E78" s="20">
        <f t="shared" si="9"/>
        <v>0</v>
      </c>
      <c r="F78" s="73"/>
      <c r="G78" s="74">
        <f t="shared" si="17"/>
        <v>0</v>
      </c>
      <c r="H78" s="73"/>
      <c r="I78" s="74">
        <f t="shared" si="1"/>
        <v>0</v>
      </c>
      <c r="J78" s="73"/>
      <c r="K78" s="113">
        <f t="shared" si="10"/>
        <v>0</v>
      </c>
      <c r="L78" s="73"/>
      <c r="M78" s="113">
        <f t="shared" si="11"/>
        <v>0</v>
      </c>
      <c r="N78" s="73"/>
      <c r="O78" s="74">
        <f t="shared" si="12"/>
        <v>0</v>
      </c>
      <c r="P78" s="73"/>
      <c r="Q78" s="113">
        <f t="shared" si="2"/>
        <v>0</v>
      </c>
      <c r="R78" s="73"/>
      <c r="S78" s="113">
        <f t="shared" si="3"/>
        <v>0</v>
      </c>
      <c r="T78" s="73"/>
      <c r="U78" s="74">
        <f t="shared" si="4"/>
        <v>0</v>
      </c>
      <c r="V78" s="73"/>
      <c r="W78" s="113">
        <f t="shared" si="13"/>
        <v>0</v>
      </c>
      <c r="X78" s="101"/>
      <c r="Y78" s="113">
        <f t="shared" si="14"/>
        <v>0</v>
      </c>
      <c r="Z78" s="73"/>
      <c r="AA78" s="74">
        <v>0</v>
      </c>
      <c r="AB78" s="73"/>
      <c r="AC78" s="74">
        <f t="shared" si="54"/>
        <v>0</v>
      </c>
      <c r="AD78" s="73"/>
      <c r="AE78" s="74">
        <f t="shared" si="7"/>
        <v>0</v>
      </c>
      <c r="AF78" s="73"/>
      <c r="AG78" s="74">
        <f t="shared" si="15"/>
        <v>0</v>
      </c>
      <c r="AH78" s="82">
        <f t="shared" si="8"/>
        <v>0</v>
      </c>
      <c r="AI78" s="74"/>
      <c r="AJ78" s="147">
        <f t="shared" si="16"/>
        <v>0</v>
      </c>
    </row>
    <row r="79" spans="1:37" ht="15" customHeight="1" x14ac:dyDescent="0.2">
      <c r="A79" s="90" t="s">
        <v>265</v>
      </c>
      <c r="B79" t="str">
        <f>IF($A79="","",INDEX('MA-Liste'!$D:$D,MATCH($A79,'MA-Liste'!$M:$M,FALSE)))</f>
        <v>AeBo</v>
      </c>
      <c r="C79" s="4" t="str">
        <f ca="1">IF($A79="","",INDEX(INDIRECT("'MA-Liste'!"&amp;$C$11),MATCH($A79,'MA-Liste'!$M:$M,FALSE)))</f>
        <v>D</v>
      </c>
      <c r="D79" s="19">
        <f ca="1">IF(OR($C79="",$C79=0),"",VLOOKUP($C79,Ansätze,$D$11,FALSE))</f>
        <v>100</v>
      </c>
      <c r="E79" s="20">
        <f t="shared" si="9"/>
        <v>0</v>
      </c>
      <c r="F79" s="73"/>
      <c r="G79" s="74">
        <f t="shared" ca="1" si="17"/>
        <v>0</v>
      </c>
      <c r="H79" s="73"/>
      <c r="I79" s="74">
        <f t="shared" ca="1" si="1"/>
        <v>0</v>
      </c>
      <c r="J79" s="73"/>
      <c r="K79" s="113">
        <f t="shared" ca="1" si="10"/>
        <v>0</v>
      </c>
      <c r="L79" s="73"/>
      <c r="M79" s="113">
        <f t="shared" ca="1" si="11"/>
        <v>0</v>
      </c>
      <c r="N79" s="73"/>
      <c r="O79" s="74">
        <f t="shared" ca="1" si="12"/>
        <v>0</v>
      </c>
      <c r="P79" s="73"/>
      <c r="Q79" s="113">
        <f t="shared" ca="1" si="2"/>
        <v>0</v>
      </c>
      <c r="R79" s="73"/>
      <c r="S79" s="113">
        <f t="shared" ca="1" si="3"/>
        <v>0</v>
      </c>
      <c r="T79" s="73"/>
      <c r="U79" s="74">
        <f t="shared" ca="1" si="4"/>
        <v>0</v>
      </c>
      <c r="V79" s="73"/>
      <c r="W79" s="113">
        <f t="shared" ca="1" si="13"/>
        <v>0</v>
      </c>
      <c r="X79" s="101"/>
      <c r="Y79" s="113">
        <f t="shared" ca="1" si="14"/>
        <v>0</v>
      </c>
      <c r="Z79" s="73"/>
      <c r="AA79" s="74">
        <v>0</v>
      </c>
      <c r="AB79" s="73"/>
      <c r="AC79" s="74">
        <f t="shared" ca="1" si="54"/>
        <v>0</v>
      </c>
      <c r="AD79" s="73"/>
      <c r="AE79" s="74">
        <f t="shared" ca="1" si="7"/>
        <v>0</v>
      </c>
      <c r="AF79" s="73"/>
      <c r="AG79" s="74">
        <f t="shared" ca="1" si="15"/>
        <v>0</v>
      </c>
      <c r="AH79" s="82">
        <f t="shared" ca="1" si="8"/>
        <v>0</v>
      </c>
      <c r="AI79" s="74"/>
      <c r="AJ79" s="147">
        <f t="shared" ca="1" si="16"/>
        <v>0</v>
      </c>
    </row>
    <row r="80" spans="1:37" ht="15" customHeight="1" x14ac:dyDescent="0.2">
      <c r="A80" s="90" t="s">
        <v>263</v>
      </c>
      <c r="B80" s="14" t="s">
        <v>65</v>
      </c>
      <c r="C80" s="18" t="s">
        <v>6</v>
      </c>
      <c r="D80" s="19">
        <v>100</v>
      </c>
      <c r="E80" s="20">
        <f t="shared" si="9"/>
        <v>0</v>
      </c>
      <c r="F80" s="73"/>
      <c r="G80" s="74">
        <f t="shared" si="17"/>
        <v>0</v>
      </c>
      <c r="H80" s="73"/>
      <c r="I80" s="74">
        <f t="shared" si="1"/>
        <v>0</v>
      </c>
      <c r="J80" s="73"/>
      <c r="K80" s="113">
        <f t="shared" si="10"/>
        <v>0</v>
      </c>
      <c r="L80" s="73"/>
      <c r="M80" s="113">
        <f t="shared" si="11"/>
        <v>0</v>
      </c>
      <c r="N80" s="73"/>
      <c r="O80" s="74">
        <f t="shared" si="12"/>
        <v>0</v>
      </c>
      <c r="P80" s="73"/>
      <c r="Q80" s="113">
        <f t="shared" ref="Q80:Q94" si="71">IF($D80="",0,$D80*P80)</f>
        <v>0</v>
      </c>
      <c r="R80" s="73"/>
      <c r="S80" s="113">
        <f t="shared" si="3"/>
        <v>0</v>
      </c>
      <c r="T80" s="73"/>
      <c r="U80" s="74">
        <f t="shared" ref="U80:U94" si="72">IF($D80="",0,$D80*T80)</f>
        <v>0</v>
      </c>
      <c r="V80" s="73"/>
      <c r="W80" s="113">
        <f t="shared" si="13"/>
        <v>0</v>
      </c>
      <c r="X80" s="101"/>
      <c r="Y80" s="113">
        <f t="shared" si="14"/>
        <v>0</v>
      </c>
      <c r="Z80" s="73"/>
      <c r="AA80" s="74">
        <v>0</v>
      </c>
      <c r="AB80" s="73"/>
      <c r="AC80" s="74">
        <f t="shared" si="54"/>
        <v>0</v>
      </c>
      <c r="AD80" s="73"/>
      <c r="AE80" s="74">
        <f t="shared" si="7"/>
        <v>0</v>
      </c>
      <c r="AF80" s="73"/>
      <c r="AG80" s="74">
        <f t="shared" si="15"/>
        <v>0</v>
      </c>
      <c r="AH80" s="82">
        <f t="shared" si="8"/>
        <v>0</v>
      </c>
      <c r="AI80" s="74"/>
      <c r="AJ80" s="147">
        <f t="shared" si="16"/>
        <v>0</v>
      </c>
      <c r="AK80" s="141"/>
    </row>
    <row r="81" spans="1:37" ht="15" customHeight="1" x14ac:dyDescent="0.2">
      <c r="A81" s="84" t="s">
        <v>292</v>
      </c>
      <c r="B81" t="s">
        <v>65</v>
      </c>
      <c r="C81" s="4" t="s">
        <v>9</v>
      </c>
      <c r="D81" s="19">
        <v>35</v>
      </c>
      <c r="E81" s="20">
        <f t="shared" si="9"/>
        <v>0</v>
      </c>
      <c r="F81" s="73"/>
      <c r="G81" s="74">
        <f t="shared" si="17"/>
        <v>0</v>
      </c>
      <c r="H81" s="73"/>
      <c r="I81" s="74">
        <f t="shared" si="1"/>
        <v>0</v>
      </c>
      <c r="J81" s="73"/>
      <c r="K81" s="113">
        <f t="shared" si="10"/>
        <v>0</v>
      </c>
      <c r="L81" s="73"/>
      <c r="M81" s="113">
        <f t="shared" si="11"/>
        <v>0</v>
      </c>
      <c r="N81" s="73"/>
      <c r="O81" s="74">
        <f t="shared" si="12"/>
        <v>0</v>
      </c>
      <c r="P81" s="73"/>
      <c r="Q81" s="113">
        <f t="shared" si="71"/>
        <v>0</v>
      </c>
      <c r="R81" s="73"/>
      <c r="S81" s="113">
        <f t="shared" si="3"/>
        <v>0</v>
      </c>
      <c r="T81" s="73"/>
      <c r="U81" s="74">
        <f t="shared" si="72"/>
        <v>0</v>
      </c>
      <c r="V81" s="73"/>
      <c r="W81" s="113">
        <f t="shared" si="13"/>
        <v>0</v>
      </c>
      <c r="X81" s="101"/>
      <c r="Y81" s="113">
        <f t="shared" si="14"/>
        <v>0</v>
      </c>
      <c r="Z81" s="73"/>
      <c r="AA81" s="74">
        <v>0</v>
      </c>
      <c r="AB81" s="73"/>
      <c r="AC81" s="74">
        <f t="shared" si="54"/>
        <v>0</v>
      </c>
      <c r="AD81" s="73"/>
      <c r="AE81" s="74">
        <f t="shared" si="7"/>
        <v>0</v>
      </c>
      <c r="AF81" s="73"/>
      <c r="AG81" s="74">
        <f t="shared" si="15"/>
        <v>0</v>
      </c>
      <c r="AH81" s="82">
        <f t="shared" si="8"/>
        <v>0</v>
      </c>
      <c r="AI81" s="74"/>
      <c r="AJ81" s="147">
        <f t="shared" si="16"/>
        <v>0</v>
      </c>
      <c r="AK81" s="141"/>
    </row>
    <row r="82" spans="1:37" ht="15" customHeight="1" x14ac:dyDescent="0.2">
      <c r="A82" s="84" t="s">
        <v>293</v>
      </c>
      <c r="B82" s="14" t="s">
        <v>65</v>
      </c>
      <c r="C82" s="18" t="s">
        <v>5</v>
      </c>
      <c r="D82" s="19">
        <v>118</v>
      </c>
      <c r="E82" s="20">
        <f t="shared" si="9"/>
        <v>0</v>
      </c>
      <c r="F82" s="73"/>
      <c r="G82" s="74">
        <f t="shared" si="17"/>
        <v>0</v>
      </c>
      <c r="H82" s="73"/>
      <c r="I82" s="74">
        <f t="shared" ref="I82:I94" si="73">IF(D82="",0,D82*H82)</f>
        <v>0</v>
      </c>
      <c r="J82" s="73"/>
      <c r="K82" s="113">
        <f t="shared" si="10"/>
        <v>0</v>
      </c>
      <c r="L82" s="73"/>
      <c r="M82" s="113">
        <f t="shared" si="11"/>
        <v>0</v>
      </c>
      <c r="N82" s="73"/>
      <c r="O82" s="74">
        <f t="shared" si="12"/>
        <v>0</v>
      </c>
      <c r="P82" s="73"/>
      <c r="Q82" s="113">
        <f t="shared" si="71"/>
        <v>0</v>
      </c>
      <c r="R82" s="73"/>
      <c r="S82" s="113">
        <f t="shared" ref="S82:S94" si="74">IF($D82="",0,$D82*R82)</f>
        <v>0</v>
      </c>
      <c r="T82" s="73"/>
      <c r="U82" s="74">
        <f t="shared" si="72"/>
        <v>0</v>
      </c>
      <c r="V82" s="73"/>
      <c r="W82" s="113">
        <f>IF($D82="",0,$D82*V82)</f>
        <v>0</v>
      </c>
      <c r="X82" s="101"/>
      <c r="Y82" s="113">
        <f>IF($D82="",0,$D82*X82)</f>
        <v>0</v>
      </c>
      <c r="Z82" s="73"/>
      <c r="AA82" s="74">
        <f>IF(D82="",0,D82*Z82)</f>
        <v>0</v>
      </c>
      <c r="AB82" s="73"/>
      <c r="AC82" s="74">
        <f t="shared" si="54"/>
        <v>0</v>
      </c>
      <c r="AD82" s="73"/>
      <c r="AE82" s="74">
        <f t="shared" ref="AE82:AE94" si="75">IF(D82="",0,D82*AD82)</f>
        <v>0</v>
      </c>
      <c r="AF82" s="73"/>
      <c r="AG82" s="74">
        <f t="shared" si="15"/>
        <v>0</v>
      </c>
      <c r="AH82" s="82">
        <f t="shared" ref="AH82:AH94" si="76">IF(D82="",0,D82*E82)</f>
        <v>0</v>
      </c>
      <c r="AI82" s="74"/>
      <c r="AJ82" s="147">
        <f t="shared" si="16"/>
        <v>0</v>
      </c>
      <c r="AK82" s="141"/>
    </row>
    <row r="83" spans="1:37" ht="15" customHeight="1" x14ac:dyDescent="0.2">
      <c r="A83" s="84" t="s">
        <v>300</v>
      </c>
      <c r="B83" s="14" t="s">
        <v>65</v>
      </c>
      <c r="C83" s="18" t="s">
        <v>6</v>
      </c>
      <c r="D83" s="19">
        <v>100</v>
      </c>
      <c r="E83" s="20">
        <f t="shared" ref="E83:E96" si="77">SUM(F83++H83+J83+L83+N83+P83+R83+T83+V83+X83+Z83+AB83+AD83+AF83)</f>
        <v>0</v>
      </c>
      <c r="F83" s="73"/>
      <c r="G83" s="74">
        <f t="shared" si="17"/>
        <v>0</v>
      </c>
      <c r="H83" s="73"/>
      <c r="I83" s="74">
        <f t="shared" si="73"/>
        <v>0</v>
      </c>
      <c r="J83" s="174"/>
      <c r="K83" s="113">
        <f t="shared" ref="K83:K94" si="78">IF($D83="",0,$D83*J83)</f>
        <v>0</v>
      </c>
      <c r="L83" s="73"/>
      <c r="M83" s="113">
        <f t="shared" ref="M83:M94" si="79">IF($D83="",0,$D83*L83)</f>
        <v>0</v>
      </c>
      <c r="N83" s="73"/>
      <c r="O83" s="74">
        <f t="shared" ref="O83:O94" si="80">IF($D83="",0,$D83*N83)</f>
        <v>0</v>
      </c>
      <c r="P83" s="174"/>
      <c r="Q83" s="113">
        <f t="shared" si="71"/>
        <v>0</v>
      </c>
      <c r="R83" s="73"/>
      <c r="S83" s="113">
        <f t="shared" si="74"/>
        <v>0</v>
      </c>
      <c r="T83" s="73"/>
      <c r="U83" s="74">
        <f t="shared" si="72"/>
        <v>0</v>
      </c>
      <c r="V83" s="174"/>
      <c r="W83" s="113">
        <f t="shared" ref="W83:W90" si="81">IF($D83="",0,$D83*V83)</f>
        <v>0</v>
      </c>
      <c r="X83" s="101"/>
      <c r="Y83" s="113">
        <f t="shared" ref="Y83:Y94" si="82">IF($D83="",0,$D83*X83)</f>
        <v>0</v>
      </c>
      <c r="Z83" s="73"/>
      <c r="AA83" s="74">
        <f t="shared" ref="AA83:AA94" si="83">IF(D83="",0,D83*Z83)</f>
        <v>0</v>
      </c>
      <c r="AB83" s="73"/>
      <c r="AC83" s="74">
        <f t="shared" si="54"/>
        <v>0</v>
      </c>
      <c r="AD83" s="73"/>
      <c r="AE83" s="74">
        <f t="shared" si="75"/>
        <v>0</v>
      </c>
      <c r="AF83" s="73"/>
      <c r="AG83" s="74">
        <f t="shared" ref="AG83:AG96" si="84">IF(D83="",0,D83*AF83)</f>
        <v>0</v>
      </c>
      <c r="AH83" s="82">
        <f t="shared" si="76"/>
        <v>0</v>
      </c>
      <c r="AI83" s="74"/>
      <c r="AJ83" s="147">
        <f t="shared" ref="AJ83:AJ96" si="85">SUM(AH83+AI83)</f>
        <v>0</v>
      </c>
      <c r="AK83" s="141"/>
    </row>
    <row r="84" spans="1:37" ht="15" customHeight="1" x14ac:dyDescent="0.2">
      <c r="A84" s="84" t="s">
        <v>302</v>
      </c>
      <c r="B84" s="14" t="s">
        <v>65</v>
      </c>
      <c r="C84" s="18" t="s">
        <v>9</v>
      </c>
      <c r="D84" s="19">
        <v>35</v>
      </c>
      <c r="E84" s="20">
        <f t="shared" si="77"/>
        <v>0</v>
      </c>
      <c r="F84" s="73"/>
      <c r="G84" s="74">
        <f t="shared" ref="G84:G94" si="86">IF(D84="",0,D84*F84)</f>
        <v>0</v>
      </c>
      <c r="H84" s="73"/>
      <c r="I84" s="74">
        <f t="shared" si="73"/>
        <v>0</v>
      </c>
      <c r="J84" s="174"/>
      <c r="K84" s="113">
        <f t="shared" si="78"/>
        <v>0</v>
      </c>
      <c r="L84" s="73"/>
      <c r="M84" s="113">
        <f t="shared" si="79"/>
        <v>0</v>
      </c>
      <c r="N84" s="73"/>
      <c r="O84" s="74">
        <f t="shared" si="80"/>
        <v>0</v>
      </c>
      <c r="P84" s="174"/>
      <c r="Q84" s="113">
        <f t="shared" si="71"/>
        <v>0</v>
      </c>
      <c r="R84" s="73"/>
      <c r="S84" s="113">
        <f t="shared" si="74"/>
        <v>0</v>
      </c>
      <c r="T84" s="73"/>
      <c r="U84" s="74">
        <f t="shared" si="72"/>
        <v>0</v>
      </c>
      <c r="V84" s="174"/>
      <c r="W84" s="113">
        <f t="shared" si="81"/>
        <v>0</v>
      </c>
      <c r="X84" s="101"/>
      <c r="Y84" s="113">
        <f t="shared" si="82"/>
        <v>0</v>
      </c>
      <c r="Z84" s="73"/>
      <c r="AA84" s="74">
        <f t="shared" si="83"/>
        <v>0</v>
      </c>
      <c r="AB84" s="73"/>
      <c r="AC84" s="74">
        <f t="shared" si="54"/>
        <v>0</v>
      </c>
      <c r="AD84" s="73"/>
      <c r="AE84" s="74">
        <f t="shared" si="75"/>
        <v>0</v>
      </c>
      <c r="AF84" s="73"/>
      <c r="AG84" s="74">
        <f t="shared" si="84"/>
        <v>0</v>
      </c>
      <c r="AH84" s="82">
        <f t="shared" si="76"/>
        <v>0</v>
      </c>
      <c r="AI84" s="74"/>
      <c r="AJ84" s="147">
        <f t="shared" si="85"/>
        <v>0</v>
      </c>
      <c r="AK84" s="141"/>
    </row>
    <row r="85" spans="1:37" ht="15" customHeight="1" x14ac:dyDescent="0.2">
      <c r="A85" s="84" t="s">
        <v>321</v>
      </c>
      <c r="B85" s="14" t="s">
        <v>65</v>
      </c>
      <c r="C85" s="18" t="s">
        <v>9</v>
      </c>
      <c r="D85" s="19">
        <v>35</v>
      </c>
      <c r="E85" s="20">
        <f t="shared" si="77"/>
        <v>0</v>
      </c>
      <c r="F85" s="73"/>
      <c r="G85" s="74">
        <f t="shared" si="86"/>
        <v>0</v>
      </c>
      <c r="H85" s="73"/>
      <c r="I85" s="74">
        <f t="shared" si="73"/>
        <v>0</v>
      </c>
      <c r="J85" s="174"/>
      <c r="K85" s="113">
        <f t="shared" si="78"/>
        <v>0</v>
      </c>
      <c r="L85" s="73"/>
      <c r="M85" s="113">
        <f t="shared" si="79"/>
        <v>0</v>
      </c>
      <c r="N85" s="73"/>
      <c r="O85" s="74">
        <f t="shared" si="80"/>
        <v>0</v>
      </c>
      <c r="P85" s="174"/>
      <c r="Q85" s="113">
        <f t="shared" si="71"/>
        <v>0</v>
      </c>
      <c r="R85" s="73"/>
      <c r="S85" s="113">
        <f t="shared" si="74"/>
        <v>0</v>
      </c>
      <c r="T85" s="73"/>
      <c r="U85" s="74">
        <f t="shared" si="72"/>
        <v>0</v>
      </c>
      <c r="V85" s="174"/>
      <c r="W85" s="113">
        <f t="shared" si="81"/>
        <v>0</v>
      </c>
      <c r="X85" s="101"/>
      <c r="Y85" s="113">
        <f>IF($D85="",0,$D85*X85)</f>
        <v>0</v>
      </c>
      <c r="Z85" s="73"/>
      <c r="AA85" s="74">
        <f t="shared" si="83"/>
        <v>0</v>
      </c>
      <c r="AB85" s="73"/>
      <c r="AC85" s="74">
        <f t="shared" si="54"/>
        <v>0</v>
      </c>
      <c r="AD85" s="73"/>
      <c r="AE85" s="74">
        <f t="shared" si="75"/>
        <v>0</v>
      </c>
      <c r="AF85" s="73"/>
      <c r="AG85" s="74">
        <f t="shared" si="84"/>
        <v>0</v>
      </c>
      <c r="AH85" s="82">
        <f t="shared" si="76"/>
        <v>0</v>
      </c>
      <c r="AI85" s="74"/>
      <c r="AJ85" s="147">
        <f t="shared" si="85"/>
        <v>0</v>
      </c>
      <c r="AK85" s="141"/>
    </row>
    <row r="86" spans="1:37" ht="15" customHeight="1" x14ac:dyDescent="0.2">
      <c r="A86" s="84" t="s">
        <v>301</v>
      </c>
      <c r="B86" s="14" t="s">
        <v>65</v>
      </c>
      <c r="C86" s="18" t="s">
        <v>7</v>
      </c>
      <c r="D86" s="19">
        <v>75</v>
      </c>
      <c r="E86" s="20">
        <f t="shared" si="77"/>
        <v>0</v>
      </c>
      <c r="F86" s="73"/>
      <c r="G86" s="74">
        <f t="shared" si="86"/>
        <v>0</v>
      </c>
      <c r="H86" s="73"/>
      <c r="I86" s="74">
        <f t="shared" si="73"/>
        <v>0</v>
      </c>
      <c r="J86" s="174"/>
      <c r="K86" s="113">
        <f t="shared" si="78"/>
        <v>0</v>
      </c>
      <c r="L86" s="73"/>
      <c r="M86" s="113">
        <f t="shared" si="79"/>
        <v>0</v>
      </c>
      <c r="N86" s="73"/>
      <c r="O86" s="74">
        <f t="shared" si="80"/>
        <v>0</v>
      </c>
      <c r="P86" s="174"/>
      <c r="Q86" s="113">
        <f t="shared" si="71"/>
        <v>0</v>
      </c>
      <c r="R86" s="73"/>
      <c r="S86" s="113">
        <f t="shared" si="74"/>
        <v>0</v>
      </c>
      <c r="T86" s="73"/>
      <c r="U86" s="74">
        <f t="shared" si="72"/>
        <v>0</v>
      </c>
      <c r="V86" s="174"/>
      <c r="W86" s="113">
        <f t="shared" si="81"/>
        <v>0</v>
      </c>
      <c r="X86" s="101"/>
      <c r="Y86" s="113">
        <f t="shared" si="82"/>
        <v>0</v>
      </c>
      <c r="Z86" s="73"/>
      <c r="AA86" s="74">
        <f t="shared" si="83"/>
        <v>0</v>
      </c>
      <c r="AB86" s="73"/>
      <c r="AC86" s="74">
        <f t="shared" si="54"/>
        <v>0</v>
      </c>
      <c r="AD86" s="73"/>
      <c r="AE86" s="74">
        <f t="shared" si="75"/>
        <v>0</v>
      </c>
      <c r="AF86" s="73"/>
      <c r="AG86" s="74">
        <f t="shared" si="84"/>
        <v>0</v>
      </c>
      <c r="AH86" s="82">
        <f t="shared" si="76"/>
        <v>0</v>
      </c>
      <c r="AI86" s="74"/>
      <c r="AJ86" s="147">
        <f t="shared" si="85"/>
        <v>0</v>
      </c>
      <c r="AK86" s="141"/>
    </row>
    <row r="87" spans="1:37" s="14" customFormat="1" ht="15" customHeight="1" x14ac:dyDescent="0.2">
      <c r="A87" s="90" t="s">
        <v>303</v>
      </c>
      <c r="B87" s="14" t="s">
        <v>65</v>
      </c>
      <c r="C87" s="18" t="s">
        <v>8</v>
      </c>
      <c r="D87" s="170">
        <v>60</v>
      </c>
      <c r="E87" s="20">
        <f t="shared" si="77"/>
        <v>0</v>
      </c>
      <c r="F87" s="101"/>
      <c r="G87" s="74">
        <f t="shared" si="86"/>
        <v>0</v>
      </c>
      <c r="H87" s="101"/>
      <c r="I87" s="154">
        <f t="shared" si="73"/>
        <v>0</v>
      </c>
      <c r="J87" s="181"/>
      <c r="K87" s="156">
        <f t="shared" si="78"/>
        <v>0</v>
      </c>
      <c r="L87" s="101"/>
      <c r="M87" s="156">
        <f t="shared" si="79"/>
        <v>0</v>
      </c>
      <c r="N87" s="101"/>
      <c r="O87" s="154">
        <f t="shared" si="80"/>
        <v>0</v>
      </c>
      <c r="P87" s="181"/>
      <c r="Q87" s="156">
        <f t="shared" si="71"/>
        <v>0</v>
      </c>
      <c r="R87" s="101"/>
      <c r="S87" s="156">
        <f t="shared" si="74"/>
        <v>0</v>
      </c>
      <c r="T87" s="101"/>
      <c r="U87" s="154">
        <f t="shared" si="72"/>
        <v>0</v>
      </c>
      <c r="V87" s="181"/>
      <c r="W87" s="156">
        <f t="shared" si="81"/>
        <v>0</v>
      </c>
      <c r="X87" s="101"/>
      <c r="Y87" s="156">
        <f t="shared" si="82"/>
        <v>0</v>
      </c>
      <c r="Z87" s="101"/>
      <c r="AA87" s="154">
        <f t="shared" si="83"/>
        <v>0</v>
      </c>
      <c r="AB87" s="101"/>
      <c r="AC87" s="154">
        <f t="shared" si="54"/>
        <v>0</v>
      </c>
      <c r="AD87" s="101"/>
      <c r="AE87" s="154">
        <f t="shared" si="75"/>
        <v>0</v>
      </c>
      <c r="AF87" s="101"/>
      <c r="AG87" s="154">
        <f t="shared" si="84"/>
        <v>0</v>
      </c>
      <c r="AH87" s="158">
        <f t="shared" si="76"/>
        <v>0</v>
      </c>
      <c r="AI87" s="154"/>
      <c r="AJ87" s="147">
        <f t="shared" si="85"/>
        <v>0</v>
      </c>
      <c r="AK87" s="182"/>
    </row>
    <row r="88" spans="1:37" s="14" customFormat="1" ht="15" customHeight="1" x14ac:dyDescent="0.2">
      <c r="A88" s="90" t="s">
        <v>310</v>
      </c>
      <c r="B88" s="14" t="s">
        <v>65</v>
      </c>
      <c r="C88" s="18" t="s">
        <v>5</v>
      </c>
      <c r="D88" s="170">
        <v>118</v>
      </c>
      <c r="E88" s="20">
        <f t="shared" si="77"/>
        <v>0</v>
      </c>
      <c r="F88" s="101"/>
      <c r="G88" s="113">
        <f t="shared" si="86"/>
        <v>0</v>
      </c>
      <c r="H88" s="101"/>
      <c r="I88" s="154">
        <f t="shared" si="73"/>
        <v>0</v>
      </c>
      <c r="J88" s="181"/>
      <c r="K88" s="156">
        <f t="shared" si="78"/>
        <v>0</v>
      </c>
      <c r="L88" s="101"/>
      <c r="M88" s="156">
        <f t="shared" si="79"/>
        <v>0</v>
      </c>
      <c r="N88" s="101"/>
      <c r="O88" s="154">
        <f t="shared" si="80"/>
        <v>0</v>
      </c>
      <c r="P88" s="181"/>
      <c r="Q88" s="156">
        <f t="shared" si="71"/>
        <v>0</v>
      </c>
      <c r="R88" s="101"/>
      <c r="S88" s="156">
        <f t="shared" si="74"/>
        <v>0</v>
      </c>
      <c r="T88" s="101"/>
      <c r="U88" s="154">
        <f t="shared" si="72"/>
        <v>0</v>
      </c>
      <c r="V88" s="181"/>
      <c r="W88" s="156">
        <f t="shared" si="81"/>
        <v>0</v>
      </c>
      <c r="X88" s="101"/>
      <c r="Y88" s="156">
        <f t="shared" si="82"/>
        <v>0</v>
      </c>
      <c r="Z88" s="101"/>
      <c r="AA88" s="154">
        <f t="shared" si="83"/>
        <v>0</v>
      </c>
      <c r="AB88" s="101"/>
      <c r="AC88" s="154">
        <f t="shared" si="54"/>
        <v>0</v>
      </c>
      <c r="AD88" s="101"/>
      <c r="AE88" s="154">
        <f t="shared" si="75"/>
        <v>0</v>
      </c>
      <c r="AF88" s="181"/>
      <c r="AG88" s="154">
        <f t="shared" si="84"/>
        <v>0</v>
      </c>
      <c r="AH88" s="158">
        <f t="shared" si="76"/>
        <v>0</v>
      </c>
      <c r="AI88" s="154"/>
      <c r="AJ88" s="147">
        <f t="shared" si="85"/>
        <v>0</v>
      </c>
      <c r="AK88" s="182"/>
    </row>
    <row r="89" spans="1:37" s="14" customFormat="1" ht="15" customHeight="1" x14ac:dyDescent="0.2">
      <c r="A89" s="90" t="s">
        <v>331</v>
      </c>
      <c r="B89" s="14" t="s">
        <v>65</v>
      </c>
      <c r="C89" s="18" t="s">
        <v>7</v>
      </c>
      <c r="D89" s="170">
        <v>75</v>
      </c>
      <c r="E89" s="20">
        <f t="shared" si="77"/>
        <v>0</v>
      </c>
      <c r="F89" s="101"/>
      <c r="G89" s="113">
        <f t="shared" si="86"/>
        <v>0</v>
      </c>
      <c r="H89" s="101"/>
      <c r="I89" s="154">
        <f t="shared" si="73"/>
        <v>0</v>
      </c>
      <c r="J89" s="181"/>
      <c r="K89" s="156">
        <f t="shared" si="78"/>
        <v>0</v>
      </c>
      <c r="L89" s="101"/>
      <c r="M89" s="156">
        <f t="shared" si="79"/>
        <v>0</v>
      </c>
      <c r="N89" s="101"/>
      <c r="O89" s="154">
        <f t="shared" si="80"/>
        <v>0</v>
      </c>
      <c r="P89" s="181"/>
      <c r="Q89" s="156">
        <f t="shared" si="71"/>
        <v>0</v>
      </c>
      <c r="R89" s="101"/>
      <c r="S89" s="156">
        <f t="shared" si="74"/>
        <v>0</v>
      </c>
      <c r="T89" s="101"/>
      <c r="U89" s="154">
        <f t="shared" si="72"/>
        <v>0</v>
      </c>
      <c r="V89" s="181"/>
      <c r="W89" s="156">
        <f t="shared" si="81"/>
        <v>0</v>
      </c>
      <c r="X89" s="101"/>
      <c r="Y89" s="156">
        <f t="shared" si="82"/>
        <v>0</v>
      </c>
      <c r="Z89" s="101"/>
      <c r="AA89" s="154">
        <f t="shared" si="83"/>
        <v>0</v>
      </c>
      <c r="AB89" s="101"/>
      <c r="AC89" s="154">
        <f t="shared" si="54"/>
        <v>0</v>
      </c>
      <c r="AD89" s="101"/>
      <c r="AE89" s="154">
        <f t="shared" si="75"/>
        <v>0</v>
      </c>
      <c r="AF89" s="181"/>
      <c r="AG89" s="154">
        <f t="shared" si="84"/>
        <v>0</v>
      </c>
      <c r="AH89" s="158">
        <f t="shared" si="76"/>
        <v>0</v>
      </c>
      <c r="AI89" s="154"/>
      <c r="AJ89" s="147">
        <f t="shared" si="85"/>
        <v>0</v>
      </c>
      <c r="AK89" s="182"/>
    </row>
    <row r="90" spans="1:37" s="14" customFormat="1" ht="15" customHeight="1" x14ac:dyDescent="0.2">
      <c r="A90" s="90" t="s">
        <v>342</v>
      </c>
      <c r="B90" s="14" t="s">
        <v>65</v>
      </c>
      <c r="C90" s="18" t="s">
        <v>9</v>
      </c>
      <c r="D90" s="170">
        <v>35</v>
      </c>
      <c r="E90" s="20">
        <f t="shared" si="77"/>
        <v>0</v>
      </c>
      <c r="F90" s="101"/>
      <c r="G90" s="113">
        <f t="shared" si="86"/>
        <v>0</v>
      </c>
      <c r="H90" s="101"/>
      <c r="I90" s="154">
        <f t="shared" si="73"/>
        <v>0</v>
      </c>
      <c r="J90" s="181"/>
      <c r="K90" s="156">
        <f t="shared" si="78"/>
        <v>0</v>
      </c>
      <c r="L90" s="101"/>
      <c r="M90" s="156">
        <f t="shared" si="79"/>
        <v>0</v>
      </c>
      <c r="N90" s="101"/>
      <c r="O90" s="154">
        <f t="shared" si="80"/>
        <v>0</v>
      </c>
      <c r="P90" s="181"/>
      <c r="Q90" s="156">
        <f t="shared" si="71"/>
        <v>0</v>
      </c>
      <c r="R90" s="101"/>
      <c r="S90" s="156">
        <f t="shared" si="74"/>
        <v>0</v>
      </c>
      <c r="T90" s="101"/>
      <c r="U90" s="154">
        <f t="shared" si="72"/>
        <v>0</v>
      </c>
      <c r="V90" s="181"/>
      <c r="W90" s="156">
        <f t="shared" si="81"/>
        <v>0</v>
      </c>
      <c r="X90" s="101"/>
      <c r="Y90" s="156">
        <f t="shared" si="82"/>
        <v>0</v>
      </c>
      <c r="Z90" s="101"/>
      <c r="AA90" s="154">
        <f t="shared" si="83"/>
        <v>0</v>
      </c>
      <c r="AB90" s="101"/>
      <c r="AC90" s="154">
        <f t="shared" si="54"/>
        <v>0</v>
      </c>
      <c r="AD90" s="101"/>
      <c r="AE90" s="154">
        <f t="shared" si="75"/>
        <v>0</v>
      </c>
      <c r="AF90" s="181"/>
      <c r="AG90" s="154">
        <f t="shared" si="84"/>
        <v>0</v>
      </c>
      <c r="AH90" s="158">
        <f t="shared" si="76"/>
        <v>0</v>
      </c>
      <c r="AI90" s="154"/>
      <c r="AJ90" s="147">
        <f t="shared" si="85"/>
        <v>0</v>
      </c>
      <c r="AK90" s="182"/>
    </row>
    <row r="91" spans="1:37" s="14" customFormat="1" ht="15" customHeight="1" x14ac:dyDescent="0.2">
      <c r="A91" s="90" t="s">
        <v>347</v>
      </c>
      <c r="B91" s="14" t="s">
        <v>65</v>
      </c>
      <c r="C91" s="18" t="s">
        <v>9</v>
      </c>
      <c r="D91" s="170">
        <v>35</v>
      </c>
      <c r="E91" s="20">
        <f t="shared" si="77"/>
        <v>0</v>
      </c>
      <c r="F91" s="101"/>
      <c r="G91" s="113">
        <f t="shared" si="86"/>
        <v>0</v>
      </c>
      <c r="H91" s="101"/>
      <c r="I91" s="154">
        <f t="shared" si="73"/>
        <v>0</v>
      </c>
      <c r="J91" s="181"/>
      <c r="K91" s="156">
        <f t="shared" si="78"/>
        <v>0</v>
      </c>
      <c r="L91" s="101"/>
      <c r="M91" s="156">
        <f t="shared" si="79"/>
        <v>0</v>
      </c>
      <c r="N91" s="101"/>
      <c r="O91" s="154">
        <f t="shared" si="80"/>
        <v>0</v>
      </c>
      <c r="P91" s="181"/>
      <c r="Q91" s="156">
        <f t="shared" si="71"/>
        <v>0</v>
      </c>
      <c r="R91" s="101"/>
      <c r="S91" s="156">
        <f t="shared" si="74"/>
        <v>0</v>
      </c>
      <c r="T91" s="101"/>
      <c r="U91" s="154">
        <f t="shared" si="72"/>
        <v>0</v>
      </c>
      <c r="V91" s="181"/>
      <c r="W91" s="156">
        <f>IF($D91="",0,$D91*V91)</f>
        <v>0</v>
      </c>
      <c r="X91" s="101"/>
      <c r="Y91" s="156">
        <f t="shared" si="82"/>
        <v>0</v>
      </c>
      <c r="Z91" s="101"/>
      <c r="AA91" s="154">
        <f t="shared" si="83"/>
        <v>0</v>
      </c>
      <c r="AB91" s="101"/>
      <c r="AC91" s="154">
        <f t="shared" si="54"/>
        <v>0</v>
      </c>
      <c r="AD91" s="101"/>
      <c r="AE91" s="154">
        <f t="shared" si="75"/>
        <v>0</v>
      </c>
      <c r="AF91" s="181"/>
      <c r="AG91" s="154">
        <f t="shared" si="84"/>
        <v>0</v>
      </c>
      <c r="AH91" s="158">
        <f t="shared" si="76"/>
        <v>0</v>
      </c>
      <c r="AI91" s="154"/>
      <c r="AJ91" s="147">
        <f t="shared" si="85"/>
        <v>0</v>
      </c>
      <c r="AK91" s="182"/>
    </row>
    <row r="92" spans="1:37" s="14" customFormat="1" ht="15" customHeight="1" x14ac:dyDescent="0.2">
      <c r="A92" s="90" t="s">
        <v>350</v>
      </c>
      <c r="B92" s="14" t="s">
        <v>65</v>
      </c>
      <c r="C92" s="18" t="s">
        <v>9</v>
      </c>
      <c r="D92" s="170">
        <v>35</v>
      </c>
      <c r="E92" s="20">
        <f t="shared" si="77"/>
        <v>0</v>
      </c>
      <c r="F92" s="101"/>
      <c r="G92" s="113">
        <f t="shared" si="86"/>
        <v>0</v>
      </c>
      <c r="H92" s="101"/>
      <c r="I92" s="154">
        <f t="shared" si="73"/>
        <v>0</v>
      </c>
      <c r="J92" s="181"/>
      <c r="K92" s="156">
        <f t="shared" si="78"/>
        <v>0</v>
      </c>
      <c r="L92" s="101"/>
      <c r="M92" s="156">
        <f t="shared" si="79"/>
        <v>0</v>
      </c>
      <c r="N92" s="101"/>
      <c r="O92" s="154">
        <f t="shared" si="80"/>
        <v>0</v>
      </c>
      <c r="P92" s="181"/>
      <c r="Q92" s="156">
        <f t="shared" si="71"/>
        <v>0</v>
      </c>
      <c r="R92" s="101"/>
      <c r="S92" s="156">
        <f t="shared" si="74"/>
        <v>0</v>
      </c>
      <c r="T92" s="101"/>
      <c r="U92" s="154">
        <f t="shared" si="72"/>
        <v>0</v>
      </c>
      <c r="V92" s="181"/>
      <c r="W92" s="156">
        <f>IF($D92="",0,$D92*V92)</f>
        <v>0</v>
      </c>
      <c r="X92" s="101"/>
      <c r="Y92" s="156">
        <f t="shared" si="82"/>
        <v>0</v>
      </c>
      <c r="Z92" s="101"/>
      <c r="AA92" s="154">
        <f t="shared" si="83"/>
        <v>0</v>
      </c>
      <c r="AB92" s="101"/>
      <c r="AC92" s="154">
        <f t="shared" si="54"/>
        <v>0</v>
      </c>
      <c r="AD92" s="101"/>
      <c r="AE92" s="154">
        <f t="shared" si="75"/>
        <v>0</v>
      </c>
      <c r="AF92" s="181"/>
      <c r="AG92" s="154">
        <f t="shared" si="84"/>
        <v>0</v>
      </c>
      <c r="AH92" s="158">
        <f t="shared" si="76"/>
        <v>0</v>
      </c>
      <c r="AI92" s="154"/>
      <c r="AJ92" s="147">
        <f t="shared" si="85"/>
        <v>0</v>
      </c>
      <c r="AK92" s="182"/>
    </row>
    <row r="93" spans="1:37" s="14" customFormat="1" ht="15" customHeight="1" x14ac:dyDescent="0.2">
      <c r="A93" s="90" t="s">
        <v>353</v>
      </c>
      <c r="B93" s="14" t="s">
        <v>65</v>
      </c>
      <c r="C93" s="18" t="s">
        <v>4</v>
      </c>
      <c r="D93" s="170">
        <v>140</v>
      </c>
      <c r="E93" s="20">
        <f t="shared" si="77"/>
        <v>0</v>
      </c>
      <c r="F93" s="101"/>
      <c r="G93" s="113">
        <f t="shared" si="86"/>
        <v>0</v>
      </c>
      <c r="H93" s="101"/>
      <c r="I93" s="154">
        <f t="shared" si="73"/>
        <v>0</v>
      </c>
      <c r="J93" s="181"/>
      <c r="K93" s="156">
        <f t="shared" si="78"/>
        <v>0</v>
      </c>
      <c r="L93" s="101"/>
      <c r="M93" s="156">
        <f t="shared" si="79"/>
        <v>0</v>
      </c>
      <c r="N93" s="101"/>
      <c r="O93" s="154">
        <f t="shared" si="80"/>
        <v>0</v>
      </c>
      <c r="P93" s="181"/>
      <c r="Q93" s="156">
        <f t="shared" si="71"/>
        <v>0</v>
      </c>
      <c r="R93" s="101"/>
      <c r="S93" s="156">
        <f t="shared" si="74"/>
        <v>0</v>
      </c>
      <c r="T93" s="101"/>
      <c r="U93" s="154">
        <f t="shared" si="72"/>
        <v>0</v>
      </c>
      <c r="V93" s="181"/>
      <c r="W93" s="156">
        <f>IF($D93="",0,$D93*V93)</f>
        <v>0</v>
      </c>
      <c r="X93" s="101"/>
      <c r="Y93" s="156">
        <f t="shared" si="82"/>
        <v>0</v>
      </c>
      <c r="Z93" s="101"/>
      <c r="AA93" s="154">
        <f t="shared" si="83"/>
        <v>0</v>
      </c>
      <c r="AB93" s="101"/>
      <c r="AC93" s="154">
        <f t="shared" si="54"/>
        <v>0</v>
      </c>
      <c r="AD93" s="101"/>
      <c r="AE93" s="154">
        <f t="shared" si="75"/>
        <v>0</v>
      </c>
      <c r="AF93" s="181"/>
      <c r="AG93" s="154">
        <f t="shared" si="84"/>
        <v>0</v>
      </c>
      <c r="AH93" s="158">
        <f t="shared" si="76"/>
        <v>0</v>
      </c>
      <c r="AI93" s="154"/>
      <c r="AJ93" s="147">
        <f t="shared" si="85"/>
        <v>0</v>
      </c>
      <c r="AK93" s="182"/>
    </row>
    <row r="94" spans="1:37" s="14" customFormat="1" ht="15" customHeight="1" x14ac:dyDescent="0.2">
      <c r="A94" s="90" t="s">
        <v>360</v>
      </c>
      <c r="B94" s="14" t="s">
        <v>65</v>
      </c>
      <c r="C94" s="18" t="s">
        <v>8</v>
      </c>
      <c r="D94" s="170">
        <v>60</v>
      </c>
      <c r="E94" s="20">
        <f t="shared" si="77"/>
        <v>0</v>
      </c>
      <c r="F94" s="101"/>
      <c r="G94" s="113">
        <f t="shared" si="86"/>
        <v>0</v>
      </c>
      <c r="H94" s="101"/>
      <c r="I94" s="154">
        <f t="shared" si="73"/>
        <v>0</v>
      </c>
      <c r="J94" s="181"/>
      <c r="K94" s="156">
        <f t="shared" si="78"/>
        <v>0</v>
      </c>
      <c r="L94" s="101"/>
      <c r="M94" s="156">
        <f t="shared" si="79"/>
        <v>0</v>
      </c>
      <c r="N94" s="101"/>
      <c r="O94" s="154">
        <f t="shared" si="80"/>
        <v>0</v>
      </c>
      <c r="P94" s="181"/>
      <c r="Q94" s="156">
        <f t="shared" si="71"/>
        <v>0</v>
      </c>
      <c r="R94" s="101"/>
      <c r="S94" s="156">
        <f t="shared" si="74"/>
        <v>0</v>
      </c>
      <c r="T94" s="101"/>
      <c r="U94" s="154">
        <f t="shared" si="72"/>
        <v>0</v>
      </c>
      <c r="V94" s="181"/>
      <c r="W94" s="156">
        <f>IF($D94="",0,$D94*V94)</f>
        <v>0</v>
      </c>
      <c r="X94" s="101"/>
      <c r="Y94" s="156">
        <f t="shared" si="82"/>
        <v>0</v>
      </c>
      <c r="Z94" s="101"/>
      <c r="AA94" s="154">
        <f t="shared" si="83"/>
        <v>0</v>
      </c>
      <c r="AB94" s="101"/>
      <c r="AC94" s="154">
        <f t="shared" si="54"/>
        <v>0</v>
      </c>
      <c r="AD94" s="101"/>
      <c r="AE94" s="154">
        <f t="shared" si="75"/>
        <v>0</v>
      </c>
      <c r="AF94" s="181"/>
      <c r="AG94" s="154">
        <f t="shared" si="84"/>
        <v>0</v>
      </c>
      <c r="AH94" s="158">
        <f t="shared" si="76"/>
        <v>0</v>
      </c>
      <c r="AI94" s="154"/>
      <c r="AJ94" s="147">
        <f t="shared" si="85"/>
        <v>0</v>
      </c>
      <c r="AK94" s="182"/>
    </row>
    <row r="95" spans="1:37" s="14" customFormat="1" ht="15" customHeight="1" x14ac:dyDescent="0.2">
      <c r="A95" s="90"/>
      <c r="C95" s="18"/>
      <c r="D95" s="170"/>
      <c r="E95" s="20"/>
      <c r="F95" s="101"/>
      <c r="G95" s="113"/>
      <c r="H95" s="101"/>
      <c r="I95" s="154"/>
      <c r="J95" s="181"/>
      <c r="K95" s="156"/>
      <c r="L95" s="101"/>
      <c r="M95" s="156"/>
      <c r="N95" s="101"/>
      <c r="O95" s="154"/>
      <c r="P95" s="181"/>
      <c r="Q95" s="156"/>
      <c r="R95" s="101"/>
      <c r="S95" s="156"/>
      <c r="T95" s="101"/>
      <c r="U95" s="154"/>
      <c r="V95" s="181"/>
      <c r="W95" s="156"/>
      <c r="X95" s="101"/>
      <c r="Y95" s="156"/>
      <c r="Z95" s="101"/>
      <c r="AA95" s="154"/>
      <c r="AB95" s="101"/>
      <c r="AC95" s="154"/>
      <c r="AD95" s="101"/>
      <c r="AE95" s="154"/>
      <c r="AF95" s="181"/>
      <c r="AG95" s="154"/>
      <c r="AH95" s="158"/>
      <c r="AI95" s="154"/>
      <c r="AJ95" s="147">
        <f t="shared" si="85"/>
        <v>0</v>
      </c>
      <c r="AK95" s="182"/>
    </row>
    <row r="96" spans="1:37" s="62" customFormat="1" ht="15" customHeight="1" x14ac:dyDescent="0.2">
      <c r="A96" s="85"/>
      <c r="C96" s="63" t="s">
        <v>154</v>
      </c>
      <c r="D96" s="57"/>
      <c r="E96" s="20">
        <f t="shared" si="77"/>
        <v>57.25</v>
      </c>
      <c r="F96" s="144">
        <f>SUM(F13:F95)</f>
        <v>0</v>
      </c>
      <c r="G96" s="143"/>
      <c r="H96" s="75">
        <f>SUM(H13:H95)</f>
        <v>0</v>
      </c>
      <c r="I96" s="76"/>
      <c r="J96" s="94">
        <f>SUM(J13:J95)</f>
        <v>0</v>
      </c>
      <c r="K96" s="94"/>
      <c r="L96" s="194">
        <f>SUM(L13:L95)</f>
        <v>11.25</v>
      </c>
      <c r="M96" s="94"/>
      <c r="N96" s="75">
        <f>SUM(N13:N95)</f>
        <v>0</v>
      </c>
      <c r="O96" s="76"/>
      <c r="P96" s="94">
        <f>SUM(P13:P95)</f>
        <v>0</v>
      </c>
      <c r="Q96" s="94"/>
      <c r="R96" s="194">
        <f>SUM(R13:R95)</f>
        <v>36.75</v>
      </c>
      <c r="S96" s="94"/>
      <c r="T96" s="75">
        <f>SUM(T13:T95)</f>
        <v>0</v>
      </c>
      <c r="U96" s="76"/>
      <c r="V96" s="94">
        <f>SUM(V13:V95)</f>
        <v>0</v>
      </c>
      <c r="W96" s="94"/>
      <c r="X96" s="194">
        <f>SUM(X13:X95)</f>
        <v>9.25</v>
      </c>
      <c r="Y96" s="94"/>
      <c r="Z96" s="75">
        <f>SUM(Z13:Z95)</f>
        <v>0</v>
      </c>
      <c r="AA96" s="76"/>
      <c r="AB96" s="75">
        <f>SUM(AB13:AB95)</f>
        <v>0</v>
      </c>
      <c r="AC96" s="76"/>
      <c r="AD96" s="75">
        <f>SUM(AD13:AD95)</f>
        <v>0</v>
      </c>
      <c r="AE96" s="76"/>
      <c r="AF96" s="194">
        <f>SUM(AF13:AF95)</f>
        <v>0</v>
      </c>
      <c r="AG96" s="76">
        <f t="shared" si="84"/>
        <v>0</v>
      </c>
      <c r="AH96" s="76"/>
      <c r="AI96" s="140"/>
      <c r="AJ96" s="147">
        <f t="shared" si="85"/>
        <v>0</v>
      </c>
      <c r="AK96" s="142"/>
    </row>
    <row r="97" spans="1:36" ht="4.5" customHeight="1" x14ac:dyDescent="0.2">
      <c r="A97" s="86"/>
      <c r="B97" s="40"/>
      <c r="C97" s="68"/>
      <c r="D97" s="69"/>
      <c r="E97" s="69"/>
      <c r="F97" s="69"/>
      <c r="G97" s="168"/>
      <c r="H97" s="166"/>
      <c r="I97" s="167"/>
      <c r="J97" s="168"/>
      <c r="K97" s="168"/>
      <c r="L97" s="168"/>
      <c r="M97" s="168"/>
      <c r="N97" s="77"/>
      <c r="O97" s="78"/>
      <c r="P97" s="69"/>
      <c r="Q97" s="69"/>
      <c r="R97" s="69"/>
      <c r="S97" s="69"/>
      <c r="T97" s="77"/>
      <c r="U97" s="78"/>
      <c r="V97" s="69"/>
      <c r="W97" s="69"/>
      <c r="X97" s="69"/>
      <c r="Y97" s="69"/>
      <c r="Z97" s="77"/>
      <c r="AA97" s="78"/>
      <c r="AB97" s="77"/>
      <c r="AC97" s="78"/>
      <c r="AD97" s="77"/>
      <c r="AE97" s="78"/>
      <c r="AF97" s="69"/>
      <c r="AG97" s="69"/>
      <c r="AH97" s="69"/>
      <c r="AI97" s="69"/>
      <c r="AJ97" s="78"/>
    </row>
    <row r="98" spans="1:36" ht="15" customHeight="1" x14ac:dyDescent="0.2">
      <c r="A98" s="65"/>
      <c r="B98" s="65"/>
      <c r="C98" s="66" t="s">
        <v>155</v>
      </c>
      <c r="D98" s="67"/>
      <c r="E98" s="19"/>
      <c r="F98" s="145"/>
      <c r="G98" s="146">
        <f ca="1">SUM(G13:G97)</f>
        <v>0</v>
      </c>
      <c r="H98" s="79"/>
      <c r="I98" s="80">
        <f ca="1">SUM(I13:I97)</f>
        <v>0</v>
      </c>
      <c r="J98" s="95"/>
      <c r="K98" s="95">
        <f ca="1">SUM(K12:K97)</f>
        <v>0</v>
      </c>
      <c r="L98" s="95"/>
      <c r="M98" s="95">
        <f ca="1">SUM(M12:M97)</f>
        <v>951.25</v>
      </c>
      <c r="N98" s="79"/>
      <c r="O98" s="80">
        <f ca="1">SUM(O13:O97)</f>
        <v>0</v>
      </c>
      <c r="P98" s="95"/>
      <c r="Q98" s="95">
        <f ca="1">SUM(Q12:Q97)</f>
        <v>0</v>
      </c>
      <c r="R98" s="95"/>
      <c r="S98" s="95">
        <f ca="1">SUM(S12:S97)</f>
        <v>5005</v>
      </c>
      <c r="T98" s="79"/>
      <c r="U98" s="80">
        <f ca="1">SUM(U13:U97)</f>
        <v>0</v>
      </c>
      <c r="V98" s="95"/>
      <c r="W98" s="95">
        <f ca="1">SUM(W12:W97)</f>
        <v>0</v>
      </c>
      <c r="X98" s="95"/>
      <c r="Y98" s="95">
        <f ca="1">SUM(Y12:Y97)</f>
        <v>994.75</v>
      </c>
      <c r="Z98" s="79"/>
      <c r="AA98" s="80">
        <f ca="1">SUM(AA13:AA97)</f>
        <v>0</v>
      </c>
      <c r="AB98" s="79"/>
      <c r="AC98" s="80">
        <f ca="1">SUM(AC13:AC97)</f>
        <v>0</v>
      </c>
      <c r="AD98" s="79"/>
      <c r="AE98" s="80">
        <f ca="1">SUM(AE13:AE97)</f>
        <v>0</v>
      </c>
      <c r="AF98" s="95"/>
      <c r="AG98" s="146">
        <f ca="1">SUM(AG13:AG97)</f>
        <v>0</v>
      </c>
      <c r="AH98" s="80">
        <f ca="1">SUM(G98+I98+K98+M98+O98+Q98+S98+U98+W98+Y98+AA98+AC98+AE98+AG98)</f>
        <v>6951</v>
      </c>
      <c r="AI98" s="137"/>
      <c r="AJ98" s="234">
        <f ca="1">SUM(AH98+AI99)</f>
        <v>6951</v>
      </c>
    </row>
    <row r="99" spans="1:36" x14ac:dyDescent="0.2">
      <c r="C99" s="41" t="s">
        <v>24</v>
      </c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2"/>
      <c r="AI99" s="3">
        <f>SUBTOTAL(9,AI13:AI97)</f>
        <v>0</v>
      </c>
    </row>
    <row r="100" spans="1:36" x14ac:dyDescent="0.2">
      <c r="C100" s="56"/>
      <c r="H100" s="56"/>
      <c r="I100" s="56"/>
      <c r="J100" s="56"/>
      <c r="K100" s="56"/>
      <c r="L100" s="56"/>
      <c r="M100" s="56"/>
      <c r="N100" s="56"/>
      <c r="O100" s="56"/>
      <c r="P100" s="56"/>
      <c r="Q100" s="56"/>
      <c r="R100" s="56"/>
      <c r="S100" s="56"/>
      <c r="T100" s="56"/>
      <c r="U100" s="56"/>
      <c r="V100" s="56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</row>
    <row r="101" spans="1:36" x14ac:dyDescent="0.2">
      <c r="A101" s="103"/>
      <c r="AH101" s="19"/>
    </row>
    <row r="110" spans="1:36" x14ac:dyDescent="0.2">
      <c r="AH110" s="21">
        <f>SUM(AH108-AH107)</f>
        <v>0</v>
      </c>
      <c r="AI110">
        <f>SUM(AI108-AI107)</f>
        <v>0</v>
      </c>
    </row>
  </sheetData>
  <autoFilter ref="A12:AH98"/>
  <mergeCells count="16">
    <mergeCell ref="Z10:AA10"/>
    <mergeCell ref="AB10:AC10"/>
    <mergeCell ref="AD10:AE10"/>
    <mergeCell ref="AF10:AG10"/>
    <mergeCell ref="N10:O10"/>
    <mergeCell ref="P10:Q10"/>
    <mergeCell ref="R10:S10"/>
    <mergeCell ref="T10:U10"/>
    <mergeCell ref="V10:W10"/>
    <mergeCell ref="X10:Y10"/>
    <mergeCell ref="L10:M10"/>
    <mergeCell ref="B6:D6"/>
    <mergeCell ref="B8:D8"/>
    <mergeCell ref="F10:G10"/>
    <mergeCell ref="H10:I10"/>
    <mergeCell ref="J10:K10"/>
  </mergeCells>
  <dataValidations count="3">
    <dataValidation type="list" allowBlank="1" showInputMessage="1" showErrorMessage="1" sqref="A13:A98">
      <formula1>Name</formula1>
    </dataValidation>
    <dataValidation type="list" allowBlank="1" showInputMessage="1" showErrorMessage="1" sqref="D12">
      <formula1>Jahr</formula1>
    </dataValidation>
    <dataValidation type="list" allowBlank="1" showInputMessage="1" showErrorMessage="1" sqref="C12">
      <formula1>Kategorie</formula1>
    </dataValidation>
  </dataValidations>
  <pageMargins left="0.70866141732283472" right="0.15748031496062992" top="0.51181102362204722" bottom="0.31496062992125984" header="0.19685039370078741" footer="0.15748031496062992"/>
  <pageSetup paperSize="8" scale="54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colBreaks count="1" manualBreakCount="1">
    <brk id="33" max="88" man="1"/>
  </colBreaks>
  <legacyDrawingHF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AK112"/>
  <sheetViews>
    <sheetView view="pageBreakPreview" zoomScale="110" zoomScaleNormal="110" zoomScaleSheetLayoutView="110" workbookViewId="0">
      <pane xSplit="1" topLeftCell="D1" activePane="topRight" state="frozen"/>
      <selection pane="topRight" activeCell="A32" sqref="A32:XFD32"/>
    </sheetView>
  </sheetViews>
  <sheetFormatPr baseColWidth="10" defaultRowHeight="12.75" x14ac:dyDescent="0.2"/>
  <cols>
    <col min="1" max="1" width="20" customWidth="1"/>
    <col min="2" max="2" width="9.7109375" customWidth="1"/>
    <col min="3" max="3" width="10" style="4" customWidth="1"/>
    <col min="4" max="33" width="9.7109375" style="21" customWidth="1"/>
    <col min="34" max="34" width="11.85546875" style="21" customWidth="1"/>
    <col min="35" max="35" width="9.7109375" customWidth="1"/>
  </cols>
  <sheetData>
    <row r="1" spans="1:36" x14ac:dyDescent="0.2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</row>
    <row r="2" spans="1:36" s="15" customFormat="1" ht="15" customHeight="1" x14ac:dyDescent="0.25">
      <c r="A2" s="100" t="s">
        <v>282</v>
      </c>
    </row>
    <row r="3" spans="1:36" s="15" customFormat="1" ht="14.25" x14ac:dyDescent="0.2">
      <c r="A3" s="99"/>
    </row>
    <row r="4" spans="1:36" s="15" customFormat="1" ht="15" x14ac:dyDescent="0.25">
      <c r="A4" s="100" t="s">
        <v>158</v>
      </c>
      <c r="B4" s="272" t="str">
        <f>IF(Vertragsdaten!B6="","",Vertragsdaten!B6)</f>
        <v>EP SIEP</v>
      </c>
      <c r="C4" s="272"/>
      <c r="D4" s="272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59"/>
      <c r="AH4" s="59"/>
      <c r="AI4" s="59"/>
    </row>
    <row r="5" spans="1:36" s="15" customFormat="1" ht="8.25" customHeight="1" x14ac:dyDescent="0.25">
      <c r="A5" s="100"/>
      <c r="B5" s="89"/>
      <c r="C5" s="89"/>
      <c r="D5" s="89"/>
    </row>
    <row r="6" spans="1:36" s="15" customFormat="1" ht="15" x14ac:dyDescent="0.25">
      <c r="A6" s="100" t="s">
        <v>159</v>
      </c>
      <c r="B6" s="325" t="str">
        <f>Vertragsdaten!B8</f>
        <v>070017/000025</v>
      </c>
      <c r="C6" s="325"/>
      <c r="D6" s="325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83"/>
      <c r="AI6" s="83"/>
    </row>
    <row r="7" spans="1:36" s="15" customFormat="1" ht="15" customHeight="1" x14ac:dyDescent="0.25">
      <c r="A7" s="100"/>
      <c r="AH7" s="64"/>
      <c r="AI7" s="64"/>
    </row>
    <row r="8" spans="1:36" s="8" customFormat="1" ht="15" x14ac:dyDescent="0.25">
      <c r="A8" s="100" t="s">
        <v>160</v>
      </c>
      <c r="B8" s="328">
        <v>43862</v>
      </c>
      <c r="C8" s="329"/>
      <c r="D8" s="32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83"/>
      <c r="AI8" s="83"/>
    </row>
    <row r="9" spans="1:36" x14ac:dyDescent="0.2">
      <c r="A9" s="65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</row>
    <row r="10" spans="1:36" s="128" customFormat="1" ht="27.75" customHeight="1" x14ac:dyDescent="0.2">
      <c r="A10" s="127"/>
      <c r="F10" s="326" t="s">
        <v>284</v>
      </c>
      <c r="G10" s="330"/>
      <c r="H10" s="326" t="s">
        <v>276</v>
      </c>
      <c r="I10" s="330"/>
      <c r="J10" s="326" t="s">
        <v>277</v>
      </c>
      <c r="K10" s="330"/>
      <c r="L10" s="326" t="s">
        <v>313</v>
      </c>
      <c r="M10" s="330"/>
      <c r="N10" s="326" t="s">
        <v>274</v>
      </c>
      <c r="O10" s="330"/>
      <c r="P10" s="326" t="s">
        <v>279</v>
      </c>
      <c r="Q10" s="330"/>
      <c r="R10" s="326" t="s">
        <v>314</v>
      </c>
      <c r="S10" s="330"/>
      <c r="T10" s="326" t="s">
        <v>275</v>
      </c>
      <c r="U10" s="330"/>
      <c r="V10" s="326" t="s">
        <v>278</v>
      </c>
      <c r="W10" s="330"/>
      <c r="X10" s="326" t="s">
        <v>311</v>
      </c>
      <c r="Y10" s="330"/>
      <c r="Z10" s="326" t="s">
        <v>199</v>
      </c>
      <c r="AA10" s="331"/>
      <c r="AB10" s="326" t="s">
        <v>200</v>
      </c>
      <c r="AC10" s="327"/>
      <c r="AD10" s="326" t="s">
        <v>201</v>
      </c>
      <c r="AE10" s="327"/>
      <c r="AF10" s="332" t="s">
        <v>305</v>
      </c>
      <c r="AG10" s="333"/>
      <c r="AH10" s="131"/>
      <c r="AI10" s="133" t="s">
        <v>280</v>
      </c>
      <c r="AJ10" s="273" t="s">
        <v>281</v>
      </c>
    </row>
    <row r="11" spans="1:36" ht="3.75" hidden="1" customHeight="1" x14ac:dyDescent="0.2">
      <c r="C11" s="4" t="str">
        <f>VLOOKUP(C12,'MA-Liste'!A192:B198,2,FALSE)</f>
        <v>$K:$K</v>
      </c>
      <c r="D11">
        <f>VLOOKUP(D12,Vertragsdaten!A37:B42,2,FALSE)</f>
        <v>2</v>
      </c>
      <c r="E11"/>
      <c r="F11"/>
      <c r="G11"/>
      <c r="H11" s="70"/>
      <c r="I11" s="71"/>
      <c r="J11" s="65"/>
      <c r="K11" s="65"/>
      <c r="L11" s="65"/>
      <c r="M11" s="65"/>
      <c r="N11" s="70"/>
      <c r="O11" s="71"/>
      <c r="P11" s="65"/>
      <c r="Q11" s="65"/>
      <c r="R11" s="65"/>
      <c r="S11" s="65"/>
      <c r="T11" s="70"/>
      <c r="U11" s="71"/>
      <c r="V11" s="65"/>
      <c r="W11" s="65"/>
      <c r="X11" s="65"/>
      <c r="Y11" s="65"/>
      <c r="Z11" s="70"/>
      <c r="AA11" s="71"/>
      <c r="AB11" s="70"/>
      <c r="AC11" s="71"/>
      <c r="AD11" s="70"/>
      <c r="AE11" s="71"/>
      <c r="AF11" s="65"/>
      <c r="AG11" s="65"/>
      <c r="AH11"/>
      <c r="AI11" s="1"/>
      <c r="AJ11" s="134"/>
    </row>
    <row r="12" spans="1:36" s="1" customFormat="1" ht="31.5" customHeight="1" x14ac:dyDescent="0.2">
      <c r="A12" s="44" t="s">
        <v>23</v>
      </c>
      <c r="B12" s="45" t="s">
        <v>18</v>
      </c>
      <c r="C12" s="87" t="str">
        <f>'MA-Liste'!K7</f>
        <v>Kategorie</v>
      </c>
      <c r="D12" s="88" t="s">
        <v>157</v>
      </c>
      <c r="E12" s="60" t="s">
        <v>152</v>
      </c>
      <c r="F12" s="60" t="s">
        <v>22</v>
      </c>
      <c r="G12" s="60" t="s">
        <v>156</v>
      </c>
      <c r="H12" s="72" t="s">
        <v>22</v>
      </c>
      <c r="I12" s="46" t="s">
        <v>156</v>
      </c>
      <c r="J12" s="112" t="s">
        <v>22</v>
      </c>
      <c r="K12" s="112" t="s">
        <v>156</v>
      </c>
      <c r="L12" s="112" t="s">
        <v>22</v>
      </c>
      <c r="M12" s="112" t="s">
        <v>156</v>
      </c>
      <c r="N12" s="72" t="s">
        <v>22</v>
      </c>
      <c r="O12" s="46" t="s">
        <v>156</v>
      </c>
      <c r="P12" s="112" t="s">
        <v>22</v>
      </c>
      <c r="Q12" s="112" t="s">
        <v>156</v>
      </c>
      <c r="R12" s="112" t="s">
        <v>22</v>
      </c>
      <c r="S12" s="112" t="s">
        <v>156</v>
      </c>
      <c r="T12" s="72" t="s">
        <v>22</v>
      </c>
      <c r="U12" s="46" t="s">
        <v>156</v>
      </c>
      <c r="V12" s="112" t="s">
        <v>22</v>
      </c>
      <c r="W12" s="112" t="s">
        <v>156</v>
      </c>
      <c r="X12" s="112" t="s">
        <v>22</v>
      </c>
      <c r="Y12" s="112" t="s">
        <v>156</v>
      </c>
      <c r="Z12" s="81" t="s">
        <v>22</v>
      </c>
      <c r="AA12" s="13" t="s">
        <v>156</v>
      </c>
      <c r="AB12" s="81" t="s">
        <v>22</v>
      </c>
      <c r="AC12" s="13" t="s">
        <v>156</v>
      </c>
      <c r="AD12" s="81" t="s">
        <v>22</v>
      </c>
      <c r="AE12" s="13" t="s">
        <v>156</v>
      </c>
      <c r="AF12" s="183" t="s">
        <v>22</v>
      </c>
      <c r="AG12" s="183" t="s">
        <v>156</v>
      </c>
      <c r="AH12" s="130" t="s">
        <v>153</v>
      </c>
      <c r="AI12" s="132" t="s">
        <v>285</v>
      </c>
      <c r="AJ12" s="135"/>
    </row>
    <row r="13" spans="1:36" ht="15" customHeight="1" x14ac:dyDescent="0.2">
      <c r="A13" s="90" t="s">
        <v>145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69" ca="1" si="0">IF(OR($C13="",$C13=0),"",VLOOKUP($C13,Ansätze,$D$11,FALSE))</f>
        <v>140</v>
      </c>
      <c r="E13" s="20">
        <f>SUM(F13++H13+J13+L13+N13+P13+R13+T13+V13+X13+Z13+AB13+AD13+AF13)</f>
        <v>0</v>
      </c>
      <c r="F13" s="73"/>
      <c r="G13" s="74">
        <f ca="1">IF(D13="",0,D13*F13)</f>
        <v>0</v>
      </c>
      <c r="H13" s="73"/>
      <c r="I13" s="74">
        <f t="shared" ref="I13:I82" ca="1" si="1">IF(D13="",0,D13*H13)</f>
        <v>0</v>
      </c>
      <c r="J13" s="73"/>
      <c r="K13" s="113">
        <f ca="1">IF($D13="",0,$D13*J13)</f>
        <v>0</v>
      </c>
      <c r="L13" s="73"/>
      <c r="M13" s="113">
        <f ca="1">IF($D13="",0,$D13*L13)</f>
        <v>0</v>
      </c>
      <c r="N13" s="73"/>
      <c r="O13" s="74">
        <f ca="1">IF($D13="",0,$D13*N13)</f>
        <v>0</v>
      </c>
      <c r="P13" s="73"/>
      <c r="Q13" s="113">
        <f t="shared" ref="Q13:Q80" ca="1" si="2">IF($D13="",0,$D13*P13)</f>
        <v>0</v>
      </c>
      <c r="R13" s="73"/>
      <c r="S13" s="113">
        <f t="shared" ref="S13:S82" ca="1" si="3">IF($D13="",0,$D13*R13)</f>
        <v>0</v>
      </c>
      <c r="T13" s="101"/>
      <c r="U13" s="74">
        <f t="shared" ref="U13:U80" ca="1" si="4">IF($D13="",0,$D13*T13)</f>
        <v>0</v>
      </c>
      <c r="V13" s="73"/>
      <c r="W13" s="113">
        <f ca="1">IF($D13="",0,$D13*V13)</f>
        <v>0</v>
      </c>
      <c r="X13" s="73"/>
      <c r="Y13" s="113">
        <f ca="1">IF($D13="",0,$D13*X13)</f>
        <v>0</v>
      </c>
      <c r="Z13" s="73"/>
      <c r="AA13" s="74">
        <f t="shared" ref="AA13:AA43" ca="1" si="5">IF(D13="",0,D13*Z13)</f>
        <v>0</v>
      </c>
      <c r="AB13" s="73"/>
      <c r="AC13" s="74">
        <f t="shared" ref="AC13:AC43" ca="1" si="6">IF(D13="",0,D13*AB13)</f>
        <v>0</v>
      </c>
      <c r="AD13" s="73"/>
      <c r="AE13" s="74">
        <f t="shared" ref="AE13:AE82" ca="1" si="7">IF(D13="",0,D13*AD13)</f>
        <v>0</v>
      </c>
      <c r="AF13" s="73"/>
      <c r="AG13" s="74">
        <f ca="1">IF(D13="",0,D13*AF13)</f>
        <v>0</v>
      </c>
      <c r="AH13" s="82">
        <f t="shared" ref="AH13:AH82" ca="1" si="8">IF(D13="",0,D13*E13)</f>
        <v>0</v>
      </c>
      <c r="AI13" s="74"/>
      <c r="AJ13" s="138">
        <f ca="1">SUM(AH13+AI13)</f>
        <v>0</v>
      </c>
    </row>
    <row r="14" spans="1:36" ht="15" customHeight="1" x14ac:dyDescent="0.2">
      <c r="A14" s="90" t="s">
        <v>162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83" si="9">SUM(F14++H14+J14+L14+N14+P14+R14+T14+V14+X14+Z14+AB14+AD14+AF14)</f>
        <v>0</v>
      </c>
      <c r="F14" s="73"/>
      <c r="G14" s="74">
        <f ca="1">IF(D14="",0,D14*F14)</f>
        <v>0</v>
      </c>
      <c r="H14" s="73"/>
      <c r="I14" s="74">
        <f t="shared" ca="1" si="1"/>
        <v>0</v>
      </c>
      <c r="J14" s="73"/>
      <c r="K14" s="113">
        <f t="shared" ref="K14:K83" ca="1" si="10">IF($D14="",0,$D14*J14)</f>
        <v>0</v>
      </c>
      <c r="L14" s="73"/>
      <c r="M14" s="113">
        <f t="shared" ref="M14:M83" ca="1" si="11">IF($D14="",0,$D14*L14)</f>
        <v>0</v>
      </c>
      <c r="N14" s="73"/>
      <c r="O14" s="74">
        <f t="shared" ref="O14:O83" ca="1" si="12">IF($D14="",0,$D14*N14)</f>
        <v>0</v>
      </c>
      <c r="P14" s="73"/>
      <c r="Q14" s="113">
        <f t="shared" ca="1" si="2"/>
        <v>0</v>
      </c>
      <c r="R14" s="73"/>
      <c r="S14" s="113">
        <f t="shared" ca="1" si="3"/>
        <v>0</v>
      </c>
      <c r="T14" s="101"/>
      <c r="U14" s="74">
        <f t="shared" ca="1" si="4"/>
        <v>0</v>
      </c>
      <c r="V14" s="73"/>
      <c r="W14" s="113">
        <f t="shared" ref="W14:W82" ca="1" si="13">IF($D14="",0,$D14*V14)</f>
        <v>0</v>
      </c>
      <c r="X14" s="73"/>
      <c r="Y14" s="113">
        <f t="shared" ref="Y14:Y82" ca="1" si="14">IF($D14="",0,$D14*X14)</f>
        <v>0</v>
      </c>
      <c r="Z14" s="73"/>
      <c r="AA14" s="74">
        <f t="shared" ca="1" si="5"/>
        <v>0</v>
      </c>
      <c r="AB14" s="73"/>
      <c r="AC14" s="74">
        <f t="shared" ca="1" si="6"/>
        <v>0</v>
      </c>
      <c r="AD14" s="73"/>
      <c r="AE14" s="74">
        <f t="shared" ca="1" si="7"/>
        <v>0</v>
      </c>
      <c r="AF14" s="73"/>
      <c r="AG14" s="74">
        <f t="shared" ref="AG14:AG83" ca="1" si="15">IF(D14="",0,D14*AF14)</f>
        <v>0</v>
      </c>
      <c r="AH14" s="82">
        <f t="shared" ca="1" si="8"/>
        <v>0</v>
      </c>
      <c r="AI14" s="74"/>
      <c r="AJ14" s="139">
        <f t="shared" ref="AJ14:AJ83" ca="1" si="16">SUM(AH14+AI14)</f>
        <v>0</v>
      </c>
    </row>
    <row r="15" spans="1:36" ht="15" customHeight="1" x14ac:dyDescent="0.2">
      <c r="A15" s="90" t="s">
        <v>146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9"/>
        <v>2.5</v>
      </c>
      <c r="F15" s="73"/>
      <c r="G15" s="74">
        <f t="shared" ref="G15:G84" ca="1" si="17">IF(D15="",0,D15*F15)</f>
        <v>0</v>
      </c>
      <c r="H15" s="73"/>
      <c r="I15" s="74">
        <f t="shared" ca="1" si="1"/>
        <v>0</v>
      </c>
      <c r="J15" s="73"/>
      <c r="K15" s="113">
        <f t="shared" ca="1" si="10"/>
        <v>0</v>
      </c>
      <c r="L15" s="73">
        <v>2.5</v>
      </c>
      <c r="M15" s="113">
        <f t="shared" ca="1" si="11"/>
        <v>295</v>
      </c>
      <c r="N15" s="73"/>
      <c r="O15" s="74">
        <f t="shared" ca="1" si="12"/>
        <v>0</v>
      </c>
      <c r="P15" s="73"/>
      <c r="Q15" s="113">
        <f t="shared" ca="1" si="2"/>
        <v>0</v>
      </c>
      <c r="R15" s="73"/>
      <c r="S15" s="113">
        <f t="shared" ca="1" si="3"/>
        <v>0</v>
      </c>
      <c r="T15" s="101"/>
      <c r="U15" s="74">
        <f t="shared" ca="1" si="4"/>
        <v>0</v>
      </c>
      <c r="V15" s="73"/>
      <c r="W15" s="113">
        <f t="shared" ca="1" si="13"/>
        <v>0</v>
      </c>
      <c r="X15" s="73"/>
      <c r="Y15" s="113">
        <f t="shared" ca="1" si="14"/>
        <v>0</v>
      </c>
      <c r="Z15" s="73"/>
      <c r="AA15" s="74">
        <f t="shared" ca="1" si="5"/>
        <v>0</v>
      </c>
      <c r="AB15" s="73"/>
      <c r="AC15" s="74">
        <f t="shared" ca="1" si="6"/>
        <v>0</v>
      </c>
      <c r="AD15" s="73"/>
      <c r="AE15" s="74">
        <f t="shared" ca="1" si="7"/>
        <v>0</v>
      </c>
      <c r="AF15" s="73"/>
      <c r="AG15" s="74">
        <f t="shared" ca="1" si="15"/>
        <v>0</v>
      </c>
      <c r="AH15" s="82">
        <f t="shared" ca="1" si="8"/>
        <v>295</v>
      </c>
      <c r="AI15" s="74"/>
      <c r="AJ15" s="139">
        <f t="shared" ca="1" si="16"/>
        <v>295</v>
      </c>
    </row>
    <row r="16" spans="1:36" ht="15" customHeight="1" x14ac:dyDescent="0.2">
      <c r="A16" s="90" t="s">
        <v>149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9"/>
        <v>0</v>
      </c>
      <c r="F16" s="73"/>
      <c r="G16" s="74">
        <f t="shared" ca="1" si="17"/>
        <v>0</v>
      </c>
      <c r="H16" s="73"/>
      <c r="I16" s="74">
        <f t="shared" ca="1" si="1"/>
        <v>0</v>
      </c>
      <c r="J16" s="73"/>
      <c r="K16" s="113">
        <f t="shared" ca="1" si="10"/>
        <v>0</v>
      </c>
      <c r="L16" s="73"/>
      <c r="M16" s="113">
        <f t="shared" ca="1" si="11"/>
        <v>0</v>
      </c>
      <c r="N16" s="73"/>
      <c r="O16" s="74">
        <f t="shared" ca="1" si="12"/>
        <v>0</v>
      </c>
      <c r="P16" s="73"/>
      <c r="Q16" s="113">
        <f t="shared" ca="1" si="2"/>
        <v>0</v>
      </c>
      <c r="R16" s="73"/>
      <c r="S16" s="113">
        <f t="shared" ca="1" si="3"/>
        <v>0</v>
      </c>
      <c r="T16" s="101"/>
      <c r="U16" s="74">
        <f t="shared" ca="1" si="4"/>
        <v>0</v>
      </c>
      <c r="V16" s="73"/>
      <c r="W16" s="113">
        <f t="shared" ca="1" si="13"/>
        <v>0</v>
      </c>
      <c r="X16" s="101"/>
      <c r="Y16" s="113">
        <f t="shared" ca="1" si="14"/>
        <v>0</v>
      </c>
      <c r="Z16" s="73"/>
      <c r="AA16" s="74">
        <f t="shared" ca="1" si="5"/>
        <v>0</v>
      </c>
      <c r="AB16" s="73"/>
      <c r="AC16" s="74">
        <f t="shared" ca="1" si="6"/>
        <v>0</v>
      </c>
      <c r="AD16" s="73"/>
      <c r="AE16" s="74">
        <f t="shared" ca="1" si="7"/>
        <v>0</v>
      </c>
      <c r="AF16" s="73"/>
      <c r="AG16" s="74">
        <f t="shared" ca="1" si="15"/>
        <v>0</v>
      </c>
      <c r="AH16" s="82">
        <f t="shared" ca="1" si="8"/>
        <v>0</v>
      </c>
      <c r="AI16" s="74"/>
      <c r="AJ16" s="139">
        <f t="shared" ca="1" si="16"/>
        <v>0</v>
      </c>
    </row>
    <row r="17" spans="1:36" ht="15" customHeight="1" x14ac:dyDescent="0.2">
      <c r="A17" s="90" t="s">
        <v>236</v>
      </c>
      <c r="B17" t="s">
        <v>65</v>
      </c>
      <c r="C17" s="4" t="s">
        <v>4</v>
      </c>
      <c r="D17" s="19">
        <f t="shared" si="0"/>
        <v>140</v>
      </c>
      <c r="E17" s="20">
        <f t="shared" si="9"/>
        <v>0</v>
      </c>
      <c r="F17" s="73"/>
      <c r="G17" s="74">
        <f t="shared" si="17"/>
        <v>0</v>
      </c>
      <c r="H17" s="73"/>
      <c r="I17" s="74">
        <f t="shared" si="1"/>
        <v>0</v>
      </c>
      <c r="J17" s="73"/>
      <c r="K17" s="113">
        <f t="shared" si="10"/>
        <v>0</v>
      </c>
      <c r="L17" s="73"/>
      <c r="M17" s="113">
        <f t="shared" si="11"/>
        <v>0</v>
      </c>
      <c r="N17" s="73"/>
      <c r="O17" s="74">
        <f t="shared" si="12"/>
        <v>0</v>
      </c>
      <c r="P17" s="73"/>
      <c r="Q17" s="113">
        <f t="shared" si="2"/>
        <v>0</v>
      </c>
      <c r="R17" s="73"/>
      <c r="S17" s="113">
        <f t="shared" si="3"/>
        <v>0</v>
      </c>
      <c r="T17" s="101"/>
      <c r="U17" s="74">
        <f t="shared" si="4"/>
        <v>0</v>
      </c>
      <c r="V17" s="73"/>
      <c r="W17" s="113">
        <f t="shared" si="13"/>
        <v>0</v>
      </c>
      <c r="X17" s="101"/>
      <c r="Y17" s="113">
        <f t="shared" si="14"/>
        <v>0</v>
      </c>
      <c r="Z17" s="73"/>
      <c r="AA17" s="74">
        <f t="shared" si="5"/>
        <v>0</v>
      </c>
      <c r="AB17" s="73"/>
      <c r="AC17" s="74">
        <f t="shared" si="6"/>
        <v>0</v>
      </c>
      <c r="AD17" s="73"/>
      <c r="AE17" s="74">
        <f t="shared" si="7"/>
        <v>0</v>
      </c>
      <c r="AF17" s="73"/>
      <c r="AG17" s="74">
        <f t="shared" si="15"/>
        <v>0</v>
      </c>
      <c r="AH17" s="82">
        <f t="shared" si="8"/>
        <v>0</v>
      </c>
      <c r="AI17" s="74"/>
      <c r="AJ17" s="139">
        <f t="shared" si="16"/>
        <v>0</v>
      </c>
    </row>
    <row r="18" spans="1:36" ht="15" customHeight="1" x14ac:dyDescent="0.2">
      <c r="A18" s="90" t="s">
        <v>151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 t="shared" si="9"/>
        <v>22.25</v>
      </c>
      <c r="F18" s="73"/>
      <c r="G18" s="74">
        <f t="shared" ca="1" si="17"/>
        <v>0</v>
      </c>
      <c r="H18" s="73"/>
      <c r="I18" s="74">
        <f t="shared" ca="1" si="1"/>
        <v>0</v>
      </c>
      <c r="J18" s="73"/>
      <c r="K18" s="113">
        <f t="shared" ca="1" si="10"/>
        <v>0</v>
      </c>
      <c r="L18" s="73"/>
      <c r="M18" s="113">
        <f t="shared" ca="1" si="11"/>
        <v>0</v>
      </c>
      <c r="N18" s="73"/>
      <c r="O18" s="74">
        <f t="shared" ca="1" si="12"/>
        <v>0</v>
      </c>
      <c r="P18" s="73"/>
      <c r="Q18" s="113">
        <f t="shared" ca="1" si="2"/>
        <v>0</v>
      </c>
      <c r="R18" s="73">
        <v>19.25</v>
      </c>
      <c r="S18" s="113">
        <f t="shared" ca="1" si="3"/>
        <v>2695</v>
      </c>
      <c r="T18" s="101"/>
      <c r="U18" s="74">
        <f t="shared" ca="1" si="4"/>
        <v>0</v>
      </c>
      <c r="V18" s="73"/>
      <c r="W18" s="113">
        <f t="shared" ca="1" si="13"/>
        <v>0</v>
      </c>
      <c r="X18" s="101">
        <v>3</v>
      </c>
      <c r="Y18" s="113">
        <f t="shared" ca="1" si="14"/>
        <v>420</v>
      </c>
      <c r="Z18" s="73"/>
      <c r="AA18" s="74">
        <f t="shared" ca="1" si="5"/>
        <v>0</v>
      </c>
      <c r="AB18" s="73"/>
      <c r="AC18" s="74">
        <f t="shared" ca="1" si="6"/>
        <v>0</v>
      </c>
      <c r="AD18" s="73"/>
      <c r="AE18" s="74">
        <f t="shared" ca="1" si="7"/>
        <v>0</v>
      </c>
      <c r="AF18" s="73"/>
      <c r="AG18" s="74">
        <f t="shared" ca="1" si="15"/>
        <v>0</v>
      </c>
      <c r="AH18" s="82">
        <f t="shared" ca="1" si="8"/>
        <v>3115</v>
      </c>
      <c r="AI18" s="74"/>
      <c r="AJ18" s="139">
        <f t="shared" ca="1" si="16"/>
        <v>3115</v>
      </c>
    </row>
    <row r="19" spans="1:36" ht="15" customHeight="1" x14ac:dyDescent="0.2">
      <c r="A19" s="90" t="s">
        <v>369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si="9"/>
        <v>39.5</v>
      </c>
      <c r="F19" s="73"/>
      <c r="G19" s="74">
        <f t="shared" ca="1" si="17"/>
        <v>0</v>
      </c>
      <c r="H19" s="73"/>
      <c r="I19" s="74">
        <f t="shared" ca="1" si="1"/>
        <v>0</v>
      </c>
      <c r="J19" s="73"/>
      <c r="K19" s="113">
        <f t="shared" ca="1" si="10"/>
        <v>0</v>
      </c>
      <c r="L19" s="73"/>
      <c r="M19" s="113">
        <f t="shared" ca="1" si="11"/>
        <v>0</v>
      </c>
      <c r="N19" s="73"/>
      <c r="O19" s="74">
        <f t="shared" ca="1" si="12"/>
        <v>0</v>
      </c>
      <c r="P19" s="73"/>
      <c r="Q19" s="113">
        <f t="shared" ca="1" si="2"/>
        <v>0</v>
      </c>
      <c r="R19" s="73">
        <v>39.5</v>
      </c>
      <c r="S19" s="113">
        <f t="shared" ca="1" si="3"/>
        <v>3950</v>
      </c>
      <c r="T19" s="101"/>
      <c r="U19" s="74">
        <f t="shared" ca="1" si="4"/>
        <v>0</v>
      </c>
      <c r="V19" s="73"/>
      <c r="W19" s="113">
        <f t="shared" ca="1" si="13"/>
        <v>0</v>
      </c>
      <c r="X19" s="101"/>
      <c r="Y19" s="113">
        <f t="shared" ca="1" si="14"/>
        <v>0</v>
      </c>
      <c r="Z19" s="73"/>
      <c r="AA19" s="74">
        <f t="shared" ca="1" si="5"/>
        <v>0</v>
      </c>
      <c r="AB19" s="73"/>
      <c r="AC19" s="74">
        <f t="shared" ca="1" si="6"/>
        <v>0</v>
      </c>
      <c r="AD19" s="73"/>
      <c r="AE19" s="74">
        <f t="shared" ca="1" si="7"/>
        <v>0</v>
      </c>
      <c r="AF19" s="73"/>
      <c r="AG19" s="74">
        <f t="shared" ca="1" si="15"/>
        <v>0</v>
      </c>
      <c r="AH19" s="82">
        <f t="shared" ca="1" si="8"/>
        <v>3950</v>
      </c>
      <c r="AI19" s="74"/>
      <c r="AJ19" s="139">
        <f t="shared" ca="1" si="16"/>
        <v>3950</v>
      </c>
    </row>
    <row r="20" spans="1:36" ht="15" customHeight="1" x14ac:dyDescent="0.2">
      <c r="A20" s="90" t="s">
        <v>164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9"/>
        <v>0</v>
      </c>
      <c r="F20" s="73"/>
      <c r="G20" s="74">
        <f t="shared" ca="1" si="17"/>
        <v>0</v>
      </c>
      <c r="H20" s="73"/>
      <c r="I20" s="74">
        <f t="shared" ca="1" si="1"/>
        <v>0</v>
      </c>
      <c r="J20" s="73"/>
      <c r="K20" s="113">
        <f t="shared" ca="1" si="10"/>
        <v>0</v>
      </c>
      <c r="L20" s="73"/>
      <c r="M20" s="113">
        <f t="shared" ca="1" si="11"/>
        <v>0</v>
      </c>
      <c r="N20" s="73"/>
      <c r="O20" s="74">
        <f t="shared" ca="1" si="12"/>
        <v>0</v>
      </c>
      <c r="P20" s="73"/>
      <c r="Q20" s="113">
        <f t="shared" ca="1" si="2"/>
        <v>0</v>
      </c>
      <c r="R20" s="73"/>
      <c r="S20" s="113">
        <f t="shared" ca="1" si="3"/>
        <v>0</v>
      </c>
      <c r="T20" s="101"/>
      <c r="U20" s="74">
        <f t="shared" ca="1" si="4"/>
        <v>0</v>
      </c>
      <c r="V20" s="73"/>
      <c r="W20" s="113">
        <f t="shared" ca="1" si="13"/>
        <v>0</v>
      </c>
      <c r="X20" s="101"/>
      <c r="Y20" s="113">
        <f t="shared" ca="1" si="14"/>
        <v>0</v>
      </c>
      <c r="Z20" s="73"/>
      <c r="AA20" s="74">
        <f t="shared" ca="1" si="5"/>
        <v>0</v>
      </c>
      <c r="AB20" s="73"/>
      <c r="AC20" s="74">
        <f t="shared" ca="1" si="6"/>
        <v>0</v>
      </c>
      <c r="AD20" s="73"/>
      <c r="AE20" s="74">
        <f t="shared" ca="1" si="7"/>
        <v>0</v>
      </c>
      <c r="AF20" s="73"/>
      <c r="AG20" s="74">
        <f t="shared" ca="1" si="15"/>
        <v>0</v>
      </c>
      <c r="AH20" s="82">
        <f t="shared" ca="1" si="8"/>
        <v>0</v>
      </c>
      <c r="AI20" s="74"/>
      <c r="AJ20" s="139">
        <f t="shared" ca="1" si="16"/>
        <v>0</v>
      </c>
    </row>
    <row r="21" spans="1:36" ht="15" customHeight="1" x14ac:dyDescent="0.2">
      <c r="A21" s="90" t="s">
        <v>168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9"/>
        <v>0</v>
      </c>
      <c r="F21" s="73"/>
      <c r="G21" s="74">
        <f t="shared" ca="1" si="17"/>
        <v>0</v>
      </c>
      <c r="H21" s="73"/>
      <c r="I21" s="74">
        <f t="shared" ca="1" si="1"/>
        <v>0</v>
      </c>
      <c r="J21" s="73"/>
      <c r="K21" s="113">
        <f t="shared" ca="1" si="10"/>
        <v>0</v>
      </c>
      <c r="L21" s="73"/>
      <c r="M21" s="113">
        <f t="shared" ca="1" si="11"/>
        <v>0</v>
      </c>
      <c r="N21" s="73"/>
      <c r="O21" s="74">
        <f t="shared" ca="1" si="12"/>
        <v>0</v>
      </c>
      <c r="P21" s="73"/>
      <c r="Q21" s="113">
        <f t="shared" ca="1" si="2"/>
        <v>0</v>
      </c>
      <c r="R21" s="73"/>
      <c r="S21" s="113">
        <f t="shared" ca="1" si="3"/>
        <v>0</v>
      </c>
      <c r="T21" s="101"/>
      <c r="U21" s="74">
        <f t="shared" ca="1" si="4"/>
        <v>0</v>
      </c>
      <c r="V21" s="73"/>
      <c r="W21" s="113">
        <f t="shared" ca="1" si="13"/>
        <v>0</v>
      </c>
      <c r="X21" s="101"/>
      <c r="Y21" s="113">
        <f t="shared" ca="1" si="14"/>
        <v>0</v>
      </c>
      <c r="Z21" s="73"/>
      <c r="AA21" s="74">
        <f t="shared" ca="1" si="5"/>
        <v>0</v>
      </c>
      <c r="AB21" s="73"/>
      <c r="AC21" s="74">
        <f t="shared" ca="1" si="6"/>
        <v>0</v>
      </c>
      <c r="AD21" s="73"/>
      <c r="AE21" s="74">
        <f t="shared" ca="1" si="7"/>
        <v>0</v>
      </c>
      <c r="AF21" s="73"/>
      <c r="AG21" s="74">
        <f t="shared" ca="1" si="15"/>
        <v>0</v>
      </c>
      <c r="AH21" s="82">
        <f t="shared" ca="1" si="8"/>
        <v>0</v>
      </c>
      <c r="AI21" s="74"/>
      <c r="AJ21" s="139">
        <f t="shared" ca="1" si="16"/>
        <v>0</v>
      </c>
    </row>
    <row r="22" spans="1:36" ht="15" customHeight="1" x14ac:dyDescent="0.2">
      <c r="A22" s="90" t="s">
        <v>169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9"/>
        <v>0</v>
      </c>
      <c r="F22" s="73"/>
      <c r="G22" s="74">
        <f t="shared" ca="1" si="17"/>
        <v>0</v>
      </c>
      <c r="H22" s="73"/>
      <c r="I22" s="74">
        <f t="shared" ca="1" si="1"/>
        <v>0</v>
      </c>
      <c r="J22" s="73"/>
      <c r="K22" s="113">
        <f t="shared" ca="1" si="10"/>
        <v>0</v>
      </c>
      <c r="L22" s="73"/>
      <c r="M22" s="113">
        <f t="shared" ca="1" si="11"/>
        <v>0</v>
      </c>
      <c r="N22" s="73"/>
      <c r="O22" s="74">
        <f t="shared" ca="1" si="12"/>
        <v>0</v>
      </c>
      <c r="P22" s="73"/>
      <c r="Q22" s="113">
        <f t="shared" ca="1" si="2"/>
        <v>0</v>
      </c>
      <c r="R22" s="73"/>
      <c r="S22" s="113">
        <f t="shared" ca="1" si="3"/>
        <v>0</v>
      </c>
      <c r="T22" s="101"/>
      <c r="U22" s="74">
        <f t="shared" ca="1" si="4"/>
        <v>0</v>
      </c>
      <c r="V22" s="73"/>
      <c r="W22" s="113">
        <f t="shared" ca="1" si="13"/>
        <v>0</v>
      </c>
      <c r="X22" s="101"/>
      <c r="Y22" s="113">
        <f t="shared" ca="1" si="14"/>
        <v>0</v>
      </c>
      <c r="Z22" s="73"/>
      <c r="AA22" s="74">
        <f t="shared" ca="1" si="5"/>
        <v>0</v>
      </c>
      <c r="AB22" s="73"/>
      <c r="AC22" s="74">
        <f t="shared" ca="1" si="6"/>
        <v>0</v>
      </c>
      <c r="AD22" s="73"/>
      <c r="AE22" s="74">
        <f t="shared" ca="1" si="7"/>
        <v>0</v>
      </c>
      <c r="AF22" s="73"/>
      <c r="AG22" s="74">
        <f t="shared" ca="1" si="15"/>
        <v>0</v>
      </c>
      <c r="AH22" s="82">
        <f t="shared" ca="1" si="8"/>
        <v>0</v>
      </c>
      <c r="AI22" s="74"/>
      <c r="AJ22" s="139">
        <f t="shared" ca="1" si="16"/>
        <v>0</v>
      </c>
    </row>
    <row r="23" spans="1:36" ht="15" customHeight="1" x14ac:dyDescent="0.2">
      <c r="A23" s="90" t="s">
        <v>170</v>
      </c>
      <c r="B23" t="str">
        <f>IF($A23="","",INDEX('MA-Liste'!$D:$D,MATCH($A23,'MA-Liste'!$M:$M,FALSE)))</f>
        <v>AeBo</v>
      </c>
      <c r="C23" s="4" t="str">
        <f ca="1">IF($A23="","",INDEX(INDIRECT("'MA-Liste'!"&amp;$C$11),MATCH($A23,'MA-Liste'!$M:$M,FALSE)))</f>
        <v>D</v>
      </c>
      <c r="D23" s="19">
        <f t="shared" ca="1" si="0"/>
        <v>100</v>
      </c>
      <c r="E23" s="20">
        <f t="shared" si="9"/>
        <v>0</v>
      </c>
      <c r="F23" s="73"/>
      <c r="G23" s="74">
        <f t="shared" ca="1" si="17"/>
        <v>0</v>
      </c>
      <c r="H23" s="73"/>
      <c r="I23" s="74">
        <f t="shared" ca="1" si="1"/>
        <v>0</v>
      </c>
      <c r="J23" s="73"/>
      <c r="K23" s="113">
        <f t="shared" ca="1" si="10"/>
        <v>0</v>
      </c>
      <c r="L23" s="73"/>
      <c r="M23" s="113">
        <f t="shared" ca="1" si="11"/>
        <v>0</v>
      </c>
      <c r="N23" s="73"/>
      <c r="O23" s="74">
        <f t="shared" ca="1" si="12"/>
        <v>0</v>
      </c>
      <c r="P23" s="73"/>
      <c r="Q23" s="113">
        <f t="shared" ca="1" si="2"/>
        <v>0</v>
      </c>
      <c r="R23" s="73"/>
      <c r="S23" s="113">
        <f t="shared" ca="1" si="3"/>
        <v>0</v>
      </c>
      <c r="T23" s="101"/>
      <c r="U23" s="74">
        <f t="shared" ca="1" si="4"/>
        <v>0</v>
      </c>
      <c r="V23" s="73"/>
      <c r="W23" s="113">
        <f t="shared" ca="1" si="13"/>
        <v>0</v>
      </c>
      <c r="X23" s="101"/>
      <c r="Y23" s="113">
        <f t="shared" ca="1" si="14"/>
        <v>0</v>
      </c>
      <c r="Z23" s="73"/>
      <c r="AA23" s="74">
        <f t="shared" ca="1" si="5"/>
        <v>0</v>
      </c>
      <c r="AB23" s="73"/>
      <c r="AC23" s="74">
        <f t="shared" ca="1" si="6"/>
        <v>0</v>
      </c>
      <c r="AD23" s="73"/>
      <c r="AE23" s="74">
        <f t="shared" ca="1" si="7"/>
        <v>0</v>
      </c>
      <c r="AF23" s="73"/>
      <c r="AG23" s="74">
        <f t="shared" ca="1" si="15"/>
        <v>0</v>
      </c>
      <c r="AH23" s="82">
        <f t="shared" ca="1" si="8"/>
        <v>0</v>
      </c>
      <c r="AI23" s="74"/>
      <c r="AJ23" s="139">
        <f t="shared" ca="1" si="16"/>
        <v>0</v>
      </c>
    </row>
    <row r="24" spans="1:36" ht="15" customHeight="1" x14ac:dyDescent="0.2">
      <c r="A24" s="90" t="s">
        <v>171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F</v>
      </c>
      <c r="D24" s="19">
        <f t="shared" ca="1" si="0"/>
        <v>60</v>
      </c>
      <c r="E24" s="20">
        <f t="shared" si="9"/>
        <v>0</v>
      </c>
      <c r="F24" s="73"/>
      <c r="G24" s="74">
        <f t="shared" ca="1" si="17"/>
        <v>0</v>
      </c>
      <c r="H24" s="73"/>
      <c r="I24" s="74">
        <f t="shared" ca="1" si="1"/>
        <v>0</v>
      </c>
      <c r="J24" s="73"/>
      <c r="K24" s="113">
        <f t="shared" ca="1" si="10"/>
        <v>0</v>
      </c>
      <c r="L24" s="73"/>
      <c r="M24" s="113">
        <f t="shared" ca="1" si="11"/>
        <v>0</v>
      </c>
      <c r="N24" s="73"/>
      <c r="O24" s="74">
        <f t="shared" ca="1" si="12"/>
        <v>0</v>
      </c>
      <c r="P24" s="73"/>
      <c r="Q24" s="113">
        <f t="shared" ca="1" si="2"/>
        <v>0</v>
      </c>
      <c r="R24" s="73"/>
      <c r="S24" s="113">
        <f t="shared" ca="1" si="3"/>
        <v>0</v>
      </c>
      <c r="T24" s="101"/>
      <c r="U24" s="74">
        <f t="shared" ca="1" si="4"/>
        <v>0</v>
      </c>
      <c r="V24" s="73"/>
      <c r="W24" s="113">
        <f t="shared" ca="1" si="13"/>
        <v>0</v>
      </c>
      <c r="X24" s="101"/>
      <c r="Y24" s="113">
        <f t="shared" ca="1" si="14"/>
        <v>0</v>
      </c>
      <c r="Z24" s="73"/>
      <c r="AA24" s="74">
        <f t="shared" ca="1" si="5"/>
        <v>0</v>
      </c>
      <c r="AB24" s="73"/>
      <c r="AC24" s="74">
        <f t="shared" ca="1" si="6"/>
        <v>0</v>
      </c>
      <c r="AD24" s="73"/>
      <c r="AE24" s="74">
        <f t="shared" ca="1" si="7"/>
        <v>0</v>
      </c>
      <c r="AF24" s="73"/>
      <c r="AG24" s="74">
        <f t="shared" ca="1" si="15"/>
        <v>0</v>
      </c>
      <c r="AH24" s="82">
        <f t="shared" ca="1" si="8"/>
        <v>0</v>
      </c>
      <c r="AI24" s="74"/>
      <c r="AJ24" s="139">
        <f t="shared" ca="1" si="16"/>
        <v>0</v>
      </c>
    </row>
    <row r="25" spans="1:36" ht="15" customHeight="1" x14ac:dyDescent="0.2">
      <c r="A25" s="90" t="s">
        <v>150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B</v>
      </c>
      <c r="D25" s="19">
        <f t="shared" ca="1" si="0"/>
        <v>140</v>
      </c>
      <c r="E25" s="20">
        <f t="shared" si="9"/>
        <v>1.5</v>
      </c>
      <c r="F25" s="73"/>
      <c r="G25" s="74">
        <f t="shared" ca="1" si="17"/>
        <v>0</v>
      </c>
      <c r="H25" s="73"/>
      <c r="I25" s="74">
        <f t="shared" ca="1" si="1"/>
        <v>0</v>
      </c>
      <c r="J25" s="73"/>
      <c r="K25" s="113">
        <f t="shared" ca="1" si="10"/>
        <v>0</v>
      </c>
      <c r="L25" s="73"/>
      <c r="M25" s="113">
        <f t="shared" ca="1" si="11"/>
        <v>0</v>
      </c>
      <c r="N25" s="73"/>
      <c r="O25" s="74">
        <f t="shared" ca="1" si="12"/>
        <v>0</v>
      </c>
      <c r="P25" s="73"/>
      <c r="Q25" s="113">
        <f t="shared" ca="1" si="2"/>
        <v>0</v>
      </c>
      <c r="R25" s="73"/>
      <c r="S25" s="113">
        <f t="shared" ca="1" si="3"/>
        <v>0</v>
      </c>
      <c r="T25" s="101"/>
      <c r="U25" s="74">
        <f t="shared" ca="1" si="4"/>
        <v>0</v>
      </c>
      <c r="V25" s="73"/>
      <c r="W25" s="113">
        <f t="shared" ca="1" si="13"/>
        <v>0</v>
      </c>
      <c r="X25" s="101">
        <v>1.5</v>
      </c>
      <c r="Y25" s="113">
        <f t="shared" ca="1" si="14"/>
        <v>210</v>
      </c>
      <c r="Z25" s="73"/>
      <c r="AA25" s="74">
        <f t="shared" ca="1" si="5"/>
        <v>0</v>
      </c>
      <c r="AB25" s="73"/>
      <c r="AC25" s="74">
        <f t="shared" ca="1" si="6"/>
        <v>0</v>
      </c>
      <c r="AD25" s="73"/>
      <c r="AE25" s="74">
        <f t="shared" ca="1" si="7"/>
        <v>0</v>
      </c>
      <c r="AF25" s="73"/>
      <c r="AG25" s="74">
        <f t="shared" ca="1" si="15"/>
        <v>0</v>
      </c>
      <c r="AH25" s="82">
        <f ca="1">IF(D25="",0,D25*E25)</f>
        <v>210</v>
      </c>
      <c r="AI25" s="74"/>
      <c r="AJ25" s="139">
        <f t="shared" ca="1" si="16"/>
        <v>210</v>
      </c>
    </row>
    <row r="26" spans="1:36" ht="15" customHeight="1" x14ac:dyDescent="0.2">
      <c r="A26" s="90" t="s">
        <v>174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9"/>
        <v>22</v>
      </c>
      <c r="F26" s="73"/>
      <c r="G26" s="74">
        <f t="shared" ca="1" si="17"/>
        <v>0</v>
      </c>
      <c r="H26" s="73"/>
      <c r="I26" s="74">
        <f t="shared" ca="1" si="1"/>
        <v>0</v>
      </c>
      <c r="J26" s="73"/>
      <c r="K26" s="113">
        <f t="shared" ca="1" si="10"/>
        <v>0</v>
      </c>
      <c r="L26" s="73"/>
      <c r="M26" s="113">
        <f t="shared" ca="1" si="11"/>
        <v>0</v>
      </c>
      <c r="N26" s="73"/>
      <c r="O26" s="74">
        <f t="shared" ca="1" si="12"/>
        <v>0</v>
      </c>
      <c r="P26" s="73"/>
      <c r="Q26" s="113">
        <f t="shared" ca="1" si="2"/>
        <v>0</v>
      </c>
      <c r="R26" s="73"/>
      <c r="S26" s="113">
        <f t="shared" ca="1" si="3"/>
        <v>0</v>
      </c>
      <c r="T26" s="101"/>
      <c r="U26" s="74">
        <f t="shared" ca="1" si="4"/>
        <v>0</v>
      </c>
      <c r="V26" s="73"/>
      <c r="W26" s="113">
        <f t="shared" ca="1" si="13"/>
        <v>0</v>
      </c>
      <c r="X26" s="101">
        <v>22</v>
      </c>
      <c r="Y26" s="113">
        <f t="shared" ca="1" si="14"/>
        <v>2596</v>
      </c>
      <c r="Z26" s="73"/>
      <c r="AA26" s="74">
        <f t="shared" ca="1" si="5"/>
        <v>0</v>
      </c>
      <c r="AB26" s="73"/>
      <c r="AC26" s="74">
        <f t="shared" ca="1" si="6"/>
        <v>0</v>
      </c>
      <c r="AD26" s="73"/>
      <c r="AE26" s="74">
        <f t="shared" ca="1" si="7"/>
        <v>0</v>
      </c>
      <c r="AF26" s="73"/>
      <c r="AG26" s="74">
        <f t="shared" ca="1" si="15"/>
        <v>0</v>
      </c>
      <c r="AH26" s="82">
        <f t="shared" ca="1" si="8"/>
        <v>2596</v>
      </c>
      <c r="AI26" s="74"/>
      <c r="AJ26" s="139">
        <f t="shared" ca="1" si="16"/>
        <v>2596</v>
      </c>
    </row>
    <row r="27" spans="1:36" ht="15" customHeight="1" x14ac:dyDescent="0.2">
      <c r="A27" s="90" t="s">
        <v>202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C</v>
      </c>
      <c r="D27" s="19">
        <f t="shared" ca="1" si="0"/>
        <v>118</v>
      </c>
      <c r="E27" s="20">
        <f t="shared" si="9"/>
        <v>0</v>
      </c>
      <c r="F27" s="73"/>
      <c r="G27" s="74">
        <f t="shared" ca="1" si="17"/>
        <v>0</v>
      </c>
      <c r="H27" s="73"/>
      <c r="I27" s="74">
        <f t="shared" ca="1" si="1"/>
        <v>0</v>
      </c>
      <c r="J27" s="73"/>
      <c r="K27" s="113">
        <f t="shared" ca="1" si="10"/>
        <v>0</v>
      </c>
      <c r="L27" s="73"/>
      <c r="M27" s="113">
        <f t="shared" ca="1" si="11"/>
        <v>0</v>
      </c>
      <c r="N27" s="73"/>
      <c r="O27" s="74">
        <f t="shared" ca="1" si="12"/>
        <v>0</v>
      </c>
      <c r="P27" s="73"/>
      <c r="Q27" s="113">
        <f t="shared" ca="1" si="2"/>
        <v>0</v>
      </c>
      <c r="R27" s="73"/>
      <c r="S27" s="113">
        <f t="shared" ca="1" si="3"/>
        <v>0</v>
      </c>
      <c r="T27" s="101"/>
      <c r="U27" s="74">
        <f t="shared" ca="1" si="4"/>
        <v>0</v>
      </c>
      <c r="V27" s="73"/>
      <c r="W27" s="113">
        <f t="shared" ca="1" si="13"/>
        <v>0</v>
      </c>
      <c r="X27" s="101"/>
      <c r="Y27" s="113">
        <f t="shared" ca="1" si="14"/>
        <v>0</v>
      </c>
      <c r="Z27" s="73"/>
      <c r="AA27" s="74">
        <f t="shared" ca="1" si="5"/>
        <v>0</v>
      </c>
      <c r="AB27" s="73"/>
      <c r="AC27" s="74">
        <f t="shared" ca="1" si="6"/>
        <v>0</v>
      </c>
      <c r="AD27" s="73"/>
      <c r="AE27" s="74">
        <f t="shared" ca="1" si="7"/>
        <v>0</v>
      </c>
      <c r="AF27" s="73"/>
      <c r="AG27" s="74">
        <f t="shared" ca="1" si="15"/>
        <v>0</v>
      </c>
      <c r="AH27" s="82">
        <f t="shared" ca="1" si="8"/>
        <v>0</v>
      </c>
      <c r="AI27" s="74"/>
      <c r="AJ27" s="139">
        <f t="shared" ca="1" si="16"/>
        <v>0</v>
      </c>
    </row>
    <row r="28" spans="1:36" ht="15" customHeight="1" x14ac:dyDescent="0.2">
      <c r="A28" s="90" t="s">
        <v>166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D</v>
      </c>
      <c r="D28" s="19">
        <f t="shared" ca="1" si="0"/>
        <v>100</v>
      </c>
      <c r="E28" s="20">
        <f t="shared" si="9"/>
        <v>0</v>
      </c>
      <c r="F28" s="73"/>
      <c r="G28" s="74">
        <f t="shared" ca="1" si="17"/>
        <v>0</v>
      </c>
      <c r="H28" s="73"/>
      <c r="I28" s="74">
        <f t="shared" ca="1" si="1"/>
        <v>0</v>
      </c>
      <c r="J28" s="73"/>
      <c r="K28" s="113">
        <f t="shared" ca="1" si="10"/>
        <v>0</v>
      </c>
      <c r="L28" s="73"/>
      <c r="M28" s="113">
        <f t="shared" ca="1" si="11"/>
        <v>0</v>
      </c>
      <c r="N28" s="73"/>
      <c r="O28" s="74">
        <f t="shared" ca="1" si="12"/>
        <v>0</v>
      </c>
      <c r="P28" s="73"/>
      <c r="Q28" s="113">
        <f t="shared" ca="1" si="2"/>
        <v>0</v>
      </c>
      <c r="R28" s="73"/>
      <c r="S28" s="113">
        <f t="shared" ca="1" si="3"/>
        <v>0</v>
      </c>
      <c r="T28" s="101"/>
      <c r="U28" s="74">
        <f t="shared" ca="1" si="4"/>
        <v>0</v>
      </c>
      <c r="V28" s="73"/>
      <c r="W28" s="113">
        <f t="shared" ca="1" si="13"/>
        <v>0</v>
      </c>
      <c r="X28" s="101"/>
      <c r="Y28" s="113">
        <f t="shared" ca="1" si="14"/>
        <v>0</v>
      </c>
      <c r="Z28" s="73"/>
      <c r="AA28" s="74">
        <f t="shared" ca="1" si="5"/>
        <v>0</v>
      </c>
      <c r="AB28" s="73"/>
      <c r="AC28" s="74">
        <f t="shared" ca="1" si="6"/>
        <v>0</v>
      </c>
      <c r="AD28" s="73"/>
      <c r="AE28" s="74">
        <f t="shared" ca="1" si="7"/>
        <v>0</v>
      </c>
      <c r="AF28" s="73"/>
      <c r="AG28" s="74">
        <f t="shared" ca="1" si="15"/>
        <v>0</v>
      </c>
      <c r="AH28" s="82">
        <f t="shared" ca="1" si="8"/>
        <v>0</v>
      </c>
      <c r="AI28" s="74"/>
      <c r="AJ28" s="139">
        <f t="shared" ca="1" si="16"/>
        <v>0</v>
      </c>
    </row>
    <row r="29" spans="1:36" ht="15" customHeight="1" x14ac:dyDescent="0.2">
      <c r="A29" s="90" t="s">
        <v>167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F</v>
      </c>
      <c r="D29" s="19">
        <f t="shared" ca="1" si="0"/>
        <v>60</v>
      </c>
      <c r="E29" s="20">
        <f t="shared" si="9"/>
        <v>0</v>
      </c>
      <c r="F29" s="73"/>
      <c r="G29" s="74">
        <f t="shared" ca="1" si="17"/>
        <v>0</v>
      </c>
      <c r="H29" s="73"/>
      <c r="I29" s="74">
        <f t="shared" ca="1" si="1"/>
        <v>0</v>
      </c>
      <c r="J29" s="73"/>
      <c r="K29" s="113">
        <f t="shared" ca="1" si="10"/>
        <v>0</v>
      </c>
      <c r="L29" s="73"/>
      <c r="M29" s="113">
        <f t="shared" ca="1" si="11"/>
        <v>0</v>
      </c>
      <c r="N29" s="73"/>
      <c r="O29" s="74">
        <f t="shared" ca="1" si="12"/>
        <v>0</v>
      </c>
      <c r="P29" s="73"/>
      <c r="Q29" s="113">
        <f t="shared" ca="1" si="2"/>
        <v>0</v>
      </c>
      <c r="R29" s="73"/>
      <c r="S29" s="113">
        <f t="shared" ca="1" si="3"/>
        <v>0</v>
      </c>
      <c r="T29" s="101"/>
      <c r="U29" s="74">
        <f t="shared" ca="1" si="4"/>
        <v>0</v>
      </c>
      <c r="V29" s="73"/>
      <c r="W29" s="113">
        <f t="shared" ca="1" si="13"/>
        <v>0</v>
      </c>
      <c r="X29" s="101"/>
      <c r="Y29" s="113">
        <f t="shared" ca="1" si="14"/>
        <v>0</v>
      </c>
      <c r="Z29" s="73"/>
      <c r="AA29" s="74">
        <f t="shared" ca="1" si="5"/>
        <v>0</v>
      </c>
      <c r="AB29" s="73"/>
      <c r="AC29" s="74">
        <f t="shared" ca="1" si="6"/>
        <v>0</v>
      </c>
      <c r="AD29" s="73"/>
      <c r="AE29" s="74">
        <f t="shared" ca="1" si="7"/>
        <v>0</v>
      </c>
      <c r="AF29" s="73"/>
      <c r="AG29" s="74">
        <f t="shared" ca="1" si="15"/>
        <v>0</v>
      </c>
      <c r="AH29" s="82">
        <f t="shared" ca="1" si="8"/>
        <v>0</v>
      </c>
      <c r="AI29" s="74"/>
      <c r="AJ29" s="139">
        <f t="shared" ca="1" si="16"/>
        <v>0</v>
      </c>
    </row>
    <row r="30" spans="1:36" ht="15" customHeight="1" x14ac:dyDescent="0.2">
      <c r="A30" s="90" t="s">
        <v>176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G</v>
      </c>
      <c r="D30" s="19">
        <f t="shared" ca="1" si="0"/>
        <v>35</v>
      </c>
      <c r="E30" s="20">
        <f t="shared" si="9"/>
        <v>0</v>
      </c>
      <c r="F30" s="73"/>
      <c r="G30" s="74">
        <f t="shared" ca="1" si="17"/>
        <v>0</v>
      </c>
      <c r="H30" s="73"/>
      <c r="I30" s="74">
        <f t="shared" ca="1" si="1"/>
        <v>0</v>
      </c>
      <c r="J30" s="73"/>
      <c r="K30" s="113">
        <f t="shared" ca="1" si="10"/>
        <v>0</v>
      </c>
      <c r="L30" s="73"/>
      <c r="M30" s="113">
        <f t="shared" ca="1" si="11"/>
        <v>0</v>
      </c>
      <c r="N30" s="73"/>
      <c r="O30" s="74">
        <f t="shared" ca="1" si="12"/>
        <v>0</v>
      </c>
      <c r="P30" s="73"/>
      <c r="Q30" s="113">
        <f t="shared" ca="1" si="2"/>
        <v>0</v>
      </c>
      <c r="R30" s="73"/>
      <c r="S30" s="113">
        <f t="shared" ca="1" si="3"/>
        <v>0</v>
      </c>
      <c r="T30" s="101"/>
      <c r="U30" s="74">
        <f t="shared" ca="1" si="4"/>
        <v>0</v>
      </c>
      <c r="V30" s="73"/>
      <c r="W30" s="113">
        <f t="shared" ca="1" si="13"/>
        <v>0</v>
      </c>
      <c r="X30" s="101"/>
      <c r="Y30" s="113">
        <f t="shared" ca="1" si="14"/>
        <v>0</v>
      </c>
      <c r="Z30" s="73"/>
      <c r="AA30" s="74">
        <f t="shared" ca="1" si="5"/>
        <v>0</v>
      </c>
      <c r="AB30" s="73"/>
      <c r="AC30" s="74">
        <f t="shared" ca="1" si="6"/>
        <v>0</v>
      </c>
      <c r="AD30" s="73"/>
      <c r="AE30" s="74">
        <f t="shared" ca="1" si="7"/>
        <v>0</v>
      </c>
      <c r="AF30" s="73"/>
      <c r="AG30" s="74">
        <f t="shared" ca="1" si="15"/>
        <v>0</v>
      </c>
      <c r="AH30" s="82">
        <f t="shared" ca="1" si="8"/>
        <v>0</v>
      </c>
      <c r="AI30" s="74"/>
      <c r="AJ30" s="139">
        <f t="shared" ca="1" si="16"/>
        <v>0</v>
      </c>
    </row>
    <row r="31" spans="1:36" ht="15" customHeight="1" x14ac:dyDescent="0.2">
      <c r="A31" s="84" t="s">
        <v>143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D</v>
      </c>
      <c r="D31" s="19">
        <f t="shared" ca="1" si="0"/>
        <v>100</v>
      </c>
      <c r="E31" s="20">
        <f t="shared" si="9"/>
        <v>0</v>
      </c>
      <c r="F31" s="73"/>
      <c r="G31" s="74">
        <f t="shared" ca="1" si="17"/>
        <v>0</v>
      </c>
      <c r="H31" s="73"/>
      <c r="I31" s="74">
        <f t="shared" ca="1" si="1"/>
        <v>0</v>
      </c>
      <c r="J31" s="73"/>
      <c r="K31" s="113">
        <f t="shared" ca="1" si="10"/>
        <v>0</v>
      </c>
      <c r="L31" s="73"/>
      <c r="M31" s="113">
        <f t="shared" ca="1" si="11"/>
        <v>0</v>
      </c>
      <c r="N31" s="73"/>
      <c r="O31" s="74">
        <f t="shared" ca="1" si="12"/>
        <v>0</v>
      </c>
      <c r="P31" s="73"/>
      <c r="Q31" s="113">
        <f t="shared" ca="1" si="2"/>
        <v>0</v>
      </c>
      <c r="R31" s="73"/>
      <c r="S31" s="113">
        <f t="shared" ca="1" si="3"/>
        <v>0</v>
      </c>
      <c r="T31" s="101"/>
      <c r="U31" s="74">
        <f t="shared" ca="1" si="4"/>
        <v>0</v>
      </c>
      <c r="V31" s="73"/>
      <c r="W31" s="113">
        <f t="shared" ca="1" si="13"/>
        <v>0</v>
      </c>
      <c r="X31" s="101"/>
      <c r="Y31" s="113">
        <f t="shared" ca="1" si="14"/>
        <v>0</v>
      </c>
      <c r="Z31" s="73"/>
      <c r="AA31" s="74">
        <f t="shared" ca="1" si="5"/>
        <v>0</v>
      </c>
      <c r="AB31" s="73"/>
      <c r="AC31" s="74">
        <f t="shared" ca="1" si="6"/>
        <v>0</v>
      </c>
      <c r="AD31" s="73"/>
      <c r="AE31" s="74">
        <f t="shared" ca="1" si="7"/>
        <v>0</v>
      </c>
      <c r="AF31" s="73"/>
      <c r="AG31" s="74">
        <f t="shared" ca="1" si="15"/>
        <v>0</v>
      </c>
      <c r="AH31" s="82">
        <f t="shared" ca="1" si="8"/>
        <v>0</v>
      </c>
      <c r="AI31" s="74"/>
      <c r="AJ31" s="139">
        <f t="shared" ca="1" si="16"/>
        <v>0</v>
      </c>
    </row>
    <row r="32" spans="1:36" ht="15" customHeight="1" x14ac:dyDescent="0.2">
      <c r="A32" s="84" t="s">
        <v>375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E</v>
      </c>
      <c r="D32" s="19">
        <f t="shared" ca="1" si="0"/>
        <v>75</v>
      </c>
      <c r="E32" s="20">
        <f t="shared" ref="E32" si="18">SUM(F32++H32+J32+L32+N32+P32+R32+T32+V32+X32+Z32+AB32+AD32+AF32)</f>
        <v>1</v>
      </c>
      <c r="F32" s="73"/>
      <c r="G32" s="74">
        <f t="shared" ref="G32" ca="1" si="19">IF(D32="",0,D32*F32)</f>
        <v>0</v>
      </c>
      <c r="H32" s="73"/>
      <c r="I32" s="74">
        <f t="shared" ref="I32" ca="1" si="20">IF(D32="",0,D32*H32)</f>
        <v>0</v>
      </c>
      <c r="J32" s="73"/>
      <c r="K32" s="113">
        <f t="shared" ref="K32" ca="1" si="21">IF($D32="",0,$D32*J32)</f>
        <v>0</v>
      </c>
      <c r="L32" s="73"/>
      <c r="M32" s="113">
        <f t="shared" ref="M32" ca="1" si="22">IF($D32="",0,$D32*L32)</f>
        <v>0</v>
      </c>
      <c r="N32" s="73"/>
      <c r="O32" s="74">
        <f t="shared" ref="O32" ca="1" si="23">IF($D32="",0,$D32*N32)</f>
        <v>0</v>
      </c>
      <c r="P32" s="73"/>
      <c r="Q32" s="113">
        <f t="shared" ref="Q32" ca="1" si="24">IF($D32="",0,$D32*P32)</f>
        <v>0</v>
      </c>
      <c r="R32" s="73">
        <v>1</v>
      </c>
      <c r="S32" s="113">
        <f t="shared" ref="S32" ca="1" si="25">IF($D32="",0,$D32*R32)</f>
        <v>75</v>
      </c>
      <c r="T32" s="101"/>
      <c r="U32" s="74">
        <f t="shared" ref="U32" ca="1" si="26">IF($D32="",0,$D32*T32)</f>
        <v>0</v>
      </c>
      <c r="V32" s="73"/>
      <c r="W32" s="113">
        <f t="shared" ref="W32" ca="1" si="27">IF($D32="",0,$D32*V32)</f>
        <v>0</v>
      </c>
      <c r="X32" s="101"/>
      <c r="Y32" s="113">
        <f t="shared" ref="Y32" ca="1" si="28">IF($D32="",0,$D32*X32)</f>
        <v>0</v>
      </c>
      <c r="Z32" s="73"/>
      <c r="AA32" s="74">
        <f t="shared" ref="AA32" ca="1" si="29">IF(D32="",0,D32*Z32)</f>
        <v>0</v>
      </c>
      <c r="AB32" s="73"/>
      <c r="AC32" s="74">
        <f t="shared" ref="AC32" ca="1" si="30">IF(D32="",0,D32*AB32)</f>
        <v>0</v>
      </c>
      <c r="AD32" s="73"/>
      <c r="AE32" s="74">
        <f t="shared" ref="AE32" ca="1" si="31">IF(D32="",0,D32*AD32)</f>
        <v>0</v>
      </c>
      <c r="AF32" s="73"/>
      <c r="AG32" s="74">
        <f t="shared" ref="AG32" ca="1" si="32">IF(D32="",0,D32*AF32)</f>
        <v>0</v>
      </c>
      <c r="AH32" s="82">
        <f t="shared" ref="AH32" ca="1" si="33">IF(D32="",0,D32*E32)</f>
        <v>75</v>
      </c>
      <c r="AI32" s="74"/>
      <c r="AJ32" s="139">
        <f t="shared" ref="AJ32" ca="1" si="34">SUM(AH32+AI32)</f>
        <v>75</v>
      </c>
    </row>
    <row r="33" spans="1:36" ht="15" customHeight="1" x14ac:dyDescent="0.2">
      <c r="A33" s="84" t="s">
        <v>366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E</v>
      </c>
      <c r="D33" s="19">
        <f t="shared" ca="1" si="0"/>
        <v>75</v>
      </c>
      <c r="E33" s="20">
        <f t="shared" si="9"/>
        <v>0</v>
      </c>
      <c r="F33" s="73"/>
      <c r="G33" s="74">
        <f t="shared" ca="1" si="17"/>
        <v>0</v>
      </c>
      <c r="H33" s="73"/>
      <c r="I33" s="74">
        <f t="shared" ca="1" si="1"/>
        <v>0</v>
      </c>
      <c r="J33" s="73"/>
      <c r="K33" s="113">
        <f t="shared" ca="1" si="10"/>
        <v>0</v>
      </c>
      <c r="L33" s="73"/>
      <c r="M33" s="113">
        <f t="shared" ca="1" si="11"/>
        <v>0</v>
      </c>
      <c r="N33" s="73"/>
      <c r="O33" s="74">
        <f t="shared" ca="1" si="12"/>
        <v>0</v>
      </c>
      <c r="P33" s="73"/>
      <c r="Q33" s="113">
        <f t="shared" ca="1" si="2"/>
        <v>0</v>
      </c>
      <c r="R33" s="73"/>
      <c r="S33" s="113">
        <f t="shared" ca="1" si="3"/>
        <v>0</v>
      </c>
      <c r="T33" s="101"/>
      <c r="U33" s="74">
        <f t="shared" ca="1" si="4"/>
        <v>0</v>
      </c>
      <c r="V33" s="73"/>
      <c r="W33" s="113">
        <f t="shared" ca="1" si="13"/>
        <v>0</v>
      </c>
      <c r="X33" s="101"/>
      <c r="Y33" s="113">
        <f t="shared" ca="1" si="14"/>
        <v>0</v>
      </c>
      <c r="Z33" s="73"/>
      <c r="AA33" s="74">
        <f t="shared" ca="1" si="5"/>
        <v>0</v>
      </c>
      <c r="AB33" s="73"/>
      <c r="AC33" s="74">
        <f t="shared" ca="1" si="6"/>
        <v>0</v>
      </c>
      <c r="AD33" s="73"/>
      <c r="AE33" s="74">
        <f t="shared" ca="1" si="7"/>
        <v>0</v>
      </c>
      <c r="AF33" s="73"/>
      <c r="AG33" s="74">
        <f t="shared" ca="1" si="15"/>
        <v>0</v>
      </c>
      <c r="AH33" s="82">
        <f t="shared" ca="1" si="8"/>
        <v>0</v>
      </c>
      <c r="AI33" s="74"/>
      <c r="AJ33" s="139">
        <f t="shared" ca="1" si="16"/>
        <v>0</v>
      </c>
    </row>
    <row r="34" spans="1:36" ht="15" customHeight="1" x14ac:dyDescent="0.2">
      <c r="A34" s="84" t="s">
        <v>182</v>
      </c>
      <c r="B34" t="str">
        <f>IF($A34="","",INDEX('MA-Liste'!$D:$D,MATCH($A34,'MA-Liste'!$M:$M,FALSE)))</f>
        <v>AeBo</v>
      </c>
      <c r="C34" s="4" t="str">
        <f ca="1">IF($A34="","",INDEX(INDIRECT("'MA-Liste'!"&amp;$C$11),MATCH($A34,'MA-Liste'!$M:$M,FALSE)))</f>
        <v>G</v>
      </c>
      <c r="D34" s="19">
        <f t="shared" ca="1" si="0"/>
        <v>35</v>
      </c>
      <c r="E34" s="20">
        <f t="shared" si="9"/>
        <v>0</v>
      </c>
      <c r="F34" s="73"/>
      <c r="G34" s="74">
        <f t="shared" ca="1" si="17"/>
        <v>0</v>
      </c>
      <c r="H34" s="73"/>
      <c r="I34" s="74">
        <f t="shared" ca="1" si="1"/>
        <v>0</v>
      </c>
      <c r="J34" s="73"/>
      <c r="K34" s="113">
        <f t="shared" ca="1" si="10"/>
        <v>0</v>
      </c>
      <c r="L34" s="73"/>
      <c r="M34" s="113">
        <f t="shared" ca="1" si="11"/>
        <v>0</v>
      </c>
      <c r="N34" s="73"/>
      <c r="O34" s="74">
        <f t="shared" ca="1" si="12"/>
        <v>0</v>
      </c>
      <c r="P34" s="73"/>
      <c r="Q34" s="113">
        <f t="shared" ca="1" si="2"/>
        <v>0</v>
      </c>
      <c r="R34" s="73"/>
      <c r="S34" s="113">
        <f t="shared" ca="1" si="3"/>
        <v>0</v>
      </c>
      <c r="T34" s="101"/>
      <c r="U34" s="74">
        <f t="shared" ca="1" si="4"/>
        <v>0</v>
      </c>
      <c r="V34" s="73"/>
      <c r="W34" s="113">
        <f t="shared" ca="1" si="13"/>
        <v>0</v>
      </c>
      <c r="X34" s="101"/>
      <c r="Y34" s="113">
        <f t="shared" ca="1" si="14"/>
        <v>0</v>
      </c>
      <c r="Z34" s="73"/>
      <c r="AA34" s="74">
        <f t="shared" ca="1" si="5"/>
        <v>0</v>
      </c>
      <c r="AB34" s="73"/>
      <c r="AC34" s="74">
        <f t="shared" ca="1" si="6"/>
        <v>0</v>
      </c>
      <c r="AD34" s="73"/>
      <c r="AE34" s="74">
        <f t="shared" ca="1" si="7"/>
        <v>0</v>
      </c>
      <c r="AF34" s="73"/>
      <c r="AG34" s="74">
        <f t="shared" ca="1" si="15"/>
        <v>0</v>
      </c>
      <c r="AH34" s="82">
        <f t="shared" ca="1" si="8"/>
        <v>0</v>
      </c>
      <c r="AI34" s="74"/>
      <c r="AJ34" s="139">
        <f t="shared" ca="1" si="16"/>
        <v>0</v>
      </c>
    </row>
    <row r="35" spans="1:36" ht="15" customHeight="1" x14ac:dyDescent="0.2">
      <c r="A35" s="84" t="s">
        <v>147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B</v>
      </c>
      <c r="D35" s="19">
        <f t="shared" ca="1" si="0"/>
        <v>140</v>
      </c>
      <c r="E35" s="20">
        <f t="shared" si="9"/>
        <v>0</v>
      </c>
      <c r="F35" s="73"/>
      <c r="G35" s="74">
        <f t="shared" ca="1" si="17"/>
        <v>0</v>
      </c>
      <c r="H35" s="73"/>
      <c r="I35" s="74">
        <f t="shared" ca="1" si="1"/>
        <v>0</v>
      </c>
      <c r="J35" s="73"/>
      <c r="K35" s="113">
        <f t="shared" ca="1" si="10"/>
        <v>0</v>
      </c>
      <c r="L35" s="73"/>
      <c r="M35" s="113">
        <f t="shared" ca="1" si="11"/>
        <v>0</v>
      </c>
      <c r="N35" s="73"/>
      <c r="O35" s="74">
        <f t="shared" ca="1" si="12"/>
        <v>0</v>
      </c>
      <c r="P35" s="73"/>
      <c r="Q35" s="113">
        <f t="shared" ca="1" si="2"/>
        <v>0</v>
      </c>
      <c r="R35" s="73"/>
      <c r="S35" s="113">
        <f t="shared" ca="1" si="3"/>
        <v>0</v>
      </c>
      <c r="T35" s="101"/>
      <c r="U35" s="74">
        <f t="shared" ca="1" si="4"/>
        <v>0</v>
      </c>
      <c r="V35" s="73"/>
      <c r="W35" s="113">
        <f t="shared" ca="1" si="13"/>
        <v>0</v>
      </c>
      <c r="X35" s="101"/>
      <c r="Y35" s="113">
        <f t="shared" ca="1" si="14"/>
        <v>0</v>
      </c>
      <c r="Z35" s="73"/>
      <c r="AA35" s="74">
        <f t="shared" ca="1" si="5"/>
        <v>0</v>
      </c>
      <c r="AB35" s="73"/>
      <c r="AC35" s="74">
        <f t="shared" ca="1" si="6"/>
        <v>0</v>
      </c>
      <c r="AD35" s="73"/>
      <c r="AE35" s="74">
        <f t="shared" ca="1" si="7"/>
        <v>0</v>
      </c>
      <c r="AF35" s="73"/>
      <c r="AG35" s="74">
        <f t="shared" ca="1" si="15"/>
        <v>0</v>
      </c>
      <c r="AH35" s="82">
        <f t="shared" ca="1" si="8"/>
        <v>0</v>
      </c>
      <c r="AI35" s="74"/>
      <c r="AJ35" s="139">
        <f t="shared" ca="1" si="16"/>
        <v>0</v>
      </c>
    </row>
    <row r="36" spans="1:36" ht="15" customHeight="1" x14ac:dyDescent="0.2">
      <c r="A36" s="84" t="s">
        <v>205</v>
      </c>
      <c r="B36" t="str">
        <f>IF($A36="","",INDEX('MA-Liste'!$D:$D,MATCH($A36,'MA-Liste'!$M:$M,FALSE)))</f>
        <v>AeBo</v>
      </c>
      <c r="C36" s="4" t="str">
        <f ca="1">IF($A36="","",INDEX(INDIRECT("'MA-Liste'!"&amp;$C$11),MATCH($A36,'MA-Liste'!$M:$M,FALSE)))</f>
        <v>D</v>
      </c>
      <c r="D36" s="19">
        <f t="shared" ca="1" si="0"/>
        <v>100</v>
      </c>
      <c r="E36" s="20">
        <f t="shared" si="9"/>
        <v>0</v>
      </c>
      <c r="F36" s="73"/>
      <c r="G36" s="74">
        <f t="shared" ca="1" si="17"/>
        <v>0</v>
      </c>
      <c r="H36" s="73"/>
      <c r="I36" s="74">
        <f t="shared" ca="1" si="1"/>
        <v>0</v>
      </c>
      <c r="J36" s="73"/>
      <c r="K36" s="113">
        <f t="shared" ca="1" si="10"/>
        <v>0</v>
      </c>
      <c r="L36" s="73"/>
      <c r="M36" s="113">
        <f t="shared" ca="1" si="11"/>
        <v>0</v>
      </c>
      <c r="N36" s="73"/>
      <c r="O36" s="74">
        <f t="shared" ca="1" si="12"/>
        <v>0</v>
      </c>
      <c r="P36" s="73"/>
      <c r="Q36" s="113">
        <f t="shared" ca="1" si="2"/>
        <v>0</v>
      </c>
      <c r="R36" s="73"/>
      <c r="S36" s="113">
        <f t="shared" ca="1" si="3"/>
        <v>0</v>
      </c>
      <c r="T36" s="101"/>
      <c r="U36" s="74">
        <f t="shared" ca="1" si="4"/>
        <v>0</v>
      </c>
      <c r="V36" s="73"/>
      <c r="W36" s="113">
        <f t="shared" ca="1" si="13"/>
        <v>0</v>
      </c>
      <c r="X36" s="101"/>
      <c r="Y36" s="113">
        <f t="shared" ca="1" si="14"/>
        <v>0</v>
      </c>
      <c r="Z36" s="73"/>
      <c r="AA36" s="74">
        <f t="shared" ca="1" si="5"/>
        <v>0</v>
      </c>
      <c r="AB36" s="73"/>
      <c r="AC36" s="74">
        <f t="shared" ca="1" si="6"/>
        <v>0</v>
      </c>
      <c r="AD36" s="73"/>
      <c r="AE36" s="74">
        <f t="shared" ca="1" si="7"/>
        <v>0</v>
      </c>
      <c r="AF36" s="73"/>
      <c r="AG36" s="74">
        <f t="shared" ca="1" si="15"/>
        <v>0</v>
      </c>
      <c r="AH36" s="82">
        <f t="shared" ca="1" si="8"/>
        <v>0</v>
      </c>
      <c r="AI36" s="74"/>
      <c r="AJ36" s="139">
        <f t="shared" ca="1" si="16"/>
        <v>0</v>
      </c>
    </row>
    <row r="37" spans="1:36" ht="15" customHeight="1" x14ac:dyDescent="0.2">
      <c r="A37" s="84" t="s">
        <v>354</v>
      </c>
      <c r="B37" t="s">
        <v>65</v>
      </c>
      <c r="C37" s="4" t="s">
        <v>6</v>
      </c>
      <c r="D37" s="19">
        <f t="shared" si="0"/>
        <v>100</v>
      </c>
      <c r="E37" s="20">
        <f t="shared" si="9"/>
        <v>0</v>
      </c>
      <c r="F37" s="73"/>
      <c r="G37" s="74">
        <f t="shared" si="17"/>
        <v>0</v>
      </c>
      <c r="H37" s="73"/>
      <c r="I37" s="74">
        <f t="shared" si="1"/>
        <v>0</v>
      </c>
      <c r="J37" s="73"/>
      <c r="K37" s="113">
        <f t="shared" si="10"/>
        <v>0</v>
      </c>
      <c r="L37" s="73"/>
      <c r="M37" s="113">
        <f t="shared" si="11"/>
        <v>0</v>
      </c>
      <c r="N37" s="73"/>
      <c r="O37" s="74">
        <f t="shared" si="12"/>
        <v>0</v>
      </c>
      <c r="P37" s="73"/>
      <c r="Q37" s="113">
        <f t="shared" si="2"/>
        <v>0</v>
      </c>
      <c r="R37" s="73"/>
      <c r="S37" s="113">
        <f t="shared" si="3"/>
        <v>0</v>
      </c>
      <c r="T37" s="101"/>
      <c r="U37" s="74">
        <f t="shared" si="4"/>
        <v>0</v>
      </c>
      <c r="V37" s="73"/>
      <c r="W37" s="113">
        <f t="shared" si="13"/>
        <v>0</v>
      </c>
      <c r="X37" s="101"/>
      <c r="Y37" s="113">
        <f t="shared" si="14"/>
        <v>0</v>
      </c>
      <c r="Z37" s="73"/>
      <c r="AA37" s="74">
        <f t="shared" si="5"/>
        <v>0</v>
      </c>
      <c r="AB37" s="73"/>
      <c r="AC37" s="74">
        <f t="shared" si="6"/>
        <v>0</v>
      </c>
      <c r="AD37" s="73"/>
      <c r="AE37" s="74">
        <f t="shared" si="7"/>
        <v>0</v>
      </c>
      <c r="AF37" s="73"/>
      <c r="AG37" s="74">
        <f t="shared" si="15"/>
        <v>0</v>
      </c>
      <c r="AH37" s="82">
        <f t="shared" si="8"/>
        <v>0</v>
      </c>
      <c r="AI37" s="74"/>
      <c r="AJ37" s="139">
        <f t="shared" si="16"/>
        <v>0</v>
      </c>
    </row>
    <row r="38" spans="1:36" ht="15" customHeight="1" x14ac:dyDescent="0.2">
      <c r="A38" s="84" t="s">
        <v>148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D</v>
      </c>
      <c r="D38" s="19">
        <f t="shared" ca="1" si="0"/>
        <v>100</v>
      </c>
      <c r="E38" s="20">
        <f t="shared" si="9"/>
        <v>0</v>
      </c>
      <c r="F38" s="73"/>
      <c r="G38" s="74">
        <f t="shared" ca="1" si="17"/>
        <v>0</v>
      </c>
      <c r="H38" s="73"/>
      <c r="I38" s="74">
        <f t="shared" ca="1" si="1"/>
        <v>0</v>
      </c>
      <c r="J38" s="73"/>
      <c r="K38" s="113">
        <f t="shared" ca="1" si="10"/>
        <v>0</v>
      </c>
      <c r="L38" s="73"/>
      <c r="M38" s="113">
        <f t="shared" ca="1" si="11"/>
        <v>0</v>
      </c>
      <c r="N38" s="73"/>
      <c r="O38" s="74">
        <f t="shared" ca="1" si="12"/>
        <v>0</v>
      </c>
      <c r="P38" s="73"/>
      <c r="Q38" s="113">
        <f t="shared" ca="1" si="2"/>
        <v>0</v>
      </c>
      <c r="R38" s="73"/>
      <c r="S38" s="113">
        <f t="shared" ca="1" si="3"/>
        <v>0</v>
      </c>
      <c r="T38" s="101"/>
      <c r="U38" s="74">
        <f t="shared" ca="1" si="4"/>
        <v>0</v>
      </c>
      <c r="V38" s="73"/>
      <c r="W38" s="113">
        <f t="shared" ca="1" si="13"/>
        <v>0</v>
      </c>
      <c r="X38" s="101"/>
      <c r="Y38" s="113">
        <f t="shared" ca="1" si="14"/>
        <v>0</v>
      </c>
      <c r="Z38" s="73"/>
      <c r="AA38" s="74">
        <f t="shared" ca="1" si="5"/>
        <v>0</v>
      </c>
      <c r="AB38" s="73"/>
      <c r="AC38" s="74">
        <f t="shared" ca="1" si="6"/>
        <v>0</v>
      </c>
      <c r="AD38" s="73"/>
      <c r="AE38" s="74">
        <f t="shared" ca="1" si="7"/>
        <v>0</v>
      </c>
      <c r="AF38" s="73"/>
      <c r="AG38" s="74">
        <f t="shared" ca="1" si="15"/>
        <v>0</v>
      </c>
      <c r="AH38" s="82">
        <f t="shared" ca="1" si="8"/>
        <v>0</v>
      </c>
      <c r="AI38" s="74"/>
      <c r="AJ38" s="139">
        <f t="shared" ca="1" si="16"/>
        <v>0</v>
      </c>
    </row>
    <row r="39" spans="1:36" ht="15" customHeight="1" x14ac:dyDescent="0.2">
      <c r="A39" s="84" t="s">
        <v>214</v>
      </c>
      <c r="B39" s="14" t="s">
        <v>65</v>
      </c>
      <c r="C39" s="4" t="str">
        <f ca="1">IF($A39="","",INDEX(INDIRECT("'MA-Liste'!"&amp;$C$11),MATCH($A39,'MA-Liste'!$M:$M,FALSE)))</f>
        <v>D</v>
      </c>
      <c r="D39" s="19">
        <f t="shared" ca="1" si="0"/>
        <v>100</v>
      </c>
      <c r="E39" s="20">
        <f t="shared" si="9"/>
        <v>0</v>
      </c>
      <c r="F39" s="73"/>
      <c r="G39" s="74">
        <f t="shared" ca="1" si="17"/>
        <v>0</v>
      </c>
      <c r="H39" s="73"/>
      <c r="I39" s="74">
        <f t="shared" ca="1" si="1"/>
        <v>0</v>
      </c>
      <c r="J39" s="73"/>
      <c r="K39" s="113">
        <f t="shared" ca="1" si="10"/>
        <v>0</v>
      </c>
      <c r="L39" s="73"/>
      <c r="M39" s="113">
        <f t="shared" ca="1" si="11"/>
        <v>0</v>
      </c>
      <c r="N39" s="73"/>
      <c r="O39" s="74">
        <f t="shared" ca="1" si="12"/>
        <v>0</v>
      </c>
      <c r="P39" s="73"/>
      <c r="Q39" s="113">
        <f t="shared" ca="1" si="2"/>
        <v>0</v>
      </c>
      <c r="R39" s="73"/>
      <c r="S39" s="113">
        <f t="shared" ca="1" si="3"/>
        <v>0</v>
      </c>
      <c r="T39" s="101"/>
      <c r="U39" s="74">
        <f t="shared" ca="1" si="4"/>
        <v>0</v>
      </c>
      <c r="V39" s="73"/>
      <c r="W39" s="113">
        <f t="shared" ca="1" si="13"/>
        <v>0</v>
      </c>
      <c r="X39" s="101"/>
      <c r="Y39" s="113">
        <f t="shared" ca="1" si="14"/>
        <v>0</v>
      </c>
      <c r="Z39" s="73"/>
      <c r="AA39" s="74">
        <f t="shared" ca="1" si="5"/>
        <v>0</v>
      </c>
      <c r="AB39" s="73"/>
      <c r="AC39" s="74">
        <f t="shared" ca="1" si="6"/>
        <v>0</v>
      </c>
      <c r="AD39" s="73"/>
      <c r="AE39" s="74">
        <f t="shared" ca="1" si="7"/>
        <v>0</v>
      </c>
      <c r="AF39" s="73"/>
      <c r="AG39" s="74">
        <f t="shared" ca="1" si="15"/>
        <v>0</v>
      </c>
      <c r="AH39" s="82">
        <f t="shared" ca="1" si="8"/>
        <v>0</v>
      </c>
      <c r="AI39" s="74"/>
      <c r="AJ39" s="139">
        <f t="shared" ca="1" si="16"/>
        <v>0</v>
      </c>
    </row>
    <row r="40" spans="1:36" ht="15" customHeight="1" x14ac:dyDescent="0.2">
      <c r="A40" s="84" t="s">
        <v>183</v>
      </c>
      <c r="B40" t="str">
        <f>IF($A40="","",INDEX('MA-Liste'!$D:$D,MATCH($A40,'MA-Liste'!$M:$M,FALSE)))</f>
        <v>AeBo</v>
      </c>
      <c r="C40" s="4" t="str">
        <f ca="1">IF($A40="","",INDEX(INDIRECT("'MA-Liste'!"&amp;$C$11),MATCH($A40,'MA-Liste'!$M:$M,FALSE)))</f>
        <v>F</v>
      </c>
      <c r="D40" s="19">
        <f t="shared" ca="1" si="0"/>
        <v>60</v>
      </c>
      <c r="E40" s="20">
        <f t="shared" si="9"/>
        <v>0</v>
      </c>
      <c r="F40" s="73"/>
      <c r="G40" s="74">
        <f t="shared" ca="1" si="17"/>
        <v>0</v>
      </c>
      <c r="H40" s="73"/>
      <c r="I40" s="74">
        <f t="shared" ca="1" si="1"/>
        <v>0</v>
      </c>
      <c r="J40" s="73"/>
      <c r="K40" s="113">
        <f t="shared" ca="1" si="10"/>
        <v>0</v>
      </c>
      <c r="L40" s="73"/>
      <c r="M40" s="113">
        <f t="shared" ca="1" si="11"/>
        <v>0</v>
      </c>
      <c r="N40" s="73"/>
      <c r="O40" s="74">
        <f t="shared" ca="1" si="12"/>
        <v>0</v>
      </c>
      <c r="P40" s="73"/>
      <c r="Q40" s="113">
        <f t="shared" ca="1" si="2"/>
        <v>0</v>
      </c>
      <c r="R40" s="73"/>
      <c r="S40" s="113">
        <f t="shared" ca="1" si="3"/>
        <v>0</v>
      </c>
      <c r="T40" s="101"/>
      <c r="U40" s="74">
        <f t="shared" ca="1" si="4"/>
        <v>0</v>
      </c>
      <c r="V40" s="73"/>
      <c r="W40" s="113">
        <f t="shared" ca="1" si="13"/>
        <v>0</v>
      </c>
      <c r="X40" s="101"/>
      <c r="Y40" s="113">
        <f t="shared" ca="1" si="14"/>
        <v>0</v>
      </c>
      <c r="Z40" s="73"/>
      <c r="AA40" s="74">
        <f t="shared" ca="1" si="5"/>
        <v>0</v>
      </c>
      <c r="AB40" s="73"/>
      <c r="AC40" s="74">
        <f t="shared" ca="1" si="6"/>
        <v>0</v>
      </c>
      <c r="AD40" s="73"/>
      <c r="AE40" s="74">
        <f t="shared" ca="1" si="7"/>
        <v>0</v>
      </c>
      <c r="AF40" s="73"/>
      <c r="AG40" s="74">
        <f t="shared" ca="1" si="15"/>
        <v>0</v>
      </c>
      <c r="AH40" s="82">
        <f t="shared" ca="1" si="8"/>
        <v>0</v>
      </c>
      <c r="AI40" s="74"/>
      <c r="AJ40" s="139">
        <f t="shared" ca="1" si="16"/>
        <v>0</v>
      </c>
    </row>
    <row r="41" spans="1:36" ht="15" customHeight="1" x14ac:dyDescent="0.2">
      <c r="A41" s="84" t="s">
        <v>184</v>
      </c>
      <c r="B41" t="str">
        <f>IF($A41="","",INDEX('MA-Liste'!$D:$D,MATCH($A41,'MA-Liste'!$M:$M,FALSE)))</f>
        <v>AeBo</v>
      </c>
      <c r="C41" s="4" t="str">
        <f ca="1">IF($A41="","",INDEX(INDIRECT("'MA-Liste'!"&amp;$C$11),MATCH($A41,'MA-Liste'!$M:$M,FALSE)))</f>
        <v>B</v>
      </c>
      <c r="D41" s="19">
        <f t="shared" ca="1" si="0"/>
        <v>140</v>
      </c>
      <c r="E41" s="20">
        <f t="shared" si="9"/>
        <v>0</v>
      </c>
      <c r="F41" s="73"/>
      <c r="G41" s="74">
        <f t="shared" ca="1" si="17"/>
        <v>0</v>
      </c>
      <c r="H41" s="73"/>
      <c r="I41" s="74">
        <f t="shared" ca="1" si="1"/>
        <v>0</v>
      </c>
      <c r="J41" s="73"/>
      <c r="K41" s="113">
        <f t="shared" ca="1" si="10"/>
        <v>0</v>
      </c>
      <c r="L41" s="73"/>
      <c r="M41" s="113">
        <f t="shared" ca="1" si="11"/>
        <v>0</v>
      </c>
      <c r="N41" s="73"/>
      <c r="O41" s="74">
        <f t="shared" ca="1" si="12"/>
        <v>0</v>
      </c>
      <c r="P41" s="73"/>
      <c r="Q41" s="113">
        <f t="shared" ca="1" si="2"/>
        <v>0</v>
      </c>
      <c r="R41" s="73"/>
      <c r="S41" s="113">
        <f t="shared" ca="1" si="3"/>
        <v>0</v>
      </c>
      <c r="T41" s="101"/>
      <c r="U41" s="74">
        <f t="shared" ca="1" si="4"/>
        <v>0</v>
      </c>
      <c r="V41" s="73"/>
      <c r="W41" s="113">
        <f t="shared" ca="1" si="13"/>
        <v>0</v>
      </c>
      <c r="X41" s="101"/>
      <c r="Y41" s="113">
        <f t="shared" ca="1" si="14"/>
        <v>0</v>
      </c>
      <c r="Z41" s="73"/>
      <c r="AA41" s="74">
        <f t="shared" ca="1" si="5"/>
        <v>0</v>
      </c>
      <c r="AB41" s="73"/>
      <c r="AC41" s="74">
        <f t="shared" ca="1" si="6"/>
        <v>0</v>
      </c>
      <c r="AD41" s="73"/>
      <c r="AE41" s="74">
        <f t="shared" ca="1" si="7"/>
        <v>0</v>
      </c>
      <c r="AF41" s="73"/>
      <c r="AG41" s="74">
        <f t="shared" ca="1" si="15"/>
        <v>0</v>
      </c>
      <c r="AH41" s="82">
        <f t="shared" ca="1" si="8"/>
        <v>0</v>
      </c>
      <c r="AI41" s="74"/>
      <c r="AJ41" s="139">
        <f t="shared" ca="1" si="16"/>
        <v>0</v>
      </c>
    </row>
    <row r="42" spans="1:36" ht="15" customHeight="1" x14ac:dyDescent="0.2">
      <c r="A42" s="84" t="s">
        <v>211</v>
      </c>
      <c r="B42" t="str">
        <f>IF($A42="","",INDEX('MA-Liste'!$D:$D,MATCH($A42,'MA-Liste'!$M:$M,FALSE)))</f>
        <v>AeBo</v>
      </c>
      <c r="C42" s="4" t="str">
        <f ca="1">IF($A42="","",INDEX(INDIRECT("'MA-Liste'!"&amp;$C$11),MATCH($A42,'MA-Liste'!$M:$M,FALSE)))</f>
        <v>D</v>
      </c>
      <c r="D42" s="19">
        <f t="shared" ca="1" si="0"/>
        <v>100</v>
      </c>
      <c r="E42" s="20">
        <f t="shared" si="9"/>
        <v>0</v>
      </c>
      <c r="F42" s="73"/>
      <c r="G42" s="74">
        <f t="shared" ca="1" si="17"/>
        <v>0</v>
      </c>
      <c r="H42" s="73"/>
      <c r="I42" s="74">
        <f t="shared" ca="1" si="1"/>
        <v>0</v>
      </c>
      <c r="J42" s="73"/>
      <c r="K42" s="113">
        <f t="shared" ca="1" si="10"/>
        <v>0</v>
      </c>
      <c r="L42" s="73"/>
      <c r="M42" s="113">
        <f t="shared" ca="1" si="11"/>
        <v>0</v>
      </c>
      <c r="N42" s="73"/>
      <c r="O42" s="74">
        <f t="shared" ca="1" si="12"/>
        <v>0</v>
      </c>
      <c r="P42" s="73"/>
      <c r="Q42" s="113">
        <f t="shared" ca="1" si="2"/>
        <v>0</v>
      </c>
      <c r="R42" s="73"/>
      <c r="S42" s="113">
        <f t="shared" ca="1" si="3"/>
        <v>0</v>
      </c>
      <c r="T42" s="101"/>
      <c r="U42" s="74">
        <f t="shared" ca="1" si="4"/>
        <v>0</v>
      </c>
      <c r="V42" s="73"/>
      <c r="W42" s="113">
        <f t="shared" ca="1" si="13"/>
        <v>0</v>
      </c>
      <c r="X42" s="101"/>
      <c r="Y42" s="113">
        <f t="shared" ca="1" si="14"/>
        <v>0</v>
      </c>
      <c r="Z42" s="73"/>
      <c r="AA42" s="74">
        <f t="shared" ca="1" si="5"/>
        <v>0</v>
      </c>
      <c r="AB42" s="73"/>
      <c r="AC42" s="74">
        <f t="shared" ca="1" si="6"/>
        <v>0</v>
      </c>
      <c r="AD42" s="73"/>
      <c r="AE42" s="74">
        <f t="shared" ca="1" si="7"/>
        <v>0</v>
      </c>
      <c r="AF42" s="73"/>
      <c r="AG42" s="74">
        <f t="shared" ca="1" si="15"/>
        <v>0</v>
      </c>
      <c r="AH42" s="82">
        <f t="shared" ca="1" si="8"/>
        <v>0</v>
      </c>
      <c r="AI42" s="74"/>
      <c r="AJ42" s="139">
        <f t="shared" ca="1" si="16"/>
        <v>0</v>
      </c>
    </row>
    <row r="43" spans="1:36" ht="15" customHeight="1" x14ac:dyDescent="0.2">
      <c r="A43" s="84" t="s">
        <v>237</v>
      </c>
      <c r="B43" t="s">
        <v>65</v>
      </c>
      <c r="C43" s="4" t="s">
        <v>7</v>
      </c>
      <c r="D43" s="19">
        <f t="shared" si="0"/>
        <v>75</v>
      </c>
      <c r="E43" s="20">
        <f t="shared" si="9"/>
        <v>0</v>
      </c>
      <c r="F43" s="73"/>
      <c r="G43" s="74">
        <f t="shared" si="17"/>
        <v>0</v>
      </c>
      <c r="H43" s="73"/>
      <c r="I43" s="74">
        <f t="shared" si="1"/>
        <v>0</v>
      </c>
      <c r="J43" s="73"/>
      <c r="K43" s="113">
        <f t="shared" si="10"/>
        <v>0</v>
      </c>
      <c r="L43" s="73"/>
      <c r="M43" s="113">
        <f t="shared" si="11"/>
        <v>0</v>
      </c>
      <c r="N43" s="73"/>
      <c r="O43" s="74">
        <f t="shared" si="12"/>
        <v>0</v>
      </c>
      <c r="P43" s="73"/>
      <c r="Q43" s="113">
        <f t="shared" si="2"/>
        <v>0</v>
      </c>
      <c r="R43" s="73"/>
      <c r="S43" s="113">
        <f t="shared" si="3"/>
        <v>0</v>
      </c>
      <c r="T43" s="101"/>
      <c r="U43" s="74">
        <f t="shared" si="4"/>
        <v>0</v>
      </c>
      <c r="V43" s="73"/>
      <c r="W43" s="113">
        <f t="shared" si="13"/>
        <v>0</v>
      </c>
      <c r="X43" s="101"/>
      <c r="Y43" s="113">
        <f t="shared" si="14"/>
        <v>0</v>
      </c>
      <c r="Z43" s="73"/>
      <c r="AA43" s="74">
        <f t="shared" si="5"/>
        <v>0</v>
      </c>
      <c r="AB43" s="73"/>
      <c r="AC43" s="74">
        <f t="shared" si="6"/>
        <v>0</v>
      </c>
      <c r="AD43" s="73"/>
      <c r="AE43" s="74">
        <f t="shared" si="7"/>
        <v>0</v>
      </c>
      <c r="AF43" s="73"/>
      <c r="AG43" s="74">
        <f t="shared" si="15"/>
        <v>0</v>
      </c>
      <c r="AH43" s="82">
        <f t="shared" si="8"/>
        <v>0</v>
      </c>
      <c r="AI43" s="74"/>
      <c r="AJ43" s="139">
        <f t="shared" si="16"/>
        <v>0</v>
      </c>
    </row>
    <row r="44" spans="1:36" ht="15" customHeight="1" x14ac:dyDescent="0.2">
      <c r="A44" s="84" t="s">
        <v>212</v>
      </c>
      <c r="B44" t="s">
        <v>65</v>
      </c>
      <c r="C44" s="4" t="s">
        <v>5</v>
      </c>
      <c r="D44" s="19">
        <v>118</v>
      </c>
      <c r="E44" s="20">
        <f t="shared" si="9"/>
        <v>0</v>
      </c>
      <c r="F44" s="73"/>
      <c r="G44" s="74">
        <f t="shared" si="17"/>
        <v>0</v>
      </c>
      <c r="H44" s="73"/>
      <c r="I44" s="74">
        <f t="shared" si="1"/>
        <v>0</v>
      </c>
      <c r="J44" s="73"/>
      <c r="K44" s="113">
        <f t="shared" si="10"/>
        <v>0</v>
      </c>
      <c r="L44" s="73"/>
      <c r="M44" s="113">
        <f t="shared" si="11"/>
        <v>0</v>
      </c>
      <c r="N44" s="73"/>
      <c r="O44" s="74">
        <f t="shared" si="12"/>
        <v>0</v>
      </c>
      <c r="P44" s="73"/>
      <c r="Q44" s="113">
        <f t="shared" si="2"/>
        <v>0</v>
      </c>
      <c r="R44" s="73"/>
      <c r="S44" s="113">
        <f t="shared" si="3"/>
        <v>0</v>
      </c>
      <c r="T44" s="101"/>
      <c r="U44" s="74">
        <f t="shared" si="4"/>
        <v>0</v>
      </c>
      <c r="V44" s="73"/>
      <c r="W44" s="113">
        <f t="shared" si="13"/>
        <v>0</v>
      </c>
      <c r="X44" s="101"/>
      <c r="Y44" s="113">
        <f t="shared" si="14"/>
        <v>0</v>
      </c>
      <c r="Z44" s="73"/>
      <c r="AA44" s="74">
        <v>0</v>
      </c>
      <c r="AB44" s="73"/>
      <c r="AC44" s="74">
        <v>0</v>
      </c>
      <c r="AD44" s="73"/>
      <c r="AE44" s="74">
        <f t="shared" si="7"/>
        <v>0</v>
      </c>
      <c r="AF44" s="73"/>
      <c r="AG44" s="74">
        <f t="shared" si="15"/>
        <v>0</v>
      </c>
      <c r="AH44" s="82">
        <f t="shared" si="8"/>
        <v>0</v>
      </c>
      <c r="AI44" s="74"/>
      <c r="AJ44" s="139">
        <f t="shared" si="16"/>
        <v>0</v>
      </c>
    </row>
    <row r="45" spans="1:36" ht="15.75" customHeight="1" x14ac:dyDescent="0.2">
      <c r="A45" s="90" t="s">
        <v>187</v>
      </c>
      <c r="B45" t="str">
        <f>IF($A45="","",INDEX('MA-Liste'!$D:$D,MATCH($A45,'MA-Liste'!$M:$M,FALSE)))</f>
        <v>AeBo</v>
      </c>
      <c r="C45" s="4" t="str">
        <f ca="1">IF($A45="","",INDEX(INDIRECT("'MA-Liste'!"&amp;$C$11),MATCH($A45,'MA-Liste'!$M:$M,FALSE)))</f>
        <v>D</v>
      </c>
      <c r="D45" s="19">
        <f t="shared" ca="1" si="0"/>
        <v>100</v>
      </c>
      <c r="E45" s="20">
        <f t="shared" si="9"/>
        <v>0</v>
      </c>
      <c r="F45" s="73"/>
      <c r="G45" s="74">
        <f t="shared" ca="1" si="17"/>
        <v>0</v>
      </c>
      <c r="H45" s="73"/>
      <c r="I45" s="74">
        <f t="shared" ca="1" si="1"/>
        <v>0</v>
      </c>
      <c r="J45" s="73"/>
      <c r="K45" s="113">
        <f t="shared" ca="1" si="10"/>
        <v>0</v>
      </c>
      <c r="L45" s="73"/>
      <c r="M45" s="113">
        <f t="shared" ca="1" si="11"/>
        <v>0</v>
      </c>
      <c r="N45" s="73"/>
      <c r="O45" s="74">
        <f t="shared" ca="1" si="12"/>
        <v>0</v>
      </c>
      <c r="P45" s="73"/>
      <c r="Q45" s="113">
        <f t="shared" ca="1" si="2"/>
        <v>0</v>
      </c>
      <c r="R45" s="73"/>
      <c r="S45" s="113">
        <f t="shared" ca="1" si="3"/>
        <v>0</v>
      </c>
      <c r="T45" s="101"/>
      <c r="U45" s="74">
        <f t="shared" ca="1" si="4"/>
        <v>0</v>
      </c>
      <c r="V45" s="73"/>
      <c r="W45" s="113">
        <f t="shared" ca="1" si="13"/>
        <v>0</v>
      </c>
      <c r="X45" s="101"/>
      <c r="Y45" s="113">
        <f t="shared" ca="1" si="14"/>
        <v>0</v>
      </c>
      <c r="Z45" s="73"/>
      <c r="AA45" s="74">
        <f t="shared" ref="AA45:AA52" ca="1" si="35">IF(D45="",0,D45*Z45)</f>
        <v>0</v>
      </c>
      <c r="AB45" s="73"/>
      <c r="AC45" s="74">
        <f t="shared" ref="AC45:AC52" ca="1" si="36">IF(D45="",0,D45*AB45)</f>
        <v>0</v>
      </c>
      <c r="AD45" s="73"/>
      <c r="AE45" s="74">
        <f t="shared" ca="1" si="7"/>
        <v>0</v>
      </c>
      <c r="AF45" s="73"/>
      <c r="AG45" s="74">
        <f t="shared" ca="1" si="15"/>
        <v>0</v>
      </c>
      <c r="AH45" s="82">
        <f t="shared" ca="1" si="8"/>
        <v>0</v>
      </c>
      <c r="AI45" s="74"/>
      <c r="AJ45" s="139">
        <f t="shared" ca="1" si="16"/>
        <v>0</v>
      </c>
    </row>
    <row r="46" spans="1:36" ht="15.75" customHeight="1" x14ac:dyDescent="0.2">
      <c r="A46" s="90" t="s">
        <v>144</v>
      </c>
      <c r="B46" t="s">
        <v>65</v>
      </c>
      <c r="C46" s="4" t="s">
        <v>6</v>
      </c>
      <c r="D46" s="19">
        <v>100</v>
      </c>
      <c r="E46" s="20">
        <f t="shared" si="9"/>
        <v>0</v>
      </c>
      <c r="F46" s="73"/>
      <c r="G46" s="74">
        <f t="shared" si="17"/>
        <v>0</v>
      </c>
      <c r="H46" s="73"/>
      <c r="I46" s="74">
        <f t="shared" si="1"/>
        <v>0</v>
      </c>
      <c r="J46" s="73"/>
      <c r="K46" s="113">
        <f t="shared" si="10"/>
        <v>0</v>
      </c>
      <c r="L46" s="73"/>
      <c r="M46" s="113">
        <f t="shared" si="11"/>
        <v>0</v>
      </c>
      <c r="N46" s="73"/>
      <c r="O46" s="74">
        <f t="shared" si="12"/>
        <v>0</v>
      </c>
      <c r="P46" s="73"/>
      <c r="Q46" s="113">
        <f t="shared" si="2"/>
        <v>0</v>
      </c>
      <c r="R46" s="73"/>
      <c r="S46" s="113">
        <f t="shared" si="3"/>
        <v>0</v>
      </c>
      <c r="T46" s="101"/>
      <c r="U46" s="74">
        <f t="shared" si="4"/>
        <v>0</v>
      </c>
      <c r="V46" s="73"/>
      <c r="W46" s="113">
        <f t="shared" si="13"/>
        <v>0</v>
      </c>
      <c r="X46" s="101"/>
      <c r="Y46" s="113">
        <f t="shared" si="14"/>
        <v>0</v>
      </c>
      <c r="Z46" s="73"/>
      <c r="AA46" s="74">
        <f t="shared" si="35"/>
        <v>0</v>
      </c>
      <c r="AB46" s="73"/>
      <c r="AC46" s="74">
        <f t="shared" si="36"/>
        <v>0</v>
      </c>
      <c r="AD46" s="73"/>
      <c r="AE46" s="74">
        <f t="shared" si="7"/>
        <v>0</v>
      </c>
      <c r="AF46" s="73"/>
      <c r="AG46" s="74">
        <f t="shared" si="15"/>
        <v>0</v>
      </c>
      <c r="AH46" s="82">
        <f t="shared" si="8"/>
        <v>0</v>
      </c>
      <c r="AI46" s="74"/>
      <c r="AJ46" s="139">
        <f t="shared" si="16"/>
        <v>0</v>
      </c>
    </row>
    <row r="47" spans="1:36" ht="15" customHeight="1" x14ac:dyDescent="0.2">
      <c r="A47" s="84" t="s">
        <v>188</v>
      </c>
      <c r="B47" t="str">
        <f>IF($A47="","",INDEX('MA-Liste'!$D:$D,MATCH($A47,'MA-Liste'!$M:$M,FALSE)))</f>
        <v>AeBo</v>
      </c>
      <c r="C47" s="4" t="str">
        <f ca="1">IF($A47="","",INDEX(INDIRECT("'MA-Liste'!"&amp;$C$11),MATCH($A47,'MA-Liste'!$M:$M,FALSE)))</f>
        <v>C</v>
      </c>
      <c r="D47" s="19">
        <f t="shared" ca="1" si="0"/>
        <v>118</v>
      </c>
      <c r="E47" s="20">
        <f t="shared" si="9"/>
        <v>0</v>
      </c>
      <c r="F47" s="73"/>
      <c r="G47" s="74">
        <f t="shared" ca="1" si="17"/>
        <v>0</v>
      </c>
      <c r="H47" s="73"/>
      <c r="I47" s="74">
        <f t="shared" ca="1" si="1"/>
        <v>0</v>
      </c>
      <c r="J47" s="73"/>
      <c r="K47" s="113">
        <f t="shared" ca="1" si="10"/>
        <v>0</v>
      </c>
      <c r="L47" s="73"/>
      <c r="M47" s="113">
        <f t="shared" ca="1" si="11"/>
        <v>0</v>
      </c>
      <c r="N47" s="73"/>
      <c r="O47" s="74">
        <f t="shared" ca="1" si="12"/>
        <v>0</v>
      </c>
      <c r="P47" s="73"/>
      <c r="Q47" s="113">
        <f t="shared" ca="1" si="2"/>
        <v>0</v>
      </c>
      <c r="R47" s="73"/>
      <c r="S47" s="113">
        <f t="shared" ca="1" si="3"/>
        <v>0</v>
      </c>
      <c r="T47" s="101"/>
      <c r="U47" s="74">
        <f t="shared" ca="1" si="4"/>
        <v>0</v>
      </c>
      <c r="V47" s="73"/>
      <c r="W47" s="113">
        <f t="shared" ca="1" si="13"/>
        <v>0</v>
      </c>
      <c r="X47" s="101"/>
      <c r="Y47" s="113">
        <f t="shared" ca="1" si="14"/>
        <v>0</v>
      </c>
      <c r="Z47" s="73"/>
      <c r="AA47" s="74">
        <f t="shared" ca="1" si="35"/>
        <v>0</v>
      </c>
      <c r="AB47" s="73"/>
      <c r="AC47" s="74">
        <f t="shared" ca="1" si="36"/>
        <v>0</v>
      </c>
      <c r="AD47" s="73"/>
      <c r="AE47" s="74">
        <f t="shared" ca="1" si="7"/>
        <v>0</v>
      </c>
      <c r="AF47" s="73"/>
      <c r="AG47" s="74">
        <f t="shared" ca="1" si="15"/>
        <v>0</v>
      </c>
      <c r="AH47" s="82">
        <f t="shared" ca="1" si="8"/>
        <v>0</v>
      </c>
      <c r="AI47" s="74"/>
      <c r="AJ47" s="139">
        <f t="shared" ca="1" si="16"/>
        <v>0</v>
      </c>
    </row>
    <row r="48" spans="1:36" ht="15" customHeight="1" x14ac:dyDescent="0.2">
      <c r="A48" s="84" t="s">
        <v>213</v>
      </c>
      <c r="B48" t="s">
        <v>65</v>
      </c>
      <c r="C48" s="4" t="s">
        <v>7</v>
      </c>
      <c r="D48" s="19">
        <v>75</v>
      </c>
      <c r="E48" s="20">
        <f t="shared" si="9"/>
        <v>0</v>
      </c>
      <c r="F48" s="73"/>
      <c r="G48" s="74">
        <f t="shared" si="17"/>
        <v>0</v>
      </c>
      <c r="H48" s="73"/>
      <c r="I48" s="74">
        <f t="shared" si="1"/>
        <v>0</v>
      </c>
      <c r="J48" s="73"/>
      <c r="K48" s="113">
        <f t="shared" si="10"/>
        <v>0</v>
      </c>
      <c r="L48" s="73"/>
      <c r="M48" s="113">
        <f t="shared" si="11"/>
        <v>0</v>
      </c>
      <c r="N48" s="73"/>
      <c r="O48" s="74">
        <f t="shared" si="12"/>
        <v>0</v>
      </c>
      <c r="P48" s="73"/>
      <c r="Q48" s="113">
        <f t="shared" si="2"/>
        <v>0</v>
      </c>
      <c r="R48" s="73"/>
      <c r="S48" s="113">
        <f t="shared" si="3"/>
        <v>0</v>
      </c>
      <c r="T48" s="101"/>
      <c r="U48" s="74">
        <f t="shared" si="4"/>
        <v>0</v>
      </c>
      <c r="V48" s="73"/>
      <c r="W48" s="113">
        <f t="shared" si="13"/>
        <v>0</v>
      </c>
      <c r="X48" s="101"/>
      <c r="Y48" s="113">
        <f t="shared" si="14"/>
        <v>0</v>
      </c>
      <c r="Z48" s="73"/>
      <c r="AA48" s="74">
        <f t="shared" si="35"/>
        <v>0</v>
      </c>
      <c r="AB48" s="73"/>
      <c r="AC48" s="74">
        <f t="shared" si="36"/>
        <v>0</v>
      </c>
      <c r="AD48" s="73"/>
      <c r="AE48" s="74">
        <f t="shared" si="7"/>
        <v>0</v>
      </c>
      <c r="AF48" s="73"/>
      <c r="AG48" s="74">
        <f t="shared" si="15"/>
        <v>0</v>
      </c>
      <c r="AH48" s="82">
        <f t="shared" si="8"/>
        <v>0</v>
      </c>
      <c r="AI48" s="74"/>
      <c r="AJ48" s="139">
        <f t="shared" si="16"/>
        <v>0</v>
      </c>
    </row>
    <row r="49" spans="1:36" ht="15" customHeight="1" x14ac:dyDescent="0.2">
      <c r="A49" s="84" t="s">
        <v>216</v>
      </c>
      <c r="B49" t="s">
        <v>65</v>
      </c>
      <c r="C49" s="18" t="s">
        <v>6</v>
      </c>
      <c r="D49" s="19">
        <v>100</v>
      </c>
      <c r="E49" s="20">
        <f t="shared" si="9"/>
        <v>0</v>
      </c>
      <c r="F49" s="73"/>
      <c r="G49" s="74">
        <f t="shared" si="17"/>
        <v>0</v>
      </c>
      <c r="H49" s="73"/>
      <c r="I49" s="74">
        <f t="shared" si="1"/>
        <v>0</v>
      </c>
      <c r="J49" s="73"/>
      <c r="K49" s="113">
        <f t="shared" si="10"/>
        <v>0</v>
      </c>
      <c r="L49" s="73"/>
      <c r="M49" s="113">
        <f t="shared" si="11"/>
        <v>0</v>
      </c>
      <c r="N49" s="73"/>
      <c r="O49" s="74">
        <f t="shared" si="12"/>
        <v>0</v>
      </c>
      <c r="P49" s="73"/>
      <c r="Q49" s="113">
        <f t="shared" si="2"/>
        <v>0</v>
      </c>
      <c r="R49" s="73"/>
      <c r="S49" s="113">
        <f t="shared" si="3"/>
        <v>0</v>
      </c>
      <c r="T49" s="101"/>
      <c r="U49" s="74">
        <f t="shared" si="4"/>
        <v>0</v>
      </c>
      <c r="V49" s="73"/>
      <c r="W49" s="113">
        <f t="shared" si="13"/>
        <v>0</v>
      </c>
      <c r="X49" s="101"/>
      <c r="Y49" s="113">
        <f t="shared" si="14"/>
        <v>0</v>
      </c>
      <c r="Z49" s="73"/>
      <c r="AA49" s="74">
        <f t="shared" si="35"/>
        <v>0</v>
      </c>
      <c r="AB49" s="73"/>
      <c r="AC49" s="74">
        <f t="shared" si="36"/>
        <v>0</v>
      </c>
      <c r="AD49" s="73"/>
      <c r="AE49" s="74">
        <f t="shared" si="7"/>
        <v>0</v>
      </c>
      <c r="AF49" s="73"/>
      <c r="AG49" s="74">
        <f t="shared" si="15"/>
        <v>0</v>
      </c>
      <c r="AH49" s="82">
        <f t="shared" si="8"/>
        <v>0</v>
      </c>
      <c r="AI49" s="74"/>
      <c r="AJ49" s="139">
        <f t="shared" si="16"/>
        <v>0</v>
      </c>
    </row>
    <row r="50" spans="1:36" ht="15" customHeight="1" x14ac:dyDescent="0.2">
      <c r="A50" s="84" t="s">
        <v>191</v>
      </c>
      <c r="B50" t="str">
        <f>IF($A50="","",INDEX('MA-Liste'!$D:$D,MATCH($A50,'MA-Liste'!$M:$M,FALSE)))</f>
        <v>AeBo</v>
      </c>
      <c r="C50" s="4" t="str">
        <f ca="1">IF($A50="","",INDEX(INDIRECT("'MA-Liste'!"&amp;$C$11),MATCH($A50,'MA-Liste'!$M:$M,FALSE)))</f>
        <v>B</v>
      </c>
      <c r="D50" s="19">
        <f t="shared" ca="1" si="0"/>
        <v>140</v>
      </c>
      <c r="E50" s="20">
        <f t="shared" si="9"/>
        <v>0</v>
      </c>
      <c r="F50" s="73"/>
      <c r="G50" s="74">
        <f t="shared" ca="1" si="17"/>
        <v>0</v>
      </c>
      <c r="H50" s="73"/>
      <c r="I50" s="74">
        <f t="shared" ca="1" si="1"/>
        <v>0</v>
      </c>
      <c r="J50" s="73"/>
      <c r="K50" s="113">
        <f t="shared" ca="1" si="10"/>
        <v>0</v>
      </c>
      <c r="L50" s="73"/>
      <c r="M50" s="113">
        <f t="shared" ca="1" si="11"/>
        <v>0</v>
      </c>
      <c r="N50" s="73"/>
      <c r="O50" s="74">
        <f t="shared" ca="1" si="12"/>
        <v>0</v>
      </c>
      <c r="P50" s="73"/>
      <c r="Q50" s="113">
        <f t="shared" ca="1" si="2"/>
        <v>0</v>
      </c>
      <c r="R50" s="73"/>
      <c r="S50" s="113">
        <f t="shared" ca="1" si="3"/>
        <v>0</v>
      </c>
      <c r="T50" s="101"/>
      <c r="U50" s="74">
        <f t="shared" ca="1" si="4"/>
        <v>0</v>
      </c>
      <c r="V50" s="73"/>
      <c r="W50" s="113">
        <f t="shared" ca="1" si="13"/>
        <v>0</v>
      </c>
      <c r="X50" s="101"/>
      <c r="Y50" s="113">
        <f t="shared" ca="1" si="14"/>
        <v>0</v>
      </c>
      <c r="Z50" s="73"/>
      <c r="AA50" s="74">
        <f t="shared" ca="1" si="35"/>
        <v>0</v>
      </c>
      <c r="AB50" s="73"/>
      <c r="AC50" s="74">
        <f t="shared" ca="1" si="36"/>
        <v>0</v>
      </c>
      <c r="AD50" s="73"/>
      <c r="AE50" s="74">
        <f t="shared" ca="1" si="7"/>
        <v>0</v>
      </c>
      <c r="AF50" s="73"/>
      <c r="AG50" s="74">
        <f t="shared" ca="1" si="15"/>
        <v>0</v>
      </c>
      <c r="AH50" s="82">
        <f t="shared" ca="1" si="8"/>
        <v>0</v>
      </c>
      <c r="AI50" s="74"/>
      <c r="AJ50" s="139">
        <f t="shared" ca="1" si="16"/>
        <v>0</v>
      </c>
    </row>
    <row r="51" spans="1:36" ht="15" customHeight="1" x14ac:dyDescent="0.2">
      <c r="A51" s="84" t="s">
        <v>219</v>
      </c>
      <c r="B51" s="14" t="s">
        <v>65</v>
      </c>
      <c r="C51" s="18" t="s">
        <v>6</v>
      </c>
      <c r="D51" s="19">
        <v>100</v>
      </c>
      <c r="E51" s="20">
        <f t="shared" si="9"/>
        <v>0</v>
      </c>
      <c r="F51" s="73"/>
      <c r="G51" s="74">
        <f t="shared" si="17"/>
        <v>0</v>
      </c>
      <c r="H51" s="73"/>
      <c r="I51" s="74">
        <f t="shared" si="1"/>
        <v>0</v>
      </c>
      <c r="J51" s="73"/>
      <c r="K51" s="113">
        <f t="shared" si="10"/>
        <v>0</v>
      </c>
      <c r="L51" s="73"/>
      <c r="M51" s="113">
        <f t="shared" si="11"/>
        <v>0</v>
      </c>
      <c r="N51" s="73"/>
      <c r="O51" s="74">
        <f t="shared" si="12"/>
        <v>0</v>
      </c>
      <c r="P51" s="73"/>
      <c r="Q51" s="113">
        <f t="shared" si="2"/>
        <v>0</v>
      </c>
      <c r="R51" s="73"/>
      <c r="S51" s="113">
        <f t="shared" si="3"/>
        <v>0</v>
      </c>
      <c r="T51" s="101"/>
      <c r="U51" s="74">
        <f t="shared" si="4"/>
        <v>0</v>
      </c>
      <c r="V51" s="73"/>
      <c r="W51" s="113">
        <f t="shared" si="13"/>
        <v>0</v>
      </c>
      <c r="X51" s="101"/>
      <c r="Y51" s="113">
        <f t="shared" si="14"/>
        <v>0</v>
      </c>
      <c r="Z51" s="73"/>
      <c r="AA51" s="74">
        <f t="shared" si="35"/>
        <v>0</v>
      </c>
      <c r="AB51" s="73"/>
      <c r="AC51" s="74">
        <f t="shared" si="36"/>
        <v>0</v>
      </c>
      <c r="AD51" s="73"/>
      <c r="AE51" s="74">
        <f t="shared" si="7"/>
        <v>0</v>
      </c>
      <c r="AF51" s="73"/>
      <c r="AG51" s="74">
        <f t="shared" si="15"/>
        <v>0</v>
      </c>
      <c r="AH51" s="82">
        <f t="shared" si="8"/>
        <v>0</v>
      </c>
      <c r="AI51" s="74"/>
      <c r="AJ51" s="139">
        <f t="shared" si="16"/>
        <v>0</v>
      </c>
    </row>
    <row r="52" spans="1:36" ht="15" customHeight="1" x14ac:dyDescent="0.2">
      <c r="A52" s="84" t="s">
        <v>220</v>
      </c>
      <c r="B52" s="14" t="s">
        <v>65</v>
      </c>
      <c r="C52" s="18" t="s">
        <v>8</v>
      </c>
      <c r="D52" s="19">
        <v>60</v>
      </c>
      <c r="E52" s="20">
        <f t="shared" si="9"/>
        <v>0</v>
      </c>
      <c r="F52" s="73"/>
      <c r="G52" s="74">
        <f t="shared" si="17"/>
        <v>0</v>
      </c>
      <c r="H52" s="73"/>
      <c r="I52" s="74">
        <f t="shared" si="1"/>
        <v>0</v>
      </c>
      <c r="J52" s="73"/>
      <c r="K52" s="113">
        <f t="shared" si="10"/>
        <v>0</v>
      </c>
      <c r="L52" s="73"/>
      <c r="M52" s="113">
        <f t="shared" si="11"/>
        <v>0</v>
      </c>
      <c r="N52" s="73"/>
      <c r="O52" s="74">
        <f t="shared" si="12"/>
        <v>0</v>
      </c>
      <c r="P52" s="73"/>
      <c r="Q52" s="113">
        <f t="shared" si="2"/>
        <v>0</v>
      </c>
      <c r="R52" s="73"/>
      <c r="S52" s="113">
        <f t="shared" si="3"/>
        <v>0</v>
      </c>
      <c r="T52" s="101"/>
      <c r="U52" s="74">
        <f t="shared" si="4"/>
        <v>0</v>
      </c>
      <c r="V52" s="73"/>
      <c r="W52" s="113">
        <f t="shared" si="13"/>
        <v>0</v>
      </c>
      <c r="X52" s="101"/>
      <c r="Y52" s="113">
        <f t="shared" si="14"/>
        <v>0</v>
      </c>
      <c r="Z52" s="73"/>
      <c r="AA52" s="74">
        <f t="shared" si="35"/>
        <v>0</v>
      </c>
      <c r="AB52" s="73"/>
      <c r="AC52" s="74">
        <f t="shared" si="36"/>
        <v>0</v>
      </c>
      <c r="AD52" s="73"/>
      <c r="AE52" s="74">
        <f t="shared" si="7"/>
        <v>0</v>
      </c>
      <c r="AF52" s="73"/>
      <c r="AG52" s="74">
        <f t="shared" si="15"/>
        <v>0</v>
      </c>
      <c r="AH52" s="82">
        <f t="shared" si="8"/>
        <v>0</v>
      </c>
      <c r="AI52" s="74"/>
      <c r="AJ52" s="139">
        <f t="shared" si="16"/>
        <v>0</v>
      </c>
    </row>
    <row r="53" spans="1:36" ht="15" customHeight="1" x14ac:dyDescent="0.2">
      <c r="A53" s="84" t="s">
        <v>217</v>
      </c>
      <c r="B53" s="14" t="s">
        <v>65</v>
      </c>
      <c r="C53" s="18" t="s">
        <v>9</v>
      </c>
      <c r="D53" s="19">
        <v>35</v>
      </c>
      <c r="E53" s="20">
        <f t="shared" si="9"/>
        <v>0</v>
      </c>
      <c r="F53" s="73"/>
      <c r="G53" s="74">
        <f t="shared" si="17"/>
        <v>0</v>
      </c>
      <c r="H53" s="73"/>
      <c r="I53" s="74">
        <f t="shared" si="1"/>
        <v>0</v>
      </c>
      <c r="J53" s="73"/>
      <c r="K53" s="113">
        <f t="shared" si="10"/>
        <v>0</v>
      </c>
      <c r="L53" s="73"/>
      <c r="M53" s="113">
        <f t="shared" si="11"/>
        <v>0</v>
      </c>
      <c r="N53" s="73"/>
      <c r="O53" s="74">
        <f t="shared" si="12"/>
        <v>0</v>
      </c>
      <c r="P53" s="73"/>
      <c r="Q53" s="113">
        <f t="shared" si="2"/>
        <v>0</v>
      </c>
      <c r="R53" s="73"/>
      <c r="S53" s="113">
        <f t="shared" si="3"/>
        <v>0</v>
      </c>
      <c r="T53" s="101"/>
      <c r="U53" s="74">
        <f t="shared" si="4"/>
        <v>0</v>
      </c>
      <c r="V53" s="73"/>
      <c r="W53" s="113">
        <f t="shared" si="13"/>
        <v>0</v>
      </c>
      <c r="X53" s="101"/>
      <c r="Y53" s="113">
        <f t="shared" si="14"/>
        <v>0</v>
      </c>
      <c r="Z53" s="73"/>
      <c r="AA53" s="74">
        <v>0</v>
      </c>
      <c r="AB53" s="73"/>
      <c r="AC53" s="74">
        <v>0</v>
      </c>
      <c r="AD53" s="73"/>
      <c r="AE53" s="74">
        <f t="shared" si="7"/>
        <v>0</v>
      </c>
      <c r="AF53" s="73"/>
      <c r="AG53" s="74">
        <f t="shared" si="15"/>
        <v>0</v>
      </c>
      <c r="AH53" s="82">
        <f t="shared" si="8"/>
        <v>0</v>
      </c>
      <c r="AI53" s="74"/>
      <c r="AJ53" s="139">
        <f t="shared" si="16"/>
        <v>0</v>
      </c>
    </row>
    <row r="54" spans="1:36" ht="15" customHeight="1" x14ac:dyDescent="0.2">
      <c r="A54" s="84" t="s">
        <v>194</v>
      </c>
      <c r="B54" t="str">
        <f>IF($A54="","",INDEX('MA-Liste'!$D:$D,MATCH($A54,'MA-Liste'!$M:$M,FALSE)))</f>
        <v>AeBo</v>
      </c>
      <c r="C54" s="4" t="str">
        <f ca="1">IF($A54="","",INDEX(INDIRECT("'MA-Liste'!"&amp;$C$11),MATCH($A54,'MA-Liste'!$M:$M,FALSE)))</f>
        <v>D</v>
      </c>
      <c r="D54" s="19">
        <f t="shared" ca="1" si="0"/>
        <v>100</v>
      </c>
      <c r="E54" s="20">
        <f t="shared" si="9"/>
        <v>0</v>
      </c>
      <c r="F54" s="73"/>
      <c r="G54" s="74">
        <f t="shared" ca="1" si="17"/>
        <v>0</v>
      </c>
      <c r="H54" s="73"/>
      <c r="I54" s="74">
        <f t="shared" ca="1" si="1"/>
        <v>0</v>
      </c>
      <c r="J54" s="73"/>
      <c r="K54" s="113">
        <f t="shared" ca="1" si="10"/>
        <v>0</v>
      </c>
      <c r="L54" s="73"/>
      <c r="M54" s="113">
        <f t="shared" ca="1" si="11"/>
        <v>0</v>
      </c>
      <c r="N54" s="73"/>
      <c r="O54" s="74">
        <f t="shared" ca="1" si="12"/>
        <v>0</v>
      </c>
      <c r="P54" s="73"/>
      <c r="Q54" s="113">
        <f t="shared" ca="1" si="2"/>
        <v>0</v>
      </c>
      <c r="R54" s="73"/>
      <c r="S54" s="113">
        <f t="shared" ca="1" si="3"/>
        <v>0</v>
      </c>
      <c r="T54" s="101"/>
      <c r="U54" s="74">
        <f t="shared" ca="1" si="4"/>
        <v>0</v>
      </c>
      <c r="V54" s="73"/>
      <c r="W54" s="113">
        <f t="shared" ca="1" si="13"/>
        <v>0</v>
      </c>
      <c r="X54" s="101"/>
      <c r="Y54" s="113">
        <f t="shared" ca="1" si="14"/>
        <v>0</v>
      </c>
      <c r="Z54" s="73"/>
      <c r="AA54" s="74">
        <v>0</v>
      </c>
      <c r="AB54" s="73"/>
      <c r="AC54" s="74">
        <f t="shared" ref="AC54:AC96" ca="1" si="37">IF(D54="",0,D54*AB54)</f>
        <v>0</v>
      </c>
      <c r="AD54" s="73"/>
      <c r="AE54" s="74">
        <f t="shared" ca="1" si="7"/>
        <v>0</v>
      </c>
      <c r="AF54" s="73"/>
      <c r="AG54" s="74">
        <f t="shared" ca="1" si="15"/>
        <v>0</v>
      </c>
      <c r="AH54" s="82">
        <f t="shared" ca="1" si="8"/>
        <v>0</v>
      </c>
      <c r="AI54" s="74"/>
      <c r="AJ54" s="139">
        <f t="shared" ca="1" si="16"/>
        <v>0</v>
      </c>
    </row>
    <row r="55" spans="1:36" ht="15" customHeight="1" x14ac:dyDescent="0.2">
      <c r="A55" s="84" t="s">
        <v>215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D</v>
      </c>
      <c r="D55" s="19">
        <f t="shared" ca="1" si="0"/>
        <v>100</v>
      </c>
      <c r="E55" s="20">
        <f t="shared" si="9"/>
        <v>0</v>
      </c>
      <c r="F55" s="73"/>
      <c r="G55" s="74">
        <f t="shared" ca="1" si="17"/>
        <v>0</v>
      </c>
      <c r="H55" s="73"/>
      <c r="I55" s="74">
        <f t="shared" ca="1" si="1"/>
        <v>0</v>
      </c>
      <c r="J55" s="73"/>
      <c r="K55" s="113">
        <f t="shared" ca="1" si="10"/>
        <v>0</v>
      </c>
      <c r="L55" s="73"/>
      <c r="M55" s="113">
        <f t="shared" ca="1" si="11"/>
        <v>0</v>
      </c>
      <c r="N55" s="73"/>
      <c r="O55" s="74">
        <f t="shared" ca="1" si="12"/>
        <v>0</v>
      </c>
      <c r="P55" s="73"/>
      <c r="Q55" s="113">
        <f t="shared" ca="1" si="2"/>
        <v>0</v>
      </c>
      <c r="R55" s="73"/>
      <c r="S55" s="113">
        <f t="shared" ca="1" si="3"/>
        <v>0</v>
      </c>
      <c r="T55" s="101"/>
      <c r="U55" s="74">
        <f t="shared" ca="1" si="4"/>
        <v>0</v>
      </c>
      <c r="V55" s="73"/>
      <c r="W55" s="113">
        <f t="shared" ca="1" si="13"/>
        <v>0</v>
      </c>
      <c r="X55" s="101"/>
      <c r="Y55" s="113">
        <f t="shared" ca="1" si="14"/>
        <v>0</v>
      </c>
      <c r="Z55" s="73"/>
      <c r="AA55" s="74">
        <v>0</v>
      </c>
      <c r="AB55" s="73"/>
      <c r="AC55" s="74">
        <f t="shared" ca="1" si="37"/>
        <v>0</v>
      </c>
      <c r="AD55" s="73"/>
      <c r="AE55" s="74">
        <f t="shared" ca="1" si="7"/>
        <v>0</v>
      </c>
      <c r="AF55" s="73"/>
      <c r="AG55" s="74">
        <f t="shared" ca="1" si="15"/>
        <v>0</v>
      </c>
      <c r="AH55" s="82">
        <f t="shared" ca="1" si="8"/>
        <v>0</v>
      </c>
      <c r="AI55" s="74"/>
      <c r="AJ55" s="139">
        <f t="shared" ca="1" si="16"/>
        <v>0</v>
      </c>
    </row>
    <row r="56" spans="1:36" ht="15" customHeight="1" x14ac:dyDescent="0.2">
      <c r="A56" s="84" t="s">
        <v>226</v>
      </c>
      <c r="B56" t="str">
        <f>IF($A56="","",INDEX('MA-Liste'!$D:$D,MATCH($A56,'MA-Liste'!$M:$M,FALSE)))</f>
        <v>AeBo</v>
      </c>
      <c r="C56" s="4" t="str">
        <f ca="1">IF($A56="","",INDEX(INDIRECT("'MA-Liste'!"&amp;$C$11),MATCH($A56,'MA-Liste'!$M:$M,FALSE)))</f>
        <v>B</v>
      </c>
      <c r="D56" s="19">
        <f t="shared" ca="1" si="0"/>
        <v>140</v>
      </c>
      <c r="E56" s="20">
        <f t="shared" si="9"/>
        <v>0</v>
      </c>
      <c r="F56" s="73"/>
      <c r="G56" s="74">
        <f t="shared" ca="1" si="17"/>
        <v>0</v>
      </c>
      <c r="H56" s="73"/>
      <c r="I56" s="74">
        <f t="shared" ca="1" si="1"/>
        <v>0</v>
      </c>
      <c r="J56" s="73"/>
      <c r="K56" s="113">
        <f t="shared" ca="1" si="10"/>
        <v>0</v>
      </c>
      <c r="L56" s="73"/>
      <c r="M56" s="113">
        <f t="shared" ca="1" si="11"/>
        <v>0</v>
      </c>
      <c r="N56" s="73"/>
      <c r="O56" s="74">
        <f t="shared" ca="1" si="12"/>
        <v>0</v>
      </c>
      <c r="P56" s="73"/>
      <c r="Q56" s="113">
        <f t="shared" ca="1" si="2"/>
        <v>0</v>
      </c>
      <c r="R56" s="73"/>
      <c r="S56" s="113">
        <f t="shared" ca="1" si="3"/>
        <v>0</v>
      </c>
      <c r="T56" s="101"/>
      <c r="U56" s="74">
        <f t="shared" ca="1" si="4"/>
        <v>0</v>
      </c>
      <c r="V56" s="73"/>
      <c r="W56" s="113">
        <f t="shared" ca="1" si="13"/>
        <v>0</v>
      </c>
      <c r="X56" s="101"/>
      <c r="Y56" s="113">
        <f t="shared" ca="1" si="14"/>
        <v>0</v>
      </c>
      <c r="Z56" s="73"/>
      <c r="AA56" s="74">
        <v>0</v>
      </c>
      <c r="AB56" s="73"/>
      <c r="AC56" s="74">
        <f t="shared" ca="1" si="37"/>
        <v>0</v>
      </c>
      <c r="AD56" s="73"/>
      <c r="AE56" s="74">
        <f t="shared" ca="1" si="7"/>
        <v>0</v>
      </c>
      <c r="AF56" s="73"/>
      <c r="AG56" s="74">
        <f t="shared" ca="1" si="15"/>
        <v>0</v>
      </c>
      <c r="AH56" s="82">
        <f t="shared" ca="1" si="8"/>
        <v>0</v>
      </c>
      <c r="AI56" s="74"/>
      <c r="AJ56" s="139">
        <f t="shared" ca="1" si="16"/>
        <v>0</v>
      </c>
    </row>
    <row r="57" spans="1:36" ht="15" customHeight="1" x14ac:dyDescent="0.2">
      <c r="A57" s="84" t="s">
        <v>163</v>
      </c>
      <c r="B57" t="str">
        <f>IF($A57="","",INDEX('MA-Liste'!$D:$D,MATCH($A57,'MA-Liste'!$M:$M,FALSE)))</f>
        <v>AeBo</v>
      </c>
      <c r="C57" s="4" t="str">
        <f ca="1">IF($A57="","",INDEX(INDIRECT("'MA-Liste'!"&amp;$C$11),MATCH($A57,'MA-Liste'!$M:$M,FALSE)))</f>
        <v>B</v>
      </c>
      <c r="D57" s="19">
        <f t="shared" ca="1" si="0"/>
        <v>140</v>
      </c>
      <c r="E57" s="20">
        <f t="shared" si="9"/>
        <v>0</v>
      </c>
      <c r="F57" s="73"/>
      <c r="G57" s="74">
        <f t="shared" ca="1" si="17"/>
        <v>0</v>
      </c>
      <c r="H57" s="73"/>
      <c r="I57" s="74">
        <f t="shared" ca="1" si="1"/>
        <v>0</v>
      </c>
      <c r="J57" s="73"/>
      <c r="K57" s="113">
        <f t="shared" ca="1" si="10"/>
        <v>0</v>
      </c>
      <c r="L57" s="73"/>
      <c r="M57" s="113">
        <f t="shared" ca="1" si="11"/>
        <v>0</v>
      </c>
      <c r="N57" s="73"/>
      <c r="O57" s="74">
        <f t="shared" ca="1" si="12"/>
        <v>0</v>
      </c>
      <c r="P57" s="73"/>
      <c r="Q57" s="113">
        <f t="shared" ca="1" si="2"/>
        <v>0</v>
      </c>
      <c r="R57" s="73"/>
      <c r="S57" s="113">
        <f t="shared" ca="1" si="3"/>
        <v>0</v>
      </c>
      <c r="T57" s="101"/>
      <c r="U57" s="74">
        <f t="shared" ca="1" si="4"/>
        <v>0</v>
      </c>
      <c r="V57" s="73"/>
      <c r="W57" s="113">
        <f t="shared" ca="1" si="13"/>
        <v>0</v>
      </c>
      <c r="X57" s="101"/>
      <c r="Y57" s="113">
        <f t="shared" ca="1" si="14"/>
        <v>0</v>
      </c>
      <c r="Z57" s="73"/>
      <c r="AA57" s="74">
        <v>0</v>
      </c>
      <c r="AB57" s="73"/>
      <c r="AC57" s="74">
        <f t="shared" ca="1" si="37"/>
        <v>0</v>
      </c>
      <c r="AD57" s="73"/>
      <c r="AE57" s="74">
        <f t="shared" ca="1" si="7"/>
        <v>0</v>
      </c>
      <c r="AF57" s="73"/>
      <c r="AG57" s="74">
        <f t="shared" ca="1" si="15"/>
        <v>0</v>
      </c>
      <c r="AH57" s="82">
        <f t="shared" ca="1" si="8"/>
        <v>0</v>
      </c>
      <c r="AI57" s="74"/>
      <c r="AJ57" s="139">
        <f t="shared" ca="1" si="16"/>
        <v>0</v>
      </c>
    </row>
    <row r="58" spans="1:36" ht="15" customHeight="1" x14ac:dyDescent="0.2">
      <c r="A58" s="84" t="s">
        <v>227</v>
      </c>
      <c r="B58" t="str">
        <f>IF($A58="","",INDEX('MA-Liste'!$D:$D,MATCH($A58,'MA-Liste'!$M:$M,FALSE)))</f>
        <v>AeBo</v>
      </c>
      <c r="C58" s="4" t="str">
        <f ca="1">IF($A58="","",INDEX(INDIRECT("'MA-Liste'!"&amp;$C$11),MATCH($A58,'MA-Liste'!$M:$M,FALSE)))</f>
        <v>C</v>
      </c>
      <c r="D58" s="19">
        <f t="shared" ca="1" si="0"/>
        <v>118</v>
      </c>
      <c r="E58" s="20">
        <f t="shared" si="9"/>
        <v>0</v>
      </c>
      <c r="F58" s="73"/>
      <c r="G58" s="74">
        <f t="shared" ca="1" si="17"/>
        <v>0</v>
      </c>
      <c r="H58" s="73"/>
      <c r="I58" s="74">
        <f t="shared" ca="1" si="1"/>
        <v>0</v>
      </c>
      <c r="J58" s="73"/>
      <c r="K58" s="113">
        <f t="shared" ca="1" si="10"/>
        <v>0</v>
      </c>
      <c r="L58" s="73"/>
      <c r="M58" s="113">
        <f t="shared" ca="1" si="11"/>
        <v>0</v>
      </c>
      <c r="N58" s="73"/>
      <c r="O58" s="74">
        <f t="shared" ca="1" si="12"/>
        <v>0</v>
      </c>
      <c r="P58" s="73"/>
      <c r="Q58" s="113">
        <f t="shared" ca="1" si="2"/>
        <v>0</v>
      </c>
      <c r="R58" s="73"/>
      <c r="S58" s="113">
        <f t="shared" ca="1" si="3"/>
        <v>0</v>
      </c>
      <c r="T58" s="101"/>
      <c r="U58" s="74">
        <f t="shared" ca="1" si="4"/>
        <v>0</v>
      </c>
      <c r="V58" s="73"/>
      <c r="W58" s="113">
        <f t="shared" ca="1" si="13"/>
        <v>0</v>
      </c>
      <c r="X58" s="101"/>
      <c r="Y58" s="113">
        <f t="shared" ca="1" si="14"/>
        <v>0</v>
      </c>
      <c r="Z58" s="73"/>
      <c r="AA58" s="74">
        <v>0</v>
      </c>
      <c r="AB58" s="73"/>
      <c r="AC58" s="74">
        <f t="shared" ca="1" si="37"/>
        <v>0</v>
      </c>
      <c r="AD58" s="73"/>
      <c r="AE58" s="74">
        <f t="shared" ca="1" si="7"/>
        <v>0</v>
      </c>
      <c r="AF58" s="73"/>
      <c r="AG58" s="74">
        <f t="shared" ca="1" si="15"/>
        <v>0</v>
      </c>
      <c r="AH58" s="82">
        <f t="shared" ca="1" si="8"/>
        <v>0</v>
      </c>
      <c r="AI58" s="74"/>
      <c r="AJ58" s="139">
        <f t="shared" ca="1" si="16"/>
        <v>0</v>
      </c>
    </row>
    <row r="59" spans="1:36" ht="15" customHeight="1" x14ac:dyDescent="0.2">
      <c r="A59" s="84" t="s">
        <v>238</v>
      </c>
      <c r="B59" t="s">
        <v>65</v>
      </c>
      <c r="C59" s="4" t="str">
        <f ca="1">IF($A59="","",INDEX(INDIRECT("'MA-Liste'!"&amp;$C$11),MATCH($A59,'MA-Liste'!$M:$M,FALSE)))</f>
        <v>G</v>
      </c>
      <c r="D59" s="19">
        <f t="shared" ca="1" si="0"/>
        <v>35</v>
      </c>
      <c r="E59" s="20">
        <f t="shared" si="9"/>
        <v>0</v>
      </c>
      <c r="F59" s="73"/>
      <c r="G59" s="74">
        <f t="shared" ca="1" si="17"/>
        <v>0</v>
      </c>
      <c r="H59" s="73"/>
      <c r="I59" s="74">
        <f t="shared" ca="1" si="1"/>
        <v>0</v>
      </c>
      <c r="J59" s="73"/>
      <c r="K59" s="113">
        <f t="shared" ca="1" si="10"/>
        <v>0</v>
      </c>
      <c r="L59" s="73"/>
      <c r="M59" s="113">
        <f t="shared" ca="1" si="11"/>
        <v>0</v>
      </c>
      <c r="N59" s="73"/>
      <c r="O59" s="74">
        <f t="shared" ca="1" si="12"/>
        <v>0</v>
      </c>
      <c r="P59" s="73"/>
      <c r="Q59" s="113">
        <f t="shared" ca="1" si="2"/>
        <v>0</v>
      </c>
      <c r="R59" s="73"/>
      <c r="S59" s="113">
        <f t="shared" ca="1" si="3"/>
        <v>0</v>
      </c>
      <c r="T59" s="101"/>
      <c r="U59" s="74">
        <f t="shared" ca="1" si="4"/>
        <v>0</v>
      </c>
      <c r="V59" s="73"/>
      <c r="W59" s="113">
        <f t="shared" ca="1" si="13"/>
        <v>0</v>
      </c>
      <c r="X59" s="101"/>
      <c r="Y59" s="113">
        <f t="shared" ca="1" si="14"/>
        <v>0</v>
      </c>
      <c r="Z59" s="73"/>
      <c r="AA59" s="74">
        <v>0</v>
      </c>
      <c r="AB59" s="73"/>
      <c r="AC59" s="74">
        <f t="shared" ca="1" si="37"/>
        <v>0</v>
      </c>
      <c r="AD59" s="73"/>
      <c r="AE59" s="74">
        <f t="shared" ca="1" si="7"/>
        <v>0</v>
      </c>
      <c r="AF59" s="73"/>
      <c r="AG59" s="74">
        <f t="shared" ca="1" si="15"/>
        <v>0</v>
      </c>
      <c r="AH59" s="82">
        <f t="shared" ca="1" si="8"/>
        <v>0</v>
      </c>
      <c r="AI59" s="74"/>
      <c r="AJ59" s="139">
        <f t="shared" ca="1" si="16"/>
        <v>0</v>
      </c>
    </row>
    <row r="60" spans="1:36" ht="15" customHeight="1" x14ac:dyDescent="0.2">
      <c r="A60" s="84" t="s">
        <v>229</v>
      </c>
      <c r="B60" t="str">
        <f>IF($A60="","",INDEX('MA-Liste'!$D:$D,MATCH($A60,'MA-Liste'!$M:$M,FALSE)))</f>
        <v>AeBo</v>
      </c>
      <c r="C60" s="4" t="str">
        <f ca="1">IF($A60="","",INDEX(INDIRECT("'MA-Liste'!"&amp;$C$11),MATCH($A60,'MA-Liste'!$M:$M,FALSE)))</f>
        <v>G</v>
      </c>
      <c r="D60" s="19">
        <f t="shared" ca="1" si="0"/>
        <v>35</v>
      </c>
      <c r="E60" s="20">
        <f t="shared" si="9"/>
        <v>0</v>
      </c>
      <c r="F60" s="73"/>
      <c r="G60" s="74">
        <f t="shared" ca="1" si="17"/>
        <v>0</v>
      </c>
      <c r="H60" s="73"/>
      <c r="I60" s="74">
        <f t="shared" ca="1" si="1"/>
        <v>0</v>
      </c>
      <c r="J60" s="73"/>
      <c r="K60" s="113">
        <f t="shared" ca="1" si="10"/>
        <v>0</v>
      </c>
      <c r="L60" s="73"/>
      <c r="M60" s="113">
        <f t="shared" ca="1" si="11"/>
        <v>0</v>
      </c>
      <c r="N60" s="73"/>
      <c r="O60" s="74">
        <f t="shared" ca="1" si="12"/>
        <v>0</v>
      </c>
      <c r="P60" s="73"/>
      <c r="Q60" s="113">
        <f t="shared" ca="1" si="2"/>
        <v>0</v>
      </c>
      <c r="R60" s="73"/>
      <c r="S60" s="113">
        <f t="shared" ca="1" si="3"/>
        <v>0</v>
      </c>
      <c r="T60" s="101"/>
      <c r="U60" s="74">
        <f t="shared" ca="1" si="4"/>
        <v>0</v>
      </c>
      <c r="V60" s="73"/>
      <c r="W60" s="113">
        <f t="shared" ca="1" si="13"/>
        <v>0</v>
      </c>
      <c r="X60" s="101"/>
      <c r="Y60" s="113">
        <f t="shared" ca="1" si="14"/>
        <v>0</v>
      </c>
      <c r="Z60" s="73"/>
      <c r="AA60" s="74">
        <v>0</v>
      </c>
      <c r="AB60" s="73"/>
      <c r="AC60" s="74">
        <f t="shared" ca="1" si="37"/>
        <v>0</v>
      </c>
      <c r="AD60" s="73"/>
      <c r="AE60" s="74">
        <f t="shared" ca="1" si="7"/>
        <v>0</v>
      </c>
      <c r="AF60" s="73"/>
      <c r="AG60" s="74">
        <f t="shared" ca="1" si="15"/>
        <v>0</v>
      </c>
      <c r="AH60" s="82">
        <f t="shared" ca="1" si="8"/>
        <v>0</v>
      </c>
      <c r="AI60" s="74"/>
      <c r="AJ60" s="139">
        <f t="shared" ca="1" si="16"/>
        <v>0</v>
      </c>
    </row>
    <row r="61" spans="1:36" ht="15" customHeight="1" x14ac:dyDescent="0.2">
      <c r="A61" s="84" t="s">
        <v>234</v>
      </c>
      <c r="B61" t="s">
        <v>65</v>
      </c>
      <c r="C61" s="4" t="s">
        <v>7</v>
      </c>
      <c r="D61" s="19">
        <f t="shared" si="0"/>
        <v>75</v>
      </c>
      <c r="E61" s="20">
        <f t="shared" si="9"/>
        <v>0</v>
      </c>
      <c r="F61" s="73"/>
      <c r="G61" s="74">
        <f t="shared" si="17"/>
        <v>0</v>
      </c>
      <c r="H61" s="73"/>
      <c r="I61" s="74">
        <f t="shared" si="1"/>
        <v>0</v>
      </c>
      <c r="J61" s="73"/>
      <c r="K61" s="113">
        <f t="shared" si="10"/>
        <v>0</v>
      </c>
      <c r="L61" s="73"/>
      <c r="M61" s="113">
        <f t="shared" si="11"/>
        <v>0</v>
      </c>
      <c r="N61" s="73"/>
      <c r="O61" s="74">
        <f t="shared" si="12"/>
        <v>0</v>
      </c>
      <c r="P61" s="73"/>
      <c r="Q61" s="113">
        <f t="shared" si="2"/>
        <v>0</v>
      </c>
      <c r="R61" s="73"/>
      <c r="S61" s="113">
        <f t="shared" si="3"/>
        <v>0</v>
      </c>
      <c r="T61" s="101"/>
      <c r="U61" s="74">
        <f t="shared" si="4"/>
        <v>0</v>
      </c>
      <c r="V61" s="73"/>
      <c r="W61" s="113">
        <f t="shared" si="13"/>
        <v>0</v>
      </c>
      <c r="X61" s="101"/>
      <c r="Y61" s="113">
        <f t="shared" si="14"/>
        <v>0</v>
      </c>
      <c r="Z61" s="73"/>
      <c r="AA61" s="74">
        <v>0</v>
      </c>
      <c r="AB61" s="73"/>
      <c r="AC61" s="74">
        <f t="shared" si="37"/>
        <v>0</v>
      </c>
      <c r="AD61" s="73"/>
      <c r="AE61" s="74">
        <f t="shared" si="7"/>
        <v>0</v>
      </c>
      <c r="AF61" s="73"/>
      <c r="AG61" s="74">
        <f t="shared" si="15"/>
        <v>0</v>
      </c>
      <c r="AH61" s="82">
        <f t="shared" si="8"/>
        <v>0</v>
      </c>
      <c r="AI61" s="74"/>
      <c r="AJ61" s="139">
        <f t="shared" si="16"/>
        <v>0</v>
      </c>
    </row>
    <row r="62" spans="1:36" ht="15" customHeight="1" x14ac:dyDescent="0.2">
      <c r="A62" s="84" t="s">
        <v>235</v>
      </c>
      <c r="B62" t="s">
        <v>65</v>
      </c>
      <c r="C62" s="4" t="s">
        <v>9</v>
      </c>
      <c r="D62" s="19">
        <f t="shared" si="0"/>
        <v>35</v>
      </c>
      <c r="E62" s="20">
        <f t="shared" si="9"/>
        <v>0</v>
      </c>
      <c r="F62" s="73"/>
      <c r="G62" s="74">
        <f t="shared" si="17"/>
        <v>0</v>
      </c>
      <c r="H62" s="73"/>
      <c r="I62" s="74">
        <f t="shared" si="1"/>
        <v>0</v>
      </c>
      <c r="J62" s="73"/>
      <c r="K62" s="113">
        <f t="shared" si="10"/>
        <v>0</v>
      </c>
      <c r="L62" s="73"/>
      <c r="M62" s="113">
        <f t="shared" si="11"/>
        <v>0</v>
      </c>
      <c r="N62" s="73"/>
      <c r="O62" s="74">
        <f t="shared" si="12"/>
        <v>0</v>
      </c>
      <c r="P62" s="73"/>
      <c r="Q62" s="113">
        <f t="shared" si="2"/>
        <v>0</v>
      </c>
      <c r="R62" s="73"/>
      <c r="S62" s="113">
        <f t="shared" si="3"/>
        <v>0</v>
      </c>
      <c r="T62" s="101"/>
      <c r="U62" s="74">
        <f t="shared" si="4"/>
        <v>0</v>
      </c>
      <c r="V62" s="73"/>
      <c r="W62" s="113">
        <f t="shared" si="13"/>
        <v>0</v>
      </c>
      <c r="X62" s="101"/>
      <c r="Y62" s="113">
        <f t="shared" si="14"/>
        <v>0</v>
      </c>
      <c r="Z62" s="73"/>
      <c r="AA62" s="74">
        <v>0</v>
      </c>
      <c r="AB62" s="73"/>
      <c r="AC62" s="74">
        <f t="shared" si="37"/>
        <v>0</v>
      </c>
      <c r="AD62" s="73"/>
      <c r="AE62" s="74">
        <f t="shared" si="7"/>
        <v>0</v>
      </c>
      <c r="AF62" s="73"/>
      <c r="AG62" s="74">
        <f t="shared" si="15"/>
        <v>0</v>
      </c>
      <c r="AH62" s="82">
        <f t="shared" si="8"/>
        <v>0</v>
      </c>
      <c r="AI62" s="74"/>
      <c r="AJ62" s="139">
        <f t="shared" si="16"/>
        <v>0</v>
      </c>
    </row>
    <row r="63" spans="1:36" ht="15" customHeight="1" x14ac:dyDescent="0.2">
      <c r="A63" s="84" t="s">
        <v>230</v>
      </c>
      <c r="B63" t="str">
        <f>IF($A63="","",INDEX('MA-Liste'!$D:$D,MATCH($A63,'MA-Liste'!$M:$M,FALSE)))</f>
        <v>AeBo</v>
      </c>
      <c r="C63" s="4" t="str">
        <f ca="1">IF($A63="","",INDEX(INDIRECT("'MA-Liste'!"&amp;$C$11),MATCH($A63,'MA-Liste'!$M:$M,FALSE)))</f>
        <v>G</v>
      </c>
      <c r="D63" s="19">
        <f t="shared" ca="1" si="0"/>
        <v>35</v>
      </c>
      <c r="E63" s="20">
        <f t="shared" si="9"/>
        <v>0</v>
      </c>
      <c r="F63" s="73"/>
      <c r="G63" s="74">
        <f t="shared" ca="1" si="17"/>
        <v>0</v>
      </c>
      <c r="H63" s="73"/>
      <c r="I63" s="74">
        <f t="shared" ca="1" si="1"/>
        <v>0</v>
      </c>
      <c r="J63" s="73"/>
      <c r="K63" s="113">
        <f t="shared" ca="1" si="10"/>
        <v>0</v>
      </c>
      <c r="L63" s="73"/>
      <c r="M63" s="113">
        <f t="shared" ca="1" si="11"/>
        <v>0</v>
      </c>
      <c r="N63" s="73"/>
      <c r="O63" s="74">
        <f t="shared" ca="1" si="12"/>
        <v>0</v>
      </c>
      <c r="P63" s="73"/>
      <c r="Q63" s="113">
        <f t="shared" ca="1" si="2"/>
        <v>0</v>
      </c>
      <c r="R63" s="73"/>
      <c r="S63" s="113">
        <f t="shared" ca="1" si="3"/>
        <v>0</v>
      </c>
      <c r="T63" s="101"/>
      <c r="U63" s="74">
        <f t="shared" ca="1" si="4"/>
        <v>0</v>
      </c>
      <c r="V63" s="73"/>
      <c r="W63" s="113">
        <f t="shared" ca="1" si="13"/>
        <v>0</v>
      </c>
      <c r="X63" s="101"/>
      <c r="Y63" s="113">
        <f t="shared" ca="1" si="14"/>
        <v>0</v>
      </c>
      <c r="Z63" s="73"/>
      <c r="AA63" s="74">
        <v>0</v>
      </c>
      <c r="AB63" s="73"/>
      <c r="AC63" s="74">
        <f t="shared" ca="1" si="37"/>
        <v>0</v>
      </c>
      <c r="AD63" s="73"/>
      <c r="AE63" s="74">
        <f t="shared" ca="1" si="7"/>
        <v>0</v>
      </c>
      <c r="AF63" s="73"/>
      <c r="AG63" s="74">
        <f t="shared" ca="1" si="15"/>
        <v>0</v>
      </c>
      <c r="AH63" s="82">
        <f t="shared" ca="1" si="8"/>
        <v>0</v>
      </c>
      <c r="AI63" s="74"/>
      <c r="AJ63" s="139">
        <f t="shared" ca="1" si="16"/>
        <v>0</v>
      </c>
    </row>
    <row r="64" spans="1:36" ht="15" customHeight="1" x14ac:dyDescent="0.2">
      <c r="A64" s="84" t="s">
        <v>243</v>
      </c>
      <c r="B64" t="s">
        <v>65</v>
      </c>
      <c r="C64" s="4" t="s">
        <v>6</v>
      </c>
      <c r="D64" s="19">
        <v>100</v>
      </c>
      <c r="E64" s="20">
        <f t="shared" si="9"/>
        <v>0</v>
      </c>
      <c r="F64" s="73"/>
      <c r="G64" s="74">
        <f t="shared" si="17"/>
        <v>0</v>
      </c>
      <c r="H64" s="73"/>
      <c r="I64" s="74">
        <f t="shared" si="1"/>
        <v>0</v>
      </c>
      <c r="J64" s="73"/>
      <c r="K64" s="113">
        <f t="shared" si="10"/>
        <v>0</v>
      </c>
      <c r="L64" s="73"/>
      <c r="M64" s="113">
        <f t="shared" si="11"/>
        <v>0</v>
      </c>
      <c r="N64" s="73"/>
      <c r="O64" s="74">
        <f t="shared" si="12"/>
        <v>0</v>
      </c>
      <c r="P64" s="73"/>
      <c r="Q64" s="113">
        <f t="shared" si="2"/>
        <v>0</v>
      </c>
      <c r="R64" s="73"/>
      <c r="S64" s="113">
        <f t="shared" si="3"/>
        <v>0</v>
      </c>
      <c r="T64" s="101"/>
      <c r="U64" s="74">
        <f t="shared" si="4"/>
        <v>0</v>
      </c>
      <c r="V64" s="73"/>
      <c r="W64" s="113">
        <f t="shared" si="13"/>
        <v>0</v>
      </c>
      <c r="X64" s="101"/>
      <c r="Y64" s="113">
        <f t="shared" si="14"/>
        <v>0</v>
      </c>
      <c r="Z64" s="73"/>
      <c r="AA64" s="74">
        <v>0</v>
      </c>
      <c r="AB64" s="73"/>
      <c r="AC64" s="74">
        <f t="shared" si="37"/>
        <v>0</v>
      </c>
      <c r="AD64" s="73"/>
      <c r="AE64" s="74">
        <f t="shared" si="7"/>
        <v>0</v>
      </c>
      <c r="AF64" s="73"/>
      <c r="AG64" s="74">
        <f t="shared" si="15"/>
        <v>0</v>
      </c>
      <c r="AH64" s="82">
        <f t="shared" si="8"/>
        <v>0</v>
      </c>
      <c r="AI64" s="74"/>
      <c r="AJ64" s="139">
        <f t="shared" si="16"/>
        <v>0</v>
      </c>
    </row>
    <row r="65" spans="1:36" ht="15" customHeight="1" x14ac:dyDescent="0.2">
      <c r="A65" s="84" t="s">
        <v>244</v>
      </c>
      <c r="B65" t="s">
        <v>65</v>
      </c>
      <c r="C65" s="4" t="s">
        <v>6</v>
      </c>
      <c r="D65" s="19">
        <v>100</v>
      </c>
      <c r="E65" s="20">
        <f t="shared" si="9"/>
        <v>0</v>
      </c>
      <c r="F65" s="73"/>
      <c r="G65" s="74">
        <f t="shared" si="17"/>
        <v>0</v>
      </c>
      <c r="H65" s="73"/>
      <c r="I65" s="74">
        <f t="shared" si="1"/>
        <v>0</v>
      </c>
      <c r="J65" s="73"/>
      <c r="K65" s="113">
        <f t="shared" si="10"/>
        <v>0</v>
      </c>
      <c r="L65" s="73"/>
      <c r="M65" s="113">
        <f t="shared" si="11"/>
        <v>0</v>
      </c>
      <c r="N65" s="73"/>
      <c r="O65" s="74">
        <f t="shared" si="12"/>
        <v>0</v>
      </c>
      <c r="P65" s="73"/>
      <c r="Q65" s="113">
        <f t="shared" si="2"/>
        <v>0</v>
      </c>
      <c r="R65" s="73"/>
      <c r="S65" s="113">
        <f t="shared" si="3"/>
        <v>0</v>
      </c>
      <c r="T65" s="101"/>
      <c r="U65" s="74">
        <f t="shared" si="4"/>
        <v>0</v>
      </c>
      <c r="V65" s="73"/>
      <c r="W65" s="113">
        <f t="shared" si="13"/>
        <v>0</v>
      </c>
      <c r="X65" s="101"/>
      <c r="Y65" s="113">
        <f t="shared" si="14"/>
        <v>0</v>
      </c>
      <c r="Z65" s="73"/>
      <c r="AA65" s="74">
        <v>0</v>
      </c>
      <c r="AB65" s="73"/>
      <c r="AC65" s="74">
        <f t="shared" si="37"/>
        <v>0</v>
      </c>
      <c r="AD65" s="73"/>
      <c r="AE65" s="74">
        <f t="shared" si="7"/>
        <v>0</v>
      </c>
      <c r="AF65" s="73"/>
      <c r="AG65" s="74">
        <f t="shared" si="15"/>
        <v>0</v>
      </c>
      <c r="AH65" s="82">
        <f t="shared" si="8"/>
        <v>0</v>
      </c>
      <c r="AI65" s="74"/>
      <c r="AJ65" s="139">
        <f t="shared" si="16"/>
        <v>0</v>
      </c>
    </row>
    <row r="66" spans="1:36" ht="15" customHeight="1" x14ac:dyDescent="0.2">
      <c r="A66" s="84" t="s">
        <v>249</v>
      </c>
      <c r="B66" t="s">
        <v>250</v>
      </c>
      <c r="C66" s="4" t="s">
        <v>9</v>
      </c>
      <c r="D66" s="19">
        <v>35</v>
      </c>
      <c r="E66" s="20">
        <f t="shared" si="9"/>
        <v>0</v>
      </c>
      <c r="F66" s="73"/>
      <c r="G66" s="74">
        <f t="shared" si="17"/>
        <v>0</v>
      </c>
      <c r="H66" s="73"/>
      <c r="I66" s="74">
        <f t="shared" si="1"/>
        <v>0</v>
      </c>
      <c r="J66" s="73"/>
      <c r="K66" s="113">
        <f t="shared" si="10"/>
        <v>0</v>
      </c>
      <c r="L66" s="73"/>
      <c r="M66" s="113">
        <f t="shared" si="11"/>
        <v>0</v>
      </c>
      <c r="N66" s="73"/>
      <c r="O66" s="74">
        <f t="shared" si="12"/>
        <v>0</v>
      </c>
      <c r="P66" s="73"/>
      <c r="Q66" s="113">
        <f t="shared" si="2"/>
        <v>0</v>
      </c>
      <c r="R66" s="73"/>
      <c r="S66" s="113">
        <f t="shared" si="3"/>
        <v>0</v>
      </c>
      <c r="T66" s="101"/>
      <c r="U66" s="74">
        <f t="shared" si="4"/>
        <v>0</v>
      </c>
      <c r="V66" s="73"/>
      <c r="W66" s="113">
        <f t="shared" si="13"/>
        <v>0</v>
      </c>
      <c r="X66" s="101"/>
      <c r="Y66" s="113">
        <f t="shared" si="14"/>
        <v>0</v>
      </c>
      <c r="Z66" s="73"/>
      <c r="AA66" s="74">
        <v>0</v>
      </c>
      <c r="AB66" s="73"/>
      <c r="AC66" s="74">
        <f t="shared" si="37"/>
        <v>0</v>
      </c>
      <c r="AD66" s="73"/>
      <c r="AE66" s="74">
        <f t="shared" si="7"/>
        <v>0</v>
      </c>
      <c r="AF66" s="73"/>
      <c r="AG66" s="74">
        <f t="shared" si="15"/>
        <v>0</v>
      </c>
      <c r="AH66" s="82">
        <f t="shared" si="8"/>
        <v>0</v>
      </c>
      <c r="AI66" s="74"/>
      <c r="AJ66" s="139">
        <f t="shared" si="16"/>
        <v>0</v>
      </c>
    </row>
    <row r="67" spans="1:36" ht="15" customHeight="1" x14ac:dyDescent="0.2">
      <c r="A67" s="84" t="s">
        <v>246</v>
      </c>
      <c r="B67" t="s">
        <v>65</v>
      </c>
      <c r="C67" s="4" t="s">
        <v>4</v>
      </c>
      <c r="D67" s="19">
        <v>140</v>
      </c>
      <c r="E67" s="20">
        <f t="shared" si="9"/>
        <v>0</v>
      </c>
      <c r="F67" s="73"/>
      <c r="G67" s="74">
        <f t="shared" si="17"/>
        <v>0</v>
      </c>
      <c r="H67" s="73"/>
      <c r="I67" s="74">
        <f t="shared" si="1"/>
        <v>0</v>
      </c>
      <c r="J67" s="73"/>
      <c r="K67" s="113">
        <f t="shared" si="10"/>
        <v>0</v>
      </c>
      <c r="L67" s="73"/>
      <c r="M67" s="113">
        <f t="shared" si="11"/>
        <v>0</v>
      </c>
      <c r="N67" s="73"/>
      <c r="O67" s="74">
        <f t="shared" si="12"/>
        <v>0</v>
      </c>
      <c r="P67" s="73"/>
      <c r="Q67" s="113">
        <f t="shared" si="2"/>
        <v>0</v>
      </c>
      <c r="R67" s="73"/>
      <c r="S67" s="113">
        <f t="shared" si="3"/>
        <v>0</v>
      </c>
      <c r="T67" s="101"/>
      <c r="U67" s="74">
        <f t="shared" si="4"/>
        <v>0</v>
      </c>
      <c r="V67" s="73"/>
      <c r="W67" s="113">
        <f t="shared" si="13"/>
        <v>0</v>
      </c>
      <c r="X67" s="101"/>
      <c r="Y67" s="113">
        <f t="shared" si="14"/>
        <v>0</v>
      </c>
      <c r="Z67" s="73"/>
      <c r="AA67" s="74">
        <v>0</v>
      </c>
      <c r="AB67" s="73"/>
      <c r="AC67" s="74">
        <f t="shared" si="37"/>
        <v>0</v>
      </c>
      <c r="AD67" s="73"/>
      <c r="AE67" s="74">
        <f t="shared" si="7"/>
        <v>0</v>
      </c>
      <c r="AF67" s="73"/>
      <c r="AG67" s="74">
        <f t="shared" si="15"/>
        <v>0</v>
      </c>
      <c r="AH67" s="82">
        <f t="shared" si="8"/>
        <v>0</v>
      </c>
      <c r="AI67" s="74"/>
      <c r="AJ67" s="139">
        <f t="shared" si="16"/>
        <v>0</v>
      </c>
    </row>
    <row r="68" spans="1:36" ht="15" customHeight="1" x14ac:dyDescent="0.2">
      <c r="A68" s="84" t="s">
        <v>228</v>
      </c>
      <c r="B68" t="str">
        <f>IF($A68="","",INDEX('MA-Liste'!$D:$D,MATCH($A68,'MA-Liste'!$M:$M,FALSE)))</f>
        <v>AeBo</v>
      </c>
      <c r="C68" s="4" t="str">
        <f ca="1">IF($A68="","",INDEX(INDIRECT("'MA-Liste'!"&amp;$C$11),MATCH($A68,'MA-Liste'!$M:$M,FALSE)))</f>
        <v>D</v>
      </c>
      <c r="D68" s="19">
        <f t="shared" ca="1" si="0"/>
        <v>100</v>
      </c>
      <c r="E68" s="20">
        <f t="shared" si="9"/>
        <v>0</v>
      </c>
      <c r="F68" s="73"/>
      <c r="G68" s="74">
        <f t="shared" ca="1" si="17"/>
        <v>0</v>
      </c>
      <c r="H68" s="73"/>
      <c r="I68" s="74">
        <f t="shared" ca="1" si="1"/>
        <v>0</v>
      </c>
      <c r="J68" s="73"/>
      <c r="K68" s="113">
        <f t="shared" ca="1" si="10"/>
        <v>0</v>
      </c>
      <c r="L68" s="73"/>
      <c r="M68" s="113">
        <f t="shared" ca="1" si="11"/>
        <v>0</v>
      </c>
      <c r="N68" s="73"/>
      <c r="O68" s="74">
        <f t="shared" ca="1" si="12"/>
        <v>0</v>
      </c>
      <c r="P68" s="73"/>
      <c r="Q68" s="113">
        <f t="shared" ca="1" si="2"/>
        <v>0</v>
      </c>
      <c r="R68" s="73"/>
      <c r="S68" s="113">
        <f t="shared" ca="1" si="3"/>
        <v>0</v>
      </c>
      <c r="T68" s="101"/>
      <c r="U68" s="74">
        <f t="shared" ca="1" si="4"/>
        <v>0</v>
      </c>
      <c r="V68" s="73"/>
      <c r="W68" s="113">
        <f t="shared" ca="1" si="13"/>
        <v>0</v>
      </c>
      <c r="X68" s="101"/>
      <c r="Y68" s="113">
        <f t="shared" ca="1" si="14"/>
        <v>0</v>
      </c>
      <c r="Z68" s="73"/>
      <c r="AA68" s="74">
        <v>0</v>
      </c>
      <c r="AB68" s="73"/>
      <c r="AC68" s="74">
        <f t="shared" ca="1" si="37"/>
        <v>0</v>
      </c>
      <c r="AD68" s="73"/>
      <c r="AE68" s="74">
        <f t="shared" ca="1" si="7"/>
        <v>0</v>
      </c>
      <c r="AF68" s="73"/>
      <c r="AG68" s="74">
        <f t="shared" ca="1" si="15"/>
        <v>0</v>
      </c>
      <c r="AH68" s="82">
        <f t="shared" ca="1" si="8"/>
        <v>0</v>
      </c>
      <c r="AI68" s="74"/>
      <c r="AJ68" s="139">
        <f t="shared" ca="1" si="16"/>
        <v>0</v>
      </c>
    </row>
    <row r="69" spans="1:36" ht="15" customHeight="1" x14ac:dyDescent="0.2">
      <c r="A69" s="84" t="s">
        <v>363</v>
      </c>
      <c r="B69" s="14" t="s">
        <v>65</v>
      </c>
      <c r="C69" s="18" t="str">
        <f ca="1">IF($A69="","",INDEX(INDIRECT("'MA-Liste'!"&amp;$C$11),MATCH($A69,'MA-Liste'!$M:$M,FALSE)))</f>
        <v>E</v>
      </c>
      <c r="D69" s="19">
        <f t="shared" ca="1" si="0"/>
        <v>75</v>
      </c>
      <c r="E69" s="20">
        <f t="shared" si="9"/>
        <v>3.5</v>
      </c>
      <c r="F69" s="73"/>
      <c r="G69" s="74">
        <f t="shared" ca="1" si="17"/>
        <v>0</v>
      </c>
      <c r="H69" s="73"/>
      <c r="I69" s="74">
        <f t="shared" ca="1" si="1"/>
        <v>0</v>
      </c>
      <c r="J69" s="73"/>
      <c r="K69" s="113">
        <f t="shared" ca="1" si="10"/>
        <v>0</v>
      </c>
      <c r="L69" s="73">
        <v>3.5</v>
      </c>
      <c r="M69" s="113">
        <f t="shared" ca="1" si="11"/>
        <v>262.5</v>
      </c>
      <c r="N69" s="73"/>
      <c r="O69" s="74">
        <f t="shared" ca="1" si="12"/>
        <v>0</v>
      </c>
      <c r="P69" s="73"/>
      <c r="Q69" s="113">
        <f t="shared" ca="1" si="2"/>
        <v>0</v>
      </c>
      <c r="R69" s="73"/>
      <c r="S69" s="113">
        <f t="shared" ca="1" si="3"/>
        <v>0</v>
      </c>
      <c r="T69" s="101"/>
      <c r="U69" s="74">
        <f t="shared" ca="1" si="4"/>
        <v>0</v>
      </c>
      <c r="V69" s="73"/>
      <c r="W69" s="113">
        <f t="shared" ca="1" si="13"/>
        <v>0</v>
      </c>
      <c r="X69" s="101"/>
      <c r="Y69" s="113">
        <f t="shared" ca="1" si="14"/>
        <v>0</v>
      </c>
      <c r="Z69" s="73"/>
      <c r="AA69" s="74">
        <v>0</v>
      </c>
      <c r="AB69" s="73"/>
      <c r="AC69" s="74">
        <f t="shared" ca="1" si="37"/>
        <v>0</v>
      </c>
      <c r="AD69" s="73"/>
      <c r="AE69" s="74">
        <f t="shared" ca="1" si="7"/>
        <v>0</v>
      </c>
      <c r="AF69" s="73"/>
      <c r="AG69" s="74">
        <f t="shared" ca="1" si="15"/>
        <v>0</v>
      </c>
      <c r="AH69" s="82">
        <f t="shared" ca="1" si="8"/>
        <v>262.5</v>
      </c>
      <c r="AI69" s="74"/>
      <c r="AJ69" s="139">
        <f t="shared" ca="1" si="16"/>
        <v>262.5</v>
      </c>
    </row>
    <row r="70" spans="1:36" ht="15" customHeight="1" x14ac:dyDescent="0.2">
      <c r="A70" s="84" t="s">
        <v>252</v>
      </c>
      <c r="B70" s="14" t="s">
        <v>65</v>
      </c>
      <c r="C70" s="18" t="s">
        <v>8</v>
      </c>
      <c r="D70" s="19">
        <v>60</v>
      </c>
      <c r="E70" s="20">
        <f t="shared" si="9"/>
        <v>0</v>
      </c>
      <c r="F70" s="73"/>
      <c r="G70" s="74">
        <f t="shared" si="17"/>
        <v>0</v>
      </c>
      <c r="H70" s="73"/>
      <c r="I70" s="74">
        <f t="shared" si="1"/>
        <v>0</v>
      </c>
      <c r="J70" s="73"/>
      <c r="K70" s="113">
        <f t="shared" si="10"/>
        <v>0</v>
      </c>
      <c r="L70" s="73"/>
      <c r="M70" s="113">
        <f t="shared" si="11"/>
        <v>0</v>
      </c>
      <c r="N70" s="73"/>
      <c r="O70" s="74">
        <f t="shared" si="12"/>
        <v>0</v>
      </c>
      <c r="P70" s="73"/>
      <c r="Q70" s="113">
        <f t="shared" si="2"/>
        <v>0</v>
      </c>
      <c r="R70" s="73"/>
      <c r="S70" s="113">
        <f t="shared" si="3"/>
        <v>0</v>
      </c>
      <c r="T70" s="101"/>
      <c r="U70" s="74">
        <f t="shared" si="4"/>
        <v>0</v>
      </c>
      <c r="V70" s="73"/>
      <c r="W70" s="113">
        <f t="shared" si="13"/>
        <v>0</v>
      </c>
      <c r="X70" s="101"/>
      <c r="Y70" s="113">
        <f t="shared" si="14"/>
        <v>0</v>
      </c>
      <c r="Z70" s="73"/>
      <c r="AA70" s="74">
        <v>0</v>
      </c>
      <c r="AB70" s="73"/>
      <c r="AC70" s="74">
        <f t="shared" si="37"/>
        <v>0</v>
      </c>
      <c r="AD70" s="73"/>
      <c r="AE70" s="74">
        <f t="shared" si="7"/>
        <v>0</v>
      </c>
      <c r="AF70" s="73"/>
      <c r="AG70" s="74">
        <f t="shared" si="15"/>
        <v>0</v>
      </c>
      <c r="AH70" s="82">
        <f t="shared" si="8"/>
        <v>0</v>
      </c>
      <c r="AI70" s="74"/>
      <c r="AJ70" s="139">
        <f t="shared" si="16"/>
        <v>0</v>
      </c>
    </row>
    <row r="71" spans="1:36" ht="15" customHeight="1" x14ac:dyDescent="0.2">
      <c r="A71" s="90" t="s">
        <v>253</v>
      </c>
      <c r="B71" s="14" t="s">
        <v>65</v>
      </c>
      <c r="C71" s="18" t="s">
        <v>6</v>
      </c>
      <c r="D71" s="19">
        <v>100</v>
      </c>
      <c r="E71" s="20">
        <f t="shared" si="9"/>
        <v>0</v>
      </c>
      <c r="F71" s="73"/>
      <c r="G71" s="74">
        <f t="shared" si="17"/>
        <v>0</v>
      </c>
      <c r="H71" s="73"/>
      <c r="I71" s="74">
        <f t="shared" si="1"/>
        <v>0</v>
      </c>
      <c r="J71" s="73"/>
      <c r="K71" s="113">
        <f t="shared" si="10"/>
        <v>0</v>
      </c>
      <c r="L71" s="73"/>
      <c r="M71" s="113">
        <f t="shared" si="11"/>
        <v>0</v>
      </c>
      <c r="N71" s="73"/>
      <c r="O71" s="74">
        <f t="shared" si="12"/>
        <v>0</v>
      </c>
      <c r="P71" s="73"/>
      <c r="Q71" s="113">
        <f t="shared" si="2"/>
        <v>0</v>
      </c>
      <c r="R71" s="73"/>
      <c r="S71" s="113">
        <f t="shared" si="3"/>
        <v>0</v>
      </c>
      <c r="T71" s="101"/>
      <c r="U71" s="74">
        <f t="shared" si="4"/>
        <v>0</v>
      </c>
      <c r="V71" s="73"/>
      <c r="W71" s="113">
        <f t="shared" si="13"/>
        <v>0</v>
      </c>
      <c r="X71" s="101"/>
      <c r="Y71" s="113">
        <f t="shared" si="14"/>
        <v>0</v>
      </c>
      <c r="Z71" s="73"/>
      <c r="AA71" s="74">
        <v>0</v>
      </c>
      <c r="AB71" s="73"/>
      <c r="AC71" s="74">
        <f t="shared" si="37"/>
        <v>0</v>
      </c>
      <c r="AD71" s="73"/>
      <c r="AE71" s="74">
        <f t="shared" si="7"/>
        <v>0</v>
      </c>
      <c r="AF71" s="73"/>
      <c r="AG71" s="74">
        <f t="shared" si="15"/>
        <v>0</v>
      </c>
      <c r="AH71" s="82">
        <f t="shared" si="8"/>
        <v>0</v>
      </c>
      <c r="AI71" s="74"/>
      <c r="AJ71" s="139">
        <f t="shared" si="16"/>
        <v>0</v>
      </c>
    </row>
    <row r="72" spans="1:36" ht="15" customHeight="1" x14ac:dyDescent="0.2">
      <c r="A72" s="90" t="s">
        <v>254</v>
      </c>
      <c r="B72" s="14" t="s">
        <v>65</v>
      </c>
      <c r="C72" s="18" t="s">
        <v>8</v>
      </c>
      <c r="D72" s="19">
        <v>60</v>
      </c>
      <c r="E72" s="20">
        <f t="shared" si="9"/>
        <v>0</v>
      </c>
      <c r="F72" s="73"/>
      <c r="G72" s="74">
        <f t="shared" si="17"/>
        <v>0</v>
      </c>
      <c r="H72" s="73"/>
      <c r="I72" s="74">
        <f t="shared" si="1"/>
        <v>0</v>
      </c>
      <c r="J72" s="73"/>
      <c r="K72" s="113">
        <f t="shared" si="10"/>
        <v>0</v>
      </c>
      <c r="L72" s="73"/>
      <c r="M72" s="113">
        <f t="shared" si="11"/>
        <v>0</v>
      </c>
      <c r="N72" s="73"/>
      <c r="O72" s="74">
        <f t="shared" si="12"/>
        <v>0</v>
      </c>
      <c r="P72" s="73"/>
      <c r="Q72" s="113">
        <f t="shared" si="2"/>
        <v>0</v>
      </c>
      <c r="R72" s="73"/>
      <c r="S72" s="113">
        <f t="shared" si="3"/>
        <v>0</v>
      </c>
      <c r="T72" s="101"/>
      <c r="U72" s="74">
        <f t="shared" si="4"/>
        <v>0</v>
      </c>
      <c r="V72" s="73"/>
      <c r="W72" s="113">
        <f t="shared" si="13"/>
        <v>0</v>
      </c>
      <c r="X72" s="101"/>
      <c r="Y72" s="113">
        <f t="shared" si="14"/>
        <v>0</v>
      </c>
      <c r="Z72" s="73"/>
      <c r="AA72" s="74">
        <v>0</v>
      </c>
      <c r="AB72" s="73"/>
      <c r="AC72" s="74">
        <f t="shared" si="37"/>
        <v>0</v>
      </c>
      <c r="AD72" s="73"/>
      <c r="AE72" s="74">
        <f t="shared" si="7"/>
        <v>0</v>
      </c>
      <c r="AF72" s="73"/>
      <c r="AG72" s="74">
        <f t="shared" si="15"/>
        <v>0</v>
      </c>
      <c r="AH72" s="82">
        <f t="shared" si="8"/>
        <v>0</v>
      </c>
      <c r="AI72" s="74"/>
      <c r="AJ72" s="147">
        <f t="shared" si="16"/>
        <v>0</v>
      </c>
    </row>
    <row r="73" spans="1:36" ht="15" customHeight="1" x14ac:dyDescent="0.2">
      <c r="A73" s="90" t="s">
        <v>255</v>
      </c>
      <c r="B73" s="14" t="s">
        <v>65</v>
      </c>
      <c r="C73" s="18" t="s">
        <v>5</v>
      </c>
      <c r="D73" s="19">
        <v>118</v>
      </c>
      <c r="E73" s="20">
        <f t="shared" si="9"/>
        <v>0</v>
      </c>
      <c r="F73" s="73"/>
      <c r="G73" s="74">
        <f t="shared" si="17"/>
        <v>0</v>
      </c>
      <c r="H73" s="73"/>
      <c r="I73" s="74">
        <f t="shared" si="1"/>
        <v>0</v>
      </c>
      <c r="J73" s="73"/>
      <c r="K73" s="113">
        <f t="shared" si="10"/>
        <v>0</v>
      </c>
      <c r="L73" s="73"/>
      <c r="M73" s="113">
        <f t="shared" si="11"/>
        <v>0</v>
      </c>
      <c r="N73" s="73"/>
      <c r="O73" s="74">
        <f t="shared" si="12"/>
        <v>0</v>
      </c>
      <c r="P73" s="73"/>
      <c r="Q73" s="113">
        <f t="shared" si="2"/>
        <v>0</v>
      </c>
      <c r="R73" s="73"/>
      <c r="S73" s="113">
        <f t="shared" si="3"/>
        <v>0</v>
      </c>
      <c r="T73" s="101"/>
      <c r="U73" s="74">
        <f t="shared" si="4"/>
        <v>0</v>
      </c>
      <c r="V73" s="73"/>
      <c r="W73" s="113">
        <f t="shared" si="13"/>
        <v>0</v>
      </c>
      <c r="X73" s="101"/>
      <c r="Y73" s="113">
        <f t="shared" si="14"/>
        <v>0</v>
      </c>
      <c r="Z73" s="73"/>
      <c r="AA73" s="74">
        <v>0</v>
      </c>
      <c r="AB73" s="73"/>
      <c r="AC73" s="74">
        <f t="shared" si="37"/>
        <v>0</v>
      </c>
      <c r="AD73" s="73"/>
      <c r="AE73" s="74">
        <f t="shared" si="7"/>
        <v>0</v>
      </c>
      <c r="AF73" s="73"/>
      <c r="AG73" s="74">
        <f t="shared" si="15"/>
        <v>0</v>
      </c>
      <c r="AH73" s="82">
        <f t="shared" si="8"/>
        <v>0</v>
      </c>
      <c r="AI73" s="74"/>
      <c r="AJ73" s="147">
        <f t="shared" si="16"/>
        <v>0</v>
      </c>
    </row>
    <row r="74" spans="1:36" ht="15" customHeight="1" x14ac:dyDescent="0.2">
      <c r="A74" s="90" t="s">
        <v>256</v>
      </c>
      <c r="B74" s="14" t="s">
        <v>65</v>
      </c>
      <c r="C74" s="18" t="s">
        <v>5</v>
      </c>
      <c r="D74" s="19">
        <v>118</v>
      </c>
      <c r="E74" s="20">
        <f t="shared" si="9"/>
        <v>0</v>
      </c>
      <c r="F74" s="73"/>
      <c r="G74" s="74">
        <f t="shared" si="17"/>
        <v>0</v>
      </c>
      <c r="H74" s="73"/>
      <c r="I74" s="74">
        <f t="shared" si="1"/>
        <v>0</v>
      </c>
      <c r="J74" s="73"/>
      <c r="K74" s="113">
        <f t="shared" si="10"/>
        <v>0</v>
      </c>
      <c r="L74" s="73"/>
      <c r="M74" s="113">
        <f t="shared" si="11"/>
        <v>0</v>
      </c>
      <c r="N74" s="73"/>
      <c r="O74" s="74">
        <f t="shared" si="12"/>
        <v>0</v>
      </c>
      <c r="P74" s="73"/>
      <c r="Q74" s="113">
        <f t="shared" si="2"/>
        <v>0</v>
      </c>
      <c r="R74" s="73"/>
      <c r="S74" s="113">
        <f t="shared" si="3"/>
        <v>0</v>
      </c>
      <c r="T74" s="101"/>
      <c r="U74" s="74">
        <f t="shared" si="4"/>
        <v>0</v>
      </c>
      <c r="V74" s="73"/>
      <c r="W74" s="113">
        <f t="shared" si="13"/>
        <v>0</v>
      </c>
      <c r="X74" s="101"/>
      <c r="Y74" s="113">
        <f t="shared" si="14"/>
        <v>0</v>
      </c>
      <c r="Z74" s="73"/>
      <c r="AA74" s="74">
        <v>0</v>
      </c>
      <c r="AB74" s="73"/>
      <c r="AC74" s="74">
        <f t="shared" si="37"/>
        <v>0</v>
      </c>
      <c r="AD74" s="73"/>
      <c r="AE74" s="74">
        <f t="shared" si="7"/>
        <v>0</v>
      </c>
      <c r="AF74" s="73"/>
      <c r="AG74" s="74">
        <f t="shared" si="15"/>
        <v>0</v>
      </c>
      <c r="AH74" s="82">
        <f t="shared" si="8"/>
        <v>0</v>
      </c>
      <c r="AI74" s="74"/>
      <c r="AJ74" s="147">
        <f t="shared" si="16"/>
        <v>0</v>
      </c>
    </row>
    <row r="75" spans="1:36" ht="15" customHeight="1" x14ac:dyDescent="0.2">
      <c r="A75" s="90" t="s">
        <v>257</v>
      </c>
      <c r="B75" s="14" t="s">
        <v>65</v>
      </c>
      <c r="C75" s="18" t="s">
        <v>5</v>
      </c>
      <c r="D75" s="19">
        <v>118</v>
      </c>
      <c r="E75" s="20">
        <f t="shared" si="9"/>
        <v>0</v>
      </c>
      <c r="F75" s="73"/>
      <c r="G75" s="74">
        <f t="shared" si="17"/>
        <v>0</v>
      </c>
      <c r="H75" s="73"/>
      <c r="I75" s="74">
        <f t="shared" si="1"/>
        <v>0</v>
      </c>
      <c r="J75" s="73"/>
      <c r="K75" s="113">
        <f t="shared" si="10"/>
        <v>0</v>
      </c>
      <c r="L75" s="73"/>
      <c r="M75" s="113">
        <f t="shared" si="11"/>
        <v>0</v>
      </c>
      <c r="N75" s="73"/>
      <c r="O75" s="74">
        <f t="shared" si="12"/>
        <v>0</v>
      </c>
      <c r="P75" s="73"/>
      <c r="Q75" s="113">
        <f t="shared" si="2"/>
        <v>0</v>
      </c>
      <c r="R75" s="73"/>
      <c r="S75" s="113">
        <f t="shared" si="3"/>
        <v>0</v>
      </c>
      <c r="T75" s="101"/>
      <c r="U75" s="74">
        <f t="shared" si="4"/>
        <v>0</v>
      </c>
      <c r="V75" s="73"/>
      <c r="W75" s="113">
        <f t="shared" si="13"/>
        <v>0</v>
      </c>
      <c r="X75" s="101"/>
      <c r="Y75" s="113">
        <f t="shared" si="14"/>
        <v>0</v>
      </c>
      <c r="Z75" s="73"/>
      <c r="AA75" s="74">
        <v>0</v>
      </c>
      <c r="AB75" s="73"/>
      <c r="AC75" s="74">
        <f t="shared" si="37"/>
        <v>0</v>
      </c>
      <c r="AD75" s="73"/>
      <c r="AE75" s="74">
        <f t="shared" si="7"/>
        <v>0</v>
      </c>
      <c r="AF75" s="73"/>
      <c r="AG75" s="74">
        <f t="shared" si="15"/>
        <v>0</v>
      </c>
      <c r="AH75" s="82">
        <f t="shared" si="8"/>
        <v>0</v>
      </c>
      <c r="AI75" s="74"/>
      <c r="AJ75" s="147">
        <f t="shared" si="16"/>
        <v>0</v>
      </c>
    </row>
    <row r="76" spans="1:36" ht="15" customHeight="1" x14ac:dyDescent="0.2">
      <c r="A76" s="90" t="s">
        <v>264</v>
      </c>
      <c r="B76" s="14" t="s">
        <v>65</v>
      </c>
      <c r="C76" s="18" t="s">
        <v>6</v>
      </c>
      <c r="D76" s="19">
        <v>100</v>
      </c>
      <c r="E76" s="20">
        <f t="shared" si="9"/>
        <v>0</v>
      </c>
      <c r="F76" s="73"/>
      <c r="G76" s="74">
        <f t="shared" si="17"/>
        <v>0</v>
      </c>
      <c r="H76" s="73"/>
      <c r="I76" s="74">
        <f t="shared" si="1"/>
        <v>0</v>
      </c>
      <c r="J76" s="73"/>
      <c r="K76" s="113">
        <f t="shared" si="10"/>
        <v>0</v>
      </c>
      <c r="L76" s="73"/>
      <c r="M76" s="113">
        <f t="shared" si="11"/>
        <v>0</v>
      </c>
      <c r="N76" s="73"/>
      <c r="O76" s="74">
        <f t="shared" si="12"/>
        <v>0</v>
      </c>
      <c r="P76" s="73"/>
      <c r="Q76" s="113">
        <f t="shared" si="2"/>
        <v>0</v>
      </c>
      <c r="R76" s="73"/>
      <c r="S76" s="113">
        <f t="shared" si="3"/>
        <v>0</v>
      </c>
      <c r="T76" s="101"/>
      <c r="U76" s="74">
        <f t="shared" si="4"/>
        <v>0</v>
      </c>
      <c r="V76" s="73"/>
      <c r="W76" s="113">
        <f t="shared" si="13"/>
        <v>0</v>
      </c>
      <c r="X76" s="101"/>
      <c r="Y76" s="113">
        <f t="shared" si="14"/>
        <v>0</v>
      </c>
      <c r="Z76" s="73"/>
      <c r="AA76" s="74">
        <v>0</v>
      </c>
      <c r="AB76" s="73"/>
      <c r="AC76" s="74">
        <f t="shared" si="37"/>
        <v>0</v>
      </c>
      <c r="AD76" s="73"/>
      <c r="AE76" s="74">
        <f t="shared" si="7"/>
        <v>0</v>
      </c>
      <c r="AF76" s="73"/>
      <c r="AG76" s="74">
        <f t="shared" si="15"/>
        <v>0</v>
      </c>
      <c r="AH76" s="82">
        <f t="shared" si="8"/>
        <v>0</v>
      </c>
      <c r="AI76" s="74"/>
      <c r="AJ76" s="147">
        <f t="shared" si="16"/>
        <v>0</v>
      </c>
    </row>
    <row r="77" spans="1:36" ht="15" customHeight="1" x14ac:dyDescent="0.2">
      <c r="A77" s="90" t="s">
        <v>322</v>
      </c>
      <c r="B77" s="14" t="s">
        <v>65</v>
      </c>
      <c r="C77" s="18" t="s">
        <v>6</v>
      </c>
      <c r="D77" s="19">
        <v>100</v>
      </c>
      <c r="E77" s="20">
        <f t="shared" si="9"/>
        <v>0</v>
      </c>
      <c r="F77" s="73"/>
      <c r="G77" s="74">
        <f>IF(D77="",0,D77*F77)</f>
        <v>0</v>
      </c>
      <c r="H77" s="73"/>
      <c r="I77" s="74">
        <f t="shared" si="1"/>
        <v>0</v>
      </c>
      <c r="J77" s="73"/>
      <c r="K77" s="113">
        <f t="shared" si="10"/>
        <v>0</v>
      </c>
      <c r="L77" s="73"/>
      <c r="M77" s="113">
        <f t="shared" si="11"/>
        <v>0</v>
      </c>
      <c r="N77" s="73"/>
      <c r="O77" s="74">
        <f t="shared" si="12"/>
        <v>0</v>
      </c>
      <c r="P77" s="73"/>
      <c r="Q77" s="113">
        <f t="shared" si="2"/>
        <v>0</v>
      </c>
      <c r="R77" s="73"/>
      <c r="S77" s="113">
        <f t="shared" si="3"/>
        <v>0</v>
      </c>
      <c r="T77" s="101"/>
      <c r="U77" s="74">
        <f t="shared" si="4"/>
        <v>0</v>
      </c>
      <c r="V77" s="73"/>
      <c r="W77" s="113">
        <f t="shared" si="13"/>
        <v>0</v>
      </c>
      <c r="X77" s="101"/>
      <c r="Y77" s="113">
        <f t="shared" si="14"/>
        <v>0</v>
      </c>
      <c r="Z77" s="73"/>
      <c r="AA77" s="74">
        <v>0</v>
      </c>
      <c r="AB77" s="73"/>
      <c r="AC77" s="74">
        <f t="shared" si="37"/>
        <v>0</v>
      </c>
      <c r="AD77" s="73"/>
      <c r="AE77" s="74">
        <f t="shared" si="7"/>
        <v>0</v>
      </c>
      <c r="AF77" s="73"/>
      <c r="AG77" s="74">
        <f t="shared" si="15"/>
        <v>0</v>
      </c>
      <c r="AH77" s="82">
        <f t="shared" si="8"/>
        <v>0</v>
      </c>
      <c r="AI77" s="74"/>
      <c r="AJ77" s="147">
        <f t="shared" si="16"/>
        <v>0</v>
      </c>
    </row>
    <row r="78" spans="1:36" ht="15" customHeight="1" x14ac:dyDescent="0.2">
      <c r="A78" s="90" t="s">
        <v>323</v>
      </c>
      <c r="B78" s="14" t="s">
        <v>65</v>
      </c>
      <c r="C78" s="18" t="s">
        <v>6</v>
      </c>
      <c r="D78" s="19">
        <v>100</v>
      </c>
      <c r="E78" s="20">
        <f t="shared" si="9"/>
        <v>0</v>
      </c>
      <c r="F78" s="73"/>
      <c r="G78" s="74">
        <f>IF(D78="",0,D78*F78)</f>
        <v>0</v>
      </c>
      <c r="H78" s="73"/>
      <c r="I78" s="74">
        <f t="shared" si="1"/>
        <v>0</v>
      </c>
      <c r="J78" s="73"/>
      <c r="K78" s="113">
        <f t="shared" si="10"/>
        <v>0</v>
      </c>
      <c r="L78" s="73"/>
      <c r="M78" s="113">
        <f t="shared" si="11"/>
        <v>0</v>
      </c>
      <c r="N78" s="73"/>
      <c r="O78" s="74">
        <f t="shared" si="12"/>
        <v>0</v>
      </c>
      <c r="P78" s="73"/>
      <c r="Q78" s="113">
        <f t="shared" si="2"/>
        <v>0</v>
      </c>
      <c r="R78" s="73"/>
      <c r="S78" s="113">
        <f t="shared" si="3"/>
        <v>0</v>
      </c>
      <c r="T78" s="101"/>
      <c r="U78" s="74">
        <f t="shared" si="4"/>
        <v>0</v>
      </c>
      <c r="V78" s="73"/>
      <c r="W78" s="113">
        <f t="shared" si="13"/>
        <v>0</v>
      </c>
      <c r="X78" s="101"/>
      <c r="Y78" s="113">
        <f t="shared" si="14"/>
        <v>0</v>
      </c>
      <c r="Z78" s="73"/>
      <c r="AA78" s="74">
        <v>0</v>
      </c>
      <c r="AB78" s="73"/>
      <c r="AC78" s="74">
        <f t="shared" si="37"/>
        <v>0</v>
      </c>
      <c r="AD78" s="73"/>
      <c r="AE78" s="74">
        <f t="shared" si="7"/>
        <v>0</v>
      </c>
      <c r="AF78" s="73"/>
      <c r="AG78" s="74">
        <f t="shared" si="15"/>
        <v>0</v>
      </c>
      <c r="AH78" s="82">
        <f t="shared" si="8"/>
        <v>0</v>
      </c>
      <c r="AI78" s="74"/>
      <c r="AJ78" s="147">
        <f t="shared" si="16"/>
        <v>0</v>
      </c>
    </row>
    <row r="79" spans="1:36" ht="15" customHeight="1" x14ac:dyDescent="0.2">
      <c r="A79" s="90" t="s">
        <v>260</v>
      </c>
      <c r="B79" s="14" t="s">
        <v>65</v>
      </c>
      <c r="C79" s="18" t="s">
        <v>6</v>
      </c>
      <c r="D79" s="19">
        <v>100</v>
      </c>
      <c r="E79" s="20">
        <f t="shared" si="9"/>
        <v>0</v>
      </c>
      <c r="F79" s="73"/>
      <c r="G79" s="74">
        <f t="shared" si="17"/>
        <v>0</v>
      </c>
      <c r="H79" s="73"/>
      <c r="I79" s="74">
        <f t="shared" si="1"/>
        <v>0</v>
      </c>
      <c r="J79" s="73"/>
      <c r="K79" s="113">
        <f t="shared" si="10"/>
        <v>0</v>
      </c>
      <c r="L79" s="73"/>
      <c r="M79" s="113">
        <f t="shared" si="11"/>
        <v>0</v>
      </c>
      <c r="N79" s="73"/>
      <c r="O79" s="74">
        <f t="shared" si="12"/>
        <v>0</v>
      </c>
      <c r="P79" s="73"/>
      <c r="Q79" s="113">
        <f t="shared" si="2"/>
        <v>0</v>
      </c>
      <c r="R79" s="73"/>
      <c r="S79" s="113">
        <f t="shared" si="3"/>
        <v>0</v>
      </c>
      <c r="T79" s="73"/>
      <c r="U79" s="74">
        <f t="shared" si="4"/>
        <v>0</v>
      </c>
      <c r="V79" s="73"/>
      <c r="W79" s="113">
        <f t="shared" si="13"/>
        <v>0</v>
      </c>
      <c r="X79" s="101"/>
      <c r="Y79" s="113">
        <f t="shared" si="14"/>
        <v>0</v>
      </c>
      <c r="Z79" s="73"/>
      <c r="AA79" s="74">
        <v>0</v>
      </c>
      <c r="AB79" s="73"/>
      <c r="AC79" s="74">
        <f t="shared" si="37"/>
        <v>0</v>
      </c>
      <c r="AD79" s="73"/>
      <c r="AE79" s="74">
        <f t="shared" si="7"/>
        <v>0</v>
      </c>
      <c r="AF79" s="73"/>
      <c r="AG79" s="74">
        <f t="shared" si="15"/>
        <v>0</v>
      </c>
      <c r="AH79" s="82">
        <f t="shared" si="8"/>
        <v>0</v>
      </c>
      <c r="AI79" s="74"/>
      <c r="AJ79" s="147">
        <f t="shared" si="16"/>
        <v>0</v>
      </c>
    </row>
    <row r="80" spans="1:36" ht="15" customHeight="1" x14ac:dyDescent="0.2">
      <c r="A80" s="90" t="s">
        <v>265</v>
      </c>
      <c r="B80" t="str">
        <f>IF($A80="","",INDEX('MA-Liste'!$D:$D,MATCH($A80,'MA-Liste'!$M:$M,FALSE)))</f>
        <v>AeBo</v>
      </c>
      <c r="C80" s="4" t="str">
        <f ca="1">IF($A80="","",INDEX(INDIRECT("'MA-Liste'!"&amp;$C$11),MATCH($A80,'MA-Liste'!$M:$M,FALSE)))</f>
        <v>D</v>
      </c>
      <c r="D80" s="19">
        <f ca="1">IF(OR($C80="",$C80=0),"",VLOOKUP($C80,Ansätze,$D$11,FALSE))</f>
        <v>100</v>
      </c>
      <c r="E80" s="20">
        <f t="shared" si="9"/>
        <v>0</v>
      </c>
      <c r="F80" s="73"/>
      <c r="G80" s="74">
        <f t="shared" ca="1" si="17"/>
        <v>0</v>
      </c>
      <c r="H80" s="73"/>
      <c r="I80" s="74">
        <f t="shared" ca="1" si="1"/>
        <v>0</v>
      </c>
      <c r="J80" s="73"/>
      <c r="K80" s="113">
        <f t="shared" ca="1" si="10"/>
        <v>0</v>
      </c>
      <c r="L80" s="73"/>
      <c r="M80" s="113">
        <f t="shared" ca="1" si="11"/>
        <v>0</v>
      </c>
      <c r="N80" s="73"/>
      <c r="O80" s="74">
        <f t="shared" ca="1" si="12"/>
        <v>0</v>
      </c>
      <c r="P80" s="73"/>
      <c r="Q80" s="113">
        <f t="shared" ca="1" si="2"/>
        <v>0</v>
      </c>
      <c r="R80" s="73"/>
      <c r="S80" s="113">
        <f t="shared" ca="1" si="3"/>
        <v>0</v>
      </c>
      <c r="T80" s="73"/>
      <c r="U80" s="74">
        <f t="shared" ca="1" si="4"/>
        <v>0</v>
      </c>
      <c r="V80" s="73"/>
      <c r="W80" s="113">
        <f t="shared" ca="1" si="13"/>
        <v>0</v>
      </c>
      <c r="X80" s="101"/>
      <c r="Y80" s="113">
        <f t="shared" ca="1" si="14"/>
        <v>0</v>
      </c>
      <c r="Z80" s="73"/>
      <c r="AA80" s="74">
        <v>0</v>
      </c>
      <c r="AB80" s="73"/>
      <c r="AC80" s="74">
        <f t="shared" ca="1" si="37"/>
        <v>0</v>
      </c>
      <c r="AD80" s="73"/>
      <c r="AE80" s="74">
        <f t="shared" ca="1" si="7"/>
        <v>0</v>
      </c>
      <c r="AF80" s="73"/>
      <c r="AG80" s="74">
        <f t="shared" ca="1" si="15"/>
        <v>0</v>
      </c>
      <c r="AH80" s="82">
        <f t="shared" ca="1" si="8"/>
        <v>0</v>
      </c>
      <c r="AI80" s="74"/>
      <c r="AJ80" s="147">
        <f t="shared" ca="1" si="16"/>
        <v>0</v>
      </c>
    </row>
    <row r="81" spans="1:37" ht="15" customHeight="1" x14ac:dyDescent="0.2">
      <c r="A81" s="90" t="s">
        <v>263</v>
      </c>
      <c r="B81" s="14" t="s">
        <v>65</v>
      </c>
      <c r="C81" s="18" t="s">
        <v>6</v>
      </c>
      <c r="D81" s="19">
        <v>100</v>
      </c>
      <c r="E81" s="20">
        <f t="shared" si="9"/>
        <v>0</v>
      </c>
      <c r="F81" s="73"/>
      <c r="G81" s="74">
        <f t="shared" si="17"/>
        <v>0</v>
      </c>
      <c r="H81" s="73"/>
      <c r="I81" s="74">
        <f t="shared" si="1"/>
        <v>0</v>
      </c>
      <c r="J81" s="73"/>
      <c r="K81" s="113">
        <f t="shared" si="10"/>
        <v>0</v>
      </c>
      <c r="L81" s="73"/>
      <c r="M81" s="113">
        <f t="shared" si="11"/>
        <v>0</v>
      </c>
      <c r="N81" s="73"/>
      <c r="O81" s="74">
        <f t="shared" si="12"/>
        <v>0</v>
      </c>
      <c r="P81" s="73"/>
      <c r="Q81" s="113">
        <f t="shared" ref="Q81:Q96" si="38">IF($D81="",0,$D81*P81)</f>
        <v>0</v>
      </c>
      <c r="R81" s="73"/>
      <c r="S81" s="113">
        <f t="shared" si="3"/>
        <v>0</v>
      </c>
      <c r="T81" s="73"/>
      <c r="U81" s="74">
        <f t="shared" ref="U81:U96" si="39">IF($D81="",0,$D81*T81)</f>
        <v>0</v>
      </c>
      <c r="V81" s="73"/>
      <c r="W81" s="113">
        <f t="shared" si="13"/>
        <v>0</v>
      </c>
      <c r="X81" s="101"/>
      <c r="Y81" s="113">
        <f t="shared" si="14"/>
        <v>0</v>
      </c>
      <c r="Z81" s="73"/>
      <c r="AA81" s="74">
        <v>0</v>
      </c>
      <c r="AB81" s="73"/>
      <c r="AC81" s="74">
        <f t="shared" si="37"/>
        <v>0</v>
      </c>
      <c r="AD81" s="73"/>
      <c r="AE81" s="74">
        <f t="shared" si="7"/>
        <v>0</v>
      </c>
      <c r="AF81" s="73"/>
      <c r="AG81" s="74">
        <f t="shared" si="15"/>
        <v>0</v>
      </c>
      <c r="AH81" s="82">
        <f t="shared" si="8"/>
        <v>0</v>
      </c>
      <c r="AI81" s="74"/>
      <c r="AJ81" s="147">
        <f t="shared" si="16"/>
        <v>0</v>
      </c>
      <c r="AK81" s="141"/>
    </row>
    <row r="82" spans="1:37" ht="15" customHeight="1" x14ac:dyDescent="0.2">
      <c r="A82" s="84" t="s">
        <v>292</v>
      </c>
      <c r="B82" t="s">
        <v>65</v>
      </c>
      <c r="C82" s="4" t="s">
        <v>9</v>
      </c>
      <c r="D82" s="19">
        <v>35</v>
      </c>
      <c r="E82" s="20">
        <f t="shared" si="9"/>
        <v>0</v>
      </c>
      <c r="F82" s="73"/>
      <c r="G82" s="74">
        <f t="shared" si="17"/>
        <v>0</v>
      </c>
      <c r="H82" s="73"/>
      <c r="I82" s="74">
        <f t="shared" si="1"/>
        <v>0</v>
      </c>
      <c r="J82" s="73"/>
      <c r="K82" s="113">
        <f t="shared" si="10"/>
        <v>0</v>
      </c>
      <c r="L82" s="73"/>
      <c r="M82" s="113">
        <f t="shared" si="11"/>
        <v>0</v>
      </c>
      <c r="N82" s="73"/>
      <c r="O82" s="74">
        <f t="shared" si="12"/>
        <v>0</v>
      </c>
      <c r="P82" s="73"/>
      <c r="Q82" s="113">
        <f t="shared" si="38"/>
        <v>0</v>
      </c>
      <c r="R82" s="73"/>
      <c r="S82" s="113">
        <f t="shared" si="3"/>
        <v>0</v>
      </c>
      <c r="T82" s="73"/>
      <c r="U82" s="74">
        <f t="shared" si="39"/>
        <v>0</v>
      </c>
      <c r="V82" s="73"/>
      <c r="W82" s="113">
        <f t="shared" si="13"/>
        <v>0</v>
      </c>
      <c r="X82" s="101"/>
      <c r="Y82" s="113">
        <f t="shared" si="14"/>
        <v>0</v>
      </c>
      <c r="Z82" s="73"/>
      <c r="AA82" s="74">
        <v>0</v>
      </c>
      <c r="AB82" s="73"/>
      <c r="AC82" s="74">
        <f t="shared" si="37"/>
        <v>0</v>
      </c>
      <c r="AD82" s="73"/>
      <c r="AE82" s="74">
        <f t="shared" si="7"/>
        <v>0</v>
      </c>
      <c r="AF82" s="73"/>
      <c r="AG82" s="74">
        <f t="shared" si="15"/>
        <v>0</v>
      </c>
      <c r="AH82" s="82">
        <f t="shared" si="8"/>
        <v>0</v>
      </c>
      <c r="AI82" s="74"/>
      <c r="AJ82" s="147">
        <f t="shared" si="16"/>
        <v>0</v>
      </c>
      <c r="AK82" s="141"/>
    </row>
    <row r="83" spans="1:37" ht="15" customHeight="1" x14ac:dyDescent="0.2">
      <c r="A83" s="84" t="s">
        <v>293</v>
      </c>
      <c r="B83" s="14" t="s">
        <v>65</v>
      </c>
      <c r="C83" s="18" t="s">
        <v>5</v>
      </c>
      <c r="D83" s="19">
        <v>118</v>
      </c>
      <c r="E83" s="20">
        <f t="shared" si="9"/>
        <v>0</v>
      </c>
      <c r="F83" s="73"/>
      <c r="G83" s="74">
        <f t="shared" si="17"/>
        <v>0</v>
      </c>
      <c r="H83" s="73"/>
      <c r="I83" s="74">
        <f t="shared" ref="I83:I96" si="40">IF(D83="",0,D83*H83)</f>
        <v>0</v>
      </c>
      <c r="J83" s="73"/>
      <c r="K83" s="113">
        <f t="shared" si="10"/>
        <v>0</v>
      </c>
      <c r="L83" s="73"/>
      <c r="M83" s="113">
        <f t="shared" si="11"/>
        <v>0</v>
      </c>
      <c r="N83" s="73"/>
      <c r="O83" s="74">
        <f t="shared" si="12"/>
        <v>0</v>
      </c>
      <c r="P83" s="73"/>
      <c r="Q83" s="113">
        <f t="shared" si="38"/>
        <v>0</v>
      </c>
      <c r="R83" s="73"/>
      <c r="S83" s="113">
        <f t="shared" ref="S83:S96" si="41">IF($D83="",0,$D83*R83)</f>
        <v>0</v>
      </c>
      <c r="T83" s="73"/>
      <c r="U83" s="74">
        <f t="shared" si="39"/>
        <v>0</v>
      </c>
      <c r="V83" s="73"/>
      <c r="W83" s="113">
        <f>IF($D83="",0,$D83*V83)</f>
        <v>0</v>
      </c>
      <c r="X83" s="101"/>
      <c r="Y83" s="113">
        <f>IF($D83="",0,$D83*X83)</f>
        <v>0</v>
      </c>
      <c r="Z83" s="73"/>
      <c r="AA83" s="74">
        <f>IF(D83="",0,D83*Z83)</f>
        <v>0</v>
      </c>
      <c r="AB83" s="73"/>
      <c r="AC83" s="74">
        <f t="shared" si="37"/>
        <v>0</v>
      </c>
      <c r="AD83" s="73"/>
      <c r="AE83" s="74">
        <f t="shared" ref="AE83:AE96" si="42">IF(D83="",0,D83*AD83)</f>
        <v>0</v>
      </c>
      <c r="AF83" s="73"/>
      <c r="AG83" s="74">
        <f t="shared" si="15"/>
        <v>0</v>
      </c>
      <c r="AH83" s="82">
        <f t="shared" ref="AH83:AH96" si="43">IF(D83="",0,D83*E83)</f>
        <v>0</v>
      </c>
      <c r="AI83" s="74"/>
      <c r="AJ83" s="147">
        <f t="shared" si="16"/>
        <v>0</v>
      </c>
      <c r="AK83" s="141"/>
    </row>
    <row r="84" spans="1:37" ht="15" customHeight="1" x14ac:dyDescent="0.2">
      <c r="A84" s="84" t="s">
        <v>300</v>
      </c>
      <c r="B84" s="14" t="s">
        <v>65</v>
      </c>
      <c r="C84" s="18" t="s">
        <v>6</v>
      </c>
      <c r="D84" s="19">
        <v>100</v>
      </c>
      <c r="E84" s="20">
        <f t="shared" ref="E84:E98" si="44">SUM(F84++H84+J84+L84+N84+P84+R84+T84+V84+X84+Z84+AB84+AD84+AF84)</f>
        <v>0</v>
      </c>
      <c r="F84" s="73"/>
      <c r="G84" s="74">
        <f t="shared" si="17"/>
        <v>0</v>
      </c>
      <c r="H84" s="73"/>
      <c r="I84" s="74">
        <f t="shared" si="40"/>
        <v>0</v>
      </c>
      <c r="J84" s="174"/>
      <c r="K84" s="113">
        <f t="shared" ref="K84:K96" si="45">IF($D84="",0,$D84*J84)</f>
        <v>0</v>
      </c>
      <c r="L84" s="73"/>
      <c r="M84" s="113">
        <f t="shared" ref="M84:M96" si="46">IF($D84="",0,$D84*L84)</f>
        <v>0</v>
      </c>
      <c r="N84" s="73"/>
      <c r="O84" s="74">
        <f t="shared" ref="O84:O96" si="47">IF($D84="",0,$D84*N84)</f>
        <v>0</v>
      </c>
      <c r="P84" s="174"/>
      <c r="Q84" s="113">
        <f t="shared" si="38"/>
        <v>0</v>
      </c>
      <c r="R84" s="73"/>
      <c r="S84" s="113">
        <f t="shared" si="41"/>
        <v>0</v>
      </c>
      <c r="T84" s="73"/>
      <c r="U84" s="74">
        <f t="shared" si="39"/>
        <v>0</v>
      </c>
      <c r="V84" s="174"/>
      <c r="W84" s="113">
        <f t="shared" ref="W84:W92" si="48">IF($D84="",0,$D84*V84)</f>
        <v>0</v>
      </c>
      <c r="X84" s="101"/>
      <c r="Y84" s="113">
        <f t="shared" ref="Y84:Y96" si="49">IF($D84="",0,$D84*X84)</f>
        <v>0</v>
      </c>
      <c r="Z84" s="73"/>
      <c r="AA84" s="74">
        <f t="shared" ref="AA84:AA96" si="50">IF(D84="",0,D84*Z84)</f>
        <v>0</v>
      </c>
      <c r="AB84" s="73"/>
      <c r="AC84" s="74">
        <f t="shared" si="37"/>
        <v>0</v>
      </c>
      <c r="AD84" s="73"/>
      <c r="AE84" s="74">
        <f t="shared" si="42"/>
        <v>0</v>
      </c>
      <c r="AF84" s="73"/>
      <c r="AG84" s="74">
        <f t="shared" ref="AG84:AG98" si="51">IF(D84="",0,D84*AF84)</f>
        <v>0</v>
      </c>
      <c r="AH84" s="82">
        <f t="shared" si="43"/>
        <v>0</v>
      </c>
      <c r="AI84" s="74"/>
      <c r="AJ84" s="147">
        <f t="shared" ref="AJ84:AJ98" si="52">SUM(AH84+AI84)</f>
        <v>0</v>
      </c>
      <c r="AK84" s="141"/>
    </row>
    <row r="85" spans="1:37" ht="15" customHeight="1" x14ac:dyDescent="0.2">
      <c r="A85" s="84" t="s">
        <v>302</v>
      </c>
      <c r="B85" s="14" t="s">
        <v>65</v>
      </c>
      <c r="C85" s="18" t="s">
        <v>9</v>
      </c>
      <c r="D85" s="19">
        <v>35</v>
      </c>
      <c r="E85" s="20">
        <f t="shared" si="44"/>
        <v>0</v>
      </c>
      <c r="F85" s="73"/>
      <c r="G85" s="74">
        <f t="shared" ref="G85:G96" si="53">IF(D85="",0,D85*F85)</f>
        <v>0</v>
      </c>
      <c r="H85" s="73"/>
      <c r="I85" s="74">
        <f t="shared" si="40"/>
        <v>0</v>
      </c>
      <c r="J85" s="174"/>
      <c r="K85" s="113">
        <f t="shared" si="45"/>
        <v>0</v>
      </c>
      <c r="L85" s="73"/>
      <c r="M85" s="113">
        <f t="shared" si="46"/>
        <v>0</v>
      </c>
      <c r="N85" s="73"/>
      <c r="O85" s="74">
        <f t="shared" si="47"/>
        <v>0</v>
      </c>
      <c r="P85" s="174"/>
      <c r="Q85" s="113">
        <f t="shared" si="38"/>
        <v>0</v>
      </c>
      <c r="R85" s="73"/>
      <c r="S85" s="113">
        <f t="shared" si="41"/>
        <v>0</v>
      </c>
      <c r="T85" s="73"/>
      <c r="U85" s="74">
        <f t="shared" si="39"/>
        <v>0</v>
      </c>
      <c r="V85" s="174"/>
      <c r="W85" s="113">
        <f t="shared" si="48"/>
        <v>0</v>
      </c>
      <c r="X85" s="101"/>
      <c r="Y85" s="113">
        <f t="shared" si="49"/>
        <v>0</v>
      </c>
      <c r="Z85" s="73"/>
      <c r="AA85" s="74">
        <f t="shared" si="50"/>
        <v>0</v>
      </c>
      <c r="AB85" s="73"/>
      <c r="AC85" s="74">
        <f t="shared" si="37"/>
        <v>0</v>
      </c>
      <c r="AD85" s="73"/>
      <c r="AE85" s="74">
        <f t="shared" si="42"/>
        <v>0</v>
      </c>
      <c r="AF85" s="73"/>
      <c r="AG85" s="74">
        <f t="shared" si="51"/>
        <v>0</v>
      </c>
      <c r="AH85" s="82">
        <f t="shared" si="43"/>
        <v>0</v>
      </c>
      <c r="AI85" s="74"/>
      <c r="AJ85" s="147">
        <f t="shared" si="52"/>
        <v>0</v>
      </c>
      <c r="AK85" s="141"/>
    </row>
    <row r="86" spans="1:37" ht="15" customHeight="1" x14ac:dyDescent="0.2">
      <c r="A86" s="84" t="s">
        <v>321</v>
      </c>
      <c r="B86" s="14" t="s">
        <v>65</v>
      </c>
      <c r="C86" s="18" t="s">
        <v>9</v>
      </c>
      <c r="D86" s="19">
        <v>35</v>
      </c>
      <c r="E86" s="20">
        <f t="shared" si="44"/>
        <v>0</v>
      </c>
      <c r="F86" s="73"/>
      <c r="G86" s="74">
        <f t="shared" si="53"/>
        <v>0</v>
      </c>
      <c r="H86" s="73"/>
      <c r="I86" s="74">
        <f t="shared" si="40"/>
        <v>0</v>
      </c>
      <c r="J86" s="174"/>
      <c r="K86" s="113">
        <f t="shared" si="45"/>
        <v>0</v>
      </c>
      <c r="L86" s="73"/>
      <c r="M86" s="113">
        <f t="shared" si="46"/>
        <v>0</v>
      </c>
      <c r="N86" s="73"/>
      <c r="O86" s="74">
        <f t="shared" si="47"/>
        <v>0</v>
      </c>
      <c r="P86" s="174"/>
      <c r="Q86" s="113">
        <f t="shared" si="38"/>
        <v>0</v>
      </c>
      <c r="R86" s="73"/>
      <c r="S86" s="113">
        <f t="shared" si="41"/>
        <v>0</v>
      </c>
      <c r="T86" s="73"/>
      <c r="U86" s="74">
        <f t="shared" si="39"/>
        <v>0</v>
      </c>
      <c r="V86" s="174"/>
      <c r="W86" s="113">
        <f t="shared" si="48"/>
        <v>0</v>
      </c>
      <c r="X86" s="101"/>
      <c r="Y86" s="113">
        <f>IF($D86="",0,$D86*X86)</f>
        <v>0</v>
      </c>
      <c r="Z86" s="73"/>
      <c r="AA86" s="74">
        <f t="shared" si="50"/>
        <v>0</v>
      </c>
      <c r="AB86" s="73"/>
      <c r="AC86" s="74">
        <f t="shared" si="37"/>
        <v>0</v>
      </c>
      <c r="AD86" s="73"/>
      <c r="AE86" s="74">
        <f t="shared" si="42"/>
        <v>0</v>
      </c>
      <c r="AF86" s="73"/>
      <c r="AG86" s="74">
        <f t="shared" si="51"/>
        <v>0</v>
      </c>
      <c r="AH86" s="82">
        <f t="shared" si="43"/>
        <v>0</v>
      </c>
      <c r="AI86" s="74"/>
      <c r="AJ86" s="147">
        <f t="shared" si="52"/>
        <v>0</v>
      </c>
      <c r="AK86" s="141"/>
    </row>
    <row r="87" spans="1:37" ht="15" customHeight="1" x14ac:dyDescent="0.2">
      <c r="A87" s="84" t="s">
        <v>301</v>
      </c>
      <c r="B87" s="14" t="s">
        <v>65</v>
      </c>
      <c r="C87" s="18" t="s">
        <v>7</v>
      </c>
      <c r="D87" s="19">
        <v>75</v>
      </c>
      <c r="E87" s="20">
        <f t="shared" si="44"/>
        <v>0</v>
      </c>
      <c r="F87" s="73"/>
      <c r="G87" s="74">
        <f t="shared" si="53"/>
        <v>0</v>
      </c>
      <c r="H87" s="73"/>
      <c r="I87" s="74">
        <f t="shared" si="40"/>
        <v>0</v>
      </c>
      <c r="J87" s="174"/>
      <c r="K87" s="113">
        <f t="shared" si="45"/>
        <v>0</v>
      </c>
      <c r="L87" s="73"/>
      <c r="M87" s="113">
        <f t="shared" si="46"/>
        <v>0</v>
      </c>
      <c r="N87" s="73"/>
      <c r="O87" s="74">
        <f t="shared" si="47"/>
        <v>0</v>
      </c>
      <c r="P87" s="174"/>
      <c r="Q87" s="113">
        <f t="shared" si="38"/>
        <v>0</v>
      </c>
      <c r="R87" s="73"/>
      <c r="S87" s="113">
        <f t="shared" si="41"/>
        <v>0</v>
      </c>
      <c r="T87" s="73"/>
      <c r="U87" s="74">
        <f t="shared" si="39"/>
        <v>0</v>
      </c>
      <c r="V87" s="174"/>
      <c r="W87" s="113">
        <f t="shared" si="48"/>
        <v>0</v>
      </c>
      <c r="X87" s="101"/>
      <c r="Y87" s="113">
        <f t="shared" si="49"/>
        <v>0</v>
      </c>
      <c r="Z87" s="73"/>
      <c r="AA87" s="74">
        <f t="shared" si="50"/>
        <v>0</v>
      </c>
      <c r="AB87" s="73"/>
      <c r="AC87" s="74">
        <f t="shared" si="37"/>
        <v>0</v>
      </c>
      <c r="AD87" s="73"/>
      <c r="AE87" s="74">
        <f t="shared" si="42"/>
        <v>0</v>
      </c>
      <c r="AF87" s="73"/>
      <c r="AG87" s="74">
        <f t="shared" si="51"/>
        <v>0</v>
      </c>
      <c r="AH87" s="82">
        <f t="shared" si="43"/>
        <v>0</v>
      </c>
      <c r="AI87" s="74"/>
      <c r="AJ87" s="147">
        <f t="shared" si="52"/>
        <v>0</v>
      </c>
      <c r="AK87" s="141"/>
    </row>
    <row r="88" spans="1:37" s="14" customFormat="1" ht="15" customHeight="1" x14ac:dyDescent="0.2">
      <c r="A88" s="90" t="s">
        <v>303</v>
      </c>
      <c r="B88" s="14" t="s">
        <v>65</v>
      </c>
      <c r="C88" s="18" t="s">
        <v>8</v>
      </c>
      <c r="D88" s="170">
        <v>60</v>
      </c>
      <c r="E88" s="20">
        <f t="shared" si="44"/>
        <v>0</v>
      </c>
      <c r="F88" s="101"/>
      <c r="G88" s="74">
        <f t="shared" si="53"/>
        <v>0</v>
      </c>
      <c r="H88" s="101"/>
      <c r="I88" s="154">
        <f t="shared" si="40"/>
        <v>0</v>
      </c>
      <c r="J88" s="181"/>
      <c r="K88" s="156">
        <f t="shared" si="45"/>
        <v>0</v>
      </c>
      <c r="L88" s="101"/>
      <c r="M88" s="156">
        <f t="shared" si="46"/>
        <v>0</v>
      </c>
      <c r="N88" s="101"/>
      <c r="O88" s="154">
        <f t="shared" si="47"/>
        <v>0</v>
      </c>
      <c r="P88" s="181"/>
      <c r="Q88" s="156">
        <f t="shared" si="38"/>
        <v>0</v>
      </c>
      <c r="R88" s="101"/>
      <c r="S88" s="156">
        <f t="shared" si="41"/>
        <v>0</v>
      </c>
      <c r="T88" s="101"/>
      <c r="U88" s="154">
        <f t="shared" si="39"/>
        <v>0</v>
      </c>
      <c r="V88" s="181"/>
      <c r="W88" s="156">
        <f t="shared" si="48"/>
        <v>0</v>
      </c>
      <c r="X88" s="101"/>
      <c r="Y88" s="156">
        <f t="shared" si="49"/>
        <v>0</v>
      </c>
      <c r="Z88" s="101"/>
      <c r="AA88" s="154">
        <f t="shared" si="50"/>
        <v>0</v>
      </c>
      <c r="AB88" s="101"/>
      <c r="AC88" s="154">
        <f t="shared" si="37"/>
        <v>0</v>
      </c>
      <c r="AD88" s="101"/>
      <c r="AE88" s="154">
        <f t="shared" si="42"/>
        <v>0</v>
      </c>
      <c r="AF88" s="101"/>
      <c r="AG88" s="154">
        <f t="shared" si="51"/>
        <v>0</v>
      </c>
      <c r="AH88" s="158">
        <f t="shared" si="43"/>
        <v>0</v>
      </c>
      <c r="AI88" s="154"/>
      <c r="AJ88" s="147">
        <f t="shared" si="52"/>
        <v>0</v>
      </c>
      <c r="AK88" s="182"/>
    </row>
    <row r="89" spans="1:37" s="14" customFormat="1" ht="15" customHeight="1" x14ac:dyDescent="0.2">
      <c r="A89" s="90" t="s">
        <v>310</v>
      </c>
      <c r="B89" s="14" t="s">
        <v>65</v>
      </c>
      <c r="C89" s="18" t="s">
        <v>5</v>
      </c>
      <c r="D89" s="170">
        <v>118</v>
      </c>
      <c r="E89" s="20">
        <f t="shared" si="44"/>
        <v>0</v>
      </c>
      <c r="F89" s="101"/>
      <c r="G89" s="113">
        <f t="shared" si="53"/>
        <v>0</v>
      </c>
      <c r="H89" s="101"/>
      <c r="I89" s="154">
        <f t="shared" si="40"/>
        <v>0</v>
      </c>
      <c r="J89" s="181"/>
      <c r="K89" s="156">
        <f t="shared" si="45"/>
        <v>0</v>
      </c>
      <c r="L89" s="101"/>
      <c r="M89" s="156">
        <f t="shared" si="46"/>
        <v>0</v>
      </c>
      <c r="N89" s="101"/>
      <c r="O89" s="154">
        <f t="shared" si="47"/>
        <v>0</v>
      </c>
      <c r="P89" s="181"/>
      <c r="Q89" s="156">
        <f t="shared" si="38"/>
        <v>0</v>
      </c>
      <c r="R89" s="101"/>
      <c r="S89" s="156">
        <f t="shared" si="41"/>
        <v>0</v>
      </c>
      <c r="T89" s="101"/>
      <c r="U89" s="154">
        <f t="shared" si="39"/>
        <v>0</v>
      </c>
      <c r="V89" s="181"/>
      <c r="W89" s="156">
        <f t="shared" si="48"/>
        <v>0</v>
      </c>
      <c r="X89" s="101"/>
      <c r="Y89" s="156">
        <f t="shared" si="49"/>
        <v>0</v>
      </c>
      <c r="Z89" s="101"/>
      <c r="AA89" s="154">
        <f t="shared" si="50"/>
        <v>0</v>
      </c>
      <c r="AB89" s="101"/>
      <c r="AC89" s="154">
        <f t="shared" si="37"/>
        <v>0</v>
      </c>
      <c r="AD89" s="101"/>
      <c r="AE89" s="154">
        <f t="shared" si="42"/>
        <v>0</v>
      </c>
      <c r="AF89" s="181"/>
      <c r="AG89" s="154">
        <f t="shared" si="51"/>
        <v>0</v>
      </c>
      <c r="AH89" s="158">
        <f t="shared" si="43"/>
        <v>0</v>
      </c>
      <c r="AI89" s="154"/>
      <c r="AJ89" s="147">
        <f t="shared" si="52"/>
        <v>0</v>
      </c>
      <c r="AK89" s="182"/>
    </row>
    <row r="90" spans="1:37" s="14" customFormat="1" ht="15" customHeight="1" x14ac:dyDescent="0.2">
      <c r="A90" s="90" t="s">
        <v>331</v>
      </c>
      <c r="B90" s="14" t="s">
        <v>65</v>
      </c>
      <c r="C90" s="18" t="s">
        <v>7</v>
      </c>
      <c r="D90" s="170">
        <v>75</v>
      </c>
      <c r="E90" s="20">
        <f t="shared" si="44"/>
        <v>0</v>
      </c>
      <c r="F90" s="101"/>
      <c r="G90" s="113">
        <f t="shared" si="53"/>
        <v>0</v>
      </c>
      <c r="H90" s="101"/>
      <c r="I90" s="154">
        <f t="shared" si="40"/>
        <v>0</v>
      </c>
      <c r="J90" s="181"/>
      <c r="K90" s="156">
        <f t="shared" si="45"/>
        <v>0</v>
      </c>
      <c r="L90" s="101"/>
      <c r="M90" s="156">
        <f t="shared" si="46"/>
        <v>0</v>
      </c>
      <c r="N90" s="101"/>
      <c r="O90" s="154">
        <f t="shared" si="47"/>
        <v>0</v>
      </c>
      <c r="P90" s="181"/>
      <c r="Q90" s="156">
        <f t="shared" si="38"/>
        <v>0</v>
      </c>
      <c r="R90" s="101"/>
      <c r="S90" s="156">
        <f t="shared" si="41"/>
        <v>0</v>
      </c>
      <c r="T90" s="101"/>
      <c r="U90" s="154">
        <f t="shared" si="39"/>
        <v>0</v>
      </c>
      <c r="V90" s="181"/>
      <c r="W90" s="156">
        <f t="shared" si="48"/>
        <v>0</v>
      </c>
      <c r="X90" s="101"/>
      <c r="Y90" s="156">
        <f t="shared" si="49"/>
        <v>0</v>
      </c>
      <c r="Z90" s="101"/>
      <c r="AA90" s="154">
        <f t="shared" si="50"/>
        <v>0</v>
      </c>
      <c r="AB90" s="101"/>
      <c r="AC90" s="154">
        <f t="shared" si="37"/>
        <v>0</v>
      </c>
      <c r="AD90" s="101"/>
      <c r="AE90" s="154">
        <f t="shared" si="42"/>
        <v>0</v>
      </c>
      <c r="AF90" s="181"/>
      <c r="AG90" s="154">
        <f t="shared" si="51"/>
        <v>0</v>
      </c>
      <c r="AH90" s="158">
        <f t="shared" si="43"/>
        <v>0</v>
      </c>
      <c r="AI90" s="154"/>
      <c r="AJ90" s="147">
        <f t="shared" si="52"/>
        <v>0</v>
      </c>
      <c r="AK90" s="182"/>
    </row>
    <row r="91" spans="1:37" s="14" customFormat="1" ht="15" customHeight="1" x14ac:dyDescent="0.2">
      <c r="A91" s="90" t="s">
        <v>372</v>
      </c>
      <c r="B91" s="14" t="s">
        <v>65</v>
      </c>
      <c r="C91" s="18" t="str">
        <f ca="1">IF($A91="","",INDEX(INDIRECT("'MA-Liste'!"&amp;$C$11),MATCH($A91,'MA-Liste'!$M:$M,FALSE)))</f>
        <v>G</v>
      </c>
      <c r="D91" s="170">
        <f t="shared" ref="D91" ca="1" si="54">IF(OR($C91="",$C91=0),"",VLOOKUP($C91,Ansätze,$D$11,FALSE))</f>
        <v>35</v>
      </c>
      <c r="E91" s="20">
        <f t="shared" ref="E91" si="55">SUM(F91++H91+J91+L91+N91+P91+R91+T91+V91+X91+Z91+AB91+AD91+AF91)</f>
        <v>2.5</v>
      </c>
      <c r="F91" s="101"/>
      <c r="G91" s="113">
        <f t="shared" ref="G91" ca="1" si="56">IF(D91="",0,D91*F91)</f>
        <v>0</v>
      </c>
      <c r="H91" s="101"/>
      <c r="I91" s="154">
        <f t="shared" ref="I91" ca="1" si="57">IF(D91="",0,D91*H91)</f>
        <v>0</v>
      </c>
      <c r="J91" s="181"/>
      <c r="K91" s="156">
        <f t="shared" ref="K91" ca="1" si="58">IF($D91="",0,$D91*J91)</f>
        <v>0</v>
      </c>
      <c r="L91" s="101">
        <v>2.5</v>
      </c>
      <c r="M91" s="156">
        <f t="shared" ref="M91" ca="1" si="59">IF($D91="",0,$D91*L91)</f>
        <v>87.5</v>
      </c>
      <c r="N91" s="101"/>
      <c r="O91" s="154">
        <f t="shared" ref="O91" ca="1" si="60">IF($D91="",0,$D91*N91)</f>
        <v>0</v>
      </c>
      <c r="P91" s="181"/>
      <c r="Q91" s="156">
        <f t="shared" ref="Q91" ca="1" si="61">IF($D91="",0,$D91*P91)</f>
        <v>0</v>
      </c>
      <c r="R91" s="101"/>
      <c r="S91" s="156">
        <f t="shared" ref="S91" ca="1" si="62">IF($D91="",0,$D91*R91)</f>
        <v>0</v>
      </c>
      <c r="T91" s="101"/>
      <c r="U91" s="154">
        <f t="shared" ref="U91" ca="1" si="63">IF($D91="",0,$D91*T91)</f>
        <v>0</v>
      </c>
      <c r="V91" s="181"/>
      <c r="W91" s="156">
        <f t="shared" ref="W91" ca="1" si="64">IF($D91="",0,$D91*V91)</f>
        <v>0</v>
      </c>
      <c r="X91" s="101"/>
      <c r="Y91" s="156">
        <f t="shared" ref="Y91" ca="1" si="65">IF($D91="",0,$D91*X91)</f>
        <v>0</v>
      </c>
      <c r="Z91" s="101"/>
      <c r="AA91" s="154">
        <f t="shared" ref="AA91" ca="1" si="66">IF(D91="",0,D91*Z91)</f>
        <v>0</v>
      </c>
      <c r="AB91" s="101"/>
      <c r="AC91" s="154">
        <f t="shared" ref="AC91" ca="1" si="67">IF(D91="",0,D91*AB91)</f>
        <v>0</v>
      </c>
      <c r="AD91" s="101"/>
      <c r="AE91" s="154">
        <f t="shared" ref="AE91" ca="1" si="68">IF(D91="",0,D91*AD91)</f>
        <v>0</v>
      </c>
      <c r="AF91" s="181"/>
      <c r="AG91" s="154">
        <f t="shared" ref="AG91" ca="1" si="69">IF(D91="",0,D91*AF91)</f>
        <v>0</v>
      </c>
      <c r="AH91" s="158">
        <f t="shared" ref="AH91" ca="1" si="70">IF(D91="",0,D91*E91)</f>
        <v>87.5</v>
      </c>
      <c r="AI91" s="154"/>
      <c r="AJ91" s="147">
        <f t="shared" ref="AJ91" ca="1" si="71">SUM(AH91+AI91)</f>
        <v>87.5</v>
      </c>
      <c r="AK91" s="182"/>
    </row>
    <row r="92" spans="1:37" s="14" customFormat="1" ht="15" customHeight="1" x14ac:dyDescent="0.2">
      <c r="A92" s="90" t="s">
        <v>342</v>
      </c>
      <c r="B92" s="14" t="s">
        <v>65</v>
      </c>
      <c r="C92" s="18" t="s">
        <v>9</v>
      </c>
      <c r="D92" s="170">
        <v>35</v>
      </c>
      <c r="E92" s="20">
        <f t="shared" si="44"/>
        <v>0</v>
      </c>
      <c r="F92" s="101"/>
      <c r="G92" s="113">
        <f t="shared" si="53"/>
        <v>0</v>
      </c>
      <c r="H92" s="101"/>
      <c r="I92" s="154">
        <f t="shared" si="40"/>
        <v>0</v>
      </c>
      <c r="J92" s="181"/>
      <c r="K92" s="156">
        <f t="shared" si="45"/>
        <v>0</v>
      </c>
      <c r="L92" s="101"/>
      <c r="M92" s="156">
        <f t="shared" si="46"/>
        <v>0</v>
      </c>
      <c r="N92" s="101"/>
      <c r="O92" s="154">
        <f t="shared" si="47"/>
        <v>0</v>
      </c>
      <c r="P92" s="181"/>
      <c r="Q92" s="156">
        <f t="shared" si="38"/>
        <v>0</v>
      </c>
      <c r="R92" s="101"/>
      <c r="S92" s="156">
        <f t="shared" si="41"/>
        <v>0</v>
      </c>
      <c r="T92" s="101"/>
      <c r="U92" s="154">
        <f t="shared" si="39"/>
        <v>0</v>
      </c>
      <c r="V92" s="181"/>
      <c r="W92" s="156">
        <f t="shared" si="48"/>
        <v>0</v>
      </c>
      <c r="X92" s="101"/>
      <c r="Y92" s="156">
        <f t="shared" si="49"/>
        <v>0</v>
      </c>
      <c r="Z92" s="101"/>
      <c r="AA92" s="154">
        <f t="shared" si="50"/>
        <v>0</v>
      </c>
      <c r="AB92" s="101"/>
      <c r="AC92" s="154">
        <f t="shared" si="37"/>
        <v>0</v>
      </c>
      <c r="AD92" s="101"/>
      <c r="AE92" s="154">
        <f t="shared" si="42"/>
        <v>0</v>
      </c>
      <c r="AF92" s="181"/>
      <c r="AG92" s="154">
        <f t="shared" si="51"/>
        <v>0</v>
      </c>
      <c r="AH92" s="158">
        <f t="shared" si="43"/>
        <v>0</v>
      </c>
      <c r="AI92" s="154"/>
      <c r="AJ92" s="147">
        <f t="shared" si="52"/>
        <v>0</v>
      </c>
      <c r="AK92" s="182"/>
    </row>
    <row r="93" spans="1:37" s="14" customFormat="1" ht="15" customHeight="1" x14ac:dyDescent="0.2">
      <c r="A93" s="90" t="s">
        <v>347</v>
      </c>
      <c r="B93" s="14" t="s">
        <v>65</v>
      </c>
      <c r="C93" s="18" t="s">
        <v>9</v>
      </c>
      <c r="D93" s="170">
        <v>35</v>
      </c>
      <c r="E93" s="20">
        <f t="shared" si="44"/>
        <v>0</v>
      </c>
      <c r="F93" s="101"/>
      <c r="G93" s="113">
        <f t="shared" si="53"/>
        <v>0</v>
      </c>
      <c r="H93" s="101"/>
      <c r="I93" s="154">
        <f t="shared" si="40"/>
        <v>0</v>
      </c>
      <c r="J93" s="181"/>
      <c r="K93" s="156">
        <f t="shared" si="45"/>
        <v>0</v>
      </c>
      <c r="L93" s="101"/>
      <c r="M93" s="156">
        <f t="shared" si="46"/>
        <v>0</v>
      </c>
      <c r="N93" s="101"/>
      <c r="O93" s="154">
        <f t="shared" si="47"/>
        <v>0</v>
      </c>
      <c r="P93" s="181"/>
      <c r="Q93" s="156">
        <f t="shared" si="38"/>
        <v>0</v>
      </c>
      <c r="R93" s="101"/>
      <c r="S93" s="156">
        <f t="shared" si="41"/>
        <v>0</v>
      </c>
      <c r="T93" s="101"/>
      <c r="U93" s="154">
        <f t="shared" si="39"/>
        <v>0</v>
      </c>
      <c r="V93" s="181"/>
      <c r="W93" s="156">
        <f>IF($D93="",0,$D93*V93)</f>
        <v>0</v>
      </c>
      <c r="X93" s="101"/>
      <c r="Y93" s="156">
        <f t="shared" si="49"/>
        <v>0</v>
      </c>
      <c r="Z93" s="101"/>
      <c r="AA93" s="154">
        <f t="shared" si="50"/>
        <v>0</v>
      </c>
      <c r="AB93" s="101"/>
      <c r="AC93" s="154">
        <f t="shared" si="37"/>
        <v>0</v>
      </c>
      <c r="AD93" s="101"/>
      <c r="AE93" s="154">
        <f t="shared" si="42"/>
        <v>0</v>
      </c>
      <c r="AF93" s="181"/>
      <c r="AG93" s="154">
        <f t="shared" si="51"/>
        <v>0</v>
      </c>
      <c r="AH93" s="158">
        <f t="shared" si="43"/>
        <v>0</v>
      </c>
      <c r="AI93" s="154"/>
      <c r="AJ93" s="147">
        <f t="shared" si="52"/>
        <v>0</v>
      </c>
      <c r="AK93" s="182"/>
    </row>
    <row r="94" spans="1:37" s="14" customFormat="1" ht="15" customHeight="1" x14ac:dyDescent="0.2">
      <c r="A94" s="90" t="s">
        <v>350</v>
      </c>
      <c r="B94" s="14" t="s">
        <v>65</v>
      </c>
      <c r="C94" s="18" t="s">
        <v>9</v>
      </c>
      <c r="D94" s="170">
        <v>35</v>
      </c>
      <c r="E94" s="20">
        <f t="shared" si="44"/>
        <v>0</v>
      </c>
      <c r="F94" s="101"/>
      <c r="G94" s="113">
        <f t="shared" si="53"/>
        <v>0</v>
      </c>
      <c r="H94" s="101"/>
      <c r="I94" s="154">
        <f t="shared" si="40"/>
        <v>0</v>
      </c>
      <c r="J94" s="181"/>
      <c r="K94" s="156">
        <f t="shared" si="45"/>
        <v>0</v>
      </c>
      <c r="L94" s="101"/>
      <c r="M94" s="156">
        <f t="shared" si="46"/>
        <v>0</v>
      </c>
      <c r="N94" s="101"/>
      <c r="O94" s="154">
        <f t="shared" si="47"/>
        <v>0</v>
      </c>
      <c r="P94" s="181"/>
      <c r="Q94" s="156">
        <f t="shared" si="38"/>
        <v>0</v>
      </c>
      <c r="R94" s="101"/>
      <c r="S94" s="156">
        <f t="shared" si="41"/>
        <v>0</v>
      </c>
      <c r="T94" s="101"/>
      <c r="U94" s="154">
        <f t="shared" si="39"/>
        <v>0</v>
      </c>
      <c r="V94" s="181"/>
      <c r="W94" s="156">
        <f>IF($D94="",0,$D94*V94)</f>
        <v>0</v>
      </c>
      <c r="X94" s="101"/>
      <c r="Y94" s="156">
        <f t="shared" si="49"/>
        <v>0</v>
      </c>
      <c r="Z94" s="101"/>
      <c r="AA94" s="154">
        <f t="shared" si="50"/>
        <v>0</v>
      </c>
      <c r="AB94" s="101"/>
      <c r="AC94" s="154">
        <f t="shared" si="37"/>
        <v>0</v>
      </c>
      <c r="AD94" s="101"/>
      <c r="AE94" s="154">
        <f t="shared" si="42"/>
        <v>0</v>
      </c>
      <c r="AF94" s="181"/>
      <c r="AG94" s="154">
        <f t="shared" si="51"/>
        <v>0</v>
      </c>
      <c r="AH94" s="158">
        <f t="shared" si="43"/>
        <v>0</v>
      </c>
      <c r="AI94" s="154"/>
      <c r="AJ94" s="147">
        <f t="shared" si="52"/>
        <v>0</v>
      </c>
      <c r="AK94" s="182"/>
    </row>
    <row r="95" spans="1:37" s="14" customFormat="1" ht="15" customHeight="1" x14ac:dyDescent="0.2">
      <c r="A95" s="90" t="s">
        <v>353</v>
      </c>
      <c r="B95" s="14" t="s">
        <v>65</v>
      </c>
      <c r="C95" s="18" t="s">
        <v>4</v>
      </c>
      <c r="D95" s="170">
        <v>140</v>
      </c>
      <c r="E95" s="20">
        <f t="shared" si="44"/>
        <v>0</v>
      </c>
      <c r="F95" s="101"/>
      <c r="G95" s="113">
        <f t="shared" si="53"/>
        <v>0</v>
      </c>
      <c r="H95" s="101"/>
      <c r="I95" s="154">
        <f t="shared" si="40"/>
        <v>0</v>
      </c>
      <c r="J95" s="181"/>
      <c r="K95" s="156">
        <f t="shared" si="45"/>
        <v>0</v>
      </c>
      <c r="L95" s="101"/>
      <c r="M95" s="156">
        <f t="shared" si="46"/>
        <v>0</v>
      </c>
      <c r="N95" s="101"/>
      <c r="O95" s="154">
        <f t="shared" si="47"/>
        <v>0</v>
      </c>
      <c r="P95" s="181"/>
      <c r="Q95" s="156">
        <f t="shared" si="38"/>
        <v>0</v>
      </c>
      <c r="R95" s="101"/>
      <c r="S95" s="156">
        <f t="shared" si="41"/>
        <v>0</v>
      </c>
      <c r="T95" s="101"/>
      <c r="U95" s="154">
        <f t="shared" si="39"/>
        <v>0</v>
      </c>
      <c r="V95" s="181"/>
      <c r="W95" s="156">
        <f>IF($D95="",0,$D95*V95)</f>
        <v>0</v>
      </c>
      <c r="X95" s="101"/>
      <c r="Y95" s="156">
        <f t="shared" si="49"/>
        <v>0</v>
      </c>
      <c r="Z95" s="101"/>
      <c r="AA95" s="154">
        <f t="shared" si="50"/>
        <v>0</v>
      </c>
      <c r="AB95" s="101"/>
      <c r="AC95" s="154">
        <f t="shared" si="37"/>
        <v>0</v>
      </c>
      <c r="AD95" s="101"/>
      <c r="AE95" s="154">
        <f t="shared" si="42"/>
        <v>0</v>
      </c>
      <c r="AF95" s="181"/>
      <c r="AG95" s="154">
        <f t="shared" si="51"/>
        <v>0</v>
      </c>
      <c r="AH95" s="158">
        <f t="shared" si="43"/>
        <v>0</v>
      </c>
      <c r="AI95" s="154"/>
      <c r="AJ95" s="147">
        <f t="shared" si="52"/>
        <v>0</v>
      </c>
      <c r="AK95" s="182"/>
    </row>
    <row r="96" spans="1:37" s="14" customFormat="1" ht="15" customHeight="1" x14ac:dyDescent="0.2">
      <c r="A96" s="90" t="s">
        <v>360</v>
      </c>
      <c r="B96" s="14" t="s">
        <v>65</v>
      </c>
      <c r="C96" s="18" t="s">
        <v>8</v>
      </c>
      <c r="D96" s="170">
        <v>60</v>
      </c>
      <c r="E96" s="20">
        <f t="shared" si="44"/>
        <v>0</v>
      </c>
      <c r="F96" s="101"/>
      <c r="G96" s="113">
        <f t="shared" si="53"/>
        <v>0</v>
      </c>
      <c r="H96" s="101"/>
      <c r="I96" s="154">
        <f t="shared" si="40"/>
        <v>0</v>
      </c>
      <c r="J96" s="181"/>
      <c r="K96" s="156">
        <f t="shared" si="45"/>
        <v>0</v>
      </c>
      <c r="L96" s="101"/>
      <c r="M96" s="156">
        <f t="shared" si="46"/>
        <v>0</v>
      </c>
      <c r="N96" s="101"/>
      <c r="O96" s="154">
        <f t="shared" si="47"/>
        <v>0</v>
      </c>
      <c r="P96" s="181"/>
      <c r="Q96" s="156">
        <f t="shared" si="38"/>
        <v>0</v>
      </c>
      <c r="R96" s="101"/>
      <c r="S96" s="156">
        <f t="shared" si="41"/>
        <v>0</v>
      </c>
      <c r="T96" s="101"/>
      <c r="U96" s="154">
        <f t="shared" si="39"/>
        <v>0</v>
      </c>
      <c r="V96" s="181"/>
      <c r="W96" s="156">
        <f>IF($D96="",0,$D96*V96)</f>
        <v>0</v>
      </c>
      <c r="X96" s="101"/>
      <c r="Y96" s="156">
        <f t="shared" si="49"/>
        <v>0</v>
      </c>
      <c r="Z96" s="101"/>
      <c r="AA96" s="154">
        <f t="shared" si="50"/>
        <v>0</v>
      </c>
      <c r="AB96" s="101"/>
      <c r="AC96" s="154">
        <f t="shared" si="37"/>
        <v>0</v>
      </c>
      <c r="AD96" s="101"/>
      <c r="AE96" s="154">
        <f t="shared" si="42"/>
        <v>0</v>
      </c>
      <c r="AF96" s="181"/>
      <c r="AG96" s="154">
        <f t="shared" si="51"/>
        <v>0</v>
      </c>
      <c r="AH96" s="158">
        <f t="shared" si="43"/>
        <v>0</v>
      </c>
      <c r="AI96" s="154"/>
      <c r="AJ96" s="147">
        <f t="shared" si="52"/>
        <v>0</v>
      </c>
      <c r="AK96" s="182"/>
    </row>
    <row r="97" spans="1:37" s="14" customFormat="1" ht="15" customHeight="1" x14ac:dyDescent="0.2">
      <c r="A97" s="90"/>
      <c r="C97" s="18"/>
      <c r="D97" s="170"/>
      <c r="E97" s="20"/>
      <c r="F97" s="101"/>
      <c r="G97" s="113"/>
      <c r="H97" s="101"/>
      <c r="I97" s="154"/>
      <c r="J97" s="181"/>
      <c r="K97" s="156"/>
      <c r="L97" s="101"/>
      <c r="M97" s="156"/>
      <c r="N97" s="101"/>
      <c r="O97" s="154"/>
      <c r="P97" s="181"/>
      <c r="Q97" s="156"/>
      <c r="R97" s="101"/>
      <c r="S97" s="156"/>
      <c r="T97" s="101"/>
      <c r="U97" s="154"/>
      <c r="V97" s="181"/>
      <c r="W97" s="156"/>
      <c r="X97" s="101"/>
      <c r="Y97" s="156"/>
      <c r="Z97" s="101"/>
      <c r="AA97" s="154"/>
      <c r="AB97" s="101"/>
      <c r="AC97" s="154"/>
      <c r="AD97" s="101"/>
      <c r="AE97" s="154"/>
      <c r="AF97" s="181"/>
      <c r="AG97" s="154"/>
      <c r="AH97" s="158"/>
      <c r="AI97" s="154"/>
      <c r="AJ97" s="147">
        <f t="shared" si="52"/>
        <v>0</v>
      </c>
      <c r="AK97" s="182"/>
    </row>
    <row r="98" spans="1:37" s="62" customFormat="1" ht="15" customHeight="1" x14ac:dyDescent="0.2">
      <c r="A98" s="85"/>
      <c r="C98" s="63" t="s">
        <v>154</v>
      </c>
      <c r="D98" s="57"/>
      <c r="E98" s="20">
        <f t="shared" si="44"/>
        <v>94.75</v>
      </c>
      <c r="F98" s="144">
        <f>SUM(F13:F97)</f>
        <v>0</v>
      </c>
      <c r="G98" s="143"/>
      <c r="H98" s="75">
        <f>SUM(H13:H97)</f>
        <v>0</v>
      </c>
      <c r="I98" s="76"/>
      <c r="J98" s="94">
        <f>SUM(J13:J97)</f>
        <v>0</v>
      </c>
      <c r="K98" s="94"/>
      <c r="L98" s="194">
        <f>SUM(L13:L97)</f>
        <v>8.5</v>
      </c>
      <c r="M98" s="94"/>
      <c r="N98" s="75">
        <f>SUM(N13:N97)</f>
        <v>0</v>
      </c>
      <c r="O98" s="76"/>
      <c r="P98" s="94">
        <f>SUM(P13:P97)</f>
        <v>0</v>
      </c>
      <c r="Q98" s="94"/>
      <c r="R98" s="194">
        <f>SUM(R13:R97)</f>
        <v>59.75</v>
      </c>
      <c r="S98" s="94"/>
      <c r="T98" s="75">
        <f>SUM(T13:T97)</f>
        <v>0</v>
      </c>
      <c r="U98" s="76"/>
      <c r="V98" s="94">
        <f>SUM(V13:V97)</f>
        <v>0</v>
      </c>
      <c r="W98" s="94"/>
      <c r="X98" s="194">
        <f>SUM(X13:X97)</f>
        <v>26.5</v>
      </c>
      <c r="Y98" s="94"/>
      <c r="Z98" s="75">
        <f>SUM(Z13:Z97)</f>
        <v>0</v>
      </c>
      <c r="AA98" s="76"/>
      <c r="AB98" s="75">
        <f>SUM(AB13:AB97)</f>
        <v>0</v>
      </c>
      <c r="AC98" s="76"/>
      <c r="AD98" s="75">
        <f>SUM(AD13:AD97)</f>
        <v>0</v>
      </c>
      <c r="AE98" s="76"/>
      <c r="AF98" s="194">
        <f>SUM(AF13:AF97)</f>
        <v>0</v>
      </c>
      <c r="AG98" s="76">
        <f t="shared" si="51"/>
        <v>0</v>
      </c>
      <c r="AH98" s="76"/>
      <c r="AI98" s="140"/>
      <c r="AJ98" s="147">
        <f t="shared" si="52"/>
        <v>0</v>
      </c>
      <c r="AK98" s="142"/>
    </row>
    <row r="99" spans="1:37" ht="4.5" customHeight="1" x14ac:dyDescent="0.2">
      <c r="A99" s="86"/>
      <c r="B99" s="40"/>
      <c r="C99" s="68"/>
      <c r="D99" s="69"/>
      <c r="E99" s="69"/>
      <c r="F99" s="69"/>
      <c r="G99" s="168"/>
      <c r="H99" s="166"/>
      <c r="I99" s="167"/>
      <c r="J99" s="168"/>
      <c r="K99" s="168"/>
      <c r="L99" s="168"/>
      <c r="M99" s="168"/>
      <c r="N99" s="77"/>
      <c r="O99" s="78"/>
      <c r="P99" s="69"/>
      <c r="Q99" s="69"/>
      <c r="R99" s="69"/>
      <c r="S99" s="69"/>
      <c r="T99" s="77"/>
      <c r="U99" s="78"/>
      <c r="V99" s="69"/>
      <c r="W99" s="69"/>
      <c r="X99" s="69"/>
      <c r="Y99" s="69"/>
      <c r="Z99" s="77"/>
      <c r="AA99" s="78"/>
      <c r="AB99" s="77"/>
      <c r="AC99" s="78"/>
      <c r="AD99" s="77"/>
      <c r="AE99" s="78"/>
      <c r="AF99" s="69"/>
      <c r="AG99" s="69"/>
      <c r="AH99" s="69"/>
      <c r="AI99" s="69"/>
      <c r="AJ99" s="78"/>
    </row>
    <row r="100" spans="1:37" ht="15" customHeight="1" x14ac:dyDescent="0.2">
      <c r="A100" s="65"/>
      <c r="B100" s="65"/>
      <c r="C100" s="66" t="s">
        <v>155</v>
      </c>
      <c r="D100" s="67"/>
      <c r="E100" s="19"/>
      <c r="F100" s="145"/>
      <c r="G100" s="146">
        <f ca="1">SUM(G13:G99)</f>
        <v>0</v>
      </c>
      <c r="H100" s="79"/>
      <c r="I100" s="80">
        <f ca="1">SUM(I13:I99)</f>
        <v>0</v>
      </c>
      <c r="J100" s="95"/>
      <c r="K100" s="95">
        <f ca="1">SUM(K12:K99)</f>
        <v>0</v>
      </c>
      <c r="L100" s="95"/>
      <c r="M100" s="95">
        <f ca="1">SUM(M12:M99)</f>
        <v>645</v>
      </c>
      <c r="N100" s="79"/>
      <c r="O100" s="80">
        <f ca="1">SUM(O13:O99)</f>
        <v>0</v>
      </c>
      <c r="P100" s="95"/>
      <c r="Q100" s="95">
        <f ca="1">SUM(Q12:Q99)</f>
        <v>0</v>
      </c>
      <c r="R100" s="95"/>
      <c r="S100" s="95">
        <f ca="1">SUM(S12:S99)</f>
        <v>6720</v>
      </c>
      <c r="T100" s="79"/>
      <c r="U100" s="80">
        <f ca="1">SUM(U13:U99)</f>
        <v>0</v>
      </c>
      <c r="V100" s="95"/>
      <c r="W100" s="95">
        <f ca="1">SUM(W12:W99)</f>
        <v>0</v>
      </c>
      <c r="X100" s="95"/>
      <c r="Y100" s="95">
        <f ca="1">SUM(Y12:Y99)</f>
        <v>3226</v>
      </c>
      <c r="Z100" s="79"/>
      <c r="AA100" s="80">
        <f ca="1">SUM(AA13:AA99)</f>
        <v>0</v>
      </c>
      <c r="AB100" s="79"/>
      <c r="AC100" s="80">
        <f ca="1">SUM(AC13:AC99)</f>
        <v>0</v>
      </c>
      <c r="AD100" s="79"/>
      <c r="AE100" s="80">
        <f ca="1">SUM(AE13:AE99)</f>
        <v>0</v>
      </c>
      <c r="AF100" s="95"/>
      <c r="AG100" s="146">
        <f ca="1">SUM(AG13:AG99)</f>
        <v>0</v>
      </c>
      <c r="AH100" s="80">
        <f ca="1">SUM(G100+I100+K100+M100+O100+Q100+S100+U100+W100+Y100+AA100+AC100+AE100+AG100)</f>
        <v>10591</v>
      </c>
      <c r="AI100" s="137"/>
      <c r="AJ100" s="234">
        <f ca="1">SUM(AH100+AI101)</f>
        <v>10591</v>
      </c>
    </row>
    <row r="101" spans="1:37" x14ac:dyDescent="0.2">
      <c r="C101" s="41" t="s">
        <v>24</v>
      </c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2"/>
      <c r="AI101" s="3">
        <f>SUBTOTAL(9,AI13:AI99)</f>
        <v>0</v>
      </c>
    </row>
    <row r="102" spans="1:37" x14ac:dyDescent="0.2">
      <c r="C102" s="56"/>
      <c r="H102" s="56"/>
      <c r="I102" s="56"/>
      <c r="J102" s="56"/>
      <c r="K102" s="56"/>
      <c r="L102" s="56"/>
      <c r="M102" s="56"/>
      <c r="N102" s="56"/>
      <c r="O102" s="56"/>
      <c r="P102" s="56"/>
      <c r="Q102" s="56"/>
      <c r="R102" s="56"/>
      <c r="S102" s="56"/>
      <c r="T102" s="56"/>
      <c r="U102" s="56"/>
      <c r="V102" s="56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</row>
    <row r="103" spans="1:37" x14ac:dyDescent="0.2">
      <c r="A103" s="103"/>
      <c r="AH103" s="19"/>
    </row>
    <row r="112" spans="1:37" x14ac:dyDescent="0.2">
      <c r="AH112" s="21">
        <f>SUM(AH110-AH109)</f>
        <v>0</v>
      </c>
      <c r="AI112">
        <f>SUM(AI110-AI109)</f>
        <v>0</v>
      </c>
    </row>
  </sheetData>
  <autoFilter ref="A12:AH100"/>
  <mergeCells count="16">
    <mergeCell ref="Z10:AA10"/>
    <mergeCell ref="AB10:AC10"/>
    <mergeCell ref="AD10:AE10"/>
    <mergeCell ref="AF10:AG10"/>
    <mergeCell ref="N10:O10"/>
    <mergeCell ref="P10:Q10"/>
    <mergeCell ref="R10:S10"/>
    <mergeCell ref="T10:U10"/>
    <mergeCell ref="V10:W10"/>
    <mergeCell ref="X10:Y10"/>
    <mergeCell ref="L10:M10"/>
    <mergeCell ref="B6:D6"/>
    <mergeCell ref="B8:D8"/>
    <mergeCell ref="F10:G10"/>
    <mergeCell ref="H10:I10"/>
    <mergeCell ref="J10:K10"/>
  </mergeCells>
  <dataValidations count="3">
    <dataValidation type="list" allowBlank="1" showInputMessage="1" showErrorMessage="1" sqref="C12">
      <formula1>Kategorie</formula1>
    </dataValidation>
    <dataValidation type="list" allowBlank="1" showInputMessage="1" showErrorMessage="1" sqref="D12">
      <formula1>Jahr</formula1>
    </dataValidation>
    <dataValidation type="list" allowBlank="1" showInputMessage="1" showErrorMessage="1" sqref="A13:A100">
      <formula1>Name</formula1>
    </dataValidation>
  </dataValidations>
  <pageMargins left="0.70866141732283472" right="0.15748031496062992" top="0.51181102362204722" bottom="0.31496062992125984" header="0.19685039370078741" footer="0.15748031496062992"/>
  <pageSetup paperSize="8" scale="53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colBreaks count="1" manualBreakCount="1">
    <brk id="33" max="88" man="1"/>
  </colBreaks>
  <legacyDrawingHF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AK112"/>
  <sheetViews>
    <sheetView view="pageBreakPreview" topLeftCell="A70" zoomScale="110" zoomScaleNormal="110" zoomScaleSheetLayoutView="110" workbookViewId="0">
      <pane xSplit="1" topLeftCell="O1" activePane="topRight" state="frozen"/>
      <selection pane="topRight" activeCell="A100" sqref="A100:XFD100"/>
    </sheetView>
  </sheetViews>
  <sheetFormatPr baseColWidth="10" defaultRowHeight="12.75" x14ac:dyDescent="0.2"/>
  <cols>
    <col min="1" max="1" width="20" customWidth="1"/>
    <col min="2" max="2" width="9.7109375" customWidth="1"/>
    <col min="3" max="3" width="10" style="4" customWidth="1"/>
    <col min="4" max="33" width="9.7109375" style="21" customWidth="1"/>
    <col min="34" max="34" width="11.85546875" style="21" customWidth="1"/>
    <col min="35" max="35" width="9.7109375" customWidth="1"/>
  </cols>
  <sheetData>
    <row r="1" spans="1:36" x14ac:dyDescent="0.2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</row>
    <row r="2" spans="1:36" s="15" customFormat="1" ht="15" customHeight="1" x14ac:dyDescent="0.25">
      <c r="A2" s="100" t="s">
        <v>282</v>
      </c>
    </row>
    <row r="3" spans="1:36" s="15" customFormat="1" ht="14.25" x14ac:dyDescent="0.2">
      <c r="A3" s="99"/>
    </row>
    <row r="4" spans="1:36" s="15" customFormat="1" ht="15" x14ac:dyDescent="0.25">
      <c r="A4" s="100" t="s">
        <v>158</v>
      </c>
      <c r="B4" s="272" t="str">
        <f>IF(Vertragsdaten!B6="","",Vertragsdaten!B6)</f>
        <v>EP SIEP</v>
      </c>
      <c r="C4" s="272"/>
      <c r="D4" s="272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59"/>
      <c r="AH4" s="59"/>
      <c r="AI4" s="59"/>
    </row>
    <row r="5" spans="1:36" s="15" customFormat="1" ht="8.25" customHeight="1" x14ac:dyDescent="0.25">
      <c r="A5" s="100"/>
      <c r="B5" s="89"/>
      <c r="C5" s="89"/>
      <c r="D5" s="89"/>
    </row>
    <row r="6" spans="1:36" s="15" customFormat="1" ht="15" x14ac:dyDescent="0.25">
      <c r="A6" s="100" t="s">
        <v>159</v>
      </c>
      <c r="B6" s="325" t="str">
        <f>Vertragsdaten!B8</f>
        <v>070017/000025</v>
      </c>
      <c r="C6" s="325"/>
      <c r="D6" s="325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83"/>
      <c r="AI6" s="83"/>
    </row>
    <row r="7" spans="1:36" s="15" customFormat="1" ht="15" customHeight="1" x14ac:dyDescent="0.25">
      <c r="A7" s="100"/>
      <c r="AH7" s="64"/>
      <c r="AI7" s="64"/>
    </row>
    <row r="8" spans="1:36" s="8" customFormat="1" ht="15" x14ac:dyDescent="0.25">
      <c r="A8" s="100" t="s">
        <v>160</v>
      </c>
      <c r="B8" s="328">
        <v>43891</v>
      </c>
      <c r="C8" s="329"/>
      <c r="D8" s="32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83"/>
      <c r="AI8" s="83"/>
    </row>
    <row r="9" spans="1:36" x14ac:dyDescent="0.2">
      <c r="A9" s="65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</row>
    <row r="10" spans="1:36" s="128" customFormat="1" ht="27.75" customHeight="1" x14ac:dyDescent="0.2">
      <c r="A10" s="127"/>
      <c r="F10" s="326" t="s">
        <v>284</v>
      </c>
      <c r="G10" s="330"/>
      <c r="H10" s="326" t="s">
        <v>276</v>
      </c>
      <c r="I10" s="330"/>
      <c r="J10" s="326" t="s">
        <v>277</v>
      </c>
      <c r="K10" s="330"/>
      <c r="L10" s="326" t="s">
        <v>313</v>
      </c>
      <c r="M10" s="330"/>
      <c r="N10" s="326" t="s">
        <v>274</v>
      </c>
      <c r="O10" s="330"/>
      <c r="P10" s="326" t="s">
        <v>279</v>
      </c>
      <c r="Q10" s="330"/>
      <c r="R10" s="326" t="s">
        <v>314</v>
      </c>
      <c r="S10" s="330"/>
      <c r="T10" s="326" t="s">
        <v>275</v>
      </c>
      <c r="U10" s="330"/>
      <c r="V10" s="326" t="s">
        <v>278</v>
      </c>
      <c r="W10" s="330"/>
      <c r="X10" s="326" t="s">
        <v>311</v>
      </c>
      <c r="Y10" s="330"/>
      <c r="Z10" s="326" t="s">
        <v>199</v>
      </c>
      <c r="AA10" s="331"/>
      <c r="AB10" s="326" t="s">
        <v>200</v>
      </c>
      <c r="AC10" s="327"/>
      <c r="AD10" s="326" t="s">
        <v>201</v>
      </c>
      <c r="AE10" s="327"/>
      <c r="AF10" s="332" t="s">
        <v>305</v>
      </c>
      <c r="AG10" s="333"/>
      <c r="AH10" s="131"/>
      <c r="AI10" s="133" t="s">
        <v>280</v>
      </c>
      <c r="AJ10" s="273" t="s">
        <v>281</v>
      </c>
    </row>
    <row r="11" spans="1:36" ht="3.75" hidden="1" customHeight="1" x14ac:dyDescent="0.2">
      <c r="C11" s="4" t="str">
        <f>VLOOKUP(C12,'MA-Liste'!A192:B198,2,FALSE)</f>
        <v>$K:$K</v>
      </c>
      <c r="D11">
        <f>VLOOKUP(D12,Vertragsdaten!A37:B42,2,FALSE)</f>
        <v>2</v>
      </c>
      <c r="E11"/>
      <c r="F11"/>
      <c r="G11"/>
      <c r="H11" s="70"/>
      <c r="I11" s="71"/>
      <c r="J11" s="65"/>
      <c r="K11" s="65"/>
      <c r="L11" s="65"/>
      <c r="M11" s="65"/>
      <c r="N11" s="70"/>
      <c r="O11" s="71"/>
      <c r="P11" s="65"/>
      <c r="Q11" s="65"/>
      <c r="R11" s="65"/>
      <c r="S11" s="65"/>
      <c r="T11" s="70"/>
      <c r="U11" s="71"/>
      <c r="V11" s="65"/>
      <c r="W11" s="65"/>
      <c r="X11" s="65"/>
      <c r="Y11" s="65"/>
      <c r="Z11" s="70"/>
      <c r="AA11" s="71"/>
      <c r="AB11" s="70"/>
      <c r="AC11" s="71"/>
      <c r="AD11" s="70"/>
      <c r="AE11" s="71"/>
      <c r="AF11" s="65"/>
      <c r="AG11" s="65"/>
      <c r="AH11"/>
      <c r="AI11" s="1"/>
      <c r="AJ11" s="134"/>
    </row>
    <row r="12" spans="1:36" s="1" customFormat="1" ht="31.5" customHeight="1" x14ac:dyDescent="0.2">
      <c r="A12" s="44" t="s">
        <v>23</v>
      </c>
      <c r="B12" s="45" t="s">
        <v>18</v>
      </c>
      <c r="C12" s="87" t="str">
        <f>'MA-Liste'!K7</f>
        <v>Kategorie</v>
      </c>
      <c r="D12" s="88" t="s">
        <v>157</v>
      </c>
      <c r="E12" s="60" t="s">
        <v>152</v>
      </c>
      <c r="F12" s="60" t="s">
        <v>22</v>
      </c>
      <c r="G12" s="60" t="s">
        <v>156</v>
      </c>
      <c r="H12" s="72" t="s">
        <v>22</v>
      </c>
      <c r="I12" s="46" t="s">
        <v>156</v>
      </c>
      <c r="J12" s="112" t="s">
        <v>22</v>
      </c>
      <c r="K12" s="112" t="s">
        <v>156</v>
      </c>
      <c r="L12" s="112" t="s">
        <v>22</v>
      </c>
      <c r="M12" s="112" t="s">
        <v>156</v>
      </c>
      <c r="N12" s="72" t="s">
        <v>22</v>
      </c>
      <c r="O12" s="46" t="s">
        <v>156</v>
      </c>
      <c r="P12" s="112" t="s">
        <v>22</v>
      </c>
      <c r="Q12" s="112" t="s">
        <v>156</v>
      </c>
      <c r="R12" s="112" t="s">
        <v>22</v>
      </c>
      <c r="S12" s="112" t="s">
        <v>156</v>
      </c>
      <c r="T12" s="72" t="s">
        <v>22</v>
      </c>
      <c r="U12" s="46" t="s">
        <v>156</v>
      </c>
      <c r="V12" s="112" t="s">
        <v>22</v>
      </c>
      <c r="W12" s="112" t="s">
        <v>156</v>
      </c>
      <c r="X12" s="112" t="s">
        <v>22</v>
      </c>
      <c r="Y12" s="112" t="s">
        <v>156</v>
      </c>
      <c r="Z12" s="81" t="s">
        <v>22</v>
      </c>
      <c r="AA12" s="13" t="s">
        <v>156</v>
      </c>
      <c r="AB12" s="81" t="s">
        <v>22</v>
      </c>
      <c r="AC12" s="13" t="s">
        <v>156</v>
      </c>
      <c r="AD12" s="81" t="s">
        <v>22</v>
      </c>
      <c r="AE12" s="13" t="s">
        <v>156</v>
      </c>
      <c r="AF12" s="183" t="s">
        <v>22</v>
      </c>
      <c r="AG12" s="183" t="s">
        <v>156</v>
      </c>
      <c r="AH12" s="130" t="s">
        <v>153</v>
      </c>
      <c r="AI12" s="132" t="s">
        <v>285</v>
      </c>
      <c r="AJ12" s="135"/>
    </row>
    <row r="13" spans="1:36" ht="15" customHeight="1" x14ac:dyDescent="0.2">
      <c r="A13" s="90" t="s">
        <v>145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69" ca="1" si="0">IF(OR($C13="",$C13=0),"",VLOOKUP($C13,Ansätze,$D$11,FALSE))</f>
        <v>140</v>
      </c>
      <c r="E13" s="20">
        <f>SUM(F13++H13+J13+L13+N13+P13+R13+T13+V13+X13+Z13+AB13+AD13+AF13)</f>
        <v>0</v>
      </c>
      <c r="F13" s="73"/>
      <c r="G13" s="74">
        <f ca="1">IF(D13="",0,D13*F13)</f>
        <v>0</v>
      </c>
      <c r="H13" s="73"/>
      <c r="I13" s="74">
        <f t="shared" ref="I13:I82" ca="1" si="1">IF(D13="",0,D13*H13)</f>
        <v>0</v>
      </c>
      <c r="J13" s="73"/>
      <c r="K13" s="113">
        <f ca="1">IF($D13="",0,$D13*J13)</f>
        <v>0</v>
      </c>
      <c r="L13" s="73"/>
      <c r="M13" s="113">
        <f ca="1">IF($D13="",0,$D13*L13)</f>
        <v>0</v>
      </c>
      <c r="N13" s="73"/>
      <c r="O13" s="74">
        <f ca="1">IF($D13="",0,$D13*N13)</f>
        <v>0</v>
      </c>
      <c r="P13" s="73"/>
      <c r="Q13" s="113">
        <f t="shared" ref="Q13:Q80" ca="1" si="2">IF($D13="",0,$D13*P13)</f>
        <v>0</v>
      </c>
      <c r="R13" s="73"/>
      <c r="S13" s="113">
        <f t="shared" ref="S13:S82" ca="1" si="3">IF($D13="",0,$D13*R13)</f>
        <v>0</v>
      </c>
      <c r="T13" s="101"/>
      <c r="U13" s="74">
        <f t="shared" ref="U13:U80" ca="1" si="4">IF($D13="",0,$D13*T13)</f>
        <v>0</v>
      </c>
      <c r="V13" s="73"/>
      <c r="W13" s="113">
        <f ca="1">IF($D13="",0,$D13*V13)</f>
        <v>0</v>
      </c>
      <c r="X13" s="73"/>
      <c r="Y13" s="113">
        <f ca="1">IF($D13="",0,$D13*X13)</f>
        <v>0</v>
      </c>
      <c r="Z13" s="73"/>
      <c r="AA13" s="74">
        <f t="shared" ref="AA13:AA43" ca="1" si="5">IF(D13="",0,D13*Z13)</f>
        <v>0</v>
      </c>
      <c r="AB13" s="73"/>
      <c r="AC13" s="74">
        <f t="shared" ref="AC13:AC43" ca="1" si="6">IF(D13="",0,D13*AB13)</f>
        <v>0</v>
      </c>
      <c r="AD13" s="73"/>
      <c r="AE13" s="74">
        <f t="shared" ref="AE13:AE82" ca="1" si="7">IF(D13="",0,D13*AD13)</f>
        <v>0</v>
      </c>
      <c r="AF13" s="73"/>
      <c r="AG13" s="74">
        <f ca="1">IF(D13="",0,D13*AF13)</f>
        <v>0</v>
      </c>
      <c r="AH13" s="82">
        <f t="shared" ref="AH13:AH82" ca="1" si="8">IF(D13="",0,D13*E13)</f>
        <v>0</v>
      </c>
      <c r="AI13" s="74"/>
      <c r="AJ13" s="138">
        <f ca="1">SUM(AH13+AI13)</f>
        <v>0</v>
      </c>
    </row>
    <row r="14" spans="1:36" ht="15" customHeight="1" x14ac:dyDescent="0.2">
      <c r="A14" s="90" t="s">
        <v>162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83" si="9">SUM(F14++H14+J14+L14+N14+P14+R14+T14+V14+X14+Z14+AB14+AD14+AF14)</f>
        <v>0</v>
      </c>
      <c r="F14" s="73"/>
      <c r="G14" s="74">
        <f ca="1">IF(D14="",0,D14*F14)</f>
        <v>0</v>
      </c>
      <c r="H14" s="73"/>
      <c r="I14" s="74">
        <f t="shared" ca="1" si="1"/>
        <v>0</v>
      </c>
      <c r="J14" s="73"/>
      <c r="K14" s="113">
        <f t="shared" ref="K14:K83" ca="1" si="10">IF($D14="",0,$D14*J14)</f>
        <v>0</v>
      </c>
      <c r="L14" s="73"/>
      <c r="M14" s="113">
        <f t="shared" ref="M14:M83" ca="1" si="11">IF($D14="",0,$D14*L14)</f>
        <v>0</v>
      </c>
      <c r="N14" s="73"/>
      <c r="O14" s="74">
        <f t="shared" ref="O14:O83" ca="1" si="12">IF($D14="",0,$D14*N14)</f>
        <v>0</v>
      </c>
      <c r="P14" s="73"/>
      <c r="Q14" s="113">
        <f t="shared" ca="1" si="2"/>
        <v>0</v>
      </c>
      <c r="R14" s="73"/>
      <c r="S14" s="113">
        <f t="shared" ca="1" si="3"/>
        <v>0</v>
      </c>
      <c r="T14" s="101"/>
      <c r="U14" s="74">
        <f t="shared" ca="1" si="4"/>
        <v>0</v>
      </c>
      <c r="V14" s="73"/>
      <c r="W14" s="113">
        <f t="shared" ref="W14:W82" ca="1" si="13">IF($D14="",0,$D14*V14)</f>
        <v>0</v>
      </c>
      <c r="X14" s="73"/>
      <c r="Y14" s="113">
        <f t="shared" ref="Y14:Y82" ca="1" si="14">IF($D14="",0,$D14*X14)</f>
        <v>0</v>
      </c>
      <c r="Z14" s="73"/>
      <c r="AA14" s="74">
        <f t="shared" ca="1" si="5"/>
        <v>0</v>
      </c>
      <c r="AB14" s="73"/>
      <c r="AC14" s="74">
        <f t="shared" ca="1" si="6"/>
        <v>0</v>
      </c>
      <c r="AD14" s="73"/>
      <c r="AE14" s="74">
        <f t="shared" ca="1" si="7"/>
        <v>0</v>
      </c>
      <c r="AF14" s="73"/>
      <c r="AG14" s="74">
        <f t="shared" ref="AG14:AG83" ca="1" si="15">IF(D14="",0,D14*AF14)</f>
        <v>0</v>
      </c>
      <c r="AH14" s="82">
        <f t="shared" ca="1" si="8"/>
        <v>0</v>
      </c>
      <c r="AI14" s="74"/>
      <c r="AJ14" s="139">
        <f t="shared" ref="AJ14:AJ83" ca="1" si="16">SUM(AH14+AI14)</f>
        <v>0</v>
      </c>
    </row>
    <row r="15" spans="1:36" ht="15" customHeight="1" x14ac:dyDescent="0.2">
      <c r="A15" s="90" t="s">
        <v>146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9"/>
        <v>8.25</v>
      </c>
      <c r="F15" s="73"/>
      <c r="G15" s="74">
        <f t="shared" ref="G15:G84" ca="1" si="17">IF(D15="",0,D15*F15)</f>
        <v>0</v>
      </c>
      <c r="H15" s="73"/>
      <c r="I15" s="74">
        <f t="shared" ca="1" si="1"/>
        <v>0</v>
      </c>
      <c r="J15" s="73"/>
      <c r="K15" s="113">
        <f t="shared" ca="1" si="10"/>
        <v>0</v>
      </c>
      <c r="L15" s="73">
        <v>8.25</v>
      </c>
      <c r="M15" s="113">
        <f t="shared" ca="1" si="11"/>
        <v>973.5</v>
      </c>
      <c r="N15" s="73"/>
      <c r="O15" s="74">
        <f t="shared" ca="1" si="12"/>
        <v>0</v>
      </c>
      <c r="P15" s="73"/>
      <c r="Q15" s="113">
        <f t="shared" ca="1" si="2"/>
        <v>0</v>
      </c>
      <c r="R15" s="73"/>
      <c r="S15" s="113">
        <f t="shared" ca="1" si="3"/>
        <v>0</v>
      </c>
      <c r="T15" s="101"/>
      <c r="U15" s="74">
        <f t="shared" ca="1" si="4"/>
        <v>0</v>
      </c>
      <c r="V15" s="73"/>
      <c r="W15" s="113">
        <f t="shared" ca="1" si="13"/>
        <v>0</v>
      </c>
      <c r="X15" s="73"/>
      <c r="Y15" s="113">
        <f t="shared" ca="1" si="14"/>
        <v>0</v>
      </c>
      <c r="Z15" s="73"/>
      <c r="AA15" s="74">
        <f t="shared" ca="1" si="5"/>
        <v>0</v>
      </c>
      <c r="AB15" s="73"/>
      <c r="AC15" s="74">
        <f t="shared" ca="1" si="6"/>
        <v>0</v>
      </c>
      <c r="AD15" s="73"/>
      <c r="AE15" s="74">
        <f t="shared" ca="1" si="7"/>
        <v>0</v>
      </c>
      <c r="AF15" s="73"/>
      <c r="AG15" s="74">
        <f t="shared" ca="1" si="15"/>
        <v>0</v>
      </c>
      <c r="AH15" s="82">
        <f t="shared" ca="1" si="8"/>
        <v>973.5</v>
      </c>
      <c r="AI15" s="74"/>
      <c r="AJ15" s="139">
        <f t="shared" ca="1" si="16"/>
        <v>973.5</v>
      </c>
    </row>
    <row r="16" spans="1:36" ht="15" customHeight="1" x14ac:dyDescent="0.2">
      <c r="A16" s="90" t="s">
        <v>149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9"/>
        <v>0</v>
      </c>
      <c r="F16" s="73"/>
      <c r="G16" s="74">
        <f t="shared" ca="1" si="17"/>
        <v>0</v>
      </c>
      <c r="H16" s="73"/>
      <c r="I16" s="74">
        <f t="shared" ca="1" si="1"/>
        <v>0</v>
      </c>
      <c r="J16" s="73"/>
      <c r="K16" s="113">
        <f t="shared" ca="1" si="10"/>
        <v>0</v>
      </c>
      <c r="L16" s="73"/>
      <c r="M16" s="113">
        <f t="shared" ca="1" si="11"/>
        <v>0</v>
      </c>
      <c r="N16" s="73"/>
      <c r="O16" s="74">
        <f t="shared" ca="1" si="12"/>
        <v>0</v>
      </c>
      <c r="P16" s="73"/>
      <c r="Q16" s="113">
        <f t="shared" ca="1" si="2"/>
        <v>0</v>
      </c>
      <c r="R16" s="73"/>
      <c r="S16" s="113">
        <f t="shared" ca="1" si="3"/>
        <v>0</v>
      </c>
      <c r="T16" s="101"/>
      <c r="U16" s="74">
        <f t="shared" ca="1" si="4"/>
        <v>0</v>
      </c>
      <c r="V16" s="73"/>
      <c r="W16" s="113">
        <f t="shared" ca="1" si="13"/>
        <v>0</v>
      </c>
      <c r="X16" s="101"/>
      <c r="Y16" s="113">
        <f t="shared" ca="1" si="14"/>
        <v>0</v>
      </c>
      <c r="Z16" s="73"/>
      <c r="AA16" s="74">
        <f t="shared" ca="1" si="5"/>
        <v>0</v>
      </c>
      <c r="AB16" s="73"/>
      <c r="AC16" s="74">
        <f t="shared" ca="1" si="6"/>
        <v>0</v>
      </c>
      <c r="AD16" s="73"/>
      <c r="AE16" s="74">
        <f t="shared" ca="1" si="7"/>
        <v>0</v>
      </c>
      <c r="AF16" s="73"/>
      <c r="AG16" s="74">
        <f t="shared" ca="1" si="15"/>
        <v>0</v>
      </c>
      <c r="AH16" s="82">
        <f t="shared" ca="1" si="8"/>
        <v>0</v>
      </c>
      <c r="AI16" s="74"/>
      <c r="AJ16" s="139">
        <f t="shared" ca="1" si="16"/>
        <v>0</v>
      </c>
    </row>
    <row r="17" spans="1:36" ht="15" customHeight="1" x14ac:dyDescent="0.2">
      <c r="A17" s="90" t="s">
        <v>236</v>
      </c>
      <c r="B17" t="s">
        <v>65</v>
      </c>
      <c r="C17" s="4" t="s">
        <v>4</v>
      </c>
      <c r="D17" s="19">
        <f t="shared" si="0"/>
        <v>140</v>
      </c>
      <c r="E17" s="20">
        <f t="shared" si="9"/>
        <v>0</v>
      </c>
      <c r="F17" s="73"/>
      <c r="G17" s="74">
        <f t="shared" si="17"/>
        <v>0</v>
      </c>
      <c r="H17" s="73"/>
      <c r="I17" s="74">
        <f t="shared" si="1"/>
        <v>0</v>
      </c>
      <c r="J17" s="73"/>
      <c r="K17" s="113">
        <f t="shared" si="10"/>
        <v>0</v>
      </c>
      <c r="L17" s="73"/>
      <c r="M17" s="113">
        <f t="shared" si="11"/>
        <v>0</v>
      </c>
      <c r="N17" s="73"/>
      <c r="O17" s="74">
        <f t="shared" si="12"/>
        <v>0</v>
      </c>
      <c r="P17" s="73"/>
      <c r="Q17" s="113">
        <f t="shared" si="2"/>
        <v>0</v>
      </c>
      <c r="R17" s="73"/>
      <c r="S17" s="113">
        <f t="shared" si="3"/>
        <v>0</v>
      </c>
      <c r="T17" s="101"/>
      <c r="U17" s="74">
        <f t="shared" si="4"/>
        <v>0</v>
      </c>
      <c r="V17" s="73"/>
      <c r="W17" s="113">
        <f t="shared" si="13"/>
        <v>0</v>
      </c>
      <c r="X17" s="101"/>
      <c r="Y17" s="113">
        <f t="shared" si="14"/>
        <v>0</v>
      </c>
      <c r="Z17" s="73"/>
      <c r="AA17" s="74">
        <f t="shared" si="5"/>
        <v>0</v>
      </c>
      <c r="AB17" s="73"/>
      <c r="AC17" s="74">
        <f t="shared" si="6"/>
        <v>0</v>
      </c>
      <c r="AD17" s="73"/>
      <c r="AE17" s="74">
        <f t="shared" si="7"/>
        <v>0</v>
      </c>
      <c r="AF17" s="73"/>
      <c r="AG17" s="74">
        <f t="shared" si="15"/>
        <v>0</v>
      </c>
      <c r="AH17" s="82">
        <f t="shared" si="8"/>
        <v>0</v>
      </c>
      <c r="AI17" s="74"/>
      <c r="AJ17" s="139">
        <f t="shared" si="16"/>
        <v>0</v>
      </c>
    </row>
    <row r="18" spans="1:36" ht="15" customHeight="1" x14ac:dyDescent="0.2">
      <c r="A18" s="90" t="s">
        <v>151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 t="shared" si="9"/>
        <v>13.25</v>
      </c>
      <c r="F18" s="73">
        <v>11</v>
      </c>
      <c r="G18" s="74">
        <f t="shared" ca="1" si="17"/>
        <v>1540</v>
      </c>
      <c r="H18" s="73"/>
      <c r="I18" s="74">
        <f t="shared" ca="1" si="1"/>
        <v>0</v>
      </c>
      <c r="J18" s="73"/>
      <c r="K18" s="113">
        <f t="shared" ca="1" si="10"/>
        <v>0</v>
      </c>
      <c r="L18" s="73"/>
      <c r="M18" s="113">
        <f t="shared" ca="1" si="11"/>
        <v>0</v>
      </c>
      <c r="N18" s="73"/>
      <c r="O18" s="74">
        <f t="shared" ca="1" si="12"/>
        <v>0</v>
      </c>
      <c r="P18" s="73"/>
      <c r="Q18" s="113">
        <f t="shared" ca="1" si="2"/>
        <v>0</v>
      </c>
      <c r="R18" s="73">
        <v>2.25</v>
      </c>
      <c r="S18" s="113">
        <f t="shared" ca="1" si="3"/>
        <v>315</v>
      </c>
      <c r="T18" s="101"/>
      <c r="U18" s="74">
        <f t="shared" ca="1" si="4"/>
        <v>0</v>
      </c>
      <c r="V18" s="73"/>
      <c r="W18" s="113">
        <f t="shared" ca="1" si="13"/>
        <v>0</v>
      </c>
      <c r="X18" s="101"/>
      <c r="Y18" s="113">
        <f t="shared" ca="1" si="14"/>
        <v>0</v>
      </c>
      <c r="Z18" s="73"/>
      <c r="AA18" s="74">
        <f t="shared" ca="1" si="5"/>
        <v>0</v>
      </c>
      <c r="AB18" s="73"/>
      <c r="AC18" s="74">
        <f t="shared" ca="1" si="6"/>
        <v>0</v>
      </c>
      <c r="AD18" s="73"/>
      <c r="AE18" s="74">
        <f t="shared" ca="1" si="7"/>
        <v>0</v>
      </c>
      <c r="AF18" s="73"/>
      <c r="AG18" s="74">
        <f t="shared" ca="1" si="15"/>
        <v>0</v>
      </c>
      <c r="AH18" s="82">
        <f t="shared" ca="1" si="8"/>
        <v>1855</v>
      </c>
      <c r="AI18" s="74"/>
      <c r="AJ18" s="139">
        <f t="shared" ca="1" si="16"/>
        <v>1855</v>
      </c>
    </row>
    <row r="19" spans="1:36" ht="15" customHeight="1" x14ac:dyDescent="0.2">
      <c r="A19" s="90" t="s">
        <v>369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si="9"/>
        <v>4.75</v>
      </c>
      <c r="F19" s="73"/>
      <c r="G19" s="74">
        <f t="shared" ca="1" si="17"/>
        <v>0</v>
      </c>
      <c r="H19" s="73"/>
      <c r="I19" s="74">
        <f t="shared" ca="1" si="1"/>
        <v>0</v>
      </c>
      <c r="J19" s="73"/>
      <c r="K19" s="113">
        <f t="shared" ca="1" si="10"/>
        <v>0</v>
      </c>
      <c r="L19" s="73"/>
      <c r="M19" s="113">
        <f t="shared" ca="1" si="11"/>
        <v>0</v>
      </c>
      <c r="N19" s="73"/>
      <c r="O19" s="74">
        <f t="shared" ca="1" si="12"/>
        <v>0</v>
      </c>
      <c r="P19" s="73"/>
      <c r="Q19" s="113">
        <f t="shared" ca="1" si="2"/>
        <v>0</v>
      </c>
      <c r="R19" s="73">
        <v>4.75</v>
      </c>
      <c r="S19" s="113">
        <f t="shared" ca="1" si="3"/>
        <v>475</v>
      </c>
      <c r="T19" s="101"/>
      <c r="U19" s="74">
        <f t="shared" ca="1" si="4"/>
        <v>0</v>
      </c>
      <c r="V19" s="73"/>
      <c r="W19" s="113">
        <f t="shared" ca="1" si="13"/>
        <v>0</v>
      </c>
      <c r="X19" s="101"/>
      <c r="Y19" s="113">
        <f t="shared" ca="1" si="14"/>
        <v>0</v>
      </c>
      <c r="Z19" s="73"/>
      <c r="AA19" s="74">
        <f t="shared" ca="1" si="5"/>
        <v>0</v>
      </c>
      <c r="AB19" s="73"/>
      <c r="AC19" s="74">
        <f t="shared" ca="1" si="6"/>
        <v>0</v>
      </c>
      <c r="AD19" s="73"/>
      <c r="AE19" s="74">
        <f t="shared" ca="1" si="7"/>
        <v>0</v>
      </c>
      <c r="AF19" s="73"/>
      <c r="AG19" s="74">
        <f t="shared" ca="1" si="15"/>
        <v>0</v>
      </c>
      <c r="AH19" s="82">
        <f t="shared" ca="1" si="8"/>
        <v>475</v>
      </c>
      <c r="AI19" s="74"/>
      <c r="AJ19" s="139">
        <f t="shared" ca="1" si="16"/>
        <v>475</v>
      </c>
    </row>
    <row r="20" spans="1:36" ht="15" customHeight="1" x14ac:dyDescent="0.2">
      <c r="A20" s="90" t="s">
        <v>164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9"/>
        <v>0</v>
      </c>
      <c r="F20" s="73"/>
      <c r="G20" s="74">
        <f t="shared" ca="1" si="17"/>
        <v>0</v>
      </c>
      <c r="H20" s="73"/>
      <c r="I20" s="74">
        <f t="shared" ca="1" si="1"/>
        <v>0</v>
      </c>
      <c r="J20" s="73"/>
      <c r="K20" s="113">
        <f t="shared" ca="1" si="10"/>
        <v>0</v>
      </c>
      <c r="L20" s="73"/>
      <c r="M20" s="113">
        <f t="shared" ca="1" si="11"/>
        <v>0</v>
      </c>
      <c r="N20" s="73"/>
      <c r="O20" s="74">
        <f t="shared" ca="1" si="12"/>
        <v>0</v>
      </c>
      <c r="P20" s="73"/>
      <c r="Q20" s="113">
        <f t="shared" ca="1" si="2"/>
        <v>0</v>
      </c>
      <c r="R20" s="73"/>
      <c r="S20" s="113">
        <f t="shared" ca="1" si="3"/>
        <v>0</v>
      </c>
      <c r="T20" s="101"/>
      <c r="U20" s="74">
        <f t="shared" ca="1" si="4"/>
        <v>0</v>
      </c>
      <c r="V20" s="73"/>
      <c r="W20" s="113">
        <f t="shared" ca="1" si="13"/>
        <v>0</v>
      </c>
      <c r="X20" s="101"/>
      <c r="Y20" s="113">
        <f t="shared" ca="1" si="14"/>
        <v>0</v>
      </c>
      <c r="Z20" s="73"/>
      <c r="AA20" s="74">
        <f t="shared" ca="1" si="5"/>
        <v>0</v>
      </c>
      <c r="AB20" s="73"/>
      <c r="AC20" s="74">
        <f t="shared" ca="1" si="6"/>
        <v>0</v>
      </c>
      <c r="AD20" s="73"/>
      <c r="AE20" s="74">
        <f t="shared" ca="1" si="7"/>
        <v>0</v>
      </c>
      <c r="AF20" s="73"/>
      <c r="AG20" s="74">
        <f t="shared" ca="1" si="15"/>
        <v>0</v>
      </c>
      <c r="AH20" s="82">
        <f t="shared" ca="1" si="8"/>
        <v>0</v>
      </c>
      <c r="AI20" s="74"/>
      <c r="AJ20" s="139">
        <f t="shared" ca="1" si="16"/>
        <v>0</v>
      </c>
    </row>
    <row r="21" spans="1:36" ht="15" customHeight="1" x14ac:dyDescent="0.2">
      <c r="A21" s="90" t="s">
        <v>168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9"/>
        <v>0</v>
      </c>
      <c r="F21" s="73"/>
      <c r="G21" s="74">
        <f t="shared" ca="1" si="17"/>
        <v>0</v>
      </c>
      <c r="H21" s="73"/>
      <c r="I21" s="74">
        <f t="shared" ca="1" si="1"/>
        <v>0</v>
      </c>
      <c r="J21" s="73"/>
      <c r="K21" s="113">
        <f t="shared" ca="1" si="10"/>
        <v>0</v>
      </c>
      <c r="L21" s="73"/>
      <c r="M21" s="113">
        <f t="shared" ca="1" si="11"/>
        <v>0</v>
      </c>
      <c r="N21" s="73"/>
      <c r="O21" s="74">
        <f t="shared" ca="1" si="12"/>
        <v>0</v>
      </c>
      <c r="P21" s="73"/>
      <c r="Q21" s="113">
        <f t="shared" ca="1" si="2"/>
        <v>0</v>
      </c>
      <c r="R21" s="73"/>
      <c r="S21" s="113">
        <f t="shared" ca="1" si="3"/>
        <v>0</v>
      </c>
      <c r="T21" s="101"/>
      <c r="U21" s="74">
        <f t="shared" ca="1" si="4"/>
        <v>0</v>
      </c>
      <c r="V21" s="73"/>
      <c r="W21" s="113">
        <f t="shared" ca="1" si="13"/>
        <v>0</v>
      </c>
      <c r="X21" s="101"/>
      <c r="Y21" s="113">
        <f t="shared" ca="1" si="14"/>
        <v>0</v>
      </c>
      <c r="Z21" s="73"/>
      <c r="AA21" s="74">
        <f t="shared" ca="1" si="5"/>
        <v>0</v>
      </c>
      <c r="AB21" s="73"/>
      <c r="AC21" s="74">
        <f t="shared" ca="1" si="6"/>
        <v>0</v>
      </c>
      <c r="AD21" s="73"/>
      <c r="AE21" s="74">
        <f t="shared" ca="1" si="7"/>
        <v>0</v>
      </c>
      <c r="AF21" s="73"/>
      <c r="AG21" s="74">
        <f t="shared" ca="1" si="15"/>
        <v>0</v>
      </c>
      <c r="AH21" s="82">
        <f t="shared" ca="1" si="8"/>
        <v>0</v>
      </c>
      <c r="AI21" s="74"/>
      <c r="AJ21" s="139">
        <f t="shared" ca="1" si="16"/>
        <v>0</v>
      </c>
    </row>
    <row r="22" spans="1:36" ht="15" customHeight="1" x14ac:dyDescent="0.2">
      <c r="A22" s="90" t="s">
        <v>169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9"/>
        <v>0</v>
      </c>
      <c r="F22" s="73"/>
      <c r="G22" s="74">
        <f t="shared" ca="1" si="17"/>
        <v>0</v>
      </c>
      <c r="H22" s="73"/>
      <c r="I22" s="74">
        <f t="shared" ca="1" si="1"/>
        <v>0</v>
      </c>
      <c r="J22" s="73"/>
      <c r="K22" s="113">
        <f t="shared" ca="1" si="10"/>
        <v>0</v>
      </c>
      <c r="L22" s="73"/>
      <c r="M22" s="113">
        <f t="shared" ca="1" si="11"/>
        <v>0</v>
      </c>
      <c r="N22" s="73"/>
      <c r="O22" s="74">
        <f t="shared" ca="1" si="12"/>
        <v>0</v>
      </c>
      <c r="P22" s="73"/>
      <c r="Q22" s="113">
        <f t="shared" ca="1" si="2"/>
        <v>0</v>
      </c>
      <c r="R22" s="73"/>
      <c r="S22" s="113">
        <f t="shared" ca="1" si="3"/>
        <v>0</v>
      </c>
      <c r="T22" s="101"/>
      <c r="U22" s="74">
        <f t="shared" ca="1" si="4"/>
        <v>0</v>
      </c>
      <c r="V22" s="73"/>
      <c r="W22" s="113">
        <f t="shared" ca="1" si="13"/>
        <v>0</v>
      </c>
      <c r="X22" s="101"/>
      <c r="Y22" s="113">
        <f t="shared" ca="1" si="14"/>
        <v>0</v>
      </c>
      <c r="Z22" s="73"/>
      <c r="AA22" s="74">
        <f t="shared" ca="1" si="5"/>
        <v>0</v>
      </c>
      <c r="AB22" s="73"/>
      <c r="AC22" s="74">
        <f t="shared" ca="1" si="6"/>
        <v>0</v>
      </c>
      <c r="AD22" s="73"/>
      <c r="AE22" s="74">
        <f t="shared" ca="1" si="7"/>
        <v>0</v>
      </c>
      <c r="AF22" s="73"/>
      <c r="AG22" s="74">
        <f t="shared" ca="1" si="15"/>
        <v>0</v>
      </c>
      <c r="AH22" s="82">
        <f t="shared" ca="1" si="8"/>
        <v>0</v>
      </c>
      <c r="AI22" s="74"/>
      <c r="AJ22" s="139">
        <f t="shared" ca="1" si="16"/>
        <v>0</v>
      </c>
    </row>
    <row r="23" spans="1:36" ht="15" customHeight="1" x14ac:dyDescent="0.2">
      <c r="A23" s="90" t="s">
        <v>170</v>
      </c>
      <c r="B23" t="str">
        <f>IF($A23="","",INDEX('MA-Liste'!$D:$D,MATCH($A23,'MA-Liste'!$M:$M,FALSE)))</f>
        <v>AeBo</v>
      </c>
      <c r="C23" s="4" t="str">
        <f ca="1">IF($A23="","",INDEX(INDIRECT("'MA-Liste'!"&amp;$C$11),MATCH($A23,'MA-Liste'!$M:$M,FALSE)))</f>
        <v>D</v>
      </c>
      <c r="D23" s="19">
        <f t="shared" ca="1" si="0"/>
        <v>100</v>
      </c>
      <c r="E23" s="20">
        <f t="shared" si="9"/>
        <v>0</v>
      </c>
      <c r="F23" s="73"/>
      <c r="G23" s="74">
        <f t="shared" ca="1" si="17"/>
        <v>0</v>
      </c>
      <c r="H23" s="73"/>
      <c r="I23" s="74">
        <f t="shared" ca="1" si="1"/>
        <v>0</v>
      </c>
      <c r="J23" s="73"/>
      <c r="K23" s="113">
        <f t="shared" ca="1" si="10"/>
        <v>0</v>
      </c>
      <c r="L23" s="73"/>
      <c r="M23" s="113">
        <f t="shared" ca="1" si="11"/>
        <v>0</v>
      </c>
      <c r="N23" s="73"/>
      <c r="O23" s="74">
        <f t="shared" ca="1" si="12"/>
        <v>0</v>
      </c>
      <c r="P23" s="73"/>
      <c r="Q23" s="113">
        <f t="shared" ca="1" si="2"/>
        <v>0</v>
      </c>
      <c r="R23" s="73"/>
      <c r="S23" s="113">
        <f t="shared" ca="1" si="3"/>
        <v>0</v>
      </c>
      <c r="T23" s="101"/>
      <c r="U23" s="74">
        <f t="shared" ca="1" si="4"/>
        <v>0</v>
      </c>
      <c r="V23" s="73"/>
      <c r="W23" s="113">
        <f t="shared" ca="1" si="13"/>
        <v>0</v>
      </c>
      <c r="X23" s="101"/>
      <c r="Y23" s="113">
        <f t="shared" ca="1" si="14"/>
        <v>0</v>
      </c>
      <c r="Z23" s="73"/>
      <c r="AA23" s="74">
        <f t="shared" ca="1" si="5"/>
        <v>0</v>
      </c>
      <c r="AB23" s="73"/>
      <c r="AC23" s="74">
        <f t="shared" ca="1" si="6"/>
        <v>0</v>
      </c>
      <c r="AD23" s="73"/>
      <c r="AE23" s="74">
        <f t="shared" ca="1" si="7"/>
        <v>0</v>
      </c>
      <c r="AF23" s="73"/>
      <c r="AG23" s="74">
        <f t="shared" ca="1" si="15"/>
        <v>0</v>
      </c>
      <c r="AH23" s="82">
        <f t="shared" ca="1" si="8"/>
        <v>0</v>
      </c>
      <c r="AI23" s="74"/>
      <c r="AJ23" s="139">
        <f t="shared" ca="1" si="16"/>
        <v>0</v>
      </c>
    </row>
    <row r="24" spans="1:36" ht="15" customHeight="1" x14ac:dyDescent="0.2">
      <c r="A24" s="90" t="s">
        <v>171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F</v>
      </c>
      <c r="D24" s="19">
        <f t="shared" ca="1" si="0"/>
        <v>60</v>
      </c>
      <c r="E24" s="20">
        <f t="shared" si="9"/>
        <v>0</v>
      </c>
      <c r="F24" s="73"/>
      <c r="G24" s="74">
        <f t="shared" ca="1" si="17"/>
        <v>0</v>
      </c>
      <c r="H24" s="73"/>
      <c r="I24" s="74">
        <f t="shared" ca="1" si="1"/>
        <v>0</v>
      </c>
      <c r="J24" s="73"/>
      <c r="K24" s="113">
        <f t="shared" ca="1" si="10"/>
        <v>0</v>
      </c>
      <c r="L24" s="73"/>
      <c r="M24" s="113">
        <f t="shared" ca="1" si="11"/>
        <v>0</v>
      </c>
      <c r="N24" s="73"/>
      <c r="O24" s="74">
        <f t="shared" ca="1" si="12"/>
        <v>0</v>
      </c>
      <c r="P24" s="73"/>
      <c r="Q24" s="113">
        <f t="shared" ca="1" si="2"/>
        <v>0</v>
      </c>
      <c r="R24" s="73"/>
      <c r="S24" s="113">
        <f t="shared" ca="1" si="3"/>
        <v>0</v>
      </c>
      <c r="T24" s="101"/>
      <c r="U24" s="74">
        <f t="shared" ca="1" si="4"/>
        <v>0</v>
      </c>
      <c r="V24" s="73"/>
      <c r="W24" s="113">
        <f t="shared" ca="1" si="13"/>
        <v>0</v>
      </c>
      <c r="X24" s="101"/>
      <c r="Y24" s="113">
        <f t="shared" ca="1" si="14"/>
        <v>0</v>
      </c>
      <c r="Z24" s="73"/>
      <c r="AA24" s="74">
        <f t="shared" ca="1" si="5"/>
        <v>0</v>
      </c>
      <c r="AB24" s="73"/>
      <c r="AC24" s="74">
        <f t="shared" ca="1" si="6"/>
        <v>0</v>
      </c>
      <c r="AD24" s="73"/>
      <c r="AE24" s="74">
        <f t="shared" ca="1" si="7"/>
        <v>0</v>
      </c>
      <c r="AF24" s="73"/>
      <c r="AG24" s="74">
        <f t="shared" ca="1" si="15"/>
        <v>0</v>
      </c>
      <c r="AH24" s="82">
        <f t="shared" ca="1" si="8"/>
        <v>0</v>
      </c>
      <c r="AI24" s="74"/>
      <c r="AJ24" s="139">
        <f t="shared" ca="1" si="16"/>
        <v>0</v>
      </c>
    </row>
    <row r="25" spans="1:36" ht="15" customHeight="1" x14ac:dyDescent="0.2">
      <c r="A25" s="90" t="s">
        <v>150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B</v>
      </c>
      <c r="D25" s="19">
        <f t="shared" ca="1" si="0"/>
        <v>140</v>
      </c>
      <c r="E25" s="20">
        <f t="shared" si="9"/>
        <v>0</v>
      </c>
      <c r="F25" s="73"/>
      <c r="G25" s="74">
        <f t="shared" ca="1" si="17"/>
        <v>0</v>
      </c>
      <c r="H25" s="73"/>
      <c r="I25" s="74">
        <f t="shared" ca="1" si="1"/>
        <v>0</v>
      </c>
      <c r="J25" s="73"/>
      <c r="K25" s="113">
        <f t="shared" ca="1" si="10"/>
        <v>0</v>
      </c>
      <c r="L25" s="73"/>
      <c r="M25" s="113">
        <f t="shared" ca="1" si="11"/>
        <v>0</v>
      </c>
      <c r="N25" s="73"/>
      <c r="O25" s="74">
        <f t="shared" ca="1" si="12"/>
        <v>0</v>
      </c>
      <c r="P25" s="73"/>
      <c r="Q25" s="113">
        <f t="shared" ca="1" si="2"/>
        <v>0</v>
      </c>
      <c r="R25" s="73"/>
      <c r="S25" s="113">
        <f t="shared" ca="1" si="3"/>
        <v>0</v>
      </c>
      <c r="T25" s="101"/>
      <c r="U25" s="74">
        <f t="shared" ca="1" si="4"/>
        <v>0</v>
      </c>
      <c r="V25" s="73"/>
      <c r="W25" s="113">
        <f t="shared" ca="1" si="13"/>
        <v>0</v>
      </c>
      <c r="X25" s="101"/>
      <c r="Y25" s="113">
        <f t="shared" ca="1" si="14"/>
        <v>0</v>
      </c>
      <c r="Z25" s="73"/>
      <c r="AA25" s="74">
        <f t="shared" ca="1" si="5"/>
        <v>0</v>
      </c>
      <c r="AB25" s="73"/>
      <c r="AC25" s="74">
        <f t="shared" ca="1" si="6"/>
        <v>0</v>
      </c>
      <c r="AD25" s="73"/>
      <c r="AE25" s="74">
        <f t="shared" ca="1" si="7"/>
        <v>0</v>
      </c>
      <c r="AF25" s="73"/>
      <c r="AG25" s="74">
        <f t="shared" ca="1" si="15"/>
        <v>0</v>
      </c>
      <c r="AH25" s="82">
        <f ca="1">IF(D25="",0,D25*E25)</f>
        <v>0</v>
      </c>
      <c r="AI25" s="74"/>
      <c r="AJ25" s="139">
        <f t="shared" ca="1" si="16"/>
        <v>0</v>
      </c>
    </row>
    <row r="26" spans="1:36" ht="15" customHeight="1" x14ac:dyDescent="0.2">
      <c r="A26" s="90" t="s">
        <v>174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9"/>
        <v>16.25</v>
      </c>
      <c r="F26" s="73"/>
      <c r="G26" s="74">
        <f t="shared" ca="1" si="17"/>
        <v>0</v>
      </c>
      <c r="H26" s="73"/>
      <c r="I26" s="74">
        <f t="shared" ca="1" si="1"/>
        <v>0</v>
      </c>
      <c r="J26" s="73"/>
      <c r="K26" s="113">
        <f t="shared" ca="1" si="10"/>
        <v>0</v>
      </c>
      <c r="L26" s="73"/>
      <c r="M26" s="113">
        <f t="shared" ca="1" si="11"/>
        <v>0</v>
      </c>
      <c r="N26" s="73"/>
      <c r="O26" s="74">
        <f t="shared" ca="1" si="12"/>
        <v>0</v>
      </c>
      <c r="P26" s="73"/>
      <c r="Q26" s="113">
        <f t="shared" ca="1" si="2"/>
        <v>0</v>
      </c>
      <c r="R26" s="73"/>
      <c r="S26" s="113">
        <f t="shared" ca="1" si="3"/>
        <v>0</v>
      </c>
      <c r="T26" s="101"/>
      <c r="U26" s="74">
        <f t="shared" ca="1" si="4"/>
        <v>0</v>
      </c>
      <c r="V26" s="73"/>
      <c r="W26" s="113">
        <f t="shared" ca="1" si="13"/>
        <v>0</v>
      </c>
      <c r="X26" s="101">
        <v>16.25</v>
      </c>
      <c r="Y26" s="113">
        <f t="shared" ca="1" si="14"/>
        <v>1917.5</v>
      </c>
      <c r="Z26" s="73"/>
      <c r="AA26" s="74">
        <f t="shared" ca="1" si="5"/>
        <v>0</v>
      </c>
      <c r="AB26" s="73"/>
      <c r="AC26" s="74">
        <f t="shared" ca="1" si="6"/>
        <v>0</v>
      </c>
      <c r="AD26" s="73"/>
      <c r="AE26" s="74">
        <f t="shared" ca="1" si="7"/>
        <v>0</v>
      </c>
      <c r="AF26" s="73"/>
      <c r="AG26" s="74">
        <f t="shared" ca="1" si="15"/>
        <v>0</v>
      </c>
      <c r="AH26" s="82">
        <f t="shared" ca="1" si="8"/>
        <v>1917.5</v>
      </c>
      <c r="AI26" s="74"/>
      <c r="AJ26" s="139">
        <f t="shared" ca="1" si="16"/>
        <v>1917.5</v>
      </c>
    </row>
    <row r="27" spans="1:36" ht="15" customHeight="1" x14ac:dyDescent="0.2">
      <c r="A27" s="90" t="s">
        <v>202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C</v>
      </c>
      <c r="D27" s="19">
        <f t="shared" ca="1" si="0"/>
        <v>118</v>
      </c>
      <c r="E27" s="20">
        <f t="shared" si="9"/>
        <v>0</v>
      </c>
      <c r="F27" s="73"/>
      <c r="G27" s="74">
        <f t="shared" ca="1" si="17"/>
        <v>0</v>
      </c>
      <c r="H27" s="73"/>
      <c r="I27" s="74">
        <f t="shared" ca="1" si="1"/>
        <v>0</v>
      </c>
      <c r="J27" s="73"/>
      <c r="K27" s="113">
        <f t="shared" ca="1" si="10"/>
        <v>0</v>
      </c>
      <c r="L27" s="73"/>
      <c r="M27" s="113">
        <f t="shared" ca="1" si="11"/>
        <v>0</v>
      </c>
      <c r="N27" s="73"/>
      <c r="O27" s="74">
        <f t="shared" ca="1" si="12"/>
        <v>0</v>
      </c>
      <c r="P27" s="73"/>
      <c r="Q27" s="113">
        <f t="shared" ca="1" si="2"/>
        <v>0</v>
      </c>
      <c r="R27" s="73"/>
      <c r="S27" s="113">
        <f t="shared" ca="1" si="3"/>
        <v>0</v>
      </c>
      <c r="T27" s="101"/>
      <c r="U27" s="74">
        <f t="shared" ca="1" si="4"/>
        <v>0</v>
      </c>
      <c r="V27" s="73"/>
      <c r="W27" s="113">
        <f t="shared" ca="1" si="13"/>
        <v>0</v>
      </c>
      <c r="X27" s="101"/>
      <c r="Y27" s="113">
        <f t="shared" ca="1" si="14"/>
        <v>0</v>
      </c>
      <c r="Z27" s="73"/>
      <c r="AA27" s="74">
        <f t="shared" ca="1" si="5"/>
        <v>0</v>
      </c>
      <c r="AB27" s="73"/>
      <c r="AC27" s="74">
        <f t="shared" ca="1" si="6"/>
        <v>0</v>
      </c>
      <c r="AD27" s="73"/>
      <c r="AE27" s="74">
        <f t="shared" ca="1" si="7"/>
        <v>0</v>
      </c>
      <c r="AF27" s="73"/>
      <c r="AG27" s="74">
        <f t="shared" ca="1" si="15"/>
        <v>0</v>
      </c>
      <c r="AH27" s="82">
        <f t="shared" ca="1" si="8"/>
        <v>0</v>
      </c>
      <c r="AI27" s="74"/>
      <c r="AJ27" s="139">
        <f t="shared" ca="1" si="16"/>
        <v>0</v>
      </c>
    </row>
    <row r="28" spans="1:36" ht="15" customHeight="1" x14ac:dyDescent="0.2">
      <c r="A28" s="90" t="s">
        <v>166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D</v>
      </c>
      <c r="D28" s="19">
        <f t="shared" ca="1" si="0"/>
        <v>100</v>
      </c>
      <c r="E28" s="20">
        <f t="shared" si="9"/>
        <v>0</v>
      </c>
      <c r="F28" s="73"/>
      <c r="G28" s="74">
        <f t="shared" ca="1" si="17"/>
        <v>0</v>
      </c>
      <c r="H28" s="73"/>
      <c r="I28" s="74">
        <f t="shared" ca="1" si="1"/>
        <v>0</v>
      </c>
      <c r="J28" s="73"/>
      <c r="K28" s="113">
        <f t="shared" ca="1" si="10"/>
        <v>0</v>
      </c>
      <c r="L28" s="73"/>
      <c r="M28" s="113">
        <f t="shared" ca="1" si="11"/>
        <v>0</v>
      </c>
      <c r="N28" s="73"/>
      <c r="O28" s="74">
        <f t="shared" ca="1" si="12"/>
        <v>0</v>
      </c>
      <c r="P28" s="73"/>
      <c r="Q28" s="113">
        <f t="shared" ca="1" si="2"/>
        <v>0</v>
      </c>
      <c r="R28" s="73"/>
      <c r="S28" s="113">
        <f t="shared" ca="1" si="3"/>
        <v>0</v>
      </c>
      <c r="T28" s="101"/>
      <c r="U28" s="74">
        <f t="shared" ca="1" si="4"/>
        <v>0</v>
      </c>
      <c r="V28" s="73"/>
      <c r="W28" s="113">
        <f t="shared" ca="1" si="13"/>
        <v>0</v>
      </c>
      <c r="X28" s="101"/>
      <c r="Y28" s="113">
        <f t="shared" ca="1" si="14"/>
        <v>0</v>
      </c>
      <c r="Z28" s="73"/>
      <c r="AA28" s="74">
        <f t="shared" ca="1" si="5"/>
        <v>0</v>
      </c>
      <c r="AB28" s="73"/>
      <c r="AC28" s="74">
        <f t="shared" ca="1" si="6"/>
        <v>0</v>
      </c>
      <c r="AD28" s="73"/>
      <c r="AE28" s="74">
        <f t="shared" ca="1" si="7"/>
        <v>0</v>
      </c>
      <c r="AF28" s="73"/>
      <c r="AG28" s="74">
        <f t="shared" ca="1" si="15"/>
        <v>0</v>
      </c>
      <c r="AH28" s="82">
        <f t="shared" ca="1" si="8"/>
        <v>0</v>
      </c>
      <c r="AI28" s="74"/>
      <c r="AJ28" s="139">
        <f t="shared" ca="1" si="16"/>
        <v>0</v>
      </c>
    </row>
    <row r="29" spans="1:36" ht="15" customHeight="1" x14ac:dyDescent="0.2">
      <c r="A29" s="90" t="s">
        <v>167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F</v>
      </c>
      <c r="D29" s="19">
        <f t="shared" ca="1" si="0"/>
        <v>60</v>
      </c>
      <c r="E29" s="20">
        <f t="shared" si="9"/>
        <v>0</v>
      </c>
      <c r="F29" s="73"/>
      <c r="G29" s="74">
        <f t="shared" ca="1" si="17"/>
        <v>0</v>
      </c>
      <c r="H29" s="73"/>
      <c r="I29" s="74">
        <f t="shared" ca="1" si="1"/>
        <v>0</v>
      </c>
      <c r="J29" s="73"/>
      <c r="K29" s="113">
        <f t="shared" ca="1" si="10"/>
        <v>0</v>
      </c>
      <c r="L29" s="73"/>
      <c r="M29" s="113">
        <f t="shared" ca="1" si="11"/>
        <v>0</v>
      </c>
      <c r="N29" s="73"/>
      <c r="O29" s="74">
        <f t="shared" ca="1" si="12"/>
        <v>0</v>
      </c>
      <c r="P29" s="73"/>
      <c r="Q29" s="113">
        <f t="shared" ca="1" si="2"/>
        <v>0</v>
      </c>
      <c r="R29" s="73"/>
      <c r="S29" s="113">
        <f t="shared" ca="1" si="3"/>
        <v>0</v>
      </c>
      <c r="T29" s="101"/>
      <c r="U29" s="74">
        <f t="shared" ca="1" si="4"/>
        <v>0</v>
      </c>
      <c r="V29" s="73"/>
      <c r="W29" s="113">
        <f t="shared" ca="1" si="13"/>
        <v>0</v>
      </c>
      <c r="X29" s="101"/>
      <c r="Y29" s="113">
        <f t="shared" ca="1" si="14"/>
        <v>0</v>
      </c>
      <c r="Z29" s="73"/>
      <c r="AA29" s="74">
        <f t="shared" ca="1" si="5"/>
        <v>0</v>
      </c>
      <c r="AB29" s="73"/>
      <c r="AC29" s="74">
        <f t="shared" ca="1" si="6"/>
        <v>0</v>
      </c>
      <c r="AD29" s="73"/>
      <c r="AE29" s="74">
        <f t="shared" ca="1" si="7"/>
        <v>0</v>
      </c>
      <c r="AF29" s="73"/>
      <c r="AG29" s="74">
        <f t="shared" ca="1" si="15"/>
        <v>0</v>
      </c>
      <c r="AH29" s="82">
        <f t="shared" ca="1" si="8"/>
        <v>0</v>
      </c>
      <c r="AI29" s="74"/>
      <c r="AJ29" s="139">
        <f t="shared" ca="1" si="16"/>
        <v>0</v>
      </c>
    </row>
    <row r="30" spans="1:36" ht="15" customHeight="1" x14ac:dyDescent="0.2">
      <c r="A30" s="90" t="s">
        <v>176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G</v>
      </c>
      <c r="D30" s="19">
        <f t="shared" ca="1" si="0"/>
        <v>35</v>
      </c>
      <c r="E30" s="20">
        <f t="shared" si="9"/>
        <v>0</v>
      </c>
      <c r="F30" s="73"/>
      <c r="G30" s="74">
        <f t="shared" ca="1" si="17"/>
        <v>0</v>
      </c>
      <c r="H30" s="73"/>
      <c r="I30" s="74">
        <f t="shared" ca="1" si="1"/>
        <v>0</v>
      </c>
      <c r="J30" s="73"/>
      <c r="K30" s="113">
        <f t="shared" ca="1" si="10"/>
        <v>0</v>
      </c>
      <c r="L30" s="73"/>
      <c r="M30" s="113">
        <f t="shared" ca="1" si="11"/>
        <v>0</v>
      </c>
      <c r="N30" s="73"/>
      <c r="O30" s="74">
        <f t="shared" ca="1" si="12"/>
        <v>0</v>
      </c>
      <c r="P30" s="73"/>
      <c r="Q30" s="113">
        <f t="shared" ca="1" si="2"/>
        <v>0</v>
      </c>
      <c r="R30" s="73"/>
      <c r="S30" s="113">
        <f t="shared" ca="1" si="3"/>
        <v>0</v>
      </c>
      <c r="T30" s="101"/>
      <c r="U30" s="74">
        <f t="shared" ca="1" si="4"/>
        <v>0</v>
      </c>
      <c r="V30" s="73"/>
      <c r="W30" s="113">
        <f t="shared" ca="1" si="13"/>
        <v>0</v>
      </c>
      <c r="X30" s="101"/>
      <c r="Y30" s="113">
        <f t="shared" ca="1" si="14"/>
        <v>0</v>
      </c>
      <c r="Z30" s="73"/>
      <c r="AA30" s="74">
        <f t="shared" ca="1" si="5"/>
        <v>0</v>
      </c>
      <c r="AB30" s="73"/>
      <c r="AC30" s="74">
        <f t="shared" ca="1" si="6"/>
        <v>0</v>
      </c>
      <c r="AD30" s="73"/>
      <c r="AE30" s="74">
        <f t="shared" ca="1" si="7"/>
        <v>0</v>
      </c>
      <c r="AF30" s="73"/>
      <c r="AG30" s="74">
        <f t="shared" ca="1" si="15"/>
        <v>0</v>
      </c>
      <c r="AH30" s="82">
        <f t="shared" ca="1" si="8"/>
        <v>0</v>
      </c>
      <c r="AI30" s="74"/>
      <c r="AJ30" s="139">
        <f t="shared" ca="1" si="16"/>
        <v>0</v>
      </c>
    </row>
    <row r="31" spans="1:36" ht="15" customHeight="1" x14ac:dyDescent="0.2">
      <c r="A31" s="84" t="s">
        <v>143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D</v>
      </c>
      <c r="D31" s="19">
        <f t="shared" ca="1" si="0"/>
        <v>100</v>
      </c>
      <c r="E31" s="20">
        <f t="shared" si="9"/>
        <v>0</v>
      </c>
      <c r="F31" s="73"/>
      <c r="G31" s="74">
        <f t="shared" ca="1" si="17"/>
        <v>0</v>
      </c>
      <c r="H31" s="73"/>
      <c r="I31" s="74">
        <f t="shared" ca="1" si="1"/>
        <v>0</v>
      </c>
      <c r="J31" s="73"/>
      <c r="K31" s="113">
        <f t="shared" ca="1" si="10"/>
        <v>0</v>
      </c>
      <c r="L31" s="73"/>
      <c r="M31" s="113">
        <f t="shared" ca="1" si="11"/>
        <v>0</v>
      </c>
      <c r="N31" s="73"/>
      <c r="O31" s="74">
        <f t="shared" ca="1" si="12"/>
        <v>0</v>
      </c>
      <c r="P31" s="73"/>
      <c r="Q31" s="113">
        <f t="shared" ca="1" si="2"/>
        <v>0</v>
      </c>
      <c r="R31" s="73"/>
      <c r="S31" s="113">
        <f t="shared" ca="1" si="3"/>
        <v>0</v>
      </c>
      <c r="T31" s="101"/>
      <c r="U31" s="74">
        <f t="shared" ca="1" si="4"/>
        <v>0</v>
      </c>
      <c r="V31" s="73"/>
      <c r="W31" s="113">
        <f t="shared" ca="1" si="13"/>
        <v>0</v>
      </c>
      <c r="X31" s="101"/>
      <c r="Y31" s="113">
        <f t="shared" ca="1" si="14"/>
        <v>0</v>
      </c>
      <c r="Z31" s="73"/>
      <c r="AA31" s="74">
        <f t="shared" ca="1" si="5"/>
        <v>0</v>
      </c>
      <c r="AB31" s="73"/>
      <c r="AC31" s="74">
        <f t="shared" ca="1" si="6"/>
        <v>0</v>
      </c>
      <c r="AD31" s="73"/>
      <c r="AE31" s="74">
        <f t="shared" ca="1" si="7"/>
        <v>0</v>
      </c>
      <c r="AF31" s="73"/>
      <c r="AG31" s="74">
        <f t="shared" ca="1" si="15"/>
        <v>0</v>
      </c>
      <c r="AH31" s="82">
        <f t="shared" ca="1" si="8"/>
        <v>0</v>
      </c>
      <c r="AI31" s="74"/>
      <c r="AJ31" s="139">
        <f t="shared" ca="1" si="16"/>
        <v>0</v>
      </c>
    </row>
    <row r="32" spans="1:36" ht="15" customHeight="1" x14ac:dyDescent="0.2">
      <c r="A32" s="84" t="s">
        <v>375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E</v>
      </c>
      <c r="D32" s="19">
        <f t="shared" ca="1" si="0"/>
        <v>75</v>
      </c>
      <c r="E32" s="20">
        <f t="shared" si="9"/>
        <v>1</v>
      </c>
      <c r="F32" s="73">
        <v>1</v>
      </c>
      <c r="G32" s="74">
        <f t="shared" ca="1" si="17"/>
        <v>75</v>
      </c>
      <c r="H32" s="73"/>
      <c r="I32" s="74">
        <f t="shared" ca="1" si="1"/>
        <v>0</v>
      </c>
      <c r="J32" s="73"/>
      <c r="K32" s="113">
        <f t="shared" ca="1" si="10"/>
        <v>0</v>
      </c>
      <c r="L32" s="73"/>
      <c r="M32" s="113">
        <f t="shared" ca="1" si="11"/>
        <v>0</v>
      </c>
      <c r="N32" s="73"/>
      <c r="O32" s="74">
        <f t="shared" ca="1" si="12"/>
        <v>0</v>
      </c>
      <c r="P32" s="73"/>
      <c r="Q32" s="113">
        <f t="shared" ca="1" si="2"/>
        <v>0</v>
      </c>
      <c r="R32" s="73"/>
      <c r="S32" s="113">
        <f t="shared" ca="1" si="3"/>
        <v>0</v>
      </c>
      <c r="T32" s="101"/>
      <c r="U32" s="74">
        <f t="shared" ca="1" si="4"/>
        <v>0</v>
      </c>
      <c r="V32" s="73"/>
      <c r="W32" s="113">
        <f t="shared" ca="1" si="13"/>
        <v>0</v>
      </c>
      <c r="X32" s="101"/>
      <c r="Y32" s="113">
        <f t="shared" ca="1" si="14"/>
        <v>0</v>
      </c>
      <c r="Z32" s="73"/>
      <c r="AA32" s="74">
        <f t="shared" ca="1" si="5"/>
        <v>0</v>
      </c>
      <c r="AB32" s="73"/>
      <c r="AC32" s="74">
        <f t="shared" ca="1" si="6"/>
        <v>0</v>
      </c>
      <c r="AD32" s="73"/>
      <c r="AE32" s="74">
        <f t="shared" ca="1" si="7"/>
        <v>0</v>
      </c>
      <c r="AF32" s="73"/>
      <c r="AG32" s="74">
        <f t="shared" ca="1" si="15"/>
        <v>0</v>
      </c>
      <c r="AH32" s="82">
        <f t="shared" ca="1" si="8"/>
        <v>75</v>
      </c>
      <c r="AI32" s="74"/>
      <c r="AJ32" s="139">
        <f t="shared" ca="1" si="16"/>
        <v>75</v>
      </c>
    </row>
    <row r="33" spans="1:36" ht="15" customHeight="1" x14ac:dyDescent="0.2">
      <c r="A33" s="84" t="s">
        <v>366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E</v>
      </c>
      <c r="D33" s="19">
        <f t="shared" ca="1" si="0"/>
        <v>75</v>
      </c>
      <c r="E33" s="20">
        <f t="shared" si="9"/>
        <v>0</v>
      </c>
      <c r="F33" s="73"/>
      <c r="G33" s="74">
        <f t="shared" ca="1" si="17"/>
        <v>0</v>
      </c>
      <c r="H33" s="73"/>
      <c r="I33" s="74">
        <f t="shared" ca="1" si="1"/>
        <v>0</v>
      </c>
      <c r="J33" s="73"/>
      <c r="K33" s="113">
        <f t="shared" ca="1" si="10"/>
        <v>0</v>
      </c>
      <c r="L33" s="73"/>
      <c r="M33" s="113">
        <f t="shared" ca="1" si="11"/>
        <v>0</v>
      </c>
      <c r="N33" s="73"/>
      <c r="O33" s="74">
        <f t="shared" ca="1" si="12"/>
        <v>0</v>
      </c>
      <c r="P33" s="73"/>
      <c r="Q33" s="113">
        <f t="shared" ca="1" si="2"/>
        <v>0</v>
      </c>
      <c r="R33" s="73"/>
      <c r="S33" s="113">
        <f t="shared" ca="1" si="3"/>
        <v>0</v>
      </c>
      <c r="T33" s="101"/>
      <c r="U33" s="74">
        <f t="shared" ca="1" si="4"/>
        <v>0</v>
      </c>
      <c r="V33" s="73"/>
      <c r="W33" s="113">
        <f t="shared" ca="1" si="13"/>
        <v>0</v>
      </c>
      <c r="X33" s="101"/>
      <c r="Y33" s="113">
        <f t="shared" ca="1" si="14"/>
        <v>0</v>
      </c>
      <c r="Z33" s="73"/>
      <c r="AA33" s="74">
        <f t="shared" ca="1" si="5"/>
        <v>0</v>
      </c>
      <c r="AB33" s="73"/>
      <c r="AC33" s="74">
        <f t="shared" ca="1" si="6"/>
        <v>0</v>
      </c>
      <c r="AD33" s="73"/>
      <c r="AE33" s="74">
        <f t="shared" ca="1" si="7"/>
        <v>0</v>
      </c>
      <c r="AF33" s="73"/>
      <c r="AG33" s="74">
        <f t="shared" ca="1" si="15"/>
        <v>0</v>
      </c>
      <c r="AH33" s="82">
        <f t="shared" ca="1" si="8"/>
        <v>0</v>
      </c>
      <c r="AI33" s="74"/>
      <c r="AJ33" s="139">
        <f t="shared" ca="1" si="16"/>
        <v>0</v>
      </c>
    </row>
    <row r="34" spans="1:36" ht="15" customHeight="1" x14ac:dyDescent="0.2">
      <c r="A34" s="84" t="s">
        <v>182</v>
      </c>
      <c r="B34" t="str">
        <f>IF($A34="","",INDEX('MA-Liste'!$D:$D,MATCH($A34,'MA-Liste'!$M:$M,FALSE)))</f>
        <v>AeBo</v>
      </c>
      <c r="C34" s="4" t="str">
        <f ca="1">IF($A34="","",INDEX(INDIRECT("'MA-Liste'!"&amp;$C$11),MATCH($A34,'MA-Liste'!$M:$M,FALSE)))</f>
        <v>G</v>
      </c>
      <c r="D34" s="19">
        <f t="shared" ca="1" si="0"/>
        <v>35</v>
      </c>
      <c r="E34" s="20">
        <f t="shared" si="9"/>
        <v>0</v>
      </c>
      <c r="F34" s="73"/>
      <c r="G34" s="74">
        <f t="shared" ca="1" si="17"/>
        <v>0</v>
      </c>
      <c r="H34" s="73"/>
      <c r="I34" s="74">
        <f t="shared" ca="1" si="1"/>
        <v>0</v>
      </c>
      <c r="J34" s="73"/>
      <c r="K34" s="113">
        <f t="shared" ca="1" si="10"/>
        <v>0</v>
      </c>
      <c r="L34" s="73"/>
      <c r="M34" s="113">
        <f t="shared" ca="1" si="11"/>
        <v>0</v>
      </c>
      <c r="N34" s="73"/>
      <c r="O34" s="74">
        <f t="shared" ca="1" si="12"/>
        <v>0</v>
      </c>
      <c r="P34" s="73"/>
      <c r="Q34" s="113">
        <f t="shared" ca="1" si="2"/>
        <v>0</v>
      </c>
      <c r="R34" s="73"/>
      <c r="S34" s="113">
        <f t="shared" ca="1" si="3"/>
        <v>0</v>
      </c>
      <c r="T34" s="101"/>
      <c r="U34" s="74">
        <f t="shared" ca="1" si="4"/>
        <v>0</v>
      </c>
      <c r="V34" s="73"/>
      <c r="W34" s="113">
        <f t="shared" ca="1" si="13"/>
        <v>0</v>
      </c>
      <c r="X34" s="101"/>
      <c r="Y34" s="113">
        <f t="shared" ca="1" si="14"/>
        <v>0</v>
      </c>
      <c r="Z34" s="73"/>
      <c r="AA34" s="74">
        <f t="shared" ca="1" si="5"/>
        <v>0</v>
      </c>
      <c r="AB34" s="73"/>
      <c r="AC34" s="74">
        <f t="shared" ca="1" si="6"/>
        <v>0</v>
      </c>
      <c r="AD34" s="73"/>
      <c r="AE34" s="74">
        <f t="shared" ca="1" si="7"/>
        <v>0</v>
      </c>
      <c r="AF34" s="73"/>
      <c r="AG34" s="74">
        <f t="shared" ca="1" si="15"/>
        <v>0</v>
      </c>
      <c r="AH34" s="82">
        <f t="shared" ca="1" si="8"/>
        <v>0</v>
      </c>
      <c r="AI34" s="74"/>
      <c r="AJ34" s="139">
        <f t="shared" ca="1" si="16"/>
        <v>0</v>
      </c>
    </row>
    <row r="35" spans="1:36" ht="15" customHeight="1" x14ac:dyDescent="0.2">
      <c r="A35" s="84" t="s">
        <v>147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B</v>
      </c>
      <c r="D35" s="19">
        <f t="shared" ca="1" si="0"/>
        <v>140</v>
      </c>
      <c r="E35" s="20">
        <f t="shared" si="9"/>
        <v>0</v>
      </c>
      <c r="F35" s="73"/>
      <c r="G35" s="74">
        <f t="shared" ca="1" si="17"/>
        <v>0</v>
      </c>
      <c r="H35" s="73"/>
      <c r="I35" s="74">
        <f t="shared" ca="1" si="1"/>
        <v>0</v>
      </c>
      <c r="J35" s="73"/>
      <c r="K35" s="113">
        <f t="shared" ca="1" si="10"/>
        <v>0</v>
      </c>
      <c r="L35" s="73"/>
      <c r="M35" s="113">
        <f t="shared" ca="1" si="11"/>
        <v>0</v>
      </c>
      <c r="N35" s="73"/>
      <c r="O35" s="74">
        <f t="shared" ca="1" si="12"/>
        <v>0</v>
      </c>
      <c r="P35" s="73"/>
      <c r="Q35" s="113">
        <f t="shared" ca="1" si="2"/>
        <v>0</v>
      </c>
      <c r="R35" s="73"/>
      <c r="S35" s="113">
        <f t="shared" ca="1" si="3"/>
        <v>0</v>
      </c>
      <c r="T35" s="101"/>
      <c r="U35" s="74">
        <f t="shared" ca="1" si="4"/>
        <v>0</v>
      </c>
      <c r="V35" s="73"/>
      <c r="W35" s="113">
        <f t="shared" ca="1" si="13"/>
        <v>0</v>
      </c>
      <c r="X35" s="101"/>
      <c r="Y35" s="113">
        <f t="shared" ca="1" si="14"/>
        <v>0</v>
      </c>
      <c r="Z35" s="73"/>
      <c r="AA35" s="74">
        <f t="shared" ca="1" si="5"/>
        <v>0</v>
      </c>
      <c r="AB35" s="73"/>
      <c r="AC35" s="74">
        <f t="shared" ca="1" si="6"/>
        <v>0</v>
      </c>
      <c r="AD35" s="73"/>
      <c r="AE35" s="74">
        <f t="shared" ca="1" si="7"/>
        <v>0</v>
      </c>
      <c r="AF35" s="73"/>
      <c r="AG35" s="74">
        <f t="shared" ca="1" si="15"/>
        <v>0</v>
      </c>
      <c r="AH35" s="82">
        <f t="shared" ca="1" si="8"/>
        <v>0</v>
      </c>
      <c r="AI35" s="74"/>
      <c r="AJ35" s="139">
        <f t="shared" ca="1" si="16"/>
        <v>0</v>
      </c>
    </row>
    <row r="36" spans="1:36" ht="15" customHeight="1" x14ac:dyDescent="0.2">
      <c r="A36" s="84" t="s">
        <v>205</v>
      </c>
      <c r="B36" t="str">
        <f>IF($A36="","",INDEX('MA-Liste'!$D:$D,MATCH($A36,'MA-Liste'!$M:$M,FALSE)))</f>
        <v>AeBo</v>
      </c>
      <c r="C36" s="4" t="str">
        <f ca="1">IF($A36="","",INDEX(INDIRECT("'MA-Liste'!"&amp;$C$11),MATCH($A36,'MA-Liste'!$M:$M,FALSE)))</f>
        <v>D</v>
      </c>
      <c r="D36" s="19">
        <f t="shared" ca="1" si="0"/>
        <v>100</v>
      </c>
      <c r="E36" s="20">
        <f t="shared" si="9"/>
        <v>0</v>
      </c>
      <c r="F36" s="73"/>
      <c r="G36" s="74">
        <f t="shared" ca="1" si="17"/>
        <v>0</v>
      </c>
      <c r="H36" s="73"/>
      <c r="I36" s="74">
        <f t="shared" ca="1" si="1"/>
        <v>0</v>
      </c>
      <c r="J36" s="73"/>
      <c r="K36" s="113">
        <f t="shared" ca="1" si="10"/>
        <v>0</v>
      </c>
      <c r="L36" s="73"/>
      <c r="M36" s="113">
        <f t="shared" ca="1" si="11"/>
        <v>0</v>
      </c>
      <c r="N36" s="73"/>
      <c r="O36" s="74">
        <f t="shared" ca="1" si="12"/>
        <v>0</v>
      </c>
      <c r="P36" s="73"/>
      <c r="Q36" s="113">
        <f t="shared" ca="1" si="2"/>
        <v>0</v>
      </c>
      <c r="R36" s="73"/>
      <c r="S36" s="113">
        <f t="shared" ca="1" si="3"/>
        <v>0</v>
      </c>
      <c r="T36" s="101"/>
      <c r="U36" s="74">
        <f t="shared" ca="1" si="4"/>
        <v>0</v>
      </c>
      <c r="V36" s="73"/>
      <c r="W36" s="113">
        <f t="shared" ca="1" si="13"/>
        <v>0</v>
      </c>
      <c r="X36" s="101"/>
      <c r="Y36" s="113">
        <f t="shared" ca="1" si="14"/>
        <v>0</v>
      </c>
      <c r="Z36" s="73"/>
      <c r="AA36" s="74">
        <f t="shared" ca="1" si="5"/>
        <v>0</v>
      </c>
      <c r="AB36" s="73"/>
      <c r="AC36" s="74">
        <f t="shared" ca="1" si="6"/>
        <v>0</v>
      </c>
      <c r="AD36" s="73"/>
      <c r="AE36" s="74">
        <f t="shared" ca="1" si="7"/>
        <v>0</v>
      </c>
      <c r="AF36" s="73"/>
      <c r="AG36" s="74">
        <f t="shared" ca="1" si="15"/>
        <v>0</v>
      </c>
      <c r="AH36" s="82">
        <f t="shared" ca="1" si="8"/>
        <v>0</v>
      </c>
      <c r="AI36" s="74"/>
      <c r="AJ36" s="139">
        <f t="shared" ca="1" si="16"/>
        <v>0</v>
      </c>
    </row>
    <row r="37" spans="1:36" ht="15" customHeight="1" x14ac:dyDescent="0.2">
      <c r="A37" s="84" t="s">
        <v>354</v>
      </c>
      <c r="B37" t="s">
        <v>65</v>
      </c>
      <c r="C37" s="4" t="s">
        <v>6</v>
      </c>
      <c r="D37" s="19">
        <f t="shared" si="0"/>
        <v>100</v>
      </c>
      <c r="E37" s="20">
        <f t="shared" si="9"/>
        <v>0</v>
      </c>
      <c r="F37" s="73"/>
      <c r="G37" s="74">
        <f t="shared" si="17"/>
        <v>0</v>
      </c>
      <c r="H37" s="73"/>
      <c r="I37" s="74">
        <f t="shared" si="1"/>
        <v>0</v>
      </c>
      <c r="J37" s="73"/>
      <c r="K37" s="113">
        <f t="shared" si="10"/>
        <v>0</v>
      </c>
      <c r="L37" s="73"/>
      <c r="M37" s="113">
        <f t="shared" si="11"/>
        <v>0</v>
      </c>
      <c r="N37" s="73"/>
      <c r="O37" s="74">
        <f t="shared" si="12"/>
        <v>0</v>
      </c>
      <c r="P37" s="73"/>
      <c r="Q37" s="113">
        <f t="shared" si="2"/>
        <v>0</v>
      </c>
      <c r="R37" s="73"/>
      <c r="S37" s="113">
        <f t="shared" si="3"/>
        <v>0</v>
      </c>
      <c r="T37" s="101"/>
      <c r="U37" s="74">
        <f t="shared" si="4"/>
        <v>0</v>
      </c>
      <c r="V37" s="73"/>
      <c r="W37" s="113">
        <f t="shared" si="13"/>
        <v>0</v>
      </c>
      <c r="X37" s="101"/>
      <c r="Y37" s="113">
        <f t="shared" si="14"/>
        <v>0</v>
      </c>
      <c r="Z37" s="73"/>
      <c r="AA37" s="74">
        <f t="shared" si="5"/>
        <v>0</v>
      </c>
      <c r="AB37" s="73"/>
      <c r="AC37" s="74">
        <f t="shared" si="6"/>
        <v>0</v>
      </c>
      <c r="AD37" s="73"/>
      <c r="AE37" s="74">
        <f t="shared" si="7"/>
        <v>0</v>
      </c>
      <c r="AF37" s="73"/>
      <c r="AG37" s="74">
        <f t="shared" si="15"/>
        <v>0</v>
      </c>
      <c r="AH37" s="82">
        <f t="shared" si="8"/>
        <v>0</v>
      </c>
      <c r="AI37" s="74"/>
      <c r="AJ37" s="139">
        <f t="shared" si="16"/>
        <v>0</v>
      </c>
    </row>
    <row r="38" spans="1:36" ht="15" customHeight="1" x14ac:dyDescent="0.2">
      <c r="A38" s="84" t="s">
        <v>148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D</v>
      </c>
      <c r="D38" s="19">
        <f t="shared" ca="1" si="0"/>
        <v>100</v>
      </c>
      <c r="E38" s="20">
        <f t="shared" si="9"/>
        <v>0</v>
      </c>
      <c r="F38" s="73"/>
      <c r="G38" s="74">
        <f t="shared" ca="1" si="17"/>
        <v>0</v>
      </c>
      <c r="H38" s="73"/>
      <c r="I38" s="74">
        <f t="shared" ca="1" si="1"/>
        <v>0</v>
      </c>
      <c r="J38" s="73"/>
      <c r="K38" s="113">
        <f t="shared" ca="1" si="10"/>
        <v>0</v>
      </c>
      <c r="L38" s="73"/>
      <c r="M38" s="113">
        <f t="shared" ca="1" si="11"/>
        <v>0</v>
      </c>
      <c r="N38" s="73"/>
      <c r="O38" s="74">
        <f t="shared" ca="1" si="12"/>
        <v>0</v>
      </c>
      <c r="P38" s="73"/>
      <c r="Q38" s="113">
        <f t="shared" ca="1" si="2"/>
        <v>0</v>
      </c>
      <c r="R38" s="73"/>
      <c r="S38" s="113">
        <f t="shared" ca="1" si="3"/>
        <v>0</v>
      </c>
      <c r="T38" s="101"/>
      <c r="U38" s="74">
        <f t="shared" ca="1" si="4"/>
        <v>0</v>
      </c>
      <c r="V38" s="73"/>
      <c r="W38" s="113">
        <f t="shared" ca="1" si="13"/>
        <v>0</v>
      </c>
      <c r="X38" s="101"/>
      <c r="Y38" s="113">
        <f t="shared" ca="1" si="14"/>
        <v>0</v>
      </c>
      <c r="Z38" s="73"/>
      <c r="AA38" s="74">
        <f t="shared" ca="1" si="5"/>
        <v>0</v>
      </c>
      <c r="AB38" s="73"/>
      <c r="AC38" s="74">
        <f t="shared" ca="1" si="6"/>
        <v>0</v>
      </c>
      <c r="AD38" s="73"/>
      <c r="AE38" s="74">
        <f t="shared" ca="1" si="7"/>
        <v>0</v>
      </c>
      <c r="AF38" s="73"/>
      <c r="AG38" s="74">
        <f t="shared" ca="1" si="15"/>
        <v>0</v>
      </c>
      <c r="AH38" s="82">
        <f t="shared" ca="1" si="8"/>
        <v>0</v>
      </c>
      <c r="AI38" s="74"/>
      <c r="AJ38" s="139">
        <f t="shared" ca="1" si="16"/>
        <v>0</v>
      </c>
    </row>
    <row r="39" spans="1:36" ht="15" customHeight="1" x14ac:dyDescent="0.2">
      <c r="A39" s="84" t="s">
        <v>214</v>
      </c>
      <c r="B39" s="14" t="s">
        <v>65</v>
      </c>
      <c r="C39" s="4" t="str">
        <f ca="1">IF($A39="","",INDEX(INDIRECT("'MA-Liste'!"&amp;$C$11),MATCH($A39,'MA-Liste'!$M:$M,FALSE)))</f>
        <v>D</v>
      </c>
      <c r="D39" s="19">
        <f t="shared" ca="1" si="0"/>
        <v>100</v>
      </c>
      <c r="E39" s="20">
        <f t="shared" si="9"/>
        <v>0</v>
      </c>
      <c r="F39" s="73"/>
      <c r="G39" s="74">
        <f t="shared" ca="1" si="17"/>
        <v>0</v>
      </c>
      <c r="H39" s="73"/>
      <c r="I39" s="74">
        <f t="shared" ca="1" si="1"/>
        <v>0</v>
      </c>
      <c r="J39" s="73"/>
      <c r="K39" s="113">
        <f t="shared" ca="1" si="10"/>
        <v>0</v>
      </c>
      <c r="L39" s="73"/>
      <c r="M39" s="113">
        <f t="shared" ca="1" si="11"/>
        <v>0</v>
      </c>
      <c r="N39" s="73"/>
      <c r="O39" s="74">
        <f t="shared" ca="1" si="12"/>
        <v>0</v>
      </c>
      <c r="P39" s="73"/>
      <c r="Q39" s="113">
        <f t="shared" ca="1" si="2"/>
        <v>0</v>
      </c>
      <c r="R39" s="73"/>
      <c r="S39" s="113">
        <f t="shared" ca="1" si="3"/>
        <v>0</v>
      </c>
      <c r="T39" s="101"/>
      <c r="U39" s="74">
        <f t="shared" ca="1" si="4"/>
        <v>0</v>
      </c>
      <c r="V39" s="73"/>
      <c r="W39" s="113">
        <f t="shared" ca="1" si="13"/>
        <v>0</v>
      </c>
      <c r="X39" s="101"/>
      <c r="Y39" s="113">
        <f t="shared" ca="1" si="14"/>
        <v>0</v>
      </c>
      <c r="Z39" s="73"/>
      <c r="AA39" s="74">
        <f t="shared" ca="1" si="5"/>
        <v>0</v>
      </c>
      <c r="AB39" s="73"/>
      <c r="AC39" s="74">
        <f t="shared" ca="1" si="6"/>
        <v>0</v>
      </c>
      <c r="AD39" s="73"/>
      <c r="AE39" s="74">
        <f t="shared" ca="1" si="7"/>
        <v>0</v>
      </c>
      <c r="AF39" s="73"/>
      <c r="AG39" s="74">
        <f t="shared" ca="1" si="15"/>
        <v>0</v>
      </c>
      <c r="AH39" s="82">
        <f t="shared" ca="1" si="8"/>
        <v>0</v>
      </c>
      <c r="AI39" s="74"/>
      <c r="AJ39" s="139">
        <f t="shared" ca="1" si="16"/>
        <v>0</v>
      </c>
    </row>
    <row r="40" spans="1:36" ht="15" customHeight="1" x14ac:dyDescent="0.2">
      <c r="A40" s="84" t="s">
        <v>183</v>
      </c>
      <c r="B40" t="str">
        <f>IF($A40="","",INDEX('MA-Liste'!$D:$D,MATCH($A40,'MA-Liste'!$M:$M,FALSE)))</f>
        <v>AeBo</v>
      </c>
      <c r="C40" s="4" t="str">
        <f ca="1">IF($A40="","",INDEX(INDIRECT("'MA-Liste'!"&amp;$C$11),MATCH($A40,'MA-Liste'!$M:$M,FALSE)))</f>
        <v>F</v>
      </c>
      <c r="D40" s="19">
        <f t="shared" ca="1" si="0"/>
        <v>60</v>
      </c>
      <c r="E40" s="20">
        <f t="shared" si="9"/>
        <v>0</v>
      </c>
      <c r="F40" s="73"/>
      <c r="G40" s="74">
        <f t="shared" ca="1" si="17"/>
        <v>0</v>
      </c>
      <c r="H40" s="73"/>
      <c r="I40" s="74">
        <f t="shared" ca="1" si="1"/>
        <v>0</v>
      </c>
      <c r="J40" s="73"/>
      <c r="K40" s="113">
        <f t="shared" ca="1" si="10"/>
        <v>0</v>
      </c>
      <c r="L40" s="73"/>
      <c r="M40" s="113">
        <f t="shared" ca="1" si="11"/>
        <v>0</v>
      </c>
      <c r="N40" s="73"/>
      <c r="O40" s="74">
        <f t="shared" ca="1" si="12"/>
        <v>0</v>
      </c>
      <c r="P40" s="73"/>
      <c r="Q40" s="113">
        <f t="shared" ca="1" si="2"/>
        <v>0</v>
      </c>
      <c r="R40" s="73"/>
      <c r="S40" s="113">
        <f t="shared" ca="1" si="3"/>
        <v>0</v>
      </c>
      <c r="T40" s="101"/>
      <c r="U40" s="74">
        <f t="shared" ca="1" si="4"/>
        <v>0</v>
      </c>
      <c r="V40" s="73"/>
      <c r="W40" s="113">
        <f t="shared" ca="1" si="13"/>
        <v>0</v>
      </c>
      <c r="X40" s="101"/>
      <c r="Y40" s="113">
        <f t="shared" ca="1" si="14"/>
        <v>0</v>
      </c>
      <c r="Z40" s="73"/>
      <c r="AA40" s="74">
        <f t="shared" ca="1" si="5"/>
        <v>0</v>
      </c>
      <c r="AB40" s="73"/>
      <c r="AC40" s="74">
        <f t="shared" ca="1" si="6"/>
        <v>0</v>
      </c>
      <c r="AD40" s="73"/>
      <c r="AE40" s="74">
        <f t="shared" ca="1" si="7"/>
        <v>0</v>
      </c>
      <c r="AF40" s="73"/>
      <c r="AG40" s="74">
        <f t="shared" ca="1" si="15"/>
        <v>0</v>
      </c>
      <c r="AH40" s="82">
        <f t="shared" ca="1" si="8"/>
        <v>0</v>
      </c>
      <c r="AI40" s="74"/>
      <c r="AJ40" s="139">
        <f t="shared" ca="1" si="16"/>
        <v>0</v>
      </c>
    </row>
    <row r="41" spans="1:36" ht="15" customHeight="1" x14ac:dyDescent="0.2">
      <c r="A41" s="84" t="s">
        <v>184</v>
      </c>
      <c r="B41" t="str">
        <f>IF($A41="","",INDEX('MA-Liste'!$D:$D,MATCH($A41,'MA-Liste'!$M:$M,FALSE)))</f>
        <v>AeBo</v>
      </c>
      <c r="C41" s="4" t="str">
        <f ca="1">IF($A41="","",INDEX(INDIRECT("'MA-Liste'!"&amp;$C$11),MATCH($A41,'MA-Liste'!$M:$M,FALSE)))</f>
        <v>B</v>
      </c>
      <c r="D41" s="19">
        <f t="shared" ca="1" si="0"/>
        <v>140</v>
      </c>
      <c r="E41" s="20">
        <f t="shared" si="9"/>
        <v>0</v>
      </c>
      <c r="F41" s="73"/>
      <c r="G41" s="74">
        <f t="shared" ca="1" si="17"/>
        <v>0</v>
      </c>
      <c r="H41" s="73"/>
      <c r="I41" s="74">
        <f t="shared" ca="1" si="1"/>
        <v>0</v>
      </c>
      <c r="J41" s="73"/>
      <c r="K41" s="113">
        <f t="shared" ca="1" si="10"/>
        <v>0</v>
      </c>
      <c r="L41" s="73"/>
      <c r="M41" s="113">
        <f t="shared" ca="1" si="11"/>
        <v>0</v>
      </c>
      <c r="N41" s="73"/>
      <c r="O41" s="74">
        <f t="shared" ca="1" si="12"/>
        <v>0</v>
      </c>
      <c r="P41" s="73"/>
      <c r="Q41" s="113">
        <f t="shared" ca="1" si="2"/>
        <v>0</v>
      </c>
      <c r="R41" s="73"/>
      <c r="S41" s="113">
        <f t="shared" ca="1" si="3"/>
        <v>0</v>
      </c>
      <c r="T41" s="101"/>
      <c r="U41" s="74">
        <f t="shared" ca="1" si="4"/>
        <v>0</v>
      </c>
      <c r="V41" s="73"/>
      <c r="W41" s="113">
        <f t="shared" ca="1" si="13"/>
        <v>0</v>
      </c>
      <c r="X41" s="101"/>
      <c r="Y41" s="113">
        <f t="shared" ca="1" si="14"/>
        <v>0</v>
      </c>
      <c r="Z41" s="73"/>
      <c r="AA41" s="74">
        <f t="shared" ca="1" si="5"/>
        <v>0</v>
      </c>
      <c r="AB41" s="73"/>
      <c r="AC41" s="74">
        <f t="shared" ca="1" si="6"/>
        <v>0</v>
      </c>
      <c r="AD41" s="73"/>
      <c r="AE41" s="74">
        <f t="shared" ca="1" si="7"/>
        <v>0</v>
      </c>
      <c r="AF41" s="73"/>
      <c r="AG41" s="74">
        <f t="shared" ca="1" si="15"/>
        <v>0</v>
      </c>
      <c r="AH41" s="82">
        <f t="shared" ca="1" si="8"/>
        <v>0</v>
      </c>
      <c r="AI41" s="74"/>
      <c r="AJ41" s="139">
        <f t="shared" ca="1" si="16"/>
        <v>0</v>
      </c>
    </row>
    <row r="42" spans="1:36" ht="15" customHeight="1" x14ac:dyDescent="0.2">
      <c r="A42" s="84" t="s">
        <v>211</v>
      </c>
      <c r="B42" t="str">
        <f>IF($A42="","",INDEX('MA-Liste'!$D:$D,MATCH($A42,'MA-Liste'!$M:$M,FALSE)))</f>
        <v>AeBo</v>
      </c>
      <c r="C42" s="4" t="str">
        <f ca="1">IF($A42="","",INDEX(INDIRECT("'MA-Liste'!"&amp;$C$11),MATCH($A42,'MA-Liste'!$M:$M,FALSE)))</f>
        <v>D</v>
      </c>
      <c r="D42" s="19">
        <f t="shared" ca="1" si="0"/>
        <v>100</v>
      </c>
      <c r="E42" s="20">
        <f t="shared" si="9"/>
        <v>0</v>
      </c>
      <c r="F42" s="73"/>
      <c r="G42" s="74">
        <f t="shared" ca="1" si="17"/>
        <v>0</v>
      </c>
      <c r="H42" s="73"/>
      <c r="I42" s="74">
        <f t="shared" ca="1" si="1"/>
        <v>0</v>
      </c>
      <c r="J42" s="73"/>
      <c r="K42" s="113">
        <f t="shared" ca="1" si="10"/>
        <v>0</v>
      </c>
      <c r="L42" s="73"/>
      <c r="M42" s="113">
        <f t="shared" ca="1" si="11"/>
        <v>0</v>
      </c>
      <c r="N42" s="73"/>
      <c r="O42" s="74">
        <f t="shared" ca="1" si="12"/>
        <v>0</v>
      </c>
      <c r="P42" s="73"/>
      <c r="Q42" s="113">
        <f t="shared" ca="1" si="2"/>
        <v>0</v>
      </c>
      <c r="R42" s="73"/>
      <c r="S42" s="113">
        <f t="shared" ca="1" si="3"/>
        <v>0</v>
      </c>
      <c r="T42" s="101"/>
      <c r="U42" s="74">
        <f t="shared" ca="1" si="4"/>
        <v>0</v>
      </c>
      <c r="V42" s="73"/>
      <c r="W42" s="113">
        <f t="shared" ca="1" si="13"/>
        <v>0</v>
      </c>
      <c r="X42" s="101"/>
      <c r="Y42" s="113">
        <f t="shared" ca="1" si="14"/>
        <v>0</v>
      </c>
      <c r="Z42" s="73"/>
      <c r="AA42" s="74">
        <f t="shared" ca="1" si="5"/>
        <v>0</v>
      </c>
      <c r="AB42" s="73"/>
      <c r="AC42" s="74">
        <f t="shared" ca="1" si="6"/>
        <v>0</v>
      </c>
      <c r="AD42" s="73"/>
      <c r="AE42" s="74">
        <f t="shared" ca="1" si="7"/>
        <v>0</v>
      </c>
      <c r="AF42" s="73"/>
      <c r="AG42" s="74">
        <f t="shared" ca="1" si="15"/>
        <v>0</v>
      </c>
      <c r="AH42" s="82">
        <f t="shared" ca="1" si="8"/>
        <v>0</v>
      </c>
      <c r="AI42" s="74"/>
      <c r="AJ42" s="139">
        <f t="shared" ca="1" si="16"/>
        <v>0</v>
      </c>
    </row>
    <row r="43" spans="1:36" ht="15" customHeight="1" x14ac:dyDescent="0.2">
      <c r="A43" s="84" t="s">
        <v>237</v>
      </c>
      <c r="B43" t="s">
        <v>65</v>
      </c>
      <c r="C43" s="4" t="s">
        <v>7</v>
      </c>
      <c r="D43" s="19">
        <f t="shared" si="0"/>
        <v>75</v>
      </c>
      <c r="E43" s="20">
        <f t="shared" si="9"/>
        <v>0</v>
      </c>
      <c r="F43" s="73"/>
      <c r="G43" s="74">
        <f t="shared" si="17"/>
        <v>0</v>
      </c>
      <c r="H43" s="73"/>
      <c r="I43" s="74">
        <f t="shared" si="1"/>
        <v>0</v>
      </c>
      <c r="J43" s="73"/>
      <c r="K43" s="113">
        <f t="shared" si="10"/>
        <v>0</v>
      </c>
      <c r="L43" s="73"/>
      <c r="M43" s="113">
        <f t="shared" si="11"/>
        <v>0</v>
      </c>
      <c r="N43" s="73"/>
      <c r="O43" s="74">
        <f t="shared" si="12"/>
        <v>0</v>
      </c>
      <c r="P43" s="73"/>
      <c r="Q43" s="113">
        <f t="shared" si="2"/>
        <v>0</v>
      </c>
      <c r="R43" s="73"/>
      <c r="S43" s="113">
        <f t="shared" si="3"/>
        <v>0</v>
      </c>
      <c r="T43" s="101"/>
      <c r="U43" s="74">
        <f t="shared" si="4"/>
        <v>0</v>
      </c>
      <c r="V43" s="73"/>
      <c r="W43" s="113">
        <f t="shared" si="13"/>
        <v>0</v>
      </c>
      <c r="X43" s="101"/>
      <c r="Y43" s="113">
        <f t="shared" si="14"/>
        <v>0</v>
      </c>
      <c r="Z43" s="73"/>
      <c r="AA43" s="74">
        <f t="shared" si="5"/>
        <v>0</v>
      </c>
      <c r="AB43" s="73"/>
      <c r="AC43" s="74">
        <f t="shared" si="6"/>
        <v>0</v>
      </c>
      <c r="AD43" s="73"/>
      <c r="AE43" s="74">
        <f t="shared" si="7"/>
        <v>0</v>
      </c>
      <c r="AF43" s="73"/>
      <c r="AG43" s="74">
        <f t="shared" si="15"/>
        <v>0</v>
      </c>
      <c r="AH43" s="82">
        <f t="shared" si="8"/>
        <v>0</v>
      </c>
      <c r="AI43" s="74"/>
      <c r="AJ43" s="139">
        <f t="shared" si="16"/>
        <v>0</v>
      </c>
    </row>
    <row r="44" spans="1:36" ht="15" customHeight="1" x14ac:dyDescent="0.2">
      <c r="A44" s="84" t="s">
        <v>212</v>
      </c>
      <c r="B44" t="s">
        <v>65</v>
      </c>
      <c r="C44" s="4" t="s">
        <v>5</v>
      </c>
      <c r="D44" s="19">
        <v>118</v>
      </c>
      <c r="E44" s="20">
        <f t="shared" si="9"/>
        <v>0</v>
      </c>
      <c r="F44" s="73"/>
      <c r="G44" s="74">
        <f t="shared" si="17"/>
        <v>0</v>
      </c>
      <c r="H44" s="73"/>
      <c r="I44" s="74">
        <f t="shared" si="1"/>
        <v>0</v>
      </c>
      <c r="J44" s="73"/>
      <c r="K44" s="113">
        <f t="shared" si="10"/>
        <v>0</v>
      </c>
      <c r="L44" s="73"/>
      <c r="M44" s="113">
        <f t="shared" si="11"/>
        <v>0</v>
      </c>
      <c r="N44" s="73"/>
      <c r="O44" s="74">
        <f t="shared" si="12"/>
        <v>0</v>
      </c>
      <c r="P44" s="73"/>
      <c r="Q44" s="113">
        <f t="shared" si="2"/>
        <v>0</v>
      </c>
      <c r="R44" s="73"/>
      <c r="S44" s="113">
        <f t="shared" si="3"/>
        <v>0</v>
      </c>
      <c r="T44" s="101"/>
      <c r="U44" s="74">
        <f t="shared" si="4"/>
        <v>0</v>
      </c>
      <c r="V44" s="73"/>
      <c r="W44" s="113">
        <f t="shared" si="13"/>
        <v>0</v>
      </c>
      <c r="X44" s="101"/>
      <c r="Y44" s="113">
        <f t="shared" si="14"/>
        <v>0</v>
      </c>
      <c r="Z44" s="73"/>
      <c r="AA44" s="74">
        <v>0</v>
      </c>
      <c r="AB44" s="73"/>
      <c r="AC44" s="74">
        <v>0</v>
      </c>
      <c r="AD44" s="73"/>
      <c r="AE44" s="74">
        <f t="shared" si="7"/>
        <v>0</v>
      </c>
      <c r="AF44" s="73"/>
      <c r="AG44" s="74">
        <f t="shared" si="15"/>
        <v>0</v>
      </c>
      <c r="AH44" s="82">
        <f t="shared" si="8"/>
        <v>0</v>
      </c>
      <c r="AI44" s="74"/>
      <c r="AJ44" s="139">
        <f t="shared" si="16"/>
        <v>0</v>
      </c>
    </row>
    <row r="45" spans="1:36" ht="15.75" customHeight="1" x14ac:dyDescent="0.2">
      <c r="A45" s="90" t="s">
        <v>187</v>
      </c>
      <c r="B45" t="str">
        <f>IF($A45="","",INDEX('MA-Liste'!$D:$D,MATCH($A45,'MA-Liste'!$M:$M,FALSE)))</f>
        <v>AeBo</v>
      </c>
      <c r="C45" s="4" t="str">
        <f ca="1">IF($A45="","",INDEX(INDIRECT("'MA-Liste'!"&amp;$C$11),MATCH($A45,'MA-Liste'!$M:$M,FALSE)))</f>
        <v>D</v>
      </c>
      <c r="D45" s="19">
        <f t="shared" ca="1" si="0"/>
        <v>100</v>
      </c>
      <c r="E45" s="20">
        <f t="shared" si="9"/>
        <v>0</v>
      </c>
      <c r="F45" s="73"/>
      <c r="G45" s="74">
        <f t="shared" ca="1" si="17"/>
        <v>0</v>
      </c>
      <c r="H45" s="73"/>
      <c r="I45" s="74">
        <f t="shared" ca="1" si="1"/>
        <v>0</v>
      </c>
      <c r="J45" s="73"/>
      <c r="K45" s="113">
        <f t="shared" ca="1" si="10"/>
        <v>0</v>
      </c>
      <c r="L45" s="73"/>
      <c r="M45" s="113">
        <f t="shared" ca="1" si="11"/>
        <v>0</v>
      </c>
      <c r="N45" s="73"/>
      <c r="O45" s="74">
        <f t="shared" ca="1" si="12"/>
        <v>0</v>
      </c>
      <c r="P45" s="73"/>
      <c r="Q45" s="113">
        <f t="shared" ca="1" si="2"/>
        <v>0</v>
      </c>
      <c r="R45" s="73"/>
      <c r="S45" s="113">
        <f t="shared" ca="1" si="3"/>
        <v>0</v>
      </c>
      <c r="T45" s="101"/>
      <c r="U45" s="74">
        <f t="shared" ca="1" si="4"/>
        <v>0</v>
      </c>
      <c r="V45" s="73"/>
      <c r="W45" s="113">
        <f t="shared" ca="1" si="13"/>
        <v>0</v>
      </c>
      <c r="X45" s="101"/>
      <c r="Y45" s="113">
        <f t="shared" ca="1" si="14"/>
        <v>0</v>
      </c>
      <c r="Z45" s="73"/>
      <c r="AA45" s="74">
        <f t="shared" ref="AA45:AA52" ca="1" si="18">IF(D45="",0,D45*Z45)</f>
        <v>0</v>
      </c>
      <c r="AB45" s="73"/>
      <c r="AC45" s="74">
        <f t="shared" ref="AC45:AC52" ca="1" si="19">IF(D45="",0,D45*AB45)</f>
        <v>0</v>
      </c>
      <c r="AD45" s="73"/>
      <c r="AE45" s="74">
        <f t="shared" ca="1" si="7"/>
        <v>0</v>
      </c>
      <c r="AF45" s="73"/>
      <c r="AG45" s="74">
        <f t="shared" ca="1" si="15"/>
        <v>0</v>
      </c>
      <c r="AH45" s="82">
        <f t="shared" ca="1" si="8"/>
        <v>0</v>
      </c>
      <c r="AI45" s="74"/>
      <c r="AJ45" s="139">
        <f t="shared" ca="1" si="16"/>
        <v>0</v>
      </c>
    </row>
    <row r="46" spans="1:36" ht="15.75" customHeight="1" x14ac:dyDescent="0.2">
      <c r="A46" s="90" t="s">
        <v>144</v>
      </c>
      <c r="B46" t="s">
        <v>65</v>
      </c>
      <c r="C46" s="4" t="s">
        <v>6</v>
      </c>
      <c r="D46" s="19">
        <v>100</v>
      </c>
      <c r="E46" s="20">
        <f t="shared" si="9"/>
        <v>0</v>
      </c>
      <c r="F46" s="73"/>
      <c r="G46" s="74">
        <f t="shared" si="17"/>
        <v>0</v>
      </c>
      <c r="H46" s="73"/>
      <c r="I46" s="74">
        <f t="shared" si="1"/>
        <v>0</v>
      </c>
      <c r="J46" s="73"/>
      <c r="K46" s="113">
        <f t="shared" si="10"/>
        <v>0</v>
      </c>
      <c r="L46" s="73"/>
      <c r="M46" s="113">
        <f t="shared" si="11"/>
        <v>0</v>
      </c>
      <c r="N46" s="73"/>
      <c r="O46" s="74">
        <f t="shared" si="12"/>
        <v>0</v>
      </c>
      <c r="P46" s="73"/>
      <c r="Q46" s="113">
        <f t="shared" si="2"/>
        <v>0</v>
      </c>
      <c r="R46" s="73"/>
      <c r="S46" s="113">
        <f t="shared" si="3"/>
        <v>0</v>
      </c>
      <c r="T46" s="101"/>
      <c r="U46" s="74">
        <f t="shared" si="4"/>
        <v>0</v>
      </c>
      <c r="V46" s="73"/>
      <c r="W46" s="113">
        <f t="shared" si="13"/>
        <v>0</v>
      </c>
      <c r="X46" s="101"/>
      <c r="Y46" s="113">
        <f t="shared" si="14"/>
        <v>0</v>
      </c>
      <c r="Z46" s="73"/>
      <c r="AA46" s="74">
        <f t="shared" si="18"/>
        <v>0</v>
      </c>
      <c r="AB46" s="73"/>
      <c r="AC46" s="74">
        <f t="shared" si="19"/>
        <v>0</v>
      </c>
      <c r="AD46" s="73"/>
      <c r="AE46" s="74">
        <f t="shared" si="7"/>
        <v>0</v>
      </c>
      <c r="AF46" s="73"/>
      <c r="AG46" s="74">
        <f t="shared" si="15"/>
        <v>0</v>
      </c>
      <c r="AH46" s="82">
        <f t="shared" si="8"/>
        <v>0</v>
      </c>
      <c r="AI46" s="74"/>
      <c r="AJ46" s="139">
        <f t="shared" si="16"/>
        <v>0</v>
      </c>
    </row>
    <row r="47" spans="1:36" ht="15" customHeight="1" x14ac:dyDescent="0.2">
      <c r="A47" s="84" t="s">
        <v>188</v>
      </c>
      <c r="B47" t="str">
        <f>IF($A47="","",INDEX('MA-Liste'!$D:$D,MATCH($A47,'MA-Liste'!$M:$M,FALSE)))</f>
        <v>AeBo</v>
      </c>
      <c r="C47" s="4" t="str">
        <f ca="1">IF($A47="","",INDEX(INDIRECT("'MA-Liste'!"&amp;$C$11),MATCH($A47,'MA-Liste'!$M:$M,FALSE)))</f>
        <v>C</v>
      </c>
      <c r="D47" s="19">
        <f t="shared" ca="1" si="0"/>
        <v>118</v>
      </c>
      <c r="E47" s="20">
        <f t="shared" si="9"/>
        <v>0</v>
      </c>
      <c r="F47" s="73"/>
      <c r="G47" s="74">
        <f t="shared" ca="1" si="17"/>
        <v>0</v>
      </c>
      <c r="H47" s="73"/>
      <c r="I47" s="74">
        <f t="shared" ca="1" si="1"/>
        <v>0</v>
      </c>
      <c r="J47" s="73"/>
      <c r="K47" s="113">
        <f t="shared" ca="1" si="10"/>
        <v>0</v>
      </c>
      <c r="L47" s="73"/>
      <c r="M47" s="113">
        <f t="shared" ca="1" si="11"/>
        <v>0</v>
      </c>
      <c r="N47" s="73"/>
      <c r="O47" s="74">
        <f t="shared" ca="1" si="12"/>
        <v>0</v>
      </c>
      <c r="P47" s="73"/>
      <c r="Q47" s="113">
        <f t="shared" ca="1" si="2"/>
        <v>0</v>
      </c>
      <c r="R47" s="73"/>
      <c r="S47" s="113">
        <f t="shared" ca="1" si="3"/>
        <v>0</v>
      </c>
      <c r="T47" s="101"/>
      <c r="U47" s="74">
        <f t="shared" ca="1" si="4"/>
        <v>0</v>
      </c>
      <c r="V47" s="73"/>
      <c r="W47" s="113">
        <f t="shared" ca="1" si="13"/>
        <v>0</v>
      </c>
      <c r="X47" s="101"/>
      <c r="Y47" s="113">
        <f t="shared" ca="1" si="14"/>
        <v>0</v>
      </c>
      <c r="Z47" s="73"/>
      <c r="AA47" s="74">
        <f t="shared" ca="1" si="18"/>
        <v>0</v>
      </c>
      <c r="AB47" s="73"/>
      <c r="AC47" s="74">
        <f t="shared" ca="1" si="19"/>
        <v>0</v>
      </c>
      <c r="AD47" s="73"/>
      <c r="AE47" s="74">
        <f t="shared" ca="1" si="7"/>
        <v>0</v>
      </c>
      <c r="AF47" s="73"/>
      <c r="AG47" s="74">
        <f t="shared" ca="1" si="15"/>
        <v>0</v>
      </c>
      <c r="AH47" s="82">
        <f t="shared" ca="1" si="8"/>
        <v>0</v>
      </c>
      <c r="AI47" s="74"/>
      <c r="AJ47" s="139">
        <f t="shared" ca="1" si="16"/>
        <v>0</v>
      </c>
    </row>
    <row r="48" spans="1:36" ht="15" customHeight="1" x14ac:dyDescent="0.2">
      <c r="A48" s="84" t="s">
        <v>213</v>
      </c>
      <c r="B48" t="s">
        <v>65</v>
      </c>
      <c r="C48" s="4" t="s">
        <v>7</v>
      </c>
      <c r="D48" s="19">
        <v>75</v>
      </c>
      <c r="E48" s="20">
        <f t="shared" si="9"/>
        <v>0</v>
      </c>
      <c r="F48" s="73"/>
      <c r="G48" s="74">
        <f t="shared" si="17"/>
        <v>0</v>
      </c>
      <c r="H48" s="73"/>
      <c r="I48" s="74">
        <f t="shared" si="1"/>
        <v>0</v>
      </c>
      <c r="J48" s="73"/>
      <c r="K48" s="113">
        <f t="shared" si="10"/>
        <v>0</v>
      </c>
      <c r="L48" s="73"/>
      <c r="M48" s="113">
        <f t="shared" si="11"/>
        <v>0</v>
      </c>
      <c r="N48" s="73"/>
      <c r="O48" s="74">
        <f t="shared" si="12"/>
        <v>0</v>
      </c>
      <c r="P48" s="73"/>
      <c r="Q48" s="113">
        <f t="shared" si="2"/>
        <v>0</v>
      </c>
      <c r="R48" s="73"/>
      <c r="S48" s="113">
        <f t="shared" si="3"/>
        <v>0</v>
      </c>
      <c r="T48" s="101"/>
      <c r="U48" s="74">
        <f t="shared" si="4"/>
        <v>0</v>
      </c>
      <c r="V48" s="73"/>
      <c r="W48" s="113">
        <f t="shared" si="13"/>
        <v>0</v>
      </c>
      <c r="X48" s="101"/>
      <c r="Y48" s="113">
        <f t="shared" si="14"/>
        <v>0</v>
      </c>
      <c r="Z48" s="73"/>
      <c r="AA48" s="74">
        <f t="shared" si="18"/>
        <v>0</v>
      </c>
      <c r="AB48" s="73"/>
      <c r="AC48" s="74">
        <f t="shared" si="19"/>
        <v>0</v>
      </c>
      <c r="AD48" s="73"/>
      <c r="AE48" s="74">
        <f t="shared" si="7"/>
        <v>0</v>
      </c>
      <c r="AF48" s="73"/>
      <c r="AG48" s="74">
        <f t="shared" si="15"/>
        <v>0</v>
      </c>
      <c r="AH48" s="82">
        <f t="shared" si="8"/>
        <v>0</v>
      </c>
      <c r="AI48" s="74"/>
      <c r="AJ48" s="139">
        <f t="shared" si="16"/>
        <v>0</v>
      </c>
    </row>
    <row r="49" spans="1:36" ht="15" customHeight="1" x14ac:dyDescent="0.2">
      <c r="A49" s="84" t="s">
        <v>216</v>
      </c>
      <c r="B49" t="s">
        <v>65</v>
      </c>
      <c r="C49" s="18" t="s">
        <v>6</v>
      </c>
      <c r="D49" s="19">
        <v>100</v>
      </c>
      <c r="E49" s="20">
        <f t="shared" si="9"/>
        <v>0</v>
      </c>
      <c r="F49" s="73"/>
      <c r="G49" s="74">
        <f t="shared" si="17"/>
        <v>0</v>
      </c>
      <c r="H49" s="73"/>
      <c r="I49" s="74">
        <f t="shared" si="1"/>
        <v>0</v>
      </c>
      <c r="J49" s="73"/>
      <c r="K49" s="113">
        <f t="shared" si="10"/>
        <v>0</v>
      </c>
      <c r="L49" s="73"/>
      <c r="M49" s="113">
        <f t="shared" si="11"/>
        <v>0</v>
      </c>
      <c r="N49" s="73"/>
      <c r="O49" s="74">
        <f t="shared" si="12"/>
        <v>0</v>
      </c>
      <c r="P49" s="73"/>
      <c r="Q49" s="113">
        <f t="shared" si="2"/>
        <v>0</v>
      </c>
      <c r="R49" s="73"/>
      <c r="S49" s="113">
        <f t="shared" si="3"/>
        <v>0</v>
      </c>
      <c r="T49" s="101"/>
      <c r="U49" s="74">
        <f t="shared" si="4"/>
        <v>0</v>
      </c>
      <c r="V49" s="73"/>
      <c r="W49" s="113">
        <f t="shared" si="13"/>
        <v>0</v>
      </c>
      <c r="X49" s="101"/>
      <c r="Y49" s="113">
        <f t="shared" si="14"/>
        <v>0</v>
      </c>
      <c r="Z49" s="73"/>
      <c r="AA49" s="74">
        <f t="shared" si="18"/>
        <v>0</v>
      </c>
      <c r="AB49" s="73"/>
      <c r="AC49" s="74">
        <f t="shared" si="19"/>
        <v>0</v>
      </c>
      <c r="AD49" s="73"/>
      <c r="AE49" s="74">
        <f t="shared" si="7"/>
        <v>0</v>
      </c>
      <c r="AF49" s="73"/>
      <c r="AG49" s="74">
        <f t="shared" si="15"/>
        <v>0</v>
      </c>
      <c r="AH49" s="82">
        <f t="shared" si="8"/>
        <v>0</v>
      </c>
      <c r="AI49" s="74"/>
      <c r="AJ49" s="139">
        <f t="shared" si="16"/>
        <v>0</v>
      </c>
    </row>
    <row r="50" spans="1:36" ht="15" customHeight="1" x14ac:dyDescent="0.2">
      <c r="A50" s="84" t="s">
        <v>191</v>
      </c>
      <c r="B50" t="str">
        <f>IF($A50="","",INDEX('MA-Liste'!$D:$D,MATCH($A50,'MA-Liste'!$M:$M,FALSE)))</f>
        <v>AeBo</v>
      </c>
      <c r="C50" s="4" t="str">
        <f ca="1">IF($A50="","",INDEX(INDIRECT("'MA-Liste'!"&amp;$C$11),MATCH($A50,'MA-Liste'!$M:$M,FALSE)))</f>
        <v>B</v>
      </c>
      <c r="D50" s="19">
        <f t="shared" ca="1" si="0"/>
        <v>140</v>
      </c>
      <c r="E50" s="20">
        <f t="shared" si="9"/>
        <v>0</v>
      </c>
      <c r="F50" s="73"/>
      <c r="G50" s="74">
        <f t="shared" ca="1" si="17"/>
        <v>0</v>
      </c>
      <c r="H50" s="73"/>
      <c r="I50" s="74">
        <f t="shared" ca="1" si="1"/>
        <v>0</v>
      </c>
      <c r="J50" s="73"/>
      <c r="K50" s="113">
        <f t="shared" ca="1" si="10"/>
        <v>0</v>
      </c>
      <c r="L50" s="73"/>
      <c r="M50" s="113">
        <f t="shared" ca="1" si="11"/>
        <v>0</v>
      </c>
      <c r="N50" s="73"/>
      <c r="O50" s="74">
        <f t="shared" ca="1" si="12"/>
        <v>0</v>
      </c>
      <c r="P50" s="73"/>
      <c r="Q50" s="113">
        <f t="shared" ca="1" si="2"/>
        <v>0</v>
      </c>
      <c r="R50" s="73"/>
      <c r="S50" s="113">
        <f t="shared" ca="1" si="3"/>
        <v>0</v>
      </c>
      <c r="T50" s="101"/>
      <c r="U50" s="74">
        <f t="shared" ca="1" si="4"/>
        <v>0</v>
      </c>
      <c r="V50" s="73"/>
      <c r="W50" s="113">
        <f t="shared" ca="1" si="13"/>
        <v>0</v>
      </c>
      <c r="X50" s="101"/>
      <c r="Y50" s="113">
        <f t="shared" ca="1" si="14"/>
        <v>0</v>
      </c>
      <c r="Z50" s="73"/>
      <c r="AA50" s="74">
        <f t="shared" ca="1" si="18"/>
        <v>0</v>
      </c>
      <c r="AB50" s="73"/>
      <c r="AC50" s="74">
        <f t="shared" ca="1" si="19"/>
        <v>0</v>
      </c>
      <c r="AD50" s="73"/>
      <c r="AE50" s="74">
        <f t="shared" ca="1" si="7"/>
        <v>0</v>
      </c>
      <c r="AF50" s="73"/>
      <c r="AG50" s="74">
        <f t="shared" ca="1" si="15"/>
        <v>0</v>
      </c>
      <c r="AH50" s="82">
        <f t="shared" ca="1" si="8"/>
        <v>0</v>
      </c>
      <c r="AI50" s="74"/>
      <c r="AJ50" s="139">
        <f t="shared" ca="1" si="16"/>
        <v>0</v>
      </c>
    </row>
    <row r="51" spans="1:36" ht="15" customHeight="1" x14ac:dyDescent="0.2">
      <c r="A51" s="84" t="s">
        <v>219</v>
      </c>
      <c r="B51" s="14" t="s">
        <v>65</v>
      </c>
      <c r="C51" s="18" t="s">
        <v>6</v>
      </c>
      <c r="D51" s="19">
        <v>100</v>
      </c>
      <c r="E51" s="20">
        <f t="shared" si="9"/>
        <v>0</v>
      </c>
      <c r="F51" s="73"/>
      <c r="G51" s="74">
        <f t="shared" si="17"/>
        <v>0</v>
      </c>
      <c r="H51" s="73"/>
      <c r="I51" s="74">
        <f t="shared" si="1"/>
        <v>0</v>
      </c>
      <c r="J51" s="73"/>
      <c r="K51" s="113">
        <f t="shared" si="10"/>
        <v>0</v>
      </c>
      <c r="L51" s="73"/>
      <c r="M51" s="113">
        <f t="shared" si="11"/>
        <v>0</v>
      </c>
      <c r="N51" s="73"/>
      <c r="O51" s="74">
        <f t="shared" si="12"/>
        <v>0</v>
      </c>
      <c r="P51" s="73"/>
      <c r="Q51" s="113">
        <f t="shared" si="2"/>
        <v>0</v>
      </c>
      <c r="R51" s="73"/>
      <c r="S51" s="113">
        <f t="shared" si="3"/>
        <v>0</v>
      </c>
      <c r="T51" s="101"/>
      <c r="U51" s="74">
        <f t="shared" si="4"/>
        <v>0</v>
      </c>
      <c r="V51" s="73"/>
      <c r="W51" s="113">
        <f t="shared" si="13"/>
        <v>0</v>
      </c>
      <c r="X51" s="101"/>
      <c r="Y51" s="113">
        <f t="shared" si="14"/>
        <v>0</v>
      </c>
      <c r="Z51" s="73"/>
      <c r="AA51" s="74">
        <f t="shared" si="18"/>
        <v>0</v>
      </c>
      <c r="AB51" s="73"/>
      <c r="AC51" s="74">
        <f t="shared" si="19"/>
        <v>0</v>
      </c>
      <c r="AD51" s="73"/>
      <c r="AE51" s="74">
        <f t="shared" si="7"/>
        <v>0</v>
      </c>
      <c r="AF51" s="73"/>
      <c r="AG51" s="74">
        <f t="shared" si="15"/>
        <v>0</v>
      </c>
      <c r="AH51" s="82">
        <f t="shared" si="8"/>
        <v>0</v>
      </c>
      <c r="AI51" s="74"/>
      <c r="AJ51" s="139">
        <f t="shared" si="16"/>
        <v>0</v>
      </c>
    </row>
    <row r="52" spans="1:36" ht="15" customHeight="1" x14ac:dyDescent="0.2">
      <c r="A52" s="84" t="s">
        <v>220</v>
      </c>
      <c r="B52" s="14" t="s">
        <v>65</v>
      </c>
      <c r="C52" s="18" t="s">
        <v>8</v>
      </c>
      <c r="D52" s="19">
        <v>60</v>
      </c>
      <c r="E52" s="20">
        <f t="shared" si="9"/>
        <v>0</v>
      </c>
      <c r="F52" s="73"/>
      <c r="G52" s="74">
        <f t="shared" si="17"/>
        <v>0</v>
      </c>
      <c r="H52" s="73"/>
      <c r="I52" s="74">
        <f t="shared" si="1"/>
        <v>0</v>
      </c>
      <c r="J52" s="73"/>
      <c r="K52" s="113">
        <f t="shared" si="10"/>
        <v>0</v>
      </c>
      <c r="L52" s="73"/>
      <c r="M52" s="113">
        <f t="shared" si="11"/>
        <v>0</v>
      </c>
      <c r="N52" s="73"/>
      <c r="O52" s="74">
        <f t="shared" si="12"/>
        <v>0</v>
      </c>
      <c r="P52" s="73"/>
      <c r="Q52" s="113">
        <f t="shared" si="2"/>
        <v>0</v>
      </c>
      <c r="R52" s="73"/>
      <c r="S52" s="113">
        <f t="shared" si="3"/>
        <v>0</v>
      </c>
      <c r="T52" s="101"/>
      <c r="U52" s="74">
        <f t="shared" si="4"/>
        <v>0</v>
      </c>
      <c r="V52" s="73"/>
      <c r="W52" s="113">
        <f t="shared" si="13"/>
        <v>0</v>
      </c>
      <c r="X52" s="101"/>
      <c r="Y52" s="113">
        <f t="shared" si="14"/>
        <v>0</v>
      </c>
      <c r="Z52" s="73"/>
      <c r="AA52" s="74">
        <f t="shared" si="18"/>
        <v>0</v>
      </c>
      <c r="AB52" s="73"/>
      <c r="AC52" s="74">
        <f t="shared" si="19"/>
        <v>0</v>
      </c>
      <c r="AD52" s="73"/>
      <c r="AE52" s="74">
        <f t="shared" si="7"/>
        <v>0</v>
      </c>
      <c r="AF52" s="73"/>
      <c r="AG52" s="74">
        <f t="shared" si="15"/>
        <v>0</v>
      </c>
      <c r="AH52" s="82">
        <f t="shared" si="8"/>
        <v>0</v>
      </c>
      <c r="AI52" s="74"/>
      <c r="AJ52" s="139">
        <f t="shared" si="16"/>
        <v>0</v>
      </c>
    </row>
    <row r="53" spans="1:36" ht="15" customHeight="1" x14ac:dyDescent="0.2">
      <c r="A53" s="84" t="s">
        <v>217</v>
      </c>
      <c r="B53" s="14" t="s">
        <v>65</v>
      </c>
      <c r="C53" s="18" t="s">
        <v>9</v>
      </c>
      <c r="D53" s="19">
        <v>35</v>
      </c>
      <c r="E53" s="20">
        <f t="shared" si="9"/>
        <v>0</v>
      </c>
      <c r="F53" s="73"/>
      <c r="G53" s="74">
        <f t="shared" si="17"/>
        <v>0</v>
      </c>
      <c r="H53" s="73"/>
      <c r="I53" s="74">
        <f t="shared" si="1"/>
        <v>0</v>
      </c>
      <c r="J53" s="73"/>
      <c r="K53" s="113">
        <f t="shared" si="10"/>
        <v>0</v>
      </c>
      <c r="L53" s="73"/>
      <c r="M53" s="113">
        <f t="shared" si="11"/>
        <v>0</v>
      </c>
      <c r="N53" s="73"/>
      <c r="O53" s="74">
        <f t="shared" si="12"/>
        <v>0</v>
      </c>
      <c r="P53" s="73"/>
      <c r="Q53" s="113">
        <f t="shared" si="2"/>
        <v>0</v>
      </c>
      <c r="R53" s="73"/>
      <c r="S53" s="113">
        <f t="shared" si="3"/>
        <v>0</v>
      </c>
      <c r="T53" s="101"/>
      <c r="U53" s="74">
        <f t="shared" si="4"/>
        <v>0</v>
      </c>
      <c r="V53" s="73"/>
      <c r="W53" s="113">
        <f t="shared" si="13"/>
        <v>0</v>
      </c>
      <c r="X53" s="101"/>
      <c r="Y53" s="113">
        <f t="shared" si="14"/>
        <v>0</v>
      </c>
      <c r="Z53" s="73"/>
      <c r="AA53" s="74">
        <v>0</v>
      </c>
      <c r="AB53" s="73"/>
      <c r="AC53" s="74">
        <v>0</v>
      </c>
      <c r="AD53" s="73"/>
      <c r="AE53" s="74">
        <f t="shared" si="7"/>
        <v>0</v>
      </c>
      <c r="AF53" s="73"/>
      <c r="AG53" s="74">
        <f t="shared" si="15"/>
        <v>0</v>
      </c>
      <c r="AH53" s="82">
        <f t="shared" si="8"/>
        <v>0</v>
      </c>
      <c r="AI53" s="74"/>
      <c r="AJ53" s="139">
        <f t="shared" si="16"/>
        <v>0</v>
      </c>
    </row>
    <row r="54" spans="1:36" ht="15" customHeight="1" x14ac:dyDescent="0.2">
      <c r="A54" s="84" t="s">
        <v>194</v>
      </c>
      <c r="B54" t="str">
        <f>IF($A54="","",INDEX('MA-Liste'!$D:$D,MATCH($A54,'MA-Liste'!$M:$M,FALSE)))</f>
        <v>AeBo</v>
      </c>
      <c r="C54" s="4" t="str">
        <f ca="1">IF($A54="","",INDEX(INDIRECT("'MA-Liste'!"&amp;$C$11),MATCH($A54,'MA-Liste'!$M:$M,FALSE)))</f>
        <v>D</v>
      </c>
      <c r="D54" s="19">
        <f t="shared" ca="1" si="0"/>
        <v>100</v>
      </c>
      <c r="E54" s="20">
        <f t="shared" si="9"/>
        <v>0</v>
      </c>
      <c r="F54" s="73"/>
      <c r="G54" s="74">
        <f t="shared" ca="1" si="17"/>
        <v>0</v>
      </c>
      <c r="H54" s="73"/>
      <c r="I54" s="74">
        <f t="shared" ca="1" si="1"/>
        <v>0</v>
      </c>
      <c r="J54" s="73"/>
      <c r="K54" s="113">
        <f t="shared" ca="1" si="10"/>
        <v>0</v>
      </c>
      <c r="L54" s="73"/>
      <c r="M54" s="113">
        <f t="shared" ca="1" si="11"/>
        <v>0</v>
      </c>
      <c r="N54" s="73"/>
      <c r="O54" s="74">
        <f t="shared" ca="1" si="12"/>
        <v>0</v>
      </c>
      <c r="P54" s="73"/>
      <c r="Q54" s="113">
        <f t="shared" ca="1" si="2"/>
        <v>0</v>
      </c>
      <c r="R54" s="73"/>
      <c r="S54" s="113">
        <f t="shared" ca="1" si="3"/>
        <v>0</v>
      </c>
      <c r="T54" s="101"/>
      <c r="U54" s="74">
        <f t="shared" ca="1" si="4"/>
        <v>0</v>
      </c>
      <c r="V54" s="73"/>
      <c r="W54" s="113">
        <f t="shared" ca="1" si="13"/>
        <v>0</v>
      </c>
      <c r="X54" s="101"/>
      <c r="Y54" s="113">
        <f t="shared" ca="1" si="14"/>
        <v>0</v>
      </c>
      <c r="Z54" s="73"/>
      <c r="AA54" s="74">
        <v>0</v>
      </c>
      <c r="AB54" s="73"/>
      <c r="AC54" s="74">
        <f t="shared" ref="AC54:AC96" ca="1" si="20">IF(D54="",0,D54*AB54)</f>
        <v>0</v>
      </c>
      <c r="AD54" s="73"/>
      <c r="AE54" s="74">
        <f t="shared" ca="1" si="7"/>
        <v>0</v>
      </c>
      <c r="AF54" s="73"/>
      <c r="AG54" s="74">
        <f t="shared" ca="1" si="15"/>
        <v>0</v>
      </c>
      <c r="AH54" s="82">
        <f t="shared" ca="1" si="8"/>
        <v>0</v>
      </c>
      <c r="AI54" s="74"/>
      <c r="AJ54" s="139">
        <f t="shared" ca="1" si="16"/>
        <v>0</v>
      </c>
    </row>
    <row r="55" spans="1:36" ht="15" customHeight="1" x14ac:dyDescent="0.2">
      <c r="A55" s="84" t="s">
        <v>215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D</v>
      </c>
      <c r="D55" s="19">
        <f t="shared" ca="1" si="0"/>
        <v>100</v>
      </c>
      <c r="E55" s="20">
        <f t="shared" si="9"/>
        <v>0</v>
      </c>
      <c r="F55" s="73"/>
      <c r="G55" s="74">
        <f t="shared" ca="1" si="17"/>
        <v>0</v>
      </c>
      <c r="H55" s="73"/>
      <c r="I55" s="74">
        <f t="shared" ca="1" si="1"/>
        <v>0</v>
      </c>
      <c r="J55" s="73"/>
      <c r="K55" s="113">
        <f t="shared" ca="1" si="10"/>
        <v>0</v>
      </c>
      <c r="L55" s="73"/>
      <c r="M55" s="113">
        <f t="shared" ca="1" si="11"/>
        <v>0</v>
      </c>
      <c r="N55" s="73"/>
      <c r="O55" s="74">
        <f t="shared" ca="1" si="12"/>
        <v>0</v>
      </c>
      <c r="P55" s="73"/>
      <c r="Q55" s="113">
        <f t="shared" ca="1" si="2"/>
        <v>0</v>
      </c>
      <c r="R55" s="73"/>
      <c r="S55" s="113">
        <f t="shared" ca="1" si="3"/>
        <v>0</v>
      </c>
      <c r="T55" s="101"/>
      <c r="U55" s="74">
        <f t="shared" ca="1" si="4"/>
        <v>0</v>
      </c>
      <c r="V55" s="73"/>
      <c r="W55" s="113">
        <f t="shared" ca="1" si="13"/>
        <v>0</v>
      </c>
      <c r="X55" s="101"/>
      <c r="Y55" s="113">
        <f t="shared" ca="1" si="14"/>
        <v>0</v>
      </c>
      <c r="Z55" s="73"/>
      <c r="AA55" s="74">
        <v>0</v>
      </c>
      <c r="AB55" s="73"/>
      <c r="AC55" s="74">
        <f t="shared" ca="1" si="20"/>
        <v>0</v>
      </c>
      <c r="AD55" s="73"/>
      <c r="AE55" s="74">
        <f t="shared" ca="1" si="7"/>
        <v>0</v>
      </c>
      <c r="AF55" s="73"/>
      <c r="AG55" s="74">
        <f t="shared" ca="1" si="15"/>
        <v>0</v>
      </c>
      <c r="AH55" s="82">
        <f t="shared" ca="1" si="8"/>
        <v>0</v>
      </c>
      <c r="AI55" s="74"/>
      <c r="AJ55" s="139">
        <f t="shared" ca="1" si="16"/>
        <v>0</v>
      </c>
    </row>
    <row r="56" spans="1:36" ht="15" customHeight="1" x14ac:dyDescent="0.2">
      <c r="A56" s="84" t="s">
        <v>226</v>
      </c>
      <c r="B56" t="str">
        <f>IF($A56="","",INDEX('MA-Liste'!$D:$D,MATCH($A56,'MA-Liste'!$M:$M,FALSE)))</f>
        <v>AeBo</v>
      </c>
      <c r="C56" s="4" t="str">
        <f ca="1">IF($A56="","",INDEX(INDIRECT("'MA-Liste'!"&amp;$C$11),MATCH($A56,'MA-Liste'!$M:$M,FALSE)))</f>
        <v>B</v>
      </c>
      <c r="D56" s="19">
        <f t="shared" ca="1" si="0"/>
        <v>140</v>
      </c>
      <c r="E56" s="20">
        <f t="shared" si="9"/>
        <v>0</v>
      </c>
      <c r="F56" s="73"/>
      <c r="G56" s="74">
        <f t="shared" ca="1" si="17"/>
        <v>0</v>
      </c>
      <c r="H56" s="73"/>
      <c r="I56" s="74">
        <f t="shared" ca="1" si="1"/>
        <v>0</v>
      </c>
      <c r="J56" s="73"/>
      <c r="K56" s="113">
        <f t="shared" ca="1" si="10"/>
        <v>0</v>
      </c>
      <c r="L56" s="73"/>
      <c r="M56" s="113">
        <f t="shared" ca="1" si="11"/>
        <v>0</v>
      </c>
      <c r="N56" s="73"/>
      <c r="O56" s="74">
        <f t="shared" ca="1" si="12"/>
        <v>0</v>
      </c>
      <c r="P56" s="73"/>
      <c r="Q56" s="113">
        <f t="shared" ca="1" si="2"/>
        <v>0</v>
      </c>
      <c r="R56" s="73"/>
      <c r="S56" s="113">
        <f t="shared" ca="1" si="3"/>
        <v>0</v>
      </c>
      <c r="T56" s="101"/>
      <c r="U56" s="74">
        <f t="shared" ca="1" si="4"/>
        <v>0</v>
      </c>
      <c r="V56" s="73"/>
      <c r="W56" s="113">
        <f t="shared" ca="1" si="13"/>
        <v>0</v>
      </c>
      <c r="X56" s="101"/>
      <c r="Y56" s="113">
        <f t="shared" ca="1" si="14"/>
        <v>0</v>
      </c>
      <c r="Z56" s="73"/>
      <c r="AA56" s="74">
        <v>0</v>
      </c>
      <c r="AB56" s="73"/>
      <c r="AC56" s="74">
        <f t="shared" ca="1" si="20"/>
        <v>0</v>
      </c>
      <c r="AD56" s="73"/>
      <c r="AE56" s="74">
        <f t="shared" ca="1" si="7"/>
        <v>0</v>
      </c>
      <c r="AF56" s="73"/>
      <c r="AG56" s="74">
        <f t="shared" ca="1" si="15"/>
        <v>0</v>
      </c>
      <c r="AH56" s="82">
        <f t="shared" ca="1" si="8"/>
        <v>0</v>
      </c>
      <c r="AI56" s="74"/>
      <c r="AJ56" s="139">
        <f t="shared" ca="1" si="16"/>
        <v>0</v>
      </c>
    </row>
    <row r="57" spans="1:36" ht="15" customHeight="1" x14ac:dyDescent="0.2">
      <c r="A57" s="84" t="s">
        <v>163</v>
      </c>
      <c r="B57" t="str">
        <f>IF($A57="","",INDEX('MA-Liste'!$D:$D,MATCH($A57,'MA-Liste'!$M:$M,FALSE)))</f>
        <v>AeBo</v>
      </c>
      <c r="C57" s="4" t="str">
        <f ca="1">IF($A57="","",INDEX(INDIRECT("'MA-Liste'!"&amp;$C$11),MATCH($A57,'MA-Liste'!$M:$M,FALSE)))</f>
        <v>B</v>
      </c>
      <c r="D57" s="19">
        <f t="shared" ca="1" si="0"/>
        <v>140</v>
      </c>
      <c r="E57" s="20">
        <f t="shared" si="9"/>
        <v>0</v>
      </c>
      <c r="F57" s="73"/>
      <c r="G57" s="74">
        <f t="shared" ca="1" si="17"/>
        <v>0</v>
      </c>
      <c r="H57" s="73"/>
      <c r="I57" s="74">
        <f t="shared" ca="1" si="1"/>
        <v>0</v>
      </c>
      <c r="J57" s="73"/>
      <c r="K57" s="113">
        <f t="shared" ca="1" si="10"/>
        <v>0</v>
      </c>
      <c r="L57" s="73"/>
      <c r="M57" s="113">
        <f t="shared" ca="1" si="11"/>
        <v>0</v>
      </c>
      <c r="N57" s="73"/>
      <c r="O57" s="74">
        <f t="shared" ca="1" si="12"/>
        <v>0</v>
      </c>
      <c r="P57" s="73"/>
      <c r="Q57" s="113">
        <f t="shared" ca="1" si="2"/>
        <v>0</v>
      </c>
      <c r="R57" s="73"/>
      <c r="S57" s="113">
        <f t="shared" ca="1" si="3"/>
        <v>0</v>
      </c>
      <c r="T57" s="101"/>
      <c r="U57" s="74">
        <f t="shared" ca="1" si="4"/>
        <v>0</v>
      </c>
      <c r="V57" s="73"/>
      <c r="W57" s="113">
        <f t="shared" ca="1" si="13"/>
        <v>0</v>
      </c>
      <c r="X57" s="101"/>
      <c r="Y57" s="113">
        <f t="shared" ca="1" si="14"/>
        <v>0</v>
      </c>
      <c r="Z57" s="73"/>
      <c r="AA57" s="74">
        <v>0</v>
      </c>
      <c r="AB57" s="73"/>
      <c r="AC57" s="74">
        <f t="shared" ca="1" si="20"/>
        <v>0</v>
      </c>
      <c r="AD57" s="73"/>
      <c r="AE57" s="74">
        <f t="shared" ca="1" si="7"/>
        <v>0</v>
      </c>
      <c r="AF57" s="73"/>
      <c r="AG57" s="74">
        <f t="shared" ca="1" si="15"/>
        <v>0</v>
      </c>
      <c r="AH57" s="82">
        <f t="shared" ca="1" si="8"/>
        <v>0</v>
      </c>
      <c r="AI57" s="74"/>
      <c r="AJ57" s="139">
        <f t="shared" ca="1" si="16"/>
        <v>0</v>
      </c>
    </row>
    <row r="58" spans="1:36" ht="15" customHeight="1" x14ac:dyDescent="0.2">
      <c r="A58" s="84" t="s">
        <v>227</v>
      </c>
      <c r="B58" t="str">
        <f>IF($A58="","",INDEX('MA-Liste'!$D:$D,MATCH($A58,'MA-Liste'!$M:$M,FALSE)))</f>
        <v>AeBo</v>
      </c>
      <c r="C58" s="4" t="str">
        <f ca="1">IF($A58="","",INDEX(INDIRECT("'MA-Liste'!"&amp;$C$11),MATCH($A58,'MA-Liste'!$M:$M,FALSE)))</f>
        <v>C</v>
      </c>
      <c r="D58" s="19">
        <f t="shared" ca="1" si="0"/>
        <v>118</v>
      </c>
      <c r="E58" s="20">
        <f t="shared" si="9"/>
        <v>0</v>
      </c>
      <c r="F58" s="73"/>
      <c r="G58" s="74">
        <f t="shared" ca="1" si="17"/>
        <v>0</v>
      </c>
      <c r="H58" s="73"/>
      <c r="I58" s="74">
        <f t="shared" ca="1" si="1"/>
        <v>0</v>
      </c>
      <c r="J58" s="73"/>
      <c r="K58" s="113">
        <f t="shared" ca="1" si="10"/>
        <v>0</v>
      </c>
      <c r="L58" s="73"/>
      <c r="M58" s="113">
        <f t="shared" ca="1" si="11"/>
        <v>0</v>
      </c>
      <c r="N58" s="73"/>
      <c r="O58" s="74">
        <f t="shared" ca="1" si="12"/>
        <v>0</v>
      </c>
      <c r="P58" s="73"/>
      <c r="Q58" s="113">
        <f t="shared" ca="1" si="2"/>
        <v>0</v>
      </c>
      <c r="R58" s="73"/>
      <c r="S58" s="113">
        <f t="shared" ca="1" si="3"/>
        <v>0</v>
      </c>
      <c r="T58" s="101"/>
      <c r="U58" s="74">
        <f t="shared" ca="1" si="4"/>
        <v>0</v>
      </c>
      <c r="V58" s="73"/>
      <c r="W58" s="113">
        <f t="shared" ca="1" si="13"/>
        <v>0</v>
      </c>
      <c r="X58" s="101"/>
      <c r="Y58" s="113">
        <f t="shared" ca="1" si="14"/>
        <v>0</v>
      </c>
      <c r="Z58" s="73"/>
      <c r="AA58" s="74">
        <v>0</v>
      </c>
      <c r="AB58" s="73"/>
      <c r="AC58" s="74">
        <f t="shared" ca="1" si="20"/>
        <v>0</v>
      </c>
      <c r="AD58" s="73"/>
      <c r="AE58" s="74">
        <f t="shared" ca="1" si="7"/>
        <v>0</v>
      </c>
      <c r="AF58" s="73"/>
      <c r="AG58" s="74">
        <f t="shared" ca="1" si="15"/>
        <v>0</v>
      </c>
      <c r="AH58" s="82">
        <f t="shared" ca="1" si="8"/>
        <v>0</v>
      </c>
      <c r="AI58" s="74"/>
      <c r="AJ58" s="139">
        <f t="shared" ca="1" si="16"/>
        <v>0</v>
      </c>
    </row>
    <row r="59" spans="1:36" ht="15" customHeight="1" x14ac:dyDescent="0.2">
      <c r="A59" s="84" t="s">
        <v>238</v>
      </c>
      <c r="B59" t="s">
        <v>65</v>
      </c>
      <c r="C59" s="4" t="str">
        <f ca="1">IF($A59="","",INDEX(INDIRECT("'MA-Liste'!"&amp;$C$11),MATCH($A59,'MA-Liste'!$M:$M,FALSE)))</f>
        <v>G</v>
      </c>
      <c r="D59" s="19">
        <f t="shared" ca="1" si="0"/>
        <v>35</v>
      </c>
      <c r="E59" s="20">
        <f t="shared" si="9"/>
        <v>0</v>
      </c>
      <c r="F59" s="73"/>
      <c r="G59" s="74">
        <f t="shared" ca="1" si="17"/>
        <v>0</v>
      </c>
      <c r="H59" s="73"/>
      <c r="I59" s="74">
        <f t="shared" ca="1" si="1"/>
        <v>0</v>
      </c>
      <c r="J59" s="73"/>
      <c r="K59" s="113">
        <f t="shared" ca="1" si="10"/>
        <v>0</v>
      </c>
      <c r="L59" s="73"/>
      <c r="M59" s="113">
        <f t="shared" ca="1" si="11"/>
        <v>0</v>
      </c>
      <c r="N59" s="73"/>
      <c r="O59" s="74">
        <f t="shared" ca="1" si="12"/>
        <v>0</v>
      </c>
      <c r="P59" s="73"/>
      <c r="Q59" s="113">
        <f t="shared" ca="1" si="2"/>
        <v>0</v>
      </c>
      <c r="R59" s="73"/>
      <c r="S59" s="113">
        <f t="shared" ca="1" si="3"/>
        <v>0</v>
      </c>
      <c r="T59" s="101"/>
      <c r="U59" s="74">
        <f t="shared" ca="1" si="4"/>
        <v>0</v>
      </c>
      <c r="V59" s="73"/>
      <c r="W59" s="113">
        <f t="shared" ca="1" si="13"/>
        <v>0</v>
      </c>
      <c r="X59" s="101"/>
      <c r="Y59" s="113">
        <f t="shared" ca="1" si="14"/>
        <v>0</v>
      </c>
      <c r="Z59" s="73"/>
      <c r="AA59" s="74">
        <v>0</v>
      </c>
      <c r="AB59" s="73"/>
      <c r="AC59" s="74">
        <f t="shared" ca="1" si="20"/>
        <v>0</v>
      </c>
      <c r="AD59" s="73"/>
      <c r="AE59" s="74">
        <f t="shared" ca="1" si="7"/>
        <v>0</v>
      </c>
      <c r="AF59" s="73"/>
      <c r="AG59" s="74">
        <f t="shared" ca="1" si="15"/>
        <v>0</v>
      </c>
      <c r="AH59" s="82">
        <f t="shared" ca="1" si="8"/>
        <v>0</v>
      </c>
      <c r="AI59" s="74"/>
      <c r="AJ59" s="139">
        <f t="shared" ca="1" si="16"/>
        <v>0</v>
      </c>
    </row>
    <row r="60" spans="1:36" ht="15" customHeight="1" x14ac:dyDescent="0.2">
      <c r="A60" s="84" t="s">
        <v>229</v>
      </c>
      <c r="B60" t="str">
        <f>IF($A60="","",INDEX('MA-Liste'!$D:$D,MATCH($A60,'MA-Liste'!$M:$M,FALSE)))</f>
        <v>AeBo</v>
      </c>
      <c r="C60" s="4" t="str">
        <f ca="1">IF($A60="","",INDEX(INDIRECT("'MA-Liste'!"&amp;$C$11),MATCH($A60,'MA-Liste'!$M:$M,FALSE)))</f>
        <v>G</v>
      </c>
      <c r="D60" s="19">
        <f t="shared" ca="1" si="0"/>
        <v>35</v>
      </c>
      <c r="E60" s="20">
        <f t="shared" si="9"/>
        <v>0</v>
      </c>
      <c r="F60" s="73"/>
      <c r="G60" s="74">
        <f t="shared" ca="1" si="17"/>
        <v>0</v>
      </c>
      <c r="H60" s="73"/>
      <c r="I60" s="74">
        <f t="shared" ca="1" si="1"/>
        <v>0</v>
      </c>
      <c r="J60" s="73"/>
      <c r="K60" s="113">
        <f t="shared" ca="1" si="10"/>
        <v>0</v>
      </c>
      <c r="L60" s="73"/>
      <c r="M60" s="113">
        <f t="shared" ca="1" si="11"/>
        <v>0</v>
      </c>
      <c r="N60" s="73"/>
      <c r="O60" s="74">
        <f t="shared" ca="1" si="12"/>
        <v>0</v>
      </c>
      <c r="P60" s="73"/>
      <c r="Q60" s="113">
        <f t="shared" ca="1" si="2"/>
        <v>0</v>
      </c>
      <c r="R60" s="73"/>
      <c r="S60" s="113">
        <f t="shared" ca="1" si="3"/>
        <v>0</v>
      </c>
      <c r="T60" s="101"/>
      <c r="U60" s="74">
        <f t="shared" ca="1" si="4"/>
        <v>0</v>
      </c>
      <c r="V60" s="73"/>
      <c r="W60" s="113">
        <f t="shared" ca="1" si="13"/>
        <v>0</v>
      </c>
      <c r="X60" s="101"/>
      <c r="Y60" s="113">
        <f t="shared" ca="1" si="14"/>
        <v>0</v>
      </c>
      <c r="Z60" s="73"/>
      <c r="AA60" s="74">
        <v>0</v>
      </c>
      <c r="AB60" s="73"/>
      <c r="AC60" s="74">
        <f t="shared" ca="1" si="20"/>
        <v>0</v>
      </c>
      <c r="AD60" s="73"/>
      <c r="AE60" s="74">
        <f t="shared" ca="1" si="7"/>
        <v>0</v>
      </c>
      <c r="AF60" s="73"/>
      <c r="AG60" s="74">
        <f t="shared" ca="1" si="15"/>
        <v>0</v>
      </c>
      <c r="AH60" s="82">
        <f t="shared" ca="1" si="8"/>
        <v>0</v>
      </c>
      <c r="AI60" s="74"/>
      <c r="AJ60" s="139">
        <f t="shared" ca="1" si="16"/>
        <v>0</v>
      </c>
    </row>
    <row r="61" spans="1:36" ht="15" customHeight="1" x14ac:dyDescent="0.2">
      <c r="A61" s="84" t="s">
        <v>234</v>
      </c>
      <c r="B61" t="s">
        <v>65</v>
      </c>
      <c r="C61" s="4" t="s">
        <v>7</v>
      </c>
      <c r="D61" s="19">
        <f t="shared" si="0"/>
        <v>75</v>
      </c>
      <c r="E61" s="20">
        <f t="shared" si="9"/>
        <v>0</v>
      </c>
      <c r="F61" s="73"/>
      <c r="G61" s="74">
        <f t="shared" si="17"/>
        <v>0</v>
      </c>
      <c r="H61" s="73"/>
      <c r="I61" s="74">
        <f t="shared" si="1"/>
        <v>0</v>
      </c>
      <c r="J61" s="73"/>
      <c r="K61" s="113">
        <f t="shared" si="10"/>
        <v>0</v>
      </c>
      <c r="L61" s="73"/>
      <c r="M61" s="113">
        <f t="shared" si="11"/>
        <v>0</v>
      </c>
      <c r="N61" s="73"/>
      <c r="O61" s="74">
        <f t="shared" si="12"/>
        <v>0</v>
      </c>
      <c r="P61" s="73"/>
      <c r="Q61" s="113">
        <f t="shared" si="2"/>
        <v>0</v>
      </c>
      <c r="R61" s="73"/>
      <c r="S61" s="113">
        <f t="shared" si="3"/>
        <v>0</v>
      </c>
      <c r="T61" s="101"/>
      <c r="U61" s="74">
        <f t="shared" si="4"/>
        <v>0</v>
      </c>
      <c r="V61" s="73"/>
      <c r="W61" s="113">
        <f t="shared" si="13"/>
        <v>0</v>
      </c>
      <c r="X61" s="101"/>
      <c r="Y61" s="113">
        <f t="shared" si="14"/>
        <v>0</v>
      </c>
      <c r="Z61" s="73"/>
      <c r="AA61" s="74">
        <v>0</v>
      </c>
      <c r="AB61" s="73"/>
      <c r="AC61" s="74">
        <f t="shared" si="20"/>
        <v>0</v>
      </c>
      <c r="AD61" s="73"/>
      <c r="AE61" s="74">
        <f t="shared" si="7"/>
        <v>0</v>
      </c>
      <c r="AF61" s="73"/>
      <c r="AG61" s="74">
        <f t="shared" si="15"/>
        <v>0</v>
      </c>
      <c r="AH61" s="82">
        <f t="shared" si="8"/>
        <v>0</v>
      </c>
      <c r="AI61" s="74"/>
      <c r="AJ61" s="139">
        <f t="shared" si="16"/>
        <v>0</v>
      </c>
    </row>
    <row r="62" spans="1:36" ht="15" customHeight="1" x14ac:dyDescent="0.2">
      <c r="A62" s="84" t="s">
        <v>235</v>
      </c>
      <c r="B62" t="s">
        <v>65</v>
      </c>
      <c r="C62" s="4" t="s">
        <v>9</v>
      </c>
      <c r="D62" s="19">
        <f t="shared" si="0"/>
        <v>35</v>
      </c>
      <c r="E62" s="20">
        <f t="shared" si="9"/>
        <v>0</v>
      </c>
      <c r="F62" s="73"/>
      <c r="G62" s="74">
        <f t="shared" si="17"/>
        <v>0</v>
      </c>
      <c r="H62" s="73"/>
      <c r="I62" s="74">
        <f t="shared" si="1"/>
        <v>0</v>
      </c>
      <c r="J62" s="73"/>
      <c r="K62" s="113">
        <f t="shared" si="10"/>
        <v>0</v>
      </c>
      <c r="L62" s="73"/>
      <c r="M62" s="113">
        <f t="shared" si="11"/>
        <v>0</v>
      </c>
      <c r="N62" s="73"/>
      <c r="O62" s="74">
        <f t="shared" si="12"/>
        <v>0</v>
      </c>
      <c r="P62" s="73"/>
      <c r="Q62" s="113">
        <f t="shared" si="2"/>
        <v>0</v>
      </c>
      <c r="R62" s="73"/>
      <c r="S62" s="113">
        <f t="shared" si="3"/>
        <v>0</v>
      </c>
      <c r="T62" s="101"/>
      <c r="U62" s="74">
        <f t="shared" si="4"/>
        <v>0</v>
      </c>
      <c r="V62" s="73"/>
      <c r="W62" s="113">
        <f t="shared" si="13"/>
        <v>0</v>
      </c>
      <c r="X62" s="101"/>
      <c r="Y62" s="113">
        <f t="shared" si="14"/>
        <v>0</v>
      </c>
      <c r="Z62" s="73"/>
      <c r="AA62" s="74">
        <v>0</v>
      </c>
      <c r="AB62" s="73"/>
      <c r="AC62" s="74">
        <f t="shared" si="20"/>
        <v>0</v>
      </c>
      <c r="AD62" s="73"/>
      <c r="AE62" s="74">
        <f t="shared" si="7"/>
        <v>0</v>
      </c>
      <c r="AF62" s="73"/>
      <c r="AG62" s="74">
        <f t="shared" si="15"/>
        <v>0</v>
      </c>
      <c r="AH62" s="82">
        <f t="shared" si="8"/>
        <v>0</v>
      </c>
      <c r="AI62" s="74"/>
      <c r="AJ62" s="139">
        <f t="shared" si="16"/>
        <v>0</v>
      </c>
    </row>
    <row r="63" spans="1:36" ht="15" customHeight="1" x14ac:dyDescent="0.2">
      <c r="A63" s="84" t="s">
        <v>230</v>
      </c>
      <c r="B63" t="str">
        <f>IF($A63="","",INDEX('MA-Liste'!$D:$D,MATCH($A63,'MA-Liste'!$M:$M,FALSE)))</f>
        <v>AeBo</v>
      </c>
      <c r="C63" s="4" t="str">
        <f ca="1">IF($A63="","",INDEX(INDIRECT("'MA-Liste'!"&amp;$C$11),MATCH($A63,'MA-Liste'!$M:$M,FALSE)))</f>
        <v>G</v>
      </c>
      <c r="D63" s="19">
        <f t="shared" ca="1" si="0"/>
        <v>35</v>
      </c>
      <c r="E63" s="20">
        <f t="shared" si="9"/>
        <v>0</v>
      </c>
      <c r="F63" s="73"/>
      <c r="G63" s="74">
        <f t="shared" ca="1" si="17"/>
        <v>0</v>
      </c>
      <c r="H63" s="73"/>
      <c r="I63" s="74">
        <f t="shared" ca="1" si="1"/>
        <v>0</v>
      </c>
      <c r="J63" s="73"/>
      <c r="K63" s="113">
        <f t="shared" ca="1" si="10"/>
        <v>0</v>
      </c>
      <c r="L63" s="73"/>
      <c r="M63" s="113">
        <f t="shared" ca="1" si="11"/>
        <v>0</v>
      </c>
      <c r="N63" s="73"/>
      <c r="O63" s="74">
        <f t="shared" ca="1" si="12"/>
        <v>0</v>
      </c>
      <c r="P63" s="73"/>
      <c r="Q63" s="113">
        <f t="shared" ca="1" si="2"/>
        <v>0</v>
      </c>
      <c r="R63" s="73"/>
      <c r="S63" s="113">
        <f t="shared" ca="1" si="3"/>
        <v>0</v>
      </c>
      <c r="T63" s="101"/>
      <c r="U63" s="74">
        <f t="shared" ca="1" si="4"/>
        <v>0</v>
      </c>
      <c r="V63" s="73"/>
      <c r="W63" s="113">
        <f t="shared" ca="1" si="13"/>
        <v>0</v>
      </c>
      <c r="X63" s="101"/>
      <c r="Y63" s="113">
        <f t="shared" ca="1" si="14"/>
        <v>0</v>
      </c>
      <c r="Z63" s="73"/>
      <c r="AA63" s="74">
        <v>0</v>
      </c>
      <c r="AB63" s="73"/>
      <c r="AC63" s="74">
        <f t="shared" ca="1" si="20"/>
        <v>0</v>
      </c>
      <c r="AD63" s="73"/>
      <c r="AE63" s="74">
        <f t="shared" ca="1" si="7"/>
        <v>0</v>
      </c>
      <c r="AF63" s="73"/>
      <c r="AG63" s="74">
        <f t="shared" ca="1" si="15"/>
        <v>0</v>
      </c>
      <c r="AH63" s="82">
        <f t="shared" ca="1" si="8"/>
        <v>0</v>
      </c>
      <c r="AI63" s="74"/>
      <c r="AJ63" s="139">
        <f t="shared" ca="1" si="16"/>
        <v>0</v>
      </c>
    </row>
    <row r="64" spans="1:36" ht="15" customHeight="1" x14ac:dyDescent="0.2">
      <c r="A64" s="84" t="s">
        <v>243</v>
      </c>
      <c r="B64" t="s">
        <v>65</v>
      </c>
      <c r="C64" s="4" t="s">
        <v>6</v>
      </c>
      <c r="D64" s="19">
        <v>100</v>
      </c>
      <c r="E64" s="20">
        <f t="shared" si="9"/>
        <v>0</v>
      </c>
      <c r="F64" s="73"/>
      <c r="G64" s="74">
        <f t="shared" si="17"/>
        <v>0</v>
      </c>
      <c r="H64" s="73"/>
      <c r="I64" s="74">
        <f t="shared" si="1"/>
        <v>0</v>
      </c>
      <c r="J64" s="73"/>
      <c r="K64" s="113">
        <f t="shared" si="10"/>
        <v>0</v>
      </c>
      <c r="L64" s="73"/>
      <c r="M64" s="113">
        <f t="shared" si="11"/>
        <v>0</v>
      </c>
      <c r="N64" s="73"/>
      <c r="O64" s="74">
        <f t="shared" si="12"/>
        <v>0</v>
      </c>
      <c r="P64" s="73"/>
      <c r="Q64" s="113">
        <f t="shared" si="2"/>
        <v>0</v>
      </c>
      <c r="R64" s="73"/>
      <c r="S64" s="113">
        <f t="shared" si="3"/>
        <v>0</v>
      </c>
      <c r="T64" s="101"/>
      <c r="U64" s="74">
        <f t="shared" si="4"/>
        <v>0</v>
      </c>
      <c r="V64" s="73"/>
      <c r="W64" s="113">
        <f t="shared" si="13"/>
        <v>0</v>
      </c>
      <c r="X64" s="101"/>
      <c r="Y64" s="113">
        <f t="shared" si="14"/>
        <v>0</v>
      </c>
      <c r="Z64" s="73"/>
      <c r="AA64" s="74">
        <v>0</v>
      </c>
      <c r="AB64" s="73"/>
      <c r="AC64" s="74">
        <f t="shared" si="20"/>
        <v>0</v>
      </c>
      <c r="AD64" s="73"/>
      <c r="AE64" s="74">
        <f t="shared" si="7"/>
        <v>0</v>
      </c>
      <c r="AF64" s="73"/>
      <c r="AG64" s="74">
        <f t="shared" si="15"/>
        <v>0</v>
      </c>
      <c r="AH64" s="82">
        <f t="shared" si="8"/>
        <v>0</v>
      </c>
      <c r="AI64" s="74"/>
      <c r="AJ64" s="139">
        <f t="shared" si="16"/>
        <v>0</v>
      </c>
    </row>
    <row r="65" spans="1:36" ht="15" customHeight="1" x14ac:dyDescent="0.2">
      <c r="A65" s="84" t="s">
        <v>244</v>
      </c>
      <c r="B65" t="s">
        <v>65</v>
      </c>
      <c r="C65" s="4" t="s">
        <v>6</v>
      </c>
      <c r="D65" s="19">
        <v>100</v>
      </c>
      <c r="E65" s="20">
        <f t="shared" si="9"/>
        <v>0</v>
      </c>
      <c r="F65" s="73"/>
      <c r="G65" s="74">
        <f t="shared" si="17"/>
        <v>0</v>
      </c>
      <c r="H65" s="73"/>
      <c r="I65" s="74">
        <f t="shared" si="1"/>
        <v>0</v>
      </c>
      <c r="J65" s="73"/>
      <c r="K65" s="113">
        <f t="shared" si="10"/>
        <v>0</v>
      </c>
      <c r="L65" s="73"/>
      <c r="M65" s="113">
        <f t="shared" si="11"/>
        <v>0</v>
      </c>
      <c r="N65" s="73"/>
      <c r="O65" s="74">
        <f t="shared" si="12"/>
        <v>0</v>
      </c>
      <c r="P65" s="73"/>
      <c r="Q65" s="113">
        <f t="shared" si="2"/>
        <v>0</v>
      </c>
      <c r="R65" s="73"/>
      <c r="S65" s="113">
        <f t="shared" si="3"/>
        <v>0</v>
      </c>
      <c r="T65" s="101"/>
      <c r="U65" s="74">
        <f t="shared" si="4"/>
        <v>0</v>
      </c>
      <c r="V65" s="73"/>
      <c r="W65" s="113">
        <f t="shared" si="13"/>
        <v>0</v>
      </c>
      <c r="X65" s="101"/>
      <c r="Y65" s="113">
        <f t="shared" si="14"/>
        <v>0</v>
      </c>
      <c r="Z65" s="73"/>
      <c r="AA65" s="74">
        <v>0</v>
      </c>
      <c r="AB65" s="73"/>
      <c r="AC65" s="74">
        <f t="shared" si="20"/>
        <v>0</v>
      </c>
      <c r="AD65" s="73"/>
      <c r="AE65" s="74">
        <f t="shared" si="7"/>
        <v>0</v>
      </c>
      <c r="AF65" s="73"/>
      <c r="AG65" s="74">
        <f t="shared" si="15"/>
        <v>0</v>
      </c>
      <c r="AH65" s="82">
        <f t="shared" si="8"/>
        <v>0</v>
      </c>
      <c r="AI65" s="74"/>
      <c r="AJ65" s="139">
        <f t="shared" si="16"/>
        <v>0</v>
      </c>
    </row>
    <row r="66" spans="1:36" ht="15" customHeight="1" x14ac:dyDescent="0.2">
      <c r="A66" s="84" t="s">
        <v>249</v>
      </c>
      <c r="B66" t="s">
        <v>250</v>
      </c>
      <c r="C66" s="4" t="s">
        <v>9</v>
      </c>
      <c r="D66" s="19">
        <v>35</v>
      </c>
      <c r="E66" s="20">
        <f t="shared" si="9"/>
        <v>0</v>
      </c>
      <c r="F66" s="73"/>
      <c r="G66" s="74">
        <f t="shared" si="17"/>
        <v>0</v>
      </c>
      <c r="H66" s="73"/>
      <c r="I66" s="74">
        <f t="shared" si="1"/>
        <v>0</v>
      </c>
      <c r="J66" s="73"/>
      <c r="K66" s="113">
        <f t="shared" si="10"/>
        <v>0</v>
      </c>
      <c r="L66" s="73"/>
      <c r="M66" s="113">
        <f t="shared" si="11"/>
        <v>0</v>
      </c>
      <c r="N66" s="73"/>
      <c r="O66" s="74">
        <f t="shared" si="12"/>
        <v>0</v>
      </c>
      <c r="P66" s="73"/>
      <c r="Q66" s="113">
        <f t="shared" si="2"/>
        <v>0</v>
      </c>
      <c r="R66" s="73"/>
      <c r="S66" s="113">
        <f t="shared" si="3"/>
        <v>0</v>
      </c>
      <c r="T66" s="101"/>
      <c r="U66" s="74">
        <f t="shared" si="4"/>
        <v>0</v>
      </c>
      <c r="V66" s="73"/>
      <c r="W66" s="113">
        <f t="shared" si="13"/>
        <v>0</v>
      </c>
      <c r="X66" s="101"/>
      <c r="Y66" s="113">
        <f t="shared" si="14"/>
        <v>0</v>
      </c>
      <c r="Z66" s="73"/>
      <c r="AA66" s="74">
        <v>0</v>
      </c>
      <c r="AB66" s="73"/>
      <c r="AC66" s="74">
        <f t="shared" si="20"/>
        <v>0</v>
      </c>
      <c r="AD66" s="73"/>
      <c r="AE66" s="74">
        <f t="shared" si="7"/>
        <v>0</v>
      </c>
      <c r="AF66" s="73"/>
      <c r="AG66" s="74">
        <f t="shared" si="15"/>
        <v>0</v>
      </c>
      <c r="AH66" s="82">
        <f t="shared" si="8"/>
        <v>0</v>
      </c>
      <c r="AI66" s="74"/>
      <c r="AJ66" s="139">
        <f t="shared" si="16"/>
        <v>0</v>
      </c>
    </row>
    <row r="67" spans="1:36" ht="15" customHeight="1" x14ac:dyDescent="0.2">
      <c r="A67" s="84" t="s">
        <v>246</v>
      </c>
      <c r="B67" t="s">
        <v>65</v>
      </c>
      <c r="C67" s="4" t="s">
        <v>4</v>
      </c>
      <c r="D67" s="19">
        <v>140</v>
      </c>
      <c r="E67" s="20">
        <f t="shared" si="9"/>
        <v>0</v>
      </c>
      <c r="F67" s="73"/>
      <c r="G67" s="74">
        <f t="shared" si="17"/>
        <v>0</v>
      </c>
      <c r="H67" s="73"/>
      <c r="I67" s="74">
        <f t="shared" si="1"/>
        <v>0</v>
      </c>
      <c r="J67" s="73"/>
      <c r="K67" s="113">
        <f t="shared" si="10"/>
        <v>0</v>
      </c>
      <c r="L67" s="73"/>
      <c r="M67" s="113">
        <f t="shared" si="11"/>
        <v>0</v>
      </c>
      <c r="N67" s="73"/>
      <c r="O67" s="74">
        <f t="shared" si="12"/>
        <v>0</v>
      </c>
      <c r="P67" s="73"/>
      <c r="Q67" s="113">
        <f t="shared" si="2"/>
        <v>0</v>
      </c>
      <c r="R67" s="73"/>
      <c r="S67" s="113">
        <f t="shared" si="3"/>
        <v>0</v>
      </c>
      <c r="T67" s="101"/>
      <c r="U67" s="74">
        <f t="shared" si="4"/>
        <v>0</v>
      </c>
      <c r="V67" s="73"/>
      <c r="W67" s="113">
        <f t="shared" si="13"/>
        <v>0</v>
      </c>
      <c r="X67" s="101"/>
      <c r="Y67" s="113">
        <f t="shared" si="14"/>
        <v>0</v>
      </c>
      <c r="Z67" s="73"/>
      <c r="AA67" s="74">
        <v>0</v>
      </c>
      <c r="AB67" s="73"/>
      <c r="AC67" s="74">
        <f t="shared" si="20"/>
        <v>0</v>
      </c>
      <c r="AD67" s="73"/>
      <c r="AE67" s="74">
        <f t="shared" si="7"/>
        <v>0</v>
      </c>
      <c r="AF67" s="73"/>
      <c r="AG67" s="74">
        <f t="shared" si="15"/>
        <v>0</v>
      </c>
      <c r="AH67" s="82">
        <f t="shared" si="8"/>
        <v>0</v>
      </c>
      <c r="AI67" s="74"/>
      <c r="AJ67" s="139">
        <f t="shared" si="16"/>
        <v>0</v>
      </c>
    </row>
    <row r="68" spans="1:36" ht="15" customHeight="1" x14ac:dyDescent="0.2">
      <c r="A68" s="84" t="s">
        <v>228</v>
      </c>
      <c r="B68" t="str">
        <f>IF($A68="","",INDEX('MA-Liste'!$D:$D,MATCH($A68,'MA-Liste'!$M:$M,FALSE)))</f>
        <v>AeBo</v>
      </c>
      <c r="C68" s="4" t="str">
        <f ca="1">IF($A68="","",INDEX(INDIRECT("'MA-Liste'!"&amp;$C$11),MATCH($A68,'MA-Liste'!$M:$M,FALSE)))</f>
        <v>D</v>
      </c>
      <c r="D68" s="19">
        <f t="shared" ca="1" si="0"/>
        <v>100</v>
      </c>
      <c r="E68" s="20">
        <f t="shared" si="9"/>
        <v>0</v>
      </c>
      <c r="F68" s="73"/>
      <c r="G68" s="74">
        <f t="shared" ca="1" si="17"/>
        <v>0</v>
      </c>
      <c r="H68" s="73"/>
      <c r="I68" s="74">
        <f t="shared" ca="1" si="1"/>
        <v>0</v>
      </c>
      <c r="J68" s="73"/>
      <c r="K68" s="113">
        <f t="shared" ca="1" si="10"/>
        <v>0</v>
      </c>
      <c r="L68" s="73"/>
      <c r="M68" s="113">
        <f t="shared" ca="1" si="11"/>
        <v>0</v>
      </c>
      <c r="N68" s="73"/>
      <c r="O68" s="74">
        <f t="shared" ca="1" si="12"/>
        <v>0</v>
      </c>
      <c r="P68" s="73"/>
      <c r="Q68" s="113">
        <f t="shared" ca="1" si="2"/>
        <v>0</v>
      </c>
      <c r="R68" s="73"/>
      <c r="S68" s="113">
        <f t="shared" ca="1" si="3"/>
        <v>0</v>
      </c>
      <c r="T68" s="101"/>
      <c r="U68" s="74">
        <f t="shared" ca="1" si="4"/>
        <v>0</v>
      </c>
      <c r="V68" s="73"/>
      <c r="W68" s="113">
        <f t="shared" ca="1" si="13"/>
        <v>0</v>
      </c>
      <c r="X68" s="101"/>
      <c r="Y68" s="113">
        <f t="shared" ca="1" si="14"/>
        <v>0</v>
      </c>
      <c r="Z68" s="73"/>
      <c r="AA68" s="74">
        <v>0</v>
      </c>
      <c r="AB68" s="73"/>
      <c r="AC68" s="74">
        <f t="shared" ca="1" si="20"/>
        <v>0</v>
      </c>
      <c r="AD68" s="73"/>
      <c r="AE68" s="74">
        <f t="shared" ca="1" si="7"/>
        <v>0</v>
      </c>
      <c r="AF68" s="73"/>
      <c r="AG68" s="74">
        <f t="shared" ca="1" si="15"/>
        <v>0</v>
      </c>
      <c r="AH68" s="82">
        <f t="shared" ca="1" si="8"/>
        <v>0</v>
      </c>
      <c r="AI68" s="74"/>
      <c r="AJ68" s="139">
        <f t="shared" ca="1" si="16"/>
        <v>0</v>
      </c>
    </row>
    <row r="69" spans="1:36" ht="15" customHeight="1" x14ac:dyDescent="0.2">
      <c r="A69" s="84" t="s">
        <v>363</v>
      </c>
      <c r="B69" s="14" t="s">
        <v>65</v>
      </c>
      <c r="C69" s="18" t="str">
        <f ca="1">IF($A69="","",INDEX(INDIRECT("'MA-Liste'!"&amp;$C$11),MATCH($A69,'MA-Liste'!$M:$M,FALSE)))</f>
        <v>E</v>
      </c>
      <c r="D69" s="19">
        <f t="shared" ca="1" si="0"/>
        <v>75</v>
      </c>
      <c r="E69" s="20">
        <f t="shared" si="9"/>
        <v>0</v>
      </c>
      <c r="F69" s="73"/>
      <c r="G69" s="74">
        <f t="shared" ca="1" si="17"/>
        <v>0</v>
      </c>
      <c r="H69" s="73"/>
      <c r="I69" s="74">
        <f t="shared" ca="1" si="1"/>
        <v>0</v>
      </c>
      <c r="J69" s="73"/>
      <c r="K69" s="113">
        <f t="shared" ca="1" si="10"/>
        <v>0</v>
      </c>
      <c r="L69" s="73"/>
      <c r="M69" s="113">
        <f t="shared" ca="1" si="11"/>
        <v>0</v>
      </c>
      <c r="N69" s="73"/>
      <c r="O69" s="74">
        <f t="shared" ca="1" si="12"/>
        <v>0</v>
      </c>
      <c r="P69" s="73"/>
      <c r="Q69" s="113">
        <f t="shared" ca="1" si="2"/>
        <v>0</v>
      </c>
      <c r="R69" s="73"/>
      <c r="S69" s="113">
        <f t="shared" ca="1" si="3"/>
        <v>0</v>
      </c>
      <c r="T69" s="101"/>
      <c r="U69" s="74">
        <f t="shared" ca="1" si="4"/>
        <v>0</v>
      </c>
      <c r="V69" s="73"/>
      <c r="W69" s="113">
        <f t="shared" ca="1" si="13"/>
        <v>0</v>
      </c>
      <c r="X69" s="101"/>
      <c r="Y69" s="113">
        <f t="shared" ca="1" si="14"/>
        <v>0</v>
      </c>
      <c r="Z69" s="73"/>
      <c r="AA69" s="74">
        <v>0</v>
      </c>
      <c r="AB69" s="73"/>
      <c r="AC69" s="74">
        <f t="shared" ca="1" si="20"/>
        <v>0</v>
      </c>
      <c r="AD69" s="73"/>
      <c r="AE69" s="74">
        <f t="shared" ca="1" si="7"/>
        <v>0</v>
      </c>
      <c r="AF69" s="73"/>
      <c r="AG69" s="74">
        <f t="shared" ca="1" si="15"/>
        <v>0</v>
      </c>
      <c r="AH69" s="82">
        <f t="shared" ca="1" si="8"/>
        <v>0</v>
      </c>
      <c r="AI69" s="74"/>
      <c r="AJ69" s="139">
        <f t="shared" ca="1" si="16"/>
        <v>0</v>
      </c>
    </row>
    <row r="70" spans="1:36" ht="15" customHeight="1" x14ac:dyDescent="0.2">
      <c r="A70" s="84" t="s">
        <v>252</v>
      </c>
      <c r="B70" s="14" t="s">
        <v>65</v>
      </c>
      <c r="C70" s="18" t="s">
        <v>8</v>
      </c>
      <c r="D70" s="19">
        <v>60</v>
      </c>
      <c r="E70" s="20">
        <f t="shared" si="9"/>
        <v>0</v>
      </c>
      <c r="F70" s="73"/>
      <c r="G70" s="74">
        <f t="shared" si="17"/>
        <v>0</v>
      </c>
      <c r="H70" s="73"/>
      <c r="I70" s="74">
        <f t="shared" si="1"/>
        <v>0</v>
      </c>
      <c r="J70" s="73"/>
      <c r="K70" s="113">
        <f t="shared" si="10"/>
        <v>0</v>
      </c>
      <c r="L70" s="73"/>
      <c r="M70" s="113">
        <f t="shared" si="11"/>
        <v>0</v>
      </c>
      <c r="N70" s="73"/>
      <c r="O70" s="74">
        <f t="shared" si="12"/>
        <v>0</v>
      </c>
      <c r="P70" s="73"/>
      <c r="Q70" s="113">
        <f t="shared" si="2"/>
        <v>0</v>
      </c>
      <c r="R70" s="73"/>
      <c r="S70" s="113">
        <f t="shared" si="3"/>
        <v>0</v>
      </c>
      <c r="T70" s="101"/>
      <c r="U70" s="74">
        <f t="shared" si="4"/>
        <v>0</v>
      </c>
      <c r="V70" s="73"/>
      <c r="W70" s="113">
        <f t="shared" si="13"/>
        <v>0</v>
      </c>
      <c r="X70" s="101"/>
      <c r="Y70" s="113">
        <f t="shared" si="14"/>
        <v>0</v>
      </c>
      <c r="Z70" s="73"/>
      <c r="AA70" s="74">
        <v>0</v>
      </c>
      <c r="AB70" s="73"/>
      <c r="AC70" s="74">
        <f t="shared" si="20"/>
        <v>0</v>
      </c>
      <c r="AD70" s="73"/>
      <c r="AE70" s="74">
        <f t="shared" si="7"/>
        <v>0</v>
      </c>
      <c r="AF70" s="73"/>
      <c r="AG70" s="74">
        <f t="shared" si="15"/>
        <v>0</v>
      </c>
      <c r="AH70" s="82">
        <f t="shared" si="8"/>
        <v>0</v>
      </c>
      <c r="AI70" s="74"/>
      <c r="AJ70" s="139">
        <f t="shared" si="16"/>
        <v>0</v>
      </c>
    </row>
    <row r="71" spans="1:36" ht="15" customHeight="1" x14ac:dyDescent="0.2">
      <c r="A71" s="90" t="s">
        <v>253</v>
      </c>
      <c r="B71" s="14" t="s">
        <v>65</v>
      </c>
      <c r="C71" s="18" t="s">
        <v>6</v>
      </c>
      <c r="D71" s="19">
        <v>100</v>
      </c>
      <c r="E71" s="20">
        <f t="shared" si="9"/>
        <v>0</v>
      </c>
      <c r="F71" s="73"/>
      <c r="G71" s="74">
        <f t="shared" si="17"/>
        <v>0</v>
      </c>
      <c r="H71" s="73"/>
      <c r="I71" s="74">
        <f t="shared" si="1"/>
        <v>0</v>
      </c>
      <c r="J71" s="73"/>
      <c r="K71" s="113">
        <f t="shared" si="10"/>
        <v>0</v>
      </c>
      <c r="L71" s="73"/>
      <c r="M71" s="113">
        <f t="shared" si="11"/>
        <v>0</v>
      </c>
      <c r="N71" s="73"/>
      <c r="O71" s="74">
        <f t="shared" si="12"/>
        <v>0</v>
      </c>
      <c r="P71" s="73"/>
      <c r="Q71" s="113">
        <f t="shared" si="2"/>
        <v>0</v>
      </c>
      <c r="R71" s="73"/>
      <c r="S71" s="113">
        <f t="shared" si="3"/>
        <v>0</v>
      </c>
      <c r="T71" s="101"/>
      <c r="U71" s="74">
        <f t="shared" si="4"/>
        <v>0</v>
      </c>
      <c r="V71" s="73"/>
      <c r="W71" s="113">
        <f t="shared" si="13"/>
        <v>0</v>
      </c>
      <c r="X71" s="101"/>
      <c r="Y71" s="113">
        <f t="shared" si="14"/>
        <v>0</v>
      </c>
      <c r="Z71" s="73"/>
      <c r="AA71" s="74">
        <v>0</v>
      </c>
      <c r="AB71" s="73"/>
      <c r="AC71" s="74">
        <f t="shared" si="20"/>
        <v>0</v>
      </c>
      <c r="AD71" s="73"/>
      <c r="AE71" s="74">
        <f t="shared" si="7"/>
        <v>0</v>
      </c>
      <c r="AF71" s="73"/>
      <c r="AG71" s="74">
        <f t="shared" si="15"/>
        <v>0</v>
      </c>
      <c r="AH71" s="82">
        <f t="shared" si="8"/>
        <v>0</v>
      </c>
      <c r="AI71" s="74"/>
      <c r="AJ71" s="139">
        <f t="shared" si="16"/>
        <v>0</v>
      </c>
    </row>
    <row r="72" spans="1:36" ht="15" customHeight="1" x14ac:dyDescent="0.2">
      <c r="A72" s="90" t="s">
        <v>254</v>
      </c>
      <c r="B72" s="14" t="s">
        <v>65</v>
      </c>
      <c r="C72" s="18" t="s">
        <v>8</v>
      </c>
      <c r="D72" s="19">
        <v>60</v>
      </c>
      <c r="E72" s="20">
        <f t="shared" si="9"/>
        <v>0</v>
      </c>
      <c r="F72" s="73"/>
      <c r="G72" s="74">
        <f t="shared" si="17"/>
        <v>0</v>
      </c>
      <c r="H72" s="73"/>
      <c r="I72" s="74">
        <f t="shared" si="1"/>
        <v>0</v>
      </c>
      <c r="J72" s="73"/>
      <c r="K72" s="113">
        <f t="shared" si="10"/>
        <v>0</v>
      </c>
      <c r="L72" s="73"/>
      <c r="M72" s="113">
        <f t="shared" si="11"/>
        <v>0</v>
      </c>
      <c r="N72" s="73"/>
      <c r="O72" s="74">
        <f t="shared" si="12"/>
        <v>0</v>
      </c>
      <c r="P72" s="73"/>
      <c r="Q72" s="113">
        <f t="shared" si="2"/>
        <v>0</v>
      </c>
      <c r="R72" s="73"/>
      <c r="S72" s="113">
        <f t="shared" si="3"/>
        <v>0</v>
      </c>
      <c r="T72" s="101"/>
      <c r="U72" s="74">
        <f t="shared" si="4"/>
        <v>0</v>
      </c>
      <c r="V72" s="73"/>
      <c r="W72" s="113">
        <f t="shared" si="13"/>
        <v>0</v>
      </c>
      <c r="X72" s="101"/>
      <c r="Y72" s="113">
        <f t="shared" si="14"/>
        <v>0</v>
      </c>
      <c r="Z72" s="73"/>
      <c r="AA72" s="74">
        <v>0</v>
      </c>
      <c r="AB72" s="73"/>
      <c r="AC72" s="74">
        <f t="shared" si="20"/>
        <v>0</v>
      </c>
      <c r="AD72" s="73"/>
      <c r="AE72" s="74">
        <f t="shared" si="7"/>
        <v>0</v>
      </c>
      <c r="AF72" s="73"/>
      <c r="AG72" s="74">
        <f t="shared" si="15"/>
        <v>0</v>
      </c>
      <c r="AH72" s="82">
        <f t="shared" si="8"/>
        <v>0</v>
      </c>
      <c r="AI72" s="74"/>
      <c r="AJ72" s="147">
        <f t="shared" si="16"/>
        <v>0</v>
      </c>
    </row>
    <row r="73" spans="1:36" ht="15" customHeight="1" x14ac:dyDescent="0.2">
      <c r="A73" s="90" t="s">
        <v>255</v>
      </c>
      <c r="B73" s="14" t="s">
        <v>65</v>
      </c>
      <c r="C73" s="18" t="s">
        <v>5</v>
      </c>
      <c r="D73" s="19">
        <v>118</v>
      </c>
      <c r="E73" s="20">
        <f t="shared" si="9"/>
        <v>0</v>
      </c>
      <c r="F73" s="73"/>
      <c r="G73" s="74">
        <f t="shared" si="17"/>
        <v>0</v>
      </c>
      <c r="H73" s="73"/>
      <c r="I73" s="74">
        <f t="shared" si="1"/>
        <v>0</v>
      </c>
      <c r="J73" s="73"/>
      <c r="K73" s="113">
        <f t="shared" si="10"/>
        <v>0</v>
      </c>
      <c r="L73" s="73"/>
      <c r="M73" s="113">
        <f t="shared" si="11"/>
        <v>0</v>
      </c>
      <c r="N73" s="73"/>
      <c r="O73" s="74">
        <f t="shared" si="12"/>
        <v>0</v>
      </c>
      <c r="P73" s="73"/>
      <c r="Q73" s="113">
        <f t="shared" si="2"/>
        <v>0</v>
      </c>
      <c r="R73" s="73"/>
      <c r="S73" s="113">
        <f t="shared" si="3"/>
        <v>0</v>
      </c>
      <c r="T73" s="101"/>
      <c r="U73" s="74">
        <f t="shared" si="4"/>
        <v>0</v>
      </c>
      <c r="V73" s="73"/>
      <c r="W73" s="113">
        <f t="shared" si="13"/>
        <v>0</v>
      </c>
      <c r="X73" s="101"/>
      <c r="Y73" s="113">
        <f t="shared" si="14"/>
        <v>0</v>
      </c>
      <c r="Z73" s="73"/>
      <c r="AA73" s="74">
        <v>0</v>
      </c>
      <c r="AB73" s="73"/>
      <c r="AC73" s="74">
        <f t="shared" si="20"/>
        <v>0</v>
      </c>
      <c r="AD73" s="73"/>
      <c r="AE73" s="74">
        <f t="shared" si="7"/>
        <v>0</v>
      </c>
      <c r="AF73" s="73"/>
      <c r="AG73" s="74">
        <f t="shared" si="15"/>
        <v>0</v>
      </c>
      <c r="AH73" s="82">
        <f t="shared" si="8"/>
        <v>0</v>
      </c>
      <c r="AI73" s="74"/>
      <c r="AJ73" s="147">
        <f t="shared" si="16"/>
        <v>0</v>
      </c>
    </row>
    <row r="74" spans="1:36" ht="15" customHeight="1" x14ac:dyDescent="0.2">
      <c r="A74" s="90" t="s">
        <v>256</v>
      </c>
      <c r="B74" s="14" t="s">
        <v>65</v>
      </c>
      <c r="C74" s="18" t="s">
        <v>5</v>
      </c>
      <c r="D74" s="19">
        <v>118</v>
      </c>
      <c r="E74" s="20">
        <f t="shared" si="9"/>
        <v>0</v>
      </c>
      <c r="F74" s="73"/>
      <c r="G74" s="74">
        <f t="shared" si="17"/>
        <v>0</v>
      </c>
      <c r="H74" s="73"/>
      <c r="I74" s="74">
        <f t="shared" si="1"/>
        <v>0</v>
      </c>
      <c r="J74" s="73"/>
      <c r="K74" s="113">
        <f t="shared" si="10"/>
        <v>0</v>
      </c>
      <c r="L74" s="73"/>
      <c r="M74" s="113">
        <f t="shared" si="11"/>
        <v>0</v>
      </c>
      <c r="N74" s="73"/>
      <c r="O74" s="74">
        <f t="shared" si="12"/>
        <v>0</v>
      </c>
      <c r="P74" s="73"/>
      <c r="Q74" s="113">
        <f t="shared" si="2"/>
        <v>0</v>
      </c>
      <c r="R74" s="73"/>
      <c r="S74" s="113">
        <f t="shared" si="3"/>
        <v>0</v>
      </c>
      <c r="T74" s="101"/>
      <c r="U74" s="74">
        <f t="shared" si="4"/>
        <v>0</v>
      </c>
      <c r="V74" s="73"/>
      <c r="W74" s="113">
        <f t="shared" si="13"/>
        <v>0</v>
      </c>
      <c r="X74" s="101"/>
      <c r="Y74" s="113">
        <f t="shared" si="14"/>
        <v>0</v>
      </c>
      <c r="Z74" s="73"/>
      <c r="AA74" s="74">
        <v>0</v>
      </c>
      <c r="AB74" s="73"/>
      <c r="AC74" s="74">
        <f t="shared" si="20"/>
        <v>0</v>
      </c>
      <c r="AD74" s="73"/>
      <c r="AE74" s="74">
        <f t="shared" si="7"/>
        <v>0</v>
      </c>
      <c r="AF74" s="73"/>
      <c r="AG74" s="74">
        <f t="shared" si="15"/>
        <v>0</v>
      </c>
      <c r="AH74" s="82">
        <f t="shared" si="8"/>
        <v>0</v>
      </c>
      <c r="AI74" s="74"/>
      <c r="AJ74" s="147">
        <f t="shared" si="16"/>
        <v>0</v>
      </c>
    </row>
    <row r="75" spans="1:36" ht="15" customHeight="1" x14ac:dyDescent="0.2">
      <c r="A75" s="90" t="s">
        <v>257</v>
      </c>
      <c r="B75" s="14" t="s">
        <v>65</v>
      </c>
      <c r="C75" s="18" t="s">
        <v>5</v>
      </c>
      <c r="D75" s="19">
        <v>118</v>
      </c>
      <c r="E75" s="20">
        <f t="shared" si="9"/>
        <v>0</v>
      </c>
      <c r="F75" s="73"/>
      <c r="G75" s="74">
        <f t="shared" si="17"/>
        <v>0</v>
      </c>
      <c r="H75" s="73"/>
      <c r="I75" s="74">
        <f t="shared" si="1"/>
        <v>0</v>
      </c>
      <c r="J75" s="73"/>
      <c r="K75" s="113">
        <f t="shared" si="10"/>
        <v>0</v>
      </c>
      <c r="L75" s="73"/>
      <c r="M75" s="113">
        <f t="shared" si="11"/>
        <v>0</v>
      </c>
      <c r="N75" s="73"/>
      <c r="O75" s="74">
        <f t="shared" si="12"/>
        <v>0</v>
      </c>
      <c r="P75" s="73"/>
      <c r="Q75" s="113">
        <f t="shared" si="2"/>
        <v>0</v>
      </c>
      <c r="R75" s="73"/>
      <c r="S75" s="113">
        <f t="shared" si="3"/>
        <v>0</v>
      </c>
      <c r="T75" s="101"/>
      <c r="U75" s="74">
        <f t="shared" si="4"/>
        <v>0</v>
      </c>
      <c r="V75" s="73"/>
      <c r="W75" s="113">
        <f t="shared" si="13"/>
        <v>0</v>
      </c>
      <c r="X75" s="101"/>
      <c r="Y75" s="113">
        <f t="shared" si="14"/>
        <v>0</v>
      </c>
      <c r="Z75" s="73"/>
      <c r="AA75" s="74">
        <v>0</v>
      </c>
      <c r="AB75" s="73"/>
      <c r="AC75" s="74">
        <f t="shared" si="20"/>
        <v>0</v>
      </c>
      <c r="AD75" s="73"/>
      <c r="AE75" s="74">
        <f t="shared" si="7"/>
        <v>0</v>
      </c>
      <c r="AF75" s="73"/>
      <c r="AG75" s="74">
        <f t="shared" si="15"/>
        <v>0</v>
      </c>
      <c r="AH75" s="82">
        <f t="shared" si="8"/>
        <v>0</v>
      </c>
      <c r="AI75" s="74"/>
      <c r="AJ75" s="147">
        <f t="shared" si="16"/>
        <v>0</v>
      </c>
    </row>
    <row r="76" spans="1:36" ht="15" customHeight="1" x14ac:dyDescent="0.2">
      <c r="A76" s="90" t="s">
        <v>264</v>
      </c>
      <c r="B76" s="14" t="s">
        <v>65</v>
      </c>
      <c r="C76" s="18" t="s">
        <v>6</v>
      </c>
      <c r="D76" s="19">
        <v>100</v>
      </c>
      <c r="E76" s="20">
        <f t="shared" si="9"/>
        <v>0</v>
      </c>
      <c r="F76" s="73"/>
      <c r="G76" s="74">
        <f t="shared" si="17"/>
        <v>0</v>
      </c>
      <c r="H76" s="73"/>
      <c r="I76" s="74">
        <f t="shared" si="1"/>
        <v>0</v>
      </c>
      <c r="J76" s="73"/>
      <c r="K76" s="113">
        <f t="shared" si="10"/>
        <v>0</v>
      </c>
      <c r="L76" s="73"/>
      <c r="M76" s="113">
        <f t="shared" si="11"/>
        <v>0</v>
      </c>
      <c r="N76" s="73"/>
      <c r="O76" s="74">
        <f t="shared" si="12"/>
        <v>0</v>
      </c>
      <c r="P76" s="73"/>
      <c r="Q76" s="113">
        <f t="shared" si="2"/>
        <v>0</v>
      </c>
      <c r="R76" s="73"/>
      <c r="S76" s="113">
        <f t="shared" si="3"/>
        <v>0</v>
      </c>
      <c r="T76" s="101"/>
      <c r="U76" s="74">
        <f t="shared" si="4"/>
        <v>0</v>
      </c>
      <c r="V76" s="73"/>
      <c r="W76" s="113">
        <f t="shared" si="13"/>
        <v>0</v>
      </c>
      <c r="X76" s="101"/>
      <c r="Y76" s="113">
        <f t="shared" si="14"/>
        <v>0</v>
      </c>
      <c r="Z76" s="73"/>
      <c r="AA76" s="74">
        <v>0</v>
      </c>
      <c r="AB76" s="73"/>
      <c r="AC76" s="74">
        <f t="shared" si="20"/>
        <v>0</v>
      </c>
      <c r="AD76" s="73"/>
      <c r="AE76" s="74">
        <f t="shared" si="7"/>
        <v>0</v>
      </c>
      <c r="AF76" s="73"/>
      <c r="AG76" s="74">
        <f t="shared" si="15"/>
        <v>0</v>
      </c>
      <c r="AH76" s="82">
        <f t="shared" si="8"/>
        <v>0</v>
      </c>
      <c r="AI76" s="74"/>
      <c r="AJ76" s="147">
        <f t="shared" si="16"/>
        <v>0</v>
      </c>
    </row>
    <row r="77" spans="1:36" ht="15" customHeight="1" x14ac:dyDescent="0.2">
      <c r="A77" s="90" t="s">
        <v>322</v>
      </c>
      <c r="B77" s="14" t="s">
        <v>65</v>
      </c>
      <c r="C77" s="18" t="s">
        <v>6</v>
      </c>
      <c r="D77" s="19">
        <v>100</v>
      </c>
      <c r="E77" s="20">
        <f t="shared" si="9"/>
        <v>15.75</v>
      </c>
      <c r="F77" s="73"/>
      <c r="G77" s="74">
        <f>IF(D77="",0,D77*F77)</f>
        <v>0</v>
      </c>
      <c r="H77" s="73"/>
      <c r="I77" s="74">
        <f t="shared" si="1"/>
        <v>0</v>
      </c>
      <c r="J77" s="73"/>
      <c r="K77" s="113">
        <f t="shared" si="10"/>
        <v>0</v>
      </c>
      <c r="L77" s="73"/>
      <c r="M77" s="113">
        <f t="shared" si="11"/>
        <v>0</v>
      </c>
      <c r="N77" s="73"/>
      <c r="O77" s="74">
        <f t="shared" si="12"/>
        <v>0</v>
      </c>
      <c r="P77" s="73"/>
      <c r="Q77" s="113">
        <f t="shared" si="2"/>
        <v>0</v>
      </c>
      <c r="R77" s="73"/>
      <c r="S77" s="113">
        <f t="shared" si="3"/>
        <v>0</v>
      </c>
      <c r="T77" s="101"/>
      <c r="U77" s="74">
        <f t="shared" si="4"/>
        <v>0</v>
      </c>
      <c r="V77" s="73"/>
      <c r="W77" s="113">
        <f t="shared" si="13"/>
        <v>0</v>
      </c>
      <c r="X77" s="101">
        <v>15.75</v>
      </c>
      <c r="Y77" s="113">
        <f t="shared" si="14"/>
        <v>1575</v>
      </c>
      <c r="Z77" s="73"/>
      <c r="AA77" s="74">
        <v>0</v>
      </c>
      <c r="AB77" s="73"/>
      <c r="AC77" s="74">
        <f t="shared" si="20"/>
        <v>0</v>
      </c>
      <c r="AD77" s="73"/>
      <c r="AE77" s="74">
        <f t="shared" si="7"/>
        <v>0</v>
      </c>
      <c r="AF77" s="73"/>
      <c r="AG77" s="74">
        <f t="shared" si="15"/>
        <v>0</v>
      </c>
      <c r="AH77" s="82">
        <f t="shared" si="8"/>
        <v>1575</v>
      </c>
      <c r="AI77" s="74"/>
      <c r="AJ77" s="147">
        <f t="shared" si="16"/>
        <v>1575</v>
      </c>
    </row>
    <row r="78" spans="1:36" ht="15" customHeight="1" x14ac:dyDescent="0.2">
      <c r="A78" s="90" t="s">
        <v>323</v>
      </c>
      <c r="B78" s="14" t="s">
        <v>65</v>
      </c>
      <c r="C78" s="18" t="s">
        <v>6</v>
      </c>
      <c r="D78" s="19">
        <v>100</v>
      </c>
      <c r="E78" s="20">
        <f t="shared" si="9"/>
        <v>0</v>
      </c>
      <c r="F78" s="73"/>
      <c r="G78" s="74">
        <f>IF(D78="",0,D78*F78)</f>
        <v>0</v>
      </c>
      <c r="H78" s="73"/>
      <c r="I78" s="74">
        <f t="shared" si="1"/>
        <v>0</v>
      </c>
      <c r="J78" s="73"/>
      <c r="K78" s="113">
        <f t="shared" si="10"/>
        <v>0</v>
      </c>
      <c r="L78" s="73"/>
      <c r="M78" s="113">
        <f t="shared" si="11"/>
        <v>0</v>
      </c>
      <c r="N78" s="73"/>
      <c r="O78" s="74">
        <f t="shared" si="12"/>
        <v>0</v>
      </c>
      <c r="P78" s="73"/>
      <c r="Q78" s="113">
        <f t="shared" si="2"/>
        <v>0</v>
      </c>
      <c r="R78" s="73"/>
      <c r="S78" s="113">
        <f t="shared" si="3"/>
        <v>0</v>
      </c>
      <c r="T78" s="101"/>
      <c r="U78" s="74">
        <f t="shared" si="4"/>
        <v>0</v>
      </c>
      <c r="V78" s="73"/>
      <c r="W78" s="113">
        <f t="shared" si="13"/>
        <v>0</v>
      </c>
      <c r="X78" s="101"/>
      <c r="Y78" s="113">
        <f t="shared" si="14"/>
        <v>0</v>
      </c>
      <c r="Z78" s="73"/>
      <c r="AA78" s="74">
        <v>0</v>
      </c>
      <c r="AB78" s="73"/>
      <c r="AC78" s="74">
        <f t="shared" si="20"/>
        <v>0</v>
      </c>
      <c r="AD78" s="73"/>
      <c r="AE78" s="74">
        <f t="shared" si="7"/>
        <v>0</v>
      </c>
      <c r="AF78" s="73"/>
      <c r="AG78" s="74">
        <f t="shared" si="15"/>
        <v>0</v>
      </c>
      <c r="AH78" s="82">
        <f t="shared" si="8"/>
        <v>0</v>
      </c>
      <c r="AI78" s="74"/>
      <c r="AJ78" s="147">
        <f t="shared" si="16"/>
        <v>0</v>
      </c>
    </row>
    <row r="79" spans="1:36" ht="15" customHeight="1" x14ac:dyDescent="0.2">
      <c r="A79" s="90" t="s">
        <v>260</v>
      </c>
      <c r="B79" s="14" t="s">
        <v>65</v>
      </c>
      <c r="C79" s="18" t="s">
        <v>6</v>
      </c>
      <c r="D79" s="19">
        <v>100</v>
      </c>
      <c r="E79" s="20">
        <f t="shared" si="9"/>
        <v>0</v>
      </c>
      <c r="F79" s="73"/>
      <c r="G79" s="74">
        <f t="shared" si="17"/>
        <v>0</v>
      </c>
      <c r="H79" s="73"/>
      <c r="I79" s="74">
        <f t="shared" si="1"/>
        <v>0</v>
      </c>
      <c r="J79" s="73"/>
      <c r="K79" s="113">
        <f t="shared" si="10"/>
        <v>0</v>
      </c>
      <c r="L79" s="73"/>
      <c r="M79" s="113">
        <f t="shared" si="11"/>
        <v>0</v>
      </c>
      <c r="N79" s="73"/>
      <c r="O79" s="74">
        <f t="shared" si="12"/>
        <v>0</v>
      </c>
      <c r="P79" s="73"/>
      <c r="Q79" s="113">
        <f t="shared" si="2"/>
        <v>0</v>
      </c>
      <c r="R79" s="73"/>
      <c r="S79" s="113">
        <f t="shared" si="3"/>
        <v>0</v>
      </c>
      <c r="T79" s="73"/>
      <c r="U79" s="74">
        <f t="shared" si="4"/>
        <v>0</v>
      </c>
      <c r="V79" s="73"/>
      <c r="W79" s="113">
        <f t="shared" si="13"/>
        <v>0</v>
      </c>
      <c r="X79" s="101"/>
      <c r="Y79" s="113">
        <f t="shared" si="14"/>
        <v>0</v>
      </c>
      <c r="Z79" s="73"/>
      <c r="AA79" s="74">
        <v>0</v>
      </c>
      <c r="AB79" s="73"/>
      <c r="AC79" s="74">
        <f t="shared" si="20"/>
        <v>0</v>
      </c>
      <c r="AD79" s="73"/>
      <c r="AE79" s="74">
        <f t="shared" si="7"/>
        <v>0</v>
      </c>
      <c r="AF79" s="73"/>
      <c r="AG79" s="74">
        <f t="shared" si="15"/>
        <v>0</v>
      </c>
      <c r="AH79" s="82">
        <f t="shared" si="8"/>
        <v>0</v>
      </c>
      <c r="AI79" s="74"/>
      <c r="AJ79" s="147">
        <f t="shared" si="16"/>
        <v>0</v>
      </c>
    </row>
    <row r="80" spans="1:36" ht="15" customHeight="1" x14ac:dyDescent="0.2">
      <c r="A80" s="90" t="s">
        <v>265</v>
      </c>
      <c r="B80" t="str">
        <f>IF($A80="","",INDEX('MA-Liste'!$D:$D,MATCH($A80,'MA-Liste'!$M:$M,FALSE)))</f>
        <v>AeBo</v>
      </c>
      <c r="C80" s="4" t="str">
        <f ca="1">IF($A80="","",INDEX(INDIRECT("'MA-Liste'!"&amp;$C$11),MATCH($A80,'MA-Liste'!$M:$M,FALSE)))</f>
        <v>D</v>
      </c>
      <c r="D80" s="19">
        <f ca="1">IF(OR($C80="",$C80=0),"",VLOOKUP($C80,Ansätze,$D$11,FALSE))</f>
        <v>100</v>
      </c>
      <c r="E80" s="20">
        <f t="shared" si="9"/>
        <v>0</v>
      </c>
      <c r="F80" s="73"/>
      <c r="G80" s="74">
        <f t="shared" ca="1" si="17"/>
        <v>0</v>
      </c>
      <c r="H80" s="73"/>
      <c r="I80" s="74">
        <f t="shared" ca="1" si="1"/>
        <v>0</v>
      </c>
      <c r="J80" s="73"/>
      <c r="K80" s="113">
        <f t="shared" ca="1" si="10"/>
        <v>0</v>
      </c>
      <c r="L80" s="73"/>
      <c r="M80" s="113">
        <f t="shared" ca="1" si="11"/>
        <v>0</v>
      </c>
      <c r="N80" s="73"/>
      <c r="O80" s="74">
        <f t="shared" ca="1" si="12"/>
        <v>0</v>
      </c>
      <c r="P80" s="73"/>
      <c r="Q80" s="113">
        <f t="shared" ca="1" si="2"/>
        <v>0</v>
      </c>
      <c r="R80" s="73"/>
      <c r="S80" s="113">
        <f t="shared" ca="1" si="3"/>
        <v>0</v>
      </c>
      <c r="T80" s="73"/>
      <c r="U80" s="74">
        <f t="shared" ca="1" si="4"/>
        <v>0</v>
      </c>
      <c r="V80" s="73"/>
      <c r="W80" s="113">
        <f t="shared" ca="1" si="13"/>
        <v>0</v>
      </c>
      <c r="X80" s="101"/>
      <c r="Y80" s="113">
        <f t="shared" ca="1" si="14"/>
        <v>0</v>
      </c>
      <c r="Z80" s="73"/>
      <c r="AA80" s="74">
        <v>0</v>
      </c>
      <c r="AB80" s="73"/>
      <c r="AC80" s="74">
        <f t="shared" ca="1" si="20"/>
        <v>0</v>
      </c>
      <c r="AD80" s="73"/>
      <c r="AE80" s="74">
        <f t="shared" ca="1" si="7"/>
        <v>0</v>
      </c>
      <c r="AF80" s="73"/>
      <c r="AG80" s="74">
        <f t="shared" ca="1" si="15"/>
        <v>0</v>
      </c>
      <c r="AH80" s="82">
        <f t="shared" ca="1" si="8"/>
        <v>0</v>
      </c>
      <c r="AI80" s="74"/>
      <c r="AJ80" s="147">
        <f t="shared" ca="1" si="16"/>
        <v>0</v>
      </c>
    </row>
    <row r="81" spans="1:37" ht="15" customHeight="1" x14ac:dyDescent="0.2">
      <c r="A81" s="90" t="s">
        <v>263</v>
      </c>
      <c r="B81" s="14" t="s">
        <v>65</v>
      </c>
      <c r="C81" s="18" t="s">
        <v>6</v>
      </c>
      <c r="D81" s="19">
        <v>100</v>
      </c>
      <c r="E81" s="20">
        <f t="shared" si="9"/>
        <v>0</v>
      </c>
      <c r="F81" s="73"/>
      <c r="G81" s="74">
        <f t="shared" si="17"/>
        <v>0</v>
      </c>
      <c r="H81" s="73"/>
      <c r="I81" s="74">
        <f t="shared" si="1"/>
        <v>0</v>
      </c>
      <c r="J81" s="73"/>
      <c r="K81" s="113">
        <f t="shared" si="10"/>
        <v>0</v>
      </c>
      <c r="L81" s="73"/>
      <c r="M81" s="113">
        <f t="shared" si="11"/>
        <v>0</v>
      </c>
      <c r="N81" s="73"/>
      <c r="O81" s="74">
        <f t="shared" si="12"/>
        <v>0</v>
      </c>
      <c r="P81" s="73"/>
      <c r="Q81" s="113">
        <f t="shared" ref="Q81:Q96" si="21">IF($D81="",0,$D81*P81)</f>
        <v>0</v>
      </c>
      <c r="R81" s="73"/>
      <c r="S81" s="113">
        <f t="shared" si="3"/>
        <v>0</v>
      </c>
      <c r="T81" s="73"/>
      <c r="U81" s="74">
        <f t="shared" ref="U81:U96" si="22">IF($D81="",0,$D81*T81)</f>
        <v>0</v>
      </c>
      <c r="V81" s="73"/>
      <c r="W81" s="113">
        <f t="shared" si="13"/>
        <v>0</v>
      </c>
      <c r="X81" s="101"/>
      <c r="Y81" s="113">
        <f t="shared" si="14"/>
        <v>0</v>
      </c>
      <c r="Z81" s="73"/>
      <c r="AA81" s="74">
        <v>0</v>
      </c>
      <c r="AB81" s="73"/>
      <c r="AC81" s="74">
        <f t="shared" si="20"/>
        <v>0</v>
      </c>
      <c r="AD81" s="73"/>
      <c r="AE81" s="74">
        <f t="shared" si="7"/>
        <v>0</v>
      </c>
      <c r="AF81" s="73"/>
      <c r="AG81" s="74">
        <f t="shared" si="15"/>
        <v>0</v>
      </c>
      <c r="AH81" s="82">
        <f t="shared" si="8"/>
        <v>0</v>
      </c>
      <c r="AI81" s="74"/>
      <c r="AJ81" s="147">
        <f t="shared" si="16"/>
        <v>0</v>
      </c>
      <c r="AK81" s="141"/>
    </row>
    <row r="82" spans="1:37" ht="15" customHeight="1" x14ac:dyDescent="0.2">
      <c r="A82" s="84" t="s">
        <v>292</v>
      </c>
      <c r="B82" t="s">
        <v>65</v>
      </c>
      <c r="C82" s="4" t="s">
        <v>9</v>
      </c>
      <c r="D82" s="19">
        <v>35</v>
      </c>
      <c r="E82" s="20">
        <f t="shared" si="9"/>
        <v>0</v>
      </c>
      <c r="F82" s="73"/>
      <c r="G82" s="74">
        <f t="shared" si="17"/>
        <v>0</v>
      </c>
      <c r="H82" s="73"/>
      <c r="I82" s="74">
        <f t="shared" si="1"/>
        <v>0</v>
      </c>
      <c r="J82" s="73"/>
      <c r="K82" s="113">
        <f t="shared" si="10"/>
        <v>0</v>
      </c>
      <c r="L82" s="73"/>
      <c r="M82" s="113">
        <f t="shared" si="11"/>
        <v>0</v>
      </c>
      <c r="N82" s="73"/>
      <c r="O82" s="74">
        <f t="shared" si="12"/>
        <v>0</v>
      </c>
      <c r="P82" s="73"/>
      <c r="Q82" s="113">
        <f t="shared" si="21"/>
        <v>0</v>
      </c>
      <c r="R82" s="73"/>
      <c r="S82" s="113">
        <f t="shared" si="3"/>
        <v>0</v>
      </c>
      <c r="T82" s="73"/>
      <c r="U82" s="74">
        <f t="shared" si="22"/>
        <v>0</v>
      </c>
      <c r="V82" s="73"/>
      <c r="W82" s="113">
        <f t="shared" si="13"/>
        <v>0</v>
      </c>
      <c r="X82" s="101"/>
      <c r="Y82" s="113">
        <f t="shared" si="14"/>
        <v>0</v>
      </c>
      <c r="Z82" s="73"/>
      <c r="AA82" s="74">
        <v>0</v>
      </c>
      <c r="AB82" s="73"/>
      <c r="AC82" s="74">
        <f t="shared" si="20"/>
        <v>0</v>
      </c>
      <c r="AD82" s="73"/>
      <c r="AE82" s="74">
        <f t="shared" si="7"/>
        <v>0</v>
      </c>
      <c r="AF82" s="73"/>
      <c r="AG82" s="74">
        <f t="shared" si="15"/>
        <v>0</v>
      </c>
      <c r="AH82" s="82">
        <f t="shared" si="8"/>
        <v>0</v>
      </c>
      <c r="AI82" s="74"/>
      <c r="AJ82" s="147">
        <f t="shared" si="16"/>
        <v>0</v>
      </c>
      <c r="AK82" s="141"/>
    </row>
    <row r="83" spans="1:37" ht="15" customHeight="1" x14ac:dyDescent="0.2">
      <c r="A83" s="84" t="s">
        <v>293</v>
      </c>
      <c r="B83" s="14" t="s">
        <v>65</v>
      </c>
      <c r="C83" s="18" t="s">
        <v>5</v>
      </c>
      <c r="D83" s="19">
        <v>118</v>
      </c>
      <c r="E83" s="20">
        <f t="shared" si="9"/>
        <v>0</v>
      </c>
      <c r="F83" s="73"/>
      <c r="G83" s="74">
        <f t="shared" si="17"/>
        <v>0</v>
      </c>
      <c r="H83" s="73"/>
      <c r="I83" s="74">
        <f t="shared" ref="I83:I96" si="23">IF(D83="",0,D83*H83)</f>
        <v>0</v>
      </c>
      <c r="J83" s="73"/>
      <c r="K83" s="113">
        <f t="shared" si="10"/>
        <v>0</v>
      </c>
      <c r="L83" s="73"/>
      <c r="M83" s="113">
        <f t="shared" si="11"/>
        <v>0</v>
      </c>
      <c r="N83" s="73"/>
      <c r="O83" s="74">
        <f t="shared" si="12"/>
        <v>0</v>
      </c>
      <c r="P83" s="73"/>
      <c r="Q83" s="113">
        <f t="shared" si="21"/>
        <v>0</v>
      </c>
      <c r="R83" s="73"/>
      <c r="S83" s="113">
        <f t="shared" ref="S83:S96" si="24">IF($D83="",0,$D83*R83)</f>
        <v>0</v>
      </c>
      <c r="T83" s="73"/>
      <c r="U83" s="74">
        <f t="shared" si="22"/>
        <v>0</v>
      </c>
      <c r="V83" s="73"/>
      <c r="W83" s="113">
        <f>IF($D83="",0,$D83*V83)</f>
        <v>0</v>
      </c>
      <c r="X83" s="101"/>
      <c r="Y83" s="113">
        <f>IF($D83="",0,$D83*X83)</f>
        <v>0</v>
      </c>
      <c r="Z83" s="73"/>
      <c r="AA83" s="74">
        <f>IF(D83="",0,D83*Z83)</f>
        <v>0</v>
      </c>
      <c r="AB83" s="73"/>
      <c r="AC83" s="74">
        <f t="shared" si="20"/>
        <v>0</v>
      </c>
      <c r="AD83" s="73"/>
      <c r="AE83" s="74">
        <f t="shared" ref="AE83:AE96" si="25">IF(D83="",0,D83*AD83)</f>
        <v>0</v>
      </c>
      <c r="AF83" s="73"/>
      <c r="AG83" s="74">
        <f t="shared" si="15"/>
        <v>0</v>
      </c>
      <c r="AH83" s="82">
        <f t="shared" ref="AH83:AH96" si="26">IF(D83="",0,D83*E83)</f>
        <v>0</v>
      </c>
      <c r="AI83" s="74"/>
      <c r="AJ83" s="147">
        <f t="shared" si="16"/>
        <v>0</v>
      </c>
      <c r="AK83" s="141"/>
    </row>
    <row r="84" spans="1:37" ht="15" customHeight="1" x14ac:dyDescent="0.2">
      <c r="A84" s="84" t="s">
        <v>300</v>
      </c>
      <c r="B84" s="14" t="s">
        <v>65</v>
      </c>
      <c r="C84" s="18" t="s">
        <v>6</v>
      </c>
      <c r="D84" s="19">
        <v>100</v>
      </c>
      <c r="E84" s="20">
        <f t="shared" ref="E84:E98" si="27">SUM(F84++H84+J84+L84+N84+P84+R84+T84+V84+X84+Z84+AB84+AD84+AF84)</f>
        <v>0</v>
      </c>
      <c r="F84" s="73"/>
      <c r="G84" s="74">
        <f t="shared" si="17"/>
        <v>0</v>
      </c>
      <c r="H84" s="73"/>
      <c r="I84" s="74">
        <f t="shared" si="23"/>
        <v>0</v>
      </c>
      <c r="J84" s="174"/>
      <c r="K84" s="113">
        <f t="shared" ref="K84:K96" si="28">IF($D84="",0,$D84*J84)</f>
        <v>0</v>
      </c>
      <c r="L84" s="73"/>
      <c r="M84" s="113">
        <f t="shared" ref="M84:M96" si="29">IF($D84="",0,$D84*L84)</f>
        <v>0</v>
      </c>
      <c r="N84" s="73"/>
      <c r="O84" s="74">
        <f t="shared" ref="O84:O96" si="30">IF($D84="",0,$D84*N84)</f>
        <v>0</v>
      </c>
      <c r="P84" s="174"/>
      <c r="Q84" s="113">
        <f t="shared" si="21"/>
        <v>0</v>
      </c>
      <c r="R84" s="73"/>
      <c r="S84" s="113">
        <f t="shared" si="24"/>
        <v>0</v>
      </c>
      <c r="T84" s="73"/>
      <c r="U84" s="74">
        <f t="shared" si="22"/>
        <v>0</v>
      </c>
      <c r="V84" s="174"/>
      <c r="W84" s="113">
        <f t="shared" ref="W84:W92" si="31">IF($D84="",0,$D84*V84)</f>
        <v>0</v>
      </c>
      <c r="X84" s="101"/>
      <c r="Y84" s="113">
        <f t="shared" ref="Y84:Y96" si="32">IF($D84="",0,$D84*X84)</f>
        <v>0</v>
      </c>
      <c r="Z84" s="73"/>
      <c r="AA84" s="74">
        <f t="shared" ref="AA84:AA96" si="33">IF(D84="",0,D84*Z84)</f>
        <v>0</v>
      </c>
      <c r="AB84" s="73"/>
      <c r="AC84" s="74">
        <f t="shared" si="20"/>
        <v>0</v>
      </c>
      <c r="AD84" s="73"/>
      <c r="AE84" s="74">
        <f t="shared" si="25"/>
        <v>0</v>
      </c>
      <c r="AF84" s="73"/>
      <c r="AG84" s="74">
        <f t="shared" ref="AG84:AG98" si="34">IF(D84="",0,D84*AF84)</f>
        <v>0</v>
      </c>
      <c r="AH84" s="82">
        <f t="shared" si="26"/>
        <v>0</v>
      </c>
      <c r="AI84" s="74"/>
      <c r="AJ84" s="147">
        <f t="shared" ref="AJ84:AJ98" si="35">SUM(AH84+AI84)</f>
        <v>0</v>
      </c>
      <c r="AK84" s="141"/>
    </row>
    <row r="85" spans="1:37" ht="15" customHeight="1" x14ac:dyDescent="0.2">
      <c r="A85" s="84" t="s">
        <v>302</v>
      </c>
      <c r="B85" s="14" t="s">
        <v>65</v>
      </c>
      <c r="C85" s="18" t="s">
        <v>9</v>
      </c>
      <c r="D85" s="19">
        <v>35</v>
      </c>
      <c r="E85" s="20">
        <f t="shared" si="27"/>
        <v>0</v>
      </c>
      <c r="F85" s="73"/>
      <c r="G85" s="74">
        <f t="shared" ref="G85:G96" si="36">IF(D85="",0,D85*F85)</f>
        <v>0</v>
      </c>
      <c r="H85" s="73"/>
      <c r="I85" s="74">
        <f t="shared" si="23"/>
        <v>0</v>
      </c>
      <c r="J85" s="174"/>
      <c r="K85" s="113">
        <f t="shared" si="28"/>
        <v>0</v>
      </c>
      <c r="L85" s="73"/>
      <c r="M85" s="113">
        <f t="shared" si="29"/>
        <v>0</v>
      </c>
      <c r="N85" s="73"/>
      <c r="O85" s="74">
        <f t="shared" si="30"/>
        <v>0</v>
      </c>
      <c r="P85" s="174"/>
      <c r="Q85" s="113">
        <f t="shared" si="21"/>
        <v>0</v>
      </c>
      <c r="R85" s="73"/>
      <c r="S85" s="113">
        <f t="shared" si="24"/>
        <v>0</v>
      </c>
      <c r="T85" s="73"/>
      <c r="U85" s="74">
        <f t="shared" si="22"/>
        <v>0</v>
      </c>
      <c r="V85" s="174"/>
      <c r="W85" s="113">
        <f t="shared" si="31"/>
        <v>0</v>
      </c>
      <c r="X85" s="101"/>
      <c r="Y85" s="113">
        <f t="shared" si="32"/>
        <v>0</v>
      </c>
      <c r="Z85" s="73"/>
      <c r="AA85" s="74">
        <f t="shared" si="33"/>
        <v>0</v>
      </c>
      <c r="AB85" s="73"/>
      <c r="AC85" s="74">
        <f t="shared" si="20"/>
        <v>0</v>
      </c>
      <c r="AD85" s="73"/>
      <c r="AE85" s="74">
        <f t="shared" si="25"/>
        <v>0</v>
      </c>
      <c r="AF85" s="73"/>
      <c r="AG85" s="74">
        <f t="shared" si="34"/>
        <v>0</v>
      </c>
      <c r="AH85" s="82">
        <f t="shared" si="26"/>
        <v>0</v>
      </c>
      <c r="AI85" s="74"/>
      <c r="AJ85" s="147">
        <f t="shared" si="35"/>
        <v>0</v>
      </c>
      <c r="AK85" s="141"/>
    </row>
    <row r="86" spans="1:37" ht="15" customHeight="1" x14ac:dyDescent="0.2">
      <c r="A86" s="84" t="s">
        <v>321</v>
      </c>
      <c r="B86" s="14" t="s">
        <v>65</v>
      </c>
      <c r="C86" s="18" t="s">
        <v>9</v>
      </c>
      <c r="D86" s="19">
        <v>35</v>
      </c>
      <c r="E86" s="20">
        <f t="shared" si="27"/>
        <v>0</v>
      </c>
      <c r="F86" s="73"/>
      <c r="G86" s="74">
        <f t="shared" si="36"/>
        <v>0</v>
      </c>
      <c r="H86" s="73"/>
      <c r="I86" s="74">
        <f t="shared" si="23"/>
        <v>0</v>
      </c>
      <c r="J86" s="174"/>
      <c r="K86" s="113">
        <f t="shared" si="28"/>
        <v>0</v>
      </c>
      <c r="L86" s="73"/>
      <c r="M86" s="113">
        <f t="shared" si="29"/>
        <v>0</v>
      </c>
      <c r="N86" s="73"/>
      <c r="O86" s="74">
        <f t="shared" si="30"/>
        <v>0</v>
      </c>
      <c r="P86" s="174"/>
      <c r="Q86" s="113">
        <f t="shared" si="21"/>
        <v>0</v>
      </c>
      <c r="R86" s="73"/>
      <c r="S86" s="113">
        <f t="shared" si="24"/>
        <v>0</v>
      </c>
      <c r="T86" s="73"/>
      <c r="U86" s="74">
        <f t="shared" si="22"/>
        <v>0</v>
      </c>
      <c r="V86" s="174"/>
      <c r="W86" s="113">
        <f t="shared" si="31"/>
        <v>0</v>
      </c>
      <c r="X86" s="101"/>
      <c r="Y86" s="113">
        <f>IF($D86="",0,$D86*X86)</f>
        <v>0</v>
      </c>
      <c r="Z86" s="73"/>
      <c r="AA86" s="74">
        <f t="shared" si="33"/>
        <v>0</v>
      </c>
      <c r="AB86" s="73"/>
      <c r="AC86" s="74">
        <f t="shared" si="20"/>
        <v>0</v>
      </c>
      <c r="AD86" s="73"/>
      <c r="AE86" s="74">
        <f t="shared" si="25"/>
        <v>0</v>
      </c>
      <c r="AF86" s="73"/>
      <c r="AG86" s="74">
        <f t="shared" si="34"/>
        <v>0</v>
      </c>
      <c r="AH86" s="82">
        <f t="shared" si="26"/>
        <v>0</v>
      </c>
      <c r="AI86" s="74"/>
      <c r="AJ86" s="147">
        <f t="shared" si="35"/>
        <v>0</v>
      </c>
      <c r="AK86" s="141"/>
    </row>
    <row r="87" spans="1:37" ht="15" customHeight="1" x14ac:dyDescent="0.2">
      <c r="A87" s="84" t="s">
        <v>301</v>
      </c>
      <c r="B87" s="14" t="s">
        <v>65</v>
      </c>
      <c r="C87" s="18" t="s">
        <v>7</v>
      </c>
      <c r="D87" s="19">
        <v>75</v>
      </c>
      <c r="E87" s="20">
        <f t="shared" si="27"/>
        <v>0</v>
      </c>
      <c r="F87" s="73"/>
      <c r="G87" s="74">
        <f t="shared" si="36"/>
        <v>0</v>
      </c>
      <c r="H87" s="73"/>
      <c r="I87" s="74">
        <f t="shared" si="23"/>
        <v>0</v>
      </c>
      <c r="J87" s="174"/>
      <c r="K87" s="113">
        <f t="shared" si="28"/>
        <v>0</v>
      </c>
      <c r="L87" s="73"/>
      <c r="M87" s="113">
        <f t="shared" si="29"/>
        <v>0</v>
      </c>
      <c r="N87" s="73"/>
      <c r="O87" s="74">
        <f t="shared" si="30"/>
        <v>0</v>
      </c>
      <c r="P87" s="174"/>
      <c r="Q87" s="113">
        <f t="shared" si="21"/>
        <v>0</v>
      </c>
      <c r="R87" s="73"/>
      <c r="S87" s="113">
        <f t="shared" si="24"/>
        <v>0</v>
      </c>
      <c r="T87" s="73"/>
      <c r="U87" s="74">
        <f t="shared" si="22"/>
        <v>0</v>
      </c>
      <c r="V87" s="174"/>
      <c r="W87" s="113">
        <f t="shared" si="31"/>
        <v>0</v>
      </c>
      <c r="X87" s="101"/>
      <c r="Y87" s="113">
        <f t="shared" si="32"/>
        <v>0</v>
      </c>
      <c r="Z87" s="73"/>
      <c r="AA87" s="74">
        <f t="shared" si="33"/>
        <v>0</v>
      </c>
      <c r="AB87" s="73"/>
      <c r="AC87" s="74">
        <f t="shared" si="20"/>
        <v>0</v>
      </c>
      <c r="AD87" s="73"/>
      <c r="AE87" s="74">
        <f t="shared" si="25"/>
        <v>0</v>
      </c>
      <c r="AF87" s="73"/>
      <c r="AG87" s="74">
        <f t="shared" si="34"/>
        <v>0</v>
      </c>
      <c r="AH87" s="82">
        <f t="shared" si="26"/>
        <v>0</v>
      </c>
      <c r="AI87" s="74"/>
      <c r="AJ87" s="147">
        <f t="shared" si="35"/>
        <v>0</v>
      </c>
      <c r="AK87" s="141"/>
    </row>
    <row r="88" spans="1:37" s="14" customFormat="1" ht="15" customHeight="1" x14ac:dyDescent="0.2">
      <c r="A88" s="90" t="s">
        <v>303</v>
      </c>
      <c r="B88" s="14" t="s">
        <v>65</v>
      </c>
      <c r="C88" s="18" t="s">
        <v>8</v>
      </c>
      <c r="D88" s="170">
        <v>60</v>
      </c>
      <c r="E88" s="20">
        <f t="shared" si="27"/>
        <v>0</v>
      </c>
      <c r="F88" s="101"/>
      <c r="G88" s="74">
        <f t="shared" si="36"/>
        <v>0</v>
      </c>
      <c r="H88" s="101"/>
      <c r="I88" s="154">
        <f t="shared" si="23"/>
        <v>0</v>
      </c>
      <c r="J88" s="181"/>
      <c r="K88" s="156">
        <f t="shared" si="28"/>
        <v>0</v>
      </c>
      <c r="L88" s="101"/>
      <c r="M88" s="156">
        <f t="shared" si="29"/>
        <v>0</v>
      </c>
      <c r="N88" s="101"/>
      <c r="O88" s="154">
        <f t="shared" si="30"/>
        <v>0</v>
      </c>
      <c r="P88" s="181"/>
      <c r="Q88" s="156">
        <f t="shared" si="21"/>
        <v>0</v>
      </c>
      <c r="R88" s="101"/>
      <c r="S88" s="156">
        <f t="shared" si="24"/>
        <v>0</v>
      </c>
      <c r="T88" s="101"/>
      <c r="U88" s="154">
        <f t="shared" si="22"/>
        <v>0</v>
      </c>
      <c r="V88" s="181"/>
      <c r="W88" s="156">
        <f t="shared" si="31"/>
        <v>0</v>
      </c>
      <c r="X88" s="101"/>
      <c r="Y88" s="156">
        <f t="shared" si="32"/>
        <v>0</v>
      </c>
      <c r="Z88" s="101"/>
      <c r="AA88" s="154">
        <f t="shared" si="33"/>
        <v>0</v>
      </c>
      <c r="AB88" s="101"/>
      <c r="AC88" s="154">
        <f t="shared" si="20"/>
        <v>0</v>
      </c>
      <c r="AD88" s="101"/>
      <c r="AE88" s="154">
        <f t="shared" si="25"/>
        <v>0</v>
      </c>
      <c r="AF88" s="101"/>
      <c r="AG88" s="154">
        <f t="shared" si="34"/>
        <v>0</v>
      </c>
      <c r="AH88" s="158">
        <f t="shared" si="26"/>
        <v>0</v>
      </c>
      <c r="AI88" s="154"/>
      <c r="AJ88" s="147">
        <f t="shared" si="35"/>
        <v>0</v>
      </c>
      <c r="AK88" s="182"/>
    </row>
    <row r="89" spans="1:37" s="14" customFormat="1" ht="15" customHeight="1" x14ac:dyDescent="0.2">
      <c r="A89" s="90" t="s">
        <v>310</v>
      </c>
      <c r="B89" s="14" t="s">
        <v>65</v>
      </c>
      <c r="C89" s="18" t="s">
        <v>5</v>
      </c>
      <c r="D89" s="170">
        <v>118</v>
      </c>
      <c r="E89" s="20">
        <f t="shared" si="27"/>
        <v>0</v>
      </c>
      <c r="F89" s="101"/>
      <c r="G89" s="113">
        <f t="shared" si="36"/>
        <v>0</v>
      </c>
      <c r="H89" s="101"/>
      <c r="I89" s="154">
        <f t="shared" si="23"/>
        <v>0</v>
      </c>
      <c r="J89" s="181"/>
      <c r="K89" s="156">
        <f t="shared" si="28"/>
        <v>0</v>
      </c>
      <c r="L89" s="101"/>
      <c r="M89" s="156">
        <f t="shared" si="29"/>
        <v>0</v>
      </c>
      <c r="N89" s="101"/>
      <c r="O89" s="154">
        <f t="shared" si="30"/>
        <v>0</v>
      </c>
      <c r="P89" s="181"/>
      <c r="Q89" s="156">
        <f t="shared" si="21"/>
        <v>0</v>
      </c>
      <c r="R89" s="101"/>
      <c r="S89" s="156">
        <f t="shared" si="24"/>
        <v>0</v>
      </c>
      <c r="T89" s="101"/>
      <c r="U89" s="154">
        <f t="shared" si="22"/>
        <v>0</v>
      </c>
      <c r="V89" s="181"/>
      <c r="W89" s="156">
        <f t="shared" si="31"/>
        <v>0</v>
      </c>
      <c r="X89" s="101"/>
      <c r="Y89" s="156">
        <f t="shared" si="32"/>
        <v>0</v>
      </c>
      <c r="Z89" s="101"/>
      <c r="AA89" s="154">
        <f t="shared" si="33"/>
        <v>0</v>
      </c>
      <c r="AB89" s="101"/>
      <c r="AC89" s="154">
        <f t="shared" si="20"/>
        <v>0</v>
      </c>
      <c r="AD89" s="101"/>
      <c r="AE89" s="154">
        <f t="shared" si="25"/>
        <v>0</v>
      </c>
      <c r="AF89" s="181"/>
      <c r="AG89" s="154">
        <f t="shared" si="34"/>
        <v>0</v>
      </c>
      <c r="AH89" s="158">
        <f t="shared" si="26"/>
        <v>0</v>
      </c>
      <c r="AI89" s="154"/>
      <c r="AJ89" s="147">
        <f t="shared" si="35"/>
        <v>0</v>
      </c>
      <c r="AK89" s="182"/>
    </row>
    <row r="90" spans="1:37" s="14" customFormat="1" ht="15" customHeight="1" x14ac:dyDescent="0.2">
      <c r="A90" s="90" t="s">
        <v>331</v>
      </c>
      <c r="B90" s="14" t="s">
        <v>65</v>
      </c>
      <c r="C90" s="18" t="s">
        <v>7</v>
      </c>
      <c r="D90" s="170">
        <v>75</v>
      </c>
      <c r="E90" s="20">
        <f t="shared" si="27"/>
        <v>0</v>
      </c>
      <c r="F90" s="101"/>
      <c r="G90" s="113">
        <f t="shared" si="36"/>
        <v>0</v>
      </c>
      <c r="H90" s="101"/>
      <c r="I90" s="154">
        <f t="shared" si="23"/>
        <v>0</v>
      </c>
      <c r="J90" s="181"/>
      <c r="K90" s="156">
        <f t="shared" si="28"/>
        <v>0</v>
      </c>
      <c r="L90" s="101"/>
      <c r="M90" s="156">
        <f t="shared" si="29"/>
        <v>0</v>
      </c>
      <c r="N90" s="101"/>
      <c r="O90" s="154">
        <f t="shared" si="30"/>
        <v>0</v>
      </c>
      <c r="P90" s="181"/>
      <c r="Q90" s="156">
        <f t="shared" si="21"/>
        <v>0</v>
      </c>
      <c r="R90" s="101"/>
      <c r="S90" s="156">
        <f t="shared" si="24"/>
        <v>0</v>
      </c>
      <c r="T90" s="101"/>
      <c r="U90" s="154">
        <f t="shared" si="22"/>
        <v>0</v>
      </c>
      <c r="V90" s="181"/>
      <c r="W90" s="156">
        <f t="shared" si="31"/>
        <v>0</v>
      </c>
      <c r="X90" s="101"/>
      <c r="Y90" s="156">
        <f t="shared" si="32"/>
        <v>0</v>
      </c>
      <c r="Z90" s="101"/>
      <c r="AA90" s="154">
        <f t="shared" si="33"/>
        <v>0</v>
      </c>
      <c r="AB90" s="101"/>
      <c r="AC90" s="154">
        <f t="shared" si="20"/>
        <v>0</v>
      </c>
      <c r="AD90" s="101"/>
      <c r="AE90" s="154">
        <f t="shared" si="25"/>
        <v>0</v>
      </c>
      <c r="AF90" s="181"/>
      <c r="AG90" s="154">
        <f t="shared" si="34"/>
        <v>0</v>
      </c>
      <c r="AH90" s="158">
        <f t="shared" si="26"/>
        <v>0</v>
      </c>
      <c r="AI90" s="154"/>
      <c r="AJ90" s="147">
        <f t="shared" si="35"/>
        <v>0</v>
      </c>
      <c r="AK90" s="182"/>
    </row>
    <row r="91" spans="1:37" s="14" customFormat="1" ht="15" customHeight="1" x14ac:dyDescent="0.2">
      <c r="A91" s="90" t="s">
        <v>372</v>
      </c>
      <c r="B91" s="14" t="s">
        <v>65</v>
      </c>
      <c r="C91" s="18" t="str">
        <f ca="1">IF($A91="","",INDEX(INDIRECT("'MA-Liste'!"&amp;$C$11),MATCH($A91,'MA-Liste'!$M:$M,FALSE)))</f>
        <v>G</v>
      </c>
      <c r="D91" s="170">
        <f t="shared" ref="D91" ca="1" si="37">IF(OR($C91="",$C91=0),"",VLOOKUP($C91,Ansätze,$D$11,FALSE))</f>
        <v>35</v>
      </c>
      <c r="E91" s="20">
        <f t="shared" si="27"/>
        <v>0</v>
      </c>
      <c r="F91" s="101"/>
      <c r="G91" s="113">
        <f t="shared" ca="1" si="36"/>
        <v>0</v>
      </c>
      <c r="H91" s="101"/>
      <c r="I91" s="154">
        <f t="shared" ca="1" si="23"/>
        <v>0</v>
      </c>
      <c r="J91" s="181"/>
      <c r="K91" s="156">
        <f t="shared" ca="1" si="28"/>
        <v>0</v>
      </c>
      <c r="L91" s="101"/>
      <c r="M91" s="156">
        <f t="shared" ca="1" si="29"/>
        <v>0</v>
      </c>
      <c r="N91" s="101"/>
      <c r="O91" s="154">
        <f t="shared" ca="1" si="30"/>
        <v>0</v>
      </c>
      <c r="P91" s="181"/>
      <c r="Q91" s="156">
        <f t="shared" ca="1" si="21"/>
        <v>0</v>
      </c>
      <c r="R91" s="101"/>
      <c r="S91" s="156">
        <f t="shared" ca="1" si="24"/>
        <v>0</v>
      </c>
      <c r="T91" s="101"/>
      <c r="U91" s="154">
        <f t="shared" ca="1" si="22"/>
        <v>0</v>
      </c>
      <c r="V91" s="181"/>
      <c r="W91" s="156">
        <f t="shared" ca="1" si="31"/>
        <v>0</v>
      </c>
      <c r="X91" s="101"/>
      <c r="Y91" s="156">
        <f t="shared" ca="1" si="32"/>
        <v>0</v>
      </c>
      <c r="Z91" s="101"/>
      <c r="AA91" s="154">
        <f t="shared" ca="1" si="33"/>
        <v>0</v>
      </c>
      <c r="AB91" s="101"/>
      <c r="AC91" s="154">
        <f t="shared" ca="1" si="20"/>
        <v>0</v>
      </c>
      <c r="AD91" s="101"/>
      <c r="AE91" s="154">
        <f t="shared" ca="1" si="25"/>
        <v>0</v>
      </c>
      <c r="AF91" s="181"/>
      <c r="AG91" s="154">
        <f t="shared" ca="1" si="34"/>
        <v>0</v>
      </c>
      <c r="AH91" s="158">
        <f t="shared" ca="1" si="26"/>
        <v>0</v>
      </c>
      <c r="AI91" s="154"/>
      <c r="AJ91" s="147">
        <f t="shared" ca="1" si="35"/>
        <v>0</v>
      </c>
      <c r="AK91" s="182"/>
    </row>
    <row r="92" spans="1:37" s="14" customFormat="1" ht="15" customHeight="1" x14ac:dyDescent="0.2">
      <c r="A92" s="90" t="s">
        <v>342</v>
      </c>
      <c r="B92" s="14" t="s">
        <v>65</v>
      </c>
      <c r="C92" s="18" t="s">
        <v>9</v>
      </c>
      <c r="D92" s="170">
        <v>35</v>
      </c>
      <c r="E92" s="20">
        <f t="shared" si="27"/>
        <v>0</v>
      </c>
      <c r="F92" s="101"/>
      <c r="G92" s="113">
        <f t="shared" si="36"/>
        <v>0</v>
      </c>
      <c r="H92" s="101"/>
      <c r="I92" s="154">
        <f t="shared" si="23"/>
        <v>0</v>
      </c>
      <c r="J92" s="181"/>
      <c r="K92" s="156">
        <f t="shared" si="28"/>
        <v>0</v>
      </c>
      <c r="L92" s="101"/>
      <c r="M92" s="156">
        <f t="shared" si="29"/>
        <v>0</v>
      </c>
      <c r="N92" s="101"/>
      <c r="O92" s="154">
        <f t="shared" si="30"/>
        <v>0</v>
      </c>
      <c r="P92" s="181"/>
      <c r="Q92" s="156">
        <f t="shared" si="21"/>
        <v>0</v>
      </c>
      <c r="R92" s="101"/>
      <c r="S92" s="156">
        <f t="shared" si="24"/>
        <v>0</v>
      </c>
      <c r="T92" s="101"/>
      <c r="U92" s="154">
        <f t="shared" si="22"/>
        <v>0</v>
      </c>
      <c r="V92" s="181"/>
      <c r="W92" s="156">
        <f t="shared" si="31"/>
        <v>0</v>
      </c>
      <c r="X92" s="101"/>
      <c r="Y92" s="156">
        <f t="shared" si="32"/>
        <v>0</v>
      </c>
      <c r="Z92" s="101"/>
      <c r="AA92" s="154">
        <f t="shared" si="33"/>
        <v>0</v>
      </c>
      <c r="AB92" s="101"/>
      <c r="AC92" s="154">
        <f t="shared" si="20"/>
        <v>0</v>
      </c>
      <c r="AD92" s="101"/>
      <c r="AE92" s="154">
        <f t="shared" si="25"/>
        <v>0</v>
      </c>
      <c r="AF92" s="181"/>
      <c r="AG92" s="154">
        <f t="shared" si="34"/>
        <v>0</v>
      </c>
      <c r="AH92" s="158">
        <f t="shared" si="26"/>
        <v>0</v>
      </c>
      <c r="AI92" s="154"/>
      <c r="AJ92" s="147">
        <f t="shared" si="35"/>
        <v>0</v>
      </c>
      <c r="AK92" s="182"/>
    </row>
    <row r="93" spans="1:37" s="14" customFormat="1" ht="15" customHeight="1" x14ac:dyDescent="0.2">
      <c r="A93" s="90" t="s">
        <v>347</v>
      </c>
      <c r="B93" s="14" t="s">
        <v>65</v>
      </c>
      <c r="C93" s="18" t="s">
        <v>9</v>
      </c>
      <c r="D93" s="170">
        <v>35</v>
      </c>
      <c r="E93" s="20">
        <f t="shared" si="27"/>
        <v>0</v>
      </c>
      <c r="F93" s="101"/>
      <c r="G93" s="113">
        <f t="shared" si="36"/>
        <v>0</v>
      </c>
      <c r="H93" s="101"/>
      <c r="I93" s="154">
        <f t="shared" si="23"/>
        <v>0</v>
      </c>
      <c r="J93" s="181"/>
      <c r="K93" s="156">
        <f t="shared" si="28"/>
        <v>0</v>
      </c>
      <c r="L93" s="101"/>
      <c r="M93" s="156">
        <f t="shared" si="29"/>
        <v>0</v>
      </c>
      <c r="N93" s="101"/>
      <c r="O93" s="154">
        <f t="shared" si="30"/>
        <v>0</v>
      </c>
      <c r="P93" s="181"/>
      <c r="Q93" s="156">
        <f t="shared" si="21"/>
        <v>0</v>
      </c>
      <c r="R93" s="101"/>
      <c r="S93" s="156">
        <f t="shared" si="24"/>
        <v>0</v>
      </c>
      <c r="T93" s="101"/>
      <c r="U93" s="154">
        <f t="shared" si="22"/>
        <v>0</v>
      </c>
      <c r="V93" s="181"/>
      <c r="W93" s="156">
        <f>IF($D93="",0,$D93*V93)</f>
        <v>0</v>
      </c>
      <c r="X93" s="101"/>
      <c r="Y93" s="156">
        <f t="shared" si="32"/>
        <v>0</v>
      </c>
      <c r="Z93" s="101"/>
      <c r="AA93" s="154">
        <f t="shared" si="33"/>
        <v>0</v>
      </c>
      <c r="AB93" s="101"/>
      <c r="AC93" s="154">
        <f t="shared" si="20"/>
        <v>0</v>
      </c>
      <c r="AD93" s="101"/>
      <c r="AE93" s="154">
        <f t="shared" si="25"/>
        <v>0</v>
      </c>
      <c r="AF93" s="181"/>
      <c r="AG93" s="154">
        <f t="shared" si="34"/>
        <v>0</v>
      </c>
      <c r="AH93" s="158">
        <f t="shared" si="26"/>
        <v>0</v>
      </c>
      <c r="AI93" s="154"/>
      <c r="AJ93" s="147">
        <f t="shared" si="35"/>
        <v>0</v>
      </c>
      <c r="AK93" s="182"/>
    </row>
    <row r="94" spans="1:37" s="14" customFormat="1" ht="15" customHeight="1" x14ac:dyDescent="0.2">
      <c r="A94" s="90" t="s">
        <v>350</v>
      </c>
      <c r="B94" s="14" t="s">
        <v>65</v>
      </c>
      <c r="C94" s="18" t="s">
        <v>9</v>
      </c>
      <c r="D94" s="170">
        <v>35</v>
      </c>
      <c r="E94" s="20">
        <f t="shared" si="27"/>
        <v>0</v>
      </c>
      <c r="F94" s="101"/>
      <c r="G94" s="113">
        <f t="shared" si="36"/>
        <v>0</v>
      </c>
      <c r="H94" s="101"/>
      <c r="I94" s="154">
        <f t="shared" si="23"/>
        <v>0</v>
      </c>
      <c r="J94" s="181"/>
      <c r="K94" s="156">
        <f t="shared" si="28"/>
        <v>0</v>
      </c>
      <c r="L94" s="101"/>
      <c r="M94" s="156">
        <f t="shared" si="29"/>
        <v>0</v>
      </c>
      <c r="N94" s="101"/>
      <c r="O94" s="154">
        <f t="shared" si="30"/>
        <v>0</v>
      </c>
      <c r="P94" s="181"/>
      <c r="Q94" s="156">
        <f t="shared" si="21"/>
        <v>0</v>
      </c>
      <c r="R94" s="101"/>
      <c r="S94" s="156">
        <f t="shared" si="24"/>
        <v>0</v>
      </c>
      <c r="T94" s="101"/>
      <c r="U94" s="154">
        <f t="shared" si="22"/>
        <v>0</v>
      </c>
      <c r="V94" s="181"/>
      <c r="W94" s="156">
        <f>IF($D94="",0,$D94*V94)</f>
        <v>0</v>
      </c>
      <c r="X94" s="101"/>
      <c r="Y94" s="156">
        <f t="shared" si="32"/>
        <v>0</v>
      </c>
      <c r="Z94" s="101"/>
      <c r="AA94" s="154">
        <f t="shared" si="33"/>
        <v>0</v>
      </c>
      <c r="AB94" s="101"/>
      <c r="AC94" s="154">
        <f t="shared" si="20"/>
        <v>0</v>
      </c>
      <c r="AD94" s="101"/>
      <c r="AE94" s="154">
        <f t="shared" si="25"/>
        <v>0</v>
      </c>
      <c r="AF94" s="181"/>
      <c r="AG94" s="154">
        <f t="shared" si="34"/>
        <v>0</v>
      </c>
      <c r="AH94" s="158">
        <f t="shared" si="26"/>
        <v>0</v>
      </c>
      <c r="AI94" s="154"/>
      <c r="AJ94" s="147">
        <f t="shared" si="35"/>
        <v>0</v>
      </c>
      <c r="AK94" s="182"/>
    </row>
    <row r="95" spans="1:37" s="14" customFormat="1" ht="15" customHeight="1" x14ac:dyDescent="0.2">
      <c r="A95" s="90" t="s">
        <v>353</v>
      </c>
      <c r="B95" s="14" t="s">
        <v>65</v>
      </c>
      <c r="C95" s="18" t="s">
        <v>4</v>
      </c>
      <c r="D95" s="170">
        <v>140</v>
      </c>
      <c r="E95" s="20">
        <f t="shared" si="27"/>
        <v>0</v>
      </c>
      <c r="F95" s="101"/>
      <c r="G95" s="113">
        <f t="shared" si="36"/>
        <v>0</v>
      </c>
      <c r="H95" s="101"/>
      <c r="I95" s="154">
        <f t="shared" si="23"/>
        <v>0</v>
      </c>
      <c r="J95" s="181"/>
      <c r="K95" s="156">
        <f t="shared" si="28"/>
        <v>0</v>
      </c>
      <c r="L95" s="101"/>
      <c r="M95" s="156">
        <f t="shared" si="29"/>
        <v>0</v>
      </c>
      <c r="N95" s="101"/>
      <c r="O95" s="154">
        <f t="shared" si="30"/>
        <v>0</v>
      </c>
      <c r="P95" s="181"/>
      <c r="Q95" s="156">
        <f t="shared" si="21"/>
        <v>0</v>
      </c>
      <c r="R95" s="101"/>
      <c r="S95" s="156">
        <f t="shared" si="24"/>
        <v>0</v>
      </c>
      <c r="T95" s="101"/>
      <c r="U95" s="154">
        <f t="shared" si="22"/>
        <v>0</v>
      </c>
      <c r="V95" s="181"/>
      <c r="W95" s="156">
        <f>IF($D95="",0,$D95*V95)</f>
        <v>0</v>
      </c>
      <c r="X95" s="101"/>
      <c r="Y95" s="156">
        <f t="shared" si="32"/>
        <v>0</v>
      </c>
      <c r="Z95" s="101"/>
      <c r="AA95" s="154">
        <f t="shared" si="33"/>
        <v>0</v>
      </c>
      <c r="AB95" s="101"/>
      <c r="AC95" s="154">
        <f t="shared" si="20"/>
        <v>0</v>
      </c>
      <c r="AD95" s="101"/>
      <c r="AE95" s="154">
        <f t="shared" si="25"/>
        <v>0</v>
      </c>
      <c r="AF95" s="181"/>
      <c r="AG95" s="154">
        <f t="shared" si="34"/>
        <v>0</v>
      </c>
      <c r="AH95" s="158">
        <f t="shared" si="26"/>
        <v>0</v>
      </c>
      <c r="AI95" s="154"/>
      <c r="AJ95" s="147">
        <f t="shared" si="35"/>
        <v>0</v>
      </c>
      <c r="AK95" s="182"/>
    </row>
    <row r="96" spans="1:37" s="14" customFormat="1" ht="15" customHeight="1" x14ac:dyDescent="0.2">
      <c r="A96" s="90" t="s">
        <v>360</v>
      </c>
      <c r="B96" s="14" t="s">
        <v>65</v>
      </c>
      <c r="C96" s="18" t="s">
        <v>8</v>
      </c>
      <c r="D96" s="170">
        <v>60</v>
      </c>
      <c r="E96" s="20">
        <f t="shared" si="27"/>
        <v>0</v>
      </c>
      <c r="F96" s="101"/>
      <c r="G96" s="113">
        <f t="shared" si="36"/>
        <v>0</v>
      </c>
      <c r="H96" s="101"/>
      <c r="I96" s="154">
        <f t="shared" si="23"/>
        <v>0</v>
      </c>
      <c r="J96" s="181"/>
      <c r="K96" s="156">
        <f t="shared" si="28"/>
        <v>0</v>
      </c>
      <c r="L96" s="101"/>
      <c r="M96" s="156">
        <f t="shared" si="29"/>
        <v>0</v>
      </c>
      <c r="N96" s="101"/>
      <c r="O96" s="154">
        <f t="shared" si="30"/>
        <v>0</v>
      </c>
      <c r="P96" s="181"/>
      <c r="Q96" s="156">
        <f t="shared" si="21"/>
        <v>0</v>
      </c>
      <c r="R96" s="101"/>
      <c r="S96" s="156">
        <f t="shared" si="24"/>
        <v>0</v>
      </c>
      <c r="T96" s="101"/>
      <c r="U96" s="154">
        <f t="shared" si="22"/>
        <v>0</v>
      </c>
      <c r="V96" s="181"/>
      <c r="W96" s="156">
        <f>IF($D96="",0,$D96*V96)</f>
        <v>0</v>
      </c>
      <c r="X96" s="101"/>
      <c r="Y96" s="156">
        <f t="shared" si="32"/>
        <v>0</v>
      </c>
      <c r="Z96" s="101"/>
      <c r="AA96" s="154">
        <f t="shared" si="33"/>
        <v>0</v>
      </c>
      <c r="AB96" s="101"/>
      <c r="AC96" s="154">
        <f t="shared" si="20"/>
        <v>0</v>
      </c>
      <c r="AD96" s="101"/>
      <c r="AE96" s="154">
        <f t="shared" si="25"/>
        <v>0</v>
      </c>
      <c r="AF96" s="181"/>
      <c r="AG96" s="154">
        <f t="shared" si="34"/>
        <v>0</v>
      </c>
      <c r="AH96" s="158">
        <f t="shared" si="26"/>
        <v>0</v>
      </c>
      <c r="AI96" s="154"/>
      <c r="AJ96" s="147">
        <f t="shared" si="35"/>
        <v>0</v>
      </c>
      <c r="AK96" s="182"/>
    </row>
    <row r="97" spans="1:37" s="14" customFormat="1" ht="15" customHeight="1" x14ac:dyDescent="0.2">
      <c r="A97" s="90"/>
      <c r="C97" s="18"/>
      <c r="D97" s="170"/>
      <c r="E97" s="20"/>
      <c r="F97" s="101"/>
      <c r="G97" s="113"/>
      <c r="H97" s="101"/>
      <c r="I97" s="154"/>
      <c r="J97" s="181"/>
      <c r="K97" s="156"/>
      <c r="L97" s="101"/>
      <c r="M97" s="156"/>
      <c r="N97" s="101"/>
      <c r="O97" s="154"/>
      <c r="P97" s="181"/>
      <c r="Q97" s="156"/>
      <c r="R97" s="101"/>
      <c r="S97" s="156"/>
      <c r="T97" s="101"/>
      <c r="U97" s="154"/>
      <c r="V97" s="181"/>
      <c r="W97" s="156"/>
      <c r="X97" s="101"/>
      <c r="Y97" s="156"/>
      <c r="Z97" s="101"/>
      <c r="AA97" s="154"/>
      <c r="AB97" s="101"/>
      <c r="AC97" s="154"/>
      <c r="AD97" s="101"/>
      <c r="AE97" s="154"/>
      <c r="AF97" s="181"/>
      <c r="AG97" s="154"/>
      <c r="AH97" s="158"/>
      <c r="AI97" s="154"/>
      <c r="AJ97" s="147">
        <f t="shared" si="35"/>
        <v>0</v>
      </c>
      <c r="AK97" s="182"/>
    </row>
    <row r="98" spans="1:37" s="62" customFormat="1" ht="15" customHeight="1" x14ac:dyDescent="0.2">
      <c r="A98" s="85"/>
      <c r="C98" s="63" t="s">
        <v>154</v>
      </c>
      <c r="D98" s="57"/>
      <c r="E98" s="20">
        <f t="shared" si="27"/>
        <v>59.25</v>
      </c>
      <c r="F98" s="144">
        <f>SUM(F13:F97)</f>
        <v>12</v>
      </c>
      <c r="G98" s="143"/>
      <c r="H98" s="75">
        <f>SUM(H13:H97)</f>
        <v>0</v>
      </c>
      <c r="I98" s="76"/>
      <c r="J98" s="94">
        <f>SUM(J13:J97)</f>
        <v>0</v>
      </c>
      <c r="K98" s="94"/>
      <c r="L98" s="194">
        <f>SUM(L13:L97)</f>
        <v>8.25</v>
      </c>
      <c r="M98" s="94"/>
      <c r="N98" s="75">
        <f>SUM(N13:N97)</f>
        <v>0</v>
      </c>
      <c r="O98" s="76"/>
      <c r="P98" s="94">
        <f>SUM(P13:P97)</f>
        <v>0</v>
      </c>
      <c r="Q98" s="94"/>
      <c r="R98" s="194">
        <f>SUM(R13:R97)</f>
        <v>7</v>
      </c>
      <c r="S98" s="94"/>
      <c r="T98" s="75">
        <f>SUM(T13:T97)</f>
        <v>0</v>
      </c>
      <c r="U98" s="76"/>
      <c r="V98" s="94">
        <f>SUM(V13:V97)</f>
        <v>0</v>
      </c>
      <c r="W98" s="94"/>
      <c r="X98" s="194">
        <f>SUM(X13:X97)</f>
        <v>32</v>
      </c>
      <c r="Y98" s="94"/>
      <c r="Z98" s="75">
        <f>SUM(Z13:Z97)</f>
        <v>0</v>
      </c>
      <c r="AA98" s="76"/>
      <c r="AB98" s="75">
        <f>SUM(AB13:AB97)</f>
        <v>0</v>
      </c>
      <c r="AC98" s="76"/>
      <c r="AD98" s="75">
        <f>SUM(AD13:AD97)</f>
        <v>0</v>
      </c>
      <c r="AE98" s="76"/>
      <c r="AF98" s="194">
        <f>SUM(AF13:AF97)</f>
        <v>0</v>
      </c>
      <c r="AG98" s="76">
        <f t="shared" si="34"/>
        <v>0</v>
      </c>
      <c r="AH98" s="76"/>
      <c r="AI98" s="140"/>
      <c r="AJ98" s="147">
        <f t="shared" si="35"/>
        <v>0</v>
      </c>
      <c r="AK98" s="142"/>
    </row>
    <row r="99" spans="1:37" ht="4.5" customHeight="1" x14ac:dyDescent="0.2">
      <c r="A99" s="86"/>
      <c r="B99" s="40"/>
      <c r="C99" s="68"/>
      <c r="D99" s="69"/>
      <c r="E99" s="69"/>
      <c r="F99" s="69"/>
      <c r="G99" s="168"/>
      <c r="H99" s="166"/>
      <c r="I99" s="167"/>
      <c r="J99" s="168"/>
      <c r="K99" s="168"/>
      <c r="L99" s="168"/>
      <c r="M99" s="168"/>
      <c r="N99" s="77"/>
      <c r="O99" s="78"/>
      <c r="P99" s="69"/>
      <c r="Q99" s="69"/>
      <c r="R99" s="69"/>
      <c r="S99" s="69"/>
      <c r="T99" s="77"/>
      <c r="U99" s="78"/>
      <c r="V99" s="69"/>
      <c r="W99" s="69"/>
      <c r="X99" s="69"/>
      <c r="Y99" s="69"/>
      <c r="Z99" s="77"/>
      <c r="AA99" s="78"/>
      <c r="AB99" s="77"/>
      <c r="AC99" s="78"/>
      <c r="AD99" s="77"/>
      <c r="AE99" s="78"/>
      <c r="AF99" s="69"/>
      <c r="AG99" s="69"/>
      <c r="AH99" s="69"/>
      <c r="AI99" s="69"/>
      <c r="AJ99" s="78"/>
    </row>
    <row r="100" spans="1:37" ht="15" customHeight="1" x14ac:dyDescent="0.2">
      <c r="A100" s="65"/>
      <c r="B100" s="65"/>
      <c r="C100" s="66" t="s">
        <v>155</v>
      </c>
      <c r="D100" s="67"/>
      <c r="E100" s="19"/>
      <c r="F100" s="145"/>
      <c r="G100" s="146">
        <f ca="1">SUM(G13:G99)</f>
        <v>1615</v>
      </c>
      <c r="H100" s="79"/>
      <c r="I100" s="80">
        <f ca="1">SUM(I13:I99)</f>
        <v>0</v>
      </c>
      <c r="J100" s="95"/>
      <c r="K100" s="95">
        <f ca="1">SUM(K12:K99)</f>
        <v>0</v>
      </c>
      <c r="L100" s="95"/>
      <c r="M100" s="95">
        <f ca="1">SUM(M12:M99)</f>
        <v>973.5</v>
      </c>
      <c r="N100" s="79"/>
      <c r="O100" s="80">
        <f ca="1">SUM(O13:O99)</f>
        <v>0</v>
      </c>
      <c r="P100" s="95"/>
      <c r="Q100" s="95">
        <f ca="1">SUM(Q12:Q99)</f>
        <v>0</v>
      </c>
      <c r="R100" s="95"/>
      <c r="S100" s="95">
        <f ca="1">SUM(S12:S99)</f>
        <v>790</v>
      </c>
      <c r="T100" s="79"/>
      <c r="U100" s="80">
        <f ca="1">SUM(U13:U99)</f>
        <v>0</v>
      </c>
      <c r="V100" s="95"/>
      <c r="W100" s="95">
        <f ca="1">SUM(W12:W99)</f>
        <v>0</v>
      </c>
      <c r="X100" s="95"/>
      <c r="Y100" s="95">
        <f ca="1">SUM(Y12:Y99)</f>
        <v>3492.5</v>
      </c>
      <c r="Z100" s="79"/>
      <c r="AA100" s="80">
        <f ca="1">SUM(AA13:AA99)</f>
        <v>0</v>
      </c>
      <c r="AB100" s="79"/>
      <c r="AC100" s="80">
        <f ca="1">SUM(AC13:AC99)</f>
        <v>0</v>
      </c>
      <c r="AD100" s="79"/>
      <c r="AE100" s="80">
        <f ca="1">SUM(AE13:AE99)</f>
        <v>0</v>
      </c>
      <c r="AF100" s="95"/>
      <c r="AG100" s="146">
        <f ca="1">SUM(AG13:AG99)</f>
        <v>0</v>
      </c>
      <c r="AH100" s="80">
        <f ca="1">SUM(G100+I100+K100+M100+O100+Q100+S100+U100+W100+Y100+AA100+AC100+AE100+AG100)</f>
        <v>6871</v>
      </c>
      <c r="AI100" s="137"/>
      <c r="AJ100" s="234">
        <f ca="1">SUM(AH100+AI101)</f>
        <v>6871</v>
      </c>
    </row>
    <row r="101" spans="1:37" x14ac:dyDescent="0.2">
      <c r="C101" s="41" t="s">
        <v>24</v>
      </c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2"/>
      <c r="AI101" s="3">
        <f>SUBTOTAL(9,AI13:AI99)</f>
        <v>0</v>
      </c>
    </row>
    <row r="102" spans="1:37" x14ac:dyDescent="0.2">
      <c r="C102" s="56"/>
      <c r="H102" s="56"/>
      <c r="I102" s="56"/>
      <c r="J102" s="56"/>
      <c r="K102" s="56"/>
      <c r="L102" s="56"/>
      <c r="M102" s="56"/>
      <c r="N102" s="56"/>
      <c r="O102" s="56"/>
      <c r="P102" s="56"/>
      <c r="Q102" s="56"/>
      <c r="R102" s="56"/>
      <c r="S102" s="56"/>
      <c r="T102" s="56"/>
      <c r="U102" s="56"/>
      <c r="V102" s="56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</row>
    <row r="103" spans="1:37" x14ac:dyDescent="0.2">
      <c r="A103" s="103"/>
      <c r="AH103" s="19"/>
    </row>
    <row r="112" spans="1:37" x14ac:dyDescent="0.2">
      <c r="AH112" s="21">
        <f>SUM(AH110-AH109)</f>
        <v>0</v>
      </c>
      <c r="AI112">
        <f>SUM(AI110-AI109)</f>
        <v>0</v>
      </c>
    </row>
  </sheetData>
  <autoFilter ref="A12:AH100"/>
  <mergeCells count="16">
    <mergeCell ref="Z10:AA10"/>
    <mergeCell ref="AB10:AC10"/>
    <mergeCell ref="AD10:AE10"/>
    <mergeCell ref="AF10:AG10"/>
    <mergeCell ref="N10:O10"/>
    <mergeCell ref="P10:Q10"/>
    <mergeCell ref="R10:S10"/>
    <mergeCell ref="T10:U10"/>
    <mergeCell ref="V10:W10"/>
    <mergeCell ref="X10:Y10"/>
    <mergeCell ref="L10:M10"/>
    <mergeCell ref="B6:D6"/>
    <mergeCell ref="B8:D8"/>
    <mergeCell ref="F10:G10"/>
    <mergeCell ref="H10:I10"/>
    <mergeCell ref="J10:K10"/>
  </mergeCells>
  <dataValidations count="3">
    <dataValidation type="list" allowBlank="1" showInputMessage="1" showErrorMessage="1" sqref="A13:A100">
      <formula1>Name</formula1>
    </dataValidation>
    <dataValidation type="list" allowBlank="1" showInputMessage="1" showErrorMessage="1" sqref="D12">
      <formula1>Jahr</formula1>
    </dataValidation>
    <dataValidation type="list" allowBlank="1" showInputMessage="1" showErrorMessage="1" sqref="C12">
      <formula1>Kategorie</formula1>
    </dataValidation>
  </dataValidations>
  <pageMargins left="0.70866141732283472" right="0.15748031496062992" top="0.51181102362204722" bottom="0.31496062992125984" header="0.19685039370078741" footer="0.15748031496062992"/>
  <pageSetup paperSize="8" scale="53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colBreaks count="1" manualBreakCount="1">
    <brk id="33" max="88" man="1"/>
  </colBreaks>
  <legacyDrawingHF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AK112"/>
  <sheetViews>
    <sheetView view="pageBreakPreview" topLeftCell="A81" zoomScale="110" zoomScaleNormal="110" zoomScaleSheetLayoutView="110" workbookViewId="0">
      <pane xSplit="1" topLeftCell="P1" activePane="topRight" state="frozen"/>
      <selection pane="topRight" activeCell="R19" sqref="R19"/>
    </sheetView>
  </sheetViews>
  <sheetFormatPr baseColWidth="10" defaultRowHeight="12.75" x14ac:dyDescent="0.2"/>
  <cols>
    <col min="1" max="1" width="20" customWidth="1"/>
    <col min="2" max="2" width="9.7109375" customWidth="1"/>
    <col min="3" max="3" width="10" style="4" customWidth="1"/>
    <col min="4" max="33" width="9.7109375" style="21" customWidth="1"/>
    <col min="34" max="34" width="11.85546875" style="21" customWidth="1"/>
    <col min="35" max="35" width="9.7109375" customWidth="1"/>
  </cols>
  <sheetData>
    <row r="1" spans="1:36" x14ac:dyDescent="0.2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</row>
    <row r="2" spans="1:36" s="15" customFormat="1" ht="15" customHeight="1" x14ac:dyDescent="0.25">
      <c r="A2" s="100" t="s">
        <v>282</v>
      </c>
    </row>
    <row r="3" spans="1:36" s="15" customFormat="1" ht="14.25" x14ac:dyDescent="0.2">
      <c r="A3" s="99"/>
    </row>
    <row r="4" spans="1:36" s="15" customFormat="1" ht="15" x14ac:dyDescent="0.25">
      <c r="A4" s="100" t="s">
        <v>158</v>
      </c>
      <c r="B4" s="272" t="str">
        <f>IF(Vertragsdaten!B6="","",Vertragsdaten!B6)</f>
        <v>EP SIEP</v>
      </c>
      <c r="C4" s="272"/>
      <c r="D4" s="272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59"/>
      <c r="AH4" s="59"/>
      <c r="AI4" s="59"/>
    </row>
    <row r="5" spans="1:36" s="15" customFormat="1" ht="8.25" customHeight="1" x14ac:dyDescent="0.25">
      <c r="A5" s="100"/>
      <c r="B5" s="89"/>
      <c r="C5" s="89"/>
      <c r="D5" s="89"/>
    </row>
    <row r="6" spans="1:36" s="15" customFormat="1" ht="15" x14ac:dyDescent="0.25">
      <c r="A6" s="100" t="s">
        <v>159</v>
      </c>
      <c r="B6" s="325" t="str">
        <f>Vertragsdaten!B8</f>
        <v>070017/000025</v>
      </c>
      <c r="C6" s="325"/>
      <c r="D6" s="325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83"/>
      <c r="AI6" s="83"/>
    </row>
    <row r="7" spans="1:36" s="15" customFormat="1" ht="15" customHeight="1" x14ac:dyDescent="0.25">
      <c r="A7" s="100"/>
      <c r="AH7" s="64"/>
      <c r="AI7" s="64"/>
    </row>
    <row r="8" spans="1:36" s="8" customFormat="1" ht="15" x14ac:dyDescent="0.25">
      <c r="A8" s="100" t="s">
        <v>160</v>
      </c>
      <c r="B8" s="328">
        <v>43922</v>
      </c>
      <c r="C8" s="329"/>
      <c r="D8" s="32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83"/>
      <c r="AI8" s="83"/>
    </row>
    <row r="9" spans="1:36" x14ac:dyDescent="0.2">
      <c r="A9" s="65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</row>
    <row r="10" spans="1:36" s="128" customFormat="1" ht="27.75" customHeight="1" x14ac:dyDescent="0.2">
      <c r="A10" s="127"/>
      <c r="F10" s="326" t="s">
        <v>284</v>
      </c>
      <c r="G10" s="330"/>
      <c r="H10" s="326" t="s">
        <v>276</v>
      </c>
      <c r="I10" s="330"/>
      <c r="J10" s="326" t="s">
        <v>277</v>
      </c>
      <c r="K10" s="330"/>
      <c r="L10" s="326" t="s">
        <v>313</v>
      </c>
      <c r="M10" s="330"/>
      <c r="N10" s="326" t="s">
        <v>274</v>
      </c>
      <c r="O10" s="330"/>
      <c r="P10" s="326" t="s">
        <v>279</v>
      </c>
      <c r="Q10" s="330"/>
      <c r="R10" s="326" t="s">
        <v>314</v>
      </c>
      <c r="S10" s="330"/>
      <c r="T10" s="326" t="s">
        <v>275</v>
      </c>
      <c r="U10" s="330"/>
      <c r="V10" s="326" t="s">
        <v>278</v>
      </c>
      <c r="W10" s="330"/>
      <c r="X10" s="326" t="s">
        <v>311</v>
      </c>
      <c r="Y10" s="330"/>
      <c r="Z10" s="326" t="s">
        <v>199</v>
      </c>
      <c r="AA10" s="331"/>
      <c r="AB10" s="326" t="s">
        <v>200</v>
      </c>
      <c r="AC10" s="327"/>
      <c r="AD10" s="326" t="s">
        <v>201</v>
      </c>
      <c r="AE10" s="327"/>
      <c r="AF10" s="332" t="s">
        <v>305</v>
      </c>
      <c r="AG10" s="333"/>
      <c r="AH10" s="131"/>
      <c r="AI10" s="133" t="s">
        <v>280</v>
      </c>
      <c r="AJ10" s="273" t="s">
        <v>281</v>
      </c>
    </row>
    <row r="11" spans="1:36" ht="3.75" hidden="1" customHeight="1" x14ac:dyDescent="0.2">
      <c r="C11" s="4" t="str">
        <f>VLOOKUP(C12,'MA-Liste'!A192:B198,2,FALSE)</f>
        <v>$K:$K</v>
      </c>
      <c r="D11">
        <f>VLOOKUP(D12,Vertragsdaten!A37:B42,2,FALSE)</f>
        <v>2</v>
      </c>
      <c r="E11"/>
      <c r="F11"/>
      <c r="G11"/>
      <c r="H11" s="70"/>
      <c r="I11" s="71"/>
      <c r="J11" s="65"/>
      <c r="K11" s="65"/>
      <c r="L11" s="65"/>
      <c r="M11" s="65"/>
      <c r="N11" s="70"/>
      <c r="O11" s="71"/>
      <c r="P11" s="65"/>
      <c r="Q11" s="65"/>
      <c r="R11" s="65"/>
      <c r="S11" s="65"/>
      <c r="T11" s="70"/>
      <c r="U11" s="71"/>
      <c r="V11" s="65"/>
      <c r="W11" s="65"/>
      <c r="X11" s="65"/>
      <c r="Y11" s="65"/>
      <c r="Z11" s="70"/>
      <c r="AA11" s="71"/>
      <c r="AB11" s="70"/>
      <c r="AC11" s="71"/>
      <c r="AD11" s="70"/>
      <c r="AE11" s="71"/>
      <c r="AF11" s="65"/>
      <c r="AG11" s="65"/>
      <c r="AH11"/>
      <c r="AI11" s="1"/>
      <c r="AJ11" s="134"/>
    </row>
    <row r="12" spans="1:36" s="1" customFormat="1" ht="31.5" customHeight="1" x14ac:dyDescent="0.2">
      <c r="A12" s="44" t="s">
        <v>23</v>
      </c>
      <c r="B12" s="45" t="s">
        <v>18</v>
      </c>
      <c r="C12" s="87" t="str">
        <f>'MA-Liste'!K7</f>
        <v>Kategorie</v>
      </c>
      <c r="D12" s="88" t="s">
        <v>157</v>
      </c>
      <c r="E12" s="60" t="s">
        <v>152</v>
      </c>
      <c r="F12" s="60" t="s">
        <v>22</v>
      </c>
      <c r="G12" s="60" t="s">
        <v>156</v>
      </c>
      <c r="H12" s="72" t="s">
        <v>22</v>
      </c>
      <c r="I12" s="46" t="s">
        <v>156</v>
      </c>
      <c r="J12" s="112" t="s">
        <v>22</v>
      </c>
      <c r="K12" s="112" t="s">
        <v>156</v>
      </c>
      <c r="L12" s="112" t="s">
        <v>22</v>
      </c>
      <c r="M12" s="112" t="s">
        <v>156</v>
      </c>
      <c r="N12" s="72" t="s">
        <v>22</v>
      </c>
      <c r="O12" s="46" t="s">
        <v>156</v>
      </c>
      <c r="P12" s="112" t="s">
        <v>22</v>
      </c>
      <c r="Q12" s="112" t="s">
        <v>156</v>
      </c>
      <c r="R12" s="112" t="s">
        <v>22</v>
      </c>
      <c r="S12" s="112" t="s">
        <v>156</v>
      </c>
      <c r="T12" s="72" t="s">
        <v>22</v>
      </c>
      <c r="U12" s="46" t="s">
        <v>156</v>
      </c>
      <c r="V12" s="112" t="s">
        <v>22</v>
      </c>
      <c r="W12" s="112" t="s">
        <v>156</v>
      </c>
      <c r="X12" s="112" t="s">
        <v>22</v>
      </c>
      <c r="Y12" s="112" t="s">
        <v>156</v>
      </c>
      <c r="Z12" s="81" t="s">
        <v>22</v>
      </c>
      <c r="AA12" s="13" t="s">
        <v>156</v>
      </c>
      <c r="AB12" s="81" t="s">
        <v>22</v>
      </c>
      <c r="AC12" s="13" t="s">
        <v>156</v>
      </c>
      <c r="AD12" s="81" t="s">
        <v>22</v>
      </c>
      <c r="AE12" s="13" t="s">
        <v>156</v>
      </c>
      <c r="AF12" s="183" t="s">
        <v>22</v>
      </c>
      <c r="AG12" s="183" t="s">
        <v>156</v>
      </c>
      <c r="AH12" s="130" t="s">
        <v>153</v>
      </c>
      <c r="AI12" s="132" t="s">
        <v>285</v>
      </c>
      <c r="AJ12" s="135"/>
    </row>
    <row r="13" spans="1:36" ht="15" customHeight="1" x14ac:dyDescent="0.2">
      <c r="A13" s="90" t="s">
        <v>145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69" ca="1" si="0">IF(OR($C13="",$C13=0),"",VLOOKUP($C13,Ansätze,$D$11,FALSE))</f>
        <v>140</v>
      </c>
      <c r="E13" s="20">
        <f>SUM(F13++H13+J13+L13+N13+P13+R13+T13+V13+X13+Z13+AB13+AD13+AF13)</f>
        <v>0</v>
      </c>
      <c r="F13" s="73"/>
      <c r="G13" s="74">
        <f ca="1">IF(D13="",0,D13*F13)</f>
        <v>0</v>
      </c>
      <c r="H13" s="73"/>
      <c r="I13" s="74">
        <f t="shared" ref="I13:I82" ca="1" si="1">IF(D13="",0,D13*H13)</f>
        <v>0</v>
      </c>
      <c r="J13" s="73"/>
      <c r="K13" s="113">
        <f ca="1">IF($D13="",0,$D13*J13)</f>
        <v>0</v>
      </c>
      <c r="L13" s="73"/>
      <c r="M13" s="113">
        <f ca="1">IF($D13="",0,$D13*L13)</f>
        <v>0</v>
      </c>
      <c r="N13" s="73"/>
      <c r="O13" s="74">
        <f ca="1">IF($D13="",0,$D13*N13)</f>
        <v>0</v>
      </c>
      <c r="P13" s="73"/>
      <c r="Q13" s="113">
        <f t="shared" ref="Q13:Q80" ca="1" si="2">IF($D13="",0,$D13*P13)</f>
        <v>0</v>
      </c>
      <c r="R13" s="73"/>
      <c r="S13" s="113">
        <f t="shared" ref="S13:S82" ca="1" si="3">IF($D13="",0,$D13*R13)</f>
        <v>0</v>
      </c>
      <c r="T13" s="101"/>
      <c r="U13" s="74">
        <f t="shared" ref="U13:U80" ca="1" si="4">IF($D13="",0,$D13*T13)</f>
        <v>0</v>
      </c>
      <c r="V13" s="73"/>
      <c r="W13" s="113">
        <f ca="1">IF($D13="",0,$D13*V13)</f>
        <v>0</v>
      </c>
      <c r="X13" s="73"/>
      <c r="Y13" s="113">
        <f ca="1">IF($D13="",0,$D13*X13)</f>
        <v>0</v>
      </c>
      <c r="Z13" s="73"/>
      <c r="AA13" s="74">
        <f t="shared" ref="AA13:AA43" ca="1" si="5">IF(D13="",0,D13*Z13)</f>
        <v>0</v>
      </c>
      <c r="AB13" s="73"/>
      <c r="AC13" s="74">
        <f t="shared" ref="AC13:AC43" ca="1" si="6">IF(D13="",0,D13*AB13)</f>
        <v>0</v>
      </c>
      <c r="AD13" s="73"/>
      <c r="AE13" s="74">
        <f t="shared" ref="AE13:AE82" ca="1" si="7">IF(D13="",0,D13*AD13)</f>
        <v>0</v>
      </c>
      <c r="AF13" s="73"/>
      <c r="AG13" s="74">
        <f ca="1">IF(D13="",0,D13*AF13)</f>
        <v>0</v>
      </c>
      <c r="AH13" s="82">
        <f t="shared" ref="AH13:AH82" ca="1" si="8">IF(D13="",0,D13*E13)</f>
        <v>0</v>
      </c>
      <c r="AI13" s="74"/>
      <c r="AJ13" s="138">
        <f ca="1">SUM(AH13+AI13)</f>
        <v>0</v>
      </c>
    </row>
    <row r="14" spans="1:36" ht="15" customHeight="1" x14ac:dyDescent="0.2">
      <c r="A14" s="90" t="s">
        <v>162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83" si="9">SUM(F14++H14+J14+L14+N14+P14+R14+T14+V14+X14+Z14+AB14+AD14+AF14)</f>
        <v>0</v>
      </c>
      <c r="F14" s="73"/>
      <c r="G14" s="74">
        <f ca="1">IF(D14="",0,D14*F14)</f>
        <v>0</v>
      </c>
      <c r="H14" s="73"/>
      <c r="I14" s="74">
        <f t="shared" ca="1" si="1"/>
        <v>0</v>
      </c>
      <c r="J14" s="73"/>
      <c r="K14" s="113">
        <f t="shared" ref="K14:K83" ca="1" si="10">IF($D14="",0,$D14*J14)</f>
        <v>0</v>
      </c>
      <c r="L14" s="73"/>
      <c r="M14" s="113">
        <f t="shared" ref="M14:M83" ca="1" si="11">IF($D14="",0,$D14*L14)</f>
        <v>0</v>
      </c>
      <c r="N14" s="73"/>
      <c r="O14" s="74">
        <f t="shared" ref="O14:O83" ca="1" si="12">IF($D14="",0,$D14*N14)</f>
        <v>0</v>
      </c>
      <c r="P14" s="73"/>
      <c r="Q14" s="113">
        <f t="shared" ca="1" si="2"/>
        <v>0</v>
      </c>
      <c r="R14" s="73"/>
      <c r="S14" s="113">
        <f t="shared" ca="1" si="3"/>
        <v>0</v>
      </c>
      <c r="T14" s="101"/>
      <c r="U14" s="74">
        <f t="shared" ca="1" si="4"/>
        <v>0</v>
      </c>
      <c r="V14" s="73"/>
      <c r="W14" s="113">
        <f t="shared" ref="W14:W82" ca="1" si="13">IF($D14="",0,$D14*V14)</f>
        <v>0</v>
      </c>
      <c r="X14" s="73"/>
      <c r="Y14" s="113">
        <f t="shared" ref="Y14:Y82" ca="1" si="14">IF($D14="",0,$D14*X14)</f>
        <v>0</v>
      </c>
      <c r="Z14" s="73"/>
      <c r="AA14" s="74">
        <f t="shared" ca="1" si="5"/>
        <v>0</v>
      </c>
      <c r="AB14" s="73"/>
      <c r="AC14" s="74">
        <f t="shared" ca="1" si="6"/>
        <v>0</v>
      </c>
      <c r="AD14" s="73"/>
      <c r="AE14" s="74">
        <f t="shared" ca="1" si="7"/>
        <v>0</v>
      </c>
      <c r="AF14" s="73"/>
      <c r="AG14" s="74">
        <f t="shared" ref="AG14:AG83" ca="1" si="15">IF(D14="",0,D14*AF14)</f>
        <v>0</v>
      </c>
      <c r="AH14" s="82">
        <f t="shared" ca="1" si="8"/>
        <v>0</v>
      </c>
      <c r="AI14" s="74"/>
      <c r="AJ14" s="139">
        <f t="shared" ref="AJ14:AJ83" ca="1" si="16">SUM(AH14+AI14)</f>
        <v>0</v>
      </c>
    </row>
    <row r="15" spans="1:36" ht="15" customHeight="1" x14ac:dyDescent="0.2">
      <c r="A15" s="90" t="s">
        <v>146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9"/>
        <v>0</v>
      </c>
      <c r="F15" s="73"/>
      <c r="G15" s="74">
        <f t="shared" ref="G15:G84" ca="1" si="17">IF(D15="",0,D15*F15)</f>
        <v>0</v>
      </c>
      <c r="H15" s="73"/>
      <c r="I15" s="74">
        <f t="shared" ca="1" si="1"/>
        <v>0</v>
      </c>
      <c r="J15" s="73"/>
      <c r="K15" s="113">
        <f t="shared" ca="1" si="10"/>
        <v>0</v>
      </c>
      <c r="L15" s="73"/>
      <c r="M15" s="113">
        <f t="shared" ca="1" si="11"/>
        <v>0</v>
      </c>
      <c r="N15" s="73"/>
      <c r="O15" s="74">
        <f t="shared" ca="1" si="12"/>
        <v>0</v>
      </c>
      <c r="P15" s="73"/>
      <c r="Q15" s="113">
        <f t="shared" ca="1" si="2"/>
        <v>0</v>
      </c>
      <c r="R15" s="73"/>
      <c r="S15" s="113">
        <f t="shared" ca="1" si="3"/>
        <v>0</v>
      </c>
      <c r="T15" s="101"/>
      <c r="U15" s="74">
        <f t="shared" ca="1" si="4"/>
        <v>0</v>
      </c>
      <c r="V15" s="73"/>
      <c r="W15" s="113">
        <f t="shared" ca="1" si="13"/>
        <v>0</v>
      </c>
      <c r="X15" s="73"/>
      <c r="Y15" s="113">
        <f t="shared" ca="1" si="14"/>
        <v>0</v>
      </c>
      <c r="Z15" s="73"/>
      <c r="AA15" s="74">
        <f t="shared" ca="1" si="5"/>
        <v>0</v>
      </c>
      <c r="AB15" s="73"/>
      <c r="AC15" s="74">
        <f t="shared" ca="1" si="6"/>
        <v>0</v>
      </c>
      <c r="AD15" s="73"/>
      <c r="AE15" s="74">
        <f t="shared" ca="1" si="7"/>
        <v>0</v>
      </c>
      <c r="AF15" s="73"/>
      <c r="AG15" s="74">
        <f t="shared" ca="1" si="15"/>
        <v>0</v>
      </c>
      <c r="AH15" s="82">
        <f t="shared" ca="1" si="8"/>
        <v>0</v>
      </c>
      <c r="AI15" s="74"/>
      <c r="AJ15" s="139">
        <f t="shared" ca="1" si="16"/>
        <v>0</v>
      </c>
    </row>
    <row r="16" spans="1:36" ht="15" customHeight="1" x14ac:dyDescent="0.2">
      <c r="A16" s="90" t="s">
        <v>149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9"/>
        <v>0</v>
      </c>
      <c r="F16" s="73"/>
      <c r="G16" s="74">
        <f t="shared" ca="1" si="17"/>
        <v>0</v>
      </c>
      <c r="H16" s="73"/>
      <c r="I16" s="74">
        <f t="shared" ca="1" si="1"/>
        <v>0</v>
      </c>
      <c r="J16" s="73"/>
      <c r="K16" s="113">
        <f t="shared" ca="1" si="10"/>
        <v>0</v>
      </c>
      <c r="L16" s="73"/>
      <c r="M16" s="113">
        <f t="shared" ca="1" si="11"/>
        <v>0</v>
      </c>
      <c r="N16" s="73"/>
      <c r="O16" s="74">
        <f t="shared" ca="1" si="12"/>
        <v>0</v>
      </c>
      <c r="P16" s="73"/>
      <c r="Q16" s="113">
        <f t="shared" ca="1" si="2"/>
        <v>0</v>
      </c>
      <c r="R16" s="73"/>
      <c r="S16" s="113">
        <f t="shared" ca="1" si="3"/>
        <v>0</v>
      </c>
      <c r="T16" s="101"/>
      <c r="U16" s="74">
        <f t="shared" ca="1" si="4"/>
        <v>0</v>
      </c>
      <c r="V16" s="73"/>
      <c r="W16" s="113">
        <f t="shared" ca="1" si="13"/>
        <v>0</v>
      </c>
      <c r="X16" s="101"/>
      <c r="Y16" s="113">
        <f t="shared" ca="1" si="14"/>
        <v>0</v>
      </c>
      <c r="Z16" s="73"/>
      <c r="AA16" s="74">
        <f t="shared" ca="1" si="5"/>
        <v>0</v>
      </c>
      <c r="AB16" s="73"/>
      <c r="AC16" s="74">
        <f t="shared" ca="1" si="6"/>
        <v>0</v>
      </c>
      <c r="AD16" s="73"/>
      <c r="AE16" s="74">
        <f t="shared" ca="1" si="7"/>
        <v>0</v>
      </c>
      <c r="AF16" s="73"/>
      <c r="AG16" s="74">
        <f t="shared" ca="1" si="15"/>
        <v>0</v>
      </c>
      <c r="AH16" s="82">
        <f t="shared" ca="1" si="8"/>
        <v>0</v>
      </c>
      <c r="AI16" s="74"/>
      <c r="AJ16" s="139">
        <f t="shared" ca="1" si="16"/>
        <v>0</v>
      </c>
    </row>
    <row r="17" spans="1:36" ht="15" customHeight="1" x14ac:dyDescent="0.2">
      <c r="A17" s="90" t="s">
        <v>236</v>
      </c>
      <c r="B17" t="s">
        <v>65</v>
      </c>
      <c r="C17" s="4" t="s">
        <v>4</v>
      </c>
      <c r="D17" s="19">
        <f t="shared" si="0"/>
        <v>140</v>
      </c>
      <c r="E17" s="20">
        <f t="shared" si="9"/>
        <v>0</v>
      </c>
      <c r="F17" s="73"/>
      <c r="G17" s="74">
        <f t="shared" si="17"/>
        <v>0</v>
      </c>
      <c r="H17" s="73"/>
      <c r="I17" s="74">
        <f t="shared" si="1"/>
        <v>0</v>
      </c>
      <c r="J17" s="73"/>
      <c r="K17" s="113">
        <f t="shared" si="10"/>
        <v>0</v>
      </c>
      <c r="L17" s="73"/>
      <c r="M17" s="113">
        <f t="shared" si="11"/>
        <v>0</v>
      </c>
      <c r="N17" s="73"/>
      <c r="O17" s="74">
        <f t="shared" si="12"/>
        <v>0</v>
      </c>
      <c r="P17" s="73"/>
      <c r="Q17" s="113">
        <f t="shared" si="2"/>
        <v>0</v>
      </c>
      <c r="R17" s="73"/>
      <c r="S17" s="113">
        <f t="shared" si="3"/>
        <v>0</v>
      </c>
      <c r="T17" s="101"/>
      <c r="U17" s="74">
        <f t="shared" si="4"/>
        <v>0</v>
      </c>
      <c r="V17" s="73"/>
      <c r="W17" s="113">
        <f t="shared" si="13"/>
        <v>0</v>
      </c>
      <c r="X17" s="101"/>
      <c r="Y17" s="113">
        <f t="shared" si="14"/>
        <v>0</v>
      </c>
      <c r="Z17" s="73"/>
      <c r="AA17" s="74">
        <f t="shared" si="5"/>
        <v>0</v>
      </c>
      <c r="AB17" s="73"/>
      <c r="AC17" s="74">
        <f t="shared" si="6"/>
        <v>0</v>
      </c>
      <c r="AD17" s="73"/>
      <c r="AE17" s="74">
        <f t="shared" si="7"/>
        <v>0</v>
      </c>
      <c r="AF17" s="73"/>
      <c r="AG17" s="74">
        <f t="shared" si="15"/>
        <v>0</v>
      </c>
      <c r="AH17" s="82">
        <f t="shared" si="8"/>
        <v>0</v>
      </c>
      <c r="AI17" s="74"/>
      <c r="AJ17" s="139">
        <f t="shared" si="16"/>
        <v>0</v>
      </c>
    </row>
    <row r="18" spans="1:36" ht="15" customHeight="1" x14ac:dyDescent="0.2">
      <c r="A18" s="90" t="s">
        <v>151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 t="shared" si="9"/>
        <v>3.75</v>
      </c>
      <c r="F18" s="73">
        <v>3.75</v>
      </c>
      <c r="G18" s="74">
        <f t="shared" ca="1" si="17"/>
        <v>525</v>
      </c>
      <c r="H18" s="73"/>
      <c r="I18" s="74">
        <f t="shared" ca="1" si="1"/>
        <v>0</v>
      </c>
      <c r="J18" s="73"/>
      <c r="K18" s="113">
        <f t="shared" ca="1" si="10"/>
        <v>0</v>
      </c>
      <c r="L18" s="73"/>
      <c r="M18" s="113">
        <f t="shared" ca="1" si="11"/>
        <v>0</v>
      </c>
      <c r="N18" s="73"/>
      <c r="O18" s="74">
        <f t="shared" ca="1" si="12"/>
        <v>0</v>
      </c>
      <c r="P18" s="73"/>
      <c r="Q18" s="113">
        <f t="shared" ca="1" si="2"/>
        <v>0</v>
      </c>
      <c r="R18" s="73"/>
      <c r="S18" s="113">
        <f t="shared" ca="1" si="3"/>
        <v>0</v>
      </c>
      <c r="T18" s="101"/>
      <c r="U18" s="74">
        <f t="shared" ca="1" si="4"/>
        <v>0</v>
      </c>
      <c r="V18" s="73"/>
      <c r="W18" s="113">
        <f t="shared" ca="1" si="13"/>
        <v>0</v>
      </c>
      <c r="X18" s="101"/>
      <c r="Y18" s="113">
        <f t="shared" ca="1" si="14"/>
        <v>0</v>
      </c>
      <c r="Z18" s="73"/>
      <c r="AA18" s="74">
        <f t="shared" ca="1" si="5"/>
        <v>0</v>
      </c>
      <c r="AB18" s="73"/>
      <c r="AC18" s="74">
        <f t="shared" ca="1" si="6"/>
        <v>0</v>
      </c>
      <c r="AD18" s="73"/>
      <c r="AE18" s="74">
        <f t="shared" ca="1" si="7"/>
        <v>0</v>
      </c>
      <c r="AF18" s="73"/>
      <c r="AG18" s="74">
        <f t="shared" ca="1" si="15"/>
        <v>0</v>
      </c>
      <c r="AH18" s="82">
        <f t="shared" ca="1" si="8"/>
        <v>525</v>
      </c>
      <c r="AI18" s="74"/>
      <c r="AJ18" s="139">
        <f t="shared" ca="1" si="16"/>
        <v>525</v>
      </c>
    </row>
    <row r="19" spans="1:36" ht="15" customHeight="1" x14ac:dyDescent="0.2">
      <c r="A19" s="90" t="s">
        <v>369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si="9"/>
        <v>0</v>
      </c>
      <c r="F19" s="73"/>
      <c r="G19" s="74">
        <f t="shared" ca="1" si="17"/>
        <v>0</v>
      </c>
      <c r="H19" s="73"/>
      <c r="I19" s="74">
        <f t="shared" ca="1" si="1"/>
        <v>0</v>
      </c>
      <c r="J19" s="73"/>
      <c r="K19" s="113">
        <f t="shared" ca="1" si="10"/>
        <v>0</v>
      </c>
      <c r="L19" s="73"/>
      <c r="M19" s="113">
        <f t="shared" ca="1" si="11"/>
        <v>0</v>
      </c>
      <c r="N19" s="73"/>
      <c r="O19" s="74">
        <f t="shared" ca="1" si="12"/>
        <v>0</v>
      </c>
      <c r="P19" s="73"/>
      <c r="Q19" s="113">
        <f t="shared" ca="1" si="2"/>
        <v>0</v>
      </c>
      <c r="R19" s="73"/>
      <c r="S19" s="113">
        <f t="shared" ca="1" si="3"/>
        <v>0</v>
      </c>
      <c r="T19" s="101"/>
      <c r="U19" s="74">
        <f t="shared" ca="1" si="4"/>
        <v>0</v>
      </c>
      <c r="V19" s="73"/>
      <c r="W19" s="113">
        <f t="shared" ca="1" si="13"/>
        <v>0</v>
      </c>
      <c r="X19" s="101"/>
      <c r="Y19" s="113">
        <f t="shared" ca="1" si="14"/>
        <v>0</v>
      </c>
      <c r="Z19" s="73"/>
      <c r="AA19" s="74">
        <f t="shared" ca="1" si="5"/>
        <v>0</v>
      </c>
      <c r="AB19" s="73"/>
      <c r="AC19" s="74">
        <f t="shared" ca="1" si="6"/>
        <v>0</v>
      </c>
      <c r="AD19" s="73"/>
      <c r="AE19" s="74">
        <f t="shared" ca="1" si="7"/>
        <v>0</v>
      </c>
      <c r="AF19" s="73"/>
      <c r="AG19" s="74">
        <f t="shared" ca="1" si="15"/>
        <v>0</v>
      </c>
      <c r="AH19" s="82">
        <f t="shared" ca="1" si="8"/>
        <v>0</v>
      </c>
      <c r="AI19" s="74"/>
      <c r="AJ19" s="139">
        <f t="shared" ca="1" si="16"/>
        <v>0</v>
      </c>
    </row>
    <row r="20" spans="1:36" ht="15" customHeight="1" x14ac:dyDescent="0.2">
      <c r="A20" s="90" t="s">
        <v>164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9"/>
        <v>0</v>
      </c>
      <c r="F20" s="73"/>
      <c r="G20" s="74">
        <f t="shared" ca="1" si="17"/>
        <v>0</v>
      </c>
      <c r="H20" s="73"/>
      <c r="I20" s="74">
        <f t="shared" ca="1" si="1"/>
        <v>0</v>
      </c>
      <c r="J20" s="73"/>
      <c r="K20" s="113">
        <f t="shared" ca="1" si="10"/>
        <v>0</v>
      </c>
      <c r="L20" s="73"/>
      <c r="M20" s="113">
        <f t="shared" ca="1" si="11"/>
        <v>0</v>
      </c>
      <c r="N20" s="73"/>
      <c r="O20" s="74">
        <f t="shared" ca="1" si="12"/>
        <v>0</v>
      </c>
      <c r="P20" s="73"/>
      <c r="Q20" s="113">
        <f t="shared" ca="1" si="2"/>
        <v>0</v>
      </c>
      <c r="R20" s="73"/>
      <c r="S20" s="113">
        <f t="shared" ca="1" si="3"/>
        <v>0</v>
      </c>
      <c r="T20" s="101"/>
      <c r="U20" s="74">
        <f t="shared" ca="1" si="4"/>
        <v>0</v>
      </c>
      <c r="V20" s="73"/>
      <c r="W20" s="113">
        <f t="shared" ca="1" si="13"/>
        <v>0</v>
      </c>
      <c r="X20" s="101"/>
      <c r="Y20" s="113">
        <f t="shared" ca="1" si="14"/>
        <v>0</v>
      </c>
      <c r="Z20" s="73"/>
      <c r="AA20" s="74">
        <f t="shared" ca="1" si="5"/>
        <v>0</v>
      </c>
      <c r="AB20" s="73"/>
      <c r="AC20" s="74">
        <f t="shared" ca="1" si="6"/>
        <v>0</v>
      </c>
      <c r="AD20" s="73"/>
      <c r="AE20" s="74">
        <f t="shared" ca="1" si="7"/>
        <v>0</v>
      </c>
      <c r="AF20" s="73"/>
      <c r="AG20" s="74">
        <f t="shared" ca="1" si="15"/>
        <v>0</v>
      </c>
      <c r="AH20" s="82">
        <f t="shared" ca="1" si="8"/>
        <v>0</v>
      </c>
      <c r="AI20" s="74"/>
      <c r="AJ20" s="139">
        <f t="shared" ca="1" si="16"/>
        <v>0</v>
      </c>
    </row>
    <row r="21" spans="1:36" ht="15" customHeight="1" x14ac:dyDescent="0.2">
      <c r="A21" s="90" t="s">
        <v>168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9"/>
        <v>0</v>
      </c>
      <c r="F21" s="73"/>
      <c r="G21" s="74">
        <f t="shared" ca="1" si="17"/>
        <v>0</v>
      </c>
      <c r="H21" s="73"/>
      <c r="I21" s="74">
        <f t="shared" ca="1" si="1"/>
        <v>0</v>
      </c>
      <c r="J21" s="73"/>
      <c r="K21" s="113">
        <f t="shared" ca="1" si="10"/>
        <v>0</v>
      </c>
      <c r="L21" s="73"/>
      <c r="M21" s="113">
        <f t="shared" ca="1" si="11"/>
        <v>0</v>
      </c>
      <c r="N21" s="73"/>
      <c r="O21" s="74">
        <f t="shared" ca="1" si="12"/>
        <v>0</v>
      </c>
      <c r="P21" s="73"/>
      <c r="Q21" s="113">
        <f t="shared" ca="1" si="2"/>
        <v>0</v>
      </c>
      <c r="R21" s="73"/>
      <c r="S21" s="113">
        <f t="shared" ca="1" si="3"/>
        <v>0</v>
      </c>
      <c r="T21" s="101"/>
      <c r="U21" s="74">
        <f t="shared" ca="1" si="4"/>
        <v>0</v>
      </c>
      <c r="V21" s="73"/>
      <c r="W21" s="113">
        <f t="shared" ca="1" si="13"/>
        <v>0</v>
      </c>
      <c r="X21" s="101"/>
      <c r="Y21" s="113">
        <f t="shared" ca="1" si="14"/>
        <v>0</v>
      </c>
      <c r="Z21" s="73"/>
      <c r="AA21" s="74">
        <f t="shared" ca="1" si="5"/>
        <v>0</v>
      </c>
      <c r="AB21" s="73"/>
      <c r="AC21" s="74">
        <f t="shared" ca="1" si="6"/>
        <v>0</v>
      </c>
      <c r="AD21" s="73"/>
      <c r="AE21" s="74">
        <f t="shared" ca="1" si="7"/>
        <v>0</v>
      </c>
      <c r="AF21" s="73"/>
      <c r="AG21" s="74">
        <f t="shared" ca="1" si="15"/>
        <v>0</v>
      </c>
      <c r="AH21" s="82">
        <f t="shared" ca="1" si="8"/>
        <v>0</v>
      </c>
      <c r="AI21" s="74"/>
      <c r="AJ21" s="139">
        <f t="shared" ca="1" si="16"/>
        <v>0</v>
      </c>
    </row>
    <row r="22" spans="1:36" ht="15" customHeight="1" x14ac:dyDescent="0.2">
      <c r="A22" s="90" t="s">
        <v>169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9"/>
        <v>0</v>
      </c>
      <c r="F22" s="73"/>
      <c r="G22" s="74">
        <f t="shared" ca="1" si="17"/>
        <v>0</v>
      </c>
      <c r="H22" s="73"/>
      <c r="I22" s="74">
        <f t="shared" ca="1" si="1"/>
        <v>0</v>
      </c>
      <c r="J22" s="73"/>
      <c r="K22" s="113">
        <f t="shared" ca="1" si="10"/>
        <v>0</v>
      </c>
      <c r="L22" s="73"/>
      <c r="M22" s="113">
        <f t="shared" ca="1" si="11"/>
        <v>0</v>
      </c>
      <c r="N22" s="73"/>
      <c r="O22" s="74">
        <f t="shared" ca="1" si="12"/>
        <v>0</v>
      </c>
      <c r="P22" s="73"/>
      <c r="Q22" s="113">
        <f t="shared" ca="1" si="2"/>
        <v>0</v>
      </c>
      <c r="R22" s="73"/>
      <c r="S22" s="113">
        <f t="shared" ca="1" si="3"/>
        <v>0</v>
      </c>
      <c r="T22" s="101"/>
      <c r="U22" s="74">
        <f t="shared" ca="1" si="4"/>
        <v>0</v>
      </c>
      <c r="V22" s="73"/>
      <c r="W22" s="113">
        <f t="shared" ca="1" si="13"/>
        <v>0</v>
      </c>
      <c r="X22" s="101"/>
      <c r="Y22" s="113">
        <f t="shared" ca="1" si="14"/>
        <v>0</v>
      </c>
      <c r="Z22" s="73"/>
      <c r="AA22" s="74">
        <f t="shared" ca="1" si="5"/>
        <v>0</v>
      </c>
      <c r="AB22" s="73"/>
      <c r="AC22" s="74">
        <f t="shared" ca="1" si="6"/>
        <v>0</v>
      </c>
      <c r="AD22" s="73"/>
      <c r="AE22" s="74">
        <f t="shared" ca="1" si="7"/>
        <v>0</v>
      </c>
      <c r="AF22" s="73"/>
      <c r="AG22" s="74">
        <f t="shared" ca="1" si="15"/>
        <v>0</v>
      </c>
      <c r="AH22" s="82">
        <f t="shared" ca="1" si="8"/>
        <v>0</v>
      </c>
      <c r="AI22" s="74"/>
      <c r="AJ22" s="139">
        <f t="shared" ca="1" si="16"/>
        <v>0</v>
      </c>
    </row>
    <row r="23" spans="1:36" ht="15" customHeight="1" x14ac:dyDescent="0.2">
      <c r="A23" s="90" t="s">
        <v>170</v>
      </c>
      <c r="B23" t="str">
        <f>IF($A23="","",INDEX('MA-Liste'!$D:$D,MATCH($A23,'MA-Liste'!$M:$M,FALSE)))</f>
        <v>AeBo</v>
      </c>
      <c r="C23" s="4" t="str">
        <f ca="1">IF($A23="","",INDEX(INDIRECT("'MA-Liste'!"&amp;$C$11),MATCH($A23,'MA-Liste'!$M:$M,FALSE)))</f>
        <v>D</v>
      </c>
      <c r="D23" s="19">
        <f t="shared" ca="1" si="0"/>
        <v>100</v>
      </c>
      <c r="E23" s="20">
        <f t="shared" si="9"/>
        <v>0</v>
      </c>
      <c r="F23" s="73"/>
      <c r="G23" s="74">
        <f t="shared" ca="1" si="17"/>
        <v>0</v>
      </c>
      <c r="H23" s="73"/>
      <c r="I23" s="74">
        <f t="shared" ca="1" si="1"/>
        <v>0</v>
      </c>
      <c r="J23" s="73"/>
      <c r="K23" s="113">
        <f t="shared" ca="1" si="10"/>
        <v>0</v>
      </c>
      <c r="L23" s="73"/>
      <c r="M23" s="113">
        <f t="shared" ca="1" si="11"/>
        <v>0</v>
      </c>
      <c r="N23" s="73"/>
      <c r="O23" s="74">
        <f t="shared" ca="1" si="12"/>
        <v>0</v>
      </c>
      <c r="P23" s="73"/>
      <c r="Q23" s="113">
        <f t="shared" ca="1" si="2"/>
        <v>0</v>
      </c>
      <c r="R23" s="73"/>
      <c r="S23" s="113">
        <f t="shared" ca="1" si="3"/>
        <v>0</v>
      </c>
      <c r="T23" s="101"/>
      <c r="U23" s="74">
        <f t="shared" ca="1" si="4"/>
        <v>0</v>
      </c>
      <c r="V23" s="73"/>
      <c r="W23" s="113">
        <f t="shared" ca="1" si="13"/>
        <v>0</v>
      </c>
      <c r="X23" s="101"/>
      <c r="Y23" s="113">
        <f t="shared" ca="1" si="14"/>
        <v>0</v>
      </c>
      <c r="Z23" s="73"/>
      <c r="AA23" s="74">
        <f t="shared" ca="1" si="5"/>
        <v>0</v>
      </c>
      <c r="AB23" s="73"/>
      <c r="AC23" s="74">
        <f t="shared" ca="1" si="6"/>
        <v>0</v>
      </c>
      <c r="AD23" s="73"/>
      <c r="AE23" s="74">
        <f t="shared" ca="1" si="7"/>
        <v>0</v>
      </c>
      <c r="AF23" s="73"/>
      <c r="AG23" s="74">
        <f t="shared" ca="1" si="15"/>
        <v>0</v>
      </c>
      <c r="AH23" s="82">
        <f t="shared" ca="1" si="8"/>
        <v>0</v>
      </c>
      <c r="AI23" s="74"/>
      <c r="AJ23" s="139">
        <f t="shared" ca="1" si="16"/>
        <v>0</v>
      </c>
    </row>
    <row r="24" spans="1:36" ht="15" customHeight="1" x14ac:dyDescent="0.2">
      <c r="A24" s="90" t="s">
        <v>171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F</v>
      </c>
      <c r="D24" s="19">
        <f t="shared" ca="1" si="0"/>
        <v>60</v>
      </c>
      <c r="E24" s="20">
        <f t="shared" si="9"/>
        <v>0</v>
      </c>
      <c r="F24" s="73"/>
      <c r="G24" s="74">
        <f t="shared" ca="1" si="17"/>
        <v>0</v>
      </c>
      <c r="H24" s="73"/>
      <c r="I24" s="74">
        <f t="shared" ca="1" si="1"/>
        <v>0</v>
      </c>
      <c r="J24" s="73"/>
      <c r="K24" s="113">
        <f t="shared" ca="1" si="10"/>
        <v>0</v>
      </c>
      <c r="L24" s="73"/>
      <c r="M24" s="113">
        <f t="shared" ca="1" si="11"/>
        <v>0</v>
      </c>
      <c r="N24" s="73"/>
      <c r="O24" s="74">
        <f t="shared" ca="1" si="12"/>
        <v>0</v>
      </c>
      <c r="P24" s="73"/>
      <c r="Q24" s="113">
        <f t="shared" ca="1" si="2"/>
        <v>0</v>
      </c>
      <c r="R24" s="73"/>
      <c r="S24" s="113">
        <f t="shared" ca="1" si="3"/>
        <v>0</v>
      </c>
      <c r="T24" s="101"/>
      <c r="U24" s="74">
        <f t="shared" ca="1" si="4"/>
        <v>0</v>
      </c>
      <c r="V24" s="73"/>
      <c r="W24" s="113">
        <f t="shared" ca="1" si="13"/>
        <v>0</v>
      </c>
      <c r="X24" s="101"/>
      <c r="Y24" s="113">
        <f t="shared" ca="1" si="14"/>
        <v>0</v>
      </c>
      <c r="Z24" s="73"/>
      <c r="AA24" s="74">
        <f t="shared" ca="1" si="5"/>
        <v>0</v>
      </c>
      <c r="AB24" s="73"/>
      <c r="AC24" s="74">
        <f t="shared" ca="1" si="6"/>
        <v>0</v>
      </c>
      <c r="AD24" s="73"/>
      <c r="AE24" s="74">
        <f t="shared" ca="1" si="7"/>
        <v>0</v>
      </c>
      <c r="AF24" s="73"/>
      <c r="AG24" s="74">
        <f t="shared" ca="1" si="15"/>
        <v>0</v>
      </c>
      <c r="AH24" s="82">
        <f t="shared" ca="1" si="8"/>
        <v>0</v>
      </c>
      <c r="AI24" s="74"/>
      <c r="AJ24" s="139">
        <f t="shared" ca="1" si="16"/>
        <v>0</v>
      </c>
    </row>
    <row r="25" spans="1:36" ht="15" customHeight="1" x14ac:dyDescent="0.2">
      <c r="A25" s="90" t="s">
        <v>150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B</v>
      </c>
      <c r="D25" s="19">
        <f t="shared" ca="1" si="0"/>
        <v>140</v>
      </c>
      <c r="E25" s="20">
        <f t="shared" si="9"/>
        <v>0</v>
      </c>
      <c r="F25" s="73"/>
      <c r="G25" s="74">
        <f t="shared" ca="1" si="17"/>
        <v>0</v>
      </c>
      <c r="H25" s="73"/>
      <c r="I25" s="74">
        <f t="shared" ca="1" si="1"/>
        <v>0</v>
      </c>
      <c r="J25" s="73"/>
      <c r="K25" s="113">
        <f t="shared" ca="1" si="10"/>
        <v>0</v>
      </c>
      <c r="L25" s="73"/>
      <c r="M25" s="113">
        <f t="shared" ca="1" si="11"/>
        <v>0</v>
      </c>
      <c r="N25" s="73"/>
      <c r="O25" s="74">
        <f t="shared" ca="1" si="12"/>
        <v>0</v>
      </c>
      <c r="P25" s="73"/>
      <c r="Q25" s="113">
        <f t="shared" ca="1" si="2"/>
        <v>0</v>
      </c>
      <c r="R25" s="73"/>
      <c r="S25" s="113">
        <f t="shared" ca="1" si="3"/>
        <v>0</v>
      </c>
      <c r="T25" s="101"/>
      <c r="U25" s="74">
        <f t="shared" ca="1" si="4"/>
        <v>0</v>
      </c>
      <c r="V25" s="73"/>
      <c r="W25" s="113">
        <f t="shared" ca="1" si="13"/>
        <v>0</v>
      </c>
      <c r="X25" s="101"/>
      <c r="Y25" s="113">
        <f t="shared" ca="1" si="14"/>
        <v>0</v>
      </c>
      <c r="Z25" s="73"/>
      <c r="AA25" s="74">
        <f t="shared" ca="1" si="5"/>
        <v>0</v>
      </c>
      <c r="AB25" s="73"/>
      <c r="AC25" s="74">
        <f t="shared" ca="1" si="6"/>
        <v>0</v>
      </c>
      <c r="AD25" s="73"/>
      <c r="AE25" s="74">
        <f t="shared" ca="1" si="7"/>
        <v>0</v>
      </c>
      <c r="AF25" s="73"/>
      <c r="AG25" s="74">
        <f t="shared" ca="1" si="15"/>
        <v>0</v>
      </c>
      <c r="AH25" s="82">
        <f ca="1">IF(D25="",0,D25*E25)</f>
        <v>0</v>
      </c>
      <c r="AI25" s="74"/>
      <c r="AJ25" s="139">
        <f t="shared" ca="1" si="16"/>
        <v>0</v>
      </c>
    </row>
    <row r="26" spans="1:36" ht="15" customHeight="1" x14ac:dyDescent="0.2">
      <c r="A26" s="90" t="s">
        <v>174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9"/>
        <v>0</v>
      </c>
      <c r="F26" s="73"/>
      <c r="G26" s="74">
        <f t="shared" ca="1" si="17"/>
        <v>0</v>
      </c>
      <c r="H26" s="73"/>
      <c r="I26" s="74">
        <f t="shared" ca="1" si="1"/>
        <v>0</v>
      </c>
      <c r="J26" s="73"/>
      <c r="K26" s="113">
        <f t="shared" ca="1" si="10"/>
        <v>0</v>
      </c>
      <c r="L26" s="73"/>
      <c r="M26" s="113">
        <f t="shared" ca="1" si="11"/>
        <v>0</v>
      </c>
      <c r="N26" s="73"/>
      <c r="O26" s="74">
        <f t="shared" ca="1" si="12"/>
        <v>0</v>
      </c>
      <c r="P26" s="73"/>
      <c r="Q26" s="113">
        <f t="shared" ca="1" si="2"/>
        <v>0</v>
      </c>
      <c r="R26" s="73"/>
      <c r="S26" s="113">
        <f t="shared" ca="1" si="3"/>
        <v>0</v>
      </c>
      <c r="T26" s="101"/>
      <c r="U26" s="74">
        <f t="shared" ca="1" si="4"/>
        <v>0</v>
      </c>
      <c r="V26" s="73"/>
      <c r="W26" s="113">
        <f t="shared" ca="1" si="13"/>
        <v>0</v>
      </c>
      <c r="X26" s="101"/>
      <c r="Y26" s="113">
        <f t="shared" ca="1" si="14"/>
        <v>0</v>
      </c>
      <c r="Z26" s="73"/>
      <c r="AA26" s="74">
        <f t="shared" ca="1" si="5"/>
        <v>0</v>
      </c>
      <c r="AB26" s="73"/>
      <c r="AC26" s="74">
        <f t="shared" ca="1" si="6"/>
        <v>0</v>
      </c>
      <c r="AD26" s="73"/>
      <c r="AE26" s="74">
        <f t="shared" ca="1" si="7"/>
        <v>0</v>
      </c>
      <c r="AF26" s="73"/>
      <c r="AG26" s="74">
        <f t="shared" ca="1" si="15"/>
        <v>0</v>
      </c>
      <c r="AH26" s="82">
        <f t="shared" ca="1" si="8"/>
        <v>0</v>
      </c>
      <c r="AI26" s="74"/>
      <c r="AJ26" s="139">
        <f t="shared" ca="1" si="16"/>
        <v>0</v>
      </c>
    </row>
    <row r="27" spans="1:36" ht="15" customHeight="1" x14ac:dyDescent="0.2">
      <c r="A27" s="90" t="s">
        <v>202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C</v>
      </c>
      <c r="D27" s="19">
        <f t="shared" ca="1" si="0"/>
        <v>118</v>
      </c>
      <c r="E27" s="20">
        <f t="shared" si="9"/>
        <v>0</v>
      </c>
      <c r="F27" s="73"/>
      <c r="G27" s="74">
        <f t="shared" ca="1" si="17"/>
        <v>0</v>
      </c>
      <c r="H27" s="73"/>
      <c r="I27" s="74">
        <f t="shared" ca="1" si="1"/>
        <v>0</v>
      </c>
      <c r="J27" s="73"/>
      <c r="K27" s="113">
        <f t="shared" ca="1" si="10"/>
        <v>0</v>
      </c>
      <c r="L27" s="73"/>
      <c r="M27" s="113">
        <f t="shared" ca="1" si="11"/>
        <v>0</v>
      </c>
      <c r="N27" s="73"/>
      <c r="O27" s="74">
        <f t="shared" ca="1" si="12"/>
        <v>0</v>
      </c>
      <c r="P27" s="73"/>
      <c r="Q27" s="113">
        <f t="shared" ca="1" si="2"/>
        <v>0</v>
      </c>
      <c r="R27" s="73"/>
      <c r="S27" s="113">
        <f t="shared" ca="1" si="3"/>
        <v>0</v>
      </c>
      <c r="T27" s="101"/>
      <c r="U27" s="74">
        <f t="shared" ca="1" si="4"/>
        <v>0</v>
      </c>
      <c r="V27" s="73"/>
      <c r="W27" s="113">
        <f t="shared" ca="1" si="13"/>
        <v>0</v>
      </c>
      <c r="X27" s="101"/>
      <c r="Y27" s="113">
        <f t="shared" ca="1" si="14"/>
        <v>0</v>
      </c>
      <c r="Z27" s="73"/>
      <c r="AA27" s="74">
        <f t="shared" ca="1" si="5"/>
        <v>0</v>
      </c>
      <c r="AB27" s="73"/>
      <c r="AC27" s="74">
        <f t="shared" ca="1" si="6"/>
        <v>0</v>
      </c>
      <c r="AD27" s="73"/>
      <c r="AE27" s="74">
        <f t="shared" ca="1" si="7"/>
        <v>0</v>
      </c>
      <c r="AF27" s="73"/>
      <c r="AG27" s="74">
        <f t="shared" ca="1" si="15"/>
        <v>0</v>
      </c>
      <c r="AH27" s="82">
        <f t="shared" ca="1" si="8"/>
        <v>0</v>
      </c>
      <c r="AI27" s="74"/>
      <c r="AJ27" s="139">
        <f t="shared" ca="1" si="16"/>
        <v>0</v>
      </c>
    </row>
    <row r="28" spans="1:36" ht="15" customHeight="1" x14ac:dyDescent="0.2">
      <c r="A28" s="90" t="s">
        <v>166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D</v>
      </c>
      <c r="D28" s="19">
        <f t="shared" ca="1" si="0"/>
        <v>100</v>
      </c>
      <c r="E28" s="20">
        <f t="shared" si="9"/>
        <v>0</v>
      </c>
      <c r="F28" s="73"/>
      <c r="G28" s="74">
        <f t="shared" ca="1" si="17"/>
        <v>0</v>
      </c>
      <c r="H28" s="73"/>
      <c r="I28" s="74">
        <f t="shared" ca="1" si="1"/>
        <v>0</v>
      </c>
      <c r="J28" s="73"/>
      <c r="K28" s="113">
        <f t="shared" ca="1" si="10"/>
        <v>0</v>
      </c>
      <c r="L28" s="73"/>
      <c r="M28" s="113">
        <f t="shared" ca="1" si="11"/>
        <v>0</v>
      </c>
      <c r="N28" s="73"/>
      <c r="O28" s="74">
        <f t="shared" ca="1" si="12"/>
        <v>0</v>
      </c>
      <c r="P28" s="73"/>
      <c r="Q28" s="113">
        <f t="shared" ca="1" si="2"/>
        <v>0</v>
      </c>
      <c r="R28" s="73"/>
      <c r="S28" s="113">
        <f t="shared" ca="1" si="3"/>
        <v>0</v>
      </c>
      <c r="T28" s="101"/>
      <c r="U28" s="74">
        <f t="shared" ca="1" si="4"/>
        <v>0</v>
      </c>
      <c r="V28" s="73"/>
      <c r="W28" s="113">
        <f t="shared" ca="1" si="13"/>
        <v>0</v>
      </c>
      <c r="X28" s="101"/>
      <c r="Y28" s="113">
        <f t="shared" ca="1" si="14"/>
        <v>0</v>
      </c>
      <c r="Z28" s="73"/>
      <c r="AA28" s="74">
        <f t="shared" ca="1" si="5"/>
        <v>0</v>
      </c>
      <c r="AB28" s="73"/>
      <c r="AC28" s="74">
        <f t="shared" ca="1" si="6"/>
        <v>0</v>
      </c>
      <c r="AD28" s="73"/>
      <c r="AE28" s="74">
        <f t="shared" ca="1" si="7"/>
        <v>0</v>
      </c>
      <c r="AF28" s="73"/>
      <c r="AG28" s="74">
        <f t="shared" ca="1" si="15"/>
        <v>0</v>
      </c>
      <c r="AH28" s="82">
        <f t="shared" ca="1" si="8"/>
        <v>0</v>
      </c>
      <c r="AI28" s="74"/>
      <c r="AJ28" s="139">
        <f t="shared" ca="1" si="16"/>
        <v>0</v>
      </c>
    </row>
    <row r="29" spans="1:36" ht="15" customHeight="1" x14ac:dyDescent="0.2">
      <c r="A29" s="90" t="s">
        <v>167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F</v>
      </c>
      <c r="D29" s="19">
        <f t="shared" ca="1" si="0"/>
        <v>60</v>
      </c>
      <c r="E29" s="20">
        <f t="shared" si="9"/>
        <v>0</v>
      </c>
      <c r="F29" s="73"/>
      <c r="G29" s="74">
        <f t="shared" ca="1" si="17"/>
        <v>0</v>
      </c>
      <c r="H29" s="73"/>
      <c r="I29" s="74">
        <f t="shared" ca="1" si="1"/>
        <v>0</v>
      </c>
      <c r="J29" s="73"/>
      <c r="K29" s="113">
        <f t="shared" ca="1" si="10"/>
        <v>0</v>
      </c>
      <c r="L29" s="73"/>
      <c r="M29" s="113">
        <f t="shared" ca="1" si="11"/>
        <v>0</v>
      </c>
      <c r="N29" s="73"/>
      <c r="O29" s="74">
        <f t="shared" ca="1" si="12"/>
        <v>0</v>
      </c>
      <c r="P29" s="73"/>
      <c r="Q29" s="113">
        <f t="shared" ca="1" si="2"/>
        <v>0</v>
      </c>
      <c r="R29" s="73"/>
      <c r="S29" s="113">
        <f t="shared" ca="1" si="3"/>
        <v>0</v>
      </c>
      <c r="T29" s="101"/>
      <c r="U29" s="74">
        <f t="shared" ca="1" si="4"/>
        <v>0</v>
      </c>
      <c r="V29" s="73"/>
      <c r="W29" s="113">
        <f t="shared" ca="1" si="13"/>
        <v>0</v>
      </c>
      <c r="X29" s="101"/>
      <c r="Y29" s="113">
        <f t="shared" ca="1" si="14"/>
        <v>0</v>
      </c>
      <c r="Z29" s="73"/>
      <c r="AA29" s="74">
        <f t="shared" ca="1" si="5"/>
        <v>0</v>
      </c>
      <c r="AB29" s="73"/>
      <c r="AC29" s="74">
        <f t="shared" ca="1" si="6"/>
        <v>0</v>
      </c>
      <c r="AD29" s="73"/>
      <c r="AE29" s="74">
        <f t="shared" ca="1" si="7"/>
        <v>0</v>
      </c>
      <c r="AF29" s="73"/>
      <c r="AG29" s="74">
        <f t="shared" ca="1" si="15"/>
        <v>0</v>
      </c>
      <c r="AH29" s="82">
        <f t="shared" ca="1" si="8"/>
        <v>0</v>
      </c>
      <c r="AI29" s="74"/>
      <c r="AJ29" s="139">
        <f t="shared" ca="1" si="16"/>
        <v>0</v>
      </c>
    </row>
    <row r="30" spans="1:36" ht="15" customHeight="1" x14ac:dyDescent="0.2">
      <c r="A30" s="90" t="s">
        <v>176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G</v>
      </c>
      <c r="D30" s="19">
        <f t="shared" ca="1" si="0"/>
        <v>35</v>
      </c>
      <c r="E30" s="20">
        <f t="shared" si="9"/>
        <v>0</v>
      </c>
      <c r="F30" s="73"/>
      <c r="G30" s="74">
        <f t="shared" ca="1" si="17"/>
        <v>0</v>
      </c>
      <c r="H30" s="73"/>
      <c r="I30" s="74">
        <f t="shared" ca="1" si="1"/>
        <v>0</v>
      </c>
      <c r="J30" s="73"/>
      <c r="K30" s="113">
        <f t="shared" ca="1" si="10"/>
        <v>0</v>
      </c>
      <c r="L30" s="73"/>
      <c r="M30" s="113">
        <f t="shared" ca="1" si="11"/>
        <v>0</v>
      </c>
      <c r="N30" s="73"/>
      <c r="O30" s="74">
        <f t="shared" ca="1" si="12"/>
        <v>0</v>
      </c>
      <c r="P30" s="73"/>
      <c r="Q30" s="113">
        <f t="shared" ca="1" si="2"/>
        <v>0</v>
      </c>
      <c r="R30" s="73"/>
      <c r="S30" s="113">
        <f t="shared" ca="1" si="3"/>
        <v>0</v>
      </c>
      <c r="T30" s="101"/>
      <c r="U30" s="74">
        <f t="shared" ca="1" si="4"/>
        <v>0</v>
      </c>
      <c r="V30" s="73"/>
      <c r="W30" s="113">
        <f t="shared" ca="1" si="13"/>
        <v>0</v>
      </c>
      <c r="X30" s="101"/>
      <c r="Y30" s="113">
        <f t="shared" ca="1" si="14"/>
        <v>0</v>
      </c>
      <c r="Z30" s="73"/>
      <c r="AA30" s="74">
        <f t="shared" ca="1" si="5"/>
        <v>0</v>
      </c>
      <c r="AB30" s="73"/>
      <c r="AC30" s="74">
        <f t="shared" ca="1" si="6"/>
        <v>0</v>
      </c>
      <c r="AD30" s="73"/>
      <c r="AE30" s="74">
        <f t="shared" ca="1" si="7"/>
        <v>0</v>
      </c>
      <c r="AF30" s="73"/>
      <c r="AG30" s="74">
        <f t="shared" ca="1" si="15"/>
        <v>0</v>
      </c>
      <c r="AH30" s="82">
        <f t="shared" ca="1" si="8"/>
        <v>0</v>
      </c>
      <c r="AI30" s="74"/>
      <c r="AJ30" s="139">
        <f t="shared" ca="1" si="16"/>
        <v>0</v>
      </c>
    </row>
    <row r="31" spans="1:36" ht="15" customHeight="1" x14ac:dyDescent="0.2">
      <c r="A31" s="84" t="s">
        <v>143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D</v>
      </c>
      <c r="D31" s="19">
        <f t="shared" ca="1" si="0"/>
        <v>100</v>
      </c>
      <c r="E31" s="20">
        <f t="shared" si="9"/>
        <v>0</v>
      </c>
      <c r="F31" s="73"/>
      <c r="G31" s="74">
        <f t="shared" ca="1" si="17"/>
        <v>0</v>
      </c>
      <c r="H31" s="73"/>
      <c r="I31" s="74">
        <f t="shared" ca="1" si="1"/>
        <v>0</v>
      </c>
      <c r="J31" s="73"/>
      <c r="K31" s="113">
        <f t="shared" ca="1" si="10"/>
        <v>0</v>
      </c>
      <c r="L31" s="73"/>
      <c r="M31" s="113">
        <f t="shared" ca="1" si="11"/>
        <v>0</v>
      </c>
      <c r="N31" s="73"/>
      <c r="O31" s="74">
        <f t="shared" ca="1" si="12"/>
        <v>0</v>
      </c>
      <c r="P31" s="73"/>
      <c r="Q31" s="113">
        <f t="shared" ca="1" si="2"/>
        <v>0</v>
      </c>
      <c r="R31" s="73"/>
      <c r="S31" s="113">
        <f t="shared" ca="1" si="3"/>
        <v>0</v>
      </c>
      <c r="T31" s="101"/>
      <c r="U31" s="74">
        <f t="shared" ca="1" si="4"/>
        <v>0</v>
      </c>
      <c r="V31" s="73"/>
      <c r="W31" s="113">
        <f t="shared" ca="1" si="13"/>
        <v>0</v>
      </c>
      <c r="X31" s="101"/>
      <c r="Y31" s="113">
        <f t="shared" ca="1" si="14"/>
        <v>0</v>
      </c>
      <c r="Z31" s="73"/>
      <c r="AA31" s="74">
        <f t="shared" ca="1" si="5"/>
        <v>0</v>
      </c>
      <c r="AB31" s="73"/>
      <c r="AC31" s="74">
        <f t="shared" ca="1" si="6"/>
        <v>0</v>
      </c>
      <c r="AD31" s="73"/>
      <c r="AE31" s="74">
        <f t="shared" ca="1" si="7"/>
        <v>0</v>
      </c>
      <c r="AF31" s="73"/>
      <c r="AG31" s="74">
        <f t="shared" ca="1" si="15"/>
        <v>0</v>
      </c>
      <c r="AH31" s="82">
        <f t="shared" ca="1" si="8"/>
        <v>0</v>
      </c>
      <c r="AI31" s="74"/>
      <c r="AJ31" s="139">
        <f t="shared" ca="1" si="16"/>
        <v>0</v>
      </c>
    </row>
    <row r="32" spans="1:36" ht="15" customHeight="1" x14ac:dyDescent="0.2">
      <c r="A32" s="84" t="s">
        <v>375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E</v>
      </c>
      <c r="D32" s="19">
        <f t="shared" ca="1" si="0"/>
        <v>75</v>
      </c>
      <c r="E32" s="20">
        <f t="shared" si="9"/>
        <v>0</v>
      </c>
      <c r="F32" s="73"/>
      <c r="G32" s="74">
        <f t="shared" ca="1" si="17"/>
        <v>0</v>
      </c>
      <c r="H32" s="73"/>
      <c r="I32" s="74">
        <f t="shared" ca="1" si="1"/>
        <v>0</v>
      </c>
      <c r="J32" s="73"/>
      <c r="K32" s="113">
        <f t="shared" ca="1" si="10"/>
        <v>0</v>
      </c>
      <c r="L32" s="73"/>
      <c r="M32" s="113">
        <f t="shared" ca="1" si="11"/>
        <v>0</v>
      </c>
      <c r="N32" s="73"/>
      <c r="O32" s="74">
        <f t="shared" ca="1" si="12"/>
        <v>0</v>
      </c>
      <c r="P32" s="73"/>
      <c r="Q32" s="113">
        <f t="shared" ca="1" si="2"/>
        <v>0</v>
      </c>
      <c r="R32" s="73"/>
      <c r="S32" s="113">
        <f t="shared" ca="1" si="3"/>
        <v>0</v>
      </c>
      <c r="T32" s="101"/>
      <c r="U32" s="74">
        <f t="shared" ca="1" si="4"/>
        <v>0</v>
      </c>
      <c r="V32" s="73"/>
      <c r="W32" s="113">
        <f t="shared" ca="1" si="13"/>
        <v>0</v>
      </c>
      <c r="X32" s="101"/>
      <c r="Y32" s="113">
        <f t="shared" ca="1" si="14"/>
        <v>0</v>
      </c>
      <c r="Z32" s="73"/>
      <c r="AA32" s="74">
        <f t="shared" ca="1" si="5"/>
        <v>0</v>
      </c>
      <c r="AB32" s="73"/>
      <c r="AC32" s="74">
        <f t="shared" ca="1" si="6"/>
        <v>0</v>
      </c>
      <c r="AD32" s="73"/>
      <c r="AE32" s="74">
        <f t="shared" ca="1" si="7"/>
        <v>0</v>
      </c>
      <c r="AF32" s="73"/>
      <c r="AG32" s="74">
        <f t="shared" ca="1" si="15"/>
        <v>0</v>
      </c>
      <c r="AH32" s="82">
        <f t="shared" ca="1" si="8"/>
        <v>0</v>
      </c>
      <c r="AI32" s="74"/>
      <c r="AJ32" s="139">
        <f t="shared" ca="1" si="16"/>
        <v>0</v>
      </c>
    </row>
    <row r="33" spans="1:36" ht="15" customHeight="1" x14ac:dyDescent="0.2">
      <c r="A33" s="84" t="s">
        <v>366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E</v>
      </c>
      <c r="D33" s="19">
        <f t="shared" ca="1" si="0"/>
        <v>75</v>
      </c>
      <c r="E33" s="20">
        <f t="shared" si="9"/>
        <v>0</v>
      </c>
      <c r="F33" s="73"/>
      <c r="G33" s="74">
        <f t="shared" ca="1" si="17"/>
        <v>0</v>
      </c>
      <c r="H33" s="73"/>
      <c r="I33" s="74">
        <f t="shared" ca="1" si="1"/>
        <v>0</v>
      </c>
      <c r="J33" s="73"/>
      <c r="K33" s="113">
        <f t="shared" ca="1" si="10"/>
        <v>0</v>
      </c>
      <c r="L33" s="73"/>
      <c r="M33" s="113">
        <f t="shared" ca="1" si="11"/>
        <v>0</v>
      </c>
      <c r="N33" s="73"/>
      <c r="O33" s="74">
        <f t="shared" ca="1" si="12"/>
        <v>0</v>
      </c>
      <c r="P33" s="73"/>
      <c r="Q33" s="113">
        <f t="shared" ca="1" si="2"/>
        <v>0</v>
      </c>
      <c r="R33" s="73"/>
      <c r="S33" s="113">
        <f t="shared" ca="1" si="3"/>
        <v>0</v>
      </c>
      <c r="T33" s="101"/>
      <c r="U33" s="74">
        <f t="shared" ca="1" si="4"/>
        <v>0</v>
      </c>
      <c r="V33" s="73"/>
      <c r="W33" s="113">
        <f t="shared" ca="1" si="13"/>
        <v>0</v>
      </c>
      <c r="X33" s="101"/>
      <c r="Y33" s="113">
        <f t="shared" ca="1" si="14"/>
        <v>0</v>
      </c>
      <c r="Z33" s="73"/>
      <c r="AA33" s="74">
        <f t="shared" ca="1" si="5"/>
        <v>0</v>
      </c>
      <c r="AB33" s="73"/>
      <c r="AC33" s="74">
        <f t="shared" ca="1" si="6"/>
        <v>0</v>
      </c>
      <c r="AD33" s="73"/>
      <c r="AE33" s="74">
        <f t="shared" ca="1" si="7"/>
        <v>0</v>
      </c>
      <c r="AF33" s="73"/>
      <c r="AG33" s="74">
        <f t="shared" ca="1" si="15"/>
        <v>0</v>
      </c>
      <c r="AH33" s="82">
        <f t="shared" ca="1" si="8"/>
        <v>0</v>
      </c>
      <c r="AI33" s="74"/>
      <c r="AJ33" s="139">
        <f t="shared" ca="1" si="16"/>
        <v>0</v>
      </c>
    </row>
    <row r="34" spans="1:36" ht="15" customHeight="1" x14ac:dyDescent="0.2">
      <c r="A34" s="84" t="s">
        <v>182</v>
      </c>
      <c r="B34" t="str">
        <f>IF($A34="","",INDEX('MA-Liste'!$D:$D,MATCH($A34,'MA-Liste'!$M:$M,FALSE)))</f>
        <v>AeBo</v>
      </c>
      <c r="C34" s="4" t="str">
        <f ca="1">IF($A34="","",INDEX(INDIRECT("'MA-Liste'!"&amp;$C$11),MATCH($A34,'MA-Liste'!$M:$M,FALSE)))</f>
        <v>G</v>
      </c>
      <c r="D34" s="19">
        <f t="shared" ca="1" si="0"/>
        <v>35</v>
      </c>
      <c r="E34" s="20">
        <f t="shared" si="9"/>
        <v>0</v>
      </c>
      <c r="F34" s="73"/>
      <c r="G34" s="74">
        <f t="shared" ca="1" si="17"/>
        <v>0</v>
      </c>
      <c r="H34" s="73"/>
      <c r="I34" s="74">
        <f t="shared" ca="1" si="1"/>
        <v>0</v>
      </c>
      <c r="J34" s="73"/>
      <c r="K34" s="113">
        <f t="shared" ca="1" si="10"/>
        <v>0</v>
      </c>
      <c r="L34" s="73"/>
      <c r="M34" s="113">
        <f t="shared" ca="1" si="11"/>
        <v>0</v>
      </c>
      <c r="N34" s="73"/>
      <c r="O34" s="74">
        <f t="shared" ca="1" si="12"/>
        <v>0</v>
      </c>
      <c r="P34" s="73"/>
      <c r="Q34" s="113">
        <f t="shared" ca="1" si="2"/>
        <v>0</v>
      </c>
      <c r="R34" s="73"/>
      <c r="S34" s="113">
        <f t="shared" ca="1" si="3"/>
        <v>0</v>
      </c>
      <c r="T34" s="101"/>
      <c r="U34" s="74">
        <f t="shared" ca="1" si="4"/>
        <v>0</v>
      </c>
      <c r="V34" s="73"/>
      <c r="W34" s="113">
        <f t="shared" ca="1" si="13"/>
        <v>0</v>
      </c>
      <c r="X34" s="101"/>
      <c r="Y34" s="113">
        <f t="shared" ca="1" si="14"/>
        <v>0</v>
      </c>
      <c r="Z34" s="73"/>
      <c r="AA34" s="74">
        <f t="shared" ca="1" si="5"/>
        <v>0</v>
      </c>
      <c r="AB34" s="73"/>
      <c r="AC34" s="74">
        <f t="shared" ca="1" si="6"/>
        <v>0</v>
      </c>
      <c r="AD34" s="73"/>
      <c r="AE34" s="74">
        <f t="shared" ca="1" si="7"/>
        <v>0</v>
      </c>
      <c r="AF34" s="73"/>
      <c r="AG34" s="74">
        <f t="shared" ca="1" si="15"/>
        <v>0</v>
      </c>
      <c r="AH34" s="82">
        <f t="shared" ca="1" si="8"/>
        <v>0</v>
      </c>
      <c r="AI34" s="74"/>
      <c r="AJ34" s="139">
        <f t="shared" ca="1" si="16"/>
        <v>0</v>
      </c>
    </row>
    <row r="35" spans="1:36" ht="15" customHeight="1" x14ac:dyDescent="0.2">
      <c r="A35" s="84" t="s">
        <v>147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B</v>
      </c>
      <c r="D35" s="19">
        <f t="shared" ca="1" si="0"/>
        <v>140</v>
      </c>
      <c r="E35" s="20">
        <f t="shared" si="9"/>
        <v>0</v>
      </c>
      <c r="F35" s="73"/>
      <c r="G35" s="74">
        <f t="shared" ca="1" si="17"/>
        <v>0</v>
      </c>
      <c r="H35" s="73"/>
      <c r="I35" s="74">
        <f t="shared" ca="1" si="1"/>
        <v>0</v>
      </c>
      <c r="J35" s="73"/>
      <c r="K35" s="113">
        <f t="shared" ca="1" si="10"/>
        <v>0</v>
      </c>
      <c r="L35" s="73"/>
      <c r="M35" s="113">
        <f t="shared" ca="1" si="11"/>
        <v>0</v>
      </c>
      <c r="N35" s="73"/>
      <c r="O35" s="74">
        <f t="shared" ca="1" si="12"/>
        <v>0</v>
      </c>
      <c r="P35" s="73"/>
      <c r="Q35" s="113">
        <f t="shared" ca="1" si="2"/>
        <v>0</v>
      </c>
      <c r="R35" s="73"/>
      <c r="S35" s="113">
        <f t="shared" ca="1" si="3"/>
        <v>0</v>
      </c>
      <c r="T35" s="101"/>
      <c r="U35" s="74">
        <f t="shared" ca="1" si="4"/>
        <v>0</v>
      </c>
      <c r="V35" s="73"/>
      <c r="W35" s="113">
        <f t="shared" ca="1" si="13"/>
        <v>0</v>
      </c>
      <c r="X35" s="101"/>
      <c r="Y35" s="113">
        <f t="shared" ca="1" si="14"/>
        <v>0</v>
      </c>
      <c r="Z35" s="73"/>
      <c r="AA35" s="74">
        <f t="shared" ca="1" si="5"/>
        <v>0</v>
      </c>
      <c r="AB35" s="73"/>
      <c r="AC35" s="74">
        <f t="shared" ca="1" si="6"/>
        <v>0</v>
      </c>
      <c r="AD35" s="73"/>
      <c r="AE35" s="74">
        <f t="shared" ca="1" si="7"/>
        <v>0</v>
      </c>
      <c r="AF35" s="73"/>
      <c r="AG35" s="74">
        <f t="shared" ca="1" si="15"/>
        <v>0</v>
      </c>
      <c r="AH35" s="82">
        <f t="shared" ca="1" si="8"/>
        <v>0</v>
      </c>
      <c r="AI35" s="74"/>
      <c r="AJ35" s="139">
        <f t="shared" ca="1" si="16"/>
        <v>0</v>
      </c>
    </row>
    <row r="36" spans="1:36" ht="15" customHeight="1" x14ac:dyDescent="0.2">
      <c r="A36" s="84" t="s">
        <v>205</v>
      </c>
      <c r="B36" t="str">
        <f>IF($A36="","",INDEX('MA-Liste'!$D:$D,MATCH($A36,'MA-Liste'!$M:$M,FALSE)))</f>
        <v>AeBo</v>
      </c>
      <c r="C36" s="4" t="str">
        <f ca="1">IF($A36="","",INDEX(INDIRECT("'MA-Liste'!"&amp;$C$11),MATCH($A36,'MA-Liste'!$M:$M,FALSE)))</f>
        <v>D</v>
      </c>
      <c r="D36" s="19">
        <f t="shared" ca="1" si="0"/>
        <v>100</v>
      </c>
      <c r="E36" s="20">
        <f t="shared" si="9"/>
        <v>0</v>
      </c>
      <c r="F36" s="73"/>
      <c r="G36" s="74">
        <f t="shared" ca="1" si="17"/>
        <v>0</v>
      </c>
      <c r="H36" s="73"/>
      <c r="I36" s="74">
        <f t="shared" ca="1" si="1"/>
        <v>0</v>
      </c>
      <c r="J36" s="73"/>
      <c r="K36" s="113">
        <f t="shared" ca="1" si="10"/>
        <v>0</v>
      </c>
      <c r="L36" s="73"/>
      <c r="M36" s="113">
        <f t="shared" ca="1" si="11"/>
        <v>0</v>
      </c>
      <c r="N36" s="73"/>
      <c r="O36" s="74">
        <f t="shared" ca="1" si="12"/>
        <v>0</v>
      </c>
      <c r="P36" s="73"/>
      <c r="Q36" s="113">
        <f t="shared" ca="1" si="2"/>
        <v>0</v>
      </c>
      <c r="R36" s="73"/>
      <c r="S36" s="113">
        <f t="shared" ca="1" si="3"/>
        <v>0</v>
      </c>
      <c r="T36" s="101"/>
      <c r="U36" s="74">
        <f t="shared" ca="1" si="4"/>
        <v>0</v>
      </c>
      <c r="V36" s="73"/>
      <c r="W36" s="113">
        <f t="shared" ca="1" si="13"/>
        <v>0</v>
      </c>
      <c r="X36" s="101"/>
      <c r="Y36" s="113">
        <f t="shared" ca="1" si="14"/>
        <v>0</v>
      </c>
      <c r="Z36" s="73"/>
      <c r="AA36" s="74">
        <f t="shared" ca="1" si="5"/>
        <v>0</v>
      </c>
      <c r="AB36" s="73"/>
      <c r="AC36" s="74">
        <f t="shared" ca="1" si="6"/>
        <v>0</v>
      </c>
      <c r="AD36" s="73"/>
      <c r="AE36" s="74">
        <f t="shared" ca="1" si="7"/>
        <v>0</v>
      </c>
      <c r="AF36" s="73"/>
      <c r="AG36" s="74">
        <f t="shared" ca="1" si="15"/>
        <v>0</v>
      </c>
      <c r="AH36" s="82">
        <f t="shared" ca="1" si="8"/>
        <v>0</v>
      </c>
      <c r="AI36" s="74"/>
      <c r="AJ36" s="139">
        <f t="shared" ca="1" si="16"/>
        <v>0</v>
      </c>
    </row>
    <row r="37" spans="1:36" ht="15" customHeight="1" x14ac:dyDescent="0.2">
      <c r="A37" s="84" t="s">
        <v>354</v>
      </c>
      <c r="B37" t="s">
        <v>65</v>
      </c>
      <c r="C37" s="4" t="s">
        <v>6</v>
      </c>
      <c r="D37" s="19">
        <f t="shared" si="0"/>
        <v>100</v>
      </c>
      <c r="E37" s="20">
        <f t="shared" si="9"/>
        <v>0</v>
      </c>
      <c r="F37" s="73"/>
      <c r="G37" s="74">
        <f t="shared" si="17"/>
        <v>0</v>
      </c>
      <c r="H37" s="73"/>
      <c r="I37" s="74">
        <f t="shared" si="1"/>
        <v>0</v>
      </c>
      <c r="J37" s="73"/>
      <c r="K37" s="113">
        <f t="shared" si="10"/>
        <v>0</v>
      </c>
      <c r="L37" s="73"/>
      <c r="M37" s="113">
        <f t="shared" si="11"/>
        <v>0</v>
      </c>
      <c r="N37" s="73"/>
      <c r="O37" s="74">
        <f t="shared" si="12"/>
        <v>0</v>
      </c>
      <c r="P37" s="73"/>
      <c r="Q37" s="113">
        <f t="shared" si="2"/>
        <v>0</v>
      </c>
      <c r="R37" s="73"/>
      <c r="S37" s="113">
        <f t="shared" si="3"/>
        <v>0</v>
      </c>
      <c r="T37" s="101"/>
      <c r="U37" s="74">
        <f t="shared" si="4"/>
        <v>0</v>
      </c>
      <c r="V37" s="73"/>
      <c r="W37" s="113">
        <f t="shared" si="13"/>
        <v>0</v>
      </c>
      <c r="X37" s="101"/>
      <c r="Y37" s="113">
        <f t="shared" si="14"/>
        <v>0</v>
      </c>
      <c r="Z37" s="73"/>
      <c r="AA37" s="74">
        <f t="shared" si="5"/>
        <v>0</v>
      </c>
      <c r="AB37" s="73"/>
      <c r="AC37" s="74">
        <f t="shared" si="6"/>
        <v>0</v>
      </c>
      <c r="AD37" s="73"/>
      <c r="AE37" s="74">
        <f t="shared" si="7"/>
        <v>0</v>
      </c>
      <c r="AF37" s="73"/>
      <c r="AG37" s="74">
        <f t="shared" si="15"/>
        <v>0</v>
      </c>
      <c r="AH37" s="82">
        <f t="shared" si="8"/>
        <v>0</v>
      </c>
      <c r="AI37" s="74"/>
      <c r="AJ37" s="139">
        <f t="shared" si="16"/>
        <v>0</v>
      </c>
    </row>
    <row r="38" spans="1:36" ht="15" customHeight="1" x14ac:dyDescent="0.2">
      <c r="A38" s="84" t="s">
        <v>148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D</v>
      </c>
      <c r="D38" s="19">
        <f t="shared" ca="1" si="0"/>
        <v>100</v>
      </c>
      <c r="E38" s="20">
        <f t="shared" si="9"/>
        <v>0</v>
      </c>
      <c r="F38" s="73"/>
      <c r="G38" s="74">
        <f t="shared" ca="1" si="17"/>
        <v>0</v>
      </c>
      <c r="H38" s="73"/>
      <c r="I38" s="74">
        <f t="shared" ca="1" si="1"/>
        <v>0</v>
      </c>
      <c r="J38" s="73"/>
      <c r="K38" s="113">
        <f t="shared" ca="1" si="10"/>
        <v>0</v>
      </c>
      <c r="L38" s="73"/>
      <c r="M38" s="113">
        <f t="shared" ca="1" si="11"/>
        <v>0</v>
      </c>
      <c r="N38" s="73"/>
      <c r="O38" s="74">
        <f t="shared" ca="1" si="12"/>
        <v>0</v>
      </c>
      <c r="P38" s="73"/>
      <c r="Q38" s="113">
        <f t="shared" ca="1" si="2"/>
        <v>0</v>
      </c>
      <c r="R38" s="73"/>
      <c r="S38" s="113">
        <f t="shared" ca="1" si="3"/>
        <v>0</v>
      </c>
      <c r="T38" s="101"/>
      <c r="U38" s="74">
        <f t="shared" ca="1" si="4"/>
        <v>0</v>
      </c>
      <c r="V38" s="73"/>
      <c r="W38" s="113">
        <f t="shared" ca="1" si="13"/>
        <v>0</v>
      </c>
      <c r="X38" s="101"/>
      <c r="Y38" s="113">
        <f t="shared" ca="1" si="14"/>
        <v>0</v>
      </c>
      <c r="Z38" s="73"/>
      <c r="AA38" s="74">
        <f t="shared" ca="1" si="5"/>
        <v>0</v>
      </c>
      <c r="AB38" s="73"/>
      <c r="AC38" s="74">
        <f t="shared" ca="1" si="6"/>
        <v>0</v>
      </c>
      <c r="AD38" s="73"/>
      <c r="AE38" s="74">
        <f t="shared" ca="1" si="7"/>
        <v>0</v>
      </c>
      <c r="AF38" s="73"/>
      <c r="AG38" s="74">
        <f t="shared" ca="1" si="15"/>
        <v>0</v>
      </c>
      <c r="AH38" s="82">
        <f t="shared" ca="1" si="8"/>
        <v>0</v>
      </c>
      <c r="AI38" s="74"/>
      <c r="AJ38" s="139">
        <f t="shared" ca="1" si="16"/>
        <v>0</v>
      </c>
    </row>
    <row r="39" spans="1:36" ht="15" customHeight="1" x14ac:dyDescent="0.2">
      <c r="A39" s="84" t="s">
        <v>214</v>
      </c>
      <c r="B39" s="14" t="s">
        <v>65</v>
      </c>
      <c r="C39" s="4" t="str">
        <f ca="1">IF($A39="","",INDEX(INDIRECT("'MA-Liste'!"&amp;$C$11),MATCH($A39,'MA-Liste'!$M:$M,FALSE)))</f>
        <v>D</v>
      </c>
      <c r="D39" s="19">
        <f t="shared" ca="1" si="0"/>
        <v>100</v>
      </c>
      <c r="E39" s="20">
        <f t="shared" si="9"/>
        <v>0</v>
      </c>
      <c r="F39" s="73"/>
      <c r="G39" s="74">
        <f t="shared" ca="1" si="17"/>
        <v>0</v>
      </c>
      <c r="H39" s="73"/>
      <c r="I39" s="74">
        <f t="shared" ca="1" si="1"/>
        <v>0</v>
      </c>
      <c r="J39" s="73"/>
      <c r="K39" s="113">
        <f t="shared" ca="1" si="10"/>
        <v>0</v>
      </c>
      <c r="L39" s="73"/>
      <c r="M39" s="113">
        <f t="shared" ca="1" si="11"/>
        <v>0</v>
      </c>
      <c r="N39" s="73"/>
      <c r="O39" s="74">
        <f t="shared" ca="1" si="12"/>
        <v>0</v>
      </c>
      <c r="P39" s="73"/>
      <c r="Q39" s="113">
        <f t="shared" ca="1" si="2"/>
        <v>0</v>
      </c>
      <c r="R39" s="73"/>
      <c r="S39" s="113">
        <f t="shared" ca="1" si="3"/>
        <v>0</v>
      </c>
      <c r="T39" s="101"/>
      <c r="U39" s="74">
        <f t="shared" ca="1" si="4"/>
        <v>0</v>
      </c>
      <c r="V39" s="73"/>
      <c r="W39" s="113">
        <f t="shared" ca="1" si="13"/>
        <v>0</v>
      </c>
      <c r="X39" s="101"/>
      <c r="Y39" s="113">
        <f t="shared" ca="1" si="14"/>
        <v>0</v>
      </c>
      <c r="Z39" s="73"/>
      <c r="AA39" s="74">
        <f t="shared" ca="1" si="5"/>
        <v>0</v>
      </c>
      <c r="AB39" s="73"/>
      <c r="AC39" s="74">
        <f t="shared" ca="1" si="6"/>
        <v>0</v>
      </c>
      <c r="AD39" s="73"/>
      <c r="AE39" s="74">
        <f t="shared" ca="1" si="7"/>
        <v>0</v>
      </c>
      <c r="AF39" s="73"/>
      <c r="AG39" s="74">
        <f t="shared" ca="1" si="15"/>
        <v>0</v>
      </c>
      <c r="AH39" s="82">
        <f t="shared" ca="1" si="8"/>
        <v>0</v>
      </c>
      <c r="AI39" s="74"/>
      <c r="AJ39" s="139">
        <f t="shared" ca="1" si="16"/>
        <v>0</v>
      </c>
    </row>
    <row r="40" spans="1:36" ht="15" customHeight="1" x14ac:dyDescent="0.2">
      <c r="A40" s="84" t="s">
        <v>183</v>
      </c>
      <c r="B40" t="str">
        <f>IF($A40="","",INDEX('MA-Liste'!$D:$D,MATCH($A40,'MA-Liste'!$M:$M,FALSE)))</f>
        <v>AeBo</v>
      </c>
      <c r="C40" s="4" t="str">
        <f ca="1">IF($A40="","",INDEX(INDIRECT("'MA-Liste'!"&amp;$C$11),MATCH($A40,'MA-Liste'!$M:$M,FALSE)))</f>
        <v>F</v>
      </c>
      <c r="D40" s="19">
        <f t="shared" ca="1" si="0"/>
        <v>60</v>
      </c>
      <c r="E40" s="20">
        <f t="shared" si="9"/>
        <v>0</v>
      </c>
      <c r="F40" s="73"/>
      <c r="G40" s="74">
        <f t="shared" ca="1" si="17"/>
        <v>0</v>
      </c>
      <c r="H40" s="73"/>
      <c r="I40" s="74">
        <f t="shared" ca="1" si="1"/>
        <v>0</v>
      </c>
      <c r="J40" s="73"/>
      <c r="K40" s="113">
        <f t="shared" ca="1" si="10"/>
        <v>0</v>
      </c>
      <c r="L40" s="73"/>
      <c r="M40" s="113">
        <f t="shared" ca="1" si="11"/>
        <v>0</v>
      </c>
      <c r="N40" s="73"/>
      <c r="O40" s="74">
        <f t="shared" ca="1" si="12"/>
        <v>0</v>
      </c>
      <c r="P40" s="73"/>
      <c r="Q40" s="113">
        <f t="shared" ca="1" si="2"/>
        <v>0</v>
      </c>
      <c r="R40" s="73"/>
      <c r="S40" s="113">
        <f t="shared" ca="1" si="3"/>
        <v>0</v>
      </c>
      <c r="T40" s="101"/>
      <c r="U40" s="74">
        <f t="shared" ca="1" si="4"/>
        <v>0</v>
      </c>
      <c r="V40" s="73"/>
      <c r="W40" s="113">
        <f t="shared" ca="1" si="13"/>
        <v>0</v>
      </c>
      <c r="X40" s="101"/>
      <c r="Y40" s="113">
        <f t="shared" ca="1" si="14"/>
        <v>0</v>
      </c>
      <c r="Z40" s="73"/>
      <c r="AA40" s="74">
        <f t="shared" ca="1" si="5"/>
        <v>0</v>
      </c>
      <c r="AB40" s="73"/>
      <c r="AC40" s="74">
        <f t="shared" ca="1" si="6"/>
        <v>0</v>
      </c>
      <c r="AD40" s="73"/>
      <c r="AE40" s="74">
        <f t="shared" ca="1" si="7"/>
        <v>0</v>
      </c>
      <c r="AF40" s="73"/>
      <c r="AG40" s="74">
        <f t="shared" ca="1" si="15"/>
        <v>0</v>
      </c>
      <c r="AH40" s="82">
        <f t="shared" ca="1" si="8"/>
        <v>0</v>
      </c>
      <c r="AI40" s="74"/>
      <c r="AJ40" s="139">
        <f t="shared" ca="1" si="16"/>
        <v>0</v>
      </c>
    </row>
    <row r="41" spans="1:36" ht="15" customHeight="1" x14ac:dyDescent="0.2">
      <c r="A41" s="84" t="s">
        <v>184</v>
      </c>
      <c r="B41" t="str">
        <f>IF($A41="","",INDEX('MA-Liste'!$D:$D,MATCH($A41,'MA-Liste'!$M:$M,FALSE)))</f>
        <v>AeBo</v>
      </c>
      <c r="C41" s="4" t="str">
        <f ca="1">IF($A41="","",INDEX(INDIRECT("'MA-Liste'!"&amp;$C$11),MATCH($A41,'MA-Liste'!$M:$M,FALSE)))</f>
        <v>B</v>
      </c>
      <c r="D41" s="19">
        <f t="shared" ca="1" si="0"/>
        <v>140</v>
      </c>
      <c r="E41" s="20">
        <f t="shared" si="9"/>
        <v>0</v>
      </c>
      <c r="F41" s="73"/>
      <c r="G41" s="74">
        <f t="shared" ca="1" si="17"/>
        <v>0</v>
      </c>
      <c r="H41" s="73"/>
      <c r="I41" s="74">
        <f t="shared" ca="1" si="1"/>
        <v>0</v>
      </c>
      <c r="J41" s="73"/>
      <c r="K41" s="113">
        <f t="shared" ca="1" si="10"/>
        <v>0</v>
      </c>
      <c r="L41" s="73"/>
      <c r="M41" s="113">
        <f t="shared" ca="1" si="11"/>
        <v>0</v>
      </c>
      <c r="N41" s="73"/>
      <c r="O41" s="74">
        <f t="shared" ca="1" si="12"/>
        <v>0</v>
      </c>
      <c r="P41" s="73"/>
      <c r="Q41" s="113">
        <f t="shared" ca="1" si="2"/>
        <v>0</v>
      </c>
      <c r="R41" s="73"/>
      <c r="S41" s="113">
        <f t="shared" ca="1" si="3"/>
        <v>0</v>
      </c>
      <c r="T41" s="101"/>
      <c r="U41" s="74">
        <f t="shared" ca="1" si="4"/>
        <v>0</v>
      </c>
      <c r="V41" s="73"/>
      <c r="W41" s="113">
        <f t="shared" ca="1" si="13"/>
        <v>0</v>
      </c>
      <c r="X41" s="101"/>
      <c r="Y41" s="113">
        <f t="shared" ca="1" si="14"/>
        <v>0</v>
      </c>
      <c r="Z41" s="73"/>
      <c r="AA41" s="74">
        <f t="shared" ca="1" si="5"/>
        <v>0</v>
      </c>
      <c r="AB41" s="73"/>
      <c r="AC41" s="74">
        <f t="shared" ca="1" si="6"/>
        <v>0</v>
      </c>
      <c r="AD41" s="73"/>
      <c r="AE41" s="74">
        <f t="shared" ca="1" si="7"/>
        <v>0</v>
      </c>
      <c r="AF41" s="73"/>
      <c r="AG41" s="74">
        <f t="shared" ca="1" si="15"/>
        <v>0</v>
      </c>
      <c r="AH41" s="82">
        <f t="shared" ca="1" si="8"/>
        <v>0</v>
      </c>
      <c r="AI41" s="74"/>
      <c r="AJ41" s="139">
        <f t="shared" ca="1" si="16"/>
        <v>0</v>
      </c>
    </row>
    <row r="42" spans="1:36" ht="15" customHeight="1" x14ac:dyDescent="0.2">
      <c r="A42" s="84" t="s">
        <v>211</v>
      </c>
      <c r="B42" t="str">
        <f>IF($A42="","",INDEX('MA-Liste'!$D:$D,MATCH($A42,'MA-Liste'!$M:$M,FALSE)))</f>
        <v>AeBo</v>
      </c>
      <c r="C42" s="4" t="str">
        <f ca="1">IF($A42="","",INDEX(INDIRECT("'MA-Liste'!"&amp;$C$11),MATCH($A42,'MA-Liste'!$M:$M,FALSE)))</f>
        <v>D</v>
      </c>
      <c r="D42" s="19">
        <f t="shared" ca="1" si="0"/>
        <v>100</v>
      </c>
      <c r="E42" s="20">
        <f t="shared" si="9"/>
        <v>0</v>
      </c>
      <c r="F42" s="73"/>
      <c r="G42" s="74">
        <f t="shared" ca="1" si="17"/>
        <v>0</v>
      </c>
      <c r="H42" s="73"/>
      <c r="I42" s="74">
        <f t="shared" ca="1" si="1"/>
        <v>0</v>
      </c>
      <c r="J42" s="73"/>
      <c r="K42" s="113">
        <f t="shared" ca="1" si="10"/>
        <v>0</v>
      </c>
      <c r="L42" s="73"/>
      <c r="M42" s="113">
        <f t="shared" ca="1" si="11"/>
        <v>0</v>
      </c>
      <c r="N42" s="73"/>
      <c r="O42" s="74">
        <f t="shared" ca="1" si="12"/>
        <v>0</v>
      </c>
      <c r="P42" s="73"/>
      <c r="Q42" s="113">
        <f t="shared" ca="1" si="2"/>
        <v>0</v>
      </c>
      <c r="R42" s="73"/>
      <c r="S42" s="113">
        <f t="shared" ca="1" si="3"/>
        <v>0</v>
      </c>
      <c r="T42" s="101"/>
      <c r="U42" s="74">
        <f t="shared" ca="1" si="4"/>
        <v>0</v>
      </c>
      <c r="V42" s="73"/>
      <c r="W42" s="113">
        <f t="shared" ca="1" si="13"/>
        <v>0</v>
      </c>
      <c r="X42" s="101"/>
      <c r="Y42" s="113">
        <f t="shared" ca="1" si="14"/>
        <v>0</v>
      </c>
      <c r="Z42" s="73"/>
      <c r="AA42" s="74">
        <f t="shared" ca="1" si="5"/>
        <v>0</v>
      </c>
      <c r="AB42" s="73"/>
      <c r="AC42" s="74">
        <f t="shared" ca="1" si="6"/>
        <v>0</v>
      </c>
      <c r="AD42" s="73"/>
      <c r="AE42" s="74">
        <f t="shared" ca="1" si="7"/>
        <v>0</v>
      </c>
      <c r="AF42" s="73"/>
      <c r="AG42" s="74">
        <f t="shared" ca="1" si="15"/>
        <v>0</v>
      </c>
      <c r="AH42" s="82">
        <f t="shared" ca="1" si="8"/>
        <v>0</v>
      </c>
      <c r="AI42" s="74"/>
      <c r="AJ42" s="139">
        <f t="shared" ca="1" si="16"/>
        <v>0</v>
      </c>
    </row>
    <row r="43" spans="1:36" ht="15" customHeight="1" x14ac:dyDescent="0.2">
      <c r="A43" s="84" t="s">
        <v>237</v>
      </c>
      <c r="B43" t="s">
        <v>65</v>
      </c>
      <c r="C43" s="4" t="s">
        <v>7</v>
      </c>
      <c r="D43" s="19">
        <f t="shared" si="0"/>
        <v>75</v>
      </c>
      <c r="E43" s="20">
        <f t="shared" si="9"/>
        <v>0</v>
      </c>
      <c r="F43" s="73"/>
      <c r="G43" s="74">
        <f t="shared" si="17"/>
        <v>0</v>
      </c>
      <c r="H43" s="73"/>
      <c r="I43" s="74">
        <f t="shared" si="1"/>
        <v>0</v>
      </c>
      <c r="J43" s="73"/>
      <c r="K43" s="113">
        <f t="shared" si="10"/>
        <v>0</v>
      </c>
      <c r="L43" s="73"/>
      <c r="M43" s="113">
        <f t="shared" si="11"/>
        <v>0</v>
      </c>
      <c r="N43" s="73"/>
      <c r="O43" s="74">
        <f t="shared" si="12"/>
        <v>0</v>
      </c>
      <c r="P43" s="73"/>
      <c r="Q43" s="113">
        <f t="shared" si="2"/>
        <v>0</v>
      </c>
      <c r="R43" s="73"/>
      <c r="S43" s="113">
        <f t="shared" si="3"/>
        <v>0</v>
      </c>
      <c r="T43" s="101"/>
      <c r="U43" s="74">
        <f t="shared" si="4"/>
        <v>0</v>
      </c>
      <c r="V43" s="73"/>
      <c r="W43" s="113">
        <f t="shared" si="13"/>
        <v>0</v>
      </c>
      <c r="X43" s="101"/>
      <c r="Y43" s="113">
        <f t="shared" si="14"/>
        <v>0</v>
      </c>
      <c r="Z43" s="73"/>
      <c r="AA43" s="74">
        <f t="shared" si="5"/>
        <v>0</v>
      </c>
      <c r="AB43" s="73"/>
      <c r="AC43" s="74">
        <f t="shared" si="6"/>
        <v>0</v>
      </c>
      <c r="AD43" s="73"/>
      <c r="AE43" s="74">
        <f t="shared" si="7"/>
        <v>0</v>
      </c>
      <c r="AF43" s="73"/>
      <c r="AG43" s="74">
        <f t="shared" si="15"/>
        <v>0</v>
      </c>
      <c r="AH43" s="82">
        <f t="shared" si="8"/>
        <v>0</v>
      </c>
      <c r="AI43" s="74"/>
      <c r="AJ43" s="139">
        <f t="shared" si="16"/>
        <v>0</v>
      </c>
    </row>
    <row r="44" spans="1:36" ht="15" customHeight="1" x14ac:dyDescent="0.2">
      <c r="A44" s="84" t="s">
        <v>212</v>
      </c>
      <c r="B44" t="s">
        <v>65</v>
      </c>
      <c r="C44" s="4" t="s">
        <v>5</v>
      </c>
      <c r="D44" s="19">
        <v>118</v>
      </c>
      <c r="E44" s="20">
        <f t="shared" si="9"/>
        <v>0</v>
      </c>
      <c r="F44" s="73"/>
      <c r="G44" s="74">
        <f t="shared" si="17"/>
        <v>0</v>
      </c>
      <c r="H44" s="73"/>
      <c r="I44" s="74">
        <f t="shared" si="1"/>
        <v>0</v>
      </c>
      <c r="J44" s="73"/>
      <c r="K44" s="113">
        <f t="shared" si="10"/>
        <v>0</v>
      </c>
      <c r="L44" s="73"/>
      <c r="M44" s="113">
        <f t="shared" si="11"/>
        <v>0</v>
      </c>
      <c r="N44" s="73"/>
      <c r="O44" s="74">
        <f t="shared" si="12"/>
        <v>0</v>
      </c>
      <c r="P44" s="73"/>
      <c r="Q44" s="113">
        <f t="shared" si="2"/>
        <v>0</v>
      </c>
      <c r="R44" s="73"/>
      <c r="S44" s="113">
        <f t="shared" si="3"/>
        <v>0</v>
      </c>
      <c r="T44" s="101"/>
      <c r="U44" s="74">
        <f t="shared" si="4"/>
        <v>0</v>
      </c>
      <c r="V44" s="73"/>
      <c r="W44" s="113">
        <f t="shared" si="13"/>
        <v>0</v>
      </c>
      <c r="X44" s="101"/>
      <c r="Y44" s="113">
        <f t="shared" si="14"/>
        <v>0</v>
      </c>
      <c r="Z44" s="73"/>
      <c r="AA44" s="74">
        <v>0</v>
      </c>
      <c r="AB44" s="73"/>
      <c r="AC44" s="74">
        <v>0</v>
      </c>
      <c r="AD44" s="73"/>
      <c r="AE44" s="74">
        <f t="shared" si="7"/>
        <v>0</v>
      </c>
      <c r="AF44" s="73"/>
      <c r="AG44" s="74">
        <f t="shared" si="15"/>
        <v>0</v>
      </c>
      <c r="AH44" s="82">
        <f t="shared" si="8"/>
        <v>0</v>
      </c>
      <c r="AI44" s="74"/>
      <c r="AJ44" s="139">
        <f t="shared" si="16"/>
        <v>0</v>
      </c>
    </row>
    <row r="45" spans="1:36" ht="15.75" customHeight="1" x14ac:dyDescent="0.2">
      <c r="A45" s="90" t="s">
        <v>187</v>
      </c>
      <c r="B45" t="str">
        <f>IF($A45="","",INDEX('MA-Liste'!$D:$D,MATCH($A45,'MA-Liste'!$M:$M,FALSE)))</f>
        <v>AeBo</v>
      </c>
      <c r="C45" s="4" t="str">
        <f ca="1">IF($A45="","",INDEX(INDIRECT("'MA-Liste'!"&amp;$C$11),MATCH($A45,'MA-Liste'!$M:$M,FALSE)))</f>
        <v>D</v>
      </c>
      <c r="D45" s="19">
        <f t="shared" ca="1" si="0"/>
        <v>100</v>
      </c>
      <c r="E45" s="20">
        <f t="shared" si="9"/>
        <v>0</v>
      </c>
      <c r="F45" s="73"/>
      <c r="G45" s="74">
        <f t="shared" ca="1" si="17"/>
        <v>0</v>
      </c>
      <c r="H45" s="73"/>
      <c r="I45" s="74">
        <f t="shared" ca="1" si="1"/>
        <v>0</v>
      </c>
      <c r="J45" s="73"/>
      <c r="K45" s="113">
        <f t="shared" ca="1" si="10"/>
        <v>0</v>
      </c>
      <c r="L45" s="73"/>
      <c r="M45" s="113">
        <f t="shared" ca="1" si="11"/>
        <v>0</v>
      </c>
      <c r="N45" s="73"/>
      <c r="O45" s="74">
        <f t="shared" ca="1" si="12"/>
        <v>0</v>
      </c>
      <c r="P45" s="73"/>
      <c r="Q45" s="113">
        <f t="shared" ca="1" si="2"/>
        <v>0</v>
      </c>
      <c r="R45" s="73"/>
      <c r="S45" s="113">
        <f t="shared" ca="1" si="3"/>
        <v>0</v>
      </c>
      <c r="T45" s="101"/>
      <c r="U45" s="74">
        <f t="shared" ca="1" si="4"/>
        <v>0</v>
      </c>
      <c r="V45" s="73"/>
      <c r="W45" s="113">
        <f t="shared" ca="1" si="13"/>
        <v>0</v>
      </c>
      <c r="X45" s="101"/>
      <c r="Y45" s="113">
        <f t="shared" ca="1" si="14"/>
        <v>0</v>
      </c>
      <c r="Z45" s="73"/>
      <c r="AA45" s="74">
        <f t="shared" ref="AA45:AA52" ca="1" si="18">IF(D45="",0,D45*Z45)</f>
        <v>0</v>
      </c>
      <c r="AB45" s="73"/>
      <c r="AC45" s="74">
        <f t="shared" ref="AC45:AC52" ca="1" si="19">IF(D45="",0,D45*AB45)</f>
        <v>0</v>
      </c>
      <c r="AD45" s="73"/>
      <c r="AE45" s="74">
        <f t="shared" ca="1" si="7"/>
        <v>0</v>
      </c>
      <c r="AF45" s="73"/>
      <c r="AG45" s="74">
        <f t="shared" ca="1" si="15"/>
        <v>0</v>
      </c>
      <c r="AH45" s="82">
        <f t="shared" ca="1" si="8"/>
        <v>0</v>
      </c>
      <c r="AI45" s="74"/>
      <c r="AJ45" s="139">
        <f t="shared" ca="1" si="16"/>
        <v>0</v>
      </c>
    </row>
    <row r="46" spans="1:36" ht="15.75" customHeight="1" x14ac:dyDescent="0.2">
      <c r="A46" s="90" t="s">
        <v>144</v>
      </c>
      <c r="B46" t="s">
        <v>65</v>
      </c>
      <c r="C46" s="4" t="s">
        <v>6</v>
      </c>
      <c r="D46" s="19">
        <v>100</v>
      </c>
      <c r="E46" s="20">
        <f t="shared" si="9"/>
        <v>0</v>
      </c>
      <c r="F46" s="73"/>
      <c r="G46" s="74">
        <f t="shared" si="17"/>
        <v>0</v>
      </c>
      <c r="H46" s="73"/>
      <c r="I46" s="74">
        <f t="shared" si="1"/>
        <v>0</v>
      </c>
      <c r="J46" s="73"/>
      <c r="K46" s="113">
        <f t="shared" si="10"/>
        <v>0</v>
      </c>
      <c r="L46" s="73"/>
      <c r="M46" s="113">
        <f t="shared" si="11"/>
        <v>0</v>
      </c>
      <c r="N46" s="73"/>
      <c r="O46" s="74">
        <f t="shared" si="12"/>
        <v>0</v>
      </c>
      <c r="P46" s="73"/>
      <c r="Q46" s="113">
        <f t="shared" si="2"/>
        <v>0</v>
      </c>
      <c r="R46" s="73"/>
      <c r="S46" s="113">
        <f t="shared" si="3"/>
        <v>0</v>
      </c>
      <c r="T46" s="101"/>
      <c r="U46" s="74">
        <f t="shared" si="4"/>
        <v>0</v>
      </c>
      <c r="V46" s="73"/>
      <c r="W46" s="113">
        <f t="shared" si="13"/>
        <v>0</v>
      </c>
      <c r="X46" s="101"/>
      <c r="Y46" s="113">
        <f t="shared" si="14"/>
        <v>0</v>
      </c>
      <c r="Z46" s="73"/>
      <c r="AA46" s="74">
        <f t="shared" si="18"/>
        <v>0</v>
      </c>
      <c r="AB46" s="73"/>
      <c r="AC46" s="74">
        <f t="shared" si="19"/>
        <v>0</v>
      </c>
      <c r="AD46" s="73"/>
      <c r="AE46" s="74">
        <f t="shared" si="7"/>
        <v>0</v>
      </c>
      <c r="AF46" s="73"/>
      <c r="AG46" s="74">
        <f t="shared" si="15"/>
        <v>0</v>
      </c>
      <c r="AH46" s="82">
        <f t="shared" si="8"/>
        <v>0</v>
      </c>
      <c r="AI46" s="74"/>
      <c r="AJ46" s="139">
        <f t="shared" si="16"/>
        <v>0</v>
      </c>
    </row>
    <row r="47" spans="1:36" ht="15" customHeight="1" x14ac:dyDescent="0.2">
      <c r="A47" s="84" t="s">
        <v>188</v>
      </c>
      <c r="B47" t="str">
        <f>IF($A47="","",INDEX('MA-Liste'!$D:$D,MATCH($A47,'MA-Liste'!$M:$M,FALSE)))</f>
        <v>AeBo</v>
      </c>
      <c r="C47" s="4" t="str">
        <f ca="1">IF($A47="","",INDEX(INDIRECT("'MA-Liste'!"&amp;$C$11),MATCH($A47,'MA-Liste'!$M:$M,FALSE)))</f>
        <v>C</v>
      </c>
      <c r="D47" s="19">
        <f t="shared" ca="1" si="0"/>
        <v>118</v>
      </c>
      <c r="E47" s="20">
        <f t="shared" si="9"/>
        <v>0</v>
      </c>
      <c r="F47" s="73"/>
      <c r="G47" s="74">
        <f t="shared" ca="1" si="17"/>
        <v>0</v>
      </c>
      <c r="H47" s="73"/>
      <c r="I47" s="74">
        <f t="shared" ca="1" si="1"/>
        <v>0</v>
      </c>
      <c r="J47" s="73"/>
      <c r="K47" s="113">
        <f t="shared" ca="1" si="10"/>
        <v>0</v>
      </c>
      <c r="L47" s="73"/>
      <c r="M47" s="113">
        <f t="shared" ca="1" si="11"/>
        <v>0</v>
      </c>
      <c r="N47" s="73"/>
      <c r="O47" s="74">
        <f t="shared" ca="1" si="12"/>
        <v>0</v>
      </c>
      <c r="P47" s="73"/>
      <c r="Q47" s="113">
        <f t="shared" ca="1" si="2"/>
        <v>0</v>
      </c>
      <c r="R47" s="73"/>
      <c r="S47" s="113">
        <f t="shared" ca="1" si="3"/>
        <v>0</v>
      </c>
      <c r="T47" s="101"/>
      <c r="U47" s="74">
        <f t="shared" ca="1" si="4"/>
        <v>0</v>
      </c>
      <c r="V47" s="73"/>
      <c r="W47" s="113">
        <f t="shared" ca="1" si="13"/>
        <v>0</v>
      </c>
      <c r="X47" s="101"/>
      <c r="Y47" s="113">
        <f t="shared" ca="1" si="14"/>
        <v>0</v>
      </c>
      <c r="Z47" s="73"/>
      <c r="AA47" s="74">
        <f t="shared" ca="1" si="18"/>
        <v>0</v>
      </c>
      <c r="AB47" s="73"/>
      <c r="AC47" s="74">
        <f t="shared" ca="1" si="19"/>
        <v>0</v>
      </c>
      <c r="AD47" s="73"/>
      <c r="AE47" s="74">
        <f t="shared" ca="1" si="7"/>
        <v>0</v>
      </c>
      <c r="AF47" s="73"/>
      <c r="AG47" s="74">
        <f t="shared" ca="1" si="15"/>
        <v>0</v>
      </c>
      <c r="AH47" s="82">
        <f t="shared" ca="1" si="8"/>
        <v>0</v>
      </c>
      <c r="AI47" s="74"/>
      <c r="AJ47" s="139">
        <f t="shared" ca="1" si="16"/>
        <v>0</v>
      </c>
    </row>
    <row r="48" spans="1:36" ht="15" customHeight="1" x14ac:dyDescent="0.2">
      <c r="A48" s="84" t="s">
        <v>213</v>
      </c>
      <c r="B48" t="s">
        <v>65</v>
      </c>
      <c r="C48" s="4" t="s">
        <v>7</v>
      </c>
      <c r="D48" s="19">
        <v>75</v>
      </c>
      <c r="E48" s="20">
        <f t="shared" si="9"/>
        <v>0</v>
      </c>
      <c r="F48" s="73"/>
      <c r="G48" s="74">
        <f t="shared" si="17"/>
        <v>0</v>
      </c>
      <c r="H48" s="73"/>
      <c r="I48" s="74">
        <f t="shared" si="1"/>
        <v>0</v>
      </c>
      <c r="J48" s="73"/>
      <c r="K48" s="113">
        <f t="shared" si="10"/>
        <v>0</v>
      </c>
      <c r="L48" s="73"/>
      <c r="M48" s="113">
        <f t="shared" si="11"/>
        <v>0</v>
      </c>
      <c r="N48" s="73"/>
      <c r="O48" s="74">
        <f t="shared" si="12"/>
        <v>0</v>
      </c>
      <c r="P48" s="73"/>
      <c r="Q48" s="113">
        <f t="shared" si="2"/>
        <v>0</v>
      </c>
      <c r="R48" s="73"/>
      <c r="S48" s="113">
        <f t="shared" si="3"/>
        <v>0</v>
      </c>
      <c r="T48" s="101"/>
      <c r="U48" s="74">
        <f t="shared" si="4"/>
        <v>0</v>
      </c>
      <c r="V48" s="73"/>
      <c r="W48" s="113">
        <f t="shared" si="13"/>
        <v>0</v>
      </c>
      <c r="X48" s="101"/>
      <c r="Y48" s="113">
        <f t="shared" si="14"/>
        <v>0</v>
      </c>
      <c r="Z48" s="73"/>
      <c r="AA48" s="74">
        <f t="shared" si="18"/>
        <v>0</v>
      </c>
      <c r="AB48" s="73"/>
      <c r="AC48" s="74">
        <f t="shared" si="19"/>
        <v>0</v>
      </c>
      <c r="AD48" s="73"/>
      <c r="AE48" s="74">
        <f t="shared" si="7"/>
        <v>0</v>
      </c>
      <c r="AF48" s="73"/>
      <c r="AG48" s="74">
        <f t="shared" si="15"/>
        <v>0</v>
      </c>
      <c r="AH48" s="82">
        <f t="shared" si="8"/>
        <v>0</v>
      </c>
      <c r="AI48" s="74"/>
      <c r="AJ48" s="139">
        <f t="shared" si="16"/>
        <v>0</v>
      </c>
    </row>
    <row r="49" spans="1:36" ht="15" customHeight="1" x14ac:dyDescent="0.2">
      <c r="A49" s="84" t="s">
        <v>216</v>
      </c>
      <c r="B49" t="s">
        <v>65</v>
      </c>
      <c r="C49" s="18" t="s">
        <v>6</v>
      </c>
      <c r="D49" s="19">
        <v>100</v>
      </c>
      <c r="E49" s="20">
        <f t="shared" si="9"/>
        <v>0</v>
      </c>
      <c r="F49" s="73"/>
      <c r="G49" s="74">
        <f t="shared" si="17"/>
        <v>0</v>
      </c>
      <c r="H49" s="73"/>
      <c r="I49" s="74">
        <f t="shared" si="1"/>
        <v>0</v>
      </c>
      <c r="J49" s="73"/>
      <c r="K49" s="113">
        <f t="shared" si="10"/>
        <v>0</v>
      </c>
      <c r="L49" s="73"/>
      <c r="M49" s="113">
        <f t="shared" si="11"/>
        <v>0</v>
      </c>
      <c r="N49" s="73"/>
      <c r="O49" s="74">
        <f t="shared" si="12"/>
        <v>0</v>
      </c>
      <c r="P49" s="73"/>
      <c r="Q49" s="113">
        <f t="shared" si="2"/>
        <v>0</v>
      </c>
      <c r="R49" s="73"/>
      <c r="S49" s="113">
        <f t="shared" si="3"/>
        <v>0</v>
      </c>
      <c r="T49" s="101"/>
      <c r="U49" s="74">
        <f t="shared" si="4"/>
        <v>0</v>
      </c>
      <c r="V49" s="73"/>
      <c r="W49" s="113">
        <f t="shared" si="13"/>
        <v>0</v>
      </c>
      <c r="X49" s="101"/>
      <c r="Y49" s="113">
        <f t="shared" si="14"/>
        <v>0</v>
      </c>
      <c r="Z49" s="73"/>
      <c r="AA49" s="74">
        <f t="shared" si="18"/>
        <v>0</v>
      </c>
      <c r="AB49" s="73"/>
      <c r="AC49" s="74">
        <f t="shared" si="19"/>
        <v>0</v>
      </c>
      <c r="AD49" s="73"/>
      <c r="AE49" s="74">
        <f t="shared" si="7"/>
        <v>0</v>
      </c>
      <c r="AF49" s="73"/>
      <c r="AG49" s="74">
        <f t="shared" si="15"/>
        <v>0</v>
      </c>
      <c r="AH49" s="82">
        <f t="shared" si="8"/>
        <v>0</v>
      </c>
      <c r="AI49" s="74"/>
      <c r="AJ49" s="139">
        <f t="shared" si="16"/>
        <v>0</v>
      </c>
    </row>
    <row r="50" spans="1:36" ht="15" customHeight="1" x14ac:dyDescent="0.2">
      <c r="A50" s="84" t="s">
        <v>191</v>
      </c>
      <c r="B50" t="str">
        <f>IF($A50="","",INDEX('MA-Liste'!$D:$D,MATCH($A50,'MA-Liste'!$M:$M,FALSE)))</f>
        <v>AeBo</v>
      </c>
      <c r="C50" s="4" t="str">
        <f ca="1">IF($A50="","",INDEX(INDIRECT("'MA-Liste'!"&amp;$C$11),MATCH($A50,'MA-Liste'!$M:$M,FALSE)))</f>
        <v>B</v>
      </c>
      <c r="D50" s="19">
        <f t="shared" ca="1" si="0"/>
        <v>140</v>
      </c>
      <c r="E50" s="20">
        <f t="shared" si="9"/>
        <v>0</v>
      </c>
      <c r="F50" s="73"/>
      <c r="G50" s="74">
        <f t="shared" ca="1" si="17"/>
        <v>0</v>
      </c>
      <c r="H50" s="73"/>
      <c r="I50" s="74">
        <f t="shared" ca="1" si="1"/>
        <v>0</v>
      </c>
      <c r="J50" s="73"/>
      <c r="K50" s="113">
        <f t="shared" ca="1" si="10"/>
        <v>0</v>
      </c>
      <c r="L50" s="73"/>
      <c r="M50" s="113">
        <f t="shared" ca="1" si="11"/>
        <v>0</v>
      </c>
      <c r="N50" s="73"/>
      <c r="O50" s="74">
        <f t="shared" ca="1" si="12"/>
        <v>0</v>
      </c>
      <c r="P50" s="73"/>
      <c r="Q50" s="113">
        <f t="shared" ca="1" si="2"/>
        <v>0</v>
      </c>
      <c r="R50" s="73"/>
      <c r="S50" s="113">
        <f t="shared" ca="1" si="3"/>
        <v>0</v>
      </c>
      <c r="T50" s="101"/>
      <c r="U50" s="74">
        <f t="shared" ca="1" si="4"/>
        <v>0</v>
      </c>
      <c r="V50" s="73"/>
      <c r="W50" s="113">
        <f t="shared" ca="1" si="13"/>
        <v>0</v>
      </c>
      <c r="X50" s="101"/>
      <c r="Y50" s="113">
        <f t="shared" ca="1" si="14"/>
        <v>0</v>
      </c>
      <c r="Z50" s="73"/>
      <c r="AA50" s="74">
        <f t="shared" ca="1" si="18"/>
        <v>0</v>
      </c>
      <c r="AB50" s="73"/>
      <c r="AC50" s="74">
        <f t="shared" ca="1" si="19"/>
        <v>0</v>
      </c>
      <c r="AD50" s="73"/>
      <c r="AE50" s="74">
        <f t="shared" ca="1" si="7"/>
        <v>0</v>
      </c>
      <c r="AF50" s="73"/>
      <c r="AG50" s="74">
        <f t="shared" ca="1" si="15"/>
        <v>0</v>
      </c>
      <c r="AH50" s="82">
        <f t="shared" ca="1" si="8"/>
        <v>0</v>
      </c>
      <c r="AI50" s="74"/>
      <c r="AJ50" s="139">
        <f t="shared" ca="1" si="16"/>
        <v>0</v>
      </c>
    </row>
    <row r="51" spans="1:36" ht="15" customHeight="1" x14ac:dyDescent="0.2">
      <c r="A51" s="84" t="s">
        <v>219</v>
      </c>
      <c r="B51" s="14" t="s">
        <v>65</v>
      </c>
      <c r="C51" s="18" t="s">
        <v>6</v>
      </c>
      <c r="D51" s="19">
        <v>100</v>
      </c>
      <c r="E51" s="20">
        <f t="shared" si="9"/>
        <v>0.25</v>
      </c>
      <c r="F51" s="73"/>
      <c r="G51" s="74">
        <f t="shared" si="17"/>
        <v>0</v>
      </c>
      <c r="H51" s="73"/>
      <c r="I51" s="74">
        <f t="shared" si="1"/>
        <v>0</v>
      </c>
      <c r="J51" s="73"/>
      <c r="K51" s="113">
        <f t="shared" si="10"/>
        <v>0</v>
      </c>
      <c r="L51" s="73"/>
      <c r="M51" s="113">
        <f t="shared" si="11"/>
        <v>0</v>
      </c>
      <c r="N51" s="73"/>
      <c r="O51" s="74">
        <f t="shared" si="12"/>
        <v>0</v>
      </c>
      <c r="P51" s="73"/>
      <c r="Q51" s="113">
        <f t="shared" si="2"/>
        <v>0</v>
      </c>
      <c r="R51" s="73"/>
      <c r="S51" s="113">
        <f t="shared" si="3"/>
        <v>0</v>
      </c>
      <c r="T51" s="101"/>
      <c r="U51" s="74">
        <f t="shared" si="4"/>
        <v>0</v>
      </c>
      <c r="V51" s="73"/>
      <c r="W51" s="113">
        <f t="shared" si="13"/>
        <v>0</v>
      </c>
      <c r="X51" s="101"/>
      <c r="Y51" s="113">
        <f t="shared" si="14"/>
        <v>0</v>
      </c>
      <c r="Z51" s="73"/>
      <c r="AA51" s="74">
        <f t="shared" si="18"/>
        <v>0</v>
      </c>
      <c r="AB51" s="73"/>
      <c r="AC51" s="74">
        <f t="shared" si="19"/>
        <v>0</v>
      </c>
      <c r="AD51" s="73">
        <v>0.25</v>
      </c>
      <c r="AE51" s="74">
        <f t="shared" si="7"/>
        <v>25</v>
      </c>
      <c r="AF51" s="73"/>
      <c r="AG51" s="74">
        <f t="shared" si="15"/>
        <v>0</v>
      </c>
      <c r="AH51" s="82">
        <f t="shared" si="8"/>
        <v>25</v>
      </c>
      <c r="AI51" s="74"/>
      <c r="AJ51" s="139">
        <f t="shared" si="16"/>
        <v>25</v>
      </c>
    </row>
    <row r="52" spans="1:36" ht="15" customHeight="1" x14ac:dyDescent="0.2">
      <c r="A52" s="84" t="s">
        <v>220</v>
      </c>
      <c r="B52" s="14" t="s">
        <v>65</v>
      </c>
      <c r="C52" s="18" t="s">
        <v>8</v>
      </c>
      <c r="D52" s="19">
        <v>60</v>
      </c>
      <c r="E52" s="20">
        <f t="shared" si="9"/>
        <v>0</v>
      </c>
      <c r="F52" s="73"/>
      <c r="G52" s="74">
        <f t="shared" si="17"/>
        <v>0</v>
      </c>
      <c r="H52" s="73"/>
      <c r="I52" s="74">
        <f t="shared" si="1"/>
        <v>0</v>
      </c>
      <c r="J52" s="73"/>
      <c r="K52" s="113">
        <f t="shared" si="10"/>
        <v>0</v>
      </c>
      <c r="L52" s="73"/>
      <c r="M52" s="113">
        <f t="shared" si="11"/>
        <v>0</v>
      </c>
      <c r="N52" s="73"/>
      <c r="O52" s="74">
        <f t="shared" si="12"/>
        <v>0</v>
      </c>
      <c r="P52" s="73"/>
      <c r="Q52" s="113">
        <f t="shared" si="2"/>
        <v>0</v>
      </c>
      <c r="R52" s="73"/>
      <c r="S52" s="113">
        <f t="shared" si="3"/>
        <v>0</v>
      </c>
      <c r="T52" s="101"/>
      <c r="U52" s="74">
        <f t="shared" si="4"/>
        <v>0</v>
      </c>
      <c r="V52" s="73"/>
      <c r="W52" s="113">
        <f t="shared" si="13"/>
        <v>0</v>
      </c>
      <c r="X52" s="101"/>
      <c r="Y52" s="113">
        <f t="shared" si="14"/>
        <v>0</v>
      </c>
      <c r="Z52" s="73"/>
      <c r="AA52" s="74">
        <f t="shared" si="18"/>
        <v>0</v>
      </c>
      <c r="AB52" s="73"/>
      <c r="AC52" s="74">
        <f t="shared" si="19"/>
        <v>0</v>
      </c>
      <c r="AD52" s="73"/>
      <c r="AE52" s="74">
        <f t="shared" si="7"/>
        <v>0</v>
      </c>
      <c r="AF52" s="73"/>
      <c r="AG52" s="74">
        <f t="shared" si="15"/>
        <v>0</v>
      </c>
      <c r="AH52" s="82">
        <f t="shared" si="8"/>
        <v>0</v>
      </c>
      <c r="AI52" s="74"/>
      <c r="AJ52" s="139">
        <f t="shared" si="16"/>
        <v>0</v>
      </c>
    </row>
    <row r="53" spans="1:36" ht="15" customHeight="1" x14ac:dyDescent="0.2">
      <c r="A53" s="84" t="s">
        <v>217</v>
      </c>
      <c r="B53" s="14" t="s">
        <v>65</v>
      </c>
      <c r="C53" s="18" t="s">
        <v>9</v>
      </c>
      <c r="D53" s="19">
        <v>35</v>
      </c>
      <c r="E53" s="20">
        <f t="shared" si="9"/>
        <v>0</v>
      </c>
      <c r="F53" s="73"/>
      <c r="G53" s="74">
        <f t="shared" si="17"/>
        <v>0</v>
      </c>
      <c r="H53" s="73"/>
      <c r="I53" s="74">
        <f t="shared" si="1"/>
        <v>0</v>
      </c>
      <c r="J53" s="73"/>
      <c r="K53" s="113">
        <f t="shared" si="10"/>
        <v>0</v>
      </c>
      <c r="L53" s="73"/>
      <c r="M53" s="113">
        <f t="shared" si="11"/>
        <v>0</v>
      </c>
      <c r="N53" s="73"/>
      <c r="O53" s="74">
        <f t="shared" si="12"/>
        <v>0</v>
      </c>
      <c r="P53" s="73"/>
      <c r="Q53" s="113">
        <f t="shared" si="2"/>
        <v>0</v>
      </c>
      <c r="R53" s="73"/>
      <c r="S53" s="113">
        <f t="shared" si="3"/>
        <v>0</v>
      </c>
      <c r="T53" s="101"/>
      <c r="U53" s="74">
        <f t="shared" si="4"/>
        <v>0</v>
      </c>
      <c r="V53" s="73"/>
      <c r="W53" s="113">
        <f t="shared" si="13"/>
        <v>0</v>
      </c>
      <c r="X53" s="101"/>
      <c r="Y53" s="113">
        <f t="shared" si="14"/>
        <v>0</v>
      </c>
      <c r="Z53" s="73"/>
      <c r="AA53" s="74">
        <v>0</v>
      </c>
      <c r="AB53" s="73"/>
      <c r="AC53" s="74">
        <v>0</v>
      </c>
      <c r="AD53" s="73"/>
      <c r="AE53" s="74">
        <f t="shared" si="7"/>
        <v>0</v>
      </c>
      <c r="AF53" s="73"/>
      <c r="AG53" s="74">
        <f t="shared" si="15"/>
        <v>0</v>
      </c>
      <c r="AH53" s="82">
        <f t="shared" si="8"/>
        <v>0</v>
      </c>
      <c r="AI53" s="74"/>
      <c r="AJ53" s="139">
        <f t="shared" si="16"/>
        <v>0</v>
      </c>
    </row>
    <row r="54" spans="1:36" ht="15" customHeight="1" x14ac:dyDescent="0.2">
      <c r="A54" s="84" t="s">
        <v>194</v>
      </c>
      <c r="B54" t="str">
        <f>IF($A54="","",INDEX('MA-Liste'!$D:$D,MATCH($A54,'MA-Liste'!$M:$M,FALSE)))</f>
        <v>AeBo</v>
      </c>
      <c r="C54" s="4" t="str">
        <f ca="1">IF($A54="","",INDEX(INDIRECT("'MA-Liste'!"&amp;$C$11),MATCH($A54,'MA-Liste'!$M:$M,FALSE)))</f>
        <v>D</v>
      </c>
      <c r="D54" s="19">
        <f t="shared" ca="1" si="0"/>
        <v>100</v>
      </c>
      <c r="E54" s="20">
        <f t="shared" si="9"/>
        <v>0</v>
      </c>
      <c r="F54" s="73"/>
      <c r="G54" s="74">
        <f t="shared" ca="1" si="17"/>
        <v>0</v>
      </c>
      <c r="H54" s="73"/>
      <c r="I54" s="74">
        <f t="shared" ca="1" si="1"/>
        <v>0</v>
      </c>
      <c r="J54" s="73"/>
      <c r="K54" s="113">
        <f t="shared" ca="1" si="10"/>
        <v>0</v>
      </c>
      <c r="L54" s="73"/>
      <c r="M54" s="113">
        <f t="shared" ca="1" si="11"/>
        <v>0</v>
      </c>
      <c r="N54" s="73"/>
      <c r="O54" s="74">
        <f t="shared" ca="1" si="12"/>
        <v>0</v>
      </c>
      <c r="P54" s="73"/>
      <c r="Q54" s="113">
        <f t="shared" ca="1" si="2"/>
        <v>0</v>
      </c>
      <c r="R54" s="73"/>
      <c r="S54" s="113">
        <f t="shared" ca="1" si="3"/>
        <v>0</v>
      </c>
      <c r="T54" s="101"/>
      <c r="U54" s="74">
        <f t="shared" ca="1" si="4"/>
        <v>0</v>
      </c>
      <c r="V54" s="73"/>
      <c r="W54" s="113">
        <f t="shared" ca="1" si="13"/>
        <v>0</v>
      </c>
      <c r="X54" s="101"/>
      <c r="Y54" s="113">
        <f t="shared" ca="1" si="14"/>
        <v>0</v>
      </c>
      <c r="Z54" s="73"/>
      <c r="AA54" s="74">
        <v>0</v>
      </c>
      <c r="AB54" s="73"/>
      <c r="AC54" s="74">
        <f t="shared" ref="AC54:AC96" ca="1" si="20">IF(D54="",0,D54*AB54)</f>
        <v>0</v>
      </c>
      <c r="AD54" s="73"/>
      <c r="AE54" s="74">
        <f t="shared" ca="1" si="7"/>
        <v>0</v>
      </c>
      <c r="AF54" s="73"/>
      <c r="AG54" s="74">
        <f t="shared" ca="1" si="15"/>
        <v>0</v>
      </c>
      <c r="AH54" s="82">
        <f t="shared" ca="1" si="8"/>
        <v>0</v>
      </c>
      <c r="AI54" s="74"/>
      <c r="AJ54" s="139">
        <f t="shared" ca="1" si="16"/>
        <v>0</v>
      </c>
    </row>
    <row r="55" spans="1:36" ht="15" customHeight="1" x14ac:dyDescent="0.2">
      <c r="A55" s="84" t="s">
        <v>215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D</v>
      </c>
      <c r="D55" s="19">
        <f t="shared" ca="1" si="0"/>
        <v>100</v>
      </c>
      <c r="E55" s="20">
        <f t="shared" si="9"/>
        <v>0</v>
      </c>
      <c r="F55" s="73"/>
      <c r="G55" s="74">
        <f t="shared" ca="1" si="17"/>
        <v>0</v>
      </c>
      <c r="H55" s="73"/>
      <c r="I55" s="74">
        <f t="shared" ca="1" si="1"/>
        <v>0</v>
      </c>
      <c r="J55" s="73"/>
      <c r="K55" s="113">
        <f t="shared" ca="1" si="10"/>
        <v>0</v>
      </c>
      <c r="L55" s="73"/>
      <c r="M55" s="113">
        <f t="shared" ca="1" si="11"/>
        <v>0</v>
      </c>
      <c r="N55" s="73"/>
      <c r="O55" s="74">
        <f t="shared" ca="1" si="12"/>
        <v>0</v>
      </c>
      <c r="P55" s="73"/>
      <c r="Q55" s="113">
        <f t="shared" ca="1" si="2"/>
        <v>0</v>
      </c>
      <c r="R55" s="73"/>
      <c r="S55" s="113">
        <f t="shared" ca="1" si="3"/>
        <v>0</v>
      </c>
      <c r="T55" s="101"/>
      <c r="U55" s="74">
        <f t="shared" ca="1" si="4"/>
        <v>0</v>
      </c>
      <c r="V55" s="73"/>
      <c r="W55" s="113">
        <f t="shared" ca="1" si="13"/>
        <v>0</v>
      </c>
      <c r="X55" s="101"/>
      <c r="Y55" s="113">
        <f t="shared" ca="1" si="14"/>
        <v>0</v>
      </c>
      <c r="Z55" s="73"/>
      <c r="AA55" s="74">
        <v>0</v>
      </c>
      <c r="AB55" s="73"/>
      <c r="AC55" s="74">
        <f t="shared" ca="1" si="20"/>
        <v>0</v>
      </c>
      <c r="AD55" s="73"/>
      <c r="AE55" s="74">
        <f t="shared" ca="1" si="7"/>
        <v>0</v>
      </c>
      <c r="AF55" s="73"/>
      <c r="AG55" s="74">
        <f t="shared" ca="1" si="15"/>
        <v>0</v>
      </c>
      <c r="AH55" s="82">
        <f t="shared" ca="1" si="8"/>
        <v>0</v>
      </c>
      <c r="AI55" s="74"/>
      <c r="AJ55" s="139">
        <f t="shared" ca="1" si="16"/>
        <v>0</v>
      </c>
    </row>
    <row r="56" spans="1:36" ht="15" customHeight="1" x14ac:dyDescent="0.2">
      <c r="A56" s="84" t="s">
        <v>226</v>
      </c>
      <c r="B56" t="str">
        <f>IF($A56="","",INDEX('MA-Liste'!$D:$D,MATCH($A56,'MA-Liste'!$M:$M,FALSE)))</f>
        <v>AeBo</v>
      </c>
      <c r="C56" s="4" t="str">
        <f ca="1">IF($A56="","",INDEX(INDIRECT("'MA-Liste'!"&amp;$C$11),MATCH($A56,'MA-Liste'!$M:$M,FALSE)))</f>
        <v>B</v>
      </c>
      <c r="D56" s="19">
        <f t="shared" ca="1" si="0"/>
        <v>140</v>
      </c>
      <c r="E56" s="20">
        <f t="shared" si="9"/>
        <v>0</v>
      </c>
      <c r="F56" s="73"/>
      <c r="G56" s="74">
        <f t="shared" ca="1" si="17"/>
        <v>0</v>
      </c>
      <c r="H56" s="73"/>
      <c r="I56" s="74">
        <f t="shared" ca="1" si="1"/>
        <v>0</v>
      </c>
      <c r="J56" s="73"/>
      <c r="K56" s="113">
        <f t="shared" ca="1" si="10"/>
        <v>0</v>
      </c>
      <c r="L56" s="73"/>
      <c r="M56" s="113">
        <f t="shared" ca="1" si="11"/>
        <v>0</v>
      </c>
      <c r="N56" s="73"/>
      <c r="O56" s="74">
        <f t="shared" ca="1" si="12"/>
        <v>0</v>
      </c>
      <c r="P56" s="73"/>
      <c r="Q56" s="113">
        <f t="shared" ca="1" si="2"/>
        <v>0</v>
      </c>
      <c r="R56" s="73"/>
      <c r="S56" s="113">
        <f t="shared" ca="1" si="3"/>
        <v>0</v>
      </c>
      <c r="T56" s="101"/>
      <c r="U56" s="74">
        <f t="shared" ca="1" si="4"/>
        <v>0</v>
      </c>
      <c r="V56" s="73"/>
      <c r="W56" s="113">
        <f t="shared" ca="1" si="13"/>
        <v>0</v>
      </c>
      <c r="X56" s="101"/>
      <c r="Y56" s="113">
        <f t="shared" ca="1" si="14"/>
        <v>0</v>
      </c>
      <c r="Z56" s="73"/>
      <c r="AA56" s="74">
        <v>0</v>
      </c>
      <c r="AB56" s="73"/>
      <c r="AC56" s="74">
        <f t="shared" ca="1" si="20"/>
        <v>0</v>
      </c>
      <c r="AD56" s="73"/>
      <c r="AE56" s="74">
        <f t="shared" ca="1" si="7"/>
        <v>0</v>
      </c>
      <c r="AF56" s="73"/>
      <c r="AG56" s="74">
        <f t="shared" ca="1" si="15"/>
        <v>0</v>
      </c>
      <c r="AH56" s="82">
        <f t="shared" ca="1" si="8"/>
        <v>0</v>
      </c>
      <c r="AI56" s="74"/>
      <c r="AJ56" s="139">
        <f t="shared" ca="1" si="16"/>
        <v>0</v>
      </c>
    </row>
    <row r="57" spans="1:36" ht="15" customHeight="1" x14ac:dyDescent="0.2">
      <c r="A57" s="84" t="s">
        <v>163</v>
      </c>
      <c r="B57" t="str">
        <f>IF($A57="","",INDEX('MA-Liste'!$D:$D,MATCH($A57,'MA-Liste'!$M:$M,FALSE)))</f>
        <v>AeBo</v>
      </c>
      <c r="C57" s="4" t="str">
        <f ca="1">IF($A57="","",INDEX(INDIRECT("'MA-Liste'!"&amp;$C$11),MATCH($A57,'MA-Liste'!$M:$M,FALSE)))</f>
        <v>B</v>
      </c>
      <c r="D57" s="19">
        <f t="shared" ca="1" si="0"/>
        <v>140</v>
      </c>
      <c r="E57" s="20">
        <f t="shared" si="9"/>
        <v>0</v>
      </c>
      <c r="F57" s="73"/>
      <c r="G57" s="74">
        <f t="shared" ca="1" si="17"/>
        <v>0</v>
      </c>
      <c r="H57" s="73"/>
      <c r="I57" s="74">
        <f t="shared" ca="1" si="1"/>
        <v>0</v>
      </c>
      <c r="J57" s="73"/>
      <c r="K57" s="113">
        <f t="shared" ca="1" si="10"/>
        <v>0</v>
      </c>
      <c r="L57" s="73"/>
      <c r="M57" s="113">
        <f t="shared" ca="1" si="11"/>
        <v>0</v>
      </c>
      <c r="N57" s="73"/>
      <c r="O57" s="74">
        <f t="shared" ca="1" si="12"/>
        <v>0</v>
      </c>
      <c r="P57" s="73"/>
      <c r="Q57" s="113">
        <f t="shared" ca="1" si="2"/>
        <v>0</v>
      </c>
      <c r="R57" s="73"/>
      <c r="S57" s="113">
        <f t="shared" ca="1" si="3"/>
        <v>0</v>
      </c>
      <c r="T57" s="101"/>
      <c r="U57" s="74">
        <f t="shared" ca="1" si="4"/>
        <v>0</v>
      </c>
      <c r="V57" s="73"/>
      <c r="W57" s="113">
        <f t="shared" ca="1" si="13"/>
        <v>0</v>
      </c>
      <c r="X57" s="101"/>
      <c r="Y57" s="113">
        <f t="shared" ca="1" si="14"/>
        <v>0</v>
      </c>
      <c r="Z57" s="73"/>
      <c r="AA57" s="74">
        <v>0</v>
      </c>
      <c r="AB57" s="73"/>
      <c r="AC57" s="74">
        <f t="shared" ca="1" si="20"/>
        <v>0</v>
      </c>
      <c r="AD57" s="73"/>
      <c r="AE57" s="74">
        <f t="shared" ca="1" si="7"/>
        <v>0</v>
      </c>
      <c r="AF57" s="73"/>
      <c r="AG57" s="74">
        <f t="shared" ca="1" si="15"/>
        <v>0</v>
      </c>
      <c r="AH57" s="82">
        <f t="shared" ca="1" si="8"/>
        <v>0</v>
      </c>
      <c r="AI57" s="74"/>
      <c r="AJ57" s="139">
        <f t="shared" ca="1" si="16"/>
        <v>0</v>
      </c>
    </row>
    <row r="58" spans="1:36" ht="15" customHeight="1" x14ac:dyDescent="0.2">
      <c r="A58" s="84" t="s">
        <v>227</v>
      </c>
      <c r="B58" t="str">
        <f>IF($A58="","",INDEX('MA-Liste'!$D:$D,MATCH($A58,'MA-Liste'!$M:$M,FALSE)))</f>
        <v>AeBo</v>
      </c>
      <c r="C58" s="4" t="str">
        <f ca="1">IF($A58="","",INDEX(INDIRECT("'MA-Liste'!"&amp;$C$11),MATCH($A58,'MA-Liste'!$M:$M,FALSE)))</f>
        <v>C</v>
      </c>
      <c r="D58" s="19">
        <f t="shared" ca="1" si="0"/>
        <v>118</v>
      </c>
      <c r="E58" s="20">
        <f t="shared" si="9"/>
        <v>0</v>
      </c>
      <c r="F58" s="73"/>
      <c r="G58" s="74">
        <f t="shared" ca="1" si="17"/>
        <v>0</v>
      </c>
      <c r="H58" s="73"/>
      <c r="I58" s="74">
        <f t="shared" ca="1" si="1"/>
        <v>0</v>
      </c>
      <c r="J58" s="73"/>
      <c r="K58" s="113">
        <f t="shared" ca="1" si="10"/>
        <v>0</v>
      </c>
      <c r="L58" s="73"/>
      <c r="M58" s="113">
        <f t="shared" ca="1" si="11"/>
        <v>0</v>
      </c>
      <c r="N58" s="73"/>
      <c r="O58" s="74">
        <f t="shared" ca="1" si="12"/>
        <v>0</v>
      </c>
      <c r="P58" s="73"/>
      <c r="Q58" s="113">
        <f t="shared" ca="1" si="2"/>
        <v>0</v>
      </c>
      <c r="R58" s="73"/>
      <c r="S58" s="113">
        <f t="shared" ca="1" si="3"/>
        <v>0</v>
      </c>
      <c r="T58" s="101"/>
      <c r="U58" s="74">
        <f t="shared" ca="1" si="4"/>
        <v>0</v>
      </c>
      <c r="V58" s="73"/>
      <c r="W58" s="113">
        <f t="shared" ca="1" si="13"/>
        <v>0</v>
      </c>
      <c r="X58" s="101"/>
      <c r="Y58" s="113">
        <f t="shared" ca="1" si="14"/>
        <v>0</v>
      </c>
      <c r="Z58" s="73"/>
      <c r="AA58" s="74">
        <v>0</v>
      </c>
      <c r="AB58" s="73"/>
      <c r="AC58" s="74">
        <f t="shared" ca="1" si="20"/>
        <v>0</v>
      </c>
      <c r="AD58" s="73"/>
      <c r="AE58" s="74">
        <f t="shared" ca="1" si="7"/>
        <v>0</v>
      </c>
      <c r="AF58" s="73"/>
      <c r="AG58" s="74">
        <f t="shared" ca="1" si="15"/>
        <v>0</v>
      </c>
      <c r="AH58" s="82">
        <f t="shared" ca="1" si="8"/>
        <v>0</v>
      </c>
      <c r="AI58" s="74"/>
      <c r="AJ58" s="139">
        <f t="shared" ca="1" si="16"/>
        <v>0</v>
      </c>
    </row>
    <row r="59" spans="1:36" ht="15" customHeight="1" x14ac:dyDescent="0.2">
      <c r="A59" s="84" t="s">
        <v>238</v>
      </c>
      <c r="B59" t="s">
        <v>65</v>
      </c>
      <c r="C59" s="4" t="str">
        <f ca="1">IF($A59="","",INDEX(INDIRECT("'MA-Liste'!"&amp;$C$11),MATCH($A59,'MA-Liste'!$M:$M,FALSE)))</f>
        <v>G</v>
      </c>
      <c r="D59" s="19">
        <f t="shared" ca="1" si="0"/>
        <v>35</v>
      </c>
      <c r="E59" s="20">
        <f t="shared" si="9"/>
        <v>0</v>
      </c>
      <c r="F59" s="73"/>
      <c r="G59" s="74">
        <f t="shared" ca="1" si="17"/>
        <v>0</v>
      </c>
      <c r="H59" s="73"/>
      <c r="I59" s="74">
        <f t="shared" ca="1" si="1"/>
        <v>0</v>
      </c>
      <c r="J59" s="73"/>
      <c r="K59" s="113">
        <f t="shared" ca="1" si="10"/>
        <v>0</v>
      </c>
      <c r="L59" s="73"/>
      <c r="M59" s="113">
        <f t="shared" ca="1" si="11"/>
        <v>0</v>
      </c>
      <c r="N59" s="73"/>
      <c r="O59" s="74">
        <f t="shared" ca="1" si="12"/>
        <v>0</v>
      </c>
      <c r="P59" s="73"/>
      <c r="Q59" s="113">
        <f t="shared" ca="1" si="2"/>
        <v>0</v>
      </c>
      <c r="R59" s="73"/>
      <c r="S59" s="113">
        <f t="shared" ca="1" si="3"/>
        <v>0</v>
      </c>
      <c r="T59" s="101"/>
      <c r="U59" s="74">
        <f t="shared" ca="1" si="4"/>
        <v>0</v>
      </c>
      <c r="V59" s="73"/>
      <c r="W59" s="113">
        <f t="shared" ca="1" si="13"/>
        <v>0</v>
      </c>
      <c r="X59" s="101"/>
      <c r="Y59" s="113">
        <f t="shared" ca="1" si="14"/>
        <v>0</v>
      </c>
      <c r="Z59" s="73"/>
      <c r="AA59" s="74">
        <v>0</v>
      </c>
      <c r="AB59" s="73"/>
      <c r="AC59" s="74">
        <f t="shared" ca="1" si="20"/>
        <v>0</v>
      </c>
      <c r="AD59" s="73"/>
      <c r="AE59" s="74">
        <f t="shared" ca="1" si="7"/>
        <v>0</v>
      </c>
      <c r="AF59" s="73"/>
      <c r="AG59" s="74">
        <f t="shared" ca="1" si="15"/>
        <v>0</v>
      </c>
      <c r="AH59" s="82">
        <f t="shared" ca="1" si="8"/>
        <v>0</v>
      </c>
      <c r="AI59" s="74"/>
      <c r="AJ59" s="139">
        <f t="shared" ca="1" si="16"/>
        <v>0</v>
      </c>
    </row>
    <row r="60" spans="1:36" ht="15" customHeight="1" x14ac:dyDescent="0.2">
      <c r="A60" s="84" t="s">
        <v>229</v>
      </c>
      <c r="B60" t="str">
        <f>IF($A60="","",INDEX('MA-Liste'!$D:$D,MATCH($A60,'MA-Liste'!$M:$M,FALSE)))</f>
        <v>AeBo</v>
      </c>
      <c r="C60" s="4" t="str">
        <f ca="1">IF($A60="","",INDEX(INDIRECT("'MA-Liste'!"&amp;$C$11),MATCH($A60,'MA-Liste'!$M:$M,FALSE)))</f>
        <v>G</v>
      </c>
      <c r="D60" s="19">
        <f t="shared" ca="1" si="0"/>
        <v>35</v>
      </c>
      <c r="E60" s="20">
        <f t="shared" si="9"/>
        <v>0</v>
      </c>
      <c r="F60" s="73"/>
      <c r="G60" s="74">
        <f t="shared" ca="1" si="17"/>
        <v>0</v>
      </c>
      <c r="H60" s="73"/>
      <c r="I60" s="74">
        <f t="shared" ca="1" si="1"/>
        <v>0</v>
      </c>
      <c r="J60" s="73"/>
      <c r="K60" s="113">
        <f t="shared" ca="1" si="10"/>
        <v>0</v>
      </c>
      <c r="L60" s="73"/>
      <c r="M60" s="113">
        <f t="shared" ca="1" si="11"/>
        <v>0</v>
      </c>
      <c r="N60" s="73"/>
      <c r="O60" s="74">
        <f t="shared" ca="1" si="12"/>
        <v>0</v>
      </c>
      <c r="P60" s="73"/>
      <c r="Q60" s="113">
        <f t="shared" ca="1" si="2"/>
        <v>0</v>
      </c>
      <c r="R60" s="73"/>
      <c r="S60" s="113">
        <f t="shared" ca="1" si="3"/>
        <v>0</v>
      </c>
      <c r="T60" s="101"/>
      <c r="U60" s="74">
        <f t="shared" ca="1" si="4"/>
        <v>0</v>
      </c>
      <c r="V60" s="73"/>
      <c r="W60" s="113">
        <f t="shared" ca="1" si="13"/>
        <v>0</v>
      </c>
      <c r="X60" s="101"/>
      <c r="Y60" s="113">
        <f t="shared" ca="1" si="14"/>
        <v>0</v>
      </c>
      <c r="Z60" s="73"/>
      <c r="AA60" s="74">
        <v>0</v>
      </c>
      <c r="AB60" s="73"/>
      <c r="AC60" s="74">
        <f t="shared" ca="1" si="20"/>
        <v>0</v>
      </c>
      <c r="AD60" s="73"/>
      <c r="AE60" s="74">
        <f t="shared" ca="1" si="7"/>
        <v>0</v>
      </c>
      <c r="AF60" s="73"/>
      <c r="AG60" s="74">
        <f t="shared" ca="1" si="15"/>
        <v>0</v>
      </c>
      <c r="AH60" s="82">
        <f t="shared" ca="1" si="8"/>
        <v>0</v>
      </c>
      <c r="AI60" s="74"/>
      <c r="AJ60" s="139">
        <f t="shared" ca="1" si="16"/>
        <v>0</v>
      </c>
    </row>
    <row r="61" spans="1:36" ht="15" customHeight="1" x14ac:dyDescent="0.2">
      <c r="A61" s="84" t="s">
        <v>234</v>
      </c>
      <c r="B61" t="s">
        <v>65</v>
      </c>
      <c r="C61" s="4" t="s">
        <v>7</v>
      </c>
      <c r="D61" s="19">
        <f t="shared" si="0"/>
        <v>75</v>
      </c>
      <c r="E61" s="20">
        <f t="shared" si="9"/>
        <v>0</v>
      </c>
      <c r="F61" s="73"/>
      <c r="G61" s="74">
        <f t="shared" si="17"/>
        <v>0</v>
      </c>
      <c r="H61" s="73"/>
      <c r="I61" s="74">
        <f t="shared" si="1"/>
        <v>0</v>
      </c>
      <c r="J61" s="73"/>
      <c r="K61" s="113">
        <f t="shared" si="10"/>
        <v>0</v>
      </c>
      <c r="L61" s="73"/>
      <c r="M61" s="113">
        <f t="shared" si="11"/>
        <v>0</v>
      </c>
      <c r="N61" s="73"/>
      <c r="O61" s="74">
        <f t="shared" si="12"/>
        <v>0</v>
      </c>
      <c r="P61" s="73"/>
      <c r="Q61" s="113">
        <f t="shared" si="2"/>
        <v>0</v>
      </c>
      <c r="R61" s="73"/>
      <c r="S61" s="113">
        <f t="shared" si="3"/>
        <v>0</v>
      </c>
      <c r="T61" s="101"/>
      <c r="U61" s="74">
        <f t="shared" si="4"/>
        <v>0</v>
      </c>
      <c r="V61" s="73"/>
      <c r="W61" s="113">
        <f t="shared" si="13"/>
        <v>0</v>
      </c>
      <c r="X61" s="101"/>
      <c r="Y61" s="113">
        <f t="shared" si="14"/>
        <v>0</v>
      </c>
      <c r="Z61" s="73"/>
      <c r="AA61" s="74">
        <v>0</v>
      </c>
      <c r="AB61" s="73"/>
      <c r="AC61" s="74">
        <f t="shared" si="20"/>
        <v>0</v>
      </c>
      <c r="AD61" s="73"/>
      <c r="AE61" s="74">
        <f t="shared" si="7"/>
        <v>0</v>
      </c>
      <c r="AF61" s="73"/>
      <c r="AG61" s="74">
        <f t="shared" si="15"/>
        <v>0</v>
      </c>
      <c r="AH61" s="82">
        <f t="shared" si="8"/>
        <v>0</v>
      </c>
      <c r="AI61" s="74"/>
      <c r="AJ61" s="139">
        <f t="shared" si="16"/>
        <v>0</v>
      </c>
    </row>
    <row r="62" spans="1:36" ht="15" customHeight="1" x14ac:dyDescent="0.2">
      <c r="A62" s="84" t="s">
        <v>235</v>
      </c>
      <c r="B62" t="s">
        <v>65</v>
      </c>
      <c r="C62" s="4" t="s">
        <v>9</v>
      </c>
      <c r="D62" s="19">
        <f t="shared" si="0"/>
        <v>35</v>
      </c>
      <c r="E62" s="20">
        <f t="shared" si="9"/>
        <v>0</v>
      </c>
      <c r="F62" s="73"/>
      <c r="G62" s="74">
        <f t="shared" si="17"/>
        <v>0</v>
      </c>
      <c r="H62" s="73"/>
      <c r="I62" s="74">
        <f t="shared" si="1"/>
        <v>0</v>
      </c>
      <c r="J62" s="73"/>
      <c r="K62" s="113">
        <f t="shared" si="10"/>
        <v>0</v>
      </c>
      <c r="L62" s="73"/>
      <c r="M62" s="113">
        <f t="shared" si="11"/>
        <v>0</v>
      </c>
      <c r="N62" s="73"/>
      <c r="O62" s="74">
        <f t="shared" si="12"/>
        <v>0</v>
      </c>
      <c r="P62" s="73"/>
      <c r="Q62" s="113">
        <f t="shared" si="2"/>
        <v>0</v>
      </c>
      <c r="R62" s="73"/>
      <c r="S62" s="113">
        <f t="shared" si="3"/>
        <v>0</v>
      </c>
      <c r="T62" s="101"/>
      <c r="U62" s="74">
        <f t="shared" si="4"/>
        <v>0</v>
      </c>
      <c r="V62" s="73"/>
      <c r="W62" s="113">
        <f t="shared" si="13"/>
        <v>0</v>
      </c>
      <c r="X62" s="101"/>
      <c r="Y62" s="113">
        <f t="shared" si="14"/>
        <v>0</v>
      </c>
      <c r="Z62" s="73"/>
      <c r="AA62" s="74">
        <v>0</v>
      </c>
      <c r="AB62" s="73"/>
      <c r="AC62" s="74">
        <f t="shared" si="20"/>
        <v>0</v>
      </c>
      <c r="AD62" s="73"/>
      <c r="AE62" s="74">
        <f t="shared" si="7"/>
        <v>0</v>
      </c>
      <c r="AF62" s="73"/>
      <c r="AG62" s="74">
        <f t="shared" si="15"/>
        <v>0</v>
      </c>
      <c r="AH62" s="82">
        <f t="shared" si="8"/>
        <v>0</v>
      </c>
      <c r="AI62" s="74"/>
      <c r="AJ62" s="139">
        <f t="shared" si="16"/>
        <v>0</v>
      </c>
    </row>
    <row r="63" spans="1:36" ht="15" customHeight="1" x14ac:dyDescent="0.2">
      <c r="A63" s="84" t="s">
        <v>230</v>
      </c>
      <c r="B63" t="str">
        <f>IF($A63="","",INDEX('MA-Liste'!$D:$D,MATCH($A63,'MA-Liste'!$M:$M,FALSE)))</f>
        <v>AeBo</v>
      </c>
      <c r="C63" s="4" t="str">
        <f ca="1">IF($A63="","",INDEX(INDIRECT("'MA-Liste'!"&amp;$C$11),MATCH($A63,'MA-Liste'!$M:$M,FALSE)))</f>
        <v>G</v>
      </c>
      <c r="D63" s="19">
        <f t="shared" ca="1" si="0"/>
        <v>35</v>
      </c>
      <c r="E63" s="20">
        <f t="shared" si="9"/>
        <v>0</v>
      </c>
      <c r="F63" s="73"/>
      <c r="G63" s="74">
        <f t="shared" ca="1" si="17"/>
        <v>0</v>
      </c>
      <c r="H63" s="73"/>
      <c r="I63" s="74">
        <f t="shared" ca="1" si="1"/>
        <v>0</v>
      </c>
      <c r="J63" s="73"/>
      <c r="K63" s="113">
        <f t="shared" ca="1" si="10"/>
        <v>0</v>
      </c>
      <c r="L63" s="73"/>
      <c r="M63" s="113">
        <f t="shared" ca="1" si="11"/>
        <v>0</v>
      </c>
      <c r="N63" s="73"/>
      <c r="O63" s="74">
        <f t="shared" ca="1" si="12"/>
        <v>0</v>
      </c>
      <c r="P63" s="73"/>
      <c r="Q63" s="113">
        <f t="shared" ca="1" si="2"/>
        <v>0</v>
      </c>
      <c r="R63" s="73"/>
      <c r="S63" s="113">
        <f t="shared" ca="1" si="3"/>
        <v>0</v>
      </c>
      <c r="T63" s="101"/>
      <c r="U63" s="74">
        <f t="shared" ca="1" si="4"/>
        <v>0</v>
      </c>
      <c r="V63" s="73"/>
      <c r="W63" s="113">
        <f t="shared" ca="1" si="13"/>
        <v>0</v>
      </c>
      <c r="X63" s="101"/>
      <c r="Y63" s="113">
        <f t="shared" ca="1" si="14"/>
        <v>0</v>
      </c>
      <c r="Z63" s="73"/>
      <c r="AA63" s="74">
        <v>0</v>
      </c>
      <c r="AB63" s="73"/>
      <c r="AC63" s="74">
        <f t="shared" ca="1" si="20"/>
        <v>0</v>
      </c>
      <c r="AD63" s="73"/>
      <c r="AE63" s="74">
        <f t="shared" ca="1" si="7"/>
        <v>0</v>
      </c>
      <c r="AF63" s="73"/>
      <c r="AG63" s="74">
        <f t="shared" ca="1" si="15"/>
        <v>0</v>
      </c>
      <c r="AH63" s="82">
        <f t="shared" ca="1" si="8"/>
        <v>0</v>
      </c>
      <c r="AI63" s="74"/>
      <c r="AJ63" s="139">
        <f t="shared" ca="1" si="16"/>
        <v>0</v>
      </c>
    </row>
    <row r="64" spans="1:36" ht="15" customHeight="1" x14ac:dyDescent="0.2">
      <c r="A64" s="84" t="s">
        <v>243</v>
      </c>
      <c r="B64" t="s">
        <v>65</v>
      </c>
      <c r="C64" s="4" t="s">
        <v>6</v>
      </c>
      <c r="D64" s="19">
        <v>100</v>
      </c>
      <c r="E64" s="20">
        <f t="shared" si="9"/>
        <v>0</v>
      </c>
      <c r="F64" s="73"/>
      <c r="G64" s="74">
        <f t="shared" si="17"/>
        <v>0</v>
      </c>
      <c r="H64" s="73"/>
      <c r="I64" s="74">
        <f t="shared" si="1"/>
        <v>0</v>
      </c>
      <c r="J64" s="73"/>
      <c r="K64" s="113">
        <f t="shared" si="10"/>
        <v>0</v>
      </c>
      <c r="L64" s="73"/>
      <c r="M64" s="113">
        <f t="shared" si="11"/>
        <v>0</v>
      </c>
      <c r="N64" s="73"/>
      <c r="O64" s="74">
        <f t="shared" si="12"/>
        <v>0</v>
      </c>
      <c r="P64" s="73"/>
      <c r="Q64" s="113">
        <f t="shared" si="2"/>
        <v>0</v>
      </c>
      <c r="R64" s="73"/>
      <c r="S64" s="113">
        <f t="shared" si="3"/>
        <v>0</v>
      </c>
      <c r="T64" s="101"/>
      <c r="U64" s="74">
        <f t="shared" si="4"/>
        <v>0</v>
      </c>
      <c r="V64" s="73"/>
      <c r="W64" s="113">
        <f t="shared" si="13"/>
        <v>0</v>
      </c>
      <c r="X64" s="101"/>
      <c r="Y64" s="113">
        <f t="shared" si="14"/>
        <v>0</v>
      </c>
      <c r="Z64" s="73"/>
      <c r="AA64" s="74">
        <v>0</v>
      </c>
      <c r="AB64" s="73"/>
      <c r="AC64" s="74">
        <f t="shared" si="20"/>
        <v>0</v>
      </c>
      <c r="AD64" s="73"/>
      <c r="AE64" s="74">
        <f t="shared" si="7"/>
        <v>0</v>
      </c>
      <c r="AF64" s="73"/>
      <c r="AG64" s="74">
        <f t="shared" si="15"/>
        <v>0</v>
      </c>
      <c r="AH64" s="82">
        <f t="shared" si="8"/>
        <v>0</v>
      </c>
      <c r="AI64" s="74"/>
      <c r="AJ64" s="139">
        <f t="shared" si="16"/>
        <v>0</v>
      </c>
    </row>
    <row r="65" spans="1:36" ht="15" customHeight="1" x14ac:dyDescent="0.2">
      <c r="A65" s="84" t="s">
        <v>244</v>
      </c>
      <c r="B65" t="s">
        <v>65</v>
      </c>
      <c r="C65" s="4" t="s">
        <v>6</v>
      </c>
      <c r="D65" s="19">
        <v>100</v>
      </c>
      <c r="E65" s="20">
        <f t="shared" si="9"/>
        <v>0</v>
      </c>
      <c r="F65" s="73"/>
      <c r="G65" s="74">
        <f t="shared" si="17"/>
        <v>0</v>
      </c>
      <c r="H65" s="73"/>
      <c r="I65" s="74">
        <f t="shared" si="1"/>
        <v>0</v>
      </c>
      <c r="J65" s="73"/>
      <c r="K65" s="113">
        <f t="shared" si="10"/>
        <v>0</v>
      </c>
      <c r="L65" s="73"/>
      <c r="M65" s="113">
        <f t="shared" si="11"/>
        <v>0</v>
      </c>
      <c r="N65" s="73"/>
      <c r="O65" s="74">
        <f t="shared" si="12"/>
        <v>0</v>
      </c>
      <c r="P65" s="73"/>
      <c r="Q65" s="113">
        <f t="shared" si="2"/>
        <v>0</v>
      </c>
      <c r="R65" s="73"/>
      <c r="S65" s="113">
        <f t="shared" si="3"/>
        <v>0</v>
      </c>
      <c r="T65" s="101"/>
      <c r="U65" s="74">
        <f t="shared" si="4"/>
        <v>0</v>
      </c>
      <c r="V65" s="73"/>
      <c r="W65" s="113">
        <f t="shared" si="13"/>
        <v>0</v>
      </c>
      <c r="X65" s="101"/>
      <c r="Y65" s="113">
        <f t="shared" si="14"/>
        <v>0</v>
      </c>
      <c r="Z65" s="73"/>
      <c r="AA65" s="74">
        <v>0</v>
      </c>
      <c r="AB65" s="73"/>
      <c r="AC65" s="74">
        <f t="shared" si="20"/>
        <v>0</v>
      </c>
      <c r="AD65" s="73"/>
      <c r="AE65" s="74">
        <f t="shared" si="7"/>
        <v>0</v>
      </c>
      <c r="AF65" s="73"/>
      <c r="AG65" s="74">
        <f t="shared" si="15"/>
        <v>0</v>
      </c>
      <c r="AH65" s="82">
        <f t="shared" si="8"/>
        <v>0</v>
      </c>
      <c r="AI65" s="74"/>
      <c r="AJ65" s="139">
        <f t="shared" si="16"/>
        <v>0</v>
      </c>
    </row>
    <row r="66" spans="1:36" ht="15" customHeight="1" x14ac:dyDescent="0.2">
      <c r="A66" s="84" t="s">
        <v>249</v>
      </c>
      <c r="B66" t="s">
        <v>250</v>
      </c>
      <c r="C66" s="4" t="s">
        <v>9</v>
      </c>
      <c r="D66" s="19">
        <v>35</v>
      </c>
      <c r="E66" s="20">
        <f t="shared" si="9"/>
        <v>0</v>
      </c>
      <c r="F66" s="73"/>
      <c r="G66" s="74">
        <f t="shared" si="17"/>
        <v>0</v>
      </c>
      <c r="H66" s="73"/>
      <c r="I66" s="74">
        <f t="shared" si="1"/>
        <v>0</v>
      </c>
      <c r="J66" s="73"/>
      <c r="K66" s="113">
        <f t="shared" si="10"/>
        <v>0</v>
      </c>
      <c r="L66" s="73"/>
      <c r="M66" s="113">
        <f t="shared" si="11"/>
        <v>0</v>
      </c>
      <c r="N66" s="73"/>
      <c r="O66" s="74">
        <f t="shared" si="12"/>
        <v>0</v>
      </c>
      <c r="P66" s="73"/>
      <c r="Q66" s="113">
        <f t="shared" si="2"/>
        <v>0</v>
      </c>
      <c r="R66" s="73"/>
      <c r="S66" s="113">
        <f t="shared" si="3"/>
        <v>0</v>
      </c>
      <c r="T66" s="101"/>
      <c r="U66" s="74">
        <f t="shared" si="4"/>
        <v>0</v>
      </c>
      <c r="V66" s="73"/>
      <c r="W66" s="113">
        <f t="shared" si="13"/>
        <v>0</v>
      </c>
      <c r="X66" s="101"/>
      <c r="Y66" s="113">
        <f t="shared" si="14"/>
        <v>0</v>
      </c>
      <c r="Z66" s="73"/>
      <c r="AA66" s="74">
        <v>0</v>
      </c>
      <c r="AB66" s="73"/>
      <c r="AC66" s="74">
        <f t="shared" si="20"/>
        <v>0</v>
      </c>
      <c r="AD66" s="73"/>
      <c r="AE66" s="74">
        <f t="shared" si="7"/>
        <v>0</v>
      </c>
      <c r="AF66" s="73"/>
      <c r="AG66" s="74">
        <f t="shared" si="15"/>
        <v>0</v>
      </c>
      <c r="AH66" s="82">
        <f t="shared" si="8"/>
        <v>0</v>
      </c>
      <c r="AI66" s="74"/>
      <c r="AJ66" s="139">
        <f t="shared" si="16"/>
        <v>0</v>
      </c>
    </row>
    <row r="67" spans="1:36" ht="15" customHeight="1" x14ac:dyDescent="0.2">
      <c r="A67" s="84" t="s">
        <v>246</v>
      </c>
      <c r="B67" t="s">
        <v>65</v>
      </c>
      <c r="C67" s="4" t="s">
        <v>4</v>
      </c>
      <c r="D67" s="19">
        <v>140</v>
      </c>
      <c r="E67" s="20">
        <f t="shared" si="9"/>
        <v>0</v>
      </c>
      <c r="F67" s="73"/>
      <c r="G67" s="74">
        <f t="shared" si="17"/>
        <v>0</v>
      </c>
      <c r="H67" s="73"/>
      <c r="I67" s="74">
        <f t="shared" si="1"/>
        <v>0</v>
      </c>
      <c r="J67" s="73"/>
      <c r="K67" s="113">
        <f t="shared" si="10"/>
        <v>0</v>
      </c>
      <c r="L67" s="73"/>
      <c r="M67" s="113">
        <f t="shared" si="11"/>
        <v>0</v>
      </c>
      <c r="N67" s="73"/>
      <c r="O67" s="74">
        <f t="shared" si="12"/>
        <v>0</v>
      </c>
      <c r="P67" s="73"/>
      <c r="Q67" s="113">
        <f t="shared" si="2"/>
        <v>0</v>
      </c>
      <c r="R67" s="73"/>
      <c r="S67" s="113">
        <f t="shared" si="3"/>
        <v>0</v>
      </c>
      <c r="T67" s="101"/>
      <c r="U67" s="74">
        <f t="shared" si="4"/>
        <v>0</v>
      </c>
      <c r="V67" s="73"/>
      <c r="W67" s="113">
        <f t="shared" si="13"/>
        <v>0</v>
      </c>
      <c r="X67" s="101"/>
      <c r="Y67" s="113">
        <f t="shared" si="14"/>
        <v>0</v>
      </c>
      <c r="Z67" s="73"/>
      <c r="AA67" s="74">
        <v>0</v>
      </c>
      <c r="AB67" s="73"/>
      <c r="AC67" s="74">
        <f t="shared" si="20"/>
        <v>0</v>
      </c>
      <c r="AD67" s="73"/>
      <c r="AE67" s="74">
        <f t="shared" si="7"/>
        <v>0</v>
      </c>
      <c r="AF67" s="73"/>
      <c r="AG67" s="74">
        <f t="shared" si="15"/>
        <v>0</v>
      </c>
      <c r="AH67" s="82">
        <f t="shared" si="8"/>
        <v>0</v>
      </c>
      <c r="AI67" s="74"/>
      <c r="AJ67" s="139">
        <f t="shared" si="16"/>
        <v>0</v>
      </c>
    </row>
    <row r="68" spans="1:36" ht="15" customHeight="1" x14ac:dyDescent="0.2">
      <c r="A68" s="84" t="s">
        <v>228</v>
      </c>
      <c r="B68" t="str">
        <f>IF($A68="","",INDEX('MA-Liste'!$D:$D,MATCH($A68,'MA-Liste'!$M:$M,FALSE)))</f>
        <v>AeBo</v>
      </c>
      <c r="C68" s="4" t="str">
        <f ca="1">IF($A68="","",INDEX(INDIRECT("'MA-Liste'!"&amp;$C$11),MATCH($A68,'MA-Liste'!$M:$M,FALSE)))</f>
        <v>D</v>
      </c>
      <c r="D68" s="19">
        <f t="shared" ca="1" si="0"/>
        <v>100</v>
      </c>
      <c r="E68" s="20">
        <f t="shared" si="9"/>
        <v>0</v>
      </c>
      <c r="F68" s="73"/>
      <c r="G68" s="74">
        <f t="shared" ca="1" si="17"/>
        <v>0</v>
      </c>
      <c r="H68" s="73"/>
      <c r="I68" s="74">
        <f t="shared" ca="1" si="1"/>
        <v>0</v>
      </c>
      <c r="J68" s="73"/>
      <c r="K68" s="113">
        <f t="shared" ca="1" si="10"/>
        <v>0</v>
      </c>
      <c r="L68" s="73"/>
      <c r="M68" s="113">
        <f t="shared" ca="1" si="11"/>
        <v>0</v>
      </c>
      <c r="N68" s="73"/>
      <c r="O68" s="74">
        <f t="shared" ca="1" si="12"/>
        <v>0</v>
      </c>
      <c r="P68" s="73"/>
      <c r="Q68" s="113">
        <f t="shared" ca="1" si="2"/>
        <v>0</v>
      </c>
      <c r="R68" s="73"/>
      <c r="S68" s="113">
        <f t="shared" ca="1" si="3"/>
        <v>0</v>
      </c>
      <c r="T68" s="101"/>
      <c r="U68" s="74">
        <f t="shared" ca="1" si="4"/>
        <v>0</v>
      </c>
      <c r="V68" s="73"/>
      <c r="W68" s="113">
        <f t="shared" ca="1" si="13"/>
        <v>0</v>
      </c>
      <c r="X68" s="101"/>
      <c r="Y68" s="113">
        <f t="shared" ca="1" si="14"/>
        <v>0</v>
      </c>
      <c r="Z68" s="73"/>
      <c r="AA68" s="74">
        <v>0</v>
      </c>
      <c r="AB68" s="73"/>
      <c r="AC68" s="74">
        <f t="shared" ca="1" si="20"/>
        <v>0</v>
      </c>
      <c r="AD68" s="73"/>
      <c r="AE68" s="74">
        <f t="shared" ca="1" si="7"/>
        <v>0</v>
      </c>
      <c r="AF68" s="73"/>
      <c r="AG68" s="74">
        <f t="shared" ca="1" si="15"/>
        <v>0</v>
      </c>
      <c r="AH68" s="82">
        <f t="shared" ca="1" si="8"/>
        <v>0</v>
      </c>
      <c r="AI68" s="74"/>
      <c r="AJ68" s="139">
        <f t="shared" ca="1" si="16"/>
        <v>0</v>
      </c>
    </row>
    <row r="69" spans="1:36" ht="15" customHeight="1" x14ac:dyDescent="0.2">
      <c r="A69" s="84" t="s">
        <v>363</v>
      </c>
      <c r="B69" s="14" t="s">
        <v>65</v>
      </c>
      <c r="C69" s="18" t="str">
        <f ca="1">IF($A69="","",INDEX(INDIRECT("'MA-Liste'!"&amp;$C$11),MATCH($A69,'MA-Liste'!$M:$M,FALSE)))</f>
        <v>E</v>
      </c>
      <c r="D69" s="19">
        <f t="shared" ca="1" si="0"/>
        <v>75</v>
      </c>
      <c r="E69" s="20">
        <f t="shared" si="9"/>
        <v>0</v>
      </c>
      <c r="F69" s="73"/>
      <c r="G69" s="74">
        <f t="shared" ca="1" si="17"/>
        <v>0</v>
      </c>
      <c r="H69" s="73"/>
      <c r="I69" s="74">
        <f t="shared" ca="1" si="1"/>
        <v>0</v>
      </c>
      <c r="J69" s="73"/>
      <c r="K69" s="113">
        <f t="shared" ca="1" si="10"/>
        <v>0</v>
      </c>
      <c r="L69" s="73"/>
      <c r="M69" s="113">
        <f t="shared" ca="1" si="11"/>
        <v>0</v>
      </c>
      <c r="N69" s="73"/>
      <c r="O69" s="74">
        <f t="shared" ca="1" si="12"/>
        <v>0</v>
      </c>
      <c r="P69" s="73"/>
      <c r="Q69" s="113">
        <f t="shared" ca="1" si="2"/>
        <v>0</v>
      </c>
      <c r="R69" s="73"/>
      <c r="S69" s="113">
        <f t="shared" ca="1" si="3"/>
        <v>0</v>
      </c>
      <c r="T69" s="101"/>
      <c r="U69" s="74">
        <f t="shared" ca="1" si="4"/>
        <v>0</v>
      </c>
      <c r="V69" s="73"/>
      <c r="W69" s="113">
        <f t="shared" ca="1" si="13"/>
        <v>0</v>
      </c>
      <c r="X69" s="101"/>
      <c r="Y69" s="113">
        <f t="shared" ca="1" si="14"/>
        <v>0</v>
      </c>
      <c r="Z69" s="73"/>
      <c r="AA69" s="74">
        <v>0</v>
      </c>
      <c r="AB69" s="73"/>
      <c r="AC69" s="74">
        <f t="shared" ca="1" si="20"/>
        <v>0</v>
      </c>
      <c r="AD69" s="73"/>
      <c r="AE69" s="74">
        <f t="shared" ca="1" si="7"/>
        <v>0</v>
      </c>
      <c r="AF69" s="73"/>
      <c r="AG69" s="74">
        <f t="shared" ca="1" si="15"/>
        <v>0</v>
      </c>
      <c r="AH69" s="82">
        <f t="shared" ca="1" si="8"/>
        <v>0</v>
      </c>
      <c r="AI69" s="74"/>
      <c r="AJ69" s="139">
        <f t="shared" ca="1" si="16"/>
        <v>0</v>
      </c>
    </row>
    <row r="70" spans="1:36" ht="15" customHeight="1" x14ac:dyDescent="0.2">
      <c r="A70" s="84" t="s">
        <v>252</v>
      </c>
      <c r="B70" s="14" t="s">
        <v>65</v>
      </c>
      <c r="C70" s="18" t="s">
        <v>8</v>
      </c>
      <c r="D70" s="19">
        <v>60</v>
      </c>
      <c r="E70" s="20">
        <f t="shared" si="9"/>
        <v>0</v>
      </c>
      <c r="F70" s="73"/>
      <c r="G70" s="74">
        <f t="shared" si="17"/>
        <v>0</v>
      </c>
      <c r="H70" s="73"/>
      <c r="I70" s="74">
        <f t="shared" si="1"/>
        <v>0</v>
      </c>
      <c r="J70" s="73"/>
      <c r="K70" s="113">
        <f t="shared" si="10"/>
        <v>0</v>
      </c>
      <c r="L70" s="73"/>
      <c r="M70" s="113">
        <f t="shared" si="11"/>
        <v>0</v>
      </c>
      <c r="N70" s="73"/>
      <c r="O70" s="74">
        <f t="shared" si="12"/>
        <v>0</v>
      </c>
      <c r="P70" s="73"/>
      <c r="Q70" s="113">
        <f t="shared" si="2"/>
        <v>0</v>
      </c>
      <c r="R70" s="73"/>
      <c r="S70" s="113">
        <f t="shared" si="3"/>
        <v>0</v>
      </c>
      <c r="T70" s="101"/>
      <c r="U70" s="74">
        <f t="shared" si="4"/>
        <v>0</v>
      </c>
      <c r="V70" s="73"/>
      <c r="W70" s="113">
        <f t="shared" si="13"/>
        <v>0</v>
      </c>
      <c r="X70" s="101"/>
      <c r="Y70" s="113">
        <f t="shared" si="14"/>
        <v>0</v>
      </c>
      <c r="Z70" s="73"/>
      <c r="AA70" s="74">
        <v>0</v>
      </c>
      <c r="AB70" s="73"/>
      <c r="AC70" s="74">
        <f t="shared" si="20"/>
        <v>0</v>
      </c>
      <c r="AD70" s="73"/>
      <c r="AE70" s="74">
        <f t="shared" si="7"/>
        <v>0</v>
      </c>
      <c r="AF70" s="73"/>
      <c r="AG70" s="74">
        <f t="shared" si="15"/>
        <v>0</v>
      </c>
      <c r="AH70" s="82">
        <f t="shared" si="8"/>
        <v>0</v>
      </c>
      <c r="AI70" s="74"/>
      <c r="AJ70" s="139">
        <f t="shared" si="16"/>
        <v>0</v>
      </c>
    </row>
    <row r="71" spans="1:36" ht="15" customHeight="1" x14ac:dyDescent="0.2">
      <c r="A71" s="90" t="s">
        <v>253</v>
      </c>
      <c r="B71" s="14" t="s">
        <v>65</v>
      </c>
      <c r="C71" s="18" t="s">
        <v>6</v>
      </c>
      <c r="D71" s="19">
        <v>100</v>
      </c>
      <c r="E71" s="20">
        <f t="shared" si="9"/>
        <v>0</v>
      </c>
      <c r="F71" s="73"/>
      <c r="G71" s="74">
        <f t="shared" si="17"/>
        <v>0</v>
      </c>
      <c r="H71" s="73"/>
      <c r="I71" s="74">
        <f t="shared" si="1"/>
        <v>0</v>
      </c>
      <c r="J71" s="73"/>
      <c r="K71" s="113">
        <f t="shared" si="10"/>
        <v>0</v>
      </c>
      <c r="L71" s="73"/>
      <c r="M71" s="113">
        <f t="shared" si="11"/>
        <v>0</v>
      </c>
      <c r="N71" s="73"/>
      <c r="O71" s="74">
        <f t="shared" si="12"/>
        <v>0</v>
      </c>
      <c r="P71" s="73"/>
      <c r="Q71" s="113">
        <f t="shared" si="2"/>
        <v>0</v>
      </c>
      <c r="R71" s="73"/>
      <c r="S71" s="113">
        <f t="shared" si="3"/>
        <v>0</v>
      </c>
      <c r="T71" s="101"/>
      <c r="U71" s="74">
        <f t="shared" si="4"/>
        <v>0</v>
      </c>
      <c r="V71" s="73"/>
      <c r="W71" s="113">
        <f t="shared" si="13"/>
        <v>0</v>
      </c>
      <c r="X71" s="101"/>
      <c r="Y71" s="113">
        <f t="shared" si="14"/>
        <v>0</v>
      </c>
      <c r="Z71" s="73"/>
      <c r="AA71" s="74">
        <v>0</v>
      </c>
      <c r="AB71" s="73"/>
      <c r="AC71" s="74">
        <f t="shared" si="20"/>
        <v>0</v>
      </c>
      <c r="AD71" s="73"/>
      <c r="AE71" s="74">
        <f t="shared" si="7"/>
        <v>0</v>
      </c>
      <c r="AF71" s="73"/>
      <c r="AG71" s="74">
        <f t="shared" si="15"/>
        <v>0</v>
      </c>
      <c r="AH71" s="82">
        <f t="shared" si="8"/>
        <v>0</v>
      </c>
      <c r="AI71" s="74"/>
      <c r="AJ71" s="139">
        <f t="shared" si="16"/>
        <v>0</v>
      </c>
    </row>
    <row r="72" spans="1:36" ht="15" customHeight="1" x14ac:dyDescent="0.2">
      <c r="A72" s="90" t="s">
        <v>254</v>
      </c>
      <c r="B72" s="14" t="s">
        <v>65</v>
      </c>
      <c r="C72" s="18" t="s">
        <v>8</v>
      </c>
      <c r="D72" s="19">
        <v>60</v>
      </c>
      <c r="E72" s="20">
        <f t="shared" si="9"/>
        <v>0</v>
      </c>
      <c r="F72" s="73"/>
      <c r="G72" s="74">
        <f t="shared" si="17"/>
        <v>0</v>
      </c>
      <c r="H72" s="73"/>
      <c r="I72" s="74">
        <f t="shared" si="1"/>
        <v>0</v>
      </c>
      <c r="J72" s="73"/>
      <c r="K72" s="113">
        <f t="shared" si="10"/>
        <v>0</v>
      </c>
      <c r="L72" s="73"/>
      <c r="M72" s="113">
        <f t="shared" si="11"/>
        <v>0</v>
      </c>
      <c r="N72" s="73"/>
      <c r="O72" s="74">
        <f t="shared" si="12"/>
        <v>0</v>
      </c>
      <c r="P72" s="73"/>
      <c r="Q72" s="113">
        <f t="shared" si="2"/>
        <v>0</v>
      </c>
      <c r="R72" s="73"/>
      <c r="S72" s="113">
        <f t="shared" si="3"/>
        <v>0</v>
      </c>
      <c r="T72" s="101"/>
      <c r="U72" s="74">
        <f t="shared" si="4"/>
        <v>0</v>
      </c>
      <c r="V72" s="73"/>
      <c r="W72" s="113">
        <f t="shared" si="13"/>
        <v>0</v>
      </c>
      <c r="X72" s="101"/>
      <c r="Y72" s="113">
        <f t="shared" si="14"/>
        <v>0</v>
      </c>
      <c r="Z72" s="73"/>
      <c r="AA72" s="74">
        <v>0</v>
      </c>
      <c r="AB72" s="73"/>
      <c r="AC72" s="74">
        <f t="shared" si="20"/>
        <v>0</v>
      </c>
      <c r="AD72" s="73"/>
      <c r="AE72" s="74">
        <f t="shared" si="7"/>
        <v>0</v>
      </c>
      <c r="AF72" s="73"/>
      <c r="AG72" s="74">
        <f t="shared" si="15"/>
        <v>0</v>
      </c>
      <c r="AH72" s="82">
        <f t="shared" si="8"/>
        <v>0</v>
      </c>
      <c r="AI72" s="74"/>
      <c r="AJ72" s="147">
        <f t="shared" si="16"/>
        <v>0</v>
      </c>
    </row>
    <row r="73" spans="1:36" ht="15" customHeight="1" x14ac:dyDescent="0.2">
      <c r="A73" s="90" t="s">
        <v>255</v>
      </c>
      <c r="B73" s="14" t="s">
        <v>65</v>
      </c>
      <c r="C73" s="18" t="s">
        <v>5</v>
      </c>
      <c r="D73" s="19">
        <v>118</v>
      </c>
      <c r="E73" s="20">
        <f t="shared" si="9"/>
        <v>0</v>
      </c>
      <c r="F73" s="73"/>
      <c r="G73" s="74">
        <f t="shared" si="17"/>
        <v>0</v>
      </c>
      <c r="H73" s="73"/>
      <c r="I73" s="74">
        <f t="shared" si="1"/>
        <v>0</v>
      </c>
      <c r="J73" s="73"/>
      <c r="K73" s="113">
        <f t="shared" si="10"/>
        <v>0</v>
      </c>
      <c r="L73" s="73"/>
      <c r="M73" s="113">
        <f t="shared" si="11"/>
        <v>0</v>
      </c>
      <c r="N73" s="73"/>
      <c r="O73" s="74">
        <f t="shared" si="12"/>
        <v>0</v>
      </c>
      <c r="P73" s="73"/>
      <c r="Q73" s="113">
        <f t="shared" si="2"/>
        <v>0</v>
      </c>
      <c r="R73" s="73"/>
      <c r="S73" s="113">
        <f t="shared" si="3"/>
        <v>0</v>
      </c>
      <c r="T73" s="101"/>
      <c r="U73" s="74">
        <f t="shared" si="4"/>
        <v>0</v>
      </c>
      <c r="V73" s="73"/>
      <c r="W73" s="113">
        <f t="shared" si="13"/>
        <v>0</v>
      </c>
      <c r="X73" s="101"/>
      <c r="Y73" s="113">
        <f t="shared" si="14"/>
        <v>0</v>
      </c>
      <c r="Z73" s="73"/>
      <c r="AA73" s="74">
        <v>0</v>
      </c>
      <c r="AB73" s="73"/>
      <c r="AC73" s="74">
        <f t="shared" si="20"/>
        <v>0</v>
      </c>
      <c r="AD73" s="73"/>
      <c r="AE73" s="74">
        <f t="shared" si="7"/>
        <v>0</v>
      </c>
      <c r="AF73" s="73"/>
      <c r="AG73" s="74">
        <f t="shared" si="15"/>
        <v>0</v>
      </c>
      <c r="AH73" s="82">
        <f t="shared" si="8"/>
        <v>0</v>
      </c>
      <c r="AI73" s="74"/>
      <c r="AJ73" s="147">
        <f t="shared" si="16"/>
        <v>0</v>
      </c>
    </row>
    <row r="74" spans="1:36" ht="15" customHeight="1" x14ac:dyDescent="0.2">
      <c r="A74" s="90" t="s">
        <v>256</v>
      </c>
      <c r="B74" s="14" t="s">
        <v>65</v>
      </c>
      <c r="C74" s="18" t="s">
        <v>5</v>
      </c>
      <c r="D74" s="19">
        <v>118</v>
      </c>
      <c r="E74" s="20">
        <f t="shared" si="9"/>
        <v>0</v>
      </c>
      <c r="F74" s="73"/>
      <c r="G74" s="74">
        <f t="shared" si="17"/>
        <v>0</v>
      </c>
      <c r="H74" s="73"/>
      <c r="I74" s="74">
        <f t="shared" si="1"/>
        <v>0</v>
      </c>
      <c r="J74" s="73"/>
      <c r="K74" s="113">
        <f t="shared" si="10"/>
        <v>0</v>
      </c>
      <c r="L74" s="73"/>
      <c r="M74" s="113">
        <f t="shared" si="11"/>
        <v>0</v>
      </c>
      <c r="N74" s="73"/>
      <c r="O74" s="74">
        <f t="shared" si="12"/>
        <v>0</v>
      </c>
      <c r="P74" s="73"/>
      <c r="Q74" s="113">
        <f t="shared" si="2"/>
        <v>0</v>
      </c>
      <c r="R74" s="73"/>
      <c r="S74" s="113">
        <f t="shared" si="3"/>
        <v>0</v>
      </c>
      <c r="T74" s="101"/>
      <c r="U74" s="74">
        <f t="shared" si="4"/>
        <v>0</v>
      </c>
      <c r="V74" s="73"/>
      <c r="W74" s="113">
        <f t="shared" si="13"/>
        <v>0</v>
      </c>
      <c r="X74" s="101"/>
      <c r="Y74" s="113">
        <f t="shared" si="14"/>
        <v>0</v>
      </c>
      <c r="Z74" s="73"/>
      <c r="AA74" s="74">
        <v>0</v>
      </c>
      <c r="AB74" s="73"/>
      <c r="AC74" s="74">
        <f t="shared" si="20"/>
        <v>0</v>
      </c>
      <c r="AD74" s="73"/>
      <c r="AE74" s="74">
        <f t="shared" si="7"/>
        <v>0</v>
      </c>
      <c r="AF74" s="73"/>
      <c r="AG74" s="74">
        <f t="shared" si="15"/>
        <v>0</v>
      </c>
      <c r="AH74" s="82">
        <f t="shared" si="8"/>
        <v>0</v>
      </c>
      <c r="AI74" s="74"/>
      <c r="AJ74" s="147">
        <f t="shared" si="16"/>
        <v>0</v>
      </c>
    </row>
    <row r="75" spans="1:36" ht="15" customHeight="1" x14ac:dyDescent="0.2">
      <c r="A75" s="90" t="s">
        <v>257</v>
      </c>
      <c r="B75" s="14" t="s">
        <v>65</v>
      </c>
      <c r="C75" s="18" t="s">
        <v>5</v>
      </c>
      <c r="D75" s="19">
        <v>118</v>
      </c>
      <c r="E75" s="20">
        <f t="shared" si="9"/>
        <v>0</v>
      </c>
      <c r="F75" s="73"/>
      <c r="G75" s="74">
        <f t="shared" si="17"/>
        <v>0</v>
      </c>
      <c r="H75" s="73"/>
      <c r="I75" s="74">
        <f t="shared" si="1"/>
        <v>0</v>
      </c>
      <c r="J75" s="73"/>
      <c r="K75" s="113">
        <f t="shared" si="10"/>
        <v>0</v>
      </c>
      <c r="L75" s="73"/>
      <c r="M75" s="113">
        <f t="shared" si="11"/>
        <v>0</v>
      </c>
      <c r="N75" s="73"/>
      <c r="O75" s="74">
        <f t="shared" si="12"/>
        <v>0</v>
      </c>
      <c r="P75" s="73"/>
      <c r="Q75" s="113">
        <f t="shared" si="2"/>
        <v>0</v>
      </c>
      <c r="R75" s="73"/>
      <c r="S75" s="113">
        <f t="shared" si="3"/>
        <v>0</v>
      </c>
      <c r="T75" s="101"/>
      <c r="U75" s="74">
        <f t="shared" si="4"/>
        <v>0</v>
      </c>
      <c r="V75" s="73"/>
      <c r="W75" s="113">
        <f t="shared" si="13"/>
        <v>0</v>
      </c>
      <c r="X75" s="101"/>
      <c r="Y75" s="113">
        <f t="shared" si="14"/>
        <v>0</v>
      </c>
      <c r="Z75" s="73"/>
      <c r="AA75" s="74">
        <v>0</v>
      </c>
      <c r="AB75" s="73"/>
      <c r="AC75" s="74">
        <f t="shared" si="20"/>
        <v>0</v>
      </c>
      <c r="AD75" s="73"/>
      <c r="AE75" s="74">
        <f t="shared" si="7"/>
        <v>0</v>
      </c>
      <c r="AF75" s="73"/>
      <c r="AG75" s="74">
        <f t="shared" si="15"/>
        <v>0</v>
      </c>
      <c r="AH75" s="82">
        <f t="shared" si="8"/>
        <v>0</v>
      </c>
      <c r="AI75" s="74"/>
      <c r="AJ75" s="147">
        <f t="shared" si="16"/>
        <v>0</v>
      </c>
    </row>
    <row r="76" spans="1:36" ht="15" customHeight="1" x14ac:dyDescent="0.2">
      <c r="A76" s="90" t="s">
        <v>264</v>
      </c>
      <c r="B76" s="14" t="s">
        <v>65</v>
      </c>
      <c r="C76" s="18" t="s">
        <v>6</v>
      </c>
      <c r="D76" s="19">
        <v>100</v>
      </c>
      <c r="E76" s="20">
        <f t="shared" si="9"/>
        <v>0</v>
      </c>
      <c r="F76" s="73"/>
      <c r="G76" s="74">
        <f t="shared" si="17"/>
        <v>0</v>
      </c>
      <c r="H76" s="73"/>
      <c r="I76" s="74">
        <f t="shared" si="1"/>
        <v>0</v>
      </c>
      <c r="J76" s="73"/>
      <c r="K76" s="113">
        <f t="shared" si="10"/>
        <v>0</v>
      </c>
      <c r="L76" s="73"/>
      <c r="M76" s="113">
        <f t="shared" si="11"/>
        <v>0</v>
      </c>
      <c r="N76" s="73"/>
      <c r="O76" s="74">
        <f t="shared" si="12"/>
        <v>0</v>
      </c>
      <c r="P76" s="73"/>
      <c r="Q76" s="113">
        <f t="shared" si="2"/>
        <v>0</v>
      </c>
      <c r="R76" s="73"/>
      <c r="S76" s="113">
        <f t="shared" si="3"/>
        <v>0</v>
      </c>
      <c r="T76" s="101"/>
      <c r="U76" s="74">
        <f t="shared" si="4"/>
        <v>0</v>
      </c>
      <c r="V76" s="73"/>
      <c r="W76" s="113">
        <f t="shared" si="13"/>
        <v>0</v>
      </c>
      <c r="X76" s="101"/>
      <c r="Y76" s="113">
        <f t="shared" si="14"/>
        <v>0</v>
      </c>
      <c r="Z76" s="73"/>
      <c r="AA76" s="74">
        <v>0</v>
      </c>
      <c r="AB76" s="73"/>
      <c r="AC76" s="74">
        <f t="shared" si="20"/>
        <v>0</v>
      </c>
      <c r="AD76" s="73"/>
      <c r="AE76" s="74">
        <f t="shared" si="7"/>
        <v>0</v>
      </c>
      <c r="AF76" s="73"/>
      <c r="AG76" s="74">
        <f t="shared" si="15"/>
        <v>0</v>
      </c>
      <c r="AH76" s="82">
        <f t="shared" si="8"/>
        <v>0</v>
      </c>
      <c r="AI76" s="74"/>
      <c r="AJ76" s="147">
        <f t="shared" si="16"/>
        <v>0</v>
      </c>
    </row>
    <row r="77" spans="1:36" ht="15" customHeight="1" x14ac:dyDescent="0.2">
      <c r="A77" s="90" t="s">
        <v>322</v>
      </c>
      <c r="B77" s="14" t="s">
        <v>65</v>
      </c>
      <c r="C77" s="18" t="s">
        <v>6</v>
      </c>
      <c r="D77" s="19">
        <v>100</v>
      </c>
      <c r="E77" s="20">
        <f t="shared" si="9"/>
        <v>0</v>
      </c>
      <c r="F77" s="73"/>
      <c r="G77" s="74">
        <f>IF(D77="",0,D77*F77)</f>
        <v>0</v>
      </c>
      <c r="H77" s="73"/>
      <c r="I77" s="74">
        <f t="shared" si="1"/>
        <v>0</v>
      </c>
      <c r="J77" s="73"/>
      <c r="K77" s="113">
        <f t="shared" si="10"/>
        <v>0</v>
      </c>
      <c r="L77" s="73"/>
      <c r="M77" s="113">
        <f t="shared" si="11"/>
        <v>0</v>
      </c>
      <c r="N77" s="73"/>
      <c r="O77" s="74">
        <f t="shared" si="12"/>
        <v>0</v>
      </c>
      <c r="P77" s="73"/>
      <c r="Q77" s="113">
        <f t="shared" si="2"/>
        <v>0</v>
      </c>
      <c r="R77" s="73"/>
      <c r="S77" s="113">
        <f t="shared" si="3"/>
        <v>0</v>
      </c>
      <c r="T77" s="101"/>
      <c r="U77" s="74">
        <f t="shared" si="4"/>
        <v>0</v>
      </c>
      <c r="V77" s="73"/>
      <c r="W77" s="113">
        <f t="shared" si="13"/>
        <v>0</v>
      </c>
      <c r="X77" s="101"/>
      <c r="Y77" s="113">
        <f t="shared" si="14"/>
        <v>0</v>
      </c>
      <c r="Z77" s="73"/>
      <c r="AA77" s="74">
        <v>0</v>
      </c>
      <c r="AB77" s="73"/>
      <c r="AC77" s="74">
        <f t="shared" si="20"/>
        <v>0</v>
      </c>
      <c r="AD77" s="73"/>
      <c r="AE77" s="74">
        <f t="shared" si="7"/>
        <v>0</v>
      </c>
      <c r="AF77" s="73"/>
      <c r="AG77" s="74">
        <f t="shared" si="15"/>
        <v>0</v>
      </c>
      <c r="AH77" s="82">
        <f t="shared" si="8"/>
        <v>0</v>
      </c>
      <c r="AI77" s="74"/>
      <c r="AJ77" s="147">
        <f t="shared" si="16"/>
        <v>0</v>
      </c>
    </row>
    <row r="78" spans="1:36" ht="15" customHeight="1" x14ac:dyDescent="0.2">
      <c r="A78" s="90" t="s">
        <v>323</v>
      </c>
      <c r="B78" s="14" t="s">
        <v>65</v>
      </c>
      <c r="C78" s="18" t="s">
        <v>6</v>
      </c>
      <c r="D78" s="19">
        <v>100</v>
      </c>
      <c r="E78" s="20">
        <f t="shared" si="9"/>
        <v>0</v>
      </c>
      <c r="F78" s="73"/>
      <c r="G78" s="74">
        <f>IF(D78="",0,D78*F78)</f>
        <v>0</v>
      </c>
      <c r="H78" s="73"/>
      <c r="I78" s="74">
        <f t="shared" si="1"/>
        <v>0</v>
      </c>
      <c r="J78" s="73"/>
      <c r="K78" s="113">
        <f t="shared" si="10"/>
        <v>0</v>
      </c>
      <c r="L78" s="73"/>
      <c r="M78" s="113">
        <f t="shared" si="11"/>
        <v>0</v>
      </c>
      <c r="N78" s="73"/>
      <c r="O78" s="74">
        <f t="shared" si="12"/>
        <v>0</v>
      </c>
      <c r="P78" s="73"/>
      <c r="Q78" s="113">
        <f t="shared" si="2"/>
        <v>0</v>
      </c>
      <c r="R78" s="73"/>
      <c r="S78" s="113">
        <f t="shared" si="3"/>
        <v>0</v>
      </c>
      <c r="T78" s="101"/>
      <c r="U78" s="74">
        <f t="shared" si="4"/>
        <v>0</v>
      </c>
      <c r="V78" s="73"/>
      <c r="W78" s="113">
        <f t="shared" si="13"/>
        <v>0</v>
      </c>
      <c r="X78" s="101"/>
      <c r="Y78" s="113">
        <f t="shared" si="14"/>
        <v>0</v>
      </c>
      <c r="Z78" s="73"/>
      <c r="AA78" s="74">
        <v>0</v>
      </c>
      <c r="AB78" s="73"/>
      <c r="AC78" s="74">
        <f t="shared" si="20"/>
        <v>0</v>
      </c>
      <c r="AD78" s="73"/>
      <c r="AE78" s="74">
        <f t="shared" si="7"/>
        <v>0</v>
      </c>
      <c r="AF78" s="73"/>
      <c r="AG78" s="74">
        <f t="shared" si="15"/>
        <v>0</v>
      </c>
      <c r="AH78" s="82">
        <f t="shared" si="8"/>
        <v>0</v>
      </c>
      <c r="AI78" s="74"/>
      <c r="AJ78" s="147">
        <f t="shared" si="16"/>
        <v>0</v>
      </c>
    </row>
    <row r="79" spans="1:36" ht="15" customHeight="1" x14ac:dyDescent="0.2">
      <c r="A79" s="90" t="s">
        <v>260</v>
      </c>
      <c r="B79" s="14" t="s">
        <v>65</v>
      </c>
      <c r="C79" s="18" t="s">
        <v>6</v>
      </c>
      <c r="D79" s="19">
        <v>100</v>
      </c>
      <c r="E79" s="20">
        <f t="shared" si="9"/>
        <v>0</v>
      </c>
      <c r="F79" s="73"/>
      <c r="G79" s="74">
        <f t="shared" si="17"/>
        <v>0</v>
      </c>
      <c r="H79" s="73"/>
      <c r="I79" s="74">
        <f t="shared" si="1"/>
        <v>0</v>
      </c>
      <c r="J79" s="73"/>
      <c r="K79" s="113">
        <f t="shared" si="10"/>
        <v>0</v>
      </c>
      <c r="L79" s="73"/>
      <c r="M79" s="113">
        <f t="shared" si="11"/>
        <v>0</v>
      </c>
      <c r="N79" s="73"/>
      <c r="O79" s="74">
        <f t="shared" si="12"/>
        <v>0</v>
      </c>
      <c r="P79" s="73"/>
      <c r="Q79" s="113">
        <f t="shared" si="2"/>
        <v>0</v>
      </c>
      <c r="R79" s="73"/>
      <c r="S79" s="113">
        <f t="shared" si="3"/>
        <v>0</v>
      </c>
      <c r="T79" s="73"/>
      <c r="U79" s="74">
        <f t="shared" si="4"/>
        <v>0</v>
      </c>
      <c r="V79" s="73"/>
      <c r="W79" s="113">
        <f t="shared" si="13"/>
        <v>0</v>
      </c>
      <c r="X79" s="101"/>
      <c r="Y79" s="113">
        <f t="shared" si="14"/>
        <v>0</v>
      </c>
      <c r="Z79" s="73"/>
      <c r="AA79" s="74">
        <v>0</v>
      </c>
      <c r="AB79" s="73"/>
      <c r="AC79" s="74">
        <f t="shared" si="20"/>
        <v>0</v>
      </c>
      <c r="AD79" s="73"/>
      <c r="AE79" s="74">
        <f t="shared" si="7"/>
        <v>0</v>
      </c>
      <c r="AF79" s="73"/>
      <c r="AG79" s="74">
        <f t="shared" si="15"/>
        <v>0</v>
      </c>
      <c r="AH79" s="82">
        <f t="shared" si="8"/>
        <v>0</v>
      </c>
      <c r="AI79" s="74"/>
      <c r="AJ79" s="147">
        <f t="shared" si="16"/>
        <v>0</v>
      </c>
    </row>
    <row r="80" spans="1:36" ht="15" customHeight="1" x14ac:dyDescent="0.2">
      <c r="A80" s="90" t="s">
        <v>265</v>
      </c>
      <c r="B80" t="str">
        <f>IF($A80="","",INDEX('MA-Liste'!$D:$D,MATCH($A80,'MA-Liste'!$M:$M,FALSE)))</f>
        <v>AeBo</v>
      </c>
      <c r="C80" s="4" t="str">
        <f ca="1">IF($A80="","",INDEX(INDIRECT("'MA-Liste'!"&amp;$C$11),MATCH($A80,'MA-Liste'!$M:$M,FALSE)))</f>
        <v>D</v>
      </c>
      <c r="D80" s="19">
        <f ca="1">IF(OR($C80="",$C80=0),"",VLOOKUP($C80,Ansätze,$D$11,FALSE))</f>
        <v>100</v>
      </c>
      <c r="E80" s="20">
        <f t="shared" si="9"/>
        <v>0</v>
      </c>
      <c r="F80" s="73"/>
      <c r="G80" s="74">
        <f t="shared" ca="1" si="17"/>
        <v>0</v>
      </c>
      <c r="H80" s="73"/>
      <c r="I80" s="74">
        <f t="shared" ca="1" si="1"/>
        <v>0</v>
      </c>
      <c r="J80" s="73"/>
      <c r="K80" s="113">
        <f t="shared" ca="1" si="10"/>
        <v>0</v>
      </c>
      <c r="L80" s="73"/>
      <c r="M80" s="113">
        <f t="shared" ca="1" si="11"/>
        <v>0</v>
      </c>
      <c r="N80" s="73"/>
      <c r="O80" s="74">
        <f t="shared" ca="1" si="12"/>
        <v>0</v>
      </c>
      <c r="P80" s="73"/>
      <c r="Q80" s="113">
        <f t="shared" ca="1" si="2"/>
        <v>0</v>
      </c>
      <c r="R80" s="73"/>
      <c r="S80" s="113">
        <f t="shared" ca="1" si="3"/>
        <v>0</v>
      </c>
      <c r="T80" s="73"/>
      <c r="U80" s="74">
        <f t="shared" ca="1" si="4"/>
        <v>0</v>
      </c>
      <c r="V80" s="73"/>
      <c r="W80" s="113">
        <f t="shared" ca="1" si="13"/>
        <v>0</v>
      </c>
      <c r="X80" s="101"/>
      <c r="Y80" s="113">
        <f t="shared" ca="1" si="14"/>
        <v>0</v>
      </c>
      <c r="Z80" s="73"/>
      <c r="AA80" s="74">
        <v>0</v>
      </c>
      <c r="AB80" s="73"/>
      <c r="AC80" s="74">
        <f t="shared" ca="1" si="20"/>
        <v>0</v>
      </c>
      <c r="AD80" s="73"/>
      <c r="AE80" s="74">
        <f t="shared" ca="1" si="7"/>
        <v>0</v>
      </c>
      <c r="AF80" s="73"/>
      <c r="AG80" s="74">
        <f t="shared" ca="1" si="15"/>
        <v>0</v>
      </c>
      <c r="AH80" s="82">
        <f t="shared" ca="1" si="8"/>
        <v>0</v>
      </c>
      <c r="AI80" s="74"/>
      <c r="AJ80" s="147">
        <f t="shared" ca="1" si="16"/>
        <v>0</v>
      </c>
    </row>
    <row r="81" spans="1:37" ht="15" customHeight="1" x14ac:dyDescent="0.2">
      <c r="A81" s="90" t="s">
        <v>263</v>
      </c>
      <c r="B81" s="14" t="s">
        <v>65</v>
      </c>
      <c r="C81" s="18" t="s">
        <v>6</v>
      </c>
      <c r="D81" s="19">
        <v>100</v>
      </c>
      <c r="E81" s="20">
        <f t="shared" si="9"/>
        <v>0</v>
      </c>
      <c r="F81" s="73"/>
      <c r="G81" s="74">
        <f t="shared" si="17"/>
        <v>0</v>
      </c>
      <c r="H81" s="73"/>
      <c r="I81" s="74">
        <f t="shared" si="1"/>
        <v>0</v>
      </c>
      <c r="J81" s="73"/>
      <c r="K81" s="113">
        <f t="shared" si="10"/>
        <v>0</v>
      </c>
      <c r="L81" s="73"/>
      <c r="M81" s="113">
        <f t="shared" si="11"/>
        <v>0</v>
      </c>
      <c r="N81" s="73"/>
      <c r="O81" s="74">
        <f t="shared" si="12"/>
        <v>0</v>
      </c>
      <c r="P81" s="73"/>
      <c r="Q81" s="113">
        <f t="shared" ref="Q81:Q96" si="21">IF($D81="",0,$D81*P81)</f>
        <v>0</v>
      </c>
      <c r="R81" s="73"/>
      <c r="S81" s="113">
        <f t="shared" si="3"/>
        <v>0</v>
      </c>
      <c r="T81" s="73"/>
      <c r="U81" s="74">
        <f t="shared" ref="U81:U96" si="22">IF($D81="",0,$D81*T81)</f>
        <v>0</v>
      </c>
      <c r="V81" s="73"/>
      <c r="W81" s="113">
        <f t="shared" si="13"/>
        <v>0</v>
      </c>
      <c r="X81" s="101"/>
      <c r="Y81" s="113">
        <f t="shared" si="14"/>
        <v>0</v>
      </c>
      <c r="Z81" s="73"/>
      <c r="AA81" s="74">
        <v>0</v>
      </c>
      <c r="AB81" s="73"/>
      <c r="AC81" s="74">
        <f t="shared" si="20"/>
        <v>0</v>
      </c>
      <c r="AD81" s="73"/>
      <c r="AE81" s="74">
        <f t="shared" si="7"/>
        <v>0</v>
      </c>
      <c r="AF81" s="73"/>
      <c r="AG81" s="74">
        <f t="shared" si="15"/>
        <v>0</v>
      </c>
      <c r="AH81" s="82">
        <f t="shared" si="8"/>
        <v>0</v>
      </c>
      <c r="AI81" s="74"/>
      <c r="AJ81" s="147">
        <f t="shared" si="16"/>
        <v>0</v>
      </c>
      <c r="AK81" s="141"/>
    </row>
    <row r="82" spans="1:37" ht="15" customHeight="1" x14ac:dyDescent="0.2">
      <c r="A82" s="84" t="s">
        <v>292</v>
      </c>
      <c r="B82" t="s">
        <v>65</v>
      </c>
      <c r="C82" s="4" t="s">
        <v>9</v>
      </c>
      <c r="D82" s="19">
        <v>35</v>
      </c>
      <c r="E82" s="20">
        <f t="shared" si="9"/>
        <v>0</v>
      </c>
      <c r="F82" s="73"/>
      <c r="G82" s="74">
        <f t="shared" si="17"/>
        <v>0</v>
      </c>
      <c r="H82" s="73"/>
      <c r="I82" s="74">
        <f t="shared" si="1"/>
        <v>0</v>
      </c>
      <c r="J82" s="73"/>
      <c r="K82" s="113">
        <f t="shared" si="10"/>
        <v>0</v>
      </c>
      <c r="L82" s="73"/>
      <c r="M82" s="113">
        <f t="shared" si="11"/>
        <v>0</v>
      </c>
      <c r="N82" s="73"/>
      <c r="O82" s="74">
        <f t="shared" si="12"/>
        <v>0</v>
      </c>
      <c r="P82" s="73"/>
      <c r="Q82" s="113">
        <f t="shared" si="21"/>
        <v>0</v>
      </c>
      <c r="R82" s="73"/>
      <c r="S82" s="113">
        <f t="shared" si="3"/>
        <v>0</v>
      </c>
      <c r="T82" s="73"/>
      <c r="U82" s="74">
        <f t="shared" si="22"/>
        <v>0</v>
      </c>
      <c r="V82" s="73"/>
      <c r="W82" s="113">
        <f t="shared" si="13"/>
        <v>0</v>
      </c>
      <c r="X82" s="101"/>
      <c r="Y82" s="113">
        <f t="shared" si="14"/>
        <v>0</v>
      </c>
      <c r="Z82" s="73"/>
      <c r="AA82" s="74">
        <v>0</v>
      </c>
      <c r="AB82" s="73"/>
      <c r="AC82" s="74">
        <f t="shared" si="20"/>
        <v>0</v>
      </c>
      <c r="AD82" s="73"/>
      <c r="AE82" s="74">
        <f t="shared" si="7"/>
        <v>0</v>
      </c>
      <c r="AF82" s="73"/>
      <c r="AG82" s="74">
        <f t="shared" si="15"/>
        <v>0</v>
      </c>
      <c r="AH82" s="82">
        <f t="shared" si="8"/>
        <v>0</v>
      </c>
      <c r="AI82" s="74"/>
      <c r="AJ82" s="147">
        <f t="shared" si="16"/>
        <v>0</v>
      </c>
      <c r="AK82" s="141"/>
    </row>
    <row r="83" spans="1:37" ht="15" customHeight="1" x14ac:dyDescent="0.2">
      <c r="A83" s="84" t="s">
        <v>293</v>
      </c>
      <c r="B83" s="14" t="s">
        <v>65</v>
      </c>
      <c r="C83" s="18" t="s">
        <v>5</v>
      </c>
      <c r="D83" s="19">
        <v>118</v>
      </c>
      <c r="E83" s="20">
        <f t="shared" si="9"/>
        <v>0</v>
      </c>
      <c r="F83" s="73"/>
      <c r="G83" s="74">
        <f t="shared" si="17"/>
        <v>0</v>
      </c>
      <c r="H83" s="73"/>
      <c r="I83" s="74">
        <f t="shared" ref="I83:I96" si="23">IF(D83="",0,D83*H83)</f>
        <v>0</v>
      </c>
      <c r="J83" s="73"/>
      <c r="K83" s="113">
        <f t="shared" si="10"/>
        <v>0</v>
      </c>
      <c r="L83" s="73"/>
      <c r="M83" s="113">
        <f t="shared" si="11"/>
        <v>0</v>
      </c>
      <c r="N83" s="73"/>
      <c r="O83" s="74">
        <f t="shared" si="12"/>
        <v>0</v>
      </c>
      <c r="P83" s="73"/>
      <c r="Q83" s="113">
        <f t="shared" si="21"/>
        <v>0</v>
      </c>
      <c r="R83" s="73"/>
      <c r="S83" s="113">
        <f t="shared" ref="S83:S96" si="24">IF($D83="",0,$D83*R83)</f>
        <v>0</v>
      </c>
      <c r="T83" s="73"/>
      <c r="U83" s="74">
        <f t="shared" si="22"/>
        <v>0</v>
      </c>
      <c r="V83" s="73"/>
      <c r="W83" s="113">
        <f>IF($D83="",0,$D83*V83)</f>
        <v>0</v>
      </c>
      <c r="X83" s="101"/>
      <c r="Y83" s="113">
        <f>IF($D83="",0,$D83*X83)</f>
        <v>0</v>
      </c>
      <c r="Z83" s="73"/>
      <c r="AA83" s="74">
        <f>IF(D83="",0,D83*Z83)</f>
        <v>0</v>
      </c>
      <c r="AB83" s="73"/>
      <c r="AC83" s="74">
        <f t="shared" si="20"/>
        <v>0</v>
      </c>
      <c r="AD83" s="73"/>
      <c r="AE83" s="74">
        <f t="shared" ref="AE83:AE96" si="25">IF(D83="",0,D83*AD83)</f>
        <v>0</v>
      </c>
      <c r="AF83" s="73"/>
      <c r="AG83" s="74">
        <f t="shared" si="15"/>
        <v>0</v>
      </c>
      <c r="AH83" s="82">
        <f t="shared" ref="AH83:AH96" si="26">IF(D83="",0,D83*E83)</f>
        <v>0</v>
      </c>
      <c r="AI83" s="74"/>
      <c r="AJ83" s="147">
        <f t="shared" si="16"/>
        <v>0</v>
      </c>
      <c r="AK83" s="141"/>
    </row>
    <row r="84" spans="1:37" ht="15" customHeight="1" x14ac:dyDescent="0.2">
      <c r="A84" s="84" t="s">
        <v>300</v>
      </c>
      <c r="B84" s="14" t="s">
        <v>65</v>
      </c>
      <c r="C84" s="18" t="s">
        <v>6</v>
      </c>
      <c r="D84" s="19">
        <v>100</v>
      </c>
      <c r="E84" s="20">
        <f t="shared" ref="E84:E98" si="27">SUM(F84++H84+J84+L84+N84+P84+R84+T84+V84+X84+Z84+AB84+AD84+AF84)</f>
        <v>0</v>
      </c>
      <c r="F84" s="73"/>
      <c r="G84" s="74">
        <f t="shared" si="17"/>
        <v>0</v>
      </c>
      <c r="H84" s="73"/>
      <c r="I84" s="74">
        <f t="shared" si="23"/>
        <v>0</v>
      </c>
      <c r="J84" s="174"/>
      <c r="K84" s="113">
        <f t="shared" ref="K84:K96" si="28">IF($D84="",0,$D84*J84)</f>
        <v>0</v>
      </c>
      <c r="L84" s="73"/>
      <c r="M84" s="113">
        <f t="shared" ref="M84:M96" si="29">IF($D84="",0,$D84*L84)</f>
        <v>0</v>
      </c>
      <c r="N84" s="73"/>
      <c r="O84" s="74">
        <f t="shared" ref="O84:O96" si="30">IF($D84="",0,$D84*N84)</f>
        <v>0</v>
      </c>
      <c r="P84" s="174"/>
      <c r="Q84" s="113">
        <f t="shared" si="21"/>
        <v>0</v>
      </c>
      <c r="R84" s="73"/>
      <c r="S84" s="113">
        <f t="shared" si="24"/>
        <v>0</v>
      </c>
      <c r="T84" s="73"/>
      <c r="U84" s="74">
        <f t="shared" si="22"/>
        <v>0</v>
      </c>
      <c r="V84" s="174"/>
      <c r="W84" s="113">
        <f t="shared" ref="W84:W92" si="31">IF($D84="",0,$D84*V84)</f>
        <v>0</v>
      </c>
      <c r="X84" s="101"/>
      <c r="Y84" s="113">
        <f t="shared" ref="Y84:Y96" si="32">IF($D84="",0,$D84*X84)</f>
        <v>0</v>
      </c>
      <c r="Z84" s="73"/>
      <c r="AA84" s="74">
        <f t="shared" ref="AA84:AA96" si="33">IF(D84="",0,D84*Z84)</f>
        <v>0</v>
      </c>
      <c r="AB84" s="73"/>
      <c r="AC84" s="74">
        <f t="shared" si="20"/>
        <v>0</v>
      </c>
      <c r="AD84" s="73"/>
      <c r="AE84" s="74">
        <f t="shared" si="25"/>
        <v>0</v>
      </c>
      <c r="AF84" s="73"/>
      <c r="AG84" s="74">
        <f t="shared" ref="AG84:AG98" si="34">IF(D84="",0,D84*AF84)</f>
        <v>0</v>
      </c>
      <c r="AH84" s="82">
        <f t="shared" si="26"/>
        <v>0</v>
      </c>
      <c r="AI84" s="74"/>
      <c r="AJ84" s="147">
        <f t="shared" ref="AJ84:AJ98" si="35">SUM(AH84+AI84)</f>
        <v>0</v>
      </c>
      <c r="AK84" s="141"/>
    </row>
    <row r="85" spans="1:37" ht="15" customHeight="1" x14ac:dyDescent="0.2">
      <c r="A85" s="84" t="s">
        <v>302</v>
      </c>
      <c r="B85" s="14" t="s">
        <v>65</v>
      </c>
      <c r="C85" s="18" t="s">
        <v>9</v>
      </c>
      <c r="D85" s="19">
        <v>35</v>
      </c>
      <c r="E85" s="20">
        <f t="shared" si="27"/>
        <v>0</v>
      </c>
      <c r="F85" s="73"/>
      <c r="G85" s="74">
        <f t="shared" ref="G85:G96" si="36">IF(D85="",0,D85*F85)</f>
        <v>0</v>
      </c>
      <c r="H85" s="73"/>
      <c r="I85" s="74">
        <f t="shared" si="23"/>
        <v>0</v>
      </c>
      <c r="J85" s="174"/>
      <c r="K85" s="113">
        <f t="shared" si="28"/>
        <v>0</v>
      </c>
      <c r="L85" s="73"/>
      <c r="M85" s="113">
        <f t="shared" si="29"/>
        <v>0</v>
      </c>
      <c r="N85" s="73"/>
      <c r="O85" s="74">
        <f t="shared" si="30"/>
        <v>0</v>
      </c>
      <c r="P85" s="174"/>
      <c r="Q85" s="113">
        <f t="shared" si="21"/>
        <v>0</v>
      </c>
      <c r="R85" s="73"/>
      <c r="S85" s="113">
        <f t="shared" si="24"/>
        <v>0</v>
      </c>
      <c r="T85" s="73"/>
      <c r="U85" s="74">
        <f t="shared" si="22"/>
        <v>0</v>
      </c>
      <c r="V85" s="174"/>
      <c r="W85" s="113">
        <f t="shared" si="31"/>
        <v>0</v>
      </c>
      <c r="X85" s="101"/>
      <c r="Y85" s="113">
        <f t="shared" si="32"/>
        <v>0</v>
      </c>
      <c r="Z85" s="73"/>
      <c r="AA85" s="74">
        <f t="shared" si="33"/>
        <v>0</v>
      </c>
      <c r="AB85" s="73"/>
      <c r="AC85" s="74">
        <f t="shared" si="20"/>
        <v>0</v>
      </c>
      <c r="AD85" s="73"/>
      <c r="AE85" s="74">
        <f t="shared" si="25"/>
        <v>0</v>
      </c>
      <c r="AF85" s="73"/>
      <c r="AG85" s="74">
        <f t="shared" si="34"/>
        <v>0</v>
      </c>
      <c r="AH85" s="82">
        <f t="shared" si="26"/>
        <v>0</v>
      </c>
      <c r="AI85" s="74"/>
      <c r="AJ85" s="147">
        <f t="shared" si="35"/>
        <v>0</v>
      </c>
      <c r="AK85" s="141"/>
    </row>
    <row r="86" spans="1:37" ht="15" customHeight="1" x14ac:dyDescent="0.2">
      <c r="A86" s="84" t="s">
        <v>321</v>
      </c>
      <c r="B86" s="14" t="s">
        <v>65</v>
      </c>
      <c r="C86" s="18" t="s">
        <v>9</v>
      </c>
      <c r="D86" s="19">
        <v>35</v>
      </c>
      <c r="E86" s="20">
        <f t="shared" si="27"/>
        <v>0</v>
      </c>
      <c r="F86" s="73"/>
      <c r="G86" s="74">
        <f t="shared" si="36"/>
        <v>0</v>
      </c>
      <c r="H86" s="73"/>
      <c r="I86" s="74">
        <f t="shared" si="23"/>
        <v>0</v>
      </c>
      <c r="J86" s="174"/>
      <c r="K86" s="113">
        <f t="shared" si="28"/>
        <v>0</v>
      </c>
      <c r="L86" s="73"/>
      <c r="M86" s="113">
        <f t="shared" si="29"/>
        <v>0</v>
      </c>
      <c r="N86" s="73"/>
      <c r="O86" s="74">
        <f t="shared" si="30"/>
        <v>0</v>
      </c>
      <c r="P86" s="174"/>
      <c r="Q86" s="113">
        <f t="shared" si="21"/>
        <v>0</v>
      </c>
      <c r="R86" s="73"/>
      <c r="S86" s="113">
        <f t="shared" si="24"/>
        <v>0</v>
      </c>
      <c r="T86" s="73"/>
      <c r="U86" s="74">
        <f t="shared" si="22"/>
        <v>0</v>
      </c>
      <c r="V86" s="174"/>
      <c r="W86" s="113">
        <f t="shared" si="31"/>
        <v>0</v>
      </c>
      <c r="X86" s="101"/>
      <c r="Y86" s="113">
        <f>IF($D86="",0,$D86*X86)</f>
        <v>0</v>
      </c>
      <c r="Z86" s="73"/>
      <c r="AA86" s="74">
        <f t="shared" si="33"/>
        <v>0</v>
      </c>
      <c r="AB86" s="73"/>
      <c r="AC86" s="74">
        <f t="shared" si="20"/>
        <v>0</v>
      </c>
      <c r="AD86" s="73"/>
      <c r="AE86" s="74">
        <f t="shared" si="25"/>
        <v>0</v>
      </c>
      <c r="AF86" s="73"/>
      <c r="AG86" s="74">
        <f t="shared" si="34"/>
        <v>0</v>
      </c>
      <c r="AH86" s="82">
        <f t="shared" si="26"/>
        <v>0</v>
      </c>
      <c r="AI86" s="74"/>
      <c r="AJ86" s="147">
        <f t="shared" si="35"/>
        <v>0</v>
      </c>
      <c r="AK86" s="141"/>
    </row>
    <row r="87" spans="1:37" ht="15" customHeight="1" x14ac:dyDescent="0.2">
      <c r="A87" s="84" t="s">
        <v>301</v>
      </c>
      <c r="B87" s="14" t="s">
        <v>65</v>
      </c>
      <c r="C87" s="18" t="s">
        <v>7</v>
      </c>
      <c r="D87" s="19">
        <v>75</v>
      </c>
      <c r="E87" s="20">
        <f t="shared" si="27"/>
        <v>0</v>
      </c>
      <c r="F87" s="73"/>
      <c r="G87" s="74">
        <f t="shared" si="36"/>
        <v>0</v>
      </c>
      <c r="H87" s="73"/>
      <c r="I87" s="74">
        <f t="shared" si="23"/>
        <v>0</v>
      </c>
      <c r="J87" s="174"/>
      <c r="K87" s="113">
        <f t="shared" si="28"/>
        <v>0</v>
      </c>
      <c r="L87" s="73"/>
      <c r="M87" s="113">
        <f t="shared" si="29"/>
        <v>0</v>
      </c>
      <c r="N87" s="73"/>
      <c r="O87" s="74">
        <f t="shared" si="30"/>
        <v>0</v>
      </c>
      <c r="P87" s="174"/>
      <c r="Q87" s="113">
        <f t="shared" si="21"/>
        <v>0</v>
      </c>
      <c r="R87" s="73"/>
      <c r="S87" s="113">
        <f t="shared" si="24"/>
        <v>0</v>
      </c>
      <c r="T87" s="73"/>
      <c r="U87" s="74">
        <f t="shared" si="22"/>
        <v>0</v>
      </c>
      <c r="V87" s="174"/>
      <c r="W87" s="113">
        <f t="shared" si="31"/>
        <v>0</v>
      </c>
      <c r="X87" s="101"/>
      <c r="Y87" s="113">
        <f t="shared" si="32"/>
        <v>0</v>
      </c>
      <c r="Z87" s="73"/>
      <c r="AA87" s="74">
        <f t="shared" si="33"/>
        <v>0</v>
      </c>
      <c r="AB87" s="73"/>
      <c r="AC87" s="74">
        <f t="shared" si="20"/>
        <v>0</v>
      </c>
      <c r="AD87" s="73"/>
      <c r="AE87" s="74">
        <f t="shared" si="25"/>
        <v>0</v>
      </c>
      <c r="AF87" s="73"/>
      <c r="AG87" s="74">
        <f t="shared" si="34"/>
        <v>0</v>
      </c>
      <c r="AH87" s="82">
        <f t="shared" si="26"/>
        <v>0</v>
      </c>
      <c r="AI87" s="74"/>
      <c r="AJ87" s="147">
        <f t="shared" si="35"/>
        <v>0</v>
      </c>
      <c r="AK87" s="141"/>
    </row>
    <row r="88" spans="1:37" s="14" customFormat="1" ht="15" customHeight="1" x14ac:dyDescent="0.2">
      <c r="A88" s="90" t="s">
        <v>303</v>
      </c>
      <c r="B88" s="14" t="s">
        <v>65</v>
      </c>
      <c r="C88" s="18" t="s">
        <v>8</v>
      </c>
      <c r="D88" s="170">
        <v>60</v>
      </c>
      <c r="E88" s="20">
        <f t="shared" si="27"/>
        <v>0</v>
      </c>
      <c r="F88" s="101"/>
      <c r="G88" s="74">
        <f t="shared" si="36"/>
        <v>0</v>
      </c>
      <c r="H88" s="101"/>
      <c r="I88" s="154">
        <f t="shared" si="23"/>
        <v>0</v>
      </c>
      <c r="J88" s="181"/>
      <c r="K88" s="156">
        <f t="shared" si="28"/>
        <v>0</v>
      </c>
      <c r="L88" s="101"/>
      <c r="M88" s="156">
        <f t="shared" si="29"/>
        <v>0</v>
      </c>
      <c r="N88" s="101"/>
      <c r="O88" s="154">
        <f t="shared" si="30"/>
        <v>0</v>
      </c>
      <c r="P88" s="181"/>
      <c r="Q88" s="156">
        <f t="shared" si="21"/>
        <v>0</v>
      </c>
      <c r="R88" s="101"/>
      <c r="S88" s="156">
        <f t="shared" si="24"/>
        <v>0</v>
      </c>
      <c r="T88" s="101"/>
      <c r="U88" s="154">
        <f t="shared" si="22"/>
        <v>0</v>
      </c>
      <c r="V88" s="181"/>
      <c r="W88" s="156">
        <f t="shared" si="31"/>
        <v>0</v>
      </c>
      <c r="X88" s="101"/>
      <c r="Y88" s="156">
        <f t="shared" si="32"/>
        <v>0</v>
      </c>
      <c r="Z88" s="101"/>
      <c r="AA88" s="154">
        <f t="shared" si="33"/>
        <v>0</v>
      </c>
      <c r="AB88" s="101"/>
      <c r="AC88" s="154">
        <f t="shared" si="20"/>
        <v>0</v>
      </c>
      <c r="AD88" s="101"/>
      <c r="AE88" s="154">
        <f t="shared" si="25"/>
        <v>0</v>
      </c>
      <c r="AF88" s="101"/>
      <c r="AG88" s="154">
        <f t="shared" si="34"/>
        <v>0</v>
      </c>
      <c r="AH88" s="158">
        <f t="shared" si="26"/>
        <v>0</v>
      </c>
      <c r="AI88" s="154"/>
      <c r="AJ88" s="147">
        <f t="shared" si="35"/>
        <v>0</v>
      </c>
      <c r="AK88" s="182"/>
    </row>
    <row r="89" spans="1:37" s="14" customFormat="1" ht="15" customHeight="1" x14ac:dyDescent="0.2">
      <c r="A89" s="90" t="s">
        <v>310</v>
      </c>
      <c r="B89" s="14" t="s">
        <v>65</v>
      </c>
      <c r="C89" s="18" t="s">
        <v>5</v>
      </c>
      <c r="D89" s="170">
        <v>118</v>
      </c>
      <c r="E89" s="20">
        <f t="shared" si="27"/>
        <v>0</v>
      </c>
      <c r="F89" s="101"/>
      <c r="G89" s="113">
        <f t="shared" si="36"/>
        <v>0</v>
      </c>
      <c r="H89" s="101"/>
      <c r="I89" s="154">
        <f t="shared" si="23"/>
        <v>0</v>
      </c>
      <c r="J89" s="181"/>
      <c r="K89" s="156">
        <f t="shared" si="28"/>
        <v>0</v>
      </c>
      <c r="L89" s="101"/>
      <c r="M89" s="156">
        <f t="shared" si="29"/>
        <v>0</v>
      </c>
      <c r="N89" s="101"/>
      <c r="O89" s="154">
        <f t="shared" si="30"/>
        <v>0</v>
      </c>
      <c r="P89" s="181"/>
      <c r="Q89" s="156">
        <f t="shared" si="21"/>
        <v>0</v>
      </c>
      <c r="R89" s="101"/>
      <c r="S89" s="156">
        <f t="shared" si="24"/>
        <v>0</v>
      </c>
      <c r="T89" s="101"/>
      <c r="U89" s="154">
        <f t="shared" si="22"/>
        <v>0</v>
      </c>
      <c r="V89" s="181"/>
      <c r="W89" s="156">
        <f t="shared" si="31"/>
        <v>0</v>
      </c>
      <c r="X89" s="101"/>
      <c r="Y89" s="156">
        <f t="shared" si="32"/>
        <v>0</v>
      </c>
      <c r="Z89" s="101"/>
      <c r="AA89" s="154">
        <f t="shared" si="33"/>
        <v>0</v>
      </c>
      <c r="AB89" s="101"/>
      <c r="AC89" s="154">
        <f t="shared" si="20"/>
        <v>0</v>
      </c>
      <c r="AD89" s="101"/>
      <c r="AE89" s="154">
        <f t="shared" si="25"/>
        <v>0</v>
      </c>
      <c r="AF89" s="181"/>
      <c r="AG89" s="154">
        <f t="shared" si="34"/>
        <v>0</v>
      </c>
      <c r="AH89" s="158">
        <f t="shared" si="26"/>
        <v>0</v>
      </c>
      <c r="AI89" s="154"/>
      <c r="AJ89" s="147">
        <f t="shared" si="35"/>
        <v>0</v>
      </c>
      <c r="AK89" s="182"/>
    </row>
    <row r="90" spans="1:37" s="14" customFormat="1" ht="15" customHeight="1" x14ac:dyDescent="0.2">
      <c r="A90" s="90" t="s">
        <v>331</v>
      </c>
      <c r="B90" s="14" t="s">
        <v>65</v>
      </c>
      <c r="C90" s="18" t="s">
        <v>7</v>
      </c>
      <c r="D90" s="170">
        <v>75</v>
      </c>
      <c r="E90" s="20">
        <f t="shared" si="27"/>
        <v>0</v>
      </c>
      <c r="F90" s="101"/>
      <c r="G90" s="113">
        <f t="shared" si="36"/>
        <v>0</v>
      </c>
      <c r="H90" s="101"/>
      <c r="I90" s="154">
        <f t="shared" si="23"/>
        <v>0</v>
      </c>
      <c r="J90" s="181"/>
      <c r="K90" s="156">
        <f t="shared" si="28"/>
        <v>0</v>
      </c>
      <c r="L90" s="101"/>
      <c r="M90" s="156">
        <f t="shared" si="29"/>
        <v>0</v>
      </c>
      <c r="N90" s="101"/>
      <c r="O90" s="154">
        <f t="shared" si="30"/>
        <v>0</v>
      </c>
      <c r="P90" s="181"/>
      <c r="Q90" s="156">
        <f t="shared" si="21"/>
        <v>0</v>
      </c>
      <c r="R90" s="101"/>
      <c r="S90" s="156">
        <f t="shared" si="24"/>
        <v>0</v>
      </c>
      <c r="T90" s="101"/>
      <c r="U90" s="154">
        <f t="shared" si="22"/>
        <v>0</v>
      </c>
      <c r="V90" s="181"/>
      <c r="W90" s="156">
        <f t="shared" si="31"/>
        <v>0</v>
      </c>
      <c r="X90" s="101"/>
      <c r="Y90" s="156">
        <f t="shared" si="32"/>
        <v>0</v>
      </c>
      <c r="Z90" s="101"/>
      <c r="AA90" s="154">
        <f t="shared" si="33"/>
        <v>0</v>
      </c>
      <c r="AB90" s="101"/>
      <c r="AC90" s="154">
        <f t="shared" si="20"/>
        <v>0</v>
      </c>
      <c r="AD90" s="101"/>
      <c r="AE90" s="154">
        <f t="shared" si="25"/>
        <v>0</v>
      </c>
      <c r="AF90" s="181"/>
      <c r="AG90" s="154">
        <f t="shared" si="34"/>
        <v>0</v>
      </c>
      <c r="AH90" s="158">
        <f t="shared" si="26"/>
        <v>0</v>
      </c>
      <c r="AI90" s="154"/>
      <c r="AJ90" s="147">
        <f t="shared" si="35"/>
        <v>0</v>
      </c>
      <c r="AK90" s="182"/>
    </row>
    <row r="91" spans="1:37" s="14" customFormat="1" ht="15" customHeight="1" x14ac:dyDescent="0.2">
      <c r="A91" s="90" t="s">
        <v>372</v>
      </c>
      <c r="B91" s="14" t="s">
        <v>65</v>
      </c>
      <c r="C91" s="18" t="str">
        <f ca="1">IF($A91="","",INDEX(INDIRECT("'MA-Liste'!"&amp;$C$11),MATCH($A91,'MA-Liste'!$M:$M,FALSE)))</f>
        <v>G</v>
      </c>
      <c r="D91" s="170">
        <f t="shared" ref="D91" ca="1" si="37">IF(OR($C91="",$C91=0),"",VLOOKUP($C91,Ansätze,$D$11,FALSE))</f>
        <v>35</v>
      </c>
      <c r="E91" s="20">
        <f t="shared" si="27"/>
        <v>0</v>
      </c>
      <c r="F91" s="101"/>
      <c r="G91" s="113">
        <f t="shared" ca="1" si="36"/>
        <v>0</v>
      </c>
      <c r="H91" s="101"/>
      <c r="I91" s="154">
        <f t="shared" ca="1" si="23"/>
        <v>0</v>
      </c>
      <c r="J91" s="181"/>
      <c r="K91" s="156">
        <f t="shared" ca="1" si="28"/>
        <v>0</v>
      </c>
      <c r="L91" s="101"/>
      <c r="M91" s="156">
        <f t="shared" ca="1" si="29"/>
        <v>0</v>
      </c>
      <c r="N91" s="101"/>
      <c r="O91" s="154">
        <f t="shared" ca="1" si="30"/>
        <v>0</v>
      </c>
      <c r="P91" s="181"/>
      <c r="Q91" s="156">
        <f t="shared" ca="1" si="21"/>
        <v>0</v>
      </c>
      <c r="R91" s="101"/>
      <c r="S91" s="156">
        <f t="shared" ca="1" si="24"/>
        <v>0</v>
      </c>
      <c r="T91" s="101"/>
      <c r="U91" s="154">
        <f t="shared" ca="1" si="22"/>
        <v>0</v>
      </c>
      <c r="V91" s="181"/>
      <c r="W91" s="156">
        <f t="shared" ca="1" si="31"/>
        <v>0</v>
      </c>
      <c r="X91" s="101"/>
      <c r="Y91" s="156">
        <f t="shared" ca="1" si="32"/>
        <v>0</v>
      </c>
      <c r="Z91" s="101"/>
      <c r="AA91" s="154">
        <f t="shared" ca="1" si="33"/>
        <v>0</v>
      </c>
      <c r="AB91" s="101"/>
      <c r="AC91" s="154">
        <f t="shared" ca="1" si="20"/>
        <v>0</v>
      </c>
      <c r="AD91" s="101"/>
      <c r="AE91" s="154">
        <f t="shared" ca="1" si="25"/>
        <v>0</v>
      </c>
      <c r="AF91" s="181"/>
      <c r="AG91" s="154">
        <f t="shared" ca="1" si="34"/>
        <v>0</v>
      </c>
      <c r="AH91" s="158">
        <f t="shared" ca="1" si="26"/>
        <v>0</v>
      </c>
      <c r="AI91" s="154"/>
      <c r="AJ91" s="147">
        <f t="shared" ca="1" si="35"/>
        <v>0</v>
      </c>
      <c r="AK91" s="182"/>
    </row>
    <row r="92" spans="1:37" s="14" customFormat="1" ht="15" customHeight="1" x14ac:dyDescent="0.2">
      <c r="A92" s="90" t="s">
        <v>342</v>
      </c>
      <c r="B92" s="14" t="s">
        <v>65</v>
      </c>
      <c r="C92" s="18" t="s">
        <v>9</v>
      </c>
      <c r="D92" s="170">
        <v>35</v>
      </c>
      <c r="E92" s="20">
        <f t="shared" si="27"/>
        <v>0</v>
      </c>
      <c r="F92" s="101"/>
      <c r="G92" s="113">
        <f t="shared" si="36"/>
        <v>0</v>
      </c>
      <c r="H92" s="101"/>
      <c r="I92" s="154">
        <f t="shared" si="23"/>
        <v>0</v>
      </c>
      <c r="J92" s="181"/>
      <c r="K92" s="156">
        <f t="shared" si="28"/>
        <v>0</v>
      </c>
      <c r="L92" s="101"/>
      <c r="M92" s="156">
        <f t="shared" si="29"/>
        <v>0</v>
      </c>
      <c r="N92" s="101"/>
      <c r="O92" s="154">
        <f t="shared" si="30"/>
        <v>0</v>
      </c>
      <c r="P92" s="181"/>
      <c r="Q92" s="156">
        <f t="shared" si="21"/>
        <v>0</v>
      </c>
      <c r="R92" s="101"/>
      <c r="S92" s="156">
        <f t="shared" si="24"/>
        <v>0</v>
      </c>
      <c r="T92" s="101"/>
      <c r="U92" s="154">
        <f t="shared" si="22"/>
        <v>0</v>
      </c>
      <c r="V92" s="181"/>
      <c r="W92" s="156">
        <f t="shared" si="31"/>
        <v>0</v>
      </c>
      <c r="X92" s="101"/>
      <c r="Y92" s="156">
        <f t="shared" si="32"/>
        <v>0</v>
      </c>
      <c r="Z92" s="101"/>
      <c r="AA92" s="154">
        <f t="shared" si="33"/>
        <v>0</v>
      </c>
      <c r="AB92" s="101"/>
      <c r="AC92" s="154">
        <f t="shared" si="20"/>
        <v>0</v>
      </c>
      <c r="AD92" s="101"/>
      <c r="AE92" s="154">
        <f t="shared" si="25"/>
        <v>0</v>
      </c>
      <c r="AF92" s="181"/>
      <c r="AG92" s="154">
        <f t="shared" si="34"/>
        <v>0</v>
      </c>
      <c r="AH92" s="158">
        <f t="shared" si="26"/>
        <v>0</v>
      </c>
      <c r="AI92" s="154"/>
      <c r="AJ92" s="147">
        <f t="shared" si="35"/>
        <v>0</v>
      </c>
      <c r="AK92" s="182"/>
    </row>
    <row r="93" spans="1:37" s="14" customFormat="1" ht="15" customHeight="1" x14ac:dyDescent="0.2">
      <c r="A93" s="90" t="s">
        <v>347</v>
      </c>
      <c r="B93" s="14" t="s">
        <v>65</v>
      </c>
      <c r="C93" s="18" t="s">
        <v>9</v>
      </c>
      <c r="D93" s="170">
        <v>35</v>
      </c>
      <c r="E93" s="20">
        <f t="shared" si="27"/>
        <v>0</v>
      </c>
      <c r="F93" s="101"/>
      <c r="G93" s="113">
        <f t="shared" si="36"/>
        <v>0</v>
      </c>
      <c r="H93" s="101"/>
      <c r="I93" s="154">
        <f t="shared" si="23"/>
        <v>0</v>
      </c>
      <c r="J93" s="181"/>
      <c r="K93" s="156">
        <f t="shared" si="28"/>
        <v>0</v>
      </c>
      <c r="L93" s="101"/>
      <c r="M93" s="156">
        <f t="shared" si="29"/>
        <v>0</v>
      </c>
      <c r="N93" s="101"/>
      <c r="O93" s="154">
        <f t="shared" si="30"/>
        <v>0</v>
      </c>
      <c r="P93" s="181"/>
      <c r="Q93" s="156">
        <f t="shared" si="21"/>
        <v>0</v>
      </c>
      <c r="R93" s="101"/>
      <c r="S93" s="156">
        <f t="shared" si="24"/>
        <v>0</v>
      </c>
      <c r="T93" s="101"/>
      <c r="U93" s="154">
        <f t="shared" si="22"/>
        <v>0</v>
      </c>
      <c r="V93" s="181"/>
      <c r="W93" s="156">
        <f>IF($D93="",0,$D93*V93)</f>
        <v>0</v>
      </c>
      <c r="X93" s="101"/>
      <c r="Y93" s="156">
        <f t="shared" si="32"/>
        <v>0</v>
      </c>
      <c r="Z93" s="101"/>
      <c r="AA93" s="154">
        <f t="shared" si="33"/>
        <v>0</v>
      </c>
      <c r="AB93" s="101"/>
      <c r="AC93" s="154">
        <f t="shared" si="20"/>
        <v>0</v>
      </c>
      <c r="AD93" s="101"/>
      <c r="AE93" s="154">
        <f t="shared" si="25"/>
        <v>0</v>
      </c>
      <c r="AF93" s="181"/>
      <c r="AG93" s="154">
        <f t="shared" si="34"/>
        <v>0</v>
      </c>
      <c r="AH93" s="158">
        <f t="shared" si="26"/>
        <v>0</v>
      </c>
      <c r="AI93" s="154"/>
      <c r="AJ93" s="147">
        <f t="shared" si="35"/>
        <v>0</v>
      </c>
      <c r="AK93" s="182"/>
    </row>
    <row r="94" spans="1:37" s="14" customFormat="1" ht="15" customHeight="1" x14ac:dyDescent="0.2">
      <c r="A94" s="90" t="s">
        <v>350</v>
      </c>
      <c r="B94" s="14" t="s">
        <v>65</v>
      </c>
      <c r="C94" s="18" t="s">
        <v>9</v>
      </c>
      <c r="D94" s="170">
        <v>35</v>
      </c>
      <c r="E94" s="20">
        <f t="shared" si="27"/>
        <v>0</v>
      </c>
      <c r="F94" s="101"/>
      <c r="G94" s="113">
        <f t="shared" si="36"/>
        <v>0</v>
      </c>
      <c r="H94" s="101"/>
      <c r="I94" s="154">
        <f t="shared" si="23"/>
        <v>0</v>
      </c>
      <c r="J94" s="181"/>
      <c r="K94" s="156">
        <f t="shared" si="28"/>
        <v>0</v>
      </c>
      <c r="L94" s="101"/>
      <c r="M94" s="156">
        <f t="shared" si="29"/>
        <v>0</v>
      </c>
      <c r="N94" s="101"/>
      <c r="O94" s="154">
        <f t="shared" si="30"/>
        <v>0</v>
      </c>
      <c r="P94" s="181"/>
      <c r="Q94" s="156">
        <f t="shared" si="21"/>
        <v>0</v>
      </c>
      <c r="R94" s="101"/>
      <c r="S94" s="156">
        <f t="shared" si="24"/>
        <v>0</v>
      </c>
      <c r="T94" s="101"/>
      <c r="U94" s="154">
        <f t="shared" si="22"/>
        <v>0</v>
      </c>
      <c r="V94" s="181"/>
      <c r="W94" s="156">
        <f>IF($D94="",0,$D94*V94)</f>
        <v>0</v>
      </c>
      <c r="X94" s="101"/>
      <c r="Y94" s="156">
        <f t="shared" si="32"/>
        <v>0</v>
      </c>
      <c r="Z94" s="101"/>
      <c r="AA94" s="154">
        <f t="shared" si="33"/>
        <v>0</v>
      </c>
      <c r="AB94" s="101"/>
      <c r="AC94" s="154">
        <f t="shared" si="20"/>
        <v>0</v>
      </c>
      <c r="AD94" s="101"/>
      <c r="AE94" s="154">
        <f t="shared" si="25"/>
        <v>0</v>
      </c>
      <c r="AF94" s="181"/>
      <c r="AG94" s="154">
        <f t="shared" si="34"/>
        <v>0</v>
      </c>
      <c r="AH94" s="158">
        <f t="shared" si="26"/>
        <v>0</v>
      </c>
      <c r="AI94" s="154"/>
      <c r="AJ94" s="147">
        <f t="shared" si="35"/>
        <v>0</v>
      </c>
      <c r="AK94" s="182"/>
    </row>
    <row r="95" spans="1:37" s="14" customFormat="1" ht="15" customHeight="1" x14ac:dyDescent="0.2">
      <c r="A95" s="90" t="s">
        <v>353</v>
      </c>
      <c r="B95" s="14" t="s">
        <v>65</v>
      </c>
      <c r="C95" s="18" t="s">
        <v>4</v>
      </c>
      <c r="D95" s="170">
        <v>140</v>
      </c>
      <c r="E95" s="20">
        <f t="shared" si="27"/>
        <v>0</v>
      </c>
      <c r="F95" s="101"/>
      <c r="G95" s="113">
        <f t="shared" si="36"/>
        <v>0</v>
      </c>
      <c r="H95" s="101"/>
      <c r="I95" s="154">
        <f t="shared" si="23"/>
        <v>0</v>
      </c>
      <c r="J95" s="181"/>
      <c r="K95" s="156">
        <f t="shared" si="28"/>
        <v>0</v>
      </c>
      <c r="L95" s="101"/>
      <c r="M95" s="156">
        <f t="shared" si="29"/>
        <v>0</v>
      </c>
      <c r="N95" s="101"/>
      <c r="O95" s="154">
        <f t="shared" si="30"/>
        <v>0</v>
      </c>
      <c r="P95" s="181"/>
      <c r="Q95" s="156">
        <f t="shared" si="21"/>
        <v>0</v>
      </c>
      <c r="R95" s="101"/>
      <c r="S95" s="156">
        <f t="shared" si="24"/>
        <v>0</v>
      </c>
      <c r="T95" s="101"/>
      <c r="U95" s="154">
        <f t="shared" si="22"/>
        <v>0</v>
      </c>
      <c r="V95" s="181"/>
      <c r="W95" s="156">
        <f>IF($D95="",0,$D95*V95)</f>
        <v>0</v>
      </c>
      <c r="X95" s="101"/>
      <c r="Y95" s="156">
        <f t="shared" si="32"/>
        <v>0</v>
      </c>
      <c r="Z95" s="101"/>
      <c r="AA95" s="154">
        <f t="shared" si="33"/>
        <v>0</v>
      </c>
      <c r="AB95" s="101"/>
      <c r="AC95" s="154">
        <f t="shared" si="20"/>
        <v>0</v>
      </c>
      <c r="AD95" s="101"/>
      <c r="AE95" s="154">
        <f t="shared" si="25"/>
        <v>0</v>
      </c>
      <c r="AF95" s="181"/>
      <c r="AG95" s="154">
        <f t="shared" si="34"/>
        <v>0</v>
      </c>
      <c r="AH95" s="158">
        <f t="shared" si="26"/>
        <v>0</v>
      </c>
      <c r="AI95" s="154"/>
      <c r="AJ95" s="147">
        <f t="shared" si="35"/>
        <v>0</v>
      </c>
      <c r="AK95" s="182"/>
    </row>
    <row r="96" spans="1:37" s="14" customFormat="1" ht="15" customHeight="1" x14ac:dyDescent="0.2">
      <c r="A96" s="90" t="s">
        <v>360</v>
      </c>
      <c r="B96" s="14" t="s">
        <v>65</v>
      </c>
      <c r="C96" s="18" t="s">
        <v>8</v>
      </c>
      <c r="D96" s="170">
        <v>60</v>
      </c>
      <c r="E96" s="20">
        <f t="shared" si="27"/>
        <v>0</v>
      </c>
      <c r="F96" s="101"/>
      <c r="G96" s="113">
        <f t="shared" si="36"/>
        <v>0</v>
      </c>
      <c r="H96" s="101"/>
      <c r="I96" s="154">
        <f t="shared" si="23"/>
        <v>0</v>
      </c>
      <c r="J96" s="181"/>
      <c r="K96" s="156">
        <f t="shared" si="28"/>
        <v>0</v>
      </c>
      <c r="L96" s="101"/>
      <c r="M96" s="156">
        <f t="shared" si="29"/>
        <v>0</v>
      </c>
      <c r="N96" s="101"/>
      <c r="O96" s="154">
        <f t="shared" si="30"/>
        <v>0</v>
      </c>
      <c r="P96" s="181"/>
      <c r="Q96" s="156">
        <f t="shared" si="21"/>
        <v>0</v>
      </c>
      <c r="R96" s="101"/>
      <c r="S96" s="156">
        <f t="shared" si="24"/>
        <v>0</v>
      </c>
      <c r="T96" s="101"/>
      <c r="U96" s="154">
        <f t="shared" si="22"/>
        <v>0</v>
      </c>
      <c r="V96" s="181"/>
      <c r="W96" s="156">
        <f>IF($D96="",0,$D96*V96)</f>
        <v>0</v>
      </c>
      <c r="X96" s="101"/>
      <c r="Y96" s="156">
        <f t="shared" si="32"/>
        <v>0</v>
      </c>
      <c r="Z96" s="101"/>
      <c r="AA96" s="154">
        <f t="shared" si="33"/>
        <v>0</v>
      </c>
      <c r="AB96" s="101"/>
      <c r="AC96" s="154">
        <f t="shared" si="20"/>
        <v>0</v>
      </c>
      <c r="AD96" s="101"/>
      <c r="AE96" s="154">
        <f t="shared" si="25"/>
        <v>0</v>
      </c>
      <c r="AF96" s="181"/>
      <c r="AG96" s="154">
        <f t="shared" si="34"/>
        <v>0</v>
      </c>
      <c r="AH96" s="158">
        <f t="shared" si="26"/>
        <v>0</v>
      </c>
      <c r="AI96" s="154"/>
      <c r="AJ96" s="147">
        <f t="shared" si="35"/>
        <v>0</v>
      </c>
      <c r="AK96" s="182"/>
    </row>
    <row r="97" spans="1:37" s="14" customFormat="1" ht="15" customHeight="1" x14ac:dyDescent="0.2">
      <c r="A97" s="90"/>
      <c r="C97" s="18"/>
      <c r="D97" s="170"/>
      <c r="E97" s="20"/>
      <c r="F97" s="101"/>
      <c r="G97" s="113"/>
      <c r="H97" s="101"/>
      <c r="I97" s="154"/>
      <c r="J97" s="181"/>
      <c r="K97" s="156"/>
      <c r="L97" s="101"/>
      <c r="M97" s="156"/>
      <c r="N97" s="101"/>
      <c r="O97" s="154"/>
      <c r="P97" s="181"/>
      <c r="Q97" s="156"/>
      <c r="R97" s="101"/>
      <c r="S97" s="156"/>
      <c r="T97" s="101"/>
      <c r="U97" s="154"/>
      <c r="V97" s="181"/>
      <c r="W97" s="156"/>
      <c r="X97" s="101"/>
      <c r="Y97" s="156"/>
      <c r="Z97" s="101"/>
      <c r="AA97" s="154"/>
      <c r="AB97" s="101"/>
      <c r="AC97" s="154"/>
      <c r="AD97" s="101"/>
      <c r="AE97" s="154"/>
      <c r="AF97" s="181"/>
      <c r="AG97" s="154"/>
      <c r="AH97" s="158"/>
      <c r="AI97" s="154"/>
      <c r="AJ97" s="147">
        <f t="shared" si="35"/>
        <v>0</v>
      </c>
      <c r="AK97" s="182"/>
    </row>
    <row r="98" spans="1:37" s="62" customFormat="1" ht="15" customHeight="1" x14ac:dyDescent="0.2">
      <c r="A98" s="85"/>
      <c r="C98" s="63" t="s">
        <v>154</v>
      </c>
      <c r="D98" s="57"/>
      <c r="E98" s="20">
        <f t="shared" si="27"/>
        <v>4</v>
      </c>
      <c r="F98" s="144">
        <f>SUM(F13:F97)</f>
        <v>3.75</v>
      </c>
      <c r="G98" s="143"/>
      <c r="H98" s="75">
        <f>SUM(H13:H97)</f>
        <v>0</v>
      </c>
      <c r="I98" s="76"/>
      <c r="J98" s="94">
        <f>SUM(J13:J97)</f>
        <v>0</v>
      </c>
      <c r="K98" s="94"/>
      <c r="L98" s="194">
        <f>SUM(L13:L97)</f>
        <v>0</v>
      </c>
      <c r="M98" s="94"/>
      <c r="N98" s="75">
        <f>SUM(N13:N97)</f>
        <v>0</v>
      </c>
      <c r="O98" s="76"/>
      <c r="P98" s="94">
        <f>SUM(P13:P97)</f>
        <v>0</v>
      </c>
      <c r="Q98" s="94"/>
      <c r="R98" s="194">
        <f>SUM(R13:R97)</f>
        <v>0</v>
      </c>
      <c r="S98" s="94"/>
      <c r="T98" s="75">
        <f>SUM(T13:T97)</f>
        <v>0</v>
      </c>
      <c r="U98" s="76"/>
      <c r="V98" s="94">
        <f>SUM(V13:V97)</f>
        <v>0</v>
      </c>
      <c r="W98" s="94"/>
      <c r="X98" s="194">
        <f>SUM(X13:X97)</f>
        <v>0</v>
      </c>
      <c r="Y98" s="94"/>
      <c r="Z98" s="75">
        <f>SUM(Z13:Z97)</f>
        <v>0</v>
      </c>
      <c r="AA98" s="76"/>
      <c r="AB98" s="75">
        <f>SUM(AB13:AB97)</f>
        <v>0</v>
      </c>
      <c r="AC98" s="76"/>
      <c r="AD98" s="75">
        <f>SUM(AD13:AD97)</f>
        <v>0.25</v>
      </c>
      <c r="AE98" s="76"/>
      <c r="AF98" s="194">
        <f>SUM(AF13:AF97)</f>
        <v>0</v>
      </c>
      <c r="AG98" s="76">
        <f t="shared" si="34"/>
        <v>0</v>
      </c>
      <c r="AH98" s="76"/>
      <c r="AI98" s="140"/>
      <c r="AJ98" s="147">
        <f t="shared" si="35"/>
        <v>0</v>
      </c>
      <c r="AK98" s="142"/>
    </row>
    <row r="99" spans="1:37" ht="4.5" customHeight="1" x14ac:dyDescent="0.2">
      <c r="A99" s="86"/>
      <c r="B99" s="40"/>
      <c r="C99" s="68"/>
      <c r="D99" s="69"/>
      <c r="E99" s="69"/>
      <c r="F99" s="69"/>
      <c r="G99" s="168"/>
      <c r="H99" s="166"/>
      <c r="I99" s="167"/>
      <c r="J99" s="168"/>
      <c r="K99" s="168"/>
      <c r="L99" s="168"/>
      <c r="M99" s="168"/>
      <c r="N99" s="77"/>
      <c r="O99" s="78"/>
      <c r="P99" s="69"/>
      <c r="Q99" s="69"/>
      <c r="R99" s="69"/>
      <c r="S99" s="69"/>
      <c r="T99" s="77"/>
      <c r="U99" s="78"/>
      <c r="V99" s="69"/>
      <c r="W99" s="69"/>
      <c r="X99" s="69"/>
      <c r="Y99" s="69"/>
      <c r="Z99" s="77"/>
      <c r="AA99" s="78"/>
      <c r="AB99" s="77"/>
      <c r="AC99" s="78"/>
      <c r="AD99" s="77"/>
      <c r="AE99" s="78"/>
      <c r="AF99" s="69"/>
      <c r="AG99" s="69"/>
      <c r="AH99" s="69"/>
      <c r="AI99" s="69"/>
      <c r="AJ99" s="78"/>
    </row>
    <row r="100" spans="1:37" ht="15" customHeight="1" x14ac:dyDescent="0.2">
      <c r="A100" s="65"/>
      <c r="B100" s="65"/>
      <c r="C100" s="66" t="s">
        <v>155</v>
      </c>
      <c r="D100" s="67"/>
      <c r="E100" s="19"/>
      <c r="F100" s="145"/>
      <c r="G100" s="146">
        <f ca="1">SUM(G13:G99)</f>
        <v>525</v>
      </c>
      <c r="H100" s="79"/>
      <c r="I100" s="80">
        <f ca="1">SUM(I13:I99)</f>
        <v>0</v>
      </c>
      <c r="J100" s="95"/>
      <c r="K100" s="95">
        <f ca="1">SUM(K12:K99)</f>
        <v>0</v>
      </c>
      <c r="L100" s="95"/>
      <c r="M100" s="95">
        <f ca="1">SUM(M12:M99)</f>
        <v>0</v>
      </c>
      <c r="N100" s="79"/>
      <c r="O100" s="80">
        <f ca="1">SUM(O13:O99)</f>
        <v>0</v>
      </c>
      <c r="P100" s="95"/>
      <c r="Q100" s="95">
        <f ca="1">SUM(Q12:Q99)</f>
        <v>0</v>
      </c>
      <c r="R100" s="95"/>
      <c r="S100" s="95">
        <f ca="1">SUM(S12:S99)</f>
        <v>0</v>
      </c>
      <c r="T100" s="79"/>
      <c r="U100" s="80">
        <f ca="1">SUM(U13:U99)</f>
        <v>0</v>
      </c>
      <c r="V100" s="95"/>
      <c r="W100" s="95">
        <f ca="1">SUM(W12:W99)</f>
        <v>0</v>
      </c>
      <c r="X100" s="95"/>
      <c r="Y100" s="95">
        <f ca="1">SUM(Y12:Y99)</f>
        <v>0</v>
      </c>
      <c r="Z100" s="79"/>
      <c r="AA100" s="80">
        <f ca="1">SUM(AA13:AA99)</f>
        <v>0</v>
      </c>
      <c r="AB100" s="79"/>
      <c r="AC100" s="80">
        <f ca="1">SUM(AC13:AC99)</f>
        <v>0</v>
      </c>
      <c r="AD100" s="79"/>
      <c r="AE100" s="80">
        <f ca="1">SUM(AE13:AE99)</f>
        <v>25</v>
      </c>
      <c r="AF100" s="95"/>
      <c r="AG100" s="146">
        <f ca="1">SUM(AG13:AG99)</f>
        <v>0</v>
      </c>
      <c r="AH100" s="80">
        <f ca="1">SUM(G100+I100+K100+M100+O100+Q100+S100+U100+W100+Y100+AA100+AC100+AE100+AG100)</f>
        <v>550</v>
      </c>
      <c r="AI100" s="137"/>
      <c r="AJ100" s="234">
        <f ca="1">SUM(AH100+AI101)</f>
        <v>550</v>
      </c>
    </row>
    <row r="101" spans="1:37" x14ac:dyDescent="0.2">
      <c r="C101" s="41" t="s">
        <v>24</v>
      </c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2"/>
      <c r="AI101" s="3">
        <f>SUBTOTAL(9,AI13:AI99)</f>
        <v>0</v>
      </c>
    </row>
    <row r="102" spans="1:37" x14ac:dyDescent="0.2">
      <c r="C102" s="56"/>
      <c r="H102" s="56"/>
      <c r="I102" s="56"/>
      <c r="J102" s="56"/>
      <c r="K102" s="56"/>
      <c r="L102" s="56"/>
      <c r="M102" s="56"/>
      <c r="N102" s="56"/>
      <c r="O102" s="56"/>
      <c r="P102" s="56"/>
      <c r="Q102" s="56"/>
      <c r="R102" s="56"/>
      <c r="S102" s="56"/>
      <c r="T102" s="56"/>
      <c r="U102" s="56"/>
      <c r="V102" s="56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</row>
    <row r="103" spans="1:37" x14ac:dyDescent="0.2">
      <c r="A103" s="103"/>
      <c r="AH103" s="19"/>
    </row>
    <row r="112" spans="1:37" x14ac:dyDescent="0.2">
      <c r="AH112" s="21">
        <f>SUM(AH110-AH109)</f>
        <v>0</v>
      </c>
      <c r="AI112">
        <f>SUM(AI110-AI109)</f>
        <v>0</v>
      </c>
    </row>
  </sheetData>
  <autoFilter ref="A12:AH100"/>
  <mergeCells count="16">
    <mergeCell ref="Z10:AA10"/>
    <mergeCell ref="AB10:AC10"/>
    <mergeCell ref="AD10:AE10"/>
    <mergeCell ref="AF10:AG10"/>
    <mergeCell ref="N10:O10"/>
    <mergeCell ref="P10:Q10"/>
    <mergeCell ref="R10:S10"/>
    <mergeCell ref="T10:U10"/>
    <mergeCell ref="V10:W10"/>
    <mergeCell ref="X10:Y10"/>
    <mergeCell ref="L10:M10"/>
    <mergeCell ref="B6:D6"/>
    <mergeCell ref="B8:D8"/>
    <mergeCell ref="F10:G10"/>
    <mergeCell ref="H10:I10"/>
    <mergeCell ref="J10:K10"/>
  </mergeCells>
  <dataValidations count="3">
    <dataValidation type="list" allowBlank="1" showInputMessage="1" showErrorMessage="1" sqref="C12">
      <formula1>Kategorie</formula1>
    </dataValidation>
    <dataValidation type="list" allowBlank="1" showInputMessage="1" showErrorMessage="1" sqref="D12">
      <formula1>Jahr</formula1>
    </dataValidation>
    <dataValidation type="list" allowBlank="1" showInputMessage="1" showErrorMessage="1" sqref="A13:A100">
      <formula1>Name</formula1>
    </dataValidation>
  </dataValidations>
  <pageMargins left="0.70866141732283472" right="0.15748031496062992" top="0.51181102362204722" bottom="0.31496062992125984" header="0.19685039370078741" footer="0.15748031496062992"/>
  <pageSetup paperSize="8" scale="53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colBreaks count="1" manualBreakCount="1">
    <brk id="33" max="88" man="1"/>
  </colBreaks>
  <legacyDrawingHF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AK112"/>
  <sheetViews>
    <sheetView view="pageBreakPreview" topLeftCell="A76" zoomScale="110" zoomScaleNormal="110" zoomScaleSheetLayoutView="110" workbookViewId="0">
      <pane xSplit="1" topLeftCell="B1" activePane="topRight" state="frozen"/>
      <selection pane="topRight" activeCell="R19" sqref="R19"/>
    </sheetView>
  </sheetViews>
  <sheetFormatPr baseColWidth="10" defaultRowHeight="12.75" x14ac:dyDescent="0.2"/>
  <cols>
    <col min="1" max="1" width="20" customWidth="1"/>
    <col min="2" max="2" width="9.7109375" customWidth="1"/>
    <col min="3" max="3" width="10" style="4" customWidth="1"/>
    <col min="4" max="33" width="9.7109375" style="21" customWidth="1"/>
    <col min="34" max="34" width="11.85546875" style="21" customWidth="1"/>
    <col min="35" max="35" width="9.7109375" customWidth="1"/>
  </cols>
  <sheetData>
    <row r="1" spans="1:36" x14ac:dyDescent="0.2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</row>
    <row r="2" spans="1:36" s="15" customFormat="1" ht="15" customHeight="1" x14ac:dyDescent="0.25">
      <c r="A2" s="100" t="s">
        <v>282</v>
      </c>
    </row>
    <row r="3" spans="1:36" s="15" customFormat="1" ht="14.25" x14ac:dyDescent="0.2">
      <c r="A3" s="99"/>
    </row>
    <row r="4" spans="1:36" s="15" customFormat="1" ht="15" x14ac:dyDescent="0.25">
      <c r="A4" s="100" t="s">
        <v>158</v>
      </c>
      <c r="B4" s="274" t="str">
        <f>IF(Vertragsdaten!B6="","",Vertragsdaten!B6)</f>
        <v>EP SIEP</v>
      </c>
      <c r="C4" s="274"/>
      <c r="D4" s="274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59"/>
      <c r="AH4" s="59"/>
      <c r="AI4" s="59"/>
    </row>
    <row r="5" spans="1:36" s="15" customFormat="1" ht="8.25" customHeight="1" x14ac:dyDescent="0.25">
      <c r="A5" s="100"/>
      <c r="B5" s="89"/>
      <c r="C5" s="89"/>
      <c r="D5" s="89"/>
    </row>
    <row r="6" spans="1:36" s="15" customFormat="1" ht="15" x14ac:dyDescent="0.25">
      <c r="A6" s="100" t="s">
        <v>159</v>
      </c>
      <c r="B6" s="325" t="str">
        <f>Vertragsdaten!B8</f>
        <v>070017/000025</v>
      </c>
      <c r="C6" s="325"/>
      <c r="D6" s="325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83"/>
      <c r="AI6" s="83"/>
    </row>
    <row r="7" spans="1:36" s="15" customFormat="1" ht="15" customHeight="1" x14ac:dyDescent="0.25">
      <c r="A7" s="100"/>
      <c r="AH7" s="64"/>
      <c r="AI7" s="64"/>
    </row>
    <row r="8" spans="1:36" s="8" customFormat="1" ht="15" x14ac:dyDescent="0.25">
      <c r="A8" s="100" t="s">
        <v>160</v>
      </c>
      <c r="B8" s="328">
        <v>43952</v>
      </c>
      <c r="C8" s="329"/>
      <c r="D8" s="32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83"/>
      <c r="AI8" s="83"/>
    </row>
    <row r="9" spans="1:36" x14ac:dyDescent="0.2">
      <c r="A9" s="65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</row>
    <row r="10" spans="1:36" s="128" customFormat="1" ht="27.75" customHeight="1" x14ac:dyDescent="0.2">
      <c r="A10" s="127"/>
      <c r="F10" s="326" t="s">
        <v>284</v>
      </c>
      <c r="G10" s="330"/>
      <c r="H10" s="326" t="s">
        <v>276</v>
      </c>
      <c r="I10" s="330"/>
      <c r="J10" s="326" t="s">
        <v>277</v>
      </c>
      <c r="K10" s="330"/>
      <c r="L10" s="326" t="s">
        <v>313</v>
      </c>
      <c r="M10" s="330"/>
      <c r="N10" s="326" t="s">
        <v>274</v>
      </c>
      <c r="O10" s="330"/>
      <c r="P10" s="326" t="s">
        <v>279</v>
      </c>
      <c r="Q10" s="330"/>
      <c r="R10" s="326" t="s">
        <v>314</v>
      </c>
      <c r="S10" s="330"/>
      <c r="T10" s="326" t="s">
        <v>275</v>
      </c>
      <c r="U10" s="330"/>
      <c r="V10" s="326" t="s">
        <v>278</v>
      </c>
      <c r="W10" s="330"/>
      <c r="X10" s="326" t="s">
        <v>311</v>
      </c>
      <c r="Y10" s="330"/>
      <c r="Z10" s="326" t="s">
        <v>199</v>
      </c>
      <c r="AA10" s="331"/>
      <c r="AB10" s="326" t="s">
        <v>200</v>
      </c>
      <c r="AC10" s="327"/>
      <c r="AD10" s="326" t="s">
        <v>201</v>
      </c>
      <c r="AE10" s="327"/>
      <c r="AF10" s="332" t="s">
        <v>305</v>
      </c>
      <c r="AG10" s="333"/>
      <c r="AH10" s="131"/>
      <c r="AI10" s="133" t="s">
        <v>280</v>
      </c>
      <c r="AJ10" s="275" t="s">
        <v>281</v>
      </c>
    </row>
    <row r="11" spans="1:36" ht="3.75" hidden="1" customHeight="1" x14ac:dyDescent="0.2">
      <c r="C11" s="4" t="str">
        <f>VLOOKUP(C12,'MA-Liste'!A192:B198,2,FALSE)</f>
        <v>$K:$K</v>
      </c>
      <c r="D11">
        <f>VLOOKUP(D12,Vertragsdaten!A37:B42,2,FALSE)</f>
        <v>2</v>
      </c>
      <c r="E11"/>
      <c r="F11"/>
      <c r="G11"/>
      <c r="H11" s="70"/>
      <c r="I11" s="71"/>
      <c r="J11" s="65"/>
      <c r="K11" s="65"/>
      <c r="L11" s="65"/>
      <c r="M11" s="65"/>
      <c r="N11" s="70"/>
      <c r="O11" s="71"/>
      <c r="P11" s="65"/>
      <c r="Q11" s="65"/>
      <c r="R11" s="65"/>
      <c r="S11" s="65"/>
      <c r="T11" s="70"/>
      <c r="U11" s="71"/>
      <c r="V11" s="65"/>
      <c r="W11" s="65"/>
      <c r="X11" s="65"/>
      <c r="Y11" s="65"/>
      <c r="Z11" s="70"/>
      <c r="AA11" s="71"/>
      <c r="AB11" s="70"/>
      <c r="AC11" s="71"/>
      <c r="AD11" s="70"/>
      <c r="AE11" s="71"/>
      <c r="AF11" s="65"/>
      <c r="AG11" s="65"/>
      <c r="AH11"/>
      <c r="AI11" s="1"/>
      <c r="AJ11" s="134"/>
    </row>
    <row r="12" spans="1:36" s="1" customFormat="1" ht="31.5" customHeight="1" x14ac:dyDescent="0.2">
      <c r="A12" s="44" t="s">
        <v>23</v>
      </c>
      <c r="B12" s="45" t="s">
        <v>18</v>
      </c>
      <c r="C12" s="87" t="str">
        <f>'MA-Liste'!K7</f>
        <v>Kategorie</v>
      </c>
      <c r="D12" s="88" t="s">
        <v>157</v>
      </c>
      <c r="E12" s="60" t="s">
        <v>152</v>
      </c>
      <c r="F12" s="60" t="s">
        <v>22</v>
      </c>
      <c r="G12" s="60" t="s">
        <v>156</v>
      </c>
      <c r="H12" s="72" t="s">
        <v>22</v>
      </c>
      <c r="I12" s="46" t="s">
        <v>156</v>
      </c>
      <c r="J12" s="112" t="s">
        <v>22</v>
      </c>
      <c r="K12" s="112" t="s">
        <v>156</v>
      </c>
      <c r="L12" s="112" t="s">
        <v>22</v>
      </c>
      <c r="M12" s="112" t="s">
        <v>156</v>
      </c>
      <c r="N12" s="72" t="s">
        <v>22</v>
      </c>
      <c r="O12" s="46" t="s">
        <v>156</v>
      </c>
      <c r="P12" s="112" t="s">
        <v>22</v>
      </c>
      <c r="Q12" s="112" t="s">
        <v>156</v>
      </c>
      <c r="R12" s="112" t="s">
        <v>22</v>
      </c>
      <c r="S12" s="112" t="s">
        <v>156</v>
      </c>
      <c r="T12" s="72" t="s">
        <v>22</v>
      </c>
      <c r="U12" s="46" t="s">
        <v>156</v>
      </c>
      <c r="V12" s="112" t="s">
        <v>22</v>
      </c>
      <c r="W12" s="112" t="s">
        <v>156</v>
      </c>
      <c r="X12" s="112" t="s">
        <v>22</v>
      </c>
      <c r="Y12" s="112" t="s">
        <v>156</v>
      </c>
      <c r="Z12" s="81" t="s">
        <v>22</v>
      </c>
      <c r="AA12" s="13" t="s">
        <v>156</v>
      </c>
      <c r="AB12" s="81" t="s">
        <v>22</v>
      </c>
      <c r="AC12" s="13" t="s">
        <v>156</v>
      </c>
      <c r="AD12" s="81" t="s">
        <v>22</v>
      </c>
      <c r="AE12" s="13" t="s">
        <v>156</v>
      </c>
      <c r="AF12" s="183" t="s">
        <v>22</v>
      </c>
      <c r="AG12" s="183" t="s">
        <v>156</v>
      </c>
      <c r="AH12" s="130" t="s">
        <v>153</v>
      </c>
      <c r="AI12" s="132" t="s">
        <v>285</v>
      </c>
      <c r="AJ12" s="135"/>
    </row>
    <row r="13" spans="1:36" ht="15" customHeight="1" x14ac:dyDescent="0.2">
      <c r="A13" s="90" t="s">
        <v>145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69" ca="1" si="0">IF(OR($C13="",$C13=0),"",VLOOKUP($C13,Ansätze,$D$11,FALSE))</f>
        <v>140</v>
      </c>
      <c r="E13" s="20">
        <f>SUM(F13++H13+J13+L13+N13+P13+R13+T13+V13+X13+Z13+AB13+AD13+AF13)</f>
        <v>1.5</v>
      </c>
      <c r="F13" s="73">
        <v>1.5</v>
      </c>
      <c r="G13" s="74">
        <f ca="1">IF(D13="",0,D13*F13)</f>
        <v>210</v>
      </c>
      <c r="H13" s="73"/>
      <c r="I13" s="74">
        <f t="shared" ref="I13:I82" ca="1" si="1">IF(D13="",0,D13*H13)</f>
        <v>0</v>
      </c>
      <c r="J13" s="73"/>
      <c r="K13" s="113">
        <f ca="1">IF($D13="",0,$D13*J13)</f>
        <v>0</v>
      </c>
      <c r="L13" s="73"/>
      <c r="M13" s="113">
        <f ca="1">IF($D13="",0,$D13*L13)</f>
        <v>0</v>
      </c>
      <c r="N13" s="73"/>
      <c r="O13" s="74">
        <f ca="1">IF($D13="",0,$D13*N13)</f>
        <v>0</v>
      </c>
      <c r="P13" s="73"/>
      <c r="Q13" s="113">
        <f t="shared" ref="Q13:Q80" ca="1" si="2">IF($D13="",0,$D13*P13)</f>
        <v>0</v>
      </c>
      <c r="R13" s="73"/>
      <c r="S13" s="113">
        <f t="shared" ref="S13:S82" ca="1" si="3">IF($D13="",0,$D13*R13)</f>
        <v>0</v>
      </c>
      <c r="T13" s="101"/>
      <c r="U13" s="74">
        <f t="shared" ref="U13:U80" ca="1" si="4">IF($D13="",0,$D13*T13)</f>
        <v>0</v>
      </c>
      <c r="V13" s="73"/>
      <c r="W13" s="113">
        <f ca="1">IF($D13="",0,$D13*V13)</f>
        <v>0</v>
      </c>
      <c r="X13" s="73"/>
      <c r="Y13" s="113">
        <f ca="1">IF($D13="",0,$D13*X13)</f>
        <v>0</v>
      </c>
      <c r="Z13" s="73"/>
      <c r="AA13" s="74">
        <f t="shared" ref="AA13:AA43" ca="1" si="5">IF(D13="",0,D13*Z13)</f>
        <v>0</v>
      </c>
      <c r="AB13" s="73"/>
      <c r="AC13" s="74">
        <f t="shared" ref="AC13:AC43" ca="1" si="6">IF(D13="",0,D13*AB13)</f>
        <v>0</v>
      </c>
      <c r="AD13" s="73"/>
      <c r="AE13" s="74">
        <f t="shared" ref="AE13:AE82" ca="1" si="7">IF(D13="",0,D13*AD13)</f>
        <v>0</v>
      </c>
      <c r="AF13" s="73"/>
      <c r="AG13" s="74">
        <f ca="1">IF(D13="",0,D13*AF13)</f>
        <v>0</v>
      </c>
      <c r="AH13" s="82">
        <f t="shared" ref="AH13:AH82" ca="1" si="8">IF(D13="",0,D13*E13)</f>
        <v>210</v>
      </c>
      <c r="AI13" s="74"/>
      <c r="AJ13" s="138">
        <f ca="1">SUM(AH13+AI13)</f>
        <v>210</v>
      </c>
    </row>
    <row r="14" spans="1:36" ht="15" customHeight="1" x14ac:dyDescent="0.2">
      <c r="A14" s="90" t="s">
        <v>162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83" si="9">SUM(F14++H14+J14+L14+N14+P14+R14+T14+V14+X14+Z14+AB14+AD14+AF14)</f>
        <v>0</v>
      </c>
      <c r="F14" s="73"/>
      <c r="G14" s="74">
        <f ca="1">IF(D14="",0,D14*F14)</f>
        <v>0</v>
      </c>
      <c r="H14" s="73"/>
      <c r="I14" s="74">
        <f t="shared" ca="1" si="1"/>
        <v>0</v>
      </c>
      <c r="J14" s="73"/>
      <c r="K14" s="113">
        <f t="shared" ref="K14:K83" ca="1" si="10">IF($D14="",0,$D14*J14)</f>
        <v>0</v>
      </c>
      <c r="L14" s="73"/>
      <c r="M14" s="113">
        <f t="shared" ref="M14:M83" ca="1" si="11">IF($D14="",0,$D14*L14)</f>
        <v>0</v>
      </c>
      <c r="N14" s="73"/>
      <c r="O14" s="74">
        <f t="shared" ref="O14:O83" ca="1" si="12">IF($D14="",0,$D14*N14)</f>
        <v>0</v>
      </c>
      <c r="P14" s="73"/>
      <c r="Q14" s="113">
        <f t="shared" ca="1" si="2"/>
        <v>0</v>
      </c>
      <c r="R14" s="73"/>
      <c r="S14" s="113">
        <f t="shared" ca="1" si="3"/>
        <v>0</v>
      </c>
      <c r="T14" s="101"/>
      <c r="U14" s="74">
        <f t="shared" ca="1" si="4"/>
        <v>0</v>
      </c>
      <c r="V14" s="73"/>
      <c r="W14" s="113">
        <f t="shared" ref="W14:W82" ca="1" si="13">IF($D14="",0,$D14*V14)</f>
        <v>0</v>
      </c>
      <c r="X14" s="73"/>
      <c r="Y14" s="113">
        <f t="shared" ref="Y14:Y82" ca="1" si="14">IF($D14="",0,$D14*X14)</f>
        <v>0</v>
      </c>
      <c r="Z14" s="73"/>
      <c r="AA14" s="74">
        <f t="shared" ca="1" si="5"/>
        <v>0</v>
      </c>
      <c r="AB14" s="73"/>
      <c r="AC14" s="74">
        <f t="shared" ca="1" si="6"/>
        <v>0</v>
      </c>
      <c r="AD14" s="73"/>
      <c r="AE14" s="74">
        <f t="shared" ca="1" si="7"/>
        <v>0</v>
      </c>
      <c r="AF14" s="73"/>
      <c r="AG14" s="74">
        <f t="shared" ref="AG14:AG83" ca="1" si="15">IF(D14="",0,D14*AF14)</f>
        <v>0</v>
      </c>
      <c r="AH14" s="82">
        <f t="shared" ca="1" si="8"/>
        <v>0</v>
      </c>
      <c r="AI14" s="74"/>
      <c r="AJ14" s="139">
        <f t="shared" ref="AJ14:AJ83" ca="1" si="16">SUM(AH14+AI14)</f>
        <v>0</v>
      </c>
    </row>
    <row r="15" spans="1:36" ht="15" customHeight="1" x14ac:dyDescent="0.2">
      <c r="A15" s="90" t="s">
        <v>146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9"/>
        <v>0</v>
      </c>
      <c r="F15" s="73"/>
      <c r="G15" s="74">
        <f t="shared" ref="G15:G84" ca="1" si="17">IF(D15="",0,D15*F15)</f>
        <v>0</v>
      </c>
      <c r="H15" s="73"/>
      <c r="I15" s="74">
        <f t="shared" ca="1" si="1"/>
        <v>0</v>
      </c>
      <c r="J15" s="73"/>
      <c r="K15" s="113">
        <f t="shared" ca="1" si="10"/>
        <v>0</v>
      </c>
      <c r="L15" s="73"/>
      <c r="M15" s="113">
        <f t="shared" ca="1" si="11"/>
        <v>0</v>
      </c>
      <c r="N15" s="73"/>
      <c r="O15" s="74">
        <f t="shared" ca="1" si="12"/>
        <v>0</v>
      </c>
      <c r="P15" s="73"/>
      <c r="Q15" s="113">
        <f t="shared" ca="1" si="2"/>
        <v>0</v>
      </c>
      <c r="R15" s="73"/>
      <c r="S15" s="113">
        <f t="shared" ca="1" si="3"/>
        <v>0</v>
      </c>
      <c r="T15" s="101"/>
      <c r="U15" s="74">
        <f t="shared" ca="1" si="4"/>
        <v>0</v>
      </c>
      <c r="V15" s="73"/>
      <c r="W15" s="113">
        <f t="shared" ca="1" si="13"/>
        <v>0</v>
      </c>
      <c r="X15" s="73"/>
      <c r="Y15" s="113">
        <f t="shared" ca="1" si="14"/>
        <v>0</v>
      </c>
      <c r="Z15" s="73"/>
      <c r="AA15" s="74">
        <f t="shared" ca="1" si="5"/>
        <v>0</v>
      </c>
      <c r="AB15" s="73"/>
      <c r="AC15" s="74">
        <f t="shared" ca="1" si="6"/>
        <v>0</v>
      </c>
      <c r="AD15" s="73"/>
      <c r="AE15" s="74">
        <f t="shared" ca="1" si="7"/>
        <v>0</v>
      </c>
      <c r="AF15" s="73"/>
      <c r="AG15" s="74">
        <f t="shared" ca="1" si="15"/>
        <v>0</v>
      </c>
      <c r="AH15" s="82">
        <f t="shared" ca="1" si="8"/>
        <v>0</v>
      </c>
      <c r="AI15" s="74"/>
      <c r="AJ15" s="139">
        <f t="shared" ca="1" si="16"/>
        <v>0</v>
      </c>
    </row>
    <row r="16" spans="1:36" ht="15" customHeight="1" x14ac:dyDescent="0.2">
      <c r="A16" s="90" t="s">
        <v>149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9"/>
        <v>0</v>
      </c>
      <c r="F16" s="73"/>
      <c r="G16" s="74">
        <f t="shared" ca="1" si="17"/>
        <v>0</v>
      </c>
      <c r="H16" s="73"/>
      <c r="I16" s="74">
        <f t="shared" ca="1" si="1"/>
        <v>0</v>
      </c>
      <c r="J16" s="73"/>
      <c r="K16" s="113">
        <f t="shared" ca="1" si="10"/>
        <v>0</v>
      </c>
      <c r="L16" s="73"/>
      <c r="M16" s="113">
        <f t="shared" ca="1" si="11"/>
        <v>0</v>
      </c>
      <c r="N16" s="73"/>
      <c r="O16" s="74">
        <f t="shared" ca="1" si="12"/>
        <v>0</v>
      </c>
      <c r="P16" s="73"/>
      <c r="Q16" s="113">
        <f t="shared" ca="1" si="2"/>
        <v>0</v>
      </c>
      <c r="R16" s="73"/>
      <c r="S16" s="113">
        <f t="shared" ca="1" si="3"/>
        <v>0</v>
      </c>
      <c r="T16" s="101"/>
      <c r="U16" s="74">
        <f t="shared" ca="1" si="4"/>
        <v>0</v>
      </c>
      <c r="V16" s="73"/>
      <c r="W16" s="113">
        <f t="shared" ca="1" si="13"/>
        <v>0</v>
      </c>
      <c r="X16" s="101"/>
      <c r="Y16" s="113">
        <f t="shared" ca="1" si="14"/>
        <v>0</v>
      </c>
      <c r="Z16" s="73"/>
      <c r="AA16" s="74">
        <f t="shared" ca="1" si="5"/>
        <v>0</v>
      </c>
      <c r="AB16" s="73"/>
      <c r="AC16" s="74">
        <f t="shared" ca="1" si="6"/>
        <v>0</v>
      </c>
      <c r="AD16" s="73"/>
      <c r="AE16" s="74">
        <f t="shared" ca="1" si="7"/>
        <v>0</v>
      </c>
      <c r="AF16" s="73"/>
      <c r="AG16" s="74">
        <f t="shared" ca="1" si="15"/>
        <v>0</v>
      </c>
      <c r="AH16" s="82">
        <f t="shared" ca="1" si="8"/>
        <v>0</v>
      </c>
      <c r="AI16" s="74"/>
      <c r="AJ16" s="139">
        <f t="shared" ca="1" si="16"/>
        <v>0</v>
      </c>
    </row>
    <row r="17" spans="1:36" ht="15" customHeight="1" x14ac:dyDescent="0.2">
      <c r="A17" s="90" t="s">
        <v>236</v>
      </c>
      <c r="B17" t="s">
        <v>65</v>
      </c>
      <c r="C17" s="4" t="s">
        <v>4</v>
      </c>
      <c r="D17" s="19">
        <f t="shared" si="0"/>
        <v>140</v>
      </c>
      <c r="E17" s="20">
        <f t="shared" si="9"/>
        <v>0</v>
      </c>
      <c r="F17" s="73"/>
      <c r="G17" s="74">
        <f t="shared" si="17"/>
        <v>0</v>
      </c>
      <c r="H17" s="73"/>
      <c r="I17" s="74">
        <f t="shared" si="1"/>
        <v>0</v>
      </c>
      <c r="J17" s="73"/>
      <c r="K17" s="113">
        <f t="shared" si="10"/>
        <v>0</v>
      </c>
      <c r="L17" s="73"/>
      <c r="M17" s="113">
        <f t="shared" si="11"/>
        <v>0</v>
      </c>
      <c r="N17" s="73"/>
      <c r="O17" s="74">
        <f t="shared" si="12"/>
        <v>0</v>
      </c>
      <c r="P17" s="73"/>
      <c r="Q17" s="113">
        <f t="shared" si="2"/>
        <v>0</v>
      </c>
      <c r="R17" s="73"/>
      <c r="S17" s="113">
        <f t="shared" si="3"/>
        <v>0</v>
      </c>
      <c r="T17" s="101"/>
      <c r="U17" s="74">
        <f t="shared" si="4"/>
        <v>0</v>
      </c>
      <c r="V17" s="73"/>
      <c r="W17" s="113">
        <f t="shared" si="13"/>
        <v>0</v>
      </c>
      <c r="X17" s="101"/>
      <c r="Y17" s="113">
        <f t="shared" si="14"/>
        <v>0</v>
      </c>
      <c r="Z17" s="73"/>
      <c r="AA17" s="74">
        <f t="shared" si="5"/>
        <v>0</v>
      </c>
      <c r="AB17" s="73"/>
      <c r="AC17" s="74">
        <f t="shared" si="6"/>
        <v>0</v>
      </c>
      <c r="AD17" s="73"/>
      <c r="AE17" s="74">
        <f t="shared" si="7"/>
        <v>0</v>
      </c>
      <c r="AF17" s="73"/>
      <c r="AG17" s="74">
        <f t="shared" si="15"/>
        <v>0</v>
      </c>
      <c r="AH17" s="82">
        <f t="shared" si="8"/>
        <v>0</v>
      </c>
      <c r="AI17" s="74"/>
      <c r="AJ17" s="139">
        <f t="shared" si="16"/>
        <v>0</v>
      </c>
    </row>
    <row r="18" spans="1:36" ht="15" customHeight="1" x14ac:dyDescent="0.2">
      <c r="A18" s="90" t="s">
        <v>151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 t="shared" si="9"/>
        <v>8.25</v>
      </c>
      <c r="F18" s="73">
        <v>8.25</v>
      </c>
      <c r="G18" s="74">
        <f t="shared" ca="1" si="17"/>
        <v>1155</v>
      </c>
      <c r="H18" s="73"/>
      <c r="I18" s="74">
        <f t="shared" ca="1" si="1"/>
        <v>0</v>
      </c>
      <c r="J18" s="73"/>
      <c r="K18" s="113">
        <f t="shared" ca="1" si="10"/>
        <v>0</v>
      </c>
      <c r="L18" s="73"/>
      <c r="M18" s="113">
        <f t="shared" ca="1" si="11"/>
        <v>0</v>
      </c>
      <c r="N18" s="73"/>
      <c r="O18" s="74">
        <f t="shared" ca="1" si="12"/>
        <v>0</v>
      </c>
      <c r="P18" s="73"/>
      <c r="Q18" s="113">
        <f t="shared" ca="1" si="2"/>
        <v>0</v>
      </c>
      <c r="R18" s="73"/>
      <c r="S18" s="113">
        <f t="shared" ca="1" si="3"/>
        <v>0</v>
      </c>
      <c r="T18" s="101"/>
      <c r="U18" s="74">
        <f t="shared" ca="1" si="4"/>
        <v>0</v>
      </c>
      <c r="V18" s="73"/>
      <c r="W18" s="113">
        <f t="shared" ca="1" si="13"/>
        <v>0</v>
      </c>
      <c r="X18" s="101"/>
      <c r="Y18" s="113">
        <f t="shared" ca="1" si="14"/>
        <v>0</v>
      </c>
      <c r="Z18" s="73"/>
      <c r="AA18" s="74">
        <f t="shared" ca="1" si="5"/>
        <v>0</v>
      </c>
      <c r="AB18" s="73"/>
      <c r="AC18" s="74">
        <f t="shared" ca="1" si="6"/>
        <v>0</v>
      </c>
      <c r="AD18" s="73"/>
      <c r="AE18" s="74">
        <f t="shared" ca="1" si="7"/>
        <v>0</v>
      </c>
      <c r="AF18" s="73"/>
      <c r="AG18" s="74">
        <f t="shared" ca="1" si="15"/>
        <v>0</v>
      </c>
      <c r="AH18" s="82">
        <f t="shared" ca="1" si="8"/>
        <v>1155</v>
      </c>
      <c r="AI18" s="74"/>
      <c r="AJ18" s="139">
        <f t="shared" ca="1" si="16"/>
        <v>1155</v>
      </c>
    </row>
    <row r="19" spans="1:36" ht="15" customHeight="1" x14ac:dyDescent="0.2">
      <c r="A19" s="90" t="s">
        <v>369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si="9"/>
        <v>1</v>
      </c>
      <c r="F19" s="73"/>
      <c r="G19" s="74">
        <f t="shared" ca="1" si="17"/>
        <v>0</v>
      </c>
      <c r="H19" s="73"/>
      <c r="I19" s="74">
        <f t="shared" ca="1" si="1"/>
        <v>0</v>
      </c>
      <c r="J19" s="73"/>
      <c r="K19" s="113">
        <f t="shared" ca="1" si="10"/>
        <v>0</v>
      </c>
      <c r="L19" s="73"/>
      <c r="M19" s="113">
        <f t="shared" ca="1" si="11"/>
        <v>0</v>
      </c>
      <c r="N19" s="73"/>
      <c r="O19" s="74">
        <f t="shared" ca="1" si="12"/>
        <v>0</v>
      </c>
      <c r="P19" s="73"/>
      <c r="Q19" s="113">
        <f t="shared" ca="1" si="2"/>
        <v>0</v>
      </c>
      <c r="R19" s="73">
        <v>1</v>
      </c>
      <c r="S19" s="113">
        <f t="shared" ca="1" si="3"/>
        <v>100</v>
      </c>
      <c r="T19" s="101"/>
      <c r="U19" s="74">
        <f t="shared" ca="1" si="4"/>
        <v>0</v>
      </c>
      <c r="V19" s="73"/>
      <c r="W19" s="113">
        <f t="shared" ca="1" si="13"/>
        <v>0</v>
      </c>
      <c r="X19" s="101"/>
      <c r="Y19" s="113">
        <f t="shared" ca="1" si="14"/>
        <v>0</v>
      </c>
      <c r="Z19" s="73"/>
      <c r="AA19" s="74">
        <f t="shared" ca="1" si="5"/>
        <v>0</v>
      </c>
      <c r="AB19" s="73"/>
      <c r="AC19" s="74">
        <f t="shared" ca="1" si="6"/>
        <v>0</v>
      </c>
      <c r="AD19" s="73"/>
      <c r="AE19" s="74">
        <f t="shared" ca="1" si="7"/>
        <v>0</v>
      </c>
      <c r="AF19" s="73"/>
      <c r="AG19" s="74">
        <f t="shared" ca="1" si="15"/>
        <v>0</v>
      </c>
      <c r="AH19" s="82">
        <f t="shared" ca="1" si="8"/>
        <v>100</v>
      </c>
      <c r="AI19" s="74"/>
      <c r="AJ19" s="139">
        <f t="shared" ca="1" si="16"/>
        <v>100</v>
      </c>
    </row>
    <row r="20" spans="1:36" ht="15" customHeight="1" x14ac:dyDescent="0.2">
      <c r="A20" s="90" t="s">
        <v>164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9"/>
        <v>0</v>
      </c>
      <c r="F20" s="73"/>
      <c r="G20" s="74">
        <f t="shared" ca="1" si="17"/>
        <v>0</v>
      </c>
      <c r="H20" s="73"/>
      <c r="I20" s="74">
        <f t="shared" ca="1" si="1"/>
        <v>0</v>
      </c>
      <c r="J20" s="73"/>
      <c r="K20" s="113">
        <f t="shared" ca="1" si="10"/>
        <v>0</v>
      </c>
      <c r="L20" s="73"/>
      <c r="M20" s="113">
        <f t="shared" ca="1" si="11"/>
        <v>0</v>
      </c>
      <c r="N20" s="73"/>
      <c r="O20" s="74">
        <f t="shared" ca="1" si="12"/>
        <v>0</v>
      </c>
      <c r="P20" s="73"/>
      <c r="Q20" s="113">
        <f t="shared" ca="1" si="2"/>
        <v>0</v>
      </c>
      <c r="R20" s="73"/>
      <c r="S20" s="113">
        <f t="shared" ca="1" si="3"/>
        <v>0</v>
      </c>
      <c r="T20" s="101"/>
      <c r="U20" s="74">
        <f t="shared" ca="1" si="4"/>
        <v>0</v>
      </c>
      <c r="V20" s="73"/>
      <c r="W20" s="113">
        <f t="shared" ca="1" si="13"/>
        <v>0</v>
      </c>
      <c r="X20" s="101"/>
      <c r="Y20" s="113">
        <f t="shared" ca="1" si="14"/>
        <v>0</v>
      </c>
      <c r="Z20" s="73"/>
      <c r="AA20" s="74">
        <f t="shared" ca="1" si="5"/>
        <v>0</v>
      </c>
      <c r="AB20" s="73"/>
      <c r="AC20" s="74">
        <f t="shared" ca="1" si="6"/>
        <v>0</v>
      </c>
      <c r="AD20" s="73"/>
      <c r="AE20" s="74">
        <f t="shared" ca="1" si="7"/>
        <v>0</v>
      </c>
      <c r="AF20" s="73"/>
      <c r="AG20" s="74">
        <f t="shared" ca="1" si="15"/>
        <v>0</v>
      </c>
      <c r="AH20" s="82">
        <f t="shared" ca="1" si="8"/>
        <v>0</v>
      </c>
      <c r="AI20" s="74"/>
      <c r="AJ20" s="139">
        <f t="shared" ca="1" si="16"/>
        <v>0</v>
      </c>
    </row>
    <row r="21" spans="1:36" ht="15" customHeight="1" x14ac:dyDescent="0.2">
      <c r="A21" s="90" t="s">
        <v>168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9"/>
        <v>0</v>
      </c>
      <c r="F21" s="73"/>
      <c r="G21" s="74">
        <f t="shared" ca="1" si="17"/>
        <v>0</v>
      </c>
      <c r="H21" s="73"/>
      <c r="I21" s="74">
        <f t="shared" ca="1" si="1"/>
        <v>0</v>
      </c>
      <c r="J21" s="73"/>
      <c r="K21" s="113">
        <f t="shared" ca="1" si="10"/>
        <v>0</v>
      </c>
      <c r="L21" s="73"/>
      <c r="M21" s="113">
        <f t="shared" ca="1" si="11"/>
        <v>0</v>
      </c>
      <c r="N21" s="73"/>
      <c r="O21" s="74">
        <f t="shared" ca="1" si="12"/>
        <v>0</v>
      </c>
      <c r="P21" s="73"/>
      <c r="Q21" s="113">
        <f t="shared" ca="1" si="2"/>
        <v>0</v>
      </c>
      <c r="R21" s="73"/>
      <c r="S21" s="113">
        <f t="shared" ca="1" si="3"/>
        <v>0</v>
      </c>
      <c r="T21" s="101"/>
      <c r="U21" s="74">
        <f t="shared" ca="1" si="4"/>
        <v>0</v>
      </c>
      <c r="V21" s="73"/>
      <c r="W21" s="113">
        <f t="shared" ca="1" si="13"/>
        <v>0</v>
      </c>
      <c r="X21" s="101"/>
      <c r="Y21" s="113">
        <f t="shared" ca="1" si="14"/>
        <v>0</v>
      </c>
      <c r="Z21" s="73"/>
      <c r="AA21" s="74">
        <f t="shared" ca="1" si="5"/>
        <v>0</v>
      </c>
      <c r="AB21" s="73"/>
      <c r="AC21" s="74">
        <f t="shared" ca="1" si="6"/>
        <v>0</v>
      </c>
      <c r="AD21" s="73"/>
      <c r="AE21" s="74">
        <f t="shared" ca="1" si="7"/>
        <v>0</v>
      </c>
      <c r="AF21" s="73"/>
      <c r="AG21" s="74">
        <f t="shared" ca="1" si="15"/>
        <v>0</v>
      </c>
      <c r="AH21" s="82">
        <f t="shared" ca="1" si="8"/>
        <v>0</v>
      </c>
      <c r="AI21" s="74"/>
      <c r="AJ21" s="139">
        <f t="shared" ca="1" si="16"/>
        <v>0</v>
      </c>
    </row>
    <row r="22" spans="1:36" ht="15" customHeight="1" x14ac:dyDescent="0.2">
      <c r="A22" s="90" t="s">
        <v>169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9"/>
        <v>0</v>
      </c>
      <c r="F22" s="73"/>
      <c r="G22" s="74">
        <f t="shared" ca="1" si="17"/>
        <v>0</v>
      </c>
      <c r="H22" s="73"/>
      <c r="I22" s="74">
        <f t="shared" ca="1" si="1"/>
        <v>0</v>
      </c>
      <c r="J22" s="73"/>
      <c r="K22" s="113">
        <f t="shared" ca="1" si="10"/>
        <v>0</v>
      </c>
      <c r="L22" s="73"/>
      <c r="M22" s="113">
        <f t="shared" ca="1" si="11"/>
        <v>0</v>
      </c>
      <c r="N22" s="73"/>
      <c r="O22" s="74">
        <f t="shared" ca="1" si="12"/>
        <v>0</v>
      </c>
      <c r="P22" s="73"/>
      <c r="Q22" s="113">
        <f t="shared" ca="1" si="2"/>
        <v>0</v>
      </c>
      <c r="R22" s="73"/>
      <c r="S22" s="113">
        <f t="shared" ca="1" si="3"/>
        <v>0</v>
      </c>
      <c r="T22" s="101"/>
      <c r="U22" s="74">
        <f t="shared" ca="1" si="4"/>
        <v>0</v>
      </c>
      <c r="V22" s="73"/>
      <c r="W22" s="113">
        <f t="shared" ca="1" si="13"/>
        <v>0</v>
      </c>
      <c r="X22" s="101"/>
      <c r="Y22" s="113">
        <f t="shared" ca="1" si="14"/>
        <v>0</v>
      </c>
      <c r="Z22" s="73"/>
      <c r="AA22" s="74">
        <f t="shared" ca="1" si="5"/>
        <v>0</v>
      </c>
      <c r="AB22" s="73"/>
      <c r="AC22" s="74">
        <f t="shared" ca="1" si="6"/>
        <v>0</v>
      </c>
      <c r="AD22" s="73"/>
      <c r="AE22" s="74">
        <f t="shared" ca="1" si="7"/>
        <v>0</v>
      </c>
      <c r="AF22" s="73"/>
      <c r="AG22" s="74">
        <f t="shared" ca="1" si="15"/>
        <v>0</v>
      </c>
      <c r="AH22" s="82">
        <f t="shared" ca="1" si="8"/>
        <v>0</v>
      </c>
      <c r="AI22" s="74"/>
      <c r="AJ22" s="139">
        <f t="shared" ca="1" si="16"/>
        <v>0</v>
      </c>
    </row>
    <row r="23" spans="1:36" ht="15" customHeight="1" x14ac:dyDescent="0.2">
      <c r="A23" s="90" t="s">
        <v>170</v>
      </c>
      <c r="B23" t="str">
        <f>IF($A23="","",INDEX('MA-Liste'!$D:$D,MATCH($A23,'MA-Liste'!$M:$M,FALSE)))</f>
        <v>AeBo</v>
      </c>
      <c r="C23" s="4" t="str">
        <f ca="1">IF($A23="","",INDEX(INDIRECT("'MA-Liste'!"&amp;$C$11),MATCH($A23,'MA-Liste'!$M:$M,FALSE)))</f>
        <v>D</v>
      </c>
      <c r="D23" s="19">
        <f t="shared" ca="1" si="0"/>
        <v>100</v>
      </c>
      <c r="E23" s="20">
        <f t="shared" si="9"/>
        <v>0</v>
      </c>
      <c r="F23" s="73"/>
      <c r="G23" s="74">
        <f t="shared" ca="1" si="17"/>
        <v>0</v>
      </c>
      <c r="H23" s="73"/>
      <c r="I23" s="74">
        <f t="shared" ca="1" si="1"/>
        <v>0</v>
      </c>
      <c r="J23" s="73"/>
      <c r="K23" s="113">
        <f t="shared" ca="1" si="10"/>
        <v>0</v>
      </c>
      <c r="L23" s="73"/>
      <c r="M23" s="113">
        <f t="shared" ca="1" si="11"/>
        <v>0</v>
      </c>
      <c r="N23" s="73"/>
      <c r="O23" s="74">
        <f t="shared" ca="1" si="12"/>
        <v>0</v>
      </c>
      <c r="P23" s="73"/>
      <c r="Q23" s="113">
        <f t="shared" ca="1" si="2"/>
        <v>0</v>
      </c>
      <c r="R23" s="73"/>
      <c r="S23" s="113">
        <f t="shared" ca="1" si="3"/>
        <v>0</v>
      </c>
      <c r="T23" s="101"/>
      <c r="U23" s="74">
        <f t="shared" ca="1" si="4"/>
        <v>0</v>
      </c>
      <c r="V23" s="73"/>
      <c r="W23" s="113">
        <f t="shared" ca="1" si="13"/>
        <v>0</v>
      </c>
      <c r="X23" s="101"/>
      <c r="Y23" s="113">
        <f t="shared" ca="1" si="14"/>
        <v>0</v>
      </c>
      <c r="Z23" s="73"/>
      <c r="AA23" s="74">
        <f t="shared" ca="1" si="5"/>
        <v>0</v>
      </c>
      <c r="AB23" s="73"/>
      <c r="AC23" s="74">
        <f t="shared" ca="1" si="6"/>
        <v>0</v>
      </c>
      <c r="AD23" s="73"/>
      <c r="AE23" s="74">
        <f t="shared" ca="1" si="7"/>
        <v>0</v>
      </c>
      <c r="AF23" s="73"/>
      <c r="AG23" s="74">
        <f t="shared" ca="1" si="15"/>
        <v>0</v>
      </c>
      <c r="AH23" s="82">
        <f t="shared" ca="1" si="8"/>
        <v>0</v>
      </c>
      <c r="AI23" s="74"/>
      <c r="AJ23" s="139">
        <f t="shared" ca="1" si="16"/>
        <v>0</v>
      </c>
    </row>
    <row r="24" spans="1:36" ht="15" customHeight="1" x14ac:dyDescent="0.2">
      <c r="A24" s="90" t="s">
        <v>171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F</v>
      </c>
      <c r="D24" s="19">
        <f t="shared" ca="1" si="0"/>
        <v>60</v>
      </c>
      <c r="E24" s="20">
        <f t="shared" si="9"/>
        <v>0</v>
      </c>
      <c r="F24" s="73"/>
      <c r="G24" s="74">
        <f t="shared" ca="1" si="17"/>
        <v>0</v>
      </c>
      <c r="H24" s="73"/>
      <c r="I24" s="74">
        <f t="shared" ca="1" si="1"/>
        <v>0</v>
      </c>
      <c r="J24" s="73"/>
      <c r="K24" s="113">
        <f t="shared" ca="1" si="10"/>
        <v>0</v>
      </c>
      <c r="L24" s="73"/>
      <c r="M24" s="113">
        <f t="shared" ca="1" si="11"/>
        <v>0</v>
      </c>
      <c r="N24" s="73"/>
      <c r="O24" s="74">
        <f t="shared" ca="1" si="12"/>
        <v>0</v>
      </c>
      <c r="P24" s="73"/>
      <c r="Q24" s="113">
        <f t="shared" ca="1" si="2"/>
        <v>0</v>
      </c>
      <c r="R24" s="73"/>
      <c r="S24" s="113">
        <f t="shared" ca="1" si="3"/>
        <v>0</v>
      </c>
      <c r="T24" s="101"/>
      <c r="U24" s="74">
        <f t="shared" ca="1" si="4"/>
        <v>0</v>
      </c>
      <c r="V24" s="73"/>
      <c r="W24" s="113">
        <f t="shared" ca="1" si="13"/>
        <v>0</v>
      </c>
      <c r="X24" s="101"/>
      <c r="Y24" s="113">
        <f t="shared" ca="1" si="14"/>
        <v>0</v>
      </c>
      <c r="Z24" s="73"/>
      <c r="AA24" s="74">
        <f t="shared" ca="1" si="5"/>
        <v>0</v>
      </c>
      <c r="AB24" s="73"/>
      <c r="AC24" s="74">
        <f t="shared" ca="1" si="6"/>
        <v>0</v>
      </c>
      <c r="AD24" s="73"/>
      <c r="AE24" s="74">
        <f t="shared" ca="1" si="7"/>
        <v>0</v>
      </c>
      <c r="AF24" s="73"/>
      <c r="AG24" s="74">
        <f t="shared" ca="1" si="15"/>
        <v>0</v>
      </c>
      <c r="AH24" s="82">
        <f t="shared" ca="1" si="8"/>
        <v>0</v>
      </c>
      <c r="AI24" s="74"/>
      <c r="AJ24" s="139">
        <f t="shared" ca="1" si="16"/>
        <v>0</v>
      </c>
    </row>
    <row r="25" spans="1:36" ht="15" customHeight="1" x14ac:dyDescent="0.2">
      <c r="A25" s="90" t="s">
        <v>150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B</v>
      </c>
      <c r="D25" s="19">
        <f t="shared" ca="1" si="0"/>
        <v>140</v>
      </c>
      <c r="E25" s="20">
        <f t="shared" si="9"/>
        <v>0</v>
      </c>
      <c r="F25" s="73"/>
      <c r="G25" s="74">
        <f t="shared" ca="1" si="17"/>
        <v>0</v>
      </c>
      <c r="H25" s="73"/>
      <c r="I25" s="74">
        <f t="shared" ca="1" si="1"/>
        <v>0</v>
      </c>
      <c r="J25" s="73"/>
      <c r="K25" s="113">
        <f t="shared" ca="1" si="10"/>
        <v>0</v>
      </c>
      <c r="L25" s="73"/>
      <c r="M25" s="113">
        <f t="shared" ca="1" si="11"/>
        <v>0</v>
      </c>
      <c r="N25" s="73"/>
      <c r="O25" s="74">
        <f t="shared" ca="1" si="12"/>
        <v>0</v>
      </c>
      <c r="P25" s="73"/>
      <c r="Q25" s="113">
        <f t="shared" ca="1" si="2"/>
        <v>0</v>
      </c>
      <c r="R25" s="73"/>
      <c r="S25" s="113">
        <f t="shared" ca="1" si="3"/>
        <v>0</v>
      </c>
      <c r="T25" s="101"/>
      <c r="U25" s="74">
        <f t="shared" ca="1" si="4"/>
        <v>0</v>
      </c>
      <c r="V25" s="73"/>
      <c r="W25" s="113">
        <f t="shared" ca="1" si="13"/>
        <v>0</v>
      </c>
      <c r="X25" s="101"/>
      <c r="Y25" s="113">
        <f t="shared" ca="1" si="14"/>
        <v>0</v>
      </c>
      <c r="Z25" s="73"/>
      <c r="AA25" s="74">
        <f t="shared" ca="1" si="5"/>
        <v>0</v>
      </c>
      <c r="AB25" s="73"/>
      <c r="AC25" s="74">
        <f t="shared" ca="1" si="6"/>
        <v>0</v>
      </c>
      <c r="AD25" s="73"/>
      <c r="AE25" s="74">
        <f t="shared" ca="1" si="7"/>
        <v>0</v>
      </c>
      <c r="AF25" s="73"/>
      <c r="AG25" s="74">
        <f t="shared" ca="1" si="15"/>
        <v>0</v>
      </c>
      <c r="AH25" s="82">
        <f ca="1">IF(D25="",0,D25*E25)</f>
        <v>0</v>
      </c>
      <c r="AI25" s="74"/>
      <c r="AJ25" s="139">
        <f t="shared" ca="1" si="16"/>
        <v>0</v>
      </c>
    </row>
    <row r="26" spans="1:36" ht="15" customHeight="1" x14ac:dyDescent="0.2">
      <c r="A26" s="90" t="s">
        <v>174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9"/>
        <v>0</v>
      </c>
      <c r="F26" s="73"/>
      <c r="G26" s="74">
        <f t="shared" ca="1" si="17"/>
        <v>0</v>
      </c>
      <c r="H26" s="73"/>
      <c r="I26" s="74">
        <f t="shared" ca="1" si="1"/>
        <v>0</v>
      </c>
      <c r="J26" s="73"/>
      <c r="K26" s="113">
        <f t="shared" ca="1" si="10"/>
        <v>0</v>
      </c>
      <c r="L26" s="73"/>
      <c r="M26" s="113">
        <f t="shared" ca="1" si="11"/>
        <v>0</v>
      </c>
      <c r="N26" s="73"/>
      <c r="O26" s="74">
        <f t="shared" ca="1" si="12"/>
        <v>0</v>
      </c>
      <c r="P26" s="73"/>
      <c r="Q26" s="113">
        <f t="shared" ca="1" si="2"/>
        <v>0</v>
      </c>
      <c r="R26" s="73"/>
      <c r="S26" s="113">
        <f t="shared" ca="1" si="3"/>
        <v>0</v>
      </c>
      <c r="T26" s="101"/>
      <c r="U26" s="74">
        <f t="shared" ca="1" si="4"/>
        <v>0</v>
      </c>
      <c r="V26" s="73"/>
      <c r="W26" s="113">
        <f t="shared" ca="1" si="13"/>
        <v>0</v>
      </c>
      <c r="X26" s="101"/>
      <c r="Y26" s="113">
        <f t="shared" ca="1" si="14"/>
        <v>0</v>
      </c>
      <c r="Z26" s="73"/>
      <c r="AA26" s="74">
        <f t="shared" ca="1" si="5"/>
        <v>0</v>
      </c>
      <c r="AB26" s="73"/>
      <c r="AC26" s="74">
        <f t="shared" ca="1" si="6"/>
        <v>0</v>
      </c>
      <c r="AD26" s="73"/>
      <c r="AE26" s="74">
        <f t="shared" ca="1" si="7"/>
        <v>0</v>
      </c>
      <c r="AF26" s="73"/>
      <c r="AG26" s="74">
        <f t="shared" ca="1" si="15"/>
        <v>0</v>
      </c>
      <c r="AH26" s="82">
        <f t="shared" ca="1" si="8"/>
        <v>0</v>
      </c>
      <c r="AI26" s="74"/>
      <c r="AJ26" s="139">
        <f t="shared" ca="1" si="16"/>
        <v>0</v>
      </c>
    </row>
    <row r="27" spans="1:36" ht="15" customHeight="1" x14ac:dyDescent="0.2">
      <c r="A27" s="90" t="s">
        <v>202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C</v>
      </c>
      <c r="D27" s="19">
        <f t="shared" ca="1" si="0"/>
        <v>118</v>
      </c>
      <c r="E27" s="20">
        <f t="shared" si="9"/>
        <v>0</v>
      </c>
      <c r="F27" s="73"/>
      <c r="G27" s="74">
        <f t="shared" ca="1" si="17"/>
        <v>0</v>
      </c>
      <c r="H27" s="73"/>
      <c r="I27" s="74">
        <f t="shared" ca="1" si="1"/>
        <v>0</v>
      </c>
      <c r="J27" s="73"/>
      <c r="K27" s="113">
        <f t="shared" ca="1" si="10"/>
        <v>0</v>
      </c>
      <c r="L27" s="73"/>
      <c r="M27" s="113">
        <f t="shared" ca="1" si="11"/>
        <v>0</v>
      </c>
      <c r="N27" s="73"/>
      <c r="O27" s="74">
        <f t="shared" ca="1" si="12"/>
        <v>0</v>
      </c>
      <c r="P27" s="73"/>
      <c r="Q27" s="113">
        <f t="shared" ca="1" si="2"/>
        <v>0</v>
      </c>
      <c r="R27" s="73"/>
      <c r="S27" s="113">
        <f t="shared" ca="1" si="3"/>
        <v>0</v>
      </c>
      <c r="T27" s="101"/>
      <c r="U27" s="74">
        <f t="shared" ca="1" si="4"/>
        <v>0</v>
      </c>
      <c r="V27" s="73"/>
      <c r="W27" s="113">
        <f t="shared" ca="1" si="13"/>
        <v>0</v>
      </c>
      <c r="X27" s="101"/>
      <c r="Y27" s="113">
        <f t="shared" ca="1" si="14"/>
        <v>0</v>
      </c>
      <c r="Z27" s="73"/>
      <c r="AA27" s="74">
        <f t="shared" ca="1" si="5"/>
        <v>0</v>
      </c>
      <c r="AB27" s="73"/>
      <c r="AC27" s="74">
        <f t="shared" ca="1" si="6"/>
        <v>0</v>
      </c>
      <c r="AD27" s="73"/>
      <c r="AE27" s="74">
        <f t="shared" ca="1" si="7"/>
        <v>0</v>
      </c>
      <c r="AF27" s="73"/>
      <c r="AG27" s="74">
        <f t="shared" ca="1" si="15"/>
        <v>0</v>
      </c>
      <c r="AH27" s="82">
        <f t="shared" ca="1" si="8"/>
        <v>0</v>
      </c>
      <c r="AI27" s="74"/>
      <c r="AJ27" s="139">
        <f t="shared" ca="1" si="16"/>
        <v>0</v>
      </c>
    </row>
    <row r="28" spans="1:36" ht="15" customHeight="1" x14ac:dyDescent="0.2">
      <c r="A28" s="90" t="s">
        <v>166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D</v>
      </c>
      <c r="D28" s="19">
        <f t="shared" ca="1" si="0"/>
        <v>100</v>
      </c>
      <c r="E28" s="20">
        <f t="shared" si="9"/>
        <v>0</v>
      </c>
      <c r="F28" s="73"/>
      <c r="G28" s="74">
        <f t="shared" ca="1" si="17"/>
        <v>0</v>
      </c>
      <c r="H28" s="73"/>
      <c r="I28" s="74">
        <f t="shared" ca="1" si="1"/>
        <v>0</v>
      </c>
      <c r="J28" s="73"/>
      <c r="K28" s="113">
        <f t="shared" ca="1" si="10"/>
        <v>0</v>
      </c>
      <c r="L28" s="73"/>
      <c r="M28" s="113">
        <f t="shared" ca="1" si="11"/>
        <v>0</v>
      </c>
      <c r="N28" s="73"/>
      <c r="O28" s="74">
        <f t="shared" ca="1" si="12"/>
        <v>0</v>
      </c>
      <c r="P28" s="73"/>
      <c r="Q28" s="113">
        <f t="shared" ca="1" si="2"/>
        <v>0</v>
      </c>
      <c r="R28" s="73"/>
      <c r="S28" s="113">
        <f t="shared" ca="1" si="3"/>
        <v>0</v>
      </c>
      <c r="T28" s="101"/>
      <c r="U28" s="74">
        <f t="shared" ca="1" si="4"/>
        <v>0</v>
      </c>
      <c r="V28" s="73"/>
      <c r="W28" s="113">
        <f t="shared" ca="1" si="13"/>
        <v>0</v>
      </c>
      <c r="X28" s="101"/>
      <c r="Y28" s="113">
        <f t="shared" ca="1" si="14"/>
        <v>0</v>
      </c>
      <c r="Z28" s="73"/>
      <c r="AA28" s="74">
        <f t="shared" ca="1" si="5"/>
        <v>0</v>
      </c>
      <c r="AB28" s="73"/>
      <c r="AC28" s="74">
        <f t="shared" ca="1" si="6"/>
        <v>0</v>
      </c>
      <c r="AD28" s="73"/>
      <c r="AE28" s="74">
        <f t="shared" ca="1" si="7"/>
        <v>0</v>
      </c>
      <c r="AF28" s="73"/>
      <c r="AG28" s="74">
        <f t="shared" ca="1" si="15"/>
        <v>0</v>
      </c>
      <c r="AH28" s="82">
        <f t="shared" ca="1" si="8"/>
        <v>0</v>
      </c>
      <c r="AI28" s="74"/>
      <c r="AJ28" s="139">
        <f t="shared" ca="1" si="16"/>
        <v>0</v>
      </c>
    </row>
    <row r="29" spans="1:36" ht="15" customHeight="1" x14ac:dyDescent="0.2">
      <c r="A29" s="90" t="s">
        <v>167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F</v>
      </c>
      <c r="D29" s="19">
        <f t="shared" ca="1" si="0"/>
        <v>60</v>
      </c>
      <c r="E29" s="20">
        <f t="shared" si="9"/>
        <v>0</v>
      </c>
      <c r="F29" s="73"/>
      <c r="G29" s="74">
        <f t="shared" ca="1" si="17"/>
        <v>0</v>
      </c>
      <c r="H29" s="73"/>
      <c r="I29" s="74">
        <f t="shared" ca="1" si="1"/>
        <v>0</v>
      </c>
      <c r="J29" s="73"/>
      <c r="K29" s="113">
        <f t="shared" ca="1" si="10"/>
        <v>0</v>
      </c>
      <c r="L29" s="73"/>
      <c r="M29" s="113">
        <f t="shared" ca="1" si="11"/>
        <v>0</v>
      </c>
      <c r="N29" s="73"/>
      <c r="O29" s="74">
        <f t="shared" ca="1" si="12"/>
        <v>0</v>
      </c>
      <c r="P29" s="73"/>
      <c r="Q29" s="113">
        <f t="shared" ca="1" si="2"/>
        <v>0</v>
      </c>
      <c r="R29" s="73"/>
      <c r="S29" s="113">
        <f t="shared" ca="1" si="3"/>
        <v>0</v>
      </c>
      <c r="T29" s="101"/>
      <c r="U29" s="74">
        <f t="shared" ca="1" si="4"/>
        <v>0</v>
      </c>
      <c r="V29" s="73"/>
      <c r="W29" s="113">
        <f t="shared" ca="1" si="13"/>
        <v>0</v>
      </c>
      <c r="X29" s="101"/>
      <c r="Y29" s="113">
        <f t="shared" ca="1" si="14"/>
        <v>0</v>
      </c>
      <c r="Z29" s="73"/>
      <c r="AA29" s="74">
        <f t="shared" ca="1" si="5"/>
        <v>0</v>
      </c>
      <c r="AB29" s="73"/>
      <c r="AC29" s="74">
        <f t="shared" ca="1" si="6"/>
        <v>0</v>
      </c>
      <c r="AD29" s="73"/>
      <c r="AE29" s="74">
        <f t="shared" ca="1" si="7"/>
        <v>0</v>
      </c>
      <c r="AF29" s="73"/>
      <c r="AG29" s="74">
        <f t="shared" ca="1" si="15"/>
        <v>0</v>
      </c>
      <c r="AH29" s="82">
        <f t="shared" ca="1" si="8"/>
        <v>0</v>
      </c>
      <c r="AI29" s="74"/>
      <c r="AJ29" s="139">
        <f t="shared" ca="1" si="16"/>
        <v>0</v>
      </c>
    </row>
    <row r="30" spans="1:36" ht="15" customHeight="1" x14ac:dyDescent="0.2">
      <c r="A30" s="90" t="s">
        <v>176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G</v>
      </c>
      <c r="D30" s="19">
        <f t="shared" ca="1" si="0"/>
        <v>35</v>
      </c>
      <c r="E30" s="20">
        <f t="shared" si="9"/>
        <v>0</v>
      </c>
      <c r="F30" s="73"/>
      <c r="G30" s="74">
        <f t="shared" ca="1" si="17"/>
        <v>0</v>
      </c>
      <c r="H30" s="73"/>
      <c r="I30" s="74">
        <f t="shared" ca="1" si="1"/>
        <v>0</v>
      </c>
      <c r="J30" s="73"/>
      <c r="K30" s="113">
        <f t="shared" ca="1" si="10"/>
        <v>0</v>
      </c>
      <c r="L30" s="73"/>
      <c r="M30" s="113">
        <f t="shared" ca="1" si="11"/>
        <v>0</v>
      </c>
      <c r="N30" s="73"/>
      <c r="O30" s="74">
        <f t="shared" ca="1" si="12"/>
        <v>0</v>
      </c>
      <c r="P30" s="73"/>
      <c r="Q30" s="113">
        <f t="shared" ca="1" si="2"/>
        <v>0</v>
      </c>
      <c r="R30" s="73"/>
      <c r="S30" s="113">
        <f t="shared" ca="1" si="3"/>
        <v>0</v>
      </c>
      <c r="T30" s="101"/>
      <c r="U30" s="74">
        <f t="shared" ca="1" si="4"/>
        <v>0</v>
      </c>
      <c r="V30" s="73"/>
      <c r="W30" s="113">
        <f t="shared" ca="1" si="13"/>
        <v>0</v>
      </c>
      <c r="X30" s="101"/>
      <c r="Y30" s="113">
        <f t="shared" ca="1" si="14"/>
        <v>0</v>
      </c>
      <c r="Z30" s="73"/>
      <c r="AA30" s="74">
        <f t="shared" ca="1" si="5"/>
        <v>0</v>
      </c>
      <c r="AB30" s="73"/>
      <c r="AC30" s="74">
        <f t="shared" ca="1" si="6"/>
        <v>0</v>
      </c>
      <c r="AD30" s="73"/>
      <c r="AE30" s="74">
        <f t="shared" ca="1" si="7"/>
        <v>0</v>
      </c>
      <c r="AF30" s="73"/>
      <c r="AG30" s="74">
        <f t="shared" ca="1" si="15"/>
        <v>0</v>
      </c>
      <c r="AH30" s="82">
        <f t="shared" ca="1" si="8"/>
        <v>0</v>
      </c>
      <c r="AI30" s="74"/>
      <c r="AJ30" s="139">
        <f t="shared" ca="1" si="16"/>
        <v>0</v>
      </c>
    </row>
    <row r="31" spans="1:36" ht="15" customHeight="1" x14ac:dyDescent="0.2">
      <c r="A31" s="84" t="s">
        <v>143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D</v>
      </c>
      <c r="D31" s="19">
        <f t="shared" ca="1" si="0"/>
        <v>100</v>
      </c>
      <c r="E31" s="20">
        <f t="shared" si="9"/>
        <v>0</v>
      </c>
      <c r="F31" s="73"/>
      <c r="G31" s="74">
        <f t="shared" ca="1" si="17"/>
        <v>0</v>
      </c>
      <c r="H31" s="73"/>
      <c r="I31" s="74">
        <f t="shared" ca="1" si="1"/>
        <v>0</v>
      </c>
      <c r="J31" s="73"/>
      <c r="K31" s="113">
        <f t="shared" ca="1" si="10"/>
        <v>0</v>
      </c>
      <c r="L31" s="73"/>
      <c r="M31" s="113">
        <f t="shared" ca="1" si="11"/>
        <v>0</v>
      </c>
      <c r="N31" s="73"/>
      <c r="O31" s="74">
        <f t="shared" ca="1" si="12"/>
        <v>0</v>
      </c>
      <c r="P31" s="73"/>
      <c r="Q31" s="113">
        <f t="shared" ca="1" si="2"/>
        <v>0</v>
      </c>
      <c r="R31" s="73"/>
      <c r="S31" s="113">
        <f t="shared" ca="1" si="3"/>
        <v>0</v>
      </c>
      <c r="T31" s="101"/>
      <c r="U31" s="74">
        <f t="shared" ca="1" si="4"/>
        <v>0</v>
      </c>
      <c r="V31" s="73"/>
      <c r="W31" s="113">
        <f t="shared" ca="1" si="13"/>
        <v>0</v>
      </c>
      <c r="X31" s="101"/>
      <c r="Y31" s="113">
        <f t="shared" ca="1" si="14"/>
        <v>0</v>
      </c>
      <c r="Z31" s="73"/>
      <c r="AA31" s="74">
        <f t="shared" ca="1" si="5"/>
        <v>0</v>
      </c>
      <c r="AB31" s="73"/>
      <c r="AC31" s="74">
        <f t="shared" ca="1" si="6"/>
        <v>0</v>
      </c>
      <c r="AD31" s="73"/>
      <c r="AE31" s="74">
        <f t="shared" ca="1" si="7"/>
        <v>0</v>
      </c>
      <c r="AF31" s="73"/>
      <c r="AG31" s="74">
        <f t="shared" ca="1" si="15"/>
        <v>0</v>
      </c>
      <c r="AH31" s="82">
        <f t="shared" ca="1" si="8"/>
        <v>0</v>
      </c>
      <c r="AI31" s="74"/>
      <c r="AJ31" s="139">
        <f t="shared" ca="1" si="16"/>
        <v>0</v>
      </c>
    </row>
    <row r="32" spans="1:36" ht="15" customHeight="1" x14ac:dyDescent="0.2">
      <c r="A32" s="84" t="s">
        <v>375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E</v>
      </c>
      <c r="D32" s="19">
        <f t="shared" ca="1" si="0"/>
        <v>75</v>
      </c>
      <c r="E32" s="20">
        <f t="shared" si="9"/>
        <v>0</v>
      </c>
      <c r="F32" s="73"/>
      <c r="G32" s="74">
        <f t="shared" ca="1" si="17"/>
        <v>0</v>
      </c>
      <c r="H32" s="73"/>
      <c r="I32" s="74">
        <f t="shared" ca="1" si="1"/>
        <v>0</v>
      </c>
      <c r="J32" s="73"/>
      <c r="K32" s="113">
        <f t="shared" ca="1" si="10"/>
        <v>0</v>
      </c>
      <c r="L32" s="73"/>
      <c r="M32" s="113">
        <f t="shared" ca="1" si="11"/>
        <v>0</v>
      </c>
      <c r="N32" s="73"/>
      <c r="O32" s="74">
        <f t="shared" ca="1" si="12"/>
        <v>0</v>
      </c>
      <c r="P32" s="73"/>
      <c r="Q32" s="113">
        <f t="shared" ca="1" si="2"/>
        <v>0</v>
      </c>
      <c r="R32" s="73"/>
      <c r="S32" s="113">
        <f t="shared" ca="1" si="3"/>
        <v>0</v>
      </c>
      <c r="T32" s="101"/>
      <c r="U32" s="74">
        <f t="shared" ca="1" si="4"/>
        <v>0</v>
      </c>
      <c r="V32" s="73"/>
      <c r="W32" s="113">
        <f t="shared" ca="1" si="13"/>
        <v>0</v>
      </c>
      <c r="X32" s="101"/>
      <c r="Y32" s="113">
        <f t="shared" ca="1" si="14"/>
        <v>0</v>
      </c>
      <c r="Z32" s="73"/>
      <c r="AA32" s="74">
        <f t="shared" ca="1" si="5"/>
        <v>0</v>
      </c>
      <c r="AB32" s="73"/>
      <c r="AC32" s="74">
        <f t="shared" ca="1" si="6"/>
        <v>0</v>
      </c>
      <c r="AD32" s="73"/>
      <c r="AE32" s="74">
        <f t="shared" ca="1" si="7"/>
        <v>0</v>
      </c>
      <c r="AF32" s="73"/>
      <c r="AG32" s="74">
        <f t="shared" ca="1" si="15"/>
        <v>0</v>
      </c>
      <c r="AH32" s="82">
        <f t="shared" ca="1" si="8"/>
        <v>0</v>
      </c>
      <c r="AI32" s="74"/>
      <c r="AJ32" s="139">
        <f t="shared" ca="1" si="16"/>
        <v>0</v>
      </c>
    </row>
    <row r="33" spans="1:36" ht="15" customHeight="1" x14ac:dyDescent="0.2">
      <c r="A33" s="84" t="s">
        <v>366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E</v>
      </c>
      <c r="D33" s="19">
        <f t="shared" ca="1" si="0"/>
        <v>75</v>
      </c>
      <c r="E33" s="20">
        <f t="shared" si="9"/>
        <v>0</v>
      </c>
      <c r="F33" s="73"/>
      <c r="G33" s="74">
        <f t="shared" ca="1" si="17"/>
        <v>0</v>
      </c>
      <c r="H33" s="73"/>
      <c r="I33" s="74">
        <f t="shared" ca="1" si="1"/>
        <v>0</v>
      </c>
      <c r="J33" s="73"/>
      <c r="K33" s="113">
        <f t="shared" ca="1" si="10"/>
        <v>0</v>
      </c>
      <c r="L33" s="73"/>
      <c r="M33" s="113">
        <f t="shared" ca="1" si="11"/>
        <v>0</v>
      </c>
      <c r="N33" s="73"/>
      <c r="O33" s="74">
        <f t="shared" ca="1" si="12"/>
        <v>0</v>
      </c>
      <c r="P33" s="73"/>
      <c r="Q33" s="113">
        <f t="shared" ca="1" si="2"/>
        <v>0</v>
      </c>
      <c r="R33" s="73"/>
      <c r="S33" s="113">
        <f t="shared" ca="1" si="3"/>
        <v>0</v>
      </c>
      <c r="T33" s="101"/>
      <c r="U33" s="74">
        <f t="shared" ca="1" si="4"/>
        <v>0</v>
      </c>
      <c r="V33" s="73"/>
      <c r="W33" s="113">
        <f t="shared" ca="1" si="13"/>
        <v>0</v>
      </c>
      <c r="X33" s="101"/>
      <c r="Y33" s="113">
        <f t="shared" ca="1" si="14"/>
        <v>0</v>
      </c>
      <c r="Z33" s="73"/>
      <c r="AA33" s="74">
        <f t="shared" ca="1" si="5"/>
        <v>0</v>
      </c>
      <c r="AB33" s="73"/>
      <c r="AC33" s="74">
        <f t="shared" ca="1" si="6"/>
        <v>0</v>
      </c>
      <c r="AD33" s="73"/>
      <c r="AE33" s="74">
        <f t="shared" ca="1" si="7"/>
        <v>0</v>
      </c>
      <c r="AF33" s="73"/>
      <c r="AG33" s="74">
        <f t="shared" ca="1" si="15"/>
        <v>0</v>
      </c>
      <c r="AH33" s="82">
        <f t="shared" ca="1" si="8"/>
        <v>0</v>
      </c>
      <c r="AI33" s="74"/>
      <c r="AJ33" s="139">
        <f t="shared" ca="1" si="16"/>
        <v>0</v>
      </c>
    </row>
    <row r="34" spans="1:36" ht="15" customHeight="1" x14ac:dyDescent="0.2">
      <c r="A34" s="84" t="s">
        <v>182</v>
      </c>
      <c r="B34" t="str">
        <f>IF($A34="","",INDEX('MA-Liste'!$D:$D,MATCH($A34,'MA-Liste'!$M:$M,FALSE)))</f>
        <v>AeBo</v>
      </c>
      <c r="C34" s="4" t="str">
        <f ca="1">IF($A34="","",INDEX(INDIRECT("'MA-Liste'!"&amp;$C$11),MATCH($A34,'MA-Liste'!$M:$M,FALSE)))</f>
        <v>G</v>
      </c>
      <c r="D34" s="19">
        <f t="shared" ca="1" si="0"/>
        <v>35</v>
      </c>
      <c r="E34" s="20">
        <f t="shared" si="9"/>
        <v>0</v>
      </c>
      <c r="F34" s="73"/>
      <c r="G34" s="74">
        <f t="shared" ca="1" si="17"/>
        <v>0</v>
      </c>
      <c r="H34" s="73"/>
      <c r="I34" s="74">
        <f t="shared" ca="1" si="1"/>
        <v>0</v>
      </c>
      <c r="J34" s="73"/>
      <c r="K34" s="113">
        <f t="shared" ca="1" si="10"/>
        <v>0</v>
      </c>
      <c r="L34" s="73"/>
      <c r="M34" s="113">
        <f t="shared" ca="1" si="11"/>
        <v>0</v>
      </c>
      <c r="N34" s="73"/>
      <c r="O34" s="74">
        <f t="shared" ca="1" si="12"/>
        <v>0</v>
      </c>
      <c r="P34" s="73"/>
      <c r="Q34" s="113">
        <f t="shared" ca="1" si="2"/>
        <v>0</v>
      </c>
      <c r="R34" s="73"/>
      <c r="S34" s="113">
        <f t="shared" ca="1" si="3"/>
        <v>0</v>
      </c>
      <c r="T34" s="101"/>
      <c r="U34" s="74">
        <f t="shared" ca="1" si="4"/>
        <v>0</v>
      </c>
      <c r="V34" s="73"/>
      <c r="W34" s="113">
        <f t="shared" ca="1" si="13"/>
        <v>0</v>
      </c>
      <c r="X34" s="101"/>
      <c r="Y34" s="113">
        <f t="shared" ca="1" si="14"/>
        <v>0</v>
      </c>
      <c r="Z34" s="73"/>
      <c r="AA34" s="74">
        <f t="shared" ca="1" si="5"/>
        <v>0</v>
      </c>
      <c r="AB34" s="73"/>
      <c r="AC34" s="74">
        <f t="shared" ca="1" si="6"/>
        <v>0</v>
      </c>
      <c r="AD34" s="73"/>
      <c r="AE34" s="74">
        <f t="shared" ca="1" si="7"/>
        <v>0</v>
      </c>
      <c r="AF34" s="73"/>
      <c r="AG34" s="74">
        <f t="shared" ca="1" si="15"/>
        <v>0</v>
      </c>
      <c r="AH34" s="82">
        <f t="shared" ca="1" si="8"/>
        <v>0</v>
      </c>
      <c r="AI34" s="74"/>
      <c r="AJ34" s="139">
        <f t="shared" ca="1" si="16"/>
        <v>0</v>
      </c>
    </row>
    <row r="35" spans="1:36" ht="15" customHeight="1" x14ac:dyDescent="0.2">
      <c r="A35" s="84" t="s">
        <v>147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B</v>
      </c>
      <c r="D35" s="19">
        <f t="shared" ca="1" si="0"/>
        <v>140</v>
      </c>
      <c r="E35" s="20">
        <f t="shared" si="9"/>
        <v>0</v>
      </c>
      <c r="F35" s="73"/>
      <c r="G35" s="74">
        <f t="shared" ca="1" si="17"/>
        <v>0</v>
      </c>
      <c r="H35" s="73"/>
      <c r="I35" s="74">
        <f t="shared" ca="1" si="1"/>
        <v>0</v>
      </c>
      <c r="J35" s="73"/>
      <c r="K35" s="113">
        <f t="shared" ca="1" si="10"/>
        <v>0</v>
      </c>
      <c r="L35" s="73"/>
      <c r="M35" s="113">
        <f t="shared" ca="1" si="11"/>
        <v>0</v>
      </c>
      <c r="N35" s="73"/>
      <c r="O35" s="74">
        <f t="shared" ca="1" si="12"/>
        <v>0</v>
      </c>
      <c r="P35" s="73"/>
      <c r="Q35" s="113">
        <f t="shared" ca="1" si="2"/>
        <v>0</v>
      </c>
      <c r="R35" s="73"/>
      <c r="S35" s="113">
        <f t="shared" ca="1" si="3"/>
        <v>0</v>
      </c>
      <c r="T35" s="101"/>
      <c r="U35" s="74">
        <f t="shared" ca="1" si="4"/>
        <v>0</v>
      </c>
      <c r="V35" s="73"/>
      <c r="W35" s="113">
        <f t="shared" ca="1" si="13"/>
        <v>0</v>
      </c>
      <c r="X35" s="101"/>
      <c r="Y35" s="113">
        <f t="shared" ca="1" si="14"/>
        <v>0</v>
      </c>
      <c r="Z35" s="73"/>
      <c r="AA35" s="74">
        <f t="shared" ca="1" si="5"/>
        <v>0</v>
      </c>
      <c r="AB35" s="73"/>
      <c r="AC35" s="74">
        <f t="shared" ca="1" si="6"/>
        <v>0</v>
      </c>
      <c r="AD35" s="73"/>
      <c r="AE35" s="74">
        <f t="shared" ca="1" si="7"/>
        <v>0</v>
      </c>
      <c r="AF35" s="73"/>
      <c r="AG35" s="74">
        <f t="shared" ca="1" si="15"/>
        <v>0</v>
      </c>
      <c r="AH35" s="82">
        <f t="shared" ca="1" si="8"/>
        <v>0</v>
      </c>
      <c r="AI35" s="74"/>
      <c r="AJ35" s="139">
        <f t="shared" ca="1" si="16"/>
        <v>0</v>
      </c>
    </row>
    <row r="36" spans="1:36" ht="15" customHeight="1" x14ac:dyDescent="0.2">
      <c r="A36" s="84" t="s">
        <v>205</v>
      </c>
      <c r="B36" t="str">
        <f>IF($A36="","",INDEX('MA-Liste'!$D:$D,MATCH($A36,'MA-Liste'!$M:$M,FALSE)))</f>
        <v>AeBo</v>
      </c>
      <c r="C36" s="4" t="str">
        <f ca="1">IF($A36="","",INDEX(INDIRECT("'MA-Liste'!"&amp;$C$11),MATCH($A36,'MA-Liste'!$M:$M,FALSE)))</f>
        <v>D</v>
      </c>
      <c r="D36" s="19">
        <f t="shared" ca="1" si="0"/>
        <v>100</v>
      </c>
      <c r="E36" s="20">
        <f t="shared" si="9"/>
        <v>0</v>
      </c>
      <c r="F36" s="73"/>
      <c r="G36" s="74">
        <f t="shared" ca="1" si="17"/>
        <v>0</v>
      </c>
      <c r="H36" s="73"/>
      <c r="I36" s="74">
        <f t="shared" ca="1" si="1"/>
        <v>0</v>
      </c>
      <c r="J36" s="73"/>
      <c r="K36" s="113">
        <f t="shared" ca="1" si="10"/>
        <v>0</v>
      </c>
      <c r="L36" s="73"/>
      <c r="M36" s="113">
        <f t="shared" ca="1" si="11"/>
        <v>0</v>
      </c>
      <c r="N36" s="73"/>
      <c r="O36" s="74">
        <f t="shared" ca="1" si="12"/>
        <v>0</v>
      </c>
      <c r="P36" s="73"/>
      <c r="Q36" s="113">
        <f t="shared" ca="1" si="2"/>
        <v>0</v>
      </c>
      <c r="R36" s="73"/>
      <c r="S36" s="113">
        <f t="shared" ca="1" si="3"/>
        <v>0</v>
      </c>
      <c r="T36" s="101"/>
      <c r="U36" s="74">
        <f t="shared" ca="1" si="4"/>
        <v>0</v>
      </c>
      <c r="V36" s="73"/>
      <c r="W36" s="113">
        <f t="shared" ca="1" si="13"/>
        <v>0</v>
      </c>
      <c r="X36" s="101"/>
      <c r="Y36" s="113">
        <f t="shared" ca="1" si="14"/>
        <v>0</v>
      </c>
      <c r="Z36" s="73"/>
      <c r="AA36" s="74">
        <f t="shared" ca="1" si="5"/>
        <v>0</v>
      </c>
      <c r="AB36" s="73"/>
      <c r="AC36" s="74">
        <f t="shared" ca="1" si="6"/>
        <v>0</v>
      </c>
      <c r="AD36" s="73"/>
      <c r="AE36" s="74">
        <f t="shared" ca="1" si="7"/>
        <v>0</v>
      </c>
      <c r="AF36" s="73"/>
      <c r="AG36" s="74">
        <f t="shared" ca="1" si="15"/>
        <v>0</v>
      </c>
      <c r="AH36" s="82">
        <f t="shared" ca="1" si="8"/>
        <v>0</v>
      </c>
      <c r="AI36" s="74"/>
      <c r="AJ36" s="139">
        <f t="shared" ca="1" si="16"/>
        <v>0</v>
      </c>
    </row>
    <row r="37" spans="1:36" ht="15" customHeight="1" x14ac:dyDescent="0.2">
      <c r="A37" s="84" t="s">
        <v>354</v>
      </c>
      <c r="B37" t="s">
        <v>65</v>
      </c>
      <c r="C37" s="4" t="s">
        <v>6</v>
      </c>
      <c r="D37" s="19">
        <f t="shared" si="0"/>
        <v>100</v>
      </c>
      <c r="E37" s="20">
        <f t="shared" si="9"/>
        <v>0</v>
      </c>
      <c r="F37" s="73"/>
      <c r="G37" s="74">
        <f t="shared" si="17"/>
        <v>0</v>
      </c>
      <c r="H37" s="73"/>
      <c r="I37" s="74">
        <f t="shared" si="1"/>
        <v>0</v>
      </c>
      <c r="J37" s="73"/>
      <c r="K37" s="113">
        <f t="shared" si="10"/>
        <v>0</v>
      </c>
      <c r="L37" s="73"/>
      <c r="M37" s="113">
        <f t="shared" si="11"/>
        <v>0</v>
      </c>
      <c r="N37" s="73"/>
      <c r="O37" s="74">
        <f t="shared" si="12"/>
        <v>0</v>
      </c>
      <c r="P37" s="73"/>
      <c r="Q37" s="113">
        <f t="shared" si="2"/>
        <v>0</v>
      </c>
      <c r="R37" s="73"/>
      <c r="S37" s="113">
        <f t="shared" si="3"/>
        <v>0</v>
      </c>
      <c r="T37" s="101"/>
      <c r="U37" s="74">
        <f t="shared" si="4"/>
        <v>0</v>
      </c>
      <c r="V37" s="73"/>
      <c r="W37" s="113">
        <f t="shared" si="13"/>
        <v>0</v>
      </c>
      <c r="X37" s="101"/>
      <c r="Y37" s="113">
        <f t="shared" si="14"/>
        <v>0</v>
      </c>
      <c r="Z37" s="73"/>
      <c r="AA37" s="74">
        <f t="shared" si="5"/>
        <v>0</v>
      </c>
      <c r="AB37" s="73"/>
      <c r="AC37" s="74">
        <f t="shared" si="6"/>
        <v>0</v>
      </c>
      <c r="AD37" s="73"/>
      <c r="AE37" s="74">
        <f t="shared" si="7"/>
        <v>0</v>
      </c>
      <c r="AF37" s="73"/>
      <c r="AG37" s="74">
        <f t="shared" si="15"/>
        <v>0</v>
      </c>
      <c r="AH37" s="82">
        <f t="shared" si="8"/>
        <v>0</v>
      </c>
      <c r="AI37" s="74"/>
      <c r="AJ37" s="139">
        <f t="shared" si="16"/>
        <v>0</v>
      </c>
    </row>
    <row r="38" spans="1:36" ht="15" customHeight="1" x14ac:dyDescent="0.2">
      <c r="A38" s="84" t="s">
        <v>148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D</v>
      </c>
      <c r="D38" s="19">
        <f t="shared" ca="1" si="0"/>
        <v>100</v>
      </c>
      <c r="E38" s="20">
        <f t="shared" si="9"/>
        <v>0</v>
      </c>
      <c r="F38" s="73"/>
      <c r="G38" s="74">
        <f t="shared" ca="1" si="17"/>
        <v>0</v>
      </c>
      <c r="H38" s="73"/>
      <c r="I38" s="74">
        <f t="shared" ca="1" si="1"/>
        <v>0</v>
      </c>
      <c r="J38" s="73"/>
      <c r="K38" s="113">
        <f t="shared" ca="1" si="10"/>
        <v>0</v>
      </c>
      <c r="L38" s="73"/>
      <c r="M38" s="113">
        <f t="shared" ca="1" si="11"/>
        <v>0</v>
      </c>
      <c r="N38" s="73"/>
      <c r="O38" s="74">
        <f t="shared" ca="1" si="12"/>
        <v>0</v>
      </c>
      <c r="P38" s="73"/>
      <c r="Q38" s="113">
        <f t="shared" ca="1" si="2"/>
        <v>0</v>
      </c>
      <c r="R38" s="73"/>
      <c r="S38" s="113">
        <f t="shared" ca="1" si="3"/>
        <v>0</v>
      </c>
      <c r="T38" s="101"/>
      <c r="U38" s="74">
        <f t="shared" ca="1" si="4"/>
        <v>0</v>
      </c>
      <c r="V38" s="73"/>
      <c r="W38" s="113">
        <f t="shared" ca="1" si="13"/>
        <v>0</v>
      </c>
      <c r="X38" s="101"/>
      <c r="Y38" s="113">
        <f t="shared" ca="1" si="14"/>
        <v>0</v>
      </c>
      <c r="Z38" s="73"/>
      <c r="AA38" s="74">
        <f t="shared" ca="1" si="5"/>
        <v>0</v>
      </c>
      <c r="AB38" s="73"/>
      <c r="AC38" s="74">
        <f t="shared" ca="1" si="6"/>
        <v>0</v>
      </c>
      <c r="AD38" s="73"/>
      <c r="AE38" s="74">
        <f t="shared" ca="1" si="7"/>
        <v>0</v>
      </c>
      <c r="AF38" s="73"/>
      <c r="AG38" s="74">
        <f t="shared" ca="1" si="15"/>
        <v>0</v>
      </c>
      <c r="AH38" s="82">
        <f t="shared" ca="1" si="8"/>
        <v>0</v>
      </c>
      <c r="AI38" s="74"/>
      <c r="AJ38" s="139">
        <f t="shared" ca="1" si="16"/>
        <v>0</v>
      </c>
    </row>
    <row r="39" spans="1:36" ht="15" customHeight="1" x14ac:dyDescent="0.2">
      <c r="A39" s="84" t="s">
        <v>214</v>
      </c>
      <c r="B39" s="14" t="s">
        <v>65</v>
      </c>
      <c r="C39" s="4" t="str">
        <f ca="1">IF($A39="","",INDEX(INDIRECT("'MA-Liste'!"&amp;$C$11),MATCH($A39,'MA-Liste'!$M:$M,FALSE)))</f>
        <v>D</v>
      </c>
      <c r="D39" s="19">
        <f t="shared" ca="1" si="0"/>
        <v>100</v>
      </c>
      <c r="E39" s="20">
        <f t="shared" si="9"/>
        <v>0</v>
      </c>
      <c r="F39" s="73"/>
      <c r="G39" s="74">
        <f t="shared" ca="1" si="17"/>
        <v>0</v>
      </c>
      <c r="H39" s="73"/>
      <c r="I39" s="74">
        <f t="shared" ca="1" si="1"/>
        <v>0</v>
      </c>
      <c r="J39" s="73"/>
      <c r="K39" s="113">
        <f t="shared" ca="1" si="10"/>
        <v>0</v>
      </c>
      <c r="L39" s="73"/>
      <c r="M39" s="113">
        <f t="shared" ca="1" si="11"/>
        <v>0</v>
      </c>
      <c r="N39" s="73"/>
      <c r="O39" s="74">
        <f t="shared" ca="1" si="12"/>
        <v>0</v>
      </c>
      <c r="P39" s="73"/>
      <c r="Q39" s="113">
        <f t="shared" ca="1" si="2"/>
        <v>0</v>
      </c>
      <c r="R39" s="73"/>
      <c r="S39" s="113">
        <f t="shared" ca="1" si="3"/>
        <v>0</v>
      </c>
      <c r="T39" s="101"/>
      <c r="U39" s="74">
        <f t="shared" ca="1" si="4"/>
        <v>0</v>
      </c>
      <c r="V39" s="73"/>
      <c r="W39" s="113">
        <f t="shared" ca="1" si="13"/>
        <v>0</v>
      </c>
      <c r="X39" s="101"/>
      <c r="Y39" s="113">
        <f t="shared" ca="1" si="14"/>
        <v>0</v>
      </c>
      <c r="Z39" s="73"/>
      <c r="AA39" s="74">
        <f t="shared" ca="1" si="5"/>
        <v>0</v>
      </c>
      <c r="AB39" s="73"/>
      <c r="AC39" s="74">
        <f t="shared" ca="1" si="6"/>
        <v>0</v>
      </c>
      <c r="AD39" s="73"/>
      <c r="AE39" s="74">
        <f t="shared" ca="1" si="7"/>
        <v>0</v>
      </c>
      <c r="AF39" s="73"/>
      <c r="AG39" s="74">
        <f t="shared" ca="1" si="15"/>
        <v>0</v>
      </c>
      <c r="AH39" s="82">
        <f t="shared" ca="1" si="8"/>
        <v>0</v>
      </c>
      <c r="AI39" s="74"/>
      <c r="AJ39" s="139">
        <f t="shared" ca="1" si="16"/>
        <v>0</v>
      </c>
    </row>
    <row r="40" spans="1:36" ht="15" customHeight="1" x14ac:dyDescent="0.2">
      <c r="A40" s="84" t="s">
        <v>183</v>
      </c>
      <c r="B40" t="str">
        <f>IF($A40="","",INDEX('MA-Liste'!$D:$D,MATCH($A40,'MA-Liste'!$M:$M,FALSE)))</f>
        <v>AeBo</v>
      </c>
      <c r="C40" s="4" t="str">
        <f ca="1">IF($A40="","",INDEX(INDIRECT("'MA-Liste'!"&amp;$C$11),MATCH($A40,'MA-Liste'!$M:$M,FALSE)))</f>
        <v>F</v>
      </c>
      <c r="D40" s="19">
        <f t="shared" ca="1" si="0"/>
        <v>60</v>
      </c>
      <c r="E40" s="20">
        <f t="shared" si="9"/>
        <v>0</v>
      </c>
      <c r="F40" s="73"/>
      <c r="G40" s="74">
        <f t="shared" ca="1" si="17"/>
        <v>0</v>
      </c>
      <c r="H40" s="73"/>
      <c r="I40" s="74">
        <f t="shared" ca="1" si="1"/>
        <v>0</v>
      </c>
      <c r="J40" s="73"/>
      <c r="K40" s="113">
        <f t="shared" ca="1" si="10"/>
        <v>0</v>
      </c>
      <c r="L40" s="73"/>
      <c r="M40" s="113">
        <f t="shared" ca="1" si="11"/>
        <v>0</v>
      </c>
      <c r="N40" s="73"/>
      <c r="O40" s="74">
        <f t="shared" ca="1" si="12"/>
        <v>0</v>
      </c>
      <c r="P40" s="73"/>
      <c r="Q40" s="113">
        <f t="shared" ca="1" si="2"/>
        <v>0</v>
      </c>
      <c r="R40" s="73"/>
      <c r="S40" s="113">
        <f t="shared" ca="1" si="3"/>
        <v>0</v>
      </c>
      <c r="T40" s="101"/>
      <c r="U40" s="74">
        <f t="shared" ca="1" si="4"/>
        <v>0</v>
      </c>
      <c r="V40" s="73"/>
      <c r="W40" s="113">
        <f t="shared" ca="1" si="13"/>
        <v>0</v>
      </c>
      <c r="X40" s="101"/>
      <c r="Y40" s="113">
        <f t="shared" ca="1" si="14"/>
        <v>0</v>
      </c>
      <c r="Z40" s="73"/>
      <c r="AA40" s="74">
        <f t="shared" ca="1" si="5"/>
        <v>0</v>
      </c>
      <c r="AB40" s="73"/>
      <c r="AC40" s="74">
        <f t="shared" ca="1" si="6"/>
        <v>0</v>
      </c>
      <c r="AD40" s="73"/>
      <c r="AE40" s="74">
        <f t="shared" ca="1" si="7"/>
        <v>0</v>
      </c>
      <c r="AF40" s="73"/>
      <c r="AG40" s="74">
        <f t="shared" ca="1" si="15"/>
        <v>0</v>
      </c>
      <c r="AH40" s="82">
        <f t="shared" ca="1" si="8"/>
        <v>0</v>
      </c>
      <c r="AI40" s="74"/>
      <c r="AJ40" s="139">
        <f t="shared" ca="1" si="16"/>
        <v>0</v>
      </c>
    </row>
    <row r="41" spans="1:36" ht="15" customHeight="1" x14ac:dyDescent="0.2">
      <c r="A41" s="84" t="s">
        <v>184</v>
      </c>
      <c r="B41" t="str">
        <f>IF($A41="","",INDEX('MA-Liste'!$D:$D,MATCH($A41,'MA-Liste'!$M:$M,FALSE)))</f>
        <v>AeBo</v>
      </c>
      <c r="C41" s="4" t="str">
        <f ca="1">IF($A41="","",INDEX(INDIRECT("'MA-Liste'!"&amp;$C$11),MATCH($A41,'MA-Liste'!$M:$M,FALSE)))</f>
        <v>B</v>
      </c>
      <c r="D41" s="19">
        <f t="shared" ca="1" si="0"/>
        <v>140</v>
      </c>
      <c r="E41" s="20">
        <f t="shared" si="9"/>
        <v>0</v>
      </c>
      <c r="F41" s="73"/>
      <c r="G41" s="74">
        <f t="shared" ca="1" si="17"/>
        <v>0</v>
      </c>
      <c r="H41" s="73"/>
      <c r="I41" s="74">
        <f t="shared" ca="1" si="1"/>
        <v>0</v>
      </c>
      <c r="J41" s="73"/>
      <c r="K41" s="113">
        <f t="shared" ca="1" si="10"/>
        <v>0</v>
      </c>
      <c r="L41" s="73"/>
      <c r="M41" s="113">
        <f t="shared" ca="1" si="11"/>
        <v>0</v>
      </c>
      <c r="N41" s="73"/>
      <c r="O41" s="74">
        <f t="shared" ca="1" si="12"/>
        <v>0</v>
      </c>
      <c r="P41" s="73"/>
      <c r="Q41" s="113">
        <f t="shared" ca="1" si="2"/>
        <v>0</v>
      </c>
      <c r="R41" s="73"/>
      <c r="S41" s="113">
        <f t="shared" ca="1" si="3"/>
        <v>0</v>
      </c>
      <c r="T41" s="101"/>
      <c r="U41" s="74">
        <f t="shared" ca="1" si="4"/>
        <v>0</v>
      </c>
      <c r="V41" s="73"/>
      <c r="W41" s="113">
        <f t="shared" ca="1" si="13"/>
        <v>0</v>
      </c>
      <c r="X41" s="101"/>
      <c r="Y41" s="113">
        <f t="shared" ca="1" si="14"/>
        <v>0</v>
      </c>
      <c r="Z41" s="73"/>
      <c r="AA41" s="74">
        <f t="shared" ca="1" si="5"/>
        <v>0</v>
      </c>
      <c r="AB41" s="73"/>
      <c r="AC41" s="74">
        <f t="shared" ca="1" si="6"/>
        <v>0</v>
      </c>
      <c r="AD41" s="73"/>
      <c r="AE41" s="74">
        <f t="shared" ca="1" si="7"/>
        <v>0</v>
      </c>
      <c r="AF41" s="73"/>
      <c r="AG41" s="74">
        <f t="shared" ca="1" si="15"/>
        <v>0</v>
      </c>
      <c r="AH41" s="82">
        <f t="shared" ca="1" si="8"/>
        <v>0</v>
      </c>
      <c r="AI41" s="74"/>
      <c r="AJ41" s="139">
        <f t="shared" ca="1" si="16"/>
        <v>0</v>
      </c>
    </row>
    <row r="42" spans="1:36" ht="15" customHeight="1" x14ac:dyDescent="0.2">
      <c r="A42" s="84" t="s">
        <v>211</v>
      </c>
      <c r="B42" t="str">
        <f>IF($A42="","",INDEX('MA-Liste'!$D:$D,MATCH($A42,'MA-Liste'!$M:$M,FALSE)))</f>
        <v>AeBo</v>
      </c>
      <c r="C42" s="4" t="str">
        <f ca="1">IF($A42="","",INDEX(INDIRECT("'MA-Liste'!"&amp;$C$11),MATCH($A42,'MA-Liste'!$M:$M,FALSE)))</f>
        <v>D</v>
      </c>
      <c r="D42" s="19">
        <f t="shared" ca="1" si="0"/>
        <v>100</v>
      </c>
      <c r="E42" s="20">
        <f t="shared" si="9"/>
        <v>0</v>
      </c>
      <c r="F42" s="73"/>
      <c r="G42" s="74">
        <f t="shared" ca="1" si="17"/>
        <v>0</v>
      </c>
      <c r="H42" s="73"/>
      <c r="I42" s="74">
        <f t="shared" ca="1" si="1"/>
        <v>0</v>
      </c>
      <c r="J42" s="73"/>
      <c r="K42" s="113">
        <f t="shared" ca="1" si="10"/>
        <v>0</v>
      </c>
      <c r="L42" s="73"/>
      <c r="M42" s="113">
        <f t="shared" ca="1" si="11"/>
        <v>0</v>
      </c>
      <c r="N42" s="73"/>
      <c r="O42" s="74">
        <f t="shared" ca="1" si="12"/>
        <v>0</v>
      </c>
      <c r="P42" s="73"/>
      <c r="Q42" s="113">
        <f t="shared" ca="1" si="2"/>
        <v>0</v>
      </c>
      <c r="R42" s="73"/>
      <c r="S42" s="113">
        <f t="shared" ca="1" si="3"/>
        <v>0</v>
      </c>
      <c r="T42" s="101"/>
      <c r="U42" s="74">
        <f t="shared" ca="1" si="4"/>
        <v>0</v>
      </c>
      <c r="V42" s="73"/>
      <c r="W42" s="113">
        <f t="shared" ca="1" si="13"/>
        <v>0</v>
      </c>
      <c r="X42" s="101"/>
      <c r="Y42" s="113">
        <f t="shared" ca="1" si="14"/>
        <v>0</v>
      </c>
      <c r="Z42" s="73"/>
      <c r="AA42" s="74">
        <f t="shared" ca="1" si="5"/>
        <v>0</v>
      </c>
      <c r="AB42" s="73"/>
      <c r="AC42" s="74">
        <f t="shared" ca="1" si="6"/>
        <v>0</v>
      </c>
      <c r="AD42" s="73"/>
      <c r="AE42" s="74">
        <f t="shared" ca="1" si="7"/>
        <v>0</v>
      </c>
      <c r="AF42" s="73"/>
      <c r="AG42" s="74">
        <f t="shared" ca="1" si="15"/>
        <v>0</v>
      </c>
      <c r="AH42" s="82">
        <f t="shared" ca="1" si="8"/>
        <v>0</v>
      </c>
      <c r="AI42" s="74"/>
      <c r="AJ42" s="139">
        <f t="shared" ca="1" si="16"/>
        <v>0</v>
      </c>
    </row>
    <row r="43" spans="1:36" ht="15" customHeight="1" x14ac:dyDescent="0.2">
      <c r="A43" s="84" t="s">
        <v>237</v>
      </c>
      <c r="B43" t="s">
        <v>65</v>
      </c>
      <c r="C43" s="4" t="s">
        <v>7</v>
      </c>
      <c r="D43" s="19">
        <f t="shared" si="0"/>
        <v>75</v>
      </c>
      <c r="E43" s="20">
        <f t="shared" si="9"/>
        <v>0</v>
      </c>
      <c r="F43" s="73"/>
      <c r="G43" s="74">
        <f t="shared" si="17"/>
        <v>0</v>
      </c>
      <c r="H43" s="73"/>
      <c r="I43" s="74">
        <f t="shared" si="1"/>
        <v>0</v>
      </c>
      <c r="J43" s="73"/>
      <c r="K43" s="113">
        <f t="shared" si="10"/>
        <v>0</v>
      </c>
      <c r="L43" s="73"/>
      <c r="M43" s="113">
        <f t="shared" si="11"/>
        <v>0</v>
      </c>
      <c r="N43" s="73"/>
      <c r="O43" s="74">
        <f t="shared" si="12"/>
        <v>0</v>
      </c>
      <c r="P43" s="73"/>
      <c r="Q43" s="113">
        <f t="shared" si="2"/>
        <v>0</v>
      </c>
      <c r="R43" s="73"/>
      <c r="S43" s="113">
        <f t="shared" si="3"/>
        <v>0</v>
      </c>
      <c r="T43" s="101"/>
      <c r="U43" s="74">
        <f t="shared" si="4"/>
        <v>0</v>
      </c>
      <c r="V43" s="73"/>
      <c r="W43" s="113">
        <f t="shared" si="13"/>
        <v>0</v>
      </c>
      <c r="X43" s="101"/>
      <c r="Y43" s="113">
        <f t="shared" si="14"/>
        <v>0</v>
      </c>
      <c r="Z43" s="73"/>
      <c r="AA43" s="74">
        <f t="shared" si="5"/>
        <v>0</v>
      </c>
      <c r="AB43" s="73"/>
      <c r="AC43" s="74">
        <f t="shared" si="6"/>
        <v>0</v>
      </c>
      <c r="AD43" s="73"/>
      <c r="AE43" s="74">
        <f t="shared" si="7"/>
        <v>0</v>
      </c>
      <c r="AF43" s="73"/>
      <c r="AG43" s="74">
        <f t="shared" si="15"/>
        <v>0</v>
      </c>
      <c r="AH43" s="82">
        <f t="shared" si="8"/>
        <v>0</v>
      </c>
      <c r="AI43" s="74"/>
      <c r="AJ43" s="139">
        <f t="shared" si="16"/>
        <v>0</v>
      </c>
    </row>
    <row r="44" spans="1:36" ht="15" customHeight="1" x14ac:dyDescent="0.2">
      <c r="A44" s="84" t="s">
        <v>212</v>
      </c>
      <c r="B44" t="s">
        <v>65</v>
      </c>
      <c r="C44" s="4" t="s">
        <v>5</v>
      </c>
      <c r="D44" s="19">
        <v>118</v>
      </c>
      <c r="E44" s="20">
        <f t="shared" si="9"/>
        <v>0</v>
      </c>
      <c r="F44" s="73"/>
      <c r="G44" s="74">
        <f t="shared" si="17"/>
        <v>0</v>
      </c>
      <c r="H44" s="73"/>
      <c r="I44" s="74">
        <f t="shared" si="1"/>
        <v>0</v>
      </c>
      <c r="J44" s="73"/>
      <c r="K44" s="113">
        <f t="shared" si="10"/>
        <v>0</v>
      </c>
      <c r="L44" s="73"/>
      <c r="M44" s="113">
        <f t="shared" si="11"/>
        <v>0</v>
      </c>
      <c r="N44" s="73"/>
      <c r="O44" s="74">
        <f t="shared" si="12"/>
        <v>0</v>
      </c>
      <c r="P44" s="73"/>
      <c r="Q44" s="113">
        <f t="shared" si="2"/>
        <v>0</v>
      </c>
      <c r="R44" s="73"/>
      <c r="S44" s="113">
        <f t="shared" si="3"/>
        <v>0</v>
      </c>
      <c r="T44" s="101"/>
      <c r="U44" s="74">
        <f t="shared" si="4"/>
        <v>0</v>
      </c>
      <c r="V44" s="73"/>
      <c r="W44" s="113">
        <f t="shared" si="13"/>
        <v>0</v>
      </c>
      <c r="X44" s="101"/>
      <c r="Y44" s="113">
        <f t="shared" si="14"/>
        <v>0</v>
      </c>
      <c r="Z44" s="73"/>
      <c r="AA44" s="74">
        <v>0</v>
      </c>
      <c r="AB44" s="73"/>
      <c r="AC44" s="74">
        <v>0</v>
      </c>
      <c r="AD44" s="73"/>
      <c r="AE44" s="74">
        <f t="shared" si="7"/>
        <v>0</v>
      </c>
      <c r="AF44" s="73"/>
      <c r="AG44" s="74">
        <f t="shared" si="15"/>
        <v>0</v>
      </c>
      <c r="AH44" s="82">
        <f t="shared" si="8"/>
        <v>0</v>
      </c>
      <c r="AI44" s="74"/>
      <c r="AJ44" s="139">
        <f t="shared" si="16"/>
        <v>0</v>
      </c>
    </row>
    <row r="45" spans="1:36" ht="15.75" customHeight="1" x14ac:dyDescent="0.2">
      <c r="A45" s="90" t="s">
        <v>187</v>
      </c>
      <c r="B45" t="str">
        <f>IF($A45="","",INDEX('MA-Liste'!$D:$D,MATCH($A45,'MA-Liste'!$M:$M,FALSE)))</f>
        <v>AeBo</v>
      </c>
      <c r="C45" s="4" t="str">
        <f ca="1">IF($A45="","",INDEX(INDIRECT("'MA-Liste'!"&amp;$C$11),MATCH($A45,'MA-Liste'!$M:$M,FALSE)))</f>
        <v>D</v>
      </c>
      <c r="D45" s="19">
        <f t="shared" ca="1" si="0"/>
        <v>100</v>
      </c>
      <c r="E45" s="20">
        <f t="shared" si="9"/>
        <v>0</v>
      </c>
      <c r="F45" s="73"/>
      <c r="G45" s="74">
        <f t="shared" ca="1" si="17"/>
        <v>0</v>
      </c>
      <c r="H45" s="73"/>
      <c r="I45" s="74">
        <f t="shared" ca="1" si="1"/>
        <v>0</v>
      </c>
      <c r="J45" s="73"/>
      <c r="K45" s="113">
        <f t="shared" ca="1" si="10"/>
        <v>0</v>
      </c>
      <c r="L45" s="73"/>
      <c r="M45" s="113">
        <f t="shared" ca="1" si="11"/>
        <v>0</v>
      </c>
      <c r="N45" s="73"/>
      <c r="O45" s="74">
        <f t="shared" ca="1" si="12"/>
        <v>0</v>
      </c>
      <c r="P45" s="73"/>
      <c r="Q45" s="113">
        <f t="shared" ca="1" si="2"/>
        <v>0</v>
      </c>
      <c r="R45" s="73"/>
      <c r="S45" s="113">
        <f t="shared" ca="1" si="3"/>
        <v>0</v>
      </c>
      <c r="T45" s="101"/>
      <c r="U45" s="74">
        <f t="shared" ca="1" si="4"/>
        <v>0</v>
      </c>
      <c r="V45" s="73"/>
      <c r="W45" s="113">
        <f t="shared" ca="1" si="13"/>
        <v>0</v>
      </c>
      <c r="X45" s="101"/>
      <c r="Y45" s="113">
        <f t="shared" ca="1" si="14"/>
        <v>0</v>
      </c>
      <c r="Z45" s="73"/>
      <c r="AA45" s="74">
        <f t="shared" ref="AA45:AA52" ca="1" si="18">IF(D45="",0,D45*Z45)</f>
        <v>0</v>
      </c>
      <c r="AB45" s="73"/>
      <c r="AC45" s="74">
        <f t="shared" ref="AC45:AC52" ca="1" si="19">IF(D45="",0,D45*AB45)</f>
        <v>0</v>
      </c>
      <c r="AD45" s="73"/>
      <c r="AE45" s="74">
        <f t="shared" ca="1" si="7"/>
        <v>0</v>
      </c>
      <c r="AF45" s="73"/>
      <c r="AG45" s="74">
        <f t="shared" ca="1" si="15"/>
        <v>0</v>
      </c>
      <c r="AH45" s="82">
        <f t="shared" ca="1" si="8"/>
        <v>0</v>
      </c>
      <c r="AI45" s="74"/>
      <c r="AJ45" s="139">
        <f t="shared" ca="1" si="16"/>
        <v>0</v>
      </c>
    </row>
    <row r="46" spans="1:36" ht="15.75" customHeight="1" x14ac:dyDescent="0.2">
      <c r="A46" s="90" t="s">
        <v>144</v>
      </c>
      <c r="B46" t="s">
        <v>65</v>
      </c>
      <c r="C46" s="4" t="s">
        <v>6</v>
      </c>
      <c r="D46" s="19">
        <v>100</v>
      </c>
      <c r="E46" s="20">
        <f t="shared" si="9"/>
        <v>0</v>
      </c>
      <c r="F46" s="73"/>
      <c r="G46" s="74">
        <f t="shared" si="17"/>
        <v>0</v>
      </c>
      <c r="H46" s="73"/>
      <c r="I46" s="74">
        <f t="shared" si="1"/>
        <v>0</v>
      </c>
      <c r="J46" s="73"/>
      <c r="K46" s="113">
        <f t="shared" si="10"/>
        <v>0</v>
      </c>
      <c r="L46" s="73"/>
      <c r="M46" s="113">
        <f t="shared" si="11"/>
        <v>0</v>
      </c>
      <c r="N46" s="73"/>
      <c r="O46" s="74">
        <f t="shared" si="12"/>
        <v>0</v>
      </c>
      <c r="P46" s="73"/>
      <c r="Q46" s="113">
        <f t="shared" si="2"/>
        <v>0</v>
      </c>
      <c r="R46" s="73"/>
      <c r="S46" s="113">
        <f t="shared" si="3"/>
        <v>0</v>
      </c>
      <c r="T46" s="101"/>
      <c r="U46" s="74">
        <f t="shared" si="4"/>
        <v>0</v>
      </c>
      <c r="V46" s="73"/>
      <c r="W46" s="113">
        <f t="shared" si="13"/>
        <v>0</v>
      </c>
      <c r="X46" s="101"/>
      <c r="Y46" s="113">
        <f t="shared" si="14"/>
        <v>0</v>
      </c>
      <c r="Z46" s="73"/>
      <c r="AA46" s="74">
        <f t="shared" si="18"/>
        <v>0</v>
      </c>
      <c r="AB46" s="73"/>
      <c r="AC46" s="74">
        <f t="shared" si="19"/>
        <v>0</v>
      </c>
      <c r="AD46" s="73"/>
      <c r="AE46" s="74">
        <f t="shared" si="7"/>
        <v>0</v>
      </c>
      <c r="AF46" s="73"/>
      <c r="AG46" s="74">
        <f t="shared" si="15"/>
        <v>0</v>
      </c>
      <c r="AH46" s="82">
        <f t="shared" si="8"/>
        <v>0</v>
      </c>
      <c r="AI46" s="74"/>
      <c r="AJ46" s="139">
        <f t="shared" si="16"/>
        <v>0</v>
      </c>
    </row>
    <row r="47" spans="1:36" ht="15" customHeight="1" x14ac:dyDescent="0.2">
      <c r="A47" s="84" t="s">
        <v>188</v>
      </c>
      <c r="B47" t="str">
        <f>IF($A47="","",INDEX('MA-Liste'!$D:$D,MATCH($A47,'MA-Liste'!$M:$M,FALSE)))</f>
        <v>AeBo</v>
      </c>
      <c r="C47" s="4" t="str">
        <f ca="1">IF($A47="","",INDEX(INDIRECT("'MA-Liste'!"&amp;$C$11),MATCH($A47,'MA-Liste'!$M:$M,FALSE)))</f>
        <v>C</v>
      </c>
      <c r="D47" s="19">
        <f t="shared" ca="1" si="0"/>
        <v>118</v>
      </c>
      <c r="E47" s="20">
        <f t="shared" si="9"/>
        <v>0</v>
      </c>
      <c r="F47" s="73"/>
      <c r="G47" s="74">
        <f t="shared" ca="1" si="17"/>
        <v>0</v>
      </c>
      <c r="H47" s="73"/>
      <c r="I47" s="74">
        <f t="shared" ca="1" si="1"/>
        <v>0</v>
      </c>
      <c r="J47" s="73"/>
      <c r="K47" s="113">
        <f t="shared" ca="1" si="10"/>
        <v>0</v>
      </c>
      <c r="L47" s="73"/>
      <c r="M47" s="113">
        <f t="shared" ca="1" si="11"/>
        <v>0</v>
      </c>
      <c r="N47" s="73"/>
      <c r="O47" s="74">
        <f t="shared" ca="1" si="12"/>
        <v>0</v>
      </c>
      <c r="P47" s="73"/>
      <c r="Q47" s="113">
        <f t="shared" ca="1" si="2"/>
        <v>0</v>
      </c>
      <c r="R47" s="73"/>
      <c r="S47" s="113">
        <f t="shared" ca="1" si="3"/>
        <v>0</v>
      </c>
      <c r="T47" s="101"/>
      <c r="U47" s="74">
        <f t="shared" ca="1" si="4"/>
        <v>0</v>
      </c>
      <c r="V47" s="73"/>
      <c r="W47" s="113">
        <f t="shared" ca="1" si="13"/>
        <v>0</v>
      </c>
      <c r="X47" s="101"/>
      <c r="Y47" s="113">
        <f t="shared" ca="1" si="14"/>
        <v>0</v>
      </c>
      <c r="Z47" s="73"/>
      <c r="AA47" s="74">
        <f t="shared" ca="1" si="18"/>
        <v>0</v>
      </c>
      <c r="AB47" s="73"/>
      <c r="AC47" s="74">
        <f t="shared" ca="1" si="19"/>
        <v>0</v>
      </c>
      <c r="AD47" s="73"/>
      <c r="AE47" s="74">
        <f t="shared" ca="1" si="7"/>
        <v>0</v>
      </c>
      <c r="AF47" s="73"/>
      <c r="AG47" s="74">
        <f t="shared" ca="1" si="15"/>
        <v>0</v>
      </c>
      <c r="AH47" s="82">
        <f t="shared" ca="1" si="8"/>
        <v>0</v>
      </c>
      <c r="AI47" s="74"/>
      <c r="AJ47" s="139">
        <f t="shared" ca="1" si="16"/>
        <v>0</v>
      </c>
    </row>
    <row r="48" spans="1:36" ht="15" customHeight="1" x14ac:dyDescent="0.2">
      <c r="A48" s="84" t="s">
        <v>213</v>
      </c>
      <c r="B48" t="s">
        <v>65</v>
      </c>
      <c r="C48" s="4" t="s">
        <v>7</v>
      </c>
      <c r="D48" s="19">
        <v>75</v>
      </c>
      <c r="E48" s="20">
        <f t="shared" si="9"/>
        <v>0</v>
      </c>
      <c r="F48" s="73"/>
      <c r="G48" s="74">
        <f t="shared" si="17"/>
        <v>0</v>
      </c>
      <c r="H48" s="73"/>
      <c r="I48" s="74">
        <f t="shared" si="1"/>
        <v>0</v>
      </c>
      <c r="J48" s="73"/>
      <c r="K48" s="113">
        <f t="shared" si="10"/>
        <v>0</v>
      </c>
      <c r="L48" s="73"/>
      <c r="M48" s="113">
        <f t="shared" si="11"/>
        <v>0</v>
      </c>
      <c r="N48" s="73"/>
      <c r="O48" s="74">
        <f t="shared" si="12"/>
        <v>0</v>
      </c>
      <c r="P48" s="73"/>
      <c r="Q48" s="113">
        <f t="shared" si="2"/>
        <v>0</v>
      </c>
      <c r="R48" s="73"/>
      <c r="S48" s="113">
        <f t="shared" si="3"/>
        <v>0</v>
      </c>
      <c r="T48" s="101"/>
      <c r="U48" s="74">
        <f t="shared" si="4"/>
        <v>0</v>
      </c>
      <c r="V48" s="73"/>
      <c r="W48" s="113">
        <f t="shared" si="13"/>
        <v>0</v>
      </c>
      <c r="X48" s="101"/>
      <c r="Y48" s="113">
        <f t="shared" si="14"/>
        <v>0</v>
      </c>
      <c r="Z48" s="73"/>
      <c r="AA48" s="74">
        <f t="shared" si="18"/>
        <v>0</v>
      </c>
      <c r="AB48" s="73"/>
      <c r="AC48" s="74">
        <f t="shared" si="19"/>
        <v>0</v>
      </c>
      <c r="AD48" s="73"/>
      <c r="AE48" s="74">
        <f t="shared" si="7"/>
        <v>0</v>
      </c>
      <c r="AF48" s="73"/>
      <c r="AG48" s="74">
        <f t="shared" si="15"/>
        <v>0</v>
      </c>
      <c r="AH48" s="82">
        <f t="shared" si="8"/>
        <v>0</v>
      </c>
      <c r="AI48" s="74"/>
      <c r="AJ48" s="139">
        <f t="shared" si="16"/>
        <v>0</v>
      </c>
    </row>
    <row r="49" spans="1:36" ht="15" customHeight="1" x14ac:dyDescent="0.2">
      <c r="A49" s="84" t="s">
        <v>216</v>
      </c>
      <c r="B49" t="s">
        <v>65</v>
      </c>
      <c r="C49" s="18" t="s">
        <v>6</v>
      </c>
      <c r="D49" s="19">
        <v>100</v>
      </c>
      <c r="E49" s="20">
        <f t="shared" si="9"/>
        <v>0</v>
      </c>
      <c r="F49" s="73"/>
      <c r="G49" s="74">
        <f t="shared" si="17"/>
        <v>0</v>
      </c>
      <c r="H49" s="73"/>
      <c r="I49" s="74">
        <f t="shared" si="1"/>
        <v>0</v>
      </c>
      <c r="J49" s="73"/>
      <c r="K49" s="113">
        <f t="shared" si="10"/>
        <v>0</v>
      </c>
      <c r="L49" s="73"/>
      <c r="M49" s="113">
        <f t="shared" si="11"/>
        <v>0</v>
      </c>
      <c r="N49" s="73"/>
      <c r="O49" s="74">
        <f t="shared" si="12"/>
        <v>0</v>
      </c>
      <c r="P49" s="73"/>
      <c r="Q49" s="113">
        <f t="shared" si="2"/>
        <v>0</v>
      </c>
      <c r="R49" s="73"/>
      <c r="S49" s="113">
        <f t="shared" si="3"/>
        <v>0</v>
      </c>
      <c r="T49" s="101"/>
      <c r="U49" s="74">
        <f t="shared" si="4"/>
        <v>0</v>
      </c>
      <c r="V49" s="73"/>
      <c r="W49" s="113">
        <f t="shared" si="13"/>
        <v>0</v>
      </c>
      <c r="X49" s="101"/>
      <c r="Y49" s="113">
        <f t="shared" si="14"/>
        <v>0</v>
      </c>
      <c r="Z49" s="73"/>
      <c r="AA49" s="74">
        <f t="shared" si="18"/>
        <v>0</v>
      </c>
      <c r="AB49" s="73"/>
      <c r="AC49" s="74">
        <f t="shared" si="19"/>
        <v>0</v>
      </c>
      <c r="AD49" s="73"/>
      <c r="AE49" s="74">
        <f t="shared" si="7"/>
        <v>0</v>
      </c>
      <c r="AF49" s="73"/>
      <c r="AG49" s="74">
        <f t="shared" si="15"/>
        <v>0</v>
      </c>
      <c r="AH49" s="82">
        <f t="shared" si="8"/>
        <v>0</v>
      </c>
      <c r="AI49" s="74"/>
      <c r="AJ49" s="139">
        <f t="shared" si="16"/>
        <v>0</v>
      </c>
    </row>
    <row r="50" spans="1:36" ht="15" customHeight="1" x14ac:dyDescent="0.2">
      <c r="A50" s="84" t="s">
        <v>191</v>
      </c>
      <c r="B50" t="str">
        <f>IF($A50="","",INDEX('MA-Liste'!$D:$D,MATCH($A50,'MA-Liste'!$M:$M,FALSE)))</f>
        <v>AeBo</v>
      </c>
      <c r="C50" s="4" t="str">
        <f ca="1">IF($A50="","",INDEX(INDIRECT("'MA-Liste'!"&amp;$C$11),MATCH($A50,'MA-Liste'!$M:$M,FALSE)))</f>
        <v>B</v>
      </c>
      <c r="D50" s="19">
        <f t="shared" ca="1" si="0"/>
        <v>140</v>
      </c>
      <c r="E50" s="20">
        <f t="shared" si="9"/>
        <v>0</v>
      </c>
      <c r="F50" s="73"/>
      <c r="G50" s="74">
        <f t="shared" ca="1" si="17"/>
        <v>0</v>
      </c>
      <c r="H50" s="73"/>
      <c r="I50" s="74">
        <f t="shared" ca="1" si="1"/>
        <v>0</v>
      </c>
      <c r="J50" s="73"/>
      <c r="K50" s="113">
        <f t="shared" ca="1" si="10"/>
        <v>0</v>
      </c>
      <c r="L50" s="73"/>
      <c r="M50" s="113">
        <f t="shared" ca="1" si="11"/>
        <v>0</v>
      </c>
      <c r="N50" s="73"/>
      <c r="O50" s="74">
        <f t="shared" ca="1" si="12"/>
        <v>0</v>
      </c>
      <c r="P50" s="73"/>
      <c r="Q50" s="113">
        <f t="shared" ca="1" si="2"/>
        <v>0</v>
      </c>
      <c r="R50" s="73"/>
      <c r="S50" s="113">
        <f t="shared" ca="1" si="3"/>
        <v>0</v>
      </c>
      <c r="T50" s="101"/>
      <c r="U50" s="74">
        <f t="shared" ca="1" si="4"/>
        <v>0</v>
      </c>
      <c r="V50" s="73"/>
      <c r="W50" s="113">
        <f t="shared" ca="1" si="13"/>
        <v>0</v>
      </c>
      <c r="X50" s="101"/>
      <c r="Y50" s="113">
        <f t="shared" ca="1" si="14"/>
        <v>0</v>
      </c>
      <c r="Z50" s="73"/>
      <c r="AA50" s="74">
        <f t="shared" ca="1" si="18"/>
        <v>0</v>
      </c>
      <c r="AB50" s="73"/>
      <c r="AC50" s="74">
        <f t="shared" ca="1" si="19"/>
        <v>0</v>
      </c>
      <c r="AD50" s="73"/>
      <c r="AE50" s="74">
        <f t="shared" ca="1" si="7"/>
        <v>0</v>
      </c>
      <c r="AF50" s="73"/>
      <c r="AG50" s="74">
        <f t="shared" ca="1" si="15"/>
        <v>0</v>
      </c>
      <c r="AH50" s="82">
        <f t="shared" ca="1" si="8"/>
        <v>0</v>
      </c>
      <c r="AI50" s="74"/>
      <c r="AJ50" s="139">
        <f t="shared" ca="1" si="16"/>
        <v>0</v>
      </c>
    </row>
    <row r="51" spans="1:36" ht="15" customHeight="1" x14ac:dyDescent="0.2">
      <c r="A51" s="84" t="s">
        <v>219</v>
      </c>
      <c r="B51" s="14" t="s">
        <v>65</v>
      </c>
      <c r="C51" s="18" t="s">
        <v>6</v>
      </c>
      <c r="D51" s="19">
        <v>100</v>
      </c>
      <c r="E51" s="20">
        <f t="shared" si="9"/>
        <v>0.25</v>
      </c>
      <c r="F51" s="73"/>
      <c r="G51" s="74">
        <f t="shared" si="17"/>
        <v>0</v>
      </c>
      <c r="H51" s="73"/>
      <c r="I51" s="74">
        <f t="shared" si="1"/>
        <v>0</v>
      </c>
      <c r="J51" s="73"/>
      <c r="K51" s="113">
        <f t="shared" si="10"/>
        <v>0</v>
      </c>
      <c r="L51" s="73"/>
      <c r="M51" s="113">
        <f t="shared" si="11"/>
        <v>0</v>
      </c>
      <c r="N51" s="73"/>
      <c r="O51" s="74">
        <f t="shared" si="12"/>
        <v>0</v>
      </c>
      <c r="P51" s="73"/>
      <c r="Q51" s="113">
        <f t="shared" si="2"/>
        <v>0</v>
      </c>
      <c r="R51" s="73"/>
      <c r="S51" s="113">
        <f t="shared" si="3"/>
        <v>0</v>
      </c>
      <c r="T51" s="101"/>
      <c r="U51" s="74">
        <f t="shared" si="4"/>
        <v>0</v>
      </c>
      <c r="V51" s="73"/>
      <c r="W51" s="113">
        <f t="shared" si="13"/>
        <v>0</v>
      </c>
      <c r="X51" s="101"/>
      <c r="Y51" s="113">
        <f t="shared" si="14"/>
        <v>0</v>
      </c>
      <c r="Z51" s="73"/>
      <c r="AA51" s="74">
        <f t="shared" si="18"/>
        <v>0</v>
      </c>
      <c r="AB51" s="73"/>
      <c r="AC51" s="74">
        <f t="shared" si="19"/>
        <v>0</v>
      </c>
      <c r="AD51" s="73">
        <v>0.25</v>
      </c>
      <c r="AE51" s="74">
        <f t="shared" si="7"/>
        <v>25</v>
      </c>
      <c r="AF51" s="73"/>
      <c r="AG51" s="74">
        <f t="shared" si="15"/>
        <v>0</v>
      </c>
      <c r="AH51" s="82">
        <f t="shared" si="8"/>
        <v>25</v>
      </c>
      <c r="AI51" s="74"/>
      <c r="AJ51" s="139">
        <f t="shared" si="16"/>
        <v>25</v>
      </c>
    </row>
    <row r="52" spans="1:36" ht="15" customHeight="1" x14ac:dyDescent="0.2">
      <c r="A52" s="84" t="s">
        <v>220</v>
      </c>
      <c r="B52" s="14" t="s">
        <v>65</v>
      </c>
      <c r="C52" s="18" t="s">
        <v>8</v>
      </c>
      <c r="D52" s="19">
        <v>60</v>
      </c>
      <c r="E52" s="20">
        <f t="shared" si="9"/>
        <v>0</v>
      </c>
      <c r="F52" s="73"/>
      <c r="G52" s="74">
        <f t="shared" si="17"/>
        <v>0</v>
      </c>
      <c r="H52" s="73"/>
      <c r="I52" s="74">
        <f t="shared" si="1"/>
        <v>0</v>
      </c>
      <c r="J52" s="73"/>
      <c r="K52" s="113">
        <f t="shared" si="10"/>
        <v>0</v>
      </c>
      <c r="L52" s="73"/>
      <c r="M52" s="113">
        <f t="shared" si="11"/>
        <v>0</v>
      </c>
      <c r="N52" s="73"/>
      <c r="O52" s="74">
        <f t="shared" si="12"/>
        <v>0</v>
      </c>
      <c r="P52" s="73"/>
      <c r="Q52" s="113">
        <f t="shared" si="2"/>
        <v>0</v>
      </c>
      <c r="R52" s="73"/>
      <c r="S52" s="113">
        <f t="shared" si="3"/>
        <v>0</v>
      </c>
      <c r="T52" s="101"/>
      <c r="U52" s="74">
        <f t="shared" si="4"/>
        <v>0</v>
      </c>
      <c r="V52" s="73"/>
      <c r="W52" s="113">
        <f t="shared" si="13"/>
        <v>0</v>
      </c>
      <c r="X52" s="101"/>
      <c r="Y52" s="113">
        <f t="shared" si="14"/>
        <v>0</v>
      </c>
      <c r="Z52" s="73"/>
      <c r="AA52" s="74">
        <f t="shared" si="18"/>
        <v>0</v>
      </c>
      <c r="AB52" s="73"/>
      <c r="AC52" s="74">
        <f t="shared" si="19"/>
        <v>0</v>
      </c>
      <c r="AD52" s="73"/>
      <c r="AE52" s="74">
        <f t="shared" si="7"/>
        <v>0</v>
      </c>
      <c r="AF52" s="73"/>
      <c r="AG52" s="74">
        <f t="shared" si="15"/>
        <v>0</v>
      </c>
      <c r="AH52" s="82">
        <f t="shared" si="8"/>
        <v>0</v>
      </c>
      <c r="AI52" s="74"/>
      <c r="AJ52" s="139">
        <f t="shared" si="16"/>
        <v>0</v>
      </c>
    </row>
    <row r="53" spans="1:36" ht="15" customHeight="1" x14ac:dyDescent="0.2">
      <c r="A53" s="84" t="s">
        <v>217</v>
      </c>
      <c r="B53" s="14" t="s">
        <v>65</v>
      </c>
      <c r="C53" s="18" t="s">
        <v>9</v>
      </c>
      <c r="D53" s="19">
        <v>35</v>
      </c>
      <c r="E53" s="20">
        <f t="shared" si="9"/>
        <v>0</v>
      </c>
      <c r="F53" s="73"/>
      <c r="G53" s="74">
        <f t="shared" si="17"/>
        <v>0</v>
      </c>
      <c r="H53" s="73"/>
      <c r="I53" s="74">
        <f t="shared" si="1"/>
        <v>0</v>
      </c>
      <c r="J53" s="73"/>
      <c r="K53" s="113">
        <f t="shared" si="10"/>
        <v>0</v>
      </c>
      <c r="L53" s="73"/>
      <c r="M53" s="113">
        <f t="shared" si="11"/>
        <v>0</v>
      </c>
      <c r="N53" s="73"/>
      <c r="O53" s="74">
        <f t="shared" si="12"/>
        <v>0</v>
      </c>
      <c r="P53" s="73"/>
      <c r="Q53" s="113">
        <f t="shared" si="2"/>
        <v>0</v>
      </c>
      <c r="R53" s="73"/>
      <c r="S53" s="113">
        <f t="shared" si="3"/>
        <v>0</v>
      </c>
      <c r="T53" s="101"/>
      <c r="U53" s="74">
        <f t="shared" si="4"/>
        <v>0</v>
      </c>
      <c r="V53" s="73"/>
      <c r="W53" s="113">
        <f t="shared" si="13"/>
        <v>0</v>
      </c>
      <c r="X53" s="101"/>
      <c r="Y53" s="113">
        <f t="shared" si="14"/>
        <v>0</v>
      </c>
      <c r="Z53" s="73"/>
      <c r="AA53" s="74">
        <v>0</v>
      </c>
      <c r="AB53" s="73"/>
      <c r="AC53" s="74">
        <v>0</v>
      </c>
      <c r="AD53" s="73"/>
      <c r="AE53" s="74">
        <f t="shared" si="7"/>
        <v>0</v>
      </c>
      <c r="AF53" s="73"/>
      <c r="AG53" s="74">
        <f t="shared" si="15"/>
        <v>0</v>
      </c>
      <c r="AH53" s="82">
        <f t="shared" si="8"/>
        <v>0</v>
      </c>
      <c r="AI53" s="74"/>
      <c r="AJ53" s="139">
        <f t="shared" si="16"/>
        <v>0</v>
      </c>
    </row>
    <row r="54" spans="1:36" ht="15" customHeight="1" x14ac:dyDescent="0.2">
      <c r="A54" s="84" t="s">
        <v>194</v>
      </c>
      <c r="B54" t="str">
        <f>IF($A54="","",INDEX('MA-Liste'!$D:$D,MATCH($A54,'MA-Liste'!$M:$M,FALSE)))</f>
        <v>AeBo</v>
      </c>
      <c r="C54" s="4" t="str">
        <f ca="1">IF($A54="","",INDEX(INDIRECT("'MA-Liste'!"&amp;$C$11),MATCH($A54,'MA-Liste'!$M:$M,FALSE)))</f>
        <v>D</v>
      </c>
      <c r="D54" s="19">
        <f t="shared" ca="1" si="0"/>
        <v>100</v>
      </c>
      <c r="E54" s="20">
        <f t="shared" si="9"/>
        <v>0</v>
      </c>
      <c r="F54" s="73"/>
      <c r="G54" s="74">
        <f t="shared" ca="1" si="17"/>
        <v>0</v>
      </c>
      <c r="H54" s="73"/>
      <c r="I54" s="74">
        <f t="shared" ca="1" si="1"/>
        <v>0</v>
      </c>
      <c r="J54" s="73"/>
      <c r="K54" s="113">
        <f t="shared" ca="1" si="10"/>
        <v>0</v>
      </c>
      <c r="L54" s="73"/>
      <c r="M54" s="113">
        <f t="shared" ca="1" si="11"/>
        <v>0</v>
      </c>
      <c r="N54" s="73"/>
      <c r="O54" s="74">
        <f t="shared" ca="1" si="12"/>
        <v>0</v>
      </c>
      <c r="P54" s="73"/>
      <c r="Q54" s="113">
        <f t="shared" ca="1" si="2"/>
        <v>0</v>
      </c>
      <c r="R54" s="73"/>
      <c r="S54" s="113">
        <f t="shared" ca="1" si="3"/>
        <v>0</v>
      </c>
      <c r="T54" s="101"/>
      <c r="U54" s="74">
        <f t="shared" ca="1" si="4"/>
        <v>0</v>
      </c>
      <c r="V54" s="73"/>
      <c r="W54" s="113">
        <f t="shared" ca="1" si="13"/>
        <v>0</v>
      </c>
      <c r="X54" s="101"/>
      <c r="Y54" s="113">
        <f t="shared" ca="1" si="14"/>
        <v>0</v>
      </c>
      <c r="Z54" s="73"/>
      <c r="AA54" s="74">
        <v>0</v>
      </c>
      <c r="AB54" s="73"/>
      <c r="AC54" s="74">
        <f t="shared" ref="AC54:AC96" ca="1" si="20">IF(D54="",0,D54*AB54)</f>
        <v>0</v>
      </c>
      <c r="AD54" s="73"/>
      <c r="AE54" s="74">
        <f t="shared" ca="1" si="7"/>
        <v>0</v>
      </c>
      <c r="AF54" s="73"/>
      <c r="AG54" s="74">
        <f t="shared" ca="1" si="15"/>
        <v>0</v>
      </c>
      <c r="AH54" s="82">
        <f t="shared" ca="1" si="8"/>
        <v>0</v>
      </c>
      <c r="AI54" s="74"/>
      <c r="AJ54" s="139">
        <f t="shared" ca="1" si="16"/>
        <v>0</v>
      </c>
    </row>
    <row r="55" spans="1:36" ht="15" customHeight="1" x14ac:dyDescent="0.2">
      <c r="A55" s="84" t="s">
        <v>215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D</v>
      </c>
      <c r="D55" s="19">
        <f t="shared" ca="1" si="0"/>
        <v>100</v>
      </c>
      <c r="E55" s="20">
        <f t="shared" si="9"/>
        <v>0</v>
      </c>
      <c r="F55" s="73"/>
      <c r="G55" s="74">
        <f t="shared" ca="1" si="17"/>
        <v>0</v>
      </c>
      <c r="H55" s="73"/>
      <c r="I55" s="74">
        <f t="shared" ca="1" si="1"/>
        <v>0</v>
      </c>
      <c r="J55" s="73"/>
      <c r="K55" s="113">
        <f t="shared" ca="1" si="10"/>
        <v>0</v>
      </c>
      <c r="L55" s="73"/>
      <c r="M55" s="113">
        <f t="shared" ca="1" si="11"/>
        <v>0</v>
      </c>
      <c r="N55" s="73"/>
      <c r="O55" s="74">
        <f t="shared" ca="1" si="12"/>
        <v>0</v>
      </c>
      <c r="P55" s="73"/>
      <c r="Q55" s="113">
        <f t="shared" ca="1" si="2"/>
        <v>0</v>
      </c>
      <c r="R55" s="73"/>
      <c r="S55" s="113">
        <f t="shared" ca="1" si="3"/>
        <v>0</v>
      </c>
      <c r="T55" s="101"/>
      <c r="U55" s="74">
        <f t="shared" ca="1" si="4"/>
        <v>0</v>
      </c>
      <c r="V55" s="73"/>
      <c r="W55" s="113">
        <f t="shared" ca="1" si="13"/>
        <v>0</v>
      </c>
      <c r="X55" s="101"/>
      <c r="Y55" s="113">
        <f t="shared" ca="1" si="14"/>
        <v>0</v>
      </c>
      <c r="Z55" s="73"/>
      <c r="AA55" s="74">
        <v>0</v>
      </c>
      <c r="AB55" s="73"/>
      <c r="AC55" s="74">
        <f t="shared" ca="1" si="20"/>
        <v>0</v>
      </c>
      <c r="AD55" s="73"/>
      <c r="AE55" s="74">
        <f t="shared" ca="1" si="7"/>
        <v>0</v>
      </c>
      <c r="AF55" s="73"/>
      <c r="AG55" s="74">
        <f t="shared" ca="1" si="15"/>
        <v>0</v>
      </c>
      <c r="AH55" s="82">
        <f t="shared" ca="1" si="8"/>
        <v>0</v>
      </c>
      <c r="AI55" s="74"/>
      <c r="AJ55" s="139">
        <f t="shared" ca="1" si="16"/>
        <v>0</v>
      </c>
    </row>
    <row r="56" spans="1:36" ht="15" customHeight="1" x14ac:dyDescent="0.2">
      <c r="A56" s="84" t="s">
        <v>226</v>
      </c>
      <c r="B56" t="str">
        <f>IF($A56="","",INDEX('MA-Liste'!$D:$D,MATCH($A56,'MA-Liste'!$M:$M,FALSE)))</f>
        <v>AeBo</v>
      </c>
      <c r="C56" s="4" t="str">
        <f ca="1">IF($A56="","",INDEX(INDIRECT("'MA-Liste'!"&amp;$C$11),MATCH($A56,'MA-Liste'!$M:$M,FALSE)))</f>
        <v>B</v>
      </c>
      <c r="D56" s="19">
        <f t="shared" ca="1" si="0"/>
        <v>140</v>
      </c>
      <c r="E56" s="20">
        <f t="shared" si="9"/>
        <v>0</v>
      </c>
      <c r="F56" s="73"/>
      <c r="G56" s="74">
        <f t="shared" ca="1" si="17"/>
        <v>0</v>
      </c>
      <c r="H56" s="73"/>
      <c r="I56" s="74">
        <f t="shared" ca="1" si="1"/>
        <v>0</v>
      </c>
      <c r="J56" s="73"/>
      <c r="K56" s="113">
        <f t="shared" ca="1" si="10"/>
        <v>0</v>
      </c>
      <c r="L56" s="73"/>
      <c r="M56" s="113">
        <f t="shared" ca="1" si="11"/>
        <v>0</v>
      </c>
      <c r="N56" s="73"/>
      <c r="O56" s="74">
        <f t="shared" ca="1" si="12"/>
        <v>0</v>
      </c>
      <c r="P56" s="73"/>
      <c r="Q56" s="113">
        <f t="shared" ca="1" si="2"/>
        <v>0</v>
      </c>
      <c r="R56" s="73"/>
      <c r="S56" s="113">
        <f t="shared" ca="1" si="3"/>
        <v>0</v>
      </c>
      <c r="T56" s="101"/>
      <c r="U56" s="74">
        <f t="shared" ca="1" si="4"/>
        <v>0</v>
      </c>
      <c r="V56" s="73"/>
      <c r="W56" s="113">
        <f t="shared" ca="1" si="13"/>
        <v>0</v>
      </c>
      <c r="X56" s="101"/>
      <c r="Y56" s="113">
        <f t="shared" ca="1" si="14"/>
        <v>0</v>
      </c>
      <c r="Z56" s="73"/>
      <c r="AA56" s="74">
        <v>0</v>
      </c>
      <c r="AB56" s="73"/>
      <c r="AC56" s="74">
        <f t="shared" ca="1" si="20"/>
        <v>0</v>
      </c>
      <c r="AD56" s="73"/>
      <c r="AE56" s="74">
        <f t="shared" ca="1" si="7"/>
        <v>0</v>
      </c>
      <c r="AF56" s="73"/>
      <c r="AG56" s="74">
        <f t="shared" ca="1" si="15"/>
        <v>0</v>
      </c>
      <c r="AH56" s="82">
        <f t="shared" ca="1" si="8"/>
        <v>0</v>
      </c>
      <c r="AI56" s="74"/>
      <c r="AJ56" s="139">
        <f t="shared" ca="1" si="16"/>
        <v>0</v>
      </c>
    </row>
    <row r="57" spans="1:36" ht="15" customHeight="1" x14ac:dyDescent="0.2">
      <c r="A57" s="84" t="s">
        <v>163</v>
      </c>
      <c r="B57" t="str">
        <f>IF($A57="","",INDEX('MA-Liste'!$D:$D,MATCH($A57,'MA-Liste'!$M:$M,FALSE)))</f>
        <v>AeBo</v>
      </c>
      <c r="C57" s="4" t="str">
        <f ca="1">IF($A57="","",INDEX(INDIRECT("'MA-Liste'!"&amp;$C$11),MATCH($A57,'MA-Liste'!$M:$M,FALSE)))</f>
        <v>B</v>
      </c>
      <c r="D57" s="19">
        <f t="shared" ca="1" si="0"/>
        <v>140</v>
      </c>
      <c r="E57" s="20">
        <f t="shared" si="9"/>
        <v>0</v>
      </c>
      <c r="F57" s="73"/>
      <c r="G57" s="74">
        <f t="shared" ca="1" si="17"/>
        <v>0</v>
      </c>
      <c r="H57" s="73"/>
      <c r="I57" s="74">
        <f t="shared" ca="1" si="1"/>
        <v>0</v>
      </c>
      <c r="J57" s="73"/>
      <c r="K57" s="113">
        <f t="shared" ca="1" si="10"/>
        <v>0</v>
      </c>
      <c r="L57" s="73"/>
      <c r="M57" s="113">
        <f t="shared" ca="1" si="11"/>
        <v>0</v>
      </c>
      <c r="N57" s="73"/>
      <c r="O57" s="74">
        <f t="shared" ca="1" si="12"/>
        <v>0</v>
      </c>
      <c r="P57" s="73"/>
      <c r="Q57" s="113">
        <f t="shared" ca="1" si="2"/>
        <v>0</v>
      </c>
      <c r="R57" s="73"/>
      <c r="S57" s="113">
        <f t="shared" ca="1" si="3"/>
        <v>0</v>
      </c>
      <c r="T57" s="101"/>
      <c r="U57" s="74">
        <f t="shared" ca="1" si="4"/>
        <v>0</v>
      </c>
      <c r="V57" s="73"/>
      <c r="W57" s="113">
        <f t="shared" ca="1" si="13"/>
        <v>0</v>
      </c>
      <c r="X57" s="101"/>
      <c r="Y57" s="113">
        <f t="shared" ca="1" si="14"/>
        <v>0</v>
      </c>
      <c r="Z57" s="73"/>
      <c r="AA57" s="74">
        <v>0</v>
      </c>
      <c r="AB57" s="73"/>
      <c r="AC57" s="74">
        <f t="shared" ca="1" si="20"/>
        <v>0</v>
      </c>
      <c r="AD57" s="73"/>
      <c r="AE57" s="74">
        <f t="shared" ca="1" si="7"/>
        <v>0</v>
      </c>
      <c r="AF57" s="73"/>
      <c r="AG57" s="74">
        <f t="shared" ca="1" si="15"/>
        <v>0</v>
      </c>
      <c r="AH57" s="82">
        <f t="shared" ca="1" si="8"/>
        <v>0</v>
      </c>
      <c r="AI57" s="74"/>
      <c r="AJ57" s="139">
        <f t="shared" ca="1" si="16"/>
        <v>0</v>
      </c>
    </row>
    <row r="58" spans="1:36" ht="15" customHeight="1" x14ac:dyDescent="0.2">
      <c r="A58" s="84" t="s">
        <v>227</v>
      </c>
      <c r="B58" t="str">
        <f>IF($A58="","",INDEX('MA-Liste'!$D:$D,MATCH($A58,'MA-Liste'!$M:$M,FALSE)))</f>
        <v>AeBo</v>
      </c>
      <c r="C58" s="4" t="str">
        <f ca="1">IF($A58="","",INDEX(INDIRECT("'MA-Liste'!"&amp;$C$11),MATCH($A58,'MA-Liste'!$M:$M,FALSE)))</f>
        <v>C</v>
      </c>
      <c r="D58" s="19">
        <f t="shared" ca="1" si="0"/>
        <v>118</v>
      </c>
      <c r="E58" s="20">
        <f t="shared" si="9"/>
        <v>0</v>
      </c>
      <c r="F58" s="73"/>
      <c r="G58" s="74">
        <f t="shared" ca="1" si="17"/>
        <v>0</v>
      </c>
      <c r="H58" s="73"/>
      <c r="I58" s="74">
        <f t="shared" ca="1" si="1"/>
        <v>0</v>
      </c>
      <c r="J58" s="73"/>
      <c r="K58" s="113">
        <f t="shared" ca="1" si="10"/>
        <v>0</v>
      </c>
      <c r="L58" s="73"/>
      <c r="M58" s="113">
        <f t="shared" ca="1" si="11"/>
        <v>0</v>
      </c>
      <c r="N58" s="73"/>
      <c r="O58" s="74">
        <f t="shared" ca="1" si="12"/>
        <v>0</v>
      </c>
      <c r="P58" s="73"/>
      <c r="Q58" s="113">
        <f t="shared" ca="1" si="2"/>
        <v>0</v>
      </c>
      <c r="R58" s="73"/>
      <c r="S58" s="113">
        <f t="shared" ca="1" si="3"/>
        <v>0</v>
      </c>
      <c r="T58" s="101"/>
      <c r="U58" s="74">
        <f t="shared" ca="1" si="4"/>
        <v>0</v>
      </c>
      <c r="V58" s="73"/>
      <c r="W58" s="113">
        <f t="shared" ca="1" si="13"/>
        <v>0</v>
      </c>
      <c r="X58" s="101"/>
      <c r="Y58" s="113">
        <f t="shared" ca="1" si="14"/>
        <v>0</v>
      </c>
      <c r="Z58" s="73"/>
      <c r="AA58" s="74">
        <v>0</v>
      </c>
      <c r="AB58" s="73"/>
      <c r="AC58" s="74">
        <f t="shared" ca="1" si="20"/>
        <v>0</v>
      </c>
      <c r="AD58" s="73"/>
      <c r="AE58" s="74">
        <f t="shared" ca="1" si="7"/>
        <v>0</v>
      </c>
      <c r="AF58" s="73"/>
      <c r="AG58" s="74">
        <f t="shared" ca="1" si="15"/>
        <v>0</v>
      </c>
      <c r="AH58" s="82">
        <f t="shared" ca="1" si="8"/>
        <v>0</v>
      </c>
      <c r="AI58" s="74"/>
      <c r="AJ58" s="139">
        <f t="shared" ca="1" si="16"/>
        <v>0</v>
      </c>
    </row>
    <row r="59" spans="1:36" ht="15" customHeight="1" x14ac:dyDescent="0.2">
      <c r="A59" s="84" t="s">
        <v>238</v>
      </c>
      <c r="B59" t="s">
        <v>65</v>
      </c>
      <c r="C59" s="4" t="str">
        <f ca="1">IF($A59="","",INDEX(INDIRECT("'MA-Liste'!"&amp;$C$11),MATCH($A59,'MA-Liste'!$M:$M,FALSE)))</f>
        <v>G</v>
      </c>
      <c r="D59" s="19">
        <f t="shared" ca="1" si="0"/>
        <v>35</v>
      </c>
      <c r="E59" s="20">
        <f t="shared" si="9"/>
        <v>0</v>
      </c>
      <c r="F59" s="73"/>
      <c r="G59" s="74">
        <f t="shared" ca="1" si="17"/>
        <v>0</v>
      </c>
      <c r="H59" s="73"/>
      <c r="I59" s="74">
        <f t="shared" ca="1" si="1"/>
        <v>0</v>
      </c>
      <c r="J59" s="73"/>
      <c r="K59" s="113">
        <f t="shared" ca="1" si="10"/>
        <v>0</v>
      </c>
      <c r="L59" s="73"/>
      <c r="M59" s="113">
        <f t="shared" ca="1" si="11"/>
        <v>0</v>
      </c>
      <c r="N59" s="73"/>
      <c r="O59" s="74">
        <f t="shared" ca="1" si="12"/>
        <v>0</v>
      </c>
      <c r="P59" s="73"/>
      <c r="Q59" s="113">
        <f t="shared" ca="1" si="2"/>
        <v>0</v>
      </c>
      <c r="R59" s="73"/>
      <c r="S59" s="113">
        <f t="shared" ca="1" si="3"/>
        <v>0</v>
      </c>
      <c r="T59" s="101"/>
      <c r="U59" s="74">
        <f t="shared" ca="1" si="4"/>
        <v>0</v>
      </c>
      <c r="V59" s="73"/>
      <c r="W59" s="113">
        <f t="shared" ca="1" si="13"/>
        <v>0</v>
      </c>
      <c r="X59" s="101"/>
      <c r="Y59" s="113">
        <f t="shared" ca="1" si="14"/>
        <v>0</v>
      </c>
      <c r="Z59" s="73"/>
      <c r="AA59" s="74">
        <v>0</v>
      </c>
      <c r="AB59" s="73"/>
      <c r="AC59" s="74">
        <f t="shared" ca="1" si="20"/>
        <v>0</v>
      </c>
      <c r="AD59" s="73"/>
      <c r="AE59" s="74">
        <f t="shared" ca="1" si="7"/>
        <v>0</v>
      </c>
      <c r="AF59" s="73"/>
      <c r="AG59" s="74">
        <f t="shared" ca="1" si="15"/>
        <v>0</v>
      </c>
      <c r="AH59" s="82">
        <f t="shared" ca="1" si="8"/>
        <v>0</v>
      </c>
      <c r="AI59" s="74"/>
      <c r="AJ59" s="139">
        <f t="shared" ca="1" si="16"/>
        <v>0</v>
      </c>
    </row>
    <row r="60" spans="1:36" ht="15" customHeight="1" x14ac:dyDescent="0.2">
      <c r="A60" s="84" t="s">
        <v>229</v>
      </c>
      <c r="B60" t="str">
        <f>IF($A60="","",INDEX('MA-Liste'!$D:$D,MATCH($A60,'MA-Liste'!$M:$M,FALSE)))</f>
        <v>AeBo</v>
      </c>
      <c r="C60" s="4" t="str">
        <f ca="1">IF($A60="","",INDEX(INDIRECT("'MA-Liste'!"&amp;$C$11),MATCH($A60,'MA-Liste'!$M:$M,FALSE)))</f>
        <v>G</v>
      </c>
      <c r="D60" s="19">
        <f t="shared" ca="1" si="0"/>
        <v>35</v>
      </c>
      <c r="E60" s="20">
        <f t="shared" si="9"/>
        <v>0</v>
      </c>
      <c r="F60" s="73"/>
      <c r="G60" s="74">
        <f t="shared" ca="1" si="17"/>
        <v>0</v>
      </c>
      <c r="H60" s="73"/>
      <c r="I60" s="74">
        <f t="shared" ca="1" si="1"/>
        <v>0</v>
      </c>
      <c r="J60" s="73"/>
      <c r="K60" s="113">
        <f t="shared" ca="1" si="10"/>
        <v>0</v>
      </c>
      <c r="L60" s="73"/>
      <c r="M60" s="113">
        <f t="shared" ca="1" si="11"/>
        <v>0</v>
      </c>
      <c r="N60" s="73"/>
      <c r="O60" s="74">
        <f t="shared" ca="1" si="12"/>
        <v>0</v>
      </c>
      <c r="P60" s="73"/>
      <c r="Q60" s="113">
        <f t="shared" ca="1" si="2"/>
        <v>0</v>
      </c>
      <c r="R60" s="73"/>
      <c r="S60" s="113">
        <f t="shared" ca="1" si="3"/>
        <v>0</v>
      </c>
      <c r="T60" s="101"/>
      <c r="U60" s="74">
        <f t="shared" ca="1" si="4"/>
        <v>0</v>
      </c>
      <c r="V60" s="73"/>
      <c r="W60" s="113">
        <f t="shared" ca="1" si="13"/>
        <v>0</v>
      </c>
      <c r="X60" s="101"/>
      <c r="Y60" s="113">
        <f t="shared" ca="1" si="14"/>
        <v>0</v>
      </c>
      <c r="Z60" s="73"/>
      <c r="AA60" s="74">
        <v>0</v>
      </c>
      <c r="AB60" s="73"/>
      <c r="AC60" s="74">
        <f t="shared" ca="1" si="20"/>
        <v>0</v>
      </c>
      <c r="AD60" s="73"/>
      <c r="AE60" s="74">
        <f t="shared" ca="1" si="7"/>
        <v>0</v>
      </c>
      <c r="AF60" s="73"/>
      <c r="AG60" s="74">
        <f t="shared" ca="1" si="15"/>
        <v>0</v>
      </c>
      <c r="AH60" s="82">
        <f t="shared" ca="1" si="8"/>
        <v>0</v>
      </c>
      <c r="AI60" s="74"/>
      <c r="AJ60" s="139">
        <f t="shared" ca="1" si="16"/>
        <v>0</v>
      </c>
    </row>
    <row r="61" spans="1:36" ht="15" customHeight="1" x14ac:dyDescent="0.2">
      <c r="A61" s="84" t="s">
        <v>234</v>
      </c>
      <c r="B61" t="s">
        <v>65</v>
      </c>
      <c r="C61" s="4" t="s">
        <v>7</v>
      </c>
      <c r="D61" s="19">
        <f t="shared" si="0"/>
        <v>75</v>
      </c>
      <c r="E61" s="20">
        <f t="shared" si="9"/>
        <v>0</v>
      </c>
      <c r="F61" s="73"/>
      <c r="G61" s="74">
        <f t="shared" si="17"/>
        <v>0</v>
      </c>
      <c r="H61" s="73"/>
      <c r="I61" s="74">
        <f t="shared" si="1"/>
        <v>0</v>
      </c>
      <c r="J61" s="73"/>
      <c r="K61" s="113">
        <f t="shared" si="10"/>
        <v>0</v>
      </c>
      <c r="L61" s="73"/>
      <c r="M61" s="113">
        <f t="shared" si="11"/>
        <v>0</v>
      </c>
      <c r="N61" s="73"/>
      <c r="O61" s="74">
        <f t="shared" si="12"/>
        <v>0</v>
      </c>
      <c r="P61" s="73"/>
      <c r="Q61" s="113">
        <f t="shared" si="2"/>
        <v>0</v>
      </c>
      <c r="R61" s="73"/>
      <c r="S61" s="113">
        <f t="shared" si="3"/>
        <v>0</v>
      </c>
      <c r="T61" s="101"/>
      <c r="U61" s="74">
        <f t="shared" si="4"/>
        <v>0</v>
      </c>
      <c r="V61" s="73"/>
      <c r="W61" s="113">
        <f t="shared" si="13"/>
        <v>0</v>
      </c>
      <c r="X61" s="101"/>
      <c r="Y61" s="113">
        <f t="shared" si="14"/>
        <v>0</v>
      </c>
      <c r="Z61" s="73"/>
      <c r="AA61" s="74">
        <v>0</v>
      </c>
      <c r="AB61" s="73"/>
      <c r="AC61" s="74">
        <f t="shared" si="20"/>
        <v>0</v>
      </c>
      <c r="AD61" s="73"/>
      <c r="AE61" s="74">
        <f t="shared" si="7"/>
        <v>0</v>
      </c>
      <c r="AF61" s="73"/>
      <c r="AG61" s="74">
        <f t="shared" si="15"/>
        <v>0</v>
      </c>
      <c r="AH61" s="82">
        <f t="shared" si="8"/>
        <v>0</v>
      </c>
      <c r="AI61" s="74"/>
      <c r="AJ61" s="139">
        <f t="shared" si="16"/>
        <v>0</v>
      </c>
    </row>
    <row r="62" spans="1:36" ht="15" customHeight="1" x14ac:dyDescent="0.2">
      <c r="A62" s="84" t="s">
        <v>235</v>
      </c>
      <c r="B62" t="s">
        <v>65</v>
      </c>
      <c r="C62" s="4" t="s">
        <v>9</v>
      </c>
      <c r="D62" s="19">
        <f t="shared" si="0"/>
        <v>35</v>
      </c>
      <c r="E62" s="20">
        <f t="shared" si="9"/>
        <v>0</v>
      </c>
      <c r="F62" s="73"/>
      <c r="G62" s="74">
        <f t="shared" si="17"/>
        <v>0</v>
      </c>
      <c r="H62" s="73"/>
      <c r="I62" s="74">
        <f t="shared" si="1"/>
        <v>0</v>
      </c>
      <c r="J62" s="73"/>
      <c r="K62" s="113">
        <f t="shared" si="10"/>
        <v>0</v>
      </c>
      <c r="L62" s="73"/>
      <c r="M62" s="113">
        <f t="shared" si="11"/>
        <v>0</v>
      </c>
      <c r="N62" s="73"/>
      <c r="O62" s="74">
        <f t="shared" si="12"/>
        <v>0</v>
      </c>
      <c r="P62" s="73"/>
      <c r="Q62" s="113">
        <f t="shared" si="2"/>
        <v>0</v>
      </c>
      <c r="R62" s="73"/>
      <c r="S62" s="113">
        <f t="shared" si="3"/>
        <v>0</v>
      </c>
      <c r="T62" s="101"/>
      <c r="U62" s="74">
        <f t="shared" si="4"/>
        <v>0</v>
      </c>
      <c r="V62" s="73"/>
      <c r="W62" s="113">
        <f t="shared" si="13"/>
        <v>0</v>
      </c>
      <c r="X62" s="101"/>
      <c r="Y62" s="113">
        <f t="shared" si="14"/>
        <v>0</v>
      </c>
      <c r="Z62" s="73"/>
      <c r="AA62" s="74">
        <v>0</v>
      </c>
      <c r="AB62" s="73"/>
      <c r="AC62" s="74">
        <f t="shared" si="20"/>
        <v>0</v>
      </c>
      <c r="AD62" s="73"/>
      <c r="AE62" s="74">
        <f t="shared" si="7"/>
        <v>0</v>
      </c>
      <c r="AF62" s="73"/>
      <c r="AG62" s="74">
        <f t="shared" si="15"/>
        <v>0</v>
      </c>
      <c r="AH62" s="82">
        <f t="shared" si="8"/>
        <v>0</v>
      </c>
      <c r="AI62" s="74"/>
      <c r="AJ62" s="139">
        <f t="shared" si="16"/>
        <v>0</v>
      </c>
    </row>
    <row r="63" spans="1:36" ht="15" customHeight="1" x14ac:dyDescent="0.2">
      <c r="A63" s="84" t="s">
        <v>230</v>
      </c>
      <c r="B63" t="str">
        <f>IF($A63="","",INDEX('MA-Liste'!$D:$D,MATCH($A63,'MA-Liste'!$M:$M,FALSE)))</f>
        <v>AeBo</v>
      </c>
      <c r="C63" s="4" t="str">
        <f ca="1">IF($A63="","",INDEX(INDIRECT("'MA-Liste'!"&amp;$C$11),MATCH($A63,'MA-Liste'!$M:$M,FALSE)))</f>
        <v>G</v>
      </c>
      <c r="D63" s="19">
        <f t="shared" ca="1" si="0"/>
        <v>35</v>
      </c>
      <c r="E63" s="20">
        <f t="shared" si="9"/>
        <v>0</v>
      </c>
      <c r="F63" s="73"/>
      <c r="G63" s="74">
        <f t="shared" ca="1" si="17"/>
        <v>0</v>
      </c>
      <c r="H63" s="73"/>
      <c r="I63" s="74">
        <f t="shared" ca="1" si="1"/>
        <v>0</v>
      </c>
      <c r="J63" s="73"/>
      <c r="K63" s="113">
        <f t="shared" ca="1" si="10"/>
        <v>0</v>
      </c>
      <c r="L63" s="73"/>
      <c r="M63" s="113">
        <f t="shared" ca="1" si="11"/>
        <v>0</v>
      </c>
      <c r="N63" s="73"/>
      <c r="O63" s="74">
        <f t="shared" ca="1" si="12"/>
        <v>0</v>
      </c>
      <c r="P63" s="73"/>
      <c r="Q63" s="113">
        <f t="shared" ca="1" si="2"/>
        <v>0</v>
      </c>
      <c r="R63" s="73"/>
      <c r="S63" s="113">
        <f t="shared" ca="1" si="3"/>
        <v>0</v>
      </c>
      <c r="T63" s="101"/>
      <c r="U63" s="74">
        <f t="shared" ca="1" si="4"/>
        <v>0</v>
      </c>
      <c r="V63" s="73"/>
      <c r="W63" s="113">
        <f t="shared" ca="1" si="13"/>
        <v>0</v>
      </c>
      <c r="X63" s="101"/>
      <c r="Y63" s="113">
        <f t="shared" ca="1" si="14"/>
        <v>0</v>
      </c>
      <c r="Z63" s="73"/>
      <c r="AA63" s="74">
        <v>0</v>
      </c>
      <c r="AB63" s="73"/>
      <c r="AC63" s="74">
        <f t="shared" ca="1" si="20"/>
        <v>0</v>
      </c>
      <c r="AD63" s="73"/>
      <c r="AE63" s="74">
        <f t="shared" ca="1" si="7"/>
        <v>0</v>
      </c>
      <c r="AF63" s="73"/>
      <c r="AG63" s="74">
        <f t="shared" ca="1" si="15"/>
        <v>0</v>
      </c>
      <c r="AH63" s="82">
        <f t="shared" ca="1" si="8"/>
        <v>0</v>
      </c>
      <c r="AI63" s="74"/>
      <c r="AJ63" s="139">
        <f t="shared" ca="1" si="16"/>
        <v>0</v>
      </c>
    </row>
    <row r="64" spans="1:36" ht="15" customHeight="1" x14ac:dyDescent="0.2">
      <c r="A64" s="84" t="s">
        <v>243</v>
      </c>
      <c r="B64" t="s">
        <v>65</v>
      </c>
      <c r="C64" s="4" t="s">
        <v>6</v>
      </c>
      <c r="D64" s="19">
        <v>100</v>
      </c>
      <c r="E64" s="20">
        <f t="shared" si="9"/>
        <v>0</v>
      </c>
      <c r="F64" s="73"/>
      <c r="G64" s="74">
        <f t="shared" si="17"/>
        <v>0</v>
      </c>
      <c r="H64" s="73"/>
      <c r="I64" s="74">
        <f t="shared" si="1"/>
        <v>0</v>
      </c>
      <c r="J64" s="73"/>
      <c r="K64" s="113">
        <f t="shared" si="10"/>
        <v>0</v>
      </c>
      <c r="L64" s="73"/>
      <c r="M64" s="113">
        <f t="shared" si="11"/>
        <v>0</v>
      </c>
      <c r="N64" s="73"/>
      <c r="O64" s="74">
        <f t="shared" si="12"/>
        <v>0</v>
      </c>
      <c r="P64" s="73"/>
      <c r="Q64" s="113">
        <f t="shared" si="2"/>
        <v>0</v>
      </c>
      <c r="R64" s="73"/>
      <c r="S64" s="113">
        <f t="shared" si="3"/>
        <v>0</v>
      </c>
      <c r="T64" s="101"/>
      <c r="U64" s="74">
        <f t="shared" si="4"/>
        <v>0</v>
      </c>
      <c r="V64" s="73"/>
      <c r="W64" s="113">
        <f t="shared" si="13"/>
        <v>0</v>
      </c>
      <c r="X64" s="101"/>
      <c r="Y64" s="113">
        <f t="shared" si="14"/>
        <v>0</v>
      </c>
      <c r="Z64" s="73"/>
      <c r="AA64" s="74">
        <v>0</v>
      </c>
      <c r="AB64" s="73"/>
      <c r="AC64" s="74">
        <f t="shared" si="20"/>
        <v>0</v>
      </c>
      <c r="AD64" s="73"/>
      <c r="AE64" s="74">
        <f t="shared" si="7"/>
        <v>0</v>
      </c>
      <c r="AF64" s="73"/>
      <c r="AG64" s="74">
        <f t="shared" si="15"/>
        <v>0</v>
      </c>
      <c r="AH64" s="82">
        <f t="shared" si="8"/>
        <v>0</v>
      </c>
      <c r="AI64" s="74"/>
      <c r="AJ64" s="139">
        <f t="shared" si="16"/>
        <v>0</v>
      </c>
    </row>
    <row r="65" spans="1:36" ht="15" customHeight="1" x14ac:dyDescent="0.2">
      <c r="A65" s="84" t="s">
        <v>244</v>
      </c>
      <c r="B65" t="s">
        <v>65</v>
      </c>
      <c r="C65" s="4" t="s">
        <v>6</v>
      </c>
      <c r="D65" s="19">
        <v>100</v>
      </c>
      <c r="E65" s="20">
        <f t="shared" si="9"/>
        <v>0</v>
      </c>
      <c r="F65" s="73"/>
      <c r="G65" s="74">
        <f t="shared" si="17"/>
        <v>0</v>
      </c>
      <c r="H65" s="73"/>
      <c r="I65" s="74">
        <f t="shared" si="1"/>
        <v>0</v>
      </c>
      <c r="J65" s="73"/>
      <c r="K65" s="113">
        <f t="shared" si="10"/>
        <v>0</v>
      </c>
      <c r="L65" s="73"/>
      <c r="M65" s="113">
        <f t="shared" si="11"/>
        <v>0</v>
      </c>
      <c r="N65" s="73"/>
      <c r="O65" s="74">
        <f t="shared" si="12"/>
        <v>0</v>
      </c>
      <c r="P65" s="73"/>
      <c r="Q65" s="113">
        <f t="shared" si="2"/>
        <v>0</v>
      </c>
      <c r="R65" s="73"/>
      <c r="S65" s="113">
        <f t="shared" si="3"/>
        <v>0</v>
      </c>
      <c r="T65" s="101"/>
      <c r="U65" s="74">
        <f t="shared" si="4"/>
        <v>0</v>
      </c>
      <c r="V65" s="73"/>
      <c r="W65" s="113">
        <f t="shared" si="13"/>
        <v>0</v>
      </c>
      <c r="X65" s="101"/>
      <c r="Y65" s="113">
        <f t="shared" si="14"/>
        <v>0</v>
      </c>
      <c r="Z65" s="73"/>
      <c r="AA65" s="74">
        <v>0</v>
      </c>
      <c r="AB65" s="73"/>
      <c r="AC65" s="74">
        <f t="shared" si="20"/>
        <v>0</v>
      </c>
      <c r="AD65" s="73"/>
      <c r="AE65" s="74">
        <f t="shared" si="7"/>
        <v>0</v>
      </c>
      <c r="AF65" s="73"/>
      <c r="AG65" s="74">
        <f t="shared" si="15"/>
        <v>0</v>
      </c>
      <c r="AH65" s="82">
        <f t="shared" si="8"/>
        <v>0</v>
      </c>
      <c r="AI65" s="74"/>
      <c r="AJ65" s="139">
        <f t="shared" si="16"/>
        <v>0</v>
      </c>
    </row>
    <row r="66" spans="1:36" ht="15" customHeight="1" x14ac:dyDescent="0.2">
      <c r="A66" s="84" t="s">
        <v>249</v>
      </c>
      <c r="B66" t="s">
        <v>250</v>
      </c>
      <c r="C66" s="4" t="s">
        <v>9</v>
      </c>
      <c r="D66" s="19">
        <v>35</v>
      </c>
      <c r="E66" s="20">
        <f t="shared" si="9"/>
        <v>0</v>
      </c>
      <c r="F66" s="73"/>
      <c r="G66" s="74">
        <f t="shared" si="17"/>
        <v>0</v>
      </c>
      <c r="H66" s="73"/>
      <c r="I66" s="74">
        <f t="shared" si="1"/>
        <v>0</v>
      </c>
      <c r="J66" s="73"/>
      <c r="K66" s="113">
        <f t="shared" si="10"/>
        <v>0</v>
      </c>
      <c r="L66" s="73"/>
      <c r="M66" s="113">
        <f t="shared" si="11"/>
        <v>0</v>
      </c>
      <c r="N66" s="73"/>
      <c r="O66" s="74">
        <f t="shared" si="12"/>
        <v>0</v>
      </c>
      <c r="P66" s="73"/>
      <c r="Q66" s="113">
        <f t="shared" si="2"/>
        <v>0</v>
      </c>
      <c r="R66" s="73"/>
      <c r="S66" s="113">
        <f t="shared" si="3"/>
        <v>0</v>
      </c>
      <c r="T66" s="101"/>
      <c r="U66" s="74">
        <f t="shared" si="4"/>
        <v>0</v>
      </c>
      <c r="V66" s="73"/>
      <c r="W66" s="113">
        <f t="shared" si="13"/>
        <v>0</v>
      </c>
      <c r="X66" s="101"/>
      <c r="Y66" s="113">
        <f t="shared" si="14"/>
        <v>0</v>
      </c>
      <c r="Z66" s="73"/>
      <c r="AA66" s="74">
        <v>0</v>
      </c>
      <c r="AB66" s="73"/>
      <c r="AC66" s="74">
        <f t="shared" si="20"/>
        <v>0</v>
      </c>
      <c r="AD66" s="73"/>
      <c r="AE66" s="74">
        <f t="shared" si="7"/>
        <v>0</v>
      </c>
      <c r="AF66" s="73"/>
      <c r="AG66" s="74">
        <f t="shared" si="15"/>
        <v>0</v>
      </c>
      <c r="AH66" s="82">
        <f t="shared" si="8"/>
        <v>0</v>
      </c>
      <c r="AI66" s="74"/>
      <c r="AJ66" s="139">
        <f t="shared" si="16"/>
        <v>0</v>
      </c>
    </row>
    <row r="67" spans="1:36" ht="15" customHeight="1" x14ac:dyDescent="0.2">
      <c r="A67" s="84" t="s">
        <v>246</v>
      </c>
      <c r="B67" t="s">
        <v>65</v>
      </c>
      <c r="C67" s="4" t="s">
        <v>4</v>
      </c>
      <c r="D67" s="19">
        <v>140</v>
      </c>
      <c r="E67" s="20">
        <f t="shared" si="9"/>
        <v>0</v>
      </c>
      <c r="F67" s="73"/>
      <c r="G67" s="74">
        <f t="shared" si="17"/>
        <v>0</v>
      </c>
      <c r="H67" s="73"/>
      <c r="I67" s="74">
        <f t="shared" si="1"/>
        <v>0</v>
      </c>
      <c r="J67" s="73"/>
      <c r="K67" s="113">
        <f t="shared" si="10"/>
        <v>0</v>
      </c>
      <c r="L67" s="73"/>
      <c r="M67" s="113">
        <f t="shared" si="11"/>
        <v>0</v>
      </c>
      <c r="N67" s="73"/>
      <c r="O67" s="74">
        <f t="shared" si="12"/>
        <v>0</v>
      </c>
      <c r="P67" s="73"/>
      <c r="Q67" s="113">
        <f t="shared" si="2"/>
        <v>0</v>
      </c>
      <c r="R67" s="73"/>
      <c r="S67" s="113">
        <f t="shared" si="3"/>
        <v>0</v>
      </c>
      <c r="T67" s="101"/>
      <c r="U67" s="74">
        <f t="shared" si="4"/>
        <v>0</v>
      </c>
      <c r="V67" s="73"/>
      <c r="W67" s="113">
        <f t="shared" si="13"/>
        <v>0</v>
      </c>
      <c r="X67" s="101"/>
      <c r="Y67" s="113">
        <f t="shared" si="14"/>
        <v>0</v>
      </c>
      <c r="Z67" s="73"/>
      <c r="AA67" s="74">
        <v>0</v>
      </c>
      <c r="AB67" s="73"/>
      <c r="AC67" s="74">
        <f t="shared" si="20"/>
        <v>0</v>
      </c>
      <c r="AD67" s="73"/>
      <c r="AE67" s="74">
        <f t="shared" si="7"/>
        <v>0</v>
      </c>
      <c r="AF67" s="73"/>
      <c r="AG67" s="74">
        <f t="shared" si="15"/>
        <v>0</v>
      </c>
      <c r="AH67" s="82">
        <f t="shared" si="8"/>
        <v>0</v>
      </c>
      <c r="AI67" s="74"/>
      <c r="AJ67" s="139">
        <f t="shared" si="16"/>
        <v>0</v>
      </c>
    </row>
    <row r="68" spans="1:36" ht="15" customHeight="1" x14ac:dyDescent="0.2">
      <c r="A68" s="84" t="s">
        <v>228</v>
      </c>
      <c r="B68" t="str">
        <f>IF($A68="","",INDEX('MA-Liste'!$D:$D,MATCH($A68,'MA-Liste'!$M:$M,FALSE)))</f>
        <v>AeBo</v>
      </c>
      <c r="C68" s="4" t="str">
        <f ca="1">IF($A68="","",INDEX(INDIRECT("'MA-Liste'!"&amp;$C$11),MATCH($A68,'MA-Liste'!$M:$M,FALSE)))</f>
        <v>D</v>
      </c>
      <c r="D68" s="19">
        <f t="shared" ca="1" si="0"/>
        <v>100</v>
      </c>
      <c r="E68" s="20">
        <f t="shared" si="9"/>
        <v>0</v>
      </c>
      <c r="F68" s="73"/>
      <c r="G68" s="74">
        <f t="shared" ca="1" si="17"/>
        <v>0</v>
      </c>
      <c r="H68" s="73"/>
      <c r="I68" s="74">
        <f t="shared" ca="1" si="1"/>
        <v>0</v>
      </c>
      <c r="J68" s="73"/>
      <c r="K68" s="113">
        <f t="shared" ca="1" si="10"/>
        <v>0</v>
      </c>
      <c r="L68" s="73"/>
      <c r="M68" s="113">
        <f t="shared" ca="1" si="11"/>
        <v>0</v>
      </c>
      <c r="N68" s="73"/>
      <c r="O68" s="74">
        <f t="shared" ca="1" si="12"/>
        <v>0</v>
      </c>
      <c r="P68" s="73"/>
      <c r="Q68" s="113">
        <f t="shared" ca="1" si="2"/>
        <v>0</v>
      </c>
      <c r="R68" s="73"/>
      <c r="S68" s="113">
        <f t="shared" ca="1" si="3"/>
        <v>0</v>
      </c>
      <c r="T68" s="101"/>
      <c r="U68" s="74">
        <f t="shared" ca="1" si="4"/>
        <v>0</v>
      </c>
      <c r="V68" s="73"/>
      <c r="W68" s="113">
        <f t="shared" ca="1" si="13"/>
        <v>0</v>
      </c>
      <c r="X68" s="101"/>
      <c r="Y68" s="113">
        <f t="shared" ca="1" si="14"/>
        <v>0</v>
      </c>
      <c r="Z68" s="73"/>
      <c r="AA68" s="74">
        <v>0</v>
      </c>
      <c r="AB68" s="73"/>
      <c r="AC68" s="74">
        <f t="shared" ca="1" si="20"/>
        <v>0</v>
      </c>
      <c r="AD68" s="73"/>
      <c r="AE68" s="74">
        <f t="shared" ca="1" si="7"/>
        <v>0</v>
      </c>
      <c r="AF68" s="73"/>
      <c r="AG68" s="74">
        <f t="shared" ca="1" si="15"/>
        <v>0</v>
      </c>
      <c r="AH68" s="82">
        <f t="shared" ca="1" si="8"/>
        <v>0</v>
      </c>
      <c r="AI68" s="74"/>
      <c r="AJ68" s="139">
        <f t="shared" ca="1" si="16"/>
        <v>0</v>
      </c>
    </row>
    <row r="69" spans="1:36" ht="15" customHeight="1" x14ac:dyDescent="0.2">
      <c r="A69" s="84" t="s">
        <v>363</v>
      </c>
      <c r="B69" s="14" t="s">
        <v>65</v>
      </c>
      <c r="C69" s="18" t="str">
        <f ca="1">IF($A69="","",INDEX(INDIRECT("'MA-Liste'!"&amp;$C$11),MATCH($A69,'MA-Liste'!$M:$M,FALSE)))</f>
        <v>E</v>
      </c>
      <c r="D69" s="19">
        <f t="shared" ca="1" si="0"/>
        <v>75</v>
      </c>
      <c r="E69" s="20">
        <f t="shared" si="9"/>
        <v>0</v>
      </c>
      <c r="F69" s="73"/>
      <c r="G69" s="74">
        <f t="shared" ca="1" si="17"/>
        <v>0</v>
      </c>
      <c r="H69" s="73"/>
      <c r="I69" s="74">
        <f t="shared" ca="1" si="1"/>
        <v>0</v>
      </c>
      <c r="J69" s="73"/>
      <c r="K69" s="113">
        <f t="shared" ca="1" si="10"/>
        <v>0</v>
      </c>
      <c r="L69" s="73"/>
      <c r="M69" s="113">
        <f t="shared" ca="1" si="11"/>
        <v>0</v>
      </c>
      <c r="N69" s="73"/>
      <c r="O69" s="74">
        <f t="shared" ca="1" si="12"/>
        <v>0</v>
      </c>
      <c r="P69" s="73"/>
      <c r="Q69" s="113">
        <f t="shared" ca="1" si="2"/>
        <v>0</v>
      </c>
      <c r="R69" s="73"/>
      <c r="S69" s="113">
        <f t="shared" ca="1" si="3"/>
        <v>0</v>
      </c>
      <c r="T69" s="101"/>
      <c r="U69" s="74">
        <f t="shared" ca="1" si="4"/>
        <v>0</v>
      </c>
      <c r="V69" s="73"/>
      <c r="W69" s="113">
        <f t="shared" ca="1" si="13"/>
        <v>0</v>
      </c>
      <c r="X69" s="101"/>
      <c r="Y69" s="113">
        <f t="shared" ca="1" si="14"/>
        <v>0</v>
      </c>
      <c r="Z69" s="73"/>
      <c r="AA69" s="74">
        <v>0</v>
      </c>
      <c r="AB69" s="73"/>
      <c r="AC69" s="74">
        <f t="shared" ca="1" si="20"/>
        <v>0</v>
      </c>
      <c r="AD69" s="73"/>
      <c r="AE69" s="74">
        <f t="shared" ca="1" si="7"/>
        <v>0</v>
      </c>
      <c r="AF69" s="73"/>
      <c r="AG69" s="74">
        <f t="shared" ca="1" si="15"/>
        <v>0</v>
      </c>
      <c r="AH69" s="82">
        <f t="shared" ca="1" si="8"/>
        <v>0</v>
      </c>
      <c r="AI69" s="74"/>
      <c r="AJ69" s="139">
        <f t="shared" ca="1" si="16"/>
        <v>0</v>
      </c>
    </row>
    <row r="70" spans="1:36" ht="15" customHeight="1" x14ac:dyDescent="0.2">
      <c r="A70" s="84" t="s">
        <v>252</v>
      </c>
      <c r="B70" s="14" t="s">
        <v>65</v>
      </c>
      <c r="C70" s="18" t="s">
        <v>8</v>
      </c>
      <c r="D70" s="19">
        <v>60</v>
      </c>
      <c r="E70" s="20">
        <f t="shared" si="9"/>
        <v>0</v>
      </c>
      <c r="F70" s="73"/>
      <c r="G70" s="74">
        <f t="shared" si="17"/>
        <v>0</v>
      </c>
      <c r="H70" s="73"/>
      <c r="I70" s="74">
        <f t="shared" si="1"/>
        <v>0</v>
      </c>
      <c r="J70" s="73"/>
      <c r="K70" s="113">
        <f t="shared" si="10"/>
        <v>0</v>
      </c>
      <c r="L70" s="73"/>
      <c r="M70" s="113">
        <f t="shared" si="11"/>
        <v>0</v>
      </c>
      <c r="N70" s="73"/>
      <c r="O70" s="74">
        <f t="shared" si="12"/>
        <v>0</v>
      </c>
      <c r="P70" s="73"/>
      <c r="Q70" s="113">
        <f t="shared" si="2"/>
        <v>0</v>
      </c>
      <c r="R70" s="73"/>
      <c r="S70" s="113">
        <f t="shared" si="3"/>
        <v>0</v>
      </c>
      <c r="T70" s="101"/>
      <c r="U70" s="74">
        <f t="shared" si="4"/>
        <v>0</v>
      </c>
      <c r="V70" s="73"/>
      <c r="W70" s="113">
        <f t="shared" si="13"/>
        <v>0</v>
      </c>
      <c r="X70" s="101"/>
      <c r="Y70" s="113">
        <f t="shared" si="14"/>
        <v>0</v>
      </c>
      <c r="Z70" s="73"/>
      <c r="AA70" s="74">
        <v>0</v>
      </c>
      <c r="AB70" s="73"/>
      <c r="AC70" s="74">
        <f t="shared" si="20"/>
        <v>0</v>
      </c>
      <c r="AD70" s="73"/>
      <c r="AE70" s="74">
        <f t="shared" si="7"/>
        <v>0</v>
      </c>
      <c r="AF70" s="73"/>
      <c r="AG70" s="74">
        <f t="shared" si="15"/>
        <v>0</v>
      </c>
      <c r="AH70" s="82">
        <f t="shared" si="8"/>
        <v>0</v>
      </c>
      <c r="AI70" s="74"/>
      <c r="AJ70" s="139">
        <f t="shared" si="16"/>
        <v>0</v>
      </c>
    </row>
    <row r="71" spans="1:36" ht="15" customHeight="1" x14ac:dyDescent="0.2">
      <c r="A71" s="90" t="s">
        <v>253</v>
      </c>
      <c r="B71" s="14" t="s">
        <v>65</v>
      </c>
      <c r="C71" s="18" t="s">
        <v>6</v>
      </c>
      <c r="D71" s="19">
        <v>100</v>
      </c>
      <c r="E71" s="20">
        <f t="shared" si="9"/>
        <v>0</v>
      </c>
      <c r="F71" s="73"/>
      <c r="G71" s="74">
        <f t="shared" si="17"/>
        <v>0</v>
      </c>
      <c r="H71" s="73"/>
      <c r="I71" s="74">
        <f t="shared" si="1"/>
        <v>0</v>
      </c>
      <c r="J71" s="73"/>
      <c r="K71" s="113">
        <f t="shared" si="10"/>
        <v>0</v>
      </c>
      <c r="L71" s="73"/>
      <c r="M71" s="113">
        <f t="shared" si="11"/>
        <v>0</v>
      </c>
      <c r="N71" s="73"/>
      <c r="O71" s="74">
        <f t="shared" si="12"/>
        <v>0</v>
      </c>
      <c r="P71" s="73"/>
      <c r="Q71" s="113">
        <f t="shared" si="2"/>
        <v>0</v>
      </c>
      <c r="R71" s="73"/>
      <c r="S71" s="113">
        <f t="shared" si="3"/>
        <v>0</v>
      </c>
      <c r="T71" s="101"/>
      <c r="U71" s="74">
        <f t="shared" si="4"/>
        <v>0</v>
      </c>
      <c r="V71" s="73"/>
      <c r="W71" s="113">
        <f t="shared" si="13"/>
        <v>0</v>
      </c>
      <c r="X71" s="101"/>
      <c r="Y71" s="113">
        <f t="shared" si="14"/>
        <v>0</v>
      </c>
      <c r="Z71" s="73"/>
      <c r="AA71" s="74">
        <v>0</v>
      </c>
      <c r="AB71" s="73"/>
      <c r="AC71" s="74">
        <f t="shared" si="20"/>
        <v>0</v>
      </c>
      <c r="AD71" s="73"/>
      <c r="AE71" s="74">
        <f t="shared" si="7"/>
        <v>0</v>
      </c>
      <c r="AF71" s="73"/>
      <c r="AG71" s="74">
        <f t="shared" si="15"/>
        <v>0</v>
      </c>
      <c r="AH71" s="82">
        <f t="shared" si="8"/>
        <v>0</v>
      </c>
      <c r="AI71" s="74"/>
      <c r="AJ71" s="139">
        <f t="shared" si="16"/>
        <v>0</v>
      </c>
    </row>
    <row r="72" spans="1:36" ht="15" customHeight="1" x14ac:dyDescent="0.2">
      <c r="A72" s="90" t="s">
        <v>254</v>
      </c>
      <c r="B72" s="14" t="s">
        <v>65</v>
      </c>
      <c r="C72" s="18" t="s">
        <v>8</v>
      </c>
      <c r="D72" s="19">
        <v>60</v>
      </c>
      <c r="E72" s="20">
        <f t="shared" si="9"/>
        <v>0</v>
      </c>
      <c r="F72" s="73"/>
      <c r="G72" s="74">
        <f t="shared" si="17"/>
        <v>0</v>
      </c>
      <c r="H72" s="73"/>
      <c r="I72" s="74">
        <f t="shared" si="1"/>
        <v>0</v>
      </c>
      <c r="J72" s="73"/>
      <c r="K72" s="113">
        <f t="shared" si="10"/>
        <v>0</v>
      </c>
      <c r="L72" s="73"/>
      <c r="M72" s="113">
        <f t="shared" si="11"/>
        <v>0</v>
      </c>
      <c r="N72" s="73"/>
      <c r="O72" s="74">
        <f t="shared" si="12"/>
        <v>0</v>
      </c>
      <c r="P72" s="73"/>
      <c r="Q72" s="113">
        <f t="shared" si="2"/>
        <v>0</v>
      </c>
      <c r="R72" s="73"/>
      <c r="S72" s="113">
        <f t="shared" si="3"/>
        <v>0</v>
      </c>
      <c r="T72" s="101"/>
      <c r="U72" s="74">
        <f t="shared" si="4"/>
        <v>0</v>
      </c>
      <c r="V72" s="73"/>
      <c r="W72" s="113">
        <f t="shared" si="13"/>
        <v>0</v>
      </c>
      <c r="X72" s="101"/>
      <c r="Y72" s="113">
        <f t="shared" si="14"/>
        <v>0</v>
      </c>
      <c r="Z72" s="73"/>
      <c r="AA72" s="74">
        <v>0</v>
      </c>
      <c r="AB72" s="73"/>
      <c r="AC72" s="74">
        <f t="shared" si="20"/>
        <v>0</v>
      </c>
      <c r="AD72" s="73"/>
      <c r="AE72" s="74">
        <f t="shared" si="7"/>
        <v>0</v>
      </c>
      <c r="AF72" s="73"/>
      <c r="AG72" s="74">
        <f t="shared" si="15"/>
        <v>0</v>
      </c>
      <c r="AH72" s="82">
        <f t="shared" si="8"/>
        <v>0</v>
      </c>
      <c r="AI72" s="74"/>
      <c r="AJ72" s="147">
        <f t="shared" si="16"/>
        <v>0</v>
      </c>
    </row>
    <row r="73" spans="1:36" ht="15" customHeight="1" x14ac:dyDescent="0.2">
      <c r="A73" s="90" t="s">
        <v>255</v>
      </c>
      <c r="B73" s="14" t="s">
        <v>65</v>
      </c>
      <c r="C73" s="18" t="s">
        <v>5</v>
      </c>
      <c r="D73" s="19">
        <v>118</v>
      </c>
      <c r="E73" s="20">
        <f t="shared" si="9"/>
        <v>0</v>
      </c>
      <c r="F73" s="73"/>
      <c r="G73" s="74">
        <f t="shared" si="17"/>
        <v>0</v>
      </c>
      <c r="H73" s="73"/>
      <c r="I73" s="74">
        <f t="shared" si="1"/>
        <v>0</v>
      </c>
      <c r="J73" s="73"/>
      <c r="K73" s="113">
        <f t="shared" si="10"/>
        <v>0</v>
      </c>
      <c r="L73" s="73"/>
      <c r="M73" s="113">
        <f t="shared" si="11"/>
        <v>0</v>
      </c>
      <c r="N73" s="73"/>
      <c r="O73" s="74">
        <f t="shared" si="12"/>
        <v>0</v>
      </c>
      <c r="P73" s="73"/>
      <c r="Q73" s="113">
        <f t="shared" si="2"/>
        <v>0</v>
      </c>
      <c r="R73" s="73"/>
      <c r="S73" s="113">
        <f t="shared" si="3"/>
        <v>0</v>
      </c>
      <c r="T73" s="101"/>
      <c r="U73" s="74">
        <f t="shared" si="4"/>
        <v>0</v>
      </c>
      <c r="V73" s="73"/>
      <c r="W73" s="113">
        <f t="shared" si="13"/>
        <v>0</v>
      </c>
      <c r="X73" s="101"/>
      <c r="Y73" s="113">
        <f t="shared" si="14"/>
        <v>0</v>
      </c>
      <c r="Z73" s="73"/>
      <c r="AA73" s="74">
        <v>0</v>
      </c>
      <c r="AB73" s="73"/>
      <c r="AC73" s="74">
        <f t="shared" si="20"/>
        <v>0</v>
      </c>
      <c r="AD73" s="73"/>
      <c r="AE73" s="74">
        <f t="shared" si="7"/>
        <v>0</v>
      </c>
      <c r="AF73" s="73"/>
      <c r="AG73" s="74">
        <f t="shared" si="15"/>
        <v>0</v>
      </c>
      <c r="AH73" s="82">
        <f t="shared" si="8"/>
        <v>0</v>
      </c>
      <c r="AI73" s="74"/>
      <c r="AJ73" s="147">
        <f t="shared" si="16"/>
        <v>0</v>
      </c>
    </row>
    <row r="74" spans="1:36" ht="15" customHeight="1" x14ac:dyDescent="0.2">
      <c r="A74" s="90" t="s">
        <v>256</v>
      </c>
      <c r="B74" s="14" t="s">
        <v>65</v>
      </c>
      <c r="C74" s="18" t="s">
        <v>5</v>
      </c>
      <c r="D74" s="19">
        <v>118</v>
      </c>
      <c r="E74" s="20">
        <f t="shared" si="9"/>
        <v>0</v>
      </c>
      <c r="F74" s="73"/>
      <c r="G74" s="74">
        <f t="shared" si="17"/>
        <v>0</v>
      </c>
      <c r="H74" s="73"/>
      <c r="I74" s="74">
        <f t="shared" si="1"/>
        <v>0</v>
      </c>
      <c r="J74" s="73"/>
      <c r="K74" s="113">
        <f t="shared" si="10"/>
        <v>0</v>
      </c>
      <c r="L74" s="73"/>
      <c r="M74" s="113">
        <f t="shared" si="11"/>
        <v>0</v>
      </c>
      <c r="N74" s="73"/>
      <c r="O74" s="74">
        <f t="shared" si="12"/>
        <v>0</v>
      </c>
      <c r="P74" s="73"/>
      <c r="Q74" s="113">
        <f t="shared" si="2"/>
        <v>0</v>
      </c>
      <c r="R74" s="73"/>
      <c r="S74" s="113">
        <f t="shared" si="3"/>
        <v>0</v>
      </c>
      <c r="T74" s="101"/>
      <c r="U74" s="74">
        <f t="shared" si="4"/>
        <v>0</v>
      </c>
      <c r="V74" s="73"/>
      <c r="W74" s="113">
        <f t="shared" si="13"/>
        <v>0</v>
      </c>
      <c r="X74" s="101"/>
      <c r="Y74" s="113">
        <f t="shared" si="14"/>
        <v>0</v>
      </c>
      <c r="Z74" s="73"/>
      <c r="AA74" s="74">
        <v>0</v>
      </c>
      <c r="AB74" s="73"/>
      <c r="AC74" s="74">
        <f t="shared" si="20"/>
        <v>0</v>
      </c>
      <c r="AD74" s="73"/>
      <c r="AE74" s="74">
        <f t="shared" si="7"/>
        <v>0</v>
      </c>
      <c r="AF74" s="73"/>
      <c r="AG74" s="74">
        <f t="shared" si="15"/>
        <v>0</v>
      </c>
      <c r="AH74" s="82">
        <f t="shared" si="8"/>
        <v>0</v>
      </c>
      <c r="AI74" s="74"/>
      <c r="AJ74" s="147">
        <f t="shared" si="16"/>
        <v>0</v>
      </c>
    </row>
    <row r="75" spans="1:36" ht="15" customHeight="1" x14ac:dyDescent="0.2">
      <c r="A75" s="90" t="s">
        <v>257</v>
      </c>
      <c r="B75" s="14" t="s">
        <v>65</v>
      </c>
      <c r="C75" s="18" t="s">
        <v>5</v>
      </c>
      <c r="D75" s="19">
        <v>118</v>
      </c>
      <c r="E75" s="20">
        <f t="shared" si="9"/>
        <v>0</v>
      </c>
      <c r="F75" s="73"/>
      <c r="G75" s="74">
        <f t="shared" si="17"/>
        <v>0</v>
      </c>
      <c r="H75" s="73"/>
      <c r="I75" s="74">
        <f t="shared" si="1"/>
        <v>0</v>
      </c>
      <c r="J75" s="73"/>
      <c r="K75" s="113">
        <f t="shared" si="10"/>
        <v>0</v>
      </c>
      <c r="L75" s="73"/>
      <c r="M75" s="113">
        <f t="shared" si="11"/>
        <v>0</v>
      </c>
      <c r="N75" s="73"/>
      <c r="O75" s="74">
        <f t="shared" si="12"/>
        <v>0</v>
      </c>
      <c r="P75" s="73"/>
      <c r="Q75" s="113">
        <f t="shared" si="2"/>
        <v>0</v>
      </c>
      <c r="R75" s="73"/>
      <c r="S75" s="113">
        <f t="shared" si="3"/>
        <v>0</v>
      </c>
      <c r="T75" s="101"/>
      <c r="U75" s="74">
        <f t="shared" si="4"/>
        <v>0</v>
      </c>
      <c r="V75" s="73"/>
      <c r="W75" s="113">
        <f t="shared" si="13"/>
        <v>0</v>
      </c>
      <c r="X75" s="101"/>
      <c r="Y75" s="113">
        <f t="shared" si="14"/>
        <v>0</v>
      </c>
      <c r="Z75" s="73"/>
      <c r="AA75" s="74">
        <v>0</v>
      </c>
      <c r="AB75" s="73"/>
      <c r="AC75" s="74">
        <f t="shared" si="20"/>
        <v>0</v>
      </c>
      <c r="AD75" s="73"/>
      <c r="AE75" s="74">
        <f t="shared" si="7"/>
        <v>0</v>
      </c>
      <c r="AF75" s="73"/>
      <c r="AG75" s="74">
        <f t="shared" si="15"/>
        <v>0</v>
      </c>
      <c r="AH75" s="82">
        <f t="shared" si="8"/>
        <v>0</v>
      </c>
      <c r="AI75" s="74"/>
      <c r="AJ75" s="147">
        <f t="shared" si="16"/>
        <v>0</v>
      </c>
    </row>
    <row r="76" spans="1:36" ht="15" customHeight="1" x14ac:dyDescent="0.2">
      <c r="A76" s="90" t="s">
        <v>264</v>
      </c>
      <c r="B76" s="14" t="s">
        <v>65</v>
      </c>
      <c r="C76" s="18" t="s">
        <v>6</v>
      </c>
      <c r="D76" s="19">
        <v>100</v>
      </c>
      <c r="E76" s="20">
        <f t="shared" si="9"/>
        <v>0</v>
      </c>
      <c r="F76" s="73"/>
      <c r="G76" s="74">
        <f t="shared" si="17"/>
        <v>0</v>
      </c>
      <c r="H76" s="73"/>
      <c r="I76" s="74">
        <f t="shared" si="1"/>
        <v>0</v>
      </c>
      <c r="J76" s="73"/>
      <c r="K76" s="113">
        <f t="shared" si="10"/>
        <v>0</v>
      </c>
      <c r="L76" s="73"/>
      <c r="M76" s="113">
        <f t="shared" si="11"/>
        <v>0</v>
      </c>
      <c r="N76" s="73"/>
      <c r="O76" s="74">
        <f t="shared" si="12"/>
        <v>0</v>
      </c>
      <c r="P76" s="73"/>
      <c r="Q76" s="113">
        <f t="shared" si="2"/>
        <v>0</v>
      </c>
      <c r="R76" s="73"/>
      <c r="S76" s="113">
        <f t="shared" si="3"/>
        <v>0</v>
      </c>
      <c r="T76" s="101"/>
      <c r="U76" s="74">
        <f t="shared" si="4"/>
        <v>0</v>
      </c>
      <c r="V76" s="73"/>
      <c r="W76" s="113">
        <f t="shared" si="13"/>
        <v>0</v>
      </c>
      <c r="X76" s="101"/>
      <c r="Y76" s="113">
        <f t="shared" si="14"/>
        <v>0</v>
      </c>
      <c r="Z76" s="73"/>
      <c r="AA76" s="74">
        <v>0</v>
      </c>
      <c r="AB76" s="73"/>
      <c r="AC76" s="74">
        <f t="shared" si="20"/>
        <v>0</v>
      </c>
      <c r="AD76" s="73"/>
      <c r="AE76" s="74">
        <f t="shared" si="7"/>
        <v>0</v>
      </c>
      <c r="AF76" s="73"/>
      <c r="AG76" s="74">
        <f t="shared" si="15"/>
        <v>0</v>
      </c>
      <c r="AH76" s="82">
        <f t="shared" si="8"/>
        <v>0</v>
      </c>
      <c r="AI76" s="74"/>
      <c r="AJ76" s="147">
        <f t="shared" si="16"/>
        <v>0</v>
      </c>
    </row>
    <row r="77" spans="1:36" ht="15" customHeight="1" x14ac:dyDescent="0.2">
      <c r="A77" s="90" t="s">
        <v>322</v>
      </c>
      <c r="B77" s="14" t="s">
        <v>65</v>
      </c>
      <c r="C77" s="18" t="s">
        <v>6</v>
      </c>
      <c r="D77" s="19">
        <v>100</v>
      </c>
      <c r="E77" s="20">
        <f t="shared" si="9"/>
        <v>0</v>
      </c>
      <c r="F77" s="73"/>
      <c r="G77" s="74">
        <f>IF(D77="",0,D77*F77)</f>
        <v>0</v>
      </c>
      <c r="H77" s="73"/>
      <c r="I77" s="74">
        <f t="shared" si="1"/>
        <v>0</v>
      </c>
      <c r="J77" s="73"/>
      <c r="K77" s="113">
        <f t="shared" si="10"/>
        <v>0</v>
      </c>
      <c r="L77" s="73"/>
      <c r="M77" s="113">
        <f t="shared" si="11"/>
        <v>0</v>
      </c>
      <c r="N77" s="73"/>
      <c r="O77" s="74">
        <f t="shared" si="12"/>
        <v>0</v>
      </c>
      <c r="P77" s="73"/>
      <c r="Q77" s="113">
        <f t="shared" si="2"/>
        <v>0</v>
      </c>
      <c r="R77" s="73"/>
      <c r="S77" s="113">
        <f t="shared" si="3"/>
        <v>0</v>
      </c>
      <c r="T77" s="101"/>
      <c r="U77" s="74">
        <f t="shared" si="4"/>
        <v>0</v>
      </c>
      <c r="V77" s="73"/>
      <c r="W77" s="113">
        <f t="shared" si="13"/>
        <v>0</v>
      </c>
      <c r="X77" s="101"/>
      <c r="Y77" s="113">
        <f t="shared" si="14"/>
        <v>0</v>
      </c>
      <c r="Z77" s="73"/>
      <c r="AA77" s="74">
        <v>0</v>
      </c>
      <c r="AB77" s="73"/>
      <c r="AC77" s="74">
        <f t="shared" si="20"/>
        <v>0</v>
      </c>
      <c r="AD77" s="73"/>
      <c r="AE77" s="74">
        <f t="shared" si="7"/>
        <v>0</v>
      </c>
      <c r="AF77" s="73"/>
      <c r="AG77" s="74">
        <f t="shared" si="15"/>
        <v>0</v>
      </c>
      <c r="AH77" s="82">
        <f t="shared" si="8"/>
        <v>0</v>
      </c>
      <c r="AI77" s="74"/>
      <c r="AJ77" s="147">
        <f t="shared" si="16"/>
        <v>0</v>
      </c>
    </row>
    <row r="78" spans="1:36" ht="15" customHeight="1" x14ac:dyDescent="0.2">
      <c r="A78" s="90" t="s">
        <v>323</v>
      </c>
      <c r="B78" s="14" t="s">
        <v>65</v>
      </c>
      <c r="C78" s="18" t="s">
        <v>6</v>
      </c>
      <c r="D78" s="19">
        <v>100</v>
      </c>
      <c r="E78" s="20">
        <f t="shared" si="9"/>
        <v>0</v>
      </c>
      <c r="F78" s="73"/>
      <c r="G78" s="74">
        <f>IF(D78="",0,D78*F78)</f>
        <v>0</v>
      </c>
      <c r="H78" s="73"/>
      <c r="I78" s="74">
        <f t="shared" si="1"/>
        <v>0</v>
      </c>
      <c r="J78" s="73"/>
      <c r="K78" s="113">
        <f t="shared" si="10"/>
        <v>0</v>
      </c>
      <c r="L78" s="73"/>
      <c r="M78" s="113">
        <f t="shared" si="11"/>
        <v>0</v>
      </c>
      <c r="N78" s="73"/>
      <c r="O78" s="74">
        <f t="shared" si="12"/>
        <v>0</v>
      </c>
      <c r="P78" s="73"/>
      <c r="Q78" s="113">
        <f t="shared" si="2"/>
        <v>0</v>
      </c>
      <c r="R78" s="73"/>
      <c r="S78" s="113">
        <f t="shared" si="3"/>
        <v>0</v>
      </c>
      <c r="T78" s="101"/>
      <c r="U78" s="74">
        <f t="shared" si="4"/>
        <v>0</v>
      </c>
      <c r="V78" s="73"/>
      <c r="W78" s="113">
        <f t="shared" si="13"/>
        <v>0</v>
      </c>
      <c r="X78" s="101"/>
      <c r="Y78" s="113">
        <f t="shared" si="14"/>
        <v>0</v>
      </c>
      <c r="Z78" s="73"/>
      <c r="AA78" s="74">
        <v>0</v>
      </c>
      <c r="AB78" s="73"/>
      <c r="AC78" s="74">
        <f t="shared" si="20"/>
        <v>0</v>
      </c>
      <c r="AD78" s="73"/>
      <c r="AE78" s="74">
        <f t="shared" si="7"/>
        <v>0</v>
      </c>
      <c r="AF78" s="73"/>
      <c r="AG78" s="74">
        <f t="shared" si="15"/>
        <v>0</v>
      </c>
      <c r="AH78" s="82">
        <f t="shared" si="8"/>
        <v>0</v>
      </c>
      <c r="AI78" s="74"/>
      <c r="AJ78" s="147">
        <f t="shared" si="16"/>
        <v>0</v>
      </c>
    </row>
    <row r="79" spans="1:36" ht="15" customHeight="1" x14ac:dyDescent="0.2">
      <c r="A79" s="90" t="s">
        <v>260</v>
      </c>
      <c r="B79" s="14" t="s">
        <v>65</v>
      </c>
      <c r="C79" s="18" t="s">
        <v>6</v>
      </c>
      <c r="D79" s="19">
        <v>100</v>
      </c>
      <c r="E79" s="20">
        <f t="shared" si="9"/>
        <v>0</v>
      </c>
      <c r="F79" s="73"/>
      <c r="G79" s="74">
        <f t="shared" si="17"/>
        <v>0</v>
      </c>
      <c r="H79" s="73"/>
      <c r="I79" s="74">
        <f t="shared" si="1"/>
        <v>0</v>
      </c>
      <c r="J79" s="73"/>
      <c r="K79" s="113">
        <f t="shared" si="10"/>
        <v>0</v>
      </c>
      <c r="L79" s="73"/>
      <c r="M79" s="113">
        <f t="shared" si="11"/>
        <v>0</v>
      </c>
      <c r="N79" s="73"/>
      <c r="O79" s="74">
        <f t="shared" si="12"/>
        <v>0</v>
      </c>
      <c r="P79" s="73"/>
      <c r="Q79" s="113">
        <f t="shared" si="2"/>
        <v>0</v>
      </c>
      <c r="R79" s="73"/>
      <c r="S79" s="113">
        <f t="shared" si="3"/>
        <v>0</v>
      </c>
      <c r="T79" s="73"/>
      <c r="U79" s="74">
        <f t="shared" si="4"/>
        <v>0</v>
      </c>
      <c r="V79" s="73"/>
      <c r="W79" s="113">
        <f t="shared" si="13"/>
        <v>0</v>
      </c>
      <c r="X79" s="101"/>
      <c r="Y79" s="113">
        <f t="shared" si="14"/>
        <v>0</v>
      </c>
      <c r="Z79" s="73"/>
      <c r="AA79" s="74">
        <v>0</v>
      </c>
      <c r="AB79" s="73"/>
      <c r="AC79" s="74">
        <f t="shared" si="20"/>
        <v>0</v>
      </c>
      <c r="AD79" s="73"/>
      <c r="AE79" s="74">
        <f t="shared" si="7"/>
        <v>0</v>
      </c>
      <c r="AF79" s="73"/>
      <c r="AG79" s="74">
        <f t="shared" si="15"/>
        <v>0</v>
      </c>
      <c r="AH79" s="82">
        <f t="shared" si="8"/>
        <v>0</v>
      </c>
      <c r="AI79" s="74"/>
      <c r="AJ79" s="147">
        <f t="shared" si="16"/>
        <v>0</v>
      </c>
    </row>
    <row r="80" spans="1:36" ht="15" customHeight="1" x14ac:dyDescent="0.2">
      <c r="A80" s="90" t="s">
        <v>265</v>
      </c>
      <c r="B80" t="str">
        <f>IF($A80="","",INDEX('MA-Liste'!$D:$D,MATCH($A80,'MA-Liste'!$M:$M,FALSE)))</f>
        <v>AeBo</v>
      </c>
      <c r="C80" s="4" t="str">
        <f ca="1">IF($A80="","",INDEX(INDIRECT("'MA-Liste'!"&amp;$C$11),MATCH($A80,'MA-Liste'!$M:$M,FALSE)))</f>
        <v>D</v>
      </c>
      <c r="D80" s="19">
        <f ca="1">IF(OR($C80="",$C80=0),"",VLOOKUP($C80,Ansätze,$D$11,FALSE))</f>
        <v>100</v>
      </c>
      <c r="E80" s="20">
        <f t="shared" si="9"/>
        <v>0</v>
      </c>
      <c r="F80" s="73"/>
      <c r="G80" s="74">
        <f t="shared" ca="1" si="17"/>
        <v>0</v>
      </c>
      <c r="H80" s="73"/>
      <c r="I80" s="74">
        <f t="shared" ca="1" si="1"/>
        <v>0</v>
      </c>
      <c r="J80" s="73"/>
      <c r="K80" s="113">
        <f t="shared" ca="1" si="10"/>
        <v>0</v>
      </c>
      <c r="L80" s="73"/>
      <c r="M80" s="113">
        <f t="shared" ca="1" si="11"/>
        <v>0</v>
      </c>
      <c r="N80" s="73"/>
      <c r="O80" s="74">
        <f t="shared" ca="1" si="12"/>
        <v>0</v>
      </c>
      <c r="P80" s="73"/>
      <c r="Q80" s="113">
        <f t="shared" ca="1" si="2"/>
        <v>0</v>
      </c>
      <c r="R80" s="73"/>
      <c r="S80" s="113">
        <f t="shared" ca="1" si="3"/>
        <v>0</v>
      </c>
      <c r="T80" s="73"/>
      <c r="U80" s="74">
        <f t="shared" ca="1" si="4"/>
        <v>0</v>
      </c>
      <c r="V80" s="73"/>
      <c r="W80" s="113">
        <f t="shared" ca="1" si="13"/>
        <v>0</v>
      </c>
      <c r="X80" s="101"/>
      <c r="Y80" s="113">
        <f t="shared" ca="1" si="14"/>
        <v>0</v>
      </c>
      <c r="Z80" s="73"/>
      <c r="AA80" s="74">
        <v>0</v>
      </c>
      <c r="AB80" s="73"/>
      <c r="AC80" s="74">
        <f t="shared" ca="1" si="20"/>
        <v>0</v>
      </c>
      <c r="AD80" s="73"/>
      <c r="AE80" s="74">
        <f t="shared" ca="1" si="7"/>
        <v>0</v>
      </c>
      <c r="AF80" s="73"/>
      <c r="AG80" s="74">
        <f t="shared" ca="1" si="15"/>
        <v>0</v>
      </c>
      <c r="AH80" s="82">
        <f t="shared" ca="1" si="8"/>
        <v>0</v>
      </c>
      <c r="AI80" s="74"/>
      <c r="AJ80" s="147">
        <f t="shared" ca="1" si="16"/>
        <v>0</v>
      </c>
    </row>
    <row r="81" spans="1:37" ht="15" customHeight="1" x14ac:dyDescent="0.2">
      <c r="A81" s="90" t="s">
        <v>263</v>
      </c>
      <c r="B81" s="14" t="s">
        <v>65</v>
      </c>
      <c r="C81" s="18" t="s">
        <v>6</v>
      </c>
      <c r="D81" s="19">
        <v>100</v>
      </c>
      <c r="E81" s="20">
        <f t="shared" si="9"/>
        <v>0</v>
      </c>
      <c r="F81" s="73"/>
      <c r="G81" s="74">
        <f t="shared" si="17"/>
        <v>0</v>
      </c>
      <c r="H81" s="73"/>
      <c r="I81" s="74">
        <f t="shared" si="1"/>
        <v>0</v>
      </c>
      <c r="J81" s="73"/>
      <c r="K81" s="113">
        <f t="shared" si="10"/>
        <v>0</v>
      </c>
      <c r="L81" s="73"/>
      <c r="M81" s="113">
        <f t="shared" si="11"/>
        <v>0</v>
      </c>
      <c r="N81" s="73"/>
      <c r="O81" s="74">
        <f t="shared" si="12"/>
        <v>0</v>
      </c>
      <c r="P81" s="73"/>
      <c r="Q81" s="113">
        <f t="shared" ref="Q81:Q96" si="21">IF($D81="",0,$D81*P81)</f>
        <v>0</v>
      </c>
      <c r="R81" s="73"/>
      <c r="S81" s="113">
        <f t="shared" si="3"/>
        <v>0</v>
      </c>
      <c r="T81" s="73"/>
      <c r="U81" s="74">
        <f t="shared" ref="U81:U96" si="22">IF($D81="",0,$D81*T81)</f>
        <v>0</v>
      </c>
      <c r="V81" s="73"/>
      <c r="W81" s="113">
        <f t="shared" si="13"/>
        <v>0</v>
      </c>
      <c r="X81" s="101"/>
      <c r="Y81" s="113">
        <f t="shared" si="14"/>
        <v>0</v>
      </c>
      <c r="Z81" s="73"/>
      <c r="AA81" s="74">
        <v>0</v>
      </c>
      <c r="AB81" s="73"/>
      <c r="AC81" s="74">
        <f t="shared" si="20"/>
        <v>0</v>
      </c>
      <c r="AD81" s="73"/>
      <c r="AE81" s="74">
        <f t="shared" si="7"/>
        <v>0</v>
      </c>
      <c r="AF81" s="73"/>
      <c r="AG81" s="74">
        <f t="shared" si="15"/>
        <v>0</v>
      </c>
      <c r="AH81" s="82">
        <f t="shared" si="8"/>
        <v>0</v>
      </c>
      <c r="AI81" s="74"/>
      <c r="AJ81" s="147">
        <f t="shared" si="16"/>
        <v>0</v>
      </c>
      <c r="AK81" s="141"/>
    </row>
    <row r="82" spans="1:37" ht="15" customHeight="1" x14ac:dyDescent="0.2">
      <c r="A82" s="84" t="s">
        <v>292</v>
      </c>
      <c r="B82" t="s">
        <v>65</v>
      </c>
      <c r="C82" s="4" t="s">
        <v>9</v>
      </c>
      <c r="D82" s="19">
        <v>35</v>
      </c>
      <c r="E82" s="20">
        <f t="shared" si="9"/>
        <v>0</v>
      </c>
      <c r="F82" s="73"/>
      <c r="G82" s="74">
        <f t="shared" si="17"/>
        <v>0</v>
      </c>
      <c r="H82" s="73"/>
      <c r="I82" s="74">
        <f t="shared" si="1"/>
        <v>0</v>
      </c>
      <c r="J82" s="73"/>
      <c r="K82" s="113">
        <f t="shared" si="10"/>
        <v>0</v>
      </c>
      <c r="L82" s="73"/>
      <c r="M82" s="113">
        <f t="shared" si="11"/>
        <v>0</v>
      </c>
      <c r="N82" s="73"/>
      <c r="O82" s="74">
        <f t="shared" si="12"/>
        <v>0</v>
      </c>
      <c r="P82" s="73"/>
      <c r="Q82" s="113">
        <f t="shared" si="21"/>
        <v>0</v>
      </c>
      <c r="R82" s="73"/>
      <c r="S82" s="113">
        <f t="shared" si="3"/>
        <v>0</v>
      </c>
      <c r="T82" s="73"/>
      <c r="U82" s="74">
        <f t="shared" si="22"/>
        <v>0</v>
      </c>
      <c r="V82" s="73"/>
      <c r="W82" s="113">
        <f t="shared" si="13"/>
        <v>0</v>
      </c>
      <c r="X82" s="101"/>
      <c r="Y82" s="113">
        <f t="shared" si="14"/>
        <v>0</v>
      </c>
      <c r="Z82" s="73"/>
      <c r="AA82" s="74">
        <v>0</v>
      </c>
      <c r="AB82" s="73"/>
      <c r="AC82" s="74">
        <f t="shared" si="20"/>
        <v>0</v>
      </c>
      <c r="AD82" s="73"/>
      <c r="AE82" s="74">
        <f t="shared" si="7"/>
        <v>0</v>
      </c>
      <c r="AF82" s="73"/>
      <c r="AG82" s="74">
        <f t="shared" si="15"/>
        <v>0</v>
      </c>
      <c r="AH82" s="82">
        <f t="shared" si="8"/>
        <v>0</v>
      </c>
      <c r="AI82" s="74"/>
      <c r="AJ82" s="147">
        <f t="shared" si="16"/>
        <v>0</v>
      </c>
      <c r="AK82" s="141"/>
    </row>
    <row r="83" spans="1:37" ht="15" customHeight="1" x14ac:dyDescent="0.2">
      <c r="A83" s="84" t="s">
        <v>293</v>
      </c>
      <c r="B83" s="14" t="s">
        <v>65</v>
      </c>
      <c r="C83" s="18" t="s">
        <v>5</v>
      </c>
      <c r="D83" s="19">
        <v>118</v>
      </c>
      <c r="E83" s="20">
        <f t="shared" si="9"/>
        <v>0</v>
      </c>
      <c r="F83" s="73"/>
      <c r="G83" s="74">
        <f t="shared" si="17"/>
        <v>0</v>
      </c>
      <c r="H83" s="73"/>
      <c r="I83" s="74">
        <f t="shared" ref="I83:I96" si="23">IF(D83="",0,D83*H83)</f>
        <v>0</v>
      </c>
      <c r="J83" s="73"/>
      <c r="K83" s="113">
        <f t="shared" si="10"/>
        <v>0</v>
      </c>
      <c r="L83" s="73"/>
      <c r="M83" s="113">
        <f t="shared" si="11"/>
        <v>0</v>
      </c>
      <c r="N83" s="73"/>
      <c r="O83" s="74">
        <f t="shared" si="12"/>
        <v>0</v>
      </c>
      <c r="P83" s="73"/>
      <c r="Q83" s="113">
        <f t="shared" si="21"/>
        <v>0</v>
      </c>
      <c r="R83" s="73"/>
      <c r="S83" s="113">
        <f t="shared" ref="S83:S96" si="24">IF($D83="",0,$D83*R83)</f>
        <v>0</v>
      </c>
      <c r="T83" s="73"/>
      <c r="U83" s="74">
        <f t="shared" si="22"/>
        <v>0</v>
      </c>
      <c r="V83" s="73"/>
      <c r="W83" s="113">
        <f>IF($D83="",0,$D83*V83)</f>
        <v>0</v>
      </c>
      <c r="X83" s="101"/>
      <c r="Y83" s="113">
        <f>IF($D83="",0,$D83*X83)</f>
        <v>0</v>
      </c>
      <c r="Z83" s="73"/>
      <c r="AA83" s="74">
        <f>IF(D83="",0,D83*Z83)</f>
        <v>0</v>
      </c>
      <c r="AB83" s="73"/>
      <c r="AC83" s="74">
        <f t="shared" si="20"/>
        <v>0</v>
      </c>
      <c r="AD83" s="73"/>
      <c r="AE83" s="74">
        <f t="shared" ref="AE83:AE96" si="25">IF(D83="",0,D83*AD83)</f>
        <v>0</v>
      </c>
      <c r="AF83" s="73"/>
      <c r="AG83" s="74">
        <f t="shared" si="15"/>
        <v>0</v>
      </c>
      <c r="AH83" s="82">
        <f t="shared" ref="AH83:AH96" si="26">IF(D83="",0,D83*E83)</f>
        <v>0</v>
      </c>
      <c r="AI83" s="74"/>
      <c r="AJ83" s="147">
        <f t="shared" si="16"/>
        <v>0</v>
      </c>
      <c r="AK83" s="141"/>
    </row>
    <row r="84" spans="1:37" ht="15" customHeight="1" x14ac:dyDescent="0.2">
      <c r="A84" s="84" t="s">
        <v>300</v>
      </c>
      <c r="B84" s="14" t="s">
        <v>65</v>
      </c>
      <c r="C84" s="18" t="s">
        <v>6</v>
      </c>
      <c r="D84" s="19">
        <v>100</v>
      </c>
      <c r="E84" s="20">
        <f t="shared" ref="E84:E98" si="27">SUM(F84++H84+J84+L84+N84+P84+R84+T84+V84+X84+Z84+AB84+AD84+AF84)</f>
        <v>0</v>
      </c>
      <c r="F84" s="73"/>
      <c r="G84" s="74">
        <f t="shared" si="17"/>
        <v>0</v>
      </c>
      <c r="H84" s="73"/>
      <c r="I84" s="74">
        <f t="shared" si="23"/>
        <v>0</v>
      </c>
      <c r="J84" s="174"/>
      <c r="K84" s="113">
        <f t="shared" ref="K84:K96" si="28">IF($D84="",0,$D84*J84)</f>
        <v>0</v>
      </c>
      <c r="L84" s="73"/>
      <c r="M84" s="113">
        <f t="shared" ref="M84:M96" si="29">IF($D84="",0,$D84*L84)</f>
        <v>0</v>
      </c>
      <c r="N84" s="73"/>
      <c r="O84" s="74">
        <f t="shared" ref="O84:O96" si="30">IF($D84="",0,$D84*N84)</f>
        <v>0</v>
      </c>
      <c r="P84" s="174"/>
      <c r="Q84" s="113">
        <f t="shared" si="21"/>
        <v>0</v>
      </c>
      <c r="R84" s="73"/>
      <c r="S84" s="113">
        <f t="shared" si="24"/>
        <v>0</v>
      </c>
      <c r="T84" s="73"/>
      <c r="U84" s="74">
        <f t="shared" si="22"/>
        <v>0</v>
      </c>
      <c r="V84" s="174"/>
      <c r="W84" s="113">
        <f t="shared" ref="W84:W92" si="31">IF($D84="",0,$D84*V84)</f>
        <v>0</v>
      </c>
      <c r="X84" s="101"/>
      <c r="Y84" s="113">
        <f t="shared" ref="Y84:Y96" si="32">IF($D84="",0,$D84*X84)</f>
        <v>0</v>
      </c>
      <c r="Z84" s="73"/>
      <c r="AA84" s="74">
        <f t="shared" ref="AA84:AA96" si="33">IF(D84="",0,D84*Z84)</f>
        <v>0</v>
      </c>
      <c r="AB84" s="73"/>
      <c r="AC84" s="74">
        <f t="shared" si="20"/>
        <v>0</v>
      </c>
      <c r="AD84" s="73"/>
      <c r="AE84" s="74">
        <f t="shared" si="25"/>
        <v>0</v>
      </c>
      <c r="AF84" s="73"/>
      <c r="AG84" s="74">
        <f t="shared" ref="AG84:AG98" si="34">IF(D84="",0,D84*AF84)</f>
        <v>0</v>
      </c>
      <c r="AH84" s="82">
        <f t="shared" si="26"/>
        <v>0</v>
      </c>
      <c r="AI84" s="74"/>
      <c r="AJ84" s="147">
        <f t="shared" ref="AJ84:AJ98" si="35">SUM(AH84+AI84)</f>
        <v>0</v>
      </c>
      <c r="AK84" s="141"/>
    </row>
    <row r="85" spans="1:37" ht="15" customHeight="1" x14ac:dyDescent="0.2">
      <c r="A85" s="84" t="s">
        <v>302</v>
      </c>
      <c r="B85" s="14" t="s">
        <v>65</v>
      </c>
      <c r="C85" s="18" t="s">
        <v>9</v>
      </c>
      <c r="D85" s="19">
        <v>35</v>
      </c>
      <c r="E85" s="20">
        <f t="shared" si="27"/>
        <v>0</v>
      </c>
      <c r="F85" s="73"/>
      <c r="G85" s="74">
        <f t="shared" ref="G85:G96" si="36">IF(D85="",0,D85*F85)</f>
        <v>0</v>
      </c>
      <c r="H85" s="73"/>
      <c r="I85" s="74">
        <f t="shared" si="23"/>
        <v>0</v>
      </c>
      <c r="J85" s="174"/>
      <c r="K85" s="113">
        <f t="shared" si="28"/>
        <v>0</v>
      </c>
      <c r="L85" s="73"/>
      <c r="M85" s="113">
        <f t="shared" si="29"/>
        <v>0</v>
      </c>
      <c r="N85" s="73"/>
      <c r="O85" s="74">
        <f t="shared" si="30"/>
        <v>0</v>
      </c>
      <c r="P85" s="174"/>
      <c r="Q85" s="113">
        <f t="shared" si="21"/>
        <v>0</v>
      </c>
      <c r="R85" s="73"/>
      <c r="S85" s="113">
        <f t="shared" si="24"/>
        <v>0</v>
      </c>
      <c r="T85" s="73"/>
      <c r="U85" s="74">
        <f t="shared" si="22"/>
        <v>0</v>
      </c>
      <c r="V85" s="174"/>
      <c r="W85" s="113">
        <f t="shared" si="31"/>
        <v>0</v>
      </c>
      <c r="X85" s="101"/>
      <c r="Y85" s="113">
        <f t="shared" si="32"/>
        <v>0</v>
      </c>
      <c r="Z85" s="73"/>
      <c r="AA85" s="74">
        <f t="shared" si="33"/>
        <v>0</v>
      </c>
      <c r="AB85" s="73"/>
      <c r="AC85" s="74">
        <f t="shared" si="20"/>
        <v>0</v>
      </c>
      <c r="AD85" s="73"/>
      <c r="AE85" s="74">
        <f t="shared" si="25"/>
        <v>0</v>
      </c>
      <c r="AF85" s="73"/>
      <c r="AG85" s="74">
        <f t="shared" si="34"/>
        <v>0</v>
      </c>
      <c r="AH85" s="82">
        <f t="shared" si="26"/>
        <v>0</v>
      </c>
      <c r="AI85" s="74"/>
      <c r="AJ85" s="147">
        <f t="shared" si="35"/>
        <v>0</v>
      </c>
      <c r="AK85" s="141"/>
    </row>
    <row r="86" spans="1:37" ht="15" customHeight="1" x14ac:dyDescent="0.2">
      <c r="A86" s="84" t="s">
        <v>321</v>
      </c>
      <c r="B86" s="14" t="s">
        <v>65</v>
      </c>
      <c r="C86" s="18" t="s">
        <v>9</v>
      </c>
      <c r="D86" s="19">
        <v>35</v>
      </c>
      <c r="E86" s="20">
        <f t="shared" si="27"/>
        <v>0</v>
      </c>
      <c r="F86" s="73"/>
      <c r="G86" s="74">
        <f t="shared" si="36"/>
        <v>0</v>
      </c>
      <c r="H86" s="73"/>
      <c r="I86" s="74">
        <f t="shared" si="23"/>
        <v>0</v>
      </c>
      <c r="J86" s="174"/>
      <c r="K86" s="113">
        <f t="shared" si="28"/>
        <v>0</v>
      </c>
      <c r="L86" s="73"/>
      <c r="M86" s="113">
        <f t="shared" si="29"/>
        <v>0</v>
      </c>
      <c r="N86" s="73"/>
      <c r="O86" s="74">
        <f t="shared" si="30"/>
        <v>0</v>
      </c>
      <c r="P86" s="174"/>
      <c r="Q86" s="113">
        <f t="shared" si="21"/>
        <v>0</v>
      </c>
      <c r="R86" s="73"/>
      <c r="S86" s="113">
        <f t="shared" si="24"/>
        <v>0</v>
      </c>
      <c r="T86" s="73"/>
      <c r="U86" s="74">
        <f t="shared" si="22"/>
        <v>0</v>
      </c>
      <c r="V86" s="174"/>
      <c r="W86" s="113">
        <f t="shared" si="31"/>
        <v>0</v>
      </c>
      <c r="X86" s="101"/>
      <c r="Y86" s="113">
        <f>IF($D86="",0,$D86*X86)</f>
        <v>0</v>
      </c>
      <c r="Z86" s="73"/>
      <c r="AA86" s="74">
        <f t="shared" si="33"/>
        <v>0</v>
      </c>
      <c r="AB86" s="73"/>
      <c r="AC86" s="74">
        <f t="shared" si="20"/>
        <v>0</v>
      </c>
      <c r="AD86" s="73"/>
      <c r="AE86" s="74">
        <f t="shared" si="25"/>
        <v>0</v>
      </c>
      <c r="AF86" s="73"/>
      <c r="AG86" s="74">
        <f t="shared" si="34"/>
        <v>0</v>
      </c>
      <c r="AH86" s="82">
        <f t="shared" si="26"/>
        <v>0</v>
      </c>
      <c r="AI86" s="74"/>
      <c r="AJ86" s="147">
        <f t="shared" si="35"/>
        <v>0</v>
      </c>
      <c r="AK86" s="141"/>
    </row>
    <row r="87" spans="1:37" ht="15" customHeight="1" x14ac:dyDescent="0.2">
      <c r="A87" s="84" t="s">
        <v>301</v>
      </c>
      <c r="B87" s="14" t="s">
        <v>65</v>
      </c>
      <c r="C87" s="18" t="s">
        <v>7</v>
      </c>
      <c r="D87" s="19">
        <v>75</v>
      </c>
      <c r="E87" s="20">
        <f t="shared" si="27"/>
        <v>0</v>
      </c>
      <c r="F87" s="73"/>
      <c r="G87" s="74">
        <f t="shared" si="36"/>
        <v>0</v>
      </c>
      <c r="H87" s="73"/>
      <c r="I87" s="74">
        <f t="shared" si="23"/>
        <v>0</v>
      </c>
      <c r="J87" s="174"/>
      <c r="K87" s="113">
        <f t="shared" si="28"/>
        <v>0</v>
      </c>
      <c r="L87" s="73"/>
      <c r="M87" s="113">
        <f t="shared" si="29"/>
        <v>0</v>
      </c>
      <c r="N87" s="73"/>
      <c r="O87" s="74">
        <f t="shared" si="30"/>
        <v>0</v>
      </c>
      <c r="P87" s="174"/>
      <c r="Q87" s="113">
        <f t="shared" si="21"/>
        <v>0</v>
      </c>
      <c r="R87" s="73"/>
      <c r="S87" s="113">
        <f t="shared" si="24"/>
        <v>0</v>
      </c>
      <c r="T87" s="73"/>
      <c r="U87" s="74">
        <f t="shared" si="22"/>
        <v>0</v>
      </c>
      <c r="V87" s="174"/>
      <c r="W87" s="113">
        <f t="shared" si="31"/>
        <v>0</v>
      </c>
      <c r="X87" s="101"/>
      <c r="Y87" s="113">
        <f t="shared" si="32"/>
        <v>0</v>
      </c>
      <c r="Z87" s="73"/>
      <c r="AA87" s="74">
        <f t="shared" si="33"/>
        <v>0</v>
      </c>
      <c r="AB87" s="73"/>
      <c r="AC87" s="74">
        <f t="shared" si="20"/>
        <v>0</v>
      </c>
      <c r="AD87" s="73"/>
      <c r="AE87" s="74">
        <f t="shared" si="25"/>
        <v>0</v>
      </c>
      <c r="AF87" s="73"/>
      <c r="AG87" s="74">
        <f t="shared" si="34"/>
        <v>0</v>
      </c>
      <c r="AH87" s="82">
        <f t="shared" si="26"/>
        <v>0</v>
      </c>
      <c r="AI87" s="74"/>
      <c r="AJ87" s="147">
        <f t="shared" si="35"/>
        <v>0</v>
      </c>
      <c r="AK87" s="141"/>
    </row>
    <row r="88" spans="1:37" s="14" customFormat="1" ht="15" customHeight="1" x14ac:dyDescent="0.2">
      <c r="A88" s="90" t="s">
        <v>303</v>
      </c>
      <c r="B88" s="14" t="s">
        <v>65</v>
      </c>
      <c r="C88" s="18" t="s">
        <v>8</v>
      </c>
      <c r="D88" s="170">
        <v>60</v>
      </c>
      <c r="E88" s="20">
        <f t="shared" si="27"/>
        <v>0</v>
      </c>
      <c r="F88" s="101"/>
      <c r="G88" s="74">
        <f t="shared" si="36"/>
        <v>0</v>
      </c>
      <c r="H88" s="101"/>
      <c r="I88" s="154">
        <f t="shared" si="23"/>
        <v>0</v>
      </c>
      <c r="J88" s="181"/>
      <c r="K88" s="156">
        <f t="shared" si="28"/>
        <v>0</v>
      </c>
      <c r="L88" s="101"/>
      <c r="M88" s="156">
        <f t="shared" si="29"/>
        <v>0</v>
      </c>
      <c r="N88" s="101"/>
      <c r="O88" s="154">
        <f t="shared" si="30"/>
        <v>0</v>
      </c>
      <c r="P88" s="181"/>
      <c r="Q88" s="156">
        <f t="shared" si="21"/>
        <v>0</v>
      </c>
      <c r="R88" s="101"/>
      <c r="S88" s="156">
        <f t="shared" si="24"/>
        <v>0</v>
      </c>
      <c r="T88" s="101"/>
      <c r="U88" s="154">
        <f t="shared" si="22"/>
        <v>0</v>
      </c>
      <c r="V88" s="181"/>
      <c r="W88" s="156">
        <f t="shared" si="31"/>
        <v>0</v>
      </c>
      <c r="X88" s="101"/>
      <c r="Y88" s="156">
        <f t="shared" si="32"/>
        <v>0</v>
      </c>
      <c r="Z88" s="101"/>
      <c r="AA88" s="154">
        <f t="shared" si="33"/>
        <v>0</v>
      </c>
      <c r="AB88" s="101"/>
      <c r="AC88" s="154">
        <f t="shared" si="20"/>
        <v>0</v>
      </c>
      <c r="AD88" s="101"/>
      <c r="AE88" s="154">
        <f t="shared" si="25"/>
        <v>0</v>
      </c>
      <c r="AF88" s="101"/>
      <c r="AG88" s="154">
        <f t="shared" si="34"/>
        <v>0</v>
      </c>
      <c r="AH88" s="158">
        <f t="shared" si="26"/>
        <v>0</v>
      </c>
      <c r="AI88" s="154"/>
      <c r="AJ88" s="147">
        <f t="shared" si="35"/>
        <v>0</v>
      </c>
      <c r="AK88" s="182"/>
    </row>
    <row r="89" spans="1:37" s="14" customFormat="1" ht="15" customHeight="1" x14ac:dyDescent="0.2">
      <c r="A89" s="90" t="s">
        <v>310</v>
      </c>
      <c r="B89" s="14" t="s">
        <v>65</v>
      </c>
      <c r="C89" s="18" t="s">
        <v>5</v>
      </c>
      <c r="D89" s="170">
        <v>118</v>
      </c>
      <c r="E89" s="20">
        <f t="shared" si="27"/>
        <v>0</v>
      </c>
      <c r="F89" s="101"/>
      <c r="G89" s="113">
        <f t="shared" si="36"/>
        <v>0</v>
      </c>
      <c r="H89" s="101"/>
      <c r="I89" s="154">
        <f t="shared" si="23"/>
        <v>0</v>
      </c>
      <c r="J89" s="181"/>
      <c r="K89" s="156">
        <f t="shared" si="28"/>
        <v>0</v>
      </c>
      <c r="L89" s="101"/>
      <c r="M89" s="156">
        <f t="shared" si="29"/>
        <v>0</v>
      </c>
      <c r="N89" s="101"/>
      <c r="O89" s="154">
        <f t="shared" si="30"/>
        <v>0</v>
      </c>
      <c r="P89" s="181"/>
      <c r="Q89" s="156">
        <f t="shared" si="21"/>
        <v>0</v>
      </c>
      <c r="R89" s="101"/>
      <c r="S89" s="156">
        <f t="shared" si="24"/>
        <v>0</v>
      </c>
      <c r="T89" s="101"/>
      <c r="U89" s="154">
        <f t="shared" si="22"/>
        <v>0</v>
      </c>
      <c r="V89" s="181"/>
      <c r="W89" s="156">
        <f t="shared" si="31"/>
        <v>0</v>
      </c>
      <c r="X89" s="101"/>
      <c r="Y89" s="156">
        <f t="shared" si="32"/>
        <v>0</v>
      </c>
      <c r="Z89" s="101"/>
      <c r="AA89" s="154">
        <f t="shared" si="33"/>
        <v>0</v>
      </c>
      <c r="AB89" s="101"/>
      <c r="AC89" s="154">
        <f t="shared" si="20"/>
        <v>0</v>
      </c>
      <c r="AD89" s="101"/>
      <c r="AE89" s="154">
        <f t="shared" si="25"/>
        <v>0</v>
      </c>
      <c r="AF89" s="181"/>
      <c r="AG89" s="154">
        <f t="shared" si="34"/>
        <v>0</v>
      </c>
      <c r="AH89" s="158">
        <f t="shared" si="26"/>
        <v>0</v>
      </c>
      <c r="AI89" s="154"/>
      <c r="AJ89" s="147">
        <f t="shared" si="35"/>
        <v>0</v>
      </c>
      <c r="AK89" s="182"/>
    </row>
    <row r="90" spans="1:37" s="14" customFormat="1" ht="15" customHeight="1" x14ac:dyDescent="0.2">
      <c r="A90" s="90" t="s">
        <v>331</v>
      </c>
      <c r="B90" s="14" t="s">
        <v>65</v>
      </c>
      <c r="C90" s="18" t="s">
        <v>7</v>
      </c>
      <c r="D90" s="170">
        <v>75</v>
      </c>
      <c r="E90" s="20">
        <f t="shared" si="27"/>
        <v>0</v>
      </c>
      <c r="F90" s="101"/>
      <c r="G90" s="113">
        <f t="shared" si="36"/>
        <v>0</v>
      </c>
      <c r="H90" s="101"/>
      <c r="I90" s="154">
        <f t="shared" si="23"/>
        <v>0</v>
      </c>
      <c r="J90" s="181"/>
      <c r="K90" s="156">
        <f t="shared" si="28"/>
        <v>0</v>
      </c>
      <c r="L90" s="101"/>
      <c r="M90" s="156">
        <f t="shared" si="29"/>
        <v>0</v>
      </c>
      <c r="N90" s="101"/>
      <c r="O90" s="154">
        <f t="shared" si="30"/>
        <v>0</v>
      </c>
      <c r="P90" s="181"/>
      <c r="Q90" s="156">
        <f t="shared" si="21"/>
        <v>0</v>
      </c>
      <c r="R90" s="101"/>
      <c r="S90" s="156">
        <f t="shared" si="24"/>
        <v>0</v>
      </c>
      <c r="T90" s="101"/>
      <c r="U90" s="154">
        <f t="shared" si="22"/>
        <v>0</v>
      </c>
      <c r="V90" s="181"/>
      <c r="W90" s="156">
        <f t="shared" si="31"/>
        <v>0</v>
      </c>
      <c r="X90" s="101"/>
      <c r="Y90" s="156">
        <f t="shared" si="32"/>
        <v>0</v>
      </c>
      <c r="Z90" s="101"/>
      <c r="AA90" s="154">
        <f t="shared" si="33"/>
        <v>0</v>
      </c>
      <c r="AB90" s="101"/>
      <c r="AC90" s="154">
        <f t="shared" si="20"/>
        <v>0</v>
      </c>
      <c r="AD90" s="101"/>
      <c r="AE90" s="154">
        <f t="shared" si="25"/>
        <v>0</v>
      </c>
      <c r="AF90" s="181"/>
      <c r="AG90" s="154">
        <f t="shared" si="34"/>
        <v>0</v>
      </c>
      <c r="AH90" s="158">
        <f t="shared" si="26"/>
        <v>0</v>
      </c>
      <c r="AI90" s="154"/>
      <c r="AJ90" s="147">
        <f t="shared" si="35"/>
        <v>0</v>
      </c>
      <c r="AK90" s="182"/>
    </row>
    <row r="91" spans="1:37" s="14" customFormat="1" ht="15" customHeight="1" x14ac:dyDescent="0.2">
      <c r="A91" s="90" t="s">
        <v>372</v>
      </c>
      <c r="B91" s="14" t="s">
        <v>65</v>
      </c>
      <c r="C91" s="18" t="str">
        <f ca="1">IF($A91="","",INDEX(INDIRECT("'MA-Liste'!"&amp;$C$11),MATCH($A91,'MA-Liste'!$M:$M,FALSE)))</f>
        <v>G</v>
      </c>
      <c r="D91" s="170">
        <f t="shared" ref="D91" ca="1" si="37">IF(OR($C91="",$C91=0),"",VLOOKUP($C91,Ansätze,$D$11,FALSE))</f>
        <v>35</v>
      </c>
      <c r="E91" s="20">
        <f t="shared" si="27"/>
        <v>0</v>
      </c>
      <c r="F91" s="101"/>
      <c r="G91" s="113">
        <f t="shared" ca="1" si="36"/>
        <v>0</v>
      </c>
      <c r="H91" s="101"/>
      <c r="I91" s="154">
        <f t="shared" ca="1" si="23"/>
        <v>0</v>
      </c>
      <c r="J91" s="181"/>
      <c r="K91" s="156">
        <f t="shared" ca="1" si="28"/>
        <v>0</v>
      </c>
      <c r="L91" s="101"/>
      <c r="M91" s="156">
        <f t="shared" ca="1" si="29"/>
        <v>0</v>
      </c>
      <c r="N91" s="101"/>
      <c r="O91" s="154">
        <f t="shared" ca="1" si="30"/>
        <v>0</v>
      </c>
      <c r="P91" s="181"/>
      <c r="Q91" s="156">
        <f t="shared" ca="1" si="21"/>
        <v>0</v>
      </c>
      <c r="R91" s="101"/>
      <c r="S91" s="156">
        <f t="shared" ca="1" si="24"/>
        <v>0</v>
      </c>
      <c r="T91" s="101"/>
      <c r="U91" s="154">
        <f t="shared" ca="1" si="22"/>
        <v>0</v>
      </c>
      <c r="V91" s="181"/>
      <c r="W91" s="156">
        <f t="shared" ca="1" si="31"/>
        <v>0</v>
      </c>
      <c r="X91" s="101"/>
      <c r="Y91" s="156">
        <f t="shared" ca="1" si="32"/>
        <v>0</v>
      </c>
      <c r="Z91" s="101"/>
      <c r="AA91" s="154">
        <f t="shared" ca="1" si="33"/>
        <v>0</v>
      </c>
      <c r="AB91" s="101"/>
      <c r="AC91" s="154">
        <f t="shared" ca="1" si="20"/>
        <v>0</v>
      </c>
      <c r="AD91" s="101"/>
      <c r="AE91" s="154">
        <f t="shared" ca="1" si="25"/>
        <v>0</v>
      </c>
      <c r="AF91" s="181"/>
      <c r="AG91" s="154">
        <f t="shared" ca="1" si="34"/>
        <v>0</v>
      </c>
      <c r="AH91" s="158">
        <f t="shared" ca="1" si="26"/>
        <v>0</v>
      </c>
      <c r="AI91" s="154"/>
      <c r="AJ91" s="147">
        <f t="shared" ca="1" si="35"/>
        <v>0</v>
      </c>
      <c r="AK91" s="182"/>
    </row>
    <row r="92" spans="1:37" s="14" customFormat="1" ht="15" customHeight="1" x14ac:dyDescent="0.2">
      <c r="A92" s="90" t="s">
        <v>342</v>
      </c>
      <c r="B92" s="14" t="s">
        <v>65</v>
      </c>
      <c r="C92" s="18" t="s">
        <v>9</v>
      </c>
      <c r="D92" s="170">
        <v>35</v>
      </c>
      <c r="E92" s="20">
        <f t="shared" si="27"/>
        <v>0</v>
      </c>
      <c r="F92" s="101"/>
      <c r="G92" s="113">
        <f t="shared" si="36"/>
        <v>0</v>
      </c>
      <c r="H92" s="101"/>
      <c r="I92" s="154">
        <f t="shared" si="23"/>
        <v>0</v>
      </c>
      <c r="J92" s="181"/>
      <c r="K92" s="156">
        <f t="shared" si="28"/>
        <v>0</v>
      </c>
      <c r="L92" s="101"/>
      <c r="M92" s="156">
        <f t="shared" si="29"/>
        <v>0</v>
      </c>
      <c r="N92" s="101"/>
      <c r="O92" s="154">
        <f t="shared" si="30"/>
        <v>0</v>
      </c>
      <c r="P92" s="181"/>
      <c r="Q92" s="156">
        <f t="shared" si="21"/>
        <v>0</v>
      </c>
      <c r="R92" s="101"/>
      <c r="S92" s="156">
        <f t="shared" si="24"/>
        <v>0</v>
      </c>
      <c r="T92" s="101"/>
      <c r="U92" s="154">
        <f t="shared" si="22"/>
        <v>0</v>
      </c>
      <c r="V92" s="181"/>
      <c r="W92" s="156">
        <f t="shared" si="31"/>
        <v>0</v>
      </c>
      <c r="X92" s="101"/>
      <c r="Y92" s="156">
        <f t="shared" si="32"/>
        <v>0</v>
      </c>
      <c r="Z92" s="101"/>
      <c r="AA92" s="154">
        <f t="shared" si="33"/>
        <v>0</v>
      </c>
      <c r="AB92" s="101"/>
      <c r="AC92" s="154">
        <f t="shared" si="20"/>
        <v>0</v>
      </c>
      <c r="AD92" s="101"/>
      <c r="AE92" s="154">
        <f t="shared" si="25"/>
        <v>0</v>
      </c>
      <c r="AF92" s="181"/>
      <c r="AG92" s="154">
        <f t="shared" si="34"/>
        <v>0</v>
      </c>
      <c r="AH92" s="158">
        <f t="shared" si="26"/>
        <v>0</v>
      </c>
      <c r="AI92" s="154"/>
      <c r="AJ92" s="147">
        <f t="shared" si="35"/>
        <v>0</v>
      </c>
      <c r="AK92" s="182"/>
    </row>
    <row r="93" spans="1:37" s="14" customFormat="1" ht="15" customHeight="1" x14ac:dyDescent="0.2">
      <c r="A93" s="90" t="s">
        <v>347</v>
      </c>
      <c r="B93" s="14" t="s">
        <v>65</v>
      </c>
      <c r="C93" s="18" t="s">
        <v>9</v>
      </c>
      <c r="D93" s="170">
        <v>35</v>
      </c>
      <c r="E93" s="20">
        <f t="shared" si="27"/>
        <v>0</v>
      </c>
      <c r="F93" s="101"/>
      <c r="G93" s="113">
        <f t="shared" si="36"/>
        <v>0</v>
      </c>
      <c r="H93" s="101"/>
      <c r="I93" s="154">
        <f t="shared" si="23"/>
        <v>0</v>
      </c>
      <c r="J93" s="181"/>
      <c r="K93" s="156">
        <f t="shared" si="28"/>
        <v>0</v>
      </c>
      <c r="L93" s="101"/>
      <c r="M93" s="156">
        <f t="shared" si="29"/>
        <v>0</v>
      </c>
      <c r="N93" s="101"/>
      <c r="O93" s="154">
        <f t="shared" si="30"/>
        <v>0</v>
      </c>
      <c r="P93" s="181"/>
      <c r="Q93" s="156">
        <f t="shared" si="21"/>
        <v>0</v>
      </c>
      <c r="R93" s="101"/>
      <c r="S93" s="156">
        <f t="shared" si="24"/>
        <v>0</v>
      </c>
      <c r="T93" s="101"/>
      <c r="U93" s="154">
        <f t="shared" si="22"/>
        <v>0</v>
      </c>
      <c r="V93" s="181"/>
      <c r="W93" s="156">
        <f>IF($D93="",0,$D93*V93)</f>
        <v>0</v>
      </c>
      <c r="X93" s="101"/>
      <c r="Y93" s="156">
        <f t="shared" si="32"/>
        <v>0</v>
      </c>
      <c r="Z93" s="101"/>
      <c r="AA93" s="154">
        <f t="shared" si="33"/>
        <v>0</v>
      </c>
      <c r="AB93" s="101"/>
      <c r="AC93" s="154">
        <f t="shared" si="20"/>
        <v>0</v>
      </c>
      <c r="AD93" s="101"/>
      <c r="AE93" s="154">
        <f t="shared" si="25"/>
        <v>0</v>
      </c>
      <c r="AF93" s="181"/>
      <c r="AG93" s="154">
        <f t="shared" si="34"/>
        <v>0</v>
      </c>
      <c r="AH93" s="158">
        <f t="shared" si="26"/>
        <v>0</v>
      </c>
      <c r="AI93" s="154"/>
      <c r="AJ93" s="147">
        <f t="shared" si="35"/>
        <v>0</v>
      </c>
      <c r="AK93" s="182"/>
    </row>
    <row r="94" spans="1:37" s="14" customFormat="1" ht="15" customHeight="1" x14ac:dyDescent="0.2">
      <c r="A94" s="90" t="s">
        <v>350</v>
      </c>
      <c r="B94" s="14" t="s">
        <v>65</v>
      </c>
      <c r="C94" s="18" t="s">
        <v>9</v>
      </c>
      <c r="D94" s="170">
        <v>35</v>
      </c>
      <c r="E94" s="20">
        <f t="shared" si="27"/>
        <v>0</v>
      </c>
      <c r="F94" s="101"/>
      <c r="G94" s="113">
        <f t="shared" si="36"/>
        <v>0</v>
      </c>
      <c r="H94" s="101"/>
      <c r="I94" s="154">
        <f t="shared" si="23"/>
        <v>0</v>
      </c>
      <c r="J94" s="181"/>
      <c r="K94" s="156">
        <f t="shared" si="28"/>
        <v>0</v>
      </c>
      <c r="L94" s="101"/>
      <c r="M94" s="156">
        <f t="shared" si="29"/>
        <v>0</v>
      </c>
      <c r="N94" s="101"/>
      <c r="O94" s="154">
        <f t="shared" si="30"/>
        <v>0</v>
      </c>
      <c r="P94" s="181"/>
      <c r="Q94" s="156">
        <f t="shared" si="21"/>
        <v>0</v>
      </c>
      <c r="R94" s="101"/>
      <c r="S94" s="156">
        <f t="shared" si="24"/>
        <v>0</v>
      </c>
      <c r="T94" s="101"/>
      <c r="U94" s="154">
        <f t="shared" si="22"/>
        <v>0</v>
      </c>
      <c r="V94" s="181"/>
      <c r="W94" s="156">
        <f>IF($D94="",0,$D94*V94)</f>
        <v>0</v>
      </c>
      <c r="X94" s="101"/>
      <c r="Y94" s="156">
        <f t="shared" si="32"/>
        <v>0</v>
      </c>
      <c r="Z94" s="101"/>
      <c r="AA94" s="154">
        <f t="shared" si="33"/>
        <v>0</v>
      </c>
      <c r="AB94" s="101"/>
      <c r="AC94" s="154">
        <f t="shared" si="20"/>
        <v>0</v>
      </c>
      <c r="AD94" s="101"/>
      <c r="AE94" s="154">
        <f t="shared" si="25"/>
        <v>0</v>
      </c>
      <c r="AF94" s="181"/>
      <c r="AG94" s="154">
        <f t="shared" si="34"/>
        <v>0</v>
      </c>
      <c r="AH94" s="158">
        <f t="shared" si="26"/>
        <v>0</v>
      </c>
      <c r="AI94" s="154"/>
      <c r="AJ94" s="147">
        <f t="shared" si="35"/>
        <v>0</v>
      </c>
      <c r="AK94" s="182"/>
    </row>
    <row r="95" spans="1:37" s="14" customFormat="1" ht="15" customHeight="1" x14ac:dyDescent="0.2">
      <c r="A95" s="90" t="s">
        <v>353</v>
      </c>
      <c r="B95" s="14" t="s">
        <v>65</v>
      </c>
      <c r="C95" s="18" t="s">
        <v>4</v>
      </c>
      <c r="D95" s="170">
        <v>140</v>
      </c>
      <c r="E95" s="20">
        <f t="shared" si="27"/>
        <v>0</v>
      </c>
      <c r="F95" s="101"/>
      <c r="G95" s="113">
        <f t="shared" si="36"/>
        <v>0</v>
      </c>
      <c r="H95" s="101"/>
      <c r="I95" s="154">
        <f t="shared" si="23"/>
        <v>0</v>
      </c>
      <c r="J95" s="181"/>
      <c r="K95" s="156">
        <f t="shared" si="28"/>
        <v>0</v>
      </c>
      <c r="L95" s="101"/>
      <c r="M95" s="156">
        <f t="shared" si="29"/>
        <v>0</v>
      </c>
      <c r="N95" s="101"/>
      <c r="O95" s="154">
        <f t="shared" si="30"/>
        <v>0</v>
      </c>
      <c r="P95" s="181"/>
      <c r="Q95" s="156">
        <f t="shared" si="21"/>
        <v>0</v>
      </c>
      <c r="R95" s="101"/>
      <c r="S95" s="156">
        <f t="shared" si="24"/>
        <v>0</v>
      </c>
      <c r="T95" s="101"/>
      <c r="U95" s="154">
        <f t="shared" si="22"/>
        <v>0</v>
      </c>
      <c r="V95" s="181"/>
      <c r="W95" s="156">
        <f>IF($D95="",0,$D95*V95)</f>
        <v>0</v>
      </c>
      <c r="X95" s="101"/>
      <c r="Y95" s="156">
        <f t="shared" si="32"/>
        <v>0</v>
      </c>
      <c r="Z95" s="101"/>
      <c r="AA95" s="154">
        <f t="shared" si="33"/>
        <v>0</v>
      </c>
      <c r="AB95" s="101"/>
      <c r="AC95" s="154">
        <f t="shared" si="20"/>
        <v>0</v>
      </c>
      <c r="AD95" s="101"/>
      <c r="AE95" s="154">
        <f t="shared" si="25"/>
        <v>0</v>
      </c>
      <c r="AF95" s="181"/>
      <c r="AG95" s="154">
        <f t="shared" si="34"/>
        <v>0</v>
      </c>
      <c r="AH95" s="158">
        <f t="shared" si="26"/>
        <v>0</v>
      </c>
      <c r="AI95" s="154"/>
      <c r="AJ95" s="147">
        <f t="shared" si="35"/>
        <v>0</v>
      </c>
      <c r="AK95" s="182"/>
    </row>
    <row r="96" spans="1:37" s="14" customFormat="1" ht="15" customHeight="1" x14ac:dyDescent="0.2">
      <c r="A96" s="90" t="s">
        <v>360</v>
      </c>
      <c r="B96" s="14" t="s">
        <v>65</v>
      </c>
      <c r="C96" s="18" t="s">
        <v>8</v>
      </c>
      <c r="D96" s="170">
        <v>60</v>
      </c>
      <c r="E96" s="20">
        <f t="shared" si="27"/>
        <v>0</v>
      </c>
      <c r="F96" s="101"/>
      <c r="G96" s="113">
        <f t="shared" si="36"/>
        <v>0</v>
      </c>
      <c r="H96" s="101"/>
      <c r="I96" s="154">
        <f t="shared" si="23"/>
        <v>0</v>
      </c>
      <c r="J96" s="181"/>
      <c r="K96" s="156">
        <f t="shared" si="28"/>
        <v>0</v>
      </c>
      <c r="L96" s="101"/>
      <c r="M96" s="156">
        <f t="shared" si="29"/>
        <v>0</v>
      </c>
      <c r="N96" s="101"/>
      <c r="O96" s="154">
        <f t="shared" si="30"/>
        <v>0</v>
      </c>
      <c r="P96" s="181"/>
      <c r="Q96" s="156">
        <f t="shared" si="21"/>
        <v>0</v>
      </c>
      <c r="R96" s="101"/>
      <c r="S96" s="156">
        <f t="shared" si="24"/>
        <v>0</v>
      </c>
      <c r="T96" s="101"/>
      <c r="U96" s="154">
        <f t="shared" si="22"/>
        <v>0</v>
      </c>
      <c r="V96" s="181"/>
      <c r="W96" s="156">
        <f>IF($D96="",0,$D96*V96)</f>
        <v>0</v>
      </c>
      <c r="X96" s="101"/>
      <c r="Y96" s="156">
        <f t="shared" si="32"/>
        <v>0</v>
      </c>
      <c r="Z96" s="101"/>
      <c r="AA96" s="154">
        <f t="shared" si="33"/>
        <v>0</v>
      </c>
      <c r="AB96" s="101"/>
      <c r="AC96" s="154">
        <f t="shared" si="20"/>
        <v>0</v>
      </c>
      <c r="AD96" s="101"/>
      <c r="AE96" s="154">
        <f t="shared" si="25"/>
        <v>0</v>
      </c>
      <c r="AF96" s="181"/>
      <c r="AG96" s="154">
        <f t="shared" si="34"/>
        <v>0</v>
      </c>
      <c r="AH96" s="158">
        <f t="shared" si="26"/>
        <v>0</v>
      </c>
      <c r="AI96" s="154"/>
      <c r="AJ96" s="147">
        <f t="shared" si="35"/>
        <v>0</v>
      </c>
      <c r="AK96" s="182"/>
    </row>
    <row r="97" spans="1:37" s="14" customFormat="1" ht="15" customHeight="1" x14ac:dyDescent="0.2">
      <c r="A97" s="90"/>
      <c r="C97" s="18"/>
      <c r="D97" s="170"/>
      <c r="E97" s="20"/>
      <c r="F97" s="101"/>
      <c r="G97" s="113"/>
      <c r="H97" s="101"/>
      <c r="I97" s="154"/>
      <c r="J97" s="181"/>
      <c r="K97" s="156"/>
      <c r="L97" s="101"/>
      <c r="M97" s="156"/>
      <c r="N97" s="101"/>
      <c r="O97" s="154"/>
      <c r="P97" s="181"/>
      <c r="Q97" s="156"/>
      <c r="R97" s="101"/>
      <c r="S97" s="156"/>
      <c r="T97" s="101"/>
      <c r="U97" s="154"/>
      <c r="V97" s="181"/>
      <c r="W97" s="156"/>
      <c r="X97" s="101"/>
      <c r="Y97" s="156"/>
      <c r="Z97" s="101"/>
      <c r="AA97" s="154"/>
      <c r="AB97" s="101"/>
      <c r="AC97" s="154"/>
      <c r="AD97" s="101"/>
      <c r="AE97" s="154"/>
      <c r="AF97" s="181"/>
      <c r="AG97" s="154"/>
      <c r="AH97" s="158"/>
      <c r="AI97" s="154"/>
      <c r="AJ97" s="147">
        <f t="shared" si="35"/>
        <v>0</v>
      </c>
      <c r="AK97" s="182"/>
    </row>
    <row r="98" spans="1:37" s="62" customFormat="1" ht="15" customHeight="1" x14ac:dyDescent="0.2">
      <c r="A98" s="85"/>
      <c r="C98" s="63" t="s">
        <v>154</v>
      </c>
      <c r="D98" s="57"/>
      <c r="E98" s="20">
        <f t="shared" si="27"/>
        <v>11</v>
      </c>
      <c r="F98" s="144">
        <f>SUM(F13:F97)</f>
        <v>9.75</v>
      </c>
      <c r="G98" s="143"/>
      <c r="H98" s="75">
        <f>SUM(H13:H97)</f>
        <v>0</v>
      </c>
      <c r="I98" s="76"/>
      <c r="J98" s="94">
        <f>SUM(J13:J97)</f>
        <v>0</v>
      </c>
      <c r="K98" s="94"/>
      <c r="L98" s="194">
        <f>SUM(L13:L97)</f>
        <v>0</v>
      </c>
      <c r="M98" s="94"/>
      <c r="N98" s="75">
        <f>SUM(N13:N97)</f>
        <v>0</v>
      </c>
      <c r="O98" s="76"/>
      <c r="P98" s="94">
        <f>SUM(P13:P97)</f>
        <v>0</v>
      </c>
      <c r="Q98" s="94"/>
      <c r="R98" s="194">
        <f>SUM(R13:R97)</f>
        <v>1</v>
      </c>
      <c r="S98" s="94"/>
      <c r="T98" s="75">
        <f>SUM(T13:T97)</f>
        <v>0</v>
      </c>
      <c r="U98" s="76"/>
      <c r="V98" s="94">
        <f>SUM(V13:V97)</f>
        <v>0</v>
      </c>
      <c r="W98" s="94"/>
      <c r="X98" s="194">
        <f>SUM(X13:X97)</f>
        <v>0</v>
      </c>
      <c r="Y98" s="94"/>
      <c r="Z98" s="75">
        <f>SUM(Z13:Z97)</f>
        <v>0</v>
      </c>
      <c r="AA98" s="76"/>
      <c r="AB98" s="75">
        <f>SUM(AB13:AB97)</f>
        <v>0</v>
      </c>
      <c r="AC98" s="76"/>
      <c r="AD98" s="75">
        <f>SUM(AD13:AD97)</f>
        <v>0.25</v>
      </c>
      <c r="AE98" s="76"/>
      <c r="AF98" s="194">
        <f>SUM(AF13:AF97)</f>
        <v>0</v>
      </c>
      <c r="AG98" s="76">
        <f t="shared" si="34"/>
        <v>0</v>
      </c>
      <c r="AH98" s="76"/>
      <c r="AI98" s="140"/>
      <c r="AJ98" s="147">
        <f t="shared" si="35"/>
        <v>0</v>
      </c>
      <c r="AK98" s="142"/>
    </row>
    <row r="99" spans="1:37" ht="4.5" customHeight="1" x14ac:dyDescent="0.2">
      <c r="A99" s="86"/>
      <c r="B99" s="40"/>
      <c r="C99" s="68"/>
      <c r="D99" s="69"/>
      <c r="E99" s="69"/>
      <c r="F99" s="69"/>
      <c r="G99" s="168"/>
      <c r="H99" s="166"/>
      <c r="I99" s="167"/>
      <c r="J99" s="168"/>
      <c r="K99" s="168"/>
      <c r="L99" s="168"/>
      <c r="M99" s="168"/>
      <c r="N99" s="77"/>
      <c r="O99" s="78"/>
      <c r="P99" s="69"/>
      <c r="Q99" s="69"/>
      <c r="R99" s="69"/>
      <c r="S99" s="69"/>
      <c r="T99" s="77"/>
      <c r="U99" s="78"/>
      <c r="V99" s="69"/>
      <c r="W99" s="69"/>
      <c r="X99" s="69"/>
      <c r="Y99" s="69"/>
      <c r="Z99" s="77"/>
      <c r="AA99" s="78"/>
      <c r="AB99" s="77"/>
      <c r="AC99" s="78"/>
      <c r="AD99" s="77"/>
      <c r="AE99" s="78"/>
      <c r="AF99" s="69"/>
      <c r="AG99" s="69"/>
      <c r="AH99" s="69"/>
      <c r="AI99" s="69"/>
      <c r="AJ99" s="78"/>
    </row>
    <row r="100" spans="1:37" ht="15" customHeight="1" x14ac:dyDescent="0.2">
      <c r="A100" s="65"/>
      <c r="B100" s="65"/>
      <c r="C100" s="66" t="s">
        <v>155</v>
      </c>
      <c r="D100" s="67"/>
      <c r="E100" s="19"/>
      <c r="F100" s="145"/>
      <c r="G100" s="146">
        <f ca="1">SUM(G13:G99)</f>
        <v>1365</v>
      </c>
      <c r="H100" s="79"/>
      <c r="I100" s="80">
        <f ca="1">SUM(I13:I99)</f>
        <v>0</v>
      </c>
      <c r="J100" s="95"/>
      <c r="K100" s="95">
        <f ca="1">SUM(K12:K99)</f>
        <v>0</v>
      </c>
      <c r="L100" s="95"/>
      <c r="M100" s="95">
        <f ca="1">SUM(M12:M99)</f>
        <v>0</v>
      </c>
      <c r="N100" s="79"/>
      <c r="O100" s="80">
        <f ca="1">SUM(O13:O99)</f>
        <v>0</v>
      </c>
      <c r="P100" s="95"/>
      <c r="Q100" s="95">
        <f ca="1">SUM(Q12:Q99)</f>
        <v>0</v>
      </c>
      <c r="R100" s="95"/>
      <c r="S100" s="95">
        <f ca="1">SUM(S12:S99)</f>
        <v>100</v>
      </c>
      <c r="T100" s="79"/>
      <c r="U100" s="80">
        <f ca="1">SUM(U13:U99)</f>
        <v>0</v>
      </c>
      <c r="V100" s="95"/>
      <c r="W100" s="95">
        <f ca="1">SUM(W12:W99)</f>
        <v>0</v>
      </c>
      <c r="X100" s="95"/>
      <c r="Y100" s="95">
        <f ca="1">SUM(Y12:Y99)</f>
        <v>0</v>
      </c>
      <c r="Z100" s="79"/>
      <c r="AA100" s="80">
        <f ca="1">SUM(AA13:AA99)</f>
        <v>0</v>
      </c>
      <c r="AB100" s="79"/>
      <c r="AC100" s="80">
        <f ca="1">SUM(AC13:AC99)</f>
        <v>0</v>
      </c>
      <c r="AD100" s="79"/>
      <c r="AE100" s="80">
        <f ca="1">SUM(AE13:AE99)</f>
        <v>25</v>
      </c>
      <c r="AF100" s="95"/>
      <c r="AG100" s="146">
        <f ca="1">SUM(AG13:AG99)</f>
        <v>0</v>
      </c>
      <c r="AH100" s="80">
        <f ca="1">SUM(G100+I100+K100+M100+O100+Q100+S100+U100+W100+Y100+AA100+AC100+AE100+AG100)</f>
        <v>1490</v>
      </c>
      <c r="AI100" s="137"/>
      <c r="AJ100" s="234">
        <f ca="1">SUM(AH100+AI101)</f>
        <v>1490</v>
      </c>
    </row>
    <row r="101" spans="1:37" x14ac:dyDescent="0.2">
      <c r="C101" s="41" t="s">
        <v>24</v>
      </c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2"/>
      <c r="AI101" s="3">
        <f>SUBTOTAL(9,AI13:AI99)</f>
        <v>0</v>
      </c>
    </row>
    <row r="102" spans="1:37" x14ac:dyDescent="0.2">
      <c r="C102" s="56"/>
      <c r="H102" s="56"/>
      <c r="I102" s="56"/>
      <c r="J102" s="56"/>
      <c r="K102" s="56"/>
      <c r="L102" s="56"/>
      <c r="M102" s="56"/>
      <c r="N102" s="56"/>
      <c r="O102" s="56"/>
      <c r="P102" s="56"/>
      <c r="Q102" s="56"/>
      <c r="R102" s="56"/>
      <c r="S102" s="56"/>
      <c r="T102" s="56"/>
      <c r="U102" s="56"/>
      <c r="V102" s="56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</row>
    <row r="103" spans="1:37" x14ac:dyDescent="0.2">
      <c r="A103" s="103"/>
      <c r="AH103" s="19"/>
    </row>
    <row r="112" spans="1:37" x14ac:dyDescent="0.2">
      <c r="AH112" s="21">
        <f>SUM(AH110-AH109)</f>
        <v>0</v>
      </c>
      <c r="AI112">
        <f>SUM(AI110-AI109)</f>
        <v>0</v>
      </c>
    </row>
  </sheetData>
  <autoFilter ref="A12:AH100"/>
  <mergeCells count="16">
    <mergeCell ref="L10:M10"/>
    <mergeCell ref="B6:D6"/>
    <mergeCell ref="B8:D8"/>
    <mergeCell ref="F10:G10"/>
    <mergeCell ref="H10:I10"/>
    <mergeCell ref="J10:K10"/>
    <mergeCell ref="Z10:AA10"/>
    <mergeCell ref="AB10:AC10"/>
    <mergeCell ref="AD10:AE10"/>
    <mergeCell ref="AF10:AG10"/>
    <mergeCell ref="N10:O10"/>
    <mergeCell ref="P10:Q10"/>
    <mergeCell ref="R10:S10"/>
    <mergeCell ref="T10:U10"/>
    <mergeCell ref="V10:W10"/>
    <mergeCell ref="X10:Y10"/>
  </mergeCells>
  <dataValidations count="3">
    <dataValidation type="list" allowBlank="1" showInputMessage="1" showErrorMessage="1" sqref="A13:A100">
      <formula1>Name</formula1>
    </dataValidation>
    <dataValidation type="list" allowBlank="1" showInputMessage="1" showErrorMessage="1" sqref="D12">
      <formula1>Jahr</formula1>
    </dataValidation>
    <dataValidation type="list" allowBlank="1" showInputMessage="1" showErrorMessage="1" sqref="C12">
      <formula1>Kategorie</formula1>
    </dataValidation>
  </dataValidations>
  <pageMargins left="0.70866141732283472" right="0.15748031496062992" top="0.51181102362204722" bottom="0.31496062992125984" header="0.19685039370078741" footer="0.15748031496062992"/>
  <pageSetup paperSize="8" scale="53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colBreaks count="1" manualBreakCount="1">
    <brk id="33" max="88" man="1"/>
  </colBreaks>
  <legacyDrawingHF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AK114"/>
  <sheetViews>
    <sheetView view="pageBreakPreview" topLeftCell="A58" zoomScale="110" zoomScaleNormal="110" zoomScaleSheetLayoutView="110" workbookViewId="0">
      <pane xSplit="1" topLeftCell="B1" activePane="topRight" state="frozen"/>
      <selection pane="topRight" activeCell="A91" sqref="A91:XFD91"/>
    </sheetView>
  </sheetViews>
  <sheetFormatPr baseColWidth="10" defaultRowHeight="12.75" x14ac:dyDescent="0.2"/>
  <cols>
    <col min="1" max="1" width="20" customWidth="1"/>
    <col min="2" max="2" width="9.7109375" customWidth="1"/>
    <col min="3" max="3" width="10" style="4" customWidth="1"/>
    <col min="4" max="33" width="9.7109375" style="21" customWidth="1"/>
    <col min="34" max="34" width="11.85546875" style="21" customWidth="1"/>
    <col min="35" max="35" width="9.7109375" customWidth="1"/>
  </cols>
  <sheetData>
    <row r="1" spans="1:36" x14ac:dyDescent="0.2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</row>
    <row r="2" spans="1:36" s="15" customFormat="1" ht="15" customHeight="1" x14ac:dyDescent="0.25">
      <c r="A2" s="100" t="s">
        <v>282</v>
      </c>
    </row>
    <row r="3" spans="1:36" s="15" customFormat="1" ht="14.25" x14ac:dyDescent="0.2">
      <c r="A3" s="99"/>
    </row>
    <row r="4" spans="1:36" s="15" customFormat="1" ht="15" x14ac:dyDescent="0.25">
      <c r="A4" s="100" t="s">
        <v>158</v>
      </c>
      <c r="B4" s="274" t="str">
        <f>IF(Vertragsdaten!B6="","",Vertragsdaten!B6)</f>
        <v>EP SIEP</v>
      </c>
      <c r="C4" s="274"/>
      <c r="D4" s="274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59"/>
      <c r="AH4" s="59"/>
      <c r="AI4" s="59"/>
    </row>
    <row r="5" spans="1:36" s="15" customFormat="1" ht="8.25" customHeight="1" x14ac:dyDescent="0.25">
      <c r="A5" s="100"/>
      <c r="B5" s="89"/>
      <c r="C5" s="89"/>
      <c r="D5" s="89"/>
    </row>
    <row r="6" spans="1:36" s="15" customFormat="1" ht="15" x14ac:dyDescent="0.25">
      <c r="A6" s="100" t="s">
        <v>159</v>
      </c>
      <c r="B6" s="325" t="str">
        <f>Vertragsdaten!B8</f>
        <v>070017/000025</v>
      </c>
      <c r="C6" s="325"/>
      <c r="D6" s="325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83"/>
      <c r="AI6" s="83"/>
    </row>
    <row r="7" spans="1:36" s="15" customFormat="1" ht="15" customHeight="1" x14ac:dyDescent="0.25">
      <c r="A7" s="100"/>
      <c r="AH7" s="64"/>
      <c r="AI7" s="64"/>
    </row>
    <row r="8" spans="1:36" s="8" customFormat="1" ht="15" x14ac:dyDescent="0.25">
      <c r="A8" s="100" t="s">
        <v>160</v>
      </c>
      <c r="B8" s="328">
        <v>43983</v>
      </c>
      <c r="C8" s="329"/>
      <c r="D8" s="32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83"/>
      <c r="AI8" s="83"/>
    </row>
    <row r="9" spans="1:36" x14ac:dyDescent="0.2">
      <c r="A9" s="65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</row>
    <row r="10" spans="1:36" s="128" customFormat="1" ht="27.75" customHeight="1" x14ac:dyDescent="0.2">
      <c r="A10" s="127"/>
      <c r="F10" s="326" t="s">
        <v>284</v>
      </c>
      <c r="G10" s="330"/>
      <c r="H10" s="326" t="s">
        <v>276</v>
      </c>
      <c r="I10" s="330"/>
      <c r="J10" s="326" t="s">
        <v>277</v>
      </c>
      <c r="K10" s="330"/>
      <c r="L10" s="326" t="s">
        <v>313</v>
      </c>
      <c r="M10" s="330"/>
      <c r="N10" s="326" t="s">
        <v>274</v>
      </c>
      <c r="O10" s="330"/>
      <c r="P10" s="326" t="s">
        <v>279</v>
      </c>
      <c r="Q10" s="330"/>
      <c r="R10" s="326" t="s">
        <v>314</v>
      </c>
      <c r="S10" s="330"/>
      <c r="T10" s="326" t="s">
        <v>275</v>
      </c>
      <c r="U10" s="330"/>
      <c r="V10" s="326" t="s">
        <v>278</v>
      </c>
      <c r="W10" s="330"/>
      <c r="X10" s="326" t="s">
        <v>311</v>
      </c>
      <c r="Y10" s="330"/>
      <c r="Z10" s="326" t="s">
        <v>199</v>
      </c>
      <c r="AA10" s="331"/>
      <c r="AB10" s="326" t="s">
        <v>200</v>
      </c>
      <c r="AC10" s="327"/>
      <c r="AD10" s="326" t="s">
        <v>201</v>
      </c>
      <c r="AE10" s="327"/>
      <c r="AF10" s="332" t="s">
        <v>305</v>
      </c>
      <c r="AG10" s="333"/>
      <c r="AH10" s="131"/>
      <c r="AI10" s="133" t="s">
        <v>280</v>
      </c>
      <c r="AJ10" s="275" t="s">
        <v>281</v>
      </c>
    </row>
    <row r="11" spans="1:36" ht="3.75" hidden="1" customHeight="1" x14ac:dyDescent="0.2">
      <c r="C11" s="4" t="str">
        <f>VLOOKUP(C12,'MA-Liste'!A192:B198,2,FALSE)</f>
        <v>$K:$K</v>
      </c>
      <c r="D11">
        <f>VLOOKUP(D12,Vertragsdaten!A37:B42,2,FALSE)</f>
        <v>2</v>
      </c>
      <c r="E11"/>
      <c r="F11"/>
      <c r="G11"/>
      <c r="H11" s="70"/>
      <c r="I11" s="71"/>
      <c r="J11" s="65"/>
      <c r="K11" s="65"/>
      <c r="L11" s="65"/>
      <c r="M11" s="65"/>
      <c r="N11" s="70"/>
      <c r="O11" s="71"/>
      <c r="P11" s="65"/>
      <c r="Q11" s="65"/>
      <c r="R11" s="65"/>
      <c r="S11" s="65"/>
      <c r="T11" s="70"/>
      <c r="U11" s="71"/>
      <c r="V11" s="65"/>
      <c r="W11" s="65"/>
      <c r="X11" s="65"/>
      <c r="Y11" s="65"/>
      <c r="Z11" s="70"/>
      <c r="AA11" s="71"/>
      <c r="AB11" s="70"/>
      <c r="AC11" s="71"/>
      <c r="AD11" s="70"/>
      <c r="AE11" s="71"/>
      <c r="AF11" s="65"/>
      <c r="AG11" s="65"/>
      <c r="AH11"/>
      <c r="AI11" s="1"/>
      <c r="AJ11" s="134"/>
    </row>
    <row r="12" spans="1:36" s="1" customFormat="1" ht="31.5" customHeight="1" x14ac:dyDescent="0.2">
      <c r="A12" s="44" t="s">
        <v>23</v>
      </c>
      <c r="B12" s="45" t="s">
        <v>18</v>
      </c>
      <c r="C12" s="87" t="str">
        <f>'MA-Liste'!K7</f>
        <v>Kategorie</v>
      </c>
      <c r="D12" s="88" t="s">
        <v>157</v>
      </c>
      <c r="E12" s="60" t="s">
        <v>152</v>
      </c>
      <c r="F12" s="60" t="s">
        <v>22</v>
      </c>
      <c r="G12" s="60" t="s">
        <v>156</v>
      </c>
      <c r="H12" s="72" t="s">
        <v>22</v>
      </c>
      <c r="I12" s="46" t="s">
        <v>156</v>
      </c>
      <c r="J12" s="112" t="s">
        <v>22</v>
      </c>
      <c r="K12" s="112" t="s">
        <v>156</v>
      </c>
      <c r="L12" s="112" t="s">
        <v>22</v>
      </c>
      <c r="M12" s="112" t="s">
        <v>156</v>
      </c>
      <c r="N12" s="72" t="s">
        <v>22</v>
      </c>
      <c r="O12" s="46" t="s">
        <v>156</v>
      </c>
      <c r="P12" s="112" t="s">
        <v>22</v>
      </c>
      <c r="Q12" s="112" t="s">
        <v>156</v>
      </c>
      <c r="R12" s="112" t="s">
        <v>22</v>
      </c>
      <c r="S12" s="112" t="s">
        <v>156</v>
      </c>
      <c r="T12" s="72" t="s">
        <v>22</v>
      </c>
      <c r="U12" s="46" t="s">
        <v>156</v>
      </c>
      <c r="V12" s="112" t="s">
        <v>22</v>
      </c>
      <c r="W12" s="112" t="s">
        <v>156</v>
      </c>
      <c r="X12" s="112" t="s">
        <v>22</v>
      </c>
      <c r="Y12" s="112" t="s">
        <v>156</v>
      </c>
      <c r="Z12" s="81" t="s">
        <v>22</v>
      </c>
      <c r="AA12" s="13" t="s">
        <v>156</v>
      </c>
      <c r="AB12" s="81" t="s">
        <v>22</v>
      </c>
      <c r="AC12" s="13" t="s">
        <v>156</v>
      </c>
      <c r="AD12" s="81" t="s">
        <v>22</v>
      </c>
      <c r="AE12" s="13" t="s">
        <v>156</v>
      </c>
      <c r="AF12" s="183" t="s">
        <v>22</v>
      </c>
      <c r="AG12" s="183" t="s">
        <v>156</v>
      </c>
      <c r="AH12" s="130" t="s">
        <v>153</v>
      </c>
      <c r="AI12" s="132" t="s">
        <v>285</v>
      </c>
      <c r="AJ12" s="135"/>
    </row>
    <row r="13" spans="1:36" ht="15" customHeight="1" x14ac:dyDescent="0.2">
      <c r="A13" s="90" t="s">
        <v>145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69" ca="1" si="0">IF(OR($C13="",$C13=0),"",VLOOKUP($C13,Ansätze,$D$11,FALSE))</f>
        <v>140</v>
      </c>
      <c r="E13" s="20">
        <f>SUM(F13++H13+J13+L13+N13+P13+R13+T13+V13+X13+Z13+AB13+AD13+AF13)</f>
        <v>3</v>
      </c>
      <c r="F13" s="73">
        <v>3</v>
      </c>
      <c r="G13" s="74">
        <f ca="1">IF(D13="",0,D13*F13)</f>
        <v>420</v>
      </c>
      <c r="H13" s="73"/>
      <c r="I13" s="74">
        <f t="shared" ref="I13:I82" ca="1" si="1">IF(D13="",0,D13*H13)</f>
        <v>0</v>
      </c>
      <c r="J13" s="73"/>
      <c r="K13" s="113">
        <f ca="1">IF($D13="",0,$D13*J13)</f>
        <v>0</v>
      </c>
      <c r="L13" s="73"/>
      <c r="M13" s="113">
        <f ca="1">IF($D13="",0,$D13*L13)</f>
        <v>0</v>
      </c>
      <c r="N13" s="73"/>
      <c r="O13" s="74">
        <f ca="1">IF($D13="",0,$D13*N13)</f>
        <v>0</v>
      </c>
      <c r="P13" s="73"/>
      <c r="Q13" s="113">
        <f t="shared" ref="Q13:Q80" ca="1" si="2">IF($D13="",0,$D13*P13)</f>
        <v>0</v>
      </c>
      <c r="R13" s="73"/>
      <c r="S13" s="113">
        <f t="shared" ref="S13:S82" ca="1" si="3">IF($D13="",0,$D13*R13)</f>
        <v>0</v>
      </c>
      <c r="T13" s="101"/>
      <c r="U13" s="74">
        <f t="shared" ref="U13:U80" ca="1" si="4">IF($D13="",0,$D13*T13)</f>
        <v>0</v>
      </c>
      <c r="V13" s="73"/>
      <c r="W13" s="113">
        <f ca="1">IF($D13="",0,$D13*V13)</f>
        <v>0</v>
      </c>
      <c r="X13" s="73"/>
      <c r="Y13" s="113">
        <f ca="1">IF($D13="",0,$D13*X13)</f>
        <v>0</v>
      </c>
      <c r="Z13" s="73"/>
      <c r="AA13" s="74">
        <f t="shared" ref="AA13:AA43" ca="1" si="5">IF(D13="",0,D13*Z13)</f>
        <v>0</v>
      </c>
      <c r="AB13" s="73"/>
      <c r="AC13" s="74">
        <f t="shared" ref="AC13:AC43" ca="1" si="6">IF(D13="",0,D13*AB13)</f>
        <v>0</v>
      </c>
      <c r="AD13" s="73"/>
      <c r="AE13" s="74">
        <f t="shared" ref="AE13:AE82" ca="1" si="7">IF(D13="",0,D13*AD13)</f>
        <v>0</v>
      </c>
      <c r="AF13" s="73"/>
      <c r="AG13" s="74">
        <f ca="1">IF(D13="",0,D13*AF13)</f>
        <v>0</v>
      </c>
      <c r="AH13" s="82">
        <f t="shared" ref="AH13:AH82" ca="1" si="8">IF(D13="",0,D13*E13)</f>
        <v>420</v>
      </c>
      <c r="AI13" s="74"/>
      <c r="AJ13" s="138">
        <f ca="1">SUM(AH13+AI13)</f>
        <v>420</v>
      </c>
    </row>
    <row r="14" spans="1:36" ht="15" customHeight="1" x14ac:dyDescent="0.2">
      <c r="A14" s="90" t="s">
        <v>162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83" si="9">SUM(F14++H14+J14+L14+N14+P14+R14+T14+V14+X14+Z14+AB14+AD14+AF14)</f>
        <v>0</v>
      </c>
      <c r="F14" s="73"/>
      <c r="G14" s="74">
        <f ca="1">IF(D14="",0,D14*F14)</f>
        <v>0</v>
      </c>
      <c r="H14" s="73"/>
      <c r="I14" s="74">
        <f t="shared" ca="1" si="1"/>
        <v>0</v>
      </c>
      <c r="J14" s="73"/>
      <c r="K14" s="113">
        <f t="shared" ref="K14:K83" ca="1" si="10">IF($D14="",0,$D14*J14)</f>
        <v>0</v>
      </c>
      <c r="L14" s="73"/>
      <c r="M14" s="113">
        <f t="shared" ref="M14:M83" ca="1" si="11">IF($D14="",0,$D14*L14)</f>
        <v>0</v>
      </c>
      <c r="N14" s="73"/>
      <c r="O14" s="74">
        <f t="shared" ref="O14:O83" ca="1" si="12">IF($D14="",0,$D14*N14)</f>
        <v>0</v>
      </c>
      <c r="P14" s="73"/>
      <c r="Q14" s="113">
        <f t="shared" ca="1" si="2"/>
        <v>0</v>
      </c>
      <c r="R14" s="73"/>
      <c r="S14" s="113">
        <f t="shared" ca="1" si="3"/>
        <v>0</v>
      </c>
      <c r="T14" s="101"/>
      <c r="U14" s="74">
        <f t="shared" ca="1" si="4"/>
        <v>0</v>
      </c>
      <c r="V14" s="73"/>
      <c r="W14" s="113">
        <f t="shared" ref="W14:W82" ca="1" si="13">IF($D14="",0,$D14*V14)</f>
        <v>0</v>
      </c>
      <c r="X14" s="73"/>
      <c r="Y14" s="113">
        <f t="shared" ref="Y14:Y82" ca="1" si="14">IF($D14="",0,$D14*X14)</f>
        <v>0</v>
      </c>
      <c r="Z14" s="73"/>
      <c r="AA14" s="74">
        <f t="shared" ca="1" si="5"/>
        <v>0</v>
      </c>
      <c r="AB14" s="73"/>
      <c r="AC14" s="74">
        <f t="shared" ca="1" si="6"/>
        <v>0</v>
      </c>
      <c r="AD14" s="73"/>
      <c r="AE14" s="74">
        <f t="shared" ca="1" si="7"/>
        <v>0</v>
      </c>
      <c r="AF14" s="73"/>
      <c r="AG14" s="74">
        <f t="shared" ref="AG14:AG83" ca="1" si="15">IF(D14="",0,D14*AF14)</f>
        <v>0</v>
      </c>
      <c r="AH14" s="82">
        <f t="shared" ca="1" si="8"/>
        <v>0</v>
      </c>
      <c r="AI14" s="74"/>
      <c r="AJ14" s="139">
        <f t="shared" ref="AJ14:AJ83" ca="1" si="16">SUM(AH14+AI14)</f>
        <v>0</v>
      </c>
    </row>
    <row r="15" spans="1:36" ht="15" customHeight="1" x14ac:dyDescent="0.2">
      <c r="A15" s="90" t="s">
        <v>146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9"/>
        <v>0</v>
      </c>
      <c r="F15" s="73"/>
      <c r="G15" s="74">
        <f t="shared" ref="G15:G84" ca="1" si="17">IF(D15="",0,D15*F15)</f>
        <v>0</v>
      </c>
      <c r="H15" s="73"/>
      <c r="I15" s="74">
        <f t="shared" ca="1" si="1"/>
        <v>0</v>
      </c>
      <c r="J15" s="73"/>
      <c r="K15" s="113">
        <f t="shared" ca="1" si="10"/>
        <v>0</v>
      </c>
      <c r="L15" s="73"/>
      <c r="M15" s="113">
        <f t="shared" ca="1" si="11"/>
        <v>0</v>
      </c>
      <c r="N15" s="73"/>
      <c r="O15" s="74">
        <f t="shared" ca="1" si="12"/>
        <v>0</v>
      </c>
      <c r="P15" s="73"/>
      <c r="Q15" s="113">
        <f t="shared" ca="1" si="2"/>
        <v>0</v>
      </c>
      <c r="R15" s="73"/>
      <c r="S15" s="113">
        <f t="shared" ca="1" si="3"/>
        <v>0</v>
      </c>
      <c r="T15" s="101"/>
      <c r="U15" s="74">
        <f t="shared" ca="1" si="4"/>
        <v>0</v>
      </c>
      <c r="V15" s="73"/>
      <c r="W15" s="113">
        <f t="shared" ca="1" si="13"/>
        <v>0</v>
      </c>
      <c r="X15" s="73"/>
      <c r="Y15" s="113">
        <f t="shared" ca="1" si="14"/>
        <v>0</v>
      </c>
      <c r="Z15" s="73"/>
      <c r="AA15" s="74">
        <f t="shared" ca="1" si="5"/>
        <v>0</v>
      </c>
      <c r="AB15" s="73"/>
      <c r="AC15" s="74">
        <f t="shared" ca="1" si="6"/>
        <v>0</v>
      </c>
      <c r="AD15" s="73"/>
      <c r="AE15" s="74">
        <f t="shared" ca="1" si="7"/>
        <v>0</v>
      </c>
      <c r="AF15" s="73"/>
      <c r="AG15" s="74">
        <f t="shared" ca="1" si="15"/>
        <v>0</v>
      </c>
      <c r="AH15" s="82">
        <f t="shared" ca="1" si="8"/>
        <v>0</v>
      </c>
      <c r="AI15" s="74"/>
      <c r="AJ15" s="139">
        <f t="shared" ca="1" si="16"/>
        <v>0</v>
      </c>
    </row>
    <row r="16" spans="1:36" ht="15" customHeight="1" x14ac:dyDescent="0.2">
      <c r="A16" s="90" t="s">
        <v>149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9"/>
        <v>0</v>
      </c>
      <c r="F16" s="73"/>
      <c r="G16" s="74">
        <f t="shared" ca="1" si="17"/>
        <v>0</v>
      </c>
      <c r="H16" s="73"/>
      <c r="I16" s="74">
        <f t="shared" ca="1" si="1"/>
        <v>0</v>
      </c>
      <c r="J16" s="73"/>
      <c r="K16" s="113">
        <f t="shared" ca="1" si="10"/>
        <v>0</v>
      </c>
      <c r="L16" s="73"/>
      <c r="M16" s="113">
        <f t="shared" ca="1" si="11"/>
        <v>0</v>
      </c>
      <c r="N16" s="73"/>
      <c r="O16" s="74">
        <f t="shared" ca="1" si="12"/>
        <v>0</v>
      </c>
      <c r="P16" s="73"/>
      <c r="Q16" s="113">
        <f t="shared" ca="1" si="2"/>
        <v>0</v>
      </c>
      <c r="R16" s="73"/>
      <c r="S16" s="113">
        <f t="shared" ca="1" si="3"/>
        <v>0</v>
      </c>
      <c r="T16" s="101"/>
      <c r="U16" s="74">
        <f t="shared" ca="1" si="4"/>
        <v>0</v>
      </c>
      <c r="V16" s="73"/>
      <c r="W16" s="113">
        <f t="shared" ca="1" si="13"/>
        <v>0</v>
      </c>
      <c r="X16" s="101"/>
      <c r="Y16" s="113">
        <f t="shared" ca="1" si="14"/>
        <v>0</v>
      </c>
      <c r="Z16" s="73"/>
      <c r="AA16" s="74">
        <f t="shared" ca="1" si="5"/>
        <v>0</v>
      </c>
      <c r="AB16" s="73"/>
      <c r="AC16" s="74">
        <f t="shared" ca="1" si="6"/>
        <v>0</v>
      </c>
      <c r="AD16" s="73"/>
      <c r="AE16" s="74">
        <f t="shared" ca="1" si="7"/>
        <v>0</v>
      </c>
      <c r="AF16" s="73"/>
      <c r="AG16" s="74">
        <f t="shared" ca="1" si="15"/>
        <v>0</v>
      </c>
      <c r="AH16" s="82">
        <f t="shared" ca="1" si="8"/>
        <v>0</v>
      </c>
      <c r="AI16" s="74"/>
      <c r="AJ16" s="139">
        <f t="shared" ca="1" si="16"/>
        <v>0</v>
      </c>
    </row>
    <row r="17" spans="1:36" ht="15" customHeight="1" x14ac:dyDescent="0.2">
      <c r="A17" s="90" t="s">
        <v>236</v>
      </c>
      <c r="B17" t="s">
        <v>65</v>
      </c>
      <c r="C17" s="4" t="s">
        <v>4</v>
      </c>
      <c r="D17" s="19">
        <f t="shared" si="0"/>
        <v>140</v>
      </c>
      <c r="E17" s="20">
        <f t="shared" si="9"/>
        <v>0</v>
      </c>
      <c r="F17" s="73"/>
      <c r="G17" s="74">
        <f t="shared" si="17"/>
        <v>0</v>
      </c>
      <c r="H17" s="73"/>
      <c r="I17" s="74">
        <f t="shared" si="1"/>
        <v>0</v>
      </c>
      <c r="J17" s="73"/>
      <c r="K17" s="113">
        <f t="shared" si="10"/>
        <v>0</v>
      </c>
      <c r="L17" s="73"/>
      <c r="M17" s="113">
        <f t="shared" si="11"/>
        <v>0</v>
      </c>
      <c r="N17" s="73"/>
      <c r="O17" s="74">
        <f t="shared" si="12"/>
        <v>0</v>
      </c>
      <c r="P17" s="73"/>
      <c r="Q17" s="113">
        <f t="shared" si="2"/>
        <v>0</v>
      </c>
      <c r="R17" s="73"/>
      <c r="S17" s="113">
        <f t="shared" si="3"/>
        <v>0</v>
      </c>
      <c r="T17" s="101"/>
      <c r="U17" s="74">
        <f t="shared" si="4"/>
        <v>0</v>
      </c>
      <c r="V17" s="73"/>
      <c r="W17" s="113">
        <f t="shared" si="13"/>
        <v>0</v>
      </c>
      <c r="X17" s="101"/>
      <c r="Y17" s="113">
        <f t="shared" si="14"/>
        <v>0</v>
      </c>
      <c r="Z17" s="73"/>
      <c r="AA17" s="74">
        <f t="shared" si="5"/>
        <v>0</v>
      </c>
      <c r="AB17" s="73"/>
      <c r="AC17" s="74">
        <f t="shared" si="6"/>
        <v>0</v>
      </c>
      <c r="AD17" s="73"/>
      <c r="AE17" s="74">
        <f t="shared" si="7"/>
        <v>0</v>
      </c>
      <c r="AF17" s="73"/>
      <c r="AG17" s="74">
        <f t="shared" si="15"/>
        <v>0</v>
      </c>
      <c r="AH17" s="82">
        <f t="shared" si="8"/>
        <v>0</v>
      </c>
      <c r="AI17" s="74"/>
      <c r="AJ17" s="139">
        <f t="shared" si="16"/>
        <v>0</v>
      </c>
    </row>
    <row r="18" spans="1:36" ht="15" customHeight="1" x14ac:dyDescent="0.2">
      <c r="A18" s="90" t="s">
        <v>151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 t="shared" si="9"/>
        <v>16</v>
      </c>
      <c r="F18" s="73">
        <v>16</v>
      </c>
      <c r="G18" s="74">
        <f t="shared" ca="1" si="17"/>
        <v>2240</v>
      </c>
      <c r="H18" s="73"/>
      <c r="I18" s="74">
        <f t="shared" ca="1" si="1"/>
        <v>0</v>
      </c>
      <c r="J18" s="73"/>
      <c r="K18" s="113">
        <f t="shared" ca="1" si="10"/>
        <v>0</v>
      </c>
      <c r="L18" s="73"/>
      <c r="M18" s="113">
        <f t="shared" ca="1" si="11"/>
        <v>0</v>
      </c>
      <c r="N18" s="73"/>
      <c r="O18" s="74">
        <f t="shared" ca="1" si="12"/>
        <v>0</v>
      </c>
      <c r="P18" s="73"/>
      <c r="Q18" s="113">
        <f t="shared" ca="1" si="2"/>
        <v>0</v>
      </c>
      <c r="R18" s="73"/>
      <c r="S18" s="113">
        <f t="shared" ca="1" si="3"/>
        <v>0</v>
      </c>
      <c r="T18" s="101"/>
      <c r="U18" s="74">
        <f t="shared" ca="1" si="4"/>
        <v>0</v>
      </c>
      <c r="V18" s="73"/>
      <c r="W18" s="113">
        <f t="shared" ca="1" si="13"/>
        <v>0</v>
      </c>
      <c r="X18" s="101"/>
      <c r="Y18" s="113">
        <f t="shared" ca="1" si="14"/>
        <v>0</v>
      </c>
      <c r="Z18" s="73"/>
      <c r="AA18" s="74">
        <f t="shared" ca="1" si="5"/>
        <v>0</v>
      </c>
      <c r="AB18" s="73"/>
      <c r="AC18" s="74">
        <f t="shared" ca="1" si="6"/>
        <v>0</v>
      </c>
      <c r="AD18" s="73"/>
      <c r="AE18" s="74">
        <f t="shared" ca="1" si="7"/>
        <v>0</v>
      </c>
      <c r="AF18" s="73"/>
      <c r="AG18" s="74">
        <f t="shared" ca="1" si="15"/>
        <v>0</v>
      </c>
      <c r="AH18" s="82">
        <f t="shared" ca="1" si="8"/>
        <v>2240</v>
      </c>
      <c r="AI18" s="74"/>
      <c r="AJ18" s="139">
        <f t="shared" ca="1" si="16"/>
        <v>2240</v>
      </c>
    </row>
    <row r="19" spans="1:36" ht="15" customHeight="1" x14ac:dyDescent="0.2">
      <c r="A19" s="90" t="s">
        <v>369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si="9"/>
        <v>0</v>
      </c>
      <c r="F19" s="73"/>
      <c r="G19" s="74">
        <f t="shared" ca="1" si="17"/>
        <v>0</v>
      </c>
      <c r="H19" s="73"/>
      <c r="I19" s="74">
        <f t="shared" ca="1" si="1"/>
        <v>0</v>
      </c>
      <c r="J19" s="73"/>
      <c r="K19" s="113">
        <f t="shared" ca="1" si="10"/>
        <v>0</v>
      </c>
      <c r="L19" s="73"/>
      <c r="M19" s="113">
        <f t="shared" ca="1" si="11"/>
        <v>0</v>
      </c>
      <c r="N19" s="73"/>
      <c r="O19" s="74">
        <f t="shared" ca="1" si="12"/>
        <v>0</v>
      </c>
      <c r="P19" s="73"/>
      <c r="Q19" s="113">
        <f t="shared" ca="1" si="2"/>
        <v>0</v>
      </c>
      <c r="R19" s="73"/>
      <c r="S19" s="113">
        <f t="shared" ca="1" si="3"/>
        <v>0</v>
      </c>
      <c r="T19" s="101"/>
      <c r="U19" s="74">
        <f t="shared" ca="1" si="4"/>
        <v>0</v>
      </c>
      <c r="V19" s="73"/>
      <c r="W19" s="113">
        <f t="shared" ca="1" si="13"/>
        <v>0</v>
      </c>
      <c r="X19" s="101"/>
      <c r="Y19" s="113">
        <f t="shared" ca="1" si="14"/>
        <v>0</v>
      </c>
      <c r="Z19" s="73"/>
      <c r="AA19" s="74">
        <f t="shared" ca="1" si="5"/>
        <v>0</v>
      </c>
      <c r="AB19" s="73"/>
      <c r="AC19" s="74">
        <f t="shared" ca="1" si="6"/>
        <v>0</v>
      </c>
      <c r="AD19" s="73"/>
      <c r="AE19" s="74">
        <f t="shared" ca="1" si="7"/>
        <v>0</v>
      </c>
      <c r="AF19" s="73"/>
      <c r="AG19" s="74">
        <f t="shared" ca="1" si="15"/>
        <v>0</v>
      </c>
      <c r="AH19" s="82">
        <f t="shared" ca="1" si="8"/>
        <v>0</v>
      </c>
      <c r="AI19" s="74"/>
      <c r="AJ19" s="139">
        <f t="shared" ca="1" si="16"/>
        <v>0</v>
      </c>
    </row>
    <row r="20" spans="1:36" ht="15" customHeight="1" x14ac:dyDescent="0.2">
      <c r="A20" s="90" t="s">
        <v>164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9"/>
        <v>0</v>
      </c>
      <c r="F20" s="73"/>
      <c r="G20" s="74">
        <f t="shared" ca="1" si="17"/>
        <v>0</v>
      </c>
      <c r="H20" s="73"/>
      <c r="I20" s="74">
        <f t="shared" ca="1" si="1"/>
        <v>0</v>
      </c>
      <c r="J20" s="73"/>
      <c r="K20" s="113">
        <f t="shared" ca="1" si="10"/>
        <v>0</v>
      </c>
      <c r="L20" s="73"/>
      <c r="M20" s="113">
        <f t="shared" ca="1" si="11"/>
        <v>0</v>
      </c>
      <c r="N20" s="73"/>
      <c r="O20" s="74">
        <f t="shared" ca="1" si="12"/>
        <v>0</v>
      </c>
      <c r="P20" s="73"/>
      <c r="Q20" s="113">
        <f t="shared" ca="1" si="2"/>
        <v>0</v>
      </c>
      <c r="R20" s="73"/>
      <c r="S20" s="113">
        <f t="shared" ca="1" si="3"/>
        <v>0</v>
      </c>
      <c r="T20" s="101"/>
      <c r="U20" s="74">
        <f t="shared" ca="1" si="4"/>
        <v>0</v>
      </c>
      <c r="V20" s="73"/>
      <c r="W20" s="113">
        <f t="shared" ca="1" si="13"/>
        <v>0</v>
      </c>
      <c r="X20" s="101"/>
      <c r="Y20" s="113">
        <f t="shared" ca="1" si="14"/>
        <v>0</v>
      </c>
      <c r="Z20" s="73"/>
      <c r="AA20" s="74">
        <f t="shared" ca="1" si="5"/>
        <v>0</v>
      </c>
      <c r="AB20" s="73"/>
      <c r="AC20" s="74">
        <f t="shared" ca="1" si="6"/>
        <v>0</v>
      </c>
      <c r="AD20" s="73"/>
      <c r="AE20" s="74">
        <f t="shared" ca="1" si="7"/>
        <v>0</v>
      </c>
      <c r="AF20" s="73"/>
      <c r="AG20" s="74">
        <f t="shared" ca="1" si="15"/>
        <v>0</v>
      </c>
      <c r="AH20" s="82">
        <f t="shared" ca="1" si="8"/>
        <v>0</v>
      </c>
      <c r="AI20" s="74"/>
      <c r="AJ20" s="139">
        <f t="shared" ca="1" si="16"/>
        <v>0</v>
      </c>
    </row>
    <row r="21" spans="1:36" ht="15" customHeight="1" x14ac:dyDescent="0.2">
      <c r="A21" s="90" t="s">
        <v>168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9"/>
        <v>0</v>
      </c>
      <c r="F21" s="73"/>
      <c r="G21" s="74">
        <f t="shared" ca="1" si="17"/>
        <v>0</v>
      </c>
      <c r="H21" s="73"/>
      <c r="I21" s="74">
        <f t="shared" ca="1" si="1"/>
        <v>0</v>
      </c>
      <c r="J21" s="73"/>
      <c r="K21" s="113">
        <f t="shared" ca="1" si="10"/>
        <v>0</v>
      </c>
      <c r="L21" s="73"/>
      <c r="M21" s="113">
        <f t="shared" ca="1" si="11"/>
        <v>0</v>
      </c>
      <c r="N21" s="73"/>
      <c r="O21" s="74">
        <f t="shared" ca="1" si="12"/>
        <v>0</v>
      </c>
      <c r="P21" s="73"/>
      <c r="Q21" s="113">
        <f t="shared" ca="1" si="2"/>
        <v>0</v>
      </c>
      <c r="R21" s="73"/>
      <c r="S21" s="113">
        <f t="shared" ca="1" si="3"/>
        <v>0</v>
      </c>
      <c r="T21" s="101"/>
      <c r="U21" s="74">
        <f t="shared" ca="1" si="4"/>
        <v>0</v>
      </c>
      <c r="V21" s="73"/>
      <c r="W21" s="113">
        <f t="shared" ca="1" si="13"/>
        <v>0</v>
      </c>
      <c r="X21" s="101"/>
      <c r="Y21" s="113">
        <f t="shared" ca="1" si="14"/>
        <v>0</v>
      </c>
      <c r="Z21" s="73"/>
      <c r="AA21" s="74">
        <f t="shared" ca="1" si="5"/>
        <v>0</v>
      </c>
      <c r="AB21" s="73"/>
      <c r="AC21" s="74">
        <f t="shared" ca="1" si="6"/>
        <v>0</v>
      </c>
      <c r="AD21" s="73"/>
      <c r="AE21" s="74">
        <f t="shared" ca="1" si="7"/>
        <v>0</v>
      </c>
      <c r="AF21" s="73"/>
      <c r="AG21" s="74">
        <f t="shared" ca="1" si="15"/>
        <v>0</v>
      </c>
      <c r="AH21" s="82">
        <f t="shared" ca="1" si="8"/>
        <v>0</v>
      </c>
      <c r="AI21" s="74"/>
      <c r="AJ21" s="139">
        <f t="shared" ca="1" si="16"/>
        <v>0</v>
      </c>
    </row>
    <row r="22" spans="1:36" ht="15" customHeight="1" x14ac:dyDescent="0.2">
      <c r="A22" s="90" t="s">
        <v>169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9"/>
        <v>0</v>
      </c>
      <c r="F22" s="73"/>
      <c r="G22" s="74">
        <f t="shared" ca="1" si="17"/>
        <v>0</v>
      </c>
      <c r="H22" s="73"/>
      <c r="I22" s="74">
        <f t="shared" ca="1" si="1"/>
        <v>0</v>
      </c>
      <c r="J22" s="73"/>
      <c r="K22" s="113">
        <f t="shared" ca="1" si="10"/>
        <v>0</v>
      </c>
      <c r="L22" s="73"/>
      <c r="M22" s="113">
        <f t="shared" ca="1" si="11"/>
        <v>0</v>
      </c>
      <c r="N22" s="73"/>
      <c r="O22" s="74">
        <f t="shared" ca="1" si="12"/>
        <v>0</v>
      </c>
      <c r="P22" s="73"/>
      <c r="Q22" s="113">
        <f t="shared" ca="1" si="2"/>
        <v>0</v>
      </c>
      <c r="R22" s="73"/>
      <c r="S22" s="113">
        <f t="shared" ca="1" si="3"/>
        <v>0</v>
      </c>
      <c r="T22" s="101"/>
      <c r="U22" s="74">
        <f t="shared" ca="1" si="4"/>
        <v>0</v>
      </c>
      <c r="V22" s="73"/>
      <c r="W22" s="113">
        <f t="shared" ca="1" si="13"/>
        <v>0</v>
      </c>
      <c r="X22" s="101"/>
      <c r="Y22" s="113">
        <f t="shared" ca="1" si="14"/>
        <v>0</v>
      </c>
      <c r="Z22" s="73"/>
      <c r="AA22" s="74">
        <f t="shared" ca="1" si="5"/>
        <v>0</v>
      </c>
      <c r="AB22" s="73"/>
      <c r="AC22" s="74">
        <f t="shared" ca="1" si="6"/>
        <v>0</v>
      </c>
      <c r="AD22" s="73"/>
      <c r="AE22" s="74">
        <f t="shared" ca="1" si="7"/>
        <v>0</v>
      </c>
      <c r="AF22" s="73"/>
      <c r="AG22" s="74">
        <f t="shared" ca="1" si="15"/>
        <v>0</v>
      </c>
      <c r="AH22" s="82">
        <f t="shared" ca="1" si="8"/>
        <v>0</v>
      </c>
      <c r="AI22" s="74"/>
      <c r="AJ22" s="139">
        <f t="shared" ca="1" si="16"/>
        <v>0</v>
      </c>
    </row>
    <row r="23" spans="1:36" ht="15" customHeight="1" x14ac:dyDescent="0.2">
      <c r="A23" s="90" t="s">
        <v>170</v>
      </c>
      <c r="B23" t="str">
        <f>IF($A23="","",INDEX('MA-Liste'!$D:$D,MATCH($A23,'MA-Liste'!$M:$M,FALSE)))</f>
        <v>AeBo</v>
      </c>
      <c r="C23" s="4" t="str">
        <f ca="1">IF($A23="","",INDEX(INDIRECT("'MA-Liste'!"&amp;$C$11),MATCH($A23,'MA-Liste'!$M:$M,FALSE)))</f>
        <v>D</v>
      </c>
      <c r="D23" s="19">
        <f t="shared" ca="1" si="0"/>
        <v>100</v>
      </c>
      <c r="E23" s="20">
        <f t="shared" si="9"/>
        <v>0</v>
      </c>
      <c r="F23" s="73"/>
      <c r="G23" s="74">
        <f t="shared" ca="1" si="17"/>
        <v>0</v>
      </c>
      <c r="H23" s="73"/>
      <c r="I23" s="74">
        <f t="shared" ca="1" si="1"/>
        <v>0</v>
      </c>
      <c r="J23" s="73"/>
      <c r="K23" s="113">
        <f t="shared" ca="1" si="10"/>
        <v>0</v>
      </c>
      <c r="L23" s="73"/>
      <c r="M23" s="113">
        <f t="shared" ca="1" si="11"/>
        <v>0</v>
      </c>
      <c r="N23" s="73"/>
      <c r="O23" s="74">
        <f t="shared" ca="1" si="12"/>
        <v>0</v>
      </c>
      <c r="P23" s="73"/>
      <c r="Q23" s="113">
        <f t="shared" ca="1" si="2"/>
        <v>0</v>
      </c>
      <c r="R23" s="73"/>
      <c r="S23" s="113">
        <f t="shared" ca="1" si="3"/>
        <v>0</v>
      </c>
      <c r="T23" s="101"/>
      <c r="U23" s="74">
        <f t="shared" ca="1" si="4"/>
        <v>0</v>
      </c>
      <c r="V23" s="73"/>
      <c r="W23" s="113">
        <f t="shared" ca="1" si="13"/>
        <v>0</v>
      </c>
      <c r="X23" s="101"/>
      <c r="Y23" s="113">
        <f t="shared" ca="1" si="14"/>
        <v>0</v>
      </c>
      <c r="Z23" s="73"/>
      <c r="AA23" s="74">
        <f t="shared" ca="1" si="5"/>
        <v>0</v>
      </c>
      <c r="AB23" s="73"/>
      <c r="AC23" s="74">
        <f t="shared" ca="1" si="6"/>
        <v>0</v>
      </c>
      <c r="AD23" s="73"/>
      <c r="AE23" s="74">
        <f t="shared" ca="1" si="7"/>
        <v>0</v>
      </c>
      <c r="AF23" s="73"/>
      <c r="AG23" s="74">
        <f t="shared" ca="1" si="15"/>
        <v>0</v>
      </c>
      <c r="AH23" s="82">
        <f t="shared" ca="1" si="8"/>
        <v>0</v>
      </c>
      <c r="AI23" s="74"/>
      <c r="AJ23" s="139">
        <f t="shared" ca="1" si="16"/>
        <v>0</v>
      </c>
    </row>
    <row r="24" spans="1:36" ht="15" customHeight="1" x14ac:dyDescent="0.2">
      <c r="A24" s="90" t="s">
        <v>171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F</v>
      </c>
      <c r="D24" s="19">
        <f t="shared" ca="1" si="0"/>
        <v>60</v>
      </c>
      <c r="E24" s="20">
        <f t="shared" si="9"/>
        <v>0</v>
      </c>
      <c r="F24" s="73"/>
      <c r="G24" s="74">
        <f t="shared" ca="1" si="17"/>
        <v>0</v>
      </c>
      <c r="H24" s="73"/>
      <c r="I24" s="74">
        <f t="shared" ca="1" si="1"/>
        <v>0</v>
      </c>
      <c r="J24" s="73"/>
      <c r="K24" s="113">
        <f t="shared" ca="1" si="10"/>
        <v>0</v>
      </c>
      <c r="L24" s="73"/>
      <c r="M24" s="113">
        <f t="shared" ca="1" si="11"/>
        <v>0</v>
      </c>
      <c r="N24" s="73"/>
      <c r="O24" s="74">
        <f t="shared" ca="1" si="12"/>
        <v>0</v>
      </c>
      <c r="P24" s="73"/>
      <c r="Q24" s="113">
        <f t="shared" ca="1" si="2"/>
        <v>0</v>
      </c>
      <c r="R24" s="73"/>
      <c r="S24" s="113">
        <f t="shared" ca="1" si="3"/>
        <v>0</v>
      </c>
      <c r="T24" s="101"/>
      <c r="U24" s="74">
        <f t="shared" ca="1" si="4"/>
        <v>0</v>
      </c>
      <c r="V24" s="73"/>
      <c r="W24" s="113">
        <f t="shared" ca="1" si="13"/>
        <v>0</v>
      </c>
      <c r="X24" s="101"/>
      <c r="Y24" s="113">
        <f t="shared" ca="1" si="14"/>
        <v>0</v>
      </c>
      <c r="Z24" s="73"/>
      <c r="AA24" s="74">
        <f t="shared" ca="1" si="5"/>
        <v>0</v>
      </c>
      <c r="AB24" s="73"/>
      <c r="AC24" s="74">
        <f t="shared" ca="1" si="6"/>
        <v>0</v>
      </c>
      <c r="AD24" s="73"/>
      <c r="AE24" s="74">
        <f t="shared" ca="1" si="7"/>
        <v>0</v>
      </c>
      <c r="AF24" s="73"/>
      <c r="AG24" s="74">
        <f t="shared" ca="1" si="15"/>
        <v>0</v>
      </c>
      <c r="AH24" s="82">
        <f t="shared" ca="1" si="8"/>
        <v>0</v>
      </c>
      <c r="AI24" s="74"/>
      <c r="AJ24" s="139">
        <f t="shared" ca="1" si="16"/>
        <v>0</v>
      </c>
    </row>
    <row r="25" spans="1:36" ht="15" customHeight="1" x14ac:dyDescent="0.2">
      <c r="A25" s="90" t="s">
        <v>150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B</v>
      </c>
      <c r="D25" s="19">
        <f t="shared" ca="1" si="0"/>
        <v>140</v>
      </c>
      <c r="E25" s="20">
        <f t="shared" si="9"/>
        <v>0</v>
      </c>
      <c r="F25" s="73"/>
      <c r="G25" s="74">
        <f t="shared" ca="1" si="17"/>
        <v>0</v>
      </c>
      <c r="H25" s="73"/>
      <c r="I25" s="74">
        <f t="shared" ca="1" si="1"/>
        <v>0</v>
      </c>
      <c r="J25" s="73"/>
      <c r="K25" s="113">
        <f t="shared" ca="1" si="10"/>
        <v>0</v>
      </c>
      <c r="L25" s="73"/>
      <c r="M25" s="113">
        <f t="shared" ca="1" si="11"/>
        <v>0</v>
      </c>
      <c r="N25" s="73"/>
      <c r="O25" s="74">
        <f t="shared" ca="1" si="12"/>
        <v>0</v>
      </c>
      <c r="P25" s="73"/>
      <c r="Q25" s="113">
        <f t="shared" ca="1" si="2"/>
        <v>0</v>
      </c>
      <c r="R25" s="73"/>
      <c r="S25" s="113">
        <f t="shared" ca="1" si="3"/>
        <v>0</v>
      </c>
      <c r="T25" s="101"/>
      <c r="U25" s="74">
        <f t="shared" ca="1" si="4"/>
        <v>0</v>
      </c>
      <c r="V25" s="73"/>
      <c r="W25" s="113">
        <f t="shared" ca="1" si="13"/>
        <v>0</v>
      </c>
      <c r="X25" s="101"/>
      <c r="Y25" s="113">
        <f t="shared" ca="1" si="14"/>
        <v>0</v>
      </c>
      <c r="Z25" s="73"/>
      <c r="AA25" s="74">
        <f t="shared" ca="1" si="5"/>
        <v>0</v>
      </c>
      <c r="AB25" s="73"/>
      <c r="AC25" s="74">
        <f t="shared" ca="1" si="6"/>
        <v>0</v>
      </c>
      <c r="AD25" s="73"/>
      <c r="AE25" s="74">
        <f t="shared" ca="1" si="7"/>
        <v>0</v>
      </c>
      <c r="AF25" s="73"/>
      <c r="AG25" s="74">
        <f t="shared" ca="1" si="15"/>
        <v>0</v>
      </c>
      <c r="AH25" s="82">
        <f ca="1">IF(D25="",0,D25*E25)</f>
        <v>0</v>
      </c>
      <c r="AI25" s="74"/>
      <c r="AJ25" s="139">
        <f t="shared" ca="1" si="16"/>
        <v>0</v>
      </c>
    </row>
    <row r="26" spans="1:36" ht="15" customHeight="1" x14ac:dyDescent="0.2">
      <c r="A26" s="90" t="s">
        <v>174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9"/>
        <v>0</v>
      </c>
      <c r="F26" s="73"/>
      <c r="G26" s="74">
        <f t="shared" ca="1" si="17"/>
        <v>0</v>
      </c>
      <c r="H26" s="73"/>
      <c r="I26" s="74">
        <f t="shared" ca="1" si="1"/>
        <v>0</v>
      </c>
      <c r="J26" s="73"/>
      <c r="K26" s="113">
        <f t="shared" ca="1" si="10"/>
        <v>0</v>
      </c>
      <c r="L26" s="73"/>
      <c r="M26" s="113">
        <f t="shared" ca="1" si="11"/>
        <v>0</v>
      </c>
      <c r="N26" s="73"/>
      <c r="O26" s="74">
        <f t="shared" ca="1" si="12"/>
        <v>0</v>
      </c>
      <c r="P26" s="73"/>
      <c r="Q26" s="113">
        <f t="shared" ca="1" si="2"/>
        <v>0</v>
      </c>
      <c r="R26" s="73"/>
      <c r="S26" s="113">
        <f t="shared" ca="1" si="3"/>
        <v>0</v>
      </c>
      <c r="T26" s="101"/>
      <c r="U26" s="74">
        <f t="shared" ca="1" si="4"/>
        <v>0</v>
      </c>
      <c r="V26" s="73"/>
      <c r="W26" s="113">
        <f t="shared" ca="1" si="13"/>
        <v>0</v>
      </c>
      <c r="X26" s="101"/>
      <c r="Y26" s="113">
        <f t="shared" ca="1" si="14"/>
        <v>0</v>
      </c>
      <c r="Z26" s="73"/>
      <c r="AA26" s="74">
        <f t="shared" ca="1" si="5"/>
        <v>0</v>
      </c>
      <c r="AB26" s="73"/>
      <c r="AC26" s="74">
        <f t="shared" ca="1" si="6"/>
        <v>0</v>
      </c>
      <c r="AD26" s="73"/>
      <c r="AE26" s="74">
        <f t="shared" ca="1" si="7"/>
        <v>0</v>
      </c>
      <c r="AF26" s="73"/>
      <c r="AG26" s="74">
        <f t="shared" ca="1" si="15"/>
        <v>0</v>
      </c>
      <c r="AH26" s="82">
        <f t="shared" ca="1" si="8"/>
        <v>0</v>
      </c>
      <c r="AI26" s="74"/>
      <c r="AJ26" s="139">
        <f t="shared" ca="1" si="16"/>
        <v>0</v>
      </c>
    </row>
    <row r="27" spans="1:36" ht="15" customHeight="1" x14ac:dyDescent="0.2">
      <c r="A27" s="90" t="s">
        <v>202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C</v>
      </c>
      <c r="D27" s="19">
        <f t="shared" ca="1" si="0"/>
        <v>118</v>
      </c>
      <c r="E27" s="20">
        <f t="shared" si="9"/>
        <v>0</v>
      </c>
      <c r="F27" s="73"/>
      <c r="G27" s="74">
        <f t="shared" ca="1" si="17"/>
        <v>0</v>
      </c>
      <c r="H27" s="73"/>
      <c r="I27" s="74">
        <f t="shared" ca="1" si="1"/>
        <v>0</v>
      </c>
      <c r="J27" s="73"/>
      <c r="K27" s="113">
        <f t="shared" ca="1" si="10"/>
        <v>0</v>
      </c>
      <c r="L27" s="73"/>
      <c r="M27" s="113">
        <f t="shared" ca="1" si="11"/>
        <v>0</v>
      </c>
      <c r="N27" s="73"/>
      <c r="O27" s="74">
        <f t="shared" ca="1" si="12"/>
        <v>0</v>
      </c>
      <c r="P27" s="73"/>
      <c r="Q27" s="113">
        <f t="shared" ca="1" si="2"/>
        <v>0</v>
      </c>
      <c r="R27" s="73"/>
      <c r="S27" s="113">
        <f t="shared" ca="1" si="3"/>
        <v>0</v>
      </c>
      <c r="T27" s="101"/>
      <c r="U27" s="74">
        <f t="shared" ca="1" si="4"/>
        <v>0</v>
      </c>
      <c r="V27" s="73"/>
      <c r="W27" s="113">
        <f t="shared" ca="1" si="13"/>
        <v>0</v>
      </c>
      <c r="X27" s="101"/>
      <c r="Y27" s="113">
        <f t="shared" ca="1" si="14"/>
        <v>0</v>
      </c>
      <c r="Z27" s="73"/>
      <c r="AA27" s="74">
        <f t="shared" ca="1" si="5"/>
        <v>0</v>
      </c>
      <c r="AB27" s="73"/>
      <c r="AC27" s="74">
        <f t="shared" ca="1" si="6"/>
        <v>0</v>
      </c>
      <c r="AD27" s="73"/>
      <c r="AE27" s="74">
        <f t="shared" ca="1" si="7"/>
        <v>0</v>
      </c>
      <c r="AF27" s="73"/>
      <c r="AG27" s="74">
        <f t="shared" ca="1" si="15"/>
        <v>0</v>
      </c>
      <c r="AH27" s="82">
        <f t="shared" ca="1" si="8"/>
        <v>0</v>
      </c>
      <c r="AI27" s="74"/>
      <c r="AJ27" s="139">
        <f t="shared" ca="1" si="16"/>
        <v>0</v>
      </c>
    </row>
    <row r="28" spans="1:36" ht="15" customHeight="1" x14ac:dyDescent="0.2">
      <c r="A28" s="90" t="s">
        <v>166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D</v>
      </c>
      <c r="D28" s="19">
        <f t="shared" ca="1" si="0"/>
        <v>100</v>
      </c>
      <c r="E28" s="20">
        <f t="shared" si="9"/>
        <v>0</v>
      </c>
      <c r="F28" s="73"/>
      <c r="G28" s="74">
        <f t="shared" ca="1" si="17"/>
        <v>0</v>
      </c>
      <c r="H28" s="73"/>
      <c r="I28" s="74">
        <f t="shared" ca="1" si="1"/>
        <v>0</v>
      </c>
      <c r="J28" s="73"/>
      <c r="K28" s="113">
        <f t="shared" ca="1" si="10"/>
        <v>0</v>
      </c>
      <c r="L28" s="73"/>
      <c r="M28" s="113">
        <f t="shared" ca="1" si="11"/>
        <v>0</v>
      </c>
      <c r="N28" s="73"/>
      <c r="O28" s="74">
        <f t="shared" ca="1" si="12"/>
        <v>0</v>
      </c>
      <c r="P28" s="73"/>
      <c r="Q28" s="113">
        <f t="shared" ca="1" si="2"/>
        <v>0</v>
      </c>
      <c r="R28" s="73"/>
      <c r="S28" s="113">
        <f t="shared" ca="1" si="3"/>
        <v>0</v>
      </c>
      <c r="T28" s="101"/>
      <c r="U28" s="74">
        <f t="shared" ca="1" si="4"/>
        <v>0</v>
      </c>
      <c r="V28" s="73"/>
      <c r="W28" s="113">
        <f t="shared" ca="1" si="13"/>
        <v>0</v>
      </c>
      <c r="X28" s="101"/>
      <c r="Y28" s="113">
        <f t="shared" ca="1" si="14"/>
        <v>0</v>
      </c>
      <c r="Z28" s="73"/>
      <c r="AA28" s="74">
        <f t="shared" ca="1" si="5"/>
        <v>0</v>
      </c>
      <c r="AB28" s="73"/>
      <c r="AC28" s="74">
        <f t="shared" ca="1" si="6"/>
        <v>0</v>
      </c>
      <c r="AD28" s="73"/>
      <c r="AE28" s="74">
        <f t="shared" ca="1" si="7"/>
        <v>0</v>
      </c>
      <c r="AF28" s="73"/>
      <c r="AG28" s="74">
        <f t="shared" ca="1" si="15"/>
        <v>0</v>
      </c>
      <c r="AH28" s="82">
        <f t="shared" ca="1" si="8"/>
        <v>0</v>
      </c>
      <c r="AI28" s="74"/>
      <c r="AJ28" s="139">
        <f t="shared" ca="1" si="16"/>
        <v>0</v>
      </c>
    </row>
    <row r="29" spans="1:36" ht="15" customHeight="1" x14ac:dyDescent="0.2">
      <c r="A29" s="90" t="s">
        <v>167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F</v>
      </c>
      <c r="D29" s="19">
        <f t="shared" ca="1" si="0"/>
        <v>60</v>
      </c>
      <c r="E29" s="20">
        <f t="shared" si="9"/>
        <v>0</v>
      </c>
      <c r="F29" s="73"/>
      <c r="G29" s="74">
        <f t="shared" ca="1" si="17"/>
        <v>0</v>
      </c>
      <c r="H29" s="73"/>
      <c r="I29" s="74">
        <f t="shared" ca="1" si="1"/>
        <v>0</v>
      </c>
      <c r="J29" s="73"/>
      <c r="K29" s="113">
        <f t="shared" ca="1" si="10"/>
        <v>0</v>
      </c>
      <c r="L29" s="73"/>
      <c r="M29" s="113">
        <f t="shared" ca="1" si="11"/>
        <v>0</v>
      </c>
      <c r="N29" s="73"/>
      <c r="O29" s="74">
        <f t="shared" ca="1" si="12"/>
        <v>0</v>
      </c>
      <c r="P29" s="73"/>
      <c r="Q29" s="113">
        <f t="shared" ca="1" si="2"/>
        <v>0</v>
      </c>
      <c r="R29" s="73"/>
      <c r="S29" s="113">
        <f t="shared" ca="1" si="3"/>
        <v>0</v>
      </c>
      <c r="T29" s="101"/>
      <c r="U29" s="74">
        <f t="shared" ca="1" si="4"/>
        <v>0</v>
      </c>
      <c r="V29" s="73"/>
      <c r="W29" s="113">
        <f t="shared" ca="1" si="13"/>
        <v>0</v>
      </c>
      <c r="X29" s="101"/>
      <c r="Y29" s="113">
        <f t="shared" ca="1" si="14"/>
        <v>0</v>
      </c>
      <c r="Z29" s="73"/>
      <c r="AA29" s="74">
        <f t="shared" ca="1" si="5"/>
        <v>0</v>
      </c>
      <c r="AB29" s="73"/>
      <c r="AC29" s="74">
        <f t="shared" ca="1" si="6"/>
        <v>0</v>
      </c>
      <c r="AD29" s="73"/>
      <c r="AE29" s="74">
        <f t="shared" ca="1" si="7"/>
        <v>0</v>
      </c>
      <c r="AF29" s="73"/>
      <c r="AG29" s="74">
        <f t="shared" ca="1" si="15"/>
        <v>0</v>
      </c>
      <c r="AH29" s="82">
        <f t="shared" ca="1" si="8"/>
        <v>0</v>
      </c>
      <c r="AI29" s="74"/>
      <c r="AJ29" s="139">
        <f t="shared" ca="1" si="16"/>
        <v>0</v>
      </c>
    </row>
    <row r="30" spans="1:36" ht="15" customHeight="1" x14ac:dyDescent="0.2">
      <c r="A30" s="90" t="s">
        <v>176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G</v>
      </c>
      <c r="D30" s="19">
        <f t="shared" ca="1" si="0"/>
        <v>35</v>
      </c>
      <c r="E30" s="20">
        <f t="shared" si="9"/>
        <v>0</v>
      </c>
      <c r="F30" s="73"/>
      <c r="G30" s="74">
        <f t="shared" ca="1" si="17"/>
        <v>0</v>
      </c>
      <c r="H30" s="73"/>
      <c r="I30" s="74">
        <f t="shared" ca="1" si="1"/>
        <v>0</v>
      </c>
      <c r="J30" s="73"/>
      <c r="K30" s="113">
        <f t="shared" ca="1" si="10"/>
        <v>0</v>
      </c>
      <c r="L30" s="73"/>
      <c r="M30" s="113">
        <f t="shared" ca="1" si="11"/>
        <v>0</v>
      </c>
      <c r="N30" s="73"/>
      <c r="O30" s="74">
        <f t="shared" ca="1" si="12"/>
        <v>0</v>
      </c>
      <c r="P30" s="73"/>
      <c r="Q30" s="113">
        <f t="shared" ca="1" si="2"/>
        <v>0</v>
      </c>
      <c r="R30" s="73"/>
      <c r="S30" s="113">
        <f t="shared" ca="1" si="3"/>
        <v>0</v>
      </c>
      <c r="T30" s="101"/>
      <c r="U30" s="74">
        <f t="shared" ca="1" si="4"/>
        <v>0</v>
      </c>
      <c r="V30" s="73"/>
      <c r="W30" s="113">
        <f t="shared" ca="1" si="13"/>
        <v>0</v>
      </c>
      <c r="X30" s="101"/>
      <c r="Y30" s="113">
        <f t="shared" ca="1" si="14"/>
        <v>0</v>
      </c>
      <c r="Z30" s="73"/>
      <c r="AA30" s="74">
        <f t="shared" ca="1" si="5"/>
        <v>0</v>
      </c>
      <c r="AB30" s="73"/>
      <c r="AC30" s="74">
        <f t="shared" ca="1" si="6"/>
        <v>0</v>
      </c>
      <c r="AD30" s="73"/>
      <c r="AE30" s="74">
        <f t="shared" ca="1" si="7"/>
        <v>0</v>
      </c>
      <c r="AF30" s="73"/>
      <c r="AG30" s="74">
        <f t="shared" ca="1" si="15"/>
        <v>0</v>
      </c>
      <c r="AH30" s="82">
        <f t="shared" ca="1" si="8"/>
        <v>0</v>
      </c>
      <c r="AI30" s="74"/>
      <c r="AJ30" s="139">
        <f t="shared" ca="1" si="16"/>
        <v>0</v>
      </c>
    </row>
    <row r="31" spans="1:36" ht="15" customHeight="1" x14ac:dyDescent="0.2">
      <c r="A31" s="84" t="s">
        <v>143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D</v>
      </c>
      <c r="D31" s="19">
        <f t="shared" ca="1" si="0"/>
        <v>100</v>
      </c>
      <c r="E31" s="20">
        <f t="shared" si="9"/>
        <v>0</v>
      </c>
      <c r="F31" s="73"/>
      <c r="G31" s="74">
        <f t="shared" ca="1" si="17"/>
        <v>0</v>
      </c>
      <c r="H31" s="73"/>
      <c r="I31" s="74">
        <f t="shared" ca="1" si="1"/>
        <v>0</v>
      </c>
      <c r="J31" s="73"/>
      <c r="K31" s="113">
        <f t="shared" ca="1" si="10"/>
        <v>0</v>
      </c>
      <c r="L31" s="73"/>
      <c r="M31" s="113">
        <f t="shared" ca="1" si="11"/>
        <v>0</v>
      </c>
      <c r="N31" s="73"/>
      <c r="O31" s="74">
        <f t="shared" ca="1" si="12"/>
        <v>0</v>
      </c>
      <c r="P31" s="73"/>
      <c r="Q31" s="113">
        <f t="shared" ca="1" si="2"/>
        <v>0</v>
      </c>
      <c r="R31" s="73"/>
      <c r="S31" s="113">
        <f t="shared" ca="1" si="3"/>
        <v>0</v>
      </c>
      <c r="T31" s="101"/>
      <c r="U31" s="74">
        <f t="shared" ca="1" si="4"/>
        <v>0</v>
      </c>
      <c r="V31" s="73"/>
      <c r="W31" s="113">
        <f t="shared" ca="1" si="13"/>
        <v>0</v>
      </c>
      <c r="X31" s="101"/>
      <c r="Y31" s="113">
        <f t="shared" ca="1" si="14"/>
        <v>0</v>
      </c>
      <c r="Z31" s="73"/>
      <c r="AA31" s="74">
        <f t="shared" ca="1" si="5"/>
        <v>0</v>
      </c>
      <c r="AB31" s="73"/>
      <c r="AC31" s="74">
        <f t="shared" ca="1" si="6"/>
        <v>0</v>
      </c>
      <c r="AD31" s="73"/>
      <c r="AE31" s="74">
        <f t="shared" ca="1" si="7"/>
        <v>0</v>
      </c>
      <c r="AF31" s="73"/>
      <c r="AG31" s="74">
        <f t="shared" ca="1" si="15"/>
        <v>0</v>
      </c>
      <c r="AH31" s="82">
        <f t="shared" ca="1" si="8"/>
        <v>0</v>
      </c>
      <c r="AI31" s="74"/>
      <c r="AJ31" s="139">
        <f t="shared" ca="1" si="16"/>
        <v>0</v>
      </c>
    </row>
    <row r="32" spans="1:36" ht="15" customHeight="1" x14ac:dyDescent="0.2">
      <c r="A32" s="84" t="s">
        <v>375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E</v>
      </c>
      <c r="D32" s="19">
        <f t="shared" ca="1" si="0"/>
        <v>75</v>
      </c>
      <c r="E32" s="20">
        <f t="shared" si="9"/>
        <v>0</v>
      </c>
      <c r="F32" s="73"/>
      <c r="G32" s="74">
        <f t="shared" ca="1" si="17"/>
        <v>0</v>
      </c>
      <c r="H32" s="73"/>
      <c r="I32" s="74">
        <f t="shared" ca="1" si="1"/>
        <v>0</v>
      </c>
      <c r="J32" s="73"/>
      <c r="K32" s="113">
        <f t="shared" ca="1" si="10"/>
        <v>0</v>
      </c>
      <c r="L32" s="73"/>
      <c r="M32" s="113">
        <f t="shared" ca="1" si="11"/>
        <v>0</v>
      </c>
      <c r="N32" s="73"/>
      <c r="O32" s="74">
        <f t="shared" ca="1" si="12"/>
        <v>0</v>
      </c>
      <c r="P32" s="73"/>
      <c r="Q32" s="113">
        <f t="shared" ca="1" si="2"/>
        <v>0</v>
      </c>
      <c r="R32" s="73"/>
      <c r="S32" s="113">
        <f t="shared" ca="1" si="3"/>
        <v>0</v>
      </c>
      <c r="T32" s="101"/>
      <c r="U32" s="74">
        <f t="shared" ca="1" si="4"/>
        <v>0</v>
      </c>
      <c r="V32" s="73"/>
      <c r="W32" s="113">
        <f t="shared" ca="1" si="13"/>
        <v>0</v>
      </c>
      <c r="X32" s="101"/>
      <c r="Y32" s="113">
        <f t="shared" ca="1" si="14"/>
        <v>0</v>
      </c>
      <c r="Z32" s="73"/>
      <c r="AA32" s="74">
        <f t="shared" ca="1" si="5"/>
        <v>0</v>
      </c>
      <c r="AB32" s="73"/>
      <c r="AC32" s="74">
        <f t="shared" ca="1" si="6"/>
        <v>0</v>
      </c>
      <c r="AD32" s="73"/>
      <c r="AE32" s="74">
        <f t="shared" ca="1" si="7"/>
        <v>0</v>
      </c>
      <c r="AF32" s="73"/>
      <c r="AG32" s="74">
        <f t="shared" ca="1" si="15"/>
        <v>0</v>
      </c>
      <c r="AH32" s="82">
        <f t="shared" ca="1" si="8"/>
        <v>0</v>
      </c>
      <c r="AI32" s="74"/>
      <c r="AJ32" s="139">
        <f t="shared" ca="1" si="16"/>
        <v>0</v>
      </c>
    </row>
    <row r="33" spans="1:36" ht="15" customHeight="1" x14ac:dyDescent="0.2">
      <c r="A33" s="84" t="s">
        <v>366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E</v>
      </c>
      <c r="D33" s="19">
        <f t="shared" ca="1" si="0"/>
        <v>75</v>
      </c>
      <c r="E33" s="20">
        <f t="shared" si="9"/>
        <v>0</v>
      </c>
      <c r="F33" s="73"/>
      <c r="G33" s="74">
        <f t="shared" ca="1" si="17"/>
        <v>0</v>
      </c>
      <c r="H33" s="73"/>
      <c r="I33" s="74">
        <f t="shared" ca="1" si="1"/>
        <v>0</v>
      </c>
      <c r="J33" s="73"/>
      <c r="K33" s="113">
        <f t="shared" ca="1" si="10"/>
        <v>0</v>
      </c>
      <c r="L33" s="73"/>
      <c r="M33" s="113">
        <f t="shared" ca="1" si="11"/>
        <v>0</v>
      </c>
      <c r="N33" s="73"/>
      <c r="O33" s="74">
        <f t="shared" ca="1" si="12"/>
        <v>0</v>
      </c>
      <c r="P33" s="73"/>
      <c r="Q33" s="113">
        <f t="shared" ca="1" si="2"/>
        <v>0</v>
      </c>
      <c r="R33" s="73"/>
      <c r="S33" s="113">
        <f t="shared" ca="1" si="3"/>
        <v>0</v>
      </c>
      <c r="T33" s="101"/>
      <c r="U33" s="74">
        <f t="shared" ca="1" si="4"/>
        <v>0</v>
      </c>
      <c r="V33" s="73"/>
      <c r="W33" s="113">
        <f t="shared" ca="1" si="13"/>
        <v>0</v>
      </c>
      <c r="X33" s="101"/>
      <c r="Y33" s="113">
        <f t="shared" ca="1" si="14"/>
        <v>0</v>
      </c>
      <c r="Z33" s="73"/>
      <c r="AA33" s="74">
        <f t="shared" ca="1" si="5"/>
        <v>0</v>
      </c>
      <c r="AB33" s="73"/>
      <c r="AC33" s="74">
        <f t="shared" ca="1" si="6"/>
        <v>0</v>
      </c>
      <c r="AD33" s="73"/>
      <c r="AE33" s="74">
        <f t="shared" ca="1" si="7"/>
        <v>0</v>
      </c>
      <c r="AF33" s="73"/>
      <c r="AG33" s="74">
        <f t="shared" ca="1" si="15"/>
        <v>0</v>
      </c>
      <c r="AH33" s="82">
        <f t="shared" ca="1" si="8"/>
        <v>0</v>
      </c>
      <c r="AI33" s="74"/>
      <c r="AJ33" s="139">
        <f t="shared" ca="1" si="16"/>
        <v>0</v>
      </c>
    </row>
    <row r="34" spans="1:36" ht="15" customHeight="1" x14ac:dyDescent="0.2">
      <c r="A34" s="84" t="s">
        <v>182</v>
      </c>
      <c r="B34" t="str">
        <f>IF($A34="","",INDEX('MA-Liste'!$D:$D,MATCH($A34,'MA-Liste'!$M:$M,FALSE)))</f>
        <v>AeBo</v>
      </c>
      <c r="C34" s="4" t="str">
        <f ca="1">IF($A34="","",INDEX(INDIRECT("'MA-Liste'!"&amp;$C$11),MATCH($A34,'MA-Liste'!$M:$M,FALSE)))</f>
        <v>G</v>
      </c>
      <c r="D34" s="19">
        <f t="shared" ca="1" si="0"/>
        <v>35</v>
      </c>
      <c r="E34" s="20">
        <f t="shared" si="9"/>
        <v>0</v>
      </c>
      <c r="F34" s="73"/>
      <c r="G34" s="74">
        <f t="shared" ca="1" si="17"/>
        <v>0</v>
      </c>
      <c r="H34" s="73"/>
      <c r="I34" s="74">
        <f t="shared" ca="1" si="1"/>
        <v>0</v>
      </c>
      <c r="J34" s="73"/>
      <c r="K34" s="113">
        <f t="shared" ca="1" si="10"/>
        <v>0</v>
      </c>
      <c r="L34" s="73"/>
      <c r="M34" s="113">
        <f t="shared" ca="1" si="11"/>
        <v>0</v>
      </c>
      <c r="N34" s="73"/>
      <c r="O34" s="74">
        <f t="shared" ca="1" si="12"/>
        <v>0</v>
      </c>
      <c r="P34" s="73"/>
      <c r="Q34" s="113">
        <f t="shared" ca="1" si="2"/>
        <v>0</v>
      </c>
      <c r="R34" s="73"/>
      <c r="S34" s="113">
        <f t="shared" ca="1" si="3"/>
        <v>0</v>
      </c>
      <c r="T34" s="101"/>
      <c r="U34" s="74">
        <f t="shared" ca="1" si="4"/>
        <v>0</v>
      </c>
      <c r="V34" s="73"/>
      <c r="W34" s="113">
        <f t="shared" ca="1" si="13"/>
        <v>0</v>
      </c>
      <c r="X34" s="101"/>
      <c r="Y34" s="113">
        <f t="shared" ca="1" si="14"/>
        <v>0</v>
      </c>
      <c r="Z34" s="73"/>
      <c r="AA34" s="74">
        <f t="shared" ca="1" si="5"/>
        <v>0</v>
      </c>
      <c r="AB34" s="73"/>
      <c r="AC34" s="74">
        <f t="shared" ca="1" si="6"/>
        <v>0</v>
      </c>
      <c r="AD34" s="73"/>
      <c r="AE34" s="74">
        <f t="shared" ca="1" si="7"/>
        <v>0</v>
      </c>
      <c r="AF34" s="73"/>
      <c r="AG34" s="74">
        <f t="shared" ca="1" si="15"/>
        <v>0</v>
      </c>
      <c r="AH34" s="82">
        <f t="shared" ca="1" si="8"/>
        <v>0</v>
      </c>
      <c r="AI34" s="74"/>
      <c r="AJ34" s="139">
        <f t="shared" ca="1" si="16"/>
        <v>0</v>
      </c>
    </row>
    <row r="35" spans="1:36" ht="15" customHeight="1" x14ac:dyDescent="0.2">
      <c r="A35" s="84" t="s">
        <v>147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B</v>
      </c>
      <c r="D35" s="19">
        <f t="shared" ca="1" si="0"/>
        <v>140</v>
      </c>
      <c r="E35" s="20">
        <f t="shared" si="9"/>
        <v>0</v>
      </c>
      <c r="F35" s="73"/>
      <c r="G35" s="74">
        <f t="shared" ca="1" si="17"/>
        <v>0</v>
      </c>
      <c r="H35" s="73"/>
      <c r="I35" s="74">
        <f t="shared" ca="1" si="1"/>
        <v>0</v>
      </c>
      <c r="J35" s="73"/>
      <c r="K35" s="113">
        <f t="shared" ca="1" si="10"/>
        <v>0</v>
      </c>
      <c r="L35" s="73"/>
      <c r="M35" s="113">
        <f t="shared" ca="1" si="11"/>
        <v>0</v>
      </c>
      <c r="N35" s="73"/>
      <c r="O35" s="74">
        <f t="shared" ca="1" si="12"/>
        <v>0</v>
      </c>
      <c r="P35" s="73"/>
      <c r="Q35" s="113">
        <f t="shared" ca="1" si="2"/>
        <v>0</v>
      </c>
      <c r="R35" s="73"/>
      <c r="S35" s="113">
        <f t="shared" ca="1" si="3"/>
        <v>0</v>
      </c>
      <c r="T35" s="101"/>
      <c r="U35" s="74">
        <f t="shared" ca="1" si="4"/>
        <v>0</v>
      </c>
      <c r="V35" s="73"/>
      <c r="W35" s="113">
        <f t="shared" ca="1" si="13"/>
        <v>0</v>
      </c>
      <c r="X35" s="101"/>
      <c r="Y35" s="113">
        <f t="shared" ca="1" si="14"/>
        <v>0</v>
      </c>
      <c r="Z35" s="73"/>
      <c r="AA35" s="74">
        <f t="shared" ca="1" si="5"/>
        <v>0</v>
      </c>
      <c r="AB35" s="73"/>
      <c r="AC35" s="74">
        <f t="shared" ca="1" si="6"/>
        <v>0</v>
      </c>
      <c r="AD35" s="73"/>
      <c r="AE35" s="74">
        <f t="shared" ca="1" si="7"/>
        <v>0</v>
      </c>
      <c r="AF35" s="73"/>
      <c r="AG35" s="74">
        <f t="shared" ca="1" si="15"/>
        <v>0</v>
      </c>
      <c r="AH35" s="82">
        <f t="shared" ca="1" si="8"/>
        <v>0</v>
      </c>
      <c r="AI35" s="74"/>
      <c r="AJ35" s="139">
        <f t="shared" ca="1" si="16"/>
        <v>0</v>
      </c>
    </row>
    <row r="36" spans="1:36" ht="15" customHeight="1" x14ac:dyDescent="0.2">
      <c r="A36" s="84" t="s">
        <v>205</v>
      </c>
      <c r="B36" t="str">
        <f>IF($A36="","",INDEX('MA-Liste'!$D:$D,MATCH($A36,'MA-Liste'!$M:$M,FALSE)))</f>
        <v>AeBo</v>
      </c>
      <c r="C36" s="4" t="str">
        <f ca="1">IF($A36="","",INDEX(INDIRECT("'MA-Liste'!"&amp;$C$11),MATCH($A36,'MA-Liste'!$M:$M,FALSE)))</f>
        <v>D</v>
      </c>
      <c r="D36" s="19">
        <f t="shared" ca="1" si="0"/>
        <v>100</v>
      </c>
      <c r="E36" s="20">
        <f t="shared" si="9"/>
        <v>0</v>
      </c>
      <c r="F36" s="73"/>
      <c r="G36" s="74">
        <f t="shared" ca="1" si="17"/>
        <v>0</v>
      </c>
      <c r="H36" s="73"/>
      <c r="I36" s="74">
        <f t="shared" ca="1" si="1"/>
        <v>0</v>
      </c>
      <c r="J36" s="73"/>
      <c r="K36" s="113">
        <f t="shared" ca="1" si="10"/>
        <v>0</v>
      </c>
      <c r="L36" s="73"/>
      <c r="M36" s="113">
        <f t="shared" ca="1" si="11"/>
        <v>0</v>
      </c>
      <c r="N36" s="73"/>
      <c r="O36" s="74">
        <f t="shared" ca="1" si="12"/>
        <v>0</v>
      </c>
      <c r="P36" s="73"/>
      <c r="Q36" s="113">
        <f t="shared" ca="1" si="2"/>
        <v>0</v>
      </c>
      <c r="R36" s="73"/>
      <c r="S36" s="113">
        <f t="shared" ca="1" si="3"/>
        <v>0</v>
      </c>
      <c r="T36" s="101"/>
      <c r="U36" s="74">
        <f t="shared" ca="1" si="4"/>
        <v>0</v>
      </c>
      <c r="V36" s="73"/>
      <c r="W36" s="113">
        <f t="shared" ca="1" si="13"/>
        <v>0</v>
      </c>
      <c r="X36" s="101"/>
      <c r="Y36" s="113">
        <f t="shared" ca="1" si="14"/>
        <v>0</v>
      </c>
      <c r="Z36" s="73"/>
      <c r="AA36" s="74">
        <f t="shared" ca="1" si="5"/>
        <v>0</v>
      </c>
      <c r="AB36" s="73"/>
      <c r="AC36" s="74">
        <f t="shared" ca="1" si="6"/>
        <v>0</v>
      </c>
      <c r="AD36" s="73"/>
      <c r="AE36" s="74">
        <f t="shared" ca="1" si="7"/>
        <v>0</v>
      </c>
      <c r="AF36" s="73"/>
      <c r="AG36" s="74">
        <f t="shared" ca="1" si="15"/>
        <v>0</v>
      </c>
      <c r="AH36" s="82">
        <f t="shared" ca="1" si="8"/>
        <v>0</v>
      </c>
      <c r="AI36" s="74"/>
      <c r="AJ36" s="139">
        <f t="shared" ca="1" si="16"/>
        <v>0</v>
      </c>
    </row>
    <row r="37" spans="1:36" ht="15" customHeight="1" x14ac:dyDescent="0.2">
      <c r="A37" s="84" t="s">
        <v>354</v>
      </c>
      <c r="B37" t="s">
        <v>65</v>
      </c>
      <c r="C37" s="4" t="s">
        <v>6</v>
      </c>
      <c r="D37" s="19">
        <f t="shared" si="0"/>
        <v>100</v>
      </c>
      <c r="E37" s="20">
        <f t="shared" si="9"/>
        <v>0</v>
      </c>
      <c r="F37" s="73"/>
      <c r="G37" s="74">
        <f t="shared" si="17"/>
        <v>0</v>
      </c>
      <c r="H37" s="73"/>
      <c r="I37" s="74">
        <f t="shared" si="1"/>
        <v>0</v>
      </c>
      <c r="J37" s="73"/>
      <c r="K37" s="113">
        <f t="shared" si="10"/>
        <v>0</v>
      </c>
      <c r="L37" s="73"/>
      <c r="M37" s="113">
        <f t="shared" si="11"/>
        <v>0</v>
      </c>
      <c r="N37" s="73"/>
      <c r="O37" s="74">
        <f t="shared" si="12"/>
        <v>0</v>
      </c>
      <c r="P37" s="73"/>
      <c r="Q37" s="113">
        <f t="shared" si="2"/>
        <v>0</v>
      </c>
      <c r="R37" s="73"/>
      <c r="S37" s="113">
        <f t="shared" si="3"/>
        <v>0</v>
      </c>
      <c r="T37" s="101"/>
      <c r="U37" s="74">
        <f t="shared" si="4"/>
        <v>0</v>
      </c>
      <c r="V37" s="73"/>
      <c r="W37" s="113">
        <f t="shared" si="13"/>
        <v>0</v>
      </c>
      <c r="X37" s="101"/>
      <c r="Y37" s="113">
        <f t="shared" si="14"/>
        <v>0</v>
      </c>
      <c r="Z37" s="73"/>
      <c r="AA37" s="74">
        <f t="shared" si="5"/>
        <v>0</v>
      </c>
      <c r="AB37" s="73"/>
      <c r="AC37" s="74">
        <f t="shared" si="6"/>
        <v>0</v>
      </c>
      <c r="AD37" s="73"/>
      <c r="AE37" s="74">
        <f t="shared" si="7"/>
        <v>0</v>
      </c>
      <c r="AF37" s="73"/>
      <c r="AG37" s="74">
        <f t="shared" si="15"/>
        <v>0</v>
      </c>
      <c r="AH37" s="82">
        <f t="shared" si="8"/>
        <v>0</v>
      </c>
      <c r="AI37" s="74"/>
      <c r="AJ37" s="139">
        <f t="shared" si="16"/>
        <v>0</v>
      </c>
    </row>
    <row r="38" spans="1:36" ht="15" customHeight="1" x14ac:dyDescent="0.2">
      <c r="A38" s="84" t="s">
        <v>148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D</v>
      </c>
      <c r="D38" s="19">
        <f t="shared" ca="1" si="0"/>
        <v>100</v>
      </c>
      <c r="E38" s="20">
        <f t="shared" si="9"/>
        <v>0</v>
      </c>
      <c r="F38" s="73"/>
      <c r="G38" s="74">
        <f t="shared" ca="1" si="17"/>
        <v>0</v>
      </c>
      <c r="H38" s="73"/>
      <c r="I38" s="74">
        <f t="shared" ca="1" si="1"/>
        <v>0</v>
      </c>
      <c r="J38" s="73"/>
      <c r="K38" s="113">
        <f t="shared" ca="1" si="10"/>
        <v>0</v>
      </c>
      <c r="L38" s="73"/>
      <c r="M38" s="113">
        <f t="shared" ca="1" si="11"/>
        <v>0</v>
      </c>
      <c r="N38" s="73"/>
      <c r="O38" s="74">
        <f t="shared" ca="1" si="12"/>
        <v>0</v>
      </c>
      <c r="P38" s="73"/>
      <c r="Q38" s="113">
        <f t="shared" ca="1" si="2"/>
        <v>0</v>
      </c>
      <c r="R38" s="73"/>
      <c r="S38" s="113">
        <f t="shared" ca="1" si="3"/>
        <v>0</v>
      </c>
      <c r="T38" s="101"/>
      <c r="U38" s="74">
        <f t="shared" ca="1" si="4"/>
        <v>0</v>
      </c>
      <c r="V38" s="73"/>
      <c r="W38" s="113">
        <f t="shared" ca="1" si="13"/>
        <v>0</v>
      </c>
      <c r="X38" s="101"/>
      <c r="Y38" s="113">
        <f t="shared" ca="1" si="14"/>
        <v>0</v>
      </c>
      <c r="Z38" s="73"/>
      <c r="AA38" s="74">
        <f t="shared" ca="1" si="5"/>
        <v>0</v>
      </c>
      <c r="AB38" s="73"/>
      <c r="AC38" s="74">
        <f t="shared" ca="1" si="6"/>
        <v>0</v>
      </c>
      <c r="AD38" s="73"/>
      <c r="AE38" s="74">
        <f t="shared" ca="1" si="7"/>
        <v>0</v>
      </c>
      <c r="AF38" s="73"/>
      <c r="AG38" s="74">
        <f t="shared" ca="1" si="15"/>
        <v>0</v>
      </c>
      <c r="AH38" s="82">
        <f t="shared" ca="1" si="8"/>
        <v>0</v>
      </c>
      <c r="AI38" s="74"/>
      <c r="AJ38" s="139">
        <f t="shared" ca="1" si="16"/>
        <v>0</v>
      </c>
    </row>
    <row r="39" spans="1:36" ht="15" customHeight="1" x14ac:dyDescent="0.2">
      <c r="A39" s="84" t="s">
        <v>214</v>
      </c>
      <c r="B39" s="14" t="s">
        <v>65</v>
      </c>
      <c r="C39" s="4" t="str">
        <f ca="1">IF($A39="","",INDEX(INDIRECT("'MA-Liste'!"&amp;$C$11),MATCH($A39,'MA-Liste'!$M:$M,FALSE)))</f>
        <v>D</v>
      </c>
      <c r="D39" s="19">
        <f t="shared" ca="1" si="0"/>
        <v>100</v>
      </c>
      <c r="E39" s="20">
        <f t="shared" si="9"/>
        <v>0</v>
      </c>
      <c r="F39" s="73"/>
      <c r="G39" s="74">
        <f t="shared" ca="1" si="17"/>
        <v>0</v>
      </c>
      <c r="H39" s="73"/>
      <c r="I39" s="74">
        <f t="shared" ca="1" si="1"/>
        <v>0</v>
      </c>
      <c r="J39" s="73"/>
      <c r="K39" s="113">
        <f t="shared" ca="1" si="10"/>
        <v>0</v>
      </c>
      <c r="L39" s="73"/>
      <c r="M39" s="113">
        <f t="shared" ca="1" si="11"/>
        <v>0</v>
      </c>
      <c r="N39" s="73"/>
      <c r="O39" s="74">
        <f t="shared" ca="1" si="12"/>
        <v>0</v>
      </c>
      <c r="P39" s="73"/>
      <c r="Q39" s="113">
        <f t="shared" ca="1" si="2"/>
        <v>0</v>
      </c>
      <c r="R39" s="73"/>
      <c r="S39" s="113">
        <f t="shared" ca="1" si="3"/>
        <v>0</v>
      </c>
      <c r="T39" s="101"/>
      <c r="U39" s="74">
        <f t="shared" ca="1" si="4"/>
        <v>0</v>
      </c>
      <c r="V39" s="73"/>
      <c r="W39" s="113">
        <f t="shared" ca="1" si="13"/>
        <v>0</v>
      </c>
      <c r="X39" s="101"/>
      <c r="Y39" s="113">
        <f t="shared" ca="1" si="14"/>
        <v>0</v>
      </c>
      <c r="Z39" s="73"/>
      <c r="AA39" s="74">
        <f t="shared" ca="1" si="5"/>
        <v>0</v>
      </c>
      <c r="AB39" s="73"/>
      <c r="AC39" s="74">
        <f t="shared" ca="1" si="6"/>
        <v>0</v>
      </c>
      <c r="AD39" s="73"/>
      <c r="AE39" s="74">
        <f t="shared" ca="1" si="7"/>
        <v>0</v>
      </c>
      <c r="AF39" s="73"/>
      <c r="AG39" s="74">
        <f t="shared" ca="1" si="15"/>
        <v>0</v>
      </c>
      <c r="AH39" s="82">
        <f t="shared" ca="1" si="8"/>
        <v>0</v>
      </c>
      <c r="AI39" s="74"/>
      <c r="AJ39" s="139">
        <f t="shared" ca="1" si="16"/>
        <v>0</v>
      </c>
    </row>
    <row r="40" spans="1:36" ht="15" customHeight="1" x14ac:dyDescent="0.2">
      <c r="A40" s="84" t="s">
        <v>183</v>
      </c>
      <c r="B40" t="str">
        <f>IF($A40="","",INDEX('MA-Liste'!$D:$D,MATCH($A40,'MA-Liste'!$M:$M,FALSE)))</f>
        <v>AeBo</v>
      </c>
      <c r="C40" s="4" t="str">
        <f ca="1">IF($A40="","",INDEX(INDIRECT("'MA-Liste'!"&amp;$C$11),MATCH($A40,'MA-Liste'!$M:$M,FALSE)))</f>
        <v>F</v>
      </c>
      <c r="D40" s="19">
        <f t="shared" ca="1" si="0"/>
        <v>60</v>
      </c>
      <c r="E40" s="20">
        <f t="shared" si="9"/>
        <v>0</v>
      </c>
      <c r="F40" s="73"/>
      <c r="G40" s="74">
        <f t="shared" ca="1" si="17"/>
        <v>0</v>
      </c>
      <c r="H40" s="73"/>
      <c r="I40" s="74">
        <f t="shared" ca="1" si="1"/>
        <v>0</v>
      </c>
      <c r="J40" s="73"/>
      <c r="K40" s="113">
        <f t="shared" ca="1" si="10"/>
        <v>0</v>
      </c>
      <c r="L40" s="73"/>
      <c r="M40" s="113">
        <f t="shared" ca="1" si="11"/>
        <v>0</v>
      </c>
      <c r="N40" s="73"/>
      <c r="O40" s="74">
        <f t="shared" ca="1" si="12"/>
        <v>0</v>
      </c>
      <c r="P40" s="73"/>
      <c r="Q40" s="113">
        <f t="shared" ca="1" si="2"/>
        <v>0</v>
      </c>
      <c r="R40" s="73"/>
      <c r="S40" s="113">
        <f t="shared" ca="1" si="3"/>
        <v>0</v>
      </c>
      <c r="T40" s="101"/>
      <c r="U40" s="74">
        <f t="shared" ca="1" si="4"/>
        <v>0</v>
      </c>
      <c r="V40" s="73"/>
      <c r="W40" s="113">
        <f t="shared" ca="1" si="13"/>
        <v>0</v>
      </c>
      <c r="X40" s="101"/>
      <c r="Y40" s="113">
        <f t="shared" ca="1" si="14"/>
        <v>0</v>
      </c>
      <c r="Z40" s="73"/>
      <c r="AA40" s="74">
        <f t="shared" ca="1" si="5"/>
        <v>0</v>
      </c>
      <c r="AB40" s="73"/>
      <c r="AC40" s="74">
        <f t="shared" ca="1" si="6"/>
        <v>0</v>
      </c>
      <c r="AD40" s="73"/>
      <c r="AE40" s="74">
        <f t="shared" ca="1" si="7"/>
        <v>0</v>
      </c>
      <c r="AF40" s="73"/>
      <c r="AG40" s="74">
        <f t="shared" ca="1" si="15"/>
        <v>0</v>
      </c>
      <c r="AH40" s="82">
        <f t="shared" ca="1" si="8"/>
        <v>0</v>
      </c>
      <c r="AI40" s="74"/>
      <c r="AJ40" s="139">
        <f t="shared" ca="1" si="16"/>
        <v>0</v>
      </c>
    </row>
    <row r="41" spans="1:36" ht="15" customHeight="1" x14ac:dyDescent="0.2">
      <c r="A41" s="84" t="s">
        <v>184</v>
      </c>
      <c r="B41" t="str">
        <f>IF($A41="","",INDEX('MA-Liste'!$D:$D,MATCH($A41,'MA-Liste'!$M:$M,FALSE)))</f>
        <v>AeBo</v>
      </c>
      <c r="C41" s="4" t="str">
        <f ca="1">IF($A41="","",INDEX(INDIRECT("'MA-Liste'!"&amp;$C$11),MATCH($A41,'MA-Liste'!$M:$M,FALSE)))</f>
        <v>B</v>
      </c>
      <c r="D41" s="19">
        <f t="shared" ca="1" si="0"/>
        <v>140</v>
      </c>
      <c r="E41" s="20">
        <f t="shared" si="9"/>
        <v>0</v>
      </c>
      <c r="F41" s="73"/>
      <c r="G41" s="74">
        <f t="shared" ca="1" si="17"/>
        <v>0</v>
      </c>
      <c r="H41" s="73"/>
      <c r="I41" s="74">
        <f t="shared" ca="1" si="1"/>
        <v>0</v>
      </c>
      <c r="J41" s="73"/>
      <c r="K41" s="113">
        <f t="shared" ca="1" si="10"/>
        <v>0</v>
      </c>
      <c r="L41" s="73"/>
      <c r="M41" s="113">
        <f t="shared" ca="1" si="11"/>
        <v>0</v>
      </c>
      <c r="N41" s="73"/>
      <c r="O41" s="74">
        <f t="shared" ca="1" si="12"/>
        <v>0</v>
      </c>
      <c r="P41" s="73"/>
      <c r="Q41" s="113">
        <f t="shared" ca="1" si="2"/>
        <v>0</v>
      </c>
      <c r="R41" s="73"/>
      <c r="S41" s="113">
        <f t="shared" ca="1" si="3"/>
        <v>0</v>
      </c>
      <c r="T41" s="101"/>
      <c r="U41" s="74">
        <f t="shared" ca="1" si="4"/>
        <v>0</v>
      </c>
      <c r="V41" s="73"/>
      <c r="W41" s="113">
        <f t="shared" ca="1" si="13"/>
        <v>0</v>
      </c>
      <c r="X41" s="101"/>
      <c r="Y41" s="113">
        <f t="shared" ca="1" si="14"/>
        <v>0</v>
      </c>
      <c r="Z41" s="73"/>
      <c r="AA41" s="74">
        <f t="shared" ca="1" si="5"/>
        <v>0</v>
      </c>
      <c r="AB41" s="73"/>
      <c r="AC41" s="74">
        <f t="shared" ca="1" si="6"/>
        <v>0</v>
      </c>
      <c r="AD41" s="73"/>
      <c r="AE41" s="74">
        <f t="shared" ca="1" si="7"/>
        <v>0</v>
      </c>
      <c r="AF41" s="73"/>
      <c r="AG41" s="74">
        <f t="shared" ca="1" si="15"/>
        <v>0</v>
      </c>
      <c r="AH41" s="82">
        <f t="shared" ca="1" si="8"/>
        <v>0</v>
      </c>
      <c r="AI41" s="74"/>
      <c r="AJ41" s="139">
        <f t="shared" ca="1" si="16"/>
        <v>0</v>
      </c>
    </row>
    <row r="42" spans="1:36" ht="15" customHeight="1" x14ac:dyDescent="0.2">
      <c r="A42" s="84" t="s">
        <v>211</v>
      </c>
      <c r="B42" t="str">
        <f>IF($A42="","",INDEX('MA-Liste'!$D:$D,MATCH($A42,'MA-Liste'!$M:$M,FALSE)))</f>
        <v>AeBo</v>
      </c>
      <c r="C42" s="4" t="str">
        <f ca="1">IF($A42="","",INDEX(INDIRECT("'MA-Liste'!"&amp;$C$11),MATCH($A42,'MA-Liste'!$M:$M,FALSE)))</f>
        <v>D</v>
      </c>
      <c r="D42" s="19">
        <f t="shared" ca="1" si="0"/>
        <v>100</v>
      </c>
      <c r="E42" s="20">
        <f t="shared" si="9"/>
        <v>0</v>
      </c>
      <c r="F42" s="73"/>
      <c r="G42" s="74">
        <f t="shared" ca="1" si="17"/>
        <v>0</v>
      </c>
      <c r="H42" s="73"/>
      <c r="I42" s="74">
        <f t="shared" ca="1" si="1"/>
        <v>0</v>
      </c>
      <c r="J42" s="73"/>
      <c r="K42" s="113">
        <f t="shared" ca="1" si="10"/>
        <v>0</v>
      </c>
      <c r="L42" s="73"/>
      <c r="M42" s="113">
        <f t="shared" ca="1" si="11"/>
        <v>0</v>
      </c>
      <c r="N42" s="73"/>
      <c r="O42" s="74">
        <f t="shared" ca="1" si="12"/>
        <v>0</v>
      </c>
      <c r="P42" s="73"/>
      <c r="Q42" s="113">
        <f t="shared" ca="1" si="2"/>
        <v>0</v>
      </c>
      <c r="R42" s="73"/>
      <c r="S42" s="113">
        <f t="shared" ca="1" si="3"/>
        <v>0</v>
      </c>
      <c r="T42" s="101"/>
      <c r="U42" s="74">
        <f t="shared" ca="1" si="4"/>
        <v>0</v>
      </c>
      <c r="V42" s="73"/>
      <c r="W42" s="113">
        <f t="shared" ca="1" si="13"/>
        <v>0</v>
      </c>
      <c r="X42" s="101"/>
      <c r="Y42" s="113">
        <f t="shared" ca="1" si="14"/>
        <v>0</v>
      </c>
      <c r="Z42" s="73"/>
      <c r="AA42" s="74">
        <f t="shared" ca="1" si="5"/>
        <v>0</v>
      </c>
      <c r="AB42" s="73"/>
      <c r="AC42" s="74">
        <f t="shared" ca="1" si="6"/>
        <v>0</v>
      </c>
      <c r="AD42" s="73"/>
      <c r="AE42" s="74">
        <f t="shared" ca="1" si="7"/>
        <v>0</v>
      </c>
      <c r="AF42" s="73"/>
      <c r="AG42" s="74">
        <f t="shared" ca="1" si="15"/>
        <v>0</v>
      </c>
      <c r="AH42" s="82">
        <f t="shared" ca="1" si="8"/>
        <v>0</v>
      </c>
      <c r="AI42" s="74"/>
      <c r="AJ42" s="139">
        <f t="shared" ca="1" si="16"/>
        <v>0</v>
      </c>
    </row>
    <row r="43" spans="1:36" ht="15" customHeight="1" x14ac:dyDescent="0.2">
      <c r="A43" s="84" t="s">
        <v>237</v>
      </c>
      <c r="B43" t="s">
        <v>65</v>
      </c>
      <c r="C43" s="4" t="s">
        <v>7</v>
      </c>
      <c r="D43" s="19">
        <f t="shared" si="0"/>
        <v>75</v>
      </c>
      <c r="E43" s="20">
        <f t="shared" si="9"/>
        <v>0</v>
      </c>
      <c r="F43" s="73"/>
      <c r="G43" s="74">
        <f t="shared" si="17"/>
        <v>0</v>
      </c>
      <c r="H43" s="73"/>
      <c r="I43" s="74">
        <f t="shared" si="1"/>
        <v>0</v>
      </c>
      <c r="J43" s="73"/>
      <c r="K43" s="113">
        <f t="shared" si="10"/>
        <v>0</v>
      </c>
      <c r="L43" s="73"/>
      <c r="M43" s="113">
        <f t="shared" si="11"/>
        <v>0</v>
      </c>
      <c r="N43" s="73"/>
      <c r="O43" s="74">
        <f t="shared" si="12"/>
        <v>0</v>
      </c>
      <c r="P43" s="73"/>
      <c r="Q43" s="113">
        <f t="shared" si="2"/>
        <v>0</v>
      </c>
      <c r="R43" s="73"/>
      <c r="S43" s="113">
        <f t="shared" si="3"/>
        <v>0</v>
      </c>
      <c r="T43" s="101"/>
      <c r="U43" s="74">
        <f t="shared" si="4"/>
        <v>0</v>
      </c>
      <c r="V43" s="73"/>
      <c r="W43" s="113">
        <f t="shared" si="13"/>
        <v>0</v>
      </c>
      <c r="X43" s="101"/>
      <c r="Y43" s="113">
        <f t="shared" si="14"/>
        <v>0</v>
      </c>
      <c r="Z43" s="73"/>
      <c r="AA43" s="74">
        <f t="shared" si="5"/>
        <v>0</v>
      </c>
      <c r="AB43" s="73"/>
      <c r="AC43" s="74">
        <f t="shared" si="6"/>
        <v>0</v>
      </c>
      <c r="AD43" s="73"/>
      <c r="AE43" s="74">
        <f t="shared" si="7"/>
        <v>0</v>
      </c>
      <c r="AF43" s="73"/>
      <c r="AG43" s="74">
        <f t="shared" si="15"/>
        <v>0</v>
      </c>
      <c r="AH43" s="82">
        <f t="shared" si="8"/>
        <v>0</v>
      </c>
      <c r="AI43" s="74"/>
      <c r="AJ43" s="139">
        <f t="shared" si="16"/>
        <v>0</v>
      </c>
    </row>
    <row r="44" spans="1:36" ht="15" customHeight="1" x14ac:dyDescent="0.2">
      <c r="A44" s="84" t="s">
        <v>212</v>
      </c>
      <c r="B44" t="s">
        <v>65</v>
      </c>
      <c r="C44" s="4" t="s">
        <v>5</v>
      </c>
      <c r="D44" s="19">
        <v>118</v>
      </c>
      <c r="E44" s="20">
        <f t="shared" si="9"/>
        <v>0</v>
      </c>
      <c r="F44" s="73"/>
      <c r="G44" s="74">
        <f t="shared" si="17"/>
        <v>0</v>
      </c>
      <c r="H44" s="73"/>
      <c r="I44" s="74">
        <f t="shared" si="1"/>
        <v>0</v>
      </c>
      <c r="J44" s="73"/>
      <c r="K44" s="113">
        <f t="shared" si="10"/>
        <v>0</v>
      </c>
      <c r="L44" s="73"/>
      <c r="M44" s="113">
        <f t="shared" si="11"/>
        <v>0</v>
      </c>
      <c r="N44" s="73"/>
      <c r="O44" s="74">
        <f t="shared" si="12"/>
        <v>0</v>
      </c>
      <c r="P44" s="73"/>
      <c r="Q44" s="113">
        <f t="shared" si="2"/>
        <v>0</v>
      </c>
      <c r="R44" s="73"/>
      <c r="S44" s="113">
        <f t="shared" si="3"/>
        <v>0</v>
      </c>
      <c r="T44" s="101"/>
      <c r="U44" s="74">
        <f t="shared" si="4"/>
        <v>0</v>
      </c>
      <c r="V44" s="73"/>
      <c r="W44" s="113">
        <f t="shared" si="13"/>
        <v>0</v>
      </c>
      <c r="X44" s="101"/>
      <c r="Y44" s="113">
        <f t="shared" si="14"/>
        <v>0</v>
      </c>
      <c r="Z44" s="73"/>
      <c r="AA44" s="74">
        <v>0</v>
      </c>
      <c r="AB44" s="73"/>
      <c r="AC44" s="74">
        <v>0</v>
      </c>
      <c r="AD44" s="73"/>
      <c r="AE44" s="74">
        <f t="shared" si="7"/>
        <v>0</v>
      </c>
      <c r="AF44" s="73"/>
      <c r="AG44" s="74">
        <f t="shared" si="15"/>
        <v>0</v>
      </c>
      <c r="AH44" s="82">
        <f t="shared" si="8"/>
        <v>0</v>
      </c>
      <c r="AI44" s="74"/>
      <c r="AJ44" s="139">
        <f t="shared" si="16"/>
        <v>0</v>
      </c>
    </row>
    <row r="45" spans="1:36" ht="15.75" customHeight="1" x14ac:dyDescent="0.2">
      <c r="A45" s="90" t="s">
        <v>187</v>
      </c>
      <c r="B45" t="str">
        <f>IF($A45="","",INDEX('MA-Liste'!$D:$D,MATCH($A45,'MA-Liste'!$M:$M,FALSE)))</f>
        <v>AeBo</v>
      </c>
      <c r="C45" s="4" t="str">
        <f ca="1">IF($A45="","",INDEX(INDIRECT("'MA-Liste'!"&amp;$C$11),MATCH($A45,'MA-Liste'!$M:$M,FALSE)))</f>
        <v>D</v>
      </c>
      <c r="D45" s="19">
        <f t="shared" ca="1" si="0"/>
        <v>100</v>
      </c>
      <c r="E45" s="20">
        <f t="shared" si="9"/>
        <v>0</v>
      </c>
      <c r="F45" s="73"/>
      <c r="G45" s="74">
        <f t="shared" ca="1" si="17"/>
        <v>0</v>
      </c>
      <c r="H45" s="73"/>
      <c r="I45" s="74">
        <f t="shared" ca="1" si="1"/>
        <v>0</v>
      </c>
      <c r="J45" s="73"/>
      <c r="K45" s="113">
        <f t="shared" ca="1" si="10"/>
        <v>0</v>
      </c>
      <c r="L45" s="73"/>
      <c r="M45" s="113">
        <f t="shared" ca="1" si="11"/>
        <v>0</v>
      </c>
      <c r="N45" s="73"/>
      <c r="O45" s="74">
        <f t="shared" ca="1" si="12"/>
        <v>0</v>
      </c>
      <c r="P45" s="73"/>
      <c r="Q45" s="113">
        <f t="shared" ca="1" si="2"/>
        <v>0</v>
      </c>
      <c r="R45" s="73"/>
      <c r="S45" s="113">
        <f t="shared" ca="1" si="3"/>
        <v>0</v>
      </c>
      <c r="T45" s="101"/>
      <c r="U45" s="74">
        <f t="shared" ca="1" si="4"/>
        <v>0</v>
      </c>
      <c r="V45" s="73"/>
      <c r="W45" s="113">
        <f t="shared" ca="1" si="13"/>
        <v>0</v>
      </c>
      <c r="X45" s="101"/>
      <c r="Y45" s="113">
        <f t="shared" ca="1" si="14"/>
        <v>0</v>
      </c>
      <c r="Z45" s="73"/>
      <c r="AA45" s="74">
        <f t="shared" ref="AA45:AA52" ca="1" si="18">IF(D45="",0,D45*Z45)</f>
        <v>0</v>
      </c>
      <c r="AB45" s="73"/>
      <c r="AC45" s="74">
        <f t="shared" ref="AC45:AC52" ca="1" si="19">IF(D45="",0,D45*AB45)</f>
        <v>0</v>
      </c>
      <c r="AD45" s="73"/>
      <c r="AE45" s="74">
        <f t="shared" ca="1" si="7"/>
        <v>0</v>
      </c>
      <c r="AF45" s="73"/>
      <c r="AG45" s="74">
        <f t="shared" ca="1" si="15"/>
        <v>0</v>
      </c>
      <c r="AH45" s="82">
        <f t="shared" ca="1" si="8"/>
        <v>0</v>
      </c>
      <c r="AI45" s="74"/>
      <c r="AJ45" s="139">
        <f t="shared" ca="1" si="16"/>
        <v>0</v>
      </c>
    </row>
    <row r="46" spans="1:36" ht="15.75" customHeight="1" x14ac:dyDescent="0.2">
      <c r="A46" s="90" t="s">
        <v>144</v>
      </c>
      <c r="B46" t="s">
        <v>65</v>
      </c>
      <c r="C46" s="4" t="s">
        <v>6</v>
      </c>
      <c r="D46" s="19">
        <v>100</v>
      </c>
      <c r="E46" s="20">
        <f t="shared" si="9"/>
        <v>0</v>
      </c>
      <c r="F46" s="73"/>
      <c r="G46" s="74">
        <f t="shared" si="17"/>
        <v>0</v>
      </c>
      <c r="H46" s="73"/>
      <c r="I46" s="74">
        <f t="shared" si="1"/>
        <v>0</v>
      </c>
      <c r="J46" s="73"/>
      <c r="K46" s="113">
        <f t="shared" si="10"/>
        <v>0</v>
      </c>
      <c r="L46" s="73"/>
      <c r="M46" s="113">
        <f t="shared" si="11"/>
        <v>0</v>
      </c>
      <c r="N46" s="73"/>
      <c r="O46" s="74">
        <f t="shared" si="12"/>
        <v>0</v>
      </c>
      <c r="P46" s="73"/>
      <c r="Q46" s="113">
        <f t="shared" si="2"/>
        <v>0</v>
      </c>
      <c r="R46" s="73"/>
      <c r="S46" s="113">
        <f t="shared" si="3"/>
        <v>0</v>
      </c>
      <c r="T46" s="101"/>
      <c r="U46" s="74">
        <f t="shared" si="4"/>
        <v>0</v>
      </c>
      <c r="V46" s="73"/>
      <c r="W46" s="113">
        <f t="shared" si="13"/>
        <v>0</v>
      </c>
      <c r="X46" s="101"/>
      <c r="Y46" s="113">
        <f t="shared" si="14"/>
        <v>0</v>
      </c>
      <c r="Z46" s="73"/>
      <c r="AA46" s="74">
        <f t="shared" si="18"/>
        <v>0</v>
      </c>
      <c r="AB46" s="73"/>
      <c r="AC46" s="74">
        <f t="shared" si="19"/>
        <v>0</v>
      </c>
      <c r="AD46" s="73"/>
      <c r="AE46" s="74">
        <f t="shared" si="7"/>
        <v>0</v>
      </c>
      <c r="AF46" s="73"/>
      <c r="AG46" s="74">
        <f t="shared" si="15"/>
        <v>0</v>
      </c>
      <c r="AH46" s="82">
        <f t="shared" si="8"/>
        <v>0</v>
      </c>
      <c r="AI46" s="74"/>
      <c r="AJ46" s="139">
        <f t="shared" si="16"/>
        <v>0</v>
      </c>
    </row>
    <row r="47" spans="1:36" ht="15" customHeight="1" x14ac:dyDescent="0.2">
      <c r="A47" s="84" t="s">
        <v>188</v>
      </c>
      <c r="B47" t="str">
        <f>IF($A47="","",INDEX('MA-Liste'!$D:$D,MATCH($A47,'MA-Liste'!$M:$M,FALSE)))</f>
        <v>AeBo</v>
      </c>
      <c r="C47" s="4" t="str">
        <f ca="1">IF($A47="","",INDEX(INDIRECT("'MA-Liste'!"&amp;$C$11),MATCH($A47,'MA-Liste'!$M:$M,FALSE)))</f>
        <v>C</v>
      </c>
      <c r="D47" s="19">
        <f t="shared" ca="1" si="0"/>
        <v>118</v>
      </c>
      <c r="E47" s="20">
        <f t="shared" si="9"/>
        <v>0</v>
      </c>
      <c r="F47" s="73"/>
      <c r="G47" s="74">
        <f t="shared" ca="1" si="17"/>
        <v>0</v>
      </c>
      <c r="H47" s="73"/>
      <c r="I47" s="74">
        <f t="shared" ca="1" si="1"/>
        <v>0</v>
      </c>
      <c r="J47" s="73"/>
      <c r="K47" s="113">
        <f t="shared" ca="1" si="10"/>
        <v>0</v>
      </c>
      <c r="L47" s="73"/>
      <c r="M47" s="113">
        <f t="shared" ca="1" si="11"/>
        <v>0</v>
      </c>
      <c r="N47" s="73"/>
      <c r="O47" s="74">
        <f t="shared" ca="1" si="12"/>
        <v>0</v>
      </c>
      <c r="P47" s="73"/>
      <c r="Q47" s="113">
        <f t="shared" ca="1" si="2"/>
        <v>0</v>
      </c>
      <c r="R47" s="73"/>
      <c r="S47" s="113">
        <f t="shared" ca="1" si="3"/>
        <v>0</v>
      </c>
      <c r="T47" s="101"/>
      <c r="U47" s="74">
        <f t="shared" ca="1" si="4"/>
        <v>0</v>
      </c>
      <c r="V47" s="73"/>
      <c r="W47" s="113">
        <f t="shared" ca="1" si="13"/>
        <v>0</v>
      </c>
      <c r="X47" s="101"/>
      <c r="Y47" s="113">
        <f t="shared" ca="1" si="14"/>
        <v>0</v>
      </c>
      <c r="Z47" s="73"/>
      <c r="AA47" s="74">
        <f t="shared" ca="1" si="18"/>
        <v>0</v>
      </c>
      <c r="AB47" s="73"/>
      <c r="AC47" s="74">
        <f t="shared" ca="1" si="19"/>
        <v>0</v>
      </c>
      <c r="AD47" s="73"/>
      <c r="AE47" s="74">
        <f t="shared" ca="1" si="7"/>
        <v>0</v>
      </c>
      <c r="AF47" s="73"/>
      <c r="AG47" s="74">
        <f t="shared" ca="1" si="15"/>
        <v>0</v>
      </c>
      <c r="AH47" s="82">
        <f t="shared" ca="1" si="8"/>
        <v>0</v>
      </c>
      <c r="AI47" s="74"/>
      <c r="AJ47" s="139">
        <f t="shared" ca="1" si="16"/>
        <v>0</v>
      </c>
    </row>
    <row r="48" spans="1:36" ht="15" customHeight="1" x14ac:dyDescent="0.2">
      <c r="A48" s="84" t="s">
        <v>213</v>
      </c>
      <c r="B48" t="s">
        <v>65</v>
      </c>
      <c r="C48" s="4" t="s">
        <v>7</v>
      </c>
      <c r="D48" s="19">
        <v>75</v>
      </c>
      <c r="E48" s="20">
        <f t="shared" si="9"/>
        <v>0</v>
      </c>
      <c r="F48" s="73"/>
      <c r="G48" s="74">
        <f t="shared" si="17"/>
        <v>0</v>
      </c>
      <c r="H48" s="73"/>
      <c r="I48" s="74">
        <f t="shared" si="1"/>
        <v>0</v>
      </c>
      <c r="J48" s="73"/>
      <c r="K48" s="113">
        <f t="shared" si="10"/>
        <v>0</v>
      </c>
      <c r="L48" s="73"/>
      <c r="M48" s="113">
        <f t="shared" si="11"/>
        <v>0</v>
      </c>
      <c r="N48" s="73"/>
      <c r="O48" s="74">
        <f t="shared" si="12"/>
        <v>0</v>
      </c>
      <c r="P48" s="73"/>
      <c r="Q48" s="113">
        <f t="shared" si="2"/>
        <v>0</v>
      </c>
      <c r="R48" s="73"/>
      <c r="S48" s="113">
        <f t="shared" si="3"/>
        <v>0</v>
      </c>
      <c r="T48" s="101"/>
      <c r="U48" s="74">
        <f t="shared" si="4"/>
        <v>0</v>
      </c>
      <c r="V48" s="73"/>
      <c r="W48" s="113">
        <f t="shared" si="13"/>
        <v>0</v>
      </c>
      <c r="X48" s="101"/>
      <c r="Y48" s="113">
        <f t="shared" si="14"/>
        <v>0</v>
      </c>
      <c r="Z48" s="73"/>
      <c r="AA48" s="74">
        <f t="shared" si="18"/>
        <v>0</v>
      </c>
      <c r="AB48" s="73"/>
      <c r="AC48" s="74">
        <f t="shared" si="19"/>
        <v>0</v>
      </c>
      <c r="AD48" s="73"/>
      <c r="AE48" s="74">
        <f t="shared" si="7"/>
        <v>0</v>
      </c>
      <c r="AF48" s="73"/>
      <c r="AG48" s="74">
        <f t="shared" si="15"/>
        <v>0</v>
      </c>
      <c r="AH48" s="82">
        <f t="shared" si="8"/>
        <v>0</v>
      </c>
      <c r="AI48" s="74"/>
      <c r="AJ48" s="139">
        <f t="shared" si="16"/>
        <v>0</v>
      </c>
    </row>
    <row r="49" spans="1:36" ht="15" customHeight="1" x14ac:dyDescent="0.2">
      <c r="A49" s="84" t="s">
        <v>216</v>
      </c>
      <c r="B49" t="s">
        <v>65</v>
      </c>
      <c r="C49" s="18" t="s">
        <v>6</v>
      </c>
      <c r="D49" s="19">
        <v>100</v>
      </c>
      <c r="E49" s="20">
        <f t="shared" si="9"/>
        <v>0</v>
      </c>
      <c r="F49" s="73"/>
      <c r="G49" s="74">
        <f t="shared" si="17"/>
        <v>0</v>
      </c>
      <c r="H49" s="73"/>
      <c r="I49" s="74">
        <f t="shared" si="1"/>
        <v>0</v>
      </c>
      <c r="J49" s="73"/>
      <c r="K49" s="113">
        <f t="shared" si="10"/>
        <v>0</v>
      </c>
      <c r="L49" s="73"/>
      <c r="M49" s="113">
        <f t="shared" si="11"/>
        <v>0</v>
      </c>
      <c r="N49" s="73"/>
      <c r="O49" s="74">
        <f t="shared" si="12"/>
        <v>0</v>
      </c>
      <c r="P49" s="73"/>
      <c r="Q49" s="113">
        <f t="shared" si="2"/>
        <v>0</v>
      </c>
      <c r="R49" s="73"/>
      <c r="S49" s="113">
        <f t="shared" si="3"/>
        <v>0</v>
      </c>
      <c r="T49" s="101"/>
      <c r="U49" s="74">
        <f t="shared" si="4"/>
        <v>0</v>
      </c>
      <c r="V49" s="73"/>
      <c r="W49" s="113">
        <f t="shared" si="13"/>
        <v>0</v>
      </c>
      <c r="X49" s="101"/>
      <c r="Y49" s="113">
        <f t="shared" si="14"/>
        <v>0</v>
      </c>
      <c r="Z49" s="73"/>
      <c r="AA49" s="74">
        <f t="shared" si="18"/>
        <v>0</v>
      </c>
      <c r="AB49" s="73"/>
      <c r="AC49" s="74">
        <f t="shared" si="19"/>
        <v>0</v>
      </c>
      <c r="AD49" s="73"/>
      <c r="AE49" s="74">
        <f t="shared" si="7"/>
        <v>0</v>
      </c>
      <c r="AF49" s="73"/>
      <c r="AG49" s="74">
        <f t="shared" si="15"/>
        <v>0</v>
      </c>
      <c r="AH49" s="82">
        <f t="shared" si="8"/>
        <v>0</v>
      </c>
      <c r="AI49" s="74"/>
      <c r="AJ49" s="139">
        <f t="shared" si="16"/>
        <v>0</v>
      </c>
    </row>
    <row r="50" spans="1:36" ht="15" customHeight="1" x14ac:dyDescent="0.2">
      <c r="A50" s="84" t="s">
        <v>191</v>
      </c>
      <c r="B50" t="str">
        <f>IF($A50="","",INDEX('MA-Liste'!$D:$D,MATCH($A50,'MA-Liste'!$M:$M,FALSE)))</f>
        <v>AeBo</v>
      </c>
      <c r="C50" s="4" t="str">
        <f ca="1">IF($A50="","",INDEX(INDIRECT("'MA-Liste'!"&amp;$C$11),MATCH($A50,'MA-Liste'!$M:$M,FALSE)))</f>
        <v>B</v>
      </c>
      <c r="D50" s="19">
        <f t="shared" ca="1" si="0"/>
        <v>140</v>
      </c>
      <c r="E50" s="20">
        <f t="shared" si="9"/>
        <v>0</v>
      </c>
      <c r="F50" s="73"/>
      <c r="G50" s="74">
        <f t="shared" ca="1" si="17"/>
        <v>0</v>
      </c>
      <c r="H50" s="73"/>
      <c r="I50" s="74">
        <f t="shared" ca="1" si="1"/>
        <v>0</v>
      </c>
      <c r="J50" s="73"/>
      <c r="K50" s="113">
        <f t="shared" ca="1" si="10"/>
        <v>0</v>
      </c>
      <c r="L50" s="73"/>
      <c r="M50" s="113">
        <f t="shared" ca="1" si="11"/>
        <v>0</v>
      </c>
      <c r="N50" s="73"/>
      <c r="O50" s="74">
        <f t="shared" ca="1" si="12"/>
        <v>0</v>
      </c>
      <c r="P50" s="73"/>
      <c r="Q50" s="113">
        <f t="shared" ca="1" si="2"/>
        <v>0</v>
      </c>
      <c r="R50" s="73"/>
      <c r="S50" s="113">
        <f t="shared" ca="1" si="3"/>
        <v>0</v>
      </c>
      <c r="T50" s="101"/>
      <c r="U50" s="74">
        <f t="shared" ca="1" si="4"/>
        <v>0</v>
      </c>
      <c r="V50" s="73"/>
      <c r="W50" s="113">
        <f t="shared" ca="1" si="13"/>
        <v>0</v>
      </c>
      <c r="X50" s="101"/>
      <c r="Y50" s="113">
        <f t="shared" ca="1" si="14"/>
        <v>0</v>
      </c>
      <c r="Z50" s="73"/>
      <c r="AA50" s="74">
        <f t="shared" ca="1" si="18"/>
        <v>0</v>
      </c>
      <c r="AB50" s="73"/>
      <c r="AC50" s="74">
        <f t="shared" ca="1" si="19"/>
        <v>0</v>
      </c>
      <c r="AD50" s="73"/>
      <c r="AE50" s="74">
        <f t="shared" ca="1" si="7"/>
        <v>0</v>
      </c>
      <c r="AF50" s="73"/>
      <c r="AG50" s="74">
        <f t="shared" ca="1" si="15"/>
        <v>0</v>
      </c>
      <c r="AH50" s="82">
        <f t="shared" ca="1" si="8"/>
        <v>0</v>
      </c>
      <c r="AI50" s="74"/>
      <c r="AJ50" s="139">
        <f t="shared" ca="1" si="16"/>
        <v>0</v>
      </c>
    </row>
    <row r="51" spans="1:36" ht="15" customHeight="1" x14ac:dyDescent="0.2">
      <c r="A51" s="84" t="s">
        <v>219</v>
      </c>
      <c r="B51" s="14" t="s">
        <v>65</v>
      </c>
      <c r="C51" s="18" t="s">
        <v>6</v>
      </c>
      <c r="D51" s="19">
        <v>100</v>
      </c>
      <c r="E51" s="20">
        <f t="shared" si="9"/>
        <v>0.25</v>
      </c>
      <c r="F51" s="73"/>
      <c r="G51" s="74">
        <f t="shared" si="17"/>
        <v>0</v>
      </c>
      <c r="H51" s="73"/>
      <c r="I51" s="74">
        <f t="shared" si="1"/>
        <v>0</v>
      </c>
      <c r="J51" s="73"/>
      <c r="K51" s="113">
        <f t="shared" si="10"/>
        <v>0</v>
      </c>
      <c r="L51" s="73"/>
      <c r="M51" s="113">
        <f t="shared" si="11"/>
        <v>0</v>
      </c>
      <c r="N51" s="73"/>
      <c r="O51" s="74">
        <f t="shared" si="12"/>
        <v>0</v>
      </c>
      <c r="P51" s="73"/>
      <c r="Q51" s="113">
        <f t="shared" si="2"/>
        <v>0</v>
      </c>
      <c r="R51" s="73"/>
      <c r="S51" s="113">
        <f t="shared" si="3"/>
        <v>0</v>
      </c>
      <c r="T51" s="101"/>
      <c r="U51" s="74">
        <f t="shared" si="4"/>
        <v>0</v>
      </c>
      <c r="V51" s="73"/>
      <c r="W51" s="113">
        <f t="shared" si="13"/>
        <v>0</v>
      </c>
      <c r="X51" s="101"/>
      <c r="Y51" s="113">
        <f t="shared" si="14"/>
        <v>0</v>
      </c>
      <c r="Z51" s="73"/>
      <c r="AA51" s="74">
        <f t="shared" si="18"/>
        <v>0</v>
      </c>
      <c r="AB51" s="73"/>
      <c r="AC51" s="74">
        <f t="shared" si="19"/>
        <v>0</v>
      </c>
      <c r="AD51" s="73">
        <v>0.25</v>
      </c>
      <c r="AE51" s="74">
        <f t="shared" si="7"/>
        <v>25</v>
      </c>
      <c r="AF51" s="73"/>
      <c r="AG51" s="74">
        <f t="shared" si="15"/>
        <v>0</v>
      </c>
      <c r="AH51" s="82">
        <f t="shared" si="8"/>
        <v>25</v>
      </c>
      <c r="AI51" s="74"/>
      <c r="AJ51" s="139">
        <f t="shared" si="16"/>
        <v>25</v>
      </c>
    </row>
    <row r="52" spans="1:36" ht="15" customHeight="1" x14ac:dyDescent="0.2">
      <c r="A52" s="84" t="s">
        <v>220</v>
      </c>
      <c r="B52" s="14" t="s">
        <v>65</v>
      </c>
      <c r="C52" s="18" t="s">
        <v>8</v>
      </c>
      <c r="D52" s="19">
        <v>60</v>
      </c>
      <c r="E52" s="20">
        <f t="shared" si="9"/>
        <v>0</v>
      </c>
      <c r="F52" s="73"/>
      <c r="G52" s="74">
        <f t="shared" si="17"/>
        <v>0</v>
      </c>
      <c r="H52" s="73"/>
      <c r="I52" s="74">
        <f t="shared" si="1"/>
        <v>0</v>
      </c>
      <c r="J52" s="73"/>
      <c r="K52" s="113">
        <f t="shared" si="10"/>
        <v>0</v>
      </c>
      <c r="L52" s="73"/>
      <c r="M52" s="113">
        <f t="shared" si="11"/>
        <v>0</v>
      </c>
      <c r="N52" s="73"/>
      <c r="O52" s="74">
        <f t="shared" si="12"/>
        <v>0</v>
      </c>
      <c r="P52" s="73"/>
      <c r="Q52" s="113">
        <f t="shared" si="2"/>
        <v>0</v>
      </c>
      <c r="R52" s="73"/>
      <c r="S52" s="113">
        <f t="shared" si="3"/>
        <v>0</v>
      </c>
      <c r="T52" s="101"/>
      <c r="U52" s="74">
        <f t="shared" si="4"/>
        <v>0</v>
      </c>
      <c r="V52" s="73"/>
      <c r="W52" s="113">
        <f t="shared" si="13"/>
        <v>0</v>
      </c>
      <c r="X52" s="101"/>
      <c r="Y52" s="113">
        <f t="shared" si="14"/>
        <v>0</v>
      </c>
      <c r="Z52" s="73"/>
      <c r="AA52" s="74">
        <f t="shared" si="18"/>
        <v>0</v>
      </c>
      <c r="AB52" s="73"/>
      <c r="AC52" s="74">
        <f t="shared" si="19"/>
        <v>0</v>
      </c>
      <c r="AD52" s="73"/>
      <c r="AE52" s="74">
        <f t="shared" si="7"/>
        <v>0</v>
      </c>
      <c r="AF52" s="73"/>
      <c r="AG52" s="74">
        <f t="shared" si="15"/>
        <v>0</v>
      </c>
      <c r="AH52" s="82">
        <f t="shared" si="8"/>
        <v>0</v>
      </c>
      <c r="AI52" s="74"/>
      <c r="AJ52" s="139">
        <f t="shared" si="16"/>
        <v>0</v>
      </c>
    </row>
    <row r="53" spans="1:36" ht="15" customHeight="1" x14ac:dyDescent="0.2">
      <c r="A53" s="84" t="s">
        <v>217</v>
      </c>
      <c r="B53" s="14" t="s">
        <v>65</v>
      </c>
      <c r="C53" s="18" t="s">
        <v>9</v>
      </c>
      <c r="D53" s="19">
        <v>35</v>
      </c>
      <c r="E53" s="20">
        <f t="shared" si="9"/>
        <v>0</v>
      </c>
      <c r="F53" s="73"/>
      <c r="G53" s="74">
        <f t="shared" si="17"/>
        <v>0</v>
      </c>
      <c r="H53" s="73"/>
      <c r="I53" s="74">
        <f t="shared" si="1"/>
        <v>0</v>
      </c>
      <c r="J53" s="73"/>
      <c r="K53" s="113">
        <f t="shared" si="10"/>
        <v>0</v>
      </c>
      <c r="L53" s="73"/>
      <c r="M53" s="113">
        <f t="shared" si="11"/>
        <v>0</v>
      </c>
      <c r="N53" s="73"/>
      <c r="O53" s="74">
        <f t="shared" si="12"/>
        <v>0</v>
      </c>
      <c r="P53" s="73"/>
      <c r="Q53" s="113">
        <f t="shared" si="2"/>
        <v>0</v>
      </c>
      <c r="R53" s="73"/>
      <c r="S53" s="113">
        <f t="shared" si="3"/>
        <v>0</v>
      </c>
      <c r="T53" s="101"/>
      <c r="U53" s="74">
        <f t="shared" si="4"/>
        <v>0</v>
      </c>
      <c r="V53" s="73"/>
      <c r="W53" s="113">
        <f t="shared" si="13"/>
        <v>0</v>
      </c>
      <c r="X53" s="101"/>
      <c r="Y53" s="113">
        <f t="shared" si="14"/>
        <v>0</v>
      </c>
      <c r="Z53" s="73"/>
      <c r="AA53" s="74">
        <v>0</v>
      </c>
      <c r="AB53" s="73"/>
      <c r="AC53" s="74">
        <v>0</v>
      </c>
      <c r="AD53" s="73"/>
      <c r="AE53" s="74">
        <f t="shared" si="7"/>
        <v>0</v>
      </c>
      <c r="AF53" s="73"/>
      <c r="AG53" s="74">
        <f t="shared" si="15"/>
        <v>0</v>
      </c>
      <c r="AH53" s="82">
        <f t="shared" si="8"/>
        <v>0</v>
      </c>
      <c r="AI53" s="74"/>
      <c r="AJ53" s="139">
        <f t="shared" si="16"/>
        <v>0</v>
      </c>
    </row>
    <row r="54" spans="1:36" ht="15" customHeight="1" x14ac:dyDescent="0.2">
      <c r="A54" s="84" t="s">
        <v>194</v>
      </c>
      <c r="B54" t="str">
        <f>IF($A54="","",INDEX('MA-Liste'!$D:$D,MATCH($A54,'MA-Liste'!$M:$M,FALSE)))</f>
        <v>AeBo</v>
      </c>
      <c r="C54" s="4" t="str">
        <f ca="1">IF($A54="","",INDEX(INDIRECT("'MA-Liste'!"&amp;$C$11),MATCH($A54,'MA-Liste'!$M:$M,FALSE)))</f>
        <v>D</v>
      </c>
      <c r="D54" s="19">
        <f t="shared" ca="1" si="0"/>
        <v>100</v>
      </c>
      <c r="E54" s="20">
        <f t="shared" si="9"/>
        <v>0</v>
      </c>
      <c r="F54" s="73"/>
      <c r="G54" s="74">
        <f t="shared" ca="1" si="17"/>
        <v>0</v>
      </c>
      <c r="H54" s="73"/>
      <c r="I54" s="74">
        <f t="shared" ca="1" si="1"/>
        <v>0</v>
      </c>
      <c r="J54" s="73"/>
      <c r="K54" s="113">
        <f t="shared" ca="1" si="10"/>
        <v>0</v>
      </c>
      <c r="L54" s="73"/>
      <c r="M54" s="113">
        <f t="shared" ca="1" si="11"/>
        <v>0</v>
      </c>
      <c r="N54" s="73"/>
      <c r="O54" s="74">
        <f t="shared" ca="1" si="12"/>
        <v>0</v>
      </c>
      <c r="P54" s="73"/>
      <c r="Q54" s="113">
        <f t="shared" ca="1" si="2"/>
        <v>0</v>
      </c>
      <c r="R54" s="73"/>
      <c r="S54" s="113">
        <f t="shared" ca="1" si="3"/>
        <v>0</v>
      </c>
      <c r="T54" s="101"/>
      <c r="U54" s="74">
        <f t="shared" ca="1" si="4"/>
        <v>0</v>
      </c>
      <c r="V54" s="73"/>
      <c r="W54" s="113">
        <f t="shared" ca="1" si="13"/>
        <v>0</v>
      </c>
      <c r="X54" s="101"/>
      <c r="Y54" s="113">
        <f t="shared" ca="1" si="14"/>
        <v>0</v>
      </c>
      <c r="Z54" s="73"/>
      <c r="AA54" s="74">
        <v>0</v>
      </c>
      <c r="AB54" s="73"/>
      <c r="AC54" s="74">
        <f t="shared" ref="AC54:AC96" ca="1" si="20">IF(D54="",0,D54*AB54)</f>
        <v>0</v>
      </c>
      <c r="AD54" s="73"/>
      <c r="AE54" s="74">
        <f t="shared" ca="1" si="7"/>
        <v>0</v>
      </c>
      <c r="AF54" s="73"/>
      <c r="AG54" s="74">
        <f t="shared" ca="1" si="15"/>
        <v>0</v>
      </c>
      <c r="AH54" s="82">
        <f t="shared" ca="1" si="8"/>
        <v>0</v>
      </c>
      <c r="AI54" s="74"/>
      <c r="AJ54" s="139">
        <f t="shared" ca="1" si="16"/>
        <v>0</v>
      </c>
    </row>
    <row r="55" spans="1:36" ht="15" customHeight="1" x14ac:dyDescent="0.2">
      <c r="A55" s="84" t="s">
        <v>215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D</v>
      </c>
      <c r="D55" s="19">
        <f t="shared" ca="1" si="0"/>
        <v>100</v>
      </c>
      <c r="E55" s="20">
        <f t="shared" si="9"/>
        <v>0</v>
      </c>
      <c r="F55" s="73"/>
      <c r="G55" s="74">
        <f t="shared" ca="1" si="17"/>
        <v>0</v>
      </c>
      <c r="H55" s="73"/>
      <c r="I55" s="74">
        <f t="shared" ca="1" si="1"/>
        <v>0</v>
      </c>
      <c r="J55" s="73"/>
      <c r="K55" s="113">
        <f t="shared" ca="1" si="10"/>
        <v>0</v>
      </c>
      <c r="L55" s="73"/>
      <c r="M55" s="113">
        <f t="shared" ca="1" si="11"/>
        <v>0</v>
      </c>
      <c r="N55" s="73"/>
      <c r="O55" s="74">
        <f t="shared" ca="1" si="12"/>
        <v>0</v>
      </c>
      <c r="P55" s="73"/>
      <c r="Q55" s="113">
        <f t="shared" ca="1" si="2"/>
        <v>0</v>
      </c>
      <c r="R55" s="73"/>
      <c r="S55" s="113">
        <f t="shared" ca="1" si="3"/>
        <v>0</v>
      </c>
      <c r="T55" s="101"/>
      <c r="U55" s="74">
        <f t="shared" ca="1" si="4"/>
        <v>0</v>
      </c>
      <c r="V55" s="73"/>
      <c r="W55" s="113">
        <f t="shared" ca="1" si="13"/>
        <v>0</v>
      </c>
      <c r="X55" s="101"/>
      <c r="Y55" s="113">
        <f t="shared" ca="1" si="14"/>
        <v>0</v>
      </c>
      <c r="Z55" s="73"/>
      <c r="AA55" s="74">
        <v>0</v>
      </c>
      <c r="AB55" s="73"/>
      <c r="AC55" s="74">
        <f t="shared" ca="1" si="20"/>
        <v>0</v>
      </c>
      <c r="AD55" s="73"/>
      <c r="AE55" s="74">
        <f t="shared" ca="1" si="7"/>
        <v>0</v>
      </c>
      <c r="AF55" s="73"/>
      <c r="AG55" s="74">
        <f t="shared" ca="1" si="15"/>
        <v>0</v>
      </c>
      <c r="AH55" s="82">
        <f t="shared" ca="1" si="8"/>
        <v>0</v>
      </c>
      <c r="AI55" s="74"/>
      <c r="AJ55" s="139">
        <f t="shared" ca="1" si="16"/>
        <v>0</v>
      </c>
    </row>
    <row r="56" spans="1:36" ht="15" customHeight="1" x14ac:dyDescent="0.2">
      <c r="A56" s="84" t="s">
        <v>226</v>
      </c>
      <c r="B56" t="str">
        <f>IF($A56="","",INDEX('MA-Liste'!$D:$D,MATCH($A56,'MA-Liste'!$M:$M,FALSE)))</f>
        <v>AeBo</v>
      </c>
      <c r="C56" s="4" t="str">
        <f ca="1">IF($A56="","",INDEX(INDIRECT("'MA-Liste'!"&amp;$C$11),MATCH($A56,'MA-Liste'!$M:$M,FALSE)))</f>
        <v>B</v>
      </c>
      <c r="D56" s="19">
        <f t="shared" ca="1" si="0"/>
        <v>140</v>
      </c>
      <c r="E56" s="20">
        <f t="shared" si="9"/>
        <v>0</v>
      </c>
      <c r="F56" s="73"/>
      <c r="G56" s="74">
        <f t="shared" ca="1" si="17"/>
        <v>0</v>
      </c>
      <c r="H56" s="73"/>
      <c r="I56" s="74">
        <f t="shared" ca="1" si="1"/>
        <v>0</v>
      </c>
      <c r="J56" s="73"/>
      <c r="K56" s="113">
        <f t="shared" ca="1" si="10"/>
        <v>0</v>
      </c>
      <c r="L56" s="73"/>
      <c r="M56" s="113">
        <f t="shared" ca="1" si="11"/>
        <v>0</v>
      </c>
      <c r="N56" s="73"/>
      <c r="O56" s="74">
        <f t="shared" ca="1" si="12"/>
        <v>0</v>
      </c>
      <c r="P56" s="73"/>
      <c r="Q56" s="113">
        <f t="shared" ca="1" si="2"/>
        <v>0</v>
      </c>
      <c r="R56" s="73"/>
      <c r="S56" s="113">
        <f t="shared" ca="1" si="3"/>
        <v>0</v>
      </c>
      <c r="T56" s="101"/>
      <c r="U56" s="74">
        <f t="shared" ca="1" si="4"/>
        <v>0</v>
      </c>
      <c r="V56" s="73"/>
      <c r="W56" s="113">
        <f t="shared" ca="1" si="13"/>
        <v>0</v>
      </c>
      <c r="X56" s="101"/>
      <c r="Y56" s="113">
        <f t="shared" ca="1" si="14"/>
        <v>0</v>
      </c>
      <c r="Z56" s="73"/>
      <c r="AA56" s="74">
        <v>0</v>
      </c>
      <c r="AB56" s="73"/>
      <c r="AC56" s="74">
        <f t="shared" ca="1" si="20"/>
        <v>0</v>
      </c>
      <c r="AD56" s="73"/>
      <c r="AE56" s="74">
        <f t="shared" ca="1" si="7"/>
        <v>0</v>
      </c>
      <c r="AF56" s="73"/>
      <c r="AG56" s="74">
        <f t="shared" ca="1" si="15"/>
        <v>0</v>
      </c>
      <c r="AH56" s="82">
        <f t="shared" ca="1" si="8"/>
        <v>0</v>
      </c>
      <c r="AI56" s="74"/>
      <c r="AJ56" s="139">
        <f t="shared" ca="1" si="16"/>
        <v>0</v>
      </c>
    </row>
    <row r="57" spans="1:36" ht="15" customHeight="1" x14ac:dyDescent="0.2">
      <c r="A57" s="84" t="s">
        <v>163</v>
      </c>
      <c r="B57" t="str">
        <f>IF($A57="","",INDEX('MA-Liste'!$D:$D,MATCH($A57,'MA-Liste'!$M:$M,FALSE)))</f>
        <v>AeBo</v>
      </c>
      <c r="C57" s="4" t="str">
        <f ca="1">IF($A57="","",INDEX(INDIRECT("'MA-Liste'!"&amp;$C$11),MATCH($A57,'MA-Liste'!$M:$M,FALSE)))</f>
        <v>B</v>
      </c>
      <c r="D57" s="19">
        <f t="shared" ca="1" si="0"/>
        <v>140</v>
      </c>
      <c r="E57" s="20">
        <f t="shared" si="9"/>
        <v>0</v>
      </c>
      <c r="F57" s="73"/>
      <c r="G57" s="74">
        <f t="shared" ca="1" si="17"/>
        <v>0</v>
      </c>
      <c r="H57" s="73"/>
      <c r="I57" s="74">
        <f t="shared" ca="1" si="1"/>
        <v>0</v>
      </c>
      <c r="J57" s="73"/>
      <c r="K57" s="113">
        <f t="shared" ca="1" si="10"/>
        <v>0</v>
      </c>
      <c r="L57" s="73"/>
      <c r="M57" s="113">
        <f t="shared" ca="1" si="11"/>
        <v>0</v>
      </c>
      <c r="N57" s="73"/>
      <c r="O57" s="74">
        <f t="shared" ca="1" si="12"/>
        <v>0</v>
      </c>
      <c r="P57" s="73"/>
      <c r="Q57" s="113">
        <f t="shared" ca="1" si="2"/>
        <v>0</v>
      </c>
      <c r="R57" s="73"/>
      <c r="S57" s="113">
        <f t="shared" ca="1" si="3"/>
        <v>0</v>
      </c>
      <c r="T57" s="101"/>
      <c r="U57" s="74">
        <f t="shared" ca="1" si="4"/>
        <v>0</v>
      </c>
      <c r="V57" s="73"/>
      <c r="W57" s="113">
        <f t="shared" ca="1" si="13"/>
        <v>0</v>
      </c>
      <c r="X57" s="101"/>
      <c r="Y57" s="113">
        <f t="shared" ca="1" si="14"/>
        <v>0</v>
      </c>
      <c r="Z57" s="73"/>
      <c r="AA57" s="74">
        <v>0</v>
      </c>
      <c r="AB57" s="73"/>
      <c r="AC57" s="74">
        <f t="shared" ca="1" si="20"/>
        <v>0</v>
      </c>
      <c r="AD57" s="73"/>
      <c r="AE57" s="74">
        <f t="shared" ca="1" si="7"/>
        <v>0</v>
      </c>
      <c r="AF57" s="73"/>
      <c r="AG57" s="74">
        <f t="shared" ca="1" si="15"/>
        <v>0</v>
      </c>
      <c r="AH57" s="82">
        <f t="shared" ca="1" si="8"/>
        <v>0</v>
      </c>
      <c r="AI57" s="74"/>
      <c r="AJ57" s="139">
        <f t="shared" ca="1" si="16"/>
        <v>0</v>
      </c>
    </row>
    <row r="58" spans="1:36" ht="15" customHeight="1" x14ac:dyDescent="0.2">
      <c r="A58" s="84" t="s">
        <v>227</v>
      </c>
      <c r="B58" t="str">
        <f>IF($A58="","",INDEX('MA-Liste'!$D:$D,MATCH($A58,'MA-Liste'!$M:$M,FALSE)))</f>
        <v>AeBo</v>
      </c>
      <c r="C58" s="4" t="str">
        <f ca="1">IF($A58="","",INDEX(INDIRECT("'MA-Liste'!"&amp;$C$11),MATCH($A58,'MA-Liste'!$M:$M,FALSE)))</f>
        <v>C</v>
      </c>
      <c r="D58" s="19">
        <f t="shared" ca="1" si="0"/>
        <v>118</v>
      </c>
      <c r="E58" s="20">
        <f t="shared" si="9"/>
        <v>0</v>
      </c>
      <c r="F58" s="73"/>
      <c r="G58" s="74">
        <f t="shared" ca="1" si="17"/>
        <v>0</v>
      </c>
      <c r="H58" s="73"/>
      <c r="I58" s="74">
        <f t="shared" ca="1" si="1"/>
        <v>0</v>
      </c>
      <c r="J58" s="73"/>
      <c r="K58" s="113">
        <f t="shared" ca="1" si="10"/>
        <v>0</v>
      </c>
      <c r="L58" s="73"/>
      <c r="M58" s="113">
        <f t="shared" ca="1" si="11"/>
        <v>0</v>
      </c>
      <c r="N58" s="73"/>
      <c r="O58" s="74">
        <f t="shared" ca="1" si="12"/>
        <v>0</v>
      </c>
      <c r="P58" s="73"/>
      <c r="Q58" s="113">
        <f t="shared" ca="1" si="2"/>
        <v>0</v>
      </c>
      <c r="R58" s="73"/>
      <c r="S58" s="113">
        <f t="shared" ca="1" si="3"/>
        <v>0</v>
      </c>
      <c r="T58" s="101"/>
      <c r="U58" s="74">
        <f t="shared" ca="1" si="4"/>
        <v>0</v>
      </c>
      <c r="V58" s="73"/>
      <c r="W58" s="113">
        <f t="shared" ca="1" si="13"/>
        <v>0</v>
      </c>
      <c r="X58" s="101"/>
      <c r="Y58" s="113">
        <f t="shared" ca="1" si="14"/>
        <v>0</v>
      </c>
      <c r="Z58" s="73"/>
      <c r="AA58" s="74">
        <v>0</v>
      </c>
      <c r="AB58" s="73"/>
      <c r="AC58" s="74">
        <f t="shared" ca="1" si="20"/>
        <v>0</v>
      </c>
      <c r="AD58" s="73"/>
      <c r="AE58" s="74">
        <f t="shared" ca="1" si="7"/>
        <v>0</v>
      </c>
      <c r="AF58" s="73"/>
      <c r="AG58" s="74">
        <f t="shared" ca="1" si="15"/>
        <v>0</v>
      </c>
      <c r="AH58" s="82">
        <f t="shared" ca="1" si="8"/>
        <v>0</v>
      </c>
      <c r="AI58" s="74"/>
      <c r="AJ58" s="139">
        <f t="shared" ca="1" si="16"/>
        <v>0</v>
      </c>
    </row>
    <row r="59" spans="1:36" ht="15" customHeight="1" x14ac:dyDescent="0.2">
      <c r="A59" s="84" t="s">
        <v>238</v>
      </c>
      <c r="B59" t="s">
        <v>65</v>
      </c>
      <c r="C59" s="4" t="str">
        <f ca="1">IF($A59="","",INDEX(INDIRECT("'MA-Liste'!"&amp;$C$11),MATCH($A59,'MA-Liste'!$M:$M,FALSE)))</f>
        <v>G</v>
      </c>
      <c r="D59" s="19">
        <f t="shared" ca="1" si="0"/>
        <v>35</v>
      </c>
      <c r="E59" s="20">
        <f t="shared" si="9"/>
        <v>0</v>
      </c>
      <c r="F59" s="73"/>
      <c r="G59" s="74">
        <f t="shared" ca="1" si="17"/>
        <v>0</v>
      </c>
      <c r="H59" s="73"/>
      <c r="I59" s="74">
        <f t="shared" ca="1" si="1"/>
        <v>0</v>
      </c>
      <c r="J59" s="73"/>
      <c r="K59" s="113">
        <f t="shared" ca="1" si="10"/>
        <v>0</v>
      </c>
      <c r="L59" s="73"/>
      <c r="M59" s="113">
        <f t="shared" ca="1" si="11"/>
        <v>0</v>
      </c>
      <c r="N59" s="73"/>
      <c r="O59" s="74">
        <f t="shared" ca="1" si="12"/>
        <v>0</v>
      </c>
      <c r="P59" s="73"/>
      <c r="Q59" s="113">
        <f t="shared" ca="1" si="2"/>
        <v>0</v>
      </c>
      <c r="R59" s="73"/>
      <c r="S59" s="113">
        <f t="shared" ca="1" si="3"/>
        <v>0</v>
      </c>
      <c r="T59" s="101"/>
      <c r="U59" s="74">
        <f t="shared" ca="1" si="4"/>
        <v>0</v>
      </c>
      <c r="V59" s="73"/>
      <c r="W59" s="113">
        <f t="shared" ca="1" si="13"/>
        <v>0</v>
      </c>
      <c r="X59" s="101"/>
      <c r="Y59" s="113">
        <f t="shared" ca="1" si="14"/>
        <v>0</v>
      </c>
      <c r="Z59" s="73"/>
      <c r="AA59" s="74">
        <v>0</v>
      </c>
      <c r="AB59" s="73"/>
      <c r="AC59" s="74">
        <f t="shared" ca="1" si="20"/>
        <v>0</v>
      </c>
      <c r="AD59" s="73"/>
      <c r="AE59" s="74">
        <f t="shared" ca="1" si="7"/>
        <v>0</v>
      </c>
      <c r="AF59" s="73"/>
      <c r="AG59" s="74">
        <f t="shared" ca="1" si="15"/>
        <v>0</v>
      </c>
      <c r="AH59" s="82">
        <f t="shared" ca="1" si="8"/>
        <v>0</v>
      </c>
      <c r="AI59" s="74"/>
      <c r="AJ59" s="139">
        <f t="shared" ca="1" si="16"/>
        <v>0</v>
      </c>
    </row>
    <row r="60" spans="1:36" ht="15" customHeight="1" x14ac:dyDescent="0.2">
      <c r="A60" s="84" t="s">
        <v>229</v>
      </c>
      <c r="B60" t="str">
        <f>IF($A60="","",INDEX('MA-Liste'!$D:$D,MATCH($A60,'MA-Liste'!$M:$M,FALSE)))</f>
        <v>AeBo</v>
      </c>
      <c r="C60" s="4" t="str">
        <f ca="1">IF($A60="","",INDEX(INDIRECT("'MA-Liste'!"&amp;$C$11),MATCH($A60,'MA-Liste'!$M:$M,FALSE)))</f>
        <v>G</v>
      </c>
      <c r="D60" s="19">
        <f t="shared" ca="1" si="0"/>
        <v>35</v>
      </c>
      <c r="E60" s="20">
        <f t="shared" si="9"/>
        <v>0</v>
      </c>
      <c r="F60" s="73"/>
      <c r="G60" s="74">
        <f t="shared" ca="1" si="17"/>
        <v>0</v>
      </c>
      <c r="H60" s="73"/>
      <c r="I60" s="74">
        <f t="shared" ca="1" si="1"/>
        <v>0</v>
      </c>
      <c r="J60" s="73"/>
      <c r="K60" s="113">
        <f t="shared" ca="1" si="10"/>
        <v>0</v>
      </c>
      <c r="L60" s="73"/>
      <c r="M60" s="113">
        <f t="shared" ca="1" si="11"/>
        <v>0</v>
      </c>
      <c r="N60" s="73"/>
      <c r="O60" s="74">
        <f t="shared" ca="1" si="12"/>
        <v>0</v>
      </c>
      <c r="P60" s="73"/>
      <c r="Q60" s="113">
        <f t="shared" ca="1" si="2"/>
        <v>0</v>
      </c>
      <c r="R60" s="73"/>
      <c r="S60" s="113">
        <f t="shared" ca="1" si="3"/>
        <v>0</v>
      </c>
      <c r="T60" s="101"/>
      <c r="U60" s="74">
        <f t="shared" ca="1" si="4"/>
        <v>0</v>
      </c>
      <c r="V60" s="73"/>
      <c r="W60" s="113">
        <f t="shared" ca="1" si="13"/>
        <v>0</v>
      </c>
      <c r="X60" s="101"/>
      <c r="Y60" s="113">
        <f t="shared" ca="1" si="14"/>
        <v>0</v>
      </c>
      <c r="Z60" s="73"/>
      <c r="AA60" s="74">
        <v>0</v>
      </c>
      <c r="AB60" s="73"/>
      <c r="AC60" s="74">
        <f t="shared" ca="1" si="20"/>
        <v>0</v>
      </c>
      <c r="AD60" s="73"/>
      <c r="AE60" s="74">
        <f t="shared" ca="1" si="7"/>
        <v>0</v>
      </c>
      <c r="AF60" s="73"/>
      <c r="AG60" s="74">
        <f t="shared" ca="1" si="15"/>
        <v>0</v>
      </c>
      <c r="AH60" s="82">
        <f t="shared" ca="1" si="8"/>
        <v>0</v>
      </c>
      <c r="AI60" s="74"/>
      <c r="AJ60" s="139">
        <f t="shared" ca="1" si="16"/>
        <v>0</v>
      </c>
    </row>
    <row r="61" spans="1:36" ht="15" customHeight="1" x14ac:dyDescent="0.2">
      <c r="A61" s="84" t="s">
        <v>234</v>
      </c>
      <c r="B61" t="s">
        <v>65</v>
      </c>
      <c r="C61" s="4" t="s">
        <v>7</v>
      </c>
      <c r="D61" s="19">
        <f t="shared" si="0"/>
        <v>75</v>
      </c>
      <c r="E61" s="20">
        <f t="shared" si="9"/>
        <v>0</v>
      </c>
      <c r="F61" s="73"/>
      <c r="G61" s="74">
        <f t="shared" si="17"/>
        <v>0</v>
      </c>
      <c r="H61" s="73"/>
      <c r="I61" s="74">
        <f t="shared" si="1"/>
        <v>0</v>
      </c>
      <c r="J61" s="73"/>
      <c r="K61" s="113">
        <f t="shared" si="10"/>
        <v>0</v>
      </c>
      <c r="L61" s="73"/>
      <c r="M61" s="113">
        <f t="shared" si="11"/>
        <v>0</v>
      </c>
      <c r="N61" s="73"/>
      <c r="O61" s="74">
        <f t="shared" si="12"/>
        <v>0</v>
      </c>
      <c r="P61" s="73"/>
      <c r="Q61" s="113">
        <f t="shared" si="2"/>
        <v>0</v>
      </c>
      <c r="R61" s="73"/>
      <c r="S61" s="113">
        <f t="shared" si="3"/>
        <v>0</v>
      </c>
      <c r="T61" s="101"/>
      <c r="U61" s="74">
        <f t="shared" si="4"/>
        <v>0</v>
      </c>
      <c r="V61" s="73"/>
      <c r="W61" s="113">
        <f t="shared" si="13"/>
        <v>0</v>
      </c>
      <c r="X61" s="101"/>
      <c r="Y61" s="113">
        <f t="shared" si="14"/>
        <v>0</v>
      </c>
      <c r="Z61" s="73"/>
      <c r="AA61" s="74">
        <v>0</v>
      </c>
      <c r="AB61" s="73"/>
      <c r="AC61" s="74">
        <f t="shared" si="20"/>
        <v>0</v>
      </c>
      <c r="AD61" s="73"/>
      <c r="AE61" s="74">
        <f t="shared" si="7"/>
        <v>0</v>
      </c>
      <c r="AF61" s="73"/>
      <c r="AG61" s="74">
        <f t="shared" si="15"/>
        <v>0</v>
      </c>
      <c r="AH61" s="82">
        <f t="shared" si="8"/>
        <v>0</v>
      </c>
      <c r="AI61" s="74"/>
      <c r="AJ61" s="139">
        <f t="shared" si="16"/>
        <v>0</v>
      </c>
    </row>
    <row r="62" spans="1:36" ht="15" customHeight="1" x14ac:dyDescent="0.2">
      <c r="A62" s="84" t="s">
        <v>235</v>
      </c>
      <c r="B62" t="s">
        <v>65</v>
      </c>
      <c r="C62" s="4" t="s">
        <v>9</v>
      </c>
      <c r="D62" s="19">
        <f t="shared" si="0"/>
        <v>35</v>
      </c>
      <c r="E62" s="20">
        <f t="shared" si="9"/>
        <v>0</v>
      </c>
      <c r="F62" s="73"/>
      <c r="G62" s="74">
        <f t="shared" si="17"/>
        <v>0</v>
      </c>
      <c r="H62" s="73"/>
      <c r="I62" s="74">
        <f t="shared" si="1"/>
        <v>0</v>
      </c>
      <c r="J62" s="73"/>
      <c r="K62" s="113">
        <f t="shared" si="10"/>
        <v>0</v>
      </c>
      <c r="L62" s="73"/>
      <c r="M62" s="113">
        <f t="shared" si="11"/>
        <v>0</v>
      </c>
      <c r="N62" s="73"/>
      <c r="O62" s="74">
        <f t="shared" si="12"/>
        <v>0</v>
      </c>
      <c r="P62" s="73"/>
      <c r="Q62" s="113">
        <f t="shared" si="2"/>
        <v>0</v>
      </c>
      <c r="R62" s="73"/>
      <c r="S62" s="113">
        <f t="shared" si="3"/>
        <v>0</v>
      </c>
      <c r="T62" s="101"/>
      <c r="U62" s="74">
        <f t="shared" si="4"/>
        <v>0</v>
      </c>
      <c r="V62" s="73"/>
      <c r="W62" s="113">
        <f t="shared" si="13"/>
        <v>0</v>
      </c>
      <c r="X62" s="101"/>
      <c r="Y62" s="113">
        <f t="shared" si="14"/>
        <v>0</v>
      </c>
      <c r="Z62" s="73"/>
      <c r="AA62" s="74">
        <v>0</v>
      </c>
      <c r="AB62" s="73"/>
      <c r="AC62" s="74">
        <f t="shared" si="20"/>
        <v>0</v>
      </c>
      <c r="AD62" s="73"/>
      <c r="AE62" s="74">
        <f t="shared" si="7"/>
        <v>0</v>
      </c>
      <c r="AF62" s="73"/>
      <c r="AG62" s="74">
        <f t="shared" si="15"/>
        <v>0</v>
      </c>
      <c r="AH62" s="82">
        <f t="shared" si="8"/>
        <v>0</v>
      </c>
      <c r="AI62" s="74"/>
      <c r="AJ62" s="139">
        <f t="shared" si="16"/>
        <v>0</v>
      </c>
    </row>
    <row r="63" spans="1:36" ht="15" customHeight="1" x14ac:dyDescent="0.2">
      <c r="A63" s="84" t="s">
        <v>230</v>
      </c>
      <c r="B63" t="str">
        <f>IF($A63="","",INDEX('MA-Liste'!$D:$D,MATCH($A63,'MA-Liste'!$M:$M,FALSE)))</f>
        <v>AeBo</v>
      </c>
      <c r="C63" s="4" t="str">
        <f ca="1">IF($A63="","",INDEX(INDIRECT("'MA-Liste'!"&amp;$C$11),MATCH($A63,'MA-Liste'!$M:$M,FALSE)))</f>
        <v>G</v>
      </c>
      <c r="D63" s="19">
        <f t="shared" ca="1" si="0"/>
        <v>35</v>
      </c>
      <c r="E63" s="20">
        <f t="shared" si="9"/>
        <v>0</v>
      </c>
      <c r="F63" s="73"/>
      <c r="G63" s="74">
        <f t="shared" ca="1" si="17"/>
        <v>0</v>
      </c>
      <c r="H63" s="73"/>
      <c r="I63" s="74">
        <f t="shared" ca="1" si="1"/>
        <v>0</v>
      </c>
      <c r="J63" s="73"/>
      <c r="K63" s="113">
        <f t="shared" ca="1" si="10"/>
        <v>0</v>
      </c>
      <c r="L63" s="73"/>
      <c r="M63" s="113">
        <f t="shared" ca="1" si="11"/>
        <v>0</v>
      </c>
      <c r="N63" s="73"/>
      <c r="O63" s="74">
        <f t="shared" ca="1" si="12"/>
        <v>0</v>
      </c>
      <c r="P63" s="73"/>
      <c r="Q63" s="113">
        <f t="shared" ca="1" si="2"/>
        <v>0</v>
      </c>
      <c r="R63" s="73"/>
      <c r="S63" s="113">
        <f t="shared" ca="1" si="3"/>
        <v>0</v>
      </c>
      <c r="T63" s="101"/>
      <c r="U63" s="74">
        <f t="shared" ca="1" si="4"/>
        <v>0</v>
      </c>
      <c r="V63" s="73"/>
      <c r="W63" s="113">
        <f t="shared" ca="1" si="13"/>
        <v>0</v>
      </c>
      <c r="X63" s="101"/>
      <c r="Y63" s="113">
        <f t="shared" ca="1" si="14"/>
        <v>0</v>
      </c>
      <c r="Z63" s="73"/>
      <c r="AA63" s="74">
        <v>0</v>
      </c>
      <c r="AB63" s="73"/>
      <c r="AC63" s="74">
        <f t="shared" ca="1" si="20"/>
        <v>0</v>
      </c>
      <c r="AD63" s="73"/>
      <c r="AE63" s="74">
        <f t="shared" ca="1" si="7"/>
        <v>0</v>
      </c>
      <c r="AF63" s="73"/>
      <c r="AG63" s="74">
        <f t="shared" ca="1" si="15"/>
        <v>0</v>
      </c>
      <c r="AH63" s="82">
        <f t="shared" ca="1" si="8"/>
        <v>0</v>
      </c>
      <c r="AI63" s="74"/>
      <c r="AJ63" s="139">
        <f t="shared" ca="1" si="16"/>
        <v>0</v>
      </c>
    </row>
    <row r="64" spans="1:36" ht="15" customHeight="1" x14ac:dyDescent="0.2">
      <c r="A64" s="84" t="s">
        <v>243</v>
      </c>
      <c r="B64" t="s">
        <v>65</v>
      </c>
      <c r="C64" s="4" t="s">
        <v>6</v>
      </c>
      <c r="D64" s="19">
        <v>100</v>
      </c>
      <c r="E64" s="20">
        <f t="shared" si="9"/>
        <v>0</v>
      </c>
      <c r="F64" s="73"/>
      <c r="G64" s="74">
        <f t="shared" si="17"/>
        <v>0</v>
      </c>
      <c r="H64" s="73"/>
      <c r="I64" s="74">
        <f t="shared" si="1"/>
        <v>0</v>
      </c>
      <c r="J64" s="73"/>
      <c r="K64" s="113">
        <f t="shared" si="10"/>
        <v>0</v>
      </c>
      <c r="L64" s="73"/>
      <c r="M64" s="113">
        <f t="shared" si="11"/>
        <v>0</v>
      </c>
      <c r="N64" s="73"/>
      <c r="O64" s="74">
        <f t="shared" si="12"/>
        <v>0</v>
      </c>
      <c r="P64" s="73"/>
      <c r="Q64" s="113">
        <f t="shared" si="2"/>
        <v>0</v>
      </c>
      <c r="R64" s="73"/>
      <c r="S64" s="113">
        <f t="shared" si="3"/>
        <v>0</v>
      </c>
      <c r="T64" s="101"/>
      <c r="U64" s="74">
        <f t="shared" si="4"/>
        <v>0</v>
      </c>
      <c r="V64" s="73"/>
      <c r="W64" s="113">
        <f t="shared" si="13"/>
        <v>0</v>
      </c>
      <c r="X64" s="101"/>
      <c r="Y64" s="113">
        <f t="shared" si="14"/>
        <v>0</v>
      </c>
      <c r="Z64" s="73"/>
      <c r="AA64" s="74">
        <v>0</v>
      </c>
      <c r="AB64" s="73"/>
      <c r="AC64" s="74">
        <f t="shared" si="20"/>
        <v>0</v>
      </c>
      <c r="AD64" s="73"/>
      <c r="AE64" s="74">
        <f t="shared" si="7"/>
        <v>0</v>
      </c>
      <c r="AF64" s="73"/>
      <c r="AG64" s="74">
        <f t="shared" si="15"/>
        <v>0</v>
      </c>
      <c r="AH64" s="82">
        <f t="shared" si="8"/>
        <v>0</v>
      </c>
      <c r="AI64" s="74"/>
      <c r="AJ64" s="139">
        <f t="shared" si="16"/>
        <v>0</v>
      </c>
    </row>
    <row r="65" spans="1:36" ht="15" customHeight="1" x14ac:dyDescent="0.2">
      <c r="A65" s="84" t="s">
        <v>244</v>
      </c>
      <c r="B65" t="s">
        <v>65</v>
      </c>
      <c r="C65" s="4" t="s">
        <v>6</v>
      </c>
      <c r="D65" s="19">
        <v>100</v>
      </c>
      <c r="E65" s="20">
        <f t="shared" si="9"/>
        <v>0</v>
      </c>
      <c r="F65" s="73"/>
      <c r="G65" s="74">
        <f t="shared" si="17"/>
        <v>0</v>
      </c>
      <c r="H65" s="73"/>
      <c r="I65" s="74">
        <f t="shared" si="1"/>
        <v>0</v>
      </c>
      <c r="J65" s="73"/>
      <c r="K65" s="113">
        <f t="shared" si="10"/>
        <v>0</v>
      </c>
      <c r="L65" s="73"/>
      <c r="M65" s="113">
        <f t="shared" si="11"/>
        <v>0</v>
      </c>
      <c r="N65" s="73"/>
      <c r="O65" s="74">
        <f t="shared" si="12"/>
        <v>0</v>
      </c>
      <c r="P65" s="73"/>
      <c r="Q65" s="113">
        <f t="shared" si="2"/>
        <v>0</v>
      </c>
      <c r="R65" s="73"/>
      <c r="S65" s="113">
        <f t="shared" si="3"/>
        <v>0</v>
      </c>
      <c r="T65" s="101"/>
      <c r="U65" s="74">
        <f t="shared" si="4"/>
        <v>0</v>
      </c>
      <c r="V65" s="73"/>
      <c r="W65" s="113">
        <f t="shared" si="13"/>
        <v>0</v>
      </c>
      <c r="X65" s="101"/>
      <c r="Y65" s="113">
        <f t="shared" si="14"/>
        <v>0</v>
      </c>
      <c r="Z65" s="73"/>
      <c r="AA65" s="74">
        <v>0</v>
      </c>
      <c r="AB65" s="73"/>
      <c r="AC65" s="74">
        <f t="shared" si="20"/>
        <v>0</v>
      </c>
      <c r="AD65" s="73"/>
      <c r="AE65" s="74">
        <f t="shared" si="7"/>
        <v>0</v>
      </c>
      <c r="AF65" s="73"/>
      <c r="AG65" s="74">
        <f t="shared" si="15"/>
        <v>0</v>
      </c>
      <c r="AH65" s="82">
        <f t="shared" si="8"/>
        <v>0</v>
      </c>
      <c r="AI65" s="74"/>
      <c r="AJ65" s="139">
        <f t="shared" si="16"/>
        <v>0</v>
      </c>
    </row>
    <row r="66" spans="1:36" ht="15" customHeight="1" x14ac:dyDescent="0.2">
      <c r="A66" s="84" t="s">
        <v>249</v>
      </c>
      <c r="B66" t="s">
        <v>250</v>
      </c>
      <c r="C66" s="4" t="s">
        <v>9</v>
      </c>
      <c r="D66" s="19">
        <v>35</v>
      </c>
      <c r="E66" s="20">
        <f t="shared" si="9"/>
        <v>0</v>
      </c>
      <c r="F66" s="73"/>
      <c r="G66" s="74">
        <f t="shared" si="17"/>
        <v>0</v>
      </c>
      <c r="H66" s="73"/>
      <c r="I66" s="74">
        <f t="shared" si="1"/>
        <v>0</v>
      </c>
      <c r="J66" s="73"/>
      <c r="K66" s="113">
        <f t="shared" si="10"/>
        <v>0</v>
      </c>
      <c r="L66" s="73"/>
      <c r="M66" s="113">
        <f t="shared" si="11"/>
        <v>0</v>
      </c>
      <c r="N66" s="73"/>
      <c r="O66" s="74">
        <f t="shared" si="12"/>
        <v>0</v>
      </c>
      <c r="P66" s="73"/>
      <c r="Q66" s="113">
        <f t="shared" si="2"/>
        <v>0</v>
      </c>
      <c r="R66" s="73"/>
      <c r="S66" s="113">
        <f t="shared" si="3"/>
        <v>0</v>
      </c>
      <c r="T66" s="101"/>
      <c r="U66" s="74">
        <f t="shared" si="4"/>
        <v>0</v>
      </c>
      <c r="V66" s="73"/>
      <c r="W66" s="113">
        <f t="shared" si="13"/>
        <v>0</v>
      </c>
      <c r="X66" s="101"/>
      <c r="Y66" s="113">
        <f t="shared" si="14"/>
        <v>0</v>
      </c>
      <c r="Z66" s="73"/>
      <c r="AA66" s="74">
        <v>0</v>
      </c>
      <c r="AB66" s="73"/>
      <c r="AC66" s="74">
        <f t="shared" si="20"/>
        <v>0</v>
      </c>
      <c r="AD66" s="73"/>
      <c r="AE66" s="74">
        <f t="shared" si="7"/>
        <v>0</v>
      </c>
      <c r="AF66" s="73"/>
      <c r="AG66" s="74">
        <f t="shared" si="15"/>
        <v>0</v>
      </c>
      <c r="AH66" s="82">
        <f t="shared" si="8"/>
        <v>0</v>
      </c>
      <c r="AI66" s="74"/>
      <c r="AJ66" s="139">
        <f t="shared" si="16"/>
        <v>0</v>
      </c>
    </row>
    <row r="67" spans="1:36" ht="15" customHeight="1" x14ac:dyDescent="0.2">
      <c r="A67" s="84" t="s">
        <v>246</v>
      </c>
      <c r="B67" t="s">
        <v>65</v>
      </c>
      <c r="C67" s="4" t="s">
        <v>4</v>
      </c>
      <c r="D67" s="19">
        <v>140</v>
      </c>
      <c r="E67" s="20">
        <f t="shared" si="9"/>
        <v>0</v>
      </c>
      <c r="F67" s="73"/>
      <c r="G67" s="74">
        <f t="shared" si="17"/>
        <v>0</v>
      </c>
      <c r="H67" s="73"/>
      <c r="I67" s="74">
        <f t="shared" si="1"/>
        <v>0</v>
      </c>
      <c r="J67" s="73"/>
      <c r="K67" s="113">
        <f t="shared" si="10"/>
        <v>0</v>
      </c>
      <c r="L67" s="73"/>
      <c r="M67" s="113">
        <f t="shared" si="11"/>
        <v>0</v>
      </c>
      <c r="N67" s="73"/>
      <c r="O67" s="74">
        <f t="shared" si="12"/>
        <v>0</v>
      </c>
      <c r="P67" s="73"/>
      <c r="Q67" s="113">
        <f t="shared" si="2"/>
        <v>0</v>
      </c>
      <c r="R67" s="73"/>
      <c r="S67" s="113">
        <f t="shared" si="3"/>
        <v>0</v>
      </c>
      <c r="T67" s="101"/>
      <c r="U67" s="74">
        <f t="shared" si="4"/>
        <v>0</v>
      </c>
      <c r="V67" s="73"/>
      <c r="W67" s="113">
        <f t="shared" si="13"/>
        <v>0</v>
      </c>
      <c r="X67" s="101"/>
      <c r="Y67" s="113">
        <f t="shared" si="14"/>
        <v>0</v>
      </c>
      <c r="Z67" s="73"/>
      <c r="AA67" s="74">
        <v>0</v>
      </c>
      <c r="AB67" s="73"/>
      <c r="AC67" s="74">
        <f t="shared" si="20"/>
        <v>0</v>
      </c>
      <c r="AD67" s="73"/>
      <c r="AE67" s="74">
        <f t="shared" si="7"/>
        <v>0</v>
      </c>
      <c r="AF67" s="73"/>
      <c r="AG67" s="74">
        <f t="shared" si="15"/>
        <v>0</v>
      </c>
      <c r="AH67" s="82">
        <f t="shared" si="8"/>
        <v>0</v>
      </c>
      <c r="AI67" s="74"/>
      <c r="AJ67" s="139">
        <f t="shared" si="16"/>
        <v>0</v>
      </c>
    </row>
    <row r="68" spans="1:36" ht="15" customHeight="1" x14ac:dyDescent="0.2">
      <c r="A68" s="84" t="s">
        <v>228</v>
      </c>
      <c r="B68" t="str">
        <f>IF($A68="","",INDEX('MA-Liste'!$D:$D,MATCH($A68,'MA-Liste'!$M:$M,FALSE)))</f>
        <v>AeBo</v>
      </c>
      <c r="C68" s="4" t="str">
        <f ca="1">IF($A68="","",INDEX(INDIRECT("'MA-Liste'!"&amp;$C$11),MATCH($A68,'MA-Liste'!$M:$M,FALSE)))</f>
        <v>D</v>
      </c>
      <c r="D68" s="19">
        <f t="shared" ca="1" si="0"/>
        <v>100</v>
      </c>
      <c r="E68" s="20">
        <f t="shared" si="9"/>
        <v>0</v>
      </c>
      <c r="F68" s="73"/>
      <c r="G68" s="74">
        <f t="shared" ca="1" si="17"/>
        <v>0</v>
      </c>
      <c r="H68" s="73"/>
      <c r="I68" s="74">
        <f t="shared" ca="1" si="1"/>
        <v>0</v>
      </c>
      <c r="J68" s="73"/>
      <c r="K68" s="113">
        <f t="shared" ca="1" si="10"/>
        <v>0</v>
      </c>
      <c r="L68" s="73"/>
      <c r="M68" s="113">
        <f t="shared" ca="1" si="11"/>
        <v>0</v>
      </c>
      <c r="N68" s="73"/>
      <c r="O68" s="74">
        <f t="shared" ca="1" si="12"/>
        <v>0</v>
      </c>
      <c r="P68" s="73"/>
      <c r="Q68" s="113">
        <f t="shared" ca="1" si="2"/>
        <v>0</v>
      </c>
      <c r="R68" s="73"/>
      <c r="S68" s="113">
        <f t="shared" ca="1" si="3"/>
        <v>0</v>
      </c>
      <c r="T68" s="101"/>
      <c r="U68" s="74">
        <f t="shared" ca="1" si="4"/>
        <v>0</v>
      </c>
      <c r="V68" s="73"/>
      <c r="W68" s="113">
        <f t="shared" ca="1" si="13"/>
        <v>0</v>
      </c>
      <c r="X68" s="101"/>
      <c r="Y68" s="113">
        <f t="shared" ca="1" si="14"/>
        <v>0</v>
      </c>
      <c r="Z68" s="73"/>
      <c r="AA68" s="74">
        <v>0</v>
      </c>
      <c r="AB68" s="73"/>
      <c r="AC68" s="74">
        <f t="shared" ca="1" si="20"/>
        <v>0</v>
      </c>
      <c r="AD68" s="73"/>
      <c r="AE68" s="74">
        <f t="shared" ca="1" si="7"/>
        <v>0</v>
      </c>
      <c r="AF68" s="73"/>
      <c r="AG68" s="74">
        <f t="shared" ca="1" si="15"/>
        <v>0</v>
      </c>
      <c r="AH68" s="82">
        <f t="shared" ca="1" si="8"/>
        <v>0</v>
      </c>
      <c r="AI68" s="74"/>
      <c r="AJ68" s="139">
        <f t="shared" ca="1" si="16"/>
        <v>0</v>
      </c>
    </row>
    <row r="69" spans="1:36" ht="15" customHeight="1" x14ac:dyDescent="0.2">
      <c r="A69" s="84" t="s">
        <v>363</v>
      </c>
      <c r="B69" s="14" t="s">
        <v>65</v>
      </c>
      <c r="C69" s="18" t="str">
        <f ca="1">IF($A69="","",INDEX(INDIRECT("'MA-Liste'!"&amp;$C$11),MATCH($A69,'MA-Liste'!$M:$M,FALSE)))</f>
        <v>E</v>
      </c>
      <c r="D69" s="19">
        <f t="shared" ca="1" si="0"/>
        <v>75</v>
      </c>
      <c r="E69" s="20">
        <f t="shared" si="9"/>
        <v>0</v>
      </c>
      <c r="F69" s="73"/>
      <c r="G69" s="74">
        <f t="shared" ca="1" si="17"/>
        <v>0</v>
      </c>
      <c r="H69" s="73"/>
      <c r="I69" s="74">
        <f t="shared" ca="1" si="1"/>
        <v>0</v>
      </c>
      <c r="J69" s="73"/>
      <c r="K69" s="113">
        <f t="shared" ca="1" si="10"/>
        <v>0</v>
      </c>
      <c r="L69" s="73"/>
      <c r="M69" s="113">
        <f t="shared" ca="1" si="11"/>
        <v>0</v>
      </c>
      <c r="N69" s="73"/>
      <c r="O69" s="74">
        <f t="shared" ca="1" si="12"/>
        <v>0</v>
      </c>
      <c r="P69" s="73"/>
      <c r="Q69" s="113">
        <f t="shared" ca="1" si="2"/>
        <v>0</v>
      </c>
      <c r="R69" s="73"/>
      <c r="S69" s="113">
        <f t="shared" ca="1" si="3"/>
        <v>0</v>
      </c>
      <c r="T69" s="101"/>
      <c r="U69" s="74">
        <f t="shared" ca="1" si="4"/>
        <v>0</v>
      </c>
      <c r="V69" s="73"/>
      <c r="W69" s="113">
        <f t="shared" ca="1" si="13"/>
        <v>0</v>
      </c>
      <c r="X69" s="101"/>
      <c r="Y69" s="113">
        <f t="shared" ca="1" si="14"/>
        <v>0</v>
      </c>
      <c r="Z69" s="73"/>
      <c r="AA69" s="74">
        <v>0</v>
      </c>
      <c r="AB69" s="73"/>
      <c r="AC69" s="74">
        <f t="shared" ca="1" si="20"/>
        <v>0</v>
      </c>
      <c r="AD69" s="73"/>
      <c r="AE69" s="74">
        <f t="shared" ca="1" si="7"/>
        <v>0</v>
      </c>
      <c r="AF69" s="73"/>
      <c r="AG69" s="74">
        <f t="shared" ca="1" si="15"/>
        <v>0</v>
      </c>
      <c r="AH69" s="82">
        <f t="shared" ca="1" si="8"/>
        <v>0</v>
      </c>
      <c r="AI69" s="74"/>
      <c r="AJ69" s="139">
        <f t="shared" ca="1" si="16"/>
        <v>0</v>
      </c>
    </row>
    <row r="70" spans="1:36" ht="15" customHeight="1" x14ac:dyDescent="0.2">
      <c r="A70" s="84" t="s">
        <v>252</v>
      </c>
      <c r="B70" s="14" t="s">
        <v>65</v>
      </c>
      <c r="C70" s="18" t="s">
        <v>8</v>
      </c>
      <c r="D70" s="19">
        <v>60</v>
      </c>
      <c r="E70" s="20">
        <f t="shared" si="9"/>
        <v>0</v>
      </c>
      <c r="F70" s="73"/>
      <c r="G70" s="74">
        <f t="shared" si="17"/>
        <v>0</v>
      </c>
      <c r="H70" s="73"/>
      <c r="I70" s="74">
        <f t="shared" si="1"/>
        <v>0</v>
      </c>
      <c r="J70" s="73"/>
      <c r="K70" s="113">
        <f t="shared" si="10"/>
        <v>0</v>
      </c>
      <c r="L70" s="73"/>
      <c r="M70" s="113">
        <f t="shared" si="11"/>
        <v>0</v>
      </c>
      <c r="N70" s="73"/>
      <c r="O70" s="74">
        <f t="shared" si="12"/>
        <v>0</v>
      </c>
      <c r="P70" s="73"/>
      <c r="Q70" s="113">
        <f t="shared" si="2"/>
        <v>0</v>
      </c>
      <c r="R70" s="73"/>
      <c r="S70" s="113">
        <f t="shared" si="3"/>
        <v>0</v>
      </c>
      <c r="T70" s="101"/>
      <c r="U70" s="74">
        <f t="shared" si="4"/>
        <v>0</v>
      </c>
      <c r="V70" s="73"/>
      <c r="W70" s="113">
        <f t="shared" si="13"/>
        <v>0</v>
      </c>
      <c r="X70" s="101"/>
      <c r="Y70" s="113">
        <f t="shared" si="14"/>
        <v>0</v>
      </c>
      <c r="Z70" s="73"/>
      <c r="AA70" s="74">
        <v>0</v>
      </c>
      <c r="AB70" s="73"/>
      <c r="AC70" s="74">
        <f t="shared" si="20"/>
        <v>0</v>
      </c>
      <c r="AD70" s="73"/>
      <c r="AE70" s="74">
        <f t="shared" si="7"/>
        <v>0</v>
      </c>
      <c r="AF70" s="73"/>
      <c r="AG70" s="74">
        <f t="shared" si="15"/>
        <v>0</v>
      </c>
      <c r="AH70" s="82">
        <f t="shared" si="8"/>
        <v>0</v>
      </c>
      <c r="AI70" s="74"/>
      <c r="AJ70" s="139">
        <f t="shared" si="16"/>
        <v>0</v>
      </c>
    </row>
    <row r="71" spans="1:36" ht="15" customHeight="1" x14ac:dyDescent="0.2">
      <c r="A71" s="90" t="s">
        <v>253</v>
      </c>
      <c r="B71" s="14" t="s">
        <v>65</v>
      </c>
      <c r="C71" s="18" t="s">
        <v>6</v>
      </c>
      <c r="D71" s="19">
        <v>100</v>
      </c>
      <c r="E71" s="20">
        <f t="shared" si="9"/>
        <v>0</v>
      </c>
      <c r="F71" s="73"/>
      <c r="G71" s="74">
        <f t="shared" si="17"/>
        <v>0</v>
      </c>
      <c r="H71" s="73"/>
      <c r="I71" s="74">
        <f t="shared" si="1"/>
        <v>0</v>
      </c>
      <c r="J71" s="73"/>
      <c r="K71" s="113">
        <f t="shared" si="10"/>
        <v>0</v>
      </c>
      <c r="L71" s="73"/>
      <c r="M71" s="113">
        <f t="shared" si="11"/>
        <v>0</v>
      </c>
      <c r="N71" s="73"/>
      <c r="O71" s="74">
        <f t="shared" si="12"/>
        <v>0</v>
      </c>
      <c r="P71" s="73"/>
      <c r="Q71" s="113">
        <f t="shared" si="2"/>
        <v>0</v>
      </c>
      <c r="R71" s="73"/>
      <c r="S71" s="113">
        <f t="shared" si="3"/>
        <v>0</v>
      </c>
      <c r="T71" s="101"/>
      <c r="U71" s="74">
        <f t="shared" si="4"/>
        <v>0</v>
      </c>
      <c r="V71" s="73"/>
      <c r="W71" s="113">
        <f t="shared" si="13"/>
        <v>0</v>
      </c>
      <c r="X71" s="101"/>
      <c r="Y71" s="113">
        <f t="shared" si="14"/>
        <v>0</v>
      </c>
      <c r="Z71" s="73"/>
      <c r="AA71" s="74">
        <v>0</v>
      </c>
      <c r="AB71" s="73"/>
      <c r="AC71" s="74">
        <f t="shared" si="20"/>
        <v>0</v>
      </c>
      <c r="AD71" s="73"/>
      <c r="AE71" s="74">
        <f t="shared" si="7"/>
        <v>0</v>
      </c>
      <c r="AF71" s="73"/>
      <c r="AG71" s="74">
        <f t="shared" si="15"/>
        <v>0</v>
      </c>
      <c r="AH71" s="82">
        <f t="shared" si="8"/>
        <v>0</v>
      </c>
      <c r="AI71" s="74"/>
      <c r="AJ71" s="139">
        <f t="shared" si="16"/>
        <v>0</v>
      </c>
    </row>
    <row r="72" spans="1:36" ht="15" customHeight="1" x14ac:dyDescent="0.2">
      <c r="A72" s="90" t="s">
        <v>254</v>
      </c>
      <c r="B72" s="14" t="s">
        <v>65</v>
      </c>
      <c r="C72" s="18" t="s">
        <v>8</v>
      </c>
      <c r="D72" s="19">
        <v>60</v>
      </c>
      <c r="E72" s="20">
        <f t="shared" si="9"/>
        <v>0</v>
      </c>
      <c r="F72" s="73"/>
      <c r="G72" s="74">
        <f t="shared" si="17"/>
        <v>0</v>
      </c>
      <c r="H72" s="73"/>
      <c r="I72" s="74">
        <f t="shared" si="1"/>
        <v>0</v>
      </c>
      <c r="J72" s="73"/>
      <c r="K72" s="113">
        <f t="shared" si="10"/>
        <v>0</v>
      </c>
      <c r="L72" s="73"/>
      <c r="M72" s="113">
        <f t="shared" si="11"/>
        <v>0</v>
      </c>
      <c r="N72" s="73"/>
      <c r="O72" s="74">
        <f t="shared" si="12"/>
        <v>0</v>
      </c>
      <c r="P72" s="73"/>
      <c r="Q72" s="113">
        <f t="shared" si="2"/>
        <v>0</v>
      </c>
      <c r="R72" s="73"/>
      <c r="S72" s="113">
        <f t="shared" si="3"/>
        <v>0</v>
      </c>
      <c r="T72" s="101"/>
      <c r="U72" s="74">
        <f t="shared" si="4"/>
        <v>0</v>
      </c>
      <c r="V72" s="73"/>
      <c r="W72" s="113">
        <f t="shared" si="13"/>
        <v>0</v>
      </c>
      <c r="X72" s="101"/>
      <c r="Y72" s="113">
        <f t="shared" si="14"/>
        <v>0</v>
      </c>
      <c r="Z72" s="73"/>
      <c r="AA72" s="74">
        <v>0</v>
      </c>
      <c r="AB72" s="73"/>
      <c r="AC72" s="74">
        <f t="shared" si="20"/>
        <v>0</v>
      </c>
      <c r="AD72" s="73"/>
      <c r="AE72" s="74">
        <f t="shared" si="7"/>
        <v>0</v>
      </c>
      <c r="AF72" s="73"/>
      <c r="AG72" s="74">
        <f t="shared" si="15"/>
        <v>0</v>
      </c>
      <c r="AH72" s="82">
        <f t="shared" si="8"/>
        <v>0</v>
      </c>
      <c r="AI72" s="74"/>
      <c r="AJ72" s="147">
        <f t="shared" si="16"/>
        <v>0</v>
      </c>
    </row>
    <row r="73" spans="1:36" ht="15" customHeight="1" x14ac:dyDescent="0.2">
      <c r="A73" s="90" t="s">
        <v>255</v>
      </c>
      <c r="B73" s="14" t="s">
        <v>65</v>
      </c>
      <c r="C73" s="18" t="s">
        <v>5</v>
      </c>
      <c r="D73" s="19">
        <v>118</v>
      </c>
      <c r="E73" s="20">
        <f t="shared" si="9"/>
        <v>0</v>
      </c>
      <c r="F73" s="73"/>
      <c r="G73" s="74">
        <f t="shared" si="17"/>
        <v>0</v>
      </c>
      <c r="H73" s="73"/>
      <c r="I73" s="74">
        <f t="shared" si="1"/>
        <v>0</v>
      </c>
      <c r="J73" s="73"/>
      <c r="K73" s="113">
        <f t="shared" si="10"/>
        <v>0</v>
      </c>
      <c r="L73" s="73"/>
      <c r="M73" s="113">
        <f t="shared" si="11"/>
        <v>0</v>
      </c>
      <c r="N73" s="73"/>
      <c r="O73" s="74">
        <f t="shared" si="12"/>
        <v>0</v>
      </c>
      <c r="P73" s="73"/>
      <c r="Q73" s="113">
        <f t="shared" si="2"/>
        <v>0</v>
      </c>
      <c r="R73" s="73"/>
      <c r="S73" s="113">
        <f t="shared" si="3"/>
        <v>0</v>
      </c>
      <c r="T73" s="101"/>
      <c r="U73" s="74">
        <f t="shared" si="4"/>
        <v>0</v>
      </c>
      <c r="V73" s="73"/>
      <c r="W73" s="113">
        <f t="shared" si="13"/>
        <v>0</v>
      </c>
      <c r="X73" s="101"/>
      <c r="Y73" s="113">
        <f t="shared" si="14"/>
        <v>0</v>
      </c>
      <c r="Z73" s="73"/>
      <c r="AA73" s="74">
        <v>0</v>
      </c>
      <c r="AB73" s="73"/>
      <c r="AC73" s="74">
        <f t="shared" si="20"/>
        <v>0</v>
      </c>
      <c r="AD73" s="73"/>
      <c r="AE73" s="74">
        <f t="shared" si="7"/>
        <v>0</v>
      </c>
      <c r="AF73" s="73"/>
      <c r="AG73" s="74">
        <f t="shared" si="15"/>
        <v>0</v>
      </c>
      <c r="AH73" s="82">
        <f t="shared" si="8"/>
        <v>0</v>
      </c>
      <c r="AI73" s="74"/>
      <c r="AJ73" s="147">
        <f t="shared" si="16"/>
        <v>0</v>
      </c>
    </row>
    <row r="74" spans="1:36" ht="15" customHeight="1" x14ac:dyDescent="0.2">
      <c r="A74" s="90" t="s">
        <v>256</v>
      </c>
      <c r="B74" s="14" t="s">
        <v>65</v>
      </c>
      <c r="C74" s="18" t="s">
        <v>5</v>
      </c>
      <c r="D74" s="19">
        <v>118</v>
      </c>
      <c r="E74" s="20">
        <f t="shared" si="9"/>
        <v>0</v>
      </c>
      <c r="F74" s="73"/>
      <c r="G74" s="74">
        <f t="shared" si="17"/>
        <v>0</v>
      </c>
      <c r="H74" s="73"/>
      <c r="I74" s="74">
        <f t="shared" si="1"/>
        <v>0</v>
      </c>
      <c r="J74" s="73"/>
      <c r="K74" s="113">
        <f t="shared" si="10"/>
        <v>0</v>
      </c>
      <c r="L74" s="73"/>
      <c r="M74" s="113">
        <f t="shared" si="11"/>
        <v>0</v>
      </c>
      <c r="N74" s="73"/>
      <c r="O74" s="74">
        <f t="shared" si="12"/>
        <v>0</v>
      </c>
      <c r="P74" s="73"/>
      <c r="Q74" s="113">
        <f t="shared" si="2"/>
        <v>0</v>
      </c>
      <c r="R74" s="73"/>
      <c r="S74" s="113">
        <f t="shared" si="3"/>
        <v>0</v>
      </c>
      <c r="T74" s="101"/>
      <c r="U74" s="74">
        <f t="shared" si="4"/>
        <v>0</v>
      </c>
      <c r="V74" s="73"/>
      <c r="W74" s="113">
        <f t="shared" si="13"/>
        <v>0</v>
      </c>
      <c r="X74" s="101"/>
      <c r="Y74" s="113">
        <f t="shared" si="14"/>
        <v>0</v>
      </c>
      <c r="Z74" s="73"/>
      <c r="AA74" s="74">
        <v>0</v>
      </c>
      <c r="AB74" s="73"/>
      <c r="AC74" s="74">
        <f t="shared" si="20"/>
        <v>0</v>
      </c>
      <c r="AD74" s="73"/>
      <c r="AE74" s="74">
        <f t="shared" si="7"/>
        <v>0</v>
      </c>
      <c r="AF74" s="73"/>
      <c r="AG74" s="74">
        <f t="shared" si="15"/>
        <v>0</v>
      </c>
      <c r="AH74" s="82">
        <f t="shared" si="8"/>
        <v>0</v>
      </c>
      <c r="AI74" s="74"/>
      <c r="AJ74" s="147">
        <f t="shared" si="16"/>
        <v>0</v>
      </c>
    </row>
    <row r="75" spans="1:36" ht="15" customHeight="1" x14ac:dyDescent="0.2">
      <c r="A75" s="90" t="s">
        <v>257</v>
      </c>
      <c r="B75" s="14" t="s">
        <v>65</v>
      </c>
      <c r="C75" s="18" t="s">
        <v>5</v>
      </c>
      <c r="D75" s="19">
        <v>118</v>
      </c>
      <c r="E75" s="20">
        <f t="shared" si="9"/>
        <v>0</v>
      </c>
      <c r="F75" s="73"/>
      <c r="G75" s="74">
        <f t="shared" si="17"/>
        <v>0</v>
      </c>
      <c r="H75" s="73"/>
      <c r="I75" s="74">
        <f t="shared" si="1"/>
        <v>0</v>
      </c>
      <c r="J75" s="73"/>
      <c r="K75" s="113">
        <f t="shared" si="10"/>
        <v>0</v>
      </c>
      <c r="L75" s="73"/>
      <c r="M75" s="113">
        <f t="shared" si="11"/>
        <v>0</v>
      </c>
      <c r="N75" s="73"/>
      <c r="O75" s="74">
        <f t="shared" si="12"/>
        <v>0</v>
      </c>
      <c r="P75" s="73"/>
      <c r="Q75" s="113">
        <f t="shared" si="2"/>
        <v>0</v>
      </c>
      <c r="R75" s="73"/>
      <c r="S75" s="113">
        <f t="shared" si="3"/>
        <v>0</v>
      </c>
      <c r="T75" s="101"/>
      <c r="U75" s="74">
        <f t="shared" si="4"/>
        <v>0</v>
      </c>
      <c r="V75" s="73"/>
      <c r="W75" s="113">
        <f t="shared" si="13"/>
        <v>0</v>
      </c>
      <c r="X75" s="101"/>
      <c r="Y75" s="113">
        <f t="shared" si="14"/>
        <v>0</v>
      </c>
      <c r="Z75" s="73"/>
      <c r="AA75" s="74">
        <v>0</v>
      </c>
      <c r="AB75" s="73"/>
      <c r="AC75" s="74">
        <f t="shared" si="20"/>
        <v>0</v>
      </c>
      <c r="AD75" s="73"/>
      <c r="AE75" s="74">
        <f t="shared" si="7"/>
        <v>0</v>
      </c>
      <c r="AF75" s="73"/>
      <c r="AG75" s="74">
        <f t="shared" si="15"/>
        <v>0</v>
      </c>
      <c r="AH75" s="82">
        <f t="shared" si="8"/>
        <v>0</v>
      </c>
      <c r="AI75" s="74"/>
      <c r="AJ75" s="147">
        <f t="shared" si="16"/>
        <v>0</v>
      </c>
    </row>
    <row r="76" spans="1:36" ht="15" customHeight="1" x14ac:dyDescent="0.2">
      <c r="A76" s="90" t="s">
        <v>264</v>
      </c>
      <c r="B76" s="14" t="s">
        <v>65</v>
      </c>
      <c r="C76" s="18" t="s">
        <v>6</v>
      </c>
      <c r="D76" s="19">
        <v>100</v>
      </c>
      <c r="E76" s="20">
        <f t="shared" si="9"/>
        <v>0</v>
      </c>
      <c r="F76" s="73"/>
      <c r="G76" s="74">
        <f t="shared" si="17"/>
        <v>0</v>
      </c>
      <c r="H76" s="73"/>
      <c r="I76" s="74">
        <f t="shared" si="1"/>
        <v>0</v>
      </c>
      <c r="J76" s="73"/>
      <c r="K76" s="113">
        <f t="shared" si="10"/>
        <v>0</v>
      </c>
      <c r="L76" s="73"/>
      <c r="M76" s="113">
        <f t="shared" si="11"/>
        <v>0</v>
      </c>
      <c r="N76" s="73"/>
      <c r="O76" s="74">
        <f t="shared" si="12"/>
        <v>0</v>
      </c>
      <c r="P76" s="73"/>
      <c r="Q76" s="113">
        <f t="shared" si="2"/>
        <v>0</v>
      </c>
      <c r="R76" s="73"/>
      <c r="S76" s="113">
        <f t="shared" si="3"/>
        <v>0</v>
      </c>
      <c r="T76" s="101"/>
      <c r="U76" s="74">
        <f t="shared" si="4"/>
        <v>0</v>
      </c>
      <c r="V76" s="73"/>
      <c r="W76" s="113">
        <f t="shared" si="13"/>
        <v>0</v>
      </c>
      <c r="X76" s="101"/>
      <c r="Y76" s="113">
        <f t="shared" si="14"/>
        <v>0</v>
      </c>
      <c r="Z76" s="73"/>
      <c r="AA76" s="74">
        <v>0</v>
      </c>
      <c r="AB76" s="73"/>
      <c r="AC76" s="74">
        <f t="shared" si="20"/>
        <v>0</v>
      </c>
      <c r="AD76" s="73"/>
      <c r="AE76" s="74">
        <f t="shared" si="7"/>
        <v>0</v>
      </c>
      <c r="AF76" s="73"/>
      <c r="AG76" s="74">
        <f t="shared" si="15"/>
        <v>0</v>
      </c>
      <c r="AH76" s="82">
        <f t="shared" si="8"/>
        <v>0</v>
      </c>
      <c r="AI76" s="74"/>
      <c r="AJ76" s="147">
        <f t="shared" si="16"/>
        <v>0</v>
      </c>
    </row>
    <row r="77" spans="1:36" ht="15" customHeight="1" x14ac:dyDescent="0.2">
      <c r="A77" s="90" t="s">
        <v>322</v>
      </c>
      <c r="B77" s="14" t="s">
        <v>65</v>
      </c>
      <c r="C77" s="18" t="s">
        <v>6</v>
      </c>
      <c r="D77" s="19">
        <v>100</v>
      </c>
      <c r="E77" s="20">
        <f t="shared" si="9"/>
        <v>0</v>
      </c>
      <c r="F77" s="73"/>
      <c r="G77" s="74">
        <f>IF(D77="",0,D77*F77)</f>
        <v>0</v>
      </c>
      <c r="H77" s="73"/>
      <c r="I77" s="74">
        <f t="shared" si="1"/>
        <v>0</v>
      </c>
      <c r="J77" s="73"/>
      <c r="K77" s="113">
        <f t="shared" si="10"/>
        <v>0</v>
      </c>
      <c r="L77" s="73"/>
      <c r="M77" s="113">
        <f t="shared" si="11"/>
        <v>0</v>
      </c>
      <c r="N77" s="73"/>
      <c r="O77" s="74">
        <f t="shared" si="12"/>
        <v>0</v>
      </c>
      <c r="P77" s="73"/>
      <c r="Q77" s="113">
        <f t="shared" si="2"/>
        <v>0</v>
      </c>
      <c r="R77" s="73"/>
      <c r="S77" s="113">
        <f t="shared" si="3"/>
        <v>0</v>
      </c>
      <c r="T77" s="101"/>
      <c r="U77" s="74">
        <f t="shared" si="4"/>
        <v>0</v>
      </c>
      <c r="V77" s="73"/>
      <c r="W77" s="113">
        <f t="shared" si="13"/>
        <v>0</v>
      </c>
      <c r="X77" s="101"/>
      <c r="Y77" s="113">
        <f t="shared" si="14"/>
        <v>0</v>
      </c>
      <c r="Z77" s="73"/>
      <c r="AA77" s="74">
        <v>0</v>
      </c>
      <c r="AB77" s="73"/>
      <c r="AC77" s="74">
        <f t="shared" si="20"/>
        <v>0</v>
      </c>
      <c r="AD77" s="73"/>
      <c r="AE77" s="74">
        <f t="shared" si="7"/>
        <v>0</v>
      </c>
      <c r="AF77" s="73"/>
      <c r="AG77" s="74">
        <f t="shared" si="15"/>
        <v>0</v>
      </c>
      <c r="AH77" s="82">
        <f t="shared" si="8"/>
        <v>0</v>
      </c>
      <c r="AI77" s="74"/>
      <c r="AJ77" s="147">
        <f t="shared" si="16"/>
        <v>0</v>
      </c>
    </row>
    <row r="78" spans="1:36" ht="15" customHeight="1" x14ac:dyDescent="0.2">
      <c r="A78" s="90" t="s">
        <v>323</v>
      </c>
      <c r="B78" s="14" t="s">
        <v>65</v>
      </c>
      <c r="C78" s="18" t="s">
        <v>6</v>
      </c>
      <c r="D78" s="19">
        <v>100</v>
      </c>
      <c r="E78" s="20">
        <f t="shared" si="9"/>
        <v>0</v>
      </c>
      <c r="F78" s="73"/>
      <c r="G78" s="74">
        <f>IF(D78="",0,D78*F78)</f>
        <v>0</v>
      </c>
      <c r="H78" s="73"/>
      <c r="I78" s="74">
        <f t="shared" si="1"/>
        <v>0</v>
      </c>
      <c r="J78" s="73"/>
      <c r="K78" s="113">
        <f t="shared" si="10"/>
        <v>0</v>
      </c>
      <c r="L78" s="73"/>
      <c r="M78" s="113">
        <f t="shared" si="11"/>
        <v>0</v>
      </c>
      <c r="N78" s="73"/>
      <c r="O78" s="74">
        <f t="shared" si="12"/>
        <v>0</v>
      </c>
      <c r="P78" s="73"/>
      <c r="Q78" s="113">
        <f t="shared" si="2"/>
        <v>0</v>
      </c>
      <c r="R78" s="73"/>
      <c r="S78" s="113">
        <f t="shared" si="3"/>
        <v>0</v>
      </c>
      <c r="T78" s="101"/>
      <c r="U78" s="74">
        <f t="shared" si="4"/>
        <v>0</v>
      </c>
      <c r="V78" s="73"/>
      <c r="W78" s="113">
        <f t="shared" si="13"/>
        <v>0</v>
      </c>
      <c r="X78" s="101"/>
      <c r="Y78" s="113">
        <f t="shared" si="14"/>
        <v>0</v>
      </c>
      <c r="Z78" s="73"/>
      <c r="AA78" s="74">
        <v>0</v>
      </c>
      <c r="AB78" s="73"/>
      <c r="AC78" s="74">
        <f t="shared" si="20"/>
        <v>0</v>
      </c>
      <c r="AD78" s="73"/>
      <c r="AE78" s="74">
        <f t="shared" si="7"/>
        <v>0</v>
      </c>
      <c r="AF78" s="73"/>
      <c r="AG78" s="74">
        <f t="shared" si="15"/>
        <v>0</v>
      </c>
      <c r="AH78" s="82">
        <f t="shared" si="8"/>
        <v>0</v>
      </c>
      <c r="AI78" s="74"/>
      <c r="AJ78" s="147">
        <f t="shared" si="16"/>
        <v>0</v>
      </c>
    </row>
    <row r="79" spans="1:36" ht="15" customHeight="1" x14ac:dyDescent="0.2">
      <c r="A79" s="90" t="s">
        <v>260</v>
      </c>
      <c r="B79" s="14" t="s">
        <v>65</v>
      </c>
      <c r="C79" s="18" t="s">
        <v>6</v>
      </c>
      <c r="D79" s="19">
        <v>100</v>
      </c>
      <c r="E79" s="20">
        <f t="shared" si="9"/>
        <v>0</v>
      </c>
      <c r="F79" s="73"/>
      <c r="G79" s="74">
        <f t="shared" si="17"/>
        <v>0</v>
      </c>
      <c r="H79" s="73"/>
      <c r="I79" s="74">
        <f t="shared" si="1"/>
        <v>0</v>
      </c>
      <c r="J79" s="73"/>
      <c r="K79" s="113">
        <f t="shared" si="10"/>
        <v>0</v>
      </c>
      <c r="L79" s="73"/>
      <c r="M79" s="113">
        <f t="shared" si="11"/>
        <v>0</v>
      </c>
      <c r="N79" s="73"/>
      <c r="O79" s="74">
        <f t="shared" si="12"/>
        <v>0</v>
      </c>
      <c r="P79" s="73"/>
      <c r="Q79" s="113">
        <f t="shared" si="2"/>
        <v>0</v>
      </c>
      <c r="R79" s="73"/>
      <c r="S79" s="113">
        <f t="shared" si="3"/>
        <v>0</v>
      </c>
      <c r="T79" s="73"/>
      <c r="U79" s="74">
        <f t="shared" si="4"/>
        <v>0</v>
      </c>
      <c r="V79" s="73"/>
      <c r="W79" s="113">
        <f t="shared" si="13"/>
        <v>0</v>
      </c>
      <c r="X79" s="101"/>
      <c r="Y79" s="113">
        <f t="shared" si="14"/>
        <v>0</v>
      </c>
      <c r="Z79" s="73"/>
      <c r="AA79" s="74">
        <v>0</v>
      </c>
      <c r="AB79" s="73"/>
      <c r="AC79" s="74">
        <f t="shared" si="20"/>
        <v>0</v>
      </c>
      <c r="AD79" s="73"/>
      <c r="AE79" s="74">
        <f t="shared" si="7"/>
        <v>0</v>
      </c>
      <c r="AF79" s="73"/>
      <c r="AG79" s="74">
        <f t="shared" si="15"/>
        <v>0</v>
      </c>
      <c r="AH79" s="82">
        <f t="shared" si="8"/>
        <v>0</v>
      </c>
      <c r="AI79" s="74"/>
      <c r="AJ79" s="147">
        <f t="shared" si="16"/>
        <v>0</v>
      </c>
    </row>
    <row r="80" spans="1:36" ht="15" customHeight="1" x14ac:dyDescent="0.2">
      <c r="A80" s="90" t="s">
        <v>265</v>
      </c>
      <c r="B80" t="str">
        <f>IF($A80="","",INDEX('MA-Liste'!$D:$D,MATCH($A80,'MA-Liste'!$M:$M,FALSE)))</f>
        <v>AeBo</v>
      </c>
      <c r="C80" s="4" t="str">
        <f ca="1">IF($A80="","",INDEX(INDIRECT("'MA-Liste'!"&amp;$C$11),MATCH($A80,'MA-Liste'!$M:$M,FALSE)))</f>
        <v>D</v>
      </c>
      <c r="D80" s="19">
        <f ca="1">IF(OR($C80="",$C80=0),"",VLOOKUP($C80,Ansätze,$D$11,FALSE))</f>
        <v>100</v>
      </c>
      <c r="E80" s="20">
        <f t="shared" si="9"/>
        <v>0</v>
      </c>
      <c r="F80" s="73"/>
      <c r="G80" s="74">
        <f t="shared" ca="1" si="17"/>
        <v>0</v>
      </c>
      <c r="H80" s="73"/>
      <c r="I80" s="74">
        <f t="shared" ca="1" si="1"/>
        <v>0</v>
      </c>
      <c r="J80" s="73"/>
      <c r="K80" s="113">
        <f t="shared" ca="1" si="10"/>
        <v>0</v>
      </c>
      <c r="L80" s="73"/>
      <c r="M80" s="113">
        <f t="shared" ca="1" si="11"/>
        <v>0</v>
      </c>
      <c r="N80" s="73"/>
      <c r="O80" s="74">
        <f t="shared" ca="1" si="12"/>
        <v>0</v>
      </c>
      <c r="P80" s="73"/>
      <c r="Q80" s="113">
        <f t="shared" ca="1" si="2"/>
        <v>0</v>
      </c>
      <c r="R80" s="73"/>
      <c r="S80" s="113">
        <f t="shared" ca="1" si="3"/>
        <v>0</v>
      </c>
      <c r="T80" s="73"/>
      <c r="U80" s="74">
        <f t="shared" ca="1" si="4"/>
        <v>0</v>
      </c>
      <c r="V80" s="73"/>
      <c r="W80" s="113">
        <f t="shared" ca="1" si="13"/>
        <v>0</v>
      </c>
      <c r="X80" s="101"/>
      <c r="Y80" s="113">
        <f t="shared" ca="1" si="14"/>
        <v>0</v>
      </c>
      <c r="Z80" s="73"/>
      <c r="AA80" s="74">
        <v>0</v>
      </c>
      <c r="AB80" s="73"/>
      <c r="AC80" s="74">
        <f t="shared" ca="1" si="20"/>
        <v>0</v>
      </c>
      <c r="AD80" s="73"/>
      <c r="AE80" s="74">
        <f t="shared" ca="1" si="7"/>
        <v>0</v>
      </c>
      <c r="AF80" s="73"/>
      <c r="AG80" s="74">
        <f t="shared" ca="1" si="15"/>
        <v>0</v>
      </c>
      <c r="AH80" s="82">
        <f t="shared" ca="1" si="8"/>
        <v>0</v>
      </c>
      <c r="AI80" s="74"/>
      <c r="AJ80" s="147">
        <f t="shared" ca="1" si="16"/>
        <v>0</v>
      </c>
    </row>
    <row r="81" spans="1:37" ht="15" customHeight="1" x14ac:dyDescent="0.2">
      <c r="A81" s="90" t="s">
        <v>263</v>
      </c>
      <c r="B81" s="14" t="s">
        <v>65</v>
      </c>
      <c r="C81" s="18" t="s">
        <v>6</v>
      </c>
      <c r="D81" s="19">
        <v>100</v>
      </c>
      <c r="E81" s="20">
        <f t="shared" si="9"/>
        <v>0</v>
      </c>
      <c r="F81" s="73"/>
      <c r="G81" s="74">
        <f t="shared" si="17"/>
        <v>0</v>
      </c>
      <c r="H81" s="73"/>
      <c r="I81" s="74">
        <f t="shared" si="1"/>
        <v>0</v>
      </c>
      <c r="J81" s="73"/>
      <c r="K81" s="113">
        <f t="shared" si="10"/>
        <v>0</v>
      </c>
      <c r="L81" s="73"/>
      <c r="M81" s="113">
        <f t="shared" si="11"/>
        <v>0</v>
      </c>
      <c r="N81" s="73"/>
      <c r="O81" s="74">
        <f t="shared" si="12"/>
        <v>0</v>
      </c>
      <c r="P81" s="73"/>
      <c r="Q81" s="113">
        <f t="shared" ref="Q81:Q96" si="21">IF($D81="",0,$D81*P81)</f>
        <v>0</v>
      </c>
      <c r="R81" s="73"/>
      <c r="S81" s="113">
        <f t="shared" si="3"/>
        <v>0</v>
      </c>
      <c r="T81" s="73"/>
      <c r="U81" s="74">
        <f t="shared" ref="U81:U96" si="22">IF($D81="",0,$D81*T81)</f>
        <v>0</v>
      </c>
      <c r="V81" s="73"/>
      <c r="W81" s="113">
        <f t="shared" si="13"/>
        <v>0</v>
      </c>
      <c r="X81" s="101"/>
      <c r="Y81" s="113">
        <f t="shared" si="14"/>
        <v>0</v>
      </c>
      <c r="Z81" s="73"/>
      <c r="AA81" s="74">
        <v>0</v>
      </c>
      <c r="AB81" s="73"/>
      <c r="AC81" s="74">
        <f t="shared" si="20"/>
        <v>0</v>
      </c>
      <c r="AD81" s="73"/>
      <c r="AE81" s="74">
        <f t="shared" si="7"/>
        <v>0</v>
      </c>
      <c r="AF81" s="73"/>
      <c r="AG81" s="74">
        <f t="shared" si="15"/>
        <v>0</v>
      </c>
      <c r="AH81" s="82">
        <f t="shared" si="8"/>
        <v>0</v>
      </c>
      <c r="AI81" s="74"/>
      <c r="AJ81" s="147">
        <f t="shared" si="16"/>
        <v>0</v>
      </c>
      <c r="AK81" s="141"/>
    </row>
    <row r="82" spans="1:37" ht="15" customHeight="1" x14ac:dyDescent="0.2">
      <c r="A82" s="84" t="s">
        <v>292</v>
      </c>
      <c r="B82" t="s">
        <v>65</v>
      </c>
      <c r="C82" s="4" t="s">
        <v>9</v>
      </c>
      <c r="D82" s="19">
        <v>35</v>
      </c>
      <c r="E82" s="20">
        <f t="shared" si="9"/>
        <v>0</v>
      </c>
      <c r="F82" s="73"/>
      <c r="G82" s="74">
        <f t="shared" si="17"/>
        <v>0</v>
      </c>
      <c r="H82" s="73"/>
      <c r="I82" s="74">
        <f t="shared" si="1"/>
        <v>0</v>
      </c>
      <c r="J82" s="73"/>
      <c r="K82" s="113">
        <f t="shared" si="10"/>
        <v>0</v>
      </c>
      <c r="L82" s="73"/>
      <c r="M82" s="113">
        <f t="shared" si="11"/>
        <v>0</v>
      </c>
      <c r="N82" s="73"/>
      <c r="O82" s="74">
        <f t="shared" si="12"/>
        <v>0</v>
      </c>
      <c r="P82" s="73"/>
      <c r="Q82" s="113">
        <f t="shared" si="21"/>
        <v>0</v>
      </c>
      <c r="R82" s="73"/>
      <c r="S82" s="113">
        <f t="shared" si="3"/>
        <v>0</v>
      </c>
      <c r="T82" s="73"/>
      <c r="U82" s="74">
        <f t="shared" si="22"/>
        <v>0</v>
      </c>
      <c r="V82" s="73"/>
      <c r="W82" s="113">
        <f t="shared" si="13"/>
        <v>0</v>
      </c>
      <c r="X82" s="101"/>
      <c r="Y82" s="113">
        <f t="shared" si="14"/>
        <v>0</v>
      </c>
      <c r="Z82" s="73"/>
      <c r="AA82" s="74">
        <v>0</v>
      </c>
      <c r="AB82" s="73"/>
      <c r="AC82" s="74">
        <f t="shared" si="20"/>
        <v>0</v>
      </c>
      <c r="AD82" s="73"/>
      <c r="AE82" s="74">
        <f t="shared" si="7"/>
        <v>0</v>
      </c>
      <c r="AF82" s="73"/>
      <c r="AG82" s="74">
        <f t="shared" si="15"/>
        <v>0</v>
      </c>
      <c r="AH82" s="82">
        <f t="shared" si="8"/>
        <v>0</v>
      </c>
      <c r="AI82" s="74"/>
      <c r="AJ82" s="147">
        <f t="shared" si="16"/>
        <v>0</v>
      </c>
      <c r="AK82" s="141"/>
    </row>
    <row r="83" spans="1:37" ht="15" customHeight="1" x14ac:dyDescent="0.2">
      <c r="A83" s="84" t="s">
        <v>293</v>
      </c>
      <c r="B83" s="14" t="s">
        <v>65</v>
      </c>
      <c r="C83" s="18" t="s">
        <v>5</v>
      </c>
      <c r="D83" s="19">
        <v>118</v>
      </c>
      <c r="E83" s="20">
        <f t="shared" si="9"/>
        <v>0</v>
      </c>
      <c r="F83" s="73"/>
      <c r="G83" s="74">
        <f t="shared" si="17"/>
        <v>0</v>
      </c>
      <c r="H83" s="73"/>
      <c r="I83" s="74">
        <f t="shared" ref="I83:I96" si="23">IF(D83="",0,D83*H83)</f>
        <v>0</v>
      </c>
      <c r="J83" s="73"/>
      <c r="K83" s="113">
        <f t="shared" si="10"/>
        <v>0</v>
      </c>
      <c r="L83" s="73"/>
      <c r="M83" s="113">
        <f t="shared" si="11"/>
        <v>0</v>
      </c>
      <c r="N83" s="73"/>
      <c r="O83" s="74">
        <f t="shared" si="12"/>
        <v>0</v>
      </c>
      <c r="P83" s="73"/>
      <c r="Q83" s="113">
        <f t="shared" si="21"/>
        <v>0</v>
      </c>
      <c r="R83" s="73"/>
      <c r="S83" s="113">
        <f t="shared" ref="S83:S96" si="24">IF($D83="",0,$D83*R83)</f>
        <v>0</v>
      </c>
      <c r="T83" s="73"/>
      <c r="U83" s="74">
        <f t="shared" si="22"/>
        <v>0</v>
      </c>
      <c r="V83" s="73"/>
      <c r="W83" s="113">
        <f>IF($D83="",0,$D83*V83)</f>
        <v>0</v>
      </c>
      <c r="X83" s="101"/>
      <c r="Y83" s="113">
        <f>IF($D83="",0,$D83*X83)</f>
        <v>0</v>
      </c>
      <c r="Z83" s="73"/>
      <c r="AA83" s="74">
        <f>IF(D83="",0,D83*Z83)</f>
        <v>0</v>
      </c>
      <c r="AB83" s="73"/>
      <c r="AC83" s="74">
        <f t="shared" si="20"/>
        <v>0</v>
      </c>
      <c r="AD83" s="73"/>
      <c r="AE83" s="74">
        <f t="shared" ref="AE83:AE96" si="25">IF(D83="",0,D83*AD83)</f>
        <v>0</v>
      </c>
      <c r="AF83" s="73"/>
      <c r="AG83" s="74">
        <f t="shared" si="15"/>
        <v>0</v>
      </c>
      <c r="AH83" s="82">
        <f t="shared" ref="AH83:AH96" si="26">IF(D83="",0,D83*E83)</f>
        <v>0</v>
      </c>
      <c r="AI83" s="74"/>
      <c r="AJ83" s="147">
        <f t="shared" si="16"/>
        <v>0</v>
      </c>
      <c r="AK83" s="141"/>
    </row>
    <row r="84" spans="1:37" ht="15" customHeight="1" x14ac:dyDescent="0.2">
      <c r="A84" s="84" t="s">
        <v>300</v>
      </c>
      <c r="B84" s="14" t="s">
        <v>65</v>
      </c>
      <c r="C84" s="18" t="s">
        <v>6</v>
      </c>
      <c r="D84" s="19">
        <v>100</v>
      </c>
      <c r="E84" s="20">
        <f t="shared" ref="E84:E100" si="27">SUM(F84++H84+J84+L84+N84+P84+R84+T84+V84+X84+Z84+AB84+AD84+AF84)</f>
        <v>0</v>
      </c>
      <c r="F84" s="73"/>
      <c r="G84" s="74">
        <f t="shared" si="17"/>
        <v>0</v>
      </c>
      <c r="H84" s="73"/>
      <c r="I84" s="74">
        <f t="shared" si="23"/>
        <v>0</v>
      </c>
      <c r="J84" s="174"/>
      <c r="K84" s="113">
        <f t="shared" ref="K84:K96" si="28">IF($D84="",0,$D84*J84)</f>
        <v>0</v>
      </c>
      <c r="L84" s="73"/>
      <c r="M84" s="113">
        <f t="shared" ref="M84:M96" si="29">IF($D84="",0,$D84*L84)</f>
        <v>0</v>
      </c>
      <c r="N84" s="73"/>
      <c r="O84" s="74">
        <f t="shared" ref="O84:O96" si="30">IF($D84="",0,$D84*N84)</f>
        <v>0</v>
      </c>
      <c r="P84" s="174"/>
      <c r="Q84" s="113">
        <f t="shared" si="21"/>
        <v>0</v>
      </c>
      <c r="R84" s="73"/>
      <c r="S84" s="113">
        <f t="shared" si="24"/>
        <v>0</v>
      </c>
      <c r="T84" s="73"/>
      <c r="U84" s="74">
        <f t="shared" si="22"/>
        <v>0</v>
      </c>
      <c r="V84" s="174"/>
      <c r="W84" s="113">
        <f t="shared" ref="W84:W92" si="31">IF($D84="",0,$D84*V84)</f>
        <v>0</v>
      </c>
      <c r="X84" s="101"/>
      <c r="Y84" s="113">
        <f t="shared" ref="Y84:Y96" si="32">IF($D84="",0,$D84*X84)</f>
        <v>0</v>
      </c>
      <c r="Z84" s="73"/>
      <c r="AA84" s="74">
        <f t="shared" ref="AA84:AA96" si="33">IF(D84="",0,D84*Z84)</f>
        <v>0</v>
      </c>
      <c r="AB84" s="73"/>
      <c r="AC84" s="74">
        <f t="shared" si="20"/>
        <v>0</v>
      </c>
      <c r="AD84" s="73"/>
      <c r="AE84" s="74">
        <f t="shared" si="25"/>
        <v>0</v>
      </c>
      <c r="AF84" s="73"/>
      <c r="AG84" s="74">
        <f t="shared" ref="AG84:AG100" si="34">IF(D84="",0,D84*AF84)</f>
        <v>0</v>
      </c>
      <c r="AH84" s="82">
        <f t="shared" si="26"/>
        <v>0</v>
      </c>
      <c r="AI84" s="74"/>
      <c r="AJ84" s="147">
        <f t="shared" ref="AJ84:AJ100" si="35">SUM(AH84+AI84)</f>
        <v>0</v>
      </c>
      <c r="AK84" s="141"/>
    </row>
    <row r="85" spans="1:37" ht="15" customHeight="1" x14ac:dyDescent="0.2">
      <c r="A85" s="84" t="s">
        <v>302</v>
      </c>
      <c r="B85" s="14" t="s">
        <v>65</v>
      </c>
      <c r="C85" s="18" t="s">
        <v>9</v>
      </c>
      <c r="D85" s="19">
        <v>35</v>
      </c>
      <c r="E85" s="20">
        <f t="shared" si="27"/>
        <v>0</v>
      </c>
      <c r="F85" s="73"/>
      <c r="G85" s="74">
        <f t="shared" ref="G85:G96" si="36">IF(D85="",0,D85*F85)</f>
        <v>0</v>
      </c>
      <c r="H85" s="73"/>
      <c r="I85" s="74">
        <f t="shared" si="23"/>
        <v>0</v>
      </c>
      <c r="J85" s="174"/>
      <c r="K85" s="113">
        <f t="shared" si="28"/>
        <v>0</v>
      </c>
      <c r="L85" s="73"/>
      <c r="M85" s="113">
        <f t="shared" si="29"/>
        <v>0</v>
      </c>
      <c r="N85" s="73"/>
      <c r="O85" s="74">
        <f t="shared" si="30"/>
        <v>0</v>
      </c>
      <c r="P85" s="174"/>
      <c r="Q85" s="113">
        <f t="shared" si="21"/>
        <v>0</v>
      </c>
      <c r="R85" s="73"/>
      <c r="S85" s="113">
        <f t="shared" si="24"/>
        <v>0</v>
      </c>
      <c r="T85" s="73"/>
      <c r="U85" s="74">
        <f t="shared" si="22"/>
        <v>0</v>
      </c>
      <c r="V85" s="174"/>
      <c r="W85" s="113">
        <f t="shared" si="31"/>
        <v>0</v>
      </c>
      <c r="X85" s="101"/>
      <c r="Y85" s="113">
        <f t="shared" si="32"/>
        <v>0</v>
      </c>
      <c r="Z85" s="73"/>
      <c r="AA85" s="74">
        <f t="shared" si="33"/>
        <v>0</v>
      </c>
      <c r="AB85" s="73"/>
      <c r="AC85" s="74">
        <f t="shared" si="20"/>
        <v>0</v>
      </c>
      <c r="AD85" s="73"/>
      <c r="AE85" s="74">
        <f t="shared" si="25"/>
        <v>0</v>
      </c>
      <c r="AF85" s="73"/>
      <c r="AG85" s="74">
        <f t="shared" si="34"/>
        <v>0</v>
      </c>
      <c r="AH85" s="82">
        <f t="shared" si="26"/>
        <v>0</v>
      </c>
      <c r="AI85" s="74"/>
      <c r="AJ85" s="147">
        <f t="shared" si="35"/>
        <v>0</v>
      </c>
      <c r="AK85" s="141"/>
    </row>
    <row r="86" spans="1:37" ht="15" customHeight="1" x14ac:dyDescent="0.2">
      <c r="A86" s="84" t="s">
        <v>321</v>
      </c>
      <c r="B86" s="14" t="s">
        <v>65</v>
      </c>
      <c r="C86" s="18" t="s">
        <v>9</v>
      </c>
      <c r="D86" s="19">
        <v>35</v>
      </c>
      <c r="E86" s="20">
        <f t="shared" si="27"/>
        <v>0</v>
      </c>
      <c r="F86" s="73"/>
      <c r="G86" s="74">
        <f t="shared" si="36"/>
        <v>0</v>
      </c>
      <c r="H86" s="73"/>
      <c r="I86" s="74">
        <f t="shared" si="23"/>
        <v>0</v>
      </c>
      <c r="J86" s="174"/>
      <c r="K86" s="113">
        <f t="shared" si="28"/>
        <v>0</v>
      </c>
      <c r="L86" s="73"/>
      <c r="M86" s="113">
        <f t="shared" si="29"/>
        <v>0</v>
      </c>
      <c r="N86" s="73"/>
      <c r="O86" s="74">
        <f t="shared" si="30"/>
        <v>0</v>
      </c>
      <c r="P86" s="174"/>
      <c r="Q86" s="113">
        <f t="shared" si="21"/>
        <v>0</v>
      </c>
      <c r="R86" s="73"/>
      <c r="S86" s="113">
        <f t="shared" si="24"/>
        <v>0</v>
      </c>
      <c r="T86" s="73"/>
      <c r="U86" s="74">
        <f t="shared" si="22"/>
        <v>0</v>
      </c>
      <c r="V86" s="174"/>
      <c r="W86" s="113">
        <f t="shared" si="31"/>
        <v>0</v>
      </c>
      <c r="X86" s="101"/>
      <c r="Y86" s="113">
        <f>IF($D86="",0,$D86*X86)</f>
        <v>0</v>
      </c>
      <c r="Z86" s="73"/>
      <c r="AA86" s="74">
        <f t="shared" si="33"/>
        <v>0</v>
      </c>
      <c r="AB86" s="73"/>
      <c r="AC86" s="74">
        <f t="shared" si="20"/>
        <v>0</v>
      </c>
      <c r="AD86" s="73"/>
      <c r="AE86" s="74">
        <f t="shared" si="25"/>
        <v>0</v>
      </c>
      <c r="AF86" s="73"/>
      <c r="AG86" s="74">
        <f t="shared" si="34"/>
        <v>0</v>
      </c>
      <c r="AH86" s="82">
        <f t="shared" si="26"/>
        <v>0</v>
      </c>
      <c r="AI86" s="74"/>
      <c r="AJ86" s="147">
        <f t="shared" si="35"/>
        <v>0</v>
      </c>
      <c r="AK86" s="141"/>
    </row>
    <row r="87" spans="1:37" ht="15" customHeight="1" x14ac:dyDescent="0.2">
      <c r="A87" s="84" t="s">
        <v>301</v>
      </c>
      <c r="B87" s="14" t="s">
        <v>65</v>
      </c>
      <c r="C87" s="18" t="s">
        <v>7</v>
      </c>
      <c r="D87" s="19">
        <v>75</v>
      </c>
      <c r="E87" s="20">
        <f t="shared" si="27"/>
        <v>0</v>
      </c>
      <c r="F87" s="73"/>
      <c r="G87" s="74">
        <f t="shared" si="36"/>
        <v>0</v>
      </c>
      <c r="H87" s="73"/>
      <c r="I87" s="74">
        <f t="shared" si="23"/>
        <v>0</v>
      </c>
      <c r="J87" s="174"/>
      <c r="K87" s="113">
        <f t="shared" si="28"/>
        <v>0</v>
      </c>
      <c r="L87" s="73"/>
      <c r="M87" s="113">
        <f t="shared" si="29"/>
        <v>0</v>
      </c>
      <c r="N87" s="73"/>
      <c r="O87" s="74">
        <f t="shared" si="30"/>
        <v>0</v>
      </c>
      <c r="P87" s="174"/>
      <c r="Q87" s="113">
        <f t="shared" si="21"/>
        <v>0</v>
      </c>
      <c r="R87" s="73"/>
      <c r="S87" s="113">
        <f t="shared" si="24"/>
        <v>0</v>
      </c>
      <c r="T87" s="73"/>
      <c r="U87" s="74">
        <f t="shared" si="22"/>
        <v>0</v>
      </c>
      <c r="V87" s="174"/>
      <c r="W87" s="113">
        <f t="shared" si="31"/>
        <v>0</v>
      </c>
      <c r="X87" s="101"/>
      <c r="Y87" s="113">
        <f t="shared" si="32"/>
        <v>0</v>
      </c>
      <c r="Z87" s="73"/>
      <c r="AA87" s="74">
        <f t="shared" si="33"/>
        <v>0</v>
      </c>
      <c r="AB87" s="73"/>
      <c r="AC87" s="74">
        <f t="shared" si="20"/>
        <v>0</v>
      </c>
      <c r="AD87" s="73"/>
      <c r="AE87" s="74">
        <f t="shared" si="25"/>
        <v>0</v>
      </c>
      <c r="AF87" s="73"/>
      <c r="AG87" s="74">
        <f t="shared" si="34"/>
        <v>0</v>
      </c>
      <c r="AH87" s="82">
        <f t="shared" si="26"/>
        <v>0</v>
      </c>
      <c r="AI87" s="74"/>
      <c r="AJ87" s="147">
        <f t="shared" si="35"/>
        <v>0</v>
      </c>
      <c r="AK87" s="141"/>
    </row>
    <row r="88" spans="1:37" s="14" customFormat="1" ht="15" customHeight="1" x14ac:dyDescent="0.2">
      <c r="A88" s="90" t="s">
        <v>303</v>
      </c>
      <c r="B88" s="14" t="s">
        <v>65</v>
      </c>
      <c r="C88" s="18" t="s">
        <v>8</v>
      </c>
      <c r="D88" s="170">
        <v>60</v>
      </c>
      <c r="E88" s="20">
        <f t="shared" si="27"/>
        <v>0</v>
      </c>
      <c r="F88" s="101"/>
      <c r="G88" s="74">
        <f t="shared" si="36"/>
        <v>0</v>
      </c>
      <c r="H88" s="101"/>
      <c r="I88" s="154">
        <f t="shared" si="23"/>
        <v>0</v>
      </c>
      <c r="J88" s="181"/>
      <c r="K88" s="156">
        <f t="shared" si="28"/>
        <v>0</v>
      </c>
      <c r="L88" s="101"/>
      <c r="M88" s="156">
        <f t="shared" si="29"/>
        <v>0</v>
      </c>
      <c r="N88" s="101"/>
      <c r="O88" s="154">
        <f t="shared" si="30"/>
        <v>0</v>
      </c>
      <c r="P88" s="181"/>
      <c r="Q88" s="156">
        <f t="shared" si="21"/>
        <v>0</v>
      </c>
      <c r="R88" s="101"/>
      <c r="S88" s="156">
        <f t="shared" si="24"/>
        <v>0</v>
      </c>
      <c r="T88" s="101"/>
      <c r="U88" s="154">
        <f t="shared" si="22"/>
        <v>0</v>
      </c>
      <c r="V88" s="181"/>
      <c r="W88" s="156">
        <f t="shared" si="31"/>
        <v>0</v>
      </c>
      <c r="X88" s="101"/>
      <c r="Y88" s="156">
        <f t="shared" si="32"/>
        <v>0</v>
      </c>
      <c r="Z88" s="101"/>
      <c r="AA88" s="154">
        <f t="shared" si="33"/>
        <v>0</v>
      </c>
      <c r="AB88" s="101"/>
      <c r="AC88" s="154">
        <f t="shared" si="20"/>
        <v>0</v>
      </c>
      <c r="AD88" s="101"/>
      <c r="AE88" s="154">
        <f t="shared" si="25"/>
        <v>0</v>
      </c>
      <c r="AF88" s="101"/>
      <c r="AG88" s="154">
        <f t="shared" si="34"/>
        <v>0</v>
      </c>
      <c r="AH88" s="158">
        <f t="shared" si="26"/>
        <v>0</v>
      </c>
      <c r="AI88" s="154"/>
      <c r="AJ88" s="147">
        <f t="shared" si="35"/>
        <v>0</v>
      </c>
      <c r="AK88" s="182"/>
    </row>
    <row r="89" spans="1:37" s="14" customFormat="1" ht="15" customHeight="1" x14ac:dyDescent="0.2">
      <c r="A89" s="90" t="s">
        <v>310</v>
      </c>
      <c r="B89" s="14" t="s">
        <v>65</v>
      </c>
      <c r="C89" s="18" t="s">
        <v>5</v>
      </c>
      <c r="D89" s="170">
        <v>118</v>
      </c>
      <c r="E89" s="20">
        <f t="shared" si="27"/>
        <v>0</v>
      </c>
      <c r="F89" s="101"/>
      <c r="G89" s="113">
        <f t="shared" si="36"/>
        <v>0</v>
      </c>
      <c r="H89" s="101"/>
      <c r="I89" s="154">
        <f t="shared" si="23"/>
        <v>0</v>
      </c>
      <c r="J89" s="181"/>
      <c r="K89" s="156">
        <f t="shared" si="28"/>
        <v>0</v>
      </c>
      <c r="L89" s="101"/>
      <c r="M89" s="156">
        <f t="shared" si="29"/>
        <v>0</v>
      </c>
      <c r="N89" s="101"/>
      <c r="O89" s="154">
        <f t="shared" si="30"/>
        <v>0</v>
      </c>
      <c r="P89" s="181"/>
      <c r="Q89" s="156">
        <f t="shared" si="21"/>
        <v>0</v>
      </c>
      <c r="R89" s="101"/>
      <c r="S89" s="156">
        <f t="shared" si="24"/>
        <v>0</v>
      </c>
      <c r="T89" s="101"/>
      <c r="U89" s="154">
        <f t="shared" si="22"/>
        <v>0</v>
      </c>
      <c r="V89" s="181"/>
      <c r="W89" s="156">
        <f t="shared" si="31"/>
        <v>0</v>
      </c>
      <c r="X89" s="101"/>
      <c r="Y89" s="156">
        <f t="shared" si="32"/>
        <v>0</v>
      </c>
      <c r="Z89" s="101"/>
      <c r="AA89" s="154">
        <f t="shared" si="33"/>
        <v>0</v>
      </c>
      <c r="AB89" s="101"/>
      <c r="AC89" s="154">
        <f t="shared" si="20"/>
        <v>0</v>
      </c>
      <c r="AD89" s="101"/>
      <c r="AE89" s="154">
        <f t="shared" si="25"/>
        <v>0</v>
      </c>
      <c r="AF89" s="181"/>
      <c r="AG89" s="154">
        <f t="shared" si="34"/>
        <v>0</v>
      </c>
      <c r="AH89" s="158">
        <f t="shared" si="26"/>
        <v>0</v>
      </c>
      <c r="AI89" s="154"/>
      <c r="AJ89" s="147">
        <f t="shared" si="35"/>
        <v>0</v>
      </c>
      <c r="AK89" s="182"/>
    </row>
    <row r="90" spans="1:37" s="14" customFormat="1" ht="15" customHeight="1" x14ac:dyDescent="0.2">
      <c r="A90" s="90" t="s">
        <v>331</v>
      </c>
      <c r="B90" s="14" t="s">
        <v>65</v>
      </c>
      <c r="C90" s="18" t="s">
        <v>7</v>
      </c>
      <c r="D90" s="170">
        <v>75</v>
      </c>
      <c r="E90" s="20">
        <f t="shared" si="27"/>
        <v>0</v>
      </c>
      <c r="F90" s="101"/>
      <c r="G90" s="113">
        <f t="shared" si="36"/>
        <v>0</v>
      </c>
      <c r="H90" s="101"/>
      <c r="I90" s="154">
        <f t="shared" si="23"/>
        <v>0</v>
      </c>
      <c r="J90" s="181"/>
      <c r="K90" s="156">
        <f t="shared" si="28"/>
        <v>0</v>
      </c>
      <c r="L90" s="101"/>
      <c r="M90" s="156">
        <f t="shared" si="29"/>
        <v>0</v>
      </c>
      <c r="N90" s="101"/>
      <c r="O90" s="154">
        <f t="shared" si="30"/>
        <v>0</v>
      </c>
      <c r="P90" s="181"/>
      <c r="Q90" s="156">
        <f t="shared" si="21"/>
        <v>0</v>
      </c>
      <c r="R90" s="101"/>
      <c r="S90" s="156">
        <f t="shared" si="24"/>
        <v>0</v>
      </c>
      <c r="T90" s="101"/>
      <c r="U90" s="154">
        <f t="shared" si="22"/>
        <v>0</v>
      </c>
      <c r="V90" s="181"/>
      <c r="W90" s="156">
        <f t="shared" si="31"/>
        <v>0</v>
      </c>
      <c r="X90" s="101"/>
      <c r="Y90" s="156">
        <f t="shared" si="32"/>
        <v>0</v>
      </c>
      <c r="Z90" s="101"/>
      <c r="AA90" s="154">
        <f t="shared" si="33"/>
        <v>0</v>
      </c>
      <c r="AB90" s="101"/>
      <c r="AC90" s="154">
        <f t="shared" si="20"/>
        <v>0</v>
      </c>
      <c r="AD90" s="101"/>
      <c r="AE90" s="154">
        <f t="shared" si="25"/>
        <v>0</v>
      </c>
      <c r="AF90" s="181"/>
      <c r="AG90" s="154">
        <f t="shared" si="34"/>
        <v>0</v>
      </c>
      <c r="AH90" s="158">
        <f t="shared" si="26"/>
        <v>0</v>
      </c>
      <c r="AI90" s="154"/>
      <c r="AJ90" s="147">
        <f t="shared" si="35"/>
        <v>0</v>
      </c>
      <c r="AK90" s="182"/>
    </row>
    <row r="91" spans="1:37" s="14" customFormat="1" ht="15" customHeight="1" x14ac:dyDescent="0.2">
      <c r="A91" s="90" t="s">
        <v>372</v>
      </c>
      <c r="B91" s="14" t="s">
        <v>65</v>
      </c>
      <c r="C91" s="18" t="str">
        <f ca="1">IF($A91="","",INDEX(INDIRECT("'MA-Liste'!"&amp;$C$11),MATCH($A91,'MA-Liste'!$M:$M,FALSE)))</f>
        <v>G</v>
      </c>
      <c r="D91" s="170">
        <f t="shared" ref="D91:D97" ca="1" si="37">IF(OR($C91="",$C91=0),"",VLOOKUP($C91,Ansätze,$D$11,FALSE))</f>
        <v>35</v>
      </c>
      <c r="E91" s="20">
        <f t="shared" si="27"/>
        <v>8</v>
      </c>
      <c r="F91" s="101">
        <v>8</v>
      </c>
      <c r="G91" s="113">
        <f t="shared" ca="1" si="36"/>
        <v>280</v>
      </c>
      <c r="H91" s="101"/>
      <c r="I91" s="154">
        <f t="shared" ca="1" si="23"/>
        <v>0</v>
      </c>
      <c r="J91" s="181"/>
      <c r="K91" s="156">
        <f t="shared" ca="1" si="28"/>
        <v>0</v>
      </c>
      <c r="L91" s="101"/>
      <c r="M91" s="156">
        <f t="shared" ca="1" si="29"/>
        <v>0</v>
      </c>
      <c r="N91" s="101"/>
      <c r="O91" s="154">
        <f t="shared" ca="1" si="30"/>
        <v>0</v>
      </c>
      <c r="P91" s="181"/>
      <c r="Q91" s="156">
        <f t="shared" ca="1" si="21"/>
        <v>0</v>
      </c>
      <c r="R91" s="101"/>
      <c r="S91" s="156">
        <f t="shared" ca="1" si="24"/>
        <v>0</v>
      </c>
      <c r="T91" s="101"/>
      <c r="U91" s="154">
        <f t="shared" ca="1" si="22"/>
        <v>0</v>
      </c>
      <c r="V91" s="181"/>
      <c r="W91" s="156">
        <f t="shared" ca="1" si="31"/>
        <v>0</v>
      </c>
      <c r="X91" s="101"/>
      <c r="Y91" s="156">
        <f t="shared" ca="1" si="32"/>
        <v>0</v>
      </c>
      <c r="Z91" s="101"/>
      <c r="AA91" s="154">
        <f t="shared" ca="1" si="33"/>
        <v>0</v>
      </c>
      <c r="AB91" s="101"/>
      <c r="AC91" s="154">
        <f t="shared" ca="1" si="20"/>
        <v>0</v>
      </c>
      <c r="AD91" s="101"/>
      <c r="AE91" s="154">
        <f t="shared" ca="1" si="25"/>
        <v>0</v>
      </c>
      <c r="AF91" s="181"/>
      <c r="AG91" s="154">
        <f t="shared" ca="1" si="34"/>
        <v>0</v>
      </c>
      <c r="AH91" s="158">
        <f t="shared" ca="1" si="26"/>
        <v>280</v>
      </c>
      <c r="AI91" s="154"/>
      <c r="AJ91" s="147">
        <f t="shared" ca="1" si="35"/>
        <v>280</v>
      </c>
      <c r="AK91" s="182"/>
    </row>
    <row r="92" spans="1:37" s="14" customFormat="1" ht="15" customHeight="1" x14ac:dyDescent="0.2">
      <c r="A92" s="90" t="s">
        <v>342</v>
      </c>
      <c r="B92" s="14" t="s">
        <v>65</v>
      </c>
      <c r="C92" s="18" t="str">
        <f ca="1">IF($A92="","",INDEX(INDIRECT("'MA-Liste'!"&amp;$C$11),MATCH($A92,'MA-Liste'!$M:$M,FALSE)))</f>
        <v>G</v>
      </c>
      <c r="D92" s="170">
        <f t="shared" ca="1" si="37"/>
        <v>35</v>
      </c>
      <c r="E92" s="20">
        <f t="shared" si="27"/>
        <v>0</v>
      </c>
      <c r="F92" s="101"/>
      <c r="G92" s="113">
        <f t="shared" ca="1" si="36"/>
        <v>0</v>
      </c>
      <c r="H92" s="101"/>
      <c r="I92" s="154">
        <f t="shared" ca="1" si="23"/>
        <v>0</v>
      </c>
      <c r="J92" s="181"/>
      <c r="K92" s="156">
        <f t="shared" ca="1" si="28"/>
        <v>0</v>
      </c>
      <c r="L92" s="101"/>
      <c r="M92" s="156">
        <f t="shared" ca="1" si="29"/>
        <v>0</v>
      </c>
      <c r="N92" s="101"/>
      <c r="O92" s="154">
        <f t="shared" ca="1" si="30"/>
        <v>0</v>
      </c>
      <c r="P92" s="181"/>
      <c r="Q92" s="156">
        <f t="shared" ca="1" si="21"/>
        <v>0</v>
      </c>
      <c r="R92" s="101"/>
      <c r="S92" s="156">
        <f t="shared" ca="1" si="24"/>
        <v>0</v>
      </c>
      <c r="T92" s="101"/>
      <c r="U92" s="154">
        <f t="shared" ca="1" si="22"/>
        <v>0</v>
      </c>
      <c r="V92" s="181"/>
      <c r="W92" s="156">
        <f t="shared" ca="1" si="31"/>
        <v>0</v>
      </c>
      <c r="X92" s="101"/>
      <c r="Y92" s="156">
        <f t="shared" ca="1" si="32"/>
        <v>0</v>
      </c>
      <c r="Z92" s="101"/>
      <c r="AA92" s="154">
        <f t="shared" ca="1" si="33"/>
        <v>0</v>
      </c>
      <c r="AB92" s="101"/>
      <c r="AC92" s="154">
        <f t="shared" ca="1" si="20"/>
        <v>0</v>
      </c>
      <c r="AD92" s="101"/>
      <c r="AE92" s="154">
        <f t="shared" ca="1" si="25"/>
        <v>0</v>
      </c>
      <c r="AF92" s="181"/>
      <c r="AG92" s="154">
        <f t="shared" ca="1" si="34"/>
        <v>0</v>
      </c>
      <c r="AH92" s="158">
        <f t="shared" ca="1" si="26"/>
        <v>0</v>
      </c>
      <c r="AI92" s="154"/>
      <c r="AJ92" s="147">
        <f t="shared" ca="1" si="35"/>
        <v>0</v>
      </c>
      <c r="AK92" s="182"/>
    </row>
    <row r="93" spans="1:37" s="14" customFormat="1" ht="15" customHeight="1" x14ac:dyDescent="0.2">
      <c r="A93" s="90" t="s">
        <v>347</v>
      </c>
      <c r="B93" s="14" t="s">
        <v>65</v>
      </c>
      <c r="C93" s="18" t="str">
        <f ca="1">IF($A93="","",INDEX(INDIRECT("'MA-Liste'!"&amp;$C$11),MATCH($A93,'MA-Liste'!$M:$M,FALSE)))</f>
        <v>G</v>
      </c>
      <c r="D93" s="170">
        <f t="shared" ca="1" si="37"/>
        <v>35</v>
      </c>
      <c r="E93" s="20">
        <f t="shared" si="27"/>
        <v>0</v>
      </c>
      <c r="F93" s="101"/>
      <c r="G93" s="113">
        <f t="shared" ca="1" si="36"/>
        <v>0</v>
      </c>
      <c r="H93" s="101"/>
      <c r="I93" s="154">
        <f t="shared" ca="1" si="23"/>
        <v>0</v>
      </c>
      <c r="J93" s="181"/>
      <c r="K93" s="156">
        <f t="shared" ca="1" si="28"/>
        <v>0</v>
      </c>
      <c r="L93" s="101"/>
      <c r="M93" s="156">
        <f t="shared" ca="1" si="29"/>
        <v>0</v>
      </c>
      <c r="N93" s="101"/>
      <c r="O93" s="154">
        <f t="shared" ca="1" si="30"/>
        <v>0</v>
      </c>
      <c r="P93" s="181"/>
      <c r="Q93" s="156">
        <f t="shared" ca="1" si="21"/>
        <v>0</v>
      </c>
      <c r="R93" s="101"/>
      <c r="S93" s="156">
        <f t="shared" ca="1" si="24"/>
        <v>0</v>
      </c>
      <c r="T93" s="101"/>
      <c r="U93" s="154">
        <f t="shared" ca="1" si="22"/>
        <v>0</v>
      </c>
      <c r="V93" s="181"/>
      <c r="W93" s="156">
        <f ca="1">IF($D93="",0,$D93*V93)</f>
        <v>0</v>
      </c>
      <c r="X93" s="101"/>
      <c r="Y93" s="156">
        <f t="shared" ca="1" si="32"/>
        <v>0</v>
      </c>
      <c r="Z93" s="101"/>
      <c r="AA93" s="154">
        <f t="shared" ca="1" si="33"/>
        <v>0</v>
      </c>
      <c r="AB93" s="101"/>
      <c r="AC93" s="154">
        <f t="shared" ca="1" si="20"/>
        <v>0</v>
      </c>
      <c r="AD93" s="101"/>
      <c r="AE93" s="154">
        <f t="shared" ca="1" si="25"/>
        <v>0</v>
      </c>
      <c r="AF93" s="181"/>
      <c r="AG93" s="154">
        <f t="shared" ca="1" si="34"/>
        <v>0</v>
      </c>
      <c r="AH93" s="158">
        <f t="shared" ca="1" si="26"/>
        <v>0</v>
      </c>
      <c r="AI93" s="154"/>
      <c r="AJ93" s="147">
        <f t="shared" ca="1" si="35"/>
        <v>0</v>
      </c>
      <c r="AK93" s="182"/>
    </row>
    <row r="94" spans="1:37" s="14" customFormat="1" ht="15" customHeight="1" x14ac:dyDescent="0.2">
      <c r="A94" s="90" t="s">
        <v>350</v>
      </c>
      <c r="B94" s="14" t="s">
        <v>65</v>
      </c>
      <c r="C94" s="18" t="str">
        <f ca="1">IF($A94="","",INDEX(INDIRECT("'MA-Liste'!"&amp;$C$11),MATCH($A94,'MA-Liste'!$M:$M,FALSE)))</f>
        <v>G</v>
      </c>
      <c r="D94" s="170">
        <f t="shared" ca="1" si="37"/>
        <v>35</v>
      </c>
      <c r="E94" s="20">
        <f t="shared" si="27"/>
        <v>0</v>
      </c>
      <c r="F94" s="101"/>
      <c r="G94" s="113">
        <f t="shared" ca="1" si="36"/>
        <v>0</v>
      </c>
      <c r="H94" s="101"/>
      <c r="I94" s="154">
        <f t="shared" ca="1" si="23"/>
        <v>0</v>
      </c>
      <c r="J94" s="181"/>
      <c r="K94" s="156">
        <f t="shared" ca="1" si="28"/>
        <v>0</v>
      </c>
      <c r="L94" s="101"/>
      <c r="M94" s="156">
        <f t="shared" ca="1" si="29"/>
        <v>0</v>
      </c>
      <c r="N94" s="101"/>
      <c r="O94" s="154">
        <f t="shared" ca="1" si="30"/>
        <v>0</v>
      </c>
      <c r="P94" s="181"/>
      <c r="Q94" s="156">
        <f t="shared" ca="1" si="21"/>
        <v>0</v>
      </c>
      <c r="R94" s="101"/>
      <c r="S94" s="156">
        <f t="shared" ca="1" si="24"/>
        <v>0</v>
      </c>
      <c r="T94" s="101"/>
      <c r="U94" s="154">
        <f t="shared" ca="1" si="22"/>
        <v>0</v>
      </c>
      <c r="V94" s="181"/>
      <c r="W94" s="156">
        <f ca="1">IF($D94="",0,$D94*V94)</f>
        <v>0</v>
      </c>
      <c r="X94" s="101"/>
      <c r="Y94" s="156">
        <f t="shared" ca="1" si="32"/>
        <v>0</v>
      </c>
      <c r="Z94" s="101"/>
      <c r="AA94" s="154">
        <f t="shared" ca="1" si="33"/>
        <v>0</v>
      </c>
      <c r="AB94" s="101"/>
      <c r="AC94" s="154">
        <f t="shared" ca="1" si="20"/>
        <v>0</v>
      </c>
      <c r="AD94" s="101"/>
      <c r="AE94" s="154">
        <f t="shared" ca="1" si="25"/>
        <v>0</v>
      </c>
      <c r="AF94" s="181"/>
      <c r="AG94" s="154">
        <f t="shared" ca="1" si="34"/>
        <v>0</v>
      </c>
      <c r="AH94" s="158">
        <f t="shared" ca="1" si="26"/>
        <v>0</v>
      </c>
      <c r="AI94" s="154"/>
      <c r="AJ94" s="147">
        <f t="shared" ca="1" si="35"/>
        <v>0</v>
      </c>
      <c r="AK94" s="182"/>
    </row>
    <row r="95" spans="1:37" s="14" customFormat="1" ht="15" customHeight="1" x14ac:dyDescent="0.2">
      <c r="A95" s="90" t="s">
        <v>353</v>
      </c>
      <c r="B95" s="14" t="s">
        <v>65</v>
      </c>
      <c r="C95" s="18" t="str">
        <f ca="1">IF($A95="","",INDEX(INDIRECT("'MA-Liste'!"&amp;$C$11),MATCH($A95,'MA-Liste'!$M:$M,FALSE)))</f>
        <v>B</v>
      </c>
      <c r="D95" s="170">
        <f t="shared" ca="1" si="37"/>
        <v>140</v>
      </c>
      <c r="E95" s="20">
        <f t="shared" si="27"/>
        <v>0</v>
      </c>
      <c r="F95" s="101"/>
      <c r="G95" s="113">
        <f t="shared" ca="1" si="36"/>
        <v>0</v>
      </c>
      <c r="H95" s="101"/>
      <c r="I95" s="154">
        <f t="shared" ca="1" si="23"/>
        <v>0</v>
      </c>
      <c r="J95" s="181"/>
      <c r="K95" s="156">
        <f t="shared" ca="1" si="28"/>
        <v>0</v>
      </c>
      <c r="L95" s="101"/>
      <c r="M95" s="156">
        <f t="shared" ca="1" si="29"/>
        <v>0</v>
      </c>
      <c r="N95" s="101"/>
      <c r="O95" s="154">
        <f t="shared" ca="1" si="30"/>
        <v>0</v>
      </c>
      <c r="P95" s="181"/>
      <c r="Q95" s="156">
        <f t="shared" ca="1" si="21"/>
        <v>0</v>
      </c>
      <c r="R95" s="101"/>
      <c r="S95" s="156">
        <f t="shared" ca="1" si="24"/>
        <v>0</v>
      </c>
      <c r="T95" s="101"/>
      <c r="U95" s="154">
        <f t="shared" ca="1" si="22"/>
        <v>0</v>
      </c>
      <c r="V95" s="181"/>
      <c r="W95" s="156">
        <f ca="1">IF($D95="",0,$D95*V95)</f>
        <v>0</v>
      </c>
      <c r="X95" s="101"/>
      <c r="Y95" s="156">
        <f t="shared" ca="1" si="32"/>
        <v>0</v>
      </c>
      <c r="Z95" s="101"/>
      <c r="AA95" s="154">
        <f t="shared" ca="1" si="33"/>
        <v>0</v>
      </c>
      <c r="AB95" s="101"/>
      <c r="AC95" s="154">
        <f t="shared" ca="1" si="20"/>
        <v>0</v>
      </c>
      <c r="AD95" s="101"/>
      <c r="AE95" s="154">
        <f t="shared" ca="1" si="25"/>
        <v>0</v>
      </c>
      <c r="AF95" s="181"/>
      <c r="AG95" s="154">
        <f t="shared" ca="1" si="34"/>
        <v>0</v>
      </c>
      <c r="AH95" s="158">
        <f t="shared" ca="1" si="26"/>
        <v>0</v>
      </c>
      <c r="AI95" s="154"/>
      <c r="AJ95" s="147">
        <f t="shared" ca="1" si="35"/>
        <v>0</v>
      </c>
      <c r="AK95" s="182"/>
    </row>
    <row r="96" spans="1:37" s="14" customFormat="1" ht="15" customHeight="1" x14ac:dyDescent="0.2">
      <c r="A96" s="90" t="s">
        <v>360</v>
      </c>
      <c r="B96" s="14" t="s">
        <v>65</v>
      </c>
      <c r="C96" s="18" t="str">
        <f ca="1">IF($A96="","",INDEX(INDIRECT("'MA-Liste'!"&amp;$C$11),MATCH($A96,'MA-Liste'!$M:$M,FALSE)))</f>
        <v>F</v>
      </c>
      <c r="D96" s="170">
        <f t="shared" ca="1" si="37"/>
        <v>60</v>
      </c>
      <c r="E96" s="20">
        <f t="shared" si="27"/>
        <v>0</v>
      </c>
      <c r="F96" s="101"/>
      <c r="G96" s="113">
        <f t="shared" ca="1" si="36"/>
        <v>0</v>
      </c>
      <c r="H96" s="101"/>
      <c r="I96" s="154">
        <f t="shared" ca="1" si="23"/>
        <v>0</v>
      </c>
      <c r="J96" s="181"/>
      <c r="K96" s="156">
        <f t="shared" ca="1" si="28"/>
        <v>0</v>
      </c>
      <c r="L96" s="101"/>
      <c r="M96" s="156">
        <f t="shared" ca="1" si="29"/>
        <v>0</v>
      </c>
      <c r="N96" s="101"/>
      <c r="O96" s="154">
        <f t="shared" ca="1" si="30"/>
        <v>0</v>
      </c>
      <c r="P96" s="181"/>
      <c r="Q96" s="156">
        <f t="shared" ca="1" si="21"/>
        <v>0</v>
      </c>
      <c r="R96" s="101"/>
      <c r="S96" s="156">
        <f t="shared" ca="1" si="24"/>
        <v>0</v>
      </c>
      <c r="T96" s="101"/>
      <c r="U96" s="154">
        <f t="shared" ca="1" si="22"/>
        <v>0</v>
      </c>
      <c r="V96" s="181"/>
      <c r="W96" s="156">
        <f ca="1">IF($D96="",0,$D96*V96)</f>
        <v>0</v>
      </c>
      <c r="X96" s="101"/>
      <c r="Y96" s="156">
        <f t="shared" ca="1" si="32"/>
        <v>0</v>
      </c>
      <c r="Z96" s="101"/>
      <c r="AA96" s="154">
        <f t="shared" ca="1" si="33"/>
        <v>0</v>
      </c>
      <c r="AB96" s="101"/>
      <c r="AC96" s="154">
        <f t="shared" ca="1" si="20"/>
        <v>0</v>
      </c>
      <c r="AD96" s="101"/>
      <c r="AE96" s="154">
        <f t="shared" ca="1" si="25"/>
        <v>0</v>
      </c>
      <c r="AF96" s="181"/>
      <c r="AG96" s="154">
        <f t="shared" ca="1" si="34"/>
        <v>0</v>
      </c>
      <c r="AH96" s="158">
        <f t="shared" ca="1" si="26"/>
        <v>0</v>
      </c>
      <c r="AI96" s="154"/>
      <c r="AJ96" s="147">
        <f t="shared" ca="1" si="35"/>
        <v>0</v>
      </c>
      <c r="AK96" s="182"/>
    </row>
    <row r="97" spans="1:37" s="14" customFormat="1" ht="15" customHeight="1" x14ac:dyDescent="0.2">
      <c r="A97" s="90" t="s">
        <v>376</v>
      </c>
      <c r="B97" s="14" t="s">
        <v>65</v>
      </c>
      <c r="C97" s="18" t="str">
        <f ca="1">IF($A97="","",INDEX(INDIRECT("'MA-Liste'!"&amp;$C$11),MATCH($A97,'MA-Liste'!$M:$M,FALSE)))</f>
        <v>G</v>
      </c>
      <c r="D97" s="170">
        <f t="shared" ca="1" si="37"/>
        <v>35</v>
      </c>
      <c r="E97" s="20">
        <f t="shared" ref="E97" si="38">SUM(F97++H97+J97+L97+N97+P97+R97+T97+V97+X97+Z97+AB97+AD97+AF97)</f>
        <v>35</v>
      </c>
      <c r="F97" s="101">
        <v>35</v>
      </c>
      <c r="G97" s="113">
        <f t="shared" ref="G97" ca="1" si="39">IF(D97="",0,D97*F97)</f>
        <v>1225</v>
      </c>
      <c r="H97" s="101"/>
      <c r="I97" s="154">
        <f t="shared" ref="I97" ca="1" si="40">IF(D97="",0,D97*H97)</f>
        <v>0</v>
      </c>
      <c r="J97" s="181"/>
      <c r="K97" s="156">
        <f t="shared" ref="K97" ca="1" si="41">IF($D97="",0,$D97*J97)</f>
        <v>0</v>
      </c>
      <c r="L97" s="101"/>
      <c r="M97" s="156">
        <f t="shared" ref="M97" ca="1" si="42">IF($D97="",0,$D97*L97)</f>
        <v>0</v>
      </c>
      <c r="N97" s="101"/>
      <c r="O97" s="154">
        <f t="shared" ref="O97" ca="1" si="43">IF($D97="",0,$D97*N97)</f>
        <v>0</v>
      </c>
      <c r="P97" s="181"/>
      <c r="Q97" s="156">
        <f t="shared" ref="Q97" ca="1" si="44">IF($D97="",0,$D97*P97)</f>
        <v>0</v>
      </c>
      <c r="R97" s="101"/>
      <c r="S97" s="156">
        <f t="shared" ref="S97" ca="1" si="45">IF($D97="",0,$D97*R97)</f>
        <v>0</v>
      </c>
      <c r="T97" s="101"/>
      <c r="U97" s="154">
        <f t="shared" ref="U97" ca="1" si="46">IF($D97="",0,$D97*T97)</f>
        <v>0</v>
      </c>
      <c r="V97" s="181"/>
      <c r="W97" s="156">
        <f ca="1">IF($D97="",0,$D97*V97)</f>
        <v>0</v>
      </c>
      <c r="X97" s="101"/>
      <c r="Y97" s="156">
        <f t="shared" ref="Y97" ca="1" si="47">IF($D97="",0,$D97*X97)</f>
        <v>0</v>
      </c>
      <c r="Z97" s="101"/>
      <c r="AA97" s="154">
        <f t="shared" ref="AA97" ca="1" si="48">IF(D97="",0,D97*Z97)</f>
        <v>0</v>
      </c>
      <c r="AB97" s="101"/>
      <c r="AC97" s="154">
        <f t="shared" ref="AC97" ca="1" si="49">IF(D97="",0,D97*AB97)</f>
        <v>0</v>
      </c>
      <c r="AD97" s="101"/>
      <c r="AE97" s="154">
        <f t="shared" ref="AE97" ca="1" si="50">IF(D97="",0,D97*AD97)</f>
        <v>0</v>
      </c>
      <c r="AF97" s="181"/>
      <c r="AG97" s="154">
        <f t="shared" ref="AG97" ca="1" si="51">IF(D97="",0,D97*AF97)</f>
        <v>0</v>
      </c>
      <c r="AH97" s="158">
        <f t="shared" ref="AH97" ca="1" si="52">IF(D97="",0,D97*E97)</f>
        <v>1225</v>
      </c>
      <c r="AI97" s="154"/>
      <c r="AJ97" s="147">
        <f t="shared" ref="AJ97" ca="1" si="53">SUM(AH97+AI97)</f>
        <v>1225</v>
      </c>
      <c r="AK97" s="182"/>
    </row>
    <row r="98" spans="1:37" s="14" customFormat="1" ht="15" customHeight="1" x14ac:dyDescent="0.2">
      <c r="A98" s="90"/>
      <c r="C98" s="18"/>
      <c r="D98" s="170"/>
      <c r="E98" s="20"/>
      <c r="F98" s="101"/>
      <c r="G98" s="113"/>
      <c r="H98" s="101"/>
      <c r="I98" s="154"/>
      <c r="J98" s="181"/>
      <c r="K98" s="156"/>
      <c r="L98" s="101"/>
      <c r="M98" s="156"/>
      <c r="N98" s="101"/>
      <c r="O98" s="154"/>
      <c r="P98" s="181"/>
      <c r="Q98" s="156"/>
      <c r="R98" s="101"/>
      <c r="S98" s="156"/>
      <c r="T98" s="101"/>
      <c r="U98" s="154"/>
      <c r="V98" s="181"/>
      <c r="W98" s="156"/>
      <c r="X98" s="101"/>
      <c r="Y98" s="156"/>
      <c r="Z98" s="101"/>
      <c r="AA98" s="154"/>
      <c r="AB98" s="101"/>
      <c r="AC98" s="154"/>
      <c r="AD98" s="101"/>
      <c r="AE98" s="154"/>
      <c r="AF98" s="181"/>
      <c r="AG98" s="154"/>
      <c r="AH98" s="158"/>
      <c r="AI98" s="154"/>
      <c r="AJ98" s="147">
        <f t="shared" ref="AJ98" si="54">SUM(AH98+AI98)</f>
        <v>0</v>
      </c>
      <c r="AK98" s="182"/>
    </row>
    <row r="99" spans="1:37" s="14" customFormat="1" ht="15" customHeight="1" x14ac:dyDescent="0.2">
      <c r="A99" s="90"/>
      <c r="C99" s="18"/>
      <c r="D99" s="170"/>
      <c r="E99" s="20"/>
      <c r="F99" s="101"/>
      <c r="G99" s="113"/>
      <c r="H99" s="101"/>
      <c r="I99" s="154"/>
      <c r="J99" s="181"/>
      <c r="K99" s="156"/>
      <c r="L99" s="101"/>
      <c r="M99" s="156"/>
      <c r="N99" s="101"/>
      <c r="O99" s="154"/>
      <c r="P99" s="181"/>
      <c r="Q99" s="156"/>
      <c r="R99" s="101"/>
      <c r="S99" s="156"/>
      <c r="T99" s="101"/>
      <c r="U99" s="154"/>
      <c r="V99" s="181"/>
      <c r="W99" s="156"/>
      <c r="X99" s="101"/>
      <c r="Y99" s="156"/>
      <c r="Z99" s="101"/>
      <c r="AA99" s="154"/>
      <c r="AB99" s="101"/>
      <c r="AC99" s="154"/>
      <c r="AD99" s="101"/>
      <c r="AE99" s="154"/>
      <c r="AF99" s="181"/>
      <c r="AG99" s="154"/>
      <c r="AH99" s="158"/>
      <c r="AI99" s="154"/>
      <c r="AJ99" s="147">
        <f t="shared" si="35"/>
        <v>0</v>
      </c>
      <c r="AK99" s="182"/>
    </row>
    <row r="100" spans="1:37" s="62" customFormat="1" ht="15" customHeight="1" x14ac:dyDescent="0.2">
      <c r="A100" s="85"/>
      <c r="C100" s="63" t="s">
        <v>154</v>
      </c>
      <c r="D100" s="57"/>
      <c r="E100" s="20">
        <f t="shared" si="27"/>
        <v>62.25</v>
      </c>
      <c r="F100" s="144">
        <f>SUM(F13:F99)</f>
        <v>62</v>
      </c>
      <c r="G100" s="143"/>
      <c r="H100" s="75">
        <f>SUM(H13:H99)</f>
        <v>0</v>
      </c>
      <c r="I100" s="76"/>
      <c r="J100" s="94">
        <f>SUM(J13:J99)</f>
        <v>0</v>
      </c>
      <c r="K100" s="94"/>
      <c r="L100" s="194">
        <f>SUM(L13:L99)</f>
        <v>0</v>
      </c>
      <c r="M100" s="94"/>
      <c r="N100" s="75">
        <f>SUM(N13:N99)</f>
        <v>0</v>
      </c>
      <c r="O100" s="76"/>
      <c r="P100" s="94">
        <f>SUM(P13:P99)</f>
        <v>0</v>
      </c>
      <c r="Q100" s="94"/>
      <c r="R100" s="194">
        <f>SUM(R13:R99)</f>
        <v>0</v>
      </c>
      <c r="S100" s="94"/>
      <c r="T100" s="75">
        <f>SUM(T13:T99)</f>
        <v>0</v>
      </c>
      <c r="U100" s="76"/>
      <c r="V100" s="94">
        <f>SUM(V13:V99)</f>
        <v>0</v>
      </c>
      <c r="W100" s="94"/>
      <c r="X100" s="194">
        <f>SUM(X13:X99)</f>
        <v>0</v>
      </c>
      <c r="Y100" s="94"/>
      <c r="Z100" s="75">
        <f>SUM(Z13:Z99)</f>
        <v>0</v>
      </c>
      <c r="AA100" s="76"/>
      <c r="AB100" s="75">
        <f>SUM(AB13:AB99)</f>
        <v>0</v>
      </c>
      <c r="AC100" s="76"/>
      <c r="AD100" s="75">
        <f>SUM(AD13:AD99)</f>
        <v>0.25</v>
      </c>
      <c r="AE100" s="76"/>
      <c r="AF100" s="194">
        <f>SUM(AF13:AF99)</f>
        <v>0</v>
      </c>
      <c r="AG100" s="76">
        <f t="shared" si="34"/>
        <v>0</v>
      </c>
      <c r="AH100" s="76"/>
      <c r="AI100" s="140"/>
      <c r="AJ100" s="147">
        <f t="shared" si="35"/>
        <v>0</v>
      </c>
      <c r="AK100" s="142"/>
    </row>
    <row r="101" spans="1:37" ht="4.5" customHeight="1" x14ac:dyDescent="0.2">
      <c r="A101" s="86"/>
      <c r="B101" s="40"/>
      <c r="C101" s="68"/>
      <c r="D101" s="69"/>
      <c r="E101" s="69"/>
      <c r="F101" s="69"/>
      <c r="G101" s="168"/>
      <c r="H101" s="166"/>
      <c r="I101" s="167"/>
      <c r="J101" s="168"/>
      <c r="K101" s="168"/>
      <c r="L101" s="168"/>
      <c r="M101" s="168"/>
      <c r="N101" s="77"/>
      <c r="O101" s="78"/>
      <c r="P101" s="69"/>
      <c r="Q101" s="69"/>
      <c r="R101" s="69"/>
      <c r="S101" s="69"/>
      <c r="T101" s="77"/>
      <c r="U101" s="78"/>
      <c r="V101" s="69"/>
      <c r="W101" s="69"/>
      <c r="X101" s="69"/>
      <c r="Y101" s="69"/>
      <c r="Z101" s="77"/>
      <c r="AA101" s="78"/>
      <c r="AB101" s="77"/>
      <c r="AC101" s="78"/>
      <c r="AD101" s="77"/>
      <c r="AE101" s="78"/>
      <c r="AF101" s="69"/>
      <c r="AG101" s="69"/>
      <c r="AH101" s="69"/>
      <c r="AI101" s="69"/>
      <c r="AJ101" s="78"/>
    </row>
    <row r="102" spans="1:37" ht="15" customHeight="1" x14ac:dyDescent="0.2">
      <c r="A102" s="65"/>
      <c r="B102" s="65"/>
      <c r="C102" s="66" t="s">
        <v>155</v>
      </c>
      <c r="D102" s="67"/>
      <c r="E102" s="19"/>
      <c r="F102" s="145"/>
      <c r="G102" s="146">
        <f ca="1">SUM(G13:G101)</f>
        <v>4165</v>
      </c>
      <c r="H102" s="79"/>
      <c r="I102" s="80">
        <f ca="1">SUM(I13:I101)</f>
        <v>0</v>
      </c>
      <c r="J102" s="95"/>
      <c r="K102" s="95">
        <f ca="1">SUM(K12:K101)</f>
        <v>0</v>
      </c>
      <c r="L102" s="95"/>
      <c r="M102" s="95">
        <f ca="1">SUM(M12:M101)</f>
        <v>0</v>
      </c>
      <c r="N102" s="79"/>
      <c r="O102" s="80">
        <f ca="1">SUM(O13:O101)</f>
        <v>0</v>
      </c>
      <c r="P102" s="95"/>
      <c r="Q102" s="95">
        <f ca="1">SUM(Q12:Q101)</f>
        <v>0</v>
      </c>
      <c r="R102" s="95"/>
      <c r="S102" s="95">
        <f ca="1">SUM(S12:S101)</f>
        <v>0</v>
      </c>
      <c r="T102" s="79"/>
      <c r="U102" s="80">
        <f ca="1">SUM(U13:U101)</f>
        <v>0</v>
      </c>
      <c r="V102" s="95"/>
      <c r="W102" s="95">
        <f ca="1">SUM(W12:W101)</f>
        <v>0</v>
      </c>
      <c r="X102" s="95"/>
      <c r="Y102" s="95">
        <f ca="1">SUM(Y12:Y101)</f>
        <v>0</v>
      </c>
      <c r="Z102" s="79"/>
      <c r="AA102" s="80">
        <f ca="1">SUM(AA13:AA101)</f>
        <v>0</v>
      </c>
      <c r="AB102" s="79"/>
      <c r="AC102" s="80">
        <f ca="1">SUM(AC13:AC101)</f>
        <v>0</v>
      </c>
      <c r="AD102" s="79"/>
      <c r="AE102" s="80">
        <f ca="1">SUM(AE13:AE101)</f>
        <v>25</v>
      </c>
      <c r="AF102" s="95"/>
      <c r="AG102" s="146">
        <f ca="1">SUM(AG13:AG101)</f>
        <v>0</v>
      </c>
      <c r="AH102" s="80">
        <f ca="1">SUM(G102+I102+K102+M102+O102+Q102+S102+U102+W102+Y102+AA102+AC102+AE102+AG102)</f>
        <v>4190</v>
      </c>
      <c r="AI102" s="137"/>
      <c r="AJ102" s="234">
        <f ca="1">SUM(AH102+AI103)</f>
        <v>4190</v>
      </c>
    </row>
    <row r="103" spans="1:37" x14ac:dyDescent="0.2">
      <c r="C103" s="41" t="s">
        <v>24</v>
      </c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2"/>
      <c r="AI103" s="3">
        <f>SUBTOTAL(9,AI13:AI101)</f>
        <v>0</v>
      </c>
    </row>
    <row r="104" spans="1:37" x14ac:dyDescent="0.2">
      <c r="C104" s="56"/>
      <c r="H104" s="56"/>
      <c r="I104" s="56"/>
      <c r="J104" s="56"/>
      <c r="K104" s="56"/>
      <c r="L104" s="56"/>
      <c r="M104" s="56"/>
      <c r="N104" s="56"/>
      <c r="O104" s="56"/>
      <c r="P104" s="56"/>
      <c r="Q104" s="56"/>
      <c r="R104" s="56"/>
      <c r="S104" s="56"/>
      <c r="T104" s="56"/>
      <c r="U104" s="56"/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</row>
    <row r="105" spans="1:37" x14ac:dyDescent="0.2">
      <c r="A105" s="103"/>
      <c r="AH105" s="19"/>
    </row>
    <row r="114" spans="34:35" x14ac:dyDescent="0.2">
      <c r="AH114" s="21">
        <f>SUM(AH112-AH111)</f>
        <v>0</v>
      </c>
      <c r="AI114">
        <f>SUM(AI112-AI111)</f>
        <v>0</v>
      </c>
    </row>
  </sheetData>
  <autoFilter ref="A12:AH102"/>
  <mergeCells count="16">
    <mergeCell ref="L10:M10"/>
    <mergeCell ref="B6:D6"/>
    <mergeCell ref="B8:D8"/>
    <mergeCell ref="F10:G10"/>
    <mergeCell ref="H10:I10"/>
    <mergeCell ref="J10:K10"/>
    <mergeCell ref="Z10:AA10"/>
    <mergeCell ref="AB10:AC10"/>
    <mergeCell ref="AD10:AE10"/>
    <mergeCell ref="AF10:AG10"/>
    <mergeCell ref="N10:O10"/>
    <mergeCell ref="P10:Q10"/>
    <mergeCell ref="R10:S10"/>
    <mergeCell ref="T10:U10"/>
    <mergeCell ref="V10:W10"/>
    <mergeCell ref="X10:Y10"/>
  </mergeCells>
  <dataValidations count="3">
    <dataValidation type="list" allowBlank="1" showInputMessage="1" showErrorMessage="1" sqref="C12">
      <formula1>Kategorie</formula1>
    </dataValidation>
    <dataValidation type="list" allowBlank="1" showInputMessage="1" showErrorMessage="1" sqref="D12">
      <formula1>Jahr</formula1>
    </dataValidation>
    <dataValidation type="list" allowBlank="1" showInputMessage="1" showErrorMessage="1" sqref="A13:A102">
      <formula1>Name</formula1>
    </dataValidation>
  </dataValidations>
  <pageMargins left="0.70866141732283472" right="0.15748031496062992" top="0.51181102362204722" bottom="0.31496062992125984" header="0.19685039370078741" footer="0.15748031496062992"/>
  <pageSetup paperSize="8" scale="52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colBreaks count="1" manualBreakCount="1">
    <brk id="33" max="88" man="1"/>
  </colBreaks>
  <legacyDrawingHF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AK114"/>
  <sheetViews>
    <sheetView view="pageBreakPreview" topLeftCell="A82" zoomScale="110" zoomScaleNormal="110" zoomScaleSheetLayoutView="110" workbookViewId="0">
      <pane xSplit="1" topLeftCell="B1" activePane="topRight" state="frozen"/>
      <selection pane="topRight" activeCell="AD51" sqref="AD51"/>
    </sheetView>
  </sheetViews>
  <sheetFormatPr baseColWidth="10" defaultRowHeight="12.75" x14ac:dyDescent="0.2"/>
  <cols>
    <col min="1" max="1" width="20" customWidth="1"/>
    <col min="2" max="2" width="9.7109375" customWidth="1"/>
    <col min="3" max="3" width="10" style="4" customWidth="1"/>
    <col min="4" max="33" width="9.7109375" style="21" customWidth="1"/>
    <col min="34" max="34" width="11.85546875" style="21" customWidth="1"/>
    <col min="35" max="35" width="9.7109375" customWidth="1"/>
  </cols>
  <sheetData>
    <row r="1" spans="1:36" x14ac:dyDescent="0.2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</row>
    <row r="2" spans="1:36" s="15" customFormat="1" ht="15" customHeight="1" x14ac:dyDescent="0.25">
      <c r="A2" s="100" t="s">
        <v>282</v>
      </c>
    </row>
    <row r="3" spans="1:36" s="15" customFormat="1" ht="14.25" x14ac:dyDescent="0.2">
      <c r="A3" s="99"/>
    </row>
    <row r="4" spans="1:36" s="15" customFormat="1" ht="15" x14ac:dyDescent="0.25">
      <c r="A4" s="100" t="s">
        <v>158</v>
      </c>
      <c r="B4" s="274" t="str">
        <f>IF(Vertragsdaten!B6="","",Vertragsdaten!B6)</f>
        <v>EP SIEP</v>
      </c>
      <c r="C4" s="274"/>
      <c r="D4" s="274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59"/>
      <c r="AH4" s="59"/>
      <c r="AI4" s="59"/>
    </row>
    <row r="5" spans="1:36" s="15" customFormat="1" ht="8.25" customHeight="1" x14ac:dyDescent="0.25">
      <c r="A5" s="100"/>
      <c r="B5" s="89"/>
      <c r="C5" s="89"/>
      <c r="D5" s="89"/>
    </row>
    <row r="6" spans="1:36" s="15" customFormat="1" ht="15" x14ac:dyDescent="0.25">
      <c r="A6" s="100" t="s">
        <v>159</v>
      </c>
      <c r="B6" s="325" t="str">
        <f>Vertragsdaten!B8</f>
        <v>070017/000025</v>
      </c>
      <c r="C6" s="325"/>
      <c r="D6" s="325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83"/>
      <c r="AI6" s="83"/>
    </row>
    <row r="7" spans="1:36" s="15" customFormat="1" ht="15" customHeight="1" x14ac:dyDescent="0.25">
      <c r="A7" s="100"/>
      <c r="AH7" s="64"/>
      <c r="AI7" s="64"/>
    </row>
    <row r="8" spans="1:36" s="8" customFormat="1" ht="15" x14ac:dyDescent="0.25">
      <c r="A8" s="100" t="s">
        <v>160</v>
      </c>
      <c r="B8" s="328">
        <v>44013</v>
      </c>
      <c r="C8" s="329"/>
      <c r="D8" s="32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83"/>
      <c r="AI8" s="83"/>
    </row>
    <row r="9" spans="1:36" x14ac:dyDescent="0.2">
      <c r="A9" s="65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</row>
    <row r="10" spans="1:36" s="128" customFormat="1" ht="27.75" customHeight="1" x14ac:dyDescent="0.2">
      <c r="A10" s="127"/>
      <c r="F10" s="326" t="s">
        <v>284</v>
      </c>
      <c r="G10" s="330"/>
      <c r="H10" s="326" t="s">
        <v>276</v>
      </c>
      <c r="I10" s="330"/>
      <c r="J10" s="326" t="s">
        <v>277</v>
      </c>
      <c r="K10" s="330"/>
      <c r="L10" s="326" t="s">
        <v>313</v>
      </c>
      <c r="M10" s="330"/>
      <c r="N10" s="326" t="s">
        <v>274</v>
      </c>
      <c r="O10" s="330"/>
      <c r="P10" s="326" t="s">
        <v>279</v>
      </c>
      <c r="Q10" s="330"/>
      <c r="R10" s="326" t="s">
        <v>314</v>
      </c>
      <c r="S10" s="330"/>
      <c r="T10" s="326" t="s">
        <v>275</v>
      </c>
      <c r="U10" s="330"/>
      <c r="V10" s="326" t="s">
        <v>278</v>
      </c>
      <c r="W10" s="330"/>
      <c r="X10" s="326" t="s">
        <v>311</v>
      </c>
      <c r="Y10" s="330"/>
      <c r="Z10" s="326" t="s">
        <v>199</v>
      </c>
      <c r="AA10" s="331"/>
      <c r="AB10" s="326" t="s">
        <v>200</v>
      </c>
      <c r="AC10" s="327"/>
      <c r="AD10" s="326" t="s">
        <v>201</v>
      </c>
      <c r="AE10" s="327"/>
      <c r="AF10" s="332" t="s">
        <v>305</v>
      </c>
      <c r="AG10" s="333"/>
      <c r="AH10" s="131"/>
      <c r="AI10" s="133" t="s">
        <v>280</v>
      </c>
      <c r="AJ10" s="275" t="s">
        <v>281</v>
      </c>
    </row>
    <row r="11" spans="1:36" ht="3.75" hidden="1" customHeight="1" x14ac:dyDescent="0.2">
      <c r="C11" s="4" t="str">
        <f>VLOOKUP(C12,'MA-Liste'!A192:B198,2,FALSE)</f>
        <v>$K:$K</v>
      </c>
      <c r="D11">
        <f>VLOOKUP(D12,Vertragsdaten!A37:B42,2,FALSE)</f>
        <v>2</v>
      </c>
      <c r="E11"/>
      <c r="F11"/>
      <c r="G11"/>
      <c r="H11" s="70"/>
      <c r="I11" s="71"/>
      <c r="J11" s="65"/>
      <c r="K11" s="65"/>
      <c r="L11" s="65"/>
      <c r="M11" s="65"/>
      <c r="N11" s="70"/>
      <c r="O11" s="71"/>
      <c r="P11" s="65"/>
      <c r="Q11" s="65"/>
      <c r="R11" s="65"/>
      <c r="S11" s="65"/>
      <c r="T11" s="70"/>
      <c r="U11" s="71"/>
      <c r="V11" s="65"/>
      <c r="W11" s="65"/>
      <c r="X11" s="65"/>
      <c r="Y11" s="65"/>
      <c r="Z11" s="70"/>
      <c r="AA11" s="71"/>
      <c r="AB11" s="70"/>
      <c r="AC11" s="71"/>
      <c r="AD11" s="70"/>
      <c r="AE11" s="71"/>
      <c r="AF11" s="65"/>
      <c r="AG11" s="65"/>
      <c r="AH11"/>
      <c r="AI11" s="1"/>
      <c r="AJ11" s="134"/>
    </row>
    <row r="12" spans="1:36" s="1" customFormat="1" ht="31.5" customHeight="1" x14ac:dyDescent="0.2">
      <c r="A12" s="44" t="s">
        <v>23</v>
      </c>
      <c r="B12" s="45" t="s">
        <v>18</v>
      </c>
      <c r="C12" s="87" t="str">
        <f>'MA-Liste'!K7</f>
        <v>Kategorie</v>
      </c>
      <c r="D12" s="88" t="s">
        <v>157</v>
      </c>
      <c r="E12" s="60" t="s">
        <v>152</v>
      </c>
      <c r="F12" s="60" t="s">
        <v>22</v>
      </c>
      <c r="G12" s="60" t="s">
        <v>156</v>
      </c>
      <c r="H12" s="72" t="s">
        <v>22</v>
      </c>
      <c r="I12" s="46" t="s">
        <v>156</v>
      </c>
      <c r="J12" s="112" t="s">
        <v>22</v>
      </c>
      <c r="K12" s="112" t="s">
        <v>156</v>
      </c>
      <c r="L12" s="112" t="s">
        <v>22</v>
      </c>
      <c r="M12" s="112" t="s">
        <v>156</v>
      </c>
      <c r="N12" s="72" t="s">
        <v>22</v>
      </c>
      <c r="O12" s="46" t="s">
        <v>156</v>
      </c>
      <c r="P12" s="112" t="s">
        <v>22</v>
      </c>
      <c r="Q12" s="112" t="s">
        <v>156</v>
      </c>
      <c r="R12" s="112" t="s">
        <v>22</v>
      </c>
      <c r="S12" s="112" t="s">
        <v>156</v>
      </c>
      <c r="T12" s="72" t="s">
        <v>22</v>
      </c>
      <c r="U12" s="46" t="s">
        <v>156</v>
      </c>
      <c r="V12" s="112" t="s">
        <v>22</v>
      </c>
      <c r="W12" s="112" t="s">
        <v>156</v>
      </c>
      <c r="X12" s="112" t="s">
        <v>22</v>
      </c>
      <c r="Y12" s="112" t="s">
        <v>156</v>
      </c>
      <c r="Z12" s="81" t="s">
        <v>22</v>
      </c>
      <c r="AA12" s="13" t="s">
        <v>156</v>
      </c>
      <c r="AB12" s="81" t="s">
        <v>22</v>
      </c>
      <c r="AC12" s="13" t="s">
        <v>156</v>
      </c>
      <c r="AD12" s="81" t="s">
        <v>22</v>
      </c>
      <c r="AE12" s="13" t="s">
        <v>156</v>
      </c>
      <c r="AF12" s="183" t="s">
        <v>22</v>
      </c>
      <c r="AG12" s="183" t="s">
        <v>156</v>
      </c>
      <c r="AH12" s="130" t="s">
        <v>153</v>
      </c>
      <c r="AI12" s="132" t="s">
        <v>285</v>
      </c>
      <c r="AJ12" s="135"/>
    </row>
    <row r="13" spans="1:36" ht="15" customHeight="1" x14ac:dyDescent="0.2">
      <c r="A13" s="90" t="s">
        <v>145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69" ca="1" si="0">IF(OR($C13="",$C13=0),"",VLOOKUP($C13,Ansätze,$D$11,FALSE))</f>
        <v>140</v>
      </c>
      <c r="E13" s="20">
        <f>SUM(F13++H13+J13+L13+N13+P13+R13+T13+V13+X13+Z13+AB13+AD13+AF13)</f>
        <v>0</v>
      </c>
      <c r="F13" s="73"/>
      <c r="G13" s="74">
        <f ca="1">IF(D13="",0,D13*F13)</f>
        <v>0</v>
      </c>
      <c r="H13" s="73"/>
      <c r="I13" s="74">
        <f t="shared" ref="I13:I82" ca="1" si="1">IF(D13="",0,D13*H13)</f>
        <v>0</v>
      </c>
      <c r="J13" s="73"/>
      <c r="K13" s="113">
        <f ca="1">IF($D13="",0,$D13*J13)</f>
        <v>0</v>
      </c>
      <c r="L13" s="73"/>
      <c r="M13" s="113">
        <f ca="1">IF($D13="",0,$D13*L13)</f>
        <v>0</v>
      </c>
      <c r="N13" s="73"/>
      <c r="O13" s="74">
        <f ca="1">IF($D13="",0,$D13*N13)</f>
        <v>0</v>
      </c>
      <c r="P13" s="73"/>
      <c r="Q13" s="113">
        <f t="shared" ref="Q13:Q80" ca="1" si="2">IF($D13="",0,$D13*P13)</f>
        <v>0</v>
      </c>
      <c r="R13" s="73"/>
      <c r="S13" s="113">
        <f t="shared" ref="S13:S82" ca="1" si="3">IF($D13="",0,$D13*R13)</f>
        <v>0</v>
      </c>
      <c r="T13" s="101"/>
      <c r="U13" s="74">
        <f t="shared" ref="U13:U80" ca="1" si="4">IF($D13="",0,$D13*T13)</f>
        <v>0</v>
      </c>
      <c r="V13" s="73"/>
      <c r="W13" s="113">
        <f ca="1">IF($D13="",0,$D13*V13)</f>
        <v>0</v>
      </c>
      <c r="X13" s="73"/>
      <c r="Y13" s="113">
        <f ca="1">IF($D13="",0,$D13*X13)</f>
        <v>0</v>
      </c>
      <c r="Z13" s="73"/>
      <c r="AA13" s="74">
        <f t="shared" ref="AA13:AA43" ca="1" si="5">IF(D13="",0,D13*Z13)</f>
        <v>0</v>
      </c>
      <c r="AB13" s="73"/>
      <c r="AC13" s="74">
        <f t="shared" ref="AC13:AC43" ca="1" si="6">IF(D13="",0,D13*AB13)</f>
        <v>0</v>
      </c>
      <c r="AD13" s="73"/>
      <c r="AE13" s="74">
        <f t="shared" ref="AE13:AE82" ca="1" si="7">IF(D13="",0,D13*AD13)</f>
        <v>0</v>
      </c>
      <c r="AF13" s="73"/>
      <c r="AG13" s="74">
        <f ca="1">IF(D13="",0,D13*AF13)</f>
        <v>0</v>
      </c>
      <c r="AH13" s="82">
        <f t="shared" ref="AH13:AH82" ca="1" si="8">IF(D13="",0,D13*E13)</f>
        <v>0</v>
      </c>
      <c r="AI13" s="74"/>
      <c r="AJ13" s="138">
        <f ca="1">SUM(AH13+AI13)</f>
        <v>0</v>
      </c>
    </row>
    <row r="14" spans="1:36" ht="15" customHeight="1" x14ac:dyDescent="0.2">
      <c r="A14" s="90" t="s">
        <v>162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83" si="9">SUM(F14++H14+J14+L14+N14+P14+R14+T14+V14+X14+Z14+AB14+AD14+AF14)</f>
        <v>0</v>
      </c>
      <c r="F14" s="73"/>
      <c r="G14" s="74">
        <f ca="1">IF(D14="",0,D14*F14)</f>
        <v>0</v>
      </c>
      <c r="H14" s="73"/>
      <c r="I14" s="74">
        <f t="shared" ca="1" si="1"/>
        <v>0</v>
      </c>
      <c r="J14" s="73"/>
      <c r="K14" s="113">
        <f t="shared" ref="K14:K83" ca="1" si="10">IF($D14="",0,$D14*J14)</f>
        <v>0</v>
      </c>
      <c r="L14" s="73"/>
      <c r="M14" s="113">
        <f t="shared" ref="M14:M83" ca="1" si="11">IF($D14="",0,$D14*L14)</f>
        <v>0</v>
      </c>
      <c r="N14" s="73"/>
      <c r="O14" s="74">
        <f t="shared" ref="O14:O83" ca="1" si="12">IF($D14="",0,$D14*N14)</f>
        <v>0</v>
      </c>
      <c r="P14" s="73"/>
      <c r="Q14" s="113">
        <f t="shared" ca="1" si="2"/>
        <v>0</v>
      </c>
      <c r="R14" s="73"/>
      <c r="S14" s="113">
        <f t="shared" ca="1" si="3"/>
        <v>0</v>
      </c>
      <c r="T14" s="101"/>
      <c r="U14" s="74">
        <f t="shared" ca="1" si="4"/>
        <v>0</v>
      </c>
      <c r="V14" s="73"/>
      <c r="W14" s="113">
        <f t="shared" ref="W14:W82" ca="1" si="13">IF($D14="",0,$D14*V14)</f>
        <v>0</v>
      </c>
      <c r="X14" s="73"/>
      <c r="Y14" s="113">
        <f t="shared" ref="Y14:Y82" ca="1" si="14">IF($D14="",0,$D14*X14)</f>
        <v>0</v>
      </c>
      <c r="Z14" s="73"/>
      <c r="AA14" s="74">
        <f t="shared" ca="1" si="5"/>
        <v>0</v>
      </c>
      <c r="AB14" s="73"/>
      <c r="AC14" s="74">
        <f t="shared" ca="1" si="6"/>
        <v>0</v>
      </c>
      <c r="AD14" s="73"/>
      <c r="AE14" s="74">
        <f t="shared" ca="1" si="7"/>
        <v>0</v>
      </c>
      <c r="AF14" s="73"/>
      <c r="AG14" s="74">
        <f t="shared" ref="AG14:AG83" ca="1" si="15">IF(D14="",0,D14*AF14)</f>
        <v>0</v>
      </c>
      <c r="AH14" s="82">
        <f t="shared" ca="1" si="8"/>
        <v>0</v>
      </c>
      <c r="AI14" s="74"/>
      <c r="AJ14" s="139">
        <f t="shared" ref="AJ14:AJ83" ca="1" si="16">SUM(AH14+AI14)</f>
        <v>0</v>
      </c>
    </row>
    <row r="15" spans="1:36" ht="15" customHeight="1" x14ac:dyDescent="0.2">
      <c r="A15" s="90" t="s">
        <v>146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9"/>
        <v>0.5</v>
      </c>
      <c r="F15" s="73"/>
      <c r="G15" s="74">
        <f t="shared" ref="G15:G84" ca="1" si="17">IF(D15="",0,D15*F15)</f>
        <v>0</v>
      </c>
      <c r="H15" s="73"/>
      <c r="I15" s="74">
        <f t="shared" ca="1" si="1"/>
        <v>0</v>
      </c>
      <c r="J15" s="73"/>
      <c r="K15" s="113">
        <f t="shared" ca="1" si="10"/>
        <v>0</v>
      </c>
      <c r="L15" s="73">
        <v>0.5</v>
      </c>
      <c r="M15" s="113">
        <f t="shared" ca="1" si="11"/>
        <v>59</v>
      </c>
      <c r="N15" s="73"/>
      <c r="O15" s="74">
        <f t="shared" ca="1" si="12"/>
        <v>0</v>
      </c>
      <c r="P15" s="73"/>
      <c r="Q15" s="113">
        <f t="shared" ca="1" si="2"/>
        <v>0</v>
      </c>
      <c r="R15" s="73"/>
      <c r="S15" s="113">
        <f t="shared" ca="1" si="3"/>
        <v>0</v>
      </c>
      <c r="T15" s="101"/>
      <c r="U15" s="74">
        <f t="shared" ca="1" si="4"/>
        <v>0</v>
      </c>
      <c r="V15" s="73"/>
      <c r="W15" s="113">
        <f t="shared" ca="1" si="13"/>
        <v>0</v>
      </c>
      <c r="X15" s="73"/>
      <c r="Y15" s="113">
        <f t="shared" ca="1" si="14"/>
        <v>0</v>
      </c>
      <c r="Z15" s="73"/>
      <c r="AA15" s="74">
        <f t="shared" ca="1" si="5"/>
        <v>0</v>
      </c>
      <c r="AB15" s="73"/>
      <c r="AC15" s="74">
        <f t="shared" ca="1" si="6"/>
        <v>0</v>
      </c>
      <c r="AD15" s="73"/>
      <c r="AE15" s="74">
        <f t="shared" ca="1" si="7"/>
        <v>0</v>
      </c>
      <c r="AF15" s="73"/>
      <c r="AG15" s="74">
        <f t="shared" ca="1" si="15"/>
        <v>0</v>
      </c>
      <c r="AH15" s="82">
        <f t="shared" ca="1" si="8"/>
        <v>59</v>
      </c>
      <c r="AI15" s="74"/>
      <c r="AJ15" s="139">
        <f t="shared" ca="1" si="16"/>
        <v>59</v>
      </c>
    </row>
    <row r="16" spans="1:36" ht="15" customHeight="1" x14ac:dyDescent="0.2">
      <c r="A16" s="90" t="s">
        <v>149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9"/>
        <v>0</v>
      </c>
      <c r="F16" s="73"/>
      <c r="G16" s="74">
        <f t="shared" ca="1" si="17"/>
        <v>0</v>
      </c>
      <c r="H16" s="73"/>
      <c r="I16" s="74">
        <f t="shared" ca="1" si="1"/>
        <v>0</v>
      </c>
      <c r="J16" s="73"/>
      <c r="K16" s="113">
        <f t="shared" ca="1" si="10"/>
        <v>0</v>
      </c>
      <c r="L16" s="73"/>
      <c r="M16" s="113">
        <f t="shared" ca="1" si="11"/>
        <v>0</v>
      </c>
      <c r="N16" s="73"/>
      <c r="O16" s="74">
        <f t="shared" ca="1" si="12"/>
        <v>0</v>
      </c>
      <c r="P16" s="73"/>
      <c r="Q16" s="113">
        <f t="shared" ca="1" si="2"/>
        <v>0</v>
      </c>
      <c r="R16" s="73"/>
      <c r="S16" s="113">
        <f t="shared" ca="1" si="3"/>
        <v>0</v>
      </c>
      <c r="T16" s="101"/>
      <c r="U16" s="74">
        <f t="shared" ca="1" si="4"/>
        <v>0</v>
      </c>
      <c r="V16" s="73"/>
      <c r="W16" s="113">
        <f t="shared" ca="1" si="13"/>
        <v>0</v>
      </c>
      <c r="X16" s="101"/>
      <c r="Y16" s="113">
        <f t="shared" ca="1" si="14"/>
        <v>0</v>
      </c>
      <c r="Z16" s="73"/>
      <c r="AA16" s="74">
        <f t="shared" ca="1" si="5"/>
        <v>0</v>
      </c>
      <c r="AB16" s="73"/>
      <c r="AC16" s="74">
        <f t="shared" ca="1" si="6"/>
        <v>0</v>
      </c>
      <c r="AD16" s="73"/>
      <c r="AE16" s="74">
        <f t="shared" ca="1" si="7"/>
        <v>0</v>
      </c>
      <c r="AF16" s="73"/>
      <c r="AG16" s="74">
        <f t="shared" ca="1" si="15"/>
        <v>0</v>
      </c>
      <c r="AH16" s="82">
        <f t="shared" ca="1" si="8"/>
        <v>0</v>
      </c>
      <c r="AI16" s="74"/>
      <c r="AJ16" s="139">
        <f t="shared" ca="1" si="16"/>
        <v>0</v>
      </c>
    </row>
    <row r="17" spans="1:36" ht="15" customHeight="1" x14ac:dyDescent="0.2">
      <c r="A17" s="90" t="s">
        <v>236</v>
      </c>
      <c r="B17" t="s">
        <v>65</v>
      </c>
      <c r="C17" s="4" t="s">
        <v>4</v>
      </c>
      <c r="D17" s="19">
        <f t="shared" si="0"/>
        <v>140</v>
      </c>
      <c r="E17" s="20">
        <f t="shared" si="9"/>
        <v>0</v>
      </c>
      <c r="F17" s="73"/>
      <c r="G17" s="74">
        <f t="shared" si="17"/>
        <v>0</v>
      </c>
      <c r="H17" s="73"/>
      <c r="I17" s="74">
        <f t="shared" si="1"/>
        <v>0</v>
      </c>
      <c r="J17" s="73"/>
      <c r="K17" s="113">
        <f t="shared" si="10"/>
        <v>0</v>
      </c>
      <c r="L17" s="73"/>
      <c r="M17" s="113">
        <f t="shared" si="11"/>
        <v>0</v>
      </c>
      <c r="N17" s="73"/>
      <c r="O17" s="74">
        <f t="shared" si="12"/>
        <v>0</v>
      </c>
      <c r="P17" s="73"/>
      <c r="Q17" s="113">
        <f t="shared" si="2"/>
        <v>0</v>
      </c>
      <c r="R17" s="73"/>
      <c r="S17" s="113">
        <f t="shared" si="3"/>
        <v>0</v>
      </c>
      <c r="T17" s="101"/>
      <c r="U17" s="74">
        <f t="shared" si="4"/>
        <v>0</v>
      </c>
      <c r="V17" s="73"/>
      <c r="W17" s="113">
        <f t="shared" si="13"/>
        <v>0</v>
      </c>
      <c r="X17" s="101"/>
      <c r="Y17" s="113">
        <f t="shared" si="14"/>
        <v>0</v>
      </c>
      <c r="Z17" s="73"/>
      <c r="AA17" s="74">
        <f t="shared" si="5"/>
        <v>0</v>
      </c>
      <c r="AB17" s="73"/>
      <c r="AC17" s="74">
        <f t="shared" si="6"/>
        <v>0</v>
      </c>
      <c r="AD17" s="73"/>
      <c r="AE17" s="74">
        <f t="shared" si="7"/>
        <v>0</v>
      </c>
      <c r="AF17" s="73"/>
      <c r="AG17" s="74">
        <f t="shared" si="15"/>
        <v>0</v>
      </c>
      <c r="AH17" s="82">
        <f t="shared" si="8"/>
        <v>0</v>
      </c>
      <c r="AI17" s="74"/>
      <c r="AJ17" s="139">
        <f t="shared" si="16"/>
        <v>0</v>
      </c>
    </row>
    <row r="18" spans="1:36" ht="15" customHeight="1" x14ac:dyDescent="0.2">
      <c r="A18" s="90" t="s">
        <v>151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 t="shared" si="9"/>
        <v>78</v>
      </c>
      <c r="F18" s="73">
        <v>78</v>
      </c>
      <c r="G18" s="74">
        <f t="shared" ca="1" si="17"/>
        <v>10920</v>
      </c>
      <c r="H18" s="73"/>
      <c r="I18" s="74">
        <f t="shared" ca="1" si="1"/>
        <v>0</v>
      </c>
      <c r="J18" s="73"/>
      <c r="K18" s="113">
        <f t="shared" ca="1" si="10"/>
        <v>0</v>
      </c>
      <c r="L18" s="73"/>
      <c r="M18" s="113">
        <f t="shared" ca="1" si="11"/>
        <v>0</v>
      </c>
      <c r="N18" s="73"/>
      <c r="O18" s="74">
        <f t="shared" ca="1" si="12"/>
        <v>0</v>
      </c>
      <c r="P18" s="73"/>
      <c r="Q18" s="113">
        <f t="shared" ca="1" si="2"/>
        <v>0</v>
      </c>
      <c r="R18" s="73"/>
      <c r="S18" s="113">
        <f t="shared" ca="1" si="3"/>
        <v>0</v>
      </c>
      <c r="T18" s="101"/>
      <c r="U18" s="74">
        <f t="shared" ca="1" si="4"/>
        <v>0</v>
      </c>
      <c r="V18" s="73"/>
      <c r="W18" s="113">
        <f t="shared" ca="1" si="13"/>
        <v>0</v>
      </c>
      <c r="X18" s="101"/>
      <c r="Y18" s="113">
        <f t="shared" ca="1" si="14"/>
        <v>0</v>
      </c>
      <c r="Z18" s="73"/>
      <c r="AA18" s="74">
        <f t="shared" ca="1" si="5"/>
        <v>0</v>
      </c>
      <c r="AB18" s="73"/>
      <c r="AC18" s="74">
        <f t="shared" ca="1" si="6"/>
        <v>0</v>
      </c>
      <c r="AD18" s="73"/>
      <c r="AE18" s="74">
        <f t="shared" ca="1" si="7"/>
        <v>0</v>
      </c>
      <c r="AF18" s="73"/>
      <c r="AG18" s="74">
        <f t="shared" ca="1" si="15"/>
        <v>0</v>
      </c>
      <c r="AH18" s="82">
        <f t="shared" ca="1" si="8"/>
        <v>10920</v>
      </c>
      <c r="AI18" s="74"/>
      <c r="AJ18" s="139">
        <f t="shared" ca="1" si="16"/>
        <v>10920</v>
      </c>
    </row>
    <row r="19" spans="1:36" ht="15" customHeight="1" x14ac:dyDescent="0.2">
      <c r="A19" s="90" t="s">
        <v>369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si="9"/>
        <v>0</v>
      </c>
      <c r="F19" s="73"/>
      <c r="G19" s="74">
        <f t="shared" ca="1" si="17"/>
        <v>0</v>
      </c>
      <c r="H19" s="73"/>
      <c r="I19" s="74">
        <f t="shared" ca="1" si="1"/>
        <v>0</v>
      </c>
      <c r="J19" s="73"/>
      <c r="K19" s="113">
        <f t="shared" ca="1" si="10"/>
        <v>0</v>
      </c>
      <c r="L19" s="73"/>
      <c r="M19" s="113">
        <f t="shared" ca="1" si="11"/>
        <v>0</v>
      </c>
      <c r="N19" s="73"/>
      <c r="O19" s="74">
        <f t="shared" ca="1" si="12"/>
        <v>0</v>
      </c>
      <c r="P19" s="73"/>
      <c r="Q19" s="113">
        <f t="shared" ca="1" si="2"/>
        <v>0</v>
      </c>
      <c r="R19" s="73"/>
      <c r="S19" s="113">
        <f t="shared" ca="1" si="3"/>
        <v>0</v>
      </c>
      <c r="T19" s="101"/>
      <c r="U19" s="74">
        <f t="shared" ca="1" si="4"/>
        <v>0</v>
      </c>
      <c r="V19" s="73"/>
      <c r="W19" s="113">
        <f t="shared" ca="1" si="13"/>
        <v>0</v>
      </c>
      <c r="X19" s="101"/>
      <c r="Y19" s="113">
        <f t="shared" ca="1" si="14"/>
        <v>0</v>
      </c>
      <c r="Z19" s="73"/>
      <c r="AA19" s="74">
        <f t="shared" ca="1" si="5"/>
        <v>0</v>
      </c>
      <c r="AB19" s="73"/>
      <c r="AC19" s="74">
        <f t="shared" ca="1" si="6"/>
        <v>0</v>
      </c>
      <c r="AD19" s="73"/>
      <c r="AE19" s="74">
        <f t="shared" ca="1" si="7"/>
        <v>0</v>
      </c>
      <c r="AF19" s="73"/>
      <c r="AG19" s="74">
        <f t="shared" ca="1" si="15"/>
        <v>0</v>
      </c>
      <c r="AH19" s="82">
        <f t="shared" ca="1" si="8"/>
        <v>0</v>
      </c>
      <c r="AI19" s="74"/>
      <c r="AJ19" s="139">
        <f t="shared" ca="1" si="16"/>
        <v>0</v>
      </c>
    </row>
    <row r="20" spans="1:36" ht="15" customHeight="1" x14ac:dyDescent="0.2">
      <c r="A20" s="90" t="s">
        <v>164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9"/>
        <v>0</v>
      </c>
      <c r="F20" s="73"/>
      <c r="G20" s="74">
        <f t="shared" ca="1" si="17"/>
        <v>0</v>
      </c>
      <c r="H20" s="73"/>
      <c r="I20" s="74">
        <f t="shared" ca="1" si="1"/>
        <v>0</v>
      </c>
      <c r="J20" s="73"/>
      <c r="K20" s="113">
        <f t="shared" ca="1" si="10"/>
        <v>0</v>
      </c>
      <c r="L20" s="73"/>
      <c r="M20" s="113">
        <f t="shared" ca="1" si="11"/>
        <v>0</v>
      </c>
      <c r="N20" s="73"/>
      <c r="O20" s="74">
        <f t="shared" ca="1" si="12"/>
        <v>0</v>
      </c>
      <c r="P20" s="73"/>
      <c r="Q20" s="113">
        <f t="shared" ca="1" si="2"/>
        <v>0</v>
      </c>
      <c r="R20" s="73"/>
      <c r="S20" s="113">
        <f t="shared" ca="1" si="3"/>
        <v>0</v>
      </c>
      <c r="T20" s="101"/>
      <c r="U20" s="74">
        <f t="shared" ca="1" si="4"/>
        <v>0</v>
      </c>
      <c r="V20" s="73"/>
      <c r="W20" s="113">
        <f t="shared" ca="1" si="13"/>
        <v>0</v>
      </c>
      <c r="X20" s="101"/>
      <c r="Y20" s="113">
        <f t="shared" ca="1" si="14"/>
        <v>0</v>
      </c>
      <c r="Z20" s="73"/>
      <c r="AA20" s="74">
        <f t="shared" ca="1" si="5"/>
        <v>0</v>
      </c>
      <c r="AB20" s="73"/>
      <c r="AC20" s="74">
        <f t="shared" ca="1" si="6"/>
        <v>0</v>
      </c>
      <c r="AD20" s="73"/>
      <c r="AE20" s="74">
        <f t="shared" ca="1" si="7"/>
        <v>0</v>
      </c>
      <c r="AF20" s="73"/>
      <c r="AG20" s="74">
        <f t="shared" ca="1" si="15"/>
        <v>0</v>
      </c>
      <c r="AH20" s="82">
        <f t="shared" ca="1" si="8"/>
        <v>0</v>
      </c>
      <c r="AI20" s="74"/>
      <c r="AJ20" s="139">
        <f t="shared" ca="1" si="16"/>
        <v>0</v>
      </c>
    </row>
    <row r="21" spans="1:36" ht="15" customHeight="1" x14ac:dyDescent="0.2">
      <c r="A21" s="90" t="s">
        <v>168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9"/>
        <v>0</v>
      </c>
      <c r="F21" s="73"/>
      <c r="G21" s="74">
        <f t="shared" ca="1" si="17"/>
        <v>0</v>
      </c>
      <c r="H21" s="73"/>
      <c r="I21" s="74">
        <f t="shared" ca="1" si="1"/>
        <v>0</v>
      </c>
      <c r="J21" s="73"/>
      <c r="K21" s="113">
        <f t="shared" ca="1" si="10"/>
        <v>0</v>
      </c>
      <c r="L21" s="73"/>
      <c r="M21" s="113">
        <f t="shared" ca="1" si="11"/>
        <v>0</v>
      </c>
      <c r="N21" s="73"/>
      <c r="O21" s="74">
        <f t="shared" ca="1" si="12"/>
        <v>0</v>
      </c>
      <c r="P21" s="73"/>
      <c r="Q21" s="113">
        <f t="shared" ca="1" si="2"/>
        <v>0</v>
      </c>
      <c r="R21" s="73"/>
      <c r="S21" s="113">
        <f t="shared" ca="1" si="3"/>
        <v>0</v>
      </c>
      <c r="T21" s="101"/>
      <c r="U21" s="74">
        <f t="shared" ca="1" si="4"/>
        <v>0</v>
      </c>
      <c r="V21" s="73"/>
      <c r="W21" s="113">
        <f t="shared" ca="1" si="13"/>
        <v>0</v>
      </c>
      <c r="X21" s="101"/>
      <c r="Y21" s="113">
        <f t="shared" ca="1" si="14"/>
        <v>0</v>
      </c>
      <c r="Z21" s="73"/>
      <c r="AA21" s="74">
        <f t="shared" ca="1" si="5"/>
        <v>0</v>
      </c>
      <c r="AB21" s="73"/>
      <c r="AC21" s="74">
        <f t="shared" ca="1" si="6"/>
        <v>0</v>
      </c>
      <c r="AD21" s="73"/>
      <c r="AE21" s="74">
        <f t="shared" ca="1" si="7"/>
        <v>0</v>
      </c>
      <c r="AF21" s="73"/>
      <c r="AG21" s="74">
        <f t="shared" ca="1" si="15"/>
        <v>0</v>
      </c>
      <c r="AH21" s="82">
        <f t="shared" ca="1" si="8"/>
        <v>0</v>
      </c>
      <c r="AI21" s="74"/>
      <c r="AJ21" s="139">
        <f t="shared" ca="1" si="16"/>
        <v>0</v>
      </c>
    </row>
    <row r="22" spans="1:36" ht="15" customHeight="1" x14ac:dyDescent="0.2">
      <c r="A22" s="90" t="s">
        <v>169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9"/>
        <v>0</v>
      </c>
      <c r="F22" s="73"/>
      <c r="G22" s="74">
        <f t="shared" ca="1" si="17"/>
        <v>0</v>
      </c>
      <c r="H22" s="73"/>
      <c r="I22" s="74">
        <f t="shared" ca="1" si="1"/>
        <v>0</v>
      </c>
      <c r="J22" s="73"/>
      <c r="K22" s="113">
        <f t="shared" ca="1" si="10"/>
        <v>0</v>
      </c>
      <c r="L22" s="73"/>
      <c r="M22" s="113">
        <f t="shared" ca="1" si="11"/>
        <v>0</v>
      </c>
      <c r="N22" s="73"/>
      <c r="O22" s="74">
        <f t="shared" ca="1" si="12"/>
        <v>0</v>
      </c>
      <c r="P22" s="73"/>
      <c r="Q22" s="113">
        <f t="shared" ca="1" si="2"/>
        <v>0</v>
      </c>
      <c r="R22" s="73"/>
      <c r="S22" s="113">
        <f t="shared" ca="1" si="3"/>
        <v>0</v>
      </c>
      <c r="T22" s="101"/>
      <c r="U22" s="74">
        <f t="shared" ca="1" si="4"/>
        <v>0</v>
      </c>
      <c r="V22" s="73"/>
      <c r="W22" s="113">
        <f t="shared" ca="1" si="13"/>
        <v>0</v>
      </c>
      <c r="X22" s="101"/>
      <c r="Y22" s="113">
        <f t="shared" ca="1" si="14"/>
        <v>0</v>
      </c>
      <c r="Z22" s="73"/>
      <c r="AA22" s="74">
        <f t="shared" ca="1" si="5"/>
        <v>0</v>
      </c>
      <c r="AB22" s="73"/>
      <c r="AC22" s="74">
        <f t="shared" ca="1" si="6"/>
        <v>0</v>
      </c>
      <c r="AD22" s="73"/>
      <c r="AE22" s="74">
        <f t="shared" ca="1" si="7"/>
        <v>0</v>
      </c>
      <c r="AF22" s="73"/>
      <c r="AG22" s="74">
        <f t="shared" ca="1" si="15"/>
        <v>0</v>
      </c>
      <c r="AH22" s="82">
        <f t="shared" ca="1" si="8"/>
        <v>0</v>
      </c>
      <c r="AI22" s="74"/>
      <c r="AJ22" s="139">
        <f t="shared" ca="1" si="16"/>
        <v>0</v>
      </c>
    </row>
    <row r="23" spans="1:36" ht="15" customHeight="1" x14ac:dyDescent="0.2">
      <c r="A23" s="90" t="s">
        <v>170</v>
      </c>
      <c r="B23" t="str">
        <f>IF($A23="","",INDEX('MA-Liste'!$D:$D,MATCH($A23,'MA-Liste'!$M:$M,FALSE)))</f>
        <v>AeBo</v>
      </c>
      <c r="C23" s="4" t="str">
        <f ca="1">IF($A23="","",INDEX(INDIRECT("'MA-Liste'!"&amp;$C$11),MATCH($A23,'MA-Liste'!$M:$M,FALSE)))</f>
        <v>D</v>
      </c>
      <c r="D23" s="19">
        <f t="shared" ca="1" si="0"/>
        <v>100</v>
      </c>
      <c r="E23" s="20">
        <f t="shared" si="9"/>
        <v>0</v>
      </c>
      <c r="F23" s="73"/>
      <c r="G23" s="74">
        <f t="shared" ca="1" si="17"/>
        <v>0</v>
      </c>
      <c r="H23" s="73"/>
      <c r="I23" s="74">
        <f t="shared" ca="1" si="1"/>
        <v>0</v>
      </c>
      <c r="J23" s="73"/>
      <c r="K23" s="113">
        <f t="shared" ca="1" si="10"/>
        <v>0</v>
      </c>
      <c r="L23" s="73"/>
      <c r="M23" s="113">
        <f t="shared" ca="1" si="11"/>
        <v>0</v>
      </c>
      <c r="N23" s="73"/>
      <c r="O23" s="74">
        <f t="shared" ca="1" si="12"/>
        <v>0</v>
      </c>
      <c r="P23" s="73"/>
      <c r="Q23" s="113">
        <f t="shared" ca="1" si="2"/>
        <v>0</v>
      </c>
      <c r="R23" s="73"/>
      <c r="S23" s="113">
        <f t="shared" ca="1" si="3"/>
        <v>0</v>
      </c>
      <c r="T23" s="101"/>
      <c r="U23" s="74">
        <f t="shared" ca="1" si="4"/>
        <v>0</v>
      </c>
      <c r="V23" s="73"/>
      <c r="W23" s="113">
        <f t="shared" ca="1" si="13"/>
        <v>0</v>
      </c>
      <c r="X23" s="101"/>
      <c r="Y23" s="113">
        <f t="shared" ca="1" si="14"/>
        <v>0</v>
      </c>
      <c r="Z23" s="73"/>
      <c r="AA23" s="74">
        <f t="shared" ca="1" si="5"/>
        <v>0</v>
      </c>
      <c r="AB23" s="73"/>
      <c r="AC23" s="74">
        <f t="shared" ca="1" si="6"/>
        <v>0</v>
      </c>
      <c r="AD23" s="73"/>
      <c r="AE23" s="74">
        <f t="shared" ca="1" si="7"/>
        <v>0</v>
      </c>
      <c r="AF23" s="73"/>
      <c r="AG23" s="74">
        <f t="shared" ca="1" si="15"/>
        <v>0</v>
      </c>
      <c r="AH23" s="82">
        <f t="shared" ca="1" si="8"/>
        <v>0</v>
      </c>
      <c r="AI23" s="74"/>
      <c r="AJ23" s="139">
        <f t="shared" ca="1" si="16"/>
        <v>0</v>
      </c>
    </row>
    <row r="24" spans="1:36" ht="15" customHeight="1" x14ac:dyDescent="0.2">
      <c r="A24" s="90" t="s">
        <v>171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F</v>
      </c>
      <c r="D24" s="19">
        <f t="shared" ca="1" si="0"/>
        <v>60</v>
      </c>
      <c r="E24" s="20">
        <f t="shared" si="9"/>
        <v>0</v>
      </c>
      <c r="F24" s="73"/>
      <c r="G24" s="74">
        <f t="shared" ca="1" si="17"/>
        <v>0</v>
      </c>
      <c r="H24" s="73"/>
      <c r="I24" s="74">
        <f t="shared" ca="1" si="1"/>
        <v>0</v>
      </c>
      <c r="J24" s="73"/>
      <c r="K24" s="113">
        <f t="shared" ca="1" si="10"/>
        <v>0</v>
      </c>
      <c r="L24" s="73"/>
      <c r="M24" s="113">
        <f t="shared" ca="1" si="11"/>
        <v>0</v>
      </c>
      <c r="N24" s="73"/>
      <c r="O24" s="74">
        <f t="shared" ca="1" si="12"/>
        <v>0</v>
      </c>
      <c r="P24" s="73"/>
      <c r="Q24" s="113">
        <f t="shared" ca="1" si="2"/>
        <v>0</v>
      </c>
      <c r="R24" s="73"/>
      <c r="S24" s="113">
        <f t="shared" ca="1" si="3"/>
        <v>0</v>
      </c>
      <c r="T24" s="101"/>
      <c r="U24" s="74">
        <f t="shared" ca="1" si="4"/>
        <v>0</v>
      </c>
      <c r="V24" s="73"/>
      <c r="W24" s="113">
        <f t="shared" ca="1" si="13"/>
        <v>0</v>
      </c>
      <c r="X24" s="101"/>
      <c r="Y24" s="113">
        <f t="shared" ca="1" si="14"/>
        <v>0</v>
      </c>
      <c r="Z24" s="73"/>
      <c r="AA24" s="74">
        <f t="shared" ca="1" si="5"/>
        <v>0</v>
      </c>
      <c r="AB24" s="73"/>
      <c r="AC24" s="74">
        <f t="shared" ca="1" si="6"/>
        <v>0</v>
      </c>
      <c r="AD24" s="73"/>
      <c r="AE24" s="74">
        <f t="shared" ca="1" si="7"/>
        <v>0</v>
      </c>
      <c r="AF24" s="73"/>
      <c r="AG24" s="74">
        <f t="shared" ca="1" si="15"/>
        <v>0</v>
      </c>
      <c r="AH24" s="82">
        <f t="shared" ca="1" si="8"/>
        <v>0</v>
      </c>
      <c r="AI24" s="74"/>
      <c r="AJ24" s="139">
        <f t="shared" ca="1" si="16"/>
        <v>0</v>
      </c>
    </row>
    <row r="25" spans="1:36" ht="15" customHeight="1" x14ac:dyDescent="0.2">
      <c r="A25" s="90" t="s">
        <v>150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B</v>
      </c>
      <c r="D25" s="19">
        <f t="shared" ca="1" si="0"/>
        <v>140</v>
      </c>
      <c r="E25" s="20">
        <f t="shared" si="9"/>
        <v>4</v>
      </c>
      <c r="F25" s="73"/>
      <c r="G25" s="74">
        <f t="shared" ca="1" si="17"/>
        <v>0</v>
      </c>
      <c r="H25" s="73"/>
      <c r="I25" s="74">
        <f t="shared" ca="1" si="1"/>
        <v>0</v>
      </c>
      <c r="J25" s="73"/>
      <c r="K25" s="113">
        <f t="shared" ca="1" si="10"/>
        <v>0</v>
      </c>
      <c r="L25" s="73"/>
      <c r="M25" s="113">
        <f t="shared" ca="1" si="11"/>
        <v>0</v>
      </c>
      <c r="N25" s="73"/>
      <c r="O25" s="74">
        <f t="shared" ca="1" si="12"/>
        <v>0</v>
      </c>
      <c r="P25" s="73"/>
      <c r="Q25" s="113">
        <f t="shared" ca="1" si="2"/>
        <v>0</v>
      </c>
      <c r="R25" s="73"/>
      <c r="S25" s="113">
        <f t="shared" ca="1" si="3"/>
        <v>0</v>
      </c>
      <c r="T25" s="101"/>
      <c r="U25" s="74">
        <f t="shared" ca="1" si="4"/>
        <v>0</v>
      </c>
      <c r="V25" s="73"/>
      <c r="W25" s="113">
        <f t="shared" ca="1" si="13"/>
        <v>0</v>
      </c>
      <c r="X25" s="101">
        <v>4</v>
      </c>
      <c r="Y25" s="113">
        <f t="shared" ca="1" si="14"/>
        <v>560</v>
      </c>
      <c r="Z25" s="73"/>
      <c r="AA25" s="74">
        <f t="shared" ca="1" si="5"/>
        <v>0</v>
      </c>
      <c r="AB25" s="73"/>
      <c r="AC25" s="74">
        <f t="shared" ca="1" si="6"/>
        <v>0</v>
      </c>
      <c r="AD25" s="73"/>
      <c r="AE25" s="74">
        <f t="shared" ca="1" si="7"/>
        <v>0</v>
      </c>
      <c r="AF25" s="73"/>
      <c r="AG25" s="74">
        <f t="shared" ca="1" si="15"/>
        <v>0</v>
      </c>
      <c r="AH25" s="82">
        <f ca="1">IF(D25="",0,D25*E25)</f>
        <v>560</v>
      </c>
      <c r="AI25" s="74"/>
      <c r="AJ25" s="139">
        <f t="shared" ca="1" si="16"/>
        <v>560</v>
      </c>
    </row>
    <row r="26" spans="1:36" ht="15" customHeight="1" x14ac:dyDescent="0.2">
      <c r="A26" s="90" t="s">
        <v>174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9"/>
        <v>10.25</v>
      </c>
      <c r="F26" s="73"/>
      <c r="G26" s="74">
        <f t="shared" ca="1" si="17"/>
        <v>0</v>
      </c>
      <c r="H26" s="73"/>
      <c r="I26" s="74">
        <f t="shared" ca="1" si="1"/>
        <v>0</v>
      </c>
      <c r="J26" s="73"/>
      <c r="K26" s="113">
        <f t="shared" ca="1" si="10"/>
        <v>0</v>
      </c>
      <c r="L26" s="73"/>
      <c r="M26" s="113">
        <f t="shared" ca="1" si="11"/>
        <v>0</v>
      </c>
      <c r="N26" s="73"/>
      <c r="O26" s="74">
        <f t="shared" ca="1" si="12"/>
        <v>0</v>
      </c>
      <c r="P26" s="73"/>
      <c r="Q26" s="113">
        <f t="shared" ca="1" si="2"/>
        <v>0</v>
      </c>
      <c r="R26" s="73"/>
      <c r="S26" s="113">
        <f t="shared" ca="1" si="3"/>
        <v>0</v>
      </c>
      <c r="T26" s="101"/>
      <c r="U26" s="74">
        <f t="shared" ca="1" si="4"/>
        <v>0</v>
      </c>
      <c r="V26" s="73"/>
      <c r="W26" s="113">
        <f t="shared" ca="1" si="13"/>
        <v>0</v>
      </c>
      <c r="X26" s="101">
        <v>10.25</v>
      </c>
      <c r="Y26" s="113">
        <f t="shared" ca="1" si="14"/>
        <v>1209.5</v>
      </c>
      <c r="Z26" s="73"/>
      <c r="AA26" s="74">
        <f t="shared" ca="1" si="5"/>
        <v>0</v>
      </c>
      <c r="AB26" s="73"/>
      <c r="AC26" s="74">
        <f t="shared" ca="1" si="6"/>
        <v>0</v>
      </c>
      <c r="AD26" s="73"/>
      <c r="AE26" s="74">
        <f t="shared" ca="1" si="7"/>
        <v>0</v>
      </c>
      <c r="AF26" s="73"/>
      <c r="AG26" s="74">
        <f t="shared" ca="1" si="15"/>
        <v>0</v>
      </c>
      <c r="AH26" s="82">
        <f t="shared" ca="1" si="8"/>
        <v>1209.5</v>
      </c>
      <c r="AI26" s="74"/>
      <c r="AJ26" s="139">
        <f t="shared" ca="1" si="16"/>
        <v>1209.5</v>
      </c>
    </row>
    <row r="27" spans="1:36" ht="15" customHeight="1" x14ac:dyDescent="0.2">
      <c r="A27" s="90" t="s">
        <v>202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C</v>
      </c>
      <c r="D27" s="19">
        <f t="shared" ca="1" si="0"/>
        <v>118</v>
      </c>
      <c r="E27" s="20">
        <f t="shared" si="9"/>
        <v>0</v>
      </c>
      <c r="F27" s="73"/>
      <c r="G27" s="74">
        <f t="shared" ca="1" si="17"/>
        <v>0</v>
      </c>
      <c r="H27" s="73"/>
      <c r="I27" s="74">
        <f t="shared" ca="1" si="1"/>
        <v>0</v>
      </c>
      <c r="J27" s="73"/>
      <c r="K27" s="113">
        <f t="shared" ca="1" si="10"/>
        <v>0</v>
      </c>
      <c r="L27" s="73"/>
      <c r="M27" s="113">
        <f t="shared" ca="1" si="11"/>
        <v>0</v>
      </c>
      <c r="N27" s="73"/>
      <c r="O27" s="74">
        <f t="shared" ca="1" si="12"/>
        <v>0</v>
      </c>
      <c r="P27" s="73"/>
      <c r="Q27" s="113">
        <f t="shared" ca="1" si="2"/>
        <v>0</v>
      </c>
      <c r="R27" s="73"/>
      <c r="S27" s="113">
        <f t="shared" ca="1" si="3"/>
        <v>0</v>
      </c>
      <c r="T27" s="101"/>
      <c r="U27" s="74">
        <f t="shared" ca="1" si="4"/>
        <v>0</v>
      </c>
      <c r="V27" s="73"/>
      <c r="W27" s="113">
        <f t="shared" ca="1" si="13"/>
        <v>0</v>
      </c>
      <c r="X27" s="101"/>
      <c r="Y27" s="113">
        <f t="shared" ca="1" si="14"/>
        <v>0</v>
      </c>
      <c r="Z27" s="73"/>
      <c r="AA27" s="74">
        <f t="shared" ca="1" si="5"/>
        <v>0</v>
      </c>
      <c r="AB27" s="73"/>
      <c r="AC27" s="74">
        <f t="shared" ca="1" si="6"/>
        <v>0</v>
      </c>
      <c r="AD27" s="73"/>
      <c r="AE27" s="74">
        <f t="shared" ca="1" si="7"/>
        <v>0</v>
      </c>
      <c r="AF27" s="73"/>
      <c r="AG27" s="74">
        <f t="shared" ca="1" si="15"/>
        <v>0</v>
      </c>
      <c r="AH27" s="82">
        <f t="shared" ca="1" si="8"/>
        <v>0</v>
      </c>
      <c r="AI27" s="74"/>
      <c r="AJ27" s="139">
        <f t="shared" ca="1" si="16"/>
        <v>0</v>
      </c>
    </row>
    <row r="28" spans="1:36" ht="15" customHeight="1" x14ac:dyDescent="0.2">
      <c r="A28" s="90" t="s">
        <v>166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D</v>
      </c>
      <c r="D28" s="19">
        <f t="shared" ca="1" si="0"/>
        <v>100</v>
      </c>
      <c r="E28" s="20">
        <f t="shared" si="9"/>
        <v>0</v>
      </c>
      <c r="F28" s="73"/>
      <c r="G28" s="74">
        <f t="shared" ca="1" si="17"/>
        <v>0</v>
      </c>
      <c r="H28" s="73"/>
      <c r="I28" s="74">
        <f t="shared" ca="1" si="1"/>
        <v>0</v>
      </c>
      <c r="J28" s="73"/>
      <c r="K28" s="113">
        <f t="shared" ca="1" si="10"/>
        <v>0</v>
      </c>
      <c r="L28" s="73"/>
      <c r="M28" s="113">
        <f t="shared" ca="1" si="11"/>
        <v>0</v>
      </c>
      <c r="N28" s="73"/>
      <c r="O28" s="74">
        <f t="shared" ca="1" si="12"/>
        <v>0</v>
      </c>
      <c r="P28" s="73"/>
      <c r="Q28" s="113">
        <f t="shared" ca="1" si="2"/>
        <v>0</v>
      </c>
      <c r="R28" s="73"/>
      <c r="S28" s="113">
        <f t="shared" ca="1" si="3"/>
        <v>0</v>
      </c>
      <c r="T28" s="101"/>
      <c r="U28" s="74">
        <f t="shared" ca="1" si="4"/>
        <v>0</v>
      </c>
      <c r="V28" s="73"/>
      <c r="W28" s="113">
        <f t="shared" ca="1" si="13"/>
        <v>0</v>
      </c>
      <c r="X28" s="101"/>
      <c r="Y28" s="113">
        <f t="shared" ca="1" si="14"/>
        <v>0</v>
      </c>
      <c r="Z28" s="73"/>
      <c r="AA28" s="74">
        <f t="shared" ca="1" si="5"/>
        <v>0</v>
      </c>
      <c r="AB28" s="73"/>
      <c r="AC28" s="74">
        <f t="shared" ca="1" si="6"/>
        <v>0</v>
      </c>
      <c r="AD28" s="73"/>
      <c r="AE28" s="74">
        <f t="shared" ca="1" si="7"/>
        <v>0</v>
      </c>
      <c r="AF28" s="73"/>
      <c r="AG28" s="74">
        <f t="shared" ca="1" si="15"/>
        <v>0</v>
      </c>
      <c r="AH28" s="82">
        <f t="shared" ca="1" si="8"/>
        <v>0</v>
      </c>
      <c r="AI28" s="74"/>
      <c r="AJ28" s="139">
        <f t="shared" ca="1" si="16"/>
        <v>0</v>
      </c>
    </row>
    <row r="29" spans="1:36" ht="15" customHeight="1" x14ac:dyDescent="0.2">
      <c r="A29" s="90" t="s">
        <v>167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F</v>
      </c>
      <c r="D29" s="19">
        <f t="shared" ca="1" si="0"/>
        <v>60</v>
      </c>
      <c r="E29" s="20">
        <f t="shared" si="9"/>
        <v>0</v>
      </c>
      <c r="F29" s="73"/>
      <c r="G29" s="74">
        <f t="shared" ca="1" si="17"/>
        <v>0</v>
      </c>
      <c r="H29" s="73"/>
      <c r="I29" s="74">
        <f t="shared" ca="1" si="1"/>
        <v>0</v>
      </c>
      <c r="J29" s="73"/>
      <c r="K29" s="113">
        <f t="shared" ca="1" si="10"/>
        <v>0</v>
      </c>
      <c r="L29" s="73"/>
      <c r="M29" s="113">
        <f t="shared" ca="1" si="11"/>
        <v>0</v>
      </c>
      <c r="N29" s="73"/>
      <c r="O29" s="74">
        <f t="shared" ca="1" si="12"/>
        <v>0</v>
      </c>
      <c r="P29" s="73"/>
      <c r="Q29" s="113">
        <f t="shared" ca="1" si="2"/>
        <v>0</v>
      </c>
      <c r="R29" s="73"/>
      <c r="S29" s="113">
        <f t="shared" ca="1" si="3"/>
        <v>0</v>
      </c>
      <c r="T29" s="101"/>
      <c r="U29" s="74">
        <f t="shared" ca="1" si="4"/>
        <v>0</v>
      </c>
      <c r="V29" s="73"/>
      <c r="W29" s="113">
        <f t="shared" ca="1" si="13"/>
        <v>0</v>
      </c>
      <c r="X29" s="101"/>
      <c r="Y29" s="113">
        <f t="shared" ca="1" si="14"/>
        <v>0</v>
      </c>
      <c r="Z29" s="73"/>
      <c r="AA29" s="74">
        <f t="shared" ca="1" si="5"/>
        <v>0</v>
      </c>
      <c r="AB29" s="73"/>
      <c r="AC29" s="74">
        <f t="shared" ca="1" si="6"/>
        <v>0</v>
      </c>
      <c r="AD29" s="73"/>
      <c r="AE29" s="74">
        <f t="shared" ca="1" si="7"/>
        <v>0</v>
      </c>
      <c r="AF29" s="73"/>
      <c r="AG29" s="74">
        <f t="shared" ca="1" si="15"/>
        <v>0</v>
      </c>
      <c r="AH29" s="82">
        <f t="shared" ca="1" si="8"/>
        <v>0</v>
      </c>
      <c r="AI29" s="74"/>
      <c r="AJ29" s="139">
        <f t="shared" ca="1" si="16"/>
        <v>0</v>
      </c>
    </row>
    <row r="30" spans="1:36" ht="15" customHeight="1" x14ac:dyDescent="0.2">
      <c r="A30" s="90" t="s">
        <v>176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G</v>
      </c>
      <c r="D30" s="19">
        <f t="shared" ca="1" si="0"/>
        <v>35</v>
      </c>
      <c r="E30" s="20">
        <f t="shared" si="9"/>
        <v>0</v>
      </c>
      <c r="F30" s="73"/>
      <c r="G30" s="74">
        <f t="shared" ca="1" si="17"/>
        <v>0</v>
      </c>
      <c r="H30" s="73"/>
      <c r="I30" s="74">
        <f t="shared" ca="1" si="1"/>
        <v>0</v>
      </c>
      <c r="J30" s="73"/>
      <c r="K30" s="113">
        <f t="shared" ca="1" si="10"/>
        <v>0</v>
      </c>
      <c r="L30" s="73"/>
      <c r="M30" s="113">
        <f t="shared" ca="1" si="11"/>
        <v>0</v>
      </c>
      <c r="N30" s="73"/>
      <c r="O30" s="74">
        <f t="shared" ca="1" si="12"/>
        <v>0</v>
      </c>
      <c r="P30" s="73"/>
      <c r="Q30" s="113">
        <f t="shared" ca="1" si="2"/>
        <v>0</v>
      </c>
      <c r="R30" s="73"/>
      <c r="S30" s="113">
        <f t="shared" ca="1" si="3"/>
        <v>0</v>
      </c>
      <c r="T30" s="101"/>
      <c r="U30" s="74">
        <f t="shared" ca="1" si="4"/>
        <v>0</v>
      </c>
      <c r="V30" s="73"/>
      <c r="W30" s="113">
        <f t="shared" ca="1" si="13"/>
        <v>0</v>
      </c>
      <c r="X30" s="101"/>
      <c r="Y30" s="113">
        <f t="shared" ca="1" si="14"/>
        <v>0</v>
      </c>
      <c r="Z30" s="73"/>
      <c r="AA30" s="74">
        <f t="shared" ca="1" si="5"/>
        <v>0</v>
      </c>
      <c r="AB30" s="73"/>
      <c r="AC30" s="74">
        <f t="shared" ca="1" si="6"/>
        <v>0</v>
      </c>
      <c r="AD30" s="73"/>
      <c r="AE30" s="74">
        <f t="shared" ca="1" si="7"/>
        <v>0</v>
      </c>
      <c r="AF30" s="73"/>
      <c r="AG30" s="74">
        <f t="shared" ca="1" si="15"/>
        <v>0</v>
      </c>
      <c r="AH30" s="82">
        <f t="shared" ca="1" si="8"/>
        <v>0</v>
      </c>
      <c r="AI30" s="74"/>
      <c r="AJ30" s="139">
        <f t="shared" ca="1" si="16"/>
        <v>0</v>
      </c>
    </row>
    <row r="31" spans="1:36" ht="15" customHeight="1" x14ac:dyDescent="0.2">
      <c r="A31" s="84" t="s">
        <v>143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D</v>
      </c>
      <c r="D31" s="19">
        <f t="shared" ca="1" si="0"/>
        <v>100</v>
      </c>
      <c r="E31" s="20">
        <f t="shared" si="9"/>
        <v>0</v>
      </c>
      <c r="F31" s="73"/>
      <c r="G31" s="74">
        <f t="shared" ca="1" si="17"/>
        <v>0</v>
      </c>
      <c r="H31" s="73"/>
      <c r="I31" s="74">
        <f t="shared" ca="1" si="1"/>
        <v>0</v>
      </c>
      <c r="J31" s="73"/>
      <c r="K31" s="113">
        <f t="shared" ca="1" si="10"/>
        <v>0</v>
      </c>
      <c r="L31" s="73"/>
      <c r="M31" s="113">
        <f t="shared" ca="1" si="11"/>
        <v>0</v>
      </c>
      <c r="N31" s="73"/>
      <c r="O31" s="74">
        <f t="shared" ca="1" si="12"/>
        <v>0</v>
      </c>
      <c r="P31" s="73"/>
      <c r="Q31" s="113">
        <f t="shared" ca="1" si="2"/>
        <v>0</v>
      </c>
      <c r="R31" s="73"/>
      <c r="S31" s="113">
        <f t="shared" ca="1" si="3"/>
        <v>0</v>
      </c>
      <c r="T31" s="101"/>
      <c r="U31" s="74">
        <f t="shared" ca="1" si="4"/>
        <v>0</v>
      </c>
      <c r="V31" s="73"/>
      <c r="W31" s="113">
        <f t="shared" ca="1" si="13"/>
        <v>0</v>
      </c>
      <c r="X31" s="101"/>
      <c r="Y31" s="113">
        <f t="shared" ca="1" si="14"/>
        <v>0</v>
      </c>
      <c r="Z31" s="73"/>
      <c r="AA31" s="74">
        <f t="shared" ca="1" si="5"/>
        <v>0</v>
      </c>
      <c r="AB31" s="73"/>
      <c r="AC31" s="74">
        <f t="shared" ca="1" si="6"/>
        <v>0</v>
      </c>
      <c r="AD31" s="73"/>
      <c r="AE31" s="74">
        <f t="shared" ca="1" si="7"/>
        <v>0</v>
      </c>
      <c r="AF31" s="73"/>
      <c r="AG31" s="74">
        <f t="shared" ca="1" si="15"/>
        <v>0</v>
      </c>
      <c r="AH31" s="82">
        <f t="shared" ca="1" si="8"/>
        <v>0</v>
      </c>
      <c r="AI31" s="74"/>
      <c r="AJ31" s="139">
        <f t="shared" ca="1" si="16"/>
        <v>0</v>
      </c>
    </row>
    <row r="32" spans="1:36" ht="15" customHeight="1" x14ac:dyDescent="0.2">
      <c r="A32" s="84" t="s">
        <v>375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E</v>
      </c>
      <c r="D32" s="19">
        <f t="shared" ca="1" si="0"/>
        <v>75</v>
      </c>
      <c r="E32" s="20">
        <f t="shared" si="9"/>
        <v>0</v>
      </c>
      <c r="F32" s="73"/>
      <c r="G32" s="74">
        <f t="shared" ca="1" si="17"/>
        <v>0</v>
      </c>
      <c r="H32" s="73"/>
      <c r="I32" s="74">
        <f t="shared" ca="1" si="1"/>
        <v>0</v>
      </c>
      <c r="J32" s="73"/>
      <c r="K32" s="113">
        <f t="shared" ca="1" si="10"/>
        <v>0</v>
      </c>
      <c r="L32" s="73"/>
      <c r="M32" s="113">
        <f t="shared" ca="1" si="11"/>
        <v>0</v>
      </c>
      <c r="N32" s="73"/>
      <c r="O32" s="74">
        <f t="shared" ca="1" si="12"/>
        <v>0</v>
      </c>
      <c r="P32" s="73"/>
      <c r="Q32" s="113">
        <f t="shared" ca="1" si="2"/>
        <v>0</v>
      </c>
      <c r="R32" s="73"/>
      <c r="S32" s="113">
        <f t="shared" ca="1" si="3"/>
        <v>0</v>
      </c>
      <c r="T32" s="101"/>
      <c r="U32" s="74">
        <f t="shared" ca="1" si="4"/>
        <v>0</v>
      </c>
      <c r="V32" s="73"/>
      <c r="W32" s="113">
        <f t="shared" ca="1" si="13"/>
        <v>0</v>
      </c>
      <c r="X32" s="101"/>
      <c r="Y32" s="113">
        <f t="shared" ca="1" si="14"/>
        <v>0</v>
      </c>
      <c r="Z32" s="73"/>
      <c r="AA32" s="74">
        <f t="shared" ca="1" si="5"/>
        <v>0</v>
      </c>
      <c r="AB32" s="73"/>
      <c r="AC32" s="74">
        <f t="shared" ca="1" si="6"/>
        <v>0</v>
      </c>
      <c r="AD32" s="73"/>
      <c r="AE32" s="74">
        <f t="shared" ca="1" si="7"/>
        <v>0</v>
      </c>
      <c r="AF32" s="73"/>
      <c r="AG32" s="74">
        <f t="shared" ca="1" si="15"/>
        <v>0</v>
      </c>
      <c r="AH32" s="82">
        <f t="shared" ca="1" si="8"/>
        <v>0</v>
      </c>
      <c r="AI32" s="74"/>
      <c r="AJ32" s="139">
        <f t="shared" ca="1" si="16"/>
        <v>0</v>
      </c>
    </row>
    <row r="33" spans="1:36" ht="15" customHeight="1" x14ac:dyDescent="0.2">
      <c r="A33" s="84" t="s">
        <v>366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E</v>
      </c>
      <c r="D33" s="19">
        <f t="shared" ca="1" si="0"/>
        <v>75</v>
      </c>
      <c r="E33" s="20">
        <f t="shared" si="9"/>
        <v>0</v>
      </c>
      <c r="F33" s="73"/>
      <c r="G33" s="74">
        <f t="shared" ca="1" si="17"/>
        <v>0</v>
      </c>
      <c r="H33" s="73"/>
      <c r="I33" s="74">
        <f t="shared" ca="1" si="1"/>
        <v>0</v>
      </c>
      <c r="J33" s="73"/>
      <c r="K33" s="113">
        <f t="shared" ca="1" si="10"/>
        <v>0</v>
      </c>
      <c r="L33" s="73"/>
      <c r="M33" s="113">
        <f t="shared" ca="1" si="11"/>
        <v>0</v>
      </c>
      <c r="N33" s="73"/>
      <c r="O33" s="74">
        <f t="shared" ca="1" si="12"/>
        <v>0</v>
      </c>
      <c r="P33" s="73"/>
      <c r="Q33" s="113">
        <f t="shared" ca="1" si="2"/>
        <v>0</v>
      </c>
      <c r="R33" s="73"/>
      <c r="S33" s="113">
        <f t="shared" ca="1" si="3"/>
        <v>0</v>
      </c>
      <c r="T33" s="101"/>
      <c r="U33" s="74">
        <f t="shared" ca="1" si="4"/>
        <v>0</v>
      </c>
      <c r="V33" s="73"/>
      <c r="W33" s="113">
        <f t="shared" ca="1" si="13"/>
        <v>0</v>
      </c>
      <c r="X33" s="101"/>
      <c r="Y33" s="113">
        <f t="shared" ca="1" si="14"/>
        <v>0</v>
      </c>
      <c r="Z33" s="73"/>
      <c r="AA33" s="74">
        <f t="shared" ca="1" si="5"/>
        <v>0</v>
      </c>
      <c r="AB33" s="73"/>
      <c r="AC33" s="74">
        <f t="shared" ca="1" si="6"/>
        <v>0</v>
      </c>
      <c r="AD33" s="73"/>
      <c r="AE33" s="74">
        <f t="shared" ca="1" si="7"/>
        <v>0</v>
      </c>
      <c r="AF33" s="73"/>
      <c r="AG33" s="74">
        <f t="shared" ca="1" si="15"/>
        <v>0</v>
      </c>
      <c r="AH33" s="82">
        <f t="shared" ca="1" si="8"/>
        <v>0</v>
      </c>
      <c r="AI33" s="74"/>
      <c r="AJ33" s="139">
        <f t="shared" ca="1" si="16"/>
        <v>0</v>
      </c>
    </row>
    <row r="34" spans="1:36" ht="15" customHeight="1" x14ac:dyDescent="0.2">
      <c r="A34" s="84" t="s">
        <v>182</v>
      </c>
      <c r="B34" t="str">
        <f>IF($A34="","",INDEX('MA-Liste'!$D:$D,MATCH($A34,'MA-Liste'!$M:$M,FALSE)))</f>
        <v>AeBo</v>
      </c>
      <c r="C34" s="4" t="str">
        <f ca="1">IF($A34="","",INDEX(INDIRECT("'MA-Liste'!"&amp;$C$11),MATCH($A34,'MA-Liste'!$M:$M,FALSE)))</f>
        <v>G</v>
      </c>
      <c r="D34" s="19">
        <f t="shared" ca="1" si="0"/>
        <v>35</v>
      </c>
      <c r="E34" s="20">
        <f t="shared" si="9"/>
        <v>0</v>
      </c>
      <c r="F34" s="73"/>
      <c r="G34" s="74">
        <f t="shared" ca="1" si="17"/>
        <v>0</v>
      </c>
      <c r="H34" s="73"/>
      <c r="I34" s="74">
        <f t="shared" ca="1" si="1"/>
        <v>0</v>
      </c>
      <c r="J34" s="73"/>
      <c r="K34" s="113">
        <f t="shared" ca="1" si="10"/>
        <v>0</v>
      </c>
      <c r="L34" s="73"/>
      <c r="M34" s="113">
        <f t="shared" ca="1" si="11"/>
        <v>0</v>
      </c>
      <c r="N34" s="73"/>
      <c r="O34" s="74">
        <f t="shared" ca="1" si="12"/>
        <v>0</v>
      </c>
      <c r="P34" s="73"/>
      <c r="Q34" s="113">
        <f t="shared" ca="1" si="2"/>
        <v>0</v>
      </c>
      <c r="R34" s="73"/>
      <c r="S34" s="113">
        <f t="shared" ca="1" si="3"/>
        <v>0</v>
      </c>
      <c r="T34" s="101"/>
      <c r="U34" s="74">
        <f t="shared" ca="1" si="4"/>
        <v>0</v>
      </c>
      <c r="V34" s="73"/>
      <c r="W34" s="113">
        <f t="shared" ca="1" si="13"/>
        <v>0</v>
      </c>
      <c r="X34" s="101"/>
      <c r="Y34" s="113">
        <f t="shared" ca="1" si="14"/>
        <v>0</v>
      </c>
      <c r="Z34" s="73"/>
      <c r="AA34" s="74">
        <f t="shared" ca="1" si="5"/>
        <v>0</v>
      </c>
      <c r="AB34" s="73"/>
      <c r="AC34" s="74">
        <f t="shared" ca="1" si="6"/>
        <v>0</v>
      </c>
      <c r="AD34" s="73"/>
      <c r="AE34" s="74">
        <f t="shared" ca="1" si="7"/>
        <v>0</v>
      </c>
      <c r="AF34" s="73"/>
      <c r="AG34" s="74">
        <f t="shared" ca="1" si="15"/>
        <v>0</v>
      </c>
      <c r="AH34" s="82">
        <f t="shared" ca="1" si="8"/>
        <v>0</v>
      </c>
      <c r="AI34" s="74"/>
      <c r="AJ34" s="139">
        <f t="shared" ca="1" si="16"/>
        <v>0</v>
      </c>
    </row>
    <row r="35" spans="1:36" ht="15" customHeight="1" x14ac:dyDescent="0.2">
      <c r="A35" s="84" t="s">
        <v>147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B</v>
      </c>
      <c r="D35" s="19">
        <f t="shared" ca="1" si="0"/>
        <v>140</v>
      </c>
      <c r="E35" s="20">
        <f t="shared" si="9"/>
        <v>2</v>
      </c>
      <c r="F35" s="73"/>
      <c r="G35" s="74">
        <f t="shared" ca="1" si="17"/>
        <v>0</v>
      </c>
      <c r="H35" s="73"/>
      <c r="I35" s="74">
        <f t="shared" ca="1" si="1"/>
        <v>0</v>
      </c>
      <c r="J35" s="73"/>
      <c r="K35" s="113">
        <f t="shared" ca="1" si="10"/>
        <v>0</v>
      </c>
      <c r="L35" s="73"/>
      <c r="M35" s="113">
        <f t="shared" ca="1" si="11"/>
        <v>0</v>
      </c>
      <c r="N35" s="73"/>
      <c r="O35" s="74">
        <f t="shared" ca="1" si="12"/>
        <v>0</v>
      </c>
      <c r="P35" s="73"/>
      <c r="Q35" s="113">
        <f t="shared" ca="1" si="2"/>
        <v>0</v>
      </c>
      <c r="R35" s="73"/>
      <c r="S35" s="113">
        <f t="shared" ca="1" si="3"/>
        <v>0</v>
      </c>
      <c r="T35" s="101"/>
      <c r="U35" s="74">
        <f t="shared" ca="1" si="4"/>
        <v>0</v>
      </c>
      <c r="V35" s="73"/>
      <c r="W35" s="113">
        <f t="shared" ca="1" si="13"/>
        <v>0</v>
      </c>
      <c r="X35" s="101"/>
      <c r="Y35" s="113">
        <f t="shared" ca="1" si="14"/>
        <v>0</v>
      </c>
      <c r="Z35" s="73"/>
      <c r="AA35" s="74">
        <f t="shared" ca="1" si="5"/>
        <v>0</v>
      </c>
      <c r="AB35" s="73"/>
      <c r="AC35" s="74">
        <f t="shared" ca="1" si="6"/>
        <v>0</v>
      </c>
      <c r="AD35" s="73">
        <v>2</v>
      </c>
      <c r="AE35" s="74">
        <f t="shared" ca="1" si="7"/>
        <v>280</v>
      </c>
      <c r="AF35" s="73"/>
      <c r="AG35" s="74">
        <f t="shared" ca="1" si="15"/>
        <v>0</v>
      </c>
      <c r="AH35" s="82">
        <f t="shared" ca="1" si="8"/>
        <v>280</v>
      </c>
      <c r="AI35" s="74"/>
      <c r="AJ35" s="139">
        <f t="shared" ca="1" si="16"/>
        <v>280</v>
      </c>
    </row>
    <row r="36" spans="1:36" ht="15" customHeight="1" x14ac:dyDescent="0.2">
      <c r="A36" s="84" t="s">
        <v>205</v>
      </c>
      <c r="B36" t="str">
        <f>IF($A36="","",INDEX('MA-Liste'!$D:$D,MATCH($A36,'MA-Liste'!$M:$M,FALSE)))</f>
        <v>AeBo</v>
      </c>
      <c r="C36" s="4" t="str">
        <f ca="1">IF($A36="","",INDEX(INDIRECT("'MA-Liste'!"&amp;$C$11),MATCH($A36,'MA-Liste'!$M:$M,FALSE)))</f>
        <v>D</v>
      </c>
      <c r="D36" s="19">
        <f t="shared" ca="1" si="0"/>
        <v>100</v>
      </c>
      <c r="E36" s="20">
        <f t="shared" si="9"/>
        <v>0</v>
      </c>
      <c r="F36" s="73"/>
      <c r="G36" s="74">
        <f t="shared" ca="1" si="17"/>
        <v>0</v>
      </c>
      <c r="H36" s="73"/>
      <c r="I36" s="74">
        <f t="shared" ca="1" si="1"/>
        <v>0</v>
      </c>
      <c r="J36" s="73"/>
      <c r="K36" s="113">
        <f t="shared" ca="1" si="10"/>
        <v>0</v>
      </c>
      <c r="L36" s="73"/>
      <c r="M36" s="113">
        <f t="shared" ca="1" si="11"/>
        <v>0</v>
      </c>
      <c r="N36" s="73"/>
      <c r="O36" s="74">
        <f t="shared" ca="1" si="12"/>
        <v>0</v>
      </c>
      <c r="P36" s="73"/>
      <c r="Q36" s="113">
        <f t="shared" ca="1" si="2"/>
        <v>0</v>
      </c>
      <c r="R36" s="73"/>
      <c r="S36" s="113">
        <f t="shared" ca="1" si="3"/>
        <v>0</v>
      </c>
      <c r="T36" s="101"/>
      <c r="U36" s="74">
        <f t="shared" ca="1" si="4"/>
        <v>0</v>
      </c>
      <c r="V36" s="73"/>
      <c r="W36" s="113">
        <f t="shared" ca="1" si="13"/>
        <v>0</v>
      </c>
      <c r="X36" s="101"/>
      <c r="Y36" s="113">
        <f t="shared" ca="1" si="14"/>
        <v>0</v>
      </c>
      <c r="Z36" s="73"/>
      <c r="AA36" s="74">
        <f t="shared" ca="1" si="5"/>
        <v>0</v>
      </c>
      <c r="AB36" s="73"/>
      <c r="AC36" s="74">
        <f t="shared" ca="1" si="6"/>
        <v>0</v>
      </c>
      <c r="AD36" s="73"/>
      <c r="AE36" s="74">
        <f t="shared" ca="1" si="7"/>
        <v>0</v>
      </c>
      <c r="AF36" s="73"/>
      <c r="AG36" s="74">
        <f t="shared" ca="1" si="15"/>
        <v>0</v>
      </c>
      <c r="AH36" s="82">
        <f t="shared" ca="1" si="8"/>
        <v>0</v>
      </c>
      <c r="AI36" s="74"/>
      <c r="AJ36" s="139">
        <f t="shared" ca="1" si="16"/>
        <v>0</v>
      </c>
    </row>
    <row r="37" spans="1:36" ht="15" customHeight="1" x14ac:dyDescent="0.2">
      <c r="A37" s="84" t="s">
        <v>354</v>
      </c>
      <c r="B37" t="s">
        <v>65</v>
      </c>
      <c r="C37" s="4" t="s">
        <v>6</v>
      </c>
      <c r="D37" s="19">
        <f t="shared" si="0"/>
        <v>100</v>
      </c>
      <c r="E37" s="20">
        <f t="shared" si="9"/>
        <v>0</v>
      </c>
      <c r="F37" s="73"/>
      <c r="G37" s="74">
        <f t="shared" si="17"/>
        <v>0</v>
      </c>
      <c r="H37" s="73"/>
      <c r="I37" s="74">
        <f t="shared" si="1"/>
        <v>0</v>
      </c>
      <c r="J37" s="73"/>
      <c r="K37" s="113">
        <f t="shared" si="10"/>
        <v>0</v>
      </c>
      <c r="L37" s="73"/>
      <c r="M37" s="113">
        <f t="shared" si="11"/>
        <v>0</v>
      </c>
      <c r="N37" s="73"/>
      <c r="O37" s="74">
        <f t="shared" si="12"/>
        <v>0</v>
      </c>
      <c r="P37" s="73"/>
      <c r="Q37" s="113">
        <f t="shared" si="2"/>
        <v>0</v>
      </c>
      <c r="R37" s="73"/>
      <c r="S37" s="113">
        <f t="shared" si="3"/>
        <v>0</v>
      </c>
      <c r="T37" s="101"/>
      <c r="U37" s="74">
        <f t="shared" si="4"/>
        <v>0</v>
      </c>
      <c r="V37" s="73"/>
      <c r="W37" s="113">
        <f t="shared" si="13"/>
        <v>0</v>
      </c>
      <c r="X37" s="101"/>
      <c r="Y37" s="113">
        <f t="shared" si="14"/>
        <v>0</v>
      </c>
      <c r="Z37" s="73"/>
      <c r="AA37" s="74">
        <f t="shared" si="5"/>
        <v>0</v>
      </c>
      <c r="AB37" s="73"/>
      <c r="AC37" s="74">
        <f t="shared" si="6"/>
        <v>0</v>
      </c>
      <c r="AD37" s="73"/>
      <c r="AE37" s="74">
        <f t="shared" si="7"/>
        <v>0</v>
      </c>
      <c r="AF37" s="73"/>
      <c r="AG37" s="74">
        <f t="shared" si="15"/>
        <v>0</v>
      </c>
      <c r="AH37" s="82">
        <f t="shared" si="8"/>
        <v>0</v>
      </c>
      <c r="AI37" s="74"/>
      <c r="AJ37" s="139">
        <f t="shared" si="16"/>
        <v>0</v>
      </c>
    </row>
    <row r="38" spans="1:36" ht="15" customHeight="1" x14ac:dyDescent="0.2">
      <c r="A38" s="84" t="s">
        <v>148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D</v>
      </c>
      <c r="D38" s="19">
        <f t="shared" ca="1" si="0"/>
        <v>100</v>
      </c>
      <c r="E38" s="20">
        <f t="shared" si="9"/>
        <v>0</v>
      </c>
      <c r="F38" s="73"/>
      <c r="G38" s="74">
        <f t="shared" ca="1" si="17"/>
        <v>0</v>
      </c>
      <c r="H38" s="73"/>
      <c r="I38" s="74">
        <f t="shared" ca="1" si="1"/>
        <v>0</v>
      </c>
      <c r="J38" s="73"/>
      <c r="K38" s="113">
        <f t="shared" ca="1" si="10"/>
        <v>0</v>
      </c>
      <c r="L38" s="73"/>
      <c r="M38" s="113">
        <f t="shared" ca="1" si="11"/>
        <v>0</v>
      </c>
      <c r="N38" s="73"/>
      <c r="O38" s="74">
        <f t="shared" ca="1" si="12"/>
        <v>0</v>
      </c>
      <c r="P38" s="73"/>
      <c r="Q38" s="113">
        <f t="shared" ca="1" si="2"/>
        <v>0</v>
      </c>
      <c r="R38" s="73"/>
      <c r="S38" s="113">
        <f t="shared" ca="1" si="3"/>
        <v>0</v>
      </c>
      <c r="T38" s="101"/>
      <c r="U38" s="74">
        <f t="shared" ca="1" si="4"/>
        <v>0</v>
      </c>
      <c r="V38" s="73"/>
      <c r="W38" s="113">
        <f t="shared" ca="1" si="13"/>
        <v>0</v>
      </c>
      <c r="X38" s="101"/>
      <c r="Y38" s="113">
        <f t="shared" ca="1" si="14"/>
        <v>0</v>
      </c>
      <c r="Z38" s="73"/>
      <c r="AA38" s="74">
        <f t="shared" ca="1" si="5"/>
        <v>0</v>
      </c>
      <c r="AB38" s="73"/>
      <c r="AC38" s="74">
        <f t="shared" ca="1" si="6"/>
        <v>0</v>
      </c>
      <c r="AD38" s="73"/>
      <c r="AE38" s="74">
        <f t="shared" ca="1" si="7"/>
        <v>0</v>
      </c>
      <c r="AF38" s="73"/>
      <c r="AG38" s="74">
        <f t="shared" ca="1" si="15"/>
        <v>0</v>
      </c>
      <c r="AH38" s="82">
        <f t="shared" ca="1" si="8"/>
        <v>0</v>
      </c>
      <c r="AI38" s="74"/>
      <c r="AJ38" s="139">
        <f t="shared" ca="1" si="16"/>
        <v>0</v>
      </c>
    </row>
    <row r="39" spans="1:36" ht="15" customHeight="1" x14ac:dyDescent="0.2">
      <c r="A39" s="84" t="s">
        <v>214</v>
      </c>
      <c r="B39" s="14" t="s">
        <v>65</v>
      </c>
      <c r="C39" s="4" t="str">
        <f ca="1">IF($A39="","",INDEX(INDIRECT("'MA-Liste'!"&amp;$C$11),MATCH($A39,'MA-Liste'!$M:$M,FALSE)))</f>
        <v>D</v>
      </c>
      <c r="D39" s="19">
        <f t="shared" ca="1" si="0"/>
        <v>100</v>
      </c>
      <c r="E39" s="20">
        <f t="shared" si="9"/>
        <v>0</v>
      </c>
      <c r="F39" s="73"/>
      <c r="G39" s="74">
        <f t="shared" ca="1" si="17"/>
        <v>0</v>
      </c>
      <c r="H39" s="73"/>
      <c r="I39" s="74">
        <f t="shared" ca="1" si="1"/>
        <v>0</v>
      </c>
      <c r="J39" s="73"/>
      <c r="K39" s="113">
        <f t="shared" ca="1" si="10"/>
        <v>0</v>
      </c>
      <c r="L39" s="73"/>
      <c r="M39" s="113">
        <f t="shared" ca="1" si="11"/>
        <v>0</v>
      </c>
      <c r="N39" s="73"/>
      <c r="O39" s="74">
        <f t="shared" ca="1" si="12"/>
        <v>0</v>
      </c>
      <c r="P39" s="73"/>
      <c r="Q39" s="113">
        <f t="shared" ca="1" si="2"/>
        <v>0</v>
      </c>
      <c r="R39" s="73"/>
      <c r="S39" s="113">
        <f t="shared" ca="1" si="3"/>
        <v>0</v>
      </c>
      <c r="T39" s="101"/>
      <c r="U39" s="74">
        <f t="shared" ca="1" si="4"/>
        <v>0</v>
      </c>
      <c r="V39" s="73"/>
      <c r="W39" s="113">
        <f t="shared" ca="1" si="13"/>
        <v>0</v>
      </c>
      <c r="X39" s="101"/>
      <c r="Y39" s="113">
        <f t="shared" ca="1" si="14"/>
        <v>0</v>
      </c>
      <c r="Z39" s="73"/>
      <c r="AA39" s="74">
        <f t="shared" ca="1" si="5"/>
        <v>0</v>
      </c>
      <c r="AB39" s="73"/>
      <c r="AC39" s="74">
        <f t="shared" ca="1" si="6"/>
        <v>0</v>
      </c>
      <c r="AD39" s="73"/>
      <c r="AE39" s="74">
        <f t="shared" ca="1" si="7"/>
        <v>0</v>
      </c>
      <c r="AF39" s="73"/>
      <c r="AG39" s="74">
        <f t="shared" ca="1" si="15"/>
        <v>0</v>
      </c>
      <c r="AH39" s="82">
        <f t="shared" ca="1" si="8"/>
        <v>0</v>
      </c>
      <c r="AI39" s="74"/>
      <c r="AJ39" s="139">
        <f t="shared" ca="1" si="16"/>
        <v>0</v>
      </c>
    </row>
    <row r="40" spans="1:36" ht="15" customHeight="1" x14ac:dyDescent="0.2">
      <c r="A40" s="84" t="s">
        <v>183</v>
      </c>
      <c r="B40" t="str">
        <f>IF($A40="","",INDEX('MA-Liste'!$D:$D,MATCH($A40,'MA-Liste'!$M:$M,FALSE)))</f>
        <v>AeBo</v>
      </c>
      <c r="C40" s="4" t="str">
        <f ca="1">IF($A40="","",INDEX(INDIRECT("'MA-Liste'!"&amp;$C$11),MATCH($A40,'MA-Liste'!$M:$M,FALSE)))</f>
        <v>F</v>
      </c>
      <c r="D40" s="19">
        <f t="shared" ca="1" si="0"/>
        <v>60</v>
      </c>
      <c r="E40" s="20">
        <f t="shared" si="9"/>
        <v>0</v>
      </c>
      <c r="F40" s="73"/>
      <c r="G40" s="74">
        <f t="shared" ca="1" si="17"/>
        <v>0</v>
      </c>
      <c r="H40" s="73"/>
      <c r="I40" s="74">
        <f t="shared" ca="1" si="1"/>
        <v>0</v>
      </c>
      <c r="J40" s="73"/>
      <c r="K40" s="113">
        <f t="shared" ca="1" si="10"/>
        <v>0</v>
      </c>
      <c r="L40" s="73"/>
      <c r="M40" s="113">
        <f t="shared" ca="1" si="11"/>
        <v>0</v>
      </c>
      <c r="N40" s="73"/>
      <c r="O40" s="74">
        <f t="shared" ca="1" si="12"/>
        <v>0</v>
      </c>
      <c r="P40" s="73"/>
      <c r="Q40" s="113">
        <f t="shared" ca="1" si="2"/>
        <v>0</v>
      </c>
      <c r="R40" s="73"/>
      <c r="S40" s="113">
        <f t="shared" ca="1" si="3"/>
        <v>0</v>
      </c>
      <c r="T40" s="101"/>
      <c r="U40" s="74">
        <f t="shared" ca="1" si="4"/>
        <v>0</v>
      </c>
      <c r="V40" s="73"/>
      <c r="W40" s="113">
        <f t="shared" ca="1" si="13"/>
        <v>0</v>
      </c>
      <c r="X40" s="101"/>
      <c r="Y40" s="113">
        <f t="shared" ca="1" si="14"/>
        <v>0</v>
      </c>
      <c r="Z40" s="73"/>
      <c r="AA40" s="74">
        <f t="shared" ca="1" si="5"/>
        <v>0</v>
      </c>
      <c r="AB40" s="73"/>
      <c r="AC40" s="74">
        <f t="shared" ca="1" si="6"/>
        <v>0</v>
      </c>
      <c r="AD40" s="73"/>
      <c r="AE40" s="74">
        <f t="shared" ca="1" si="7"/>
        <v>0</v>
      </c>
      <c r="AF40" s="73"/>
      <c r="AG40" s="74">
        <f t="shared" ca="1" si="15"/>
        <v>0</v>
      </c>
      <c r="AH40" s="82">
        <f t="shared" ca="1" si="8"/>
        <v>0</v>
      </c>
      <c r="AI40" s="74"/>
      <c r="AJ40" s="139">
        <f t="shared" ca="1" si="16"/>
        <v>0</v>
      </c>
    </row>
    <row r="41" spans="1:36" ht="15" customHeight="1" x14ac:dyDescent="0.2">
      <c r="A41" s="84" t="s">
        <v>184</v>
      </c>
      <c r="B41" t="str">
        <f>IF($A41="","",INDEX('MA-Liste'!$D:$D,MATCH($A41,'MA-Liste'!$M:$M,FALSE)))</f>
        <v>AeBo</v>
      </c>
      <c r="C41" s="4" t="str">
        <f ca="1">IF($A41="","",INDEX(INDIRECT("'MA-Liste'!"&amp;$C$11),MATCH($A41,'MA-Liste'!$M:$M,FALSE)))</f>
        <v>B</v>
      </c>
      <c r="D41" s="19">
        <f t="shared" ca="1" si="0"/>
        <v>140</v>
      </c>
      <c r="E41" s="20">
        <f t="shared" si="9"/>
        <v>2</v>
      </c>
      <c r="F41" s="73">
        <v>2</v>
      </c>
      <c r="G41" s="74">
        <f t="shared" ca="1" si="17"/>
        <v>280</v>
      </c>
      <c r="H41" s="73"/>
      <c r="I41" s="74">
        <f t="shared" ca="1" si="1"/>
        <v>0</v>
      </c>
      <c r="J41" s="73"/>
      <c r="K41" s="113">
        <f t="shared" ca="1" si="10"/>
        <v>0</v>
      </c>
      <c r="L41" s="73"/>
      <c r="M41" s="113">
        <f t="shared" ca="1" si="11"/>
        <v>0</v>
      </c>
      <c r="N41" s="73"/>
      <c r="O41" s="74">
        <f t="shared" ca="1" si="12"/>
        <v>0</v>
      </c>
      <c r="P41" s="73"/>
      <c r="Q41" s="113">
        <f t="shared" ca="1" si="2"/>
        <v>0</v>
      </c>
      <c r="R41" s="73"/>
      <c r="S41" s="113">
        <f t="shared" ca="1" si="3"/>
        <v>0</v>
      </c>
      <c r="T41" s="101"/>
      <c r="U41" s="74">
        <f t="shared" ca="1" si="4"/>
        <v>0</v>
      </c>
      <c r="V41" s="73"/>
      <c r="W41" s="113">
        <f t="shared" ca="1" si="13"/>
        <v>0</v>
      </c>
      <c r="X41" s="101"/>
      <c r="Y41" s="113">
        <f t="shared" ca="1" si="14"/>
        <v>0</v>
      </c>
      <c r="Z41" s="73"/>
      <c r="AA41" s="74">
        <f t="shared" ca="1" si="5"/>
        <v>0</v>
      </c>
      <c r="AB41" s="73"/>
      <c r="AC41" s="74">
        <f t="shared" ca="1" si="6"/>
        <v>0</v>
      </c>
      <c r="AD41" s="73"/>
      <c r="AE41" s="74">
        <f t="shared" ca="1" si="7"/>
        <v>0</v>
      </c>
      <c r="AF41" s="73"/>
      <c r="AG41" s="74">
        <f t="shared" ca="1" si="15"/>
        <v>0</v>
      </c>
      <c r="AH41" s="82">
        <f t="shared" ca="1" si="8"/>
        <v>280</v>
      </c>
      <c r="AI41" s="74"/>
      <c r="AJ41" s="139">
        <f t="shared" ca="1" si="16"/>
        <v>280</v>
      </c>
    </row>
    <row r="42" spans="1:36" ht="15" customHeight="1" x14ac:dyDescent="0.2">
      <c r="A42" s="84" t="s">
        <v>211</v>
      </c>
      <c r="B42" t="str">
        <f>IF($A42="","",INDEX('MA-Liste'!$D:$D,MATCH($A42,'MA-Liste'!$M:$M,FALSE)))</f>
        <v>AeBo</v>
      </c>
      <c r="C42" s="4" t="str">
        <f ca="1">IF($A42="","",INDEX(INDIRECT("'MA-Liste'!"&amp;$C$11),MATCH($A42,'MA-Liste'!$M:$M,FALSE)))</f>
        <v>D</v>
      </c>
      <c r="D42" s="19">
        <f t="shared" ca="1" si="0"/>
        <v>100</v>
      </c>
      <c r="E42" s="20">
        <f t="shared" si="9"/>
        <v>0</v>
      </c>
      <c r="F42" s="73"/>
      <c r="G42" s="74">
        <f t="shared" ca="1" si="17"/>
        <v>0</v>
      </c>
      <c r="H42" s="73"/>
      <c r="I42" s="74">
        <f t="shared" ca="1" si="1"/>
        <v>0</v>
      </c>
      <c r="J42" s="73"/>
      <c r="K42" s="113">
        <f t="shared" ca="1" si="10"/>
        <v>0</v>
      </c>
      <c r="L42" s="73"/>
      <c r="M42" s="113">
        <f t="shared" ca="1" si="11"/>
        <v>0</v>
      </c>
      <c r="N42" s="73"/>
      <c r="O42" s="74">
        <f t="shared" ca="1" si="12"/>
        <v>0</v>
      </c>
      <c r="P42" s="73"/>
      <c r="Q42" s="113">
        <f t="shared" ca="1" si="2"/>
        <v>0</v>
      </c>
      <c r="R42" s="73"/>
      <c r="S42" s="113">
        <f t="shared" ca="1" si="3"/>
        <v>0</v>
      </c>
      <c r="T42" s="101"/>
      <c r="U42" s="74">
        <f t="shared" ca="1" si="4"/>
        <v>0</v>
      </c>
      <c r="V42" s="73"/>
      <c r="W42" s="113">
        <f t="shared" ca="1" si="13"/>
        <v>0</v>
      </c>
      <c r="X42" s="101"/>
      <c r="Y42" s="113">
        <f t="shared" ca="1" si="14"/>
        <v>0</v>
      </c>
      <c r="Z42" s="73"/>
      <c r="AA42" s="74">
        <f t="shared" ca="1" si="5"/>
        <v>0</v>
      </c>
      <c r="AB42" s="73"/>
      <c r="AC42" s="74">
        <f t="shared" ca="1" si="6"/>
        <v>0</v>
      </c>
      <c r="AD42" s="73"/>
      <c r="AE42" s="74">
        <f t="shared" ca="1" si="7"/>
        <v>0</v>
      </c>
      <c r="AF42" s="73"/>
      <c r="AG42" s="74">
        <f t="shared" ca="1" si="15"/>
        <v>0</v>
      </c>
      <c r="AH42" s="82">
        <f t="shared" ca="1" si="8"/>
        <v>0</v>
      </c>
      <c r="AI42" s="74"/>
      <c r="AJ42" s="139">
        <f t="shared" ca="1" si="16"/>
        <v>0</v>
      </c>
    </row>
    <row r="43" spans="1:36" ht="15" customHeight="1" x14ac:dyDescent="0.2">
      <c r="A43" s="84" t="s">
        <v>237</v>
      </c>
      <c r="B43" t="s">
        <v>65</v>
      </c>
      <c r="C43" s="4" t="s">
        <v>7</v>
      </c>
      <c r="D43" s="19">
        <f t="shared" si="0"/>
        <v>75</v>
      </c>
      <c r="E43" s="20">
        <f t="shared" si="9"/>
        <v>0</v>
      </c>
      <c r="F43" s="73"/>
      <c r="G43" s="74">
        <f t="shared" si="17"/>
        <v>0</v>
      </c>
      <c r="H43" s="73"/>
      <c r="I43" s="74">
        <f t="shared" si="1"/>
        <v>0</v>
      </c>
      <c r="J43" s="73"/>
      <c r="K43" s="113">
        <f t="shared" si="10"/>
        <v>0</v>
      </c>
      <c r="L43" s="73"/>
      <c r="M43" s="113">
        <f t="shared" si="11"/>
        <v>0</v>
      </c>
      <c r="N43" s="73"/>
      <c r="O43" s="74">
        <f t="shared" si="12"/>
        <v>0</v>
      </c>
      <c r="P43" s="73"/>
      <c r="Q43" s="113">
        <f t="shared" si="2"/>
        <v>0</v>
      </c>
      <c r="R43" s="73"/>
      <c r="S43" s="113">
        <f t="shared" si="3"/>
        <v>0</v>
      </c>
      <c r="T43" s="101"/>
      <c r="U43" s="74">
        <f t="shared" si="4"/>
        <v>0</v>
      </c>
      <c r="V43" s="73"/>
      <c r="W43" s="113">
        <f t="shared" si="13"/>
        <v>0</v>
      </c>
      <c r="X43" s="101"/>
      <c r="Y43" s="113">
        <f t="shared" si="14"/>
        <v>0</v>
      </c>
      <c r="Z43" s="73"/>
      <c r="AA43" s="74">
        <f t="shared" si="5"/>
        <v>0</v>
      </c>
      <c r="AB43" s="73"/>
      <c r="AC43" s="74">
        <f t="shared" si="6"/>
        <v>0</v>
      </c>
      <c r="AD43" s="73"/>
      <c r="AE43" s="74">
        <f t="shared" si="7"/>
        <v>0</v>
      </c>
      <c r="AF43" s="73"/>
      <c r="AG43" s="74">
        <f t="shared" si="15"/>
        <v>0</v>
      </c>
      <c r="AH43" s="82">
        <f t="shared" si="8"/>
        <v>0</v>
      </c>
      <c r="AI43" s="74"/>
      <c r="AJ43" s="139">
        <f t="shared" si="16"/>
        <v>0</v>
      </c>
    </row>
    <row r="44" spans="1:36" ht="15" customHeight="1" x14ac:dyDescent="0.2">
      <c r="A44" s="84" t="s">
        <v>212</v>
      </c>
      <c r="B44" t="s">
        <v>65</v>
      </c>
      <c r="C44" s="4" t="s">
        <v>5</v>
      </c>
      <c r="D44" s="19">
        <v>118</v>
      </c>
      <c r="E44" s="20">
        <f t="shared" si="9"/>
        <v>0</v>
      </c>
      <c r="F44" s="73"/>
      <c r="G44" s="74">
        <f t="shared" si="17"/>
        <v>0</v>
      </c>
      <c r="H44" s="73"/>
      <c r="I44" s="74">
        <f t="shared" si="1"/>
        <v>0</v>
      </c>
      <c r="J44" s="73"/>
      <c r="K44" s="113">
        <f t="shared" si="10"/>
        <v>0</v>
      </c>
      <c r="L44" s="73"/>
      <c r="M44" s="113">
        <f t="shared" si="11"/>
        <v>0</v>
      </c>
      <c r="N44" s="73"/>
      <c r="O44" s="74">
        <f t="shared" si="12"/>
        <v>0</v>
      </c>
      <c r="P44" s="73"/>
      <c r="Q44" s="113">
        <f t="shared" si="2"/>
        <v>0</v>
      </c>
      <c r="R44" s="73"/>
      <c r="S44" s="113">
        <f t="shared" si="3"/>
        <v>0</v>
      </c>
      <c r="T44" s="101"/>
      <c r="U44" s="74">
        <f t="shared" si="4"/>
        <v>0</v>
      </c>
      <c r="V44" s="73"/>
      <c r="W44" s="113">
        <f t="shared" si="13"/>
        <v>0</v>
      </c>
      <c r="X44" s="101"/>
      <c r="Y44" s="113">
        <f t="shared" si="14"/>
        <v>0</v>
      </c>
      <c r="Z44" s="73"/>
      <c r="AA44" s="74">
        <v>0</v>
      </c>
      <c r="AB44" s="73"/>
      <c r="AC44" s="74">
        <v>0</v>
      </c>
      <c r="AD44" s="73"/>
      <c r="AE44" s="74">
        <f t="shared" si="7"/>
        <v>0</v>
      </c>
      <c r="AF44" s="73"/>
      <c r="AG44" s="74">
        <f t="shared" si="15"/>
        <v>0</v>
      </c>
      <c r="AH44" s="82">
        <f t="shared" si="8"/>
        <v>0</v>
      </c>
      <c r="AI44" s="74"/>
      <c r="AJ44" s="139">
        <f t="shared" si="16"/>
        <v>0</v>
      </c>
    </row>
    <row r="45" spans="1:36" ht="15.75" customHeight="1" x14ac:dyDescent="0.2">
      <c r="A45" s="90" t="s">
        <v>187</v>
      </c>
      <c r="B45" t="str">
        <f>IF($A45="","",INDEX('MA-Liste'!$D:$D,MATCH($A45,'MA-Liste'!$M:$M,FALSE)))</f>
        <v>AeBo</v>
      </c>
      <c r="C45" s="4" t="str">
        <f ca="1">IF($A45="","",INDEX(INDIRECT("'MA-Liste'!"&amp;$C$11),MATCH($A45,'MA-Liste'!$M:$M,FALSE)))</f>
        <v>D</v>
      </c>
      <c r="D45" s="19">
        <f t="shared" ca="1" si="0"/>
        <v>100</v>
      </c>
      <c r="E45" s="20">
        <f t="shared" si="9"/>
        <v>0</v>
      </c>
      <c r="F45" s="73"/>
      <c r="G45" s="74">
        <f t="shared" ca="1" si="17"/>
        <v>0</v>
      </c>
      <c r="H45" s="73"/>
      <c r="I45" s="74">
        <f t="shared" ca="1" si="1"/>
        <v>0</v>
      </c>
      <c r="J45" s="73"/>
      <c r="K45" s="113">
        <f t="shared" ca="1" si="10"/>
        <v>0</v>
      </c>
      <c r="L45" s="73"/>
      <c r="M45" s="113">
        <f t="shared" ca="1" si="11"/>
        <v>0</v>
      </c>
      <c r="N45" s="73"/>
      <c r="O45" s="74">
        <f t="shared" ca="1" si="12"/>
        <v>0</v>
      </c>
      <c r="P45" s="73"/>
      <c r="Q45" s="113">
        <f t="shared" ca="1" si="2"/>
        <v>0</v>
      </c>
      <c r="R45" s="73"/>
      <c r="S45" s="113">
        <f t="shared" ca="1" si="3"/>
        <v>0</v>
      </c>
      <c r="T45" s="101"/>
      <c r="U45" s="74">
        <f t="shared" ca="1" si="4"/>
        <v>0</v>
      </c>
      <c r="V45" s="73"/>
      <c r="W45" s="113">
        <f t="shared" ca="1" si="13"/>
        <v>0</v>
      </c>
      <c r="X45" s="101"/>
      <c r="Y45" s="113">
        <f t="shared" ca="1" si="14"/>
        <v>0</v>
      </c>
      <c r="Z45" s="73"/>
      <c r="AA45" s="74">
        <f t="shared" ref="AA45:AA52" ca="1" si="18">IF(D45="",0,D45*Z45)</f>
        <v>0</v>
      </c>
      <c r="AB45" s="73"/>
      <c r="AC45" s="74">
        <f t="shared" ref="AC45:AC52" ca="1" si="19">IF(D45="",0,D45*AB45)</f>
        <v>0</v>
      </c>
      <c r="AD45" s="73"/>
      <c r="AE45" s="74">
        <f t="shared" ca="1" si="7"/>
        <v>0</v>
      </c>
      <c r="AF45" s="73"/>
      <c r="AG45" s="74">
        <f t="shared" ca="1" si="15"/>
        <v>0</v>
      </c>
      <c r="AH45" s="82">
        <f t="shared" ca="1" si="8"/>
        <v>0</v>
      </c>
      <c r="AI45" s="74"/>
      <c r="AJ45" s="139">
        <f t="shared" ca="1" si="16"/>
        <v>0</v>
      </c>
    </row>
    <row r="46" spans="1:36" ht="15.75" customHeight="1" x14ac:dyDescent="0.2">
      <c r="A46" s="90" t="s">
        <v>144</v>
      </c>
      <c r="B46" t="s">
        <v>65</v>
      </c>
      <c r="C46" s="4" t="s">
        <v>6</v>
      </c>
      <c r="D46" s="19">
        <v>100</v>
      </c>
      <c r="E46" s="20">
        <f t="shared" si="9"/>
        <v>0</v>
      </c>
      <c r="F46" s="73"/>
      <c r="G46" s="74">
        <f t="shared" si="17"/>
        <v>0</v>
      </c>
      <c r="H46" s="73"/>
      <c r="I46" s="74">
        <f t="shared" si="1"/>
        <v>0</v>
      </c>
      <c r="J46" s="73"/>
      <c r="K46" s="113">
        <f t="shared" si="10"/>
        <v>0</v>
      </c>
      <c r="L46" s="73"/>
      <c r="M46" s="113">
        <f t="shared" si="11"/>
        <v>0</v>
      </c>
      <c r="N46" s="73"/>
      <c r="O46" s="74">
        <f t="shared" si="12"/>
        <v>0</v>
      </c>
      <c r="P46" s="73"/>
      <c r="Q46" s="113">
        <f t="shared" si="2"/>
        <v>0</v>
      </c>
      <c r="R46" s="73"/>
      <c r="S46" s="113">
        <f t="shared" si="3"/>
        <v>0</v>
      </c>
      <c r="T46" s="101"/>
      <c r="U46" s="74">
        <f t="shared" si="4"/>
        <v>0</v>
      </c>
      <c r="V46" s="73"/>
      <c r="W46" s="113">
        <f t="shared" si="13"/>
        <v>0</v>
      </c>
      <c r="X46" s="101"/>
      <c r="Y46" s="113">
        <f t="shared" si="14"/>
        <v>0</v>
      </c>
      <c r="Z46" s="73"/>
      <c r="AA46" s="74">
        <f t="shared" si="18"/>
        <v>0</v>
      </c>
      <c r="AB46" s="73"/>
      <c r="AC46" s="74">
        <f t="shared" si="19"/>
        <v>0</v>
      </c>
      <c r="AD46" s="73"/>
      <c r="AE46" s="74">
        <f t="shared" si="7"/>
        <v>0</v>
      </c>
      <c r="AF46" s="73"/>
      <c r="AG46" s="74">
        <f t="shared" si="15"/>
        <v>0</v>
      </c>
      <c r="AH46" s="82">
        <f t="shared" si="8"/>
        <v>0</v>
      </c>
      <c r="AI46" s="74"/>
      <c r="AJ46" s="139">
        <f t="shared" si="16"/>
        <v>0</v>
      </c>
    </row>
    <row r="47" spans="1:36" ht="15" customHeight="1" x14ac:dyDescent="0.2">
      <c r="A47" s="84" t="s">
        <v>188</v>
      </c>
      <c r="B47" t="str">
        <f>IF($A47="","",INDEX('MA-Liste'!$D:$D,MATCH($A47,'MA-Liste'!$M:$M,FALSE)))</f>
        <v>AeBo</v>
      </c>
      <c r="C47" s="4" t="str">
        <f ca="1">IF($A47="","",INDEX(INDIRECT("'MA-Liste'!"&amp;$C$11),MATCH($A47,'MA-Liste'!$M:$M,FALSE)))</f>
        <v>C</v>
      </c>
      <c r="D47" s="19">
        <f t="shared" ca="1" si="0"/>
        <v>118</v>
      </c>
      <c r="E47" s="20">
        <f t="shared" si="9"/>
        <v>0</v>
      </c>
      <c r="F47" s="73"/>
      <c r="G47" s="74">
        <f t="shared" ca="1" si="17"/>
        <v>0</v>
      </c>
      <c r="H47" s="73"/>
      <c r="I47" s="74">
        <f t="shared" ca="1" si="1"/>
        <v>0</v>
      </c>
      <c r="J47" s="73"/>
      <c r="K47" s="113">
        <f t="shared" ca="1" si="10"/>
        <v>0</v>
      </c>
      <c r="L47" s="73"/>
      <c r="M47" s="113">
        <f t="shared" ca="1" si="11"/>
        <v>0</v>
      </c>
      <c r="N47" s="73"/>
      <c r="O47" s="74">
        <f t="shared" ca="1" si="12"/>
        <v>0</v>
      </c>
      <c r="P47" s="73"/>
      <c r="Q47" s="113">
        <f t="shared" ca="1" si="2"/>
        <v>0</v>
      </c>
      <c r="R47" s="73"/>
      <c r="S47" s="113">
        <f t="shared" ca="1" si="3"/>
        <v>0</v>
      </c>
      <c r="T47" s="101"/>
      <c r="U47" s="74">
        <f t="shared" ca="1" si="4"/>
        <v>0</v>
      </c>
      <c r="V47" s="73"/>
      <c r="W47" s="113">
        <f t="shared" ca="1" si="13"/>
        <v>0</v>
      </c>
      <c r="X47" s="101"/>
      <c r="Y47" s="113">
        <f t="shared" ca="1" si="14"/>
        <v>0</v>
      </c>
      <c r="Z47" s="73"/>
      <c r="AA47" s="74">
        <f t="shared" ca="1" si="18"/>
        <v>0</v>
      </c>
      <c r="AB47" s="73"/>
      <c r="AC47" s="74">
        <f t="shared" ca="1" si="19"/>
        <v>0</v>
      </c>
      <c r="AD47" s="73"/>
      <c r="AE47" s="74">
        <f t="shared" ca="1" si="7"/>
        <v>0</v>
      </c>
      <c r="AF47" s="73"/>
      <c r="AG47" s="74">
        <f t="shared" ca="1" si="15"/>
        <v>0</v>
      </c>
      <c r="AH47" s="82">
        <f t="shared" ca="1" si="8"/>
        <v>0</v>
      </c>
      <c r="AI47" s="74"/>
      <c r="AJ47" s="139">
        <f t="shared" ca="1" si="16"/>
        <v>0</v>
      </c>
    </row>
    <row r="48" spans="1:36" ht="15" customHeight="1" x14ac:dyDescent="0.2">
      <c r="A48" s="84" t="s">
        <v>213</v>
      </c>
      <c r="B48" t="s">
        <v>65</v>
      </c>
      <c r="C48" s="4" t="s">
        <v>7</v>
      </c>
      <c r="D48" s="19">
        <v>75</v>
      </c>
      <c r="E48" s="20">
        <f t="shared" si="9"/>
        <v>0</v>
      </c>
      <c r="F48" s="73"/>
      <c r="G48" s="74">
        <f t="shared" si="17"/>
        <v>0</v>
      </c>
      <c r="H48" s="73"/>
      <c r="I48" s="74">
        <f t="shared" si="1"/>
        <v>0</v>
      </c>
      <c r="J48" s="73"/>
      <c r="K48" s="113">
        <f t="shared" si="10"/>
        <v>0</v>
      </c>
      <c r="L48" s="73"/>
      <c r="M48" s="113">
        <f t="shared" si="11"/>
        <v>0</v>
      </c>
      <c r="N48" s="73"/>
      <c r="O48" s="74">
        <f t="shared" si="12"/>
        <v>0</v>
      </c>
      <c r="P48" s="73"/>
      <c r="Q48" s="113">
        <f t="shared" si="2"/>
        <v>0</v>
      </c>
      <c r="R48" s="73"/>
      <c r="S48" s="113">
        <f t="shared" si="3"/>
        <v>0</v>
      </c>
      <c r="T48" s="101"/>
      <c r="U48" s="74">
        <f t="shared" si="4"/>
        <v>0</v>
      </c>
      <c r="V48" s="73"/>
      <c r="W48" s="113">
        <f t="shared" si="13"/>
        <v>0</v>
      </c>
      <c r="X48" s="101"/>
      <c r="Y48" s="113">
        <f t="shared" si="14"/>
        <v>0</v>
      </c>
      <c r="Z48" s="73"/>
      <c r="AA48" s="74">
        <f t="shared" si="18"/>
        <v>0</v>
      </c>
      <c r="AB48" s="73"/>
      <c r="AC48" s="74">
        <f t="shared" si="19"/>
        <v>0</v>
      </c>
      <c r="AD48" s="73"/>
      <c r="AE48" s="74">
        <f t="shared" si="7"/>
        <v>0</v>
      </c>
      <c r="AF48" s="73"/>
      <c r="AG48" s="74">
        <f t="shared" si="15"/>
        <v>0</v>
      </c>
      <c r="AH48" s="82">
        <f t="shared" si="8"/>
        <v>0</v>
      </c>
      <c r="AI48" s="74"/>
      <c r="AJ48" s="139">
        <f t="shared" si="16"/>
        <v>0</v>
      </c>
    </row>
    <row r="49" spans="1:36" ht="15" customHeight="1" x14ac:dyDescent="0.2">
      <c r="A49" s="84" t="s">
        <v>216</v>
      </c>
      <c r="B49" t="s">
        <v>65</v>
      </c>
      <c r="C49" s="18" t="s">
        <v>6</v>
      </c>
      <c r="D49" s="19">
        <v>100</v>
      </c>
      <c r="E49" s="20">
        <f t="shared" si="9"/>
        <v>0</v>
      </c>
      <c r="F49" s="73"/>
      <c r="G49" s="74">
        <f t="shared" si="17"/>
        <v>0</v>
      </c>
      <c r="H49" s="73"/>
      <c r="I49" s="74">
        <f t="shared" si="1"/>
        <v>0</v>
      </c>
      <c r="J49" s="73"/>
      <c r="K49" s="113">
        <f t="shared" si="10"/>
        <v>0</v>
      </c>
      <c r="L49" s="73"/>
      <c r="M49" s="113">
        <f t="shared" si="11"/>
        <v>0</v>
      </c>
      <c r="N49" s="73"/>
      <c r="O49" s="74">
        <f t="shared" si="12"/>
        <v>0</v>
      </c>
      <c r="P49" s="73"/>
      <c r="Q49" s="113">
        <f t="shared" si="2"/>
        <v>0</v>
      </c>
      <c r="R49" s="73"/>
      <c r="S49" s="113">
        <f t="shared" si="3"/>
        <v>0</v>
      </c>
      <c r="T49" s="101"/>
      <c r="U49" s="74">
        <f t="shared" si="4"/>
        <v>0</v>
      </c>
      <c r="V49" s="73"/>
      <c r="W49" s="113">
        <f t="shared" si="13"/>
        <v>0</v>
      </c>
      <c r="X49" s="101"/>
      <c r="Y49" s="113">
        <f t="shared" si="14"/>
        <v>0</v>
      </c>
      <c r="Z49" s="73"/>
      <c r="AA49" s="74">
        <f t="shared" si="18"/>
        <v>0</v>
      </c>
      <c r="AB49" s="73"/>
      <c r="AC49" s="74">
        <f t="shared" si="19"/>
        <v>0</v>
      </c>
      <c r="AD49" s="73"/>
      <c r="AE49" s="74">
        <f t="shared" si="7"/>
        <v>0</v>
      </c>
      <c r="AF49" s="73"/>
      <c r="AG49" s="74">
        <f t="shared" si="15"/>
        <v>0</v>
      </c>
      <c r="AH49" s="82">
        <f t="shared" si="8"/>
        <v>0</v>
      </c>
      <c r="AI49" s="74"/>
      <c r="AJ49" s="139">
        <f t="shared" si="16"/>
        <v>0</v>
      </c>
    </row>
    <row r="50" spans="1:36" ht="15" customHeight="1" x14ac:dyDescent="0.2">
      <c r="A50" s="84" t="s">
        <v>191</v>
      </c>
      <c r="B50" t="str">
        <f>IF($A50="","",INDEX('MA-Liste'!$D:$D,MATCH($A50,'MA-Liste'!$M:$M,FALSE)))</f>
        <v>AeBo</v>
      </c>
      <c r="C50" s="4" t="str">
        <f ca="1">IF($A50="","",INDEX(INDIRECT("'MA-Liste'!"&amp;$C$11),MATCH($A50,'MA-Liste'!$M:$M,FALSE)))</f>
        <v>B</v>
      </c>
      <c r="D50" s="19">
        <f t="shared" ca="1" si="0"/>
        <v>140</v>
      </c>
      <c r="E50" s="20">
        <f t="shared" si="9"/>
        <v>0</v>
      </c>
      <c r="F50" s="73"/>
      <c r="G50" s="74">
        <f t="shared" ca="1" si="17"/>
        <v>0</v>
      </c>
      <c r="H50" s="73"/>
      <c r="I50" s="74">
        <f t="shared" ca="1" si="1"/>
        <v>0</v>
      </c>
      <c r="J50" s="73"/>
      <c r="K50" s="113">
        <f t="shared" ca="1" si="10"/>
        <v>0</v>
      </c>
      <c r="L50" s="73"/>
      <c r="M50" s="113">
        <f t="shared" ca="1" si="11"/>
        <v>0</v>
      </c>
      <c r="N50" s="73"/>
      <c r="O50" s="74">
        <f t="shared" ca="1" si="12"/>
        <v>0</v>
      </c>
      <c r="P50" s="73"/>
      <c r="Q50" s="113">
        <f t="shared" ca="1" si="2"/>
        <v>0</v>
      </c>
      <c r="R50" s="73"/>
      <c r="S50" s="113">
        <f t="shared" ca="1" si="3"/>
        <v>0</v>
      </c>
      <c r="T50" s="101"/>
      <c r="U50" s="74">
        <f t="shared" ca="1" si="4"/>
        <v>0</v>
      </c>
      <c r="V50" s="73"/>
      <c r="W50" s="113">
        <f t="shared" ca="1" si="13"/>
        <v>0</v>
      </c>
      <c r="X50" s="101"/>
      <c r="Y50" s="113">
        <f t="shared" ca="1" si="14"/>
        <v>0</v>
      </c>
      <c r="Z50" s="73"/>
      <c r="AA50" s="74">
        <f t="shared" ca="1" si="18"/>
        <v>0</v>
      </c>
      <c r="AB50" s="73"/>
      <c r="AC50" s="74">
        <f t="shared" ca="1" si="19"/>
        <v>0</v>
      </c>
      <c r="AD50" s="73"/>
      <c r="AE50" s="74">
        <f t="shared" ca="1" si="7"/>
        <v>0</v>
      </c>
      <c r="AF50" s="73"/>
      <c r="AG50" s="74">
        <f t="shared" ca="1" si="15"/>
        <v>0</v>
      </c>
      <c r="AH50" s="82">
        <f t="shared" ca="1" si="8"/>
        <v>0</v>
      </c>
      <c r="AI50" s="74"/>
      <c r="AJ50" s="139">
        <f t="shared" ca="1" si="16"/>
        <v>0</v>
      </c>
    </row>
    <row r="51" spans="1:36" ht="15" customHeight="1" x14ac:dyDescent="0.2">
      <c r="A51" s="84" t="s">
        <v>219</v>
      </c>
      <c r="B51" s="14" t="s">
        <v>65</v>
      </c>
      <c r="C51" s="18" t="s">
        <v>6</v>
      </c>
      <c r="D51" s="19">
        <v>100</v>
      </c>
      <c r="E51" s="20">
        <f t="shared" si="9"/>
        <v>8.5</v>
      </c>
      <c r="F51" s="73"/>
      <c r="G51" s="74">
        <f t="shared" si="17"/>
        <v>0</v>
      </c>
      <c r="H51" s="73"/>
      <c r="I51" s="74">
        <f t="shared" si="1"/>
        <v>0</v>
      </c>
      <c r="J51" s="73"/>
      <c r="K51" s="113">
        <f t="shared" si="10"/>
        <v>0</v>
      </c>
      <c r="L51" s="73"/>
      <c r="M51" s="113">
        <f t="shared" si="11"/>
        <v>0</v>
      </c>
      <c r="N51" s="73"/>
      <c r="O51" s="74">
        <f t="shared" si="12"/>
        <v>0</v>
      </c>
      <c r="P51" s="73"/>
      <c r="Q51" s="113">
        <f t="shared" si="2"/>
        <v>0</v>
      </c>
      <c r="R51" s="73"/>
      <c r="S51" s="113">
        <f t="shared" si="3"/>
        <v>0</v>
      </c>
      <c r="T51" s="101"/>
      <c r="U51" s="74">
        <f t="shared" si="4"/>
        <v>0</v>
      </c>
      <c r="V51" s="73"/>
      <c r="W51" s="113">
        <f t="shared" si="13"/>
        <v>0</v>
      </c>
      <c r="X51" s="101"/>
      <c r="Y51" s="113">
        <f t="shared" si="14"/>
        <v>0</v>
      </c>
      <c r="Z51" s="73"/>
      <c r="AA51" s="74">
        <f t="shared" si="18"/>
        <v>0</v>
      </c>
      <c r="AB51" s="73"/>
      <c r="AC51" s="74">
        <f t="shared" si="19"/>
        <v>0</v>
      </c>
      <c r="AD51" s="73">
        <v>8.5</v>
      </c>
      <c r="AE51" s="74">
        <f t="shared" si="7"/>
        <v>850</v>
      </c>
      <c r="AF51" s="73"/>
      <c r="AG51" s="74">
        <f t="shared" si="15"/>
        <v>0</v>
      </c>
      <c r="AH51" s="82">
        <f t="shared" si="8"/>
        <v>850</v>
      </c>
      <c r="AI51" s="74"/>
      <c r="AJ51" s="139">
        <f t="shared" si="16"/>
        <v>850</v>
      </c>
    </row>
    <row r="52" spans="1:36" ht="15" customHeight="1" x14ac:dyDescent="0.2">
      <c r="A52" s="84" t="s">
        <v>220</v>
      </c>
      <c r="B52" s="14" t="s">
        <v>65</v>
      </c>
      <c r="C52" s="18" t="s">
        <v>8</v>
      </c>
      <c r="D52" s="19">
        <v>60</v>
      </c>
      <c r="E52" s="20">
        <f t="shared" si="9"/>
        <v>0</v>
      </c>
      <c r="F52" s="73"/>
      <c r="G52" s="74">
        <f t="shared" si="17"/>
        <v>0</v>
      </c>
      <c r="H52" s="73"/>
      <c r="I52" s="74">
        <f t="shared" si="1"/>
        <v>0</v>
      </c>
      <c r="J52" s="73"/>
      <c r="K52" s="113">
        <f t="shared" si="10"/>
        <v>0</v>
      </c>
      <c r="L52" s="73"/>
      <c r="M52" s="113">
        <f t="shared" si="11"/>
        <v>0</v>
      </c>
      <c r="N52" s="73"/>
      <c r="O52" s="74">
        <f t="shared" si="12"/>
        <v>0</v>
      </c>
      <c r="P52" s="73"/>
      <c r="Q52" s="113">
        <f t="shared" si="2"/>
        <v>0</v>
      </c>
      <c r="R52" s="73"/>
      <c r="S52" s="113">
        <f t="shared" si="3"/>
        <v>0</v>
      </c>
      <c r="T52" s="101"/>
      <c r="U52" s="74">
        <f t="shared" si="4"/>
        <v>0</v>
      </c>
      <c r="V52" s="73"/>
      <c r="W52" s="113">
        <f t="shared" si="13"/>
        <v>0</v>
      </c>
      <c r="X52" s="101"/>
      <c r="Y52" s="113">
        <f t="shared" si="14"/>
        <v>0</v>
      </c>
      <c r="Z52" s="73"/>
      <c r="AA52" s="74">
        <f t="shared" si="18"/>
        <v>0</v>
      </c>
      <c r="AB52" s="73"/>
      <c r="AC52" s="74">
        <f t="shared" si="19"/>
        <v>0</v>
      </c>
      <c r="AD52" s="73"/>
      <c r="AE52" s="74">
        <f t="shared" si="7"/>
        <v>0</v>
      </c>
      <c r="AF52" s="73"/>
      <c r="AG52" s="74">
        <f t="shared" si="15"/>
        <v>0</v>
      </c>
      <c r="AH52" s="82">
        <f t="shared" si="8"/>
        <v>0</v>
      </c>
      <c r="AI52" s="74"/>
      <c r="AJ52" s="139">
        <f t="shared" si="16"/>
        <v>0</v>
      </c>
    </row>
    <row r="53" spans="1:36" ht="15" customHeight="1" x14ac:dyDescent="0.2">
      <c r="A53" s="84" t="s">
        <v>217</v>
      </c>
      <c r="B53" s="14" t="s">
        <v>65</v>
      </c>
      <c r="C53" s="18" t="s">
        <v>9</v>
      </c>
      <c r="D53" s="19">
        <v>35</v>
      </c>
      <c r="E53" s="20">
        <f t="shared" si="9"/>
        <v>0</v>
      </c>
      <c r="F53" s="73"/>
      <c r="G53" s="74">
        <f t="shared" si="17"/>
        <v>0</v>
      </c>
      <c r="H53" s="73"/>
      <c r="I53" s="74">
        <f t="shared" si="1"/>
        <v>0</v>
      </c>
      <c r="J53" s="73"/>
      <c r="K53" s="113">
        <f t="shared" si="10"/>
        <v>0</v>
      </c>
      <c r="L53" s="73"/>
      <c r="M53" s="113">
        <f t="shared" si="11"/>
        <v>0</v>
      </c>
      <c r="N53" s="73"/>
      <c r="O53" s="74">
        <f t="shared" si="12"/>
        <v>0</v>
      </c>
      <c r="P53" s="73"/>
      <c r="Q53" s="113">
        <f t="shared" si="2"/>
        <v>0</v>
      </c>
      <c r="R53" s="73"/>
      <c r="S53" s="113">
        <f t="shared" si="3"/>
        <v>0</v>
      </c>
      <c r="T53" s="101"/>
      <c r="U53" s="74">
        <f t="shared" si="4"/>
        <v>0</v>
      </c>
      <c r="V53" s="73"/>
      <c r="W53" s="113">
        <f t="shared" si="13"/>
        <v>0</v>
      </c>
      <c r="X53" s="101"/>
      <c r="Y53" s="113">
        <f t="shared" si="14"/>
        <v>0</v>
      </c>
      <c r="Z53" s="73"/>
      <c r="AA53" s="74">
        <v>0</v>
      </c>
      <c r="AB53" s="73"/>
      <c r="AC53" s="74">
        <v>0</v>
      </c>
      <c r="AD53" s="73"/>
      <c r="AE53" s="74">
        <f t="shared" si="7"/>
        <v>0</v>
      </c>
      <c r="AF53" s="73"/>
      <c r="AG53" s="74">
        <f t="shared" si="15"/>
        <v>0</v>
      </c>
      <c r="AH53" s="82">
        <f t="shared" si="8"/>
        <v>0</v>
      </c>
      <c r="AI53" s="74"/>
      <c r="AJ53" s="139">
        <f t="shared" si="16"/>
        <v>0</v>
      </c>
    </row>
    <row r="54" spans="1:36" ht="15" customHeight="1" x14ac:dyDescent="0.2">
      <c r="A54" s="84" t="s">
        <v>194</v>
      </c>
      <c r="B54" t="str">
        <f>IF($A54="","",INDEX('MA-Liste'!$D:$D,MATCH($A54,'MA-Liste'!$M:$M,FALSE)))</f>
        <v>AeBo</v>
      </c>
      <c r="C54" s="4" t="str">
        <f ca="1">IF($A54="","",INDEX(INDIRECT("'MA-Liste'!"&amp;$C$11),MATCH($A54,'MA-Liste'!$M:$M,FALSE)))</f>
        <v>D</v>
      </c>
      <c r="D54" s="19">
        <f t="shared" ca="1" si="0"/>
        <v>100</v>
      </c>
      <c r="E54" s="20">
        <f t="shared" si="9"/>
        <v>0</v>
      </c>
      <c r="F54" s="73"/>
      <c r="G54" s="74">
        <f t="shared" ca="1" si="17"/>
        <v>0</v>
      </c>
      <c r="H54" s="73"/>
      <c r="I54" s="74">
        <f t="shared" ca="1" si="1"/>
        <v>0</v>
      </c>
      <c r="J54" s="73"/>
      <c r="K54" s="113">
        <f t="shared" ca="1" si="10"/>
        <v>0</v>
      </c>
      <c r="L54" s="73"/>
      <c r="M54" s="113">
        <f t="shared" ca="1" si="11"/>
        <v>0</v>
      </c>
      <c r="N54" s="73"/>
      <c r="O54" s="74">
        <f t="shared" ca="1" si="12"/>
        <v>0</v>
      </c>
      <c r="P54" s="73"/>
      <c r="Q54" s="113">
        <f t="shared" ca="1" si="2"/>
        <v>0</v>
      </c>
      <c r="R54" s="73"/>
      <c r="S54" s="113">
        <f t="shared" ca="1" si="3"/>
        <v>0</v>
      </c>
      <c r="T54" s="101"/>
      <c r="U54" s="74">
        <f t="shared" ca="1" si="4"/>
        <v>0</v>
      </c>
      <c r="V54" s="73"/>
      <c r="W54" s="113">
        <f t="shared" ca="1" si="13"/>
        <v>0</v>
      </c>
      <c r="X54" s="101"/>
      <c r="Y54" s="113">
        <f t="shared" ca="1" si="14"/>
        <v>0</v>
      </c>
      <c r="Z54" s="73"/>
      <c r="AA54" s="74">
        <v>0</v>
      </c>
      <c r="AB54" s="73"/>
      <c r="AC54" s="74">
        <f t="shared" ref="AC54:AC97" ca="1" si="20">IF(D54="",0,D54*AB54)</f>
        <v>0</v>
      </c>
      <c r="AD54" s="73"/>
      <c r="AE54" s="74">
        <f t="shared" ca="1" si="7"/>
        <v>0</v>
      </c>
      <c r="AF54" s="73"/>
      <c r="AG54" s="74">
        <f t="shared" ca="1" si="15"/>
        <v>0</v>
      </c>
      <c r="AH54" s="82">
        <f t="shared" ca="1" si="8"/>
        <v>0</v>
      </c>
      <c r="AI54" s="74"/>
      <c r="AJ54" s="139">
        <f t="shared" ca="1" si="16"/>
        <v>0</v>
      </c>
    </row>
    <row r="55" spans="1:36" ht="15" customHeight="1" x14ac:dyDescent="0.2">
      <c r="A55" s="84" t="s">
        <v>215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D</v>
      </c>
      <c r="D55" s="19">
        <f t="shared" ca="1" si="0"/>
        <v>100</v>
      </c>
      <c r="E55" s="20">
        <f t="shared" si="9"/>
        <v>0</v>
      </c>
      <c r="F55" s="73"/>
      <c r="G55" s="74">
        <f t="shared" ca="1" si="17"/>
        <v>0</v>
      </c>
      <c r="H55" s="73"/>
      <c r="I55" s="74">
        <f t="shared" ca="1" si="1"/>
        <v>0</v>
      </c>
      <c r="J55" s="73"/>
      <c r="K55" s="113">
        <f t="shared" ca="1" si="10"/>
        <v>0</v>
      </c>
      <c r="L55" s="73"/>
      <c r="M55" s="113">
        <f t="shared" ca="1" si="11"/>
        <v>0</v>
      </c>
      <c r="N55" s="73"/>
      <c r="O55" s="74">
        <f t="shared" ca="1" si="12"/>
        <v>0</v>
      </c>
      <c r="P55" s="73"/>
      <c r="Q55" s="113">
        <f t="shared" ca="1" si="2"/>
        <v>0</v>
      </c>
      <c r="R55" s="73"/>
      <c r="S55" s="113">
        <f t="shared" ca="1" si="3"/>
        <v>0</v>
      </c>
      <c r="T55" s="101"/>
      <c r="U55" s="74">
        <f t="shared" ca="1" si="4"/>
        <v>0</v>
      </c>
      <c r="V55" s="73"/>
      <c r="W55" s="113">
        <f t="shared" ca="1" si="13"/>
        <v>0</v>
      </c>
      <c r="X55" s="101"/>
      <c r="Y55" s="113">
        <f t="shared" ca="1" si="14"/>
        <v>0</v>
      </c>
      <c r="Z55" s="73"/>
      <c r="AA55" s="74">
        <v>0</v>
      </c>
      <c r="AB55" s="73"/>
      <c r="AC55" s="74">
        <f t="shared" ca="1" si="20"/>
        <v>0</v>
      </c>
      <c r="AD55" s="73"/>
      <c r="AE55" s="74">
        <f t="shared" ca="1" si="7"/>
        <v>0</v>
      </c>
      <c r="AF55" s="73"/>
      <c r="AG55" s="74">
        <f t="shared" ca="1" si="15"/>
        <v>0</v>
      </c>
      <c r="AH55" s="82">
        <f t="shared" ca="1" si="8"/>
        <v>0</v>
      </c>
      <c r="AI55" s="74"/>
      <c r="AJ55" s="139">
        <f t="shared" ca="1" si="16"/>
        <v>0</v>
      </c>
    </row>
    <row r="56" spans="1:36" ht="15" customHeight="1" x14ac:dyDescent="0.2">
      <c r="A56" s="84" t="s">
        <v>226</v>
      </c>
      <c r="B56" t="str">
        <f>IF($A56="","",INDEX('MA-Liste'!$D:$D,MATCH($A56,'MA-Liste'!$M:$M,FALSE)))</f>
        <v>AeBo</v>
      </c>
      <c r="C56" s="4" t="str">
        <f ca="1">IF($A56="","",INDEX(INDIRECT("'MA-Liste'!"&amp;$C$11),MATCH($A56,'MA-Liste'!$M:$M,FALSE)))</f>
        <v>B</v>
      </c>
      <c r="D56" s="19">
        <f t="shared" ca="1" si="0"/>
        <v>140</v>
      </c>
      <c r="E56" s="20">
        <f t="shared" si="9"/>
        <v>0</v>
      </c>
      <c r="F56" s="73"/>
      <c r="G56" s="74">
        <f t="shared" ca="1" si="17"/>
        <v>0</v>
      </c>
      <c r="H56" s="73"/>
      <c r="I56" s="74">
        <f t="shared" ca="1" si="1"/>
        <v>0</v>
      </c>
      <c r="J56" s="73"/>
      <c r="K56" s="113">
        <f t="shared" ca="1" si="10"/>
        <v>0</v>
      </c>
      <c r="L56" s="73"/>
      <c r="M56" s="113">
        <f t="shared" ca="1" si="11"/>
        <v>0</v>
      </c>
      <c r="N56" s="73"/>
      <c r="O56" s="74">
        <f t="shared" ca="1" si="12"/>
        <v>0</v>
      </c>
      <c r="P56" s="73"/>
      <c r="Q56" s="113">
        <f t="shared" ca="1" si="2"/>
        <v>0</v>
      </c>
      <c r="R56" s="73"/>
      <c r="S56" s="113">
        <f t="shared" ca="1" si="3"/>
        <v>0</v>
      </c>
      <c r="T56" s="101"/>
      <c r="U56" s="74">
        <f t="shared" ca="1" si="4"/>
        <v>0</v>
      </c>
      <c r="V56" s="73"/>
      <c r="W56" s="113">
        <f t="shared" ca="1" si="13"/>
        <v>0</v>
      </c>
      <c r="X56" s="101"/>
      <c r="Y56" s="113">
        <f t="shared" ca="1" si="14"/>
        <v>0</v>
      </c>
      <c r="Z56" s="73"/>
      <c r="AA56" s="74">
        <v>0</v>
      </c>
      <c r="AB56" s="73"/>
      <c r="AC56" s="74">
        <f t="shared" ca="1" si="20"/>
        <v>0</v>
      </c>
      <c r="AD56" s="73"/>
      <c r="AE56" s="74">
        <f t="shared" ca="1" si="7"/>
        <v>0</v>
      </c>
      <c r="AF56" s="73"/>
      <c r="AG56" s="74">
        <f t="shared" ca="1" si="15"/>
        <v>0</v>
      </c>
      <c r="AH56" s="82">
        <f t="shared" ca="1" si="8"/>
        <v>0</v>
      </c>
      <c r="AI56" s="74"/>
      <c r="AJ56" s="139">
        <f t="shared" ca="1" si="16"/>
        <v>0</v>
      </c>
    </row>
    <row r="57" spans="1:36" ht="15" customHeight="1" x14ac:dyDescent="0.2">
      <c r="A57" s="84" t="s">
        <v>163</v>
      </c>
      <c r="B57" t="str">
        <f>IF($A57="","",INDEX('MA-Liste'!$D:$D,MATCH($A57,'MA-Liste'!$M:$M,FALSE)))</f>
        <v>AeBo</v>
      </c>
      <c r="C57" s="4" t="str">
        <f ca="1">IF($A57="","",INDEX(INDIRECT("'MA-Liste'!"&amp;$C$11),MATCH($A57,'MA-Liste'!$M:$M,FALSE)))</f>
        <v>B</v>
      </c>
      <c r="D57" s="19">
        <f t="shared" ca="1" si="0"/>
        <v>140</v>
      </c>
      <c r="E57" s="20">
        <f t="shared" si="9"/>
        <v>0</v>
      </c>
      <c r="F57" s="73"/>
      <c r="G57" s="74">
        <f t="shared" ca="1" si="17"/>
        <v>0</v>
      </c>
      <c r="H57" s="73"/>
      <c r="I57" s="74">
        <f t="shared" ca="1" si="1"/>
        <v>0</v>
      </c>
      <c r="J57" s="73"/>
      <c r="K57" s="113">
        <f t="shared" ca="1" si="10"/>
        <v>0</v>
      </c>
      <c r="L57" s="73"/>
      <c r="M57" s="113">
        <f t="shared" ca="1" si="11"/>
        <v>0</v>
      </c>
      <c r="N57" s="73"/>
      <c r="O57" s="74">
        <f t="shared" ca="1" si="12"/>
        <v>0</v>
      </c>
      <c r="P57" s="73"/>
      <c r="Q57" s="113">
        <f t="shared" ca="1" si="2"/>
        <v>0</v>
      </c>
      <c r="R57" s="73"/>
      <c r="S57" s="113">
        <f t="shared" ca="1" si="3"/>
        <v>0</v>
      </c>
      <c r="T57" s="101"/>
      <c r="U57" s="74">
        <f t="shared" ca="1" si="4"/>
        <v>0</v>
      </c>
      <c r="V57" s="73"/>
      <c r="W57" s="113">
        <f t="shared" ca="1" si="13"/>
        <v>0</v>
      </c>
      <c r="X57" s="101"/>
      <c r="Y57" s="113">
        <f t="shared" ca="1" si="14"/>
        <v>0</v>
      </c>
      <c r="Z57" s="73"/>
      <c r="AA57" s="74">
        <v>0</v>
      </c>
      <c r="AB57" s="73"/>
      <c r="AC57" s="74">
        <f t="shared" ca="1" si="20"/>
        <v>0</v>
      </c>
      <c r="AD57" s="73"/>
      <c r="AE57" s="74">
        <f t="shared" ca="1" si="7"/>
        <v>0</v>
      </c>
      <c r="AF57" s="73"/>
      <c r="AG57" s="74">
        <f t="shared" ca="1" si="15"/>
        <v>0</v>
      </c>
      <c r="AH57" s="82">
        <f t="shared" ca="1" si="8"/>
        <v>0</v>
      </c>
      <c r="AI57" s="74"/>
      <c r="AJ57" s="139">
        <f t="shared" ca="1" si="16"/>
        <v>0</v>
      </c>
    </row>
    <row r="58" spans="1:36" ht="15" customHeight="1" x14ac:dyDescent="0.2">
      <c r="A58" s="84" t="s">
        <v>227</v>
      </c>
      <c r="B58" t="str">
        <f>IF($A58="","",INDEX('MA-Liste'!$D:$D,MATCH($A58,'MA-Liste'!$M:$M,FALSE)))</f>
        <v>AeBo</v>
      </c>
      <c r="C58" s="4" t="str">
        <f ca="1">IF($A58="","",INDEX(INDIRECT("'MA-Liste'!"&amp;$C$11),MATCH($A58,'MA-Liste'!$M:$M,FALSE)))</f>
        <v>C</v>
      </c>
      <c r="D58" s="19">
        <f t="shared" ca="1" si="0"/>
        <v>118</v>
      </c>
      <c r="E58" s="20">
        <f t="shared" si="9"/>
        <v>0</v>
      </c>
      <c r="F58" s="73"/>
      <c r="G58" s="74">
        <f t="shared" ca="1" si="17"/>
        <v>0</v>
      </c>
      <c r="H58" s="73"/>
      <c r="I58" s="74">
        <f t="shared" ca="1" si="1"/>
        <v>0</v>
      </c>
      <c r="J58" s="73"/>
      <c r="K58" s="113">
        <f t="shared" ca="1" si="10"/>
        <v>0</v>
      </c>
      <c r="L58" s="73"/>
      <c r="M58" s="113">
        <f t="shared" ca="1" si="11"/>
        <v>0</v>
      </c>
      <c r="N58" s="73"/>
      <c r="O58" s="74">
        <f t="shared" ca="1" si="12"/>
        <v>0</v>
      </c>
      <c r="P58" s="73"/>
      <c r="Q58" s="113">
        <f t="shared" ca="1" si="2"/>
        <v>0</v>
      </c>
      <c r="R58" s="73"/>
      <c r="S58" s="113">
        <f t="shared" ca="1" si="3"/>
        <v>0</v>
      </c>
      <c r="T58" s="101"/>
      <c r="U58" s="74">
        <f t="shared" ca="1" si="4"/>
        <v>0</v>
      </c>
      <c r="V58" s="73"/>
      <c r="W58" s="113">
        <f t="shared" ca="1" si="13"/>
        <v>0</v>
      </c>
      <c r="X58" s="101"/>
      <c r="Y58" s="113">
        <f t="shared" ca="1" si="14"/>
        <v>0</v>
      </c>
      <c r="Z58" s="73"/>
      <c r="AA58" s="74">
        <v>0</v>
      </c>
      <c r="AB58" s="73"/>
      <c r="AC58" s="74">
        <f t="shared" ca="1" si="20"/>
        <v>0</v>
      </c>
      <c r="AD58" s="73"/>
      <c r="AE58" s="74">
        <f t="shared" ca="1" si="7"/>
        <v>0</v>
      </c>
      <c r="AF58" s="73"/>
      <c r="AG58" s="74">
        <f t="shared" ca="1" si="15"/>
        <v>0</v>
      </c>
      <c r="AH58" s="82">
        <f t="shared" ca="1" si="8"/>
        <v>0</v>
      </c>
      <c r="AI58" s="74"/>
      <c r="AJ58" s="139">
        <f t="shared" ca="1" si="16"/>
        <v>0</v>
      </c>
    </row>
    <row r="59" spans="1:36" ht="15" customHeight="1" x14ac:dyDescent="0.2">
      <c r="A59" s="84" t="s">
        <v>238</v>
      </c>
      <c r="B59" t="s">
        <v>65</v>
      </c>
      <c r="C59" s="4" t="str">
        <f ca="1">IF($A59="","",INDEX(INDIRECT("'MA-Liste'!"&amp;$C$11),MATCH($A59,'MA-Liste'!$M:$M,FALSE)))</f>
        <v>G</v>
      </c>
      <c r="D59" s="19">
        <f t="shared" ca="1" si="0"/>
        <v>35</v>
      </c>
      <c r="E59" s="20">
        <f t="shared" si="9"/>
        <v>0</v>
      </c>
      <c r="F59" s="73"/>
      <c r="G59" s="74">
        <f t="shared" ca="1" si="17"/>
        <v>0</v>
      </c>
      <c r="H59" s="73"/>
      <c r="I59" s="74">
        <f t="shared" ca="1" si="1"/>
        <v>0</v>
      </c>
      <c r="J59" s="73"/>
      <c r="K59" s="113">
        <f t="shared" ca="1" si="10"/>
        <v>0</v>
      </c>
      <c r="L59" s="73"/>
      <c r="M59" s="113">
        <f t="shared" ca="1" si="11"/>
        <v>0</v>
      </c>
      <c r="N59" s="73"/>
      <c r="O59" s="74">
        <f t="shared" ca="1" si="12"/>
        <v>0</v>
      </c>
      <c r="P59" s="73"/>
      <c r="Q59" s="113">
        <f t="shared" ca="1" si="2"/>
        <v>0</v>
      </c>
      <c r="R59" s="73"/>
      <c r="S59" s="113">
        <f t="shared" ca="1" si="3"/>
        <v>0</v>
      </c>
      <c r="T59" s="101"/>
      <c r="U59" s="74">
        <f t="shared" ca="1" si="4"/>
        <v>0</v>
      </c>
      <c r="V59" s="73"/>
      <c r="W59" s="113">
        <f t="shared" ca="1" si="13"/>
        <v>0</v>
      </c>
      <c r="X59" s="101"/>
      <c r="Y59" s="113">
        <f t="shared" ca="1" si="14"/>
        <v>0</v>
      </c>
      <c r="Z59" s="73"/>
      <c r="AA59" s="74">
        <v>0</v>
      </c>
      <c r="AB59" s="73"/>
      <c r="AC59" s="74">
        <f t="shared" ca="1" si="20"/>
        <v>0</v>
      </c>
      <c r="AD59" s="73"/>
      <c r="AE59" s="74">
        <f t="shared" ca="1" si="7"/>
        <v>0</v>
      </c>
      <c r="AF59" s="73"/>
      <c r="AG59" s="74">
        <f t="shared" ca="1" si="15"/>
        <v>0</v>
      </c>
      <c r="AH59" s="82">
        <f t="shared" ca="1" si="8"/>
        <v>0</v>
      </c>
      <c r="AI59" s="74"/>
      <c r="AJ59" s="139">
        <f t="shared" ca="1" si="16"/>
        <v>0</v>
      </c>
    </row>
    <row r="60" spans="1:36" ht="15" customHeight="1" x14ac:dyDescent="0.2">
      <c r="A60" s="84" t="s">
        <v>229</v>
      </c>
      <c r="B60" t="str">
        <f>IF($A60="","",INDEX('MA-Liste'!$D:$D,MATCH($A60,'MA-Liste'!$M:$M,FALSE)))</f>
        <v>AeBo</v>
      </c>
      <c r="C60" s="4" t="str">
        <f ca="1">IF($A60="","",INDEX(INDIRECT("'MA-Liste'!"&amp;$C$11),MATCH($A60,'MA-Liste'!$M:$M,FALSE)))</f>
        <v>G</v>
      </c>
      <c r="D60" s="19">
        <f t="shared" ca="1" si="0"/>
        <v>35</v>
      </c>
      <c r="E60" s="20">
        <f t="shared" si="9"/>
        <v>0</v>
      </c>
      <c r="F60" s="73"/>
      <c r="G60" s="74">
        <f t="shared" ca="1" si="17"/>
        <v>0</v>
      </c>
      <c r="H60" s="73"/>
      <c r="I60" s="74">
        <f t="shared" ca="1" si="1"/>
        <v>0</v>
      </c>
      <c r="J60" s="73"/>
      <c r="K60" s="113">
        <f t="shared" ca="1" si="10"/>
        <v>0</v>
      </c>
      <c r="L60" s="73"/>
      <c r="M60" s="113">
        <f t="shared" ca="1" si="11"/>
        <v>0</v>
      </c>
      <c r="N60" s="73"/>
      <c r="O60" s="74">
        <f t="shared" ca="1" si="12"/>
        <v>0</v>
      </c>
      <c r="P60" s="73"/>
      <c r="Q60" s="113">
        <f t="shared" ca="1" si="2"/>
        <v>0</v>
      </c>
      <c r="R60" s="73"/>
      <c r="S60" s="113">
        <f t="shared" ca="1" si="3"/>
        <v>0</v>
      </c>
      <c r="T60" s="101"/>
      <c r="U60" s="74">
        <f t="shared" ca="1" si="4"/>
        <v>0</v>
      </c>
      <c r="V60" s="73"/>
      <c r="W60" s="113">
        <f t="shared" ca="1" si="13"/>
        <v>0</v>
      </c>
      <c r="X60" s="101"/>
      <c r="Y60" s="113">
        <f t="shared" ca="1" si="14"/>
        <v>0</v>
      </c>
      <c r="Z60" s="73"/>
      <c r="AA60" s="74">
        <v>0</v>
      </c>
      <c r="AB60" s="73"/>
      <c r="AC60" s="74">
        <f t="shared" ca="1" si="20"/>
        <v>0</v>
      </c>
      <c r="AD60" s="73"/>
      <c r="AE60" s="74">
        <f t="shared" ca="1" si="7"/>
        <v>0</v>
      </c>
      <c r="AF60" s="73"/>
      <c r="AG60" s="74">
        <f t="shared" ca="1" si="15"/>
        <v>0</v>
      </c>
      <c r="AH60" s="82">
        <f t="shared" ca="1" si="8"/>
        <v>0</v>
      </c>
      <c r="AI60" s="74"/>
      <c r="AJ60" s="139">
        <f t="shared" ca="1" si="16"/>
        <v>0</v>
      </c>
    </row>
    <row r="61" spans="1:36" ht="15" customHeight="1" x14ac:dyDescent="0.2">
      <c r="A61" s="84" t="s">
        <v>234</v>
      </c>
      <c r="B61" t="s">
        <v>65</v>
      </c>
      <c r="C61" s="4" t="s">
        <v>7</v>
      </c>
      <c r="D61" s="19">
        <f t="shared" si="0"/>
        <v>75</v>
      </c>
      <c r="E61" s="20">
        <f t="shared" si="9"/>
        <v>0</v>
      </c>
      <c r="F61" s="73"/>
      <c r="G61" s="74">
        <f t="shared" si="17"/>
        <v>0</v>
      </c>
      <c r="H61" s="73"/>
      <c r="I61" s="74">
        <f t="shared" si="1"/>
        <v>0</v>
      </c>
      <c r="J61" s="73"/>
      <c r="K61" s="113">
        <f t="shared" si="10"/>
        <v>0</v>
      </c>
      <c r="L61" s="73"/>
      <c r="M61" s="113">
        <f t="shared" si="11"/>
        <v>0</v>
      </c>
      <c r="N61" s="73"/>
      <c r="O61" s="74">
        <f t="shared" si="12"/>
        <v>0</v>
      </c>
      <c r="P61" s="73"/>
      <c r="Q61" s="113">
        <f t="shared" si="2"/>
        <v>0</v>
      </c>
      <c r="R61" s="73"/>
      <c r="S61" s="113">
        <f t="shared" si="3"/>
        <v>0</v>
      </c>
      <c r="T61" s="101"/>
      <c r="U61" s="74">
        <f t="shared" si="4"/>
        <v>0</v>
      </c>
      <c r="V61" s="73"/>
      <c r="W61" s="113">
        <f t="shared" si="13"/>
        <v>0</v>
      </c>
      <c r="X61" s="101"/>
      <c r="Y61" s="113">
        <f t="shared" si="14"/>
        <v>0</v>
      </c>
      <c r="Z61" s="73"/>
      <c r="AA61" s="74">
        <v>0</v>
      </c>
      <c r="AB61" s="73"/>
      <c r="AC61" s="74">
        <f t="shared" si="20"/>
        <v>0</v>
      </c>
      <c r="AD61" s="73"/>
      <c r="AE61" s="74">
        <f t="shared" si="7"/>
        <v>0</v>
      </c>
      <c r="AF61" s="73"/>
      <c r="AG61" s="74">
        <f t="shared" si="15"/>
        <v>0</v>
      </c>
      <c r="AH61" s="82">
        <f t="shared" si="8"/>
        <v>0</v>
      </c>
      <c r="AI61" s="74"/>
      <c r="AJ61" s="139">
        <f t="shared" si="16"/>
        <v>0</v>
      </c>
    </row>
    <row r="62" spans="1:36" ht="15" customHeight="1" x14ac:dyDescent="0.2">
      <c r="A62" s="84" t="s">
        <v>235</v>
      </c>
      <c r="B62" t="s">
        <v>65</v>
      </c>
      <c r="C62" s="4" t="s">
        <v>9</v>
      </c>
      <c r="D62" s="19">
        <f t="shared" si="0"/>
        <v>35</v>
      </c>
      <c r="E62" s="20">
        <f t="shared" si="9"/>
        <v>0</v>
      </c>
      <c r="F62" s="73"/>
      <c r="G62" s="74">
        <f t="shared" si="17"/>
        <v>0</v>
      </c>
      <c r="H62" s="73"/>
      <c r="I62" s="74">
        <f t="shared" si="1"/>
        <v>0</v>
      </c>
      <c r="J62" s="73"/>
      <c r="K62" s="113">
        <f t="shared" si="10"/>
        <v>0</v>
      </c>
      <c r="L62" s="73"/>
      <c r="M62" s="113">
        <f t="shared" si="11"/>
        <v>0</v>
      </c>
      <c r="N62" s="73"/>
      <c r="O62" s="74">
        <f t="shared" si="12"/>
        <v>0</v>
      </c>
      <c r="P62" s="73"/>
      <c r="Q62" s="113">
        <f t="shared" si="2"/>
        <v>0</v>
      </c>
      <c r="R62" s="73"/>
      <c r="S62" s="113">
        <f t="shared" si="3"/>
        <v>0</v>
      </c>
      <c r="T62" s="101"/>
      <c r="U62" s="74">
        <f t="shared" si="4"/>
        <v>0</v>
      </c>
      <c r="V62" s="73"/>
      <c r="W62" s="113">
        <f t="shared" si="13"/>
        <v>0</v>
      </c>
      <c r="X62" s="101"/>
      <c r="Y62" s="113">
        <f t="shared" si="14"/>
        <v>0</v>
      </c>
      <c r="Z62" s="73"/>
      <c r="AA62" s="74">
        <v>0</v>
      </c>
      <c r="AB62" s="73"/>
      <c r="AC62" s="74">
        <f t="shared" si="20"/>
        <v>0</v>
      </c>
      <c r="AD62" s="73"/>
      <c r="AE62" s="74">
        <f t="shared" si="7"/>
        <v>0</v>
      </c>
      <c r="AF62" s="73"/>
      <c r="AG62" s="74">
        <f t="shared" si="15"/>
        <v>0</v>
      </c>
      <c r="AH62" s="82">
        <f t="shared" si="8"/>
        <v>0</v>
      </c>
      <c r="AI62" s="74"/>
      <c r="AJ62" s="139">
        <f t="shared" si="16"/>
        <v>0</v>
      </c>
    </row>
    <row r="63" spans="1:36" ht="15" customHeight="1" x14ac:dyDescent="0.2">
      <c r="A63" s="84" t="s">
        <v>230</v>
      </c>
      <c r="B63" t="str">
        <f>IF($A63="","",INDEX('MA-Liste'!$D:$D,MATCH($A63,'MA-Liste'!$M:$M,FALSE)))</f>
        <v>AeBo</v>
      </c>
      <c r="C63" s="4" t="str">
        <f ca="1">IF($A63="","",INDEX(INDIRECT("'MA-Liste'!"&amp;$C$11),MATCH($A63,'MA-Liste'!$M:$M,FALSE)))</f>
        <v>G</v>
      </c>
      <c r="D63" s="19">
        <f t="shared" ca="1" si="0"/>
        <v>35</v>
      </c>
      <c r="E63" s="20">
        <f t="shared" si="9"/>
        <v>0</v>
      </c>
      <c r="F63" s="73"/>
      <c r="G63" s="74">
        <f t="shared" ca="1" si="17"/>
        <v>0</v>
      </c>
      <c r="H63" s="73"/>
      <c r="I63" s="74">
        <f t="shared" ca="1" si="1"/>
        <v>0</v>
      </c>
      <c r="J63" s="73"/>
      <c r="K63" s="113">
        <f t="shared" ca="1" si="10"/>
        <v>0</v>
      </c>
      <c r="L63" s="73"/>
      <c r="M63" s="113">
        <f t="shared" ca="1" si="11"/>
        <v>0</v>
      </c>
      <c r="N63" s="73"/>
      <c r="O63" s="74">
        <f t="shared" ca="1" si="12"/>
        <v>0</v>
      </c>
      <c r="P63" s="73"/>
      <c r="Q63" s="113">
        <f t="shared" ca="1" si="2"/>
        <v>0</v>
      </c>
      <c r="R63" s="73"/>
      <c r="S63" s="113">
        <f t="shared" ca="1" si="3"/>
        <v>0</v>
      </c>
      <c r="T63" s="101"/>
      <c r="U63" s="74">
        <f t="shared" ca="1" si="4"/>
        <v>0</v>
      </c>
      <c r="V63" s="73"/>
      <c r="W63" s="113">
        <f t="shared" ca="1" si="13"/>
        <v>0</v>
      </c>
      <c r="X63" s="101"/>
      <c r="Y63" s="113">
        <f t="shared" ca="1" si="14"/>
        <v>0</v>
      </c>
      <c r="Z63" s="73"/>
      <c r="AA63" s="74">
        <v>0</v>
      </c>
      <c r="AB63" s="73"/>
      <c r="AC63" s="74">
        <f t="shared" ca="1" si="20"/>
        <v>0</v>
      </c>
      <c r="AD63" s="73"/>
      <c r="AE63" s="74">
        <f t="shared" ca="1" si="7"/>
        <v>0</v>
      </c>
      <c r="AF63" s="73"/>
      <c r="AG63" s="74">
        <f t="shared" ca="1" si="15"/>
        <v>0</v>
      </c>
      <c r="AH63" s="82">
        <f t="shared" ca="1" si="8"/>
        <v>0</v>
      </c>
      <c r="AI63" s="74"/>
      <c r="AJ63" s="139">
        <f t="shared" ca="1" si="16"/>
        <v>0</v>
      </c>
    </row>
    <row r="64" spans="1:36" ht="15" customHeight="1" x14ac:dyDescent="0.2">
      <c r="A64" s="84" t="s">
        <v>243</v>
      </c>
      <c r="B64" t="s">
        <v>65</v>
      </c>
      <c r="C64" s="4" t="s">
        <v>6</v>
      </c>
      <c r="D64" s="19">
        <v>100</v>
      </c>
      <c r="E64" s="20">
        <f t="shared" si="9"/>
        <v>0</v>
      </c>
      <c r="F64" s="73"/>
      <c r="G64" s="74">
        <f t="shared" si="17"/>
        <v>0</v>
      </c>
      <c r="H64" s="73"/>
      <c r="I64" s="74">
        <f t="shared" si="1"/>
        <v>0</v>
      </c>
      <c r="J64" s="73"/>
      <c r="K64" s="113">
        <f t="shared" si="10"/>
        <v>0</v>
      </c>
      <c r="L64" s="73"/>
      <c r="M64" s="113">
        <f t="shared" si="11"/>
        <v>0</v>
      </c>
      <c r="N64" s="73"/>
      <c r="O64" s="74">
        <f t="shared" si="12"/>
        <v>0</v>
      </c>
      <c r="P64" s="73"/>
      <c r="Q64" s="113">
        <f t="shared" si="2"/>
        <v>0</v>
      </c>
      <c r="R64" s="73"/>
      <c r="S64" s="113">
        <f t="shared" si="3"/>
        <v>0</v>
      </c>
      <c r="T64" s="101"/>
      <c r="U64" s="74">
        <f t="shared" si="4"/>
        <v>0</v>
      </c>
      <c r="V64" s="73"/>
      <c r="W64" s="113">
        <f t="shared" si="13"/>
        <v>0</v>
      </c>
      <c r="X64" s="101"/>
      <c r="Y64" s="113">
        <f t="shared" si="14"/>
        <v>0</v>
      </c>
      <c r="Z64" s="73"/>
      <c r="AA64" s="74">
        <v>0</v>
      </c>
      <c r="AB64" s="73"/>
      <c r="AC64" s="74">
        <f t="shared" si="20"/>
        <v>0</v>
      </c>
      <c r="AD64" s="73"/>
      <c r="AE64" s="74">
        <f t="shared" si="7"/>
        <v>0</v>
      </c>
      <c r="AF64" s="73"/>
      <c r="AG64" s="74">
        <f t="shared" si="15"/>
        <v>0</v>
      </c>
      <c r="AH64" s="82">
        <f t="shared" si="8"/>
        <v>0</v>
      </c>
      <c r="AI64" s="74"/>
      <c r="AJ64" s="139">
        <f t="shared" si="16"/>
        <v>0</v>
      </c>
    </row>
    <row r="65" spans="1:36" ht="15" customHeight="1" x14ac:dyDescent="0.2">
      <c r="A65" s="84" t="s">
        <v>244</v>
      </c>
      <c r="B65" t="s">
        <v>65</v>
      </c>
      <c r="C65" s="4" t="s">
        <v>6</v>
      </c>
      <c r="D65" s="19">
        <v>100</v>
      </c>
      <c r="E65" s="20">
        <f t="shared" si="9"/>
        <v>0</v>
      </c>
      <c r="F65" s="73"/>
      <c r="G65" s="74">
        <f t="shared" si="17"/>
        <v>0</v>
      </c>
      <c r="H65" s="73"/>
      <c r="I65" s="74">
        <f t="shared" si="1"/>
        <v>0</v>
      </c>
      <c r="J65" s="73"/>
      <c r="K65" s="113">
        <f t="shared" si="10"/>
        <v>0</v>
      </c>
      <c r="L65" s="73"/>
      <c r="M65" s="113">
        <f t="shared" si="11"/>
        <v>0</v>
      </c>
      <c r="N65" s="73"/>
      <c r="O65" s="74">
        <f t="shared" si="12"/>
        <v>0</v>
      </c>
      <c r="P65" s="73"/>
      <c r="Q65" s="113">
        <f t="shared" si="2"/>
        <v>0</v>
      </c>
      <c r="R65" s="73"/>
      <c r="S65" s="113">
        <f t="shared" si="3"/>
        <v>0</v>
      </c>
      <c r="T65" s="101"/>
      <c r="U65" s="74">
        <f t="shared" si="4"/>
        <v>0</v>
      </c>
      <c r="V65" s="73"/>
      <c r="W65" s="113">
        <f t="shared" si="13"/>
        <v>0</v>
      </c>
      <c r="X65" s="101"/>
      <c r="Y65" s="113">
        <f t="shared" si="14"/>
        <v>0</v>
      </c>
      <c r="Z65" s="73"/>
      <c r="AA65" s="74">
        <v>0</v>
      </c>
      <c r="AB65" s="73"/>
      <c r="AC65" s="74">
        <f t="shared" si="20"/>
        <v>0</v>
      </c>
      <c r="AD65" s="73"/>
      <c r="AE65" s="74">
        <f t="shared" si="7"/>
        <v>0</v>
      </c>
      <c r="AF65" s="73"/>
      <c r="AG65" s="74">
        <f t="shared" si="15"/>
        <v>0</v>
      </c>
      <c r="AH65" s="82">
        <f t="shared" si="8"/>
        <v>0</v>
      </c>
      <c r="AI65" s="74"/>
      <c r="AJ65" s="139">
        <f t="shared" si="16"/>
        <v>0</v>
      </c>
    </row>
    <row r="66" spans="1:36" ht="15" customHeight="1" x14ac:dyDescent="0.2">
      <c r="A66" s="84" t="s">
        <v>249</v>
      </c>
      <c r="B66" t="s">
        <v>250</v>
      </c>
      <c r="C66" s="4" t="s">
        <v>9</v>
      </c>
      <c r="D66" s="19">
        <v>35</v>
      </c>
      <c r="E66" s="20">
        <f t="shared" si="9"/>
        <v>0</v>
      </c>
      <c r="F66" s="73"/>
      <c r="G66" s="74">
        <f t="shared" si="17"/>
        <v>0</v>
      </c>
      <c r="H66" s="73"/>
      <c r="I66" s="74">
        <f t="shared" si="1"/>
        <v>0</v>
      </c>
      <c r="J66" s="73"/>
      <c r="K66" s="113">
        <f t="shared" si="10"/>
        <v>0</v>
      </c>
      <c r="L66" s="73"/>
      <c r="M66" s="113">
        <f t="shared" si="11"/>
        <v>0</v>
      </c>
      <c r="N66" s="73"/>
      <c r="O66" s="74">
        <f t="shared" si="12"/>
        <v>0</v>
      </c>
      <c r="P66" s="73"/>
      <c r="Q66" s="113">
        <f t="shared" si="2"/>
        <v>0</v>
      </c>
      <c r="R66" s="73"/>
      <c r="S66" s="113">
        <f t="shared" si="3"/>
        <v>0</v>
      </c>
      <c r="T66" s="101"/>
      <c r="U66" s="74">
        <f t="shared" si="4"/>
        <v>0</v>
      </c>
      <c r="V66" s="73"/>
      <c r="W66" s="113">
        <f t="shared" si="13"/>
        <v>0</v>
      </c>
      <c r="X66" s="101"/>
      <c r="Y66" s="113">
        <f t="shared" si="14"/>
        <v>0</v>
      </c>
      <c r="Z66" s="73"/>
      <c r="AA66" s="74">
        <v>0</v>
      </c>
      <c r="AB66" s="73"/>
      <c r="AC66" s="74">
        <f t="shared" si="20"/>
        <v>0</v>
      </c>
      <c r="AD66" s="73"/>
      <c r="AE66" s="74">
        <f t="shared" si="7"/>
        <v>0</v>
      </c>
      <c r="AF66" s="73"/>
      <c r="AG66" s="74">
        <f t="shared" si="15"/>
        <v>0</v>
      </c>
      <c r="AH66" s="82">
        <f t="shared" si="8"/>
        <v>0</v>
      </c>
      <c r="AI66" s="74"/>
      <c r="AJ66" s="139">
        <f t="shared" si="16"/>
        <v>0</v>
      </c>
    </row>
    <row r="67" spans="1:36" ht="15" customHeight="1" x14ac:dyDescent="0.2">
      <c r="A67" s="84" t="s">
        <v>246</v>
      </c>
      <c r="B67" t="s">
        <v>65</v>
      </c>
      <c r="C67" s="4" t="s">
        <v>4</v>
      </c>
      <c r="D67" s="19">
        <v>140</v>
      </c>
      <c r="E67" s="20">
        <f t="shared" si="9"/>
        <v>0</v>
      </c>
      <c r="F67" s="73"/>
      <c r="G67" s="74">
        <f t="shared" si="17"/>
        <v>0</v>
      </c>
      <c r="H67" s="73"/>
      <c r="I67" s="74">
        <f t="shared" si="1"/>
        <v>0</v>
      </c>
      <c r="J67" s="73"/>
      <c r="K67" s="113">
        <f t="shared" si="10"/>
        <v>0</v>
      </c>
      <c r="L67" s="73"/>
      <c r="M67" s="113">
        <f t="shared" si="11"/>
        <v>0</v>
      </c>
      <c r="N67" s="73"/>
      <c r="O67" s="74">
        <f t="shared" si="12"/>
        <v>0</v>
      </c>
      <c r="P67" s="73"/>
      <c r="Q67" s="113">
        <f t="shared" si="2"/>
        <v>0</v>
      </c>
      <c r="R67" s="73"/>
      <c r="S67" s="113">
        <f t="shared" si="3"/>
        <v>0</v>
      </c>
      <c r="T67" s="101"/>
      <c r="U67" s="74">
        <f t="shared" si="4"/>
        <v>0</v>
      </c>
      <c r="V67" s="73"/>
      <c r="W67" s="113">
        <f t="shared" si="13"/>
        <v>0</v>
      </c>
      <c r="X67" s="101"/>
      <c r="Y67" s="113">
        <f t="shared" si="14"/>
        <v>0</v>
      </c>
      <c r="Z67" s="73"/>
      <c r="AA67" s="74">
        <v>0</v>
      </c>
      <c r="AB67" s="73"/>
      <c r="AC67" s="74">
        <f t="shared" si="20"/>
        <v>0</v>
      </c>
      <c r="AD67" s="73"/>
      <c r="AE67" s="74">
        <f t="shared" si="7"/>
        <v>0</v>
      </c>
      <c r="AF67" s="73"/>
      <c r="AG67" s="74">
        <f t="shared" si="15"/>
        <v>0</v>
      </c>
      <c r="AH67" s="82">
        <f t="shared" si="8"/>
        <v>0</v>
      </c>
      <c r="AI67" s="74"/>
      <c r="AJ67" s="139">
        <f t="shared" si="16"/>
        <v>0</v>
      </c>
    </row>
    <row r="68" spans="1:36" ht="15" customHeight="1" x14ac:dyDescent="0.2">
      <c r="A68" s="84" t="s">
        <v>228</v>
      </c>
      <c r="B68" t="str">
        <f>IF($A68="","",INDEX('MA-Liste'!$D:$D,MATCH($A68,'MA-Liste'!$M:$M,FALSE)))</f>
        <v>AeBo</v>
      </c>
      <c r="C68" s="4" t="str">
        <f ca="1">IF($A68="","",INDEX(INDIRECT("'MA-Liste'!"&amp;$C$11),MATCH($A68,'MA-Liste'!$M:$M,FALSE)))</f>
        <v>D</v>
      </c>
      <c r="D68" s="19">
        <f t="shared" ca="1" si="0"/>
        <v>100</v>
      </c>
      <c r="E68" s="20">
        <f t="shared" si="9"/>
        <v>0</v>
      </c>
      <c r="F68" s="73"/>
      <c r="G68" s="74">
        <f t="shared" ca="1" si="17"/>
        <v>0</v>
      </c>
      <c r="H68" s="73"/>
      <c r="I68" s="74">
        <f t="shared" ca="1" si="1"/>
        <v>0</v>
      </c>
      <c r="J68" s="73"/>
      <c r="K68" s="113">
        <f t="shared" ca="1" si="10"/>
        <v>0</v>
      </c>
      <c r="L68" s="73"/>
      <c r="M68" s="113">
        <f t="shared" ca="1" si="11"/>
        <v>0</v>
      </c>
      <c r="N68" s="73"/>
      <c r="O68" s="74">
        <f t="shared" ca="1" si="12"/>
        <v>0</v>
      </c>
      <c r="P68" s="73"/>
      <c r="Q68" s="113">
        <f t="shared" ca="1" si="2"/>
        <v>0</v>
      </c>
      <c r="R68" s="73"/>
      <c r="S68" s="113">
        <f t="shared" ca="1" si="3"/>
        <v>0</v>
      </c>
      <c r="T68" s="101"/>
      <c r="U68" s="74">
        <f t="shared" ca="1" si="4"/>
        <v>0</v>
      </c>
      <c r="V68" s="73"/>
      <c r="W68" s="113">
        <f t="shared" ca="1" si="13"/>
        <v>0</v>
      </c>
      <c r="X68" s="101"/>
      <c r="Y68" s="113">
        <f t="shared" ca="1" si="14"/>
        <v>0</v>
      </c>
      <c r="Z68" s="73"/>
      <c r="AA68" s="74">
        <v>0</v>
      </c>
      <c r="AB68" s="73"/>
      <c r="AC68" s="74">
        <f t="shared" ca="1" si="20"/>
        <v>0</v>
      </c>
      <c r="AD68" s="73"/>
      <c r="AE68" s="74">
        <f t="shared" ca="1" si="7"/>
        <v>0</v>
      </c>
      <c r="AF68" s="73"/>
      <c r="AG68" s="74">
        <f t="shared" ca="1" si="15"/>
        <v>0</v>
      </c>
      <c r="AH68" s="82">
        <f t="shared" ca="1" si="8"/>
        <v>0</v>
      </c>
      <c r="AI68" s="74"/>
      <c r="AJ68" s="139">
        <f t="shared" ca="1" si="16"/>
        <v>0</v>
      </c>
    </row>
    <row r="69" spans="1:36" ht="15" customHeight="1" x14ac:dyDescent="0.2">
      <c r="A69" s="84" t="s">
        <v>363</v>
      </c>
      <c r="B69" s="14" t="s">
        <v>65</v>
      </c>
      <c r="C69" s="18" t="str">
        <f ca="1">IF($A69="","",INDEX(INDIRECT("'MA-Liste'!"&amp;$C$11),MATCH($A69,'MA-Liste'!$M:$M,FALSE)))</f>
        <v>E</v>
      </c>
      <c r="D69" s="19">
        <f t="shared" ca="1" si="0"/>
        <v>75</v>
      </c>
      <c r="E69" s="20">
        <f t="shared" si="9"/>
        <v>0</v>
      </c>
      <c r="F69" s="73"/>
      <c r="G69" s="74">
        <f t="shared" ca="1" si="17"/>
        <v>0</v>
      </c>
      <c r="H69" s="73"/>
      <c r="I69" s="74">
        <f t="shared" ca="1" si="1"/>
        <v>0</v>
      </c>
      <c r="J69" s="73"/>
      <c r="K69" s="113">
        <f t="shared" ca="1" si="10"/>
        <v>0</v>
      </c>
      <c r="L69" s="73"/>
      <c r="M69" s="113">
        <f t="shared" ca="1" si="11"/>
        <v>0</v>
      </c>
      <c r="N69" s="73"/>
      <c r="O69" s="74">
        <f t="shared" ca="1" si="12"/>
        <v>0</v>
      </c>
      <c r="P69" s="73"/>
      <c r="Q69" s="113">
        <f t="shared" ca="1" si="2"/>
        <v>0</v>
      </c>
      <c r="R69" s="73"/>
      <c r="S69" s="113">
        <f t="shared" ca="1" si="3"/>
        <v>0</v>
      </c>
      <c r="T69" s="101"/>
      <c r="U69" s="74">
        <f t="shared" ca="1" si="4"/>
        <v>0</v>
      </c>
      <c r="V69" s="73"/>
      <c r="W69" s="113">
        <f t="shared" ca="1" si="13"/>
        <v>0</v>
      </c>
      <c r="X69" s="101"/>
      <c r="Y69" s="113">
        <f t="shared" ca="1" si="14"/>
        <v>0</v>
      </c>
      <c r="Z69" s="73"/>
      <c r="AA69" s="74">
        <v>0</v>
      </c>
      <c r="AB69" s="73"/>
      <c r="AC69" s="74">
        <f t="shared" ca="1" si="20"/>
        <v>0</v>
      </c>
      <c r="AD69" s="73"/>
      <c r="AE69" s="74">
        <f t="shared" ca="1" si="7"/>
        <v>0</v>
      </c>
      <c r="AF69" s="73"/>
      <c r="AG69" s="74">
        <f t="shared" ca="1" si="15"/>
        <v>0</v>
      </c>
      <c r="AH69" s="82">
        <f t="shared" ca="1" si="8"/>
        <v>0</v>
      </c>
      <c r="AI69" s="74"/>
      <c r="AJ69" s="139">
        <f t="shared" ca="1" si="16"/>
        <v>0</v>
      </c>
    </row>
    <row r="70" spans="1:36" ht="15" customHeight="1" x14ac:dyDescent="0.2">
      <c r="A70" s="84" t="s">
        <v>252</v>
      </c>
      <c r="B70" s="14" t="s">
        <v>65</v>
      </c>
      <c r="C70" s="18" t="s">
        <v>8</v>
      </c>
      <c r="D70" s="19">
        <v>60</v>
      </c>
      <c r="E70" s="20">
        <f t="shared" si="9"/>
        <v>0</v>
      </c>
      <c r="F70" s="73"/>
      <c r="G70" s="74">
        <f t="shared" si="17"/>
        <v>0</v>
      </c>
      <c r="H70" s="73"/>
      <c r="I70" s="74">
        <f t="shared" si="1"/>
        <v>0</v>
      </c>
      <c r="J70" s="73"/>
      <c r="K70" s="113">
        <f t="shared" si="10"/>
        <v>0</v>
      </c>
      <c r="L70" s="73"/>
      <c r="M70" s="113">
        <f t="shared" si="11"/>
        <v>0</v>
      </c>
      <c r="N70" s="73"/>
      <c r="O70" s="74">
        <f t="shared" si="12"/>
        <v>0</v>
      </c>
      <c r="P70" s="73"/>
      <c r="Q70" s="113">
        <f t="shared" si="2"/>
        <v>0</v>
      </c>
      <c r="R70" s="73"/>
      <c r="S70" s="113">
        <f t="shared" si="3"/>
        <v>0</v>
      </c>
      <c r="T70" s="101"/>
      <c r="U70" s="74">
        <f t="shared" si="4"/>
        <v>0</v>
      </c>
      <c r="V70" s="73"/>
      <c r="W70" s="113">
        <f t="shared" si="13"/>
        <v>0</v>
      </c>
      <c r="X70" s="101"/>
      <c r="Y70" s="113">
        <f t="shared" si="14"/>
        <v>0</v>
      </c>
      <c r="Z70" s="73"/>
      <c r="AA70" s="74">
        <v>0</v>
      </c>
      <c r="AB70" s="73"/>
      <c r="AC70" s="74">
        <f t="shared" si="20"/>
        <v>0</v>
      </c>
      <c r="AD70" s="73"/>
      <c r="AE70" s="74">
        <f t="shared" si="7"/>
        <v>0</v>
      </c>
      <c r="AF70" s="73"/>
      <c r="AG70" s="74">
        <f t="shared" si="15"/>
        <v>0</v>
      </c>
      <c r="AH70" s="82">
        <f t="shared" si="8"/>
        <v>0</v>
      </c>
      <c r="AI70" s="74"/>
      <c r="AJ70" s="139">
        <f t="shared" si="16"/>
        <v>0</v>
      </c>
    </row>
    <row r="71" spans="1:36" ht="15" customHeight="1" x14ac:dyDescent="0.2">
      <c r="A71" s="90" t="s">
        <v>253</v>
      </c>
      <c r="B71" s="14" t="s">
        <v>65</v>
      </c>
      <c r="C71" s="18" t="s">
        <v>6</v>
      </c>
      <c r="D71" s="19">
        <v>100</v>
      </c>
      <c r="E71" s="20">
        <f t="shared" si="9"/>
        <v>0</v>
      </c>
      <c r="F71" s="73"/>
      <c r="G71" s="74">
        <f t="shared" si="17"/>
        <v>0</v>
      </c>
      <c r="H71" s="73"/>
      <c r="I71" s="74">
        <f t="shared" si="1"/>
        <v>0</v>
      </c>
      <c r="J71" s="73"/>
      <c r="K71" s="113">
        <f t="shared" si="10"/>
        <v>0</v>
      </c>
      <c r="L71" s="73"/>
      <c r="M71" s="113">
        <f t="shared" si="11"/>
        <v>0</v>
      </c>
      <c r="N71" s="73"/>
      <c r="O71" s="74">
        <f t="shared" si="12"/>
        <v>0</v>
      </c>
      <c r="P71" s="73"/>
      <c r="Q71" s="113">
        <f t="shared" si="2"/>
        <v>0</v>
      </c>
      <c r="R71" s="73"/>
      <c r="S71" s="113">
        <f t="shared" si="3"/>
        <v>0</v>
      </c>
      <c r="T71" s="101"/>
      <c r="U71" s="74">
        <f t="shared" si="4"/>
        <v>0</v>
      </c>
      <c r="V71" s="73"/>
      <c r="W71" s="113">
        <f t="shared" si="13"/>
        <v>0</v>
      </c>
      <c r="X71" s="101"/>
      <c r="Y71" s="113">
        <f t="shared" si="14"/>
        <v>0</v>
      </c>
      <c r="Z71" s="73"/>
      <c r="AA71" s="74">
        <v>0</v>
      </c>
      <c r="AB71" s="73"/>
      <c r="AC71" s="74">
        <f t="shared" si="20"/>
        <v>0</v>
      </c>
      <c r="AD71" s="73"/>
      <c r="AE71" s="74">
        <f t="shared" si="7"/>
        <v>0</v>
      </c>
      <c r="AF71" s="73"/>
      <c r="AG71" s="74">
        <f t="shared" si="15"/>
        <v>0</v>
      </c>
      <c r="AH71" s="82">
        <f t="shared" si="8"/>
        <v>0</v>
      </c>
      <c r="AI71" s="74"/>
      <c r="AJ71" s="139">
        <f t="shared" si="16"/>
        <v>0</v>
      </c>
    </row>
    <row r="72" spans="1:36" ht="15" customHeight="1" x14ac:dyDescent="0.2">
      <c r="A72" s="90" t="s">
        <v>254</v>
      </c>
      <c r="B72" s="14" t="s">
        <v>65</v>
      </c>
      <c r="C72" s="18" t="s">
        <v>8</v>
      </c>
      <c r="D72" s="19">
        <v>60</v>
      </c>
      <c r="E72" s="20">
        <f t="shared" si="9"/>
        <v>0</v>
      </c>
      <c r="F72" s="73"/>
      <c r="G72" s="74">
        <f t="shared" si="17"/>
        <v>0</v>
      </c>
      <c r="H72" s="73"/>
      <c r="I72" s="74">
        <f t="shared" si="1"/>
        <v>0</v>
      </c>
      <c r="J72" s="73"/>
      <c r="K72" s="113">
        <f t="shared" si="10"/>
        <v>0</v>
      </c>
      <c r="L72" s="73"/>
      <c r="M72" s="113">
        <f t="shared" si="11"/>
        <v>0</v>
      </c>
      <c r="N72" s="73"/>
      <c r="O72" s="74">
        <f t="shared" si="12"/>
        <v>0</v>
      </c>
      <c r="P72" s="73"/>
      <c r="Q72" s="113">
        <f t="shared" si="2"/>
        <v>0</v>
      </c>
      <c r="R72" s="73"/>
      <c r="S72" s="113">
        <f t="shared" si="3"/>
        <v>0</v>
      </c>
      <c r="T72" s="101"/>
      <c r="U72" s="74">
        <f t="shared" si="4"/>
        <v>0</v>
      </c>
      <c r="V72" s="73"/>
      <c r="W72" s="113">
        <f t="shared" si="13"/>
        <v>0</v>
      </c>
      <c r="X72" s="101"/>
      <c r="Y72" s="113">
        <f t="shared" si="14"/>
        <v>0</v>
      </c>
      <c r="Z72" s="73"/>
      <c r="AA72" s="74">
        <v>0</v>
      </c>
      <c r="AB72" s="73"/>
      <c r="AC72" s="74">
        <f t="shared" si="20"/>
        <v>0</v>
      </c>
      <c r="AD72" s="73"/>
      <c r="AE72" s="74">
        <f t="shared" si="7"/>
        <v>0</v>
      </c>
      <c r="AF72" s="73"/>
      <c r="AG72" s="74">
        <f t="shared" si="15"/>
        <v>0</v>
      </c>
      <c r="AH72" s="82">
        <f t="shared" si="8"/>
        <v>0</v>
      </c>
      <c r="AI72" s="74"/>
      <c r="AJ72" s="147">
        <f t="shared" si="16"/>
        <v>0</v>
      </c>
    </row>
    <row r="73" spans="1:36" ht="15" customHeight="1" x14ac:dyDescent="0.2">
      <c r="A73" s="90" t="s">
        <v>255</v>
      </c>
      <c r="B73" s="14" t="s">
        <v>65</v>
      </c>
      <c r="C73" s="18" t="s">
        <v>5</v>
      </c>
      <c r="D73" s="19">
        <v>118</v>
      </c>
      <c r="E73" s="20">
        <f t="shared" si="9"/>
        <v>0</v>
      </c>
      <c r="F73" s="73"/>
      <c r="G73" s="74">
        <f t="shared" si="17"/>
        <v>0</v>
      </c>
      <c r="H73" s="73"/>
      <c r="I73" s="74">
        <f t="shared" si="1"/>
        <v>0</v>
      </c>
      <c r="J73" s="73"/>
      <c r="K73" s="113">
        <f t="shared" si="10"/>
        <v>0</v>
      </c>
      <c r="L73" s="73"/>
      <c r="M73" s="113">
        <f t="shared" si="11"/>
        <v>0</v>
      </c>
      <c r="N73" s="73"/>
      <c r="O73" s="74">
        <f t="shared" si="12"/>
        <v>0</v>
      </c>
      <c r="P73" s="73"/>
      <c r="Q73" s="113">
        <f t="shared" si="2"/>
        <v>0</v>
      </c>
      <c r="R73" s="73"/>
      <c r="S73" s="113">
        <f t="shared" si="3"/>
        <v>0</v>
      </c>
      <c r="T73" s="101"/>
      <c r="U73" s="74">
        <f t="shared" si="4"/>
        <v>0</v>
      </c>
      <c r="V73" s="73"/>
      <c r="W73" s="113">
        <f t="shared" si="13"/>
        <v>0</v>
      </c>
      <c r="X73" s="101"/>
      <c r="Y73" s="113">
        <f t="shared" si="14"/>
        <v>0</v>
      </c>
      <c r="Z73" s="73"/>
      <c r="AA73" s="74">
        <v>0</v>
      </c>
      <c r="AB73" s="73"/>
      <c r="AC73" s="74">
        <f t="shared" si="20"/>
        <v>0</v>
      </c>
      <c r="AD73" s="73"/>
      <c r="AE73" s="74">
        <f t="shared" si="7"/>
        <v>0</v>
      </c>
      <c r="AF73" s="73"/>
      <c r="AG73" s="74">
        <f t="shared" si="15"/>
        <v>0</v>
      </c>
      <c r="AH73" s="82">
        <f t="shared" si="8"/>
        <v>0</v>
      </c>
      <c r="AI73" s="74"/>
      <c r="AJ73" s="147">
        <f t="shared" si="16"/>
        <v>0</v>
      </c>
    </row>
    <row r="74" spans="1:36" ht="15" customHeight="1" x14ac:dyDescent="0.2">
      <c r="A74" s="90" t="s">
        <v>256</v>
      </c>
      <c r="B74" s="14" t="s">
        <v>65</v>
      </c>
      <c r="C74" s="18" t="s">
        <v>5</v>
      </c>
      <c r="D74" s="19">
        <v>118</v>
      </c>
      <c r="E74" s="20">
        <f t="shared" si="9"/>
        <v>0</v>
      </c>
      <c r="F74" s="73"/>
      <c r="G74" s="74">
        <f t="shared" si="17"/>
        <v>0</v>
      </c>
      <c r="H74" s="73"/>
      <c r="I74" s="74">
        <f t="shared" si="1"/>
        <v>0</v>
      </c>
      <c r="J74" s="73"/>
      <c r="K74" s="113">
        <f t="shared" si="10"/>
        <v>0</v>
      </c>
      <c r="L74" s="73"/>
      <c r="M74" s="113">
        <f t="shared" si="11"/>
        <v>0</v>
      </c>
      <c r="N74" s="73"/>
      <c r="O74" s="74">
        <f t="shared" si="12"/>
        <v>0</v>
      </c>
      <c r="P74" s="73"/>
      <c r="Q74" s="113">
        <f t="shared" si="2"/>
        <v>0</v>
      </c>
      <c r="R74" s="73"/>
      <c r="S74" s="113">
        <f t="shared" si="3"/>
        <v>0</v>
      </c>
      <c r="T74" s="101"/>
      <c r="U74" s="74">
        <f t="shared" si="4"/>
        <v>0</v>
      </c>
      <c r="V74" s="73"/>
      <c r="W74" s="113">
        <f t="shared" si="13"/>
        <v>0</v>
      </c>
      <c r="X74" s="101"/>
      <c r="Y74" s="113">
        <f t="shared" si="14"/>
        <v>0</v>
      </c>
      <c r="Z74" s="73"/>
      <c r="AA74" s="74">
        <v>0</v>
      </c>
      <c r="AB74" s="73"/>
      <c r="AC74" s="74">
        <f t="shared" si="20"/>
        <v>0</v>
      </c>
      <c r="AD74" s="73"/>
      <c r="AE74" s="74">
        <f t="shared" si="7"/>
        <v>0</v>
      </c>
      <c r="AF74" s="73"/>
      <c r="AG74" s="74">
        <f t="shared" si="15"/>
        <v>0</v>
      </c>
      <c r="AH74" s="82">
        <f t="shared" si="8"/>
        <v>0</v>
      </c>
      <c r="AI74" s="74"/>
      <c r="AJ74" s="147">
        <f t="shared" si="16"/>
        <v>0</v>
      </c>
    </row>
    <row r="75" spans="1:36" ht="15" customHeight="1" x14ac:dyDescent="0.2">
      <c r="A75" s="90" t="s">
        <v>257</v>
      </c>
      <c r="B75" s="14" t="s">
        <v>65</v>
      </c>
      <c r="C75" s="18" t="s">
        <v>5</v>
      </c>
      <c r="D75" s="19">
        <v>118</v>
      </c>
      <c r="E75" s="20">
        <f t="shared" si="9"/>
        <v>0</v>
      </c>
      <c r="F75" s="73"/>
      <c r="G75" s="74">
        <f t="shared" si="17"/>
        <v>0</v>
      </c>
      <c r="H75" s="73"/>
      <c r="I75" s="74">
        <f t="shared" si="1"/>
        <v>0</v>
      </c>
      <c r="J75" s="73"/>
      <c r="K75" s="113">
        <f t="shared" si="10"/>
        <v>0</v>
      </c>
      <c r="L75" s="73"/>
      <c r="M75" s="113">
        <f t="shared" si="11"/>
        <v>0</v>
      </c>
      <c r="N75" s="73"/>
      <c r="O75" s="74">
        <f t="shared" si="12"/>
        <v>0</v>
      </c>
      <c r="P75" s="73"/>
      <c r="Q75" s="113">
        <f t="shared" si="2"/>
        <v>0</v>
      </c>
      <c r="R75" s="73"/>
      <c r="S75" s="113">
        <f t="shared" si="3"/>
        <v>0</v>
      </c>
      <c r="T75" s="101"/>
      <c r="U75" s="74">
        <f t="shared" si="4"/>
        <v>0</v>
      </c>
      <c r="V75" s="73"/>
      <c r="W75" s="113">
        <f t="shared" si="13"/>
        <v>0</v>
      </c>
      <c r="X75" s="101"/>
      <c r="Y75" s="113">
        <f t="shared" si="14"/>
        <v>0</v>
      </c>
      <c r="Z75" s="73"/>
      <c r="AA75" s="74">
        <v>0</v>
      </c>
      <c r="AB75" s="73"/>
      <c r="AC75" s="74">
        <f t="shared" si="20"/>
        <v>0</v>
      </c>
      <c r="AD75" s="73"/>
      <c r="AE75" s="74">
        <f t="shared" si="7"/>
        <v>0</v>
      </c>
      <c r="AF75" s="73"/>
      <c r="AG75" s="74">
        <f t="shared" si="15"/>
        <v>0</v>
      </c>
      <c r="AH75" s="82">
        <f t="shared" si="8"/>
        <v>0</v>
      </c>
      <c r="AI75" s="74"/>
      <c r="AJ75" s="147">
        <f t="shared" si="16"/>
        <v>0</v>
      </c>
    </row>
    <row r="76" spans="1:36" ht="15" customHeight="1" x14ac:dyDescent="0.2">
      <c r="A76" s="90" t="s">
        <v>264</v>
      </c>
      <c r="B76" s="14" t="s">
        <v>65</v>
      </c>
      <c r="C76" s="18" t="s">
        <v>6</v>
      </c>
      <c r="D76" s="19">
        <v>100</v>
      </c>
      <c r="E76" s="20">
        <f t="shared" si="9"/>
        <v>0</v>
      </c>
      <c r="F76" s="73"/>
      <c r="G76" s="74">
        <f t="shared" si="17"/>
        <v>0</v>
      </c>
      <c r="H76" s="73"/>
      <c r="I76" s="74">
        <f t="shared" si="1"/>
        <v>0</v>
      </c>
      <c r="J76" s="73"/>
      <c r="K76" s="113">
        <f t="shared" si="10"/>
        <v>0</v>
      </c>
      <c r="L76" s="73"/>
      <c r="M76" s="113">
        <f t="shared" si="11"/>
        <v>0</v>
      </c>
      <c r="N76" s="73"/>
      <c r="O76" s="74">
        <f t="shared" si="12"/>
        <v>0</v>
      </c>
      <c r="P76" s="73"/>
      <c r="Q76" s="113">
        <f t="shared" si="2"/>
        <v>0</v>
      </c>
      <c r="R76" s="73"/>
      <c r="S76" s="113">
        <f t="shared" si="3"/>
        <v>0</v>
      </c>
      <c r="T76" s="101"/>
      <c r="U76" s="74">
        <f t="shared" si="4"/>
        <v>0</v>
      </c>
      <c r="V76" s="73"/>
      <c r="W76" s="113">
        <f t="shared" si="13"/>
        <v>0</v>
      </c>
      <c r="X76" s="101"/>
      <c r="Y76" s="113">
        <f t="shared" si="14"/>
        <v>0</v>
      </c>
      <c r="Z76" s="73"/>
      <c r="AA76" s="74">
        <v>0</v>
      </c>
      <c r="AB76" s="73"/>
      <c r="AC76" s="74">
        <f t="shared" si="20"/>
        <v>0</v>
      </c>
      <c r="AD76" s="73"/>
      <c r="AE76" s="74">
        <f t="shared" si="7"/>
        <v>0</v>
      </c>
      <c r="AF76" s="73"/>
      <c r="AG76" s="74">
        <f t="shared" si="15"/>
        <v>0</v>
      </c>
      <c r="AH76" s="82">
        <f t="shared" si="8"/>
        <v>0</v>
      </c>
      <c r="AI76" s="74"/>
      <c r="AJ76" s="147">
        <f t="shared" si="16"/>
        <v>0</v>
      </c>
    </row>
    <row r="77" spans="1:36" ht="15" customHeight="1" x14ac:dyDescent="0.2">
      <c r="A77" s="90" t="s">
        <v>322</v>
      </c>
      <c r="B77" s="14" t="s">
        <v>65</v>
      </c>
      <c r="C77" s="18" t="s">
        <v>6</v>
      </c>
      <c r="D77" s="19">
        <v>100</v>
      </c>
      <c r="E77" s="20">
        <f t="shared" si="9"/>
        <v>0</v>
      </c>
      <c r="F77" s="73"/>
      <c r="G77" s="74">
        <f>IF(D77="",0,D77*F77)</f>
        <v>0</v>
      </c>
      <c r="H77" s="73"/>
      <c r="I77" s="74">
        <f t="shared" si="1"/>
        <v>0</v>
      </c>
      <c r="J77" s="73"/>
      <c r="K77" s="113">
        <f t="shared" si="10"/>
        <v>0</v>
      </c>
      <c r="L77" s="73"/>
      <c r="M77" s="113">
        <f t="shared" si="11"/>
        <v>0</v>
      </c>
      <c r="N77" s="73"/>
      <c r="O77" s="74">
        <f t="shared" si="12"/>
        <v>0</v>
      </c>
      <c r="P77" s="73"/>
      <c r="Q77" s="113">
        <f t="shared" si="2"/>
        <v>0</v>
      </c>
      <c r="R77" s="73"/>
      <c r="S77" s="113">
        <f t="shared" si="3"/>
        <v>0</v>
      </c>
      <c r="T77" s="101"/>
      <c r="U77" s="74">
        <f t="shared" si="4"/>
        <v>0</v>
      </c>
      <c r="V77" s="73"/>
      <c r="W77" s="113">
        <f t="shared" si="13"/>
        <v>0</v>
      </c>
      <c r="X77" s="101"/>
      <c r="Y77" s="113">
        <f t="shared" si="14"/>
        <v>0</v>
      </c>
      <c r="Z77" s="73"/>
      <c r="AA77" s="74">
        <v>0</v>
      </c>
      <c r="AB77" s="73"/>
      <c r="AC77" s="74">
        <f t="shared" si="20"/>
        <v>0</v>
      </c>
      <c r="AD77" s="73"/>
      <c r="AE77" s="74">
        <f t="shared" si="7"/>
        <v>0</v>
      </c>
      <c r="AF77" s="73"/>
      <c r="AG77" s="74">
        <f t="shared" si="15"/>
        <v>0</v>
      </c>
      <c r="AH77" s="82">
        <f t="shared" si="8"/>
        <v>0</v>
      </c>
      <c r="AI77" s="74"/>
      <c r="AJ77" s="147">
        <f t="shared" si="16"/>
        <v>0</v>
      </c>
    </row>
    <row r="78" spans="1:36" ht="15" customHeight="1" x14ac:dyDescent="0.2">
      <c r="A78" s="90" t="s">
        <v>323</v>
      </c>
      <c r="B78" s="14" t="s">
        <v>65</v>
      </c>
      <c r="C78" s="18" t="s">
        <v>6</v>
      </c>
      <c r="D78" s="19">
        <v>100</v>
      </c>
      <c r="E78" s="20">
        <f t="shared" si="9"/>
        <v>0</v>
      </c>
      <c r="F78" s="73"/>
      <c r="G78" s="74">
        <f>IF(D78="",0,D78*F78)</f>
        <v>0</v>
      </c>
      <c r="H78" s="73"/>
      <c r="I78" s="74">
        <f t="shared" si="1"/>
        <v>0</v>
      </c>
      <c r="J78" s="73"/>
      <c r="K78" s="113">
        <f t="shared" si="10"/>
        <v>0</v>
      </c>
      <c r="L78" s="73"/>
      <c r="M78" s="113">
        <f t="shared" si="11"/>
        <v>0</v>
      </c>
      <c r="N78" s="73"/>
      <c r="O78" s="74">
        <f t="shared" si="12"/>
        <v>0</v>
      </c>
      <c r="P78" s="73"/>
      <c r="Q78" s="113">
        <f t="shared" si="2"/>
        <v>0</v>
      </c>
      <c r="R78" s="73"/>
      <c r="S78" s="113">
        <f t="shared" si="3"/>
        <v>0</v>
      </c>
      <c r="T78" s="101"/>
      <c r="U78" s="74">
        <f t="shared" si="4"/>
        <v>0</v>
      </c>
      <c r="V78" s="73"/>
      <c r="W78" s="113">
        <f t="shared" si="13"/>
        <v>0</v>
      </c>
      <c r="X78" s="101"/>
      <c r="Y78" s="113">
        <f t="shared" si="14"/>
        <v>0</v>
      </c>
      <c r="Z78" s="73"/>
      <c r="AA78" s="74">
        <v>0</v>
      </c>
      <c r="AB78" s="73"/>
      <c r="AC78" s="74">
        <f t="shared" si="20"/>
        <v>0</v>
      </c>
      <c r="AD78" s="73"/>
      <c r="AE78" s="74">
        <f t="shared" si="7"/>
        <v>0</v>
      </c>
      <c r="AF78" s="73"/>
      <c r="AG78" s="74">
        <f t="shared" si="15"/>
        <v>0</v>
      </c>
      <c r="AH78" s="82">
        <f t="shared" si="8"/>
        <v>0</v>
      </c>
      <c r="AI78" s="74"/>
      <c r="AJ78" s="147">
        <f t="shared" si="16"/>
        <v>0</v>
      </c>
    </row>
    <row r="79" spans="1:36" ht="15" customHeight="1" x14ac:dyDescent="0.2">
      <c r="A79" s="90" t="s">
        <v>260</v>
      </c>
      <c r="B79" s="14" t="s">
        <v>65</v>
      </c>
      <c r="C79" s="18" t="s">
        <v>6</v>
      </c>
      <c r="D79" s="19">
        <v>100</v>
      </c>
      <c r="E79" s="20">
        <f t="shared" si="9"/>
        <v>0</v>
      </c>
      <c r="F79" s="73"/>
      <c r="G79" s="74">
        <f t="shared" si="17"/>
        <v>0</v>
      </c>
      <c r="H79" s="73"/>
      <c r="I79" s="74">
        <f t="shared" si="1"/>
        <v>0</v>
      </c>
      <c r="J79" s="73"/>
      <c r="K79" s="113">
        <f t="shared" si="10"/>
        <v>0</v>
      </c>
      <c r="L79" s="73"/>
      <c r="M79" s="113">
        <f t="shared" si="11"/>
        <v>0</v>
      </c>
      <c r="N79" s="73"/>
      <c r="O79" s="74">
        <f t="shared" si="12"/>
        <v>0</v>
      </c>
      <c r="P79" s="73"/>
      <c r="Q79" s="113">
        <f t="shared" si="2"/>
        <v>0</v>
      </c>
      <c r="R79" s="73"/>
      <c r="S79" s="113">
        <f t="shared" si="3"/>
        <v>0</v>
      </c>
      <c r="T79" s="73"/>
      <c r="U79" s="74">
        <f t="shared" si="4"/>
        <v>0</v>
      </c>
      <c r="V79" s="73"/>
      <c r="W79" s="113">
        <f t="shared" si="13"/>
        <v>0</v>
      </c>
      <c r="X79" s="101"/>
      <c r="Y79" s="113">
        <f t="shared" si="14"/>
        <v>0</v>
      </c>
      <c r="Z79" s="73"/>
      <c r="AA79" s="74">
        <v>0</v>
      </c>
      <c r="AB79" s="73"/>
      <c r="AC79" s="74">
        <f t="shared" si="20"/>
        <v>0</v>
      </c>
      <c r="AD79" s="73"/>
      <c r="AE79" s="74">
        <f t="shared" si="7"/>
        <v>0</v>
      </c>
      <c r="AF79" s="73"/>
      <c r="AG79" s="74">
        <f t="shared" si="15"/>
        <v>0</v>
      </c>
      <c r="AH79" s="82">
        <f t="shared" si="8"/>
        <v>0</v>
      </c>
      <c r="AI79" s="74"/>
      <c r="AJ79" s="147">
        <f t="shared" si="16"/>
        <v>0</v>
      </c>
    </row>
    <row r="80" spans="1:36" ht="15" customHeight="1" x14ac:dyDescent="0.2">
      <c r="A80" s="90" t="s">
        <v>265</v>
      </c>
      <c r="B80" t="str">
        <f>IF($A80="","",INDEX('MA-Liste'!$D:$D,MATCH($A80,'MA-Liste'!$M:$M,FALSE)))</f>
        <v>AeBo</v>
      </c>
      <c r="C80" s="4" t="str">
        <f ca="1">IF($A80="","",INDEX(INDIRECT("'MA-Liste'!"&amp;$C$11),MATCH($A80,'MA-Liste'!$M:$M,FALSE)))</f>
        <v>D</v>
      </c>
      <c r="D80" s="19">
        <f ca="1">IF(OR($C80="",$C80=0),"",VLOOKUP($C80,Ansätze,$D$11,FALSE))</f>
        <v>100</v>
      </c>
      <c r="E80" s="20">
        <f t="shared" si="9"/>
        <v>0</v>
      </c>
      <c r="F80" s="73"/>
      <c r="G80" s="74">
        <f t="shared" ca="1" si="17"/>
        <v>0</v>
      </c>
      <c r="H80" s="73"/>
      <c r="I80" s="74">
        <f t="shared" ca="1" si="1"/>
        <v>0</v>
      </c>
      <c r="J80" s="73"/>
      <c r="K80" s="113">
        <f t="shared" ca="1" si="10"/>
        <v>0</v>
      </c>
      <c r="L80" s="73"/>
      <c r="M80" s="113">
        <f t="shared" ca="1" si="11"/>
        <v>0</v>
      </c>
      <c r="N80" s="73"/>
      <c r="O80" s="74">
        <f t="shared" ca="1" si="12"/>
        <v>0</v>
      </c>
      <c r="P80" s="73"/>
      <c r="Q80" s="113">
        <f t="shared" ca="1" si="2"/>
        <v>0</v>
      </c>
      <c r="R80" s="73"/>
      <c r="S80" s="113">
        <f t="shared" ca="1" si="3"/>
        <v>0</v>
      </c>
      <c r="T80" s="73"/>
      <c r="U80" s="74">
        <f t="shared" ca="1" si="4"/>
        <v>0</v>
      </c>
      <c r="V80" s="73"/>
      <c r="W80" s="113">
        <f t="shared" ca="1" si="13"/>
        <v>0</v>
      </c>
      <c r="X80" s="101"/>
      <c r="Y80" s="113">
        <f t="shared" ca="1" si="14"/>
        <v>0</v>
      </c>
      <c r="Z80" s="73"/>
      <c r="AA80" s="74">
        <v>0</v>
      </c>
      <c r="AB80" s="73"/>
      <c r="AC80" s="74">
        <f t="shared" ca="1" si="20"/>
        <v>0</v>
      </c>
      <c r="AD80" s="73"/>
      <c r="AE80" s="74">
        <f t="shared" ca="1" si="7"/>
        <v>0</v>
      </c>
      <c r="AF80" s="73"/>
      <c r="AG80" s="74">
        <f t="shared" ca="1" si="15"/>
        <v>0</v>
      </c>
      <c r="AH80" s="82">
        <f t="shared" ca="1" si="8"/>
        <v>0</v>
      </c>
      <c r="AI80" s="74"/>
      <c r="AJ80" s="147">
        <f t="shared" ca="1" si="16"/>
        <v>0</v>
      </c>
    </row>
    <row r="81" spans="1:37" ht="15" customHeight="1" x14ac:dyDescent="0.2">
      <c r="A81" s="90" t="s">
        <v>263</v>
      </c>
      <c r="B81" s="14" t="s">
        <v>65</v>
      </c>
      <c r="C81" s="18" t="s">
        <v>6</v>
      </c>
      <c r="D81" s="19">
        <v>100</v>
      </c>
      <c r="E81" s="20">
        <f t="shared" si="9"/>
        <v>0</v>
      </c>
      <c r="F81" s="73"/>
      <c r="G81" s="74">
        <f t="shared" si="17"/>
        <v>0</v>
      </c>
      <c r="H81" s="73"/>
      <c r="I81" s="74">
        <f t="shared" si="1"/>
        <v>0</v>
      </c>
      <c r="J81" s="73"/>
      <c r="K81" s="113">
        <f t="shared" si="10"/>
        <v>0</v>
      </c>
      <c r="L81" s="73"/>
      <c r="M81" s="113">
        <f t="shared" si="11"/>
        <v>0</v>
      </c>
      <c r="N81" s="73"/>
      <c r="O81" s="74">
        <f t="shared" si="12"/>
        <v>0</v>
      </c>
      <c r="P81" s="73"/>
      <c r="Q81" s="113">
        <f t="shared" ref="Q81:Q97" si="21">IF($D81="",0,$D81*P81)</f>
        <v>0</v>
      </c>
      <c r="R81" s="73"/>
      <c r="S81" s="113">
        <f t="shared" si="3"/>
        <v>0</v>
      </c>
      <c r="T81" s="73"/>
      <c r="U81" s="74">
        <f t="shared" ref="U81:U97" si="22">IF($D81="",0,$D81*T81)</f>
        <v>0</v>
      </c>
      <c r="V81" s="73"/>
      <c r="W81" s="113">
        <f t="shared" si="13"/>
        <v>0</v>
      </c>
      <c r="X81" s="101"/>
      <c r="Y81" s="113">
        <f t="shared" si="14"/>
        <v>0</v>
      </c>
      <c r="Z81" s="73"/>
      <c r="AA81" s="74">
        <v>0</v>
      </c>
      <c r="AB81" s="73"/>
      <c r="AC81" s="74">
        <f t="shared" si="20"/>
        <v>0</v>
      </c>
      <c r="AD81" s="73"/>
      <c r="AE81" s="74">
        <f t="shared" si="7"/>
        <v>0</v>
      </c>
      <c r="AF81" s="73"/>
      <c r="AG81" s="74">
        <f t="shared" si="15"/>
        <v>0</v>
      </c>
      <c r="AH81" s="82">
        <f t="shared" si="8"/>
        <v>0</v>
      </c>
      <c r="AI81" s="74"/>
      <c r="AJ81" s="147">
        <f t="shared" si="16"/>
        <v>0</v>
      </c>
      <c r="AK81" s="141"/>
    </row>
    <row r="82" spans="1:37" ht="15" customHeight="1" x14ac:dyDescent="0.2">
      <c r="A82" s="84" t="s">
        <v>292</v>
      </c>
      <c r="B82" t="s">
        <v>65</v>
      </c>
      <c r="C82" s="4" t="s">
        <v>9</v>
      </c>
      <c r="D82" s="19">
        <v>35</v>
      </c>
      <c r="E82" s="20">
        <f t="shared" si="9"/>
        <v>0</v>
      </c>
      <c r="F82" s="73"/>
      <c r="G82" s="74">
        <f t="shared" si="17"/>
        <v>0</v>
      </c>
      <c r="H82" s="73"/>
      <c r="I82" s="74">
        <f t="shared" si="1"/>
        <v>0</v>
      </c>
      <c r="J82" s="73"/>
      <c r="K82" s="113">
        <f t="shared" si="10"/>
        <v>0</v>
      </c>
      <c r="L82" s="73"/>
      <c r="M82" s="113">
        <f t="shared" si="11"/>
        <v>0</v>
      </c>
      <c r="N82" s="73"/>
      <c r="O82" s="74">
        <f t="shared" si="12"/>
        <v>0</v>
      </c>
      <c r="P82" s="73"/>
      <c r="Q82" s="113">
        <f t="shared" si="21"/>
        <v>0</v>
      </c>
      <c r="R82" s="73"/>
      <c r="S82" s="113">
        <f t="shared" si="3"/>
        <v>0</v>
      </c>
      <c r="T82" s="73"/>
      <c r="U82" s="74">
        <f t="shared" si="22"/>
        <v>0</v>
      </c>
      <c r="V82" s="73"/>
      <c r="W82" s="113">
        <f t="shared" si="13"/>
        <v>0</v>
      </c>
      <c r="X82" s="101"/>
      <c r="Y82" s="113">
        <f t="shared" si="14"/>
        <v>0</v>
      </c>
      <c r="Z82" s="73"/>
      <c r="AA82" s="74">
        <v>0</v>
      </c>
      <c r="AB82" s="73"/>
      <c r="AC82" s="74">
        <f t="shared" si="20"/>
        <v>0</v>
      </c>
      <c r="AD82" s="73"/>
      <c r="AE82" s="74">
        <f t="shared" si="7"/>
        <v>0</v>
      </c>
      <c r="AF82" s="73"/>
      <c r="AG82" s="74">
        <f t="shared" si="15"/>
        <v>0</v>
      </c>
      <c r="AH82" s="82">
        <f t="shared" si="8"/>
        <v>0</v>
      </c>
      <c r="AI82" s="74"/>
      <c r="AJ82" s="147">
        <f t="shared" si="16"/>
        <v>0</v>
      </c>
      <c r="AK82" s="141"/>
    </row>
    <row r="83" spans="1:37" ht="15" customHeight="1" x14ac:dyDescent="0.2">
      <c r="A83" s="84" t="s">
        <v>293</v>
      </c>
      <c r="B83" s="14" t="s">
        <v>65</v>
      </c>
      <c r="C83" s="18" t="s">
        <v>5</v>
      </c>
      <c r="D83" s="19">
        <v>118</v>
      </c>
      <c r="E83" s="20">
        <f t="shared" si="9"/>
        <v>0</v>
      </c>
      <c r="F83" s="73"/>
      <c r="G83" s="74">
        <f t="shared" si="17"/>
        <v>0</v>
      </c>
      <c r="H83" s="73"/>
      <c r="I83" s="74">
        <f t="shared" ref="I83:I97" si="23">IF(D83="",0,D83*H83)</f>
        <v>0</v>
      </c>
      <c r="J83" s="73"/>
      <c r="K83" s="113">
        <f t="shared" si="10"/>
        <v>0</v>
      </c>
      <c r="L83" s="73"/>
      <c r="M83" s="113">
        <f t="shared" si="11"/>
        <v>0</v>
      </c>
      <c r="N83" s="73"/>
      <c r="O83" s="74">
        <f t="shared" si="12"/>
        <v>0</v>
      </c>
      <c r="P83" s="73"/>
      <c r="Q83" s="113">
        <f t="shared" si="21"/>
        <v>0</v>
      </c>
      <c r="R83" s="73"/>
      <c r="S83" s="113">
        <f t="shared" ref="S83:S97" si="24">IF($D83="",0,$D83*R83)</f>
        <v>0</v>
      </c>
      <c r="T83" s="73"/>
      <c r="U83" s="74">
        <f t="shared" si="22"/>
        <v>0</v>
      </c>
      <c r="V83" s="73"/>
      <c r="W83" s="113">
        <f>IF($D83="",0,$D83*V83)</f>
        <v>0</v>
      </c>
      <c r="X83" s="101"/>
      <c r="Y83" s="113">
        <f>IF($D83="",0,$D83*X83)</f>
        <v>0</v>
      </c>
      <c r="Z83" s="73"/>
      <c r="AA83" s="74">
        <f>IF(D83="",0,D83*Z83)</f>
        <v>0</v>
      </c>
      <c r="AB83" s="73"/>
      <c r="AC83" s="74">
        <f t="shared" si="20"/>
        <v>0</v>
      </c>
      <c r="AD83" s="73"/>
      <c r="AE83" s="74">
        <f t="shared" ref="AE83:AE97" si="25">IF(D83="",0,D83*AD83)</f>
        <v>0</v>
      </c>
      <c r="AF83" s="73"/>
      <c r="AG83" s="74">
        <f t="shared" si="15"/>
        <v>0</v>
      </c>
      <c r="AH83" s="82">
        <f t="shared" ref="AH83:AH97" si="26">IF(D83="",0,D83*E83)</f>
        <v>0</v>
      </c>
      <c r="AI83" s="74"/>
      <c r="AJ83" s="147">
        <f t="shared" si="16"/>
        <v>0</v>
      </c>
      <c r="AK83" s="141"/>
    </row>
    <row r="84" spans="1:37" ht="15" customHeight="1" x14ac:dyDescent="0.2">
      <c r="A84" s="84" t="s">
        <v>300</v>
      </c>
      <c r="B84" s="14" t="s">
        <v>65</v>
      </c>
      <c r="C84" s="18" t="s">
        <v>6</v>
      </c>
      <c r="D84" s="19">
        <v>100</v>
      </c>
      <c r="E84" s="20">
        <f t="shared" ref="E84:E100" si="27">SUM(F84++H84+J84+L84+N84+P84+R84+T84+V84+X84+Z84+AB84+AD84+AF84)</f>
        <v>0</v>
      </c>
      <c r="F84" s="73"/>
      <c r="G84" s="74">
        <f t="shared" si="17"/>
        <v>0</v>
      </c>
      <c r="H84" s="73"/>
      <c r="I84" s="74">
        <f t="shared" si="23"/>
        <v>0</v>
      </c>
      <c r="J84" s="174"/>
      <c r="K84" s="113">
        <f t="shared" ref="K84:K97" si="28">IF($D84="",0,$D84*J84)</f>
        <v>0</v>
      </c>
      <c r="L84" s="73"/>
      <c r="M84" s="113">
        <f t="shared" ref="M84:M97" si="29">IF($D84="",0,$D84*L84)</f>
        <v>0</v>
      </c>
      <c r="N84" s="73"/>
      <c r="O84" s="74">
        <f t="shared" ref="O84:O97" si="30">IF($D84="",0,$D84*N84)</f>
        <v>0</v>
      </c>
      <c r="P84" s="174"/>
      <c r="Q84" s="113">
        <f t="shared" si="21"/>
        <v>0</v>
      </c>
      <c r="R84" s="73"/>
      <c r="S84" s="113">
        <f t="shared" si="24"/>
        <v>0</v>
      </c>
      <c r="T84" s="73"/>
      <c r="U84" s="74">
        <f t="shared" si="22"/>
        <v>0</v>
      </c>
      <c r="V84" s="174"/>
      <c r="W84" s="113">
        <f t="shared" ref="W84:W92" si="31">IF($D84="",0,$D84*V84)</f>
        <v>0</v>
      </c>
      <c r="X84" s="101"/>
      <c r="Y84" s="113">
        <f t="shared" ref="Y84:Y97" si="32">IF($D84="",0,$D84*X84)</f>
        <v>0</v>
      </c>
      <c r="Z84" s="73"/>
      <c r="AA84" s="74">
        <f t="shared" ref="AA84:AA97" si="33">IF(D84="",0,D84*Z84)</f>
        <v>0</v>
      </c>
      <c r="AB84" s="73"/>
      <c r="AC84" s="74">
        <f t="shared" si="20"/>
        <v>0</v>
      </c>
      <c r="AD84" s="73"/>
      <c r="AE84" s="74">
        <f t="shared" si="25"/>
        <v>0</v>
      </c>
      <c r="AF84" s="73"/>
      <c r="AG84" s="74">
        <f t="shared" ref="AG84:AG100" si="34">IF(D84="",0,D84*AF84)</f>
        <v>0</v>
      </c>
      <c r="AH84" s="82">
        <f t="shared" si="26"/>
        <v>0</v>
      </c>
      <c r="AI84" s="74"/>
      <c r="AJ84" s="147">
        <f t="shared" ref="AJ84:AJ100" si="35">SUM(AH84+AI84)</f>
        <v>0</v>
      </c>
      <c r="AK84" s="141"/>
    </row>
    <row r="85" spans="1:37" ht="15" customHeight="1" x14ac:dyDescent="0.2">
      <c r="A85" s="84" t="s">
        <v>302</v>
      </c>
      <c r="B85" s="14" t="s">
        <v>65</v>
      </c>
      <c r="C85" s="18" t="s">
        <v>9</v>
      </c>
      <c r="D85" s="19">
        <v>35</v>
      </c>
      <c r="E85" s="20">
        <f t="shared" si="27"/>
        <v>0</v>
      </c>
      <c r="F85" s="73"/>
      <c r="G85" s="74">
        <f t="shared" ref="G85:G97" si="36">IF(D85="",0,D85*F85)</f>
        <v>0</v>
      </c>
      <c r="H85" s="73"/>
      <c r="I85" s="74">
        <f t="shared" si="23"/>
        <v>0</v>
      </c>
      <c r="J85" s="174"/>
      <c r="K85" s="113">
        <f t="shared" si="28"/>
        <v>0</v>
      </c>
      <c r="L85" s="73"/>
      <c r="M85" s="113">
        <f t="shared" si="29"/>
        <v>0</v>
      </c>
      <c r="N85" s="73"/>
      <c r="O85" s="74">
        <f t="shared" si="30"/>
        <v>0</v>
      </c>
      <c r="P85" s="174"/>
      <c r="Q85" s="113">
        <f t="shared" si="21"/>
        <v>0</v>
      </c>
      <c r="R85" s="73"/>
      <c r="S85" s="113">
        <f t="shared" si="24"/>
        <v>0</v>
      </c>
      <c r="T85" s="73"/>
      <c r="U85" s="74">
        <f t="shared" si="22"/>
        <v>0</v>
      </c>
      <c r="V85" s="174"/>
      <c r="W85" s="113">
        <f t="shared" si="31"/>
        <v>0</v>
      </c>
      <c r="X85" s="101"/>
      <c r="Y85" s="113">
        <f t="shared" si="32"/>
        <v>0</v>
      </c>
      <c r="Z85" s="73"/>
      <c r="AA85" s="74">
        <f t="shared" si="33"/>
        <v>0</v>
      </c>
      <c r="AB85" s="73"/>
      <c r="AC85" s="74">
        <f t="shared" si="20"/>
        <v>0</v>
      </c>
      <c r="AD85" s="73"/>
      <c r="AE85" s="74">
        <f t="shared" si="25"/>
        <v>0</v>
      </c>
      <c r="AF85" s="73"/>
      <c r="AG85" s="74">
        <f t="shared" si="34"/>
        <v>0</v>
      </c>
      <c r="AH85" s="82">
        <f t="shared" si="26"/>
        <v>0</v>
      </c>
      <c r="AI85" s="74"/>
      <c r="AJ85" s="147">
        <f t="shared" si="35"/>
        <v>0</v>
      </c>
      <c r="AK85" s="141"/>
    </row>
    <row r="86" spans="1:37" ht="15" customHeight="1" x14ac:dyDescent="0.2">
      <c r="A86" s="84" t="s">
        <v>321</v>
      </c>
      <c r="B86" s="14" t="s">
        <v>65</v>
      </c>
      <c r="C86" s="18" t="s">
        <v>9</v>
      </c>
      <c r="D86" s="19">
        <v>35</v>
      </c>
      <c r="E86" s="20">
        <f t="shared" si="27"/>
        <v>0</v>
      </c>
      <c r="F86" s="73"/>
      <c r="G86" s="74">
        <f t="shared" si="36"/>
        <v>0</v>
      </c>
      <c r="H86" s="73"/>
      <c r="I86" s="74">
        <f t="shared" si="23"/>
        <v>0</v>
      </c>
      <c r="J86" s="174"/>
      <c r="K86" s="113">
        <f t="shared" si="28"/>
        <v>0</v>
      </c>
      <c r="L86" s="73"/>
      <c r="M86" s="113">
        <f t="shared" si="29"/>
        <v>0</v>
      </c>
      <c r="N86" s="73"/>
      <c r="O86" s="74">
        <f t="shared" si="30"/>
        <v>0</v>
      </c>
      <c r="P86" s="174"/>
      <c r="Q86" s="113">
        <f t="shared" si="21"/>
        <v>0</v>
      </c>
      <c r="R86" s="73"/>
      <c r="S86" s="113">
        <f t="shared" si="24"/>
        <v>0</v>
      </c>
      <c r="T86" s="73"/>
      <c r="U86" s="74">
        <f t="shared" si="22"/>
        <v>0</v>
      </c>
      <c r="V86" s="174"/>
      <c r="W86" s="113">
        <f t="shared" si="31"/>
        <v>0</v>
      </c>
      <c r="X86" s="101"/>
      <c r="Y86" s="113">
        <f>IF($D86="",0,$D86*X86)</f>
        <v>0</v>
      </c>
      <c r="Z86" s="73"/>
      <c r="AA86" s="74">
        <f t="shared" si="33"/>
        <v>0</v>
      </c>
      <c r="AB86" s="73"/>
      <c r="AC86" s="74">
        <f t="shared" si="20"/>
        <v>0</v>
      </c>
      <c r="AD86" s="73"/>
      <c r="AE86" s="74">
        <f t="shared" si="25"/>
        <v>0</v>
      </c>
      <c r="AF86" s="73"/>
      <c r="AG86" s="74">
        <f t="shared" si="34"/>
        <v>0</v>
      </c>
      <c r="AH86" s="82">
        <f t="shared" si="26"/>
        <v>0</v>
      </c>
      <c r="AI86" s="74"/>
      <c r="AJ86" s="147">
        <f t="shared" si="35"/>
        <v>0</v>
      </c>
      <c r="AK86" s="141"/>
    </row>
    <row r="87" spans="1:37" ht="15" customHeight="1" x14ac:dyDescent="0.2">
      <c r="A87" s="84" t="s">
        <v>301</v>
      </c>
      <c r="B87" s="14" t="s">
        <v>65</v>
      </c>
      <c r="C87" s="18" t="s">
        <v>6</v>
      </c>
      <c r="D87" s="19">
        <v>100</v>
      </c>
      <c r="E87" s="20">
        <f t="shared" si="27"/>
        <v>11</v>
      </c>
      <c r="F87" s="73"/>
      <c r="G87" s="74">
        <f t="shared" si="36"/>
        <v>0</v>
      </c>
      <c r="H87" s="73"/>
      <c r="I87" s="74">
        <f t="shared" si="23"/>
        <v>0</v>
      </c>
      <c r="J87" s="174"/>
      <c r="K87" s="113">
        <f t="shared" si="28"/>
        <v>0</v>
      </c>
      <c r="L87" s="73">
        <v>11</v>
      </c>
      <c r="M87" s="113">
        <f>IF($D87="",0,$D87*L87)</f>
        <v>1100</v>
      </c>
      <c r="N87" s="73"/>
      <c r="O87" s="74">
        <f t="shared" si="30"/>
        <v>0</v>
      </c>
      <c r="P87" s="174"/>
      <c r="Q87" s="113">
        <f t="shared" si="21"/>
        <v>0</v>
      </c>
      <c r="R87" s="73"/>
      <c r="S87" s="113">
        <f t="shared" si="24"/>
        <v>0</v>
      </c>
      <c r="T87" s="73"/>
      <c r="U87" s="74">
        <f t="shared" si="22"/>
        <v>0</v>
      </c>
      <c r="V87" s="174"/>
      <c r="W87" s="113">
        <f t="shared" si="31"/>
        <v>0</v>
      </c>
      <c r="X87" s="101"/>
      <c r="Y87" s="113">
        <f t="shared" si="32"/>
        <v>0</v>
      </c>
      <c r="Z87" s="73"/>
      <c r="AA87" s="74">
        <f t="shared" si="33"/>
        <v>0</v>
      </c>
      <c r="AB87" s="73"/>
      <c r="AC87" s="74">
        <f t="shared" si="20"/>
        <v>0</v>
      </c>
      <c r="AD87" s="73"/>
      <c r="AE87" s="74">
        <f t="shared" si="25"/>
        <v>0</v>
      </c>
      <c r="AF87" s="73"/>
      <c r="AG87" s="74">
        <f t="shared" si="34"/>
        <v>0</v>
      </c>
      <c r="AH87" s="82">
        <f t="shared" si="26"/>
        <v>1100</v>
      </c>
      <c r="AI87" s="74"/>
      <c r="AJ87" s="147">
        <f t="shared" si="35"/>
        <v>1100</v>
      </c>
      <c r="AK87" s="141"/>
    </row>
    <row r="88" spans="1:37" s="14" customFormat="1" ht="15" customHeight="1" x14ac:dyDescent="0.2">
      <c r="A88" s="90" t="s">
        <v>303</v>
      </c>
      <c r="B88" s="14" t="s">
        <v>65</v>
      </c>
      <c r="C88" s="18" t="s">
        <v>8</v>
      </c>
      <c r="D88" s="170">
        <v>60</v>
      </c>
      <c r="E88" s="20">
        <f t="shared" si="27"/>
        <v>0</v>
      </c>
      <c r="F88" s="101"/>
      <c r="G88" s="74">
        <f t="shared" si="36"/>
        <v>0</v>
      </c>
      <c r="H88" s="101"/>
      <c r="I88" s="154">
        <f t="shared" si="23"/>
        <v>0</v>
      </c>
      <c r="J88" s="181"/>
      <c r="K88" s="156">
        <f t="shared" si="28"/>
        <v>0</v>
      </c>
      <c r="L88" s="101"/>
      <c r="M88" s="156">
        <f t="shared" si="29"/>
        <v>0</v>
      </c>
      <c r="N88" s="101"/>
      <c r="O88" s="154">
        <f t="shared" si="30"/>
        <v>0</v>
      </c>
      <c r="P88" s="181"/>
      <c r="Q88" s="156">
        <f t="shared" si="21"/>
        <v>0</v>
      </c>
      <c r="R88" s="101"/>
      <c r="S88" s="156">
        <f t="shared" si="24"/>
        <v>0</v>
      </c>
      <c r="T88" s="101"/>
      <c r="U88" s="154">
        <f t="shared" si="22"/>
        <v>0</v>
      </c>
      <c r="V88" s="181"/>
      <c r="W88" s="156">
        <f t="shared" si="31"/>
        <v>0</v>
      </c>
      <c r="X88" s="101"/>
      <c r="Y88" s="156">
        <f t="shared" si="32"/>
        <v>0</v>
      </c>
      <c r="Z88" s="101"/>
      <c r="AA88" s="154">
        <f t="shared" si="33"/>
        <v>0</v>
      </c>
      <c r="AB88" s="101"/>
      <c r="AC88" s="154">
        <f t="shared" si="20"/>
        <v>0</v>
      </c>
      <c r="AD88" s="101"/>
      <c r="AE88" s="154">
        <f t="shared" si="25"/>
        <v>0</v>
      </c>
      <c r="AF88" s="101"/>
      <c r="AG88" s="154">
        <f t="shared" si="34"/>
        <v>0</v>
      </c>
      <c r="AH88" s="158">
        <f t="shared" si="26"/>
        <v>0</v>
      </c>
      <c r="AI88" s="154"/>
      <c r="AJ88" s="147">
        <f t="shared" si="35"/>
        <v>0</v>
      </c>
      <c r="AK88" s="182"/>
    </row>
    <row r="89" spans="1:37" s="14" customFormat="1" ht="15" customHeight="1" x14ac:dyDescent="0.2">
      <c r="A89" s="90" t="s">
        <v>310</v>
      </c>
      <c r="B89" s="14" t="s">
        <v>65</v>
      </c>
      <c r="C89" s="18" t="s">
        <v>5</v>
      </c>
      <c r="D89" s="170">
        <v>118</v>
      </c>
      <c r="E89" s="20">
        <f t="shared" si="27"/>
        <v>0</v>
      </c>
      <c r="F89" s="101"/>
      <c r="G89" s="113">
        <f t="shared" si="36"/>
        <v>0</v>
      </c>
      <c r="H89" s="101"/>
      <c r="I89" s="154">
        <f t="shared" si="23"/>
        <v>0</v>
      </c>
      <c r="J89" s="181"/>
      <c r="K89" s="156">
        <f t="shared" si="28"/>
        <v>0</v>
      </c>
      <c r="L89" s="101"/>
      <c r="M89" s="156">
        <f t="shared" si="29"/>
        <v>0</v>
      </c>
      <c r="N89" s="101"/>
      <c r="O89" s="154">
        <f t="shared" si="30"/>
        <v>0</v>
      </c>
      <c r="P89" s="181"/>
      <c r="Q89" s="156">
        <f t="shared" si="21"/>
        <v>0</v>
      </c>
      <c r="R89" s="101"/>
      <c r="S89" s="156">
        <f t="shared" si="24"/>
        <v>0</v>
      </c>
      <c r="T89" s="101"/>
      <c r="U89" s="154">
        <f t="shared" si="22"/>
        <v>0</v>
      </c>
      <c r="V89" s="181"/>
      <c r="W89" s="156">
        <f t="shared" si="31"/>
        <v>0</v>
      </c>
      <c r="X89" s="101"/>
      <c r="Y89" s="156">
        <f t="shared" si="32"/>
        <v>0</v>
      </c>
      <c r="Z89" s="101"/>
      <c r="AA89" s="154">
        <f t="shared" si="33"/>
        <v>0</v>
      </c>
      <c r="AB89" s="101"/>
      <c r="AC89" s="154">
        <f t="shared" si="20"/>
        <v>0</v>
      </c>
      <c r="AD89" s="101"/>
      <c r="AE89" s="154">
        <f t="shared" si="25"/>
        <v>0</v>
      </c>
      <c r="AF89" s="181"/>
      <c r="AG89" s="154">
        <f t="shared" si="34"/>
        <v>0</v>
      </c>
      <c r="AH89" s="158">
        <f t="shared" si="26"/>
        <v>0</v>
      </c>
      <c r="AI89" s="154"/>
      <c r="AJ89" s="147">
        <f t="shared" si="35"/>
        <v>0</v>
      </c>
      <c r="AK89" s="182"/>
    </row>
    <row r="90" spans="1:37" s="14" customFormat="1" ht="15" customHeight="1" x14ac:dyDescent="0.2">
      <c r="A90" s="90" t="s">
        <v>331</v>
      </c>
      <c r="B90" s="14" t="s">
        <v>65</v>
      </c>
      <c r="C90" s="18" t="s">
        <v>7</v>
      </c>
      <c r="D90" s="170">
        <v>75</v>
      </c>
      <c r="E90" s="20">
        <f t="shared" si="27"/>
        <v>0</v>
      </c>
      <c r="F90" s="101"/>
      <c r="G90" s="113">
        <f t="shared" si="36"/>
        <v>0</v>
      </c>
      <c r="H90" s="101"/>
      <c r="I90" s="154">
        <f t="shared" si="23"/>
        <v>0</v>
      </c>
      <c r="J90" s="181"/>
      <c r="K90" s="156">
        <f t="shared" si="28"/>
        <v>0</v>
      </c>
      <c r="L90" s="101"/>
      <c r="M90" s="156">
        <f t="shared" si="29"/>
        <v>0</v>
      </c>
      <c r="N90" s="101"/>
      <c r="O90" s="154">
        <f t="shared" si="30"/>
        <v>0</v>
      </c>
      <c r="P90" s="181"/>
      <c r="Q90" s="156">
        <f t="shared" si="21"/>
        <v>0</v>
      </c>
      <c r="R90" s="101"/>
      <c r="S90" s="156">
        <f t="shared" si="24"/>
        <v>0</v>
      </c>
      <c r="T90" s="101"/>
      <c r="U90" s="154">
        <f t="shared" si="22"/>
        <v>0</v>
      </c>
      <c r="V90" s="181"/>
      <c r="W90" s="156">
        <f t="shared" si="31"/>
        <v>0</v>
      </c>
      <c r="X90" s="101"/>
      <c r="Y90" s="156">
        <f t="shared" si="32"/>
        <v>0</v>
      </c>
      <c r="Z90" s="101"/>
      <c r="AA90" s="154">
        <f t="shared" si="33"/>
        <v>0</v>
      </c>
      <c r="AB90" s="101"/>
      <c r="AC90" s="154">
        <f t="shared" si="20"/>
        <v>0</v>
      </c>
      <c r="AD90" s="101"/>
      <c r="AE90" s="154">
        <f t="shared" si="25"/>
        <v>0</v>
      </c>
      <c r="AF90" s="181"/>
      <c r="AG90" s="154">
        <f t="shared" si="34"/>
        <v>0</v>
      </c>
      <c r="AH90" s="158">
        <f t="shared" si="26"/>
        <v>0</v>
      </c>
      <c r="AI90" s="154"/>
      <c r="AJ90" s="147">
        <f t="shared" si="35"/>
        <v>0</v>
      </c>
      <c r="AK90" s="182"/>
    </row>
    <row r="91" spans="1:37" s="14" customFormat="1" ht="15" customHeight="1" x14ac:dyDescent="0.2">
      <c r="A91" s="90" t="s">
        <v>372</v>
      </c>
      <c r="B91" s="14" t="s">
        <v>65</v>
      </c>
      <c r="C91" s="18" t="str">
        <f ca="1">IF($A91="","",INDEX(INDIRECT("'MA-Liste'!"&amp;$C$11),MATCH($A91,'MA-Liste'!$M:$M,FALSE)))</f>
        <v>G</v>
      </c>
      <c r="D91" s="170">
        <f t="shared" ref="D91:D97" ca="1" si="37">IF(OR($C91="",$C91=0),"",VLOOKUP($C91,Ansätze,$D$11,FALSE))</f>
        <v>35</v>
      </c>
      <c r="E91" s="20">
        <f t="shared" si="27"/>
        <v>0</v>
      </c>
      <c r="F91" s="101"/>
      <c r="G91" s="113">
        <f t="shared" ca="1" si="36"/>
        <v>0</v>
      </c>
      <c r="H91" s="101"/>
      <c r="I91" s="154">
        <f t="shared" ca="1" si="23"/>
        <v>0</v>
      </c>
      <c r="J91" s="181"/>
      <c r="K91" s="156">
        <f t="shared" ca="1" si="28"/>
        <v>0</v>
      </c>
      <c r="L91" s="101"/>
      <c r="M91" s="156">
        <f t="shared" ca="1" si="29"/>
        <v>0</v>
      </c>
      <c r="N91" s="101"/>
      <c r="O91" s="154">
        <f t="shared" ca="1" si="30"/>
        <v>0</v>
      </c>
      <c r="P91" s="181"/>
      <c r="Q91" s="156">
        <f t="shared" ca="1" si="21"/>
        <v>0</v>
      </c>
      <c r="R91" s="101"/>
      <c r="S91" s="156">
        <f t="shared" ca="1" si="24"/>
        <v>0</v>
      </c>
      <c r="T91" s="101"/>
      <c r="U91" s="154">
        <f t="shared" ca="1" si="22"/>
        <v>0</v>
      </c>
      <c r="V91" s="181"/>
      <c r="W91" s="156">
        <f t="shared" ca="1" si="31"/>
        <v>0</v>
      </c>
      <c r="X91" s="101"/>
      <c r="Y91" s="156">
        <f t="shared" ca="1" si="32"/>
        <v>0</v>
      </c>
      <c r="Z91" s="101"/>
      <c r="AA91" s="154">
        <f t="shared" ca="1" si="33"/>
        <v>0</v>
      </c>
      <c r="AB91" s="101"/>
      <c r="AC91" s="154">
        <f t="shared" ca="1" si="20"/>
        <v>0</v>
      </c>
      <c r="AD91" s="101"/>
      <c r="AE91" s="154">
        <f t="shared" ca="1" si="25"/>
        <v>0</v>
      </c>
      <c r="AF91" s="181"/>
      <c r="AG91" s="154">
        <f t="shared" ca="1" si="34"/>
        <v>0</v>
      </c>
      <c r="AH91" s="158">
        <f t="shared" ca="1" si="26"/>
        <v>0</v>
      </c>
      <c r="AI91" s="154"/>
      <c r="AJ91" s="147">
        <f t="shared" ca="1" si="35"/>
        <v>0</v>
      </c>
      <c r="AK91" s="182"/>
    </row>
    <row r="92" spans="1:37" s="14" customFormat="1" ht="15" customHeight="1" x14ac:dyDescent="0.2">
      <c r="A92" s="90" t="s">
        <v>342</v>
      </c>
      <c r="B92" s="14" t="s">
        <v>65</v>
      </c>
      <c r="C92" s="18" t="str">
        <f ca="1">IF($A92="","",INDEX(INDIRECT("'MA-Liste'!"&amp;$C$11),MATCH($A92,'MA-Liste'!$M:$M,FALSE)))</f>
        <v>G</v>
      </c>
      <c r="D92" s="170">
        <f t="shared" ca="1" si="37"/>
        <v>35</v>
      </c>
      <c r="E92" s="20">
        <f t="shared" si="27"/>
        <v>0</v>
      </c>
      <c r="F92" s="101"/>
      <c r="G92" s="113">
        <f t="shared" ca="1" si="36"/>
        <v>0</v>
      </c>
      <c r="H92" s="101"/>
      <c r="I92" s="154">
        <f t="shared" ca="1" si="23"/>
        <v>0</v>
      </c>
      <c r="J92" s="181"/>
      <c r="K92" s="156">
        <f t="shared" ca="1" si="28"/>
        <v>0</v>
      </c>
      <c r="L92" s="101"/>
      <c r="M92" s="156">
        <f t="shared" ca="1" si="29"/>
        <v>0</v>
      </c>
      <c r="N92" s="101"/>
      <c r="O92" s="154">
        <f t="shared" ca="1" si="30"/>
        <v>0</v>
      </c>
      <c r="P92" s="181"/>
      <c r="Q92" s="156">
        <f t="shared" ca="1" si="21"/>
        <v>0</v>
      </c>
      <c r="R92" s="101"/>
      <c r="S92" s="156">
        <f t="shared" ca="1" si="24"/>
        <v>0</v>
      </c>
      <c r="T92" s="101"/>
      <c r="U92" s="154">
        <f t="shared" ca="1" si="22"/>
        <v>0</v>
      </c>
      <c r="V92" s="181"/>
      <c r="W92" s="156">
        <f t="shared" ca="1" si="31"/>
        <v>0</v>
      </c>
      <c r="X92" s="101"/>
      <c r="Y92" s="156">
        <f t="shared" ca="1" si="32"/>
        <v>0</v>
      </c>
      <c r="Z92" s="101"/>
      <c r="AA92" s="154">
        <f t="shared" ca="1" si="33"/>
        <v>0</v>
      </c>
      <c r="AB92" s="101"/>
      <c r="AC92" s="154">
        <f t="shared" ca="1" si="20"/>
        <v>0</v>
      </c>
      <c r="AD92" s="101"/>
      <c r="AE92" s="154">
        <f t="shared" ca="1" si="25"/>
        <v>0</v>
      </c>
      <c r="AF92" s="181"/>
      <c r="AG92" s="154">
        <f t="shared" ca="1" si="34"/>
        <v>0</v>
      </c>
      <c r="AH92" s="158">
        <f t="shared" ca="1" si="26"/>
        <v>0</v>
      </c>
      <c r="AI92" s="154"/>
      <c r="AJ92" s="147">
        <f t="shared" ca="1" si="35"/>
        <v>0</v>
      </c>
      <c r="AK92" s="182"/>
    </row>
    <row r="93" spans="1:37" s="14" customFormat="1" ht="15" customHeight="1" x14ac:dyDescent="0.2">
      <c r="A93" s="90" t="s">
        <v>347</v>
      </c>
      <c r="B93" s="14" t="s">
        <v>65</v>
      </c>
      <c r="C93" s="18" t="str">
        <f ca="1">IF($A93="","",INDEX(INDIRECT("'MA-Liste'!"&amp;$C$11),MATCH($A93,'MA-Liste'!$M:$M,FALSE)))</f>
        <v>G</v>
      </c>
      <c r="D93" s="170">
        <f t="shared" ca="1" si="37"/>
        <v>35</v>
      </c>
      <c r="E93" s="20">
        <f t="shared" si="27"/>
        <v>0</v>
      </c>
      <c r="F93" s="101"/>
      <c r="G93" s="113">
        <f t="shared" ca="1" si="36"/>
        <v>0</v>
      </c>
      <c r="H93" s="101"/>
      <c r="I93" s="154">
        <f t="shared" ca="1" si="23"/>
        <v>0</v>
      </c>
      <c r="J93" s="181"/>
      <c r="K93" s="156">
        <f t="shared" ca="1" si="28"/>
        <v>0</v>
      </c>
      <c r="L93" s="101"/>
      <c r="M93" s="156">
        <f t="shared" ca="1" si="29"/>
        <v>0</v>
      </c>
      <c r="N93" s="101"/>
      <c r="O93" s="154">
        <f t="shared" ca="1" si="30"/>
        <v>0</v>
      </c>
      <c r="P93" s="181"/>
      <c r="Q93" s="156">
        <f t="shared" ca="1" si="21"/>
        <v>0</v>
      </c>
      <c r="R93" s="101"/>
      <c r="S93" s="156">
        <f t="shared" ca="1" si="24"/>
        <v>0</v>
      </c>
      <c r="T93" s="101"/>
      <c r="U93" s="154">
        <f t="shared" ca="1" si="22"/>
        <v>0</v>
      </c>
      <c r="V93" s="181"/>
      <c r="W93" s="156">
        <f ca="1">IF($D93="",0,$D93*V93)</f>
        <v>0</v>
      </c>
      <c r="X93" s="101"/>
      <c r="Y93" s="156">
        <f t="shared" ca="1" si="32"/>
        <v>0</v>
      </c>
      <c r="Z93" s="101"/>
      <c r="AA93" s="154">
        <f t="shared" ca="1" si="33"/>
        <v>0</v>
      </c>
      <c r="AB93" s="101"/>
      <c r="AC93" s="154">
        <f t="shared" ca="1" si="20"/>
        <v>0</v>
      </c>
      <c r="AD93" s="101"/>
      <c r="AE93" s="154">
        <f t="shared" ca="1" si="25"/>
        <v>0</v>
      </c>
      <c r="AF93" s="181"/>
      <c r="AG93" s="154">
        <f t="shared" ca="1" si="34"/>
        <v>0</v>
      </c>
      <c r="AH93" s="158">
        <f t="shared" ca="1" si="26"/>
        <v>0</v>
      </c>
      <c r="AI93" s="154"/>
      <c r="AJ93" s="147">
        <f t="shared" ca="1" si="35"/>
        <v>0</v>
      </c>
      <c r="AK93" s="182"/>
    </row>
    <row r="94" spans="1:37" s="14" customFormat="1" ht="15" customHeight="1" x14ac:dyDescent="0.2">
      <c r="A94" s="90" t="s">
        <v>350</v>
      </c>
      <c r="B94" s="14" t="s">
        <v>65</v>
      </c>
      <c r="C94" s="18" t="str">
        <f ca="1">IF($A94="","",INDEX(INDIRECT("'MA-Liste'!"&amp;$C$11),MATCH($A94,'MA-Liste'!$M:$M,FALSE)))</f>
        <v>G</v>
      </c>
      <c r="D94" s="170">
        <f t="shared" ca="1" si="37"/>
        <v>35</v>
      </c>
      <c r="E94" s="20">
        <f t="shared" si="27"/>
        <v>0</v>
      </c>
      <c r="F94" s="101"/>
      <c r="G94" s="113">
        <f t="shared" ca="1" si="36"/>
        <v>0</v>
      </c>
      <c r="H94" s="101"/>
      <c r="I94" s="154">
        <f t="shared" ca="1" si="23"/>
        <v>0</v>
      </c>
      <c r="J94" s="181"/>
      <c r="K94" s="156">
        <f t="shared" ca="1" si="28"/>
        <v>0</v>
      </c>
      <c r="L94" s="101"/>
      <c r="M94" s="156">
        <f t="shared" ca="1" si="29"/>
        <v>0</v>
      </c>
      <c r="N94" s="101"/>
      <c r="O94" s="154">
        <f t="shared" ca="1" si="30"/>
        <v>0</v>
      </c>
      <c r="P94" s="181"/>
      <c r="Q94" s="156">
        <f t="shared" ca="1" si="21"/>
        <v>0</v>
      </c>
      <c r="R94" s="101"/>
      <c r="S94" s="156">
        <f t="shared" ca="1" si="24"/>
        <v>0</v>
      </c>
      <c r="T94" s="101"/>
      <c r="U94" s="154">
        <f t="shared" ca="1" si="22"/>
        <v>0</v>
      </c>
      <c r="V94" s="181"/>
      <c r="W94" s="156">
        <f ca="1">IF($D94="",0,$D94*V94)</f>
        <v>0</v>
      </c>
      <c r="X94" s="101"/>
      <c r="Y94" s="156">
        <f t="shared" ca="1" si="32"/>
        <v>0</v>
      </c>
      <c r="Z94" s="101"/>
      <c r="AA94" s="154">
        <f t="shared" ca="1" si="33"/>
        <v>0</v>
      </c>
      <c r="AB94" s="101"/>
      <c r="AC94" s="154">
        <f t="shared" ca="1" si="20"/>
        <v>0</v>
      </c>
      <c r="AD94" s="101"/>
      <c r="AE94" s="154">
        <f t="shared" ca="1" si="25"/>
        <v>0</v>
      </c>
      <c r="AF94" s="181"/>
      <c r="AG94" s="154">
        <f t="shared" ca="1" si="34"/>
        <v>0</v>
      </c>
      <c r="AH94" s="158">
        <f t="shared" ca="1" si="26"/>
        <v>0</v>
      </c>
      <c r="AI94" s="154"/>
      <c r="AJ94" s="147">
        <f t="shared" ca="1" si="35"/>
        <v>0</v>
      </c>
      <c r="AK94" s="182"/>
    </row>
    <row r="95" spans="1:37" s="14" customFormat="1" ht="15" customHeight="1" x14ac:dyDescent="0.2">
      <c r="A95" s="90" t="s">
        <v>353</v>
      </c>
      <c r="B95" s="14" t="s">
        <v>65</v>
      </c>
      <c r="C95" s="18" t="str">
        <f ca="1">IF($A95="","",INDEX(INDIRECT("'MA-Liste'!"&amp;$C$11),MATCH($A95,'MA-Liste'!$M:$M,FALSE)))</f>
        <v>B</v>
      </c>
      <c r="D95" s="170">
        <f t="shared" ca="1" si="37"/>
        <v>140</v>
      </c>
      <c r="E95" s="20">
        <f t="shared" si="27"/>
        <v>0</v>
      </c>
      <c r="F95" s="101"/>
      <c r="G95" s="113">
        <f t="shared" ca="1" si="36"/>
        <v>0</v>
      </c>
      <c r="H95" s="101"/>
      <c r="I95" s="154">
        <f t="shared" ca="1" si="23"/>
        <v>0</v>
      </c>
      <c r="J95" s="181"/>
      <c r="K95" s="156">
        <f t="shared" ca="1" si="28"/>
        <v>0</v>
      </c>
      <c r="L95" s="101"/>
      <c r="M95" s="156">
        <f t="shared" ca="1" si="29"/>
        <v>0</v>
      </c>
      <c r="N95" s="101"/>
      <c r="O95" s="154">
        <f t="shared" ca="1" si="30"/>
        <v>0</v>
      </c>
      <c r="P95" s="181"/>
      <c r="Q95" s="156">
        <f t="shared" ca="1" si="21"/>
        <v>0</v>
      </c>
      <c r="R95" s="101"/>
      <c r="S95" s="156">
        <f t="shared" ca="1" si="24"/>
        <v>0</v>
      </c>
      <c r="T95" s="101"/>
      <c r="U95" s="154">
        <f t="shared" ca="1" si="22"/>
        <v>0</v>
      </c>
      <c r="V95" s="181"/>
      <c r="W95" s="156">
        <f ca="1">IF($D95="",0,$D95*V95)</f>
        <v>0</v>
      </c>
      <c r="X95" s="101"/>
      <c r="Y95" s="156">
        <f t="shared" ca="1" si="32"/>
        <v>0</v>
      </c>
      <c r="Z95" s="101"/>
      <c r="AA95" s="154">
        <f t="shared" ca="1" si="33"/>
        <v>0</v>
      </c>
      <c r="AB95" s="101"/>
      <c r="AC95" s="154">
        <f t="shared" ca="1" si="20"/>
        <v>0</v>
      </c>
      <c r="AD95" s="101"/>
      <c r="AE95" s="154">
        <f t="shared" ca="1" si="25"/>
        <v>0</v>
      </c>
      <c r="AF95" s="181"/>
      <c r="AG95" s="154">
        <f t="shared" ca="1" si="34"/>
        <v>0</v>
      </c>
      <c r="AH95" s="158">
        <f t="shared" ca="1" si="26"/>
        <v>0</v>
      </c>
      <c r="AI95" s="154"/>
      <c r="AJ95" s="147">
        <f t="shared" ca="1" si="35"/>
        <v>0</v>
      </c>
      <c r="AK95" s="182"/>
    </row>
    <row r="96" spans="1:37" s="14" customFormat="1" ht="15" customHeight="1" x14ac:dyDescent="0.2">
      <c r="A96" s="90" t="s">
        <v>360</v>
      </c>
      <c r="B96" s="14" t="s">
        <v>65</v>
      </c>
      <c r="C96" s="18" t="str">
        <f ca="1">IF($A96="","",INDEX(INDIRECT("'MA-Liste'!"&amp;$C$11),MATCH($A96,'MA-Liste'!$M:$M,FALSE)))</f>
        <v>F</v>
      </c>
      <c r="D96" s="170">
        <f t="shared" ca="1" si="37"/>
        <v>60</v>
      </c>
      <c r="E96" s="20">
        <f t="shared" si="27"/>
        <v>0</v>
      </c>
      <c r="F96" s="101"/>
      <c r="G96" s="113">
        <f t="shared" ca="1" si="36"/>
        <v>0</v>
      </c>
      <c r="H96" s="101"/>
      <c r="I96" s="154">
        <f t="shared" ca="1" si="23"/>
        <v>0</v>
      </c>
      <c r="J96" s="181"/>
      <c r="K96" s="156">
        <f t="shared" ca="1" si="28"/>
        <v>0</v>
      </c>
      <c r="L96" s="101"/>
      <c r="M96" s="156">
        <f t="shared" ca="1" si="29"/>
        <v>0</v>
      </c>
      <c r="N96" s="101"/>
      <c r="O96" s="154">
        <f t="shared" ca="1" si="30"/>
        <v>0</v>
      </c>
      <c r="P96" s="181"/>
      <c r="Q96" s="156">
        <f t="shared" ca="1" si="21"/>
        <v>0</v>
      </c>
      <c r="R96" s="101"/>
      <c r="S96" s="156">
        <f t="shared" ca="1" si="24"/>
        <v>0</v>
      </c>
      <c r="T96" s="101"/>
      <c r="U96" s="154">
        <f t="shared" ca="1" si="22"/>
        <v>0</v>
      </c>
      <c r="V96" s="181"/>
      <c r="W96" s="156">
        <f ca="1">IF($D96="",0,$D96*V96)</f>
        <v>0</v>
      </c>
      <c r="X96" s="101"/>
      <c r="Y96" s="156">
        <f t="shared" ca="1" si="32"/>
        <v>0</v>
      </c>
      <c r="Z96" s="101"/>
      <c r="AA96" s="154">
        <f t="shared" ca="1" si="33"/>
        <v>0</v>
      </c>
      <c r="AB96" s="101"/>
      <c r="AC96" s="154">
        <f t="shared" ca="1" si="20"/>
        <v>0</v>
      </c>
      <c r="AD96" s="101"/>
      <c r="AE96" s="154">
        <f t="shared" ca="1" si="25"/>
        <v>0</v>
      </c>
      <c r="AF96" s="181"/>
      <c r="AG96" s="154">
        <f t="shared" ca="1" si="34"/>
        <v>0</v>
      </c>
      <c r="AH96" s="158">
        <f t="shared" ca="1" si="26"/>
        <v>0</v>
      </c>
      <c r="AI96" s="154"/>
      <c r="AJ96" s="147">
        <f t="shared" ca="1" si="35"/>
        <v>0</v>
      </c>
      <c r="AK96" s="182"/>
    </row>
    <row r="97" spans="1:37" s="14" customFormat="1" ht="15" customHeight="1" x14ac:dyDescent="0.2">
      <c r="A97" s="90" t="s">
        <v>376</v>
      </c>
      <c r="B97" s="14" t="s">
        <v>65</v>
      </c>
      <c r="C97" s="18" t="str">
        <f ca="1">IF($A97="","",INDEX(INDIRECT("'MA-Liste'!"&amp;$C$11),MATCH($A97,'MA-Liste'!$M:$M,FALSE)))</f>
        <v>G</v>
      </c>
      <c r="D97" s="170">
        <f t="shared" ca="1" si="37"/>
        <v>35</v>
      </c>
      <c r="E97" s="20">
        <f t="shared" si="27"/>
        <v>0</v>
      </c>
      <c r="F97" s="101"/>
      <c r="G97" s="113">
        <f t="shared" ca="1" si="36"/>
        <v>0</v>
      </c>
      <c r="H97" s="101"/>
      <c r="I97" s="154">
        <f t="shared" ca="1" si="23"/>
        <v>0</v>
      </c>
      <c r="J97" s="181"/>
      <c r="K97" s="156">
        <f t="shared" ca="1" si="28"/>
        <v>0</v>
      </c>
      <c r="L97" s="101"/>
      <c r="M97" s="156">
        <f t="shared" ca="1" si="29"/>
        <v>0</v>
      </c>
      <c r="N97" s="101"/>
      <c r="O97" s="154">
        <f t="shared" ca="1" si="30"/>
        <v>0</v>
      </c>
      <c r="P97" s="181"/>
      <c r="Q97" s="156">
        <f t="shared" ca="1" si="21"/>
        <v>0</v>
      </c>
      <c r="R97" s="101"/>
      <c r="S97" s="156">
        <f t="shared" ca="1" si="24"/>
        <v>0</v>
      </c>
      <c r="T97" s="101"/>
      <c r="U97" s="154">
        <f t="shared" ca="1" si="22"/>
        <v>0</v>
      </c>
      <c r="V97" s="181"/>
      <c r="W97" s="156">
        <f ca="1">IF($D97="",0,$D97*V97)</f>
        <v>0</v>
      </c>
      <c r="X97" s="101"/>
      <c r="Y97" s="156">
        <f t="shared" ca="1" si="32"/>
        <v>0</v>
      </c>
      <c r="Z97" s="101"/>
      <c r="AA97" s="154">
        <f t="shared" ca="1" si="33"/>
        <v>0</v>
      </c>
      <c r="AB97" s="101"/>
      <c r="AC97" s="154">
        <f t="shared" ca="1" si="20"/>
        <v>0</v>
      </c>
      <c r="AD97" s="101"/>
      <c r="AE97" s="154">
        <f t="shared" ca="1" si="25"/>
        <v>0</v>
      </c>
      <c r="AF97" s="181"/>
      <c r="AG97" s="154">
        <f t="shared" ca="1" si="34"/>
        <v>0</v>
      </c>
      <c r="AH97" s="158">
        <f t="shared" ca="1" si="26"/>
        <v>0</v>
      </c>
      <c r="AI97" s="154"/>
      <c r="AJ97" s="147">
        <f t="shared" ca="1" si="35"/>
        <v>0</v>
      </c>
      <c r="AK97" s="182"/>
    </row>
    <row r="98" spans="1:37" s="14" customFormat="1" ht="15" customHeight="1" x14ac:dyDescent="0.2">
      <c r="A98" s="90"/>
      <c r="C98" s="18"/>
      <c r="D98" s="170"/>
      <c r="E98" s="20"/>
      <c r="F98" s="101"/>
      <c r="G98" s="113"/>
      <c r="H98" s="101"/>
      <c r="I98" s="154"/>
      <c r="J98" s="181"/>
      <c r="K98" s="156"/>
      <c r="L98" s="101"/>
      <c r="M98" s="156"/>
      <c r="N98" s="101"/>
      <c r="O98" s="154"/>
      <c r="P98" s="181"/>
      <c r="Q98" s="156"/>
      <c r="R98" s="101"/>
      <c r="S98" s="156"/>
      <c r="T98" s="101"/>
      <c r="U98" s="154"/>
      <c r="V98" s="181"/>
      <c r="W98" s="156"/>
      <c r="X98" s="101"/>
      <c r="Y98" s="156"/>
      <c r="Z98" s="101"/>
      <c r="AA98" s="154"/>
      <c r="AB98" s="101"/>
      <c r="AC98" s="154"/>
      <c r="AD98" s="101"/>
      <c r="AE98" s="154"/>
      <c r="AF98" s="181"/>
      <c r="AG98" s="154"/>
      <c r="AH98" s="158"/>
      <c r="AI98" s="154"/>
      <c r="AJ98" s="147">
        <f t="shared" si="35"/>
        <v>0</v>
      </c>
      <c r="AK98" s="182"/>
    </row>
    <row r="99" spans="1:37" s="14" customFormat="1" ht="15" customHeight="1" x14ac:dyDescent="0.2">
      <c r="A99" s="90"/>
      <c r="C99" s="18"/>
      <c r="D99" s="170"/>
      <c r="E99" s="20"/>
      <c r="F99" s="101"/>
      <c r="G99" s="113"/>
      <c r="H99" s="101"/>
      <c r="I99" s="154"/>
      <c r="J99" s="181"/>
      <c r="K99" s="156"/>
      <c r="L99" s="101"/>
      <c r="M99" s="156"/>
      <c r="N99" s="101"/>
      <c r="O99" s="154"/>
      <c r="P99" s="181"/>
      <c r="Q99" s="156"/>
      <c r="R99" s="101"/>
      <c r="S99" s="156"/>
      <c r="T99" s="101"/>
      <c r="U99" s="154"/>
      <c r="V99" s="181"/>
      <c r="W99" s="156"/>
      <c r="X99" s="101"/>
      <c r="Y99" s="156"/>
      <c r="Z99" s="101"/>
      <c r="AA99" s="154"/>
      <c r="AB99" s="101"/>
      <c r="AC99" s="154"/>
      <c r="AD99" s="101"/>
      <c r="AE99" s="154"/>
      <c r="AF99" s="181"/>
      <c r="AG99" s="154"/>
      <c r="AH99" s="158"/>
      <c r="AI99" s="154"/>
      <c r="AJ99" s="147">
        <f t="shared" si="35"/>
        <v>0</v>
      </c>
      <c r="AK99" s="182"/>
    </row>
    <row r="100" spans="1:37" s="62" customFormat="1" ht="15" customHeight="1" x14ac:dyDescent="0.2">
      <c r="A100" s="85"/>
      <c r="C100" s="63" t="s">
        <v>154</v>
      </c>
      <c r="D100" s="57"/>
      <c r="E100" s="20">
        <f t="shared" si="27"/>
        <v>116.25</v>
      </c>
      <c r="F100" s="144">
        <f>SUM(F13:F99)</f>
        <v>80</v>
      </c>
      <c r="G100" s="143"/>
      <c r="H100" s="75">
        <f>SUM(H13:H99)</f>
        <v>0</v>
      </c>
      <c r="I100" s="76"/>
      <c r="J100" s="94">
        <f>SUM(J13:J99)</f>
        <v>0</v>
      </c>
      <c r="K100" s="94"/>
      <c r="L100" s="194">
        <f>SUM(L13:L99)</f>
        <v>11.5</v>
      </c>
      <c r="M100" s="94"/>
      <c r="N100" s="75">
        <f>SUM(N13:N99)</f>
        <v>0</v>
      </c>
      <c r="O100" s="76"/>
      <c r="P100" s="94">
        <f>SUM(P13:P99)</f>
        <v>0</v>
      </c>
      <c r="Q100" s="94"/>
      <c r="R100" s="194">
        <f>SUM(R13:R99)</f>
        <v>0</v>
      </c>
      <c r="S100" s="94"/>
      <c r="T100" s="75">
        <f>SUM(T13:T99)</f>
        <v>0</v>
      </c>
      <c r="U100" s="76"/>
      <c r="V100" s="94">
        <f>SUM(V13:V99)</f>
        <v>0</v>
      </c>
      <c r="W100" s="94"/>
      <c r="X100" s="194">
        <f>SUM(X13:X99)</f>
        <v>14.25</v>
      </c>
      <c r="Y100" s="94"/>
      <c r="Z100" s="75">
        <f>SUM(Z13:Z99)</f>
        <v>0</v>
      </c>
      <c r="AA100" s="76"/>
      <c r="AB100" s="75">
        <f>SUM(AB13:AB99)</f>
        <v>0</v>
      </c>
      <c r="AC100" s="76"/>
      <c r="AD100" s="75">
        <f>SUM(AD13:AD99)</f>
        <v>10.5</v>
      </c>
      <c r="AE100" s="76"/>
      <c r="AF100" s="194">
        <f>SUM(AF13:AF99)</f>
        <v>0</v>
      </c>
      <c r="AG100" s="76">
        <f t="shared" si="34"/>
        <v>0</v>
      </c>
      <c r="AH100" s="76"/>
      <c r="AI100" s="140"/>
      <c r="AJ100" s="147">
        <f t="shared" si="35"/>
        <v>0</v>
      </c>
      <c r="AK100" s="142"/>
    </row>
    <row r="101" spans="1:37" ht="4.5" customHeight="1" x14ac:dyDescent="0.2">
      <c r="A101" s="86"/>
      <c r="B101" s="40"/>
      <c r="C101" s="68"/>
      <c r="D101" s="69"/>
      <c r="E101" s="69"/>
      <c r="F101" s="69"/>
      <c r="G101" s="168"/>
      <c r="H101" s="166"/>
      <c r="I101" s="167"/>
      <c r="J101" s="168"/>
      <c r="K101" s="168"/>
      <c r="L101" s="168"/>
      <c r="M101" s="168"/>
      <c r="N101" s="77"/>
      <c r="O101" s="78"/>
      <c r="P101" s="69"/>
      <c r="Q101" s="69"/>
      <c r="R101" s="69"/>
      <c r="S101" s="69"/>
      <c r="T101" s="77"/>
      <c r="U101" s="78"/>
      <c r="V101" s="69"/>
      <c r="W101" s="69"/>
      <c r="X101" s="69"/>
      <c r="Y101" s="69"/>
      <c r="Z101" s="77"/>
      <c r="AA101" s="78"/>
      <c r="AB101" s="77"/>
      <c r="AC101" s="78"/>
      <c r="AD101" s="77"/>
      <c r="AE101" s="78"/>
      <c r="AF101" s="69"/>
      <c r="AG101" s="69"/>
      <c r="AH101" s="69"/>
      <c r="AI101" s="69"/>
      <c r="AJ101" s="78"/>
    </row>
    <row r="102" spans="1:37" ht="15" customHeight="1" x14ac:dyDescent="0.2">
      <c r="A102" s="65"/>
      <c r="B102" s="65"/>
      <c r="C102" s="66" t="s">
        <v>155</v>
      </c>
      <c r="D102" s="67"/>
      <c r="E102" s="19"/>
      <c r="F102" s="145"/>
      <c r="G102" s="146">
        <f ca="1">SUM(G13:G101)</f>
        <v>11200</v>
      </c>
      <c r="H102" s="79"/>
      <c r="I102" s="80">
        <f ca="1">SUM(I13:I101)</f>
        <v>0</v>
      </c>
      <c r="J102" s="95"/>
      <c r="K102" s="95">
        <f ca="1">SUM(K12:K101)</f>
        <v>0</v>
      </c>
      <c r="L102" s="95"/>
      <c r="M102" s="95">
        <f ca="1">SUM(M12:M101)</f>
        <v>1159</v>
      </c>
      <c r="N102" s="79"/>
      <c r="O102" s="80">
        <f ca="1">SUM(O13:O101)</f>
        <v>0</v>
      </c>
      <c r="P102" s="95"/>
      <c r="Q102" s="95">
        <f ca="1">SUM(Q12:Q101)</f>
        <v>0</v>
      </c>
      <c r="R102" s="95"/>
      <c r="S102" s="95">
        <f ca="1">SUM(S12:S101)</f>
        <v>0</v>
      </c>
      <c r="T102" s="79"/>
      <c r="U102" s="80">
        <f ca="1">SUM(U13:U101)</f>
        <v>0</v>
      </c>
      <c r="V102" s="95"/>
      <c r="W102" s="95">
        <f ca="1">SUM(W12:W101)</f>
        <v>0</v>
      </c>
      <c r="X102" s="95"/>
      <c r="Y102" s="95">
        <f ca="1">SUM(Y12:Y101)</f>
        <v>1769.5</v>
      </c>
      <c r="Z102" s="79"/>
      <c r="AA102" s="80">
        <f ca="1">SUM(AA13:AA101)</f>
        <v>0</v>
      </c>
      <c r="AB102" s="79"/>
      <c r="AC102" s="80">
        <f ca="1">SUM(AC13:AC101)</f>
        <v>0</v>
      </c>
      <c r="AD102" s="79"/>
      <c r="AE102" s="80">
        <f ca="1">SUM(AE13:AE101)</f>
        <v>1130</v>
      </c>
      <c r="AF102" s="95"/>
      <c r="AG102" s="146">
        <f ca="1">SUM(AG13:AG101)</f>
        <v>0</v>
      </c>
      <c r="AH102" s="80">
        <f ca="1">SUM(G102+I102+K102+M102+O102+Q102+S102+U102+W102+Y102+AA102+AC102+AE102+AG102)</f>
        <v>15258.5</v>
      </c>
      <c r="AI102" s="137"/>
      <c r="AJ102" s="234">
        <f ca="1">SUM(AH102+AI103)</f>
        <v>15258.5</v>
      </c>
    </row>
    <row r="103" spans="1:37" x14ac:dyDescent="0.2">
      <c r="C103" s="41" t="s">
        <v>24</v>
      </c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2"/>
      <c r="AI103" s="3">
        <f>SUBTOTAL(9,AI13:AI101)</f>
        <v>0</v>
      </c>
    </row>
    <row r="104" spans="1:37" x14ac:dyDescent="0.2">
      <c r="C104" s="56"/>
      <c r="H104" s="56"/>
      <c r="I104" s="56"/>
      <c r="J104" s="56"/>
      <c r="K104" s="56"/>
      <c r="L104" s="56"/>
      <c r="M104" s="56"/>
      <c r="N104" s="56"/>
      <c r="O104" s="56"/>
      <c r="P104" s="56"/>
      <c r="Q104" s="56"/>
      <c r="R104" s="56"/>
      <c r="S104" s="56"/>
      <c r="T104" s="56"/>
      <c r="U104" s="56"/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</row>
    <row r="105" spans="1:37" x14ac:dyDescent="0.2">
      <c r="A105" s="103"/>
      <c r="AH105" s="19"/>
    </row>
    <row r="114" spans="34:35" x14ac:dyDescent="0.2">
      <c r="AH114" s="21">
        <f>SUM(AH112-AH111)</f>
        <v>0</v>
      </c>
      <c r="AI114">
        <f>SUM(AI112-AI111)</f>
        <v>0</v>
      </c>
    </row>
  </sheetData>
  <autoFilter ref="A12:AH102"/>
  <mergeCells count="16">
    <mergeCell ref="L10:M10"/>
    <mergeCell ref="B6:D6"/>
    <mergeCell ref="B8:D8"/>
    <mergeCell ref="F10:G10"/>
    <mergeCell ref="H10:I10"/>
    <mergeCell ref="J10:K10"/>
    <mergeCell ref="Z10:AA10"/>
    <mergeCell ref="AB10:AC10"/>
    <mergeCell ref="AD10:AE10"/>
    <mergeCell ref="AF10:AG10"/>
    <mergeCell ref="N10:O10"/>
    <mergeCell ref="P10:Q10"/>
    <mergeCell ref="R10:S10"/>
    <mergeCell ref="T10:U10"/>
    <mergeCell ref="V10:W10"/>
    <mergeCell ref="X10:Y10"/>
  </mergeCells>
  <dataValidations count="3">
    <dataValidation type="list" allowBlank="1" showInputMessage="1" showErrorMessage="1" sqref="A13:A102">
      <formula1>Name</formula1>
    </dataValidation>
    <dataValidation type="list" allowBlank="1" showInputMessage="1" showErrorMessage="1" sqref="D12">
      <formula1>Jahr</formula1>
    </dataValidation>
    <dataValidation type="list" allowBlank="1" showInputMessage="1" showErrorMessage="1" sqref="C12">
      <formula1>Kategorie</formula1>
    </dataValidation>
  </dataValidations>
  <pageMargins left="0.70866141732283472" right="0.15748031496062992" top="0.51181102362204722" bottom="0.31496062992125984" header="0.19685039370078741" footer="0.15748031496062992"/>
  <pageSetup paperSize="8" scale="52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colBreaks count="1" manualBreakCount="1">
    <brk id="33" max="88" man="1"/>
  </colBreaks>
  <legacyDrawingHF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AK114"/>
  <sheetViews>
    <sheetView view="pageBreakPreview" topLeftCell="A79" zoomScale="110" zoomScaleNormal="110" zoomScaleSheetLayoutView="110" workbookViewId="0">
      <pane xSplit="1" topLeftCell="B1" activePane="topRight" state="frozen"/>
      <selection pane="topRight" activeCell="A100" sqref="A100:XFD100"/>
    </sheetView>
  </sheetViews>
  <sheetFormatPr baseColWidth="10" defaultRowHeight="12.75" x14ac:dyDescent="0.2"/>
  <cols>
    <col min="1" max="1" width="20" customWidth="1"/>
    <col min="2" max="2" width="9.7109375" customWidth="1"/>
    <col min="3" max="3" width="10" style="4" customWidth="1"/>
    <col min="4" max="33" width="9.7109375" style="21" customWidth="1"/>
    <col min="34" max="34" width="11.85546875" style="21" customWidth="1"/>
    <col min="35" max="35" width="9.7109375" customWidth="1"/>
  </cols>
  <sheetData>
    <row r="1" spans="1:36" x14ac:dyDescent="0.2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</row>
    <row r="2" spans="1:36" s="15" customFormat="1" ht="15" customHeight="1" x14ac:dyDescent="0.25">
      <c r="A2" s="100" t="s">
        <v>282</v>
      </c>
    </row>
    <row r="3" spans="1:36" s="15" customFormat="1" ht="14.25" x14ac:dyDescent="0.2">
      <c r="A3" s="99"/>
    </row>
    <row r="4" spans="1:36" s="15" customFormat="1" ht="15" x14ac:dyDescent="0.25">
      <c r="A4" s="100" t="s">
        <v>158</v>
      </c>
      <c r="B4" s="279" t="str">
        <f>IF(Vertragsdaten!B6="","",Vertragsdaten!B6)</f>
        <v>EP SIEP</v>
      </c>
      <c r="C4" s="279"/>
      <c r="D4" s="279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59"/>
      <c r="AH4" s="59"/>
      <c r="AI4" s="59"/>
    </row>
    <row r="5" spans="1:36" s="15" customFormat="1" ht="8.25" customHeight="1" x14ac:dyDescent="0.25">
      <c r="A5" s="100"/>
      <c r="B5" s="89"/>
      <c r="C5" s="89"/>
      <c r="D5" s="89"/>
    </row>
    <row r="6" spans="1:36" s="15" customFormat="1" ht="15" x14ac:dyDescent="0.25">
      <c r="A6" s="100" t="s">
        <v>159</v>
      </c>
      <c r="B6" s="325" t="str">
        <f>Vertragsdaten!B8</f>
        <v>070017/000025</v>
      </c>
      <c r="C6" s="325"/>
      <c r="D6" s="325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83"/>
      <c r="AI6" s="83"/>
    </row>
    <row r="7" spans="1:36" s="15" customFormat="1" ht="15" customHeight="1" x14ac:dyDescent="0.25">
      <c r="A7" s="100"/>
      <c r="AH7" s="64"/>
      <c r="AI7" s="64"/>
    </row>
    <row r="8" spans="1:36" s="8" customFormat="1" ht="15" x14ac:dyDescent="0.25">
      <c r="A8" s="100" t="s">
        <v>160</v>
      </c>
      <c r="B8" s="328">
        <v>44044</v>
      </c>
      <c r="C8" s="329"/>
      <c r="D8" s="32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83"/>
      <c r="AI8" s="83"/>
    </row>
    <row r="9" spans="1:36" x14ac:dyDescent="0.2">
      <c r="A9" s="65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</row>
    <row r="10" spans="1:36" s="128" customFormat="1" ht="27.75" customHeight="1" x14ac:dyDescent="0.2">
      <c r="A10" s="127"/>
      <c r="F10" s="326" t="s">
        <v>284</v>
      </c>
      <c r="G10" s="330"/>
      <c r="H10" s="326" t="s">
        <v>276</v>
      </c>
      <c r="I10" s="330"/>
      <c r="J10" s="326" t="s">
        <v>277</v>
      </c>
      <c r="K10" s="330"/>
      <c r="L10" s="326" t="s">
        <v>313</v>
      </c>
      <c r="M10" s="330"/>
      <c r="N10" s="326" t="s">
        <v>274</v>
      </c>
      <c r="O10" s="330"/>
      <c r="P10" s="326" t="s">
        <v>279</v>
      </c>
      <c r="Q10" s="330"/>
      <c r="R10" s="326" t="s">
        <v>314</v>
      </c>
      <c r="S10" s="330"/>
      <c r="T10" s="326" t="s">
        <v>275</v>
      </c>
      <c r="U10" s="330"/>
      <c r="V10" s="326" t="s">
        <v>278</v>
      </c>
      <c r="W10" s="330"/>
      <c r="X10" s="326" t="s">
        <v>311</v>
      </c>
      <c r="Y10" s="330"/>
      <c r="Z10" s="326" t="s">
        <v>199</v>
      </c>
      <c r="AA10" s="331"/>
      <c r="AB10" s="326" t="s">
        <v>200</v>
      </c>
      <c r="AC10" s="327"/>
      <c r="AD10" s="326" t="s">
        <v>201</v>
      </c>
      <c r="AE10" s="327"/>
      <c r="AF10" s="332" t="s">
        <v>305</v>
      </c>
      <c r="AG10" s="333"/>
      <c r="AH10" s="131"/>
      <c r="AI10" s="133" t="s">
        <v>280</v>
      </c>
      <c r="AJ10" s="280" t="s">
        <v>281</v>
      </c>
    </row>
    <row r="11" spans="1:36" ht="3.75" hidden="1" customHeight="1" x14ac:dyDescent="0.2">
      <c r="C11" s="4" t="str">
        <f>VLOOKUP(C12,'MA-Liste'!A192:B198,2,FALSE)</f>
        <v>$K:$K</v>
      </c>
      <c r="D11">
        <f>VLOOKUP(D12,Vertragsdaten!A37:B42,2,FALSE)</f>
        <v>2</v>
      </c>
      <c r="E11"/>
      <c r="F11"/>
      <c r="G11"/>
      <c r="H11" s="70"/>
      <c r="I11" s="71"/>
      <c r="J11" s="65"/>
      <c r="K11" s="65"/>
      <c r="L11" s="65"/>
      <c r="M11" s="65"/>
      <c r="N11" s="70"/>
      <c r="O11" s="71"/>
      <c r="P11" s="65"/>
      <c r="Q11" s="65"/>
      <c r="R11" s="65"/>
      <c r="S11" s="65"/>
      <c r="T11" s="70"/>
      <c r="U11" s="71"/>
      <c r="V11" s="65"/>
      <c r="W11" s="65"/>
      <c r="X11" s="65"/>
      <c r="Y11" s="65"/>
      <c r="Z11" s="70"/>
      <c r="AA11" s="71"/>
      <c r="AB11" s="70"/>
      <c r="AC11" s="71"/>
      <c r="AD11" s="70"/>
      <c r="AE11" s="71"/>
      <c r="AF11" s="65"/>
      <c r="AG11" s="65"/>
      <c r="AH11"/>
      <c r="AI11" s="1"/>
      <c r="AJ11" s="134"/>
    </row>
    <row r="12" spans="1:36" s="1" customFormat="1" ht="31.5" customHeight="1" x14ac:dyDescent="0.2">
      <c r="A12" s="44" t="s">
        <v>23</v>
      </c>
      <c r="B12" s="45" t="s">
        <v>18</v>
      </c>
      <c r="C12" s="87" t="str">
        <f>'MA-Liste'!K7</f>
        <v>Kategorie</v>
      </c>
      <c r="D12" s="88" t="s">
        <v>157</v>
      </c>
      <c r="E12" s="60" t="s">
        <v>152</v>
      </c>
      <c r="F12" s="60" t="s">
        <v>22</v>
      </c>
      <c r="G12" s="60" t="s">
        <v>156</v>
      </c>
      <c r="H12" s="72" t="s">
        <v>22</v>
      </c>
      <c r="I12" s="46" t="s">
        <v>156</v>
      </c>
      <c r="J12" s="112" t="s">
        <v>22</v>
      </c>
      <c r="K12" s="112" t="s">
        <v>156</v>
      </c>
      <c r="L12" s="112" t="s">
        <v>22</v>
      </c>
      <c r="M12" s="112" t="s">
        <v>156</v>
      </c>
      <c r="N12" s="72" t="s">
        <v>22</v>
      </c>
      <c r="O12" s="46" t="s">
        <v>156</v>
      </c>
      <c r="P12" s="112" t="s">
        <v>22</v>
      </c>
      <c r="Q12" s="112" t="s">
        <v>156</v>
      </c>
      <c r="R12" s="112" t="s">
        <v>22</v>
      </c>
      <c r="S12" s="112" t="s">
        <v>156</v>
      </c>
      <c r="T12" s="72" t="s">
        <v>22</v>
      </c>
      <c r="U12" s="46" t="s">
        <v>156</v>
      </c>
      <c r="V12" s="112" t="s">
        <v>22</v>
      </c>
      <c r="W12" s="112" t="s">
        <v>156</v>
      </c>
      <c r="X12" s="112" t="s">
        <v>22</v>
      </c>
      <c r="Y12" s="112" t="s">
        <v>156</v>
      </c>
      <c r="Z12" s="81" t="s">
        <v>22</v>
      </c>
      <c r="AA12" s="13" t="s">
        <v>156</v>
      </c>
      <c r="AB12" s="81" t="s">
        <v>22</v>
      </c>
      <c r="AC12" s="13" t="s">
        <v>156</v>
      </c>
      <c r="AD12" s="81" t="s">
        <v>22</v>
      </c>
      <c r="AE12" s="13" t="s">
        <v>156</v>
      </c>
      <c r="AF12" s="183" t="s">
        <v>22</v>
      </c>
      <c r="AG12" s="183" t="s">
        <v>156</v>
      </c>
      <c r="AH12" s="130" t="s">
        <v>153</v>
      </c>
      <c r="AI12" s="132" t="s">
        <v>285</v>
      </c>
      <c r="AJ12" s="135"/>
    </row>
    <row r="13" spans="1:36" ht="15" customHeight="1" x14ac:dyDescent="0.2">
      <c r="A13" s="90" t="s">
        <v>145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69" ca="1" si="0">IF(OR($C13="",$C13=0),"",VLOOKUP($C13,Ansätze,$D$11,FALSE))</f>
        <v>140</v>
      </c>
      <c r="E13" s="20">
        <f>SUM(F13++H13+J13+L13+N13+P13+R13+T13+V13+X13+Z13+AB13+AD13+AF13)</f>
        <v>0</v>
      </c>
      <c r="F13" s="73"/>
      <c r="G13" s="74">
        <f ca="1">IF(D13="",0,D13*F13)</f>
        <v>0</v>
      </c>
      <c r="H13" s="73"/>
      <c r="I13" s="74">
        <f t="shared" ref="I13:I82" ca="1" si="1">IF(D13="",0,D13*H13)</f>
        <v>0</v>
      </c>
      <c r="J13" s="73"/>
      <c r="K13" s="113">
        <f ca="1">IF($D13="",0,$D13*J13)</f>
        <v>0</v>
      </c>
      <c r="L13" s="73"/>
      <c r="M13" s="113">
        <f ca="1">IF($D13="",0,$D13*L13)</f>
        <v>0</v>
      </c>
      <c r="N13" s="73"/>
      <c r="O13" s="74">
        <f ca="1">IF($D13="",0,$D13*N13)</f>
        <v>0</v>
      </c>
      <c r="P13" s="73"/>
      <c r="Q13" s="113">
        <f t="shared" ref="Q13:Q80" ca="1" si="2">IF($D13="",0,$D13*P13)</f>
        <v>0</v>
      </c>
      <c r="R13" s="73"/>
      <c r="S13" s="113">
        <f t="shared" ref="S13:S82" ca="1" si="3">IF($D13="",0,$D13*R13)</f>
        <v>0</v>
      </c>
      <c r="T13" s="101"/>
      <c r="U13" s="74">
        <f t="shared" ref="U13:U80" ca="1" si="4">IF($D13="",0,$D13*T13)</f>
        <v>0</v>
      </c>
      <c r="V13" s="73"/>
      <c r="W13" s="113">
        <f ca="1">IF($D13="",0,$D13*V13)</f>
        <v>0</v>
      </c>
      <c r="X13" s="73"/>
      <c r="Y13" s="113">
        <f ca="1">IF($D13="",0,$D13*X13)</f>
        <v>0</v>
      </c>
      <c r="Z13" s="73"/>
      <c r="AA13" s="74">
        <f t="shared" ref="AA13:AA43" ca="1" si="5">IF(D13="",0,D13*Z13)</f>
        <v>0</v>
      </c>
      <c r="AB13" s="73"/>
      <c r="AC13" s="74">
        <f t="shared" ref="AC13:AC43" ca="1" si="6">IF(D13="",0,D13*AB13)</f>
        <v>0</v>
      </c>
      <c r="AD13" s="73"/>
      <c r="AE13" s="74">
        <f t="shared" ref="AE13:AE82" ca="1" si="7">IF(D13="",0,D13*AD13)</f>
        <v>0</v>
      </c>
      <c r="AF13" s="73"/>
      <c r="AG13" s="74">
        <f ca="1">IF(D13="",0,D13*AF13)</f>
        <v>0</v>
      </c>
      <c r="AH13" s="82">
        <f t="shared" ref="AH13:AH82" ca="1" si="8">IF(D13="",0,D13*E13)</f>
        <v>0</v>
      </c>
      <c r="AI13" s="74"/>
      <c r="AJ13" s="138">
        <f ca="1">SUM(AH13+AI13)</f>
        <v>0</v>
      </c>
    </row>
    <row r="14" spans="1:36" ht="15" customHeight="1" x14ac:dyDescent="0.2">
      <c r="A14" s="90" t="s">
        <v>162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83" si="9">SUM(F14++H14+J14+L14+N14+P14+R14+T14+V14+X14+Z14+AB14+AD14+AF14)</f>
        <v>0</v>
      </c>
      <c r="F14" s="73"/>
      <c r="G14" s="74">
        <f ca="1">IF(D14="",0,D14*F14)</f>
        <v>0</v>
      </c>
      <c r="H14" s="73"/>
      <c r="I14" s="74">
        <f t="shared" ca="1" si="1"/>
        <v>0</v>
      </c>
      <c r="J14" s="73"/>
      <c r="K14" s="113">
        <f t="shared" ref="K14:K83" ca="1" si="10">IF($D14="",0,$D14*J14)</f>
        <v>0</v>
      </c>
      <c r="L14" s="73"/>
      <c r="M14" s="113">
        <f t="shared" ref="M14:M83" ca="1" si="11">IF($D14="",0,$D14*L14)</f>
        <v>0</v>
      </c>
      <c r="N14" s="73"/>
      <c r="O14" s="74">
        <f t="shared" ref="O14:O83" ca="1" si="12">IF($D14="",0,$D14*N14)</f>
        <v>0</v>
      </c>
      <c r="P14" s="73"/>
      <c r="Q14" s="113">
        <f t="shared" ca="1" si="2"/>
        <v>0</v>
      </c>
      <c r="R14" s="73"/>
      <c r="S14" s="113">
        <f t="shared" ca="1" si="3"/>
        <v>0</v>
      </c>
      <c r="T14" s="101"/>
      <c r="U14" s="74">
        <f t="shared" ca="1" si="4"/>
        <v>0</v>
      </c>
      <c r="V14" s="73"/>
      <c r="W14" s="113">
        <f t="shared" ref="W14:W82" ca="1" si="13">IF($D14="",0,$D14*V14)</f>
        <v>0</v>
      </c>
      <c r="X14" s="73"/>
      <c r="Y14" s="113">
        <f t="shared" ref="Y14:Y82" ca="1" si="14">IF($D14="",0,$D14*X14)</f>
        <v>0</v>
      </c>
      <c r="Z14" s="73"/>
      <c r="AA14" s="74">
        <f t="shared" ca="1" si="5"/>
        <v>0</v>
      </c>
      <c r="AB14" s="73"/>
      <c r="AC14" s="74">
        <f t="shared" ca="1" si="6"/>
        <v>0</v>
      </c>
      <c r="AD14" s="73"/>
      <c r="AE14" s="74">
        <f t="shared" ca="1" si="7"/>
        <v>0</v>
      </c>
      <c r="AF14" s="73"/>
      <c r="AG14" s="74">
        <f t="shared" ref="AG14:AG83" ca="1" si="15">IF(D14="",0,D14*AF14)</f>
        <v>0</v>
      </c>
      <c r="AH14" s="82">
        <f t="shared" ca="1" si="8"/>
        <v>0</v>
      </c>
      <c r="AI14" s="74"/>
      <c r="AJ14" s="139">
        <f t="shared" ref="AJ14:AJ83" ca="1" si="16">SUM(AH14+AI14)</f>
        <v>0</v>
      </c>
    </row>
    <row r="15" spans="1:36" ht="15" customHeight="1" x14ac:dyDescent="0.2">
      <c r="A15" s="90" t="s">
        <v>146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9"/>
        <v>0</v>
      </c>
      <c r="F15" s="73"/>
      <c r="G15" s="74">
        <f t="shared" ref="G15:G84" ca="1" si="17">IF(D15="",0,D15*F15)</f>
        <v>0</v>
      </c>
      <c r="H15" s="73"/>
      <c r="I15" s="74">
        <f t="shared" ca="1" si="1"/>
        <v>0</v>
      </c>
      <c r="J15" s="73"/>
      <c r="K15" s="113">
        <f t="shared" ca="1" si="10"/>
        <v>0</v>
      </c>
      <c r="L15" s="73"/>
      <c r="M15" s="113">
        <f t="shared" ca="1" si="11"/>
        <v>0</v>
      </c>
      <c r="N15" s="73"/>
      <c r="O15" s="74">
        <f t="shared" ca="1" si="12"/>
        <v>0</v>
      </c>
      <c r="P15" s="73"/>
      <c r="Q15" s="113">
        <f t="shared" ca="1" si="2"/>
        <v>0</v>
      </c>
      <c r="R15" s="73"/>
      <c r="S15" s="113">
        <f t="shared" ca="1" si="3"/>
        <v>0</v>
      </c>
      <c r="T15" s="101"/>
      <c r="U15" s="74">
        <f t="shared" ca="1" si="4"/>
        <v>0</v>
      </c>
      <c r="V15" s="73"/>
      <c r="W15" s="113">
        <f t="shared" ca="1" si="13"/>
        <v>0</v>
      </c>
      <c r="X15" s="73"/>
      <c r="Y15" s="113">
        <f t="shared" ca="1" si="14"/>
        <v>0</v>
      </c>
      <c r="Z15" s="73"/>
      <c r="AA15" s="74">
        <f t="shared" ca="1" si="5"/>
        <v>0</v>
      </c>
      <c r="AB15" s="73"/>
      <c r="AC15" s="74">
        <f t="shared" ca="1" si="6"/>
        <v>0</v>
      </c>
      <c r="AD15" s="73"/>
      <c r="AE15" s="74">
        <f t="shared" ca="1" si="7"/>
        <v>0</v>
      </c>
      <c r="AF15" s="73"/>
      <c r="AG15" s="74">
        <f t="shared" ca="1" si="15"/>
        <v>0</v>
      </c>
      <c r="AH15" s="82">
        <f t="shared" ca="1" si="8"/>
        <v>0</v>
      </c>
      <c r="AI15" s="74"/>
      <c r="AJ15" s="139">
        <f t="shared" ca="1" si="16"/>
        <v>0</v>
      </c>
    </row>
    <row r="16" spans="1:36" ht="15" customHeight="1" x14ac:dyDescent="0.2">
      <c r="A16" s="90" t="s">
        <v>149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9"/>
        <v>0</v>
      </c>
      <c r="F16" s="73"/>
      <c r="G16" s="74">
        <f t="shared" ca="1" si="17"/>
        <v>0</v>
      </c>
      <c r="H16" s="73"/>
      <c r="I16" s="74">
        <f t="shared" ca="1" si="1"/>
        <v>0</v>
      </c>
      <c r="J16" s="73"/>
      <c r="K16" s="113">
        <f t="shared" ca="1" si="10"/>
        <v>0</v>
      </c>
      <c r="L16" s="73"/>
      <c r="M16" s="113">
        <f t="shared" ca="1" si="11"/>
        <v>0</v>
      </c>
      <c r="N16" s="73"/>
      <c r="O16" s="74">
        <f t="shared" ca="1" si="12"/>
        <v>0</v>
      </c>
      <c r="P16" s="73"/>
      <c r="Q16" s="113">
        <f t="shared" ca="1" si="2"/>
        <v>0</v>
      </c>
      <c r="R16" s="73"/>
      <c r="S16" s="113">
        <f t="shared" ca="1" si="3"/>
        <v>0</v>
      </c>
      <c r="T16" s="101"/>
      <c r="U16" s="74">
        <f t="shared" ca="1" si="4"/>
        <v>0</v>
      </c>
      <c r="V16" s="73"/>
      <c r="W16" s="113">
        <f t="shared" ca="1" si="13"/>
        <v>0</v>
      </c>
      <c r="X16" s="101"/>
      <c r="Y16" s="113">
        <f t="shared" ca="1" si="14"/>
        <v>0</v>
      </c>
      <c r="Z16" s="73"/>
      <c r="AA16" s="74">
        <f t="shared" ca="1" si="5"/>
        <v>0</v>
      </c>
      <c r="AB16" s="73"/>
      <c r="AC16" s="74">
        <f t="shared" ca="1" si="6"/>
        <v>0</v>
      </c>
      <c r="AD16" s="73"/>
      <c r="AE16" s="74">
        <f t="shared" ca="1" si="7"/>
        <v>0</v>
      </c>
      <c r="AF16" s="73"/>
      <c r="AG16" s="74">
        <f t="shared" ca="1" si="15"/>
        <v>0</v>
      </c>
      <c r="AH16" s="82">
        <f t="shared" ca="1" si="8"/>
        <v>0</v>
      </c>
      <c r="AI16" s="74"/>
      <c r="AJ16" s="139">
        <f t="shared" ca="1" si="16"/>
        <v>0</v>
      </c>
    </row>
    <row r="17" spans="1:36" ht="15" customHeight="1" x14ac:dyDescent="0.2">
      <c r="A17" s="90" t="s">
        <v>236</v>
      </c>
      <c r="B17" t="s">
        <v>65</v>
      </c>
      <c r="C17" s="4" t="s">
        <v>4</v>
      </c>
      <c r="D17" s="19">
        <f t="shared" si="0"/>
        <v>140</v>
      </c>
      <c r="E17" s="20">
        <f t="shared" si="9"/>
        <v>0</v>
      </c>
      <c r="F17" s="73"/>
      <c r="G17" s="74">
        <f t="shared" si="17"/>
        <v>0</v>
      </c>
      <c r="H17" s="73"/>
      <c r="I17" s="74">
        <f t="shared" si="1"/>
        <v>0</v>
      </c>
      <c r="J17" s="73"/>
      <c r="K17" s="113">
        <f t="shared" si="10"/>
        <v>0</v>
      </c>
      <c r="L17" s="73"/>
      <c r="M17" s="113">
        <f t="shared" si="11"/>
        <v>0</v>
      </c>
      <c r="N17" s="73"/>
      <c r="O17" s="74">
        <f t="shared" si="12"/>
        <v>0</v>
      </c>
      <c r="P17" s="73"/>
      <c r="Q17" s="113">
        <f t="shared" si="2"/>
        <v>0</v>
      </c>
      <c r="R17" s="73"/>
      <c r="S17" s="113">
        <f t="shared" si="3"/>
        <v>0</v>
      </c>
      <c r="T17" s="101"/>
      <c r="U17" s="74">
        <f t="shared" si="4"/>
        <v>0</v>
      </c>
      <c r="V17" s="73"/>
      <c r="W17" s="113">
        <f t="shared" si="13"/>
        <v>0</v>
      </c>
      <c r="X17" s="101"/>
      <c r="Y17" s="113">
        <f t="shared" si="14"/>
        <v>0</v>
      </c>
      <c r="Z17" s="73"/>
      <c r="AA17" s="74">
        <f t="shared" si="5"/>
        <v>0</v>
      </c>
      <c r="AB17" s="73"/>
      <c r="AC17" s="74">
        <f t="shared" si="6"/>
        <v>0</v>
      </c>
      <c r="AD17" s="73"/>
      <c r="AE17" s="74">
        <f t="shared" si="7"/>
        <v>0</v>
      </c>
      <c r="AF17" s="73"/>
      <c r="AG17" s="74">
        <f t="shared" si="15"/>
        <v>0</v>
      </c>
      <c r="AH17" s="82">
        <f t="shared" si="8"/>
        <v>0</v>
      </c>
      <c r="AI17" s="74"/>
      <c r="AJ17" s="139">
        <f t="shared" si="16"/>
        <v>0</v>
      </c>
    </row>
    <row r="18" spans="1:36" ht="15" customHeight="1" x14ac:dyDescent="0.2">
      <c r="A18" s="90" t="s">
        <v>151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 t="shared" si="9"/>
        <v>20.25</v>
      </c>
      <c r="F18" s="73">
        <v>20.25</v>
      </c>
      <c r="G18" s="74">
        <f t="shared" ca="1" si="17"/>
        <v>2835</v>
      </c>
      <c r="H18" s="73"/>
      <c r="I18" s="74">
        <f t="shared" ca="1" si="1"/>
        <v>0</v>
      </c>
      <c r="J18" s="73"/>
      <c r="K18" s="113">
        <f t="shared" ca="1" si="10"/>
        <v>0</v>
      </c>
      <c r="L18" s="73"/>
      <c r="M18" s="113">
        <f t="shared" ca="1" si="11"/>
        <v>0</v>
      </c>
      <c r="N18" s="73"/>
      <c r="O18" s="74">
        <f t="shared" ca="1" si="12"/>
        <v>0</v>
      </c>
      <c r="P18" s="73"/>
      <c r="Q18" s="113">
        <f t="shared" ca="1" si="2"/>
        <v>0</v>
      </c>
      <c r="R18" s="73"/>
      <c r="S18" s="113">
        <f t="shared" ca="1" si="3"/>
        <v>0</v>
      </c>
      <c r="T18" s="101"/>
      <c r="U18" s="74">
        <f t="shared" ca="1" si="4"/>
        <v>0</v>
      </c>
      <c r="V18" s="73"/>
      <c r="W18" s="113">
        <f t="shared" ca="1" si="13"/>
        <v>0</v>
      </c>
      <c r="X18" s="101"/>
      <c r="Y18" s="113">
        <f t="shared" ca="1" si="14"/>
        <v>0</v>
      </c>
      <c r="Z18" s="73"/>
      <c r="AA18" s="74">
        <f t="shared" ca="1" si="5"/>
        <v>0</v>
      </c>
      <c r="AB18" s="73"/>
      <c r="AC18" s="74">
        <f t="shared" ca="1" si="6"/>
        <v>0</v>
      </c>
      <c r="AD18" s="73"/>
      <c r="AE18" s="74">
        <f t="shared" ca="1" si="7"/>
        <v>0</v>
      </c>
      <c r="AF18" s="73"/>
      <c r="AG18" s="74">
        <f t="shared" ca="1" si="15"/>
        <v>0</v>
      </c>
      <c r="AH18" s="82">
        <f t="shared" ca="1" si="8"/>
        <v>2835</v>
      </c>
      <c r="AI18" s="74"/>
      <c r="AJ18" s="139">
        <f t="shared" ca="1" si="16"/>
        <v>2835</v>
      </c>
    </row>
    <row r="19" spans="1:36" ht="15" customHeight="1" x14ac:dyDescent="0.2">
      <c r="A19" s="90" t="s">
        <v>369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si="9"/>
        <v>0</v>
      </c>
      <c r="F19" s="73"/>
      <c r="G19" s="74">
        <f t="shared" ca="1" si="17"/>
        <v>0</v>
      </c>
      <c r="H19" s="73"/>
      <c r="I19" s="74">
        <f t="shared" ca="1" si="1"/>
        <v>0</v>
      </c>
      <c r="J19" s="73"/>
      <c r="K19" s="113">
        <f t="shared" ca="1" si="10"/>
        <v>0</v>
      </c>
      <c r="L19" s="73"/>
      <c r="M19" s="113">
        <f t="shared" ca="1" si="11"/>
        <v>0</v>
      </c>
      <c r="N19" s="73"/>
      <c r="O19" s="74">
        <f t="shared" ca="1" si="12"/>
        <v>0</v>
      </c>
      <c r="P19" s="73"/>
      <c r="Q19" s="113">
        <f t="shared" ca="1" si="2"/>
        <v>0</v>
      </c>
      <c r="R19" s="73"/>
      <c r="S19" s="113">
        <f t="shared" ca="1" si="3"/>
        <v>0</v>
      </c>
      <c r="T19" s="101"/>
      <c r="U19" s="74">
        <f t="shared" ca="1" si="4"/>
        <v>0</v>
      </c>
      <c r="V19" s="73"/>
      <c r="W19" s="113">
        <f t="shared" ca="1" si="13"/>
        <v>0</v>
      </c>
      <c r="X19" s="101"/>
      <c r="Y19" s="113">
        <f t="shared" ca="1" si="14"/>
        <v>0</v>
      </c>
      <c r="Z19" s="73"/>
      <c r="AA19" s="74">
        <f t="shared" ca="1" si="5"/>
        <v>0</v>
      </c>
      <c r="AB19" s="73"/>
      <c r="AC19" s="74">
        <f t="shared" ca="1" si="6"/>
        <v>0</v>
      </c>
      <c r="AD19" s="73"/>
      <c r="AE19" s="74">
        <f t="shared" ca="1" si="7"/>
        <v>0</v>
      </c>
      <c r="AF19" s="73"/>
      <c r="AG19" s="74">
        <f t="shared" ca="1" si="15"/>
        <v>0</v>
      </c>
      <c r="AH19" s="82">
        <f t="shared" ca="1" si="8"/>
        <v>0</v>
      </c>
      <c r="AI19" s="74"/>
      <c r="AJ19" s="139">
        <f t="shared" ca="1" si="16"/>
        <v>0</v>
      </c>
    </row>
    <row r="20" spans="1:36" ht="15" customHeight="1" x14ac:dyDescent="0.2">
      <c r="A20" s="90" t="s">
        <v>164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9"/>
        <v>0</v>
      </c>
      <c r="F20" s="73"/>
      <c r="G20" s="74">
        <f t="shared" ca="1" si="17"/>
        <v>0</v>
      </c>
      <c r="H20" s="73"/>
      <c r="I20" s="74">
        <f t="shared" ca="1" si="1"/>
        <v>0</v>
      </c>
      <c r="J20" s="73"/>
      <c r="K20" s="113">
        <f t="shared" ca="1" si="10"/>
        <v>0</v>
      </c>
      <c r="L20" s="73"/>
      <c r="M20" s="113">
        <f t="shared" ca="1" si="11"/>
        <v>0</v>
      </c>
      <c r="N20" s="73"/>
      <c r="O20" s="74">
        <f t="shared" ca="1" si="12"/>
        <v>0</v>
      </c>
      <c r="P20" s="73"/>
      <c r="Q20" s="113">
        <f t="shared" ca="1" si="2"/>
        <v>0</v>
      </c>
      <c r="R20" s="73"/>
      <c r="S20" s="113">
        <f t="shared" ca="1" si="3"/>
        <v>0</v>
      </c>
      <c r="T20" s="101"/>
      <c r="U20" s="74">
        <f t="shared" ca="1" si="4"/>
        <v>0</v>
      </c>
      <c r="V20" s="73"/>
      <c r="W20" s="113">
        <f t="shared" ca="1" si="13"/>
        <v>0</v>
      </c>
      <c r="X20" s="101"/>
      <c r="Y20" s="113">
        <f t="shared" ca="1" si="14"/>
        <v>0</v>
      </c>
      <c r="Z20" s="73"/>
      <c r="AA20" s="74">
        <f t="shared" ca="1" si="5"/>
        <v>0</v>
      </c>
      <c r="AB20" s="73"/>
      <c r="AC20" s="74">
        <f t="shared" ca="1" si="6"/>
        <v>0</v>
      </c>
      <c r="AD20" s="73"/>
      <c r="AE20" s="74">
        <f t="shared" ca="1" si="7"/>
        <v>0</v>
      </c>
      <c r="AF20" s="73"/>
      <c r="AG20" s="74">
        <f t="shared" ca="1" si="15"/>
        <v>0</v>
      </c>
      <c r="AH20" s="82">
        <f t="shared" ca="1" si="8"/>
        <v>0</v>
      </c>
      <c r="AI20" s="74"/>
      <c r="AJ20" s="139">
        <f t="shared" ca="1" si="16"/>
        <v>0</v>
      </c>
    </row>
    <row r="21" spans="1:36" ht="15" customHeight="1" x14ac:dyDescent="0.2">
      <c r="A21" s="90" t="s">
        <v>168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9"/>
        <v>0</v>
      </c>
      <c r="F21" s="73"/>
      <c r="G21" s="74">
        <f t="shared" ca="1" si="17"/>
        <v>0</v>
      </c>
      <c r="H21" s="73"/>
      <c r="I21" s="74">
        <f t="shared" ca="1" si="1"/>
        <v>0</v>
      </c>
      <c r="J21" s="73"/>
      <c r="K21" s="113">
        <f t="shared" ca="1" si="10"/>
        <v>0</v>
      </c>
      <c r="L21" s="73"/>
      <c r="M21" s="113">
        <f t="shared" ca="1" si="11"/>
        <v>0</v>
      </c>
      <c r="N21" s="73"/>
      <c r="O21" s="74">
        <f t="shared" ca="1" si="12"/>
        <v>0</v>
      </c>
      <c r="P21" s="73"/>
      <c r="Q21" s="113">
        <f t="shared" ca="1" si="2"/>
        <v>0</v>
      </c>
      <c r="R21" s="73"/>
      <c r="S21" s="113">
        <f t="shared" ca="1" si="3"/>
        <v>0</v>
      </c>
      <c r="T21" s="101"/>
      <c r="U21" s="74">
        <f t="shared" ca="1" si="4"/>
        <v>0</v>
      </c>
      <c r="V21" s="73"/>
      <c r="W21" s="113">
        <f t="shared" ca="1" si="13"/>
        <v>0</v>
      </c>
      <c r="X21" s="101"/>
      <c r="Y21" s="113">
        <f t="shared" ca="1" si="14"/>
        <v>0</v>
      </c>
      <c r="Z21" s="73"/>
      <c r="AA21" s="74">
        <f t="shared" ca="1" si="5"/>
        <v>0</v>
      </c>
      <c r="AB21" s="73"/>
      <c r="AC21" s="74">
        <f t="shared" ca="1" si="6"/>
        <v>0</v>
      </c>
      <c r="AD21" s="73"/>
      <c r="AE21" s="74">
        <f t="shared" ca="1" si="7"/>
        <v>0</v>
      </c>
      <c r="AF21" s="73"/>
      <c r="AG21" s="74">
        <f t="shared" ca="1" si="15"/>
        <v>0</v>
      </c>
      <c r="AH21" s="82">
        <f t="shared" ca="1" si="8"/>
        <v>0</v>
      </c>
      <c r="AI21" s="74"/>
      <c r="AJ21" s="139">
        <f t="shared" ca="1" si="16"/>
        <v>0</v>
      </c>
    </row>
    <row r="22" spans="1:36" ht="15" customHeight="1" x14ac:dyDescent="0.2">
      <c r="A22" s="90" t="s">
        <v>169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9"/>
        <v>0</v>
      </c>
      <c r="F22" s="73"/>
      <c r="G22" s="74">
        <f t="shared" ca="1" si="17"/>
        <v>0</v>
      </c>
      <c r="H22" s="73"/>
      <c r="I22" s="74">
        <f t="shared" ca="1" si="1"/>
        <v>0</v>
      </c>
      <c r="J22" s="73"/>
      <c r="K22" s="113">
        <f t="shared" ca="1" si="10"/>
        <v>0</v>
      </c>
      <c r="L22" s="73"/>
      <c r="M22" s="113">
        <f t="shared" ca="1" si="11"/>
        <v>0</v>
      </c>
      <c r="N22" s="73"/>
      <c r="O22" s="74">
        <f t="shared" ca="1" si="12"/>
        <v>0</v>
      </c>
      <c r="P22" s="73"/>
      <c r="Q22" s="113">
        <f t="shared" ca="1" si="2"/>
        <v>0</v>
      </c>
      <c r="R22" s="73"/>
      <c r="S22" s="113">
        <f t="shared" ca="1" si="3"/>
        <v>0</v>
      </c>
      <c r="T22" s="101"/>
      <c r="U22" s="74">
        <f t="shared" ca="1" si="4"/>
        <v>0</v>
      </c>
      <c r="V22" s="73"/>
      <c r="W22" s="113">
        <f t="shared" ca="1" si="13"/>
        <v>0</v>
      </c>
      <c r="X22" s="101"/>
      <c r="Y22" s="113">
        <f t="shared" ca="1" si="14"/>
        <v>0</v>
      </c>
      <c r="Z22" s="73"/>
      <c r="AA22" s="74">
        <f t="shared" ca="1" si="5"/>
        <v>0</v>
      </c>
      <c r="AB22" s="73"/>
      <c r="AC22" s="74">
        <f t="shared" ca="1" si="6"/>
        <v>0</v>
      </c>
      <c r="AD22" s="73"/>
      <c r="AE22" s="74">
        <f t="shared" ca="1" si="7"/>
        <v>0</v>
      </c>
      <c r="AF22" s="73"/>
      <c r="AG22" s="74">
        <f t="shared" ca="1" si="15"/>
        <v>0</v>
      </c>
      <c r="AH22" s="82">
        <f t="shared" ca="1" si="8"/>
        <v>0</v>
      </c>
      <c r="AI22" s="74"/>
      <c r="AJ22" s="139">
        <f t="shared" ca="1" si="16"/>
        <v>0</v>
      </c>
    </row>
    <row r="23" spans="1:36" ht="15" customHeight="1" x14ac:dyDescent="0.2">
      <c r="A23" s="90" t="s">
        <v>170</v>
      </c>
      <c r="B23" t="str">
        <f>IF($A23="","",INDEX('MA-Liste'!$D:$D,MATCH($A23,'MA-Liste'!$M:$M,FALSE)))</f>
        <v>AeBo</v>
      </c>
      <c r="C23" s="4" t="str">
        <f ca="1">IF($A23="","",INDEX(INDIRECT("'MA-Liste'!"&amp;$C$11),MATCH($A23,'MA-Liste'!$M:$M,FALSE)))</f>
        <v>D</v>
      </c>
      <c r="D23" s="19">
        <f t="shared" ca="1" si="0"/>
        <v>100</v>
      </c>
      <c r="E23" s="20">
        <f t="shared" si="9"/>
        <v>0</v>
      </c>
      <c r="F23" s="73"/>
      <c r="G23" s="74">
        <f t="shared" ca="1" si="17"/>
        <v>0</v>
      </c>
      <c r="H23" s="73"/>
      <c r="I23" s="74">
        <f t="shared" ca="1" si="1"/>
        <v>0</v>
      </c>
      <c r="J23" s="73"/>
      <c r="K23" s="113">
        <f t="shared" ca="1" si="10"/>
        <v>0</v>
      </c>
      <c r="L23" s="73"/>
      <c r="M23" s="113">
        <f t="shared" ca="1" si="11"/>
        <v>0</v>
      </c>
      <c r="N23" s="73"/>
      <c r="O23" s="74">
        <f t="shared" ca="1" si="12"/>
        <v>0</v>
      </c>
      <c r="P23" s="73"/>
      <c r="Q23" s="113">
        <f t="shared" ca="1" si="2"/>
        <v>0</v>
      </c>
      <c r="R23" s="73"/>
      <c r="S23" s="113">
        <f t="shared" ca="1" si="3"/>
        <v>0</v>
      </c>
      <c r="T23" s="101"/>
      <c r="U23" s="74">
        <f t="shared" ca="1" si="4"/>
        <v>0</v>
      </c>
      <c r="V23" s="73"/>
      <c r="W23" s="113">
        <f t="shared" ca="1" si="13"/>
        <v>0</v>
      </c>
      <c r="X23" s="101"/>
      <c r="Y23" s="113">
        <f t="shared" ca="1" si="14"/>
        <v>0</v>
      </c>
      <c r="Z23" s="73"/>
      <c r="AA23" s="74">
        <f t="shared" ca="1" si="5"/>
        <v>0</v>
      </c>
      <c r="AB23" s="73"/>
      <c r="AC23" s="74">
        <f t="shared" ca="1" si="6"/>
        <v>0</v>
      </c>
      <c r="AD23" s="73"/>
      <c r="AE23" s="74">
        <f t="shared" ca="1" si="7"/>
        <v>0</v>
      </c>
      <c r="AF23" s="73"/>
      <c r="AG23" s="74">
        <f t="shared" ca="1" si="15"/>
        <v>0</v>
      </c>
      <c r="AH23" s="82">
        <f t="shared" ca="1" si="8"/>
        <v>0</v>
      </c>
      <c r="AI23" s="74"/>
      <c r="AJ23" s="139">
        <f t="shared" ca="1" si="16"/>
        <v>0</v>
      </c>
    </row>
    <row r="24" spans="1:36" ht="15" customHeight="1" x14ac:dyDescent="0.2">
      <c r="A24" s="90" t="s">
        <v>171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F</v>
      </c>
      <c r="D24" s="19">
        <f t="shared" ca="1" si="0"/>
        <v>60</v>
      </c>
      <c r="E24" s="20">
        <f t="shared" si="9"/>
        <v>0</v>
      </c>
      <c r="F24" s="73"/>
      <c r="G24" s="74">
        <f t="shared" ca="1" si="17"/>
        <v>0</v>
      </c>
      <c r="H24" s="73"/>
      <c r="I24" s="74">
        <f t="shared" ca="1" si="1"/>
        <v>0</v>
      </c>
      <c r="J24" s="73"/>
      <c r="K24" s="113">
        <f t="shared" ca="1" si="10"/>
        <v>0</v>
      </c>
      <c r="L24" s="73"/>
      <c r="M24" s="113">
        <f t="shared" ca="1" si="11"/>
        <v>0</v>
      </c>
      <c r="N24" s="73"/>
      <c r="O24" s="74">
        <f t="shared" ca="1" si="12"/>
        <v>0</v>
      </c>
      <c r="P24" s="73"/>
      <c r="Q24" s="113">
        <f t="shared" ca="1" si="2"/>
        <v>0</v>
      </c>
      <c r="R24" s="73"/>
      <c r="S24" s="113">
        <f t="shared" ca="1" si="3"/>
        <v>0</v>
      </c>
      <c r="T24" s="101"/>
      <c r="U24" s="74">
        <f t="shared" ca="1" si="4"/>
        <v>0</v>
      </c>
      <c r="V24" s="73"/>
      <c r="W24" s="113">
        <f t="shared" ca="1" si="13"/>
        <v>0</v>
      </c>
      <c r="X24" s="101"/>
      <c r="Y24" s="113">
        <f t="shared" ca="1" si="14"/>
        <v>0</v>
      </c>
      <c r="Z24" s="73"/>
      <c r="AA24" s="74">
        <f t="shared" ca="1" si="5"/>
        <v>0</v>
      </c>
      <c r="AB24" s="73"/>
      <c r="AC24" s="74">
        <f t="shared" ca="1" si="6"/>
        <v>0</v>
      </c>
      <c r="AD24" s="73"/>
      <c r="AE24" s="74">
        <f t="shared" ca="1" si="7"/>
        <v>0</v>
      </c>
      <c r="AF24" s="73"/>
      <c r="AG24" s="74">
        <f t="shared" ca="1" si="15"/>
        <v>0</v>
      </c>
      <c r="AH24" s="82">
        <f t="shared" ca="1" si="8"/>
        <v>0</v>
      </c>
      <c r="AI24" s="74"/>
      <c r="AJ24" s="139">
        <f t="shared" ca="1" si="16"/>
        <v>0</v>
      </c>
    </row>
    <row r="25" spans="1:36" ht="15" customHeight="1" x14ac:dyDescent="0.2">
      <c r="A25" s="90" t="s">
        <v>150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B</v>
      </c>
      <c r="D25" s="19">
        <f t="shared" ca="1" si="0"/>
        <v>140</v>
      </c>
      <c r="E25" s="20">
        <f t="shared" si="9"/>
        <v>4.5</v>
      </c>
      <c r="F25" s="73"/>
      <c r="G25" s="74">
        <f t="shared" ca="1" si="17"/>
        <v>0</v>
      </c>
      <c r="H25" s="73"/>
      <c r="I25" s="74">
        <f t="shared" ca="1" si="1"/>
        <v>0</v>
      </c>
      <c r="J25" s="73"/>
      <c r="K25" s="113">
        <f t="shared" ca="1" si="10"/>
        <v>0</v>
      </c>
      <c r="L25" s="73"/>
      <c r="M25" s="113">
        <f t="shared" ca="1" si="11"/>
        <v>0</v>
      </c>
      <c r="N25" s="73"/>
      <c r="O25" s="74">
        <f t="shared" ca="1" si="12"/>
        <v>0</v>
      </c>
      <c r="P25" s="73"/>
      <c r="Q25" s="113">
        <f t="shared" ca="1" si="2"/>
        <v>0</v>
      </c>
      <c r="R25" s="73"/>
      <c r="S25" s="113">
        <f t="shared" ca="1" si="3"/>
        <v>0</v>
      </c>
      <c r="T25" s="101"/>
      <c r="U25" s="74">
        <f t="shared" ca="1" si="4"/>
        <v>0</v>
      </c>
      <c r="V25" s="73"/>
      <c r="W25" s="113">
        <f t="shared" ca="1" si="13"/>
        <v>0</v>
      </c>
      <c r="X25" s="101">
        <v>4.5</v>
      </c>
      <c r="Y25" s="113">
        <f t="shared" ca="1" si="14"/>
        <v>630</v>
      </c>
      <c r="Z25" s="73"/>
      <c r="AA25" s="74">
        <f t="shared" ca="1" si="5"/>
        <v>0</v>
      </c>
      <c r="AB25" s="73"/>
      <c r="AC25" s="74">
        <f t="shared" ca="1" si="6"/>
        <v>0</v>
      </c>
      <c r="AD25" s="73"/>
      <c r="AE25" s="74">
        <f t="shared" ca="1" si="7"/>
        <v>0</v>
      </c>
      <c r="AF25" s="73"/>
      <c r="AG25" s="74">
        <f t="shared" ca="1" si="15"/>
        <v>0</v>
      </c>
      <c r="AH25" s="82">
        <f ca="1">IF(D25="",0,D25*E25)</f>
        <v>630</v>
      </c>
      <c r="AI25" s="74"/>
      <c r="AJ25" s="139">
        <f t="shared" ca="1" si="16"/>
        <v>630</v>
      </c>
    </row>
    <row r="26" spans="1:36" ht="15" customHeight="1" x14ac:dyDescent="0.2">
      <c r="A26" s="90" t="s">
        <v>174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9"/>
        <v>0</v>
      </c>
      <c r="F26" s="73"/>
      <c r="G26" s="74">
        <f t="shared" ca="1" si="17"/>
        <v>0</v>
      </c>
      <c r="H26" s="73"/>
      <c r="I26" s="74">
        <f t="shared" ca="1" si="1"/>
        <v>0</v>
      </c>
      <c r="J26" s="73"/>
      <c r="K26" s="113">
        <f t="shared" ca="1" si="10"/>
        <v>0</v>
      </c>
      <c r="L26" s="73"/>
      <c r="M26" s="113">
        <f t="shared" ca="1" si="11"/>
        <v>0</v>
      </c>
      <c r="N26" s="73"/>
      <c r="O26" s="74">
        <f t="shared" ca="1" si="12"/>
        <v>0</v>
      </c>
      <c r="P26" s="73"/>
      <c r="Q26" s="113">
        <f t="shared" ca="1" si="2"/>
        <v>0</v>
      </c>
      <c r="R26" s="73"/>
      <c r="S26" s="113">
        <f t="shared" ca="1" si="3"/>
        <v>0</v>
      </c>
      <c r="T26" s="101"/>
      <c r="U26" s="74">
        <f t="shared" ca="1" si="4"/>
        <v>0</v>
      </c>
      <c r="V26" s="73"/>
      <c r="W26" s="113">
        <f t="shared" ca="1" si="13"/>
        <v>0</v>
      </c>
      <c r="X26" s="101"/>
      <c r="Y26" s="113">
        <f t="shared" ca="1" si="14"/>
        <v>0</v>
      </c>
      <c r="Z26" s="73"/>
      <c r="AA26" s="74">
        <f t="shared" ca="1" si="5"/>
        <v>0</v>
      </c>
      <c r="AB26" s="73"/>
      <c r="AC26" s="74">
        <f t="shared" ca="1" si="6"/>
        <v>0</v>
      </c>
      <c r="AD26" s="73"/>
      <c r="AE26" s="74">
        <f t="shared" ca="1" si="7"/>
        <v>0</v>
      </c>
      <c r="AF26" s="73"/>
      <c r="AG26" s="74">
        <f t="shared" ca="1" si="15"/>
        <v>0</v>
      </c>
      <c r="AH26" s="82">
        <f t="shared" ca="1" si="8"/>
        <v>0</v>
      </c>
      <c r="AI26" s="74"/>
      <c r="AJ26" s="139">
        <f t="shared" ca="1" si="16"/>
        <v>0</v>
      </c>
    </row>
    <row r="27" spans="1:36" ht="15" customHeight="1" x14ac:dyDescent="0.2">
      <c r="A27" s="90" t="s">
        <v>202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C</v>
      </c>
      <c r="D27" s="19">
        <f t="shared" ca="1" si="0"/>
        <v>118</v>
      </c>
      <c r="E27" s="20">
        <f t="shared" si="9"/>
        <v>0</v>
      </c>
      <c r="F27" s="73"/>
      <c r="G27" s="74">
        <f t="shared" ca="1" si="17"/>
        <v>0</v>
      </c>
      <c r="H27" s="73"/>
      <c r="I27" s="74">
        <f t="shared" ca="1" si="1"/>
        <v>0</v>
      </c>
      <c r="J27" s="73"/>
      <c r="K27" s="113">
        <f t="shared" ca="1" si="10"/>
        <v>0</v>
      </c>
      <c r="L27" s="73"/>
      <c r="M27" s="113">
        <f t="shared" ca="1" si="11"/>
        <v>0</v>
      </c>
      <c r="N27" s="73"/>
      <c r="O27" s="74">
        <f t="shared" ca="1" si="12"/>
        <v>0</v>
      </c>
      <c r="P27" s="73"/>
      <c r="Q27" s="113">
        <f t="shared" ca="1" si="2"/>
        <v>0</v>
      </c>
      <c r="R27" s="73"/>
      <c r="S27" s="113">
        <f t="shared" ca="1" si="3"/>
        <v>0</v>
      </c>
      <c r="T27" s="101"/>
      <c r="U27" s="74">
        <f t="shared" ca="1" si="4"/>
        <v>0</v>
      </c>
      <c r="V27" s="73"/>
      <c r="W27" s="113">
        <f t="shared" ca="1" si="13"/>
        <v>0</v>
      </c>
      <c r="X27" s="101"/>
      <c r="Y27" s="113">
        <f t="shared" ca="1" si="14"/>
        <v>0</v>
      </c>
      <c r="Z27" s="73"/>
      <c r="AA27" s="74">
        <f t="shared" ca="1" si="5"/>
        <v>0</v>
      </c>
      <c r="AB27" s="73"/>
      <c r="AC27" s="74">
        <f t="shared" ca="1" si="6"/>
        <v>0</v>
      </c>
      <c r="AD27" s="73"/>
      <c r="AE27" s="74">
        <f t="shared" ca="1" si="7"/>
        <v>0</v>
      </c>
      <c r="AF27" s="73"/>
      <c r="AG27" s="74">
        <f t="shared" ca="1" si="15"/>
        <v>0</v>
      </c>
      <c r="AH27" s="82">
        <f t="shared" ca="1" si="8"/>
        <v>0</v>
      </c>
      <c r="AI27" s="74"/>
      <c r="AJ27" s="139">
        <f t="shared" ca="1" si="16"/>
        <v>0</v>
      </c>
    </row>
    <row r="28" spans="1:36" ht="15" customHeight="1" x14ac:dyDescent="0.2">
      <c r="A28" s="90" t="s">
        <v>166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D</v>
      </c>
      <c r="D28" s="19">
        <f t="shared" ca="1" si="0"/>
        <v>100</v>
      </c>
      <c r="E28" s="20">
        <f t="shared" si="9"/>
        <v>0</v>
      </c>
      <c r="F28" s="73"/>
      <c r="G28" s="74">
        <f t="shared" ca="1" si="17"/>
        <v>0</v>
      </c>
      <c r="H28" s="73"/>
      <c r="I28" s="74">
        <f t="shared" ca="1" si="1"/>
        <v>0</v>
      </c>
      <c r="J28" s="73"/>
      <c r="K28" s="113">
        <f t="shared" ca="1" si="10"/>
        <v>0</v>
      </c>
      <c r="L28" s="73"/>
      <c r="M28" s="113">
        <f t="shared" ca="1" si="11"/>
        <v>0</v>
      </c>
      <c r="N28" s="73"/>
      <c r="O28" s="74">
        <f t="shared" ca="1" si="12"/>
        <v>0</v>
      </c>
      <c r="P28" s="73"/>
      <c r="Q28" s="113">
        <f t="shared" ca="1" si="2"/>
        <v>0</v>
      </c>
      <c r="R28" s="73"/>
      <c r="S28" s="113">
        <f t="shared" ca="1" si="3"/>
        <v>0</v>
      </c>
      <c r="T28" s="101"/>
      <c r="U28" s="74">
        <f t="shared" ca="1" si="4"/>
        <v>0</v>
      </c>
      <c r="V28" s="73"/>
      <c r="W28" s="113">
        <f t="shared" ca="1" si="13"/>
        <v>0</v>
      </c>
      <c r="X28" s="101"/>
      <c r="Y28" s="113">
        <f t="shared" ca="1" si="14"/>
        <v>0</v>
      </c>
      <c r="Z28" s="73"/>
      <c r="AA28" s="74">
        <f t="shared" ca="1" si="5"/>
        <v>0</v>
      </c>
      <c r="AB28" s="73"/>
      <c r="AC28" s="74">
        <f t="shared" ca="1" si="6"/>
        <v>0</v>
      </c>
      <c r="AD28" s="73"/>
      <c r="AE28" s="74">
        <f t="shared" ca="1" si="7"/>
        <v>0</v>
      </c>
      <c r="AF28" s="73"/>
      <c r="AG28" s="74">
        <f t="shared" ca="1" si="15"/>
        <v>0</v>
      </c>
      <c r="AH28" s="82">
        <f t="shared" ca="1" si="8"/>
        <v>0</v>
      </c>
      <c r="AI28" s="74"/>
      <c r="AJ28" s="139">
        <f t="shared" ca="1" si="16"/>
        <v>0</v>
      </c>
    </row>
    <row r="29" spans="1:36" ht="15" customHeight="1" x14ac:dyDescent="0.2">
      <c r="A29" s="90" t="s">
        <v>167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F</v>
      </c>
      <c r="D29" s="19">
        <f t="shared" ca="1" si="0"/>
        <v>60</v>
      </c>
      <c r="E29" s="20">
        <f t="shared" si="9"/>
        <v>0</v>
      </c>
      <c r="F29" s="73"/>
      <c r="G29" s="74">
        <f t="shared" ca="1" si="17"/>
        <v>0</v>
      </c>
      <c r="H29" s="73"/>
      <c r="I29" s="74">
        <f t="shared" ca="1" si="1"/>
        <v>0</v>
      </c>
      <c r="J29" s="73"/>
      <c r="K29" s="113">
        <f t="shared" ca="1" si="10"/>
        <v>0</v>
      </c>
      <c r="L29" s="73"/>
      <c r="M29" s="113">
        <f t="shared" ca="1" si="11"/>
        <v>0</v>
      </c>
      <c r="N29" s="73"/>
      <c r="O29" s="74">
        <f t="shared" ca="1" si="12"/>
        <v>0</v>
      </c>
      <c r="P29" s="73"/>
      <c r="Q29" s="113">
        <f t="shared" ca="1" si="2"/>
        <v>0</v>
      </c>
      <c r="R29" s="73"/>
      <c r="S29" s="113">
        <f t="shared" ca="1" si="3"/>
        <v>0</v>
      </c>
      <c r="T29" s="101"/>
      <c r="U29" s="74">
        <f t="shared" ca="1" si="4"/>
        <v>0</v>
      </c>
      <c r="V29" s="73"/>
      <c r="W29" s="113">
        <f t="shared" ca="1" si="13"/>
        <v>0</v>
      </c>
      <c r="X29" s="101"/>
      <c r="Y29" s="113">
        <f t="shared" ca="1" si="14"/>
        <v>0</v>
      </c>
      <c r="Z29" s="73"/>
      <c r="AA29" s="74">
        <f t="shared" ca="1" si="5"/>
        <v>0</v>
      </c>
      <c r="AB29" s="73"/>
      <c r="AC29" s="74">
        <f t="shared" ca="1" si="6"/>
        <v>0</v>
      </c>
      <c r="AD29" s="73"/>
      <c r="AE29" s="74">
        <f t="shared" ca="1" si="7"/>
        <v>0</v>
      </c>
      <c r="AF29" s="73"/>
      <c r="AG29" s="74">
        <f t="shared" ca="1" si="15"/>
        <v>0</v>
      </c>
      <c r="AH29" s="82">
        <f t="shared" ca="1" si="8"/>
        <v>0</v>
      </c>
      <c r="AI29" s="74"/>
      <c r="AJ29" s="139">
        <f t="shared" ca="1" si="16"/>
        <v>0</v>
      </c>
    </row>
    <row r="30" spans="1:36" ht="15" customHeight="1" x14ac:dyDescent="0.2">
      <c r="A30" s="90" t="s">
        <v>176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G</v>
      </c>
      <c r="D30" s="19">
        <f t="shared" ca="1" si="0"/>
        <v>35</v>
      </c>
      <c r="E30" s="20">
        <f t="shared" si="9"/>
        <v>0</v>
      </c>
      <c r="F30" s="73"/>
      <c r="G30" s="74">
        <f t="shared" ca="1" si="17"/>
        <v>0</v>
      </c>
      <c r="H30" s="73"/>
      <c r="I30" s="74">
        <f t="shared" ca="1" si="1"/>
        <v>0</v>
      </c>
      <c r="J30" s="73"/>
      <c r="K30" s="113">
        <f t="shared" ca="1" si="10"/>
        <v>0</v>
      </c>
      <c r="L30" s="73"/>
      <c r="M30" s="113">
        <f t="shared" ca="1" si="11"/>
        <v>0</v>
      </c>
      <c r="N30" s="73"/>
      <c r="O30" s="74">
        <f t="shared" ca="1" si="12"/>
        <v>0</v>
      </c>
      <c r="P30" s="73"/>
      <c r="Q30" s="113">
        <f t="shared" ca="1" si="2"/>
        <v>0</v>
      </c>
      <c r="R30" s="73"/>
      <c r="S30" s="113">
        <f t="shared" ca="1" si="3"/>
        <v>0</v>
      </c>
      <c r="T30" s="101"/>
      <c r="U30" s="74">
        <f t="shared" ca="1" si="4"/>
        <v>0</v>
      </c>
      <c r="V30" s="73"/>
      <c r="W30" s="113">
        <f t="shared" ca="1" si="13"/>
        <v>0</v>
      </c>
      <c r="X30" s="101"/>
      <c r="Y30" s="113">
        <f t="shared" ca="1" si="14"/>
        <v>0</v>
      </c>
      <c r="Z30" s="73"/>
      <c r="AA30" s="74">
        <f t="shared" ca="1" si="5"/>
        <v>0</v>
      </c>
      <c r="AB30" s="73"/>
      <c r="AC30" s="74">
        <f t="shared" ca="1" si="6"/>
        <v>0</v>
      </c>
      <c r="AD30" s="73"/>
      <c r="AE30" s="74">
        <f t="shared" ca="1" si="7"/>
        <v>0</v>
      </c>
      <c r="AF30" s="73"/>
      <c r="AG30" s="74">
        <f t="shared" ca="1" si="15"/>
        <v>0</v>
      </c>
      <c r="AH30" s="82">
        <f t="shared" ca="1" si="8"/>
        <v>0</v>
      </c>
      <c r="AI30" s="74"/>
      <c r="AJ30" s="139">
        <f t="shared" ca="1" si="16"/>
        <v>0</v>
      </c>
    </row>
    <row r="31" spans="1:36" ht="15" customHeight="1" x14ac:dyDescent="0.2">
      <c r="A31" s="84" t="s">
        <v>143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D</v>
      </c>
      <c r="D31" s="19">
        <f t="shared" ca="1" si="0"/>
        <v>100</v>
      </c>
      <c r="E31" s="20">
        <f t="shared" si="9"/>
        <v>0</v>
      </c>
      <c r="F31" s="73"/>
      <c r="G31" s="74">
        <f t="shared" ca="1" si="17"/>
        <v>0</v>
      </c>
      <c r="H31" s="73"/>
      <c r="I31" s="74">
        <f t="shared" ca="1" si="1"/>
        <v>0</v>
      </c>
      <c r="J31" s="73"/>
      <c r="K31" s="113">
        <f t="shared" ca="1" si="10"/>
        <v>0</v>
      </c>
      <c r="L31" s="73"/>
      <c r="M31" s="113">
        <f t="shared" ca="1" si="11"/>
        <v>0</v>
      </c>
      <c r="N31" s="73"/>
      <c r="O31" s="74">
        <f t="shared" ca="1" si="12"/>
        <v>0</v>
      </c>
      <c r="P31" s="73"/>
      <c r="Q31" s="113">
        <f t="shared" ca="1" si="2"/>
        <v>0</v>
      </c>
      <c r="R31" s="73"/>
      <c r="S31" s="113">
        <f t="shared" ca="1" si="3"/>
        <v>0</v>
      </c>
      <c r="T31" s="101"/>
      <c r="U31" s="74">
        <f t="shared" ca="1" si="4"/>
        <v>0</v>
      </c>
      <c r="V31" s="73"/>
      <c r="W31" s="113">
        <f t="shared" ca="1" si="13"/>
        <v>0</v>
      </c>
      <c r="X31" s="101"/>
      <c r="Y31" s="113">
        <f t="shared" ca="1" si="14"/>
        <v>0</v>
      </c>
      <c r="Z31" s="73"/>
      <c r="AA31" s="74">
        <f t="shared" ca="1" si="5"/>
        <v>0</v>
      </c>
      <c r="AB31" s="73"/>
      <c r="AC31" s="74">
        <f t="shared" ca="1" si="6"/>
        <v>0</v>
      </c>
      <c r="AD31" s="73"/>
      <c r="AE31" s="74">
        <f t="shared" ca="1" si="7"/>
        <v>0</v>
      </c>
      <c r="AF31" s="73"/>
      <c r="AG31" s="74">
        <f t="shared" ca="1" si="15"/>
        <v>0</v>
      </c>
      <c r="AH31" s="82">
        <f t="shared" ca="1" si="8"/>
        <v>0</v>
      </c>
      <c r="AI31" s="74"/>
      <c r="AJ31" s="139">
        <f t="shared" ca="1" si="16"/>
        <v>0</v>
      </c>
    </row>
    <row r="32" spans="1:36" ht="15" customHeight="1" x14ac:dyDescent="0.2">
      <c r="A32" s="84" t="s">
        <v>375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E</v>
      </c>
      <c r="D32" s="19">
        <f t="shared" ca="1" si="0"/>
        <v>75</v>
      </c>
      <c r="E32" s="20">
        <f t="shared" si="9"/>
        <v>0</v>
      </c>
      <c r="F32" s="73"/>
      <c r="G32" s="74">
        <f t="shared" ca="1" si="17"/>
        <v>0</v>
      </c>
      <c r="H32" s="73"/>
      <c r="I32" s="74">
        <f t="shared" ca="1" si="1"/>
        <v>0</v>
      </c>
      <c r="J32" s="73"/>
      <c r="K32" s="113">
        <f t="shared" ca="1" si="10"/>
        <v>0</v>
      </c>
      <c r="L32" s="73"/>
      <c r="M32" s="113">
        <f t="shared" ca="1" si="11"/>
        <v>0</v>
      </c>
      <c r="N32" s="73"/>
      <c r="O32" s="74">
        <f t="shared" ca="1" si="12"/>
        <v>0</v>
      </c>
      <c r="P32" s="73"/>
      <c r="Q32" s="113">
        <f t="shared" ca="1" si="2"/>
        <v>0</v>
      </c>
      <c r="R32" s="73"/>
      <c r="S32" s="113">
        <f t="shared" ca="1" si="3"/>
        <v>0</v>
      </c>
      <c r="T32" s="101"/>
      <c r="U32" s="74">
        <f t="shared" ca="1" si="4"/>
        <v>0</v>
      </c>
      <c r="V32" s="73"/>
      <c r="W32" s="113">
        <f t="shared" ca="1" si="13"/>
        <v>0</v>
      </c>
      <c r="X32" s="101"/>
      <c r="Y32" s="113">
        <f t="shared" ca="1" si="14"/>
        <v>0</v>
      </c>
      <c r="Z32" s="73"/>
      <c r="AA32" s="74">
        <f t="shared" ca="1" si="5"/>
        <v>0</v>
      </c>
      <c r="AB32" s="73"/>
      <c r="AC32" s="74">
        <f t="shared" ca="1" si="6"/>
        <v>0</v>
      </c>
      <c r="AD32" s="73"/>
      <c r="AE32" s="74">
        <f t="shared" ca="1" si="7"/>
        <v>0</v>
      </c>
      <c r="AF32" s="73"/>
      <c r="AG32" s="74">
        <f t="shared" ca="1" si="15"/>
        <v>0</v>
      </c>
      <c r="AH32" s="82">
        <f t="shared" ca="1" si="8"/>
        <v>0</v>
      </c>
      <c r="AI32" s="74"/>
      <c r="AJ32" s="139">
        <f t="shared" ca="1" si="16"/>
        <v>0</v>
      </c>
    </row>
    <row r="33" spans="1:36" ht="15" customHeight="1" x14ac:dyDescent="0.2">
      <c r="A33" s="84" t="s">
        <v>366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E</v>
      </c>
      <c r="D33" s="19">
        <f t="shared" ca="1" si="0"/>
        <v>75</v>
      </c>
      <c r="E33" s="20">
        <f t="shared" si="9"/>
        <v>0</v>
      </c>
      <c r="F33" s="73"/>
      <c r="G33" s="74">
        <f t="shared" ca="1" si="17"/>
        <v>0</v>
      </c>
      <c r="H33" s="73"/>
      <c r="I33" s="74">
        <f t="shared" ca="1" si="1"/>
        <v>0</v>
      </c>
      <c r="J33" s="73"/>
      <c r="K33" s="113">
        <f t="shared" ca="1" si="10"/>
        <v>0</v>
      </c>
      <c r="L33" s="73"/>
      <c r="M33" s="113">
        <f t="shared" ca="1" si="11"/>
        <v>0</v>
      </c>
      <c r="N33" s="73"/>
      <c r="O33" s="74">
        <f t="shared" ca="1" si="12"/>
        <v>0</v>
      </c>
      <c r="P33" s="73"/>
      <c r="Q33" s="113">
        <f t="shared" ca="1" si="2"/>
        <v>0</v>
      </c>
      <c r="R33" s="73"/>
      <c r="S33" s="113">
        <f t="shared" ca="1" si="3"/>
        <v>0</v>
      </c>
      <c r="T33" s="101"/>
      <c r="U33" s="74">
        <f t="shared" ca="1" si="4"/>
        <v>0</v>
      </c>
      <c r="V33" s="73"/>
      <c r="W33" s="113">
        <f t="shared" ca="1" si="13"/>
        <v>0</v>
      </c>
      <c r="X33" s="101"/>
      <c r="Y33" s="113">
        <f t="shared" ca="1" si="14"/>
        <v>0</v>
      </c>
      <c r="Z33" s="73"/>
      <c r="AA33" s="74">
        <f t="shared" ca="1" si="5"/>
        <v>0</v>
      </c>
      <c r="AB33" s="73"/>
      <c r="AC33" s="74">
        <f t="shared" ca="1" si="6"/>
        <v>0</v>
      </c>
      <c r="AD33" s="73"/>
      <c r="AE33" s="74">
        <f t="shared" ca="1" si="7"/>
        <v>0</v>
      </c>
      <c r="AF33" s="73"/>
      <c r="AG33" s="74">
        <f t="shared" ca="1" si="15"/>
        <v>0</v>
      </c>
      <c r="AH33" s="82">
        <f t="shared" ca="1" si="8"/>
        <v>0</v>
      </c>
      <c r="AI33" s="74"/>
      <c r="AJ33" s="139">
        <f t="shared" ca="1" si="16"/>
        <v>0</v>
      </c>
    </row>
    <row r="34" spans="1:36" ht="15" customHeight="1" x14ac:dyDescent="0.2">
      <c r="A34" s="84" t="s">
        <v>182</v>
      </c>
      <c r="B34" t="str">
        <f>IF($A34="","",INDEX('MA-Liste'!$D:$D,MATCH($A34,'MA-Liste'!$M:$M,FALSE)))</f>
        <v>AeBo</v>
      </c>
      <c r="C34" s="4" t="str">
        <f ca="1">IF($A34="","",INDEX(INDIRECT("'MA-Liste'!"&amp;$C$11),MATCH($A34,'MA-Liste'!$M:$M,FALSE)))</f>
        <v>G</v>
      </c>
      <c r="D34" s="19">
        <f t="shared" ca="1" si="0"/>
        <v>35</v>
      </c>
      <c r="E34" s="20">
        <f t="shared" si="9"/>
        <v>0</v>
      </c>
      <c r="F34" s="73"/>
      <c r="G34" s="74">
        <f t="shared" ca="1" si="17"/>
        <v>0</v>
      </c>
      <c r="H34" s="73"/>
      <c r="I34" s="74">
        <f t="shared" ca="1" si="1"/>
        <v>0</v>
      </c>
      <c r="J34" s="73"/>
      <c r="K34" s="113">
        <f t="shared" ca="1" si="10"/>
        <v>0</v>
      </c>
      <c r="L34" s="73"/>
      <c r="M34" s="113">
        <f t="shared" ca="1" si="11"/>
        <v>0</v>
      </c>
      <c r="N34" s="73"/>
      <c r="O34" s="74">
        <f t="shared" ca="1" si="12"/>
        <v>0</v>
      </c>
      <c r="P34" s="73"/>
      <c r="Q34" s="113">
        <f t="shared" ca="1" si="2"/>
        <v>0</v>
      </c>
      <c r="R34" s="73"/>
      <c r="S34" s="113">
        <f t="shared" ca="1" si="3"/>
        <v>0</v>
      </c>
      <c r="T34" s="101"/>
      <c r="U34" s="74">
        <f t="shared" ca="1" si="4"/>
        <v>0</v>
      </c>
      <c r="V34" s="73"/>
      <c r="W34" s="113">
        <f t="shared" ca="1" si="13"/>
        <v>0</v>
      </c>
      <c r="X34" s="101"/>
      <c r="Y34" s="113">
        <f t="shared" ca="1" si="14"/>
        <v>0</v>
      </c>
      <c r="Z34" s="73"/>
      <c r="AA34" s="74">
        <f t="shared" ca="1" si="5"/>
        <v>0</v>
      </c>
      <c r="AB34" s="73"/>
      <c r="AC34" s="74">
        <f t="shared" ca="1" si="6"/>
        <v>0</v>
      </c>
      <c r="AD34" s="73"/>
      <c r="AE34" s="74">
        <f t="shared" ca="1" si="7"/>
        <v>0</v>
      </c>
      <c r="AF34" s="73"/>
      <c r="AG34" s="74">
        <f t="shared" ca="1" si="15"/>
        <v>0</v>
      </c>
      <c r="AH34" s="82">
        <f t="shared" ca="1" si="8"/>
        <v>0</v>
      </c>
      <c r="AI34" s="74"/>
      <c r="AJ34" s="139">
        <f t="shared" ca="1" si="16"/>
        <v>0</v>
      </c>
    </row>
    <row r="35" spans="1:36" ht="15" customHeight="1" x14ac:dyDescent="0.2">
      <c r="A35" s="84" t="s">
        <v>147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B</v>
      </c>
      <c r="D35" s="19">
        <f t="shared" ca="1" si="0"/>
        <v>140</v>
      </c>
      <c r="E35" s="20">
        <f t="shared" si="9"/>
        <v>0.5</v>
      </c>
      <c r="F35" s="73"/>
      <c r="G35" s="74">
        <f t="shared" ca="1" si="17"/>
        <v>0</v>
      </c>
      <c r="H35" s="73"/>
      <c r="I35" s="74">
        <f t="shared" ca="1" si="1"/>
        <v>0</v>
      </c>
      <c r="J35" s="73"/>
      <c r="K35" s="113">
        <f t="shared" ca="1" si="10"/>
        <v>0</v>
      </c>
      <c r="L35" s="73"/>
      <c r="M35" s="113">
        <f t="shared" ca="1" si="11"/>
        <v>0</v>
      </c>
      <c r="N35" s="73"/>
      <c r="O35" s="74">
        <f t="shared" ca="1" si="12"/>
        <v>0</v>
      </c>
      <c r="P35" s="73"/>
      <c r="Q35" s="113">
        <f t="shared" ca="1" si="2"/>
        <v>0</v>
      </c>
      <c r="R35" s="73"/>
      <c r="S35" s="113">
        <f t="shared" ca="1" si="3"/>
        <v>0</v>
      </c>
      <c r="T35" s="101"/>
      <c r="U35" s="74">
        <f t="shared" ca="1" si="4"/>
        <v>0</v>
      </c>
      <c r="V35" s="73"/>
      <c r="W35" s="113">
        <f t="shared" ca="1" si="13"/>
        <v>0</v>
      </c>
      <c r="X35" s="101"/>
      <c r="Y35" s="113">
        <f t="shared" ca="1" si="14"/>
        <v>0</v>
      </c>
      <c r="Z35" s="73"/>
      <c r="AA35" s="74">
        <f t="shared" ca="1" si="5"/>
        <v>0</v>
      </c>
      <c r="AB35" s="73"/>
      <c r="AC35" s="74">
        <f t="shared" ca="1" si="6"/>
        <v>0</v>
      </c>
      <c r="AD35" s="73">
        <v>0.5</v>
      </c>
      <c r="AE35" s="74">
        <f t="shared" ca="1" si="7"/>
        <v>70</v>
      </c>
      <c r="AF35" s="73"/>
      <c r="AG35" s="74">
        <f t="shared" ca="1" si="15"/>
        <v>0</v>
      </c>
      <c r="AH35" s="82">
        <f t="shared" ca="1" si="8"/>
        <v>70</v>
      </c>
      <c r="AI35" s="74"/>
      <c r="AJ35" s="139">
        <f t="shared" ca="1" si="16"/>
        <v>70</v>
      </c>
    </row>
    <row r="36" spans="1:36" ht="15" customHeight="1" x14ac:dyDescent="0.2">
      <c r="A36" s="84" t="s">
        <v>205</v>
      </c>
      <c r="B36" t="str">
        <f>IF($A36="","",INDEX('MA-Liste'!$D:$D,MATCH($A36,'MA-Liste'!$M:$M,FALSE)))</f>
        <v>AeBo</v>
      </c>
      <c r="C36" s="4" t="str">
        <f ca="1">IF($A36="","",INDEX(INDIRECT("'MA-Liste'!"&amp;$C$11),MATCH($A36,'MA-Liste'!$M:$M,FALSE)))</f>
        <v>D</v>
      </c>
      <c r="D36" s="19">
        <f t="shared" ca="1" si="0"/>
        <v>100</v>
      </c>
      <c r="E36" s="20">
        <f t="shared" si="9"/>
        <v>0</v>
      </c>
      <c r="F36" s="73"/>
      <c r="G36" s="74">
        <f t="shared" ca="1" si="17"/>
        <v>0</v>
      </c>
      <c r="H36" s="73"/>
      <c r="I36" s="74">
        <f t="shared" ca="1" si="1"/>
        <v>0</v>
      </c>
      <c r="J36" s="73"/>
      <c r="K36" s="113">
        <f t="shared" ca="1" si="10"/>
        <v>0</v>
      </c>
      <c r="L36" s="73"/>
      <c r="M36" s="113">
        <f t="shared" ca="1" si="11"/>
        <v>0</v>
      </c>
      <c r="N36" s="73"/>
      <c r="O36" s="74">
        <f t="shared" ca="1" si="12"/>
        <v>0</v>
      </c>
      <c r="P36" s="73"/>
      <c r="Q36" s="113">
        <f t="shared" ca="1" si="2"/>
        <v>0</v>
      </c>
      <c r="R36" s="73"/>
      <c r="S36" s="113">
        <f t="shared" ca="1" si="3"/>
        <v>0</v>
      </c>
      <c r="T36" s="101"/>
      <c r="U36" s="74">
        <f t="shared" ca="1" si="4"/>
        <v>0</v>
      </c>
      <c r="V36" s="73"/>
      <c r="W36" s="113">
        <f t="shared" ca="1" si="13"/>
        <v>0</v>
      </c>
      <c r="X36" s="101"/>
      <c r="Y36" s="113">
        <f t="shared" ca="1" si="14"/>
        <v>0</v>
      </c>
      <c r="Z36" s="73"/>
      <c r="AA36" s="74">
        <f t="shared" ca="1" si="5"/>
        <v>0</v>
      </c>
      <c r="AB36" s="73"/>
      <c r="AC36" s="74">
        <f t="shared" ca="1" si="6"/>
        <v>0</v>
      </c>
      <c r="AD36" s="73"/>
      <c r="AE36" s="74">
        <f t="shared" ca="1" si="7"/>
        <v>0</v>
      </c>
      <c r="AF36" s="73"/>
      <c r="AG36" s="74">
        <f t="shared" ca="1" si="15"/>
        <v>0</v>
      </c>
      <c r="AH36" s="82">
        <f t="shared" ca="1" si="8"/>
        <v>0</v>
      </c>
      <c r="AI36" s="74"/>
      <c r="AJ36" s="139">
        <f t="shared" ca="1" si="16"/>
        <v>0</v>
      </c>
    </row>
    <row r="37" spans="1:36" ht="15" customHeight="1" x14ac:dyDescent="0.2">
      <c r="A37" s="84" t="s">
        <v>354</v>
      </c>
      <c r="B37" t="s">
        <v>65</v>
      </c>
      <c r="C37" s="4" t="s">
        <v>6</v>
      </c>
      <c r="D37" s="19">
        <f t="shared" si="0"/>
        <v>100</v>
      </c>
      <c r="E37" s="20">
        <f t="shared" si="9"/>
        <v>0</v>
      </c>
      <c r="F37" s="73"/>
      <c r="G37" s="74">
        <f t="shared" si="17"/>
        <v>0</v>
      </c>
      <c r="H37" s="73"/>
      <c r="I37" s="74">
        <f t="shared" si="1"/>
        <v>0</v>
      </c>
      <c r="J37" s="73"/>
      <c r="K37" s="113">
        <f t="shared" si="10"/>
        <v>0</v>
      </c>
      <c r="L37" s="73"/>
      <c r="M37" s="113">
        <f t="shared" si="11"/>
        <v>0</v>
      </c>
      <c r="N37" s="73"/>
      <c r="O37" s="74">
        <f t="shared" si="12"/>
        <v>0</v>
      </c>
      <c r="P37" s="73"/>
      <c r="Q37" s="113">
        <f t="shared" si="2"/>
        <v>0</v>
      </c>
      <c r="R37" s="73"/>
      <c r="S37" s="113">
        <f t="shared" si="3"/>
        <v>0</v>
      </c>
      <c r="T37" s="101"/>
      <c r="U37" s="74">
        <f t="shared" si="4"/>
        <v>0</v>
      </c>
      <c r="V37" s="73"/>
      <c r="W37" s="113">
        <f t="shared" si="13"/>
        <v>0</v>
      </c>
      <c r="X37" s="101"/>
      <c r="Y37" s="113">
        <f t="shared" si="14"/>
        <v>0</v>
      </c>
      <c r="Z37" s="73"/>
      <c r="AA37" s="74">
        <f t="shared" si="5"/>
        <v>0</v>
      </c>
      <c r="AB37" s="73"/>
      <c r="AC37" s="74">
        <f t="shared" si="6"/>
        <v>0</v>
      </c>
      <c r="AD37" s="73"/>
      <c r="AE37" s="74">
        <f t="shared" si="7"/>
        <v>0</v>
      </c>
      <c r="AF37" s="73"/>
      <c r="AG37" s="74">
        <f t="shared" si="15"/>
        <v>0</v>
      </c>
      <c r="AH37" s="82">
        <f t="shared" si="8"/>
        <v>0</v>
      </c>
      <c r="AI37" s="74"/>
      <c r="AJ37" s="139">
        <f t="shared" si="16"/>
        <v>0</v>
      </c>
    </row>
    <row r="38" spans="1:36" ht="15" customHeight="1" x14ac:dyDescent="0.2">
      <c r="A38" s="84" t="s">
        <v>148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D</v>
      </c>
      <c r="D38" s="19">
        <f t="shared" ca="1" si="0"/>
        <v>100</v>
      </c>
      <c r="E38" s="20">
        <f t="shared" si="9"/>
        <v>0</v>
      </c>
      <c r="F38" s="73"/>
      <c r="G38" s="74">
        <f t="shared" ca="1" si="17"/>
        <v>0</v>
      </c>
      <c r="H38" s="73"/>
      <c r="I38" s="74">
        <f t="shared" ca="1" si="1"/>
        <v>0</v>
      </c>
      <c r="J38" s="73"/>
      <c r="K38" s="113">
        <f t="shared" ca="1" si="10"/>
        <v>0</v>
      </c>
      <c r="L38" s="73"/>
      <c r="M38" s="113">
        <f t="shared" ca="1" si="11"/>
        <v>0</v>
      </c>
      <c r="N38" s="73"/>
      <c r="O38" s="74">
        <f t="shared" ca="1" si="12"/>
        <v>0</v>
      </c>
      <c r="P38" s="73"/>
      <c r="Q38" s="113">
        <f t="shared" ca="1" si="2"/>
        <v>0</v>
      </c>
      <c r="R38" s="73"/>
      <c r="S38" s="113">
        <f t="shared" ca="1" si="3"/>
        <v>0</v>
      </c>
      <c r="T38" s="101"/>
      <c r="U38" s="74">
        <f t="shared" ca="1" si="4"/>
        <v>0</v>
      </c>
      <c r="V38" s="73"/>
      <c r="W38" s="113">
        <f t="shared" ca="1" si="13"/>
        <v>0</v>
      </c>
      <c r="X38" s="101"/>
      <c r="Y38" s="113">
        <f t="shared" ca="1" si="14"/>
        <v>0</v>
      </c>
      <c r="Z38" s="73"/>
      <c r="AA38" s="74">
        <f t="shared" ca="1" si="5"/>
        <v>0</v>
      </c>
      <c r="AB38" s="73"/>
      <c r="AC38" s="74">
        <f t="shared" ca="1" si="6"/>
        <v>0</v>
      </c>
      <c r="AD38" s="73"/>
      <c r="AE38" s="74">
        <f t="shared" ca="1" si="7"/>
        <v>0</v>
      </c>
      <c r="AF38" s="73"/>
      <c r="AG38" s="74">
        <f t="shared" ca="1" si="15"/>
        <v>0</v>
      </c>
      <c r="AH38" s="82">
        <f t="shared" ca="1" si="8"/>
        <v>0</v>
      </c>
      <c r="AI38" s="74"/>
      <c r="AJ38" s="139">
        <f t="shared" ca="1" si="16"/>
        <v>0</v>
      </c>
    </row>
    <row r="39" spans="1:36" ht="15" customHeight="1" x14ac:dyDescent="0.2">
      <c r="A39" s="84" t="s">
        <v>214</v>
      </c>
      <c r="B39" s="14" t="s">
        <v>65</v>
      </c>
      <c r="C39" s="4" t="str">
        <f ca="1">IF($A39="","",INDEX(INDIRECT("'MA-Liste'!"&amp;$C$11),MATCH($A39,'MA-Liste'!$M:$M,FALSE)))</f>
        <v>D</v>
      </c>
      <c r="D39" s="19">
        <f t="shared" ca="1" si="0"/>
        <v>100</v>
      </c>
      <c r="E39" s="20">
        <f t="shared" si="9"/>
        <v>0</v>
      </c>
      <c r="F39" s="73"/>
      <c r="G39" s="74">
        <f t="shared" ca="1" si="17"/>
        <v>0</v>
      </c>
      <c r="H39" s="73"/>
      <c r="I39" s="74">
        <f t="shared" ca="1" si="1"/>
        <v>0</v>
      </c>
      <c r="J39" s="73"/>
      <c r="K39" s="113">
        <f t="shared" ca="1" si="10"/>
        <v>0</v>
      </c>
      <c r="L39" s="73"/>
      <c r="M39" s="113">
        <f t="shared" ca="1" si="11"/>
        <v>0</v>
      </c>
      <c r="N39" s="73"/>
      <c r="O39" s="74">
        <f t="shared" ca="1" si="12"/>
        <v>0</v>
      </c>
      <c r="P39" s="73"/>
      <c r="Q39" s="113">
        <f t="shared" ca="1" si="2"/>
        <v>0</v>
      </c>
      <c r="R39" s="73"/>
      <c r="S39" s="113">
        <f t="shared" ca="1" si="3"/>
        <v>0</v>
      </c>
      <c r="T39" s="101"/>
      <c r="U39" s="74">
        <f t="shared" ca="1" si="4"/>
        <v>0</v>
      </c>
      <c r="V39" s="73"/>
      <c r="W39" s="113">
        <f t="shared" ca="1" si="13"/>
        <v>0</v>
      </c>
      <c r="X39" s="101"/>
      <c r="Y39" s="113">
        <f t="shared" ca="1" si="14"/>
        <v>0</v>
      </c>
      <c r="Z39" s="73"/>
      <c r="AA39" s="74">
        <f t="shared" ca="1" si="5"/>
        <v>0</v>
      </c>
      <c r="AB39" s="73"/>
      <c r="AC39" s="74">
        <f t="shared" ca="1" si="6"/>
        <v>0</v>
      </c>
      <c r="AD39" s="73"/>
      <c r="AE39" s="74">
        <f t="shared" ca="1" si="7"/>
        <v>0</v>
      </c>
      <c r="AF39" s="73"/>
      <c r="AG39" s="74">
        <f t="shared" ca="1" si="15"/>
        <v>0</v>
      </c>
      <c r="AH39" s="82">
        <f t="shared" ca="1" si="8"/>
        <v>0</v>
      </c>
      <c r="AI39" s="74"/>
      <c r="AJ39" s="139">
        <f t="shared" ca="1" si="16"/>
        <v>0</v>
      </c>
    </row>
    <row r="40" spans="1:36" ht="15" customHeight="1" x14ac:dyDescent="0.2">
      <c r="A40" s="84" t="s">
        <v>183</v>
      </c>
      <c r="B40" t="str">
        <f>IF($A40="","",INDEX('MA-Liste'!$D:$D,MATCH($A40,'MA-Liste'!$M:$M,FALSE)))</f>
        <v>AeBo</v>
      </c>
      <c r="C40" s="4" t="str">
        <f ca="1">IF($A40="","",INDEX(INDIRECT("'MA-Liste'!"&amp;$C$11),MATCH($A40,'MA-Liste'!$M:$M,FALSE)))</f>
        <v>F</v>
      </c>
      <c r="D40" s="19">
        <f t="shared" ca="1" si="0"/>
        <v>60</v>
      </c>
      <c r="E40" s="20">
        <f t="shared" si="9"/>
        <v>0</v>
      </c>
      <c r="F40" s="73"/>
      <c r="G40" s="74">
        <f t="shared" ca="1" si="17"/>
        <v>0</v>
      </c>
      <c r="H40" s="73"/>
      <c r="I40" s="74">
        <f t="shared" ca="1" si="1"/>
        <v>0</v>
      </c>
      <c r="J40" s="73"/>
      <c r="K40" s="113">
        <f t="shared" ca="1" si="10"/>
        <v>0</v>
      </c>
      <c r="L40" s="73"/>
      <c r="M40" s="113">
        <f t="shared" ca="1" si="11"/>
        <v>0</v>
      </c>
      <c r="N40" s="73"/>
      <c r="O40" s="74">
        <f t="shared" ca="1" si="12"/>
        <v>0</v>
      </c>
      <c r="P40" s="73"/>
      <c r="Q40" s="113">
        <f t="shared" ca="1" si="2"/>
        <v>0</v>
      </c>
      <c r="R40" s="73"/>
      <c r="S40" s="113">
        <f t="shared" ca="1" si="3"/>
        <v>0</v>
      </c>
      <c r="T40" s="101"/>
      <c r="U40" s="74">
        <f t="shared" ca="1" si="4"/>
        <v>0</v>
      </c>
      <c r="V40" s="73"/>
      <c r="W40" s="113">
        <f t="shared" ca="1" si="13"/>
        <v>0</v>
      </c>
      <c r="X40" s="101"/>
      <c r="Y40" s="113">
        <f t="shared" ca="1" si="14"/>
        <v>0</v>
      </c>
      <c r="Z40" s="73"/>
      <c r="AA40" s="74">
        <f t="shared" ca="1" si="5"/>
        <v>0</v>
      </c>
      <c r="AB40" s="73"/>
      <c r="AC40" s="74">
        <f t="shared" ca="1" si="6"/>
        <v>0</v>
      </c>
      <c r="AD40" s="73"/>
      <c r="AE40" s="74">
        <f t="shared" ca="1" si="7"/>
        <v>0</v>
      </c>
      <c r="AF40" s="73"/>
      <c r="AG40" s="74">
        <f t="shared" ca="1" si="15"/>
        <v>0</v>
      </c>
      <c r="AH40" s="82">
        <f t="shared" ca="1" si="8"/>
        <v>0</v>
      </c>
      <c r="AI40" s="74"/>
      <c r="AJ40" s="139">
        <f t="shared" ca="1" si="16"/>
        <v>0</v>
      </c>
    </row>
    <row r="41" spans="1:36" ht="15" customHeight="1" x14ac:dyDescent="0.2">
      <c r="A41" s="84" t="s">
        <v>184</v>
      </c>
      <c r="B41" t="str">
        <f>IF($A41="","",INDEX('MA-Liste'!$D:$D,MATCH($A41,'MA-Liste'!$M:$M,FALSE)))</f>
        <v>AeBo</v>
      </c>
      <c r="C41" s="4" t="str">
        <f ca="1">IF($A41="","",INDEX(INDIRECT("'MA-Liste'!"&amp;$C$11),MATCH($A41,'MA-Liste'!$M:$M,FALSE)))</f>
        <v>B</v>
      </c>
      <c r="D41" s="19">
        <f t="shared" ca="1" si="0"/>
        <v>140</v>
      </c>
      <c r="E41" s="20">
        <f t="shared" si="9"/>
        <v>0</v>
      </c>
      <c r="F41" s="73"/>
      <c r="G41" s="74">
        <f t="shared" ca="1" si="17"/>
        <v>0</v>
      </c>
      <c r="H41" s="73"/>
      <c r="I41" s="74">
        <f t="shared" ca="1" si="1"/>
        <v>0</v>
      </c>
      <c r="J41" s="73"/>
      <c r="K41" s="113">
        <f t="shared" ca="1" si="10"/>
        <v>0</v>
      </c>
      <c r="L41" s="73"/>
      <c r="M41" s="113">
        <f t="shared" ca="1" si="11"/>
        <v>0</v>
      </c>
      <c r="N41" s="73"/>
      <c r="O41" s="74">
        <f t="shared" ca="1" si="12"/>
        <v>0</v>
      </c>
      <c r="P41" s="73"/>
      <c r="Q41" s="113">
        <f t="shared" ca="1" si="2"/>
        <v>0</v>
      </c>
      <c r="R41" s="73"/>
      <c r="S41" s="113">
        <f t="shared" ca="1" si="3"/>
        <v>0</v>
      </c>
      <c r="T41" s="101"/>
      <c r="U41" s="74">
        <f t="shared" ca="1" si="4"/>
        <v>0</v>
      </c>
      <c r="V41" s="73"/>
      <c r="W41" s="113">
        <f t="shared" ca="1" si="13"/>
        <v>0</v>
      </c>
      <c r="X41" s="101"/>
      <c r="Y41" s="113">
        <f t="shared" ca="1" si="14"/>
        <v>0</v>
      </c>
      <c r="Z41" s="73"/>
      <c r="AA41" s="74">
        <f t="shared" ca="1" si="5"/>
        <v>0</v>
      </c>
      <c r="AB41" s="73"/>
      <c r="AC41" s="74">
        <f t="shared" ca="1" si="6"/>
        <v>0</v>
      </c>
      <c r="AD41" s="73"/>
      <c r="AE41" s="74">
        <f t="shared" ca="1" si="7"/>
        <v>0</v>
      </c>
      <c r="AF41" s="73"/>
      <c r="AG41" s="74">
        <f t="shared" ca="1" si="15"/>
        <v>0</v>
      </c>
      <c r="AH41" s="82">
        <f t="shared" ca="1" si="8"/>
        <v>0</v>
      </c>
      <c r="AI41" s="74"/>
      <c r="AJ41" s="139">
        <f t="shared" ca="1" si="16"/>
        <v>0</v>
      </c>
    </row>
    <row r="42" spans="1:36" ht="15" customHeight="1" x14ac:dyDescent="0.2">
      <c r="A42" s="84" t="s">
        <v>211</v>
      </c>
      <c r="B42" t="str">
        <f>IF($A42="","",INDEX('MA-Liste'!$D:$D,MATCH($A42,'MA-Liste'!$M:$M,FALSE)))</f>
        <v>AeBo</v>
      </c>
      <c r="C42" s="4" t="str">
        <f ca="1">IF($A42="","",INDEX(INDIRECT("'MA-Liste'!"&amp;$C$11),MATCH($A42,'MA-Liste'!$M:$M,FALSE)))</f>
        <v>D</v>
      </c>
      <c r="D42" s="19">
        <f t="shared" ca="1" si="0"/>
        <v>100</v>
      </c>
      <c r="E42" s="20">
        <f t="shared" si="9"/>
        <v>0</v>
      </c>
      <c r="F42" s="73"/>
      <c r="G42" s="74">
        <f t="shared" ca="1" si="17"/>
        <v>0</v>
      </c>
      <c r="H42" s="73"/>
      <c r="I42" s="74">
        <f t="shared" ca="1" si="1"/>
        <v>0</v>
      </c>
      <c r="J42" s="73"/>
      <c r="K42" s="113">
        <f t="shared" ca="1" si="10"/>
        <v>0</v>
      </c>
      <c r="L42" s="73"/>
      <c r="M42" s="113">
        <f t="shared" ca="1" si="11"/>
        <v>0</v>
      </c>
      <c r="N42" s="73"/>
      <c r="O42" s="74">
        <f t="shared" ca="1" si="12"/>
        <v>0</v>
      </c>
      <c r="P42" s="73"/>
      <c r="Q42" s="113">
        <f t="shared" ca="1" si="2"/>
        <v>0</v>
      </c>
      <c r="R42" s="73"/>
      <c r="S42" s="113">
        <f t="shared" ca="1" si="3"/>
        <v>0</v>
      </c>
      <c r="T42" s="101"/>
      <c r="U42" s="74">
        <f t="shared" ca="1" si="4"/>
        <v>0</v>
      </c>
      <c r="V42" s="73"/>
      <c r="W42" s="113">
        <f t="shared" ca="1" si="13"/>
        <v>0</v>
      </c>
      <c r="X42" s="101"/>
      <c r="Y42" s="113">
        <f t="shared" ca="1" si="14"/>
        <v>0</v>
      </c>
      <c r="Z42" s="73"/>
      <c r="AA42" s="74">
        <f t="shared" ca="1" si="5"/>
        <v>0</v>
      </c>
      <c r="AB42" s="73"/>
      <c r="AC42" s="74">
        <f t="shared" ca="1" si="6"/>
        <v>0</v>
      </c>
      <c r="AD42" s="73"/>
      <c r="AE42" s="74">
        <f t="shared" ca="1" si="7"/>
        <v>0</v>
      </c>
      <c r="AF42" s="73"/>
      <c r="AG42" s="74">
        <f t="shared" ca="1" si="15"/>
        <v>0</v>
      </c>
      <c r="AH42" s="82">
        <f t="shared" ca="1" si="8"/>
        <v>0</v>
      </c>
      <c r="AI42" s="74"/>
      <c r="AJ42" s="139">
        <f t="shared" ca="1" si="16"/>
        <v>0</v>
      </c>
    </row>
    <row r="43" spans="1:36" ht="15" customHeight="1" x14ac:dyDescent="0.2">
      <c r="A43" s="84" t="s">
        <v>237</v>
      </c>
      <c r="B43" t="s">
        <v>65</v>
      </c>
      <c r="C43" s="4" t="s">
        <v>7</v>
      </c>
      <c r="D43" s="19">
        <f t="shared" si="0"/>
        <v>75</v>
      </c>
      <c r="E43" s="20">
        <f t="shared" si="9"/>
        <v>0</v>
      </c>
      <c r="F43" s="73"/>
      <c r="G43" s="74">
        <f t="shared" si="17"/>
        <v>0</v>
      </c>
      <c r="H43" s="73"/>
      <c r="I43" s="74">
        <f t="shared" si="1"/>
        <v>0</v>
      </c>
      <c r="J43" s="73"/>
      <c r="K43" s="113">
        <f t="shared" si="10"/>
        <v>0</v>
      </c>
      <c r="L43" s="73"/>
      <c r="M43" s="113">
        <f t="shared" si="11"/>
        <v>0</v>
      </c>
      <c r="N43" s="73"/>
      <c r="O43" s="74">
        <f t="shared" si="12"/>
        <v>0</v>
      </c>
      <c r="P43" s="73"/>
      <c r="Q43" s="113">
        <f t="shared" si="2"/>
        <v>0</v>
      </c>
      <c r="R43" s="73"/>
      <c r="S43" s="113">
        <f t="shared" si="3"/>
        <v>0</v>
      </c>
      <c r="T43" s="101"/>
      <c r="U43" s="74">
        <f t="shared" si="4"/>
        <v>0</v>
      </c>
      <c r="V43" s="73"/>
      <c r="W43" s="113">
        <f t="shared" si="13"/>
        <v>0</v>
      </c>
      <c r="X43" s="101"/>
      <c r="Y43" s="113">
        <f t="shared" si="14"/>
        <v>0</v>
      </c>
      <c r="Z43" s="73"/>
      <c r="AA43" s="74">
        <f t="shared" si="5"/>
        <v>0</v>
      </c>
      <c r="AB43" s="73"/>
      <c r="AC43" s="74">
        <f t="shared" si="6"/>
        <v>0</v>
      </c>
      <c r="AD43" s="73"/>
      <c r="AE43" s="74">
        <f t="shared" si="7"/>
        <v>0</v>
      </c>
      <c r="AF43" s="73"/>
      <c r="AG43" s="74">
        <f t="shared" si="15"/>
        <v>0</v>
      </c>
      <c r="AH43" s="82">
        <f t="shared" si="8"/>
        <v>0</v>
      </c>
      <c r="AI43" s="74"/>
      <c r="AJ43" s="139">
        <f t="shared" si="16"/>
        <v>0</v>
      </c>
    </row>
    <row r="44" spans="1:36" ht="15" customHeight="1" x14ac:dyDescent="0.2">
      <c r="A44" s="84" t="s">
        <v>212</v>
      </c>
      <c r="B44" t="s">
        <v>65</v>
      </c>
      <c r="C44" s="4" t="s">
        <v>5</v>
      </c>
      <c r="D44" s="19">
        <v>118</v>
      </c>
      <c r="E44" s="20">
        <f t="shared" si="9"/>
        <v>0</v>
      </c>
      <c r="F44" s="73"/>
      <c r="G44" s="74">
        <f t="shared" si="17"/>
        <v>0</v>
      </c>
      <c r="H44" s="73"/>
      <c r="I44" s="74">
        <f t="shared" si="1"/>
        <v>0</v>
      </c>
      <c r="J44" s="73"/>
      <c r="K44" s="113">
        <f t="shared" si="10"/>
        <v>0</v>
      </c>
      <c r="L44" s="73"/>
      <c r="M44" s="113">
        <f t="shared" si="11"/>
        <v>0</v>
      </c>
      <c r="N44" s="73"/>
      <c r="O44" s="74">
        <f t="shared" si="12"/>
        <v>0</v>
      </c>
      <c r="P44" s="73"/>
      <c r="Q44" s="113">
        <f t="shared" si="2"/>
        <v>0</v>
      </c>
      <c r="R44" s="73"/>
      <c r="S44" s="113">
        <f t="shared" si="3"/>
        <v>0</v>
      </c>
      <c r="T44" s="101"/>
      <c r="U44" s="74">
        <f t="shared" si="4"/>
        <v>0</v>
      </c>
      <c r="V44" s="73"/>
      <c r="W44" s="113">
        <f t="shared" si="13"/>
        <v>0</v>
      </c>
      <c r="X44" s="101"/>
      <c r="Y44" s="113">
        <f t="shared" si="14"/>
        <v>0</v>
      </c>
      <c r="Z44" s="73"/>
      <c r="AA44" s="74">
        <v>0</v>
      </c>
      <c r="AB44" s="73"/>
      <c r="AC44" s="74">
        <v>0</v>
      </c>
      <c r="AD44" s="73"/>
      <c r="AE44" s="74">
        <f t="shared" si="7"/>
        <v>0</v>
      </c>
      <c r="AF44" s="73"/>
      <c r="AG44" s="74">
        <f t="shared" si="15"/>
        <v>0</v>
      </c>
      <c r="AH44" s="82">
        <f t="shared" si="8"/>
        <v>0</v>
      </c>
      <c r="AI44" s="74"/>
      <c r="AJ44" s="139">
        <f t="shared" si="16"/>
        <v>0</v>
      </c>
    </row>
    <row r="45" spans="1:36" ht="15.75" customHeight="1" x14ac:dyDescent="0.2">
      <c r="A45" s="90" t="s">
        <v>187</v>
      </c>
      <c r="B45" t="str">
        <f>IF($A45="","",INDEX('MA-Liste'!$D:$D,MATCH($A45,'MA-Liste'!$M:$M,FALSE)))</f>
        <v>AeBo</v>
      </c>
      <c r="C45" s="4" t="str">
        <f ca="1">IF($A45="","",INDEX(INDIRECT("'MA-Liste'!"&amp;$C$11),MATCH($A45,'MA-Liste'!$M:$M,FALSE)))</f>
        <v>D</v>
      </c>
      <c r="D45" s="19">
        <f t="shared" ca="1" si="0"/>
        <v>100</v>
      </c>
      <c r="E45" s="20">
        <f t="shared" si="9"/>
        <v>0</v>
      </c>
      <c r="F45" s="73"/>
      <c r="G45" s="74">
        <f t="shared" ca="1" si="17"/>
        <v>0</v>
      </c>
      <c r="H45" s="73"/>
      <c r="I45" s="74">
        <f t="shared" ca="1" si="1"/>
        <v>0</v>
      </c>
      <c r="J45" s="73"/>
      <c r="K45" s="113">
        <f t="shared" ca="1" si="10"/>
        <v>0</v>
      </c>
      <c r="L45" s="73"/>
      <c r="M45" s="113">
        <f t="shared" ca="1" si="11"/>
        <v>0</v>
      </c>
      <c r="N45" s="73"/>
      <c r="O45" s="74">
        <f t="shared" ca="1" si="12"/>
        <v>0</v>
      </c>
      <c r="P45" s="73"/>
      <c r="Q45" s="113">
        <f t="shared" ca="1" si="2"/>
        <v>0</v>
      </c>
      <c r="R45" s="73"/>
      <c r="S45" s="113">
        <f t="shared" ca="1" si="3"/>
        <v>0</v>
      </c>
      <c r="T45" s="101"/>
      <c r="U45" s="74">
        <f t="shared" ca="1" si="4"/>
        <v>0</v>
      </c>
      <c r="V45" s="73"/>
      <c r="W45" s="113">
        <f t="shared" ca="1" si="13"/>
        <v>0</v>
      </c>
      <c r="X45" s="101"/>
      <c r="Y45" s="113">
        <f t="shared" ca="1" si="14"/>
        <v>0</v>
      </c>
      <c r="Z45" s="73"/>
      <c r="AA45" s="74">
        <f t="shared" ref="AA45:AA52" ca="1" si="18">IF(D45="",0,D45*Z45)</f>
        <v>0</v>
      </c>
      <c r="AB45" s="73"/>
      <c r="AC45" s="74">
        <f t="shared" ref="AC45:AC52" ca="1" si="19">IF(D45="",0,D45*AB45)</f>
        <v>0</v>
      </c>
      <c r="AD45" s="73"/>
      <c r="AE45" s="74">
        <f t="shared" ca="1" si="7"/>
        <v>0</v>
      </c>
      <c r="AF45" s="73"/>
      <c r="AG45" s="74">
        <f t="shared" ca="1" si="15"/>
        <v>0</v>
      </c>
      <c r="AH45" s="82">
        <f t="shared" ca="1" si="8"/>
        <v>0</v>
      </c>
      <c r="AI45" s="74"/>
      <c r="AJ45" s="139">
        <f t="shared" ca="1" si="16"/>
        <v>0</v>
      </c>
    </row>
    <row r="46" spans="1:36" ht="15.75" customHeight="1" x14ac:dyDescent="0.2">
      <c r="A46" s="90" t="s">
        <v>144</v>
      </c>
      <c r="B46" t="s">
        <v>65</v>
      </c>
      <c r="C46" s="4" t="s">
        <v>6</v>
      </c>
      <c r="D46" s="19">
        <v>100</v>
      </c>
      <c r="E46" s="20">
        <f t="shared" si="9"/>
        <v>0</v>
      </c>
      <c r="F46" s="73"/>
      <c r="G46" s="74">
        <f t="shared" si="17"/>
        <v>0</v>
      </c>
      <c r="H46" s="73"/>
      <c r="I46" s="74">
        <f t="shared" si="1"/>
        <v>0</v>
      </c>
      <c r="J46" s="73"/>
      <c r="K46" s="113">
        <f t="shared" si="10"/>
        <v>0</v>
      </c>
      <c r="L46" s="73"/>
      <c r="M46" s="113">
        <f t="shared" si="11"/>
        <v>0</v>
      </c>
      <c r="N46" s="73"/>
      <c r="O46" s="74">
        <f t="shared" si="12"/>
        <v>0</v>
      </c>
      <c r="P46" s="73"/>
      <c r="Q46" s="113">
        <f t="shared" si="2"/>
        <v>0</v>
      </c>
      <c r="R46" s="73"/>
      <c r="S46" s="113">
        <f t="shared" si="3"/>
        <v>0</v>
      </c>
      <c r="T46" s="101"/>
      <c r="U46" s="74">
        <f t="shared" si="4"/>
        <v>0</v>
      </c>
      <c r="V46" s="73"/>
      <c r="W46" s="113">
        <f t="shared" si="13"/>
        <v>0</v>
      </c>
      <c r="X46" s="101"/>
      <c r="Y46" s="113">
        <f t="shared" si="14"/>
        <v>0</v>
      </c>
      <c r="Z46" s="73"/>
      <c r="AA46" s="74">
        <f t="shared" si="18"/>
        <v>0</v>
      </c>
      <c r="AB46" s="73"/>
      <c r="AC46" s="74">
        <f t="shared" si="19"/>
        <v>0</v>
      </c>
      <c r="AD46" s="73"/>
      <c r="AE46" s="74">
        <f t="shared" si="7"/>
        <v>0</v>
      </c>
      <c r="AF46" s="73"/>
      <c r="AG46" s="74">
        <f t="shared" si="15"/>
        <v>0</v>
      </c>
      <c r="AH46" s="82">
        <f t="shared" si="8"/>
        <v>0</v>
      </c>
      <c r="AI46" s="74"/>
      <c r="AJ46" s="139">
        <f t="shared" si="16"/>
        <v>0</v>
      </c>
    </row>
    <row r="47" spans="1:36" ht="15" customHeight="1" x14ac:dyDescent="0.2">
      <c r="A47" s="84" t="s">
        <v>188</v>
      </c>
      <c r="B47" t="str">
        <f>IF($A47="","",INDEX('MA-Liste'!$D:$D,MATCH($A47,'MA-Liste'!$M:$M,FALSE)))</f>
        <v>AeBo</v>
      </c>
      <c r="C47" s="4" t="str">
        <f ca="1">IF($A47="","",INDEX(INDIRECT("'MA-Liste'!"&amp;$C$11),MATCH($A47,'MA-Liste'!$M:$M,FALSE)))</f>
        <v>C</v>
      </c>
      <c r="D47" s="19">
        <f t="shared" ca="1" si="0"/>
        <v>118</v>
      </c>
      <c r="E47" s="20">
        <f t="shared" si="9"/>
        <v>0</v>
      </c>
      <c r="F47" s="73"/>
      <c r="G47" s="74">
        <f t="shared" ca="1" si="17"/>
        <v>0</v>
      </c>
      <c r="H47" s="73"/>
      <c r="I47" s="74">
        <f t="shared" ca="1" si="1"/>
        <v>0</v>
      </c>
      <c r="J47" s="73"/>
      <c r="K47" s="113">
        <f t="shared" ca="1" si="10"/>
        <v>0</v>
      </c>
      <c r="L47" s="73"/>
      <c r="M47" s="113">
        <f t="shared" ca="1" si="11"/>
        <v>0</v>
      </c>
      <c r="N47" s="73"/>
      <c r="O47" s="74">
        <f t="shared" ca="1" si="12"/>
        <v>0</v>
      </c>
      <c r="P47" s="73"/>
      <c r="Q47" s="113">
        <f t="shared" ca="1" si="2"/>
        <v>0</v>
      </c>
      <c r="R47" s="73"/>
      <c r="S47" s="113">
        <f t="shared" ca="1" si="3"/>
        <v>0</v>
      </c>
      <c r="T47" s="101"/>
      <c r="U47" s="74">
        <f t="shared" ca="1" si="4"/>
        <v>0</v>
      </c>
      <c r="V47" s="73"/>
      <c r="W47" s="113">
        <f t="shared" ca="1" si="13"/>
        <v>0</v>
      </c>
      <c r="X47" s="101"/>
      <c r="Y47" s="113">
        <f t="shared" ca="1" si="14"/>
        <v>0</v>
      </c>
      <c r="Z47" s="73"/>
      <c r="AA47" s="74">
        <f t="shared" ca="1" si="18"/>
        <v>0</v>
      </c>
      <c r="AB47" s="73"/>
      <c r="AC47" s="74">
        <f t="shared" ca="1" si="19"/>
        <v>0</v>
      </c>
      <c r="AD47" s="73"/>
      <c r="AE47" s="74">
        <f t="shared" ca="1" si="7"/>
        <v>0</v>
      </c>
      <c r="AF47" s="73"/>
      <c r="AG47" s="74">
        <f t="shared" ca="1" si="15"/>
        <v>0</v>
      </c>
      <c r="AH47" s="82">
        <f t="shared" ca="1" si="8"/>
        <v>0</v>
      </c>
      <c r="AI47" s="74"/>
      <c r="AJ47" s="139">
        <f t="shared" ca="1" si="16"/>
        <v>0</v>
      </c>
    </row>
    <row r="48" spans="1:36" ht="15" customHeight="1" x14ac:dyDescent="0.2">
      <c r="A48" s="84" t="s">
        <v>213</v>
      </c>
      <c r="B48" t="s">
        <v>65</v>
      </c>
      <c r="C48" s="4" t="s">
        <v>7</v>
      </c>
      <c r="D48" s="19">
        <v>75</v>
      </c>
      <c r="E48" s="20">
        <f t="shared" si="9"/>
        <v>0</v>
      </c>
      <c r="F48" s="73"/>
      <c r="G48" s="74">
        <f t="shared" si="17"/>
        <v>0</v>
      </c>
      <c r="H48" s="73"/>
      <c r="I48" s="74">
        <f t="shared" si="1"/>
        <v>0</v>
      </c>
      <c r="J48" s="73"/>
      <c r="K48" s="113">
        <f t="shared" si="10"/>
        <v>0</v>
      </c>
      <c r="L48" s="73"/>
      <c r="M48" s="113">
        <f t="shared" si="11"/>
        <v>0</v>
      </c>
      <c r="N48" s="73"/>
      <c r="O48" s="74">
        <f t="shared" si="12"/>
        <v>0</v>
      </c>
      <c r="P48" s="73"/>
      <c r="Q48" s="113">
        <f t="shared" si="2"/>
        <v>0</v>
      </c>
      <c r="R48" s="73"/>
      <c r="S48" s="113">
        <f t="shared" si="3"/>
        <v>0</v>
      </c>
      <c r="T48" s="101"/>
      <c r="U48" s="74">
        <f t="shared" si="4"/>
        <v>0</v>
      </c>
      <c r="V48" s="73"/>
      <c r="W48" s="113">
        <f t="shared" si="13"/>
        <v>0</v>
      </c>
      <c r="X48" s="101"/>
      <c r="Y48" s="113">
        <f t="shared" si="14"/>
        <v>0</v>
      </c>
      <c r="Z48" s="73"/>
      <c r="AA48" s="74">
        <f t="shared" si="18"/>
        <v>0</v>
      </c>
      <c r="AB48" s="73"/>
      <c r="AC48" s="74">
        <f t="shared" si="19"/>
        <v>0</v>
      </c>
      <c r="AD48" s="73"/>
      <c r="AE48" s="74">
        <f t="shared" si="7"/>
        <v>0</v>
      </c>
      <c r="AF48" s="73"/>
      <c r="AG48" s="74">
        <f t="shared" si="15"/>
        <v>0</v>
      </c>
      <c r="AH48" s="82">
        <f t="shared" si="8"/>
        <v>0</v>
      </c>
      <c r="AI48" s="74"/>
      <c r="AJ48" s="139">
        <f t="shared" si="16"/>
        <v>0</v>
      </c>
    </row>
    <row r="49" spans="1:36" ht="15" customHeight="1" x14ac:dyDescent="0.2">
      <c r="A49" s="84" t="s">
        <v>216</v>
      </c>
      <c r="B49" t="s">
        <v>65</v>
      </c>
      <c r="C49" s="18" t="s">
        <v>6</v>
      </c>
      <c r="D49" s="19">
        <v>100</v>
      </c>
      <c r="E49" s="20">
        <f t="shared" si="9"/>
        <v>0</v>
      </c>
      <c r="F49" s="73"/>
      <c r="G49" s="74">
        <f t="shared" si="17"/>
        <v>0</v>
      </c>
      <c r="H49" s="73"/>
      <c r="I49" s="74">
        <f t="shared" si="1"/>
        <v>0</v>
      </c>
      <c r="J49" s="73"/>
      <c r="K49" s="113">
        <f t="shared" si="10"/>
        <v>0</v>
      </c>
      <c r="L49" s="73"/>
      <c r="M49" s="113">
        <f t="shared" si="11"/>
        <v>0</v>
      </c>
      <c r="N49" s="73"/>
      <c r="O49" s="74">
        <f t="shared" si="12"/>
        <v>0</v>
      </c>
      <c r="P49" s="73"/>
      <c r="Q49" s="113">
        <f t="shared" si="2"/>
        <v>0</v>
      </c>
      <c r="R49" s="73"/>
      <c r="S49" s="113">
        <f t="shared" si="3"/>
        <v>0</v>
      </c>
      <c r="T49" s="101"/>
      <c r="U49" s="74">
        <f t="shared" si="4"/>
        <v>0</v>
      </c>
      <c r="V49" s="73"/>
      <c r="W49" s="113">
        <f t="shared" si="13"/>
        <v>0</v>
      </c>
      <c r="X49" s="101"/>
      <c r="Y49" s="113">
        <f t="shared" si="14"/>
        <v>0</v>
      </c>
      <c r="Z49" s="73"/>
      <c r="AA49" s="74">
        <f t="shared" si="18"/>
        <v>0</v>
      </c>
      <c r="AB49" s="73"/>
      <c r="AC49" s="74">
        <f t="shared" si="19"/>
        <v>0</v>
      </c>
      <c r="AD49" s="73"/>
      <c r="AE49" s="74">
        <f t="shared" si="7"/>
        <v>0</v>
      </c>
      <c r="AF49" s="73"/>
      <c r="AG49" s="74">
        <f t="shared" si="15"/>
        <v>0</v>
      </c>
      <c r="AH49" s="82">
        <f t="shared" si="8"/>
        <v>0</v>
      </c>
      <c r="AI49" s="74"/>
      <c r="AJ49" s="139">
        <f t="shared" si="16"/>
        <v>0</v>
      </c>
    </row>
    <row r="50" spans="1:36" ht="15" customHeight="1" x14ac:dyDescent="0.2">
      <c r="A50" s="84" t="s">
        <v>191</v>
      </c>
      <c r="B50" t="str">
        <f>IF($A50="","",INDEX('MA-Liste'!$D:$D,MATCH($A50,'MA-Liste'!$M:$M,FALSE)))</f>
        <v>AeBo</v>
      </c>
      <c r="C50" s="4" t="str">
        <f ca="1">IF($A50="","",INDEX(INDIRECT("'MA-Liste'!"&amp;$C$11),MATCH($A50,'MA-Liste'!$M:$M,FALSE)))</f>
        <v>B</v>
      </c>
      <c r="D50" s="19">
        <f t="shared" ca="1" si="0"/>
        <v>140</v>
      </c>
      <c r="E50" s="20">
        <f t="shared" si="9"/>
        <v>0</v>
      </c>
      <c r="F50" s="73"/>
      <c r="G50" s="74">
        <f t="shared" ca="1" si="17"/>
        <v>0</v>
      </c>
      <c r="H50" s="73"/>
      <c r="I50" s="74">
        <f t="shared" ca="1" si="1"/>
        <v>0</v>
      </c>
      <c r="J50" s="73"/>
      <c r="K50" s="113">
        <f t="shared" ca="1" si="10"/>
        <v>0</v>
      </c>
      <c r="L50" s="73"/>
      <c r="M50" s="113">
        <f t="shared" ca="1" si="11"/>
        <v>0</v>
      </c>
      <c r="N50" s="73"/>
      <c r="O50" s="74">
        <f t="shared" ca="1" si="12"/>
        <v>0</v>
      </c>
      <c r="P50" s="73"/>
      <c r="Q50" s="113">
        <f t="shared" ca="1" si="2"/>
        <v>0</v>
      </c>
      <c r="R50" s="73"/>
      <c r="S50" s="113">
        <f t="shared" ca="1" si="3"/>
        <v>0</v>
      </c>
      <c r="T50" s="101"/>
      <c r="U50" s="74">
        <f t="shared" ca="1" si="4"/>
        <v>0</v>
      </c>
      <c r="V50" s="73"/>
      <c r="W50" s="113">
        <f t="shared" ca="1" si="13"/>
        <v>0</v>
      </c>
      <c r="X50" s="101"/>
      <c r="Y50" s="113">
        <f t="shared" ca="1" si="14"/>
        <v>0</v>
      </c>
      <c r="Z50" s="73"/>
      <c r="AA50" s="74">
        <f t="shared" ca="1" si="18"/>
        <v>0</v>
      </c>
      <c r="AB50" s="73"/>
      <c r="AC50" s="74">
        <f t="shared" ca="1" si="19"/>
        <v>0</v>
      </c>
      <c r="AD50" s="73"/>
      <c r="AE50" s="74">
        <f t="shared" ca="1" si="7"/>
        <v>0</v>
      </c>
      <c r="AF50" s="73"/>
      <c r="AG50" s="74">
        <f t="shared" ca="1" si="15"/>
        <v>0</v>
      </c>
      <c r="AH50" s="82">
        <f t="shared" ca="1" si="8"/>
        <v>0</v>
      </c>
      <c r="AI50" s="74"/>
      <c r="AJ50" s="139">
        <f t="shared" ca="1" si="16"/>
        <v>0</v>
      </c>
    </row>
    <row r="51" spans="1:36" ht="15" customHeight="1" x14ac:dyDescent="0.2">
      <c r="A51" s="84" t="s">
        <v>219</v>
      </c>
      <c r="B51" s="14" t="s">
        <v>65</v>
      </c>
      <c r="C51" s="18" t="s">
        <v>6</v>
      </c>
      <c r="D51" s="19">
        <v>100</v>
      </c>
      <c r="E51" s="20">
        <f t="shared" si="9"/>
        <v>0.5</v>
      </c>
      <c r="F51" s="73"/>
      <c r="G51" s="74">
        <f t="shared" si="17"/>
        <v>0</v>
      </c>
      <c r="H51" s="73"/>
      <c r="I51" s="74">
        <f t="shared" si="1"/>
        <v>0</v>
      </c>
      <c r="J51" s="73"/>
      <c r="K51" s="113">
        <f t="shared" si="10"/>
        <v>0</v>
      </c>
      <c r="L51" s="73"/>
      <c r="M51" s="113">
        <f t="shared" si="11"/>
        <v>0</v>
      </c>
      <c r="N51" s="73"/>
      <c r="O51" s="74">
        <f t="shared" si="12"/>
        <v>0</v>
      </c>
      <c r="P51" s="73"/>
      <c r="Q51" s="113">
        <f t="shared" si="2"/>
        <v>0</v>
      </c>
      <c r="R51" s="73"/>
      <c r="S51" s="113">
        <f t="shared" si="3"/>
        <v>0</v>
      </c>
      <c r="T51" s="101"/>
      <c r="U51" s="74">
        <f t="shared" si="4"/>
        <v>0</v>
      </c>
      <c r="V51" s="73"/>
      <c r="W51" s="113">
        <f t="shared" si="13"/>
        <v>0</v>
      </c>
      <c r="X51" s="101"/>
      <c r="Y51" s="113">
        <f t="shared" si="14"/>
        <v>0</v>
      </c>
      <c r="Z51" s="73"/>
      <c r="AA51" s="74">
        <f t="shared" si="18"/>
        <v>0</v>
      </c>
      <c r="AB51" s="73"/>
      <c r="AC51" s="74">
        <f t="shared" si="19"/>
        <v>0</v>
      </c>
      <c r="AD51" s="73">
        <v>0.5</v>
      </c>
      <c r="AE51" s="74">
        <f t="shared" si="7"/>
        <v>50</v>
      </c>
      <c r="AF51" s="73"/>
      <c r="AG51" s="74">
        <f t="shared" si="15"/>
        <v>0</v>
      </c>
      <c r="AH51" s="82">
        <f t="shared" si="8"/>
        <v>50</v>
      </c>
      <c r="AI51" s="74"/>
      <c r="AJ51" s="139">
        <f t="shared" si="16"/>
        <v>50</v>
      </c>
    </row>
    <row r="52" spans="1:36" ht="15" customHeight="1" x14ac:dyDescent="0.2">
      <c r="A52" s="84" t="s">
        <v>220</v>
      </c>
      <c r="B52" s="14" t="s">
        <v>65</v>
      </c>
      <c r="C52" s="18" t="s">
        <v>8</v>
      </c>
      <c r="D52" s="19">
        <v>60</v>
      </c>
      <c r="E52" s="20">
        <f t="shared" si="9"/>
        <v>0</v>
      </c>
      <c r="F52" s="73"/>
      <c r="G52" s="74">
        <f t="shared" si="17"/>
        <v>0</v>
      </c>
      <c r="H52" s="73"/>
      <c r="I52" s="74">
        <f t="shared" si="1"/>
        <v>0</v>
      </c>
      <c r="J52" s="73"/>
      <c r="K52" s="113">
        <f t="shared" si="10"/>
        <v>0</v>
      </c>
      <c r="L52" s="73"/>
      <c r="M52" s="113">
        <f t="shared" si="11"/>
        <v>0</v>
      </c>
      <c r="N52" s="73"/>
      <c r="O52" s="74">
        <f t="shared" si="12"/>
        <v>0</v>
      </c>
      <c r="P52" s="73"/>
      <c r="Q52" s="113">
        <f t="shared" si="2"/>
        <v>0</v>
      </c>
      <c r="R52" s="73"/>
      <c r="S52" s="113">
        <f t="shared" si="3"/>
        <v>0</v>
      </c>
      <c r="T52" s="101"/>
      <c r="U52" s="74">
        <f t="shared" si="4"/>
        <v>0</v>
      </c>
      <c r="V52" s="73"/>
      <c r="W52" s="113">
        <f t="shared" si="13"/>
        <v>0</v>
      </c>
      <c r="X52" s="101"/>
      <c r="Y52" s="113">
        <f t="shared" si="14"/>
        <v>0</v>
      </c>
      <c r="Z52" s="73"/>
      <c r="AA52" s="74">
        <f t="shared" si="18"/>
        <v>0</v>
      </c>
      <c r="AB52" s="73"/>
      <c r="AC52" s="74">
        <f t="shared" si="19"/>
        <v>0</v>
      </c>
      <c r="AD52" s="73"/>
      <c r="AE52" s="74">
        <f t="shared" si="7"/>
        <v>0</v>
      </c>
      <c r="AF52" s="73"/>
      <c r="AG52" s="74">
        <f t="shared" si="15"/>
        <v>0</v>
      </c>
      <c r="AH52" s="82">
        <f t="shared" si="8"/>
        <v>0</v>
      </c>
      <c r="AI52" s="74"/>
      <c r="AJ52" s="139">
        <f t="shared" si="16"/>
        <v>0</v>
      </c>
    </row>
    <row r="53" spans="1:36" ht="15" customHeight="1" x14ac:dyDescent="0.2">
      <c r="A53" s="84" t="s">
        <v>217</v>
      </c>
      <c r="B53" s="14" t="s">
        <v>65</v>
      </c>
      <c r="C53" s="18" t="s">
        <v>9</v>
      </c>
      <c r="D53" s="19">
        <v>35</v>
      </c>
      <c r="E53" s="20">
        <f t="shared" si="9"/>
        <v>0</v>
      </c>
      <c r="F53" s="73"/>
      <c r="G53" s="74">
        <f t="shared" si="17"/>
        <v>0</v>
      </c>
      <c r="H53" s="73"/>
      <c r="I53" s="74">
        <f t="shared" si="1"/>
        <v>0</v>
      </c>
      <c r="J53" s="73"/>
      <c r="K53" s="113">
        <f t="shared" si="10"/>
        <v>0</v>
      </c>
      <c r="L53" s="73"/>
      <c r="M53" s="113">
        <f t="shared" si="11"/>
        <v>0</v>
      </c>
      <c r="N53" s="73"/>
      <c r="O53" s="74">
        <f t="shared" si="12"/>
        <v>0</v>
      </c>
      <c r="P53" s="73"/>
      <c r="Q53" s="113">
        <f t="shared" si="2"/>
        <v>0</v>
      </c>
      <c r="R53" s="73"/>
      <c r="S53" s="113">
        <f t="shared" si="3"/>
        <v>0</v>
      </c>
      <c r="T53" s="101"/>
      <c r="U53" s="74">
        <f t="shared" si="4"/>
        <v>0</v>
      </c>
      <c r="V53" s="73"/>
      <c r="W53" s="113">
        <f t="shared" si="13"/>
        <v>0</v>
      </c>
      <c r="X53" s="101"/>
      <c r="Y53" s="113">
        <f t="shared" si="14"/>
        <v>0</v>
      </c>
      <c r="Z53" s="73"/>
      <c r="AA53" s="74">
        <v>0</v>
      </c>
      <c r="AB53" s="73"/>
      <c r="AC53" s="74">
        <v>0</v>
      </c>
      <c r="AD53" s="73"/>
      <c r="AE53" s="74">
        <f t="shared" si="7"/>
        <v>0</v>
      </c>
      <c r="AF53" s="73"/>
      <c r="AG53" s="74">
        <f t="shared" si="15"/>
        <v>0</v>
      </c>
      <c r="AH53" s="82">
        <f t="shared" si="8"/>
        <v>0</v>
      </c>
      <c r="AI53" s="74"/>
      <c r="AJ53" s="139">
        <f t="shared" si="16"/>
        <v>0</v>
      </c>
    </row>
    <row r="54" spans="1:36" ht="15" customHeight="1" x14ac:dyDescent="0.2">
      <c r="A54" s="84" t="s">
        <v>194</v>
      </c>
      <c r="B54" t="str">
        <f>IF($A54="","",INDEX('MA-Liste'!$D:$D,MATCH($A54,'MA-Liste'!$M:$M,FALSE)))</f>
        <v>AeBo</v>
      </c>
      <c r="C54" s="4" t="str">
        <f ca="1">IF($A54="","",INDEX(INDIRECT("'MA-Liste'!"&amp;$C$11),MATCH($A54,'MA-Liste'!$M:$M,FALSE)))</f>
        <v>D</v>
      </c>
      <c r="D54" s="19">
        <f t="shared" ca="1" si="0"/>
        <v>100</v>
      </c>
      <c r="E54" s="20">
        <f t="shared" si="9"/>
        <v>0</v>
      </c>
      <c r="F54" s="73"/>
      <c r="G54" s="74">
        <f t="shared" ca="1" si="17"/>
        <v>0</v>
      </c>
      <c r="H54" s="73"/>
      <c r="I54" s="74">
        <f t="shared" ca="1" si="1"/>
        <v>0</v>
      </c>
      <c r="J54" s="73"/>
      <c r="K54" s="113">
        <f t="shared" ca="1" si="10"/>
        <v>0</v>
      </c>
      <c r="L54" s="73"/>
      <c r="M54" s="113">
        <f t="shared" ca="1" si="11"/>
        <v>0</v>
      </c>
      <c r="N54" s="73"/>
      <c r="O54" s="74">
        <f t="shared" ca="1" si="12"/>
        <v>0</v>
      </c>
      <c r="P54" s="73"/>
      <c r="Q54" s="113">
        <f t="shared" ca="1" si="2"/>
        <v>0</v>
      </c>
      <c r="R54" s="73"/>
      <c r="S54" s="113">
        <f t="shared" ca="1" si="3"/>
        <v>0</v>
      </c>
      <c r="T54" s="101"/>
      <c r="U54" s="74">
        <f t="shared" ca="1" si="4"/>
        <v>0</v>
      </c>
      <c r="V54" s="73"/>
      <c r="W54" s="113">
        <f t="shared" ca="1" si="13"/>
        <v>0</v>
      </c>
      <c r="X54" s="101"/>
      <c r="Y54" s="113">
        <f t="shared" ca="1" si="14"/>
        <v>0</v>
      </c>
      <c r="Z54" s="73"/>
      <c r="AA54" s="74">
        <v>0</v>
      </c>
      <c r="AB54" s="73"/>
      <c r="AC54" s="74">
        <f t="shared" ref="AC54:AC97" ca="1" si="20">IF(D54="",0,D54*AB54)</f>
        <v>0</v>
      </c>
      <c r="AD54" s="73"/>
      <c r="AE54" s="74">
        <f t="shared" ca="1" si="7"/>
        <v>0</v>
      </c>
      <c r="AF54" s="73"/>
      <c r="AG54" s="74">
        <f t="shared" ca="1" si="15"/>
        <v>0</v>
      </c>
      <c r="AH54" s="82">
        <f t="shared" ca="1" si="8"/>
        <v>0</v>
      </c>
      <c r="AI54" s="74"/>
      <c r="AJ54" s="139">
        <f t="shared" ca="1" si="16"/>
        <v>0</v>
      </c>
    </row>
    <row r="55" spans="1:36" ht="15" customHeight="1" x14ac:dyDescent="0.2">
      <c r="A55" s="84" t="s">
        <v>215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D</v>
      </c>
      <c r="D55" s="19">
        <f t="shared" ca="1" si="0"/>
        <v>100</v>
      </c>
      <c r="E55" s="20">
        <f t="shared" si="9"/>
        <v>0</v>
      </c>
      <c r="F55" s="73"/>
      <c r="G55" s="74">
        <f t="shared" ca="1" si="17"/>
        <v>0</v>
      </c>
      <c r="H55" s="73"/>
      <c r="I55" s="74">
        <f t="shared" ca="1" si="1"/>
        <v>0</v>
      </c>
      <c r="J55" s="73"/>
      <c r="K55" s="113">
        <f t="shared" ca="1" si="10"/>
        <v>0</v>
      </c>
      <c r="L55" s="73"/>
      <c r="M55" s="113">
        <f t="shared" ca="1" si="11"/>
        <v>0</v>
      </c>
      <c r="N55" s="73"/>
      <c r="O55" s="74">
        <f t="shared" ca="1" si="12"/>
        <v>0</v>
      </c>
      <c r="P55" s="73"/>
      <c r="Q55" s="113">
        <f t="shared" ca="1" si="2"/>
        <v>0</v>
      </c>
      <c r="R55" s="73"/>
      <c r="S55" s="113">
        <f t="shared" ca="1" si="3"/>
        <v>0</v>
      </c>
      <c r="T55" s="101"/>
      <c r="U55" s="74">
        <f t="shared" ca="1" si="4"/>
        <v>0</v>
      </c>
      <c r="V55" s="73"/>
      <c r="W55" s="113">
        <f t="shared" ca="1" si="13"/>
        <v>0</v>
      </c>
      <c r="X55" s="101"/>
      <c r="Y55" s="113">
        <f t="shared" ca="1" si="14"/>
        <v>0</v>
      </c>
      <c r="Z55" s="73"/>
      <c r="AA55" s="74">
        <v>0</v>
      </c>
      <c r="AB55" s="73"/>
      <c r="AC55" s="74">
        <f t="shared" ca="1" si="20"/>
        <v>0</v>
      </c>
      <c r="AD55" s="73"/>
      <c r="AE55" s="74">
        <f t="shared" ca="1" si="7"/>
        <v>0</v>
      </c>
      <c r="AF55" s="73"/>
      <c r="AG55" s="74">
        <f t="shared" ca="1" si="15"/>
        <v>0</v>
      </c>
      <c r="AH55" s="82">
        <f t="shared" ca="1" si="8"/>
        <v>0</v>
      </c>
      <c r="AI55" s="74"/>
      <c r="AJ55" s="139">
        <f t="shared" ca="1" si="16"/>
        <v>0</v>
      </c>
    </row>
    <row r="56" spans="1:36" ht="15" customHeight="1" x14ac:dyDescent="0.2">
      <c r="A56" s="84" t="s">
        <v>226</v>
      </c>
      <c r="B56" t="str">
        <f>IF($A56="","",INDEX('MA-Liste'!$D:$D,MATCH($A56,'MA-Liste'!$M:$M,FALSE)))</f>
        <v>AeBo</v>
      </c>
      <c r="C56" s="4" t="str">
        <f ca="1">IF($A56="","",INDEX(INDIRECT("'MA-Liste'!"&amp;$C$11),MATCH($A56,'MA-Liste'!$M:$M,FALSE)))</f>
        <v>B</v>
      </c>
      <c r="D56" s="19">
        <f t="shared" ca="1" si="0"/>
        <v>140</v>
      </c>
      <c r="E56" s="20">
        <f t="shared" si="9"/>
        <v>0</v>
      </c>
      <c r="F56" s="73"/>
      <c r="G56" s="74">
        <f t="shared" ca="1" si="17"/>
        <v>0</v>
      </c>
      <c r="H56" s="73"/>
      <c r="I56" s="74">
        <f t="shared" ca="1" si="1"/>
        <v>0</v>
      </c>
      <c r="J56" s="73"/>
      <c r="K56" s="113">
        <f t="shared" ca="1" si="10"/>
        <v>0</v>
      </c>
      <c r="L56" s="73"/>
      <c r="M56" s="113">
        <f t="shared" ca="1" si="11"/>
        <v>0</v>
      </c>
      <c r="N56" s="73"/>
      <c r="O56" s="74">
        <f t="shared" ca="1" si="12"/>
        <v>0</v>
      </c>
      <c r="P56" s="73"/>
      <c r="Q56" s="113">
        <f t="shared" ca="1" si="2"/>
        <v>0</v>
      </c>
      <c r="R56" s="73"/>
      <c r="S56" s="113">
        <f t="shared" ca="1" si="3"/>
        <v>0</v>
      </c>
      <c r="T56" s="101"/>
      <c r="U56" s="74">
        <f t="shared" ca="1" si="4"/>
        <v>0</v>
      </c>
      <c r="V56" s="73"/>
      <c r="W56" s="113">
        <f t="shared" ca="1" si="13"/>
        <v>0</v>
      </c>
      <c r="X56" s="101"/>
      <c r="Y56" s="113">
        <f t="shared" ca="1" si="14"/>
        <v>0</v>
      </c>
      <c r="Z56" s="73"/>
      <c r="AA56" s="74">
        <v>0</v>
      </c>
      <c r="AB56" s="73"/>
      <c r="AC56" s="74">
        <f t="shared" ca="1" si="20"/>
        <v>0</v>
      </c>
      <c r="AD56" s="73"/>
      <c r="AE56" s="74">
        <f t="shared" ca="1" si="7"/>
        <v>0</v>
      </c>
      <c r="AF56" s="73"/>
      <c r="AG56" s="74">
        <f t="shared" ca="1" si="15"/>
        <v>0</v>
      </c>
      <c r="AH56" s="82">
        <f t="shared" ca="1" si="8"/>
        <v>0</v>
      </c>
      <c r="AI56" s="74"/>
      <c r="AJ56" s="139">
        <f t="shared" ca="1" si="16"/>
        <v>0</v>
      </c>
    </row>
    <row r="57" spans="1:36" ht="15" customHeight="1" x14ac:dyDescent="0.2">
      <c r="A57" s="84" t="s">
        <v>163</v>
      </c>
      <c r="B57" t="str">
        <f>IF($A57="","",INDEX('MA-Liste'!$D:$D,MATCH($A57,'MA-Liste'!$M:$M,FALSE)))</f>
        <v>AeBo</v>
      </c>
      <c r="C57" s="4" t="str">
        <f ca="1">IF($A57="","",INDEX(INDIRECT("'MA-Liste'!"&amp;$C$11),MATCH($A57,'MA-Liste'!$M:$M,FALSE)))</f>
        <v>B</v>
      </c>
      <c r="D57" s="19">
        <f t="shared" ca="1" si="0"/>
        <v>140</v>
      </c>
      <c r="E57" s="20">
        <f t="shared" si="9"/>
        <v>0</v>
      </c>
      <c r="F57" s="73"/>
      <c r="G57" s="74">
        <f t="shared" ca="1" si="17"/>
        <v>0</v>
      </c>
      <c r="H57" s="73"/>
      <c r="I57" s="74">
        <f t="shared" ca="1" si="1"/>
        <v>0</v>
      </c>
      <c r="J57" s="73"/>
      <c r="K57" s="113">
        <f t="shared" ca="1" si="10"/>
        <v>0</v>
      </c>
      <c r="L57" s="73"/>
      <c r="M57" s="113">
        <f t="shared" ca="1" si="11"/>
        <v>0</v>
      </c>
      <c r="N57" s="73"/>
      <c r="O57" s="74">
        <f t="shared" ca="1" si="12"/>
        <v>0</v>
      </c>
      <c r="P57" s="73"/>
      <c r="Q57" s="113">
        <f t="shared" ca="1" si="2"/>
        <v>0</v>
      </c>
      <c r="R57" s="73"/>
      <c r="S57" s="113">
        <f t="shared" ca="1" si="3"/>
        <v>0</v>
      </c>
      <c r="T57" s="101"/>
      <c r="U57" s="74">
        <f t="shared" ca="1" si="4"/>
        <v>0</v>
      </c>
      <c r="V57" s="73"/>
      <c r="W57" s="113">
        <f t="shared" ca="1" si="13"/>
        <v>0</v>
      </c>
      <c r="X57" s="101"/>
      <c r="Y57" s="113">
        <f t="shared" ca="1" si="14"/>
        <v>0</v>
      </c>
      <c r="Z57" s="73"/>
      <c r="AA57" s="74">
        <v>0</v>
      </c>
      <c r="AB57" s="73"/>
      <c r="AC57" s="74">
        <f t="shared" ca="1" si="20"/>
        <v>0</v>
      </c>
      <c r="AD57" s="73"/>
      <c r="AE57" s="74">
        <f t="shared" ca="1" si="7"/>
        <v>0</v>
      </c>
      <c r="AF57" s="73"/>
      <c r="AG57" s="74">
        <f t="shared" ca="1" si="15"/>
        <v>0</v>
      </c>
      <c r="AH57" s="82">
        <f t="shared" ca="1" si="8"/>
        <v>0</v>
      </c>
      <c r="AI57" s="74"/>
      <c r="AJ57" s="139">
        <f t="shared" ca="1" si="16"/>
        <v>0</v>
      </c>
    </row>
    <row r="58" spans="1:36" ht="15" customHeight="1" x14ac:dyDescent="0.2">
      <c r="A58" s="84" t="s">
        <v>227</v>
      </c>
      <c r="B58" t="str">
        <f>IF($A58="","",INDEX('MA-Liste'!$D:$D,MATCH($A58,'MA-Liste'!$M:$M,FALSE)))</f>
        <v>AeBo</v>
      </c>
      <c r="C58" s="4" t="str">
        <f ca="1">IF($A58="","",INDEX(INDIRECT("'MA-Liste'!"&amp;$C$11),MATCH($A58,'MA-Liste'!$M:$M,FALSE)))</f>
        <v>C</v>
      </c>
      <c r="D58" s="19">
        <f t="shared" ca="1" si="0"/>
        <v>118</v>
      </c>
      <c r="E58" s="20">
        <f t="shared" si="9"/>
        <v>0</v>
      </c>
      <c r="F58" s="73"/>
      <c r="G58" s="74">
        <f t="shared" ca="1" si="17"/>
        <v>0</v>
      </c>
      <c r="H58" s="73"/>
      <c r="I58" s="74">
        <f t="shared" ca="1" si="1"/>
        <v>0</v>
      </c>
      <c r="J58" s="73"/>
      <c r="K58" s="113">
        <f t="shared" ca="1" si="10"/>
        <v>0</v>
      </c>
      <c r="L58" s="73"/>
      <c r="M58" s="113">
        <f t="shared" ca="1" si="11"/>
        <v>0</v>
      </c>
      <c r="N58" s="73"/>
      <c r="O58" s="74">
        <f t="shared" ca="1" si="12"/>
        <v>0</v>
      </c>
      <c r="P58" s="73"/>
      <c r="Q58" s="113">
        <f t="shared" ca="1" si="2"/>
        <v>0</v>
      </c>
      <c r="R58" s="73"/>
      <c r="S58" s="113">
        <f t="shared" ca="1" si="3"/>
        <v>0</v>
      </c>
      <c r="T58" s="101"/>
      <c r="U58" s="74">
        <f t="shared" ca="1" si="4"/>
        <v>0</v>
      </c>
      <c r="V58" s="73"/>
      <c r="W58" s="113">
        <f t="shared" ca="1" si="13"/>
        <v>0</v>
      </c>
      <c r="X58" s="101"/>
      <c r="Y58" s="113">
        <f t="shared" ca="1" si="14"/>
        <v>0</v>
      </c>
      <c r="Z58" s="73"/>
      <c r="AA58" s="74">
        <v>0</v>
      </c>
      <c r="AB58" s="73"/>
      <c r="AC58" s="74">
        <f t="shared" ca="1" si="20"/>
        <v>0</v>
      </c>
      <c r="AD58" s="73"/>
      <c r="AE58" s="74">
        <f t="shared" ca="1" si="7"/>
        <v>0</v>
      </c>
      <c r="AF58" s="73"/>
      <c r="AG58" s="74">
        <f t="shared" ca="1" si="15"/>
        <v>0</v>
      </c>
      <c r="AH58" s="82">
        <f t="shared" ca="1" si="8"/>
        <v>0</v>
      </c>
      <c r="AI58" s="74"/>
      <c r="AJ58" s="139">
        <f t="shared" ca="1" si="16"/>
        <v>0</v>
      </c>
    </row>
    <row r="59" spans="1:36" ht="15" customHeight="1" x14ac:dyDescent="0.2">
      <c r="A59" s="84" t="s">
        <v>238</v>
      </c>
      <c r="B59" t="s">
        <v>65</v>
      </c>
      <c r="C59" s="4" t="str">
        <f ca="1">IF($A59="","",INDEX(INDIRECT("'MA-Liste'!"&amp;$C$11),MATCH($A59,'MA-Liste'!$M:$M,FALSE)))</f>
        <v>G</v>
      </c>
      <c r="D59" s="19">
        <f t="shared" ca="1" si="0"/>
        <v>35</v>
      </c>
      <c r="E59" s="20">
        <f t="shared" si="9"/>
        <v>0</v>
      </c>
      <c r="F59" s="73"/>
      <c r="G59" s="74">
        <f t="shared" ca="1" si="17"/>
        <v>0</v>
      </c>
      <c r="H59" s="73"/>
      <c r="I59" s="74">
        <f t="shared" ca="1" si="1"/>
        <v>0</v>
      </c>
      <c r="J59" s="73"/>
      <c r="K59" s="113">
        <f t="shared" ca="1" si="10"/>
        <v>0</v>
      </c>
      <c r="L59" s="73"/>
      <c r="M59" s="113">
        <f t="shared" ca="1" si="11"/>
        <v>0</v>
      </c>
      <c r="N59" s="73"/>
      <c r="O59" s="74">
        <f t="shared" ca="1" si="12"/>
        <v>0</v>
      </c>
      <c r="P59" s="73"/>
      <c r="Q59" s="113">
        <f t="shared" ca="1" si="2"/>
        <v>0</v>
      </c>
      <c r="R59" s="73"/>
      <c r="S59" s="113">
        <f t="shared" ca="1" si="3"/>
        <v>0</v>
      </c>
      <c r="T59" s="101"/>
      <c r="U59" s="74">
        <f t="shared" ca="1" si="4"/>
        <v>0</v>
      </c>
      <c r="V59" s="73"/>
      <c r="W59" s="113">
        <f t="shared" ca="1" si="13"/>
        <v>0</v>
      </c>
      <c r="X59" s="101"/>
      <c r="Y59" s="113">
        <f t="shared" ca="1" si="14"/>
        <v>0</v>
      </c>
      <c r="Z59" s="73"/>
      <c r="AA59" s="74">
        <v>0</v>
      </c>
      <c r="AB59" s="73"/>
      <c r="AC59" s="74">
        <f t="shared" ca="1" si="20"/>
        <v>0</v>
      </c>
      <c r="AD59" s="73"/>
      <c r="AE59" s="74">
        <f t="shared" ca="1" si="7"/>
        <v>0</v>
      </c>
      <c r="AF59" s="73"/>
      <c r="AG59" s="74">
        <f t="shared" ca="1" si="15"/>
        <v>0</v>
      </c>
      <c r="AH59" s="82">
        <f t="shared" ca="1" si="8"/>
        <v>0</v>
      </c>
      <c r="AI59" s="74"/>
      <c r="AJ59" s="139">
        <f t="shared" ca="1" si="16"/>
        <v>0</v>
      </c>
    </row>
    <row r="60" spans="1:36" ht="15" customHeight="1" x14ac:dyDescent="0.2">
      <c r="A60" s="84" t="s">
        <v>229</v>
      </c>
      <c r="B60" t="str">
        <f>IF($A60="","",INDEX('MA-Liste'!$D:$D,MATCH($A60,'MA-Liste'!$M:$M,FALSE)))</f>
        <v>AeBo</v>
      </c>
      <c r="C60" s="4" t="str">
        <f ca="1">IF($A60="","",INDEX(INDIRECT("'MA-Liste'!"&amp;$C$11),MATCH($A60,'MA-Liste'!$M:$M,FALSE)))</f>
        <v>G</v>
      </c>
      <c r="D60" s="19">
        <f t="shared" ca="1" si="0"/>
        <v>35</v>
      </c>
      <c r="E60" s="20">
        <f t="shared" si="9"/>
        <v>0</v>
      </c>
      <c r="F60" s="73"/>
      <c r="G60" s="74">
        <f t="shared" ca="1" si="17"/>
        <v>0</v>
      </c>
      <c r="H60" s="73"/>
      <c r="I60" s="74">
        <f t="shared" ca="1" si="1"/>
        <v>0</v>
      </c>
      <c r="J60" s="73"/>
      <c r="K60" s="113">
        <f t="shared" ca="1" si="10"/>
        <v>0</v>
      </c>
      <c r="L60" s="73"/>
      <c r="M60" s="113">
        <f t="shared" ca="1" si="11"/>
        <v>0</v>
      </c>
      <c r="N60" s="73"/>
      <c r="O60" s="74">
        <f t="shared" ca="1" si="12"/>
        <v>0</v>
      </c>
      <c r="P60" s="73"/>
      <c r="Q60" s="113">
        <f t="shared" ca="1" si="2"/>
        <v>0</v>
      </c>
      <c r="R60" s="73"/>
      <c r="S60" s="113">
        <f t="shared" ca="1" si="3"/>
        <v>0</v>
      </c>
      <c r="T60" s="101"/>
      <c r="U60" s="74">
        <f t="shared" ca="1" si="4"/>
        <v>0</v>
      </c>
      <c r="V60" s="73"/>
      <c r="W60" s="113">
        <f t="shared" ca="1" si="13"/>
        <v>0</v>
      </c>
      <c r="X60" s="101"/>
      <c r="Y60" s="113">
        <f t="shared" ca="1" si="14"/>
        <v>0</v>
      </c>
      <c r="Z60" s="73"/>
      <c r="AA60" s="74">
        <v>0</v>
      </c>
      <c r="AB60" s="73"/>
      <c r="AC60" s="74">
        <f t="shared" ca="1" si="20"/>
        <v>0</v>
      </c>
      <c r="AD60" s="73"/>
      <c r="AE60" s="74">
        <f t="shared" ca="1" si="7"/>
        <v>0</v>
      </c>
      <c r="AF60" s="73"/>
      <c r="AG60" s="74">
        <f t="shared" ca="1" si="15"/>
        <v>0</v>
      </c>
      <c r="AH60" s="82">
        <f t="shared" ca="1" si="8"/>
        <v>0</v>
      </c>
      <c r="AI60" s="74"/>
      <c r="AJ60" s="139">
        <f t="shared" ca="1" si="16"/>
        <v>0</v>
      </c>
    </row>
    <row r="61" spans="1:36" ht="15" customHeight="1" x14ac:dyDescent="0.2">
      <c r="A61" s="84" t="s">
        <v>234</v>
      </c>
      <c r="B61" t="s">
        <v>65</v>
      </c>
      <c r="C61" s="4" t="s">
        <v>7</v>
      </c>
      <c r="D61" s="19">
        <f t="shared" si="0"/>
        <v>75</v>
      </c>
      <c r="E61" s="20">
        <f t="shared" si="9"/>
        <v>0</v>
      </c>
      <c r="F61" s="73"/>
      <c r="G61" s="74">
        <f t="shared" si="17"/>
        <v>0</v>
      </c>
      <c r="H61" s="73"/>
      <c r="I61" s="74">
        <f t="shared" si="1"/>
        <v>0</v>
      </c>
      <c r="J61" s="73"/>
      <c r="K61" s="113">
        <f t="shared" si="10"/>
        <v>0</v>
      </c>
      <c r="L61" s="73"/>
      <c r="M61" s="113">
        <f t="shared" si="11"/>
        <v>0</v>
      </c>
      <c r="N61" s="73"/>
      <c r="O61" s="74">
        <f t="shared" si="12"/>
        <v>0</v>
      </c>
      <c r="P61" s="73"/>
      <c r="Q61" s="113">
        <f t="shared" si="2"/>
        <v>0</v>
      </c>
      <c r="R61" s="73"/>
      <c r="S61" s="113">
        <f t="shared" si="3"/>
        <v>0</v>
      </c>
      <c r="T61" s="101"/>
      <c r="U61" s="74">
        <f t="shared" si="4"/>
        <v>0</v>
      </c>
      <c r="V61" s="73"/>
      <c r="W61" s="113">
        <f t="shared" si="13"/>
        <v>0</v>
      </c>
      <c r="X61" s="101"/>
      <c r="Y61" s="113">
        <f t="shared" si="14"/>
        <v>0</v>
      </c>
      <c r="Z61" s="73"/>
      <c r="AA61" s="74">
        <v>0</v>
      </c>
      <c r="AB61" s="73"/>
      <c r="AC61" s="74">
        <f t="shared" si="20"/>
        <v>0</v>
      </c>
      <c r="AD61" s="73"/>
      <c r="AE61" s="74">
        <f t="shared" si="7"/>
        <v>0</v>
      </c>
      <c r="AF61" s="73"/>
      <c r="AG61" s="74">
        <f t="shared" si="15"/>
        <v>0</v>
      </c>
      <c r="AH61" s="82">
        <f t="shared" si="8"/>
        <v>0</v>
      </c>
      <c r="AI61" s="74"/>
      <c r="AJ61" s="139">
        <f t="shared" si="16"/>
        <v>0</v>
      </c>
    </row>
    <row r="62" spans="1:36" ht="15" customHeight="1" x14ac:dyDescent="0.2">
      <c r="A62" s="84" t="s">
        <v>235</v>
      </c>
      <c r="B62" t="s">
        <v>65</v>
      </c>
      <c r="C62" s="4" t="s">
        <v>9</v>
      </c>
      <c r="D62" s="19">
        <f t="shared" si="0"/>
        <v>35</v>
      </c>
      <c r="E62" s="20">
        <f t="shared" si="9"/>
        <v>0</v>
      </c>
      <c r="F62" s="73"/>
      <c r="G62" s="74">
        <f t="shared" si="17"/>
        <v>0</v>
      </c>
      <c r="H62" s="73"/>
      <c r="I62" s="74">
        <f t="shared" si="1"/>
        <v>0</v>
      </c>
      <c r="J62" s="73"/>
      <c r="K62" s="113">
        <f t="shared" si="10"/>
        <v>0</v>
      </c>
      <c r="L62" s="73"/>
      <c r="M62" s="113">
        <f t="shared" si="11"/>
        <v>0</v>
      </c>
      <c r="N62" s="73"/>
      <c r="O62" s="74">
        <f t="shared" si="12"/>
        <v>0</v>
      </c>
      <c r="P62" s="73"/>
      <c r="Q62" s="113">
        <f t="shared" si="2"/>
        <v>0</v>
      </c>
      <c r="R62" s="73"/>
      <c r="S62" s="113">
        <f t="shared" si="3"/>
        <v>0</v>
      </c>
      <c r="T62" s="101"/>
      <c r="U62" s="74">
        <f t="shared" si="4"/>
        <v>0</v>
      </c>
      <c r="V62" s="73"/>
      <c r="W62" s="113">
        <f t="shared" si="13"/>
        <v>0</v>
      </c>
      <c r="X62" s="101"/>
      <c r="Y62" s="113">
        <f t="shared" si="14"/>
        <v>0</v>
      </c>
      <c r="Z62" s="73"/>
      <c r="AA62" s="74">
        <v>0</v>
      </c>
      <c r="AB62" s="73"/>
      <c r="AC62" s="74">
        <f t="shared" si="20"/>
        <v>0</v>
      </c>
      <c r="AD62" s="73"/>
      <c r="AE62" s="74">
        <f t="shared" si="7"/>
        <v>0</v>
      </c>
      <c r="AF62" s="73"/>
      <c r="AG62" s="74">
        <f t="shared" si="15"/>
        <v>0</v>
      </c>
      <c r="AH62" s="82">
        <f t="shared" si="8"/>
        <v>0</v>
      </c>
      <c r="AI62" s="74"/>
      <c r="AJ62" s="139">
        <f t="shared" si="16"/>
        <v>0</v>
      </c>
    </row>
    <row r="63" spans="1:36" ht="15" customHeight="1" x14ac:dyDescent="0.2">
      <c r="A63" s="84" t="s">
        <v>230</v>
      </c>
      <c r="B63" t="str">
        <f>IF($A63="","",INDEX('MA-Liste'!$D:$D,MATCH($A63,'MA-Liste'!$M:$M,FALSE)))</f>
        <v>AeBo</v>
      </c>
      <c r="C63" s="4" t="str">
        <f ca="1">IF($A63="","",INDEX(INDIRECT("'MA-Liste'!"&amp;$C$11),MATCH($A63,'MA-Liste'!$M:$M,FALSE)))</f>
        <v>G</v>
      </c>
      <c r="D63" s="19">
        <f t="shared" ca="1" si="0"/>
        <v>35</v>
      </c>
      <c r="E63" s="20">
        <f t="shared" si="9"/>
        <v>0</v>
      </c>
      <c r="F63" s="73"/>
      <c r="G63" s="74">
        <f t="shared" ca="1" si="17"/>
        <v>0</v>
      </c>
      <c r="H63" s="73"/>
      <c r="I63" s="74">
        <f t="shared" ca="1" si="1"/>
        <v>0</v>
      </c>
      <c r="J63" s="73"/>
      <c r="K63" s="113">
        <f t="shared" ca="1" si="10"/>
        <v>0</v>
      </c>
      <c r="L63" s="73"/>
      <c r="M63" s="113">
        <f t="shared" ca="1" si="11"/>
        <v>0</v>
      </c>
      <c r="N63" s="73"/>
      <c r="O63" s="74">
        <f t="shared" ca="1" si="12"/>
        <v>0</v>
      </c>
      <c r="P63" s="73"/>
      <c r="Q63" s="113">
        <f t="shared" ca="1" si="2"/>
        <v>0</v>
      </c>
      <c r="R63" s="73"/>
      <c r="S63" s="113">
        <f t="shared" ca="1" si="3"/>
        <v>0</v>
      </c>
      <c r="T63" s="101"/>
      <c r="U63" s="74">
        <f t="shared" ca="1" si="4"/>
        <v>0</v>
      </c>
      <c r="V63" s="73"/>
      <c r="W63" s="113">
        <f t="shared" ca="1" si="13"/>
        <v>0</v>
      </c>
      <c r="X63" s="101"/>
      <c r="Y63" s="113">
        <f t="shared" ca="1" si="14"/>
        <v>0</v>
      </c>
      <c r="Z63" s="73"/>
      <c r="AA63" s="74">
        <v>0</v>
      </c>
      <c r="AB63" s="73"/>
      <c r="AC63" s="74">
        <f t="shared" ca="1" si="20"/>
        <v>0</v>
      </c>
      <c r="AD63" s="73"/>
      <c r="AE63" s="74">
        <f t="shared" ca="1" si="7"/>
        <v>0</v>
      </c>
      <c r="AF63" s="73"/>
      <c r="AG63" s="74">
        <f t="shared" ca="1" si="15"/>
        <v>0</v>
      </c>
      <c r="AH63" s="82">
        <f t="shared" ca="1" si="8"/>
        <v>0</v>
      </c>
      <c r="AI63" s="74"/>
      <c r="AJ63" s="139">
        <f t="shared" ca="1" si="16"/>
        <v>0</v>
      </c>
    </row>
    <row r="64" spans="1:36" ht="15" customHeight="1" x14ac:dyDescent="0.2">
      <c r="A64" s="84" t="s">
        <v>243</v>
      </c>
      <c r="B64" t="s">
        <v>65</v>
      </c>
      <c r="C64" s="4" t="s">
        <v>6</v>
      </c>
      <c r="D64" s="19">
        <v>100</v>
      </c>
      <c r="E64" s="20">
        <f t="shared" si="9"/>
        <v>0</v>
      </c>
      <c r="F64" s="73"/>
      <c r="G64" s="74">
        <f t="shared" si="17"/>
        <v>0</v>
      </c>
      <c r="H64" s="73"/>
      <c r="I64" s="74">
        <f t="shared" si="1"/>
        <v>0</v>
      </c>
      <c r="J64" s="73"/>
      <c r="K64" s="113">
        <f t="shared" si="10"/>
        <v>0</v>
      </c>
      <c r="L64" s="73"/>
      <c r="M64" s="113">
        <f t="shared" si="11"/>
        <v>0</v>
      </c>
      <c r="N64" s="73"/>
      <c r="O64" s="74">
        <f t="shared" si="12"/>
        <v>0</v>
      </c>
      <c r="P64" s="73"/>
      <c r="Q64" s="113">
        <f t="shared" si="2"/>
        <v>0</v>
      </c>
      <c r="R64" s="73"/>
      <c r="S64" s="113">
        <f t="shared" si="3"/>
        <v>0</v>
      </c>
      <c r="T64" s="101"/>
      <c r="U64" s="74">
        <f t="shared" si="4"/>
        <v>0</v>
      </c>
      <c r="V64" s="73"/>
      <c r="W64" s="113">
        <f t="shared" si="13"/>
        <v>0</v>
      </c>
      <c r="X64" s="101"/>
      <c r="Y64" s="113">
        <f t="shared" si="14"/>
        <v>0</v>
      </c>
      <c r="Z64" s="73"/>
      <c r="AA64" s="74">
        <v>0</v>
      </c>
      <c r="AB64" s="73"/>
      <c r="AC64" s="74">
        <f t="shared" si="20"/>
        <v>0</v>
      </c>
      <c r="AD64" s="73"/>
      <c r="AE64" s="74">
        <f t="shared" si="7"/>
        <v>0</v>
      </c>
      <c r="AF64" s="73"/>
      <c r="AG64" s="74">
        <f t="shared" si="15"/>
        <v>0</v>
      </c>
      <c r="AH64" s="82">
        <f t="shared" si="8"/>
        <v>0</v>
      </c>
      <c r="AI64" s="74"/>
      <c r="AJ64" s="139">
        <f t="shared" si="16"/>
        <v>0</v>
      </c>
    </row>
    <row r="65" spans="1:36" ht="15" customHeight="1" x14ac:dyDescent="0.2">
      <c r="A65" s="84" t="s">
        <v>244</v>
      </c>
      <c r="B65" t="s">
        <v>65</v>
      </c>
      <c r="C65" s="4" t="s">
        <v>6</v>
      </c>
      <c r="D65" s="19">
        <v>100</v>
      </c>
      <c r="E65" s="20">
        <f t="shared" si="9"/>
        <v>0</v>
      </c>
      <c r="F65" s="73"/>
      <c r="G65" s="74">
        <f t="shared" si="17"/>
        <v>0</v>
      </c>
      <c r="H65" s="73"/>
      <c r="I65" s="74">
        <f t="shared" si="1"/>
        <v>0</v>
      </c>
      <c r="J65" s="73"/>
      <c r="K65" s="113">
        <f t="shared" si="10"/>
        <v>0</v>
      </c>
      <c r="L65" s="73"/>
      <c r="M65" s="113">
        <f t="shared" si="11"/>
        <v>0</v>
      </c>
      <c r="N65" s="73"/>
      <c r="O65" s="74">
        <f t="shared" si="12"/>
        <v>0</v>
      </c>
      <c r="P65" s="73"/>
      <c r="Q65" s="113">
        <f t="shared" si="2"/>
        <v>0</v>
      </c>
      <c r="R65" s="73"/>
      <c r="S65" s="113">
        <f t="shared" si="3"/>
        <v>0</v>
      </c>
      <c r="T65" s="101"/>
      <c r="U65" s="74">
        <f t="shared" si="4"/>
        <v>0</v>
      </c>
      <c r="V65" s="73"/>
      <c r="W65" s="113">
        <f t="shared" si="13"/>
        <v>0</v>
      </c>
      <c r="X65" s="101"/>
      <c r="Y65" s="113">
        <f t="shared" si="14"/>
        <v>0</v>
      </c>
      <c r="Z65" s="73"/>
      <c r="AA65" s="74">
        <v>0</v>
      </c>
      <c r="AB65" s="73"/>
      <c r="AC65" s="74">
        <f t="shared" si="20"/>
        <v>0</v>
      </c>
      <c r="AD65" s="73"/>
      <c r="AE65" s="74">
        <f t="shared" si="7"/>
        <v>0</v>
      </c>
      <c r="AF65" s="73"/>
      <c r="AG65" s="74">
        <f t="shared" si="15"/>
        <v>0</v>
      </c>
      <c r="AH65" s="82">
        <f t="shared" si="8"/>
        <v>0</v>
      </c>
      <c r="AI65" s="74"/>
      <c r="AJ65" s="139">
        <f t="shared" si="16"/>
        <v>0</v>
      </c>
    </row>
    <row r="66" spans="1:36" ht="15" customHeight="1" x14ac:dyDescent="0.2">
      <c r="A66" s="84" t="s">
        <v>249</v>
      </c>
      <c r="B66" t="s">
        <v>250</v>
      </c>
      <c r="C66" s="4" t="s">
        <v>9</v>
      </c>
      <c r="D66" s="19">
        <v>35</v>
      </c>
      <c r="E66" s="20">
        <f t="shared" si="9"/>
        <v>0</v>
      </c>
      <c r="F66" s="73"/>
      <c r="G66" s="74">
        <f t="shared" si="17"/>
        <v>0</v>
      </c>
      <c r="H66" s="73"/>
      <c r="I66" s="74">
        <f t="shared" si="1"/>
        <v>0</v>
      </c>
      <c r="J66" s="73"/>
      <c r="K66" s="113">
        <f t="shared" si="10"/>
        <v>0</v>
      </c>
      <c r="L66" s="73"/>
      <c r="M66" s="113">
        <f t="shared" si="11"/>
        <v>0</v>
      </c>
      <c r="N66" s="73"/>
      <c r="O66" s="74">
        <f t="shared" si="12"/>
        <v>0</v>
      </c>
      <c r="P66" s="73"/>
      <c r="Q66" s="113">
        <f t="shared" si="2"/>
        <v>0</v>
      </c>
      <c r="R66" s="73"/>
      <c r="S66" s="113">
        <f t="shared" si="3"/>
        <v>0</v>
      </c>
      <c r="T66" s="101"/>
      <c r="U66" s="74">
        <f t="shared" si="4"/>
        <v>0</v>
      </c>
      <c r="V66" s="73"/>
      <c r="W66" s="113">
        <f t="shared" si="13"/>
        <v>0</v>
      </c>
      <c r="X66" s="101"/>
      <c r="Y66" s="113">
        <f t="shared" si="14"/>
        <v>0</v>
      </c>
      <c r="Z66" s="73"/>
      <c r="AA66" s="74">
        <v>0</v>
      </c>
      <c r="AB66" s="73"/>
      <c r="AC66" s="74">
        <f t="shared" si="20"/>
        <v>0</v>
      </c>
      <c r="AD66" s="73"/>
      <c r="AE66" s="74">
        <f t="shared" si="7"/>
        <v>0</v>
      </c>
      <c r="AF66" s="73"/>
      <c r="AG66" s="74">
        <f t="shared" si="15"/>
        <v>0</v>
      </c>
      <c r="AH66" s="82">
        <f t="shared" si="8"/>
        <v>0</v>
      </c>
      <c r="AI66" s="74"/>
      <c r="AJ66" s="139">
        <f t="shared" si="16"/>
        <v>0</v>
      </c>
    </row>
    <row r="67" spans="1:36" ht="15" customHeight="1" x14ac:dyDescent="0.2">
      <c r="A67" s="84" t="s">
        <v>246</v>
      </c>
      <c r="B67" t="s">
        <v>65</v>
      </c>
      <c r="C67" s="4" t="s">
        <v>4</v>
      </c>
      <c r="D67" s="19">
        <v>140</v>
      </c>
      <c r="E67" s="20">
        <f t="shared" si="9"/>
        <v>0</v>
      </c>
      <c r="F67" s="73"/>
      <c r="G67" s="74">
        <f t="shared" si="17"/>
        <v>0</v>
      </c>
      <c r="H67" s="73"/>
      <c r="I67" s="74">
        <f t="shared" si="1"/>
        <v>0</v>
      </c>
      <c r="J67" s="73"/>
      <c r="K67" s="113">
        <f t="shared" si="10"/>
        <v>0</v>
      </c>
      <c r="L67" s="73"/>
      <c r="M67" s="113">
        <f t="shared" si="11"/>
        <v>0</v>
      </c>
      <c r="N67" s="73"/>
      <c r="O67" s="74">
        <f t="shared" si="12"/>
        <v>0</v>
      </c>
      <c r="P67" s="73"/>
      <c r="Q67" s="113">
        <f t="shared" si="2"/>
        <v>0</v>
      </c>
      <c r="R67" s="73"/>
      <c r="S67" s="113">
        <f t="shared" si="3"/>
        <v>0</v>
      </c>
      <c r="T67" s="101"/>
      <c r="U67" s="74">
        <f t="shared" si="4"/>
        <v>0</v>
      </c>
      <c r="V67" s="73"/>
      <c r="W67" s="113">
        <f t="shared" si="13"/>
        <v>0</v>
      </c>
      <c r="X67" s="101"/>
      <c r="Y67" s="113">
        <f t="shared" si="14"/>
        <v>0</v>
      </c>
      <c r="Z67" s="73"/>
      <c r="AA67" s="74">
        <v>0</v>
      </c>
      <c r="AB67" s="73"/>
      <c r="AC67" s="74">
        <f t="shared" si="20"/>
        <v>0</v>
      </c>
      <c r="AD67" s="73"/>
      <c r="AE67" s="74">
        <f t="shared" si="7"/>
        <v>0</v>
      </c>
      <c r="AF67" s="73"/>
      <c r="AG67" s="74">
        <f t="shared" si="15"/>
        <v>0</v>
      </c>
      <c r="AH67" s="82">
        <f t="shared" si="8"/>
        <v>0</v>
      </c>
      <c r="AI67" s="74"/>
      <c r="AJ67" s="139">
        <f t="shared" si="16"/>
        <v>0</v>
      </c>
    </row>
    <row r="68" spans="1:36" ht="15" customHeight="1" x14ac:dyDescent="0.2">
      <c r="A68" s="84" t="s">
        <v>228</v>
      </c>
      <c r="B68" t="str">
        <f>IF($A68="","",INDEX('MA-Liste'!$D:$D,MATCH($A68,'MA-Liste'!$M:$M,FALSE)))</f>
        <v>AeBo</v>
      </c>
      <c r="C68" s="4" t="str">
        <f ca="1">IF($A68="","",INDEX(INDIRECT("'MA-Liste'!"&amp;$C$11),MATCH($A68,'MA-Liste'!$M:$M,FALSE)))</f>
        <v>D</v>
      </c>
      <c r="D68" s="19">
        <f t="shared" ca="1" si="0"/>
        <v>100</v>
      </c>
      <c r="E68" s="20">
        <f t="shared" si="9"/>
        <v>0</v>
      </c>
      <c r="F68" s="73"/>
      <c r="G68" s="74">
        <f t="shared" ca="1" si="17"/>
        <v>0</v>
      </c>
      <c r="H68" s="73"/>
      <c r="I68" s="74">
        <f t="shared" ca="1" si="1"/>
        <v>0</v>
      </c>
      <c r="J68" s="73"/>
      <c r="K68" s="113">
        <f t="shared" ca="1" si="10"/>
        <v>0</v>
      </c>
      <c r="L68" s="73"/>
      <c r="M68" s="113">
        <f t="shared" ca="1" si="11"/>
        <v>0</v>
      </c>
      <c r="N68" s="73"/>
      <c r="O68" s="74">
        <f t="shared" ca="1" si="12"/>
        <v>0</v>
      </c>
      <c r="P68" s="73"/>
      <c r="Q68" s="113">
        <f t="shared" ca="1" si="2"/>
        <v>0</v>
      </c>
      <c r="R68" s="73"/>
      <c r="S68" s="113">
        <f t="shared" ca="1" si="3"/>
        <v>0</v>
      </c>
      <c r="T68" s="101"/>
      <c r="U68" s="74">
        <f t="shared" ca="1" si="4"/>
        <v>0</v>
      </c>
      <c r="V68" s="73"/>
      <c r="W68" s="113">
        <f t="shared" ca="1" si="13"/>
        <v>0</v>
      </c>
      <c r="X68" s="101"/>
      <c r="Y68" s="113">
        <f t="shared" ca="1" si="14"/>
        <v>0</v>
      </c>
      <c r="Z68" s="73"/>
      <c r="AA68" s="74">
        <v>0</v>
      </c>
      <c r="AB68" s="73"/>
      <c r="AC68" s="74">
        <f t="shared" ca="1" si="20"/>
        <v>0</v>
      </c>
      <c r="AD68" s="73"/>
      <c r="AE68" s="74">
        <f t="shared" ca="1" si="7"/>
        <v>0</v>
      </c>
      <c r="AF68" s="73"/>
      <c r="AG68" s="74">
        <f t="shared" ca="1" si="15"/>
        <v>0</v>
      </c>
      <c r="AH68" s="82">
        <f t="shared" ca="1" si="8"/>
        <v>0</v>
      </c>
      <c r="AI68" s="74"/>
      <c r="AJ68" s="139">
        <f t="shared" ca="1" si="16"/>
        <v>0</v>
      </c>
    </row>
    <row r="69" spans="1:36" ht="15" customHeight="1" x14ac:dyDescent="0.2">
      <c r="A69" s="84" t="s">
        <v>363</v>
      </c>
      <c r="B69" s="14" t="s">
        <v>65</v>
      </c>
      <c r="C69" s="18" t="str">
        <f ca="1">IF($A69="","",INDEX(INDIRECT("'MA-Liste'!"&amp;$C$11),MATCH($A69,'MA-Liste'!$M:$M,FALSE)))</f>
        <v>E</v>
      </c>
      <c r="D69" s="19">
        <f t="shared" ca="1" si="0"/>
        <v>75</v>
      </c>
      <c r="E69" s="20">
        <f t="shared" si="9"/>
        <v>0</v>
      </c>
      <c r="F69" s="73"/>
      <c r="G69" s="74">
        <f t="shared" ca="1" si="17"/>
        <v>0</v>
      </c>
      <c r="H69" s="73"/>
      <c r="I69" s="74">
        <f t="shared" ca="1" si="1"/>
        <v>0</v>
      </c>
      <c r="J69" s="73"/>
      <c r="K69" s="113">
        <f t="shared" ca="1" si="10"/>
        <v>0</v>
      </c>
      <c r="L69" s="73"/>
      <c r="M69" s="113">
        <f t="shared" ca="1" si="11"/>
        <v>0</v>
      </c>
      <c r="N69" s="73"/>
      <c r="O69" s="74">
        <f t="shared" ca="1" si="12"/>
        <v>0</v>
      </c>
      <c r="P69" s="73"/>
      <c r="Q69" s="113">
        <f t="shared" ca="1" si="2"/>
        <v>0</v>
      </c>
      <c r="R69" s="73"/>
      <c r="S69" s="113">
        <f t="shared" ca="1" si="3"/>
        <v>0</v>
      </c>
      <c r="T69" s="101"/>
      <c r="U69" s="74">
        <f t="shared" ca="1" si="4"/>
        <v>0</v>
      </c>
      <c r="V69" s="73"/>
      <c r="W69" s="113">
        <f t="shared" ca="1" si="13"/>
        <v>0</v>
      </c>
      <c r="X69" s="101"/>
      <c r="Y69" s="113">
        <f t="shared" ca="1" si="14"/>
        <v>0</v>
      </c>
      <c r="Z69" s="73"/>
      <c r="AA69" s="74">
        <v>0</v>
      </c>
      <c r="AB69" s="73"/>
      <c r="AC69" s="74">
        <f t="shared" ca="1" si="20"/>
        <v>0</v>
      </c>
      <c r="AD69" s="73"/>
      <c r="AE69" s="74">
        <f t="shared" ca="1" si="7"/>
        <v>0</v>
      </c>
      <c r="AF69" s="73"/>
      <c r="AG69" s="74">
        <f t="shared" ca="1" si="15"/>
        <v>0</v>
      </c>
      <c r="AH69" s="82">
        <f t="shared" ca="1" si="8"/>
        <v>0</v>
      </c>
      <c r="AI69" s="74"/>
      <c r="AJ69" s="139">
        <f t="shared" ca="1" si="16"/>
        <v>0</v>
      </c>
    </row>
    <row r="70" spans="1:36" ht="15" customHeight="1" x14ac:dyDescent="0.2">
      <c r="A70" s="84" t="s">
        <v>252</v>
      </c>
      <c r="B70" s="14" t="s">
        <v>65</v>
      </c>
      <c r="C70" s="18" t="s">
        <v>8</v>
      </c>
      <c r="D70" s="19">
        <v>60</v>
      </c>
      <c r="E70" s="20">
        <f t="shared" si="9"/>
        <v>0</v>
      </c>
      <c r="F70" s="73"/>
      <c r="G70" s="74">
        <f t="shared" si="17"/>
        <v>0</v>
      </c>
      <c r="H70" s="73"/>
      <c r="I70" s="74">
        <f t="shared" si="1"/>
        <v>0</v>
      </c>
      <c r="J70" s="73"/>
      <c r="K70" s="113">
        <f t="shared" si="10"/>
        <v>0</v>
      </c>
      <c r="L70" s="73"/>
      <c r="M70" s="113">
        <f t="shared" si="11"/>
        <v>0</v>
      </c>
      <c r="N70" s="73"/>
      <c r="O70" s="74">
        <f t="shared" si="12"/>
        <v>0</v>
      </c>
      <c r="P70" s="73"/>
      <c r="Q70" s="113">
        <f t="shared" si="2"/>
        <v>0</v>
      </c>
      <c r="R70" s="73"/>
      <c r="S70" s="113">
        <f t="shared" si="3"/>
        <v>0</v>
      </c>
      <c r="T70" s="101"/>
      <c r="U70" s="74">
        <f t="shared" si="4"/>
        <v>0</v>
      </c>
      <c r="V70" s="73"/>
      <c r="W70" s="113">
        <f t="shared" si="13"/>
        <v>0</v>
      </c>
      <c r="X70" s="101"/>
      <c r="Y70" s="113">
        <f t="shared" si="14"/>
        <v>0</v>
      </c>
      <c r="Z70" s="73"/>
      <c r="AA70" s="74">
        <v>0</v>
      </c>
      <c r="AB70" s="73"/>
      <c r="AC70" s="74">
        <f t="shared" si="20"/>
        <v>0</v>
      </c>
      <c r="AD70" s="73"/>
      <c r="AE70" s="74">
        <f t="shared" si="7"/>
        <v>0</v>
      </c>
      <c r="AF70" s="73"/>
      <c r="AG70" s="74">
        <f t="shared" si="15"/>
        <v>0</v>
      </c>
      <c r="AH70" s="82">
        <f t="shared" si="8"/>
        <v>0</v>
      </c>
      <c r="AI70" s="74"/>
      <c r="AJ70" s="139">
        <f t="shared" si="16"/>
        <v>0</v>
      </c>
    </row>
    <row r="71" spans="1:36" ht="15" customHeight="1" x14ac:dyDescent="0.2">
      <c r="A71" s="90" t="s">
        <v>253</v>
      </c>
      <c r="B71" s="14" t="s">
        <v>65</v>
      </c>
      <c r="C71" s="18" t="s">
        <v>6</v>
      </c>
      <c r="D71" s="19">
        <v>100</v>
      </c>
      <c r="E71" s="20">
        <f t="shared" si="9"/>
        <v>0</v>
      </c>
      <c r="F71" s="73"/>
      <c r="G71" s="74">
        <f t="shared" si="17"/>
        <v>0</v>
      </c>
      <c r="H71" s="73"/>
      <c r="I71" s="74">
        <f t="shared" si="1"/>
        <v>0</v>
      </c>
      <c r="J71" s="73"/>
      <c r="K71" s="113">
        <f t="shared" si="10"/>
        <v>0</v>
      </c>
      <c r="L71" s="73"/>
      <c r="M71" s="113">
        <f t="shared" si="11"/>
        <v>0</v>
      </c>
      <c r="N71" s="73"/>
      <c r="O71" s="74">
        <f t="shared" si="12"/>
        <v>0</v>
      </c>
      <c r="P71" s="73"/>
      <c r="Q71" s="113">
        <f t="shared" si="2"/>
        <v>0</v>
      </c>
      <c r="R71" s="73"/>
      <c r="S71" s="113">
        <f t="shared" si="3"/>
        <v>0</v>
      </c>
      <c r="T71" s="101"/>
      <c r="U71" s="74">
        <f t="shared" si="4"/>
        <v>0</v>
      </c>
      <c r="V71" s="73"/>
      <c r="W71" s="113">
        <f t="shared" si="13"/>
        <v>0</v>
      </c>
      <c r="X71" s="101"/>
      <c r="Y71" s="113">
        <f t="shared" si="14"/>
        <v>0</v>
      </c>
      <c r="Z71" s="73"/>
      <c r="AA71" s="74">
        <v>0</v>
      </c>
      <c r="AB71" s="73"/>
      <c r="AC71" s="74">
        <f t="shared" si="20"/>
        <v>0</v>
      </c>
      <c r="AD71" s="73"/>
      <c r="AE71" s="74">
        <f t="shared" si="7"/>
        <v>0</v>
      </c>
      <c r="AF71" s="73"/>
      <c r="AG71" s="74">
        <f t="shared" si="15"/>
        <v>0</v>
      </c>
      <c r="AH71" s="82">
        <f t="shared" si="8"/>
        <v>0</v>
      </c>
      <c r="AI71" s="74"/>
      <c r="AJ71" s="139">
        <f t="shared" si="16"/>
        <v>0</v>
      </c>
    </row>
    <row r="72" spans="1:36" ht="15" customHeight="1" x14ac:dyDescent="0.2">
      <c r="A72" s="90" t="s">
        <v>254</v>
      </c>
      <c r="B72" s="14" t="s">
        <v>65</v>
      </c>
      <c r="C72" s="18" t="s">
        <v>8</v>
      </c>
      <c r="D72" s="19">
        <v>60</v>
      </c>
      <c r="E72" s="20">
        <f t="shared" si="9"/>
        <v>0</v>
      </c>
      <c r="F72" s="73"/>
      <c r="G72" s="74">
        <f t="shared" si="17"/>
        <v>0</v>
      </c>
      <c r="H72" s="73"/>
      <c r="I72" s="74">
        <f t="shared" si="1"/>
        <v>0</v>
      </c>
      <c r="J72" s="73"/>
      <c r="K72" s="113">
        <f t="shared" si="10"/>
        <v>0</v>
      </c>
      <c r="L72" s="73"/>
      <c r="M72" s="113">
        <f t="shared" si="11"/>
        <v>0</v>
      </c>
      <c r="N72" s="73"/>
      <c r="O72" s="74">
        <f t="shared" si="12"/>
        <v>0</v>
      </c>
      <c r="P72" s="73"/>
      <c r="Q72" s="113">
        <f t="shared" si="2"/>
        <v>0</v>
      </c>
      <c r="R72" s="73"/>
      <c r="S72" s="113">
        <f t="shared" si="3"/>
        <v>0</v>
      </c>
      <c r="T72" s="101"/>
      <c r="U72" s="74">
        <f t="shared" si="4"/>
        <v>0</v>
      </c>
      <c r="V72" s="73"/>
      <c r="W72" s="113">
        <f t="shared" si="13"/>
        <v>0</v>
      </c>
      <c r="X72" s="101"/>
      <c r="Y72" s="113">
        <f t="shared" si="14"/>
        <v>0</v>
      </c>
      <c r="Z72" s="73"/>
      <c r="AA72" s="74">
        <v>0</v>
      </c>
      <c r="AB72" s="73"/>
      <c r="AC72" s="74">
        <f t="shared" si="20"/>
        <v>0</v>
      </c>
      <c r="AD72" s="73"/>
      <c r="AE72" s="74">
        <f t="shared" si="7"/>
        <v>0</v>
      </c>
      <c r="AF72" s="73"/>
      <c r="AG72" s="74">
        <f t="shared" si="15"/>
        <v>0</v>
      </c>
      <c r="AH72" s="82">
        <f t="shared" si="8"/>
        <v>0</v>
      </c>
      <c r="AI72" s="74"/>
      <c r="AJ72" s="147">
        <f t="shared" si="16"/>
        <v>0</v>
      </c>
    </row>
    <row r="73" spans="1:36" ht="15" customHeight="1" x14ac:dyDescent="0.2">
      <c r="A73" s="90" t="s">
        <v>255</v>
      </c>
      <c r="B73" s="14" t="s">
        <v>65</v>
      </c>
      <c r="C73" s="18" t="s">
        <v>5</v>
      </c>
      <c r="D73" s="19">
        <v>118</v>
      </c>
      <c r="E73" s="20">
        <f t="shared" si="9"/>
        <v>0</v>
      </c>
      <c r="F73" s="73"/>
      <c r="G73" s="74">
        <f t="shared" si="17"/>
        <v>0</v>
      </c>
      <c r="H73" s="73"/>
      <c r="I73" s="74">
        <f t="shared" si="1"/>
        <v>0</v>
      </c>
      <c r="J73" s="73"/>
      <c r="K73" s="113">
        <f t="shared" si="10"/>
        <v>0</v>
      </c>
      <c r="L73" s="73"/>
      <c r="M73" s="113">
        <f t="shared" si="11"/>
        <v>0</v>
      </c>
      <c r="N73" s="73"/>
      <c r="O73" s="74">
        <f t="shared" si="12"/>
        <v>0</v>
      </c>
      <c r="P73" s="73"/>
      <c r="Q73" s="113">
        <f t="shared" si="2"/>
        <v>0</v>
      </c>
      <c r="R73" s="73"/>
      <c r="S73" s="113">
        <f t="shared" si="3"/>
        <v>0</v>
      </c>
      <c r="T73" s="101"/>
      <c r="U73" s="74">
        <f t="shared" si="4"/>
        <v>0</v>
      </c>
      <c r="V73" s="73"/>
      <c r="W73" s="113">
        <f t="shared" si="13"/>
        <v>0</v>
      </c>
      <c r="X73" s="101"/>
      <c r="Y73" s="113">
        <f t="shared" si="14"/>
        <v>0</v>
      </c>
      <c r="Z73" s="73"/>
      <c r="AA73" s="74">
        <v>0</v>
      </c>
      <c r="AB73" s="73"/>
      <c r="AC73" s="74">
        <f t="shared" si="20"/>
        <v>0</v>
      </c>
      <c r="AD73" s="73"/>
      <c r="AE73" s="74">
        <f t="shared" si="7"/>
        <v>0</v>
      </c>
      <c r="AF73" s="73"/>
      <c r="AG73" s="74">
        <f t="shared" si="15"/>
        <v>0</v>
      </c>
      <c r="AH73" s="82">
        <f t="shared" si="8"/>
        <v>0</v>
      </c>
      <c r="AI73" s="74"/>
      <c r="AJ73" s="147">
        <f t="shared" si="16"/>
        <v>0</v>
      </c>
    </row>
    <row r="74" spans="1:36" ht="15" customHeight="1" x14ac:dyDescent="0.2">
      <c r="A74" s="90" t="s">
        <v>256</v>
      </c>
      <c r="B74" s="14" t="s">
        <v>65</v>
      </c>
      <c r="C74" s="18" t="s">
        <v>5</v>
      </c>
      <c r="D74" s="19">
        <v>118</v>
      </c>
      <c r="E74" s="20">
        <f t="shared" si="9"/>
        <v>0</v>
      </c>
      <c r="F74" s="73"/>
      <c r="G74" s="74">
        <f t="shared" si="17"/>
        <v>0</v>
      </c>
      <c r="H74" s="73"/>
      <c r="I74" s="74">
        <f t="shared" si="1"/>
        <v>0</v>
      </c>
      <c r="J74" s="73"/>
      <c r="K74" s="113">
        <f t="shared" si="10"/>
        <v>0</v>
      </c>
      <c r="L74" s="73"/>
      <c r="M74" s="113">
        <f t="shared" si="11"/>
        <v>0</v>
      </c>
      <c r="N74" s="73"/>
      <c r="O74" s="74">
        <f t="shared" si="12"/>
        <v>0</v>
      </c>
      <c r="P74" s="73"/>
      <c r="Q74" s="113">
        <f t="shared" si="2"/>
        <v>0</v>
      </c>
      <c r="R74" s="73"/>
      <c r="S74" s="113">
        <f t="shared" si="3"/>
        <v>0</v>
      </c>
      <c r="T74" s="101"/>
      <c r="U74" s="74">
        <f t="shared" si="4"/>
        <v>0</v>
      </c>
      <c r="V74" s="73"/>
      <c r="W74" s="113">
        <f t="shared" si="13"/>
        <v>0</v>
      </c>
      <c r="X74" s="101"/>
      <c r="Y74" s="113">
        <f t="shared" si="14"/>
        <v>0</v>
      </c>
      <c r="Z74" s="73"/>
      <c r="AA74" s="74">
        <v>0</v>
      </c>
      <c r="AB74" s="73"/>
      <c r="AC74" s="74">
        <f t="shared" si="20"/>
        <v>0</v>
      </c>
      <c r="AD74" s="73"/>
      <c r="AE74" s="74">
        <f t="shared" si="7"/>
        <v>0</v>
      </c>
      <c r="AF74" s="73"/>
      <c r="AG74" s="74">
        <f t="shared" si="15"/>
        <v>0</v>
      </c>
      <c r="AH74" s="82">
        <f t="shared" si="8"/>
        <v>0</v>
      </c>
      <c r="AI74" s="74"/>
      <c r="AJ74" s="147">
        <f t="shared" si="16"/>
        <v>0</v>
      </c>
    </row>
    <row r="75" spans="1:36" ht="15" customHeight="1" x14ac:dyDescent="0.2">
      <c r="A75" s="90" t="s">
        <v>257</v>
      </c>
      <c r="B75" s="14" t="s">
        <v>65</v>
      </c>
      <c r="C75" s="18" t="s">
        <v>5</v>
      </c>
      <c r="D75" s="19">
        <v>118</v>
      </c>
      <c r="E75" s="20">
        <f t="shared" si="9"/>
        <v>0</v>
      </c>
      <c r="F75" s="73"/>
      <c r="G75" s="74">
        <f t="shared" si="17"/>
        <v>0</v>
      </c>
      <c r="H75" s="73"/>
      <c r="I75" s="74">
        <f t="shared" si="1"/>
        <v>0</v>
      </c>
      <c r="J75" s="73"/>
      <c r="K75" s="113">
        <f t="shared" si="10"/>
        <v>0</v>
      </c>
      <c r="L75" s="73"/>
      <c r="M75" s="113">
        <f t="shared" si="11"/>
        <v>0</v>
      </c>
      <c r="N75" s="73"/>
      <c r="O75" s="74">
        <f t="shared" si="12"/>
        <v>0</v>
      </c>
      <c r="P75" s="73"/>
      <c r="Q75" s="113">
        <f t="shared" si="2"/>
        <v>0</v>
      </c>
      <c r="R75" s="73"/>
      <c r="S75" s="113">
        <f t="shared" si="3"/>
        <v>0</v>
      </c>
      <c r="T75" s="101"/>
      <c r="U75" s="74">
        <f t="shared" si="4"/>
        <v>0</v>
      </c>
      <c r="V75" s="73"/>
      <c r="W75" s="113">
        <f t="shared" si="13"/>
        <v>0</v>
      </c>
      <c r="X75" s="101"/>
      <c r="Y75" s="113">
        <f t="shared" si="14"/>
        <v>0</v>
      </c>
      <c r="Z75" s="73"/>
      <c r="AA75" s="74">
        <v>0</v>
      </c>
      <c r="AB75" s="73"/>
      <c r="AC75" s="74">
        <f t="shared" si="20"/>
        <v>0</v>
      </c>
      <c r="AD75" s="73"/>
      <c r="AE75" s="74">
        <f t="shared" si="7"/>
        <v>0</v>
      </c>
      <c r="AF75" s="73"/>
      <c r="AG75" s="74">
        <f t="shared" si="15"/>
        <v>0</v>
      </c>
      <c r="AH75" s="82">
        <f t="shared" si="8"/>
        <v>0</v>
      </c>
      <c r="AI75" s="74"/>
      <c r="AJ75" s="147">
        <f t="shared" si="16"/>
        <v>0</v>
      </c>
    </row>
    <row r="76" spans="1:36" ht="15" customHeight="1" x14ac:dyDescent="0.2">
      <c r="A76" s="90" t="s">
        <v>264</v>
      </c>
      <c r="B76" s="14" t="s">
        <v>65</v>
      </c>
      <c r="C76" s="18" t="s">
        <v>6</v>
      </c>
      <c r="D76" s="19">
        <v>100</v>
      </c>
      <c r="E76" s="20">
        <f t="shared" si="9"/>
        <v>0</v>
      </c>
      <c r="F76" s="73"/>
      <c r="G76" s="74">
        <f t="shared" si="17"/>
        <v>0</v>
      </c>
      <c r="H76" s="73"/>
      <c r="I76" s="74">
        <f t="shared" si="1"/>
        <v>0</v>
      </c>
      <c r="J76" s="73"/>
      <c r="K76" s="113">
        <f t="shared" si="10"/>
        <v>0</v>
      </c>
      <c r="L76" s="73"/>
      <c r="M76" s="113">
        <f t="shared" si="11"/>
        <v>0</v>
      </c>
      <c r="N76" s="73"/>
      <c r="O76" s="74">
        <f t="shared" si="12"/>
        <v>0</v>
      </c>
      <c r="P76" s="73"/>
      <c r="Q76" s="113">
        <f t="shared" si="2"/>
        <v>0</v>
      </c>
      <c r="R76" s="73"/>
      <c r="S76" s="113">
        <f t="shared" si="3"/>
        <v>0</v>
      </c>
      <c r="T76" s="101"/>
      <c r="U76" s="74">
        <f t="shared" si="4"/>
        <v>0</v>
      </c>
      <c r="V76" s="73"/>
      <c r="W76" s="113">
        <f t="shared" si="13"/>
        <v>0</v>
      </c>
      <c r="X76" s="101"/>
      <c r="Y76" s="113">
        <f t="shared" si="14"/>
        <v>0</v>
      </c>
      <c r="Z76" s="73"/>
      <c r="AA76" s="74">
        <v>0</v>
      </c>
      <c r="AB76" s="73"/>
      <c r="AC76" s="74">
        <f t="shared" si="20"/>
        <v>0</v>
      </c>
      <c r="AD76" s="73"/>
      <c r="AE76" s="74">
        <f t="shared" si="7"/>
        <v>0</v>
      </c>
      <c r="AF76" s="73"/>
      <c r="AG76" s="74">
        <f t="shared" si="15"/>
        <v>0</v>
      </c>
      <c r="AH76" s="82">
        <f t="shared" si="8"/>
        <v>0</v>
      </c>
      <c r="AI76" s="74"/>
      <c r="AJ76" s="147">
        <f t="shared" si="16"/>
        <v>0</v>
      </c>
    </row>
    <row r="77" spans="1:36" ht="15" customHeight="1" x14ac:dyDescent="0.2">
      <c r="A77" s="90" t="s">
        <v>322</v>
      </c>
      <c r="B77" s="14" t="s">
        <v>65</v>
      </c>
      <c r="C77" s="18" t="s">
        <v>6</v>
      </c>
      <c r="D77" s="19">
        <v>100</v>
      </c>
      <c r="E77" s="20">
        <f t="shared" si="9"/>
        <v>0</v>
      </c>
      <c r="F77" s="73"/>
      <c r="G77" s="74">
        <f>IF(D77="",0,D77*F77)</f>
        <v>0</v>
      </c>
      <c r="H77" s="73"/>
      <c r="I77" s="74">
        <f t="shared" si="1"/>
        <v>0</v>
      </c>
      <c r="J77" s="73"/>
      <c r="K77" s="113">
        <f t="shared" si="10"/>
        <v>0</v>
      </c>
      <c r="L77" s="73"/>
      <c r="M77" s="113">
        <f t="shared" si="11"/>
        <v>0</v>
      </c>
      <c r="N77" s="73"/>
      <c r="O77" s="74">
        <f t="shared" si="12"/>
        <v>0</v>
      </c>
      <c r="P77" s="73"/>
      <c r="Q77" s="113">
        <f t="shared" si="2"/>
        <v>0</v>
      </c>
      <c r="R77" s="73"/>
      <c r="S77" s="113">
        <f t="shared" si="3"/>
        <v>0</v>
      </c>
      <c r="T77" s="101"/>
      <c r="U77" s="74">
        <f t="shared" si="4"/>
        <v>0</v>
      </c>
      <c r="V77" s="73"/>
      <c r="W77" s="113">
        <f t="shared" si="13"/>
        <v>0</v>
      </c>
      <c r="X77" s="101"/>
      <c r="Y77" s="113">
        <f t="shared" si="14"/>
        <v>0</v>
      </c>
      <c r="Z77" s="73"/>
      <c r="AA77" s="74">
        <v>0</v>
      </c>
      <c r="AB77" s="73"/>
      <c r="AC77" s="74">
        <f t="shared" si="20"/>
        <v>0</v>
      </c>
      <c r="AD77" s="73"/>
      <c r="AE77" s="74">
        <f t="shared" si="7"/>
        <v>0</v>
      </c>
      <c r="AF77" s="73"/>
      <c r="AG77" s="74">
        <f t="shared" si="15"/>
        <v>0</v>
      </c>
      <c r="AH77" s="82">
        <f t="shared" si="8"/>
        <v>0</v>
      </c>
      <c r="AI77" s="74"/>
      <c r="AJ77" s="147">
        <f t="shared" si="16"/>
        <v>0</v>
      </c>
    </row>
    <row r="78" spans="1:36" ht="15" customHeight="1" x14ac:dyDescent="0.2">
      <c r="A78" s="90" t="s">
        <v>323</v>
      </c>
      <c r="B78" s="14" t="s">
        <v>65</v>
      </c>
      <c r="C78" s="18" t="s">
        <v>6</v>
      </c>
      <c r="D78" s="19">
        <v>100</v>
      </c>
      <c r="E78" s="20">
        <f t="shared" si="9"/>
        <v>0</v>
      </c>
      <c r="F78" s="73"/>
      <c r="G78" s="74">
        <f>IF(D78="",0,D78*F78)</f>
        <v>0</v>
      </c>
      <c r="H78" s="73"/>
      <c r="I78" s="74">
        <f t="shared" si="1"/>
        <v>0</v>
      </c>
      <c r="J78" s="73"/>
      <c r="K78" s="113">
        <f t="shared" si="10"/>
        <v>0</v>
      </c>
      <c r="L78" s="73"/>
      <c r="M78" s="113">
        <f t="shared" si="11"/>
        <v>0</v>
      </c>
      <c r="N78" s="73"/>
      <c r="O78" s="74">
        <f t="shared" si="12"/>
        <v>0</v>
      </c>
      <c r="P78" s="73"/>
      <c r="Q78" s="113">
        <f t="shared" si="2"/>
        <v>0</v>
      </c>
      <c r="R78" s="73"/>
      <c r="S78" s="113">
        <f t="shared" si="3"/>
        <v>0</v>
      </c>
      <c r="T78" s="101"/>
      <c r="U78" s="74">
        <f t="shared" si="4"/>
        <v>0</v>
      </c>
      <c r="V78" s="73"/>
      <c r="W78" s="113">
        <f t="shared" si="13"/>
        <v>0</v>
      </c>
      <c r="X78" s="101"/>
      <c r="Y78" s="113">
        <f t="shared" si="14"/>
        <v>0</v>
      </c>
      <c r="Z78" s="73"/>
      <c r="AA78" s="74">
        <v>0</v>
      </c>
      <c r="AB78" s="73"/>
      <c r="AC78" s="74">
        <f t="shared" si="20"/>
        <v>0</v>
      </c>
      <c r="AD78" s="73"/>
      <c r="AE78" s="74">
        <f t="shared" si="7"/>
        <v>0</v>
      </c>
      <c r="AF78" s="73"/>
      <c r="AG78" s="74">
        <f t="shared" si="15"/>
        <v>0</v>
      </c>
      <c r="AH78" s="82">
        <f t="shared" si="8"/>
        <v>0</v>
      </c>
      <c r="AI78" s="74"/>
      <c r="AJ78" s="147">
        <f t="shared" si="16"/>
        <v>0</v>
      </c>
    </row>
    <row r="79" spans="1:36" ht="15" customHeight="1" x14ac:dyDescent="0.2">
      <c r="A79" s="90" t="s">
        <v>260</v>
      </c>
      <c r="B79" s="14" t="s">
        <v>65</v>
      </c>
      <c r="C79" s="18" t="s">
        <v>6</v>
      </c>
      <c r="D79" s="19">
        <v>100</v>
      </c>
      <c r="E79" s="20">
        <f t="shared" si="9"/>
        <v>0</v>
      </c>
      <c r="F79" s="73"/>
      <c r="G79" s="74">
        <f t="shared" si="17"/>
        <v>0</v>
      </c>
      <c r="H79" s="73"/>
      <c r="I79" s="74">
        <f t="shared" si="1"/>
        <v>0</v>
      </c>
      <c r="J79" s="73"/>
      <c r="K79" s="113">
        <f t="shared" si="10"/>
        <v>0</v>
      </c>
      <c r="L79" s="73"/>
      <c r="M79" s="113">
        <f t="shared" si="11"/>
        <v>0</v>
      </c>
      <c r="N79" s="73"/>
      <c r="O79" s="74">
        <f t="shared" si="12"/>
        <v>0</v>
      </c>
      <c r="P79" s="73"/>
      <c r="Q79" s="113">
        <f t="shared" si="2"/>
        <v>0</v>
      </c>
      <c r="R79" s="73"/>
      <c r="S79" s="113">
        <f t="shared" si="3"/>
        <v>0</v>
      </c>
      <c r="T79" s="73"/>
      <c r="U79" s="74">
        <f t="shared" si="4"/>
        <v>0</v>
      </c>
      <c r="V79" s="73"/>
      <c r="W79" s="113">
        <f t="shared" si="13"/>
        <v>0</v>
      </c>
      <c r="X79" s="101"/>
      <c r="Y79" s="113">
        <f t="shared" si="14"/>
        <v>0</v>
      </c>
      <c r="Z79" s="73"/>
      <c r="AA79" s="74">
        <v>0</v>
      </c>
      <c r="AB79" s="73"/>
      <c r="AC79" s="74">
        <f t="shared" si="20"/>
        <v>0</v>
      </c>
      <c r="AD79" s="73"/>
      <c r="AE79" s="74">
        <f t="shared" si="7"/>
        <v>0</v>
      </c>
      <c r="AF79" s="73"/>
      <c r="AG79" s="74">
        <f t="shared" si="15"/>
        <v>0</v>
      </c>
      <c r="AH79" s="82">
        <f t="shared" si="8"/>
        <v>0</v>
      </c>
      <c r="AI79" s="74"/>
      <c r="AJ79" s="147">
        <f t="shared" si="16"/>
        <v>0</v>
      </c>
    </row>
    <row r="80" spans="1:36" ht="15" customHeight="1" x14ac:dyDescent="0.2">
      <c r="A80" s="90" t="s">
        <v>265</v>
      </c>
      <c r="B80" t="str">
        <f>IF($A80="","",INDEX('MA-Liste'!$D:$D,MATCH($A80,'MA-Liste'!$M:$M,FALSE)))</f>
        <v>AeBo</v>
      </c>
      <c r="C80" s="4" t="str">
        <f ca="1">IF($A80="","",INDEX(INDIRECT("'MA-Liste'!"&amp;$C$11),MATCH($A80,'MA-Liste'!$M:$M,FALSE)))</f>
        <v>D</v>
      </c>
      <c r="D80" s="19">
        <f ca="1">IF(OR($C80="",$C80=0),"",VLOOKUP($C80,Ansätze,$D$11,FALSE))</f>
        <v>100</v>
      </c>
      <c r="E80" s="20">
        <f t="shared" si="9"/>
        <v>0</v>
      </c>
      <c r="F80" s="73"/>
      <c r="G80" s="74">
        <f t="shared" ca="1" si="17"/>
        <v>0</v>
      </c>
      <c r="H80" s="73"/>
      <c r="I80" s="74">
        <f t="shared" ca="1" si="1"/>
        <v>0</v>
      </c>
      <c r="J80" s="73"/>
      <c r="K80" s="113">
        <f t="shared" ca="1" si="10"/>
        <v>0</v>
      </c>
      <c r="L80" s="73"/>
      <c r="M80" s="113">
        <f t="shared" ca="1" si="11"/>
        <v>0</v>
      </c>
      <c r="N80" s="73"/>
      <c r="O80" s="74">
        <f t="shared" ca="1" si="12"/>
        <v>0</v>
      </c>
      <c r="P80" s="73"/>
      <c r="Q80" s="113">
        <f t="shared" ca="1" si="2"/>
        <v>0</v>
      </c>
      <c r="R80" s="73"/>
      <c r="S80" s="113">
        <f t="shared" ca="1" si="3"/>
        <v>0</v>
      </c>
      <c r="T80" s="73"/>
      <c r="U80" s="74">
        <f t="shared" ca="1" si="4"/>
        <v>0</v>
      </c>
      <c r="V80" s="73"/>
      <c r="W80" s="113">
        <f t="shared" ca="1" si="13"/>
        <v>0</v>
      </c>
      <c r="X80" s="101"/>
      <c r="Y80" s="113">
        <f t="shared" ca="1" si="14"/>
        <v>0</v>
      </c>
      <c r="Z80" s="73"/>
      <c r="AA80" s="74">
        <v>0</v>
      </c>
      <c r="AB80" s="73"/>
      <c r="AC80" s="74">
        <f t="shared" ca="1" si="20"/>
        <v>0</v>
      </c>
      <c r="AD80" s="73"/>
      <c r="AE80" s="74">
        <f t="shared" ca="1" si="7"/>
        <v>0</v>
      </c>
      <c r="AF80" s="73"/>
      <c r="AG80" s="74">
        <f t="shared" ca="1" si="15"/>
        <v>0</v>
      </c>
      <c r="AH80" s="82">
        <f t="shared" ca="1" si="8"/>
        <v>0</v>
      </c>
      <c r="AI80" s="74"/>
      <c r="AJ80" s="147">
        <f t="shared" ca="1" si="16"/>
        <v>0</v>
      </c>
    </row>
    <row r="81" spans="1:37" ht="15" customHeight="1" x14ac:dyDescent="0.2">
      <c r="A81" s="90" t="s">
        <v>263</v>
      </c>
      <c r="B81" s="14" t="s">
        <v>65</v>
      </c>
      <c r="C81" s="18" t="s">
        <v>6</v>
      </c>
      <c r="D81" s="19">
        <v>100</v>
      </c>
      <c r="E81" s="20">
        <f t="shared" si="9"/>
        <v>0</v>
      </c>
      <c r="F81" s="73"/>
      <c r="G81" s="74">
        <f t="shared" si="17"/>
        <v>0</v>
      </c>
      <c r="H81" s="73"/>
      <c r="I81" s="74">
        <f t="shared" si="1"/>
        <v>0</v>
      </c>
      <c r="J81" s="73"/>
      <c r="K81" s="113">
        <f t="shared" si="10"/>
        <v>0</v>
      </c>
      <c r="L81" s="73"/>
      <c r="M81" s="113">
        <f t="shared" si="11"/>
        <v>0</v>
      </c>
      <c r="N81" s="73"/>
      <c r="O81" s="74">
        <f t="shared" si="12"/>
        <v>0</v>
      </c>
      <c r="P81" s="73"/>
      <c r="Q81" s="113">
        <f t="shared" ref="Q81:Q97" si="21">IF($D81="",0,$D81*P81)</f>
        <v>0</v>
      </c>
      <c r="R81" s="73"/>
      <c r="S81" s="113">
        <f t="shared" si="3"/>
        <v>0</v>
      </c>
      <c r="T81" s="73"/>
      <c r="U81" s="74">
        <f t="shared" ref="U81:U97" si="22">IF($D81="",0,$D81*T81)</f>
        <v>0</v>
      </c>
      <c r="V81" s="73"/>
      <c r="W81" s="113">
        <f t="shared" si="13"/>
        <v>0</v>
      </c>
      <c r="X81" s="101"/>
      <c r="Y81" s="113">
        <f t="shared" si="14"/>
        <v>0</v>
      </c>
      <c r="Z81" s="73"/>
      <c r="AA81" s="74">
        <v>0</v>
      </c>
      <c r="AB81" s="73"/>
      <c r="AC81" s="74">
        <f t="shared" si="20"/>
        <v>0</v>
      </c>
      <c r="AD81" s="73"/>
      <c r="AE81" s="74">
        <f t="shared" si="7"/>
        <v>0</v>
      </c>
      <c r="AF81" s="73"/>
      <c r="AG81" s="74">
        <f t="shared" si="15"/>
        <v>0</v>
      </c>
      <c r="AH81" s="82">
        <f t="shared" si="8"/>
        <v>0</v>
      </c>
      <c r="AI81" s="74"/>
      <c r="AJ81" s="147">
        <f t="shared" si="16"/>
        <v>0</v>
      </c>
      <c r="AK81" s="141"/>
    </row>
    <row r="82" spans="1:37" ht="15" customHeight="1" x14ac:dyDescent="0.2">
      <c r="A82" s="84" t="s">
        <v>292</v>
      </c>
      <c r="B82" t="s">
        <v>65</v>
      </c>
      <c r="C82" s="4" t="s">
        <v>9</v>
      </c>
      <c r="D82" s="19">
        <v>35</v>
      </c>
      <c r="E82" s="20">
        <f t="shared" si="9"/>
        <v>0</v>
      </c>
      <c r="F82" s="73"/>
      <c r="G82" s="74">
        <f t="shared" si="17"/>
        <v>0</v>
      </c>
      <c r="H82" s="73"/>
      <c r="I82" s="74">
        <f t="shared" si="1"/>
        <v>0</v>
      </c>
      <c r="J82" s="73"/>
      <c r="K82" s="113">
        <f t="shared" si="10"/>
        <v>0</v>
      </c>
      <c r="L82" s="73"/>
      <c r="M82" s="113">
        <f t="shared" si="11"/>
        <v>0</v>
      </c>
      <c r="N82" s="73"/>
      <c r="O82" s="74">
        <f t="shared" si="12"/>
        <v>0</v>
      </c>
      <c r="P82" s="73"/>
      <c r="Q82" s="113">
        <f t="shared" si="21"/>
        <v>0</v>
      </c>
      <c r="R82" s="73"/>
      <c r="S82" s="113">
        <f t="shared" si="3"/>
        <v>0</v>
      </c>
      <c r="T82" s="73"/>
      <c r="U82" s="74">
        <f t="shared" si="22"/>
        <v>0</v>
      </c>
      <c r="V82" s="73"/>
      <c r="W82" s="113">
        <f t="shared" si="13"/>
        <v>0</v>
      </c>
      <c r="X82" s="101"/>
      <c r="Y82" s="113">
        <f t="shared" si="14"/>
        <v>0</v>
      </c>
      <c r="Z82" s="73"/>
      <c r="AA82" s="74">
        <v>0</v>
      </c>
      <c r="AB82" s="73"/>
      <c r="AC82" s="74">
        <f t="shared" si="20"/>
        <v>0</v>
      </c>
      <c r="AD82" s="73"/>
      <c r="AE82" s="74">
        <f t="shared" si="7"/>
        <v>0</v>
      </c>
      <c r="AF82" s="73"/>
      <c r="AG82" s="74">
        <f t="shared" si="15"/>
        <v>0</v>
      </c>
      <c r="AH82" s="82">
        <f t="shared" si="8"/>
        <v>0</v>
      </c>
      <c r="AI82" s="74"/>
      <c r="AJ82" s="147">
        <f t="shared" si="16"/>
        <v>0</v>
      </c>
      <c r="AK82" s="141"/>
    </row>
    <row r="83" spans="1:37" ht="15" customHeight="1" x14ac:dyDescent="0.2">
      <c r="A83" s="84" t="s">
        <v>293</v>
      </c>
      <c r="B83" s="14" t="s">
        <v>65</v>
      </c>
      <c r="C83" s="18" t="s">
        <v>5</v>
      </c>
      <c r="D83" s="19">
        <v>118</v>
      </c>
      <c r="E83" s="20">
        <f t="shared" si="9"/>
        <v>0</v>
      </c>
      <c r="F83" s="73"/>
      <c r="G83" s="74">
        <f t="shared" si="17"/>
        <v>0</v>
      </c>
      <c r="H83" s="73"/>
      <c r="I83" s="74">
        <f t="shared" ref="I83:I97" si="23">IF(D83="",0,D83*H83)</f>
        <v>0</v>
      </c>
      <c r="J83" s="73"/>
      <c r="K83" s="113">
        <f t="shared" si="10"/>
        <v>0</v>
      </c>
      <c r="L83" s="73"/>
      <c r="M83" s="113">
        <f t="shared" si="11"/>
        <v>0</v>
      </c>
      <c r="N83" s="73"/>
      <c r="O83" s="74">
        <f t="shared" si="12"/>
        <v>0</v>
      </c>
      <c r="P83" s="73"/>
      <c r="Q83" s="113">
        <f t="shared" si="21"/>
        <v>0</v>
      </c>
      <c r="R83" s="73"/>
      <c r="S83" s="113">
        <f t="shared" ref="S83:S97" si="24">IF($D83="",0,$D83*R83)</f>
        <v>0</v>
      </c>
      <c r="T83" s="73"/>
      <c r="U83" s="74">
        <f t="shared" si="22"/>
        <v>0</v>
      </c>
      <c r="V83" s="73"/>
      <c r="W83" s="113">
        <f>IF($D83="",0,$D83*V83)</f>
        <v>0</v>
      </c>
      <c r="X83" s="101"/>
      <c r="Y83" s="113">
        <f>IF($D83="",0,$D83*X83)</f>
        <v>0</v>
      </c>
      <c r="Z83" s="73"/>
      <c r="AA83" s="74">
        <f>IF(D83="",0,D83*Z83)</f>
        <v>0</v>
      </c>
      <c r="AB83" s="73"/>
      <c r="AC83" s="74">
        <f t="shared" si="20"/>
        <v>0</v>
      </c>
      <c r="AD83" s="73"/>
      <c r="AE83" s="74">
        <f t="shared" ref="AE83:AE97" si="25">IF(D83="",0,D83*AD83)</f>
        <v>0</v>
      </c>
      <c r="AF83" s="73"/>
      <c r="AG83" s="74">
        <f t="shared" si="15"/>
        <v>0</v>
      </c>
      <c r="AH83" s="82">
        <f t="shared" ref="AH83:AH97" si="26">IF(D83="",0,D83*E83)</f>
        <v>0</v>
      </c>
      <c r="AI83" s="74"/>
      <c r="AJ83" s="147">
        <f t="shared" si="16"/>
        <v>0</v>
      </c>
      <c r="AK83" s="141"/>
    </row>
    <row r="84" spans="1:37" ht="15" customHeight="1" x14ac:dyDescent="0.2">
      <c r="A84" s="84" t="s">
        <v>300</v>
      </c>
      <c r="B84" s="14" t="s">
        <v>65</v>
      </c>
      <c r="C84" s="18" t="s">
        <v>6</v>
      </c>
      <c r="D84" s="19">
        <v>100</v>
      </c>
      <c r="E84" s="20">
        <f t="shared" ref="E84:E100" si="27">SUM(F84++H84+J84+L84+N84+P84+R84+T84+V84+X84+Z84+AB84+AD84+AF84)</f>
        <v>0</v>
      </c>
      <c r="F84" s="73"/>
      <c r="G84" s="74">
        <f t="shared" si="17"/>
        <v>0</v>
      </c>
      <c r="H84" s="73"/>
      <c r="I84" s="74">
        <f t="shared" si="23"/>
        <v>0</v>
      </c>
      <c r="J84" s="174"/>
      <c r="K84" s="113">
        <f t="shared" ref="K84:K97" si="28">IF($D84="",0,$D84*J84)</f>
        <v>0</v>
      </c>
      <c r="L84" s="73"/>
      <c r="M84" s="113">
        <f t="shared" ref="M84:M97" si="29">IF($D84="",0,$D84*L84)</f>
        <v>0</v>
      </c>
      <c r="N84" s="73"/>
      <c r="O84" s="74">
        <f t="shared" ref="O84:O97" si="30">IF($D84="",0,$D84*N84)</f>
        <v>0</v>
      </c>
      <c r="P84" s="174"/>
      <c r="Q84" s="113">
        <f t="shared" si="21"/>
        <v>0</v>
      </c>
      <c r="R84" s="73"/>
      <c r="S84" s="113">
        <f t="shared" si="24"/>
        <v>0</v>
      </c>
      <c r="T84" s="73"/>
      <c r="U84" s="74">
        <f t="shared" si="22"/>
        <v>0</v>
      </c>
      <c r="V84" s="174"/>
      <c r="W84" s="113">
        <f t="shared" ref="W84:W92" si="31">IF($D84="",0,$D84*V84)</f>
        <v>0</v>
      </c>
      <c r="X84" s="101"/>
      <c r="Y84" s="113">
        <f t="shared" ref="Y84:Y97" si="32">IF($D84="",0,$D84*X84)</f>
        <v>0</v>
      </c>
      <c r="Z84" s="73"/>
      <c r="AA84" s="74">
        <f t="shared" ref="AA84:AA97" si="33">IF(D84="",0,D84*Z84)</f>
        <v>0</v>
      </c>
      <c r="AB84" s="73"/>
      <c r="AC84" s="74">
        <f t="shared" si="20"/>
        <v>0</v>
      </c>
      <c r="AD84" s="73"/>
      <c r="AE84" s="74">
        <f t="shared" si="25"/>
        <v>0</v>
      </c>
      <c r="AF84" s="73"/>
      <c r="AG84" s="74">
        <f t="shared" ref="AG84:AG100" si="34">IF(D84="",0,D84*AF84)</f>
        <v>0</v>
      </c>
      <c r="AH84" s="82">
        <f t="shared" si="26"/>
        <v>0</v>
      </c>
      <c r="AI84" s="74"/>
      <c r="AJ84" s="147">
        <f t="shared" ref="AJ84:AJ100" si="35">SUM(AH84+AI84)</f>
        <v>0</v>
      </c>
      <c r="AK84" s="141"/>
    </row>
    <row r="85" spans="1:37" ht="15" customHeight="1" x14ac:dyDescent="0.2">
      <c r="A85" s="84" t="s">
        <v>302</v>
      </c>
      <c r="B85" s="14" t="s">
        <v>65</v>
      </c>
      <c r="C85" s="18" t="s">
        <v>9</v>
      </c>
      <c r="D85" s="19">
        <v>35</v>
      </c>
      <c r="E85" s="20">
        <f t="shared" si="27"/>
        <v>0</v>
      </c>
      <c r="F85" s="73"/>
      <c r="G85" s="74">
        <f t="shared" ref="G85:G97" si="36">IF(D85="",0,D85*F85)</f>
        <v>0</v>
      </c>
      <c r="H85" s="73"/>
      <c r="I85" s="74">
        <f t="shared" si="23"/>
        <v>0</v>
      </c>
      <c r="J85" s="174"/>
      <c r="K85" s="113">
        <f t="shared" si="28"/>
        <v>0</v>
      </c>
      <c r="L85" s="73"/>
      <c r="M85" s="113">
        <f t="shared" si="29"/>
        <v>0</v>
      </c>
      <c r="N85" s="73"/>
      <c r="O85" s="74">
        <f t="shared" si="30"/>
        <v>0</v>
      </c>
      <c r="P85" s="174"/>
      <c r="Q85" s="113">
        <f t="shared" si="21"/>
        <v>0</v>
      </c>
      <c r="R85" s="73"/>
      <c r="S85" s="113">
        <f t="shared" si="24"/>
        <v>0</v>
      </c>
      <c r="T85" s="73"/>
      <c r="U85" s="74">
        <f t="shared" si="22"/>
        <v>0</v>
      </c>
      <c r="V85" s="174"/>
      <c r="W85" s="113">
        <f t="shared" si="31"/>
        <v>0</v>
      </c>
      <c r="X85" s="101"/>
      <c r="Y85" s="113">
        <f t="shared" si="32"/>
        <v>0</v>
      </c>
      <c r="Z85" s="73"/>
      <c r="AA85" s="74">
        <f t="shared" si="33"/>
        <v>0</v>
      </c>
      <c r="AB85" s="73"/>
      <c r="AC85" s="74">
        <f t="shared" si="20"/>
        <v>0</v>
      </c>
      <c r="AD85" s="73"/>
      <c r="AE85" s="74">
        <f t="shared" si="25"/>
        <v>0</v>
      </c>
      <c r="AF85" s="73"/>
      <c r="AG85" s="74">
        <f t="shared" si="34"/>
        <v>0</v>
      </c>
      <c r="AH85" s="82">
        <f t="shared" si="26"/>
        <v>0</v>
      </c>
      <c r="AI85" s="74"/>
      <c r="AJ85" s="147">
        <f t="shared" si="35"/>
        <v>0</v>
      </c>
      <c r="AK85" s="141"/>
    </row>
    <row r="86" spans="1:37" ht="15" customHeight="1" x14ac:dyDescent="0.2">
      <c r="A86" s="84" t="s">
        <v>321</v>
      </c>
      <c r="B86" s="14" t="s">
        <v>65</v>
      </c>
      <c r="C86" s="18" t="s">
        <v>9</v>
      </c>
      <c r="D86" s="19">
        <v>35</v>
      </c>
      <c r="E86" s="20">
        <f t="shared" si="27"/>
        <v>0</v>
      </c>
      <c r="F86" s="73"/>
      <c r="G86" s="74">
        <f t="shared" si="36"/>
        <v>0</v>
      </c>
      <c r="H86" s="73"/>
      <c r="I86" s="74">
        <f t="shared" si="23"/>
        <v>0</v>
      </c>
      <c r="J86" s="174"/>
      <c r="K86" s="113">
        <f t="shared" si="28"/>
        <v>0</v>
      </c>
      <c r="L86" s="73"/>
      <c r="M86" s="113">
        <f t="shared" si="29"/>
        <v>0</v>
      </c>
      <c r="N86" s="73"/>
      <c r="O86" s="74">
        <f t="shared" si="30"/>
        <v>0</v>
      </c>
      <c r="P86" s="174"/>
      <c r="Q86" s="113">
        <f t="shared" si="21"/>
        <v>0</v>
      </c>
      <c r="R86" s="73"/>
      <c r="S86" s="113">
        <f t="shared" si="24"/>
        <v>0</v>
      </c>
      <c r="T86" s="73"/>
      <c r="U86" s="74">
        <f t="shared" si="22"/>
        <v>0</v>
      </c>
      <c r="V86" s="174"/>
      <c r="W86" s="113">
        <f t="shared" si="31"/>
        <v>0</v>
      </c>
      <c r="X86" s="101"/>
      <c r="Y86" s="113">
        <f>IF($D86="",0,$D86*X86)</f>
        <v>0</v>
      </c>
      <c r="Z86" s="73"/>
      <c r="AA86" s="74">
        <f t="shared" si="33"/>
        <v>0</v>
      </c>
      <c r="AB86" s="73"/>
      <c r="AC86" s="74">
        <f t="shared" si="20"/>
        <v>0</v>
      </c>
      <c r="AD86" s="73"/>
      <c r="AE86" s="74">
        <f t="shared" si="25"/>
        <v>0</v>
      </c>
      <c r="AF86" s="73"/>
      <c r="AG86" s="74">
        <f t="shared" si="34"/>
        <v>0</v>
      </c>
      <c r="AH86" s="82">
        <f t="shared" si="26"/>
        <v>0</v>
      </c>
      <c r="AI86" s="74"/>
      <c r="AJ86" s="147">
        <f t="shared" si="35"/>
        <v>0</v>
      </c>
      <c r="AK86" s="141"/>
    </row>
    <row r="87" spans="1:37" ht="15" customHeight="1" x14ac:dyDescent="0.2">
      <c r="A87" s="84" t="s">
        <v>301</v>
      </c>
      <c r="B87" s="14" t="s">
        <v>65</v>
      </c>
      <c r="C87" s="18" t="s">
        <v>6</v>
      </c>
      <c r="D87" s="19">
        <v>100</v>
      </c>
      <c r="E87" s="20">
        <f t="shared" si="27"/>
        <v>0</v>
      </c>
      <c r="F87" s="73"/>
      <c r="G87" s="74">
        <f t="shared" si="36"/>
        <v>0</v>
      </c>
      <c r="H87" s="73"/>
      <c r="I87" s="74">
        <f t="shared" si="23"/>
        <v>0</v>
      </c>
      <c r="J87" s="174"/>
      <c r="K87" s="113">
        <f t="shared" si="28"/>
        <v>0</v>
      </c>
      <c r="L87" s="73"/>
      <c r="M87" s="113">
        <f>IF($D87="",0,$D87*L87)</f>
        <v>0</v>
      </c>
      <c r="N87" s="73"/>
      <c r="O87" s="74">
        <f t="shared" si="30"/>
        <v>0</v>
      </c>
      <c r="P87" s="174"/>
      <c r="Q87" s="113">
        <f t="shared" si="21"/>
        <v>0</v>
      </c>
      <c r="R87" s="73"/>
      <c r="S87" s="113">
        <f t="shared" si="24"/>
        <v>0</v>
      </c>
      <c r="T87" s="73"/>
      <c r="U87" s="74">
        <f t="shared" si="22"/>
        <v>0</v>
      </c>
      <c r="V87" s="174"/>
      <c r="W87" s="113">
        <f t="shared" si="31"/>
        <v>0</v>
      </c>
      <c r="X87" s="101"/>
      <c r="Y87" s="113">
        <f t="shared" si="32"/>
        <v>0</v>
      </c>
      <c r="Z87" s="73"/>
      <c r="AA87" s="74">
        <f t="shared" si="33"/>
        <v>0</v>
      </c>
      <c r="AB87" s="73"/>
      <c r="AC87" s="74">
        <f t="shared" si="20"/>
        <v>0</v>
      </c>
      <c r="AD87" s="73"/>
      <c r="AE87" s="74">
        <f t="shared" si="25"/>
        <v>0</v>
      </c>
      <c r="AF87" s="73"/>
      <c r="AG87" s="74">
        <f t="shared" si="34"/>
        <v>0</v>
      </c>
      <c r="AH87" s="82">
        <f t="shared" si="26"/>
        <v>0</v>
      </c>
      <c r="AI87" s="74"/>
      <c r="AJ87" s="147">
        <f t="shared" si="35"/>
        <v>0</v>
      </c>
      <c r="AK87" s="141"/>
    </row>
    <row r="88" spans="1:37" s="14" customFormat="1" ht="15" customHeight="1" x14ac:dyDescent="0.2">
      <c r="A88" s="90" t="s">
        <v>303</v>
      </c>
      <c r="B88" s="14" t="s">
        <v>65</v>
      </c>
      <c r="C88" s="18" t="s">
        <v>8</v>
      </c>
      <c r="D88" s="170">
        <v>60</v>
      </c>
      <c r="E88" s="20">
        <f t="shared" si="27"/>
        <v>0</v>
      </c>
      <c r="F88" s="101"/>
      <c r="G88" s="74">
        <f t="shared" si="36"/>
        <v>0</v>
      </c>
      <c r="H88" s="101"/>
      <c r="I88" s="154">
        <f t="shared" si="23"/>
        <v>0</v>
      </c>
      <c r="J88" s="181"/>
      <c r="K88" s="156">
        <f t="shared" si="28"/>
        <v>0</v>
      </c>
      <c r="L88" s="101"/>
      <c r="M88" s="156">
        <f t="shared" si="29"/>
        <v>0</v>
      </c>
      <c r="N88" s="101"/>
      <c r="O88" s="154">
        <f t="shared" si="30"/>
        <v>0</v>
      </c>
      <c r="P88" s="181"/>
      <c r="Q88" s="156">
        <f t="shared" si="21"/>
        <v>0</v>
      </c>
      <c r="R88" s="101"/>
      <c r="S88" s="156">
        <f t="shared" si="24"/>
        <v>0</v>
      </c>
      <c r="T88" s="101"/>
      <c r="U88" s="154">
        <f t="shared" si="22"/>
        <v>0</v>
      </c>
      <c r="V88" s="181"/>
      <c r="W88" s="156">
        <f t="shared" si="31"/>
        <v>0</v>
      </c>
      <c r="X88" s="101"/>
      <c r="Y88" s="156">
        <f t="shared" si="32"/>
        <v>0</v>
      </c>
      <c r="Z88" s="101"/>
      <c r="AA88" s="154">
        <f t="shared" si="33"/>
        <v>0</v>
      </c>
      <c r="AB88" s="101"/>
      <c r="AC88" s="154">
        <f t="shared" si="20"/>
        <v>0</v>
      </c>
      <c r="AD88" s="101"/>
      <c r="AE88" s="154">
        <f t="shared" si="25"/>
        <v>0</v>
      </c>
      <c r="AF88" s="101"/>
      <c r="AG88" s="154">
        <f t="shared" si="34"/>
        <v>0</v>
      </c>
      <c r="AH88" s="158">
        <f t="shared" si="26"/>
        <v>0</v>
      </c>
      <c r="AI88" s="154"/>
      <c r="AJ88" s="147">
        <f t="shared" si="35"/>
        <v>0</v>
      </c>
      <c r="AK88" s="182"/>
    </row>
    <row r="89" spans="1:37" s="14" customFormat="1" ht="15" customHeight="1" x14ac:dyDescent="0.2">
      <c r="A89" s="90" t="s">
        <v>310</v>
      </c>
      <c r="B89" s="14" t="s">
        <v>65</v>
      </c>
      <c r="C89" s="18" t="s">
        <v>5</v>
      </c>
      <c r="D89" s="170">
        <v>118</v>
      </c>
      <c r="E89" s="20">
        <f t="shared" si="27"/>
        <v>0</v>
      </c>
      <c r="F89" s="101"/>
      <c r="G89" s="113">
        <f t="shared" si="36"/>
        <v>0</v>
      </c>
      <c r="H89" s="101"/>
      <c r="I89" s="154">
        <f t="shared" si="23"/>
        <v>0</v>
      </c>
      <c r="J89" s="181"/>
      <c r="K89" s="156">
        <f t="shared" si="28"/>
        <v>0</v>
      </c>
      <c r="L89" s="101"/>
      <c r="M89" s="156">
        <f t="shared" si="29"/>
        <v>0</v>
      </c>
      <c r="N89" s="101"/>
      <c r="O89" s="154">
        <f t="shared" si="30"/>
        <v>0</v>
      </c>
      <c r="P89" s="181"/>
      <c r="Q89" s="156">
        <f t="shared" si="21"/>
        <v>0</v>
      </c>
      <c r="R89" s="101"/>
      <c r="S89" s="156">
        <f t="shared" si="24"/>
        <v>0</v>
      </c>
      <c r="T89" s="101"/>
      <c r="U89" s="154">
        <f t="shared" si="22"/>
        <v>0</v>
      </c>
      <c r="V89" s="181"/>
      <c r="W89" s="156">
        <f t="shared" si="31"/>
        <v>0</v>
      </c>
      <c r="X89" s="101"/>
      <c r="Y89" s="156">
        <f t="shared" si="32"/>
        <v>0</v>
      </c>
      <c r="Z89" s="101"/>
      <c r="AA89" s="154">
        <f t="shared" si="33"/>
        <v>0</v>
      </c>
      <c r="AB89" s="101"/>
      <c r="AC89" s="154">
        <f t="shared" si="20"/>
        <v>0</v>
      </c>
      <c r="AD89" s="101"/>
      <c r="AE89" s="154">
        <f t="shared" si="25"/>
        <v>0</v>
      </c>
      <c r="AF89" s="181"/>
      <c r="AG89" s="154">
        <f t="shared" si="34"/>
        <v>0</v>
      </c>
      <c r="AH89" s="158">
        <f t="shared" si="26"/>
        <v>0</v>
      </c>
      <c r="AI89" s="154"/>
      <c r="AJ89" s="147">
        <f t="shared" si="35"/>
        <v>0</v>
      </c>
      <c r="AK89" s="182"/>
    </row>
    <row r="90" spans="1:37" s="14" customFormat="1" ht="15" customHeight="1" x14ac:dyDescent="0.2">
      <c r="A90" s="90" t="s">
        <v>331</v>
      </c>
      <c r="B90" s="14" t="s">
        <v>65</v>
      </c>
      <c r="C90" s="18" t="s">
        <v>7</v>
      </c>
      <c r="D90" s="170">
        <v>75</v>
      </c>
      <c r="E90" s="20">
        <f t="shared" si="27"/>
        <v>0</v>
      </c>
      <c r="F90" s="101"/>
      <c r="G90" s="113">
        <f t="shared" si="36"/>
        <v>0</v>
      </c>
      <c r="H90" s="101"/>
      <c r="I90" s="154">
        <f t="shared" si="23"/>
        <v>0</v>
      </c>
      <c r="J90" s="181"/>
      <c r="K90" s="156">
        <f t="shared" si="28"/>
        <v>0</v>
      </c>
      <c r="L90" s="101"/>
      <c r="M90" s="156">
        <f t="shared" si="29"/>
        <v>0</v>
      </c>
      <c r="N90" s="101"/>
      <c r="O90" s="154">
        <f t="shared" si="30"/>
        <v>0</v>
      </c>
      <c r="P90" s="181"/>
      <c r="Q90" s="156">
        <f t="shared" si="21"/>
        <v>0</v>
      </c>
      <c r="R90" s="101"/>
      <c r="S90" s="156">
        <f t="shared" si="24"/>
        <v>0</v>
      </c>
      <c r="T90" s="101"/>
      <c r="U90" s="154">
        <f t="shared" si="22"/>
        <v>0</v>
      </c>
      <c r="V90" s="181"/>
      <c r="W90" s="156">
        <f t="shared" si="31"/>
        <v>0</v>
      </c>
      <c r="X90" s="101"/>
      <c r="Y90" s="156">
        <f t="shared" si="32"/>
        <v>0</v>
      </c>
      <c r="Z90" s="101"/>
      <c r="AA90" s="154">
        <f t="shared" si="33"/>
        <v>0</v>
      </c>
      <c r="AB90" s="101"/>
      <c r="AC90" s="154">
        <f t="shared" si="20"/>
        <v>0</v>
      </c>
      <c r="AD90" s="101"/>
      <c r="AE90" s="154">
        <f t="shared" si="25"/>
        <v>0</v>
      </c>
      <c r="AF90" s="181"/>
      <c r="AG90" s="154">
        <f t="shared" si="34"/>
        <v>0</v>
      </c>
      <c r="AH90" s="158">
        <f t="shared" si="26"/>
        <v>0</v>
      </c>
      <c r="AI90" s="154"/>
      <c r="AJ90" s="147">
        <f t="shared" si="35"/>
        <v>0</v>
      </c>
      <c r="AK90" s="182"/>
    </row>
    <row r="91" spans="1:37" s="14" customFormat="1" ht="15" customHeight="1" x14ac:dyDescent="0.2">
      <c r="A91" s="90" t="s">
        <v>372</v>
      </c>
      <c r="B91" s="14" t="s">
        <v>65</v>
      </c>
      <c r="C91" s="18" t="str">
        <f ca="1">IF($A91="","",INDEX(INDIRECT("'MA-Liste'!"&amp;$C$11),MATCH($A91,'MA-Liste'!$M:$M,FALSE)))</f>
        <v>G</v>
      </c>
      <c r="D91" s="170">
        <f t="shared" ref="D91:D97" ca="1" si="37">IF(OR($C91="",$C91=0),"",VLOOKUP($C91,Ansätze,$D$11,FALSE))</f>
        <v>35</v>
      </c>
      <c r="E91" s="20">
        <f t="shared" si="27"/>
        <v>0</v>
      </c>
      <c r="F91" s="101"/>
      <c r="G91" s="113">
        <f t="shared" ca="1" si="36"/>
        <v>0</v>
      </c>
      <c r="H91" s="101"/>
      <c r="I91" s="154">
        <f t="shared" ca="1" si="23"/>
        <v>0</v>
      </c>
      <c r="J91" s="181"/>
      <c r="K91" s="156">
        <f t="shared" ca="1" si="28"/>
        <v>0</v>
      </c>
      <c r="L91" s="101"/>
      <c r="M91" s="156">
        <f t="shared" ca="1" si="29"/>
        <v>0</v>
      </c>
      <c r="N91" s="101"/>
      <c r="O91" s="154">
        <f t="shared" ca="1" si="30"/>
        <v>0</v>
      </c>
      <c r="P91" s="181"/>
      <c r="Q91" s="156">
        <f t="shared" ca="1" si="21"/>
        <v>0</v>
      </c>
      <c r="R91" s="101"/>
      <c r="S91" s="156">
        <f t="shared" ca="1" si="24"/>
        <v>0</v>
      </c>
      <c r="T91" s="101"/>
      <c r="U91" s="154">
        <f t="shared" ca="1" si="22"/>
        <v>0</v>
      </c>
      <c r="V91" s="181"/>
      <c r="W91" s="156">
        <f t="shared" ca="1" si="31"/>
        <v>0</v>
      </c>
      <c r="X91" s="101"/>
      <c r="Y91" s="156">
        <f t="shared" ca="1" si="32"/>
        <v>0</v>
      </c>
      <c r="Z91" s="101"/>
      <c r="AA91" s="154">
        <f t="shared" ca="1" si="33"/>
        <v>0</v>
      </c>
      <c r="AB91" s="101"/>
      <c r="AC91" s="154">
        <f t="shared" ca="1" si="20"/>
        <v>0</v>
      </c>
      <c r="AD91" s="101"/>
      <c r="AE91" s="154">
        <f t="shared" ca="1" si="25"/>
        <v>0</v>
      </c>
      <c r="AF91" s="181"/>
      <c r="AG91" s="154">
        <f t="shared" ca="1" si="34"/>
        <v>0</v>
      </c>
      <c r="AH91" s="158">
        <f t="shared" ca="1" si="26"/>
        <v>0</v>
      </c>
      <c r="AI91" s="154"/>
      <c r="AJ91" s="147">
        <f t="shared" ca="1" si="35"/>
        <v>0</v>
      </c>
      <c r="AK91" s="182"/>
    </row>
    <row r="92" spans="1:37" s="14" customFormat="1" ht="15" customHeight="1" x14ac:dyDescent="0.2">
      <c r="A92" s="90" t="s">
        <v>342</v>
      </c>
      <c r="B92" s="14" t="s">
        <v>65</v>
      </c>
      <c r="C92" s="18" t="str">
        <f ca="1">IF($A92="","",INDEX(INDIRECT("'MA-Liste'!"&amp;$C$11),MATCH($A92,'MA-Liste'!$M:$M,FALSE)))</f>
        <v>G</v>
      </c>
      <c r="D92" s="170">
        <f t="shared" ca="1" si="37"/>
        <v>35</v>
      </c>
      <c r="E92" s="20">
        <f t="shared" si="27"/>
        <v>0</v>
      </c>
      <c r="F92" s="101"/>
      <c r="G92" s="113">
        <f t="shared" ca="1" si="36"/>
        <v>0</v>
      </c>
      <c r="H92" s="101"/>
      <c r="I92" s="154">
        <f t="shared" ca="1" si="23"/>
        <v>0</v>
      </c>
      <c r="J92" s="181"/>
      <c r="K92" s="156">
        <f t="shared" ca="1" si="28"/>
        <v>0</v>
      </c>
      <c r="L92" s="101"/>
      <c r="M92" s="156">
        <f t="shared" ca="1" si="29"/>
        <v>0</v>
      </c>
      <c r="N92" s="101"/>
      <c r="O92" s="154">
        <f t="shared" ca="1" si="30"/>
        <v>0</v>
      </c>
      <c r="P92" s="181"/>
      <c r="Q92" s="156">
        <f t="shared" ca="1" si="21"/>
        <v>0</v>
      </c>
      <c r="R92" s="101"/>
      <c r="S92" s="156">
        <f t="shared" ca="1" si="24"/>
        <v>0</v>
      </c>
      <c r="T92" s="101"/>
      <c r="U92" s="154">
        <f t="shared" ca="1" si="22"/>
        <v>0</v>
      </c>
      <c r="V92" s="181"/>
      <c r="W92" s="156">
        <f t="shared" ca="1" si="31"/>
        <v>0</v>
      </c>
      <c r="X92" s="101"/>
      <c r="Y92" s="156">
        <f t="shared" ca="1" si="32"/>
        <v>0</v>
      </c>
      <c r="Z92" s="101"/>
      <c r="AA92" s="154">
        <f t="shared" ca="1" si="33"/>
        <v>0</v>
      </c>
      <c r="AB92" s="101"/>
      <c r="AC92" s="154">
        <f t="shared" ca="1" si="20"/>
        <v>0</v>
      </c>
      <c r="AD92" s="101"/>
      <c r="AE92" s="154">
        <f t="shared" ca="1" si="25"/>
        <v>0</v>
      </c>
      <c r="AF92" s="181"/>
      <c r="AG92" s="154">
        <f t="shared" ca="1" si="34"/>
        <v>0</v>
      </c>
      <c r="AH92" s="158">
        <f t="shared" ca="1" si="26"/>
        <v>0</v>
      </c>
      <c r="AI92" s="154"/>
      <c r="AJ92" s="147">
        <f t="shared" ca="1" si="35"/>
        <v>0</v>
      </c>
      <c r="AK92" s="182"/>
    </row>
    <row r="93" spans="1:37" s="14" customFormat="1" ht="15" customHeight="1" x14ac:dyDescent="0.2">
      <c r="A93" s="90" t="s">
        <v>347</v>
      </c>
      <c r="B93" s="14" t="s">
        <v>65</v>
      </c>
      <c r="C93" s="18" t="str">
        <f ca="1">IF($A93="","",INDEX(INDIRECT("'MA-Liste'!"&amp;$C$11),MATCH($A93,'MA-Liste'!$M:$M,FALSE)))</f>
        <v>G</v>
      </c>
      <c r="D93" s="170">
        <f t="shared" ca="1" si="37"/>
        <v>35</v>
      </c>
      <c r="E93" s="20">
        <f t="shared" si="27"/>
        <v>0</v>
      </c>
      <c r="F93" s="101"/>
      <c r="G93" s="113">
        <f t="shared" ca="1" si="36"/>
        <v>0</v>
      </c>
      <c r="H93" s="101"/>
      <c r="I93" s="154">
        <f t="shared" ca="1" si="23"/>
        <v>0</v>
      </c>
      <c r="J93" s="181"/>
      <c r="K93" s="156">
        <f t="shared" ca="1" si="28"/>
        <v>0</v>
      </c>
      <c r="L93" s="101"/>
      <c r="M93" s="156">
        <f t="shared" ca="1" si="29"/>
        <v>0</v>
      </c>
      <c r="N93" s="101"/>
      <c r="O93" s="154">
        <f t="shared" ca="1" si="30"/>
        <v>0</v>
      </c>
      <c r="P93" s="181"/>
      <c r="Q93" s="156">
        <f t="shared" ca="1" si="21"/>
        <v>0</v>
      </c>
      <c r="R93" s="101"/>
      <c r="S93" s="156">
        <f t="shared" ca="1" si="24"/>
        <v>0</v>
      </c>
      <c r="T93" s="101"/>
      <c r="U93" s="154">
        <f t="shared" ca="1" si="22"/>
        <v>0</v>
      </c>
      <c r="V93" s="181"/>
      <c r="W93" s="156">
        <f ca="1">IF($D93="",0,$D93*V93)</f>
        <v>0</v>
      </c>
      <c r="X93" s="101"/>
      <c r="Y93" s="156">
        <f t="shared" ca="1" si="32"/>
        <v>0</v>
      </c>
      <c r="Z93" s="101"/>
      <c r="AA93" s="154">
        <f t="shared" ca="1" si="33"/>
        <v>0</v>
      </c>
      <c r="AB93" s="101"/>
      <c r="AC93" s="154">
        <f t="shared" ca="1" si="20"/>
        <v>0</v>
      </c>
      <c r="AD93" s="101"/>
      <c r="AE93" s="154">
        <f t="shared" ca="1" si="25"/>
        <v>0</v>
      </c>
      <c r="AF93" s="181"/>
      <c r="AG93" s="154">
        <f t="shared" ca="1" si="34"/>
        <v>0</v>
      </c>
      <c r="AH93" s="158">
        <f t="shared" ca="1" si="26"/>
        <v>0</v>
      </c>
      <c r="AI93" s="154"/>
      <c r="AJ93" s="147">
        <f t="shared" ca="1" si="35"/>
        <v>0</v>
      </c>
      <c r="AK93" s="182"/>
    </row>
    <row r="94" spans="1:37" s="14" customFormat="1" ht="15" customHeight="1" x14ac:dyDescent="0.2">
      <c r="A94" s="90" t="s">
        <v>350</v>
      </c>
      <c r="B94" s="14" t="s">
        <v>65</v>
      </c>
      <c r="C94" s="18" t="str">
        <f ca="1">IF($A94="","",INDEX(INDIRECT("'MA-Liste'!"&amp;$C$11),MATCH($A94,'MA-Liste'!$M:$M,FALSE)))</f>
        <v>G</v>
      </c>
      <c r="D94" s="170">
        <f t="shared" ca="1" si="37"/>
        <v>35</v>
      </c>
      <c r="E94" s="20">
        <f t="shared" si="27"/>
        <v>0</v>
      </c>
      <c r="F94" s="101"/>
      <c r="G94" s="113">
        <f t="shared" ca="1" si="36"/>
        <v>0</v>
      </c>
      <c r="H94" s="101"/>
      <c r="I94" s="154">
        <f t="shared" ca="1" si="23"/>
        <v>0</v>
      </c>
      <c r="J94" s="181"/>
      <c r="K94" s="156">
        <f t="shared" ca="1" si="28"/>
        <v>0</v>
      </c>
      <c r="L94" s="101"/>
      <c r="M94" s="156">
        <f t="shared" ca="1" si="29"/>
        <v>0</v>
      </c>
      <c r="N94" s="101"/>
      <c r="O94" s="154">
        <f t="shared" ca="1" si="30"/>
        <v>0</v>
      </c>
      <c r="P94" s="181"/>
      <c r="Q94" s="156">
        <f t="shared" ca="1" si="21"/>
        <v>0</v>
      </c>
      <c r="R94" s="101"/>
      <c r="S94" s="156">
        <f t="shared" ca="1" si="24"/>
        <v>0</v>
      </c>
      <c r="T94" s="101"/>
      <c r="U94" s="154">
        <f t="shared" ca="1" si="22"/>
        <v>0</v>
      </c>
      <c r="V94" s="181"/>
      <c r="W94" s="156">
        <f ca="1">IF($D94="",0,$D94*V94)</f>
        <v>0</v>
      </c>
      <c r="X94" s="101"/>
      <c r="Y94" s="156">
        <f t="shared" ca="1" si="32"/>
        <v>0</v>
      </c>
      <c r="Z94" s="101"/>
      <c r="AA94" s="154">
        <f t="shared" ca="1" si="33"/>
        <v>0</v>
      </c>
      <c r="AB94" s="101"/>
      <c r="AC94" s="154">
        <f t="shared" ca="1" si="20"/>
        <v>0</v>
      </c>
      <c r="AD94" s="101"/>
      <c r="AE94" s="154">
        <f t="shared" ca="1" si="25"/>
        <v>0</v>
      </c>
      <c r="AF94" s="181"/>
      <c r="AG94" s="154">
        <f t="shared" ca="1" si="34"/>
        <v>0</v>
      </c>
      <c r="AH94" s="158">
        <f t="shared" ca="1" si="26"/>
        <v>0</v>
      </c>
      <c r="AI94" s="154"/>
      <c r="AJ94" s="147">
        <f t="shared" ca="1" si="35"/>
        <v>0</v>
      </c>
      <c r="AK94" s="182"/>
    </row>
    <row r="95" spans="1:37" s="14" customFormat="1" ht="15" customHeight="1" x14ac:dyDescent="0.2">
      <c r="A95" s="90" t="s">
        <v>353</v>
      </c>
      <c r="B95" s="14" t="s">
        <v>65</v>
      </c>
      <c r="C95" s="18" t="str">
        <f ca="1">IF($A95="","",INDEX(INDIRECT("'MA-Liste'!"&amp;$C$11),MATCH($A95,'MA-Liste'!$M:$M,FALSE)))</f>
        <v>B</v>
      </c>
      <c r="D95" s="170">
        <f t="shared" ca="1" si="37"/>
        <v>140</v>
      </c>
      <c r="E95" s="20">
        <f t="shared" si="27"/>
        <v>0</v>
      </c>
      <c r="F95" s="101"/>
      <c r="G95" s="113">
        <f t="shared" ca="1" si="36"/>
        <v>0</v>
      </c>
      <c r="H95" s="101"/>
      <c r="I95" s="154">
        <f t="shared" ca="1" si="23"/>
        <v>0</v>
      </c>
      <c r="J95" s="181"/>
      <c r="K95" s="156">
        <f t="shared" ca="1" si="28"/>
        <v>0</v>
      </c>
      <c r="L95" s="101"/>
      <c r="M95" s="156">
        <f t="shared" ca="1" si="29"/>
        <v>0</v>
      </c>
      <c r="N95" s="101"/>
      <c r="O95" s="154">
        <f t="shared" ca="1" si="30"/>
        <v>0</v>
      </c>
      <c r="P95" s="181"/>
      <c r="Q95" s="156">
        <f t="shared" ca="1" si="21"/>
        <v>0</v>
      </c>
      <c r="R95" s="101"/>
      <c r="S95" s="156">
        <f t="shared" ca="1" si="24"/>
        <v>0</v>
      </c>
      <c r="T95" s="101"/>
      <c r="U95" s="154">
        <f t="shared" ca="1" si="22"/>
        <v>0</v>
      </c>
      <c r="V95" s="181"/>
      <c r="W95" s="156">
        <f ca="1">IF($D95="",0,$D95*V95)</f>
        <v>0</v>
      </c>
      <c r="X95" s="101"/>
      <c r="Y95" s="156">
        <f t="shared" ca="1" si="32"/>
        <v>0</v>
      </c>
      <c r="Z95" s="101"/>
      <c r="AA95" s="154">
        <f t="shared" ca="1" si="33"/>
        <v>0</v>
      </c>
      <c r="AB95" s="101"/>
      <c r="AC95" s="154">
        <f t="shared" ca="1" si="20"/>
        <v>0</v>
      </c>
      <c r="AD95" s="101"/>
      <c r="AE95" s="154">
        <f t="shared" ca="1" si="25"/>
        <v>0</v>
      </c>
      <c r="AF95" s="181"/>
      <c r="AG95" s="154">
        <f t="shared" ca="1" si="34"/>
        <v>0</v>
      </c>
      <c r="AH95" s="158">
        <f t="shared" ca="1" si="26"/>
        <v>0</v>
      </c>
      <c r="AI95" s="154"/>
      <c r="AJ95" s="147">
        <f t="shared" ca="1" si="35"/>
        <v>0</v>
      </c>
      <c r="AK95" s="182"/>
    </row>
    <row r="96" spans="1:37" s="14" customFormat="1" ht="15" customHeight="1" x14ac:dyDescent="0.2">
      <c r="A96" s="90" t="s">
        <v>360</v>
      </c>
      <c r="B96" s="14" t="s">
        <v>65</v>
      </c>
      <c r="C96" s="18" t="str">
        <f ca="1">IF($A96="","",INDEX(INDIRECT("'MA-Liste'!"&amp;$C$11),MATCH($A96,'MA-Liste'!$M:$M,FALSE)))</f>
        <v>F</v>
      </c>
      <c r="D96" s="170">
        <f t="shared" ca="1" si="37"/>
        <v>60</v>
      </c>
      <c r="E96" s="20">
        <f t="shared" si="27"/>
        <v>0</v>
      </c>
      <c r="F96" s="101"/>
      <c r="G96" s="113">
        <f t="shared" ca="1" si="36"/>
        <v>0</v>
      </c>
      <c r="H96" s="101"/>
      <c r="I96" s="154">
        <f t="shared" ca="1" si="23"/>
        <v>0</v>
      </c>
      <c r="J96" s="181"/>
      <c r="K96" s="156">
        <f t="shared" ca="1" si="28"/>
        <v>0</v>
      </c>
      <c r="L96" s="101"/>
      <c r="M96" s="156">
        <f t="shared" ca="1" si="29"/>
        <v>0</v>
      </c>
      <c r="N96" s="101"/>
      <c r="O96" s="154">
        <f t="shared" ca="1" si="30"/>
        <v>0</v>
      </c>
      <c r="P96" s="181"/>
      <c r="Q96" s="156">
        <f t="shared" ca="1" si="21"/>
        <v>0</v>
      </c>
      <c r="R96" s="101"/>
      <c r="S96" s="156">
        <f t="shared" ca="1" si="24"/>
        <v>0</v>
      </c>
      <c r="T96" s="101"/>
      <c r="U96" s="154">
        <f t="shared" ca="1" si="22"/>
        <v>0</v>
      </c>
      <c r="V96" s="181"/>
      <c r="W96" s="156">
        <f ca="1">IF($D96="",0,$D96*V96)</f>
        <v>0</v>
      </c>
      <c r="X96" s="101"/>
      <c r="Y96" s="156">
        <f t="shared" ca="1" si="32"/>
        <v>0</v>
      </c>
      <c r="Z96" s="101"/>
      <c r="AA96" s="154">
        <f t="shared" ca="1" si="33"/>
        <v>0</v>
      </c>
      <c r="AB96" s="101"/>
      <c r="AC96" s="154">
        <f t="shared" ca="1" si="20"/>
        <v>0</v>
      </c>
      <c r="AD96" s="101"/>
      <c r="AE96" s="154">
        <f t="shared" ca="1" si="25"/>
        <v>0</v>
      </c>
      <c r="AF96" s="181"/>
      <c r="AG96" s="154">
        <f t="shared" ca="1" si="34"/>
        <v>0</v>
      </c>
      <c r="AH96" s="158">
        <f t="shared" ca="1" si="26"/>
        <v>0</v>
      </c>
      <c r="AI96" s="154"/>
      <c r="AJ96" s="147">
        <f t="shared" ca="1" si="35"/>
        <v>0</v>
      </c>
      <c r="AK96" s="182"/>
    </row>
    <row r="97" spans="1:37" s="14" customFormat="1" ht="15" customHeight="1" x14ac:dyDescent="0.2">
      <c r="A97" s="90" t="s">
        <v>376</v>
      </c>
      <c r="B97" s="14" t="s">
        <v>65</v>
      </c>
      <c r="C97" s="18" t="str">
        <f ca="1">IF($A97="","",INDEX(INDIRECT("'MA-Liste'!"&amp;$C$11),MATCH($A97,'MA-Liste'!$M:$M,FALSE)))</f>
        <v>G</v>
      </c>
      <c r="D97" s="170">
        <f t="shared" ca="1" si="37"/>
        <v>35</v>
      </c>
      <c r="E97" s="20">
        <f t="shared" si="27"/>
        <v>0</v>
      </c>
      <c r="F97" s="101"/>
      <c r="G97" s="113">
        <f t="shared" ca="1" si="36"/>
        <v>0</v>
      </c>
      <c r="H97" s="101"/>
      <c r="I97" s="154">
        <f t="shared" ca="1" si="23"/>
        <v>0</v>
      </c>
      <c r="J97" s="181"/>
      <c r="K97" s="156">
        <f t="shared" ca="1" si="28"/>
        <v>0</v>
      </c>
      <c r="L97" s="101"/>
      <c r="M97" s="156">
        <f t="shared" ca="1" si="29"/>
        <v>0</v>
      </c>
      <c r="N97" s="101"/>
      <c r="O97" s="154">
        <f t="shared" ca="1" si="30"/>
        <v>0</v>
      </c>
      <c r="P97" s="181"/>
      <c r="Q97" s="156">
        <f t="shared" ca="1" si="21"/>
        <v>0</v>
      </c>
      <c r="R97" s="101"/>
      <c r="S97" s="156">
        <f t="shared" ca="1" si="24"/>
        <v>0</v>
      </c>
      <c r="T97" s="101"/>
      <c r="U97" s="154">
        <f t="shared" ca="1" si="22"/>
        <v>0</v>
      </c>
      <c r="V97" s="181"/>
      <c r="W97" s="156">
        <f ca="1">IF($D97="",0,$D97*V97)</f>
        <v>0</v>
      </c>
      <c r="X97" s="101"/>
      <c r="Y97" s="156">
        <f t="shared" ca="1" si="32"/>
        <v>0</v>
      </c>
      <c r="Z97" s="101"/>
      <c r="AA97" s="154">
        <f t="shared" ca="1" si="33"/>
        <v>0</v>
      </c>
      <c r="AB97" s="101"/>
      <c r="AC97" s="154">
        <f t="shared" ca="1" si="20"/>
        <v>0</v>
      </c>
      <c r="AD97" s="101"/>
      <c r="AE97" s="154">
        <f t="shared" ca="1" si="25"/>
        <v>0</v>
      </c>
      <c r="AF97" s="181"/>
      <c r="AG97" s="154">
        <f t="shared" ca="1" si="34"/>
        <v>0</v>
      </c>
      <c r="AH97" s="158">
        <f t="shared" ca="1" si="26"/>
        <v>0</v>
      </c>
      <c r="AI97" s="154"/>
      <c r="AJ97" s="147">
        <f t="shared" ca="1" si="35"/>
        <v>0</v>
      </c>
      <c r="AK97" s="182"/>
    </row>
    <row r="98" spans="1:37" s="14" customFormat="1" ht="15" customHeight="1" x14ac:dyDescent="0.2">
      <c r="A98" s="90"/>
      <c r="C98" s="18"/>
      <c r="D98" s="170"/>
      <c r="E98" s="20"/>
      <c r="F98" s="101"/>
      <c r="G98" s="113"/>
      <c r="H98" s="101"/>
      <c r="I98" s="154"/>
      <c r="J98" s="181"/>
      <c r="K98" s="156"/>
      <c r="L98" s="101"/>
      <c r="M98" s="156"/>
      <c r="N98" s="101"/>
      <c r="O98" s="154"/>
      <c r="P98" s="181"/>
      <c r="Q98" s="156"/>
      <c r="R98" s="101"/>
      <c r="S98" s="156"/>
      <c r="T98" s="101"/>
      <c r="U98" s="154"/>
      <c r="V98" s="181"/>
      <c r="W98" s="156"/>
      <c r="X98" s="101"/>
      <c r="Y98" s="156"/>
      <c r="Z98" s="101"/>
      <c r="AA98" s="154"/>
      <c r="AB98" s="101"/>
      <c r="AC98" s="154"/>
      <c r="AD98" s="101"/>
      <c r="AE98" s="154"/>
      <c r="AF98" s="181"/>
      <c r="AG98" s="154"/>
      <c r="AH98" s="158"/>
      <c r="AI98" s="154"/>
      <c r="AJ98" s="147">
        <f t="shared" si="35"/>
        <v>0</v>
      </c>
      <c r="AK98" s="182"/>
    </row>
    <row r="99" spans="1:37" s="14" customFormat="1" ht="15" customHeight="1" x14ac:dyDescent="0.2">
      <c r="A99" s="90"/>
      <c r="C99" s="18"/>
      <c r="D99" s="170"/>
      <c r="E99" s="20"/>
      <c r="F99" s="101"/>
      <c r="G99" s="113"/>
      <c r="H99" s="101"/>
      <c r="I99" s="154"/>
      <c r="J99" s="181"/>
      <c r="K99" s="156"/>
      <c r="L99" s="101"/>
      <c r="M99" s="156"/>
      <c r="N99" s="101"/>
      <c r="O99" s="154"/>
      <c r="P99" s="181"/>
      <c r="Q99" s="156"/>
      <c r="R99" s="101"/>
      <c r="S99" s="156"/>
      <c r="T99" s="101"/>
      <c r="U99" s="154"/>
      <c r="V99" s="181"/>
      <c r="W99" s="156"/>
      <c r="X99" s="101"/>
      <c r="Y99" s="156"/>
      <c r="Z99" s="101"/>
      <c r="AA99" s="154"/>
      <c r="AB99" s="101"/>
      <c r="AC99" s="154"/>
      <c r="AD99" s="101"/>
      <c r="AE99" s="154"/>
      <c r="AF99" s="181"/>
      <c r="AG99" s="154"/>
      <c r="AH99" s="158"/>
      <c r="AI99" s="154"/>
      <c r="AJ99" s="147">
        <f t="shared" si="35"/>
        <v>0</v>
      </c>
      <c r="AK99" s="182"/>
    </row>
    <row r="100" spans="1:37" s="62" customFormat="1" ht="15" customHeight="1" x14ac:dyDescent="0.2">
      <c r="A100" s="85"/>
      <c r="C100" s="63" t="s">
        <v>154</v>
      </c>
      <c r="D100" s="57"/>
      <c r="E100" s="20">
        <f t="shared" si="27"/>
        <v>25.75</v>
      </c>
      <c r="F100" s="144">
        <f>SUM(F13:F99)</f>
        <v>20.25</v>
      </c>
      <c r="G100" s="143"/>
      <c r="H100" s="75">
        <f>SUM(H13:H99)</f>
        <v>0</v>
      </c>
      <c r="I100" s="76"/>
      <c r="J100" s="94">
        <f>SUM(J13:J99)</f>
        <v>0</v>
      </c>
      <c r="K100" s="94"/>
      <c r="L100" s="194">
        <f>SUM(L13:L99)</f>
        <v>0</v>
      </c>
      <c r="M100" s="94"/>
      <c r="N100" s="75">
        <f>SUM(N13:N99)</f>
        <v>0</v>
      </c>
      <c r="O100" s="76"/>
      <c r="P100" s="94">
        <f>SUM(P13:P99)</f>
        <v>0</v>
      </c>
      <c r="Q100" s="94"/>
      <c r="R100" s="194">
        <f>SUM(R13:R99)</f>
        <v>0</v>
      </c>
      <c r="S100" s="94"/>
      <c r="T100" s="75">
        <f>SUM(T13:T99)</f>
        <v>0</v>
      </c>
      <c r="U100" s="76"/>
      <c r="V100" s="94">
        <f>SUM(V13:V99)</f>
        <v>0</v>
      </c>
      <c r="W100" s="94"/>
      <c r="X100" s="194">
        <f>SUM(X13:X99)</f>
        <v>4.5</v>
      </c>
      <c r="Y100" s="94"/>
      <c r="Z100" s="75">
        <f>SUM(Z13:Z99)</f>
        <v>0</v>
      </c>
      <c r="AA100" s="76"/>
      <c r="AB100" s="75">
        <f>SUM(AB13:AB99)</f>
        <v>0</v>
      </c>
      <c r="AC100" s="76"/>
      <c r="AD100" s="75">
        <f>SUM(AD13:AD99)</f>
        <v>1</v>
      </c>
      <c r="AE100" s="76"/>
      <c r="AF100" s="194">
        <f>SUM(AF13:AF99)</f>
        <v>0</v>
      </c>
      <c r="AG100" s="76">
        <f t="shared" si="34"/>
        <v>0</v>
      </c>
      <c r="AH100" s="76"/>
      <c r="AI100" s="140"/>
      <c r="AJ100" s="147">
        <f t="shared" si="35"/>
        <v>0</v>
      </c>
      <c r="AK100" s="142"/>
    </row>
    <row r="101" spans="1:37" ht="4.5" customHeight="1" x14ac:dyDescent="0.2">
      <c r="A101" s="86"/>
      <c r="B101" s="40"/>
      <c r="C101" s="68"/>
      <c r="D101" s="69"/>
      <c r="E101" s="69"/>
      <c r="F101" s="69"/>
      <c r="G101" s="168"/>
      <c r="H101" s="166"/>
      <c r="I101" s="167"/>
      <c r="J101" s="168"/>
      <c r="K101" s="168"/>
      <c r="L101" s="168"/>
      <c r="M101" s="168"/>
      <c r="N101" s="77"/>
      <c r="O101" s="78"/>
      <c r="P101" s="69"/>
      <c r="Q101" s="69"/>
      <c r="R101" s="69"/>
      <c r="S101" s="69"/>
      <c r="T101" s="77"/>
      <c r="U101" s="78"/>
      <c r="V101" s="69"/>
      <c r="W101" s="69"/>
      <c r="X101" s="69"/>
      <c r="Y101" s="69"/>
      <c r="Z101" s="77"/>
      <c r="AA101" s="78"/>
      <c r="AB101" s="77"/>
      <c r="AC101" s="78"/>
      <c r="AD101" s="77"/>
      <c r="AE101" s="78"/>
      <c r="AF101" s="69"/>
      <c r="AG101" s="69"/>
      <c r="AH101" s="69"/>
      <c r="AI101" s="69"/>
      <c r="AJ101" s="78"/>
    </row>
    <row r="102" spans="1:37" ht="15" customHeight="1" x14ac:dyDescent="0.2">
      <c r="A102" s="65"/>
      <c r="B102" s="65"/>
      <c r="C102" s="66" t="s">
        <v>155</v>
      </c>
      <c r="D102" s="67"/>
      <c r="E102" s="19"/>
      <c r="F102" s="145"/>
      <c r="G102" s="146">
        <f ca="1">SUM(G13:G101)</f>
        <v>2835</v>
      </c>
      <c r="H102" s="79"/>
      <c r="I102" s="80">
        <f ca="1">SUM(I13:I101)</f>
        <v>0</v>
      </c>
      <c r="J102" s="95"/>
      <c r="K102" s="95">
        <f ca="1">SUM(K12:K101)</f>
        <v>0</v>
      </c>
      <c r="L102" s="95"/>
      <c r="M102" s="95">
        <f ca="1">SUM(M12:M101)</f>
        <v>0</v>
      </c>
      <c r="N102" s="79"/>
      <c r="O102" s="80">
        <f ca="1">SUM(O13:O101)</f>
        <v>0</v>
      </c>
      <c r="P102" s="95"/>
      <c r="Q102" s="95">
        <f ca="1">SUM(Q12:Q101)</f>
        <v>0</v>
      </c>
      <c r="R102" s="95"/>
      <c r="S102" s="95">
        <f ca="1">SUM(S12:S101)</f>
        <v>0</v>
      </c>
      <c r="T102" s="79"/>
      <c r="U102" s="80">
        <f ca="1">SUM(U13:U101)</f>
        <v>0</v>
      </c>
      <c r="V102" s="95"/>
      <c r="W102" s="95">
        <f ca="1">SUM(W12:W101)</f>
        <v>0</v>
      </c>
      <c r="X102" s="95"/>
      <c r="Y102" s="95">
        <f ca="1">SUM(Y12:Y101)</f>
        <v>630</v>
      </c>
      <c r="Z102" s="79"/>
      <c r="AA102" s="80">
        <f ca="1">SUM(AA13:AA101)</f>
        <v>0</v>
      </c>
      <c r="AB102" s="79"/>
      <c r="AC102" s="80">
        <f ca="1">SUM(AC13:AC101)</f>
        <v>0</v>
      </c>
      <c r="AD102" s="79"/>
      <c r="AE102" s="80">
        <f ca="1">SUM(AE13:AE101)</f>
        <v>120</v>
      </c>
      <c r="AF102" s="95"/>
      <c r="AG102" s="146">
        <f ca="1">SUM(AG13:AG101)</f>
        <v>0</v>
      </c>
      <c r="AH102" s="80">
        <f ca="1">SUM(G102+I102+K102+M102+O102+Q102+S102+U102+W102+Y102+AA102+AC102+AE102+AG102)</f>
        <v>3585</v>
      </c>
      <c r="AI102" s="137"/>
      <c r="AJ102" s="234">
        <f ca="1">SUM(AH102+AI103)</f>
        <v>3585</v>
      </c>
    </row>
    <row r="103" spans="1:37" x14ac:dyDescent="0.2">
      <c r="C103" s="41" t="s">
        <v>24</v>
      </c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2"/>
      <c r="AI103" s="3">
        <f>SUBTOTAL(9,AI13:AI101)</f>
        <v>0</v>
      </c>
    </row>
    <row r="104" spans="1:37" x14ac:dyDescent="0.2">
      <c r="C104" s="56"/>
      <c r="H104" s="56"/>
      <c r="I104" s="56"/>
      <c r="J104" s="56"/>
      <c r="K104" s="56"/>
      <c r="L104" s="56"/>
      <c r="M104" s="56"/>
      <c r="N104" s="56"/>
      <c r="O104" s="56"/>
      <c r="P104" s="56"/>
      <c r="Q104" s="56"/>
      <c r="R104" s="56"/>
      <c r="S104" s="56"/>
      <c r="T104" s="56"/>
      <c r="U104" s="56"/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</row>
    <row r="105" spans="1:37" x14ac:dyDescent="0.2">
      <c r="A105" s="103"/>
      <c r="AH105" s="19"/>
    </row>
    <row r="114" spans="34:35" x14ac:dyDescent="0.2">
      <c r="AH114" s="21">
        <f>SUM(AH112-AH111)</f>
        <v>0</v>
      </c>
      <c r="AI114">
        <f>SUM(AI112-AI111)</f>
        <v>0</v>
      </c>
    </row>
  </sheetData>
  <autoFilter ref="A12:AH102"/>
  <mergeCells count="16">
    <mergeCell ref="L10:M10"/>
    <mergeCell ref="B6:D6"/>
    <mergeCell ref="B8:D8"/>
    <mergeCell ref="F10:G10"/>
    <mergeCell ref="H10:I10"/>
    <mergeCell ref="J10:K10"/>
    <mergeCell ref="Z10:AA10"/>
    <mergeCell ref="AB10:AC10"/>
    <mergeCell ref="AD10:AE10"/>
    <mergeCell ref="AF10:AG10"/>
    <mergeCell ref="N10:O10"/>
    <mergeCell ref="P10:Q10"/>
    <mergeCell ref="R10:S10"/>
    <mergeCell ref="T10:U10"/>
    <mergeCell ref="V10:W10"/>
    <mergeCell ref="X10:Y10"/>
  </mergeCells>
  <dataValidations count="3">
    <dataValidation type="list" allowBlank="1" showInputMessage="1" showErrorMessage="1" sqref="C12">
      <formula1>Kategorie</formula1>
    </dataValidation>
    <dataValidation type="list" allowBlank="1" showInputMessage="1" showErrorMessage="1" sqref="D12">
      <formula1>Jahr</formula1>
    </dataValidation>
    <dataValidation type="list" allowBlank="1" showInputMessage="1" showErrorMessage="1" sqref="A13:A102">
      <formula1>Name</formula1>
    </dataValidation>
  </dataValidations>
  <pageMargins left="0.70866141732283472" right="0.15748031496062992" top="0.51181102362204722" bottom="0.31496062992125984" header="0.19685039370078741" footer="0.15748031496062992"/>
  <pageSetup paperSize="8" scale="52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colBreaks count="1" manualBreakCount="1">
    <brk id="33" max="88" man="1"/>
  </colBreaks>
  <legacyDrawingHF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AK114"/>
  <sheetViews>
    <sheetView view="pageBreakPreview" topLeftCell="A70" zoomScale="110" zoomScaleNormal="110" zoomScaleSheetLayoutView="110" workbookViewId="0">
      <pane xSplit="1" topLeftCell="B1" activePane="topRight" state="frozen"/>
      <selection pane="topRight" activeCell="F100" sqref="F100"/>
    </sheetView>
  </sheetViews>
  <sheetFormatPr baseColWidth="10" defaultRowHeight="12.75" x14ac:dyDescent="0.2"/>
  <cols>
    <col min="1" max="1" width="20" customWidth="1"/>
    <col min="2" max="2" width="9.7109375" customWidth="1"/>
    <col min="3" max="3" width="10" style="4" customWidth="1"/>
    <col min="4" max="33" width="9.7109375" style="21" customWidth="1"/>
    <col min="34" max="34" width="11.85546875" style="21" customWidth="1"/>
    <col min="35" max="35" width="9.7109375" customWidth="1"/>
  </cols>
  <sheetData>
    <row r="1" spans="1:36" x14ac:dyDescent="0.2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</row>
    <row r="2" spans="1:36" s="15" customFormat="1" ht="15" customHeight="1" x14ac:dyDescent="0.25">
      <c r="A2" s="100" t="s">
        <v>282</v>
      </c>
    </row>
    <row r="3" spans="1:36" s="15" customFormat="1" ht="14.25" x14ac:dyDescent="0.2">
      <c r="A3" s="99"/>
    </row>
    <row r="4" spans="1:36" s="15" customFormat="1" ht="15" x14ac:dyDescent="0.25">
      <c r="A4" s="100" t="s">
        <v>158</v>
      </c>
      <c r="B4" s="279" t="str">
        <f>IF(Vertragsdaten!B6="","",Vertragsdaten!B6)</f>
        <v>EP SIEP</v>
      </c>
      <c r="C4" s="279"/>
      <c r="D4" s="279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59"/>
      <c r="AH4" s="59"/>
      <c r="AI4" s="59"/>
    </row>
    <row r="5" spans="1:36" s="15" customFormat="1" ht="8.25" customHeight="1" x14ac:dyDescent="0.25">
      <c r="A5" s="100"/>
      <c r="B5" s="89"/>
      <c r="C5" s="89"/>
      <c r="D5" s="89"/>
    </row>
    <row r="6" spans="1:36" s="15" customFormat="1" ht="15" x14ac:dyDescent="0.25">
      <c r="A6" s="100" t="s">
        <v>159</v>
      </c>
      <c r="B6" s="325" t="str">
        <f>Vertragsdaten!B8</f>
        <v>070017/000025</v>
      </c>
      <c r="C6" s="325"/>
      <c r="D6" s="325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83"/>
      <c r="AI6" s="83"/>
    </row>
    <row r="7" spans="1:36" s="15" customFormat="1" ht="15" customHeight="1" x14ac:dyDescent="0.25">
      <c r="A7" s="100"/>
      <c r="AH7" s="64"/>
      <c r="AI7" s="64"/>
    </row>
    <row r="8" spans="1:36" s="8" customFormat="1" ht="15" x14ac:dyDescent="0.25">
      <c r="A8" s="100" t="s">
        <v>160</v>
      </c>
      <c r="B8" s="328">
        <v>44075</v>
      </c>
      <c r="C8" s="329"/>
      <c r="D8" s="32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83"/>
      <c r="AI8" s="83"/>
    </row>
    <row r="9" spans="1:36" x14ac:dyDescent="0.2">
      <c r="A9" s="65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</row>
    <row r="10" spans="1:36" s="128" customFormat="1" ht="27.75" customHeight="1" x14ac:dyDescent="0.2">
      <c r="A10" s="127"/>
      <c r="F10" s="326" t="s">
        <v>284</v>
      </c>
      <c r="G10" s="330"/>
      <c r="H10" s="326" t="s">
        <v>276</v>
      </c>
      <c r="I10" s="330"/>
      <c r="J10" s="326" t="s">
        <v>277</v>
      </c>
      <c r="K10" s="330"/>
      <c r="L10" s="326" t="s">
        <v>313</v>
      </c>
      <c r="M10" s="330"/>
      <c r="N10" s="326" t="s">
        <v>274</v>
      </c>
      <c r="O10" s="330"/>
      <c r="P10" s="326" t="s">
        <v>279</v>
      </c>
      <c r="Q10" s="330"/>
      <c r="R10" s="326" t="s">
        <v>314</v>
      </c>
      <c r="S10" s="330"/>
      <c r="T10" s="326" t="s">
        <v>275</v>
      </c>
      <c r="U10" s="330"/>
      <c r="V10" s="326" t="s">
        <v>278</v>
      </c>
      <c r="W10" s="330"/>
      <c r="X10" s="326" t="s">
        <v>311</v>
      </c>
      <c r="Y10" s="330"/>
      <c r="Z10" s="326" t="s">
        <v>199</v>
      </c>
      <c r="AA10" s="331"/>
      <c r="AB10" s="326" t="s">
        <v>200</v>
      </c>
      <c r="AC10" s="327"/>
      <c r="AD10" s="326" t="s">
        <v>201</v>
      </c>
      <c r="AE10" s="327"/>
      <c r="AF10" s="332" t="s">
        <v>305</v>
      </c>
      <c r="AG10" s="333"/>
      <c r="AH10" s="131"/>
      <c r="AI10" s="133" t="s">
        <v>280</v>
      </c>
      <c r="AJ10" s="280" t="s">
        <v>281</v>
      </c>
    </row>
    <row r="11" spans="1:36" ht="3.75" hidden="1" customHeight="1" x14ac:dyDescent="0.2">
      <c r="C11" s="4" t="str">
        <f>VLOOKUP(C12,'MA-Liste'!A192:B198,2,FALSE)</f>
        <v>$K:$K</v>
      </c>
      <c r="D11">
        <f>VLOOKUP(D12,Vertragsdaten!A37:B42,2,FALSE)</f>
        <v>2</v>
      </c>
      <c r="E11"/>
      <c r="F11"/>
      <c r="G11"/>
      <c r="H11" s="70"/>
      <c r="I11" s="71"/>
      <c r="J11" s="65"/>
      <c r="K11" s="65"/>
      <c r="L11" s="65"/>
      <c r="M11" s="65"/>
      <c r="N11" s="70"/>
      <c r="O11" s="71"/>
      <c r="P11" s="65"/>
      <c r="Q11" s="65"/>
      <c r="R11" s="65"/>
      <c r="S11" s="65"/>
      <c r="T11" s="70"/>
      <c r="U11" s="71"/>
      <c r="V11" s="65"/>
      <c r="W11" s="65"/>
      <c r="X11" s="65"/>
      <c r="Y11" s="65"/>
      <c r="Z11" s="70"/>
      <c r="AA11" s="71"/>
      <c r="AB11" s="70"/>
      <c r="AC11" s="71"/>
      <c r="AD11" s="70"/>
      <c r="AE11" s="71"/>
      <c r="AF11" s="65"/>
      <c r="AG11" s="65"/>
      <c r="AH11"/>
      <c r="AI11" s="1"/>
      <c r="AJ11" s="134"/>
    </row>
    <row r="12" spans="1:36" s="1" customFormat="1" ht="31.5" customHeight="1" x14ac:dyDescent="0.2">
      <c r="A12" s="44" t="s">
        <v>23</v>
      </c>
      <c r="B12" s="45" t="s">
        <v>18</v>
      </c>
      <c r="C12" s="87" t="str">
        <f>'MA-Liste'!K7</f>
        <v>Kategorie</v>
      </c>
      <c r="D12" s="88" t="s">
        <v>157</v>
      </c>
      <c r="E12" s="60" t="s">
        <v>152</v>
      </c>
      <c r="F12" s="60" t="s">
        <v>22</v>
      </c>
      <c r="G12" s="60" t="s">
        <v>156</v>
      </c>
      <c r="H12" s="72" t="s">
        <v>22</v>
      </c>
      <c r="I12" s="46" t="s">
        <v>156</v>
      </c>
      <c r="J12" s="112" t="s">
        <v>22</v>
      </c>
      <c r="K12" s="112" t="s">
        <v>156</v>
      </c>
      <c r="L12" s="112" t="s">
        <v>22</v>
      </c>
      <c r="M12" s="112" t="s">
        <v>156</v>
      </c>
      <c r="N12" s="72" t="s">
        <v>22</v>
      </c>
      <c r="O12" s="46" t="s">
        <v>156</v>
      </c>
      <c r="P12" s="112" t="s">
        <v>22</v>
      </c>
      <c r="Q12" s="112" t="s">
        <v>156</v>
      </c>
      <c r="R12" s="112" t="s">
        <v>22</v>
      </c>
      <c r="S12" s="112" t="s">
        <v>156</v>
      </c>
      <c r="T12" s="72" t="s">
        <v>22</v>
      </c>
      <c r="U12" s="46" t="s">
        <v>156</v>
      </c>
      <c r="V12" s="112" t="s">
        <v>22</v>
      </c>
      <c r="W12" s="112" t="s">
        <v>156</v>
      </c>
      <c r="X12" s="112" t="s">
        <v>22</v>
      </c>
      <c r="Y12" s="112" t="s">
        <v>156</v>
      </c>
      <c r="Z12" s="81" t="s">
        <v>22</v>
      </c>
      <c r="AA12" s="13" t="s">
        <v>156</v>
      </c>
      <c r="AB12" s="81" t="s">
        <v>22</v>
      </c>
      <c r="AC12" s="13" t="s">
        <v>156</v>
      </c>
      <c r="AD12" s="81" t="s">
        <v>22</v>
      </c>
      <c r="AE12" s="13" t="s">
        <v>156</v>
      </c>
      <c r="AF12" s="183" t="s">
        <v>22</v>
      </c>
      <c r="AG12" s="183" t="s">
        <v>156</v>
      </c>
      <c r="AH12" s="130" t="s">
        <v>153</v>
      </c>
      <c r="AI12" s="132" t="s">
        <v>285</v>
      </c>
      <c r="AJ12" s="135"/>
    </row>
    <row r="13" spans="1:36" ht="15" customHeight="1" x14ac:dyDescent="0.2">
      <c r="A13" s="90" t="s">
        <v>145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69" ca="1" si="0">IF(OR($C13="",$C13=0),"",VLOOKUP($C13,Ansätze,$D$11,FALSE))</f>
        <v>140</v>
      </c>
      <c r="E13" s="20">
        <f>SUM(F13++H13+J13+L13+N13+P13+R13+T13+V13+X13+Z13+AB13+AD13+AF13)</f>
        <v>0</v>
      </c>
      <c r="F13" s="73"/>
      <c r="G13" s="74">
        <f ca="1">IF(D13="",0,D13*F13)</f>
        <v>0</v>
      </c>
      <c r="H13" s="73"/>
      <c r="I13" s="74">
        <f t="shared" ref="I13:I82" ca="1" si="1">IF(D13="",0,D13*H13)</f>
        <v>0</v>
      </c>
      <c r="J13" s="73"/>
      <c r="K13" s="113">
        <f ca="1">IF($D13="",0,$D13*J13)</f>
        <v>0</v>
      </c>
      <c r="L13" s="73"/>
      <c r="M13" s="113">
        <f ca="1">IF($D13="",0,$D13*L13)</f>
        <v>0</v>
      </c>
      <c r="N13" s="73"/>
      <c r="O13" s="74">
        <f ca="1">IF($D13="",0,$D13*N13)</f>
        <v>0</v>
      </c>
      <c r="P13" s="73"/>
      <c r="Q13" s="113">
        <f t="shared" ref="Q13:Q80" ca="1" si="2">IF($D13="",0,$D13*P13)</f>
        <v>0</v>
      </c>
      <c r="R13" s="73"/>
      <c r="S13" s="113">
        <f t="shared" ref="S13:S82" ca="1" si="3">IF($D13="",0,$D13*R13)</f>
        <v>0</v>
      </c>
      <c r="T13" s="101"/>
      <c r="U13" s="74">
        <f t="shared" ref="U13:U80" ca="1" si="4">IF($D13="",0,$D13*T13)</f>
        <v>0</v>
      </c>
      <c r="V13" s="73"/>
      <c r="W13" s="113">
        <f ca="1">IF($D13="",0,$D13*V13)</f>
        <v>0</v>
      </c>
      <c r="X13" s="73"/>
      <c r="Y13" s="113">
        <f ca="1">IF($D13="",0,$D13*X13)</f>
        <v>0</v>
      </c>
      <c r="Z13" s="73"/>
      <c r="AA13" s="74">
        <f t="shared" ref="AA13:AA43" ca="1" si="5">IF(D13="",0,D13*Z13)</f>
        <v>0</v>
      </c>
      <c r="AB13" s="73"/>
      <c r="AC13" s="74">
        <f t="shared" ref="AC13:AC43" ca="1" si="6">IF(D13="",0,D13*AB13)</f>
        <v>0</v>
      </c>
      <c r="AD13" s="73"/>
      <c r="AE13" s="74">
        <f t="shared" ref="AE13:AE82" ca="1" si="7">IF(D13="",0,D13*AD13)</f>
        <v>0</v>
      </c>
      <c r="AF13" s="73"/>
      <c r="AG13" s="74">
        <f ca="1">IF(D13="",0,D13*AF13)</f>
        <v>0</v>
      </c>
      <c r="AH13" s="82">
        <f t="shared" ref="AH13:AH82" ca="1" si="8">IF(D13="",0,D13*E13)</f>
        <v>0</v>
      </c>
      <c r="AI13" s="74"/>
      <c r="AJ13" s="138">
        <f ca="1">SUM(AH13+AI13)</f>
        <v>0</v>
      </c>
    </row>
    <row r="14" spans="1:36" ht="15" customHeight="1" x14ac:dyDescent="0.2">
      <c r="A14" s="90" t="s">
        <v>162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83" si="9">SUM(F14++H14+J14+L14+N14+P14+R14+T14+V14+X14+Z14+AB14+AD14+AF14)</f>
        <v>0</v>
      </c>
      <c r="F14" s="73"/>
      <c r="G14" s="74">
        <f ca="1">IF(D14="",0,D14*F14)</f>
        <v>0</v>
      </c>
      <c r="H14" s="73"/>
      <c r="I14" s="74">
        <f t="shared" ca="1" si="1"/>
        <v>0</v>
      </c>
      <c r="J14" s="73"/>
      <c r="K14" s="113">
        <f t="shared" ref="K14:K83" ca="1" si="10">IF($D14="",0,$D14*J14)</f>
        <v>0</v>
      </c>
      <c r="L14" s="73"/>
      <c r="M14" s="113">
        <f t="shared" ref="M14:M83" ca="1" si="11">IF($D14="",0,$D14*L14)</f>
        <v>0</v>
      </c>
      <c r="N14" s="73"/>
      <c r="O14" s="74">
        <f t="shared" ref="O14:O83" ca="1" si="12">IF($D14="",0,$D14*N14)</f>
        <v>0</v>
      </c>
      <c r="P14" s="73"/>
      <c r="Q14" s="113">
        <f t="shared" ca="1" si="2"/>
        <v>0</v>
      </c>
      <c r="R14" s="73"/>
      <c r="S14" s="113">
        <f t="shared" ca="1" si="3"/>
        <v>0</v>
      </c>
      <c r="T14" s="101"/>
      <c r="U14" s="74">
        <f t="shared" ca="1" si="4"/>
        <v>0</v>
      </c>
      <c r="V14" s="73"/>
      <c r="W14" s="113">
        <f t="shared" ref="W14:W82" ca="1" si="13">IF($D14="",0,$D14*V14)</f>
        <v>0</v>
      </c>
      <c r="X14" s="73"/>
      <c r="Y14" s="113">
        <f t="shared" ref="Y14:Y82" ca="1" si="14">IF($D14="",0,$D14*X14)</f>
        <v>0</v>
      </c>
      <c r="Z14" s="73"/>
      <c r="AA14" s="74">
        <f t="shared" ca="1" si="5"/>
        <v>0</v>
      </c>
      <c r="AB14" s="73"/>
      <c r="AC14" s="74">
        <f t="shared" ca="1" si="6"/>
        <v>0</v>
      </c>
      <c r="AD14" s="73"/>
      <c r="AE14" s="74">
        <f t="shared" ca="1" si="7"/>
        <v>0</v>
      </c>
      <c r="AF14" s="73"/>
      <c r="AG14" s="74">
        <f t="shared" ref="AG14:AG83" ca="1" si="15">IF(D14="",0,D14*AF14)</f>
        <v>0</v>
      </c>
      <c r="AH14" s="82">
        <f t="shared" ca="1" si="8"/>
        <v>0</v>
      </c>
      <c r="AI14" s="74"/>
      <c r="AJ14" s="139">
        <f t="shared" ref="AJ14:AJ83" ca="1" si="16">SUM(AH14+AI14)</f>
        <v>0</v>
      </c>
    </row>
    <row r="15" spans="1:36" ht="15" customHeight="1" x14ac:dyDescent="0.2">
      <c r="A15" s="90" t="s">
        <v>146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9"/>
        <v>0</v>
      </c>
      <c r="F15" s="73"/>
      <c r="G15" s="74">
        <f t="shared" ref="G15:G84" ca="1" si="17">IF(D15="",0,D15*F15)</f>
        <v>0</v>
      </c>
      <c r="H15" s="73"/>
      <c r="I15" s="74">
        <f t="shared" ca="1" si="1"/>
        <v>0</v>
      </c>
      <c r="J15" s="73"/>
      <c r="K15" s="113">
        <f t="shared" ca="1" si="10"/>
        <v>0</v>
      </c>
      <c r="L15" s="73"/>
      <c r="M15" s="113">
        <f t="shared" ca="1" si="11"/>
        <v>0</v>
      </c>
      <c r="N15" s="73"/>
      <c r="O15" s="74">
        <f t="shared" ca="1" si="12"/>
        <v>0</v>
      </c>
      <c r="P15" s="73"/>
      <c r="Q15" s="113">
        <f t="shared" ca="1" si="2"/>
        <v>0</v>
      </c>
      <c r="R15" s="73"/>
      <c r="S15" s="113">
        <f t="shared" ca="1" si="3"/>
        <v>0</v>
      </c>
      <c r="T15" s="101"/>
      <c r="U15" s="74">
        <f t="shared" ca="1" si="4"/>
        <v>0</v>
      </c>
      <c r="V15" s="73"/>
      <c r="W15" s="113">
        <f t="shared" ca="1" si="13"/>
        <v>0</v>
      </c>
      <c r="X15" s="73"/>
      <c r="Y15" s="113">
        <f t="shared" ca="1" si="14"/>
        <v>0</v>
      </c>
      <c r="Z15" s="73"/>
      <c r="AA15" s="74">
        <f t="shared" ca="1" si="5"/>
        <v>0</v>
      </c>
      <c r="AB15" s="73"/>
      <c r="AC15" s="74">
        <f t="shared" ca="1" si="6"/>
        <v>0</v>
      </c>
      <c r="AD15" s="73"/>
      <c r="AE15" s="74">
        <f t="shared" ca="1" si="7"/>
        <v>0</v>
      </c>
      <c r="AF15" s="73"/>
      <c r="AG15" s="74">
        <f t="shared" ca="1" si="15"/>
        <v>0</v>
      </c>
      <c r="AH15" s="82">
        <f t="shared" ca="1" si="8"/>
        <v>0</v>
      </c>
      <c r="AI15" s="74"/>
      <c r="AJ15" s="139">
        <f t="shared" ca="1" si="16"/>
        <v>0</v>
      </c>
    </row>
    <row r="16" spans="1:36" ht="15" customHeight="1" x14ac:dyDescent="0.2">
      <c r="A16" s="90" t="s">
        <v>149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9"/>
        <v>0</v>
      </c>
      <c r="F16" s="73"/>
      <c r="G16" s="74">
        <f t="shared" ca="1" si="17"/>
        <v>0</v>
      </c>
      <c r="H16" s="73"/>
      <c r="I16" s="74">
        <f t="shared" ca="1" si="1"/>
        <v>0</v>
      </c>
      <c r="J16" s="73"/>
      <c r="K16" s="113">
        <f t="shared" ca="1" si="10"/>
        <v>0</v>
      </c>
      <c r="L16" s="73"/>
      <c r="M16" s="113">
        <f t="shared" ca="1" si="11"/>
        <v>0</v>
      </c>
      <c r="N16" s="73"/>
      <c r="O16" s="74">
        <f t="shared" ca="1" si="12"/>
        <v>0</v>
      </c>
      <c r="P16" s="73"/>
      <c r="Q16" s="113">
        <f t="shared" ca="1" si="2"/>
        <v>0</v>
      </c>
      <c r="R16" s="73"/>
      <c r="S16" s="113">
        <f t="shared" ca="1" si="3"/>
        <v>0</v>
      </c>
      <c r="T16" s="101"/>
      <c r="U16" s="74">
        <f t="shared" ca="1" si="4"/>
        <v>0</v>
      </c>
      <c r="V16" s="73"/>
      <c r="W16" s="113">
        <f t="shared" ca="1" si="13"/>
        <v>0</v>
      </c>
      <c r="X16" s="101"/>
      <c r="Y16" s="113">
        <f t="shared" ca="1" si="14"/>
        <v>0</v>
      </c>
      <c r="Z16" s="73"/>
      <c r="AA16" s="74">
        <f t="shared" ca="1" si="5"/>
        <v>0</v>
      </c>
      <c r="AB16" s="73"/>
      <c r="AC16" s="74">
        <f t="shared" ca="1" si="6"/>
        <v>0</v>
      </c>
      <c r="AD16" s="73"/>
      <c r="AE16" s="74">
        <f t="shared" ca="1" si="7"/>
        <v>0</v>
      </c>
      <c r="AF16" s="73"/>
      <c r="AG16" s="74">
        <f t="shared" ca="1" si="15"/>
        <v>0</v>
      </c>
      <c r="AH16" s="82">
        <f t="shared" ca="1" si="8"/>
        <v>0</v>
      </c>
      <c r="AI16" s="74"/>
      <c r="AJ16" s="139">
        <f t="shared" ca="1" si="16"/>
        <v>0</v>
      </c>
    </row>
    <row r="17" spans="1:36" ht="15" customHeight="1" x14ac:dyDescent="0.2">
      <c r="A17" s="90" t="s">
        <v>236</v>
      </c>
      <c r="B17" t="s">
        <v>65</v>
      </c>
      <c r="C17" s="4" t="s">
        <v>4</v>
      </c>
      <c r="D17" s="19">
        <f t="shared" si="0"/>
        <v>140</v>
      </c>
      <c r="E17" s="20">
        <f t="shared" si="9"/>
        <v>0</v>
      </c>
      <c r="F17" s="73"/>
      <c r="G17" s="74">
        <f t="shared" si="17"/>
        <v>0</v>
      </c>
      <c r="H17" s="73"/>
      <c r="I17" s="74">
        <f t="shared" si="1"/>
        <v>0</v>
      </c>
      <c r="J17" s="73"/>
      <c r="K17" s="113">
        <f t="shared" si="10"/>
        <v>0</v>
      </c>
      <c r="L17" s="73"/>
      <c r="M17" s="113">
        <f t="shared" si="11"/>
        <v>0</v>
      </c>
      <c r="N17" s="73"/>
      <c r="O17" s="74">
        <f t="shared" si="12"/>
        <v>0</v>
      </c>
      <c r="P17" s="73"/>
      <c r="Q17" s="113">
        <f t="shared" si="2"/>
        <v>0</v>
      </c>
      <c r="R17" s="73"/>
      <c r="S17" s="113">
        <f t="shared" si="3"/>
        <v>0</v>
      </c>
      <c r="T17" s="101"/>
      <c r="U17" s="74">
        <f t="shared" si="4"/>
        <v>0</v>
      </c>
      <c r="V17" s="73"/>
      <c r="W17" s="113">
        <f t="shared" si="13"/>
        <v>0</v>
      </c>
      <c r="X17" s="101"/>
      <c r="Y17" s="113">
        <f t="shared" si="14"/>
        <v>0</v>
      </c>
      <c r="Z17" s="73"/>
      <c r="AA17" s="74">
        <f t="shared" si="5"/>
        <v>0</v>
      </c>
      <c r="AB17" s="73"/>
      <c r="AC17" s="74">
        <f t="shared" si="6"/>
        <v>0</v>
      </c>
      <c r="AD17" s="73"/>
      <c r="AE17" s="74">
        <f t="shared" si="7"/>
        <v>0</v>
      </c>
      <c r="AF17" s="73"/>
      <c r="AG17" s="74">
        <f t="shared" si="15"/>
        <v>0</v>
      </c>
      <c r="AH17" s="82">
        <f t="shared" si="8"/>
        <v>0</v>
      </c>
      <c r="AI17" s="74"/>
      <c r="AJ17" s="139">
        <f t="shared" si="16"/>
        <v>0</v>
      </c>
    </row>
    <row r="18" spans="1:36" ht="15" customHeight="1" x14ac:dyDescent="0.2">
      <c r="A18" s="90" t="s">
        <v>151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 t="shared" si="9"/>
        <v>5.75</v>
      </c>
      <c r="F18" s="73">
        <v>5.75</v>
      </c>
      <c r="G18" s="74">
        <f t="shared" ca="1" si="17"/>
        <v>805</v>
      </c>
      <c r="H18" s="73"/>
      <c r="I18" s="74">
        <f t="shared" ca="1" si="1"/>
        <v>0</v>
      </c>
      <c r="J18" s="73"/>
      <c r="K18" s="113">
        <f t="shared" ca="1" si="10"/>
        <v>0</v>
      </c>
      <c r="L18" s="73"/>
      <c r="M18" s="113">
        <f t="shared" ca="1" si="11"/>
        <v>0</v>
      </c>
      <c r="N18" s="73"/>
      <c r="O18" s="74">
        <f t="shared" ca="1" si="12"/>
        <v>0</v>
      </c>
      <c r="P18" s="73"/>
      <c r="Q18" s="113">
        <f t="shared" ca="1" si="2"/>
        <v>0</v>
      </c>
      <c r="R18" s="73"/>
      <c r="S18" s="113">
        <f t="shared" ca="1" si="3"/>
        <v>0</v>
      </c>
      <c r="T18" s="101"/>
      <c r="U18" s="74">
        <f t="shared" ca="1" si="4"/>
        <v>0</v>
      </c>
      <c r="V18" s="73"/>
      <c r="W18" s="113">
        <f t="shared" ca="1" si="13"/>
        <v>0</v>
      </c>
      <c r="X18" s="101"/>
      <c r="Y18" s="113">
        <f t="shared" ca="1" si="14"/>
        <v>0</v>
      </c>
      <c r="Z18" s="73"/>
      <c r="AA18" s="74">
        <f t="shared" ca="1" si="5"/>
        <v>0</v>
      </c>
      <c r="AB18" s="73"/>
      <c r="AC18" s="74">
        <f t="shared" ca="1" si="6"/>
        <v>0</v>
      </c>
      <c r="AD18" s="73"/>
      <c r="AE18" s="74">
        <f t="shared" ca="1" si="7"/>
        <v>0</v>
      </c>
      <c r="AF18" s="73"/>
      <c r="AG18" s="74">
        <f t="shared" ca="1" si="15"/>
        <v>0</v>
      </c>
      <c r="AH18" s="82">
        <f t="shared" ca="1" si="8"/>
        <v>805</v>
      </c>
      <c r="AI18" s="74"/>
      <c r="AJ18" s="139">
        <f t="shared" ca="1" si="16"/>
        <v>805</v>
      </c>
    </row>
    <row r="19" spans="1:36" ht="15" customHeight="1" x14ac:dyDescent="0.2">
      <c r="A19" s="90" t="s">
        <v>369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si="9"/>
        <v>0</v>
      </c>
      <c r="F19" s="73"/>
      <c r="G19" s="74">
        <f t="shared" ca="1" si="17"/>
        <v>0</v>
      </c>
      <c r="H19" s="73"/>
      <c r="I19" s="74">
        <f t="shared" ca="1" si="1"/>
        <v>0</v>
      </c>
      <c r="J19" s="73"/>
      <c r="K19" s="113">
        <f t="shared" ca="1" si="10"/>
        <v>0</v>
      </c>
      <c r="L19" s="73"/>
      <c r="M19" s="113">
        <f t="shared" ca="1" si="11"/>
        <v>0</v>
      </c>
      <c r="N19" s="73"/>
      <c r="O19" s="74">
        <f t="shared" ca="1" si="12"/>
        <v>0</v>
      </c>
      <c r="P19" s="73"/>
      <c r="Q19" s="113">
        <f t="shared" ca="1" si="2"/>
        <v>0</v>
      </c>
      <c r="R19" s="73"/>
      <c r="S19" s="113">
        <f t="shared" ca="1" si="3"/>
        <v>0</v>
      </c>
      <c r="T19" s="101"/>
      <c r="U19" s="74">
        <f t="shared" ca="1" si="4"/>
        <v>0</v>
      </c>
      <c r="V19" s="73"/>
      <c r="W19" s="113">
        <f t="shared" ca="1" si="13"/>
        <v>0</v>
      </c>
      <c r="X19" s="101"/>
      <c r="Y19" s="113">
        <f t="shared" ca="1" si="14"/>
        <v>0</v>
      </c>
      <c r="Z19" s="73"/>
      <c r="AA19" s="74">
        <f t="shared" ca="1" si="5"/>
        <v>0</v>
      </c>
      <c r="AB19" s="73"/>
      <c r="AC19" s="74">
        <f t="shared" ca="1" si="6"/>
        <v>0</v>
      </c>
      <c r="AD19" s="73"/>
      <c r="AE19" s="74">
        <f t="shared" ca="1" si="7"/>
        <v>0</v>
      </c>
      <c r="AF19" s="73"/>
      <c r="AG19" s="74">
        <f t="shared" ca="1" si="15"/>
        <v>0</v>
      </c>
      <c r="AH19" s="82">
        <f t="shared" ca="1" si="8"/>
        <v>0</v>
      </c>
      <c r="AI19" s="74"/>
      <c r="AJ19" s="139">
        <f t="shared" ca="1" si="16"/>
        <v>0</v>
      </c>
    </row>
    <row r="20" spans="1:36" ht="15" customHeight="1" x14ac:dyDescent="0.2">
      <c r="A20" s="90" t="s">
        <v>164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9"/>
        <v>0</v>
      </c>
      <c r="F20" s="73"/>
      <c r="G20" s="74">
        <f t="shared" ca="1" si="17"/>
        <v>0</v>
      </c>
      <c r="H20" s="73"/>
      <c r="I20" s="74">
        <f t="shared" ca="1" si="1"/>
        <v>0</v>
      </c>
      <c r="J20" s="73"/>
      <c r="K20" s="113">
        <f t="shared" ca="1" si="10"/>
        <v>0</v>
      </c>
      <c r="L20" s="73"/>
      <c r="M20" s="113">
        <f t="shared" ca="1" si="11"/>
        <v>0</v>
      </c>
      <c r="N20" s="73"/>
      <c r="O20" s="74">
        <f t="shared" ca="1" si="12"/>
        <v>0</v>
      </c>
      <c r="P20" s="73"/>
      <c r="Q20" s="113">
        <f t="shared" ca="1" si="2"/>
        <v>0</v>
      </c>
      <c r="R20" s="73"/>
      <c r="S20" s="113">
        <f t="shared" ca="1" si="3"/>
        <v>0</v>
      </c>
      <c r="T20" s="101"/>
      <c r="U20" s="74">
        <f t="shared" ca="1" si="4"/>
        <v>0</v>
      </c>
      <c r="V20" s="73"/>
      <c r="W20" s="113">
        <f t="shared" ca="1" si="13"/>
        <v>0</v>
      </c>
      <c r="X20" s="101"/>
      <c r="Y20" s="113">
        <f t="shared" ca="1" si="14"/>
        <v>0</v>
      </c>
      <c r="Z20" s="73"/>
      <c r="AA20" s="74">
        <f t="shared" ca="1" si="5"/>
        <v>0</v>
      </c>
      <c r="AB20" s="73"/>
      <c r="AC20" s="74">
        <f t="shared" ca="1" si="6"/>
        <v>0</v>
      </c>
      <c r="AD20" s="73"/>
      <c r="AE20" s="74">
        <f t="shared" ca="1" si="7"/>
        <v>0</v>
      </c>
      <c r="AF20" s="73"/>
      <c r="AG20" s="74">
        <f t="shared" ca="1" si="15"/>
        <v>0</v>
      </c>
      <c r="AH20" s="82">
        <f t="shared" ca="1" si="8"/>
        <v>0</v>
      </c>
      <c r="AI20" s="74"/>
      <c r="AJ20" s="139">
        <f t="shared" ca="1" si="16"/>
        <v>0</v>
      </c>
    </row>
    <row r="21" spans="1:36" ht="15" customHeight="1" x14ac:dyDescent="0.2">
      <c r="A21" s="90" t="s">
        <v>168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9"/>
        <v>0</v>
      </c>
      <c r="F21" s="73"/>
      <c r="G21" s="74">
        <f t="shared" ca="1" si="17"/>
        <v>0</v>
      </c>
      <c r="H21" s="73"/>
      <c r="I21" s="74">
        <f t="shared" ca="1" si="1"/>
        <v>0</v>
      </c>
      <c r="J21" s="73"/>
      <c r="K21" s="113">
        <f t="shared" ca="1" si="10"/>
        <v>0</v>
      </c>
      <c r="L21" s="73"/>
      <c r="M21" s="113">
        <f t="shared" ca="1" si="11"/>
        <v>0</v>
      </c>
      <c r="N21" s="73"/>
      <c r="O21" s="74">
        <f t="shared" ca="1" si="12"/>
        <v>0</v>
      </c>
      <c r="P21" s="73"/>
      <c r="Q21" s="113">
        <f t="shared" ca="1" si="2"/>
        <v>0</v>
      </c>
      <c r="R21" s="73"/>
      <c r="S21" s="113">
        <f t="shared" ca="1" si="3"/>
        <v>0</v>
      </c>
      <c r="T21" s="101"/>
      <c r="U21" s="74">
        <f t="shared" ca="1" si="4"/>
        <v>0</v>
      </c>
      <c r="V21" s="73"/>
      <c r="W21" s="113">
        <f t="shared" ca="1" si="13"/>
        <v>0</v>
      </c>
      <c r="X21" s="101"/>
      <c r="Y21" s="113">
        <f t="shared" ca="1" si="14"/>
        <v>0</v>
      </c>
      <c r="Z21" s="73"/>
      <c r="AA21" s="74">
        <f t="shared" ca="1" si="5"/>
        <v>0</v>
      </c>
      <c r="AB21" s="73"/>
      <c r="AC21" s="74">
        <f t="shared" ca="1" si="6"/>
        <v>0</v>
      </c>
      <c r="AD21" s="73"/>
      <c r="AE21" s="74">
        <f t="shared" ca="1" si="7"/>
        <v>0</v>
      </c>
      <c r="AF21" s="73"/>
      <c r="AG21" s="74">
        <f t="shared" ca="1" si="15"/>
        <v>0</v>
      </c>
      <c r="AH21" s="82">
        <f t="shared" ca="1" si="8"/>
        <v>0</v>
      </c>
      <c r="AI21" s="74"/>
      <c r="AJ21" s="139">
        <f t="shared" ca="1" si="16"/>
        <v>0</v>
      </c>
    </row>
    <row r="22" spans="1:36" ht="15" customHeight="1" x14ac:dyDescent="0.2">
      <c r="A22" s="90" t="s">
        <v>169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9"/>
        <v>0</v>
      </c>
      <c r="F22" s="73"/>
      <c r="G22" s="74">
        <f t="shared" ca="1" si="17"/>
        <v>0</v>
      </c>
      <c r="H22" s="73"/>
      <c r="I22" s="74">
        <f t="shared" ca="1" si="1"/>
        <v>0</v>
      </c>
      <c r="J22" s="73"/>
      <c r="K22" s="113">
        <f t="shared" ca="1" si="10"/>
        <v>0</v>
      </c>
      <c r="L22" s="73"/>
      <c r="M22" s="113">
        <f t="shared" ca="1" si="11"/>
        <v>0</v>
      </c>
      <c r="N22" s="73"/>
      <c r="O22" s="74">
        <f t="shared" ca="1" si="12"/>
        <v>0</v>
      </c>
      <c r="P22" s="73"/>
      <c r="Q22" s="113">
        <f t="shared" ca="1" si="2"/>
        <v>0</v>
      </c>
      <c r="R22" s="73"/>
      <c r="S22" s="113">
        <f t="shared" ca="1" si="3"/>
        <v>0</v>
      </c>
      <c r="T22" s="101"/>
      <c r="U22" s="74">
        <f t="shared" ca="1" si="4"/>
        <v>0</v>
      </c>
      <c r="V22" s="73"/>
      <c r="W22" s="113">
        <f t="shared" ca="1" si="13"/>
        <v>0</v>
      </c>
      <c r="X22" s="101"/>
      <c r="Y22" s="113">
        <f t="shared" ca="1" si="14"/>
        <v>0</v>
      </c>
      <c r="Z22" s="73"/>
      <c r="AA22" s="74">
        <f t="shared" ca="1" si="5"/>
        <v>0</v>
      </c>
      <c r="AB22" s="73"/>
      <c r="AC22" s="74">
        <f t="shared" ca="1" si="6"/>
        <v>0</v>
      </c>
      <c r="AD22" s="73"/>
      <c r="AE22" s="74">
        <f t="shared" ca="1" si="7"/>
        <v>0</v>
      </c>
      <c r="AF22" s="73"/>
      <c r="AG22" s="74">
        <f t="shared" ca="1" si="15"/>
        <v>0</v>
      </c>
      <c r="AH22" s="82">
        <f t="shared" ca="1" si="8"/>
        <v>0</v>
      </c>
      <c r="AI22" s="74"/>
      <c r="AJ22" s="139">
        <f t="shared" ca="1" si="16"/>
        <v>0</v>
      </c>
    </row>
    <row r="23" spans="1:36" ht="15" customHeight="1" x14ac:dyDescent="0.2">
      <c r="A23" s="90" t="s">
        <v>170</v>
      </c>
      <c r="B23" t="str">
        <f>IF($A23="","",INDEX('MA-Liste'!$D:$D,MATCH($A23,'MA-Liste'!$M:$M,FALSE)))</f>
        <v>AeBo</v>
      </c>
      <c r="C23" s="4" t="str">
        <f ca="1">IF($A23="","",INDEX(INDIRECT("'MA-Liste'!"&amp;$C$11),MATCH($A23,'MA-Liste'!$M:$M,FALSE)))</f>
        <v>D</v>
      </c>
      <c r="D23" s="19">
        <f t="shared" ca="1" si="0"/>
        <v>100</v>
      </c>
      <c r="E23" s="20">
        <f t="shared" si="9"/>
        <v>0</v>
      </c>
      <c r="F23" s="73"/>
      <c r="G23" s="74">
        <f t="shared" ca="1" si="17"/>
        <v>0</v>
      </c>
      <c r="H23" s="73"/>
      <c r="I23" s="74">
        <f t="shared" ca="1" si="1"/>
        <v>0</v>
      </c>
      <c r="J23" s="73"/>
      <c r="K23" s="113">
        <f t="shared" ca="1" si="10"/>
        <v>0</v>
      </c>
      <c r="L23" s="73"/>
      <c r="M23" s="113">
        <f t="shared" ca="1" si="11"/>
        <v>0</v>
      </c>
      <c r="N23" s="73"/>
      <c r="O23" s="74">
        <f t="shared" ca="1" si="12"/>
        <v>0</v>
      </c>
      <c r="P23" s="73"/>
      <c r="Q23" s="113">
        <f t="shared" ca="1" si="2"/>
        <v>0</v>
      </c>
      <c r="R23" s="73"/>
      <c r="S23" s="113">
        <f t="shared" ca="1" si="3"/>
        <v>0</v>
      </c>
      <c r="T23" s="101"/>
      <c r="U23" s="74">
        <f t="shared" ca="1" si="4"/>
        <v>0</v>
      </c>
      <c r="V23" s="73"/>
      <c r="W23" s="113">
        <f t="shared" ca="1" si="13"/>
        <v>0</v>
      </c>
      <c r="X23" s="101"/>
      <c r="Y23" s="113">
        <f t="shared" ca="1" si="14"/>
        <v>0</v>
      </c>
      <c r="Z23" s="73"/>
      <c r="AA23" s="74">
        <f t="shared" ca="1" si="5"/>
        <v>0</v>
      </c>
      <c r="AB23" s="73"/>
      <c r="AC23" s="74">
        <f t="shared" ca="1" si="6"/>
        <v>0</v>
      </c>
      <c r="AD23" s="73"/>
      <c r="AE23" s="74">
        <f t="shared" ca="1" si="7"/>
        <v>0</v>
      </c>
      <c r="AF23" s="73"/>
      <c r="AG23" s="74">
        <f t="shared" ca="1" si="15"/>
        <v>0</v>
      </c>
      <c r="AH23" s="82">
        <f t="shared" ca="1" si="8"/>
        <v>0</v>
      </c>
      <c r="AI23" s="74"/>
      <c r="AJ23" s="139">
        <f t="shared" ca="1" si="16"/>
        <v>0</v>
      </c>
    </row>
    <row r="24" spans="1:36" ht="15" customHeight="1" x14ac:dyDescent="0.2">
      <c r="A24" s="90" t="s">
        <v>171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F</v>
      </c>
      <c r="D24" s="19">
        <f t="shared" ca="1" si="0"/>
        <v>60</v>
      </c>
      <c r="E24" s="20">
        <f t="shared" si="9"/>
        <v>0</v>
      </c>
      <c r="F24" s="73"/>
      <c r="G24" s="74">
        <f t="shared" ca="1" si="17"/>
        <v>0</v>
      </c>
      <c r="H24" s="73"/>
      <c r="I24" s="74">
        <f t="shared" ca="1" si="1"/>
        <v>0</v>
      </c>
      <c r="J24" s="73"/>
      <c r="K24" s="113">
        <f t="shared" ca="1" si="10"/>
        <v>0</v>
      </c>
      <c r="L24" s="73"/>
      <c r="M24" s="113">
        <f t="shared" ca="1" si="11"/>
        <v>0</v>
      </c>
      <c r="N24" s="73"/>
      <c r="O24" s="74">
        <f t="shared" ca="1" si="12"/>
        <v>0</v>
      </c>
      <c r="P24" s="73"/>
      <c r="Q24" s="113">
        <f t="shared" ca="1" si="2"/>
        <v>0</v>
      </c>
      <c r="R24" s="73"/>
      <c r="S24" s="113">
        <f t="shared" ca="1" si="3"/>
        <v>0</v>
      </c>
      <c r="T24" s="101"/>
      <c r="U24" s="74">
        <f t="shared" ca="1" si="4"/>
        <v>0</v>
      </c>
      <c r="V24" s="73"/>
      <c r="W24" s="113">
        <f t="shared" ca="1" si="13"/>
        <v>0</v>
      </c>
      <c r="X24" s="101"/>
      <c r="Y24" s="113">
        <f t="shared" ca="1" si="14"/>
        <v>0</v>
      </c>
      <c r="Z24" s="73"/>
      <c r="AA24" s="74">
        <f t="shared" ca="1" si="5"/>
        <v>0</v>
      </c>
      <c r="AB24" s="73"/>
      <c r="AC24" s="74">
        <f t="shared" ca="1" si="6"/>
        <v>0</v>
      </c>
      <c r="AD24" s="73"/>
      <c r="AE24" s="74">
        <f t="shared" ca="1" si="7"/>
        <v>0</v>
      </c>
      <c r="AF24" s="73"/>
      <c r="AG24" s="74">
        <f t="shared" ca="1" si="15"/>
        <v>0</v>
      </c>
      <c r="AH24" s="82">
        <f t="shared" ca="1" si="8"/>
        <v>0</v>
      </c>
      <c r="AI24" s="74"/>
      <c r="AJ24" s="139">
        <f t="shared" ca="1" si="16"/>
        <v>0</v>
      </c>
    </row>
    <row r="25" spans="1:36" ht="15" customHeight="1" x14ac:dyDescent="0.2">
      <c r="A25" s="90" t="s">
        <v>150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B</v>
      </c>
      <c r="D25" s="19">
        <f t="shared" ca="1" si="0"/>
        <v>140</v>
      </c>
      <c r="E25" s="20">
        <f t="shared" si="9"/>
        <v>1</v>
      </c>
      <c r="F25" s="73"/>
      <c r="G25" s="74">
        <f t="shared" ca="1" si="17"/>
        <v>0</v>
      </c>
      <c r="H25" s="73"/>
      <c r="I25" s="74">
        <f t="shared" ca="1" si="1"/>
        <v>0</v>
      </c>
      <c r="J25" s="73"/>
      <c r="K25" s="113">
        <f t="shared" ca="1" si="10"/>
        <v>0</v>
      </c>
      <c r="L25" s="73"/>
      <c r="M25" s="113">
        <f t="shared" ca="1" si="11"/>
        <v>0</v>
      </c>
      <c r="N25" s="73"/>
      <c r="O25" s="74">
        <f t="shared" ca="1" si="12"/>
        <v>0</v>
      </c>
      <c r="P25" s="73"/>
      <c r="Q25" s="113">
        <f t="shared" ca="1" si="2"/>
        <v>0</v>
      </c>
      <c r="R25" s="73"/>
      <c r="S25" s="113">
        <f t="shared" ca="1" si="3"/>
        <v>0</v>
      </c>
      <c r="T25" s="101"/>
      <c r="U25" s="74">
        <f t="shared" ca="1" si="4"/>
        <v>0</v>
      </c>
      <c r="V25" s="73"/>
      <c r="W25" s="113">
        <f t="shared" ca="1" si="13"/>
        <v>0</v>
      </c>
      <c r="X25" s="101">
        <v>1</v>
      </c>
      <c r="Y25" s="113">
        <f t="shared" ca="1" si="14"/>
        <v>140</v>
      </c>
      <c r="Z25" s="73"/>
      <c r="AA25" s="74">
        <f t="shared" ca="1" si="5"/>
        <v>0</v>
      </c>
      <c r="AB25" s="73"/>
      <c r="AC25" s="74">
        <f t="shared" ca="1" si="6"/>
        <v>0</v>
      </c>
      <c r="AD25" s="73"/>
      <c r="AE25" s="74">
        <f t="shared" ca="1" si="7"/>
        <v>0</v>
      </c>
      <c r="AF25" s="73"/>
      <c r="AG25" s="74">
        <f t="shared" ca="1" si="15"/>
        <v>0</v>
      </c>
      <c r="AH25" s="82">
        <f ca="1">IF(D25="",0,D25*E25)</f>
        <v>140</v>
      </c>
      <c r="AI25" s="74"/>
      <c r="AJ25" s="139">
        <f t="shared" ca="1" si="16"/>
        <v>140</v>
      </c>
    </row>
    <row r="26" spans="1:36" ht="15" customHeight="1" x14ac:dyDescent="0.2">
      <c r="A26" s="90" t="s">
        <v>174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9"/>
        <v>0</v>
      </c>
      <c r="F26" s="73"/>
      <c r="G26" s="74">
        <f t="shared" ca="1" si="17"/>
        <v>0</v>
      </c>
      <c r="H26" s="73"/>
      <c r="I26" s="74">
        <f t="shared" ca="1" si="1"/>
        <v>0</v>
      </c>
      <c r="J26" s="73"/>
      <c r="K26" s="113">
        <f t="shared" ca="1" si="10"/>
        <v>0</v>
      </c>
      <c r="L26" s="73"/>
      <c r="M26" s="113">
        <f t="shared" ca="1" si="11"/>
        <v>0</v>
      </c>
      <c r="N26" s="73"/>
      <c r="O26" s="74">
        <f t="shared" ca="1" si="12"/>
        <v>0</v>
      </c>
      <c r="P26" s="73"/>
      <c r="Q26" s="113">
        <f t="shared" ca="1" si="2"/>
        <v>0</v>
      </c>
      <c r="R26" s="73"/>
      <c r="S26" s="113">
        <f t="shared" ca="1" si="3"/>
        <v>0</v>
      </c>
      <c r="T26" s="101"/>
      <c r="U26" s="74">
        <f t="shared" ca="1" si="4"/>
        <v>0</v>
      </c>
      <c r="V26" s="73"/>
      <c r="W26" s="113">
        <f t="shared" ca="1" si="13"/>
        <v>0</v>
      </c>
      <c r="X26" s="101"/>
      <c r="Y26" s="113">
        <f t="shared" ca="1" si="14"/>
        <v>0</v>
      </c>
      <c r="Z26" s="73"/>
      <c r="AA26" s="74">
        <f t="shared" ca="1" si="5"/>
        <v>0</v>
      </c>
      <c r="AB26" s="73"/>
      <c r="AC26" s="74">
        <f t="shared" ca="1" si="6"/>
        <v>0</v>
      </c>
      <c r="AD26" s="73"/>
      <c r="AE26" s="74">
        <f t="shared" ca="1" si="7"/>
        <v>0</v>
      </c>
      <c r="AF26" s="73"/>
      <c r="AG26" s="74">
        <f t="shared" ca="1" si="15"/>
        <v>0</v>
      </c>
      <c r="AH26" s="82">
        <f t="shared" ca="1" si="8"/>
        <v>0</v>
      </c>
      <c r="AI26" s="74"/>
      <c r="AJ26" s="139">
        <f t="shared" ca="1" si="16"/>
        <v>0</v>
      </c>
    </row>
    <row r="27" spans="1:36" ht="15" customHeight="1" x14ac:dyDescent="0.2">
      <c r="A27" s="90" t="s">
        <v>202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C</v>
      </c>
      <c r="D27" s="19">
        <f t="shared" ca="1" si="0"/>
        <v>118</v>
      </c>
      <c r="E27" s="20">
        <f t="shared" si="9"/>
        <v>0</v>
      </c>
      <c r="F27" s="73"/>
      <c r="G27" s="74">
        <f t="shared" ca="1" si="17"/>
        <v>0</v>
      </c>
      <c r="H27" s="73"/>
      <c r="I27" s="74">
        <f t="shared" ca="1" si="1"/>
        <v>0</v>
      </c>
      <c r="J27" s="73"/>
      <c r="K27" s="113">
        <f t="shared" ca="1" si="10"/>
        <v>0</v>
      </c>
      <c r="L27" s="73"/>
      <c r="M27" s="113">
        <f t="shared" ca="1" si="11"/>
        <v>0</v>
      </c>
      <c r="N27" s="73"/>
      <c r="O27" s="74">
        <f t="shared" ca="1" si="12"/>
        <v>0</v>
      </c>
      <c r="P27" s="73"/>
      <c r="Q27" s="113">
        <f t="shared" ca="1" si="2"/>
        <v>0</v>
      </c>
      <c r="R27" s="73"/>
      <c r="S27" s="113">
        <f t="shared" ca="1" si="3"/>
        <v>0</v>
      </c>
      <c r="T27" s="101"/>
      <c r="U27" s="74">
        <f t="shared" ca="1" si="4"/>
        <v>0</v>
      </c>
      <c r="V27" s="73"/>
      <c r="W27" s="113">
        <f t="shared" ca="1" si="13"/>
        <v>0</v>
      </c>
      <c r="X27" s="101"/>
      <c r="Y27" s="113">
        <f t="shared" ca="1" si="14"/>
        <v>0</v>
      </c>
      <c r="Z27" s="73"/>
      <c r="AA27" s="74">
        <f t="shared" ca="1" si="5"/>
        <v>0</v>
      </c>
      <c r="AB27" s="73"/>
      <c r="AC27" s="74">
        <f t="shared" ca="1" si="6"/>
        <v>0</v>
      </c>
      <c r="AD27" s="73"/>
      <c r="AE27" s="74">
        <f t="shared" ca="1" si="7"/>
        <v>0</v>
      </c>
      <c r="AF27" s="73"/>
      <c r="AG27" s="74">
        <f t="shared" ca="1" si="15"/>
        <v>0</v>
      </c>
      <c r="AH27" s="82">
        <f t="shared" ca="1" si="8"/>
        <v>0</v>
      </c>
      <c r="AI27" s="74"/>
      <c r="AJ27" s="139">
        <f t="shared" ca="1" si="16"/>
        <v>0</v>
      </c>
    </row>
    <row r="28" spans="1:36" ht="15" customHeight="1" x14ac:dyDescent="0.2">
      <c r="A28" s="90" t="s">
        <v>166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D</v>
      </c>
      <c r="D28" s="19">
        <f t="shared" ca="1" si="0"/>
        <v>100</v>
      </c>
      <c r="E28" s="20">
        <f t="shared" si="9"/>
        <v>0</v>
      </c>
      <c r="F28" s="73"/>
      <c r="G28" s="74">
        <f t="shared" ca="1" si="17"/>
        <v>0</v>
      </c>
      <c r="H28" s="73"/>
      <c r="I28" s="74">
        <f t="shared" ca="1" si="1"/>
        <v>0</v>
      </c>
      <c r="J28" s="73"/>
      <c r="K28" s="113">
        <f t="shared" ca="1" si="10"/>
        <v>0</v>
      </c>
      <c r="L28" s="73"/>
      <c r="M28" s="113">
        <f t="shared" ca="1" si="11"/>
        <v>0</v>
      </c>
      <c r="N28" s="73"/>
      <c r="O28" s="74">
        <f t="shared" ca="1" si="12"/>
        <v>0</v>
      </c>
      <c r="P28" s="73"/>
      <c r="Q28" s="113">
        <f t="shared" ca="1" si="2"/>
        <v>0</v>
      </c>
      <c r="R28" s="73"/>
      <c r="S28" s="113">
        <f t="shared" ca="1" si="3"/>
        <v>0</v>
      </c>
      <c r="T28" s="101"/>
      <c r="U28" s="74">
        <f t="shared" ca="1" si="4"/>
        <v>0</v>
      </c>
      <c r="V28" s="73"/>
      <c r="W28" s="113">
        <f t="shared" ca="1" si="13"/>
        <v>0</v>
      </c>
      <c r="X28" s="101"/>
      <c r="Y28" s="113">
        <f t="shared" ca="1" si="14"/>
        <v>0</v>
      </c>
      <c r="Z28" s="73"/>
      <c r="AA28" s="74">
        <f t="shared" ca="1" si="5"/>
        <v>0</v>
      </c>
      <c r="AB28" s="73"/>
      <c r="AC28" s="74">
        <f t="shared" ca="1" si="6"/>
        <v>0</v>
      </c>
      <c r="AD28" s="73"/>
      <c r="AE28" s="74">
        <f t="shared" ca="1" si="7"/>
        <v>0</v>
      </c>
      <c r="AF28" s="73"/>
      <c r="AG28" s="74">
        <f t="shared" ca="1" si="15"/>
        <v>0</v>
      </c>
      <c r="AH28" s="82">
        <f t="shared" ca="1" si="8"/>
        <v>0</v>
      </c>
      <c r="AI28" s="74"/>
      <c r="AJ28" s="139">
        <f t="shared" ca="1" si="16"/>
        <v>0</v>
      </c>
    </row>
    <row r="29" spans="1:36" ht="15" customHeight="1" x14ac:dyDescent="0.2">
      <c r="A29" s="90" t="s">
        <v>167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F</v>
      </c>
      <c r="D29" s="19">
        <f t="shared" ca="1" si="0"/>
        <v>60</v>
      </c>
      <c r="E29" s="20">
        <f t="shared" si="9"/>
        <v>0</v>
      </c>
      <c r="F29" s="73"/>
      <c r="G29" s="74">
        <f t="shared" ca="1" si="17"/>
        <v>0</v>
      </c>
      <c r="H29" s="73"/>
      <c r="I29" s="74">
        <f t="shared" ca="1" si="1"/>
        <v>0</v>
      </c>
      <c r="J29" s="73"/>
      <c r="K29" s="113">
        <f t="shared" ca="1" si="10"/>
        <v>0</v>
      </c>
      <c r="L29" s="73"/>
      <c r="M29" s="113">
        <f t="shared" ca="1" si="11"/>
        <v>0</v>
      </c>
      <c r="N29" s="73"/>
      <c r="O29" s="74">
        <f t="shared" ca="1" si="12"/>
        <v>0</v>
      </c>
      <c r="P29" s="73"/>
      <c r="Q29" s="113">
        <f t="shared" ca="1" si="2"/>
        <v>0</v>
      </c>
      <c r="R29" s="73"/>
      <c r="S29" s="113">
        <f t="shared" ca="1" si="3"/>
        <v>0</v>
      </c>
      <c r="T29" s="101"/>
      <c r="U29" s="74">
        <f t="shared" ca="1" si="4"/>
        <v>0</v>
      </c>
      <c r="V29" s="73"/>
      <c r="W29" s="113">
        <f t="shared" ca="1" si="13"/>
        <v>0</v>
      </c>
      <c r="X29" s="101"/>
      <c r="Y29" s="113">
        <f t="shared" ca="1" si="14"/>
        <v>0</v>
      </c>
      <c r="Z29" s="73"/>
      <c r="AA29" s="74">
        <f t="shared" ca="1" si="5"/>
        <v>0</v>
      </c>
      <c r="AB29" s="73"/>
      <c r="AC29" s="74">
        <f t="shared" ca="1" si="6"/>
        <v>0</v>
      </c>
      <c r="AD29" s="73"/>
      <c r="AE29" s="74">
        <f t="shared" ca="1" si="7"/>
        <v>0</v>
      </c>
      <c r="AF29" s="73"/>
      <c r="AG29" s="74">
        <f t="shared" ca="1" si="15"/>
        <v>0</v>
      </c>
      <c r="AH29" s="82">
        <f t="shared" ca="1" si="8"/>
        <v>0</v>
      </c>
      <c r="AI29" s="74"/>
      <c r="AJ29" s="139">
        <f t="shared" ca="1" si="16"/>
        <v>0</v>
      </c>
    </row>
    <row r="30" spans="1:36" ht="15" customHeight="1" x14ac:dyDescent="0.2">
      <c r="A30" s="90" t="s">
        <v>176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G</v>
      </c>
      <c r="D30" s="19">
        <f t="shared" ca="1" si="0"/>
        <v>35</v>
      </c>
      <c r="E30" s="20">
        <f t="shared" si="9"/>
        <v>0</v>
      </c>
      <c r="F30" s="73"/>
      <c r="G30" s="74">
        <f t="shared" ca="1" si="17"/>
        <v>0</v>
      </c>
      <c r="H30" s="73"/>
      <c r="I30" s="74">
        <f t="shared" ca="1" si="1"/>
        <v>0</v>
      </c>
      <c r="J30" s="73"/>
      <c r="K30" s="113">
        <f t="shared" ca="1" si="10"/>
        <v>0</v>
      </c>
      <c r="L30" s="73"/>
      <c r="M30" s="113">
        <f t="shared" ca="1" si="11"/>
        <v>0</v>
      </c>
      <c r="N30" s="73"/>
      <c r="O30" s="74">
        <f t="shared" ca="1" si="12"/>
        <v>0</v>
      </c>
      <c r="P30" s="73"/>
      <c r="Q30" s="113">
        <f t="shared" ca="1" si="2"/>
        <v>0</v>
      </c>
      <c r="R30" s="73"/>
      <c r="S30" s="113">
        <f t="shared" ca="1" si="3"/>
        <v>0</v>
      </c>
      <c r="T30" s="101"/>
      <c r="U30" s="74">
        <f t="shared" ca="1" si="4"/>
        <v>0</v>
      </c>
      <c r="V30" s="73"/>
      <c r="W30" s="113">
        <f t="shared" ca="1" si="13"/>
        <v>0</v>
      </c>
      <c r="X30" s="101"/>
      <c r="Y30" s="113">
        <f t="shared" ca="1" si="14"/>
        <v>0</v>
      </c>
      <c r="Z30" s="73"/>
      <c r="AA30" s="74">
        <f t="shared" ca="1" si="5"/>
        <v>0</v>
      </c>
      <c r="AB30" s="73"/>
      <c r="AC30" s="74">
        <f t="shared" ca="1" si="6"/>
        <v>0</v>
      </c>
      <c r="AD30" s="73"/>
      <c r="AE30" s="74">
        <f t="shared" ca="1" si="7"/>
        <v>0</v>
      </c>
      <c r="AF30" s="73"/>
      <c r="AG30" s="74">
        <f t="shared" ca="1" si="15"/>
        <v>0</v>
      </c>
      <c r="AH30" s="82">
        <f t="shared" ca="1" si="8"/>
        <v>0</v>
      </c>
      <c r="AI30" s="74"/>
      <c r="AJ30" s="139">
        <f t="shared" ca="1" si="16"/>
        <v>0</v>
      </c>
    </row>
    <row r="31" spans="1:36" ht="15" customHeight="1" x14ac:dyDescent="0.2">
      <c r="A31" s="84" t="s">
        <v>143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D</v>
      </c>
      <c r="D31" s="19">
        <f t="shared" ca="1" si="0"/>
        <v>100</v>
      </c>
      <c r="E31" s="20">
        <f t="shared" si="9"/>
        <v>0</v>
      </c>
      <c r="F31" s="73"/>
      <c r="G31" s="74">
        <f t="shared" ca="1" si="17"/>
        <v>0</v>
      </c>
      <c r="H31" s="73"/>
      <c r="I31" s="74">
        <f t="shared" ca="1" si="1"/>
        <v>0</v>
      </c>
      <c r="J31" s="73"/>
      <c r="K31" s="113">
        <f t="shared" ca="1" si="10"/>
        <v>0</v>
      </c>
      <c r="L31" s="73"/>
      <c r="M31" s="113">
        <f t="shared" ca="1" si="11"/>
        <v>0</v>
      </c>
      <c r="N31" s="73"/>
      <c r="O31" s="74">
        <f t="shared" ca="1" si="12"/>
        <v>0</v>
      </c>
      <c r="P31" s="73"/>
      <c r="Q31" s="113">
        <f t="shared" ca="1" si="2"/>
        <v>0</v>
      </c>
      <c r="R31" s="73"/>
      <c r="S31" s="113">
        <f t="shared" ca="1" si="3"/>
        <v>0</v>
      </c>
      <c r="T31" s="101"/>
      <c r="U31" s="74">
        <f t="shared" ca="1" si="4"/>
        <v>0</v>
      </c>
      <c r="V31" s="73"/>
      <c r="W31" s="113">
        <f t="shared" ca="1" si="13"/>
        <v>0</v>
      </c>
      <c r="X31" s="101"/>
      <c r="Y31" s="113">
        <f t="shared" ca="1" si="14"/>
        <v>0</v>
      </c>
      <c r="Z31" s="73"/>
      <c r="AA31" s="74">
        <f t="shared" ca="1" si="5"/>
        <v>0</v>
      </c>
      <c r="AB31" s="73"/>
      <c r="AC31" s="74">
        <f t="shared" ca="1" si="6"/>
        <v>0</v>
      </c>
      <c r="AD31" s="73"/>
      <c r="AE31" s="74">
        <f t="shared" ca="1" si="7"/>
        <v>0</v>
      </c>
      <c r="AF31" s="73"/>
      <c r="AG31" s="74">
        <f t="shared" ca="1" si="15"/>
        <v>0</v>
      </c>
      <c r="AH31" s="82">
        <f t="shared" ca="1" si="8"/>
        <v>0</v>
      </c>
      <c r="AI31" s="74"/>
      <c r="AJ31" s="139">
        <f t="shared" ca="1" si="16"/>
        <v>0</v>
      </c>
    </row>
    <row r="32" spans="1:36" ht="15" customHeight="1" x14ac:dyDescent="0.2">
      <c r="A32" s="84" t="s">
        <v>375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E</v>
      </c>
      <c r="D32" s="19">
        <f t="shared" ca="1" si="0"/>
        <v>75</v>
      </c>
      <c r="E32" s="20">
        <f t="shared" si="9"/>
        <v>0</v>
      </c>
      <c r="F32" s="73"/>
      <c r="G32" s="74">
        <f t="shared" ca="1" si="17"/>
        <v>0</v>
      </c>
      <c r="H32" s="73"/>
      <c r="I32" s="74">
        <f t="shared" ca="1" si="1"/>
        <v>0</v>
      </c>
      <c r="J32" s="73"/>
      <c r="K32" s="113">
        <f t="shared" ca="1" si="10"/>
        <v>0</v>
      </c>
      <c r="L32" s="73"/>
      <c r="M32" s="113">
        <f t="shared" ca="1" si="11"/>
        <v>0</v>
      </c>
      <c r="N32" s="73"/>
      <c r="O32" s="74">
        <f t="shared" ca="1" si="12"/>
        <v>0</v>
      </c>
      <c r="P32" s="73"/>
      <c r="Q32" s="113">
        <f t="shared" ca="1" si="2"/>
        <v>0</v>
      </c>
      <c r="R32" s="73"/>
      <c r="S32" s="113">
        <f t="shared" ca="1" si="3"/>
        <v>0</v>
      </c>
      <c r="T32" s="101"/>
      <c r="U32" s="74">
        <f t="shared" ca="1" si="4"/>
        <v>0</v>
      </c>
      <c r="V32" s="73"/>
      <c r="W32" s="113">
        <f t="shared" ca="1" si="13"/>
        <v>0</v>
      </c>
      <c r="X32" s="101"/>
      <c r="Y32" s="113">
        <f t="shared" ca="1" si="14"/>
        <v>0</v>
      </c>
      <c r="Z32" s="73"/>
      <c r="AA32" s="74">
        <f t="shared" ca="1" si="5"/>
        <v>0</v>
      </c>
      <c r="AB32" s="73"/>
      <c r="AC32" s="74">
        <f t="shared" ca="1" si="6"/>
        <v>0</v>
      </c>
      <c r="AD32" s="73"/>
      <c r="AE32" s="74">
        <f t="shared" ca="1" si="7"/>
        <v>0</v>
      </c>
      <c r="AF32" s="73"/>
      <c r="AG32" s="74">
        <f t="shared" ca="1" si="15"/>
        <v>0</v>
      </c>
      <c r="AH32" s="82">
        <f t="shared" ca="1" si="8"/>
        <v>0</v>
      </c>
      <c r="AI32" s="74"/>
      <c r="AJ32" s="139">
        <f t="shared" ca="1" si="16"/>
        <v>0</v>
      </c>
    </row>
    <row r="33" spans="1:36" ht="15" customHeight="1" x14ac:dyDescent="0.2">
      <c r="A33" s="84" t="s">
        <v>366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E</v>
      </c>
      <c r="D33" s="19">
        <f t="shared" ca="1" si="0"/>
        <v>75</v>
      </c>
      <c r="E33" s="20">
        <f t="shared" si="9"/>
        <v>0</v>
      </c>
      <c r="F33" s="73"/>
      <c r="G33" s="74">
        <f t="shared" ca="1" si="17"/>
        <v>0</v>
      </c>
      <c r="H33" s="73"/>
      <c r="I33" s="74">
        <f t="shared" ca="1" si="1"/>
        <v>0</v>
      </c>
      <c r="J33" s="73"/>
      <c r="K33" s="113">
        <f t="shared" ca="1" si="10"/>
        <v>0</v>
      </c>
      <c r="L33" s="73"/>
      <c r="M33" s="113">
        <f t="shared" ca="1" si="11"/>
        <v>0</v>
      </c>
      <c r="N33" s="73"/>
      <c r="O33" s="74">
        <f t="shared" ca="1" si="12"/>
        <v>0</v>
      </c>
      <c r="P33" s="73"/>
      <c r="Q33" s="113">
        <f t="shared" ca="1" si="2"/>
        <v>0</v>
      </c>
      <c r="R33" s="73"/>
      <c r="S33" s="113">
        <f t="shared" ca="1" si="3"/>
        <v>0</v>
      </c>
      <c r="T33" s="101"/>
      <c r="U33" s="74">
        <f t="shared" ca="1" si="4"/>
        <v>0</v>
      </c>
      <c r="V33" s="73"/>
      <c r="W33" s="113">
        <f t="shared" ca="1" si="13"/>
        <v>0</v>
      </c>
      <c r="X33" s="101"/>
      <c r="Y33" s="113">
        <f t="shared" ca="1" si="14"/>
        <v>0</v>
      </c>
      <c r="Z33" s="73"/>
      <c r="AA33" s="74">
        <f t="shared" ca="1" si="5"/>
        <v>0</v>
      </c>
      <c r="AB33" s="73"/>
      <c r="AC33" s="74">
        <f t="shared" ca="1" si="6"/>
        <v>0</v>
      </c>
      <c r="AD33" s="73"/>
      <c r="AE33" s="74">
        <f t="shared" ca="1" si="7"/>
        <v>0</v>
      </c>
      <c r="AF33" s="73"/>
      <c r="AG33" s="74">
        <f t="shared" ca="1" si="15"/>
        <v>0</v>
      </c>
      <c r="AH33" s="82">
        <f t="shared" ca="1" si="8"/>
        <v>0</v>
      </c>
      <c r="AI33" s="74"/>
      <c r="AJ33" s="139">
        <f t="shared" ca="1" si="16"/>
        <v>0</v>
      </c>
    </row>
    <row r="34" spans="1:36" ht="15" customHeight="1" x14ac:dyDescent="0.2">
      <c r="A34" s="84" t="s">
        <v>182</v>
      </c>
      <c r="B34" t="str">
        <f>IF($A34="","",INDEX('MA-Liste'!$D:$D,MATCH($A34,'MA-Liste'!$M:$M,FALSE)))</f>
        <v>AeBo</v>
      </c>
      <c r="C34" s="4" t="str">
        <f ca="1">IF($A34="","",INDEX(INDIRECT("'MA-Liste'!"&amp;$C$11),MATCH($A34,'MA-Liste'!$M:$M,FALSE)))</f>
        <v>G</v>
      </c>
      <c r="D34" s="19">
        <f t="shared" ca="1" si="0"/>
        <v>35</v>
      </c>
      <c r="E34" s="20">
        <f t="shared" si="9"/>
        <v>0</v>
      </c>
      <c r="F34" s="73"/>
      <c r="G34" s="74">
        <f t="shared" ca="1" si="17"/>
        <v>0</v>
      </c>
      <c r="H34" s="73"/>
      <c r="I34" s="74">
        <f t="shared" ca="1" si="1"/>
        <v>0</v>
      </c>
      <c r="J34" s="73"/>
      <c r="K34" s="113">
        <f t="shared" ca="1" si="10"/>
        <v>0</v>
      </c>
      <c r="L34" s="73"/>
      <c r="M34" s="113">
        <f t="shared" ca="1" si="11"/>
        <v>0</v>
      </c>
      <c r="N34" s="73"/>
      <c r="O34" s="74">
        <f t="shared" ca="1" si="12"/>
        <v>0</v>
      </c>
      <c r="P34" s="73"/>
      <c r="Q34" s="113">
        <f t="shared" ca="1" si="2"/>
        <v>0</v>
      </c>
      <c r="R34" s="73"/>
      <c r="S34" s="113">
        <f t="shared" ca="1" si="3"/>
        <v>0</v>
      </c>
      <c r="T34" s="101"/>
      <c r="U34" s="74">
        <f t="shared" ca="1" si="4"/>
        <v>0</v>
      </c>
      <c r="V34" s="73"/>
      <c r="W34" s="113">
        <f t="shared" ca="1" si="13"/>
        <v>0</v>
      </c>
      <c r="X34" s="101"/>
      <c r="Y34" s="113">
        <f t="shared" ca="1" si="14"/>
        <v>0</v>
      </c>
      <c r="Z34" s="73"/>
      <c r="AA34" s="74">
        <f t="shared" ca="1" si="5"/>
        <v>0</v>
      </c>
      <c r="AB34" s="73"/>
      <c r="AC34" s="74">
        <f t="shared" ca="1" si="6"/>
        <v>0</v>
      </c>
      <c r="AD34" s="73"/>
      <c r="AE34" s="74">
        <f t="shared" ca="1" si="7"/>
        <v>0</v>
      </c>
      <c r="AF34" s="73"/>
      <c r="AG34" s="74">
        <f t="shared" ca="1" si="15"/>
        <v>0</v>
      </c>
      <c r="AH34" s="82">
        <f t="shared" ca="1" si="8"/>
        <v>0</v>
      </c>
      <c r="AI34" s="74"/>
      <c r="AJ34" s="139">
        <f t="shared" ca="1" si="16"/>
        <v>0</v>
      </c>
    </row>
    <row r="35" spans="1:36" ht="15" customHeight="1" x14ac:dyDescent="0.2">
      <c r="A35" s="84" t="s">
        <v>147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B</v>
      </c>
      <c r="D35" s="19">
        <f t="shared" ca="1" si="0"/>
        <v>140</v>
      </c>
      <c r="E35" s="20">
        <f t="shared" si="9"/>
        <v>6.25</v>
      </c>
      <c r="F35" s="73"/>
      <c r="G35" s="74">
        <f t="shared" ca="1" si="17"/>
        <v>0</v>
      </c>
      <c r="H35" s="73"/>
      <c r="I35" s="74">
        <f t="shared" ca="1" si="1"/>
        <v>0</v>
      </c>
      <c r="J35" s="73"/>
      <c r="K35" s="113">
        <f t="shared" ca="1" si="10"/>
        <v>0</v>
      </c>
      <c r="L35" s="73"/>
      <c r="M35" s="113">
        <f t="shared" ca="1" si="11"/>
        <v>0</v>
      </c>
      <c r="N35" s="73"/>
      <c r="O35" s="74">
        <f t="shared" ca="1" si="12"/>
        <v>0</v>
      </c>
      <c r="P35" s="73"/>
      <c r="Q35" s="113">
        <f t="shared" ca="1" si="2"/>
        <v>0</v>
      </c>
      <c r="R35" s="73"/>
      <c r="S35" s="113">
        <f t="shared" ca="1" si="3"/>
        <v>0</v>
      </c>
      <c r="T35" s="101"/>
      <c r="U35" s="74">
        <f t="shared" ca="1" si="4"/>
        <v>0</v>
      </c>
      <c r="V35" s="73"/>
      <c r="W35" s="113">
        <f t="shared" ca="1" si="13"/>
        <v>0</v>
      </c>
      <c r="X35" s="101"/>
      <c r="Y35" s="113">
        <f t="shared" ca="1" si="14"/>
        <v>0</v>
      </c>
      <c r="Z35" s="73"/>
      <c r="AA35" s="74">
        <f t="shared" ca="1" si="5"/>
        <v>0</v>
      </c>
      <c r="AB35" s="73"/>
      <c r="AC35" s="74">
        <f t="shared" ca="1" si="6"/>
        <v>0</v>
      </c>
      <c r="AD35" s="73">
        <v>6.25</v>
      </c>
      <c r="AE35" s="74">
        <f t="shared" ca="1" si="7"/>
        <v>875</v>
      </c>
      <c r="AF35" s="73"/>
      <c r="AG35" s="74">
        <f t="shared" ca="1" si="15"/>
        <v>0</v>
      </c>
      <c r="AH35" s="82">
        <f t="shared" ca="1" si="8"/>
        <v>875</v>
      </c>
      <c r="AI35" s="74"/>
      <c r="AJ35" s="139">
        <f t="shared" ca="1" si="16"/>
        <v>875</v>
      </c>
    </row>
    <row r="36" spans="1:36" ht="15" customHeight="1" x14ac:dyDescent="0.2">
      <c r="A36" s="84" t="s">
        <v>205</v>
      </c>
      <c r="B36" t="str">
        <f>IF($A36="","",INDEX('MA-Liste'!$D:$D,MATCH($A36,'MA-Liste'!$M:$M,FALSE)))</f>
        <v>AeBo</v>
      </c>
      <c r="C36" s="4" t="str">
        <f ca="1">IF($A36="","",INDEX(INDIRECT("'MA-Liste'!"&amp;$C$11),MATCH($A36,'MA-Liste'!$M:$M,FALSE)))</f>
        <v>D</v>
      </c>
      <c r="D36" s="19">
        <f t="shared" ca="1" si="0"/>
        <v>100</v>
      </c>
      <c r="E36" s="20">
        <f t="shared" si="9"/>
        <v>0</v>
      </c>
      <c r="F36" s="73"/>
      <c r="G36" s="74">
        <f t="shared" ca="1" si="17"/>
        <v>0</v>
      </c>
      <c r="H36" s="73"/>
      <c r="I36" s="74">
        <f t="shared" ca="1" si="1"/>
        <v>0</v>
      </c>
      <c r="J36" s="73"/>
      <c r="K36" s="113">
        <f t="shared" ca="1" si="10"/>
        <v>0</v>
      </c>
      <c r="L36" s="73"/>
      <c r="M36" s="113">
        <f t="shared" ca="1" si="11"/>
        <v>0</v>
      </c>
      <c r="N36" s="73"/>
      <c r="O36" s="74">
        <f t="shared" ca="1" si="12"/>
        <v>0</v>
      </c>
      <c r="P36" s="73"/>
      <c r="Q36" s="113">
        <f t="shared" ca="1" si="2"/>
        <v>0</v>
      </c>
      <c r="R36" s="73"/>
      <c r="S36" s="113">
        <f t="shared" ca="1" si="3"/>
        <v>0</v>
      </c>
      <c r="T36" s="101"/>
      <c r="U36" s="74">
        <f t="shared" ca="1" si="4"/>
        <v>0</v>
      </c>
      <c r="V36" s="73"/>
      <c r="W36" s="113">
        <f t="shared" ca="1" si="13"/>
        <v>0</v>
      </c>
      <c r="X36" s="101"/>
      <c r="Y36" s="113">
        <f t="shared" ca="1" si="14"/>
        <v>0</v>
      </c>
      <c r="Z36" s="73"/>
      <c r="AA36" s="74">
        <f t="shared" ca="1" si="5"/>
        <v>0</v>
      </c>
      <c r="AB36" s="73"/>
      <c r="AC36" s="74">
        <f t="shared" ca="1" si="6"/>
        <v>0</v>
      </c>
      <c r="AD36" s="73"/>
      <c r="AE36" s="74">
        <f t="shared" ca="1" si="7"/>
        <v>0</v>
      </c>
      <c r="AF36" s="73"/>
      <c r="AG36" s="74">
        <f t="shared" ca="1" si="15"/>
        <v>0</v>
      </c>
      <c r="AH36" s="82">
        <f t="shared" ca="1" si="8"/>
        <v>0</v>
      </c>
      <c r="AI36" s="74"/>
      <c r="AJ36" s="139">
        <f t="shared" ca="1" si="16"/>
        <v>0</v>
      </c>
    </row>
    <row r="37" spans="1:36" ht="15" customHeight="1" x14ac:dyDescent="0.2">
      <c r="A37" s="84" t="s">
        <v>354</v>
      </c>
      <c r="B37" t="s">
        <v>65</v>
      </c>
      <c r="C37" s="4" t="s">
        <v>6</v>
      </c>
      <c r="D37" s="19">
        <f t="shared" si="0"/>
        <v>100</v>
      </c>
      <c r="E37" s="20">
        <f t="shared" si="9"/>
        <v>0</v>
      </c>
      <c r="F37" s="73"/>
      <c r="G37" s="74">
        <f t="shared" si="17"/>
        <v>0</v>
      </c>
      <c r="H37" s="73"/>
      <c r="I37" s="74">
        <f t="shared" si="1"/>
        <v>0</v>
      </c>
      <c r="J37" s="73"/>
      <c r="K37" s="113">
        <f t="shared" si="10"/>
        <v>0</v>
      </c>
      <c r="L37" s="73"/>
      <c r="M37" s="113">
        <f t="shared" si="11"/>
        <v>0</v>
      </c>
      <c r="N37" s="73"/>
      <c r="O37" s="74">
        <f t="shared" si="12"/>
        <v>0</v>
      </c>
      <c r="P37" s="73"/>
      <c r="Q37" s="113">
        <f t="shared" si="2"/>
        <v>0</v>
      </c>
      <c r="R37" s="73"/>
      <c r="S37" s="113">
        <f t="shared" si="3"/>
        <v>0</v>
      </c>
      <c r="T37" s="101"/>
      <c r="U37" s="74">
        <f t="shared" si="4"/>
        <v>0</v>
      </c>
      <c r="V37" s="73"/>
      <c r="W37" s="113">
        <f t="shared" si="13"/>
        <v>0</v>
      </c>
      <c r="X37" s="101"/>
      <c r="Y37" s="113">
        <f t="shared" si="14"/>
        <v>0</v>
      </c>
      <c r="Z37" s="73"/>
      <c r="AA37" s="74">
        <f t="shared" si="5"/>
        <v>0</v>
      </c>
      <c r="AB37" s="73"/>
      <c r="AC37" s="74">
        <f t="shared" si="6"/>
        <v>0</v>
      </c>
      <c r="AD37" s="73"/>
      <c r="AE37" s="74">
        <f t="shared" si="7"/>
        <v>0</v>
      </c>
      <c r="AF37" s="73"/>
      <c r="AG37" s="74">
        <f t="shared" si="15"/>
        <v>0</v>
      </c>
      <c r="AH37" s="82">
        <f t="shared" si="8"/>
        <v>0</v>
      </c>
      <c r="AI37" s="74"/>
      <c r="AJ37" s="139">
        <f t="shared" si="16"/>
        <v>0</v>
      </c>
    </row>
    <row r="38" spans="1:36" ht="15" customHeight="1" x14ac:dyDescent="0.2">
      <c r="A38" s="84" t="s">
        <v>148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D</v>
      </c>
      <c r="D38" s="19">
        <f t="shared" ca="1" si="0"/>
        <v>100</v>
      </c>
      <c r="E38" s="20">
        <f t="shared" si="9"/>
        <v>0</v>
      </c>
      <c r="F38" s="73"/>
      <c r="G38" s="74">
        <f t="shared" ca="1" si="17"/>
        <v>0</v>
      </c>
      <c r="H38" s="73"/>
      <c r="I38" s="74">
        <f t="shared" ca="1" si="1"/>
        <v>0</v>
      </c>
      <c r="J38" s="73"/>
      <c r="K38" s="113">
        <f t="shared" ca="1" si="10"/>
        <v>0</v>
      </c>
      <c r="L38" s="73"/>
      <c r="M38" s="113">
        <f t="shared" ca="1" si="11"/>
        <v>0</v>
      </c>
      <c r="N38" s="73"/>
      <c r="O38" s="74">
        <f t="shared" ca="1" si="12"/>
        <v>0</v>
      </c>
      <c r="P38" s="73"/>
      <c r="Q38" s="113">
        <f t="shared" ca="1" si="2"/>
        <v>0</v>
      </c>
      <c r="R38" s="73"/>
      <c r="S38" s="113">
        <f t="shared" ca="1" si="3"/>
        <v>0</v>
      </c>
      <c r="T38" s="101"/>
      <c r="U38" s="74">
        <f t="shared" ca="1" si="4"/>
        <v>0</v>
      </c>
      <c r="V38" s="73"/>
      <c r="W38" s="113">
        <f t="shared" ca="1" si="13"/>
        <v>0</v>
      </c>
      <c r="X38" s="101"/>
      <c r="Y38" s="113">
        <f t="shared" ca="1" si="14"/>
        <v>0</v>
      </c>
      <c r="Z38" s="73"/>
      <c r="AA38" s="74">
        <f t="shared" ca="1" si="5"/>
        <v>0</v>
      </c>
      <c r="AB38" s="73"/>
      <c r="AC38" s="74">
        <f t="shared" ca="1" si="6"/>
        <v>0</v>
      </c>
      <c r="AD38" s="73"/>
      <c r="AE38" s="74">
        <f t="shared" ca="1" si="7"/>
        <v>0</v>
      </c>
      <c r="AF38" s="73"/>
      <c r="AG38" s="74">
        <f t="shared" ca="1" si="15"/>
        <v>0</v>
      </c>
      <c r="AH38" s="82">
        <f t="shared" ca="1" si="8"/>
        <v>0</v>
      </c>
      <c r="AI38" s="74"/>
      <c r="AJ38" s="139">
        <f t="shared" ca="1" si="16"/>
        <v>0</v>
      </c>
    </row>
    <row r="39" spans="1:36" ht="15" customHeight="1" x14ac:dyDescent="0.2">
      <c r="A39" s="84" t="s">
        <v>214</v>
      </c>
      <c r="B39" s="14" t="s">
        <v>65</v>
      </c>
      <c r="C39" s="4" t="str">
        <f ca="1">IF($A39="","",INDEX(INDIRECT("'MA-Liste'!"&amp;$C$11),MATCH($A39,'MA-Liste'!$M:$M,FALSE)))</f>
        <v>D</v>
      </c>
      <c r="D39" s="19">
        <f t="shared" ca="1" si="0"/>
        <v>100</v>
      </c>
      <c r="E39" s="20">
        <f t="shared" si="9"/>
        <v>0</v>
      </c>
      <c r="F39" s="73"/>
      <c r="G39" s="74">
        <f t="shared" ca="1" si="17"/>
        <v>0</v>
      </c>
      <c r="H39" s="73"/>
      <c r="I39" s="74">
        <f t="shared" ca="1" si="1"/>
        <v>0</v>
      </c>
      <c r="J39" s="73"/>
      <c r="K39" s="113">
        <f t="shared" ca="1" si="10"/>
        <v>0</v>
      </c>
      <c r="L39" s="73"/>
      <c r="M39" s="113">
        <f t="shared" ca="1" si="11"/>
        <v>0</v>
      </c>
      <c r="N39" s="73"/>
      <c r="O39" s="74">
        <f t="shared" ca="1" si="12"/>
        <v>0</v>
      </c>
      <c r="P39" s="73"/>
      <c r="Q39" s="113">
        <f t="shared" ca="1" si="2"/>
        <v>0</v>
      </c>
      <c r="R39" s="73"/>
      <c r="S39" s="113">
        <f t="shared" ca="1" si="3"/>
        <v>0</v>
      </c>
      <c r="T39" s="101"/>
      <c r="U39" s="74">
        <f t="shared" ca="1" si="4"/>
        <v>0</v>
      </c>
      <c r="V39" s="73"/>
      <c r="W39" s="113">
        <f t="shared" ca="1" si="13"/>
        <v>0</v>
      </c>
      <c r="X39" s="101"/>
      <c r="Y39" s="113">
        <f t="shared" ca="1" si="14"/>
        <v>0</v>
      </c>
      <c r="Z39" s="73"/>
      <c r="AA39" s="74">
        <f t="shared" ca="1" si="5"/>
        <v>0</v>
      </c>
      <c r="AB39" s="73"/>
      <c r="AC39" s="74">
        <f t="shared" ca="1" si="6"/>
        <v>0</v>
      </c>
      <c r="AD39" s="73"/>
      <c r="AE39" s="74">
        <f t="shared" ca="1" si="7"/>
        <v>0</v>
      </c>
      <c r="AF39" s="73"/>
      <c r="AG39" s="74">
        <f t="shared" ca="1" si="15"/>
        <v>0</v>
      </c>
      <c r="AH39" s="82">
        <f t="shared" ca="1" si="8"/>
        <v>0</v>
      </c>
      <c r="AI39" s="74"/>
      <c r="AJ39" s="139">
        <f t="shared" ca="1" si="16"/>
        <v>0</v>
      </c>
    </row>
    <row r="40" spans="1:36" ht="15" customHeight="1" x14ac:dyDescent="0.2">
      <c r="A40" s="84" t="s">
        <v>183</v>
      </c>
      <c r="B40" t="str">
        <f>IF($A40="","",INDEX('MA-Liste'!$D:$D,MATCH($A40,'MA-Liste'!$M:$M,FALSE)))</f>
        <v>AeBo</v>
      </c>
      <c r="C40" s="4" t="str">
        <f ca="1">IF($A40="","",INDEX(INDIRECT("'MA-Liste'!"&amp;$C$11),MATCH($A40,'MA-Liste'!$M:$M,FALSE)))</f>
        <v>F</v>
      </c>
      <c r="D40" s="19">
        <f t="shared" ca="1" si="0"/>
        <v>60</v>
      </c>
      <c r="E40" s="20">
        <f t="shared" si="9"/>
        <v>0</v>
      </c>
      <c r="F40" s="73"/>
      <c r="G40" s="74">
        <f t="shared" ca="1" si="17"/>
        <v>0</v>
      </c>
      <c r="H40" s="73"/>
      <c r="I40" s="74">
        <f t="shared" ca="1" si="1"/>
        <v>0</v>
      </c>
      <c r="J40" s="73"/>
      <c r="K40" s="113">
        <f t="shared" ca="1" si="10"/>
        <v>0</v>
      </c>
      <c r="L40" s="73"/>
      <c r="M40" s="113">
        <f t="shared" ca="1" si="11"/>
        <v>0</v>
      </c>
      <c r="N40" s="73"/>
      <c r="O40" s="74">
        <f t="shared" ca="1" si="12"/>
        <v>0</v>
      </c>
      <c r="P40" s="73"/>
      <c r="Q40" s="113">
        <f t="shared" ca="1" si="2"/>
        <v>0</v>
      </c>
      <c r="R40" s="73"/>
      <c r="S40" s="113">
        <f t="shared" ca="1" si="3"/>
        <v>0</v>
      </c>
      <c r="T40" s="101"/>
      <c r="U40" s="74">
        <f t="shared" ca="1" si="4"/>
        <v>0</v>
      </c>
      <c r="V40" s="73"/>
      <c r="W40" s="113">
        <f t="shared" ca="1" si="13"/>
        <v>0</v>
      </c>
      <c r="X40" s="101"/>
      <c r="Y40" s="113">
        <f t="shared" ca="1" si="14"/>
        <v>0</v>
      </c>
      <c r="Z40" s="73"/>
      <c r="AA40" s="74">
        <f t="shared" ca="1" si="5"/>
        <v>0</v>
      </c>
      <c r="AB40" s="73"/>
      <c r="AC40" s="74">
        <f t="shared" ca="1" si="6"/>
        <v>0</v>
      </c>
      <c r="AD40" s="73"/>
      <c r="AE40" s="74">
        <f t="shared" ca="1" si="7"/>
        <v>0</v>
      </c>
      <c r="AF40" s="73"/>
      <c r="AG40" s="74">
        <f t="shared" ca="1" si="15"/>
        <v>0</v>
      </c>
      <c r="AH40" s="82">
        <f t="shared" ca="1" si="8"/>
        <v>0</v>
      </c>
      <c r="AI40" s="74"/>
      <c r="AJ40" s="139">
        <f t="shared" ca="1" si="16"/>
        <v>0</v>
      </c>
    </row>
    <row r="41" spans="1:36" ht="15" customHeight="1" x14ac:dyDescent="0.2">
      <c r="A41" s="84" t="s">
        <v>184</v>
      </c>
      <c r="B41" t="str">
        <f>IF($A41="","",INDEX('MA-Liste'!$D:$D,MATCH($A41,'MA-Liste'!$M:$M,FALSE)))</f>
        <v>AeBo</v>
      </c>
      <c r="C41" s="4" t="str">
        <f ca="1">IF($A41="","",INDEX(INDIRECT("'MA-Liste'!"&amp;$C$11),MATCH($A41,'MA-Liste'!$M:$M,FALSE)))</f>
        <v>B</v>
      </c>
      <c r="D41" s="19">
        <f t="shared" ca="1" si="0"/>
        <v>140</v>
      </c>
      <c r="E41" s="20">
        <f t="shared" si="9"/>
        <v>0</v>
      </c>
      <c r="F41" s="73"/>
      <c r="G41" s="74">
        <f t="shared" ca="1" si="17"/>
        <v>0</v>
      </c>
      <c r="H41" s="73"/>
      <c r="I41" s="74">
        <f t="shared" ca="1" si="1"/>
        <v>0</v>
      </c>
      <c r="J41" s="73"/>
      <c r="K41" s="113">
        <f t="shared" ca="1" si="10"/>
        <v>0</v>
      </c>
      <c r="L41" s="73"/>
      <c r="M41" s="113">
        <f t="shared" ca="1" si="11"/>
        <v>0</v>
      </c>
      <c r="N41" s="73"/>
      <c r="O41" s="74">
        <f t="shared" ca="1" si="12"/>
        <v>0</v>
      </c>
      <c r="P41" s="73"/>
      <c r="Q41" s="113">
        <f t="shared" ca="1" si="2"/>
        <v>0</v>
      </c>
      <c r="R41" s="73"/>
      <c r="S41" s="113">
        <f t="shared" ca="1" si="3"/>
        <v>0</v>
      </c>
      <c r="T41" s="101"/>
      <c r="U41" s="74">
        <f t="shared" ca="1" si="4"/>
        <v>0</v>
      </c>
      <c r="V41" s="73"/>
      <c r="W41" s="113">
        <f t="shared" ca="1" si="13"/>
        <v>0</v>
      </c>
      <c r="X41" s="101"/>
      <c r="Y41" s="113">
        <f t="shared" ca="1" si="14"/>
        <v>0</v>
      </c>
      <c r="Z41" s="73"/>
      <c r="AA41" s="74">
        <f t="shared" ca="1" si="5"/>
        <v>0</v>
      </c>
      <c r="AB41" s="73"/>
      <c r="AC41" s="74">
        <f t="shared" ca="1" si="6"/>
        <v>0</v>
      </c>
      <c r="AD41" s="73"/>
      <c r="AE41" s="74">
        <f t="shared" ca="1" si="7"/>
        <v>0</v>
      </c>
      <c r="AF41" s="73"/>
      <c r="AG41" s="74">
        <f t="shared" ca="1" si="15"/>
        <v>0</v>
      </c>
      <c r="AH41" s="82">
        <f t="shared" ca="1" si="8"/>
        <v>0</v>
      </c>
      <c r="AI41" s="74"/>
      <c r="AJ41" s="139">
        <f t="shared" ca="1" si="16"/>
        <v>0</v>
      </c>
    </row>
    <row r="42" spans="1:36" ht="15" customHeight="1" x14ac:dyDescent="0.2">
      <c r="A42" s="84" t="s">
        <v>211</v>
      </c>
      <c r="B42" t="str">
        <f>IF($A42="","",INDEX('MA-Liste'!$D:$D,MATCH($A42,'MA-Liste'!$M:$M,FALSE)))</f>
        <v>AeBo</v>
      </c>
      <c r="C42" s="4" t="str">
        <f ca="1">IF($A42="","",INDEX(INDIRECT("'MA-Liste'!"&amp;$C$11),MATCH($A42,'MA-Liste'!$M:$M,FALSE)))</f>
        <v>D</v>
      </c>
      <c r="D42" s="19">
        <f t="shared" ca="1" si="0"/>
        <v>100</v>
      </c>
      <c r="E42" s="20">
        <f t="shared" si="9"/>
        <v>0</v>
      </c>
      <c r="F42" s="73"/>
      <c r="G42" s="74">
        <f t="shared" ca="1" si="17"/>
        <v>0</v>
      </c>
      <c r="H42" s="73"/>
      <c r="I42" s="74">
        <f t="shared" ca="1" si="1"/>
        <v>0</v>
      </c>
      <c r="J42" s="73"/>
      <c r="K42" s="113">
        <f t="shared" ca="1" si="10"/>
        <v>0</v>
      </c>
      <c r="L42" s="73"/>
      <c r="M42" s="113">
        <f t="shared" ca="1" si="11"/>
        <v>0</v>
      </c>
      <c r="N42" s="73"/>
      <c r="O42" s="74">
        <f t="shared" ca="1" si="12"/>
        <v>0</v>
      </c>
      <c r="P42" s="73"/>
      <c r="Q42" s="113">
        <f t="shared" ca="1" si="2"/>
        <v>0</v>
      </c>
      <c r="R42" s="73"/>
      <c r="S42" s="113">
        <f t="shared" ca="1" si="3"/>
        <v>0</v>
      </c>
      <c r="T42" s="101"/>
      <c r="U42" s="74">
        <f t="shared" ca="1" si="4"/>
        <v>0</v>
      </c>
      <c r="V42" s="73"/>
      <c r="W42" s="113">
        <f t="shared" ca="1" si="13"/>
        <v>0</v>
      </c>
      <c r="X42" s="101"/>
      <c r="Y42" s="113">
        <f t="shared" ca="1" si="14"/>
        <v>0</v>
      </c>
      <c r="Z42" s="73"/>
      <c r="AA42" s="74">
        <f t="shared" ca="1" si="5"/>
        <v>0</v>
      </c>
      <c r="AB42" s="73"/>
      <c r="AC42" s="74">
        <f t="shared" ca="1" si="6"/>
        <v>0</v>
      </c>
      <c r="AD42" s="73"/>
      <c r="AE42" s="74">
        <f t="shared" ca="1" si="7"/>
        <v>0</v>
      </c>
      <c r="AF42" s="73"/>
      <c r="AG42" s="74">
        <f t="shared" ca="1" si="15"/>
        <v>0</v>
      </c>
      <c r="AH42" s="82">
        <f t="shared" ca="1" si="8"/>
        <v>0</v>
      </c>
      <c r="AI42" s="74"/>
      <c r="AJ42" s="139">
        <f t="shared" ca="1" si="16"/>
        <v>0</v>
      </c>
    </row>
    <row r="43" spans="1:36" ht="15" customHeight="1" x14ac:dyDescent="0.2">
      <c r="A43" s="84" t="s">
        <v>237</v>
      </c>
      <c r="B43" t="s">
        <v>65</v>
      </c>
      <c r="C43" s="4" t="s">
        <v>7</v>
      </c>
      <c r="D43" s="19">
        <f t="shared" si="0"/>
        <v>75</v>
      </c>
      <c r="E43" s="20">
        <f t="shared" si="9"/>
        <v>0</v>
      </c>
      <c r="F43" s="73"/>
      <c r="G43" s="74">
        <f t="shared" si="17"/>
        <v>0</v>
      </c>
      <c r="H43" s="73"/>
      <c r="I43" s="74">
        <f t="shared" si="1"/>
        <v>0</v>
      </c>
      <c r="J43" s="73"/>
      <c r="K43" s="113">
        <f t="shared" si="10"/>
        <v>0</v>
      </c>
      <c r="L43" s="73"/>
      <c r="M43" s="113">
        <f t="shared" si="11"/>
        <v>0</v>
      </c>
      <c r="N43" s="73"/>
      <c r="O43" s="74">
        <f t="shared" si="12"/>
        <v>0</v>
      </c>
      <c r="P43" s="73"/>
      <c r="Q43" s="113">
        <f t="shared" si="2"/>
        <v>0</v>
      </c>
      <c r="R43" s="73"/>
      <c r="S43" s="113">
        <f t="shared" si="3"/>
        <v>0</v>
      </c>
      <c r="T43" s="101"/>
      <c r="U43" s="74">
        <f t="shared" si="4"/>
        <v>0</v>
      </c>
      <c r="V43" s="73"/>
      <c r="W43" s="113">
        <f t="shared" si="13"/>
        <v>0</v>
      </c>
      <c r="X43" s="101"/>
      <c r="Y43" s="113">
        <f t="shared" si="14"/>
        <v>0</v>
      </c>
      <c r="Z43" s="73"/>
      <c r="AA43" s="74">
        <f t="shared" si="5"/>
        <v>0</v>
      </c>
      <c r="AB43" s="73"/>
      <c r="AC43" s="74">
        <f t="shared" si="6"/>
        <v>0</v>
      </c>
      <c r="AD43" s="73"/>
      <c r="AE43" s="74">
        <f t="shared" si="7"/>
        <v>0</v>
      </c>
      <c r="AF43" s="73"/>
      <c r="AG43" s="74">
        <f t="shared" si="15"/>
        <v>0</v>
      </c>
      <c r="AH43" s="82">
        <f t="shared" si="8"/>
        <v>0</v>
      </c>
      <c r="AI43" s="74"/>
      <c r="AJ43" s="139">
        <f t="shared" si="16"/>
        <v>0</v>
      </c>
    </row>
    <row r="44" spans="1:36" ht="15" customHeight="1" x14ac:dyDescent="0.2">
      <c r="A44" s="84" t="s">
        <v>212</v>
      </c>
      <c r="B44" t="s">
        <v>65</v>
      </c>
      <c r="C44" s="4" t="s">
        <v>5</v>
      </c>
      <c r="D44" s="19">
        <v>118</v>
      </c>
      <c r="E44" s="20">
        <f t="shared" si="9"/>
        <v>0</v>
      </c>
      <c r="F44" s="73"/>
      <c r="G44" s="74">
        <f t="shared" si="17"/>
        <v>0</v>
      </c>
      <c r="H44" s="73"/>
      <c r="I44" s="74">
        <f t="shared" si="1"/>
        <v>0</v>
      </c>
      <c r="J44" s="73"/>
      <c r="K44" s="113">
        <f t="shared" si="10"/>
        <v>0</v>
      </c>
      <c r="L44" s="73"/>
      <c r="M44" s="113">
        <f t="shared" si="11"/>
        <v>0</v>
      </c>
      <c r="N44" s="73"/>
      <c r="O44" s="74">
        <f t="shared" si="12"/>
        <v>0</v>
      </c>
      <c r="P44" s="73"/>
      <c r="Q44" s="113">
        <f t="shared" si="2"/>
        <v>0</v>
      </c>
      <c r="R44" s="73"/>
      <c r="S44" s="113">
        <f t="shared" si="3"/>
        <v>0</v>
      </c>
      <c r="T44" s="101"/>
      <c r="U44" s="74">
        <f t="shared" si="4"/>
        <v>0</v>
      </c>
      <c r="V44" s="73"/>
      <c r="W44" s="113">
        <f t="shared" si="13"/>
        <v>0</v>
      </c>
      <c r="X44" s="101"/>
      <c r="Y44" s="113">
        <f t="shared" si="14"/>
        <v>0</v>
      </c>
      <c r="Z44" s="73"/>
      <c r="AA44" s="74">
        <v>0</v>
      </c>
      <c r="AB44" s="73"/>
      <c r="AC44" s="74">
        <v>0</v>
      </c>
      <c r="AD44" s="73"/>
      <c r="AE44" s="74">
        <f t="shared" si="7"/>
        <v>0</v>
      </c>
      <c r="AF44" s="73"/>
      <c r="AG44" s="74">
        <f t="shared" si="15"/>
        <v>0</v>
      </c>
      <c r="AH44" s="82">
        <f t="shared" si="8"/>
        <v>0</v>
      </c>
      <c r="AI44" s="74"/>
      <c r="AJ44" s="139">
        <f t="shared" si="16"/>
        <v>0</v>
      </c>
    </row>
    <row r="45" spans="1:36" ht="15.75" customHeight="1" x14ac:dyDescent="0.2">
      <c r="A45" s="90" t="s">
        <v>187</v>
      </c>
      <c r="B45" t="str">
        <f>IF($A45="","",INDEX('MA-Liste'!$D:$D,MATCH($A45,'MA-Liste'!$M:$M,FALSE)))</f>
        <v>AeBo</v>
      </c>
      <c r="C45" s="4" t="str">
        <f ca="1">IF($A45="","",INDEX(INDIRECT("'MA-Liste'!"&amp;$C$11),MATCH($A45,'MA-Liste'!$M:$M,FALSE)))</f>
        <v>D</v>
      </c>
      <c r="D45" s="19">
        <f t="shared" ca="1" si="0"/>
        <v>100</v>
      </c>
      <c r="E45" s="20">
        <f t="shared" si="9"/>
        <v>0</v>
      </c>
      <c r="F45" s="73"/>
      <c r="G45" s="74">
        <f t="shared" ca="1" si="17"/>
        <v>0</v>
      </c>
      <c r="H45" s="73"/>
      <c r="I45" s="74">
        <f t="shared" ca="1" si="1"/>
        <v>0</v>
      </c>
      <c r="J45" s="73"/>
      <c r="K45" s="113">
        <f t="shared" ca="1" si="10"/>
        <v>0</v>
      </c>
      <c r="L45" s="73"/>
      <c r="M45" s="113">
        <f t="shared" ca="1" si="11"/>
        <v>0</v>
      </c>
      <c r="N45" s="73"/>
      <c r="O45" s="74">
        <f t="shared" ca="1" si="12"/>
        <v>0</v>
      </c>
      <c r="P45" s="73"/>
      <c r="Q45" s="113">
        <f t="shared" ca="1" si="2"/>
        <v>0</v>
      </c>
      <c r="R45" s="73"/>
      <c r="S45" s="113">
        <f t="shared" ca="1" si="3"/>
        <v>0</v>
      </c>
      <c r="T45" s="101"/>
      <c r="U45" s="74">
        <f t="shared" ca="1" si="4"/>
        <v>0</v>
      </c>
      <c r="V45" s="73"/>
      <c r="W45" s="113">
        <f t="shared" ca="1" si="13"/>
        <v>0</v>
      </c>
      <c r="X45" s="101"/>
      <c r="Y45" s="113">
        <f t="shared" ca="1" si="14"/>
        <v>0</v>
      </c>
      <c r="Z45" s="73"/>
      <c r="AA45" s="74">
        <f t="shared" ref="AA45:AA52" ca="1" si="18">IF(D45="",0,D45*Z45)</f>
        <v>0</v>
      </c>
      <c r="AB45" s="73"/>
      <c r="AC45" s="74">
        <f t="shared" ref="AC45:AC52" ca="1" si="19">IF(D45="",0,D45*AB45)</f>
        <v>0</v>
      </c>
      <c r="AD45" s="73"/>
      <c r="AE45" s="74">
        <f t="shared" ca="1" si="7"/>
        <v>0</v>
      </c>
      <c r="AF45" s="73"/>
      <c r="AG45" s="74">
        <f t="shared" ca="1" si="15"/>
        <v>0</v>
      </c>
      <c r="AH45" s="82">
        <f t="shared" ca="1" si="8"/>
        <v>0</v>
      </c>
      <c r="AI45" s="74"/>
      <c r="AJ45" s="139">
        <f t="shared" ca="1" si="16"/>
        <v>0</v>
      </c>
    </row>
    <row r="46" spans="1:36" ht="15.75" customHeight="1" x14ac:dyDescent="0.2">
      <c r="A46" s="90" t="s">
        <v>144</v>
      </c>
      <c r="B46" t="s">
        <v>65</v>
      </c>
      <c r="C46" s="4" t="s">
        <v>6</v>
      </c>
      <c r="D46" s="19">
        <v>100</v>
      </c>
      <c r="E46" s="20">
        <f t="shared" si="9"/>
        <v>0</v>
      </c>
      <c r="F46" s="73"/>
      <c r="G46" s="74">
        <f t="shared" si="17"/>
        <v>0</v>
      </c>
      <c r="H46" s="73"/>
      <c r="I46" s="74">
        <f t="shared" si="1"/>
        <v>0</v>
      </c>
      <c r="J46" s="73"/>
      <c r="K46" s="113">
        <f t="shared" si="10"/>
        <v>0</v>
      </c>
      <c r="L46" s="73"/>
      <c r="M46" s="113">
        <f t="shared" si="11"/>
        <v>0</v>
      </c>
      <c r="N46" s="73"/>
      <c r="O46" s="74">
        <f t="shared" si="12"/>
        <v>0</v>
      </c>
      <c r="P46" s="73"/>
      <c r="Q46" s="113">
        <f t="shared" si="2"/>
        <v>0</v>
      </c>
      <c r="R46" s="73"/>
      <c r="S46" s="113">
        <f t="shared" si="3"/>
        <v>0</v>
      </c>
      <c r="T46" s="101"/>
      <c r="U46" s="74">
        <f t="shared" si="4"/>
        <v>0</v>
      </c>
      <c r="V46" s="73"/>
      <c r="W46" s="113">
        <f t="shared" si="13"/>
        <v>0</v>
      </c>
      <c r="X46" s="101"/>
      <c r="Y46" s="113">
        <f t="shared" si="14"/>
        <v>0</v>
      </c>
      <c r="Z46" s="73"/>
      <c r="AA46" s="74">
        <f t="shared" si="18"/>
        <v>0</v>
      </c>
      <c r="AB46" s="73"/>
      <c r="AC46" s="74">
        <f t="shared" si="19"/>
        <v>0</v>
      </c>
      <c r="AD46" s="73"/>
      <c r="AE46" s="74">
        <f t="shared" si="7"/>
        <v>0</v>
      </c>
      <c r="AF46" s="73"/>
      <c r="AG46" s="74">
        <f t="shared" si="15"/>
        <v>0</v>
      </c>
      <c r="AH46" s="82">
        <f t="shared" si="8"/>
        <v>0</v>
      </c>
      <c r="AI46" s="74"/>
      <c r="AJ46" s="139">
        <f t="shared" si="16"/>
        <v>0</v>
      </c>
    </row>
    <row r="47" spans="1:36" ht="15" customHeight="1" x14ac:dyDescent="0.2">
      <c r="A47" s="84" t="s">
        <v>188</v>
      </c>
      <c r="B47" t="str">
        <f>IF($A47="","",INDEX('MA-Liste'!$D:$D,MATCH($A47,'MA-Liste'!$M:$M,FALSE)))</f>
        <v>AeBo</v>
      </c>
      <c r="C47" s="4" t="str">
        <f ca="1">IF($A47="","",INDEX(INDIRECT("'MA-Liste'!"&amp;$C$11),MATCH($A47,'MA-Liste'!$M:$M,FALSE)))</f>
        <v>C</v>
      </c>
      <c r="D47" s="19">
        <f t="shared" ca="1" si="0"/>
        <v>118</v>
      </c>
      <c r="E47" s="20">
        <f t="shared" si="9"/>
        <v>0</v>
      </c>
      <c r="F47" s="73"/>
      <c r="G47" s="74">
        <f t="shared" ca="1" si="17"/>
        <v>0</v>
      </c>
      <c r="H47" s="73"/>
      <c r="I47" s="74">
        <f t="shared" ca="1" si="1"/>
        <v>0</v>
      </c>
      <c r="J47" s="73"/>
      <c r="K47" s="113">
        <f t="shared" ca="1" si="10"/>
        <v>0</v>
      </c>
      <c r="L47" s="73"/>
      <c r="M47" s="113">
        <f t="shared" ca="1" si="11"/>
        <v>0</v>
      </c>
      <c r="N47" s="73"/>
      <c r="O47" s="74">
        <f t="shared" ca="1" si="12"/>
        <v>0</v>
      </c>
      <c r="P47" s="73"/>
      <c r="Q47" s="113">
        <f t="shared" ca="1" si="2"/>
        <v>0</v>
      </c>
      <c r="R47" s="73"/>
      <c r="S47" s="113">
        <f t="shared" ca="1" si="3"/>
        <v>0</v>
      </c>
      <c r="T47" s="101"/>
      <c r="U47" s="74">
        <f t="shared" ca="1" si="4"/>
        <v>0</v>
      </c>
      <c r="V47" s="73"/>
      <c r="W47" s="113">
        <f t="shared" ca="1" si="13"/>
        <v>0</v>
      </c>
      <c r="X47" s="101"/>
      <c r="Y47" s="113">
        <f t="shared" ca="1" si="14"/>
        <v>0</v>
      </c>
      <c r="Z47" s="73"/>
      <c r="AA47" s="74">
        <f t="shared" ca="1" si="18"/>
        <v>0</v>
      </c>
      <c r="AB47" s="73"/>
      <c r="AC47" s="74">
        <f t="shared" ca="1" si="19"/>
        <v>0</v>
      </c>
      <c r="AD47" s="73"/>
      <c r="AE47" s="74">
        <f t="shared" ca="1" si="7"/>
        <v>0</v>
      </c>
      <c r="AF47" s="73"/>
      <c r="AG47" s="74">
        <f t="shared" ca="1" si="15"/>
        <v>0</v>
      </c>
      <c r="AH47" s="82">
        <f t="shared" ca="1" si="8"/>
        <v>0</v>
      </c>
      <c r="AI47" s="74"/>
      <c r="AJ47" s="139">
        <f t="shared" ca="1" si="16"/>
        <v>0</v>
      </c>
    </row>
    <row r="48" spans="1:36" ht="15" customHeight="1" x14ac:dyDescent="0.2">
      <c r="A48" s="84" t="s">
        <v>213</v>
      </c>
      <c r="B48" t="s">
        <v>65</v>
      </c>
      <c r="C48" s="4" t="s">
        <v>7</v>
      </c>
      <c r="D48" s="19">
        <v>75</v>
      </c>
      <c r="E48" s="20">
        <f t="shared" si="9"/>
        <v>0</v>
      </c>
      <c r="F48" s="73"/>
      <c r="G48" s="74">
        <f t="shared" si="17"/>
        <v>0</v>
      </c>
      <c r="H48" s="73"/>
      <c r="I48" s="74">
        <f t="shared" si="1"/>
        <v>0</v>
      </c>
      <c r="J48" s="73"/>
      <c r="K48" s="113">
        <f t="shared" si="10"/>
        <v>0</v>
      </c>
      <c r="L48" s="73"/>
      <c r="M48" s="113">
        <f t="shared" si="11"/>
        <v>0</v>
      </c>
      <c r="N48" s="73"/>
      <c r="O48" s="74">
        <f t="shared" si="12"/>
        <v>0</v>
      </c>
      <c r="P48" s="73"/>
      <c r="Q48" s="113">
        <f t="shared" si="2"/>
        <v>0</v>
      </c>
      <c r="R48" s="73"/>
      <c r="S48" s="113">
        <f t="shared" si="3"/>
        <v>0</v>
      </c>
      <c r="T48" s="101"/>
      <c r="U48" s="74">
        <f t="shared" si="4"/>
        <v>0</v>
      </c>
      <c r="V48" s="73"/>
      <c r="W48" s="113">
        <f t="shared" si="13"/>
        <v>0</v>
      </c>
      <c r="X48" s="101"/>
      <c r="Y48" s="113">
        <f t="shared" si="14"/>
        <v>0</v>
      </c>
      <c r="Z48" s="73"/>
      <c r="AA48" s="74">
        <f t="shared" si="18"/>
        <v>0</v>
      </c>
      <c r="AB48" s="73"/>
      <c r="AC48" s="74">
        <f t="shared" si="19"/>
        <v>0</v>
      </c>
      <c r="AD48" s="73"/>
      <c r="AE48" s="74">
        <f t="shared" si="7"/>
        <v>0</v>
      </c>
      <c r="AF48" s="73"/>
      <c r="AG48" s="74">
        <f t="shared" si="15"/>
        <v>0</v>
      </c>
      <c r="AH48" s="82">
        <f t="shared" si="8"/>
        <v>0</v>
      </c>
      <c r="AI48" s="74"/>
      <c r="AJ48" s="139">
        <f t="shared" si="16"/>
        <v>0</v>
      </c>
    </row>
    <row r="49" spans="1:36" ht="15" customHeight="1" x14ac:dyDescent="0.2">
      <c r="A49" s="84" t="s">
        <v>216</v>
      </c>
      <c r="B49" t="s">
        <v>65</v>
      </c>
      <c r="C49" s="18" t="s">
        <v>6</v>
      </c>
      <c r="D49" s="19">
        <v>100</v>
      </c>
      <c r="E49" s="20">
        <f t="shared" si="9"/>
        <v>0</v>
      </c>
      <c r="F49" s="73"/>
      <c r="G49" s="74">
        <f t="shared" si="17"/>
        <v>0</v>
      </c>
      <c r="H49" s="73"/>
      <c r="I49" s="74">
        <f t="shared" si="1"/>
        <v>0</v>
      </c>
      <c r="J49" s="73"/>
      <c r="K49" s="113">
        <f t="shared" si="10"/>
        <v>0</v>
      </c>
      <c r="L49" s="73"/>
      <c r="M49" s="113">
        <f t="shared" si="11"/>
        <v>0</v>
      </c>
      <c r="N49" s="73"/>
      <c r="O49" s="74">
        <f t="shared" si="12"/>
        <v>0</v>
      </c>
      <c r="P49" s="73"/>
      <c r="Q49" s="113">
        <f t="shared" si="2"/>
        <v>0</v>
      </c>
      <c r="R49" s="73"/>
      <c r="S49" s="113">
        <f t="shared" si="3"/>
        <v>0</v>
      </c>
      <c r="T49" s="101"/>
      <c r="U49" s="74">
        <f t="shared" si="4"/>
        <v>0</v>
      </c>
      <c r="V49" s="73"/>
      <c r="W49" s="113">
        <f t="shared" si="13"/>
        <v>0</v>
      </c>
      <c r="X49" s="101"/>
      <c r="Y49" s="113">
        <f t="shared" si="14"/>
        <v>0</v>
      </c>
      <c r="Z49" s="73"/>
      <c r="AA49" s="74">
        <f t="shared" si="18"/>
        <v>0</v>
      </c>
      <c r="AB49" s="73"/>
      <c r="AC49" s="74">
        <f t="shared" si="19"/>
        <v>0</v>
      </c>
      <c r="AD49" s="73"/>
      <c r="AE49" s="74">
        <f t="shared" si="7"/>
        <v>0</v>
      </c>
      <c r="AF49" s="73"/>
      <c r="AG49" s="74">
        <f t="shared" si="15"/>
        <v>0</v>
      </c>
      <c r="AH49" s="82">
        <f t="shared" si="8"/>
        <v>0</v>
      </c>
      <c r="AI49" s="74"/>
      <c r="AJ49" s="139">
        <f t="shared" si="16"/>
        <v>0</v>
      </c>
    </row>
    <row r="50" spans="1:36" ht="15" customHeight="1" x14ac:dyDescent="0.2">
      <c r="A50" s="84" t="s">
        <v>191</v>
      </c>
      <c r="B50" t="str">
        <f>IF($A50="","",INDEX('MA-Liste'!$D:$D,MATCH($A50,'MA-Liste'!$M:$M,FALSE)))</f>
        <v>AeBo</v>
      </c>
      <c r="C50" s="4" t="str">
        <f ca="1">IF($A50="","",INDEX(INDIRECT("'MA-Liste'!"&amp;$C$11),MATCH($A50,'MA-Liste'!$M:$M,FALSE)))</f>
        <v>B</v>
      </c>
      <c r="D50" s="19">
        <f t="shared" ca="1" si="0"/>
        <v>140</v>
      </c>
      <c r="E50" s="20">
        <f t="shared" si="9"/>
        <v>0</v>
      </c>
      <c r="F50" s="73"/>
      <c r="G50" s="74">
        <f t="shared" ca="1" si="17"/>
        <v>0</v>
      </c>
      <c r="H50" s="73"/>
      <c r="I50" s="74">
        <f t="shared" ca="1" si="1"/>
        <v>0</v>
      </c>
      <c r="J50" s="73"/>
      <c r="K50" s="113">
        <f t="shared" ca="1" si="10"/>
        <v>0</v>
      </c>
      <c r="L50" s="73"/>
      <c r="M50" s="113">
        <f t="shared" ca="1" si="11"/>
        <v>0</v>
      </c>
      <c r="N50" s="73"/>
      <c r="O50" s="74">
        <f t="shared" ca="1" si="12"/>
        <v>0</v>
      </c>
      <c r="P50" s="73"/>
      <c r="Q50" s="113">
        <f t="shared" ca="1" si="2"/>
        <v>0</v>
      </c>
      <c r="R50" s="73"/>
      <c r="S50" s="113">
        <f t="shared" ca="1" si="3"/>
        <v>0</v>
      </c>
      <c r="T50" s="101"/>
      <c r="U50" s="74">
        <f t="shared" ca="1" si="4"/>
        <v>0</v>
      </c>
      <c r="V50" s="73"/>
      <c r="W50" s="113">
        <f t="shared" ca="1" si="13"/>
        <v>0</v>
      </c>
      <c r="X50" s="101"/>
      <c r="Y50" s="113">
        <f t="shared" ca="1" si="14"/>
        <v>0</v>
      </c>
      <c r="Z50" s="73"/>
      <c r="AA50" s="74">
        <f t="shared" ca="1" si="18"/>
        <v>0</v>
      </c>
      <c r="AB50" s="73"/>
      <c r="AC50" s="74">
        <f t="shared" ca="1" si="19"/>
        <v>0</v>
      </c>
      <c r="AD50" s="73"/>
      <c r="AE50" s="74">
        <f t="shared" ca="1" si="7"/>
        <v>0</v>
      </c>
      <c r="AF50" s="73"/>
      <c r="AG50" s="74">
        <f t="shared" ca="1" si="15"/>
        <v>0</v>
      </c>
      <c r="AH50" s="82">
        <f t="shared" ca="1" si="8"/>
        <v>0</v>
      </c>
      <c r="AI50" s="74"/>
      <c r="AJ50" s="139">
        <f t="shared" ca="1" si="16"/>
        <v>0</v>
      </c>
    </row>
    <row r="51" spans="1:36" ht="15" customHeight="1" x14ac:dyDescent="0.2">
      <c r="A51" s="84" t="s">
        <v>219</v>
      </c>
      <c r="B51" s="14" t="s">
        <v>65</v>
      </c>
      <c r="C51" s="18" t="s">
        <v>6</v>
      </c>
      <c r="D51" s="19">
        <v>100</v>
      </c>
      <c r="E51" s="20">
        <f t="shared" si="9"/>
        <v>10.25</v>
      </c>
      <c r="F51" s="73"/>
      <c r="G51" s="74">
        <f t="shared" si="17"/>
        <v>0</v>
      </c>
      <c r="H51" s="73"/>
      <c r="I51" s="74">
        <f t="shared" si="1"/>
        <v>0</v>
      </c>
      <c r="J51" s="73"/>
      <c r="K51" s="113">
        <f t="shared" si="10"/>
        <v>0</v>
      </c>
      <c r="L51" s="73"/>
      <c r="M51" s="113">
        <f t="shared" si="11"/>
        <v>0</v>
      </c>
      <c r="N51" s="73"/>
      <c r="O51" s="74">
        <f t="shared" si="12"/>
        <v>0</v>
      </c>
      <c r="P51" s="73"/>
      <c r="Q51" s="113">
        <f t="shared" si="2"/>
        <v>0</v>
      </c>
      <c r="R51" s="73"/>
      <c r="S51" s="113">
        <f t="shared" si="3"/>
        <v>0</v>
      </c>
      <c r="T51" s="101"/>
      <c r="U51" s="74">
        <f t="shared" si="4"/>
        <v>0</v>
      </c>
      <c r="V51" s="73"/>
      <c r="W51" s="113">
        <f t="shared" si="13"/>
        <v>0</v>
      </c>
      <c r="X51" s="101"/>
      <c r="Y51" s="113">
        <f t="shared" si="14"/>
        <v>0</v>
      </c>
      <c r="Z51" s="73"/>
      <c r="AA51" s="74">
        <f t="shared" si="18"/>
        <v>0</v>
      </c>
      <c r="AB51" s="73"/>
      <c r="AC51" s="74">
        <f t="shared" si="19"/>
        <v>0</v>
      </c>
      <c r="AD51" s="73">
        <v>10.25</v>
      </c>
      <c r="AE51" s="74">
        <f t="shared" si="7"/>
        <v>1025</v>
      </c>
      <c r="AF51" s="73"/>
      <c r="AG51" s="74">
        <f t="shared" si="15"/>
        <v>0</v>
      </c>
      <c r="AH51" s="82">
        <f t="shared" si="8"/>
        <v>1025</v>
      </c>
      <c r="AI51" s="74"/>
      <c r="AJ51" s="139">
        <f t="shared" si="16"/>
        <v>1025</v>
      </c>
    </row>
    <row r="52" spans="1:36" ht="15" customHeight="1" x14ac:dyDescent="0.2">
      <c r="A52" s="84" t="s">
        <v>220</v>
      </c>
      <c r="B52" s="14" t="s">
        <v>65</v>
      </c>
      <c r="C52" s="18" t="s">
        <v>8</v>
      </c>
      <c r="D52" s="19">
        <v>60</v>
      </c>
      <c r="E52" s="20">
        <f t="shared" si="9"/>
        <v>0</v>
      </c>
      <c r="F52" s="73"/>
      <c r="G52" s="74">
        <f t="shared" si="17"/>
        <v>0</v>
      </c>
      <c r="H52" s="73"/>
      <c r="I52" s="74">
        <f t="shared" si="1"/>
        <v>0</v>
      </c>
      <c r="J52" s="73"/>
      <c r="K52" s="113">
        <f t="shared" si="10"/>
        <v>0</v>
      </c>
      <c r="L52" s="73"/>
      <c r="M52" s="113">
        <f t="shared" si="11"/>
        <v>0</v>
      </c>
      <c r="N52" s="73"/>
      <c r="O52" s="74">
        <f t="shared" si="12"/>
        <v>0</v>
      </c>
      <c r="P52" s="73"/>
      <c r="Q52" s="113">
        <f t="shared" si="2"/>
        <v>0</v>
      </c>
      <c r="R52" s="73"/>
      <c r="S52" s="113">
        <f t="shared" si="3"/>
        <v>0</v>
      </c>
      <c r="T52" s="101"/>
      <c r="U52" s="74">
        <f t="shared" si="4"/>
        <v>0</v>
      </c>
      <c r="V52" s="73"/>
      <c r="W52" s="113">
        <f t="shared" si="13"/>
        <v>0</v>
      </c>
      <c r="X52" s="101"/>
      <c r="Y52" s="113">
        <f t="shared" si="14"/>
        <v>0</v>
      </c>
      <c r="Z52" s="73"/>
      <c r="AA52" s="74">
        <f t="shared" si="18"/>
        <v>0</v>
      </c>
      <c r="AB52" s="73"/>
      <c r="AC52" s="74">
        <f t="shared" si="19"/>
        <v>0</v>
      </c>
      <c r="AD52" s="73"/>
      <c r="AE52" s="74">
        <f t="shared" si="7"/>
        <v>0</v>
      </c>
      <c r="AF52" s="73"/>
      <c r="AG52" s="74">
        <f t="shared" si="15"/>
        <v>0</v>
      </c>
      <c r="AH52" s="82">
        <f t="shared" si="8"/>
        <v>0</v>
      </c>
      <c r="AI52" s="74"/>
      <c r="AJ52" s="139">
        <f t="shared" si="16"/>
        <v>0</v>
      </c>
    </row>
    <row r="53" spans="1:36" ht="15" customHeight="1" x14ac:dyDescent="0.2">
      <c r="A53" s="84" t="s">
        <v>217</v>
      </c>
      <c r="B53" s="14" t="s">
        <v>65</v>
      </c>
      <c r="C53" s="18" t="s">
        <v>9</v>
      </c>
      <c r="D53" s="19">
        <v>35</v>
      </c>
      <c r="E53" s="20">
        <f t="shared" si="9"/>
        <v>0</v>
      </c>
      <c r="F53" s="73"/>
      <c r="G53" s="74">
        <f t="shared" si="17"/>
        <v>0</v>
      </c>
      <c r="H53" s="73"/>
      <c r="I53" s="74">
        <f t="shared" si="1"/>
        <v>0</v>
      </c>
      <c r="J53" s="73"/>
      <c r="K53" s="113">
        <f t="shared" si="10"/>
        <v>0</v>
      </c>
      <c r="L53" s="73"/>
      <c r="M53" s="113">
        <f t="shared" si="11"/>
        <v>0</v>
      </c>
      <c r="N53" s="73"/>
      <c r="O53" s="74">
        <f t="shared" si="12"/>
        <v>0</v>
      </c>
      <c r="P53" s="73"/>
      <c r="Q53" s="113">
        <f t="shared" si="2"/>
        <v>0</v>
      </c>
      <c r="R53" s="73"/>
      <c r="S53" s="113">
        <f t="shared" si="3"/>
        <v>0</v>
      </c>
      <c r="T53" s="101"/>
      <c r="U53" s="74">
        <f t="shared" si="4"/>
        <v>0</v>
      </c>
      <c r="V53" s="73"/>
      <c r="W53" s="113">
        <f t="shared" si="13"/>
        <v>0</v>
      </c>
      <c r="X53" s="101"/>
      <c r="Y53" s="113">
        <f t="shared" si="14"/>
        <v>0</v>
      </c>
      <c r="Z53" s="73"/>
      <c r="AA53" s="74">
        <v>0</v>
      </c>
      <c r="AB53" s="73"/>
      <c r="AC53" s="74">
        <v>0</v>
      </c>
      <c r="AD53" s="73"/>
      <c r="AE53" s="74">
        <f t="shared" si="7"/>
        <v>0</v>
      </c>
      <c r="AF53" s="73"/>
      <c r="AG53" s="74">
        <f t="shared" si="15"/>
        <v>0</v>
      </c>
      <c r="AH53" s="82">
        <f t="shared" si="8"/>
        <v>0</v>
      </c>
      <c r="AI53" s="74"/>
      <c r="AJ53" s="139">
        <f t="shared" si="16"/>
        <v>0</v>
      </c>
    </row>
    <row r="54" spans="1:36" ht="15" customHeight="1" x14ac:dyDescent="0.2">
      <c r="A54" s="84" t="s">
        <v>194</v>
      </c>
      <c r="B54" t="str">
        <f>IF($A54="","",INDEX('MA-Liste'!$D:$D,MATCH($A54,'MA-Liste'!$M:$M,FALSE)))</f>
        <v>AeBo</v>
      </c>
      <c r="C54" s="4" t="str">
        <f ca="1">IF($A54="","",INDEX(INDIRECT("'MA-Liste'!"&amp;$C$11),MATCH($A54,'MA-Liste'!$M:$M,FALSE)))</f>
        <v>D</v>
      </c>
      <c r="D54" s="19">
        <f t="shared" ca="1" si="0"/>
        <v>100</v>
      </c>
      <c r="E54" s="20">
        <f t="shared" si="9"/>
        <v>0</v>
      </c>
      <c r="F54" s="73"/>
      <c r="G54" s="74">
        <f t="shared" ca="1" si="17"/>
        <v>0</v>
      </c>
      <c r="H54" s="73"/>
      <c r="I54" s="74">
        <f t="shared" ca="1" si="1"/>
        <v>0</v>
      </c>
      <c r="J54" s="73"/>
      <c r="K54" s="113">
        <f t="shared" ca="1" si="10"/>
        <v>0</v>
      </c>
      <c r="L54" s="73"/>
      <c r="M54" s="113">
        <f t="shared" ca="1" si="11"/>
        <v>0</v>
      </c>
      <c r="N54" s="73"/>
      <c r="O54" s="74">
        <f t="shared" ca="1" si="12"/>
        <v>0</v>
      </c>
      <c r="P54" s="73"/>
      <c r="Q54" s="113">
        <f t="shared" ca="1" si="2"/>
        <v>0</v>
      </c>
      <c r="R54" s="73"/>
      <c r="S54" s="113">
        <f t="shared" ca="1" si="3"/>
        <v>0</v>
      </c>
      <c r="T54" s="101"/>
      <c r="U54" s="74">
        <f t="shared" ca="1" si="4"/>
        <v>0</v>
      </c>
      <c r="V54" s="73"/>
      <c r="W54" s="113">
        <f t="shared" ca="1" si="13"/>
        <v>0</v>
      </c>
      <c r="X54" s="101"/>
      <c r="Y54" s="113">
        <f t="shared" ca="1" si="14"/>
        <v>0</v>
      </c>
      <c r="Z54" s="73"/>
      <c r="AA54" s="74">
        <v>0</v>
      </c>
      <c r="AB54" s="73"/>
      <c r="AC54" s="74">
        <f t="shared" ref="AC54:AC98" ca="1" si="20">IF(D54="",0,D54*AB54)</f>
        <v>0</v>
      </c>
      <c r="AD54" s="73"/>
      <c r="AE54" s="74">
        <f t="shared" ca="1" si="7"/>
        <v>0</v>
      </c>
      <c r="AF54" s="73"/>
      <c r="AG54" s="74">
        <f t="shared" ca="1" si="15"/>
        <v>0</v>
      </c>
      <c r="AH54" s="82">
        <f t="shared" ca="1" si="8"/>
        <v>0</v>
      </c>
      <c r="AI54" s="74"/>
      <c r="AJ54" s="139">
        <f t="shared" ca="1" si="16"/>
        <v>0</v>
      </c>
    </row>
    <row r="55" spans="1:36" ht="15" customHeight="1" x14ac:dyDescent="0.2">
      <c r="A55" s="84" t="s">
        <v>215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D</v>
      </c>
      <c r="D55" s="19">
        <f t="shared" ca="1" si="0"/>
        <v>100</v>
      </c>
      <c r="E55" s="20">
        <f t="shared" si="9"/>
        <v>0</v>
      </c>
      <c r="F55" s="73"/>
      <c r="G55" s="74">
        <f t="shared" ca="1" si="17"/>
        <v>0</v>
      </c>
      <c r="H55" s="73"/>
      <c r="I55" s="74">
        <f t="shared" ca="1" si="1"/>
        <v>0</v>
      </c>
      <c r="J55" s="73"/>
      <c r="K55" s="113">
        <f t="shared" ca="1" si="10"/>
        <v>0</v>
      </c>
      <c r="L55" s="73"/>
      <c r="M55" s="113">
        <f t="shared" ca="1" si="11"/>
        <v>0</v>
      </c>
      <c r="N55" s="73"/>
      <c r="O55" s="74">
        <f t="shared" ca="1" si="12"/>
        <v>0</v>
      </c>
      <c r="P55" s="73"/>
      <c r="Q55" s="113">
        <f t="shared" ca="1" si="2"/>
        <v>0</v>
      </c>
      <c r="R55" s="73"/>
      <c r="S55" s="113">
        <f t="shared" ca="1" si="3"/>
        <v>0</v>
      </c>
      <c r="T55" s="101"/>
      <c r="U55" s="74">
        <f t="shared" ca="1" si="4"/>
        <v>0</v>
      </c>
      <c r="V55" s="73"/>
      <c r="W55" s="113">
        <f t="shared" ca="1" si="13"/>
        <v>0</v>
      </c>
      <c r="X55" s="101"/>
      <c r="Y55" s="113">
        <f t="shared" ca="1" si="14"/>
        <v>0</v>
      </c>
      <c r="Z55" s="73"/>
      <c r="AA55" s="74">
        <v>0</v>
      </c>
      <c r="AB55" s="73"/>
      <c r="AC55" s="74">
        <f t="shared" ca="1" si="20"/>
        <v>0</v>
      </c>
      <c r="AD55" s="73"/>
      <c r="AE55" s="74">
        <f t="shared" ca="1" si="7"/>
        <v>0</v>
      </c>
      <c r="AF55" s="73"/>
      <c r="AG55" s="74">
        <f t="shared" ca="1" si="15"/>
        <v>0</v>
      </c>
      <c r="AH55" s="82">
        <f t="shared" ca="1" si="8"/>
        <v>0</v>
      </c>
      <c r="AI55" s="74"/>
      <c r="AJ55" s="139">
        <f t="shared" ca="1" si="16"/>
        <v>0</v>
      </c>
    </row>
    <row r="56" spans="1:36" ht="15" customHeight="1" x14ac:dyDescent="0.2">
      <c r="A56" s="84" t="s">
        <v>226</v>
      </c>
      <c r="B56" t="str">
        <f>IF($A56="","",INDEX('MA-Liste'!$D:$D,MATCH($A56,'MA-Liste'!$M:$M,FALSE)))</f>
        <v>AeBo</v>
      </c>
      <c r="C56" s="4" t="str">
        <f ca="1">IF($A56="","",INDEX(INDIRECT("'MA-Liste'!"&amp;$C$11),MATCH($A56,'MA-Liste'!$M:$M,FALSE)))</f>
        <v>B</v>
      </c>
      <c r="D56" s="19">
        <f t="shared" ca="1" si="0"/>
        <v>140</v>
      </c>
      <c r="E56" s="20">
        <f t="shared" si="9"/>
        <v>0</v>
      </c>
      <c r="F56" s="73"/>
      <c r="G56" s="74">
        <f t="shared" ca="1" si="17"/>
        <v>0</v>
      </c>
      <c r="H56" s="73"/>
      <c r="I56" s="74">
        <f t="shared" ca="1" si="1"/>
        <v>0</v>
      </c>
      <c r="J56" s="73"/>
      <c r="K56" s="113">
        <f t="shared" ca="1" si="10"/>
        <v>0</v>
      </c>
      <c r="L56" s="73"/>
      <c r="M56" s="113">
        <f t="shared" ca="1" si="11"/>
        <v>0</v>
      </c>
      <c r="N56" s="73"/>
      <c r="O56" s="74">
        <f t="shared" ca="1" si="12"/>
        <v>0</v>
      </c>
      <c r="P56" s="73"/>
      <c r="Q56" s="113">
        <f t="shared" ca="1" si="2"/>
        <v>0</v>
      </c>
      <c r="R56" s="73"/>
      <c r="S56" s="113">
        <f t="shared" ca="1" si="3"/>
        <v>0</v>
      </c>
      <c r="T56" s="101"/>
      <c r="U56" s="74">
        <f t="shared" ca="1" si="4"/>
        <v>0</v>
      </c>
      <c r="V56" s="73"/>
      <c r="W56" s="113">
        <f t="shared" ca="1" si="13"/>
        <v>0</v>
      </c>
      <c r="X56" s="101"/>
      <c r="Y56" s="113">
        <f t="shared" ca="1" si="14"/>
        <v>0</v>
      </c>
      <c r="Z56" s="73"/>
      <c r="AA56" s="74">
        <v>0</v>
      </c>
      <c r="AB56" s="73"/>
      <c r="AC56" s="74">
        <f t="shared" ca="1" si="20"/>
        <v>0</v>
      </c>
      <c r="AD56" s="73"/>
      <c r="AE56" s="74">
        <f t="shared" ca="1" si="7"/>
        <v>0</v>
      </c>
      <c r="AF56" s="73"/>
      <c r="AG56" s="74">
        <f t="shared" ca="1" si="15"/>
        <v>0</v>
      </c>
      <c r="AH56" s="82">
        <f t="shared" ca="1" si="8"/>
        <v>0</v>
      </c>
      <c r="AI56" s="74"/>
      <c r="AJ56" s="139">
        <f t="shared" ca="1" si="16"/>
        <v>0</v>
      </c>
    </row>
    <row r="57" spans="1:36" ht="15" customHeight="1" x14ac:dyDescent="0.2">
      <c r="A57" s="84" t="s">
        <v>163</v>
      </c>
      <c r="B57" t="str">
        <f>IF($A57="","",INDEX('MA-Liste'!$D:$D,MATCH($A57,'MA-Liste'!$M:$M,FALSE)))</f>
        <v>AeBo</v>
      </c>
      <c r="C57" s="4" t="str">
        <f ca="1">IF($A57="","",INDEX(INDIRECT("'MA-Liste'!"&amp;$C$11),MATCH($A57,'MA-Liste'!$M:$M,FALSE)))</f>
        <v>B</v>
      </c>
      <c r="D57" s="19">
        <f t="shared" ca="1" si="0"/>
        <v>140</v>
      </c>
      <c r="E57" s="20">
        <f t="shared" si="9"/>
        <v>0</v>
      </c>
      <c r="F57" s="73"/>
      <c r="G57" s="74">
        <f t="shared" ca="1" si="17"/>
        <v>0</v>
      </c>
      <c r="H57" s="73"/>
      <c r="I57" s="74">
        <f t="shared" ca="1" si="1"/>
        <v>0</v>
      </c>
      <c r="J57" s="73"/>
      <c r="K57" s="113">
        <f t="shared" ca="1" si="10"/>
        <v>0</v>
      </c>
      <c r="L57" s="73"/>
      <c r="M57" s="113">
        <f t="shared" ca="1" si="11"/>
        <v>0</v>
      </c>
      <c r="N57" s="73"/>
      <c r="O57" s="74">
        <f t="shared" ca="1" si="12"/>
        <v>0</v>
      </c>
      <c r="P57" s="73"/>
      <c r="Q57" s="113">
        <f t="shared" ca="1" si="2"/>
        <v>0</v>
      </c>
      <c r="R57" s="73"/>
      <c r="S57" s="113">
        <f t="shared" ca="1" si="3"/>
        <v>0</v>
      </c>
      <c r="T57" s="101"/>
      <c r="U57" s="74">
        <f t="shared" ca="1" si="4"/>
        <v>0</v>
      </c>
      <c r="V57" s="73"/>
      <c r="W57" s="113">
        <f t="shared" ca="1" si="13"/>
        <v>0</v>
      </c>
      <c r="X57" s="101"/>
      <c r="Y57" s="113">
        <f t="shared" ca="1" si="14"/>
        <v>0</v>
      </c>
      <c r="Z57" s="73"/>
      <c r="AA57" s="74">
        <v>0</v>
      </c>
      <c r="AB57" s="73"/>
      <c r="AC57" s="74">
        <f t="shared" ca="1" si="20"/>
        <v>0</v>
      </c>
      <c r="AD57" s="73"/>
      <c r="AE57" s="74">
        <f t="shared" ca="1" si="7"/>
        <v>0</v>
      </c>
      <c r="AF57" s="73"/>
      <c r="AG57" s="74">
        <f t="shared" ca="1" si="15"/>
        <v>0</v>
      </c>
      <c r="AH57" s="82">
        <f t="shared" ca="1" si="8"/>
        <v>0</v>
      </c>
      <c r="AI57" s="74"/>
      <c r="AJ57" s="139">
        <f t="shared" ca="1" si="16"/>
        <v>0</v>
      </c>
    </row>
    <row r="58" spans="1:36" ht="15" customHeight="1" x14ac:dyDescent="0.2">
      <c r="A58" s="84" t="s">
        <v>227</v>
      </c>
      <c r="B58" t="str">
        <f>IF($A58="","",INDEX('MA-Liste'!$D:$D,MATCH($A58,'MA-Liste'!$M:$M,FALSE)))</f>
        <v>AeBo</v>
      </c>
      <c r="C58" s="4" t="str">
        <f ca="1">IF($A58="","",INDEX(INDIRECT("'MA-Liste'!"&amp;$C$11),MATCH($A58,'MA-Liste'!$M:$M,FALSE)))</f>
        <v>C</v>
      </c>
      <c r="D58" s="19">
        <f t="shared" ca="1" si="0"/>
        <v>118</v>
      </c>
      <c r="E58" s="20">
        <f t="shared" si="9"/>
        <v>0</v>
      </c>
      <c r="F58" s="73"/>
      <c r="G58" s="74">
        <f t="shared" ca="1" si="17"/>
        <v>0</v>
      </c>
      <c r="H58" s="73"/>
      <c r="I58" s="74">
        <f t="shared" ca="1" si="1"/>
        <v>0</v>
      </c>
      <c r="J58" s="73"/>
      <c r="K58" s="113">
        <f t="shared" ca="1" si="10"/>
        <v>0</v>
      </c>
      <c r="L58" s="73"/>
      <c r="M58" s="113">
        <f t="shared" ca="1" si="11"/>
        <v>0</v>
      </c>
      <c r="N58" s="73"/>
      <c r="O58" s="74">
        <f t="shared" ca="1" si="12"/>
        <v>0</v>
      </c>
      <c r="P58" s="73"/>
      <c r="Q58" s="113">
        <f t="shared" ca="1" si="2"/>
        <v>0</v>
      </c>
      <c r="R58" s="73"/>
      <c r="S58" s="113">
        <f t="shared" ca="1" si="3"/>
        <v>0</v>
      </c>
      <c r="T58" s="101"/>
      <c r="U58" s="74">
        <f t="shared" ca="1" si="4"/>
        <v>0</v>
      </c>
      <c r="V58" s="73"/>
      <c r="W58" s="113">
        <f t="shared" ca="1" si="13"/>
        <v>0</v>
      </c>
      <c r="X58" s="101"/>
      <c r="Y58" s="113">
        <f t="shared" ca="1" si="14"/>
        <v>0</v>
      </c>
      <c r="Z58" s="73"/>
      <c r="AA58" s="74">
        <v>0</v>
      </c>
      <c r="AB58" s="73"/>
      <c r="AC58" s="74">
        <f t="shared" ca="1" si="20"/>
        <v>0</v>
      </c>
      <c r="AD58" s="73"/>
      <c r="AE58" s="74">
        <f t="shared" ca="1" si="7"/>
        <v>0</v>
      </c>
      <c r="AF58" s="73"/>
      <c r="AG58" s="74">
        <f t="shared" ca="1" si="15"/>
        <v>0</v>
      </c>
      <c r="AH58" s="82">
        <f t="shared" ca="1" si="8"/>
        <v>0</v>
      </c>
      <c r="AI58" s="74"/>
      <c r="AJ58" s="139">
        <f t="shared" ca="1" si="16"/>
        <v>0</v>
      </c>
    </row>
    <row r="59" spans="1:36" ht="15" customHeight="1" x14ac:dyDescent="0.2">
      <c r="A59" s="84" t="s">
        <v>238</v>
      </c>
      <c r="B59" t="s">
        <v>65</v>
      </c>
      <c r="C59" s="4" t="str">
        <f ca="1">IF($A59="","",INDEX(INDIRECT("'MA-Liste'!"&amp;$C$11),MATCH($A59,'MA-Liste'!$M:$M,FALSE)))</f>
        <v>G</v>
      </c>
      <c r="D59" s="19">
        <f t="shared" ca="1" si="0"/>
        <v>35</v>
      </c>
      <c r="E59" s="20">
        <f t="shared" si="9"/>
        <v>0</v>
      </c>
      <c r="F59" s="73"/>
      <c r="G59" s="74">
        <f t="shared" ca="1" si="17"/>
        <v>0</v>
      </c>
      <c r="H59" s="73"/>
      <c r="I59" s="74">
        <f t="shared" ca="1" si="1"/>
        <v>0</v>
      </c>
      <c r="J59" s="73"/>
      <c r="K59" s="113">
        <f t="shared" ca="1" si="10"/>
        <v>0</v>
      </c>
      <c r="L59" s="73"/>
      <c r="M59" s="113">
        <f t="shared" ca="1" si="11"/>
        <v>0</v>
      </c>
      <c r="N59" s="73"/>
      <c r="O59" s="74">
        <f t="shared" ca="1" si="12"/>
        <v>0</v>
      </c>
      <c r="P59" s="73"/>
      <c r="Q59" s="113">
        <f t="shared" ca="1" si="2"/>
        <v>0</v>
      </c>
      <c r="R59" s="73"/>
      <c r="S59" s="113">
        <f t="shared" ca="1" si="3"/>
        <v>0</v>
      </c>
      <c r="T59" s="101"/>
      <c r="U59" s="74">
        <f t="shared" ca="1" si="4"/>
        <v>0</v>
      </c>
      <c r="V59" s="73"/>
      <c r="W59" s="113">
        <f t="shared" ca="1" si="13"/>
        <v>0</v>
      </c>
      <c r="X59" s="101"/>
      <c r="Y59" s="113">
        <f t="shared" ca="1" si="14"/>
        <v>0</v>
      </c>
      <c r="Z59" s="73"/>
      <c r="AA59" s="74">
        <v>0</v>
      </c>
      <c r="AB59" s="73"/>
      <c r="AC59" s="74">
        <f t="shared" ca="1" si="20"/>
        <v>0</v>
      </c>
      <c r="AD59" s="73"/>
      <c r="AE59" s="74">
        <f t="shared" ca="1" si="7"/>
        <v>0</v>
      </c>
      <c r="AF59" s="73"/>
      <c r="AG59" s="74">
        <f t="shared" ca="1" si="15"/>
        <v>0</v>
      </c>
      <c r="AH59" s="82">
        <f t="shared" ca="1" si="8"/>
        <v>0</v>
      </c>
      <c r="AI59" s="74"/>
      <c r="AJ59" s="139">
        <f t="shared" ca="1" si="16"/>
        <v>0</v>
      </c>
    </row>
    <row r="60" spans="1:36" ht="15" customHeight="1" x14ac:dyDescent="0.2">
      <c r="A60" s="84" t="s">
        <v>229</v>
      </c>
      <c r="B60" t="str">
        <f>IF($A60="","",INDEX('MA-Liste'!$D:$D,MATCH($A60,'MA-Liste'!$M:$M,FALSE)))</f>
        <v>AeBo</v>
      </c>
      <c r="C60" s="4" t="str">
        <f ca="1">IF($A60="","",INDEX(INDIRECT("'MA-Liste'!"&amp;$C$11),MATCH($A60,'MA-Liste'!$M:$M,FALSE)))</f>
        <v>G</v>
      </c>
      <c r="D60" s="19">
        <f t="shared" ca="1" si="0"/>
        <v>35</v>
      </c>
      <c r="E60" s="20">
        <f t="shared" si="9"/>
        <v>0</v>
      </c>
      <c r="F60" s="73"/>
      <c r="G60" s="74">
        <f t="shared" ca="1" si="17"/>
        <v>0</v>
      </c>
      <c r="H60" s="73"/>
      <c r="I60" s="74">
        <f t="shared" ca="1" si="1"/>
        <v>0</v>
      </c>
      <c r="J60" s="73"/>
      <c r="K60" s="113">
        <f t="shared" ca="1" si="10"/>
        <v>0</v>
      </c>
      <c r="L60" s="73"/>
      <c r="M60" s="113">
        <f t="shared" ca="1" si="11"/>
        <v>0</v>
      </c>
      <c r="N60" s="73"/>
      <c r="O60" s="74">
        <f t="shared" ca="1" si="12"/>
        <v>0</v>
      </c>
      <c r="P60" s="73"/>
      <c r="Q60" s="113">
        <f t="shared" ca="1" si="2"/>
        <v>0</v>
      </c>
      <c r="R60" s="73"/>
      <c r="S60" s="113">
        <f t="shared" ca="1" si="3"/>
        <v>0</v>
      </c>
      <c r="T60" s="101"/>
      <c r="U60" s="74">
        <f t="shared" ca="1" si="4"/>
        <v>0</v>
      </c>
      <c r="V60" s="73"/>
      <c r="W60" s="113">
        <f t="shared" ca="1" si="13"/>
        <v>0</v>
      </c>
      <c r="X60" s="101"/>
      <c r="Y60" s="113">
        <f t="shared" ca="1" si="14"/>
        <v>0</v>
      </c>
      <c r="Z60" s="73"/>
      <c r="AA60" s="74">
        <v>0</v>
      </c>
      <c r="AB60" s="73"/>
      <c r="AC60" s="74">
        <f t="shared" ca="1" si="20"/>
        <v>0</v>
      </c>
      <c r="AD60" s="73"/>
      <c r="AE60" s="74">
        <f t="shared" ca="1" si="7"/>
        <v>0</v>
      </c>
      <c r="AF60" s="73"/>
      <c r="AG60" s="74">
        <f t="shared" ca="1" si="15"/>
        <v>0</v>
      </c>
      <c r="AH60" s="82">
        <f t="shared" ca="1" si="8"/>
        <v>0</v>
      </c>
      <c r="AI60" s="74"/>
      <c r="AJ60" s="139">
        <f t="shared" ca="1" si="16"/>
        <v>0</v>
      </c>
    </row>
    <row r="61" spans="1:36" ht="15" customHeight="1" x14ac:dyDescent="0.2">
      <c r="A61" s="84" t="s">
        <v>234</v>
      </c>
      <c r="B61" t="s">
        <v>65</v>
      </c>
      <c r="C61" s="4" t="s">
        <v>7</v>
      </c>
      <c r="D61" s="19">
        <f t="shared" si="0"/>
        <v>75</v>
      </c>
      <c r="E61" s="20">
        <f t="shared" si="9"/>
        <v>0</v>
      </c>
      <c r="F61" s="73"/>
      <c r="G61" s="74">
        <f t="shared" si="17"/>
        <v>0</v>
      </c>
      <c r="H61" s="73"/>
      <c r="I61" s="74">
        <f t="shared" si="1"/>
        <v>0</v>
      </c>
      <c r="J61" s="73"/>
      <c r="K61" s="113">
        <f t="shared" si="10"/>
        <v>0</v>
      </c>
      <c r="L61" s="73"/>
      <c r="M61" s="113">
        <f t="shared" si="11"/>
        <v>0</v>
      </c>
      <c r="N61" s="73"/>
      <c r="O61" s="74">
        <f t="shared" si="12"/>
        <v>0</v>
      </c>
      <c r="P61" s="73"/>
      <c r="Q61" s="113">
        <f t="shared" si="2"/>
        <v>0</v>
      </c>
      <c r="R61" s="73"/>
      <c r="S61" s="113">
        <f t="shared" si="3"/>
        <v>0</v>
      </c>
      <c r="T61" s="101"/>
      <c r="U61" s="74">
        <f t="shared" si="4"/>
        <v>0</v>
      </c>
      <c r="V61" s="73"/>
      <c r="W61" s="113">
        <f t="shared" si="13"/>
        <v>0</v>
      </c>
      <c r="X61" s="101"/>
      <c r="Y61" s="113">
        <f t="shared" si="14"/>
        <v>0</v>
      </c>
      <c r="Z61" s="73"/>
      <c r="AA61" s="74">
        <v>0</v>
      </c>
      <c r="AB61" s="73"/>
      <c r="AC61" s="74">
        <f t="shared" si="20"/>
        <v>0</v>
      </c>
      <c r="AD61" s="73"/>
      <c r="AE61" s="74">
        <f t="shared" si="7"/>
        <v>0</v>
      </c>
      <c r="AF61" s="73"/>
      <c r="AG61" s="74">
        <f t="shared" si="15"/>
        <v>0</v>
      </c>
      <c r="AH61" s="82">
        <f t="shared" si="8"/>
        <v>0</v>
      </c>
      <c r="AI61" s="74"/>
      <c r="AJ61" s="139">
        <f t="shared" si="16"/>
        <v>0</v>
      </c>
    </row>
    <row r="62" spans="1:36" ht="15" customHeight="1" x14ac:dyDescent="0.2">
      <c r="A62" s="84" t="s">
        <v>235</v>
      </c>
      <c r="B62" t="s">
        <v>65</v>
      </c>
      <c r="C62" s="4" t="s">
        <v>9</v>
      </c>
      <c r="D62" s="19">
        <f t="shared" si="0"/>
        <v>35</v>
      </c>
      <c r="E62" s="20">
        <f t="shared" si="9"/>
        <v>0</v>
      </c>
      <c r="F62" s="73"/>
      <c r="G62" s="74">
        <f t="shared" si="17"/>
        <v>0</v>
      </c>
      <c r="H62" s="73"/>
      <c r="I62" s="74">
        <f t="shared" si="1"/>
        <v>0</v>
      </c>
      <c r="J62" s="73"/>
      <c r="K62" s="113">
        <f t="shared" si="10"/>
        <v>0</v>
      </c>
      <c r="L62" s="73"/>
      <c r="M62" s="113">
        <f t="shared" si="11"/>
        <v>0</v>
      </c>
      <c r="N62" s="73"/>
      <c r="O62" s="74">
        <f t="shared" si="12"/>
        <v>0</v>
      </c>
      <c r="P62" s="73"/>
      <c r="Q62" s="113">
        <f t="shared" si="2"/>
        <v>0</v>
      </c>
      <c r="R62" s="73"/>
      <c r="S62" s="113">
        <f t="shared" si="3"/>
        <v>0</v>
      </c>
      <c r="T62" s="101"/>
      <c r="U62" s="74">
        <f t="shared" si="4"/>
        <v>0</v>
      </c>
      <c r="V62" s="73"/>
      <c r="W62" s="113">
        <f t="shared" si="13"/>
        <v>0</v>
      </c>
      <c r="X62" s="101"/>
      <c r="Y62" s="113">
        <f t="shared" si="14"/>
        <v>0</v>
      </c>
      <c r="Z62" s="73"/>
      <c r="AA62" s="74">
        <v>0</v>
      </c>
      <c r="AB62" s="73"/>
      <c r="AC62" s="74">
        <f t="shared" si="20"/>
        <v>0</v>
      </c>
      <c r="AD62" s="73"/>
      <c r="AE62" s="74">
        <f t="shared" si="7"/>
        <v>0</v>
      </c>
      <c r="AF62" s="73"/>
      <c r="AG62" s="74">
        <f t="shared" si="15"/>
        <v>0</v>
      </c>
      <c r="AH62" s="82">
        <f t="shared" si="8"/>
        <v>0</v>
      </c>
      <c r="AI62" s="74"/>
      <c r="AJ62" s="139">
        <f t="shared" si="16"/>
        <v>0</v>
      </c>
    </row>
    <row r="63" spans="1:36" ht="15" customHeight="1" x14ac:dyDescent="0.2">
      <c r="A63" s="84" t="s">
        <v>230</v>
      </c>
      <c r="B63" t="str">
        <f>IF($A63="","",INDEX('MA-Liste'!$D:$D,MATCH($A63,'MA-Liste'!$M:$M,FALSE)))</f>
        <v>AeBo</v>
      </c>
      <c r="C63" s="4" t="str">
        <f ca="1">IF($A63="","",INDEX(INDIRECT("'MA-Liste'!"&amp;$C$11),MATCH($A63,'MA-Liste'!$M:$M,FALSE)))</f>
        <v>G</v>
      </c>
      <c r="D63" s="19">
        <f t="shared" ca="1" si="0"/>
        <v>35</v>
      </c>
      <c r="E63" s="20">
        <f t="shared" si="9"/>
        <v>0</v>
      </c>
      <c r="F63" s="73"/>
      <c r="G63" s="74">
        <f t="shared" ca="1" si="17"/>
        <v>0</v>
      </c>
      <c r="H63" s="73"/>
      <c r="I63" s="74">
        <f t="shared" ca="1" si="1"/>
        <v>0</v>
      </c>
      <c r="J63" s="73"/>
      <c r="K63" s="113">
        <f t="shared" ca="1" si="10"/>
        <v>0</v>
      </c>
      <c r="L63" s="73"/>
      <c r="M63" s="113">
        <f t="shared" ca="1" si="11"/>
        <v>0</v>
      </c>
      <c r="N63" s="73"/>
      <c r="O63" s="74">
        <f t="shared" ca="1" si="12"/>
        <v>0</v>
      </c>
      <c r="P63" s="73"/>
      <c r="Q63" s="113">
        <f t="shared" ca="1" si="2"/>
        <v>0</v>
      </c>
      <c r="R63" s="73"/>
      <c r="S63" s="113">
        <f t="shared" ca="1" si="3"/>
        <v>0</v>
      </c>
      <c r="T63" s="101"/>
      <c r="U63" s="74">
        <f t="shared" ca="1" si="4"/>
        <v>0</v>
      </c>
      <c r="V63" s="73"/>
      <c r="W63" s="113">
        <f t="shared" ca="1" si="13"/>
        <v>0</v>
      </c>
      <c r="X63" s="101"/>
      <c r="Y63" s="113">
        <f t="shared" ca="1" si="14"/>
        <v>0</v>
      </c>
      <c r="Z63" s="73"/>
      <c r="AA63" s="74">
        <v>0</v>
      </c>
      <c r="AB63" s="73"/>
      <c r="AC63" s="74">
        <f t="shared" ca="1" si="20"/>
        <v>0</v>
      </c>
      <c r="AD63" s="73"/>
      <c r="AE63" s="74">
        <f t="shared" ca="1" si="7"/>
        <v>0</v>
      </c>
      <c r="AF63" s="73"/>
      <c r="AG63" s="74">
        <f t="shared" ca="1" si="15"/>
        <v>0</v>
      </c>
      <c r="AH63" s="82">
        <f t="shared" ca="1" si="8"/>
        <v>0</v>
      </c>
      <c r="AI63" s="74"/>
      <c r="AJ63" s="139">
        <f t="shared" ca="1" si="16"/>
        <v>0</v>
      </c>
    </row>
    <row r="64" spans="1:36" ht="15" customHeight="1" x14ac:dyDescent="0.2">
      <c r="A64" s="84" t="s">
        <v>243</v>
      </c>
      <c r="B64" t="s">
        <v>65</v>
      </c>
      <c r="C64" s="4" t="s">
        <v>6</v>
      </c>
      <c r="D64" s="19">
        <v>100</v>
      </c>
      <c r="E64" s="20">
        <f t="shared" si="9"/>
        <v>0</v>
      </c>
      <c r="F64" s="73"/>
      <c r="G64" s="74">
        <f t="shared" si="17"/>
        <v>0</v>
      </c>
      <c r="H64" s="73"/>
      <c r="I64" s="74">
        <f t="shared" si="1"/>
        <v>0</v>
      </c>
      <c r="J64" s="73"/>
      <c r="K64" s="113">
        <f t="shared" si="10"/>
        <v>0</v>
      </c>
      <c r="L64" s="73"/>
      <c r="M64" s="113">
        <f t="shared" si="11"/>
        <v>0</v>
      </c>
      <c r="N64" s="73"/>
      <c r="O64" s="74">
        <f t="shared" si="12"/>
        <v>0</v>
      </c>
      <c r="P64" s="73"/>
      <c r="Q64" s="113">
        <f t="shared" si="2"/>
        <v>0</v>
      </c>
      <c r="R64" s="73"/>
      <c r="S64" s="113">
        <f t="shared" si="3"/>
        <v>0</v>
      </c>
      <c r="T64" s="101"/>
      <c r="U64" s="74">
        <f t="shared" si="4"/>
        <v>0</v>
      </c>
      <c r="V64" s="73"/>
      <c r="W64" s="113">
        <f t="shared" si="13"/>
        <v>0</v>
      </c>
      <c r="X64" s="101"/>
      <c r="Y64" s="113">
        <f t="shared" si="14"/>
        <v>0</v>
      </c>
      <c r="Z64" s="73"/>
      <c r="AA64" s="74">
        <v>0</v>
      </c>
      <c r="AB64" s="73"/>
      <c r="AC64" s="74">
        <f t="shared" si="20"/>
        <v>0</v>
      </c>
      <c r="AD64" s="73"/>
      <c r="AE64" s="74">
        <f t="shared" si="7"/>
        <v>0</v>
      </c>
      <c r="AF64" s="73"/>
      <c r="AG64" s="74">
        <f t="shared" si="15"/>
        <v>0</v>
      </c>
      <c r="AH64" s="82">
        <f t="shared" si="8"/>
        <v>0</v>
      </c>
      <c r="AI64" s="74"/>
      <c r="AJ64" s="139">
        <f t="shared" si="16"/>
        <v>0</v>
      </c>
    </row>
    <row r="65" spans="1:36" ht="15" customHeight="1" x14ac:dyDescent="0.2">
      <c r="A65" s="84" t="s">
        <v>244</v>
      </c>
      <c r="B65" t="s">
        <v>65</v>
      </c>
      <c r="C65" s="4" t="s">
        <v>6</v>
      </c>
      <c r="D65" s="19">
        <v>100</v>
      </c>
      <c r="E65" s="20">
        <f t="shared" si="9"/>
        <v>0</v>
      </c>
      <c r="F65" s="73"/>
      <c r="G65" s="74">
        <f t="shared" si="17"/>
        <v>0</v>
      </c>
      <c r="H65" s="73"/>
      <c r="I65" s="74">
        <f t="shared" si="1"/>
        <v>0</v>
      </c>
      <c r="J65" s="73"/>
      <c r="K65" s="113">
        <f t="shared" si="10"/>
        <v>0</v>
      </c>
      <c r="L65" s="73"/>
      <c r="M65" s="113">
        <f t="shared" si="11"/>
        <v>0</v>
      </c>
      <c r="N65" s="73"/>
      <c r="O65" s="74">
        <f t="shared" si="12"/>
        <v>0</v>
      </c>
      <c r="P65" s="73"/>
      <c r="Q65" s="113">
        <f t="shared" si="2"/>
        <v>0</v>
      </c>
      <c r="R65" s="73"/>
      <c r="S65" s="113">
        <f t="shared" si="3"/>
        <v>0</v>
      </c>
      <c r="T65" s="101"/>
      <c r="U65" s="74">
        <f t="shared" si="4"/>
        <v>0</v>
      </c>
      <c r="V65" s="73"/>
      <c r="W65" s="113">
        <f t="shared" si="13"/>
        <v>0</v>
      </c>
      <c r="X65" s="101"/>
      <c r="Y65" s="113">
        <f t="shared" si="14"/>
        <v>0</v>
      </c>
      <c r="Z65" s="73"/>
      <c r="AA65" s="74">
        <v>0</v>
      </c>
      <c r="AB65" s="73"/>
      <c r="AC65" s="74">
        <f t="shared" si="20"/>
        <v>0</v>
      </c>
      <c r="AD65" s="73"/>
      <c r="AE65" s="74">
        <f t="shared" si="7"/>
        <v>0</v>
      </c>
      <c r="AF65" s="73"/>
      <c r="AG65" s="74">
        <f t="shared" si="15"/>
        <v>0</v>
      </c>
      <c r="AH65" s="82">
        <f t="shared" si="8"/>
        <v>0</v>
      </c>
      <c r="AI65" s="74"/>
      <c r="AJ65" s="139">
        <f t="shared" si="16"/>
        <v>0</v>
      </c>
    </row>
    <row r="66" spans="1:36" ht="15" customHeight="1" x14ac:dyDescent="0.2">
      <c r="A66" s="84" t="s">
        <v>249</v>
      </c>
      <c r="B66" t="s">
        <v>250</v>
      </c>
      <c r="C66" s="4" t="s">
        <v>9</v>
      </c>
      <c r="D66" s="19">
        <v>35</v>
      </c>
      <c r="E66" s="20">
        <f t="shared" si="9"/>
        <v>0</v>
      </c>
      <c r="F66" s="73"/>
      <c r="G66" s="74">
        <f t="shared" si="17"/>
        <v>0</v>
      </c>
      <c r="H66" s="73"/>
      <c r="I66" s="74">
        <f t="shared" si="1"/>
        <v>0</v>
      </c>
      <c r="J66" s="73"/>
      <c r="K66" s="113">
        <f t="shared" si="10"/>
        <v>0</v>
      </c>
      <c r="L66" s="73"/>
      <c r="M66" s="113">
        <f t="shared" si="11"/>
        <v>0</v>
      </c>
      <c r="N66" s="73"/>
      <c r="O66" s="74">
        <f t="shared" si="12"/>
        <v>0</v>
      </c>
      <c r="P66" s="73"/>
      <c r="Q66" s="113">
        <f t="shared" si="2"/>
        <v>0</v>
      </c>
      <c r="R66" s="73"/>
      <c r="S66" s="113">
        <f t="shared" si="3"/>
        <v>0</v>
      </c>
      <c r="T66" s="101"/>
      <c r="U66" s="74">
        <f t="shared" si="4"/>
        <v>0</v>
      </c>
      <c r="V66" s="73"/>
      <c r="W66" s="113">
        <f t="shared" si="13"/>
        <v>0</v>
      </c>
      <c r="X66" s="101"/>
      <c r="Y66" s="113">
        <f t="shared" si="14"/>
        <v>0</v>
      </c>
      <c r="Z66" s="73"/>
      <c r="AA66" s="74">
        <v>0</v>
      </c>
      <c r="AB66" s="73"/>
      <c r="AC66" s="74">
        <f t="shared" si="20"/>
        <v>0</v>
      </c>
      <c r="AD66" s="73"/>
      <c r="AE66" s="74">
        <f t="shared" si="7"/>
        <v>0</v>
      </c>
      <c r="AF66" s="73"/>
      <c r="AG66" s="74">
        <f t="shared" si="15"/>
        <v>0</v>
      </c>
      <c r="AH66" s="82">
        <f t="shared" si="8"/>
        <v>0</v>
      </c>
      <c r="AI66" s="74"/>
      <c r="AJ66" s="139">
        <f t="shared" si="16"/>
        <v>0</v>
      </c>
    </row>
    <row r="67" spans="1:36" ht="15" customHeight="1" x14ac:dyDescent="0.2">
      <c r="A67" s="84" t="s">
        <v>246</v>
      </c>
      <c r="B67" t="s">
        <v>65</v>
      </c>
      <c r="C67" s="4" t="s">
        <v>4</v>
      </c>
      <c r="D67" s="19">
        <v>140</v>
      </c>
      <c r="E67" s="20">
        <f t="shared" si="9"/>
        <v>0</v>
      </c>
      <c r="F67" s="73"/>
      <c r="G67" s="74">
        <f t="shared" si="17"/>
        <v>0</v>
      </c>
      <c r="H67" s="73"/>
      <c r="I67" s="74">
        <f t="shared" si="1"/>
        <v>0</v>
      </c>
      <c r="J67" s="73"/>
      <c r="K67" s="113">
        <f t="shared" si="10"/>
        <v>0</v>
      </c>
      <c r="L67" s="73"/>
      <c r="M67" s="113">
        <f t="shared" si="11"/>
        <v>0</v>
      </c>
      <c r="N67" s="73"/>
      <c r="O67" s="74">
        <f t="shared" si="12"/>
        <v>0</v>
      </c>
      <c r="P67" s="73"/>
      <c r="Q67" s="113">
        <f t="shared" si="2"/>
        <v>0</v>
      </c>
      <c r="R67" s="73"/>
      <c r="S67" s="113">
        <f t="shared" si="3"/>
        <v>0</v>
      </c>
      <c r="T67" s="101"/>
      <c r="U67" s="74">
        <f t="shared" si="4"/>
        <v>0</v>
      </c>
      <c r="V67" s="73"/>
      <c r="W67" s="113">
        <f t="shared" si="13"/>
        <v>0</v>
      </c>
      <c r="X67" s="101"/>
      <c r="Y67" s="113">
        <f t="shared" si="14"/>
        <v>0</v>
      </c>
      <c r="Z67" s="73"/>
      <c r="AA67" s="74">
        <v>0</v>
      </c>
      <c r="AB67" s="73"/>
      <c r="AC67" s="74">
        <f t="shared" si="20"/>
        <v>0</v>
      </c>
      <c r="AD67" s="73"/>
      <c r="AE67" s="74">
        <f t="shared" si="7"/>
        <v>0</v>
      </c>
      <c r="AF67" s="73"/>
      <c r="AG67" s="74">
        <f t="shared" si="15"/>
        <v>0</v>
      </c>
      <c r="AH67" s="82">
        <f t="shared" si="8"/>
        <v>0</v>
      </c>
      <c r="AI67" s="74"/>
      <c r="AJ67" s="139">
        <f t="shared" si="16"/>
        <v>0</v>
      </c>
    </row>
    <row r="68" spans="1:36" ht="15" customHeight="1" x14ac:dyDescent="0.2">
      <c r="A68" s="84" t="s">
        <v>228</v>
      </c>
      <c r="B68" t="str">
        <f>IF($A68="","",INDEX('MA-Liste'!$D:$D,MATCH($A68,'MA-Liste'!$M:$M,FALSE)))</f>
        <v>AeBo</v>
      </c>
      <c r="C68" s="4" t="str">
        <f ca="1">IF($A68="","",INDEX(INDIRECT("'MA-Liste'!"&amp;$C$11),MATCH($A68,'MA-Liste'!$M:$M,FALSE)))</f>
        <v>D</v>
      </c>
      <c r="D68" s="19">
        <f t="shared" ca="1" si="0"/>
        <v>100</v>
      </c>
      <c r="E68" s="20">
        <f t="shared" si="9"/>
        <v>0</v>
      </c>
      <c r="F68" s="73"/>
      <c r="G68" s="74">
        <f t="shared" ca="1" si="17"/>
        <v>0</v>
      </c>
      <c r="H68" s="73"/>
      <c r="I68" s="74">
        <f t="shared" ca="1" si="1"/>
        <v>0</v>
      </c>
      <c r="J68" s="73"/>
      <c r="K68" s="113">
        <f t="shared" ca="1" si="10"/>
        <v>0</v>
      </c>
      <c r="L68" s="73"/>
      <c r="M68" s="113">
        <f t="shared" ca="1" si="11"/>
        <v>0</v>
      </c>
      <c r="N68" s="73"/>
      <c r="O68" s="74">
        <f t="shared" ca="1" si="12"/>
        <v>0</v>
      </c>
      <c r="P68" s="73"/>
      <c r="Q68" s="113">
        <f t="shared" ca="1" si="2"/>
        <v>0</v>
      </c>
      <c r="R68" s="73"/>
      <c r="S68" s="113">
        <f t="shared" ca="1" si="3"/>
        <v>0</v>
      </c>
      <c r="T68" s="101"/>
      <c r="U68" s="74">
        <f t="shared" ca="1" si="4"/>
        <v>0</v>
      </c>
      <c r="V68" s="73"/>
      <c r="W68" s="113">
        <f t="shared" ca="1" si="13"/>
        <v>0</v>
      </c>
      <c r="X68" s="101"/>
      <c r="Y68" s="113">
        <f t="shared" ca="1" si="14"/>
        <v>0</v>
      </c>
      <c r="Z68" s="73"/>
      <c r="AA68" s="74">
        <v>0</v>
      </c>
      <c r="AB68" s="73"/>
      <c r="AC68" s="74">
        <f t="shared" ca="1" si="20"/>
        <v>0</v>
      </c>
      <c r="AD68" s="73"/>
      <c r="AE68" s="74">
        <f t="shared" ca="1" si="7"/>
        <v>0</v>
      </c>
      <c r="AF68" s="73"/>
      <c r="AG68" s="74">
        <f t="shared" ca="1" si="15"/>
        <v>0</v>
      </c>
      <c r="AH68" s="82">
        <f t="shared" ca="1" si="8"/>
        <v>0</v>
      </c>
      <c r="AI68" s="74"/>
      <c r="AJ68" s="139">
        <f t="shared" ca="1" si="16"/>
        <v>0</v>
      </c>
    </row>
    <row r="69" spans="1:36" ht="15" customHeight="1" x14ac:dyDescent="0.2">
      <c r="A69" s="84" t="s">
        <v>363</v>
      </c>
      <c r="B69" s="14" t="s">
        <v>65</v>
      </c>
      <c r="C69" s="18" t="str">
        <f ca="1">IF($A69="","",INDEX(INDIRECT("'MA-Liste'!"&amp;$C$11),MATCH($A69,'MA-Liste'!$M:$M,FALSE)))</f>
        <v>E</v>
      </c>
      <c r="D69" s="19">
        <f t="shared" ca="1" si="0"/>
        <v>75</v>
      </c>
      <c r="E69" s="20">
        <f t="shared" si="9"/>
        <v>0</v>
      </c>
      <c r="F69" s="73"/>
      <c r="G69" s="74">
        <f t="shared" ca="1" si="17"/>
        <v>0</v>
      </c>
      <c r="H69" s="73"/>
      <c r="I69" s="74">
        <f t="shared" ca="1" si="1"/>
        <v>0</v>
      </c>
      <c r="J69" s="73"/>
      <c r="K69" s="113">
        <f t="shared" ca="1" si="10"/>
        <v>0</v>
      </c>
      <c r="L69" s="73"/>
      <c r="M69" s="113">
        <f t="shared" ca="1" si="11"/>
        <v>0</v>
      </c>
      <c r="N69" s="73"/>
      <c r="O69" s="74">
        <f t="shared" ca="1" si="12"/>
        <v>0</v>
      </c>
      <c r="P69" s="73"/>
      <c r="Q69" s="113">
        <f t="shared" ca="1" si="2"/>
        <v>0</v>
      </c>
      <c r="R69" s="73"/>
      <c r="S69" s="113">
        <f t="shared" ca="1" si="3"/>
        <v>0</v>
      </c>
      <c r="T69" s="101"/>
      <c r="U69" s="74">
        <f t="shared" ca="1" si="4"/>
        <v>0</v>
      </c>
      <c r="V69" s="73"/>
      <c r="W69" s="113">
        <f t="shared" ca="1" si="13"/>
        <v>0</v>
      </c>
      <c r="X69" s="101"/>
      <c r="Y69" s="113">
        <f t="shared" ca="1" si="14"/>
        <v>0</v>
      </c>
      <c r="Z69" s="73"/>
      <c r="AA69" s="74">
        <v>0</v>
      </c>
      <c r="AB69" s="73"/>
      <c r="AC69" s="74">
        <f t="shared" ca="1" si="20"/>
        <v>0</v>
      </c>
      <c r="AD69" s="73"/>
      <c r="AE69" s="74">
        <f t="shared" ca="1" si="7"/>
        <v>0</v>
      </c>
      <c r="AF69" s="73"/>
      <c r="AG69" s="74">
        <f t="shared" ca="1" si="15"/>
        <v>0</v>
      </c>
      <c r="AH69" s="82">
        <f t="shared" ca="1" si="8"/>
        <v>0</v>
      </c>
      <c r="AI69" s="74"/>
      <c r="AJ69" s="139">
        <f t="shared" ca="1" si="16"/>
        <v>0</v>
      </c>
    </row>
    <row r="70" spans="1:36" ht="15" customHeight="1" x14ac:dyDescent="0.2">
      <c r="A70" s="84" t="s">
        <v>252</v>
      </c>
      <c r="B70" s="14" t="s">
        <v>65</v>
      </c>
      <c r="C70" s="18" t="s">
        <v>8</v>
      </c>
      <c r="D70" s="19">
        <v>60</v>
      </c>
      <c r="E70" s="20">
        <f t="shared" si="9"/>
        <v>0</v>
      </c>
      <c r="F70" s="73"/>
      <c r="G70" s="74">
        <f t="shared" si="17"/>
        <v>0</v>
      </c>
      <c r="H70" s="73"/>
      <c r="I70" s="74">
        <f t="shared" si="1"/>
        <v>0</v>
      </c>
      <c r="J70" s="73"/>
      <c r="K70" s="113">
        <f t="shared" si="10"/>
        <v>0</v>
      </c>
      <c r="L70" s="73"/>
      <c r="M70" s="113">
        <f t="shared" si="11"/>
        <v>0</v>
      </c>
      <c r="N70" s="73"/>
      <c r="O70" s="74">
        <f t="shared" si="12"/>
        <v>0</v>
      </c>
      <c r="P70" s="73"/>
      <c r="Q70" s="113">
        <f t="shared" si="2"/>
        <v>0</v>
      </c>
      <c r="R70" s="73"/>
      <c r="S70" s="113">
        <f t="shared" si="3"/>
        <v>0</v>
      </c>
      <c r="T70" s="101"/>
      <c r="U70" s="74">
        <f t="shared" si="4"/>
        <v>0</v>
      </c>
      <c r="V70" s="73"/>
      <c r="W70" s="113">
        <f t="shared" si="13"/>
        <v>0</v>
      </c>
      <c r="X70" s="101"/>
      <c r="Y70" s="113">
        <f t="shared" si="14"/>
        <v>0</v>
      </c>
      <c r="Z70" s="73"/>
      <c r="AA70" s="74">
        <v>0</v>
      </c>
      <c r="AB70" s="73"/>
      <c r="AC70" s="74">
        <f t="shared" si="20"/>
        <v>0</v>
      </c>
      <c r="AD70" s="73"/>
      <c r="AE70" s="74">
        <f t="shared" si="7"/>
        <v>0</v>
      </c>
      <c r="AF70" s="73"/>
      <c r="AG70" s="74">
        <f t="shared" si="15"/>
        <v>0</v>
      </c>
      <c r="AH70" s="82">
        <f t="shared" si="8"/>
        <v>0</v>
      </c>
      <c r="AI70" s="74"/>
      <c r="AJ70" s="139">
        <f t="shared" si="16"/>
        <v>0</v>
      </c>
    </row>
    <row r="71" spans="1:36" ht="15" customHeight="1" x14ac:dyDescent="0.2">
      <c r="A71" s="90" t="s">
        <v>253</v>
      </c>
      <c r="B71" s="14" t="s">
        <v>65</v>
      </c>
      <c r="C71" s="18" t="s">
        <v>6</v>
      </c>
      <c r="D71" s="19">
        <v>100</v>
      </c>
      <c r="E71" s="20">
        <f t="shared" si="9"/>
        <v>0</v>
      </c>
      <c r="F71" s="73"/>
      <c r="G71" s="74">
        <f t="shared" si="17"/>
        <v>0</v>
      </c>
      <c r="H71" s="73"/>
      <c r="I71" s="74">
        <f t="shared" si="1"/>
        <v>0</v>
      </c>
      <c r="J71" s="73"/>
      <c r="K71" s="113">
        <f t="shared" si="10"/>
        <v>0</v>
      </c>
      <c r="L71" s="73"/>
      <c r="M71" s="113">
        <f t="shared" si="11"/>
        <v>0</v>
      </c>
      <c r="N71" s="73"/>
      <c r="O71" s="74">
        <f t="shared" si="12"/>
        <v>0</v>
      </c>
      <c r="P71" s="73"/>
      <c r="Q71" s="113">
        <f t="shared" si="2"/>
        <v>0</v>
      </c>
      <c r="R71" s="73"/>
      <c r="S71" s="113">
        <f t="shared" si="3"/>
        <v>0</v>
      </c>
      <c r="T71" s="101"/>
      <c r="U71" s="74">
        <f t="shared" si="4"/>
        <v>0</v>
      </c>
      <c r="V71" s="73"/>
      <c r="W71" s="113">
        <f t="shared" si="13"/>
        <v>0</v>
      </c>
      <c r="X71" s="101"/>
      <c r="Y71" s="113">
        <f t="shared" si="14"/>
        <v>0</v>
      </c>
      <c r="Z71" s="73"/>
      <c r="AA71" s="74">
        <v>0</v>
      </c>
      <c r="AB71" s="73"/>
      <c r="AC71" s="74">
        <f t="shared" si="20"/>
        <v>0</v>
      </c>
      <c r="AD71" s="73"/>
      <c r="AE71" s="74">
        <f t="shared" si="7"/>
        <v>0</v>
      </c>
      <c r="AF71" s="73"/>
      <c r="AG71" s="74">
        <f t="shared" si="15"/>
        <v>0</v>
      </c>
      <c r="AH71" s="82">
        <f t="shared" si="8"/>
        <v>0</v>
      </c>
      <c r="AI71" s="74"/>
      <c r="AJ71" s="139">
        <f t="shared" si="16"/>
        <v>0</v>
      </c>
    </row>
    <row r="72" spans="1:36" ht="15" customHeight="1" x14ac:dyDescent="0.2">
      <c r="A72" s="90" t="s">
        <v>254</v>
      </c>
      <c r="B72" s="14" t="s">
        <v>65</v>
      </c>
      <c r="C72" s="18" t="s">
        <v>8</v>
      </c>
      <c r="D72" s="19">
        <v>60</v>
      </c>
      <c r="E72" s="20">
        <f t="shared" si="9"/>
        <v>0</v>
      </c>
      <c r="F72" s="73"/>
      <c r="G72" s="74">
        <f t="shared" si="17"/>
        <v>0</v>
      </c>
      <c r="H72" s="73"/>
      <c r="I72" s="74">
        <f t="shared" si="1"/>
        <v>0</v>
      </c>
      <c r="J72" s="73"/>
      <c r="K72" s="113">
        <f t="shared" si="10"/>
        <v>0</v>
      </c>
      <c r="L72" s="73"/>
      <c r="M72" s="113">
        <f t="shared" si="11"/>
        <v>0</v>
      </c>
      <c r="N72" s="73"/>
      <c r="O72" s="74">
        <f t="shared" si="12"/>
        <v>0</v>
      </c>
      <c r="P72" s="73"/>
      <c r="Q72" s="113">
        <f t="shared" si="2"/>
        <v>0</v>
      </c>
      <c r="R72" s="73"/>
      <c r="S72" s="113">
        <f t="shared" si="3"/>
        <v>0</v>
      </c>
      <c r="T72" s="101"/>
      <c r="U72" s="74">
        <f t="shared" si="4"/>
        <v>0</v>
      </c>
      <c r="V72" s="73"/>
      <c r="W72" s="113">
        <f t="shared" si="13"/>
        <v>0</v>
      </c>
      <c r="X72" s="101"/>
      <c r="Y72" s="113">
        <f t="shared" si="14"/>
        <v>0</v>
      </c>
      <c r="Z72" s="73"/>
      <c r="AA72" s="74">
        <v>0</v>
      </c>
      <c r="AB72" s="73"/>
      <c r="AC72" s="74">
        <f t="shared" si="20"/>
        <v>0</v>
      </c>
      <c r="AD72" s="73"/>
      <c r="AE72" s="74">
        <f t="shared" si="7"/>
        <v>0</v>
      </c>
      <c r="AF72" s="73"/>
      <c r="AG72" s="74">
        <f t="shared" si="15"/>
        <v>0</v>
      </c>
      <c r="AH72" s="82">
        <f t="shared" si="8"/>
        <v>0</v>
      </c>
      <c r="AI72" s="74"/>
      <c r="AJ72" s="147">
        <f t="shared" si="16"/>
        <v>0</v>
      </c>
    </row>
    <row r="73" spans="1:36" ht="15" customHeight="1" x14ac:dyDescent="0.2">
      <c r="A73" s="90" t="s">
        <v>255</v>
      </c>
      <c r="B73" s="14" t="s">
        <v>65</v>
      </c>
      <c r="C73" s="18" t="s">
        <v>5</v>
      </c>
      <c r="D73" s="19">
        <v>118</v>
      </c>
      <c r="E73" s="20">
        <f t="shared" si="9"/>
        <v>0</v>
      </c>
      <c r="F73" s="73"/>
      <c r="G73" s="74">
        <f t="shared" si="17"/>
        <v>0</v>
      </c>
      <c r="H73" s="73"/>
      <c r="I73" s="74">
        <f t="shared" si="1"/>
        <v>0</v>
      </c>
      <c r="J73" s="73"/>
      <c r="K73" s="113">
        <f t="shared" si="10"/>
        <v>0</v>
      </c>
      <c r="L73" s="73"/>
      <c r="M73" s="113">
        <f t="shared" si="11"/>
        <v>0</v>
      </c>
      <c r="N73" s="73"/>
      <c r="O73" s="74">
        <f t="shared" si="12"/>
        <v>0</v>
      </c>
      <c r="P73" s="73"/>
      <c r="Q73" s="113">
        <f t="shared" si="2"/>
        <v>0</v>
      </c>
      <c r="R73" s="73"/>
      <c r="S73" s="113">
        <f t="shared" si="3"/>
        <v>0</v>
      </c>
      <c r="T73" s="101"/>
      <c r="U73" s="74">
        <f t="shared" si="4"/>
        <v>0</v>
      </c>
      <c r="V73" s="73"/>
      <c r="W73" s="113">
        <f t="shared" si="13"/>
        <v>0</v>
      </c>
      <c r="X73" s="101"/>
      <c r="Y73" s="113">
        <f t="shared" si="14"/>
        <v>0</v>
      </c>
      <c r="Z73" s="73"/>
      <c r="AA73" s="74">
        <v>0</v>
      </c>
      <c r="AB73" s="73"/>
      <c r="AC73" s="74">
        <f t="shared" si="20"/>
        <v>0</v>
      </c>
      <c r="AD73" s="73"/>
      <c r="AE73" s="74">
        <f t="shared" si="7"/>
        <v>0</v>
      </c>
      <c r="AF73" s="73"/>
      <c r="AG73" s="74">
        <f t="shared" si="15"/>
        <v>0</v>
      </c>
      <c r="AH73" s="82">
        <f t="shared" si="8"/>
        <v>0</v>
      </c>
      <c r="AI73" s="74"/>
      <c r="AJ73" s="147">
        <f t="shared" si="16"/>
        <v>0</v>
      </c>
    </row>
    <row r="74" spans="1:36" ht="15" customHeight="1" x14ac:dyDescent="0.2">
      <c r="A74" s="90" t="s">
        <v>256</v>
      </c>
      <c r="B74" s="14" t="s">
        <v>65</v>
      </c>
      <c r="C74" s="18" t="s">
        <v>5</v>
      </c>
      <c r="D74" s="19">
        <v>118</v>
      </c>
      <c r="E74" s="20">
        <f t="shared" si="9"/>
        <v>0</v>
      </c>
      <c r="F74" s="73"/>
      <c r="G74" s="74">
        <f t="shared" si="17"/>
        <v>0</v>
      </c>
      <c r="H74" s="73"/>
      <c r="I74" s="74">
        <f t="shared" si="1"/>
        <v>0</v>
      </c>
      <c r="J74" s="73"/>
      <c r="K74" s="113">
        <f t="shared" si="10"/>
        <v>0</v>
      </c>
      <c r="L74" s="73"/>
      <c r="M74" s="113">
        <f t="shared" si="11"/>
        <v>0</v>
      </c>
      <c r="N74" s="73"/>
      <c r="O74" s="74">
        <f t="shared" si="12"/>
        <v>0</v>
      </c>
      <c r="P74" s="73"/>
      <c r="Q74" s="113">
        <f t="shared" si="2"/>
        <v>0</v>
      </c>
      <c r="R74" s="73"/>
      <c r="S74" s="113">
        <f t="shared" si="3"/>
        <v>0</v>
      </c>
      <c r="T74" s="101"/>
      <c r="U74" s="74">
        <f t="shared" si="4"/>
        <v>0</v>
      </c>
      <c r="V74" s="73"/>
      <c r="W74" s="113">
        <f t="shared" si="13"/>
        <v>0</v>
      </c>
      <c r="X74" s="101"/>
      <c r="Y74" s="113">
        <f t="shared" si="14"/>
        <v>0</v>
      </c>
      <c r="Z74" s="73"/>
      <c r="AA74" s="74">
        <v>0</v>
      </c>
      <c r="AB74" s="73"/>
      <c r="AC74" s="74">
        <f t="shared" si="20"/>
        <v>0</v>
      </c>
      <c r="AD74" s="73"/>
      <c r="AE74" s="74">
        <f t="shared" si="7"/>
        <v>0</v>
      </c>
      <c r="AF74" s="73"/>
      <c r="AG74" s="74">
        <f t="shared" si="15"/>
        <v>0</v>
      </c>
      <c r="AH74" s="82">
        <f t="shared" si="8"/>
        <v>0</v>
      </c>
      <c r="AI74" s="74"/>
      <c r="AJ74" s="147">
        <f t="shared" si="16"/>
        <v>0</v>
      </c>
    </row>
    <row r="75" spans="1:36" ht="15" customHeight="1" x14ac:dyDescent="0.2">
      <c r="A75" s="90" t="s">
        <v>257</v>
      </c>
      <c r="B75" s="14" t="s">
        <v>65</v>
      </c>
      <c r="C75" s="18" t="s">
        <v>5</v>
      </c>
      <c r="D75" s="19">
        <v>118</v>
      </c>
      <c r="E75" s="20">
        <f t="shared" si="9"/>
        <v>0</v>
      </c>
      <c r="F75" s="73"/>
      <c r="G75" s="74">
        <f t="shared" si="17"/>
        <v>0</v>
      </c>
      <c r="H75" s="73"/>
      <c r="I75" s="74">
        <f t="shared" si="1"/>
        <v>0</v>
      </c>
      <c r="J75" s="73"/>
      <c r="K75" s="113">
        <f t="shared" si="10"/>
        <v>0</v>
      </c>
      <c r="L75" s="73"/>
      <c r="M75" s="113">
        <f t="shared" si="11"/>
        <v>0</v>
      </c>
      <c r="N75" s="73"/>
      <c r="O75" s="74">
        <f t="shared" si="12"/>
        <v>0</v>
      </c>
      <c r="P75" s="73"/>
      <c r="Q75" s="113">
        <f t="shared" si="2"/>
        <v>0</v>
      </c>
      <c r="R75" s="73"/>
      <c r="S75" s="113">
        <f t="shared" si="3"/>
        <v>0</v>
      </c>
      <c r="T75" s="101"/>
      <c r="U75" s="74">
        <f t="shared" si="4"/>
        <v>0</v>
      </c>
      <c r="V75" s="73"/>
      <c r="W75" s="113">
        <f t="shared" si="13"/>
        <v>0</v>
      </c>
      <c r="X75" s="101"/>
      <c r="Y75" s="113">
        <f t="shared" si="14"/>
        <v>0</v>
      </c>
      <c r="Z75" s="73"/>
      <c r="AA75" s="74">
        <v>0</v>
      </c>
      <c r="AB75" s="73"/>
      <c r="AC75" s="74">
        <f t="shared" si="20"/>
        <v>0</v>
      </c>
      <c r="AD75" s="73"/>
      <c r="AE75" s="74">
        <f t="shared" si="7"/>
        <v>0</v>
      </c>
      <c r="AF75" s="73"/>
      <c r="AG75" s="74">
        <f t="shared" si="15"/>
        <v>0</v>
      </c>
      <c r="AH75" s="82">
        <f t="shared" si="8"/>
        <v>0</v>
      </c>
      <c r="AI75" s="74"/>
      <c r="AJ75" s="147">
        <f t="shared" si="16"/>
        <v>0</v>
      </c>
    </row>
    <row r="76" spans="1:36" ht="15" customHeight="1" x14ac:dyDescent="0.2">
      <c r="A76" s="90" t="s">
        <v>264</v>
      </c>
      <c r="B76" s="14" t="s">
        <v>65</v>
      </c>
      <c r="C76" s="18" t="s">
        <v>6</v>
      </c>
      <c r="D76" s="19">
        <v>100</v>
      </c>
      <c r="E76" s="20">
        <f t="shared" si="9"/>
        <v>0</v>
      </c>
      <c r="F76" s="73"/>
      <c r="G76" s="74">
        <f t="shared" si="17"/>
        <v>0</v>
      </c>
      <c r="H76" s="73"/>
      <c r="I76" s="74">
        <f t="shared" si="1"/>
        <v>0</v>
      </c>
      <c r="J76" s="73"/>
      <c r="K76" s="113">
        <f t="shared" si="10"/>
        <v>0</v>
      </c>
      <c r="L76" s="73"/>
      <c r="M76" s="113">
        <f t="shared" si="11"/>
        <v>0</v>
      </c>
      <c r="N76" s="73"/>
      <c r="O76" s="74">
        <f t="shared" si="12"/>
        <v>0</v>
      </c>
      <c r="P76" s="73"/>
      <c r="Q76" s="113">
        <f t="shared" si="2"/>
        <v>0</v>
      </c>
      <c r="R76" s="73"/>
      <c r="S76" s="113">
        <f t="shared" si="3"/>
        <v>0</v>
      </c>
      <c r="T76" s="101"/>
      <c r="U76" s="74">
        <f t="shared" si="4"/>
        <v>0</v>
      </c>
      <c r="V76" s="73"/>
      <c r="W76" s="113">
        <f t="shared" si="13"/>
        <v>0</v>
      </c>
      <c r="X76" s="101"/>
      <c r="Y76" s="113">
        <f t="shared" si="14"/>
        <v>0</v>
      </c>
      <c r="Z76" s="73"/>
      <c r="AA76" s="74">
        <v>0</v>
      </c>
      <c r="AB76" s="73"/>
      <c r="AC76" s="74">
        <f t="shared" si="20"/>
        <v>0</v>
      </c>
      <c r="AD76" s="73"/>
      <c r="AE76" s="74">
        <f t="shared" si="7"/>
        <v>0</v>
      </c>
      <c r="AF76" s="73"/>
      <c r="AG76" s="74">
        <f t="shared" si="15"/>
        <v>0</v>
      </c>
      <c r="AH76" s="82">
        <f t="shared" si="8"/>
        <v>0</v>
      </c>
      <c r="AI76" s="74"/>
      <c r="AJ76" s="147">
        <f t="shared" si="16"/>
        <v>0</v>
      </c>
    </row>
    <row r="77" spans="1:36" ht="15" customHeight="1" x14ac:dyDescent="0.2">
      <c r="A77" s="90" t="s">
        <v>322</v>
      </c>
      <c r="B77" s="14" t="s">
        <v>65</v>
      </c>
      <c r="C77" s="18" t="s">
        <v>6</v>
      </c>
      <c r="D77" s="19">
        <v>100</v>
      </c>
      <c r="E77" s="20">
        <f t="shared" si="9"/>
        <v>0</v>
      </c>
      <c r="F77" s="73"/>
      <c r="G77" s="74">
        <f>IF(D77="",0,D77*F77)</f>
        <v>0</v>
      </c>
      <c r="H77" s="73"/>
      <c r="I77" s="74">
        <f t="shared" si="1"/>
        <v>0</v>
      </c>
      <c r="J77" s="73"/>
      <c r="K77" s="113">
        <f t="shared" si="10"/>
        <v>0</v>
      </c>
      <c r="L77" s="73"/>
      <c r="M77" s="113">
        <f t="shared" si="11"/>
        <v>0</v>
      </c>
      <c r="N77" s="73"/>
      <c r="O77" s="74">
        <f t="shared" si="12"/>
        <v>0</v>
      </c>
      <c r="P77" s="73"/>
      <c r="Q77" s="113">
        <f t="shared" si="2"/>
        <v>0</v>
      </c>
      <c r="R77" s="73"/>
      <c r="S77" s="113">
        <f t="shared" si="3"/>
        <v>0</v>
      </c>
      <c r="T77" s="101"/>
      <c r="U77" s="74">
        <f t="shared" si="4"/>
        <v>0</v>
      </c>
      <c r="V77" s="73"/>
      <c r="W77" s="113">
        <f t="shared" si="13"/>
        <v>0</v>
      </c>
      <c r="X77" s="101"/>
      <c r="Y77" s="113">
        <f t="shared" si="14"/>
        <v>0</v>
      </c>
      <c r="Z77" s="73"/>
      <c r="AA77" s="74">
        <v>0</v>
      </c>
      <c r="AB77" s="73"/>
      <c r="AC77" s="74">
        <f t="shared" si="20"/>
        <v>0</v>
      </c>
      <c r="AD77" s="73"/>
      <c r="AE77" s="74">
        <f t="shared" si="7"/>
        <v>0</v>
      </c>
      <c r="AF77" s="73"/>
      <c r="AG77" s="74">
        <f t="shared" si="15"/>
        <v>0</v>
      </c>
      <c r="AH77" s="82">
        <f t="shared" si="8"/>
        <v>0</v>
      </c>
      <c r="AI77" s="74"/>
      <c r="AJ77" s="147">
        <f t="shared" si="16"/>
        <v>0</v>
      </c>
    </row>
    <row r="78" spans="1:36" ht="15" customHeight="1" x14ac:dyDescent="0.2">
      <c r="A78" s="90" t="s">
        <v>323</v>
      </c>
      <c r="B78" s="14" t="s">
        <v>65</v>
      </c>
      <c r="C78" s="18" t="s">
        <v>6</v>
      </c>
      <c r="D78" s="19">
        <v>100</v>
      </c>
      <c r="E78" s="20">
        <f t="shared" si="9"/>
        <v>0</v>
      </c>
      <c r="F78" s="73"/>
      <c r="G78" s="74">
        <f>IF(D78="",0,D78*F78)</f>
        <v>0</v>
      </c>
      <c r="H78" s="73"/>
      <c r="I78" s="74">
        <f t="shared" si="1"/>
        <v>0</v>
      </c>
      <c r="J78" s="73"/>
      <c r="K78" s="113">
        <f t="shared" si="10"/>
        <v>0</v>
      </c>
      <c r="L78" s="73"/>
      <c r="M78" s="113">
        <f t="shared" si="11"/>
        <v>0</v>
      </c>
      <c r="N78" s="73"/>
      <c r="O78" s="74">
        <f t="shared" si="12"/>
        <v>0</v>
      </c>
      <c r="P78" s="73"/>
      <c r="Q78" s="113">
        <f t="shared" si="2"/>
        <v>0</v>
      </c>
      <c r="R78" s="73"/>
      <c r="S78" s="113">
        <f t="shared" si="3"/>
        <v>0</v>
      </c>
      <c r="T78" s="101"/>
      <c r="U78" s="74">
        <f t="shared" si="4"/>
        <v>0</v>
      </c>
      <c r="V78" s="73"/>
      <c r="W78" s="113">
        <f t="shared" si="13"/>
        <v>0</v>
      </c>
      <c r="X78" s="101"/>
      <c r="Y78" s="113">
        <f t="shared" si="14"/>
        <v>0</v>
      </c>
      <c r="Z78" s="73"/>
      <c r="AA78" s="74">
        <v>0</v>
      </c>
      <c r="AB78" s="73"/>
      <c r="AC78" s="74">
        <f t="shared" si="20"/>
        <v>0</v>
      </c>
      <c r="AD78" s="73"/>
      <c r="AE78" s="74">
        <f t="shared" si="7"/>
        <v>0</v>
      </c>
      <c r="AF78" s="73"/>
      <c r="AG78" s="74">
        <f t="shared" si="15"/>
        <v>0</v>
      </c>
      <c r="AH78" s="82">
        <f t="shared" si="8"/>
        <v>0</v>
      </c>
      <c r="AI78" s="74"/>
      <c r="AJ78" s="147">
        <f t="shared" si="16"/>
        <v>0</v>
      </c>
    </row>
    <row r="79" spans="1:36" ht="15" customHeight="1" x14ac:dyDescent="0.2">
      <c r="A79" s="90" t="s">
        <v>260</v>
      </c>
      <c r="B79" s="14" t="s">
        <v>65</v>
      </c>
      <c r="C79" s="18" t="s">
        <v>6</v>
      </c>
      <c r="D79" s="19">
        <v>100</v>
      </c>
      <c r="E79" s="20">
        <f t="shared" si="9"/>
        <v>0</v>
      </c>
      <c r="F79" s="73"/>
      <c r="G79" s="74">
        <f t="shared" si="17"/>
        <v>0</v>
      </c>
      <c r="H79" s="73"/>
      <c r="I79" s="74">
        <f t="shared" si="1"/>
        <v>0</v>
      </c>
      <c r="J79" s="73"/>
      <c r="K79" s="113">
        <f t="shared" si="10"/>
        <v>0</v>
      </c>
      <c r="L79" s="73"/>
      <c r="M79" s="113">
        <f t="shared" si="11"/>
        <v>0</v>
      </c>
      <c r="N79" s="73"/>
      <c r="O79" s="74">
        <f t="shared" si="12"/>
        <v>0</v>
      </c>
      <c r="P79" s="73"/>
      <c r="Q79" s="113">
        <f t="shared" si="2"/>
        <v>0</v>
      </c>
      <c r="R79" s="73"/>
      <c r="S79" s="113">
        <f t="shared" si="3"/>
        <v>0</v>
      </c>
      <c r="T79" s="73"/>
      <c r="U79" s="74">
        <f t="shared" si="4"/>
        <v>0</v>
      </c>
      <c r="V79" s="73"/>
      <c r="W79" s="113">
        <f t="shared" si="13"/>
        <v>0</v>
      </c>
      <c r="X79" s="101"/>
      <c r="Y79" s="113">
        <f t="shared" si="14"/>
        <v>0</v>
      </c>
      <c r="Z79" s="73"/>
      <c r="AA79" s="74">
        <v>0</v>
      </c>
      <c r="AB79" s="73"/>
      <c r="AC79" s="74">
        <f t="shared" si="20"/>
        <v>0</v>
      </c>
      <c r="AD79" s="73"/>
      <c r="AE79" s="74">
        <f t="shared" si="7"/>
        <v>0</v>
      </c>
      <c r="AF79" s="73"/>
      <c r="AG79" s="74">
        <f t="shared" si="15"/>
        <v>0</v>
      </c>
      <c r="AH79" s="82">
        <f t="shared" si="8"/>
        <v>0</v>
      </c>
      <c r="AI79" s="74"/>
      <c r="AJ79" s="147">
        <f t="shared" si="16"/>
        <v>0</v>
      </c>
    </row>
    <row r="80" spans="1:36" ht="15" customHeight="1" x14ac:dyDescent="0.2">
      <c r="A80" s="90" t="s">
        <v>265</v>
      </c>
      <c r="B80" t="str">
        <f>IF($A80="","",INDEX('MA-Liste'!$D:$D,MATCH($A80,'MA-Liste'!$M:$M,FALSE)))</f>
        <v>AeBo</v>
      </c>
      <c r="C80" s="4" t="str">
        <f ca="1">IF($A80="","",INDEX(INDIRECT("'MA-Liste'!"&amp;$C$11),MATCH($A80,'MA-Liste'!$M:$M,FALSE)))</f>
        <v>D</v>
      </c>
      <c r="D80" s="19">
        <f ca="1">IF(OR($C80="",$C80=0),"",VLOOKUP($C80,Ansätze,$D$11,FALSE))</f>
        <v>100</v>
      </c>
      <c r="E80" s="20">
        <f t="shared" si="9"/>
        <v>0</v>
      </c>
      <c r="F80" s="73"/>
      <c r="G80" s="74">
        <f t="shared" ca="1" si="17"/>
        <v>0</v>
      </c>
      <c r="H80" s="73"/>
      <c r="I80" s="74">
        <f t="shared" ca="1" si="1"/>
        <v>0</v>
      </c>
      <c r="J80" s="73"/>
      <c r="K80" s="113">
        <f t="shared" ca="1" si="10"/>
        <v>0</v>
      </c>
      <c r="L80" s="73"/>
      <c r="M80" s="113">
        <f t="shared" ca="1" si="11"/>
        <v>0</v>
      </c>
      <c r="N80" s="73"/>
      <c r="O80" s="74">
        <f t="shared" ca="1" si="12"/>
        <v>0</v>
      </c>
      <c r="P80" s="73"/>
      <c r="Q80" s="113">
        <f t="shared" ca="1" si="2"/>
        <v>0</v>
      </c>
      <c r="R80" s="73"/>
      <c r="S80" s="113">
        <f t="shared" ca="1" si="3"/>
        <v>0</v>
      </c>
      <c r="T80" s="73"/>
      <c r="U80" s="74">
        <f t="shared" ca="1" si="4"/>
        <v>0</v>
      </c>
      <c r="V80" s="73"/>
      <c r="W80" s="113">
        <f t="shared" ca="1" si="13"/>
        <v>0</v>
      </c>
      <c r="X80" s="101"/>
      <c r="Y80" s="113">
        <f t="shared" ca="1" si="14"/>
        <v>0</v>
      </c>
      <c r="Z80" s="73"/>
      <c r="AA80" s="74">
        <v>0</v>
      </c>
      <c r="AB80" s="73"/>
      <c r="AC80" s="74">
        <f t="shared" ca="1" si="20"/>
        <v>0</v>
      </c>
      <c r="AD80" s="73"/>
      <c r="AE80" s="74">
        <f t="shared" ca="1" si="7"/>
        <v>0</v>
      </c>
      <c r="AF80" s="73"/>
      <c r="AG80" s="74">
        <f t="shared" ca="1" si="15"/>
        <v>0</v>
      </c>
      <c r="AH80" s="82">
        <f t="shared" ca="1" si="8"/>
        <v>0</v>
      </c>
      <c r="AI80" s="74"/>
      <c r="AJ80" s="147">
        <f t="shared" ca="1" si="16"/>
        <v>0</v>
      </c>
    </row>
    <row r="81" spans="1:37" ht="15" customHeight="1" x14ac:dyDescent="0.2">
      <c r="A81" s="90" t="s">
        <v>263</v>
      </c>
      <c r="B81" s="14" t="s">
        <v>65</v>
      </c>
      <c r="C81" s="18" t="s">
        <v>6</v>
      </c>
      <c r="D81" s="19">
        <v>100</v>
      </c>
      <c r="E81" s="20">
        <f t="shared" si="9"/>
        <v>0</v>
      </c>
      <c r="F81" s="73"/>
      <c r="G81" s="74">
        <f t="shared" si="17"/>
        <v>0</v>
      </c>
      <c r="H81" s="73"/>
      <c r="I81" s="74">
        <f t="shared" si="1"/>
        <v>0</v>
      </c>
      <c r="J81" s="73"/>
      <c r="K81" s="113">
        <f t="shared" si="10"/>
        <v>0</v>
      </c>
      <c r="L81" s="73"/>
      <c r="M81" s="113">
        <f t="shared" si="11"/>
        <v>0</v>
      </c>
      <c r="N81" s="73"/>
      <c r="O81" s="74">
        <f t="shared" si="12"/>
        <v>0</v>
      </c>
      <c r="P81" s="73"/>
      <c r="Q81" s="113">
        <f t="shared" ref="Q81:Q98" si="21">IF($D81="",0,$D81*P81)</f>
        <v>0</v>
      </c>
      <c r="R81" s="73"/>
      <c r="S81" s="113">
        <f t="shared" si="3"/>
        <v>0</v>
      </c>
      <c r="T81" s="73"/>
      <c r="U81" s="74">
        <f t="shared" ref="U81:U98" si="22">IF($D81="",0,$D81*T81)</f>
        <v>0</v>
      </c>
      <c r="V81" s="73"/>
      <c r="W81" s="113">
        <f t="shared" si="13"/>
        <v>0</v>
      </c>
      <c r="X81" s="101"/>
      <c r="Y81" s="113">
        <f t="shared" si="14"/>
        <v>0</v>
      </c>
      <c r="Z81" s="73"/>
      <c r="AA81" s="74">
        <v>0</v>
      </c>
      <c r="AB81" s="73"/>
      <c r="AC81" s="74">
        <f t="shared" si="20"/>
        <v>0</v>
      </c>
      <c r="AD81" s="73"/>
      <c r="AE81" s="74">
        <f t="shared" si="7"/>
        <v>0</v>
      </c>
      <c r="AF81" s="73"/>
      <c r="AG81" s="74">
        <f t="shared" si="15"/>
        <v>0</v>
      </c>
      <c r="AH81" s="82">
        <f t="shared" si="8"/>
        <v>0</v>
      </c>
      <c r="AI81" s="74"/>
      <c r="AJ81" s="147">
        <f t="shared" si="16"/>
        <v>0</v>
      </c>
      <c r="AK81" s="141"/>
    </row>
    <row r="82" spans="1:37" ht="15" customHeight="1" x14ac:dyDescent="0.2">
      <c r="A82" s="84" t="s">
        <v>292</v>
      </c>
      <c r="B82" t="s">
        <v>65</v>
      </c>
      <c r="C82" s="4" t="s">
        <v>9</v>
      </c>
      <c r="D82" s="19">
        <v>35</v>
      </c>
      <c r="E82" s="20">
        <f t="shared" si="9"/>
        <v>0</v>
      </c>
      <c r="F82" s="73"/>
      <c r="G82" s="74">
        <f t="shared" si="17"/>
        <v>0</v>
      </c>
      <c r="H82" s="73"/>
      <c r="I82" s="74">
        <f t="shared" si="1"/>
        <v>0</v>
      </c>
      <c r="J82" s="73"/>
      <c r="K82" s="113">
        <f t="shared" si="10"/>
        <v>0</v>
      </c>
      <c r="L82" s="73"/>
      <c r="M82" s="113">
        <f t="shared" si="11"/>
        <v>0</v>
      </c>
      <c r="N82" s="73"/>
      <c r="O82" s="74">
        <f t="shared" si="12"/>
        <v>0</v>
      </c>
      <c r="P82" s="73"/>
      <c r="Q82" s="113">
        <f t="shared" si="21"/>
        <v>0</v>
      </c>
      <c r="R82" s="73"/>
      <c r="S82" s="113">
        <f t="shared" si="3"/>
        <v>0</v>
      </c>
      <c r="T82" s="73"/>
      <c r="U82" s="74">
        <f t="shared" si="22"/>
        <v>0</v>
      </c>
      <c r="V82" s="73"/>
      <c r="W82" s="113">
        <f t="shared" si="13"/>
        <v>0</v>
      </c>
      <c r="X82" s="101"/>
      <c r="Y82" s="113">
        <f t="shared" si="14"/>
        <v>0</v>
      </c>
      <c r="Z82" s="73"/>
      <c r="AA82" s="74">
        <v>0</v>
      </c>
      <c r="AB82" s="73"/>
      <c r="AC82" s="74">
        <f t="shared" si="20"/>
        <v>0</v>
      </c>
      <c r="AD82" s="73"/>
      <c r="AE82" s="74">
        <f t="shared" si="7"/>
        <v>0</v>
      </c>
      <c r="AF82" s="73"/>
      <c r="AG82" s="74">
        <f t="shared" si="15"/>
        <v>0</v>
      </c>
      <c r="AH82" s="82">
        <f t="shared" si="8"/>
        <v>0</v>
      </c>
      <c r="AI82" s="74"/>
      <c r="AJ82" s="147">
        <f t="shared" si="16"/>
        <v>0</v>
      </c>
      <c r="AK82" s="141"/>
    </row>
    <row r="83" spans="1:37" ht="15" customHeight="1" x14ac:dyDescent="0.2">
      <c r="A83" s="84" t="s">
        <v>293</v>
      </c>
      <c r="B83" s="14" t="s">
        <v>65</v>
      </c>
      <c r="C83" s="18" t="s">
        <v>5</v>
      </c>
      <c r="D83" s="19">
        <v>118</v>
      </c>
      <c r="E83" s="20">
        <f t="shared" si="9"/>
        <v>0</v>
      </c>
      <c r="F83" s="73"/>
      <c r="G83" s="74">
        <f t="shared" si="17"/>
        <v>0</v>
      </c>
      <c r="H83" s="73"/>
      <c r="I83" s="74">
        <f t="shared" ref="I83:I98" si="23">IF(D83="",0,D83*H83)</f>
        <v>0</v>
      </c>
      <c r="J83" s="73"/>
      <c r="K83" s="113">
        <f t="shared" si="10"/>
        <v>0</v>
      </c>
      <c r="L83" s="73"/>
      <c r="M83" s="113">
        <f t="shared" si="11"/>
        <v>0</v>
      </c>
      <c r="N83" s="73"/>
      <c r="O83" s="74">
        <f t="shared" si="12"/>
        <v>0</v>
      </c>
      <c r="P83" s="73"/>
      <c r="Q83" s="113">
        <f t="shared" si="21"/>
        <v>0</v>
      </c>
      <c r="R83" s="73"/>
      <c r="S83" s="113">
        <f t="shared" ref="S83:S98" si="24">IF($D83="",0,$D83*R83)</f>
        <v>0</v>
      </c>
      <c r="T83" s="73"/>
      <c r="U83" s="74">
        <f t="shared" si="22"/>
        <v>0</v>
      </c>
      <c r="V83" s="73"/>
      <c r="W83" s="113">
        <f>IF($D83="",0,$D83*V83)</f>
        <v>0</v>
      </c>
      <c r="X83" s="101"/>
      <c r="Y83" s="113">
        <f>IF($D83="",0,$D83*X83)</f>
        <v>0</v>
      </c>
      <c r="Z83" s="73"/>
      <c r="AA83" s="74">
        <f>IF(D83="",0,D83*Z83)</f>
        <v>0</v>
      </c>
      <c r="AB83" s="73"/>
      <c r="AC83" s="74">
        <f t="shared" si="20"/>
        <v>0</v>
      </c>
      <c r="AD83" s="73"/>
      <c r="AE83" s="74">
        <f t="shared" ref="AE83:AE98" si="25">IF(D83="",0,D83*AD83)</f>
        <v>0</v>
      </c>
      <c r="AF83" s="73"/>
      <c r="AG83" s="74">
        <f t="shared" si="15"/>
        <v>0</v>
      </c>
      <c r="AH83" s="82">
        <f t="shared" ref="AH83:AH98" si="26">IF(D83="",0,D83*E83)</f>
        <v>0</v>
      </c>
      <c r="AI83" s="74"/>
      <c r="AJ83" s="147">
        <f t="shared" si="16"/>
        <v>0</v>
      </c>
      <c r="AK83" s="141"/>
    </row>
    <row r="84" spans="1:37" ht="15" customHeight="1" x14ac:dyDescent="0.2">
      <c r="A84" s="84" t="s">
        <v>300</v>
      </c>
      <c r="B84" s="14" t="s">
        <v>65</v>
      </c>
      <c r="C84" s="18" t="s">
        <v>6</v>
      </c>
      <c r="D84" s="19">
        <v>100</v>
      </c>
      <c r="E84" s="20">
        <f t="shared" ref="E84:E100" si="27">SUM(F84++H84+J84+L84+N84+P84+R84+T84+V84+X84+Z84+AB84+AD84+AF84)</f>
        <v>2.5</v>
      </c>
      <c r="F84" s="73">
        <v>2.5</v>
      </c>
      <c r="G84" s="74">
        <f t="shared" si="17"/>
        <v>250</v>
      </c>
      <c r="H84" s="73"/>
      <c r="I84" s="74">
        <f t="shared" si="23"/>
        <v>0</v>
      </c>
      <c r="J84" s="174"/>
      <c r="K84" s="113">
        <f t="shared" ref="K84:K98" si="28">IF($D84="",0,$D84*J84)</f>
        <v>0</v>
      </c>
      <c r="L84" s="73"/>
      <c r="M84" s="113">
        <f t="shared" ref="M84:M98" si="29">IF($D84="",0,$D84*L84)</f>
        <v>0</v>
      </c>
      <c r="N84" s="73"/>
      <c r="O84" s="74">
        <f t="shared" ref="O84:O98" si="30">IF($D84="",0,$D84*N84)</f>
        <v>0</v>
      </c>
      <c r="P84" s="174"/>
      <c r="Q84" s="113">
        <f t="shared" si="21"/>
        <v>0</v>
      </c>
      <c r="R84" s="73"/>
      <c r="S84" s="113">
        <f t="shared" si="24"/>
        <v>0</v>
      </c>
      <c r="T84" s="73"/>
      <c r="U84" s="74">
        <f t="shared" si="22"/>
        <v>0</v>
      </c>
      <c r="V84" s="174"/>
      <c r="W84" s="113">
        <f t="shared" ref="W84:W92" si="31">IF($D84="",0,$D84*V84)</f>
        <v>0</v>
      </c>
      <c r="X84" s="101"/>
      <c r="Y84" s="113">
        <f t="shared" ref="Y84:Y98" si="32">IF($D84="",0,$D84*X84)</f>
        <v>0</v>
      </c>
      <c r="Z84" s="73"/>
      <c r="AA84" s="74">
        <f t="shared" ref="AA84:AA98" si="33">IF(D84="",0,D84*Z84)</f>
        <v>0</v>
      </c>
      <c r="AB84" s="73"/>
      <c r="AC84" s="74">
        <f t="shared" si="20"/>
        <v>0</v>
      </c>
      <c r="AD84" s="73"/>
      <c r="AE84" s="74">
        <f t="shared" si="25"/>
        <v>0</v>
      </c>
      <c r="AF84" s="73"/>
      <c r="AG84" s="74">
        <f t="shared" ref="AG84:AG100" si="34">IF(D84="",0,D84*AF84)</f>
        <v>0</v>
      </c>
      <c r="AH84" s="82">
        <f t="shared" si="26"/>
        <v>250</v>
      </c>
      <c r="AI84" s="74"/>
      <c r="AJ84" s="147">
        <f t="shared" ref="AJ84:AJ100" si="35">SUM(AH84+AI84)</f>
        <v>250</v>
      </c>
      <c r="AK84" s="141"/>
    </row>
    <row r="85" spans="1:37" ht="15" customHeight="1" x14ac:dyDescent="0.2">
      <c r="A85" s="84" t="s">
        <v>302</v>
      </c>
      <c r="B85" s="14" t="s">
        <v>65</v>
      </c>
      <c r="C85" s="18" t="s">
        <v>9</v>
      </c>
      <c r="D85" s="19">
        <v>35</v>
      </c>
      <c r="E85" s="20">
        <f t="shared" si="27"/>
        <v>0</v>
      </c>
      <c r="F85" s="73"/>
      <c r="G85" s="74">
        <f t="shared" ref="G85:G98" si="36">IF(D85="",0,D85*F85)</f>
        <v>0</v>
      </c>
      <c r="H85" s="73"/>
      <c r="I85" s="74">
        <f t="shared" si="23"/>
        <v>0</v>
      </c>
      <c r="J85" s="174"/>
      <c r="K85" s="113">
        <f t="shared" si="28"/>
        <v>0</v>
      </c>
      <c r="L85" s="73"/>
      <c r="M85" s="113">
        <f t="shared" si="29"/>
        <v>0</v>
      </c>
      <c r="N85" s="73"/>
      <c r="O85" s="74">
        <f t="shared" si="30"/>
        <v>0</v>
      </c>
      <c r="P85" s="174"/>
      <c r="Q85" s="113">
        <f t="shared" si="21"/>
        <v>0</v>
      </c>
      <c r="R85" s="73"/>
      <c r="S85" s="113">
        <f t="shared" si="24"/>
        <v>0</v>
      </c>
      <c r="T85" s="73"/>
      <c r="U85" s="74">
        <f t="shared" si="22"/>
        <v>0</v>
      </c>
      <c r="V85" s="174"/>
      <c r="W85" s="113">
        <f t="shared" si="31"/>
        <v>0</v>
      </c>
      <c r="X85" s="101"/>
      <c r="Y85" s="113">
        <f t="shared" si="32"/>
        <v>0</v>
      </c>
      <c r="Z85" s="73"/>
      <c r="AA85" s="74">
        <f t="shared" si="33"/>
        <v>0</v>
      </c>
      <c r="AB85" s="73"/>
      <c r="AC85" s="74">
        <f t="shared" si="20"/>
        <v>0</v>
      </c>
      <c r="AD85" s="73"/>
      <c r="AE85" s="74">
        <f t="shared" si="25"/>
        <v>0</v>
      </c>
      <c r="AF85" s="73"/>
      <c r="AG85" s="74">
        <f t="shared" si="34"/>
        <v>0</v>
      </c>
      <c r="AH85" s="82">
        <f t="shared" si="26"/>
        <v>0</v>
      </c>
      <c r="AI85" s="74"/>
      <c r="AJ85" s="147">
        <f t="shared" si="35"/>
        <v>0</v>
      </c>
      <c r="AK85" s="141"/>
    </row>
    <row r="86" spans="1:37" ht="15" customHeight="1" x14ac:dyDescent="0.2">
      <c r="A86" s="84" t="s">
        <v>321</v>
      </c>
      <c r="B86" s="14" t="s">
        <v>65</v>
      </c>
      <c r="C86" s="18" t="s">
        <v>9</v>
      </c>
      <c r="D86" s="19">
        <v>35</v>
      </c>
      <c r="E86" s="20">
        <f t="shared" si="27"/>
        <v>0</v>
      </c>
      <c r="F86" s="73"/>
      <c r="G86" s="74">
        <f t="shared" si="36"/>
        <v>0</v>
      </c>
      <c r="H86" s="73"/>
      <c r="I86" s="74">
        <f t="shared" si="23"/>
        <v>0</v>
      </c>
      <c r="J86" s="174"/>
      <c r="K86" s="113">
        <f t="shared" si="28"/>
        <v>0</v>
      </c>
      <c r="L86" s="73"/>
      <c r="M86" s="113">
        <f t="shared" si="29"/>
        <v>0</v>
      </c>
      <c r="N86" s="73"/>
      <c r="O86" s="74">
        <f t="shared" si="30"/>
        <v>0</v>
      </c>
      <c r="P86" s="174"/>
      <c r="Q86" s="113">
        <f t="shared" si="21"/>
        <v>0</v>
      </c>
      <c r="R86" s="73"/>
      <c r="S86" s="113">
        <f t="shared" si="24"/>
        <v>0</v>
      </c>
      <c r="T86" s="73"/>
      <c r="U86" s="74">
        <f t="shared" si="22"/>
        <v>0</v>
      </c>
      <c r="V86" s="174"/>
      <c r="W86" s="113">
        <f t="shared" si="31"/>
        <v>0</v>
      </c>
      <c r="X86" s="101"/>
      <c r="Y86" s="113">
        <f>IF($D86="",0,$D86*X86)</f>
        <v>0</v>
      </c>
      <c r="Z86" s="73"/>
      <c r="AA86" s="74">
        <f t="shared" si="33"/>
        <v>0</v>
      </c>
      <c r="AB86" s="73"/>
      <c r="AC86" s="74">
        <f t="shared" si="20"/>
        <v>0</v>
      </c>
      <c r="AD86" s="73"/>
      <c r="AE86" s="74">
        <f t="shared" si="25"/>
        <v>0</v>
      </c>
      <c r="AF86" s="73"/>
      <c r="AG86" s="74">
        <f t="shared" si="34"/>
        <v>0</v>
      </c>
      <c r="AH86" s="82">
        <f t="shared" si="26"/>
        <v>0</v>
      </c>
      <c r="AI86" s="74"/>
      <c r="AJ86" s="147">
        <f t="shared" si="35"/>
        <v>0</v>
      </c>
      <c r="AK86" s="141"/>
    </row>
    <row r="87" spans="1:37" ht="15" customHeight="1" x14ac:dyDescent="0.2">
      <c r="A87" s="84" t="s">
        <v>301</v>
      </c>
      <c r="B87" s="14" t="s">
        <v>65</v>
      </c>
      <c r="C87" s="18" t="s">
        <v>6</v>
      </c>
      <c r="D87" s="19">
        <v>100</v>
      </c>
      <c r="E87" s="20">
        <f t="shared" si="27"/>
        <v>0</v>
      </c>
      <c r="F87" s="73"/>
      <c r="G87" s="74">
        <f t="shared" si="36"/>
        <v>0</v>
      </c>
      <c r="H87" s="73"/>
      <c r="I87" s="74">
        <f t="shared" si="23"/>
        <v>0</v>
      </c>
      <c r="J87" s="174"/>
      <c r="K87" s="113">
        <f t="shared" si="28"/>
        <v>0</v>
      </c>
      <c r="L87" s="73"/>
      <c r="M87" s="113">
        <f>IF($D87="",0,$D87*L87)</f>
        <v>0</v>
      </c>
      <c r="N87" s="73"/>
      <c r="O87" s="74">
        <f t="shared" si="30"/>
        <v>0</v>
      </c>
      <c r="P87" s="174"/>
      <c r="Q87" s="113">
        <f t="shared" si="21"/>
        <v>0</v>
      </c>
      <c r="R87" s="73"/>
      <c r="S87" s="113">
        <f t="shared" si="24"/>
        <v>0</v>
      </c>
      <c r="T87" s="73"/>
      <c r="U87" s="74">
        <f t="shared" si="22"/>
        <v>0</v>
      </c>
      <c r="V87" s="174"/>
      <c r="W87" s="113">
        <f t="shared" si="31"/>
        <v>0</v>
      </c>
      <c r="X87" s="101"/>
      <c r="Y87" s="113">
        <f t="shared" si="32"/>
        <v>0</v>
      </c>
      <c r="Z87" s="73"/>
      <c r="AA87" s="74">
        <f t="shared" si="33"/>
        <v>0</v>
      </c>
      <c r="AB87" s="73"/>
      <c r="AC87" s="74">
        <f t="shared" si="20"/>
        <v>0</v>
      </c>
      <c r="AD87" s="73"/>
      <c r="AE87" s="74">
        <f t="shared" si="25"/>
        <v>0</v>
      </c>
      <c r="AF87" s="73"/>
      <c r="AG87" s="74">
        <f t="shared" si="34"/>
        <v>0</v>
      </c>
      <c r="AH87" s="82">
        <f t="shared" si="26"/>
        <v>0</v>
      </c>
      <c r="AI87" s="74"/>
      <c r="AJ87" s="147">
        <f t="shared" si="35"/>
        <v>0</v>
      </c>
      <c r="AK87" s="141"/>
    </row>
    <row r="88" spans="1:37" s="14" customFormat="1" ht="15" customHeight="1" x14ac:dyDescent="0.2">
      <c r="A88" s="90" t="s">
        <v>303</v>
      </c>
      <c r="B88" s="14" t="s">
        <v>65</v>
      </c>
      <c r="C88" s="18" t="s">
        <v>8</v>
      </c>
      <c r="D88" s="170">
        <v>60</v>
      </c>
      <c r="E88" s="20">
        <f t="shared" si="27"/>
        <v>0</v>
      </c>
      <c r="F88" s="101"/>
      <c r="G88" s="74">
        <f t="shared" si="36"/>
        <v>0</v>
      </c>
      <c r="H88" s="101"/>
      <c r="I88" s="154">
        <f t="shared" si="23"/>
        <v>0</v>
      </c>
      <c r="J88" s="181"/>
      <c r="K88" s="156">
        <f t="shared" si="28"/>
        <v>0</v>
      </c>
      <c r="L88" s="101"/>
      <c r="M88" s="156">
        <f t="shared" si="29"/>
        <v>0</v>
      </c>
      <c r="N88" s="101"/>
      <c r="O88" s="154">
        <f t="shared" si="30"/>
        <v>0</v>
      </c>
      <c r="P88" s="181"/>
      <c r="Q88" s="156">
        <f t="shared" si="21"/>
        <v>0</v>
      </c>
      <c r="R88" s="101"/>
      <c r="S88" s="156">
        <f t="shared" si="24"/>
        <v>0</v>
      </c>
      <c r="T88" s="101"/>
      <c r="U88" s="154">
        <f t="shared" si="22"/>
        <v>0</v>
      </c>
      <c r="V88" s="181"/>
      <c r="W88" s="156">
        <f t="shared" si="31"/>
        <v>0</v>
      </c>
      <c r="X88" s="101"/>
      <c r="Y88" s="156">
        <f t="shared" si="32"/>
        <v>0</v>
      </c>
      <c r="Z88" s="101"/>
      <c r="AA88" s="154">
        <f t="shared" si="33"/>
        <v>0</v>
      </c>
      <c r="AB88" s="101"/>
      <c r="AC88" s="154">
        <f t="shared" si="20"/>
        <v>0</v>
      </c>
      <c r="AD88" s="101"/>
      <c r="AE88" s="154">
        <f t="shared" si="25"/>
        <v>0</v>
      </c>
      <c r="AF88" s="101"/>
      <c r="AG88" s="154">
        <f t="shared" si="34"/>
        <v>0</v>
      </c>
      <c r="AH88" s="158">
        <f t="shared" si="26"/>
        <v>0</v>
      </c>
      <c r="AI88" s="154"/>
      <c r="AJ88" s="147">
        <f t="shared" si="35"/>
        <v>0</v>
      </c>
      <c r="AK88" s="182"/>
    </row>
    <row r="89" spans="1:37" s="14" customFormat="1" ht="15" customHeight="1" x14ac:dyDescent="0.2">
      <c r="A89" s="90" t="s">
        <v>310</v>
      </c>
      <c r="B89" s="14" t="s">
        <v>65</v>
      </c>
      <c r="C89" s="18" t="s">
        <v>5</v>
      </c>
      <c r="D89" s="170">
        <v>118</v>
      </c>
      <c r="E89" s="20">
        <f t="shared" si="27"/>
        <v>0</v>
      </c>
      <c r="F89" s="101"/>
      <c r="G89" s="113">
        <f t="shared" si="36"/>
        <v>0</v>
      </c>
      <c r="H89" s="101"/>
      <c r="I89" s="154">
        <f t="shared" si="23"/>
        <v>0</v>
      </c>
      <c r="J89" s="181"/>
      <c r="K89" s="156">
        <f t="shared" si="28"/>
        <v>0</v>
      </c>
      <c r="L89" s="101"/>
      <c r="M89" s="156">
        <f t="shared" si="29"/>
        <v>0</v>
      </c>
      <c r="N89" s="101"/>
      <c r="O89" s="154">
        <f t="shared" si="30"/>
        <v>0</v>
      </c>
      <c r="P89" s="181"/>
      <c r="Q89" s="156">
        <f t="shared" si="21"/>
        <v>0</v>
      </c>
      <c r="R89" s="101"/>
      <c r="S89" s="156">
        <f t="shared" si="24"/>
        <v>0</v>
      </c>
      <c r="T89" s="101"/>
      <c r="U89" s="154">
        <f t="shared" si="22"/>
        <v>0</v>
      </c>
      <c r="V89" s="181"/>
      <c r="W89" s="156">
        <f t="shared" si="31"/>
        <v>0</v>
      </c>
      <c r="X89" s="101"/>
      <c r="Y89" s="156">
        <f t="shared" si="32"/>
        <v>0</v>
      </c>
      <c r="Z89" s="101"/>
      <c r="AA89" s="154">
        <f t="shared" si="33"/>
        <v>0</v>
      </c>
      <c r="AB89" s="101"/>
      <c r="AC89" s="154">
        <f t="shared" si="20"/>
        <v>0</v>
      </c>
      <c r="AD89" s="101"/>
      <c r="AE89" s="154">
        <f t="shared" si="25"/>
        <v>0</v>
      </c>
      <c r="AF89" s="181"/>
      <c r="AG89" s="154">
        <f t="shared" si="34"/>
        <v>0</v>
      </c>
      <c r="AH89" s="158">
        <f t="shared" si="26"/>
        <v>0</v>
      </c>
      <c r="AI89" s="154"/>
      <c r="AJ89" s="147">
        <f t="shared" si="35"/>
        <v>0</v>
      </c>
      <c r="AK89" s="182"/>
    </row>
    <row r="90" spans="1:37" s="14" customFormat="1" ht="15" customHeight="1" x14ac:dyDescent="0.2">
      <c r="A90" s="90" t="s">
        <v>331</v>
      </c>
      <c r="B90" s="14" t="s">
        <v>65</v>
      </c>
      <c r="C90" s="18" t="s">
        <v>7</v>
      </c>
      <c r="D90" s="170">
        <v>75</v>
      </c>
      <c r="E90" s="20">
        <f t="shared" si="27"/>
        <v>0</v>
      </c>
      <c r="F90" s="101"/>
      <c r="G90" s="113">
        <f t="shared" si="36"/>
        <v>0</v>
      </c>
      <c r="H90" s="101"/>
      <c r="I90" s="154">
        <f t="shared" si="23"/>
        <v>0</v>
      </c>
      <c r="J90" s="181"/>
      <c r="K90" s="156">
        <f t="shared" si="28"/>
        <v>0</v>
      </c>
      <c r="L90" s="101"/>
      <c r="M90" s="156">
        <f t="shared" si="29"/>
        <v>0</v>
      </c>
      <c r="N90" s="101"/>
      <c r="O90" s="154">
        <f t="shared" si="30"/>
        <v>0</v>
      </c>
      <c r="P90" s="181"/>
      <c r="Q90" s="156">
        <f t="shared" si="21"/>
        <v>0</v>
      </c>
      <c r="R90" s="101"/>
      <c r="S90" s="156">
        <f t="shared" si="24"/>
        <v>0</v>
      </c>
      <c r="T90" s="101"/>
      <c r="U90" s="154">
        <f t="shared" si="22"/>
        <v>0</v>
      </c>
      <c r="V90" s="181"/>
      <c r="W90" s="156">
        <f t="shared" si="31"/>
        <v>0</v>
      </c>
      <c r="X90" s="101"/>
      <c r="Y90" s="156">
        <f t="shared" si="32"/>
        <v>0</v>
      </c>
      <c r="Z90" s="101"/>
      <c r="AA90" s="154">
        <f t="shared" si="33"/>
        <v>0</v>
      </c>
      <c r="AB90" s="101"/>
      <c r="AC90" s="154">
        <f t="shared" si="20"/>
        <v>0</v>
      </c>
      <c r="AD90" s="101"/>
      <c r="AE90" s="154">
        <f t="shared" si="25"/>
        <v>0</v>
      </c>
      <c r="AF90" s="181"/>
      <c r="AG90" s="154">
        <f t="shared" si="34"/>
        <v>0</v>
      </c>
      <c r="AH90" s="158">
        <f t="shared" si="26"/>
        <v>0</v>
      </c>
      <c r="AI90" s="154"/>
      <c r="AJ90" s="147">
        <f t="shared" si="35"/>
        <v>0</v>
      </c>
      <c r="AK90" s="182"/>
    </row>
    <row r="91" spans="1:37" s="14" customFormat="1" ht="15" customHeight="1" x14ac:dyDescent="0.2">
      <c r="A91" s="90" t="s">
        <v>372</v>
      </c>
      <c r="B91" s="14" t="s">
        <v>65</v>
      </c>
      <c r="C91" s="18" t="str">
        <f ca="1">IF($A91="","",INDEX(INDIRECT("'MA-Liste'!"&amp;$C$11),MATCH($A91,'MA-Liste'!$M:$M,FALSE)))</f>
        <v>G</v>
      </c>
      <c r="D91" s="170">
        <f t="shared" ref="D91:D97" ca="1" si="37">IF(OR($C91="",$C91=0),"",VLOOKUP($C91,Ansätze,$D$11,FALSE))</f>
        <v>35</v>
      </c>
      <c r="E91" s="20">
        <f t="shared" si="27"/>
        <v>0</v>
      </c>
      <c r="F91" s="101"/>
      <c r="G91" s="113">
        <f t="shared" ca="1" si="36"/>
        <v>0</v>
      </c>
      <c r="H91" s="101"/>
      <c r="I91" s="154">
        <f t="shared" ca="1" si="23"/>
        <v>0</v>
      </c>
      <c r="J91" s="181"/>
      <c r="K91" s="156">
        <f t="shared" ca="1" si="28"/>
        <v>0</v>
      </c>
      <c r="L91" s="101"/>
      <c r="M91" s="156">
        <f t="shared" ca="1" si="29"/>
        <v>0</v>
      </c>
      <c r="N91" s="101"/>
      <c r="O91" s="154">
        <f t="shared" ca="1" si="30"/>
        <v>0</v>
      </c>
      <c r="P91" s="181"/>
      <c r="Q91" s="156">
        <f t="shared" ca="1" si="21"/>
        <v>0</v>
      </c>
      <c r="R91" s="101"/>
      <c r="S91" s="156">
        <f t="shared" ca="1" si="24"/>
        <v>0</v>
      </c>
      <c r="T91" s="101"/>
      <c r="U91" s="154">
        <f t="shared" ca="1" si="22"/>
        <v>0</v>
      </c>
      <c r="V91" s="181"/>
      <c r="W91" s="156">
        <f t="shared" ca="1" si="31"/>
        <v>0</v>
      </c>
      <c r="X91" s="101"/>
      <c r="Y91" s="156">
        <f t="shared" ca="1" si="32"/>
        <v>0</v>
      </c>
      <c r="Z91" s="101"/>
      <c r="AA91" s="154">
        <f t="shared" ca="1" si="33"/>
        <v>0</v>
      </c>
      <c r="AB91" s="101"/>
      <c r="AC91" s="154">
        <f t="shared" ca="1" si="20"/>
        <v>0</v>
      </c>
      <c r="AD91" s="101"/>
      <c r="AE91" s="154">
        <f t="shared" ca="1" si="25"/>
        <v>0</v>
      </c>
      <c r="AF91" s="181"/>
      <c r="AG91" s="154">
        <f t="shared" ca="1" si="34"/>
        <v>0</v>
      </c>
      <c r="AH91" s="158">
        <f t="shared" ca="1" si="26"/>
        <v>0</v>
      </c>
      <c r="AI91" s="154"/>
      <c r="AJ91" s="147">
        <f t="shared" ca="1" si="35"/>
        <v>0</v>
      </c>
      <c r="AK91" s="182"/>
    </row>
    <row r="92" spans="1:37" s="14" customFormat="1" ht="15" customHeight="1" x14ac:dyDescent="0.2">
      <c r="A92" s="90" t="s">
        <v>342</v>
      </c>
      <c r="B92" s="14" t="s">
        <v>65</v>
      </c>
      <c r="C92" s="18" t="str">
        <f ca="1">IF($A92="","",INDEX(INDIRECT("'MA-Liste'!"&amp;$C$11),MATCH($A92,'MA-Liste'!$M:$M,FALSE)))</f>
        <v>G</v>
      </c>
      <c r="D92" s="170">
        <f t="shared" ca="1" si="37"/>
        <v>35</v>
      </c>
      <c r="E92" s="20">
        <f t="shared" si="27"/>
        <v>0</v>
      </c>
      <c r="F92" s="101"/>
      <c r="G92" s="113">
        <f t="shared" ca="1" si="36"/>
        <v>0</v>
      </c>
      <c r="H92" s="101"/>
      <c r="I92" s="154">
        <f t="shared" ca="1" si="23"/>
        <v>0</v>
      </c>
      <c r="J92" s="181"/>
      <c r="K92" s="156">
        <f t="shared" ca="1" si="28"/>
        <v>0</v>
      </c>
      <c r="L92" s="101"/>
      <c r="M92" s="156">
        <f t="shared" ca="1" si="29"/>
        <v>0</v>
      </c>
      <c r="N92" s="101"/>
      <c r="O92" s="154">
        <f t="shared" ca="1" si="30"/>
        <v>0</v>
      </c>
      <c r="P92" s="181"/>
      <c r="Q92" s="156">
        <f t="shared" ca="1" si="21"/>
        <v>0</v>
      </c>
      <c r="R92" s="101"/>
      <c r="S92" s="156">
        <f t="shared" ca="1" si="24"/>
        <v>0</v>
      </c>
      <c r="T92" s="101"/>
      <c r="U92" s="154">
        <f t="shared" ca="1" si="22"/>
        <v>0</v>
      </c>
      <c r="V92" s="181"/>
      <c r="W92" s="156">
        <f t="shared" ca="1" si="31"/>
        <v>0</v>
      </c>
      <c r="X92" s="101"/>
      <c r="Y92" s="156">
        <f t="shared" ca="1" si="32"/>
        <v>0</v>
      </c>
      <c r="Z92" s="101"/>
      <c r="AA92" s="154">
        <f t="shared" ca="1" si="33"/>
        <v>0</v>
      </c>
      <c r="AB92" s="101"/>
      <c r="AC92" s="154">
        <f t="shared" ca="1" si="20"/>
        <v>0</v>
      </c>
      <c r="AD92" s="101"/>
      <c r="AE92" s="154">
        <f t="shared" ca="1" si="25"/>
        <v>0</v>
      </c>
      <c r="AF92" s="181"/>
      <c r="AG92" s="154">
        <f t="shared" ca="1" si="34"/>
        <v>0</v>
      </c>
      <c r="AH92" s="158">
        <f t="shared" ca="1" si="26"/>
        <v>0</v>
      </c>
      <c r="AI92" s="154"/>
      <c r="AJ92" s="147">
        <f t="shared" ca="1" si="35"/>
        <v>0</v>
      </c>
      <c r="AK92" s="182"/>
    </row>
    <row r="93" spans="1:37" s="14" customFormat="1" ht="15" customHeight="1" x14ac:dyDescent="0.2">
      <c r="A93" s="90" t="s">
        <v>347</v>
      </c>
      <c r="B93" s="14" t="s">
        <v>65</v>
      </c>
      <c r="C93" s="18" t="str">
        <f ca="1">IF($A93="","",INDEX(INDIRECT("'MA-Liste'!"&amp;$C$11),MATCH($A93,'MA-Liste'!$M:$M,FALSE)))</f>
        <v>G</v>
      </c>
      <c r="D93" s="170">
        <f t="shared" ca="1" si="37"/>
        <v>35</v>
      </c>
      <c r="E93" s="20">
        <f t="shared" si="27"/>
        <v>0</v>
      </c>
      <c r="F93" s="101"/>
      <c r="G93" s="113">
        <f t="shared" ca="1" si="36"/>
        <v>0</v>
      </c>
      <c r="H93" s="101"/>
      <c r="I93" s="154">
        <f t="shared" ca="1" si="23"/>
        <v>0</v>
      </c>
      <c r="J93" s="181"/>
      <c r="K93" s="156">
        <f t="shared" ca="1" si="28"/>
        <v>0</v>
      </c>
      <c r="L93" s="101"/>
      <c r="M93" s="156">
        <f t="shared" ca="1" si="29"/>
        <v>0</v>
      </c>
      <c r="N93" s="101"/>
      <c r="O93" s="154">
        <f t="shared" ca="1" si="30"/>
        <v>0</v>
      </c>
      <c r="P93" s="181"/>
      <c r="Q93" s="156">
        <f t="shared" ca="1" si="21"/>
        <v>0</v>
      </c>
      <c r="R93" s="101"/>
      <c r="S93" s="156">
        <f t="shared" ca="1" si="24"/>
        <v>0</v>
      </c>
      <c r="T93" s="101"/>
      <c r="U93" s="154">
        <f t="shared" ca="1" si="22"/>
        <v>0</v>
      </c>
      <c r="V93" s="181"/>
      <c r="W93" s="156">
        <f t="shared" ref="W93:W98" ca="1" si="38">IF($D93="",0,$D93*V93)</f>
        <v>0</v>
      </c>
      <c r="X93" s="101"/>
      <c r="Y93" s="156">
        <f t="shared" ca="1" si="32"/>
        <v>0</v>
      </c>
      <c r="Z93" s="101"/>
      <c r="AA93" s="154">
        <f t="shared" ca="1" si="33"/>
        <v>0</v>
      </c>
      <c r="AB93" s="101"/>
      <c r="AC93" s="154">
        <f t="shared" ca="1" si="20"/>
        <v>0</v>
      </c>
      <c r="AD93" s="101"/>
      <c r="AE93" s="154">
        <f t="shared" ca="1" si="25"/>
        <v>0</v>
      </c>
      <c r="AF93" s="181"/>
      <c r="AG93" s="154">
        <f t="shared" ca="1" si="34"/>
        <v>0</v>
      </c>
      <c r="AH93" s="158">
        <f t="shared" ca="1" si="26"/>
        <v>0</v>
      </c>
      <c r="AI93" s="154"/>
      <c r="AJ93" s="147">
        <f t="shared" ca="1" si="35"/>
        <v>0</v>
      </c>
      <c r="AK93" s="182"/>
    </row>
    <row r="94" spans="1:37" s="14" customFormat="1" ht="15" customHeight="1" x14ac:dyDescent="0.2">
      <c r="A94" s="90" t="s">
        <v>350</v>
      </c>
      <c r="B94" s="14" t="s">
        <v>65</v>
      </c>
      <c r="C94" s="18" t="str">
        <f ca="1">IF($A94="","",INDEX(INDIRECT("'MA-Liste'!"&amp;$C$11),MATCH($A94,'MA-Liste'!$M:$M,FALSE)))</f>
        <v>G</v>
      </c>
      <c r="D94" s="170">
        <f t="shared" ca="1" si="37"/>
        <v>35</v>
      </c>
      <c r="E94" s="20">
        <f t="shared" si="27"/>
        <v>0</v>
      </c>
      <c r="F94" s="101"/>
      <c r="G94" s="113">
        <f t="shared" ca="1" si="36"/>
        <v>0</v>
      </c>
      <c r="H94" s="101"/>
      <c r="I94" s="154">
        <f t="shared" ca="1" si="23"/>
        <v>0</v>
      </c>
      <c r="J94" s="181"/>
      <c r="K94" s="156">
        <f t="shared" ca="1" si="28"/>
        <v>0</v>
      </c>
      <c r="L94" s="101"/>
      <c r="M94" s="156">
        <f t="shared" ca="1" si="29"/>
        <v>0</v>
      </c>
      <c r="N94" s="101"/>
      <c r="O94" s="154">
        <f t="shared" ca="1" si="30"/>
        <v>0</v>
      </c>
      <c r="P94" s="181"/>
      <c r="Q94" s="156">
        <f t="shared" ca="1" si="21"/>
        <v>0</v>
      </c>
      <c r="R94" s="101"/>
      <c r="S94" s="156">
        <f t="shared" ca="1" si="24"/>
        <v>0</v>
      </c>
      <c r="T94" s="101"/>
      <c r="U94" s="154">
        <f t="shared" ca="1" si="22"/>
        <v>0</v>
      </c>
      <c r="V94" s="181"/>
      <c r="W94" s="156">
        <f t="shared" ca="1" si="38"/>
        <v>0</v>
      </c>
      <c r="X94" s="101"/>
      <c r="Y94" s="156">
        <f t="shared" ca="1" si="32"/>
        <v>0</v>
      </c>
      <c r="Z94" s="101"/>
      <c r="AA94" s="154">
        <f t="shared" ca="1" si="33"/>
        <v>0</v>
      </c>
      <c r="AB94" s="101"/>
      <c r="AC94" s="154">
        <f t="shared" ca="1" si="20"/>
        <v>0</v>
      </c>
      <c r="AD94" s="101"/>
      <c r="AE94" s="154">
        <f t="shared" ca="1" si="25"/>
        <v>0</v>
      </c>
      <c r="AF94" s="181"/>
      <c r="AG94" s="154">
        <f t="shared" ca="1" si="34"/>
        <v>0</v>
      </c>
      <c r="AH94" s="158">
        <f t="shared" ca="1" si="26"/>
        <v>0</v>
      </c>
      <c r="AI94" s="154"/>
      <c r="AJ94" s="147">
        <f t="shared" ca="1" si="35"/>
        <v>0</v>
      </c>
      <c r="AK94" s="182"/>
    </row>
    <row r="95" spans="1:37" s="14" customFormat="1" ht="15" customHeight="1" x14ac:dyDescent="0.2">
      <c r="A95" s="90" t="s">
        <v>353</v>
      </c>
      <c r="B95" s="14" t="s">
        <v>65</v>
      </c>
      <c r="C95" s="18" t="str">
        <f ca="1">IF($A95="","",INDEX(INDIRECT("'MA-Liste'!"&amp;$C$11),MATCH($A95,'MA-Liste'!$M:$M,FALSE)))</f>
        <v>B</v>
      </c>
      <c r="D95" s="170">
        <f t="shared" ca="1" si="37"/>
        <v>140</v>
      </c>
      <c r="E95" s="20">
        <f t="shared" si="27"/>
        <v>0</v>
      </c>
      <c r="F95" s="101"/>
      <c r="G95" s="113">
        <f t="shared" ca="1" si="36"/>
        <v>0</v>
      </c>
      <c r="H95" s="101"/>
      <c r="I95" s="154">
        <f t="shared" ca="1" si="23"/>
        <v>0</v>
      </c>
      <c r="J95" s="181"/>
      <c r="K95" s="156">
        <f t="shared" ca="1" si="28"/>
        <v>0</v>
      </c>
      <c r="L95" s="101"/>
      <c r="M95" s="156">
        <f t="shared" ca="1" si="29"/>
        <v>0</v>
      </c>
      <c r="N95" s="101"/>
      <c r="O95" s="154">
        <f t="shared" ca="1" si="30"/>
        <v>0</v>
      </c>
      <c r="P95" s="181"/>
      <c r="Q95" s="156">
        <f t="shared" ca="1" si="21"/>
        <v>0</v>
      </c>
      <c r="R95" s="101"/>
      <c r="S95" s="156">
        <f t="shared" ca="1" si="24"/>
        <v>0</v>
      </c>
      <c r="T95" s="101"/>
      <c r="U95" s="154">
        <f t="shared" ca="1" si="22"/>
        <v>0</v>
      </c>
      <c r="V95" s="181"/>
      <c r="W95" s="156">
        <f t="shared" ca="1" si="38"/>
        <v>0</v>
      </c>
      <c r="X95" s="101"/>
      <c r="Y95" s="156">
        <f t="shared" ca="1" si="32"/>
        <v>0</v>
      </c>
      <c r="Z95" s="101"/>
      <c r="AA95" s="154">
        <f t="shared" ca="1" si="33"/>
        <v>0</v>
      </c>
      <c r="AB95" s="101"/>
      <c r="AC95" s="154">
        <f t="shared" ca="1" si="20"/>
        <v>0</v>
      </c>
      <c r="AD95" s="101"/>
      <c r="AE95" s="154">
        <f t="shared" ca="1" si="25"/>
        <v>0</v>
      </c>
      <c r="AF95" s="181"/>
      <c r="AG95" s="154">
        <f t="shared" ca="1" si="34"/>
        <v>0</v>
      </c>
      <c r="AH95" s="158">
        <f t="shared" ca="1" si="26"/>
        <v>0</v>
      </c>
      <c r="AI95" s="154"/>
      <c r="AJ95" s="147">
        <f t="shared" ca="1" si="35"/>
        <v>0</v>
      </c>
      <c r="AK95" s="182"/>
    </row>
    <row r="96" spans="1:37" s="14" customFormat="1" ht="15" customHeight="1" x14ac:dyDescent="0.2">
      <c r="A96" s="90" t="s">
        <v>360</v>
      </c>
      <c r="B96" s="14" t="s">
        <v>65</v>
      </c>
      <c r="C96" s="18" t="str">
        <f ca="1">IF($A96="","",INDEX(INDIRECT("'MA-Liste'!"&amp;$C$11),MATCH($A96,'MA-Liste'!$M:$M,FALSE)))</f>
        <v>F</v>
      </c>
      <c r="D96" s="170">
        <f t="shared" ca="1" si="37"/>
        <v>60</v>
      </c>
      <c r="E96" s="20">
        <f t="shared" si="27"/>
        <v>0</v>
      </c>
      <c r="F96" s="101"/>
      <c r="G96" s="113">
        <f t="shared" ca="1" si="36"/>
        <v>0</v>
      </c>
      <c r="H96" s="101"/>
      <c r="I96" s="154">
        <f t="shared" ca="1" si="23"/>
        <v>0</v>
      </c>
      <c r="J96" s="181"/>
      <c r="K96" s="156">
        <f t="shared" ca="1" si="28"/>
        <v>0</v>
      </c>
      <c r="L96" s="101"/>
      <c r="M96" s="156">
        <f t="shared" ca="1" si="29"/>
        <v>0</v>
      </c>
      <c r="N96" s="101"/>
      <c r="O96" s="154">
        <f t="shared" ca="1" si="30"/>
        <v>0</v>
      </c>
      <c r="P96" s="181"/>
      <c r="Q96" s="156">
        <f t="shared" ca="1" si="21"/>
        <v>0</v>
      </c>
      <c r="R96" s="101"/>
      <c r="S96" s="156">
        <f t="shared" ca="1" si="24"/>
        <v>0</v>
      </c>
      <c r="T96" s="101"/>
      <c r="U96" s="154">
        <f t="shared" ca="1" si="22"/>
        <v>0</v>
      </c>
      <c r="V96" s="181"/>
      <c r="W96" s="156">
        <f t="shared" ca="1" si="38"/>
        <v>0</v>
      </c>
      <c r="X96" s="101"/>
      <c r="Y96" s="156">
        <f t="shared" ca="1" si="32"/>
        <v>0</v>
      </c>
      <c r="Z96" s="101"/>
      <c r="AA96" s="154">
        <f t="shared" ca="1" si="33"/>
        <v>0</v>
      </c>
      <c r="AB96" s="101"/>
      <c r="AC96" s="154">
        <f t="shared" ca="1" si="20"/>
        <v>0</v>
      </c>
      <c r="AD96" s="101"/>
      <c r="AE96" s="154">
        <f t="shared" ca="1" si="25"/>
        <v>0</v>
      </c>
      <c r="AF96" s="181"/>
      <c r="AG96" s="154">
        <f t="shared" ca="1" si="34"/>
        <v>0</v>
      </c>
      <c r="AH96" s="158">
        <f t="shared" ca="1" si="26"/>
        <v>0</v>
      </c>
      <c r="AI96" s="154"/>
      <c r="AJ96" s="147">
        <f t="shared" ca="1" si="35"/>
        <v>0</v>
      </c>
      <c r="AK96" s="182"/>
    </row>
    <row r="97" spans="1:37" s="14" customFormat="1" ht="15" customHeight="1" x14ac:dyDescent="0.2">
      <c r="A97" s="90" t="s">
        <v>376</v>
      </c>
      <c r="B97" s="14" t="s">
        <v>65</v>
      </c>
      <c r="C97" s="18" t="str">
        <f ca="1">IF($A97="","",INDEX(INDIRECT("'MA-Liste'!"&amp;$C$11),MATCH($A97,'MA-Liste'!$M:$M,FALSE)))</f>
        <v>G</v>
      </c>
      <c r="D97" s="170">
        <f t="shared" ca="1" si="37"/>
        <v>35</v>
      </c>
      <c r="E97" s="20">
        <f t="shared" si="27"/>
        <v>15</v>
      </c>
      <c r="F97" s="101">
        <v>15</v>
      </c>
      <c r="G97" s="113">
        <f t="shared" ca="1" si="36"/>
        <v>525</v>
      </c>
      <c r="H97" s="101"/>
      <c r="I97" s="154">
        <f t="shared" ca="1" si="23"/>
        <v>0</v>
      </c>
      <c r="J97" s="181"/>
      <c r="K97" s="156">
        <f t="shared" ca="1" si="28"/>
        <v>0</v>
      </c>
      <c r="L97" s="101"/>
      <c r="M97" s="156">
        <f t="shared" ca="1" si="29"/>
        <v>0</v>
      </c>
      <c r="N97" s="101"/>
      <c r="O97" s="154">
        <f t="shared" ca="1" si="30"/>
        <v>0</v>
      </c>
      <c r="P97" s="181"/>
      <c r="Q97" s="156">
        <f t="shared" ca="1" si="21"/>
        <v>0</v>
      </c>
      <c r="R97" s="101"/>
      <c r="S97" s="156">
        <f t="shared" ca="1" si="24"/>
        <v>0</v>
      </c>
      <c r="T97" s="101"/>
      <c r="U97" s="154">
        <f t="shared" ca="1" si="22"/>
        <v>0</v>
      </c>
      <c r="V97" s="181"/>
      <c r="W97" s="156">
        <f t="shared" ca="1" si="38"/>
        <v>0</v>
      </c>
      <c r="X97" s="101"/>
      <c r="Y97" s="156">
        <f t="shared" ca="1" si="32"/>
        <v>0</v>
      </c>
      <c r="Z97" s="101"/>
      <c r="AA97" s="154">
        <f t="shared" ca="1" si="33"/>
        <v>0</v>
      </c>
      <c r="AB97" s="101"/>
      <c r="AC97" s="154">
        <f t="shared" ca="1" si="20"/>
        <v>0</v>
      </c>
      <c r="AD97" s="101"/>
      <c r="AE97" s="154">
        <f t="shared" ca="1" si="25"/>
        <v>0</v>
      </c>
      <c r="AF97" s="181"/>
      <c r="AG97" s="154">
        <f t="shared" ca="1" si="34"/>
        <v>0</v>
      </c>
      <c r="AH97" s="158">
        <f t="shared" ca="1" si="26"/>
        <v>525</v>
      </c>
      <c r="AI97" s="154"/>
      <c r="AJ97" s="147">
        <f t="shared" ca="1" si="35"/>
        <v>525</v>
      </c>
      <c r="AK97" s="182"/>
    </row>
    <row r="98" spans="1:37" s="14" customFormat="1" ht="15" customHeight="1" x14ac:dyDescent="0.2">
      <c r="A98" s="90" t="s">
        <v>381</v>
      </c>
      <c r="B98" s="14" t="s">
        <v>65</v>
      </c>
      <c r="C98" s="18" t="s">
        <v>5</v>
      </c>
      <c r="D98" s="170">
        <v>118</v>
      </c>
      <c r="E98" s="20">
        <f t="shared" si="27"/>
        <v>14.5</v>
      </c>
      <c r="F98" s="101"/>
      <c r="G98" s="113">
        <f t="shared" si="36"/>
        <v>0</v>
      </c>
      <c r="H98" s="101"/>
      <c r="I98" s="154">
        <f t="shared" si="23"/>
        <v>0</v>
      </c>
      <c r="J98" s="181"/>
      <c r="K98" s="156">
        <f t="shared" si="28"/>
        <v>0</v>
      </c>
      <c r="L98" s="101"/>
      <c r="M98" s="156">
        <f t="shared" si="29"/>
        <v>0</v>
      </c>
      <c r="N98" s="101"/>
      <c r="O98" s="154">
        <f t="shared" si="30"/>
        <v>0</v>
      </c>
      <c r="P98" s="181"/>
      <c r="Q98" s="156">
        <f t="shared" si="21"/>
        <v>0</v>
      </c>
      <c r="R98" s="101"/>
      <c r="S98" s="156">
        <f t="shared" si="24"/>
        <v>0</v>
      </c>
      <c r="T98" s="101"/>
      <c r="U98" s="154">
        <f t="shared" si="22"/>
        <v>0</v>
      </c>
      <c r="V98" s="181"/>
      <c r="W98" s="156">
        <f t="shared" si="38"/>
        <v>0</v>
      </c>
      <c r="X98" s="101">
        <v>14.5</v>
      </c>
      <c r="Y98" s="156">
        <f t="shared" si="32"/>
        <v>1711</v>
      </c>
      <c r="Z98" s="101"/>
      <c r="AA98" s="154">
        <f t="shared" si="33"/>
        <v>0</v>
      </c>
      <c r="AB98" s="101"/>
      <c r="AC98" s="154">
        <f t="shared" si="20"/>
        <v>0</v>
      </c>
      <c r="AD98" s="101"/>
      <c r="AE98" s="154">
        <f t="shared" si="25"/>
        <v>0</v>
      </c>
      <c r="AF98" s="181"/>
      <c r="AG98" s="154">
        <f t="shared" si="34"/>
        <v>0</v>
      </c>
      <c r="AH98" s="158">
        <f t="shared" si="26"/>
        <v>1711</v>
      </c>
      <c r="AI98" s="154"/>
      <c r="AJ98" s="147">
        <f t="shared" si="35"/>
        <v>1711</v>
      </c>
      <c r="AK98" s="182"/>
    </row>
    <row r="99" spans="1:37" s="14" customFormat="1" ht="15" customHeight="1" x14ac:dyDescent="0.2">
      <c r="A99" s="90"/>
      <c r="C99" s="18"/>
      <c r="D99" s="170"/>
      <c r="E99" s="20"/>
      <c r="F99" s="101"/>
      <c r="G99" s="113"/>
      <c r="H99" s="101"/>
      <c r="I99" s="154"/>
      <c r="J99" s="181"/>
      <c r="K99" s="156"/>
      <c r="L99" s="101"/>
      <c r="M99" s="156"/>
      <c r="N99" s="101"/>
      <c r="O99" s="154"/>
      <c r="P99" s="181"/>
      <c r="Q99" s="156"/>
      <c r="R99" s="101"/>
      <c r="S99" s="156"/>
      <c r="T99" s="101"/>
      <c r="U99" s="154"/>
      <c r="V99" s="181"/>
      <c r="W99" s="156"/>
      <c r="X99" s="101"/>
      <c r="Y99" s="156"/>
      <c r="Z99" s="101"/>
      <c r="AA99" s="154"/>
      <c r="AB99" s="101"/>
      <c r="AC99" s="154"/>
      <c r="AD99" s="101"/>
      <c r="AE99" s="154"/>
      <c r="AF99" s="181"/>
      <c r="AG99" s="154"/>
      <c r="AH99" s="158"/>
      <c r="AI99" s="154"/>
      <c r="AJ99" s="147">
        <f t="shared" si="35"/>
        <v>0</v>
      </c>
      <c r="AK99" s="182"/>
    </row>
    <row r="100" spans="1:37" s="62" customFormat="1" ht="15" customHeight="1" x14ac:dyDescent="0.2">
      <c r="A100" s="85"/>
      <c r="C100" s="63" t="s">
        <v>154</v>
      </c>
      <c r="D100" s="57"/>
      <c r="E100" s="20">
        <f t="shared" si="27"/>
        <v>55.25</v>
      </c>
      <c r="F100" s="144">
        <f>SUM(F13:F99)</f>
        <v>23.25</v>
      </c>
      <c r="G100" s="143"/>
      <c r="H100" s="75">
        <f>SUM(H13:H99)</f>
        <v>0</v>
      </c>
      <c r="I100" s="76"/>
      <c r="J100" s="94">
        <f>SUM(J13:J99)</f>
        <v>0</v>
      </c>
      <c r="K100" s="94"/>
      <c r="L100" s="194">
        <f>SUM(L13:L99)</f>
        <v>0</v>
      </c>
      <c r="M100" s="94"/>
      <c r="N100" s="75">
        <f>SUM(N13:N99)</f>
        <v>0</v>
      </c>
      <c r="O100" s="76"/>
      <c r="P100" s="94">
        <f>SUM(P13:P99)</f>
        <v>0</v>
      </c>
      <c r="Q100" s="94"/>
      <c r="R100" s="194">
        <f>SUM(R13:R99)</f>
        <v>0</v>
      </c>
      <c r="S100" s="94"/>
      <c r="T100" s="75">
        <f>SUM(T13:T99)</f>
        <v>0</v>
      </c>
      <c r="U100" s="76"/>
      <c r="V100" s="94">
        <f>SUM(V13:V99)</f>
        <v>0</v>
      </c>
      <c r="W100" s="94"/>
      <c r="X100" s="194">
        <f>SUM(X13:X99)</f>
        <v>15.5</v>
      </c>
      <c r="Y100" s="94"/>
      <c r="Z100" s="75">
        <f>SUM(Z13:Z99)</f>
        <v>0</v>
      </c>
      <c r="AA100" s="76"/>
      <c r="AB100" s="75">
        <f>SUM(AB13:AB99)</f>
        <v>0</v>
      </c>
      <c r="AC100" s="76"/>
      <c r="AD100" s="75">
        <f>SUM(AD13:AD99)</f>
        <v>16.5</v>
      </c>
      <c r="AE100" s="76"/>
      <c r="AF100" s="194">
        <f>SUM(AF13:AF99)</f>
        <v>0</v>
      </c>
      <c r="AG100" s="76">
        <f t="shared" si="34"/>
        <v>0</v>
      </c>
      <c r="AH100" s="76"/>
      <c r="AI100" s="140"/>
      <c r="AJ100" s="147">
        <f t="shared" si="35"/>
        <v>0</v>
      </c>
      <c r="AK100" s="142"/>
    </row>
    <row r="101" spans="1:37" ht="4.5" customHeight="1" x14ac:dyDescent="0.2">
      <c r="A101" s="86"/>
      <c r="B101" s="40"/>
      <c r="C101" s="68"/>
      <c r="D101" s="69"/>
      <c r="E101" s="69"/>
      <c r="F101" s="69"/>
      <c r="G101" s="168"/>
      <c r="H101" s="166"/>
      <c r="I101" s="167"/>
      <c r="J101" s="168"/>
      <c r="K101" s="168"/>
      <c r="L101" s="168"/>
      <c r="M101" s="168"/>
      <c r="N101" s="77"/>
      <c r="O101" s="78"/>
      <c r="P101" s="69"/>
      <c r="Q101" s="69"/>
      <c r="R101" s="69"/>
      <c r="S101" s="69"/>
      <c r="T101" s="77"/>
      <c r="U101" s="78"/>
      <c r="V101" s="69"/>
      <c r="W101" s="69"/>
      <c r="X101" s="69"/>
      <c r="Y101" s="69"/>
      <c r="Z101" s="77"/>
      <c r="AA101" s="78"/>
      <c r="AB101" s="77"/>
      <c r="AC101" s="78"/>
      <c r="AD101" s="77"/>
      <c r="AE101" s="78"/>
      <c r="AF101" s="69"/>
      <c r="AG101" s="69"/>
      <c r="AH101" s="69"/>
      <c r="AI101" s="69"/>
      <c r="AJ101" s="78"/>
    </row>
    <row r="102" spans="1:37" ht="15" customHeight="1" x14ac:dyDescent="0.2">
      <c r="A102" s="65"/>
      <c r="B102" s="65"/>
      <c r="C102" s="66" t="s">
        <v>155</v>
      </c>
      <c r="D102" s="67"/>
      <c r="E102" s="19"/>
      <c r="F102" s="145"/>
      <c r="G102" s="146">
        <f ca="1">SUM(G13:G101)</f>
        <v>1580</v>
      </c>
      <c r="H102" s="79"/>
      <c r="I102" s="80">
        <f ca="1">SUM(I13:I101)</f>
        <v>0</v>
      </c>
      <c r="J102" s="95"/>
      <c r="K102" s="95">
        <f ca="1">SUM(K12:K101)</f>
        <v>0</v>
      </c>
      <c r="L102" s="95"/>
      <c r="M102" s="95">
        <f ca="1">SUM(M12:M101)</f>
        <v>0</v>
      </c>
      <c r="N102" s="79"/>
      <c r="O102" s="80">
        <f ca="1">SUM(O13:O101)</f>
        <v>0</v>
      </c>
      <c r="P102" s="95"/>
      <c r="Q102" s="95">
        <f ca="1">SUM(Q12:Q101)</f>
        <v>0</v>
      </c>
      <c r="R102" s="95"/>
      <c r="S102" s="95">
        <f ca="1">SUM(S12:S101)</f>
        <v>0</v>
      </c>
      <c r="T102" s="79"/>
      <c r="U102" s="80">
        <f ca="1">SUM(U13:U101)</f>
        <v>0</v>
      </c>
      <c r="V102" s="95"/>
      <c r="W102" s="95">
        <f ca="1">SUM(W12:W101)</f>
        <v>0</v>
      </c>
      <c r="X102" s="95"/>
      <c r="Y102" s="95">
        <f ca="1">SUM(Y12:Y101)</f>
        <v>1851</v>
      </c>
      <c r="Z102" s="79"/>
      <c r="AA102" s="80">
        <f ca="1">SUM(AA13:AA101)</f>
        <v>0</v>
      </c>
      <c r="AB102" s="79"/>
      <c r="AC102" s="80">
        <f ca="1">SUM(AC13:AC101)</f>
        <v>0</v>
      </c>
      <c r="AD102" s="79"/>
      <c r="AE102" s="80">
        <f ca="1">SUM(AE13:AE101)</f>
        <v>1900</v>
      </c>
      <c r="AF102" s="95"/>
      <c r="AG102" s="146">
        <f ca="1">SUM(AG13:AG101)</f>
        <v>0</v>
      </c>
      <c r="AH102" s="80">
        <f ca="1">SUM(G102+I102+K102+M102+O102+Q102+S102+U102+W102+Y102+AA102+AC102+AE102+AG102)</f>
        <v>5331</v>
      </c>
      <c r="AI102" s="137"/>
      <c r="AJ102" s="234">
        <f ca="1">SUM(AH102+AI103)</f>
        <v>5331</v>
      </c>
    </row>
    <row r="103" spans="1:37" x14ac:dyDescent="0.2">
      <c r="C103" s="41" t="s">
        <v>24</v>
      </c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2"/>
      <c r="AI103" s="3">
        <f>SUBTOTAL(9,AI13:AI101)</f>
        <v>0</v>
      </c>
    </row>
    <row r="104" spans="1:37" x14ac:dyDescent="0.2">
      <c r="C104" s="56"/>
      <c r="H104" s="56"/>
      <c r="I104" s="56"/>
      <c r="J104" s="56"/>
      <c r="K104" s="56"/>
      <c r="L104" s="56"/>
      <c r="M104" s="56"/>
      <c r="N104" s="56"/>
      <c r="O104" s="56"/>
      <c r="P104" s="56"/>
      <c r="Q104" s="56"/>
      <c r="R104" s="56"/>
      <c r="S104" s="56"/>
      <c r="T104" s="56"/>
      <c r="U104" s="56"/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</row>
    <row r="105" spans="1:37" x14ac:dyDescent="0.2">
      <c r="A105" s="103"/>
      <c r="AH105" s="19"/>
    </row>
    <row r="114" spans="34:35" x14ac:dyDescent="0.2">
      <c r="AH114" s="21">
        <f>SUM(AH112-AH111)</f>
        <v>0</v>
      </c>
      <c r="AI114">
        <f>SUM(AI112-AI111)</f>
        <v>0</v>
      </c>
    </row>
  </sheetData>
  <autoFilter ref="A12:AH102"/>
  <mergeCells count="16">
    <mergeCell ref="L10:M10"/>
    <mergeCell ref="B6:D6"/>
    <mergeCell ref="B8:D8"/>
    <mergeCell ref="F10:G10"/>
    <mergeCell ref="H10:I10"/>
    <mergeCell ref="J10:K10"/>
    <mergeCell ref="Z10:AA10"/>
    <mergeCell ref="AB10:AC10"/>
    <mergeCell ref="AD10:AE10"/>
    <mergeCell ref="AF10:AG10"/>
    <mergeCell ref="N10:O10"/>
    <mergeCell ref="P10:Q10"/>
    <mergeCell ref="R10:S10"/>
    <mergeCell ref="T10:U10"/>
    <mergeCell ref="V10:W10"/>
    <mergeCell ref="X10:Y10"/>
  </mergeCells>
  <dataValidations count="3">
    <dataValidation type="list" allowBlank="1" showInputMessage="1" showErrorMessage="1" sqref="A13:A102">
      <formula1>Name</formula1>
    </dataValidation>
    <dataValidation type="list" allowBlank="1" showInputMessage="1" showErrorMessage="1" sqref="D12">
      <formula1>Jahr</formula1>
    </dataValidation>
    <dataValidation type="list" allowBlank="1" showInputMessage="1" showErrorMessage="1" sqref="C12">
      <formula1>Kategorie</formula1>
    </dataValidation>
  </dataValidations>
  <pageMargins left="0.70866141732283472" right="0.15748031496062992" top="0.51181102362204722" bottom="0.31496062992125984" header="0.19685039370078741" footer="0.15748031496062992"/>
  <pageSetup paperSize="8" scale="52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colBreaks count="1" manualBreakCount="1">
    <brk id="33" max="88" man="1"/>
  </colBreaks>
  <legacyDrawingHF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AK114"/>
  <sheetViews>
    <sheetView view="pageBreakPreview" zoomScale="110" zoomScaleNormal="110" zoomScaleSheetLayoutView="110" workbookViewId="0">
      <pane xSplit="1" topLeftCell="F1" activePane="topRight" state="frozen"/>
      <selection pane="topRight" activeCell="X27" sqref="X27"/>
    </sheetView>
  </sheetViews>
  <sheetFormatPr baseColWidth="10" defaultRowHeight="12.75" x14ac:dyDescent="0.2"/>
  <cols>
    <col min="1" max="1" width="20" customWidth="1"/>
    <col min="2" max="2" width="9.7109375" customWidth="1"/>
    <col min="3" max="3" width="10" style="4" customWidth="1"/>
    <col min="4" max="33" width="9.7109375" style="21" customWidth="1"/>
    <col min="34" max="34" width="11.85546875" style="21" customWidth="1"/>
    <col min="35" max="35" width="9.7109375" customWidth="1"/>
  </cols>
  <sheetData>
    <row r="1" spans="1:36" x14ac:dyDescent="0.2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</row>
    <row r="2" spans="1:36" s="15" customFormat="1" ht="15" customHeight="1" x14ac:dyDescent="0.25">
      <c r="A2" s="100" t="s">
        <v>282</v>
      </c>
    </row>
    <row r="3" spans="1:36" s="15" customFormat="1" ht="14.25" x14ac:dyDescent="0.2">
      <c r="A3" s="99"/>
    </row>
    <row r="4" spans="1:36" s="15" customFormat="1" ht="15" x14ac:dyDescent="0.25">
      <c r="A4" s="100" t="s">
        <v>158</v>
      </c>
      <c r="B4" s="281" t="str">
        <f>IF(Vertragsdaten!B6="","",Vertragsdaten!B6)</f>
        <v>EP SIEP</v>
      </c>
      <c r="C4" s="281"/>
      <c r="D4" s="281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59"/>
      <c r="AH4" s="59"/>
      <c r="AI4" s="59"/>
    </row>
    <row r="5" spans="1:36" s="15" customFormat="1" ht="8.25" customHeight="1" x14ac:dyDescent="0.25">
      <c r="A5" s="100"/>
      <c r="B5" s="89"/>
      <c r="C5" s="89"/>
      <c r="D5" s="89"/>
    </row>
    <row r="6" spans="1:36" s="15" customFormat="1" ht="15" x14ac:dyDescent="0.25">
      <c r="A6" s="100" t="s">
        <v>159</v>
      </c>
      <c r="B6" s="325" t="str">
        <f>Vertragsdaten!B8</f>
        <v>070017/000025</v>
      </c>
      <c r="C6" s="325"/>
      <c r="D6" s="325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83"/>
      <c r="AI6" s="83"/>
    </row>
    <row r="7" spans="1:36" s="15" customFormat="1" ht="15" customHeight="1" x14ac:dyDescent="0.25">
      <c r="A7" s="100"/>
      <c r="AH7" s="64"/>
      <c r="AI7" s="64"/>
    </row>
    <row r="8" spans="1:36" s="8" customFormat="1" ht="15" x14ac:dyDescent="0.25">
      <c r="A8" s="100" t="s">
        <v>160</v>
      </c>
      <c r="B8" s="328">
        <v>44105</v>
      </c>
      <c r="C8" s="329"/>
      <c r="D8" s="32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83"/>
      <c r="AI8" s="83"/>
    </row>
    <row r="9" spans="1:36" x14ac:dyDescent="0.2">
      <c r="A9" s="65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</row>
    <row r="10" spans="1:36" s="128" customFormat="1" ht="27.75" customHeight="1" x14ac:dyDescent="0.2">
      <c r="A10" s="127"/>
      <c r="F10" s="326" t="s">
        <v>284</v>
      </c>
      <c r="G10" s="330"/>
      <c r="H10" s="326" t="s">
        <v>276</v>
      </c>
      <c r="I10" s="330"/>
      <c r="J10" s="326" t="s">
        <v>277</v>
      </c>
      <c r="K10" s="330"/>
      <c r="L10" s="326" t="s">
        <v>313</v>
      </c>
      <c r="M10" s="330"/>
      <c r="N10" s="326" t="s">
        <v>274</v>
      </c>
      <c r="O10" s="330"/>
      <c r="P10" s="326" t="s">
        <v>279</v>
      </c>
      <c r="Q10" s="330"/>
      <c r="R10" s="326" t="s">
        <v>314</v>
      </c>
      <c r="S10" s="330"/>
      <c r="T10" s="326" t="s">
        <v>275</v>
      </c>
      <c r="U10" s="330"/>
      <c r="V10" s="326" t="s">
        <v>278</v>
      </c>
      <c r="W10" s="330"/>
      <c r="X10" s="326" t="s">
        <v>311</v>
      </c>
      <c r="Y10" s="330"/>
      <c r="Z10" s="326" t="s">
        <v>199</v>
      </c>
      <c r="AA10" s="331"/>
      <c r="AB10" s="326" t="s">
        <v>200</v>
      </c>
      <c r="AC10" s="327"/>
      <c r="AD10" s="326" t="s">
        <v>201</v>
      </c>
      <c r="AE10" s="327"/>
      <c r="AF10" s="332" t="s">
        <v>305</v>
      </c>
      <c r="AG10" s="333"/>
      <c r="AH10" s="131"/>
      <c r="AI10" s="133" t="s">
        <v>280</v>
      </c>
      <c r="AJ10" s="282" t="s">
        <v>281</v>
      </c>
    </row>
    <row r="11" spans="1:36" ht="3.75" hidden="1" customHeight="1" x14ac:dyDescent="0.2">
      <c r="C11" s="4" t="str">
        <f>VLOOKUP(C12,'MA-Liste'!A192:B198,2,FALSE)</f>
        <v>$K:$K</v>
      </c>
      <c r="D11">
        <f>VLOOKUP(D12,Vertragsdaten!A37:B42,2,FALSE)</f>
        <v>2</v>
      </c>
      <c r="E11"/>
      <c r="F11"/>
      <c r="G11"/>
      <c r="H11" s="70"/>
      <c r="I11" s="71"/>
      <c r="J11" s="65"/>
      <c r="K11" s="65"/>
      <c r="L11" s="65"/>
      <c r="M11" s="65"/>
      <c r="N11" s="70"/>
      <c r="O11" s="71"/>
      <c r="P11" s="65"/>
      <c r="Q11" s="65"/>
      <c r="R11" s="65"/>
      <c r="S11" s="65"/>
      <c r="T11" s="70"/>
      <c r="U11" s="71"/>
      <c r="V11" s="65"/>
      <c r="W11" s="65"/>
      <c r="X11" s="65"/>
      <c r="Y11" s="65"/>
      <c r="Z11" s="70"/>
      <c r="AA11" s="71"/>
      <c r="AB11" s="70"/>
      <c r="AC11" s="71"/>
      <c r="AD11" s="70"/>
      <c r="AE11" s="71"/>
      <c r="AF11" s="65"/>
      <c r="AG11" s="65"/>
      <c r="AH11"/>
      <c r="AI11" s="1"/>
      <c r="AJ11" s="134"/>
    </row>
    <row r="12" spans="1:36" s="1" customFormat="1" ht="31.5" customHeight="1" x14ac:dyDescent="0.2">
      <c r="A12" s="44" t="s">
        <v>23</v>
      </c>
      <c r="B12" s="45" t="s">
        <v>18</v>
      </c>
      <c r="C12" s="87" t="str">
        <f>'MA-Liste'!K7</f>
        <v>Kategorie</v>
      </c>
      <c r="D12" s="88" t="s">
        <v>157</v>
      </c>
      <c r="E12" s="60" t="s">
        <v>152</v>
      </c>
      <c r="F12" s="60" t="s">
        <v>22</v>
      </c>
      <c r="G12" s="60" t="s">
        <v>156</v>
      </c>
      <c r="H12" s="72" t="s">
        <v>22</v>
      </c>
      <c r="I12" s="46" t="s">
        <v>156</v>
      </c>
      <c r="J12" s="112" t="s">
        <v>22</v>
      </c>
      <c r="K12" s="112" t="s">
        <v>156</v>
      </c>
      <c r="L12" s="112" t="s">
        <v>22</v>
      </c>
      <c r="M12" s="112" t="s">
        <v>156</v>
      </c>
      <c r="N12" s="72" t="s">
        <v>22</v>
      </c>
      <c r="O12" s="46" t="s">
        <v>156</v>
      </c>
      <c r="P12" s="112" t="s">
        <v>22</v>
      </c>
      <c r="Q12" s="112" t="s">
        <v>156</v>
      </c>
      <c r="R12" s="112" t="s">
        <v>22</v>
      </c>
      <c r="S12" s="112" t="s">
        <v>156</v>
      </c>
      <c r="T12" s="72" t="s">
        <v>22</v>
      </c>
      <c r="U12" s="46" t="s">
        <v>156</v>
      </c>
      <c r="V12" s="112" t="s">
        <v>22</v>
      </c>
      <c r="W12" s="112" t="s">
        <v>156</v>
      </c>
      <c r="X12" s="112" t="s">
        <v>22</v>
      </c>
      <c r="Y12" s="112" t="s">
        <v>156</v>
      </c>
      <c r="Z12" s="81" t="s">
        <v>22</v>
      </c>
      <c r="AA12" s="13" t="s">
        <v>156</v>
      </c>
      <c r="AB12" s="81" t="s">
        <v>22</v>
      </c>
      <c r="AC12" s="13" t="s">
        <v>156</v>
      </c>
      <c r="AD12" s="81" t="s">
        <v>22</v>
      </c>
      <c r="AE12" s="13" t="s">
        <v>156</v>
      </c>
      <c r="AF12" s="183" t="s">
        <v>22</v>
      </c>
      <c r="AG12" s="183" t="s">
        <v>156</v>
      </c>
      <c r="AH12" s="130" t="s">
        <v>153</v>
      </c>
      <c r="AI12" s="132" t="s">
        <v>285</v>
      </c>
      <c r="AJ12" s="135"/>
    </row>
    <row r="13" spans="1:36" ht="15" customHeight="1" x14ac:dyDescent="0.2">
      <c r="A13" s="90" t="s">
        <v>145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69" ca="1" si="0">IF(OR($C13="",$C13=0),"",VLOOKUP($C13,Ansätze,$D$11,FALSE))</f>
        <v>140</v>
      </c>
      <c r="E13" s="20">
        <f>SUM(F13++H13+J13+L13+N13+P13+R13+T13+V13+X13+Z13+AB13+AD13+AF13)</f>
        <v>0</v>
      </c>
      <c r="F13" s="73"/>
      <c r="G13" s="74">
        <f ca="1">IF(D13="",0,D13*F13)</f>
        <v>0</v>
      </c>
      <c r="H13" s="73"/>
      <c r="I13" s="74">
        <f t="shared" ref="I13:I82" ca="1" si="1">IF(D13="",0,D13*H13)</f>
        <v>0</v>
      </c>
      <c r="J13" s="73"/>
      <c r="K13" s="113">
        <f ca="1">IF($D13="",0,$D13*J13)</f>
        <v>0</v>
      </c>
      <c r="L13" s="73"/>
      <c r="M13" s="113">
        <f ca="1">IF($D13="",0,$D13*L13)</f>
        <v>0</v>
      </c>
      <c r="N13" s="73"/>
      <c r="O13" s="74">
        <f ca="1">IF($D13="",0,$D13*N13)</f>
        <v>0</v>
      </c>
      <c r="P13" s="73"/>
      <c r="Q13" s="113">
        <f t="shared" ref="Q13:Q80" ca="1" si="2">IF($D13="",0,$D13*P13)</f>
        <v>0</v>
      </c>
      <c r="R13" s="73"/>
      <c r="S13" s="113">
        <f t="shared" ref="S13:S82" ca="1" si="3">IF($D13="",0,$D13*R13)</f>
        <v>0</v>
      </c>
      <c r="T13" s="101"/>
      <c r="U13" s="74">
        <f t="shared" ref="U13:U80" ca="1" si="4">IF($D13="",0,$D13*T13)</f>
        <v>0</v>
      </c>
      <c r="V13" s="73"/>
      <c r="W13" s="113">
        <f ca="1">IF($D13="",0,$D13*V13)</f>
        <v>0</v>
      </c>
      <c r="X13" s="73"/>
      <c r="Y13" s="113">
        <f ca="1">IF($D13="",0,$D13*X13)</f>
        <v>0</v>
      </c>
      <c r="Z13" s="73"/>
      <c r="AA13" s="74">
        <f t="shared" ref="AA13:AA43" ca="1" si="5">IF(D13="",0,D13*Z13)</f>
        <v>0</v>
      </c>
      <c r="AB13" s="73"/>
      <c r="AC13" s="74">
        <f t="shared" ref="AC13:AC43" ca="1" si="6">IF(D13="",0,D13*AB13)</f>
        <v>0</v>
      </c>
      <c r="AD13" s="73"/>
      <c r="AE13" s="74">
        <f t="shared" ref="AE13:AE82" ca="1" si="7">IF(D13="",0,D13*AD13)</f>
        <v>0</v>
      </c>
      <c r="AF13" s="73"/>
      <c r="AG13" s="74">
        <f ca="1">IF(D13="",0,D13*AF13)</f>
        <v>0</v>
      </c>
      <c r="AH13" s="82">
        <f t="shared" ref="AH13:AH82" ca="1" si="8">IF(D13="",0,D13*E13)</f>
        <v>0</v>
      </c>
      <c r="AI13" s="74"/>
      <c r="AJ13" s="138">
        <f ca="1">SUM(AH13+AI13)</f>
        <v>0</v>
      </c>
    </row>
    <row r="14" spans="1:36" ht="15" customHeight="1" x14ac:dyDescent="0.2">
      <c r="A14" s="90" t="s">
        <v>162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83" si="9">SUM(F14++H14+J14+L14+N14+P14+R14+T14+V14+X14+Z14+AB14+AD14+AF14)</f>
        <v>0</v>
      </c>
      <c r="F14" s="73"/>
      <c r="G14" s="74">
        <f ca="1">IF(D14="",0,D14*F14)</f>
        <v>0</v>
      </c>
      <c r="H14" s="73"/>
      <c r="I14" s="74">
        <f t="shared" ca="1" si="1"/>
        <v>0</v>
      </c>
      <c r="J14" s="73"/>
      <c r="K14" s="113">
        <f t="shared" ref="K14:K83" ca="1" si="10">IF($D14="",0,$D14*J14)</f>
        <v>0</v>
      </c>
      <c r="L14" s="73"/>
      <c r="M14" s="113">
        <f t="shared" ref="M14:M83" ca="1" si="11">IF($D14="",0,$D14*L14)</f>
        <v>0</v>
      </c>
      <c r="N14" s="73"/>
      <c r="O14" s="74">
        <f t="shared" ref="O14:O83" ca="1" si="12">IF($D14="",0,$D14*N14)</f>
        <v>0</v>
      </c>
      <c r="P14" s="73"/>
      <c r="Q14" s="113">
        <f t="shared" ca="1" si="2"/>
        <v>0</v>
      </c>
      <c r="R14" s="73"/>
      <c r="S14" s="113">
        <f t="shared" ca="1" si="3"/>
        <v>0</v>
      </c>
      <c r="T14" s="101"/>
      <c r="U14" s="74">
        <f t="shared" ca="1" si="4"/>
        <v>0</v>
      </c>
      <c r="V14" s="73"/>
      <c r="W14" s="113">
        <f t="shared" ref="W14:W82" ca="1" si="13">IF($D14="",0,$D14*V14)</f>
        <v>0</v>
      </c>
      <c r="X14" s="73"/>
      <c r="Y14" s="113">
        <f t="shared" ref="Y14:Y82" ca="1" si="14">IF($D14="",0,$D14*X14)</f>
        <v>0</v>
      </c>
      <c r="Z14" s="73"/>
      <c r="AA14" s="74">
        <f t="shared" ca="1" si="5"/>
        <v>0</v>
      </c>
      <c r="AB14" s="73"/>
      <c r="AC14" s="74">
        <f t="shared" ca="1" si="6"/>
        <v>0</v>
      </c>
      <c r="AD14" s="73"/>
      <c r="AE14" s="74">
        <f t="shared" ca="1" si="7"/>
        <v>0</v>
      </c>
      <c r="AF14" s="73"/>
      <c r="AG14" s="74">
        <f t="shared" ref="AG14:AG83" ca="1" si="15">IF(D14="",0,D14*AF14)</f>
        <v>0</v>
      </c>
      <c r="AH14" s="82">
        <f t="shared" ca="1" si="8"/>
        <v>0</v>
      </c>
      <c r="AI14" s="74"/>
      <c r="AJ14" s="139">
        <f t="shared" ref="AJ14:AJ83" ca="1" si="16">SUM(AH14+AI14)</f>
        <v>0</v>
      </c>
    </row>
    <row r="15" spans="1:36" ht="15" customHeight="1" x14ac:dyDescent="0.2">
      <c r="A15" s="90" t="s">
        <v>146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9"/>
        <v>0</v>
      </c>
      <c r="F15" s="73"/>
      <c r="G15" s="74">
        <f t="shared" ref="G15:G84" ca="1" si="17">IF(D15="",0,D15*F15)</f>
        <v>0</v>
      </c>
      <c r="H15" s="73"/>
      <c r="I15" s="74">
        <f t="shared" ca="1" si="1"/>
        <v>0</v>
      </c>
      <c r="J15" s="73"/>
      <c r="K15" s="113">
        <f t="shared" ca="1" si="10"/>
        <v>0</v>
      </c>
      <c r="L15" s="73"/>
      <c r="M15" s="113">
        <f t="shared" ca="1" si="11"/>
        <v>0</v>
      </c>
      <c r="N15" s="73"/>
      <c r="O15" s="74">
        <f t="shared" ca="1" si="12"/>
        <v>0</v>
      </c>
      <c r="P15" s="73"/>
      <c r="Q15" s="113">
        <f t="shared" ca="1" si="2"/>
        <v>0</v>
      </c>
      <c r="R15" s="73"/>
      <c r="S15" s="113">
        <f t="shared" ca="1" si="3"/>
        <v>0</v>
      </c>
      <c r="T15" s="101"/>
      <c r="U15" s="74">
        <f t="shared" ca="1" si="4"/>
        <v>0</v>
      </c>
      <c r="V15" s="73"/>
      <c r="W15" s="113">
        <f t="shared" ca="1" si="13"/>
        <v>0</v>
      </c>
      <c r="X15" s="73"/>
      <c r="Y15" s="113">
        <f t="shared" ca="1" si="14"/>
        <v>0</v>
      </c>
      <c r="Z15" s="73"/>
      <c r="AA15" s="74">
        <f t="shared" ca="1" si="5"/>
        <v>0</v>
      </c>
      <c r="AB15" s="73"/>
      <c r="AC15" s="74">
        <f t="shared" ca="1" si="6"/>
        <v>0</v>
      </c>
      <c r="AD15" s="73"/>
      <c r="AE15" s="74">
        <f t="shared" ca="1" si="7"/>
        <v>0</v>
      </c>
      <c r="AF15" s="73"/>
      <c r="AG15" s="74">
        <f t="shared" ca="1" si="15"/>
        <v>0</v>
      </c>
      <c r="AH15" s="82">
        <f t="shared" ca="1" si="8"/>
        <v>0</v>
      </c>
      <c r="AI15" s="74"/>
      <c r="AJ15" s="139">
        <f t="shared" ca="1" si="16"/>
        <v>0</v>
      </c>
    </row>
    <row r="16" spans="1:36" ht="15" customHeight="1" x14ac:dyDescent="0.2">
      <c r="A16" s="90" t="s">
        <v>149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9"/>
        <v>0</v>
      </c>
      <c r="F16" s="73"/>
      <c r="G16" s="74">
        <f t="shared" ca="1" si="17"/>
        <v>0</v>
      </c>
      <c r="H16" s="73"/>
      <c r="I16" s="74">
        <f t="shared" ca="1" si="1"/>
        <v>0</v>
      </c>
      <c r="J16" s="73"/>
      <c r="K16" s="113">
        <f t="shared" ca="1" si="10"/>
        <v>0</v>
      </c>
      <c r="L16" s="73"/>
      <c r="M16" s="113">
        <f t="shared" ca="1" si="11"/>
        <v>0</v>
      </c>
      <c r="N16" s="73"/>
      <c r="O16" s="74">
        <f t="shared" ca="1" si="12"/>
        <v>0</v>
      </c>
      <c r="P16" s="73"/>
      <c r="Q16" s="113">
        <f t="shared" ca="1" si="2"/>
        <v>0</v>
      </c>
      <c r="R16" s="73"/>
      <c r="S16" s="113">
        <f t="shared" ca="1" si="3"/>
        <v>0</v>
      </c>
      <c r="T16" s="101"/>
      <c r="U16" s="74">
        <f t="shared" ca="1" si="4"/>
        <v>0</v>
      </c>
      <c r="V16" s="73"/>
      <c r="W16" s="113">
        <f t="shared" ca="1" si="13"/>
        <v>0</v>
      </c>
      <c r="X16" s="101"/>
      <c r="Y16" s="113">
        <f t="shared" ca="1" si="14"/>
        <v>0</v>
      </c>
      <c r="Z16" s="73"/>
      <c r="AA16" s="74">
        <f t="shared" ca="1" si="5"/>
        <v>0</v>
      </c>
      <c r="AB16" s="73"/>
      <c r="AC16" s="74">
        <f t="shared" ca="1" si="6"/>
        <v>0</v>
      </c>
      <c r="AD16" s="73"/>
      <c r="AE16" s="74">
        <f t="shared" ca="1" si="7"/>
        <v>0</v>
      </c>
      <c r="AF16" s="73"/>
      <c r="AG16" s="74">
        <f t="shared" ca="1" si="15"/>
        <v>0</v>
      </c>
      <c r="AH16" s="82">
        <f t="shared" ca="1" si="8"/>
        <v>0</v>
      </c>
      <c r="AI16" s="74"/>
      <c r="AJ16" s="139">
        <f t="shared" ca="1" si="16"/>
        <v>0</v>
      </c>
    </row>
    <row r="17" spans="1:36" ht="15" customHeight="1" x14ac:dyDescent="0.2">
      <c r="A17" s="90" t="s">
        <v>236</v>
      </c>
      <c r="B17" t="s">
        <v>65</v>
      </c>
      <c r="C17" s="4" t="s">
        <v>4</v>
      </c>
      <c r="D17" s="19">
        <f t="shared" si="0"/>
        <v>140</v>
      </c>
      <c r="E17" s="20">
        <f t="shared" si="9"/>
        <v>0</v>
      </c>
      <c r="F17" s="73"/>
      <c r="G17" s="74">
        <f t="shared" si="17"/>
        <v>0</v>
      </c>
      <c r="H17" s="73"/>
      <c r="I17" s="74">
        <f t="shared" si="1"/>
        <v>0</v>
      </c>
      <c r="J17" s="73"/>
      <c r="K17" s="113">
        <f t="shared" si="10"/>
        <v>0</v>
      </c>
      <c r="L17" s="73"/>
      <c r="M17" s="113">
        <f t="shared" si="11"/>
        <v>0</v>
      </c>
      <c r="N17" s="73"/>
      <c r="O17" s="74">
        <f t="shared" si="12"/>
        <v>0</v>
      </c>
      <c r="P17" s="73"/>
      <c r="Q17" s="113">
        <f t="shared" si="2"/>
        <v>0</v>
      </c>
      <c r="R17" s="73"/>
      <c r="S17" s="113">
        <f t="shared" si="3"/>
        <v>0</v>
      </c>
      <c r="T17" s="101"/>
      <c r="U17" s="74">
        <f t="shared" si="4"/>
        <v>0</v>
      </c>
      <c r="V17" s="73"/>
      <c r="W17" s="113">
        <f t="shared" si="13"/>
        <v>0</v>
      </c>
      <c r="X17" s="101"/>
      <c r="Y17" s="113">
        <f t="shared" si="14"/>
        <v>0</v>
      </c>
      <c r="Z17" s="73"/>
      <c r="AA17" s="74">
        <f t="shared" si="5"/>
        <v>0</v>
      </c>
      <c r="AB17" s="73"/>
      <c r="AC17" s="74">
        <f t="shared" si="6"/>
        <v>0</v>
      </c>
      <c r="AD17" s="73"/>
      <c r="AE17" s="74">
        <f t="shared" si="7"/>
        <v>0</v>
      </c>
      <c r="AF17" s="73"/>
      <c r="AG17" s="74">
        <f t="shared" si="15"/>
        <v>0</v>
      </c>
      <c r="AH17" s="82">
        <f t="shared" si="8"/>
        <v>0</v>
      </c>
      <c r="AI17" s="74"/>
      <c r="AJ17" s="139">
        <f t="shared" si="16"/>
        <v>0</v>
      </c>
    </row>
    <row r="18" spans="1:36" ht="15" customHeight="1" x14ac:dyDescent="0.2">
      <c r="A18" s="90" t="s">
        <v>151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 t="shared" si="9"/>
        <v>6.5</v>
      </c>
      <c r="F18" s="73">
        <v>6.5</v>
      </c>
      <c r="G18" s="74">
        <f t="shared" ca="1" si="17"/>
        <v>910</v>
      </c>
      <c r="H18" s="73"/>
      <c r="I18" s="74">
        <f t="shared" ca="1" si="1"/>
        <v>0</v>
      </c>
      <c r="J18" s="73"/>
      <c r="K18" s="113">
        <f t="shared" ca="1" si="10"/>
        <v>0</v>
      </c>
      <c r="L18" s="73"/>
      <c r="M18" s="113">
        <f t="shared" ca="1" si="11"/>
        <v>0</v>
      </c>
      <c r="N18" s="73"/>
      <c r="O18" s="74">
        <f t="shared" ca="1" si="12"/>
        <v>0</v>
      </c>
      <c r="P18" s="73"/>
      <c r="Q18" s="113">
        <f t="shared" ca="1" si="2"/>
        <v>0</v>
      </c>
      <c r="R18" s="73"/>
      <c r="S18" s="113">
        <f t="shared" ca="1" si="3"/>
        <v>0</v>
      </c>
      <c r="T18" s="101"/>
      <c r="U18" s="74">
        <f t="shared" ca="1" si="4"/>
        <v>0</v>
      </c>
      <c r="V18" s="73"/>
      <c r="W18" s="113">
        <f t="shared" ca="1" si="13"/>
        <v>0</v>
      </c>
      <c r="X18" s="101"/>
      <c r="Y18" s="113">
        <f t="shared" ca="1" si="14"/>
        <v>0</v>
      </c>
      <c r="Z18" s="73"/>
      <c r="AA18" s="74">
        <f t="shared" ca="1" si="5"/>
        <v>0</v>
      </c>
      <c r="AB18" s="73"/>
      <c r="AC18" s="74">
        <f t="shared" ca="1" si="6"/>
        <v>0</v>
      </c>
      <c r="AD18" s="73"/>
      <c r="AE18" s="74">
        <f t="shared" ca="1" si="7"/>
        <v>0</v>
      </c>
      <c r="AF18" s="73"/>
      <c r="AG18" s="74">
        <f t="shared" ca="1" si="15"/>
        <v>0</v>
      </c>
      <c r="AH18" s="82">
        <f t="shared" ca="1" si="8"/>
        <v>910</v>
      </c>
      <c r="AI18" s="74"/>
      <c r="AJ18" s="139">
        <f t="shared" ca="1" si="16"/>
        <v>910</v>
      </c>
    </row>
    <row r="19" spans="1:36" ht="15" customHeight="1" x14ac:dyDescent="0.2">
      <c r="A19" s="90" t="s">
        <v>369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si="9"/>
        <v>0</v>
      </c>
      <c r="F19" s="73"/>
      <c r="G19" s="74">
        <f t="shared" ca="1" si="17"/>
        <v>0</v>
      </c>
      <c r="H19" s="73"/>
      <c r="I19" s="74">
        <f t="shared" ca="1" si="1"/>
        <v>0</v>
      </c>
      <c r="J19" s="73"/>
      <c r="K19" s="113">
        <f t="shared" ca="1" si="10"/>
        <v>0</v>
      </c>
      <c r="L19" s="73"/>
      <c r="M19" s="113">
        <f t="shared" ca="1" si="11"/>
        <v>0</v>
      </c>
      <c r="N19" s="73"/>
      <c r="O19" s="74">
        <f t="shared" ca="1" si="12"/>
        <v>0</v>
      </c>
      <c r="P19" s="73"/>
      <c r="Q19" s="113">
        <f t="shared" ca="1" si="2"/>
        <v>0</v>
      </c>
      <c r="R19" s="73"/>
      <c r="S19" s="113">
        <f t="shared" ca="1" si="3"/>
        <v>0</v>
      </c>
      <c r="T19" s="101"/>
      <c r="U19" s="74">
        <f t="shared" ca="1" si="4"/>
        <v>0</v>
      </c>
      <c r="V19" s="73"/>
      <c r="W19" s="113">
        <f t="shared" ca="1" si="13"/>
        <v>0</v>
      </c>
      <c r="X19" s="101"/>
      <c r="Y19" s="113">
        <f t="shared" ca="1" si="14"/>
        <v>0</v>
      </c>
      <c r="Z19" s="73"/>
      <c r="AA19" s="74">
        <f t="shared" ca="1" si="5"/>
        <v>0</v>
      </c>
      <c r="AB19" s="73"/>
      <c r="AC19" s="74">
        <f t="shared" ca="1" si="6"/>
        <v>0</v>
      </c>
      <c r="AD19" s="73"/>
      <c r="AE19" s="74">
        <f t="shared" ca="1" si="7"/>
        <v>0</v>
      </c>
      <c r="AF19" s="73"/>
      <c r="AG19" s="74">
        <f t="shared" ca="1" si="15"/>
        <v>0</v>
      </c>
      <c r="AH19" s="82">
        <f t="shared" ca="1" si="8"/>
        <v>0</v>
      </c>
      <c r="AI19" s="74"/>
      <c r="AJ19" s="139">
        <f t="shared" ca="1" si="16"/>
        <v>0</v>
      </c>
    </row>
    <row r="20" spans="1:36" ht="15" customHeight="1" x14ac:dyDescent="0.2">
      <c r="A20" s="90" t="s">
        <v>164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9"/>
        <v>0</v>
      </c>
      <c r="F20" s="73"/>
      <c r="G20" s="74">
        <f t="shared" ca="1" si="17"/>
        <v>0</v>
      </c>
      <c r="H20" s="73"/>
      <c r="I20" s="74">
        <f t="shared" ca="1" si="1"/>
        <v>0</v>
      </c>
      <c r="J20" s="73"/>
      <c r="K20" s="113">
        <f t="shared" ca="1" si="10"/>
        <v>0</v>
      </c>
      <c r="L20" s="73"/>
      <c r="M20" s="113">
        <f t="shared" ca="1" si="11"/>
        <v>0</v>
      </c>
      <c r="N20" s="73"/>
      <c r="O20" s="74">
        <f t="shared" ca="1" si="12"/>
        <v>0</v>
      </c>
      <c r="P20" s="73"/>
      <c r="Q20" s="113">
        <f t="shared" ca="1" si="2"/>
        <v>0</v>
      </c>
      <c r="R20" s="73"/>
      <c r="S20" s="113">
        <f t="shared" ca="1" si="3"/>
        <v>0</v>
      </c>
      <c r="T20" s="101"/>
      <c r="U20" s="74">
        <f t="shared" ca="1" si="4"/>
        <v>0</v>
      </c>
      <c r="V20" s="73"/>
      <c r="W20" s="113">
        <f t="shared" ca="1" si="13"/>
        <v>0</v>
      </c>
      <c r="X20" s="101"/>
      <c r="Y20" s="113">
        <f t="shared" ca="1" si="14"/>
        <v>0</v>
      </c>
      <c r="Z20" s="73"/>
      <c r="AA20" s="74">
        <f t="shared" ca="1" si="5"/>
        <v>0</v>
      </c>
      <c r="AB20" s="73"/>
      <c r="AC20" s="74">
        <f t="shared" ca="1" si="6"/>
        <v>0</v>
      </c>
      <c r="AD20" s="73"/>
      <c r="AE20" s="74">
        <f t="shared" ca="1" si="7"/>
        <v>0</v>
      </c>
      <c r="AF20" s="73"/>
      <c r="AG20" s="74">
        <f t="shared" ca="1" si="15"/>
        <v>0</v>
      </c>
      <c r="AH20" s="82">
        <f t="shared" ca="1" si="8"/>
        <v>0</v>
      </c>
      <c r="AI20" s="74"/>
      <c r="AJ20" s="139">
        <f t="shared" ca="1" si="16"/>
        <v>0</v>
      </c>
    </row>
    <row r="21" spans="1:36" ht="15" customHeight="1" x14ac:dyDescent="0.2">
      <c r="A21" s="90" t="s">
        <v>168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9"/>
        <v>0</v>
      </c>
      <c r="F21" s="73"/>
      <c r="G21" s="74">
        <f t="shared" ca="1" si="17"/>
        <v>0</v>
      </c>
      <c r="H21" s="73"/>
      <c r="I21" s="74">
        <f t="shared" ca="1" si="1"/>
        <v>0</v>
      </c>
      <c r="J21" s="73"/>
      <c r="K21" s="113">
        <f t="shared" ca="1" si="10"/>
        <v>0</v>
      </c>
      <c r="L21" s="73"/>
      <c r="M21" s="113">
        <f t="shared" ca="1" si="11"/>
        <v>0</v>
      </c>
      <c r="N21" s="73"/>
      <c r="O21" s="74">
        <f t="shared" ca="1" si="12"/>
        <v>0</v>
      </c>
      <c r="P21" s="73"/>
      <c r="Q21" s="113">
        <f t="shared" ca="1" si="2"/>
        <v>0</v>
      </c>
      <c r="R21" s="73"/>
      <c r="S21" s="113">
        <f t="shared" ca="1" si="3"/>
        <v>0</v>
      </c>
      <c r="T21" s="101"/>
      <c r="U21" s="74">
        <f t="shared" ca="1" si="4"/>
        <v>0</v>
      </c>
      <c r="V21" s="73"/>
      <c r="W21" s="113">
        <f t="shared" ca="1" si="13"/>
        <v>0</v>
      </c>
      <c r="X21" s="101"/>
      <c r="Y21" s="113">
        <f t="shared" ca="1" si="14"/>
        <v>0</v>
      </c>
      <c r="Z21" s="73"/>
      <c r="AA21" s="74">
        <f t="shared" ca="1" si="5"/>
        <v>0</v>
      </c>
      <c r="AB21" s="73"/>
      <c r="AC21" s="74">
        <f t="shared" ca="1" si="6"/>
        <v>0</v>
      </c>
      <c r="AD21" s="73"/>
      <c r="AE21" s="74">
        <f t="shared" ca="1" si="7"/>
        <v>0</v>
      </c>
      <c r="AF21" s="73"/>
      <c r="AG21" s="74">
        <f t="shared" ca="1" si="15"/>
        <v>0</v>
      </c>
      <c r="AH21" s="82">
        <f t="shared" ca="1" si="8"/>
        <v>0</v>
      </c>
      <c r="AI21" s="74"/>
      <c r="AJ21" s="139">
        <f t="shared" ca="1" si="16"/>
        <v>0</v>
      </c>
    </row>
    <row r="22" spans="1:36" ht="15" customHeight="1" x14ac:dyDescent="0.2">
      <c r="A22" s="90" t="s">
        <v>169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9"/>
        <v>0</v>
      </c>
      <c r="F22" s="73"/>
      <c r="G22" s="74">
        <f t="shared" ca="1" si="17"/>
        <v>0</v>
      </c>
      <c r="H22" s="73"/>
      <c r="I22" s="74">
        <f t="shared" ca="1" si="1"/>
        <v>0</v>
      </c>
      <c r="J22" s="73"/>
      <c r="K22" s="113">
        <f t="shared" ca="1" si="10"/>
        <v>0</v>
      </c>
      <c r="L22" s="73"/>
      <c r="M22" s="113">
        <f t="shared" ca="1" si="11"/>
        <v>0</v>
      </c>
      <c r="N22" s="73"/>
      <c r="O22" s="74">
        <f t="shared" ca="1" si="12"/>
        <v>0</v>
      </c>
      <c r="P22" s="73"/>
      <c r="Q22" s="113">
        <f t="shared" ca="1" si="2"/>
        <v>0</v>
      </c>
      <c r="R22" s="73"/>
      <c r="S22" s="113">
        <f t="shared" ca="1" si="3"/>
        <v>0</v>
      </c>
      <c r="T22" s="101"/>
      <c r="U22" s="74">
        <f t="shared" ca="1" si="4"/>
        <v>0</v>
      </c>
      <c r="V22" s="73"/>
      <c r="W22" s="113">
        <f t="shared" ca="1" si="13"/>
        <v>0</v>
      </c>
      <c r="X22" s="101"/>
      <c r="Y22" s="113">
        <f t="shared" ca="1" si="14"/>
        <v>0</v>
      </c>
      <c r="Z22" s="73"/>
      <c r="AA22" s="74">
        <f t="shared" ca="1" si="5"/>
        <v>0</v>
      </c>
      <c r="AB22" s="73"/>
      <c r="AC22" s="74">
        <f t="shared" ca="1" si="6"/>
        <v>0</v>
      </c>
      <c r="AD22" s="73"/>
      <c r="AE22" s="74">
        <f t="shared" ca="1" si="7"/>
        <v>0</v>
      </c>
      <c r="AF22" s="73"/>
      <c r="AG22" s="74">
        <f t="shared" ca="1" si="15"/>
        <v>0</v>
      </c>
      <c r="AH22" s="82">
        <f t="shared" ca="1" si="8"/>
        <v>0</v>
      </c>
      <c r="AI22" s="74"/>
      <c r="AJ22" s="139">
        <f t="shared" ca="1" si="16"/>
        <v>0</v>
      </c>
    </row>
    <row r="23" spans="1:36" ht="15" customHeight="1" x14ac:dyDescent="0.2">
      <c r="A23" s="90" t="s">
        <v>170</v>
      </c>
      <c r="B23" t="str">
        <f>IF($A23="","",INDEX('MA-Liste'!$D:$D,MATCH($A23,'MA-Liste'!$M:$M,FALSE)))</f>
        <v>AeBo</v>
      </c>
      <c r="C23" s="4" t="str">
        <f ca="1">IF($A23="","",INDEX(INDIRECT("'MA-Liste'!"&amp;$C$11),MATCH($A23,'MA-Liste'!$M:$M,FALSE)))</f>
        <v>D</v>
      </c>
      <c r="D23" s="19">
        <f t="shared" ca="1" si="0"/>
        <v>100</v>
      </c>
      <c r="E23" s="20">
        <f t="shared" si="9"/>
        <v>0</v>
      </c>
      <c r="F23" s="73"/>
      <c r="G23" s="74">
        <f t="shared" ca="1" si="17"/>
        <v>0</v>
      </c>
      <c r="H23" s="73"/>
      <c r="I23" s="74">
        <f t="shared" ca="1" si="1"/>
        <v>0</v>
      </c>
      <c r="J23" s="73"/>
      <c r="K23" s="113">
        <f t="shared" ca="1" si="10"/>
        <v>0</v>
      </c>
      <c r="L23" s="73"/>
      <c r="M23" s="113">
        <f t="shared" ca="1" si="11"/>
        <v>0</v>
      </c>
      <c r="N23" s="73"/>
      <c r="O23" s="74">
        <f t="shared" ca="1" si="12"/>
        <v>0</v>
      </c>
      <c r="P23" s="73"/>
      <c r="Q23" s="113">
        <f t="shared" ca="1" si="2"/>
        <v>0</v>
      </c>
      <c r="R23" s="73"/>
      <c r="S23" s="113">
        <f t="shared" ca="1" si="3"/>
        <v>0</v>
      </c>
      <c r="T23" s="101"/>
      <c r="U23" s="74">
        <f t="shared" ca="1" si="4"/>
        <v>0</v>
      </c>
      <c r="V23" s="73"/>
      <c r="W23" s="113">
        <f t="shared" ca="1" si="13"/>
        <v>0</v>
      </c>
      <c r="X23" s="101"/>
      <c r="Y23" s="113">
        <f t="shared" ca="1" si="14"/>
        <v>0</v>
      </c>
      <c r="Z23" s="73"/>
      <c r="AA23" s="74">
        <f t="shared" ca="1" si="5"/>
        <v>0</v>
      </c>
      <c r="AB23" s="73"/>
      <c r="AC23" s="74">
        <f t="shared" ca="1" si="6"/>
        <v>0</v>
      </c>
      <c r="AD23" s="73"/>
      <c r="AE23" s="74">
        <f t="shared" ca="1" si="7"/>
        <v>0</v>
      </c>
      <c r="AF23" s="73"/>
      <c r="AG23" s="74">
        <f t="shared" ca="1" si="15"/>
        <v>0</v>
      </c>
      <c r="AH23" s="82">
        <f t="shared" ca="1" si="8"/>
        <v>0</v>
      </c>
      <c r="AI23" s="74"/>
      <c r="AJ23" s="139">
        <f t="shared" ca="1" si="16"/>
        <v>0</v>
      </c>
    </row>
    <row r="24" spans="1:36" ht="15" customHeight="1" x14ac:dyDescent="0.2">
      <c r="A24" s="90" t="s">
        <v>171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F</v>
      </c>
      <c r="D24" s="19">
        <f t="shared" ca="1" si="0"/>
        <v>60</v>
      </c>
      <c r="E24" s="20">
        <f t="shared" si="9"/>
        <v>0</v>
      </c>
      <c r="F24" s="73"/>
      <c r="G24" s="74">
        <f t="shared" ca="1" si="17"/>
        <v>0</v>
      </c>
      <c r="H24" s="73"/>
      <c r="I24" s="74">
        <f t="shared" ca="1" si="1"/>
        <v>0</v>
      </c>
      <c r="J24" s="73"/>
      <c r="K24" s="113">
        <f t="shared" ca="1" si="10"/>
        <v>0</v>
      </c>
      <c r="L24" s="73"/>
      <c r="M24" s="113">
        <f t="shared" ca="1" si="11"/>
        <v>0</v>
      </c>
      <c r="N24" s="73"/>
      <c r="O24" s="74">
        <f t="shared" ca="1" si="12"/>
        <v>0</v>
      </c>
      <c r="P24" s="73"/>
      <c r="Q24" s="113">
        <f t="shared" ca="1" si="2"/>
        <v>0</v>
      </c>
      <c r="R24" s="73"/>
      <c r="S24" s="113">
        <f t="shared" ca="1" si="3"/>
        <v>0</v>
      </c>
      <c r="T24" s="101"/>
      <c r="U24" s="74">
        <f t="shared" ca="1" si="4"/>
        <v>0</v>
      </c>
      <c r="V24" s="73"/>
      <c r="W24" s="113">
        <f t="shared" ca="1" si="13"/>
        <v>0</v>
      </c>
      <c r="X24" s="101"/>
      <c r="Y24" s="113">
        <f t="shared" ca="1" si="14"/>
        <v>0</v>
      </c>
      <c r="Z24" s="73"/>
      <c r="AA24" s="74">
        <f t="shared" ca="1" si="5"/>
        <v>0</v>
      </c>
      <c r="AB24" s="73"/>
      <c r="AC24" s="74">
        <f t="shared" ca="1" si="6"/>
        <v>0</v>
      </c>
      <c r="AD24" s="73"/>
      <c r="AE24" s="74">
        <f t="shared" ca="1" si="7"/>
        <v>0</v>
      </c>
      <c r="AF24" s="73"/>
      <c r="AG24" s="74">
        <f t="shared" ca="1" si="15"/>
        <v>0</v>
      </c>
      <c r="AH24" s="82">
        <f t="shared" ca="1" si="8"/>
        <v>0</v>
      </c>
      <c r="AI24" s="74"/>
      <c r="AJ24" s="139">
        <f t="shared" ca="1" si="16"/>
        <v>0</v>
      </c>
    </row>
    <row r="25" spans="1:36" ht="15" customHeight="1" x14ac:dyDescent="0.2">
      <c r="A25" s="90" t="s">
        <v>150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B</v>
      </c>
      <c r="D25" s="19">
        <f t="shared" ca="1" si="0"/>
        <v>140</v>
      </c>
      <c r="E25" s="20">
        <f t="shared" si="9"/>
        <v>0</v>
      </c>
      <c r="F25" s="73"/>
      <c r="G25" s="74">
        <f t="shared" ca="1" si="17"/>
        <v>0</v>
      </c>
      <c r="H25" s="73"/>
      <c r="I25" s="74">
        <f t="shared" ca="1" si="1"/>
        <v>0</v>
      </c>
      <c r="J25" s="73"/>
      <c r="K25" s="113">
        <f t="shared" ca="1" si="10"/>
        <v>0</v>
      </c>
      <c r="L25" s="73"/>
      <c r="M25" s="113">
        <f t="shared" ca="1" si="11"/>
        <v>0</v>
      </c>
      <c r="N25" s="73"/>
      <c r="O25" s="74">
        <f t="shared" ca="1" si="12"/>
        <v>0</v>
      </c>
      <c r="P25" s="73"/>
      <c r="Q25" s="113">
        <f t="shared" ca="1" si="2"/>
        <v>0</v>
      </c>
      <c r="R25" s="73"/>
      <c r="S25" s="113">
        <f t="shared" ca="1" si="3"/>
        <v>0</v>
      </c>
      <c r="T25" s="101"/>
      <c r="U25" s="74">
        <f t="shared" ca="1" si="4"/>
        <v>0</v>
      </c>
      <c r="V25" s="73"/>
      <c r="W25" s="113">
        <f t="shared" ca="1" si="13"/>
        <v>0</v>
      </c>
      <c r="X25" s="101"/>
      <c r="Y25" s="113">
        <f t="shared" ca="1" si="14"/>
        <v>0</v>
      </c>
      <c r="Z25" s="73"/>
      <c r="AA25" s="74">
        <f t="shared" ca="1" si="5"/>
        <v>0</v>
      </c>
      <c r="AB25" s="73"/>
      <c r="AC25" s="74">
        <f t="shared" ca="1" si="6"/>
        <v>0</v>
      </c>
      <c r="AD25" s="73"/>
      <c r="AE25" s="74">
        <f t="shared" ca="1" si="7"/>
        <v>0</v>
      </c>
      <c r="AF25" s="73"/>
      <c r="AG25" s="74">
        <f t="shared" ca="1" si="15"/>
        <v>0</v>
      </c>
      <c r="AH25" s="82">
        <f ca="1">IF(D25="",0,D25*E25)</f>
        <v>0</v>
      </c>
      <c r="AI25" s="74"/>
      <c r="AJ25" s="139">
        <f t="shared" ca="1" si="16"/>
        <v>0</v>
      </c>
    </row>
    <row r="26" spans="1:36" ht="15" customHeight="1" x14ac:dyDescent="0.2">
      <c r="A26" s="90" t="s">
        <v>174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9"/>
        <v>1</v>
      </c>
      <c r="F26" s="73"/>
      <c r="G26" s="74">
        <f t="shared" ca="1" si="17"/>
        <v>0</v>
      </c>
      <c r="H26" s="73"/>
      <c r="I26" s="74">
        <f t="shared" ca="1" si="1"/>
        <v>0</v>
      </c>
      <c r="J26" s="73"/>
      <c r="K26" s="113">
        <f t="shared" ca="1" si="10"/>
        <v>0</v>
      </c>
      <c r="L26" s="73"/>
      <c r="M26" s="113">
        <f t="shared" ca="1" si="11"/>
        <v>0</v>
      </c>
      <c r="N26" s="73"/>
      <c r="O26" s="74">
        <f t="shared" ca="1" si="12"/>
        <v>0</v>
      </c>
      <c r="P26" s="73"/>
      <c r="Q26" s="113">
        <f t="shared" ca="1" si="2"/>
        <v>0</v>
      </c>
      <c r="R26" s="73"/>
      <c r="S26" s="113">
        <f t="shared" ca="1" si="3"/>
        <v>0</v>
      </c>
      <c r="T26" s="101"/>
      <c r="U26" s="74">
        <f t="shared" ca="1" si="4"/>
        <v>0</v>
      </c>
      <c r="V26" s="73"/>
      <c r="W26" s="113">
        <f t="shared" ca="1" si="13"/>
        <v>0</v>
      </c>
      <c r="X26" s="101">
        <v>1</v>
      </c>
      <c r="Y26" s="113">
        <f t="shared" ca="1" si="14"/>
        <v>118</v>
      </c>
      <c r="Z26" s="73"/>
      <c r="AA26" s="74">
        <f t="shared" ca="1" si="5"/>
        <v>0</v>
      </c>
      <c r="AB26" s="73"/>
      <c r="AC26" s="74">
        <f t="shared" ca="1" si="6"/>
        <v>0</v>
      </c>
      <c r="AD26" s="73"/>
      <c r="AE26" s="74">
        <f t="shared" ca="1" si="7"/>
        <v>0</v>
      </c>
      <c r="AF26" s="73"/>
      <c r="AG26" s="74">
        <f t="shared" ca="1" si="15"/>
        <v>0</v>
      </c>
      <c r="AH26" s="82">
        <f t="shared" ca="1" si="8"/>
        <v>118</v>
      </c>
      <c r="AI26" s="74"/>
      <c r="AJ26" s="139">
        <f t="shared" ca="1" si="16"/>
        <v>118</v>
      </c>
    </row>
    <row r="27" spans="1:36" ht="15" customHeight="1" x14ac:dyDescent="0.2">
      <c r="A27" s="90" t="s">
        <v>202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C</v>
      </c>
      <c r="D27" s="19">
        <f t="shared" ca="1" si="0"/>
        <v>118</v>
      </c>
      <c r="E27" s="20">
        <f t="shared" si="9"/>
        <v>0</v>
      </c>
      <c r="F27" s="73"/>
      <c r="G27" s="74">
        <f t="shared" ca="1" si="17"/>
        <v>0</v>
      </c>
      <c r="H27" s="73"/>
      <c r="I27" s="74">
        <f t="shared" ca="1" si="1"/>
        <v>0</v>
      </c>
      <c r="J27" s="73"/>
      <c r="K27" s="113">
        <f t="shared" ca="1" si="10"/>
        <v>0</v>
      </c>
      <c r="L27" s="73"/>
      <c r="M27" s="113">
        <f t="shared" ca="1" si="11"/>
        <v>0</v>
      </c>
      <c r="N27" s="73"/>
      <c r="O27" s="74">
        <f t="shared" ca="1" si="12"/>
        <v>0</v>
      </c>
      <c r="P27" s="73"/>
      <c r="Q27" s="113">
        <f t="shared" ca="1" si="2"/>
        <v>0</v>
      </c>
      <c r="R27" s="73"/>
      <c r="S27" s="113">
        <f t="shared" ca="1" si="3"/>
        <v>0</v>
      </c>
      <c r="T27" s="101"/>
      <c r="U27" s="74">
        <f t="shared" ca="1" si="4"/>
        <v>0</v>
      </c>
      <c r="V27" s="73"/>
      <c r="W27" s="113">
        <f t="shared" ca="1" si="13"/>
        <v>0</v>
      </c>
      <c r="X27" s="101"/>
      <c r="Y27" s="113">
        <f t="shared" ca="1" si="14"/>
        <v>0</v>
      </c>
      <c r="Z27" s="73"/>
      <c r="AA27" s="74">
        <f t="shared" ca="1" si="5"/>
        <v>0</v>
      </c>
      <c r="AB27" s="73"/>
      <c r="AC27" s="74">
        <f t="shared" ca="1" si="6"/>
        <v>0</v>
      </c>
      <c r="AD27" s="73"/>
      <c r="AE27" s="74">
        <f t="shared" ca="1" si="7"/>
        <v>0</v>
      </c>
      <c r="AF27" s="73"/>
      <c r="AG27" s="74">
        <f t="shared" ca="1" si="15"/>
        <v>0</v>
      </c>
      <c r="AH27" s="82">
        <f t="shared" ca="1" si="8"/>
        <v>0</v>
      </c>
      <c r="AI27" s="74"/>
      <c r="AJ27" s="139">
        <f t="shared" ca="1" si="16"/>
        <v>0</v>
      </c>
    </row>
    <row r="28" spans="1:36" ht="15" customHeight="1" x14ac:dyDescent="0.2">
      <c r="A28" s="90" t="s">
        <v>166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D</v>
      </c>
      <c r="D28" s="19">
        <f t="shared" ca="1" si="0"/>
        <v>100</v>
      </c>
      <c r="E28" s="20">
        <f t="shared" si="9"/>
        <v>0</v>
      </c>
      <c r="F28" s="73"/>
      <c r="G28" s="74">
        <f t="shared" ca="1" si="17"/>
        <v>0</v>
      </c>
      <c r="H28" s="73"/>
      <c r="I28" s="74">
        <f t="shared" ca="1" si="1"/>
        <v>0</v>
      </c>
      <c r="J28" s="73"/>
      <c r="K28" s="113">
        <f t="shared" ca="1" si="10"/>
        <v>0</v>
      </c>
      <c r="L28" s="73"/>
      <c r="M28" s="113">
        <f t="shared" ca="1" si="11"/>
        <v>0</v>
      </c>
      <c r="N28" s="73"/>
      <c r="O28" s="74">
        <f t="shared" ca="1" si="12"/>
        <v>0</v>
      </c>
      <c r="P28" s="73"/>
      <c r="Q28" s="113">
        <f t="shared" ca="1" si="2"/>
        <v>0</v>
      </c>
      <c r="R28" s="73"/>
      <c r="S28" s="113">
        <f t="shared" ca="1" si="3"/>
        <v>0</v>
      </c>
      <c r="T28" s="101"/>
      <c r="U28" s="74">
        <f t="shared" ca="1" si="4"/>
        <v>0</v>
      </c>
      <c r="V28" s="73"/>
      <c r="W28" s="113">
        <f t="shared" ca="1" si="13"/>
        <v>0</v>
      </c>
      <c r="X28" s="101"/>
      <c r="Y28" s="113">
        <f t="shared" ca="1" si="14"/>
        <v>0</v>
      </c>
      <c r="Z28" s="73"/>
      <c r="AA28" s="74">
        <f t="shared" ca="1" si="5"/>
        <v>0</v>
      </c>
      <c r="AB28" s="73"/>
      <c r="AC28" s="74">
        <f t="shared" ca="1" si="6"/>
        <v>0</v>
      </c>
      <c r="AD28" s="73"/>
      <c r="AE28" s="74">
        <f t="shared" ca="1" si="7"/>
        <v>0</v>
      </c>
      <c r="AF28" s="73"/>
      <c r="AG28" s="74">
        <f t="shared" ca="1" si="15"/>
        <v>0</v>
      </c>
      <c r="AH28" s="82">
        <f t="shared" ca="1" si="8"/>
        <v>0</v>
      </c>
      <c r="AI28" s="74"/>
      <c r="AJ28" s="139">
        <f t="shared" ca="1" si="16"/>
        <v>0</v>
      </c>
    </row>
    <row r="29" spans="1:36" ht="15" customHeight="1" x14ac:dyDescent="0.2">
      <c r="A29" s="90" t="s">
        <v>167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F</v>
      </c>
      <c r="D29" s="19">
        <f t="shared" ca="1" si="0"/>
        <v>60</v>
      </c>
      <c r="E29" s="20">
        <f t="shared" si="9"/>
        <v>0</v>
      </c>
      <c r="F29" s="73"/>
      <c r="G29" s="74">
        <f t="shared" ca="1" si="17"/>
        <v>0</v>
      </c>
      <c r="H29" s="73"/>
      <c r="I29" s="74">
        <f t="shared" ca="1" si="1"/>
        <v>0</v>
      </c>
      <c r="J29" s="73"/>
      <c r="K29" s="113">
        <f t="shared" ca="1" si="10"/>
        <v>0</v>
      </c>
      <c r="L29" s="73"/>
      <c r="M29" s="113">
        <f t="shared" ca="1" si="11"/>
        <v>0</v>
      </c>
      <c r="N29" s="73"/>
      <c r="O29" s="74">
        <f t="shared" ca="1" si="12"/>
        <v>0</v>
      </c>
      <c r="P29" s="73"/>
      <c r="Q29" s="113">
        <f t="shared" ca="1" si="2"/>
        <v>0</v>
      </c>
      <c r="R29" s="73"/>
      <c r="S29" s="113">
        <f t="shared" ca="1" si="3"/>
        <v>0</v>
      </c>
      <c r="T29" s="101"/>
      <c r="U29" s="74">
        <f t="shared" ca="1" si="4"/>
        <v>0</v>
      </c>
      <c r="V29" s="73"/>
      <c r="W29" s="113">
        <f t="shared" ca="1" si="13"/>
        <v>0</v>
      </c>
      <c r="X29" s="101"/>
      <c r="Y29" s="113">
        <f t="shared" ca="1" si="14"/>
        <v>0</v>
      </c>
      <c r="Z29" s="73"/>
      <c r="AA29" s="74">
        <f t="shared" ca="1" si="5"/>
        <v>0</v>
      </c>
      <c r="AB29" s="73"/>
      <c r="AC29" s="74">
        <f t="shared" ca="1" si="6"/>
        <v>0</v>
      </c>
      <c r="AD29" s="73"/>
      <c r="AE29" s="74">
        <f t="shared" ca="1" si="7"/>
        <v>0</v>
      </c>
      <c r="AF29" s="73"/>
      <c r="AG29" s="74">
        <f t="shared" ca="1" si="15"/>
        <v>0</v>
      </c>
      <c r="AH29" s="82">
        <f t="shared" ca="1" si="8"/>
        <v>0</v>
      </c>
      <c r="AI29" s="74"/>
      <c r="AJ29" s="139">
        <f t="shared" ca="1" si="16"/>
        <v>0</v>
      </c>
    </row>
    <row r="30" spans="1:36" ht="15" customHeight="1" x14ac:dyDescent="0.2">
      <c r="A30" s="90" t="s">
        <v>176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G</v>
      </c>
      <c r="D30" s="19">
        <f t="shared" ca="1" si="0"/>
        <v>35</v>
      </c>
      <c r="E30" s="20">
        <f t="shared" si="9"/>
        <v>0</v>
      </c>
      <c r="F30" s="73"/>
      <c r="G30" s="74">
        <f t="shared" ca="1" si="17"/>
        <v>0</v>
      </c>
      <c r="H30" s="73"/>
      <c r="I30" s="74">
        <f t="shared" ca="1" si="1"/>
        <v>0</v>
      </c>
      <c r="J30" s="73"/>
      <c r="K30" s="113">
        <f t="shared" ca="1" si="10"/>
        <v>0</v>
      </c>
      <c r="L30" s="73"/>
      <c r="M30" s="113">
        <f t="shared" ca="1" si="11"/>
        <v>0</v>
      </c>
      <c r="N30" s="73"/>
      <c r="O30" s="74">
        <f t="shared" ca="1" si="12"/>
        <v>0</v>
      </c>
      <c r="P30" s="73"/>
      <c r="Q30" s="113">
        <f t="shared" ca="1" si="2"/>
        <v>0</v>
      </c>
      <c r="R30" s="73"/>
      <c r="S30" s="113">
        <f t="shared" ca="1" si="3"/>
        <v>0</v>
      </c>
      <c r="T30" s="101"/>
      <c r="U30" s="74">
        <f t="shared" ca="1" si="4"/>
        <v>0</v>
      </c>
      <c r="V30" s="73"/>
      <c r="W30" s="113">
        <f t="shared" ca="1" si="13"/>
        <v>0</v>
      </c>
      <c r="X30" s="101"/>
      <c r="Y30" s="113">
        <f t="shared" ca="1" si="14"/>
        <v>0</v>
      </c>
      <c r="Z30" s="73"/>
      <c r="AA30" s="74">
        <f t="shared" ca="1" si="5"/>
        <v>0</v>
      </c>
      <c r="AB30" s="73"/>
      <c r="AC30" s="74">
        <f t="shared" ca="1" si="6"/>
        <v>0</v>
      </c>
      <c r="AD30" s="73"/>
      <c r="AE30" s="74">
        <f t="shared" ca="1" si="7"/>
        <v>0</v>
      </c>
      <c r="AF30" s="73"/>
      <c r="AG30" s="74">
        <f t="shared" ca="1" si="15"/>
        <v>0</v>
      </c>
      <c r="AH30" s="82">
        <f t="shared" ca="1" si="8"/>
        <v>0</v>
      </c>
      <c r="AI30" s="74"/>
      <c r="AJ30" s="139">
        <f t="shared" ca="1" si="16"/>
        <v>0</v>
      </c>
    </row>
    <row r="31" spans="1:36" ht="15" customHeight="1" x14ac:dyDescent="0.2">
      <c r="A31" s="84" t="s">
        <v>143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D</v>
      </c>
      <c r="D31" s="19">
        <f t="shared" ca="1" si="0"/>
        <v>100</v>
      </c>
      <c r="E31" s="20">
        <f t="shared" si="9"/>
        <v>0</v>
      </c>
      <c r="F31" s="73"/>
      <c r="G31" s="74">
        <f t="shared" ca="1" si="17"/>
        <v>0</v>
      </c>
      <c r="H31" s="73"/>
      <c r="I31" s="74">
        <f t="shared" ca="1" si="1"/>
        <v>0</v>
      </c>
      <c r="J31" s="73"/>
      <c r="K31" s="113">
        <f t="shared" ca="1" si="10"/>
        <v>0</v>
      </c>
      <c r="L31" s="73"/>
      <c r="M31" s="113">
        <f t="shared" ca="1" si="11"/>
        <v>0</v>
      </c>
      <c r="N31" s="73"/>
      <c r="O31" s="74">
        <f t="shared" ca="1" si="12"/>
        <v>0</v>
      </c>
      <c r="P31" s="73"/>
      <c r="Q31" s="113">
        <f t="shared" ca="1" si="2"/>
        <v>0</v>
      </c>
      <c r="R31" s="73"/>
      <c r="S31" s="113">
        <f t="shared" ca="1" si="3"/>
        <v>0</v>
      </c>
      <c r="T31" s="101"/>
      <c r="U31" s="74">
        <f t="shared" ca="1" si="4"/>
        <v>0</v>
      </c>
      <c r="V31" s="73"/>
      <c r="W31" s="113">
        <f t="shared" ca="1" si="13"/>
        <v>0</v>
      </c>
      <c r="X31" s="101"/>
      <c r="Y31" s="113">
        <f t="shared" ca="1" si="14"/>
        <v>0</v>
      </c>
      <c r="Z31" s="73"/>
      <c r="AA31" s="74">
        <f t="shared" ca="1" si="5"/>
        <v>0</v>
      </c>
      <c r="AB31" s="73"/>
      <c r="AC31" s="74">
        <f t="shared" ca="1" si="6"/>
        <v>0</v>
      </c>
      <c r="AD31" s="73"/>
      <c r="AE31" s="74">
        <f t="shared" ca="1" si="7"/>
        <v>0</v>
      </c>
      <c r="AF31" s="73"/>
      <c r="AG31" s="74">
        <f t="shared" ca="1" si="15"/>
        <v>0</v>
      </c>
      <c r="AH31" s="82">
        <f t="shared" ca="1" si="8"/>
        <v>0</v>
      </c>
      <c r="AI31" s="74"/>
      <c r="AJ31" s="139">
        <f t="shared" ca="1" si="16"/>
        <v>0</v>
      </c>
    </row>
    <row r="32" spans="1:36" ht="15" customHeight="1" x14ac:dyDescent="0.2">
      <c r="A32" s="84" t="s">
        <v>375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E</v>
      </c>
      <c r="D32" s="19">
        <f t="shared" ca="1" si="0"/>
        <v>75</v>
      </c>
      <c r="E32" s="20">
        <f t="shared" si="9"/>
        <v>0</v>
      </c>
      <c r="F32" s="73"/>
      <c r="G32" s="74">
        <f t="shared" ca="1" si="17"/>
        <v>0</v>
      </c>
      <c r="H32" s="73"/>
      <c r="I32" s="74">
        <f t="shared" ca="1" si="1"/>
        <v>0</v>
      </c>
      <c r="J32" s="73"/>
      <c r="K32" s="113">
        <f t="shared" ca="1" si="10"/>
        <v>0</v>
      </c>
      <c r="L32" s="73"/>
      <c r="M32" s="113">
        <f t="shared" ca="1" si="11"/>
        <v>0</v>
      </c>
      <c r="N32" s="73"/>
      <c r="O32" s="74">
        <f t="shared" ca="1" si="12"/>
        <v>0</v>
      </c>
      <c r="P32" s="73"/>
      <c r="Q32" s="113">
        <f t="shared" ca="1" si="2"/>
        <v>0</v>
      </c>
      <c r="R32" s="73"/>
      <c r="S32" s="113">
        <f t="shared" ca="1" si="3"/>
        <v>0</v>
      </c>
      <c r="T32" s="101"/>
      <c r="U32" s="74">
        <f t="shared" ca="1" si="4"/>
        <v>0</v>
      </c>
      <c r="V32" s="73"/>
      <c r="W32" s="113">
        <f t="shared" ca="1" si="13"/>
        <v>0</v>
      </c>
      <c r="X32" s="101"/>
      <c r="Y32" s="113">
        <f t="shared" ca="1" si="14"/>
        <v>0</v>
      </c>
      <c r="Z32" s="73"/>
      <c r="AA32" s="74">
        <f t="shared" ca="1" si="5"/>
        <v>0</v>
      </c>
      <c r="AB32" s="73"/>
      <c r="AC32" s="74">
        <f t="shared" ca="1" si="6"/>
        <v>0</v>
      </c>
      <c r="AD32" s="73"/>
      <c r="AE32" s="74">
        <f t="shared" ca="1" si="7"/>
        <v>0</v>
      </c>
      <c r="AF32" s="73"/>
      <c r="AG32" s="74">
        <f t="shared" ca="1" si="15"/>
        <v>0</v>
      </c>
      <c r="AH32" s="82">
        <f t="shared" ca="1" si="8"/>
        <v>0</v>
      </c>
      <c r="AI32" s="74"/>
      <c r="AJ32" s="139">
        <f t="shared" ca="1" si="16"/>
        <v>0</v>
      </c>
    </row>
    <row r="33" spans="1:36" ht="15" customHeight="1" x14ac:dyDescent="0.2">
      <c r="A33" s="84" t="s">
        <v>366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E</v>
      </c>
      <c r="D33" s="19">
        <f t="shared" ca="1" si="0"/>
        <v>75</v>
      </c>
      <c r="E33" s="20">
        <f t="shared" si="9"/>
        <v>0</v>
      </c>
      <c r="F33" s="73"/>
      <c r="G33" s="74">
        <f t="shared" ca="1" si="17"/>
        <v>0</v>
      </c>
      <c r="H33" s="73"/>
      <c r="I33" s="74">
        <f t="shared" ca="1" si="1"/>
        <v>0</v>
      </c>
      <c r="J33" s="73"/>
      <c r="K33" s="113">
        <f t="shared" ca="1" si="10"/>
        <v>0</v>
      </c>
      <c r="L33" s="73"/>
      <c r="M33" s="113">
        <f t="shared" ca="1" si="11"/>
        <v>0</v>
      </c>
      <c r="N33" s="73"/>
      <c r="O33" s="74">
        <f t="shared" ca="1" si="12"/>
        <v>0</v>
      </c>
      <c r="P33" s="73"/>
      <c r="Q33" s="113">
        <f t="shared" ca="1" si="2"/>
        <v>0</v>
      </c>
      <c r="R33" s="73"/>
      <c r="S33" s="113">
        <f t="shared" ca="1" si="3"/>
        <v>0</v>
      </c>
      <c r="T33" s="101"/>
      <c r="U33" s="74">
        <f t="shared" ca="1" si="4"/>
        <v>0</v>
      </c>
      <c r="V33" s="73"/>
      <c r="W33" s="113">
        <f t="shared" ca="1" si="13"/>
        <v>0</v>
      </c>
      <c r="X33" s="101"/>
      <c r="Y33" s="113">
        <f t="shared" ca="1" si="14"/>
        <v>0</v>
      </c>
      <c r="Z33" s="73"/>
      <c r="AA33" s="74">
        <f t="shared" ca="1" si="5"/>
        <v>0</v>
      </c>
      <c r="AB33" s="73"/>
      <c r="AC33" s="74">
        <f t="shared" ca="1" si="6"/>
        <v>0</v>
      </c>
      <c r="AD33" s="73"/>
      <c r="AE33" s="74">
        <f t="shared" ca="1" si="7"/>
        <v>0</v>
      </c>
      <c r="AF33" s="73"/>
      <c r="AG33" s="74">
        <f t="shared" ca="1" si="15"/>
        <v>0</v>
      </c>
      <c r="AH33" s="82">
        <f t="shared" ca="1" si="8"/>
        <v>0</v>
      </c>
      <c r="AI33" s="74"/>
      <c r="AJ33" s="139">
        <f t="shared" ca="1" si="16"/>
        <v>0</v>
      </c>
    </row>
    <row r="34" spans="1:36" ht="15" customHeight="1" x14ac:dyDescent="0.2">
      <c r="A34" s="84" t="s">
        <v>182</v>
      </c>
      <c r="B34" t="str">
        <f>IF($A34="","",INDEX('MA-Liste'!$D:$D,MATCH($A34,'MA-Liste'!$M:$M,FALSE)))</f>
        <v>AeBo</v>
      </c>
      <c r="C34" s="4" t="str">
        <f ca="1">IF($A34="","",INDEX(INDIRECT("'MA-Liste'!"&amp;$C$11),MATCH($A34,'MA-Liste'!$M:$M,FALSE)))</f>
        <v>G</v>
      </c>
      <c r="D34" s="19">
        <f t="shared" ca="1" si="0"/>
        <v>35</v>
      </c>
      <c r="E34" s="20">
        <f t="shared" si="9"/>
        <v>0</v>
      </c>
      <c r="F34" s="73"/>
      <c r="G34" s="74">
        <f t="shared" ca="1" si="17"/>
        <v>0</v>
      </c>
      <c r="H34" s="73"/>
      <c r="I34" s="74">
        <f t="shared" ca="1" si="1"/>
        <v>0</v>
      </c>
      <c r="J34" s="73"/>
      <c r="K34" s="113">
        <f t="shared" ca="1" si="10"/>
        <v>0</v>
      </c>
      <c r="L34" s="73"/>
      <c r="M34" s="113">
        <f t="shared" ca="1" si="11"/>
        <v>0</v>
      </c>
      <c r="N34" s="73"/>
      <c r="O34" s="74">
        <f t="shared" ca="1" si="12"/>
        <v>0</v>
      </c>
      <c r="P34" s="73"/>
      <c r="Q34" s="113">
        <f t="shared" ca="1" si="2"/>
        <v>0</v>
      </c>
      <c r="R34" s="73"/>
      <c r="S34" s="113">
        <f t="shared" ca="1" si="3"/>
        <v>0</v>
      </c>
      <c r="T34" s="101"/>
      <c r="U34" s="74">
        <f t="shared" ca="1" si="4"/>
        <v>0</v>
      </c>
      <c r="V34" s="73"/>
      <c r="W34" s="113">
        <f t="shared" ca="1" si="13"/>
        <v>0</v>
      </c>
      <c r="X34" s="101"/>
      <c r="Y34" s="113">
        <f t="shared" ca="1" si="14"/>
        <v>0</v>
      </c>
      <c r="Z34" s="73"/>
      <c r="AA34" s="74">
        <f t="shared" ca="1" si="5"/>
        <v>0</v>
      </c>
      <c r="AB34" s="73"/>
      <c r="AC34" s="74">
        <f t="shared" ca="1" si="6"/>
        <v>0</v>
      </c>
      <c r="AD34" s="73"/>
      <c r="AE34" s="74">
        <f t="shared" ca="1" si="7"/>
        <v>0</v>
      </c>
      <c r="AF34" s="73"/>
      <c r="AG34" s="74">
        <f t="shared" ca="1" si="15"/>
        <v>0</v>
      </c>
      <c r="AH34" s="82">
        <f t="shared" ca="1" si="8"/>
        <v>0</v>
      </c>
      <c r="AI34" s="74"/>
      <c r="AJ34" s="139">
        <f t="shared" ca="1" si="16"/>
        <v>0</v>
      </c>
    </row>
    <row r="35" spans="1:36" ht="15" customHeight="1" x14ac:dyDescent="0.2">
      <c r="A35" s="84" t="s">
        <v>147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B</v>
      </c>
      <c r="D35" s="19">
        <f t="shared" ca="1" si="0"/>
        <v>140</v>
      </c>
      <c r="E35" s="20">
        <f t="shared" si="9"/>
        <v>0</v>
      </c>
      <c r="F35" s="73"/>
      <c r="G35" s="74">
        <f t="shared" ca="1" si="17"/>
        <v>0</v>
      </c>
      <c r="H35" s="73"/>
      <c r="I35" s="74">
        <f t="shared" ca="1" si="1"/>
        <v>0</v>
      </c>
      <c r="J35" s="73"/>
      <c r="K35" s="113">
        <f t="shared" ca="1" si="10"/>
        <v>0</v>
      </c>
      <c r="L35" s="73"/>
      <c r="M35" s="113">
        <f t="shared" ca="1" si="11"/>
        <v>0</v>
      </c>
      <c r="N35" s="73"/>
      <c r="O35" s="74">
        <f t="shared" ca="1" si="12"/>
        <v>0</v>
      </c>
      <c r="P35" s="73"/>
      <c r="Q35" s="113">
        <f t="shared" ca="1" si="2"/>
        <v>0</v>
      </c>
      <c r="R35" s="73"/>
      <c r="S35" s="113">
        <f t="shared" ca="1" si="3"/>
        <v>0</v>
      </c>
      <c r="T35" s="101"/>
      <c r="U35" s="74">
        <f t="shared" ca="1" si="4"/>
        <v>0</v>
      </c>
      <c r="V35" s="73"/>
      <c r="W35" s="113">
        <f t="shared" ca="1" si="13"/>
        <v>0</v>
      </c>
      <c r="X35" s="101"/>
      <c r="Y35" s="113">
        <f t="shared" ca="1" si="14"/>
        <v>0</v>
      </c>
      <c r="Z35" s="73"/>
      <c r="AA35" s="74">
        <f t="shared" ca="1" si="5"/>
        <v>0</v>
      </c>
      <c r="AB35" s="73"/>
      <c r="AC35" s="74">
        <f t="shared" ca="1" si="6"/>
        <v>0</v>
      </c>
      <c r="AD35" s="73"/>
      <c r="AE35" s="74">
        <f t="shared" ca="1" si="7"/>
        <v>0</v>
      </c>
      <c r="AF35" s="73"/>
      <c r="AG35" s="74">
        <f t="shared" ca="1" si="15"/>
        <v>0</v>
      </c>
      <c r="AH35" s="82">
        <f t="shared" ca="1" si="8"/>
        <v>0</v>
      </c>
      <c r="AI35" s="74"/>
      <c r="AJ35" s="139">
        <f t="shared" ca="1" si="16"/>
        <v>0</v>
      </c>
    </row>
    <row r="36" spans="1:36" ht="15" customHeight="1" x14ac:dyDescent="0.2">
      <c r="A36" s="84" t="s">
        <v>205</v>
      </c>
      <c r="B36" t="str">
        <f>IF($A36="","",INDEX('MA-Liste'!$D:$D,MATCH($A36,'MA-Liste'!$M:$M,FALSE)))</f>
        <v>AeBo</v>
      </c>
      <c r="C36" s="4" t="str">
        <f ca="1">IF($A36="","",INDEX(INDIRECT("'MA-Liste'!"&amp;$C$11),MATCH($A36,'MA-Liste'!$M:$M,FALSE)))</f>
        <v>D</v>
      </c>
      <c r="D36" s="19">
        <f t="shared" ca="1" si="0"/>
        <v>100</v>
      </c>
      <c r="E36" s="20">
        <f t="shared" si="9"/>
        <v>0</v>
      </c>
      <c r="F36" s="73"/>
      <c r="G36" s="74">
        <f t="shared" ca="1" si="17"/>
        <v>0</v>
      </c>
      <c r="H36" s="73"/>
      <c r="I36" s="74">
        <f t="shared" ca="1" si="1"/>
        <v>0</v>
      </c>
      <c r="J36" s="73"/>
      <c r="K36" s="113">
        <f t="shared" ca="1" si="10"/>
        <v>0</v>
      </c>
      <c r="L36" s="73"/>
      <c r="M36" s="113">
        <f t="shared" ca="1" si="11"/>
        <v>0</v>
      </c>
      <c r="N36" s="73"/>
      <c r="O36" s="74">
        <f t="shared" ca="1" si="12"/>
        <v>0</v>
      </c>
      <c r="P36" s="73"/>
      <c r="Q36" s="113">
        <f t="shared" ca="1" si="2"/>
        <v>0</v>
      </c>
      <c r="R36" s="73"/>
      <c r="S36" s="113">
        <f t="shared" ca="1" si="3"/>
        <v>0</v>
      </c>
      <c r="T36" s="101"/>
      <c r="U36" s="74">
        <f t="shared" ca="1" si="4"/>
        <v>0</v>
      </c>
      <c r="V36" s="73"/>
      <c r="W36" s="113">
        <f t="shared" ca="1" si="13"/>
        <v>0</v>
      </c>
      <c r="X36" s="101"/>
      <c r="Y36" s="113">
        <f t="shared" ca="1" si="14"/>
        <v>0</v>
      </c>
      <c r="Z36" s="73"/>
      <c r="AA36" s="74">
        <f t="shared" ca="1" si="5"/>
        <v>0</v>
      </c>
      <c r="AB36" s="73"/>
      <c r="AC36" s="74">
        <f t="shared" ca="1" si="6"/>
        <v>0</v>
      </c>
      <c r="AD36" s="73"/>
      <c r="AE36" s="74">
        <f t="shared" ca="1" si="7"/>
        <v>0</v>
      </c>
      <c r="AF36" s="73"/>
      <c r="AG36" s="74">
        <f t="shared" ca="1" si="15"/>
        <v>0</v>
      </c>
      <c r="AH36" s="82">
        <f t="shared" ca="1" si="8"/>
        <v>0</v>
      </c>
      <c r="AI36" s="74"/>
      <c r="AJ36" s="139">
        <f t="shared" ca="1" si="16"/>
        <v>0</v>
      </c>
    </row>
    <row r="37" spans="1:36" ht="15" customHeight="1" x14ac:dyDescent="0.2">
      <c r="A37" s="84" t="s">
        <v>354</v>
      </c>
      <c r="B37" t="s">
        <v>65</v>
      </c>
      <c r="C37" s="4" t="s">
        <v>6</v>
      </c>
      <c r="D37" s="19">
        <f t="shared" si="0"/>
        <v>100</v>
      </c>
      <c r="E37" s="20">
        <f t="shared" si="9"/>
        <v>0</v>
      </c>
      <c r="F37" s="73"/>
      <c r="G37" s="74">
        <f t="shared" si="17"/>
        <v>0</v>
      </c>
      <c r="H37" s="73"/>
      <c r="I37" s="74">
        <f t="shared" si="1"/>
        <v>0</v>
      </c>
      <c r="J37" s="73"/>
      <c r="K37" s="113">
        <f t="shared" si="10"/>
        <v>0</v>
      </c>
      <c r="L37" s="73"/>
      <c r="M37" s="113">
        <f t="shared" si="11"/>
        <v>0</v>
      </c>
      <c r="N37" s="73"/>
      <c r="O37" s="74">
        <f t="shared" si="12"/>
        <v>0</v>
      </c>
      <c r="P37" s="73"/>
      <c r="Q37" s="113">
        <f t="shared" si="2"/>
        <v>0</v>
      </c>
      <c r="R37" s="73"/>
      <c r="S37" s="113">
        <f t="shared" si="3"/>
        <v>0</v>
      </c>
      <c r="T37" s="101"/>
      <c r="U37" s="74">
        <f t="shared" si="4"/>
        <v>0</v>
      </c>
      <c r="V37" s="73"/>
      <c r="W37" s="113">
        <f t="shared" si="13"/>
        <v>0</v>
      </c>
      <c r="X37" s="101"/>
      <c r="Y37" s="113">
        <f t="shared" si="14"/>
        <v>0</v>
      </c>
      <c r="Z37" s="73"/>
      <c r="AA37" s="74">
        <f t="shared" si="5"/>
        <v>0</v>
      </c>
      <c r="AB37" s="73"/>
      <c r="AC37" s="74">
        <f t="shared" si="6"/>
        <v>0</v>
      </c>
      <c r="AD37" s="73"/>
      <c r="AE37" s="74">
        <f t="shared" si="7"/>
        <v>0</v>
      </c>
      <c r="AF37" s="73"/>
      <c r="AG37" s="74">
        <f t="shared" si="15"/>
        <v>0</v>
      </c>
      <c r="AH37" s="82">
        <f t="shared" si="8"/>
        <v>0</v>
      </c>
      <c r="AI37" s="74"/>
      <c r="AJ37" s="139">
        <f t="shared" si="16"/>
        <v>0</v>
      </c>
    </row>
    <row r="38" spans="1:36" ht="15" customHeight="1" x14ac:dyDescent="0.2">
      <c r="A38" s="84" t="s">
        <v>148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D</v>
      </c>
      <c r="D38" s="19">
        <f t="shared" ca="1" si="0"/>
        <v>100</v>
      </c>
      <c r="E38" s="20">
        <f t="shared" si="9"/>
        <v>0</v>
      </c>
      <c r="F38" s="73"/>
      <c r="G38" s="74">
        <f t="shared" ca="1" si="17"/>
        <v>0</v>
      </c>
      <c r="H38" s="73"/>
      <c r="I38" s="74">
        <f t="shared" ca="1" si="1"/>
        <v>0</v>
      </c>
      <c r="J38" s="73"/>
      <c r="K38" s="113">
        <f t="shared" ca="1" si="10"/>
        <v>0</v>
      </c>
      <c r="L38" s="73"/>
      <c r="M38" s="113">
        <f t="shared" ca="1" si="11"/>
        <v>0</v>
      </c>
      <c r="N38" s="73"/>
      <c r="O38" s="74">
        <f t="shared" ca="1" si="12"/>
        <v>0</v>
      </c>
      <c r="P38" s="73"/>
      <c r="Q38" s="113">
        <f t="shared" ca="1" si="2"/>
        <v>0</v>
      </c>
      <c r="R38" s="73"/>
      <c r="S38" s="113">
        <f t="shared" ca="1" si="3"/>
        <v>0</v>
      </c>
      <c r="T38" s="101"/>
      <c r="U38" s="74">
        <f t="shared" ca="1" si="4"/>
        <v>0</v>
      </c>
      <c r="V38" s="73"/>
      <c r="W38" s="113">
        <f t="shared" ca="1" si="13"/>
        <v>0</v>
      </c>
      <c r="X38" s="101"/>
      <c r="Y38" s="113">
        <f t="shared" ca="1" si="14"/>
        <v>0</v>
      </c>
      <c r="Z38" s="73"/>
      <c r="AA38" s="74">
        <f t="shared" ca="1" si="5"/>
        <v>0</v>
      </c>
      <c r="AB38" s="73"/>
      <c r="AC38" s="74">
        <f t="shared" ca="1" si="6"/>
        <v>0</v>
      </c>
      <c r="AD38" s="73"/>
      <c r="AE38" s="74">
        <f t="shared" ca="1" si="7"/>
        <v>0</v>
      </c>
      <c r="AF38" s="73"/>
      <c r="AG38" s="74">
        <f t="shared" ca="1" si="15"/>
        <v>0</v>
      </c>
      <c r="AH38" s="82">
        <f t="shared" ca="1" si="8"/>
        <v>0</v>
      </c>
      <c r="AI38" s="74"/>
      <c r="AJ38" s="139">
        <f t="shared" ca="1" si="16"/>
        <v>0</v>
      </c>
    </row>
    <row r="39" spans="1:36" ht="15" customHeight="1" x14ac:dyDescent="0.2">
      <c r="A39" s="84" t="s">
        <v>214</v>
      </c>
      <c r="B39" s="14" t="s">
        <v>65</v>
      </c>
      <c r="C39" s="4" t="str">
        <f ca="1">IF($A39="","",INDEX(INDIRECT("'MA-Liste'!"&amp;$C$11),MATCH($A39,'MA-Liste'!$M:$M,FALSE)))</f>
        <v>D</v>
      </c>
      <c r="D39" s="19">
        <f t="shared" ca="1" si="0"/>
        <v>100</v>
      </c>
      <c r="E39" s="20">
        <f t="shared" si="9"/>
        <v>0</v>
      </c>
      <c r="F39" s="73"/>
      <c r="G39" s="74">
        <f t="shared" ca="1" si="17"/>
        <v>0</v>
      </c>
      <c r="H39" s="73"/>
      <c r="I39" s="74">
        <f t="shared" ca="1" si="1"/>
        <v>0</v>
      </c>
      <c r="J39" s="73"/>
      <c r="K39" s="113">
        <f t="shared" ca="1" si="10"/>
        <v>0</v>
      </c>
      <c r="L39" s="73"/>
      <c r="M39" s="113">
        <f t="shared" ca="1" si="11"/>
        <v>0</v>
      </c>
      <c r="N39" s="73"/>
      <c r="O39" s="74">
        <f t="shared" ca="1" si="12"/>
        <v>0</v>
      </c>
      <c r="P39" s="73"/>
      <c r="Q39" s="113">
        <f t="shared" ca="1" si="2"/>
        <v>0</v>
      </c>
      <c r="R39" s="73"/>
      <c r="S39" s="113">
        <f t="shared" ca="1" si="3"/>
        <v>0</v>
      </c>
      <c r="T39" s="101"/>
      <c r="U39" s="74">
        <f t="shared" ca="1" si="4"/>
        <v>0</v>
      </c>
      <c r="V39" s="73"/>
      <c r="W39" s="113">
        <f t="shared" ca="1" si="13"/>
        <v>0</v>
      </c>
      <c r="X39" s="101"/>
      <c r="Y39" s="113">
        <f t="shared" ca="1" si="14"/>
        <v>0</v>
      </c>
      <c r="Z39" s="73"/>
      <c r="AA39" s="74">
        <f t="shared" ca="1" si="5"/>
        <v>0</v>
      </c>
      <c r="AB39" s="73"/>
      <c r="AC39" s="74">
        <f t="shared" ca="1" si="6"/>
        <v>0</v>
      </c>
      <c r="AD39" s="73"/>
      <c r="AE39" s="74">
        <f t="shared" ca="1" si="7"/>
        <v>0</v>
      </c>
      <c r="AF39" s="73"/>
      <c r="AG39" s="74">
        <f t="shared" ca="1" si="15"/>
        <v>0</v>
      </c>
      <c r="AH39" s="82">
        <f t="shared" ca="1" si="8"/>
        <v>0</v>
      </c>
      <c r="AI39" s="74"/>
      <c r="AJ39" s="139">
        <f t="shared" ca="1" si="16"/>
        <v>0</v>
      </c>
    </row>
    <row r="40" spans="1:36" ht="15" customHeight="1" x14ac:dyDescent="0.2">
      <c r="A40" s="84" t="s">
        <v>183</v>
      </c>
      <c r="B40" t="str">
        <f>IF($A40="","",INDEX('MA-Liste'!$D:$D,MATCH($A40,'MA-Liste'!$M:$M,FALSE)))</f>
        <v>AeBo</v>
      </c>
      <c r="C40" s="4" t="str">
        <f ca="1">IF($A40="","",INDEX(INDIRECT("'MA-Liste'!"&amp;$C$11),MATCH($A40,'MA-Liste'!$M:$M,FALSE)))</f>
        <v>F</v>
      </c>
      <c r="D40" s="19">
        <f t="shared" ca="1" si="0"/>
        <v>60</v>
      </c>
      <c r="E40" s="20">
        <f t="shared" si="9"/>
        <v>0</v>
      </c>
      <c r="F40" s="73"/>
      <c r="G40" s="74">
        <f t="shared" ca="1" si="17"/>
        <v>0</v>
      </c>
      <c r="H40" s="73"/>
      <c r="I40" s="74">
        <f t="shared" ca="1" si="1"/>
        <v>0</v>
      </c>
      <c r="J40" s="73"/>
      <c r="K40" s="113">
        <f t="shared" ca="1" si="10"/>
        <v>0</v>
      </c>
      <c r="L40" s="73"/>
      <c r="M40" s="113">
        <f t="shared" ca="1" si="11"/>
        <v>0</v>
      </c>
      <c r="N40" s="73"/>
      <c r="O40" s="74">
        <f t="shared" ca="1" si="12"/>
        <v>0</v>
      </c>
      <c r="P40" s="73"/>
      <c r="Q40" s="113">
        <f t="shared" ca="1" si="2"/>
        <v>0</v>
      </c>
      <c r="R40" s="73"/>
      <c r="S40" s="113">
        <f t="shared" ca="1" si="3"/>
        <v>0</v>
      </c>
      <c r="T40" s="101"/>
      <c r="U40" s="74">
        <f t="shared" ca="1" si="4"/>
        <v>0</v>
      </c>
      <c r="V40" s="73"/>
      <c r="W40" s="113">
        <f t="shared" ca="1" si="13"/>
        <v>0</v>
      </c>
      <c r="X40" s="101"/>
      <c r="Y40" s="113">
        <f t="shared" ca="1" si="14"/>
        <v>0</v>
      </c>
      <c r="Z40" s="73"/>
      <c r="AA40" s="74">
        <f t="shared" ca="1" si="5"/>
        <v>0</v>
      </c>
      <c r="AB40" s="73"/>
      <c r="AC40" s="74">
        <f t="shared" ca="1" si="6"/>
        <v>0</v>
      </c>
      <c r="AD40" s="73"/>
      <c r="AE40" s="74">
        <f t="shared" ca="1" si="7"/>
        <v>0</v>
      </c>
      <c r="AF40" s="73"/>
      <c r="AG40" s="74">
        <f t="shared" ca="1" si="15"/>
        <v>0</v>
      </c>
      <c r="AH40" s="82">
        <f t="shared" ca="1" si="8"/>
        <v>0</v>
      </c>
      <c r="AI40" s="74"/>
      <c r="AJ40" s="139">
        <f t="shared" ca="1" si="16"/>
        <v>0</v>
      </c>
    </row>
    <row r="41" spans="1:36" ht="15" customHeight="1" x14ac:dyDescent="0.2">
      <c r="A41" s="84" t="s">
        <v>184</v>
      </c>
      <c r="B41" t="str">
        <f>IF($A41="","",INDEX('MA-Liste'!$D:$D,MATCH($A41,'MA-Liste'!$M:$M,FALSE)))</f>
        <v>AeBo</v>
      </c>
      <c r="C41" s="4" t="str">
        <f ca="1">IF($A41="","",INDEX(INDIRECT("'MA-Liste'!"&amp;$C$11),MATCH($A41,'MA-Liste'!$M:$M,FALSE)))</f>
        <v>B</v>
      </c>
      <c r="D41" s="19">
        <f t="shared" ca="1" si="0"/>
        <v>140</v>
      </c>
      <c r="E41" s="20">
        <f t="shared" si="9"/>
        <v>0</v>
      </c>
      <c r="F41" s="73"/>
      <c r="G41" s="74">
        <f t="shared" ca="1" si="17"/>
        <v>0</v>
      </c>
      <c r="H41" s="73"/>
      <c r="I41" s="74">
        <f t="shared" ca="1" si="1"/>
        <v>0</v>
      </c>
      <c r="J41" s="73"/>
      <c r="K41" s="113">
        <f t="shared" ca="1" si="10"/>
        <v>0</v>
      </c>
      <c r="L41" s="73"/>
      <c r="M41" s="113">
        <f t="shared" ca="1" si="11"/>
        <v>0</v>
      </c>
      <c r="N41" s="73"/>
      <c r="O41" s="74">
        <f t="shared" ca="1" si="12"/>
        <v>0</v>
      </c>
      <c r="P41" s="73"/>
      <c r="Q41" s="113">
        <f t="shared" ca="1" si="2"/>
        <v>0</v>
      </c>
      <c r="R41" s="73"/>
      <c r="S41" s="113">
        <f t="shared" ca="1" si="3"/>
        <v>0</v>
      </c>
      <c r="T41" s="101"/>
      <c r="U41" s="74">
        <f t="shared" ca="1" si="4"/>
        <v>0</v>
      </c>
      <c r="V41" s="73"/>
      <c r="W41" s="113">
        <f t="shared" ca="1" si="13"/>
        <v>0</v>
      </c>
      <c r="X41" s="101"/>
      <c r="Y41" s="113">
        <f t="shared" ca="1" si="14"/>
        <v>0</v>
      </c>
      <c r="Z41" s="73"/>
      <c r="AA41" s="74">
        <f t="shared" ca="1" si="5"/>
        <v>0</v>
      </c>
      <c r="AB41" s="73"/>
      <c r="AC41" s="74">
        <f t="shared" ca="1" si="6"/>
        <v>0</v>
      </c>
      <c r="AD41" s="73"/>
      <c r="AE41" s="74">
        <f t="shared" ca="1" si="7"/>
        <v>0</v>
      </c>
      <c r="AF41" s="73"/>
      <c r="AG41" s="74">
        <f t="shared" ca="1" si="15"/>
        <v>0</v>
      </c>
      <c r="AH41" s="82">
        <f t="shared" ca="1" si="8"/>
        <v>0</v>
      </c>
      <c r="AI41" s="74"/>
      <c r="AJ41" s="139">
        <f t="shared" ca="1" si="16"/>
        <v>0</v>
      </c>
    </row>
    <row r="42" spans="1:36" ht="15" customHeight="1" x14ac:dyDescent="0.2">
      <c r="A42" s="84" t="s">
        <v>211</v>
      </c>
      <c r="B42" t="str">
        <f>IF($A42="","",INDEX('MA-Liste'!$D:$D,MATCH($A42,'MA-Liste'!$M:$M,FALSE)))</f>
        <v>AeBo</v>
      </c>
      <c r="C42" s="4" t="str">
        <f ca="1">IF($A42="","",INDEX(INDIRECT("'MA-Liste'!"&amp;$C$11),MATCH($A42,'MA-Liste'!$M:$M,FALSE)))</f>
        <v>D</v>
      </c>
      <c r="D42" s="19">
        <f t="shared" ca="1" si="0"/>
        <v>100</v>
      </c>
      <c r="E42" s="20">
        <f t="shared" si="9"/>
        <v>0</v>
      </c>
      <c r="F42" s="73"/>
      <c r="G42" s="74">
        <f t="shared" ca="1" si="17"/>
        <v>0</v>
      </c>
      <c r="H42" s="73"/>
      <c r="I42" s="74">
        <f t="shared" ca="1" si="1"/>
        <v>0</v>
      </c>
      <c r="J42" s="73"/>
      <c r="K42" s="113">
        <f t="shared" ca="1" si="10"/>
        <v>0</v>
      </c>
      <c r="L42" s="73"/>
      <c r="M42" s="113">
        <f t="shared" ca="1" si="11"/>
        <v>0</v>
      </c>
      <c r="N42" s="73"/>
      <c r="O42" s="74">
        <f t="shared" ca="1" si="12"/>
        <v>0</v>
      </c>
      <c r="P42" s="73"/>
      <c r="Q42" s="113">
        <f t="shared" ca="1" si="2"/>
        <v>0</v>
      </c>
      <c r="R42" s="73"/>
      <c r="S42" s="113">
        <f t="shared" ca="1" si="3"/>
        <v>0</v>
      </c>
      <c r="T42" s="101"/>
      <c r="U42" s="74">
        <f t="shared" ca="1" si="4"/>
        <v>0</v>
      </c>
      <c r="V42" s="73"/>
      <c r="W42" s="113">
        <f t="shared" ca="1" si="13"/>
        <v>0</v>
      </c>
      <c r="X42" s="101"/>
      <c r="Y42" s="113">
        <f t="shared" ca="1" si="14"/>
        <v>0</v>
      </c>
      <c r="Z42" s="73"/>
      <c r="AA42" s="74">
        <f t="shared" ca="1" si="5"/>
        <v>0</v>
      </c>
      <c r="AB42" s="73"/>
      <c r="AC42" s="74">
        <f t="shared" ca="1" si="6"/>
        <v>0</v>
      </c>
      <c r="AD42" s="73"/>
      <c r="AE42" s="74">
        <f t="shared" ca="1" si="7"/>
        <v>0</v>
      </c>
      <c r="AF42" s="73"/>
      <c r="AG42" s="74">
        <f t="shared" ca="1" si="15"/>
        <v>0</v>
      </c>
      <c r="AH42" s="82">
        <f t="shared" ca="1" si="8"/>
        <v>0</v>
      </c>
      <c r="AI42" s="74"/>
      <c r="AJ42" s="139">
        <f t="shared" ca="1" si="16"/>
        <v>0</v>
      </c>
    </row>
    <row r="43" spans="1:36" ht="15" customHeight="1" x14ac:dyDescent="0.2">
      <c r="A43" s="84" t="s">
        <v>237</v>
      </c>
      <c r="B43" t="s">
        <v>65</v>
      </c>
      <c r="C43" s="4" t="s">
        <v>7</v>
      </c>
      <c r="D43" s="19">
        <f t="shared" si="0"/>
        <v>75</v>
      </c>
      <c r="E43" s="20">
        <f t="shared" si="9"/>
        <v>0</v>
      </c>
      <c r="F43" s="73"/>
      <c r="G43" s="74">
        <f t="shared" si="17"/>
        <v>0</v>
      </c>
      <c r="H43" s="73"/>
      <c r="I43" s="74">
        <f t="shared" si="1"/>
        <v>0</v>
      </c>
      <c r="J43" s="73"/>
      <c r="K43" s="113">
        <f t="shared" si="10"/>
        <v>0</v>
      </c>
      <c r="L43" s="73"/>
      <c r="M43" s="113">
        <f t="shared" si="11"/>
        <v>0</v>
      </c>
      <c r="N43" s="73"/>
      <c r="O43" s="74">
        <f t="shared" si="12"/>
        <v>0</v>
      </c>
      <c r="P43" s="73"/>
      <c r="Q43" s="113">
        <f t="shared" si="2"/>
        <v>0</v>
      </c>
      <c r="R43" s="73"/>
      <c r="S43" s="113">
        <f t="shared" si="3"/>
        <v>0</v>
      </c>
      <c r="T43" s="101"/>
      <c r="U43" s="74">
        <f t="shared" si="4"/>
        <v>0</v>
      </c>
      <c r="V43" s="73"/>
      <c r="W43" s="113">
        <f t="shared" si="13"/>
        <v>0</v>
      </c>
      <c r="X43" s="101"/>
      <c r="Y43" s="113">
        <f t="shared" si="14"/>
        <v>0</v>
      </c>
      <c r="Z43" s="73"/>
      <c r="AA43" s="74">
        <f t="shared" si="5"/>
        <v>0</v>
      </c>
      <c r="AB43" s="73"/>
      <c r="AC43" s="74">
        <f t="shared" si="6"/>
        <v>0</v>
      </c>
      <c r="AD43" s="73"/>
      <c r="AE43" s="74">
        <f t="shared" si="7"/>
        <v>0</v>
      </c>
      <c r="AF43" s="73"/>
      <c r="AG43" s="74">
        <f t="shared" si="15"/>
        <v>0</v>
      </c>
      <c r="AH43" s="82">
        <f t="shared" si="8"/>
        <v>0</v>
      </c>
      <c r="AI43" s="74"/>
      <c r="AJ43" s="139">
        <f t="shared" si="16"/>
        <v>0</v>
      </c>
    </row>
    <row r="44" spans="1:36" ht="15" customHeight="1" x14ac:dyDescent="0.2">
      <c r="A44" s="84" t="s">
        <v>212</v>
      </c>
      <c r="B44" t="s">
        <v>65</v>
      </c>
      <c r="C44" s="4" t="s">
        <v>5</v>
      </c>
      <c r="D44" s="19">
        <v>118</v>
      </c>
      <c r="E44" s="20">
        <f t="shared" si="9"/>
        <v>0</v>
      </c>
      <c r="F44" s="73"/>
      <c r="G44" s="74">
        <f t="shared" si="17"/>
        <v>0</v>
      </c>
      <c r="H44" s="73"/>
      <c r="I44" s="74">
        <f t="shared" si="1"/>
        <v>0</v>
      </c>
      <c r="J44" s="73"/>
      <c r="K44" s="113">
        <f t="shared" si="10"/>
        <v>0</v>
      </c>
      <c r="L44" s="73"/>
      <c r="M44" s="113">
        <f t="shared" si="11"/>
        <v>0</v>
      </c>
      <c r="N44" s="73"/>
      <c r="O44" s="74">
        <f t="shared" si="12"/>
        <v>0</v>
      </c>
      <c r="P44" s="73"/>
      <c r="Q44" s="113">
        <f t="shared" si="2"/>
        <v>0</v>
      </c>
      <c r="R44" s="73"/>
      <c r="S44" s="113">
        <f t="shared" si="3"/>
        <v>0</v>
      </c>
      <c r="T44" s="101"/>
      <c r="U44" s="74">
        <f t="shared" si="4"/>
        <v>0</v>
      </c>
      <c r="V44" s="73"/>
      <c r="W44" s="113">
        <f t="shared" si="13"/>
        <v>0</v>
      </c>
      <c r="X44" s="101"/>
      <c r="Y44" s="113">
        <f t="shared" si="14"/>
        <v>0</v>
      </c>
      <c r="Z44" s="73"/>
      <c r="AA44" s="74">
        <v>0</v>
      </c>
      <c r="AB44" s="73"/>
      <c r="AC44" s="74">
        <v>0</v>
      </c>
      <c r="AD44" s="73"/>
      <c r="AE44" s="74">
        <f t="shared" si="7"/>
        <v>0</v>
      </c>
      <c r="AF44" s="73"/>
      <c r="AG44" s="74">
        <f t="shared" si="15"/>
        <v>0</v>
      </c>
      <c r="AH44" s="82">
        <f t="shared" si="8"/>
        <v>0</v>
      </c>
      <c r="AI44" s="74"/>
      <c r="AJ44" s="139">
        <f t="shared" si="16"/>
        <v>0</v>
      </c>
    </row>
    <row r="45" spans="1:36" ht="15.75" customHeight="1" x14ac:dyDescent="0.2">
      <c r="A45" s="90" t="s">
        <v>187</v>
      </c>
      <c r="B45" t="str">
        <f>IF($A45="","",INDEX('MA-Liste'!$D:$D,MATCH($A45,'MA-Liste'!$M:$M,FALSE)))</f>
        <v>AeBo</v>
      </c>
      <c r="C45" s="4" t="str">
        <f ca="1">IF($A45="","",INDEX(INDIRECT("'MA-Liste'!"&amp;$C$11),MATCH($A45,'MA-Liste'!$M:$M,FALSE)))</f>
        <v>D</v>
      </c>
      <c r="D45" s="19">
        <f t="shared" ca="1" si="0"/>
        <v>100</v>
      </c>
      <c r="E45" s="20">
        <f t="shared" si="9"/>
        <v>0</v>
      </c>
      <c r="F45" s="73"/>
      <c r="G45" s="74">
        <f t="shared" ca="1" si="17"/>
        <v>0</v>
      </c>
      <c r="H45" s="73"/>
      <c r="I45" s="74">
        <f t="shared" ca="1" si="1"/>
        <v>0</v>
      </c>
      <c r="J45" s="73"/>
      <c r="K45" s="113">
        <f t="shared" ca="1" si="10"/>
        <v>0</v>
      </c>
      <c r="L45" s="73"/>
      <c r="M45" s="113">
        <f t="shared" ca="1" si="11"/>
        <v>0</v>
      </c>
      <c r="N45" s="73"/>
      <c r="O45" s="74">
        <f t="shared" ca="1" si="12"/>
        <v>0</v>
      </c>
      <c r="P45" s="73"/>
      <c r="Q45" s="113">
        <f t="shared" ca="1" si="2"/>
        <v>0</v>
      </c>
      <c r="R45" s="73"/>
      <c r="S45" s="113">
        <f t="shared" ca="1" si="3"/>
        <v>0</v>
      </c>
      <c r="T45" s="101"/>
      <c r="U45" s="74">
        <f t="shared" ca="1" si="4"/>
        <v>0</v>
      </c>
      <c r="V45" s="73"/>
      <c r="W45" s="113">
        <f t="shared" ca="1" si="13"/>
        <v>0</v>
      </c>
      <c r="X45" s="101"/>
      <c r="Y45" s="113">
        <f t="shared" ca="1" si="14"/>
        <v>0</v>
      </c>
      <c r="Z45" s="73"/>
      <c r="AA45" s="74">
        <f t="shared" ref="AA45:AA52" ca="1" si="18">IF(D45="",0,D45*Z45)</f>
        <v>0</v>
      </c>
      <c r="AB45" s="73"/>
      <c r="AC45" s="74">
        <f t="shared" ref="AC45:AC52" ca="1" si="19">IF(D45="",0,D45*AB45)</f>
        <v>0</v>
      </c>
      <c r="AD45" s="73"/>
      <c r="AE45" s="74">
        <f t="shared" ca="1" si="7"/>
        <v>0</v>
      </c>
      <c r="AF45" s="73"/>
      <c r="AG45" s="74">
        <f t="shared" ca="1" si="15"/>
        <v>0</v>
      </c>
      <c r="AH45" s="82">
        <f t="shared" ca="1" si="8"/>
        <v>0</v>
      </c>
      <c r="AI45" s="74"/>
      <c r="AJ45" s="139">
        <f t="shared" ca="1" si="16"/>
        <v>0</v>
      </c>
    </row>
    <row r="46" spans="1:36" ht="15.75" customHeight="1" x14ac:dyDescent="0.2">
      <c r="A46" s="90" t="s">
        <v>144</v>
      </c>
      <c r="B46" t="s">
        <v>65</v>
      </c>
      <c r="C46" s="4" t="s">
        <v>6</v>
      </c>
      <c r="D46" s="19">
        <v>100</v>
      </c>
      <c r="E46" s="20">
        <f t="shared" si="9"/>
        <v>0</v>
      </c>
      <c r="F46" s="73"/>
      <c r="G46" s="74">
        <f t="shared" si="17"/>
        <v>0</v>
      </c>
      <c r="H46" s="73"/>
      <c r="I46" s="74">
        <f t="shared" si="1"/>
        <v>0</v>
      </c>
      <c r="J46" s="73"/>
      <c r="K46" s="113">
        <f t="shared" si="10"/>
        <v>0</v>
      </c>
      <c r="L46" s="73"/>
      <c r="M46" s="113">
        <f t="shared" si="11"/>
        <v>0</v>
      </c>
      <c r="N46" s="73"/>
      <c r="O46" s="74">
        <f t="shared" si="12"/>
        <v>0</v>
      </c>
      <c r="P46" s="73"/>
      <c r="Q46" s="113">
        <f t="shared" si="2"/>
        <v>0</v>
      </c>
      <c r="R46" s="73"/>
      <c r="S46" s="113">
        <f t="shared" si="3"/>
        <v>0</v>
      </c>
      <c r="T46" s="101"/>
      <c r="U46" s="74">
        <f t="shared" si="4"/>
        <v>0</v>
      </c>
      <c r="V46" s="73"/>
      <c r="W46" s="113">
        <f t="shared" si="13"/>
        <v>0</v>
      </c>
      <c r="X46" s="101"/>
      <c r="Y46" s="113">
        <f t="shared" si="14"/>
        <v>0</v>
      </c>
      <c r="Z46" s="73"/>
      <c r="AA46" s="74">
        <f t="shared" si="18"/>
        <v>0</v>
      </c>
      <c r="AB46" s="73"/>
      <c r="AC46" s="74">
        <f t="shared" si="19"/>
        <v>0</v>
      </c>
      <c r="AD46" s="73"/>
      <c r="AE46" s="74">
        <f t="shared" si="7"/>
        <v>0</v>
      </c>
      <c r="AF46" s="73"/>
      <c r="AG46" s="74">
        <f t="shared" si="15"/>
        <v>0</v>
      </c>
      <c r="AH46" s="82">
        <f t="shared" si="8"/>
        <v>0</v>
      </c>
      <c r="AI46" s="74"/>
      <c r="AJ46" s="139">
        <f t="shared" si="16"/>
        <v>0</v>
      </c>
    </row>
    <row r="47" spans="1:36" ht="15" customHeight="1" x14ac:dyDescent="0.2">
      <c r="A47" s="84" t="s">
        <v>188</v>
      </c>
      <c r="B47" t="str">
        <f>IF($A47="","",INDEX('MA-Liste'!$D:$D,MATCH($A47,'MA-Liste'!$M:$M,FALSE)))</f>
        <v>AeBo</v>
      </c>
      <c r="C47" s="4" t="str">
        <f ca="1">IF($A47="","",INDEX(INDIRECT("'MA-Liste'!"&amp;$C$11),MATCH($A47,'MA-Liste'!$M:$M,FALSE)))</f>
        <v>C</v>
      </c>
      <c r="D47" s="19">
        <f t="shared" ca="1" si="0"/>
        <v>118</v>
      </c>
      <c r="E47" s="20">
        <f t="shared" si="9"/>
        <v>0</v>
      </c>
      <c r="F47" s="73"/>
      <c r="G47" s="74">
        <f t="shared" ca="1" si="17"/>
        <v>0</v>
      </c>
      <c r="H47" s="73"/>
      <c r="I47" s="74">
        <f t="shared" ca="1" si="1"/>
        <v>0</v>
      </c>
      <c r="J47" s="73"/>
      <c r="K47" s="113">
        <f t="shared" ca="1" si="10"/>
        <v>0</v>
      </c>
      <c r="L47" s="73"/>
      <c r="M47" s="113">
        <f t="shared" ca="1" si="11"/>
        <v>0</v>
      </c>
      <c r="N47" s="73"/>
      <c r="O47" s="74">
        <f t="shared" ca="1" si="12"/>
        <v>0</v>
      </c>
      <c r="P47" s="73"/>
      <c r="Q47" s="113">
        <f t="shared" ca="1" si="2"/>
        <v>0</v>
      </c>
      <c r="R47" s="73"/>
      <c r="S47" s="113">
        <f t="shared" ca="1" si="3"/>
        <v>0</v>
      </c>
      <c r="T47" s="101"/>
      <c r="U47" s="74">
        <f t="shared" ca="1" si="4"/>
        <v>0</v>
      </c>
      <c r="V47" s="73"/>
      <c r="W47" s="113">
        <f t="shared" ca="1" si="13"/>
        <v>0</v>
      </c>
      <c r="X47" s="101"/>
      <c r="Y47" s="113">
        <f t="shared" ca="1" si="14"/>
        <v>0</v>
      </c>
      <c r="Z47" s="73"/>
      <c r="AA47" s="74">
        <f t="shared" ca="1" si="18"/>
        <v>0</v>
      </c>
      <c r="AB47" s="73"/>
      <c r="AC47" s="74">
        <f t="shared" ca="1" si="19"/>
        <v>0</v>
      </c>
      <c r="AD47" s="73"/>
      <c r="AE47" s="74">
        <f t="shared" ca="1" si="7"/>
        <v>0</v>
      </c>
      <c r="AF47" s="73"/>
      <c r="AG47" s="74">
        <f t="shared" ca="1" si="15"/>
        <v>0</v>
      </c>
      <c r="AH47" s="82">
        <f t="shared" ca="1" si="8"/>
        <v>0</v>
      </c>
      <c r="AI47" s="74"/>
      <c r="AJ47" s="139">
        <f t="shared" ca="1" si="16"/>
        <v>0</v>
      </c>
    </row>
    <row r="48" spans="1:36" ht="15" customHeight="1" x14ac:dyDescent="0.2">
      <c r="A48" s="84" t="s">
        <v>213</v>
      </c>
      <c r="B48" t="s">
        <v>65</v>
      </c>
      <c r="C48" s="4" t="s">
        <v>7</v>
      </c>
      <c r="D48" s="19">
        <v>75</v>
      </c>
      <c r="E48" s="20">
        <f t="shared" si="9"/>
        <v>0</v>
      </c>
      <c r="F48" s="73"/>
      <c r="G48" s="74">
        <f t="shared" si="17"/>
        <v>0</v>
      </c>
      <c r="H48" s="73"/>
      <c r="I48" s="74">
        <f t="shared" si="1"/>
        <v>0</v>
      </c>
      <c r="J48" s="73"/>
      <c r="K48" s="113">
        <f t="shared" si="10"/>
        <v>0</v>
      </c>
      <c r="L48" s="73"/>
      <c r="M48" s="113">
        <f t="shared" si="11"/>
        <v>0</v>
      </c>
      <c r="N48" s="73"/>
      <c r="O48" s="74">
        <f t="shared" si="12"/>
        <v>0</v>
      </c>
      <c r="P48" s="73"/>
      <c r="Q48" s="113">
        <f t="shared" si="2"/>
        <v>0</v>
      </c>
      <c r="R48" s="73"/>
      <c r="S48" s="113">
        <f t="shared" si="3"/>
        <v>0</v>
      </c>
      <c r="T48" s="101"/>
      <c r="U48" s="74">
        <f t="shared" si="4"/>
        <v>0</v>
      </c>
      <c r="V48" s="73"/>
      <c r="W48" s="113">
        <f t="shared" si="13"/>
        <v>0</v>
      </c>
      <c r="X48" s="101"/>
      <c r="Y48" s="113">
        <f t="shared" si="14"/>
        <v>0</v>
      </c>
      <c r="Z48" s="73"/>
      <c r="AA48" s="74">
        <f t="shared" si="18"/>
        <v>0</v>
      </c>
      <c r="AB48" s="73"/>
      <c r="AC48" s="74">
        <f t="shared" si="19"/>
        <v>0</v>
      </c>
      <c r="AD48" s="73"/>
      <c r="AE48" s="74">
        <f t="shared" si="7"/>
        <v>0</v>
      </c>
      <c r="AF48" s="73"/>
      <c r="AG48" s="74">
        <f t="shared" si="15"/>
        <v>0</v>
      </c>
      <c r="AH48" s="82">
        <f t="shared" si="8"/>
        <v>0</v>
      </c>
      <c r="AI48" s="74"/>
      <c r="AJ48" s="139">
        <f t="shared" si="16"/>
        <v>0</v>
      </c>
    </row>
    <row r="49" spans="1:36" ht="15" customHeight="1" x14ac:dyDescent="0.2">
      <c r="A49" s="84" t="s">
        <v>216</v>
      </c>
      <c r="B49" t="s">
        <v>65</v>
      </c>
      <c r="C49" s="18" t="s">
        <v>6</v>
      </c>
      <c r="D49" s="19">
        <v>100</v>
      </c>
      <c r="E49" s="20">
        <f t="shared" si="9"/>
        <v>0</v>
      </c>
      <c r="F49" s="73"/>
      <c r="G49" s="74">
        <f t="shared" si="17"/>
        <v>0</v>
      </c>
      <c r="H49" s="73"/>
      <c r="I49" s="74">
        <f t="shared" si="1"/>
        <v>0</v>
      </c>
      <c r="J49" s="73"/>
      <c r="K49" s="113">
        <f t="shared" si="10"/>
        <v>0</v>
      </c>
      <c r="L49" s="73"/>
      <c r="M49" s="113">
        <f t="shared" si="11"/>
        <v>0</v>
      </c>
      <c r="N49" s="73"/>
      <c r="O49" s="74">
        <f t="shared" si="12"/>
        <v>0</v>
      </c>
      <c r="P49" s="73"/>
      <c r="Q49" s="113">
        <f t="shared" si="2"/>
        <v>0</v>
      </c>
      <c r="R49" s="73"/>
      <c r="S49" s="113">
        <f t="shared" si="3"/>
        <v>0</v>
      </c>
      <c r="T49" s="101"/>
      <c r="U49" s="74">
        <f t="shared" si="4"/>
        <v>0</v>
      </c>
      <c r="V49" s="73"/>
      <c r="W49" s="113">
        <f t="shared" si="13"/>
        <v>0</v>
      </c>
      <c r="X49" s="101"/>
      <c r="Y49" s="113">
        <f t="shared" si="14"/>
        <v>0</v>
      </c>
      <c r="Z49" s="73"/>
      <c r="AA49" s="74">
        <f t="shared" si="18"/>
        <v>0</v>
      </c>
      <c r="AB49" s="73"/>
      <c r="AC49" s="74">
        <f t="shared" si="19"/>
        <v>0</v>
      </c>
      <c r="AD49" s="73"/>
      <c r="AE49" s="74">
        <f t="shared" si="7"/>
        <v>0</v>
      </c>
      <c r="AF49" s="73"/>
      <c r="AG49" s="74">
        <f t="shared" si="15"/>
        <v>0</v>
      </c>
      <c r="AH49" s="82">
        <f t="shared" si="8"/>
        <v>0</v>
      </c>
      <c r="AI49" s="74"/>
      <c r="AJ49" s="139">
        <f t="shared" si="16"/>
        <v>0</v>
      </c>
    </row>
    <row r="50" spans="1:36" ht="15" customHeight="1" x14ac:dyDescent="0.2">
      <c r="A50" s="84" t="s">
        <v>191</v>
      </c>
      <c r="B50" t="str">
        <f>IF($A50="","",INDEX('MA-Liste'!$D:$D,MATCH($A50,'MA-Liste'!$M:$M,FALSE)))</f>
        <v>AeBo</v>
      </c>
      <c r="C50" s="4" t="str">
        <f ca="1">IF($A50="","",INDEX(INDIRECT("'MA-Liste'!"&amp;$C$11),MATCH($A50,'MA-Liste'!$M:$M,FALSE)))</f>
        <v>B</v>
      </c>
      <c r="D50" s="19">
        <f t="shared" ca="1" si="0"/>
        <v>140</v>
      </c>
      <c r="E50" s="20">
        <f t="shared" si="9"/>
        <v>0</v>
      </c>
      <c r="F50" s="73"/>
      <c r="G50" s="74">
        <f t="shared" ca="1" si="17"/>
        <v>0</v>
      </c>
      <c r="H50" s="73"/>
      <c r="I50" s="74">
        <f t="shared" ca="1" si="1"/>
        <v>0</v>
      </c>
      <c r="J50" s="73"/>
      <c r="K50" s="113">
        <f t="shared" ca="1" si="10"/>
        <v>0</v>
      </c>
      <c r="L50" s="73"/>
      <c r="M50" s="113">
        <f t="shared" ca="1" si="11"/>
        <v>0</v>
      </c>
      <c r="N50" s="73"/>
      <c r="O50" s="74">
        <f t="shared" ca="1" si="12"/>
        <v>0</v>
      </c>
      <c r="P50" s="73"/>
      <c r="Q50" s="113">
        <f t="shared" ca="1" si="2"/>
        <v>0</v>
      </c>
      <c r="R50" s="73"/>
      <c r="S50" s="113">
        <f t="shared" ca="1" si="3"/>
        <v>0</v>
      </c>
      <c r="T50" s="101"/>
      <c r="U50" s="74">
        <f t="shared" ca="1" si="4"/>
        <v>0</v>
      </c>
      <c r="V50" s="73"/>
      <c r="W50" s="113">
        <f t="shared" ca="1" si="13"/>
        <v>0</v>
      </c>
      <c r="X50" s="101"/>
      <c r="Y50" s="113">
        <f t="shared" ca="1" si="14"/>
        <v>0</v>
      </c>
      <c r="Z50" s="73"/>
      <c r="AA50" s="74">
        <f t="shared" ca="1" si="18"/>
        <v>0</v>
      </c>
      <c r="AB50" s="73"/>
      <c r="AC50" s="74">
        <f t="shared" ca="1" si="19"/>
        <v>0</v>
      </c>
      <c r="AD50" s="73"/>
      <c r="AE50" s="74">
        <f t="shared" ca="1" si="7"/>
        <v>0</v>
      </c>
      <c r="AF50" s="73"/>
      <c r="AG50" s="74">
        <f t="shared" ca="1" si="15"/>
        <v>0</v>
      </c>
      <c r="AH50" s="82">
        <f t="shared" ca="1" si="8"/>
        <v>0</v>
      </c>
      <c r="AI50" s="74"/>
      <c r="AJ50" s="139">
        <f t="shared" ca="1" si="16"/>
        <v>0</v>
      </c>
    </row>
    <row r="51" spans="1:36" ht="15" customHeight="1" x14ac:dyDescent="0.2">
      <c r="A51" s="84" t="s">
        <v>219</v>
      </c>
      <c r="B51" s="14" t="s">
        <v>65</v>
      </c>
      <c r="C51" s="18" t="s">
        <v>6</v>
      </c>
      <c r="D51" s="19">
        <v>100</v>
      </c>
      <c r="E51" s="20">
        <f t="shared" si="9"/>
        <v>0</v>
      </c>
      <c r="F51" s="73"/>
      <c r="G51" s="74">
        <f t="shared" si="17"/>
        <v>0</v>
      </c>
      <c r="H51" s="73"/>
      <c r="I51" s="74">
        <f t="shared" si="1"/>
        <v>0</v>
      </c>
      <c r="J51" s="73"/>
      <c r="K51" s="113">
        <f t="shared" si="10"/>
        <v>0</v>
      </c>
      <c r="L51" s="73"/>
      <c r="M51" s="113">
        <f t="shared" si="11"/>
        <v>0</v>
      </c>
      <c r="N51" s="73"/>
      <c r="O51" s="74">
        <f t="shared" si="12"/>
        <v>0</v>
      </c>
      <c r="P51" s="73"/>
      <c r="Q51" s="113">
        <f t="shared" si="2"/>
        <v>0</v>
      </c>
      <c r="R51" s="73"/>
      <c r="S51" s="113">
        <f t="shared" si="3"/>
        <v>0</v>
      </c>
      <c r="T51" s="101"/>
      <c r="U51" s="74">
        <f t="shared" si="4"/>
        <v>0</v>
      </c>
      <c r="V51" s="73"/>
      <c r="W51" s="113">
        <f t="shared" si="13"/>
        <v>0</v>
      </c>
      <c r="X51" s="101"/>
      <c r="Y51" s="113">
        <f t="shared" si="14"/>
        <v>0</v>
      </c>
      <c r="Z51" s="73"/>
      <c r="AA51" s="74">
        <f t="shared" si="18"/>
        <v>0</v>
      </c>
      <c r="AB51" s="73"/>
      <c r="AC51" s="74">
        <f t="shared" si="19"/>
        <v>0</v>
      </c>
      <c r="AD51" s="73"/>
      <c r="AE51" s="74">
        <f t="shared" si="7"/>
        <v>0</v>
      </c>
      <c r="AF51" s="73"/>
      <c r="AG51" s="74">
        <f t="shared" si="15"/>
        <v>0</v>
      </c>
      <c r="AH51" s="82">
        <f t="shared" si="8"/>
        <v>0</v>
      </c>
      <c r="AI51" s="74"/>
      <c r="AJ51" s="139">
        <f t="shared" si="16"/>
        <v>0</v>
      </c>
    </row>
    <row r="52" spans="1:36" ht="15" customHeight="1" x14ac:dyDescent="0.2">
      <c r="A52" s="84" t="s">
        <v>220</v>
      </c>
      <c r="B52" s="14" t="s">
        <v>65</v>
      </c>
      <c r="C52" s="18" t="s">
        <v>8</v>
      </c>
      <c r="D52" s="19">
        <v>60</v>
      </c>
      <c r="E52" s="20">
        <f t="shared" si="9"/>
        <v>0</v>
      </c>
      <c r="F52" s="73"/>
      <c r="G52" s="74">
        <f t="shared" si="17"/>
        <v>0</v>
      </c>
      <c r="H52" s="73"/>
      <c r="I52" s="74">
        <f t="shared" si="1"/>
        <v>0</v>
      </c>
      <c r="J52" s="73"/>
      <c r="K52" s="113">
        <f t="shared" si="10"/>
        <v>0</v>
      </c>
      <c r="L52" s="73"/>
      <c r="M52" s="113">
        <f t="shared" si="11"/>
        <v>0</v>
      </c>
      <c r="N52" s="73"/>
      <c r="O52" s="74">
        <f t="shared" si="12"/>
        <v>0</v>
      </c>
      <c r="P52" s="73"/>
      <c r="Q52" s="113">
        <f t="shared" si="2"/>
        <v>0</v>
      </c>
      <c r="R52" s="73"/>
      <c r="S52" s="113">
        <f t="shared" si="3"/>
        <v>0</v>
      </c>
      <c r="T52" s="101"/>
      <c r="U52" s="74">
        <f t="shared" si="4"/>
        <v>0</v>
      </c>
      <c r="V52" s="73"/>
      <c r="W52" s="113">
        <f t="shared" si="13"/>
        <v>0</v>
      </c>
      <c r="X52" s="101"/>
      <c r="Y52" s="113">
        <f t="shared" si="14"/>
        <v>0</v>
      </c>
      <c r="Z52" s="73"/>
      <c r="AA52" s="74">
        <f t="shared" si="18"/>
        <v>0</v>
      </c>
      <c r="AB52" s="73"/>
      <c r="AC52" s="74">
        <f t="shared" si="19"/>
        <v>0</v>
      </c>
      <c r="AD52" s="73"/>
      <c r="AE52" s="74">
        <f t="shared" si="7"/>
        <v>0</v>
      </c>
      <c r="AF52" s="73"/>
      <c r="AG52" s="74">
        <f t="shared" si="15"/>
        <v>0</v>
      </c>
      <c r="AH52" s="82">
        <f t="shared" si="8"/>
        <v>0</v>
      </c>
      <c r="AI52" s="74"/>
      <c r="AJ52" s="139">
        <f t="shared" si="16"/>
        <v>0</v>
      </c>
    </row>
    <row r="53" spans="1:36" ht="15" customHeight="1" x14ac:dyDescent="0.2">
      <c r="A53" s="84" t="s">
        <v>217</v>
      </c>
      <c r="B53" s="14" t="s">
        <v>65</v>
      </c>
      <c r="C53" s="18" t="s">
        <v>9</v>
      </c>
      <c r="D53" s="19">
        <v>35</v>
      </c>
      <c r="E53" s="20">
        <f t="shared" si="9"/>
        <v>0</v>
      </c>
      <c r="F53" s="73"/>
      <c r="G53" s="74">
        <f t="shared" si="17"/>
        <v>0</v>
      </c>
      <c r="H53" s="73"/>
      <c r="I53" s="74">
        <f t="shared" si="1"/>
        <v>0</v>
      </c>
      <c r="J53" s="73"/>
      <c r="K53" s="113">
        <f t="shared" si="10"/>
        <v>0</v>
      </c>
      <c r="L53" s="73"/>
      <c r="M53" s="113">
        <f t="shared" si="11"/>
        <v>0</v>
      </c>
      <c r="N53" s="73"/>
      <c r="O53" s="74">
        <f t="shared" si="12"/>
        <v>0</v>
      </c>
      <c r="P53" s="73"/>
      <c r="Q53" s="113">
        <f t="shared" si="2"/>
        <v>0</v>
      </c>
      <c r="R53" s="73"/>
      <c r="S53" s="113">
        <f t="shared" si="3"/>
        <v>0</v>
      </c>
      <c r="T53" s="101"/>
      <c r="U53" s="74">
        <f t="shared" si="4"/>
        <v>0</v>
      </c>
      <c r="V53" s="73"/>
      <c r="W53" s="113">
        <f t="shared" si="13"/>
        <v>0</v>
      </c>
      <c r="X53" s="101"/>
      <c r="Y53" s="113">
        <f t="shared" si="14"/>
        <v>0</v>
      </c>
      <c r="Z53" s="73"/>
      <c r="AA53" s="74">
        <v>0</v>
      </c>
      <c r="AB53" s="73"/>
      <c r="AC53" s="74">
        <v>0</v>
      </c>
      <c r="AD53" s="73"/>
      <c r="AE53" s="74">
        <f t="shared" si="7"/>
        <v>0</v>
      </c>
      <c r="AF53" s="73"/>
      <c r="AG53" s="74">
        <f t="shared" si="15"/>
        <v>0</v>
      </c>
      <c r="AH53" s="82">
        <f t="shared" si="8"/>
        <v>0</v>
      </c>
      <c r="AI53" s="74"/>
      <c r="AJ53" s="139">
        <f t="shared" si="16"/>
        <v>0</v>
      </c>
    </row>
    <row r="54" spans="1:36" ht="15" customHeight="1" x14ac:dyDescent="0.2">
      <c r="A54" s="84" t="s">
        <v>194</v>
      </c>
      <c r="B54" t="str">
        <f>IF($A54="","",INDEX('MA-Liste'!$D:$D,MATCH($A54,'MA-Liste'!$M:$M,FALSE)))</f>
        <v>AeBo</v>
      </c>
      <c r="C54" s="4" t="str">
        <f ca="1">IF($A54="","",INDEX(INDIRECT("'MA-Liste'!"&amp;$C$11),MATCH($A54,'MA-Liste'!$M:$M,FALSE)))</f>
        <v>D</v>
      </c>
      <c r="D54" s="19">
        <f t="shared" ca="1" si="0"/>
        <v>100</v>
      </c>
      <c r="E54" s="20">
        <f t="shared" si="9"/>
        <v>0</v>
      </c>
      <c r="F54" s="73"/>
      <c r="G54" s="74">
        <f t="shared" ca="1" si="17"/>
        <v>0</v>
      </c>
      <c r="H54" s="73"/>
      <c r="I54" s="74">
        <f t="shared" ca="1" si="1"/>
        <v>0</v>
      </c>
      <c r="J54" s="73"/>
      <c r="K54" s="113">
        <f t="shared" ca="1" si="10"/>
        <v>0</v>
      </c>
      <c r="L54" s="73"/>
      <c r="M54" s="113">
        <f t="shared" ca="1" si="11"/>
        <v>0</v>
      </c>
      <c r="N54" s="73"/>
      <c r="O54" s="74">
        <f t="shared" ca="1" si="12"/>
        <v>0</v>
      </c>
      <c r="P54" s="73"/>
      <c r="Q54" s="113">
        <f t="shared" ca="1" si="2"/>
        <v>0</v>
      </c>
      <c r="R54" s="73"/>
      <c r="S54" s="113">
        <f t="shared" ca="1" si="3"/>
        <v>0</v>
      </c>
      <c r="T54" s="101"/>
      <c r="U54" s="74">
        <f t="shared" ca="1" si="4"/>
        <v>0</v>
      </c>
      <c r="V54" s="73"/>
      <c r="W54" s="113">
        <f t="shared" ca="1" si="13"/>
        <v>0</v>
      </c>
      <c r="X54" s="101"/>
      <c r="Y54" s="113">
        <f t="shared" ca="1" si="14"/>
        <v>0</v>
      </c>
      <c r="Z54" s="73"/>
      <c r="AA54" s="74">
        <v>0</v>
      </c>
      <c r="AB54" s="73"/>
      <c r="AC54" s="74">
        <f t="shared" ref="AC54:AC98" ca="1" si="20">IF(D54="",0,D54*AB54)</f>
        <v>0</v>
      </c>
      <c r="AD54" s="73"/>
      <c r="AE54" s="74">
        <f t="shared" ca="1" si="7"/>
        <v>0</v>
      </c>
      <c r="AF54" s="73"/>
      <c r="AG54" s="74">
        <f t="shared" ca="1" si="15"/>
        <v>0</v>
      </c>
      <c r="AH54" s="82">
        <f t="shared" ca="1" si="8"/>
        <v>0</v>
      </c>
      <c r="AI54" s="74"/>
      <c r="AJ54" s="139">
        <f t="shared" ca="1" si="16"/>
        <v>0</v>
      </c>
    </row>
    <row r="55" spans="1:36" ht="15" customHeight="1" x14ac:dyDescent="0.2">
      <c r="A55" s="84" t="s">
        <v>215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D</v>
      </c>
      <c r="D55" s="19">
        <f t="shared" ca="1" si="0"/>
        <v>100</v>
      </c>
      <c r="E55" s="20">
        <f t="shared" si="9"/>
        <v>0</v>
      </c>
      <c r="F55" s="73"/>
      <c r="G55" s="74">
        <f t="shared" ca="1" si="17"/>
        <v>0</v>
      </c>
      <c r="H55" s="73"/>
      <c r="I55" s="74">
        <f t="shared" ca="1" si="1"/>
        <v>0</v>
      </c>
      <c r="J55" s="73"/>
      <c r="K55" s="113">
        <f t="shared" ca="1" si="10"/>
        <v>0</v>
      </c>
      <c r="L55" s="73"/>
      <c r="M55" s="113">
        <f t="shared" ca="1" si="11"/>
        <v>0</v>
      </c>
      <c r="N55" s="73"/>
      <c r="O55" s="74">
        <f t="shared" ca="1" si="12"/>
        <v>0</v>
      </c>
      <c r="P55" s="73"/>
      <c r="Q55" s="113">
        <f t="shared" ca="1" si="2"/>
        <v>0</v>
      </c>
      <c r="R55" s="73"/>
      <c r="S55" s="113">
        <f t="shared" ca="1" si="3"/>
        <v>0</v>
      </c>
      <c r="T55" s="101"/>
      <c r="U55" s="74">
        <f t="shared" ca="1" si="4"/>
        <v>0</v>
      </c>
      <c r="V55" s="73"/>
      <c r="W55" s="113">
        <f t="shared" ca="1" si="13"/>
        <v>0</v>
      </c>
      <c r="X55" s="101"/>
      <c r="Y55" s="113">
        <f t="shared" ca="1" si="14"/>
        <v>0</v>
      </c>
      <c r="Z55" s="73"/>
      <c r="AA55" s="74">
        <v>0</v>
      </c>
      <c r="AB55" s="73"/>
      <c r="AC55" s="74">
        <f t="shared" ca="1" si="20"/>
        <v>0</v>
      </c>
      <c r="AD55" s="73"/>
      <c r="AE55" s="74">
        <f t="shared" ca="1" si="7"/>
        <v>0</v>
      </c>
      <c r="AF55" s="73"/>
      <c r="AG55" s="74">
        <f t="shared" ca="1" si="15"/>
        <v>0</v>
      </c>
      <c r="AH55" s="82">
        <f t="shared" ca="1" si="8"/>
        <v>0</v>
      </c>
      <c r="AI55" s="74"/>
      <c r="AJ55" s="139">
        <f t="shared" ca="1" si="16"/>
        <v>0</v>
      </c>
    </row>
    <row r="56" spans="1:36" ht="15" customHeight="1" x14ac:dyDescent="0.2">
      <c r="A56" s="84" t="s">
        <v>226</v>
      </c>
      <c r="B56" t="str">
        <f>IF($A56="","",INDEX('MA-Liste'!$D:$D,MATCH($A56,'MA-Liste'!$M:$M,FALSE)))</f>
        <v>AeBo</v>
      </c>
      <c r="C56" s="4" t="str">
        <f ca="1">IF($A56="","",INDEX(INDIRECT("'MA-Liste'!"&amp;$C$11),MATCH($A56,'MA-Liste'!$M:$M,FALSE)))</f>
        <v>B</v>
      </c>
      <c r="D56" s="19">
        <f t="shared" ca="1" si="0"/>
        <v>140</v>
      </c>
      <c r="E56" s="20">
        <f t="shared" si="9"/>
        <v>0</v>
      </c>
      <c r="F56" s="73"/>
      <c r="G56" s="74">
        <f t="shared" ca="1" si="17"/>
        <v>0</v>
      </c>
      <c r="H56" s="73"/>
      <c r="I56" s="74">
        <f t="shared" ca="1" si="1"/>
        <v>0</v>
      </c>
      <c r="J56" s="73"/>
      <c r="K56" s="113">
        <f t="shared" ca="1" si="10"/>
        <v>0</v>
      </c>
      <c r="L56" s="73"/>
      <c r="M56" s="113">
        <f t="shared" ca="1" si="11"/>
        <v>0</v>
      </c>
      <c r="N56" s="73"/>
      <c r="O56" s="74">
        <f t="shared" ca="1" si="12"/>
        <v>0</v>
      </c>
      <c r="P56" s="73"/>
      <c r="Q56" s="113">
        <f t="shared" ca="1" si="2"/>
        <v>0</v>
      </c>
      <c r="R56" s="73"/>
      <c r="S56" s="113">
        <f t="shared" ca="1" si="3"/>
        <v>0</v>
      </c>
      <c r="T56" s="101"/>
      <c r="U56" s="74">
        <f t="shared" ca="1" si="4"/>
        <v>0</v>
      </c>
      <c r="V56" s="73"/>
      <c r="W56" s="113">
        <f t="shared" ca="1" si="13"/>
        <v>0</v>
      </c>
      <c r="X56" s="101"/>
      <c r="Y56" s="113">
        <f t="shared" ca="1" si="14"/>
        <v>0</v>
      </c>
      <c r="Z56" s="73"/>
      <c r="AA56" s="74">
        <v>0</v>
      </c>
      <c r="AB56" s="73"/>
      <c r="AC56" s="74">
        <f t="shared" ca="1" si="20"/>
        <v>0</v>
      </c>
      <c r="AD56" s="73"/>
      <c r="AE56" s="74">
        <f t="shared" ca="1" si="7"/>
        <v>0</v>
      </c>
      <c r="AF56" s="73"/>
      <c r="AG56" s="74">
        <f t="shared" ca="1" si="15"/>
        <v>0</v>
      </c>
      <c r="AH56" s="82">
        <f t="shared" ca="1" si="8"/>
        <v>0</v>
      </c>
      <c r="AI56" s="74"/>
      <c r="AJ56" s="139">
        <f t="shared" ca="1" si="16"/>
        <v>0</v>
      </c>
    </row>
    <row r="57" spans="1:36" ht="15" customHeight="1" x14ac:dyDescent="0.2">
      <c r="A57" s="84" t="s">
        <v>163</v>
      </c>
      <c r="B57" t="str">
        <f>IF($A57="","",INDEX('MA-Liste'!$D:$D,MATCH($A57,'MA-Liste'!$M:$M,FALSE)))</f>
        <v>AeBo</v>
      </c>
      <c r="C57" s="4" t="str">
        <f ca="1">IF($A57="","",INDEX(INDIRECT("'MA-Liste'!"&amp;$C$11),MATCH($A57,'MA-Liste'!$M:$M,FALSE)))</f>
        <v>B</v>
      </c>
      <c r="D57" s="19">
        <f t="shared" ca="1" si="0"/>
        <v>140</v>
      </c>
      <c r="E57" s="20">
        <f t="shared" si="9"/>
        <v>0</v>
      </c>
      <c r="F57" s="73"/>
      <c r="G57" s="74">
        <f t="shared" ca="1" si="17"/>
        <v>0</v>
      </c>
      <c r="H57" s="73"/>
      <c r="I57" s="74">
        <f t="shared" ca="1" si="1"/>
        <v>0</v>
      </c>
      <c r="J57" s="73"/>
      <c r="K57" s="113">
        <f t="shared" ca="1" si="10"/>
        <v>0</v>
      </c>
      <c r="L57" s="73"/>
      <c r="M57" s="113">
        <f t="shared" ca="1" si="11"/>
        <v>0</v>
      </c>
      <c r="N57" s="73"/>
      <c r="O57" s="74">
        <f t="shared" ca="1" si="12"/>
        <v>0</v>
      </c>
      <c r="P57" s="73"/>
      <c r="Q57" s="113">
        <f t="shared" ca="1" si="2"/>
        <v>0</v>
      </c>
      <c r="R57" s="73"/>
      <c r="S57" s="113">
        <f t="shared" ca="1" si="3"/>
        <v>0</v>
      </c>
      <c r="T57" s="101"/>
      <c r="U57" s="74">
        <f t="shared" ca="1" si="4"/>
        <v>0</v>
      </c>
      <c r="V57" s="73"/>
      <c r="W57" s="113">
        <f t="shared" ca="1" si="13"/>
        <v>0</v>
      </c>
      <c r="X57" s="101"/>
      <c r="Y57" s="113">
        <f t="shared" ca="1" si="14"/>
        <v>0</v>
      </c>
      <c r="Z57" s="73"/>
      <c r="AA57" s="74">
        <v>0</v>
      </c>
      <c r="AB57" s="73"/>
      <c r="AC57" s="74">
        <f t="shared" ca="1" si="20"/>
        <v>0</v>
      </c>
      <c r="AD57" s="73"/>
      <c r="AE57" s="74">
        <f t="shared" ca="1" si="7"/>
        <v>0</v>
      </c>
      <c r="AF57" s="73"/>
      <c r="AG57" s="74">
        <f t="shared" ca="1" si="15"/>
        <v>0</v>
      </c>
      <c r="AH57" s="82">
        <f t="shared" ca="1" si="8"/>
        <v>0</v>
      </c>
      <c r="AI57" s="74"/>
      <c r="AJ57" s="139">
        <f t="shared" ca="1" si="16"/>
        <v>0</v>
      </c>
    </row>
    <row r="58" spans="1:36" ht="15" customHeight="1" x14ac:dyDescent="0.2">
      <c r="A58" s="84" t="s">
        <v>227</v>
      </c>
      <c r="B58" t="str">
        <f>IF($A58="","",INDEX('MA-Liste'!$D:$D,MATCH($A58,'MA-Liste'!$M:$M,FALSE)))</f>
        <v>AeBo</v>
      </c>
      <c r="C58" s="4" t="str">
        <f ca="1">IF($A58="","",INDEX(INDIRECT("'MA-Liste'!"&amp;$C$11),MATCH($A58,'MA-Liste'!$M:$M,FALSE)))</f>
        <v>C</v>
      </c>
      <c r="D58" s="19">
        <f t="shared" ca="1" si="0"/>
        <v>118</v>
      </c>
      <c r="E58" s="20">
        <f t="shared" si="9"/>
        <v>0</v>
      </c>
      <c r="F58" s="73"/>
      <c r="G58" s="74">
        <f t="shared" ca="1" si="17"/>
        <v>0</v>
      </c>
      <c r="H58" s="73"/>
      <c r="I58" s="74">
        <f t="shared" ca="1" si="1"/>
        <v>0</v>
      </c>
      <c r="J58" s="73"/>
      <c r="K58" s="113">
        <f t="shared" ca="1" si="10"/>
        <v>0</v>
      </c>
      <c r="L58" s="73"/>
      <c r="M58" s="113">
        <f t="shared" ca="1" si="11"/>
        <v>0</v>
      </c>
      <c r="N58" s="73"/>
      <c r="O58" s="74">
        <f t="shared" ca="1" si="12"/>
        <v>0</v>
      </c>
      <c r="P58" s="73"/>
      <c r="Q58" s="113">
        <f t="shared" ca="1" si="2"/>
        <v>0</v>
      </c>
      <c r="R58" s="73"/>
      <c r="S58" s="113">
        <f t="shared" ca="1" si="3"/>
        <v>0</v>
      </c>
      <c r="T58" s="101"/>
      <c r="U58" s="74">
        <f t="shared" ca="1" si="4"/>
        <v>0</v>
      </c>
      <c r="V58" s="73"/>
      <c r="W58" s="113">
        <f t="shared" ca="1" si="13"/>
        <v>0</v>
      </c>
      <c r="X58" s="101"/>
      <c r="Y58" s="113">
        <f t="shared" ca="1" si="14"/>
        <v>0</v>
      </c>
      <c r="Z58" s="73"/>
      <c r="AA58" s="74">
        <v>0</v>
      </c>
      <c r="AB58" s="73"/>
      <c r="AC58" s="74">
        <f t="shared" ca="1" si="20"/>
        <v>0</v>
      </c>
      <c r="AD58" s="73"/>
      <c r="AE58" s="74">
        <f t="shared" ca="1" si="7"/>
        <v>0</v>
      </c>
      <c r="AF58" s="73"/>
      <c r="AG58" s="74">
        <f t="shared" ca="1" si="15"/>
        <v>0</v>
      </c>
      <c r="AH58" s="82">
        <f t="shared" ca="1" si="8"/>
        <v>0</v>
      </c>
      <c r="AI58" s="74"/>
      <c r="AJ58" s="139">
        <f t="shared" ca="1" si="16"/>
        <v>0</v>
      </c>
    </row>
    <row r="59" spans="1:36" ht="15" customHeight="1" x14ac:dyDescent="0.2">
      <c r="A59" s="84" t="s">
        <v>238</v>
      </c>
      <c r="B59" t="s">
        <v>65</v>
      </c>
      <c r="C59" s="4" t="str">
        <f ca="1">IF($A59="","",INDEX(INDIRECT("'MA-Liste'!"&amp;$C$11),MATCH($A59,'MA-Liste'!$M:$M,FALSE)))</f>
        <v>G</v>
      </c>
      <c r="D59" s="19">
        <f t="shared" ca="1" si="0"/>
        <v>35</v>
      </c>
      <c r="E59" s="20">
        <f t="shared" si="9"/>
        <v>0</v>
      </c>
      <c r="F59" s="73"/>
      <c r="G59" s="74">
        <f t="shared" ca="1" si="17"/>
        <v>0</v>
      </c>
      <c r="H59" s="73"/>
      <c r="I59" s="74">
        <f t="shared" ca="1" si="1"/>
        <v>0</v>
      </c>
      <c r="J59" s="73"/>
      <c r="K59" s="113">
        <f t="shared" ca="1" si="10"/>
        <v>0</v>
      </c>
      <c r="L59" s="73"/>
      <c r="M59" s="113">
        <f t="shared" ca="1" si="11"/>
        <v>0</v>
      </c>
      <c r="N59" s="73"/>
      <c r="O59" s="74">
        <f t="shared" ca="1" si="12"/>
        <v>0</v>
      </c>
      <c r="P59" s="73"/>
      <c r="Q59" s="113">
        <f t="shared" ca="1" si="2"/>
        <v>0</v>
      </c>
      <c r="R59" s="73"/>
      <c r="S59" s="113">
        <f t="shared" ca="1" si="3"/>
        <v>0</v>
      </c>
      <c r="T59" s="101"/>
      <c r="U59" s="74">
        <f t="shared" ca="1" si="4"/>
        <v>0</v>
      </c>
      <c r="V59" s="73"/>
      <c r="W59" s="113">
        <f t="shared" ca="1" si="13"/>
        <v>0</v>
      </c>
      <c r="X59" s="101"/>
      <c r="Y59" s="113">
        <f t="shared" ca="1" si="14"/>
        <v>0</v>
      </c>
      <c r="Z59" s="73"/>
      <c r="AA59" s="74">
        <v>0</v>
      </c>
      <c r="AB59" s="73"/>
      <c r="AC59" s="74">
        <f t="shared" ca="1" si="20"/>
        <v>0</v>
      </c>
      <c r="AD59" s="73"/>
      <c r="AE59" s="74">
        <f t="shared" ca="1" si="7"/>
        <v>0</v>
      </c>
      <c r="AF59" s="73"/>
      <c r="AG59" s="74">
        <f t="shared" ca="1" si="15"/>
        <v>0</v>
      </c>
      <c r="AH59" s="82">
        <f t="shared" ca="1" si="8"/>
        <v>0</v>
      </c>
      <c r="AI59" s="74"/>
      <c r="AJ59" s="139">
        <f t="shared" ca="1" si="16"/>
        <v>0</v>
      </c>
    </row>
    <row r="60" spans="1:36" ht="15" customHeight="1" x14ac:dyDescent="0.2">
      <c r="A60" s="84" t="s">
        <v>229</v>
      </c>
      <c r="B60" t="str">
        <f>IF($A60="","",INDEX('MA-Liste'!$D:$D,MATCH($A60,'MA-Liste'!$M:$M,FALSE)))</f>
        <v>AeBo</v>
      </c>
      <c r="C60" s="4" t="str">
        <f ca="1">IF($A60="","",INDEX(INDIRECT("'MA-Liste'!"&amp;$C$11),MATCH($A60,'MA-Liste'!$M:$M,FALSE)))</f>
        <v>G</v>
      </c>
      <c r="D60" s="19">
        <f t="shared" ca="1" si="0"/>
        <v>35</v>
      </c>
      <c r="E60" s="20">
        <f t="shared" si="9"/>
        <v>0</v>
      </c>
      <c r="F60" s="73"/>
      <c r="G60" s="74">
        <f t="shared" ca="1" si="17"/>
        <v>0</v>
      </c>
      <c r="H60" s="73"/>
      <c r="I60" s="74">
        <f t="shared" ca="1" si="1"/>
        <v>0</v>
      </c>
      <c r="J60" s="73"/>
      <c r="K60" s="113">
        <f t="shared" ca="1" si="10"/>
        <v>0</v>
      </c>
      <c r="L60" s="73"/>
      <c r="M60" s="113">
        <f t="shared" ca="1" si="11"/>
        <v>0</v>
      </c>
      <c r="N60" s="73"/>
      <c r="O60" s="74">
        <f t="shared" ca="1" si="12"/>
        <v>0</v>
      </c>
      <c r="P60" s="73"/>
      <c r="Q60" s="113">
        <f t="shared" ca="1" si="2"/>
        <v>0</v>
      </c>
      <c r="R60" s="73"/>
      <c r="S60" s="113">
        <f t="shared" ca="1" si="3"/>
        <v>0</v>
      </c>
      <c r="T60" s="101"/>
      <c r="U60" s="74">
        <f t="shared" ca="1" si="4"/>
        <v>0</v>
      </c>
      <c r="V60" s="73"/>
      <c r="W60" s="113">
        <f t="shared" ca="1" si="13"/>
        <v>0</v>
      </c>
      <c r="X60" s="101"/>
      <c r="Y60" s="113">
        <f t="shared" ca="1" si="14"/>
        <v>0</v>
      </c>
      <c r="Z60" s="73"/>
      <c r="AA60" s="74">
        <v>0</v>
      </c>
      <c r="AB60" s="73"/>
      <c r="AC60" s="74">
        <f t="shared" ca="1" si="20"/>
        <v>0</v>
      </c>
      <c r="AD60" s="73"/>
      <c r="AE60" s="74">
        <f t="shared" ca="1" si="7"/>
        <v>0</v>
      </c>
      <c r="AF60" s="73"/>
      <c r="AG60" s="74">
        <f t="shared" ca="1" si="15"/>
        <v>0</v>
      </c>
      <c r="AH60" s="82">
        <f t="shared" ca="1" si="8"/>
        <v>0</v>
      </c>
      <c r="AI60" s="74"/>
      <c r="AJ60" s="139">
        <f t="shared" ca="1" si="16"/>
        <v>0</v>
      </c>
    </row>
    <row r="61" spans="1:36" ht="15" customHeight="1" x14ac:dyDescent="0.2">
      <c r="A61" s="84" t="s">
        <v>234</v>
      </c>
      <c r="B61" t="s">
        <v>65</v>
      </c>
      <c r="C61" s="4" t="s">
        <v>7</v>
      </c>
      <c r="D61" s="19">
        <f t="shared" si="0"/>
        <v>75</v>
      </c>
      <c r="E61" s="20">
        <f t="shared" si="9"/>
        <v>0</v>
      </c>
      <c r="F61" s="73"/>
      <c r="G61" s="74">
        <f t="shared" si="17"/>
        <v>0</v>
      </c>
      <c r="H61" s="73"/>
      <c r="I61" s="74">
        <f t="shared" si="1"/>
        <v>0</v>
      </c>
      <c r="J61" s="73"/>
      <c r="K61" s="113">
        <f t="shared" si="10"/>
        <v>0</v>
      </c>
      <c r="L61" s="73"/>
      <c r="M61" s="113">
        <f t="shared" si="11"/>
        <v>0</v>
      </c>
      <c r="N61" s="73"/>
      <c r="O61" s="74">
        <f t="shared" si="12"/>
        <v>0</v>
      </c>
      <c r="P61" s="73"/>
      <c r="Q61" s="113">
        <f t="shared" si="2"/>
        <v>0</v>
      </c>
      <c r="R61" s="73"/>
      <c r="S61" s="113">
        <f t="shared" si="3"/>
        <v>0</v>
      </c>
      <c r="T61" s="101"/>
      <c r="U61" s="74">
        <f t="shared" si="4"/>
        <v>0</v>
      </c>
      <c r="V61" s="73"/>
      <c r="W61" s="113">
        <f t="shared" si="13"/>
        <v>0</v>
      </c>
      <c r="X61" s="101"/>
      <c r="Y61" s="113">
        <f t="shared" si="14"/>
        <v>0</v>
      </c>
      <c r="Z61" s="73"/>
      <c r="AA61" s="74">
        <v>0</v>
      </c>
      <c r="AB61" s="73"/>
      <c r="AC61" s="74">
        <f t="shared" si="20"/>
        <v>0</v>
      </c>
      <c r="AD61" s="73"/>
      <c r="AE61" s="74">
        <f t="shared" si="7"/>
        <v>0</v>
      </c>
      <c r="AF61" s="73"/>
      <c r="AG61" s="74">
        <f t="shared" si="15"/>
        <v>0</v>
      </c>
      <c r="AH61" s="82">
        <f t="shared" si="8"/>
        <v>0</v>
      </c>
      <c r="AI61" s="74"/>
      <c r="AJ61" s="139">
        <f t="shared" si="16"/>
        <v>0</v>
      </c>
    </row>
    <row r="62" spans="1:36" ht="15" customHeight="1" x14ac:dyDescent="0.2">
      <c r="A62" s="84" t="s">
        <v>235</v>
      </c>
      <c r="B62" t="s">
        <v>65</v>
      </c>
      <c r="C62" s="4" t="s">
        <v>9</v>
      </c>
      <c r="D62" s="19">
        <f t="shared" si="0"/>
        <v>35</v>
      </c>
      <c r="E62" s="20">
        <f t="shared" si="9"/>
        <v>0</v>
      </c>
      <c r="F62" s="73"/>
      <c r="G62" s="74">
        <f t="shared" si="17"/>
        <v>0</v>
      </c>
      <c r="H62" s="73"/>
      <c r="I62" s="74">
        <f t="shared" si="1"/>
        <v>0</v>
      </c>
      <c r="J62" s="73"/>
      <c r="K62" s="113">
        <f t="shared" si="10"/>
        <v>0</v>
      </c>
      <c r="L62" s="73"/>
      <c r="M62" s="113">
        <f t="shared" si="11"/>
        <v>0</v>
      </c>
      <c r="N62" s="73"/>
      <c r="O62" s="74">
        <f t="shared" si="12"/>
        <v>0</v>
      </c>
      <c r="P62" s="73"/>
      <c r="Q62" s="113">
        <f t="shared" si="2"/>
        <v>0</v>
      </c>
      <c r="R62" s="73"/>
      <c r="S62" s="113">
        <f t="shared" si="3"/>
        <v>0</v>
      </c>
      <c r="T62" s="101"/>
      <c r="U62" s="74">
        <f t="shared" si="4"/>
        <v>0</v>
      </c>
      <c r="V62" s="73"/>
      <c r="W62" s="113">
        <f t="shared" si="13"/>
        <v>0</v>
      </c>
      <c r="X62" s="101"/>
      <c r="Y62" s="113">
        <f t="shared" si="14"/>
        <v>0</v>
      </c>
      <c r="Z62" s="73"/>
      <c r="AA62" s="74">
        <v>0</v>
      </c>
      <c r="AB62" s="73"/>
      <c r="AC62" s="74">
        <f t="shared" si="20"/>
        <v>0</v>
      </c>
      <c r="AD62" s="73"/>
      <c r="AE62" s="74">
        <f t="shared" si="7"/>
        <v>0</v>
      </c>
      <c r="AF62" s="73"/>
      <c r="AG62" s="74">
        <f t="shared" si="15"/>
        <v>0</v>
      </c>
      <c r="AH62" s="82">
        <f t="shared" si="8"/>
        <v>0</v>
      </c>
      <c r="AI62" s="74"/>
      <c r="AJ62" s="139">
        <f t="shared" si="16"/>
        <v>0</v>
      </c>
    </row>
    <row r="63" spans="1:36" ht="15" customHeight="1" x14ac:dyDescent="0.2">
      <c r="A63" s="84" t="s">
        <v>230</v>
      </c>
      <c r="B63" t="str">
        <f>IF($A63="","",INDEX('MA-Liste'!$D:$D,MATCH($A63,'MA-Liste'!$M:$M,FALSE)))</f>
        <v>AeBo</v>
      </c>
      <c r="C63" s="4" t="str">
        <f ca="1">IF($A63="","",INDEX(INDIRECT("'MA-Liste'!"&amp;$C$11),MATCH($A63,'MA-Liste'!$M:$M,FALSE)))</f>
        <v>G</v>
      </c>
      <c r="D63" s="19">
        <f t="shared" ca="1" si="0"/>
        <v>35</v>
      </c>
      <c r="E63" s="20">
        <f t="shared" si="9"/>
        <v>0</v>
      </c>
      <c r="F63" s="73"/>
      <c r="G63" s="74">
        <f t="shared" ca="1" si="17"/>
        <v>0</v>
      </c>
      <c r="H63" s="73"/>
      <c r="I63" s="74">
        <f t="shared" ca="1" si="1"/>
        <v>0</v>
      </c>
      <c r="J63" s="73"/>
      <c r="K63" s="113">
        <f t="shared" ca="1" si="10"/>
        <v>0</v>
      </c>
      <c r="L63" s="73"/>
      <c r="M63" s="113">
        <f t="shared" ca="1" si="11"/>
        <v>0</v>
      </c>
      <c r="N63" s="73"/>
      <c r="O63" s="74">
        <f t="shared" ca="1" si="12"/>
        <v>0</v>
      </c>
      <c r="P63" s="73"/>
      <c r="Q63" s="113">
        <f t="shared" ca="1" si="2"/>
        <v>0</v>
      </c>
      <c r="R63" s="73"/>
      <c r="S63" s="113">
        <f t="shared" ca="1" si="3"/>
        <v>0</v>
      </c>
      <c r="T63" s="101"/>
      <c r="U63" s="74">
        <f t="shared" ca="1" si="4"/>
        <v>0</v>
      </c>
      <c r="V63" s="73"/>
      <c r="W63" s="113">
        <f t="shared" ca="1" si="13"/>
        <v>0</v>
      </c>
      <c r="X63" s="101"/>
      <c r="Y63" s="113">
        <f t="shared" ca="1" si="14"/>
        <v>0</v>
      </c>
      <c r="Z63" s="73"/>
      <c r="AA63" s="74">
        <v>0</v>
      </c>
      <c r="AB63" s="73"/>
      <c r="AC63" s="74">
        <f t="shared" ca="1" si="20"/>
        <v>0</v>
      </c>
      <c r="AD63" s="73"/>
      <c r="AE63" s="74">
        <f t="shared" ca="1" si="7"/>
        <v>0</v>
      </c>
      <c r="AF63" s="73"/>
      <c r="AG63" s="74">
        <f t="shared" ca="1" si="15"/>
        <v>0</v>
      </c>
      <c r="AH63" s="82">
        <f t="shared" ca="1" si="8"/>
        <v>0</v>
      </c>
      <c r="AI63" s="74"/>
      <c r="AJ63" s="139">
        <f t="shared" ca="1" si="16"/>
        <v>0</v>
      </c>
    </row>
    <row r="64" spans="1:36" ht="15" customHeight="1" x14ac:dyDescent="0.2">
      <c r="A64" s="84" t="s">
        <v>243</v>
      </c>
      <c r="B64" t="s">
        <v>65</v>
      </c>
      <c r="C64" s="4" t="s">
        <v>6</v>
      </c>
      <c r="D64" s="19">
        <v>100</v>
      </c>
      <c r="E64" s="20">
        <f t="shared" si="9"/>
        <v>0</v>
      </c>
      <c r="F64" s="73"/>
      <c r="G64" s="74">
        <f t="shared" si="17"/>
        <v>0</v>
      </c>
      <c r="H64" s="73"/>
      <c r="I64" s="74">
        <f t="shared" si="1"/>
        <v>0</v>
      </c>
      <c r="J64" s="73"/>
      <c r="K64" s="113">
        <f t="shared" si="10"/>
        <v>0</v>
      </c>
      <c r="L64" s="73"/>
      <c r="M64" s="113">
        <f t="shared" si="11"/>
        <v>0</v>
      </c>
      <c r="N64" s="73"/>
      <c r="O64" s="74">
        <f t="shared" si="12"/>
        <v>0</v>
      </c>
      <c r="P64" s="73"/>
      <c r="Q64" s="113">
        <f t="shared" si="2"/>
        <v>0</v>
      </c>
      <c r="R64" s="73"/>
      <c r="S64" s="113">
        <f t="shared" si="3"/>
        <v>0</v>
      </c>
      <c r="T64" s="101"/>
      <c r="U64" s="74">
        <f t="shared" si="4"/>
        <v>0</v>
      </c>
      <c r="V64" s="73"/>
      <c r="W64" s="113">
        <f t="shared" si="13"/>
        <v>0</v>
      </c>
      <c r="X64" s="101"/>
      <c r="Y64" s="113">
        <f t="shared" si="14"/>
        <v>0</v>
      </c>
      <c r="Z64" s="73"/>
      <c r="AA64" s="74">
        <v>0</v>
      </c>
      <c r="AB64" s="73"/>
      <c r="AC64" s="74">
        <f t="shared" si="20"/>
        <v>0</v>
      </c>
      <c r="AD64" s="73"/>
      <c r="AE64" s="74">
        <f t="shared" si="7"/>
        <v>0</v>
      </c>
      <c r="AF64" s="73"/>
      <c r="AG64" s="74">
        <f t="shared" si="15"/>
        <v>0</v>
      </c>
      <c r="AH64" s="82">
        <f t="shared" si="8"/>
        <v>0</v>
      </c>
      <c r="AI64" s="74"/>
      <c r="AJ64" s="139">
        <f t="shared" si="16"/>
        <v>0</v>
      </c>
    </row>
    <row r="65" spans="1:36" ht="15" customHeight="1" x14ac:dyDescent="0.2">
      <c r="A65" s="84" t="s">
        <v>244</v>
      </c>
      <c r="B65" t="s">
        <v>65</v>
      </c>
      <c r="C65" s="4" t="s">
        <v>6</v>
      </c>
      <c r="D65" s="19">
        <v>100</v>
      </c>
      <c r="E65" s="20">
        <f t="shared" si="9"/>
        <v>0</v>
      </c>
      <c r="F65" s="73"/>
      <c r="G65" s="74">
        <f t="shared" si="17"/>
        <v>0</v>
      </c>
      <c r="H65" s="73"/>
      <c r="I65" s="74">
        <f t="shared" si="1"/>
        <v>0</v>
      </c>
      <c r="J65" s="73"/>
      <c r="K65" s="113">
        <f t="shared" si="10"/>
        <v>0</v>
      </c>
      <c r="L65" s="73"/>
      <c r="M65" s="113">
        <f t="shared" si="11"/>
        <v>0</v>
      </c>
      <c r="N65" s="73"/>
      <c r="O65" s="74">
        <f t="shared" si="12"/>
        <v>0</v>
      </c>
      <c r="P65" s="73"/>
      <c r="Q65" s="113">
        <f t="shared" si="2"/>
        <v>0</v>
      </c>
      <c r="R65" s="73"/>
      <c r="S65" s="113">
        <f t="shared" si="3"/>
        <v>0</v>
      </c>
      <c r="T65" s="101"/>
      <c r="U65" s="74">
        <f t="shared" si="4"/>
        <v>0</v>
      </c>
      <c r="V65" s="73"/>
      <c r="W65" s="113">
        <f t="shared" si="13"/>
        <v>0</v>
      </c>
      <c r="X65" s="101"/>
      <c r="Y65" s="113">
        <f t="shared" si="14"/>
        <v>0</v>
      </c>
      <c r="Z65" s="73"/>
      <c r="AA65" s="74">
        <v>0</v>
      </c>
      <c r="AB65" s="73"/>
      <c r="AC65" s="74">
        <f t="shared" si="20"/>
        <v>0</v>
      </c>
      <c r="AD65" s="73"/>
      <c r="AE65" s="74">
        <f t="shared" si="7"/>
        <v>0</v>
      </c>
      <c r="AF65" s="73"/>
      <c r="AG65" s="74">
        <f t="shared" si="15"/>
        <v>0</v>
      </c>
      <c r="AH65" s="82">
        <f t="shared" si="8"/>
        <v>0</v>
      </c>
      <c r="AI65" s="74"/>
      <c r="AJ65" s="139">
        <f t="shared" si="16"/>
        <v>0</v>
      </c>
    </row>
    <row r="66" spans="1:36" ht="15" customHeight="1" x14ac:dyDescent="0.2">
      <c r="A66" s="84" t="s">
        <v>249</v>
      </c>
      <c r="B66" t="s">
        <v>250</v>
      </c>
      <c r="C66" s="4" t="s">
        <v>9</v>
      </c>
      <c r="D66" s="19">
        <v>35</v>
      </c>
      <c r="E66" s="20">
        <f t="shared" si="9"/>
        <v>0</v>
      </c>
      <c r="F66" s="73"/>
      <c r="G66" s="74">
        <f t="shared" si="17"/>
        <v>0</v>
      </c>
      <c r="H66" s="73"/>
      <c r="I66" s="74">
        <f t="shared" si="1"/>
        <v>0</v>
      </c>
      <c r="J66" s="73"/>
      <c r="K66" s="113">
        <f t="shared" si="10"/>
        <v>0</v>
      </c>
      <c r="L66" s="73"/>
      <c r="M66" s="113">
        <f t="shared" si="11"/>
        <v>0</v>
      </c>
      <c r="N66" s="73"/>
      <c r="O66" s="74">
        <f t="shared" si="12"/>
        <v>0</v>
      </c>
      <c r="P66" s="73"/>
      <c r="Q66" s="113">
        <f t="shared" si="2"/>
        <v>0</v>
      </c>
      <c r="R66" s="73"/>
      <c r="S66" s="113">
        <f t="shared" si="3"/>
        <v>0</v>
      </c>
      <c r="T66" s="101"/>
      <c r="U66" s="74">
        <f t="shared" si="4"/>
        <v>0</v>
      </c>
      <c r="V66" s="73"/>
      <c r="W66" s="113">
        <f t="shared" si="13"/>
        <v>0</v>
      </c>
      <c r="X66" s="101"/>
      <c r="Y66" s="113">
        <f t="shared" si="14"/>
        <v>0</v>
      </c>
      <c r="Z66" s="73"/>
      <c r="AA66" s="74">
        <v>0</v>
      </c>
      <c r="AB66" s="73"/>
      <c r="AC66" s="74">
        <f t="shared" si="20"/>
        <v>0</v>
      </c>
      <c r="AD66" s="73"/>
      <c r="AE66" s="74">
        <f t="shared" si="7"/>
        <v>0</v>
      </c>
      <c r="AF66" s="73"/>
      <c r="AG66" s="74">
        <f t="shared" si="15"/>
        <v>0</v>
      </c>
      <c r="AH66" s="82">
        <f t="shared" si="8"/>
        <v>0</v>
      </c>
      <c r="AI66" s="74"/>
      <c r="AJ66" s="139">
        <f t="shared" si="16"/>
        <v>0</v>
      </c>
    </row>
    <row r="67" spans="1:36" ht="15" customHeight="1" x14ac:dyDescent="0.2">
      <c r="A67" s="84" t="s">
        <v>246</v>
      </c>
      <c r="B67" t="s">
        <v>65</v>
      </c>
      <c r="C67" s="4" t="s">
        <v>4</v>
      </c>
      <c r="D67" s="19">
        <v>140</v>
      </c>
      <c r="E67" s="20">
        <f t="shared" si="9"/>
        <v>0</v>
      </c>
      <c r="F67" s="73"/>
      <c r="G67" s="74">
        <f t="shared" si="17"/>
        <v>0</v>
      </c>
      <c r="H67" s="73"/>
      <c r="I67" s="74">
        <f t="shared" si="1"/>
        <v>0</v>
      </c>
      <c r="J67" s="73"/>
      <c r="K67" s="113">
        <f t="shared" si="10"/>
        <v>0</v>
      </c>
      <c r="L67" s="73"/>
      <c r="M67" s="113">
        <f t="shared" si="11"/>
        <v>0</v>
      </c>
      <c r="N67" s="73"/>
      <c r="O67" s="74">
        <f t="shared" si="12"/>
        <v>0</v>
      </c>
      <c r="P67" s="73"/>
      <c r="Q67" s="113">
        <f t="shared" si="2"/>
        <v>0</v>
      </c>
      <c r="R67" s="73"/>
      <c r="S67" s="113">
        <f t="shared" si="3"/>
        <v>0</v>
      </c>
      <c r="T67" s="101"/>
      <c r="U67" s="74">
        <f t="shared" si="4"/>
        <v>0</v>
      </c>
      <c r="V67" s="73"/>
      <c r="W67" s="113">
        <f t="shared" si="13"/>
        <v>0</v>
      </c>
      <c r="X67" s="101"/>
      <c r="Y67" s="113">
        <f t="shared" si="14"/>
        <v>0</v>
      </c>
      <c r="Z67" s="73"/>
      <c r="AA67" s="74">
        <v>0</v>
      </c>
      <c r="AB67" s="73"/>
      <c r="AC67" s="74">
        <f t="shared" si="20"/>
        <v>0</v>
      </c>
      <c r="AD67" s="73"/>
      <c r="AE67" s="74">
        <f t="shared" si="7"/>
        <v>0</v>
      </c>
      <c r="AF67" s="73"/>
      <c r="AG67" s="74">
        <f t="shared" si="15"/>
        <v>0</v>
      </c>
      <c r="AH67" s="82">
        <f t="shared" si="8"/>
        <v>0</v>
      </c>
      <c r="AI67" s="74"/>
      <c r="AJ67" s="139">
        <f t="shared" si="16"/>
        <v>0</v>
      </c>
    </row>
    <row r="68" spans="1:36" ht="15" customHeight="1" x14ac:dyDescent="0.2">
      <c r="A68" s="84" t="s">
        <v>228</v>
      </c>
      <c r="B68" t="str">
        <f>IF($A68="","",INDEX('MA-Liste'!$D:$D,MATCH($A68,'MA-Liste'!$M:$M,FALSE)))</f>
        <v>AeBo</v>
      </c>
      <c r="C68" s="4" t="str">
        <f ca="1">IF($A68="","",INDEX(INDIRECT("'MA-Liste'!"&amp;$C$11),MATCH($A68,'MA-Liste'!$M:$M,FALSE)))</f>
        <v>D</v>
      </c>
      <c r="D68" s="19">
        <f t="shared" ca="1" si="0"/>
        <v>100</v>
      </c>
      <c r="E68" s="20">
        <f t="shared" si="9"/>
        <v>0</v>
      </c>
      <c r="F68" s="73"/>
      <c r="G68" s="74">
        <f t="shared" ca="1" si="17"/>
        <v>0</v>
      </c>
      <c r="H68" s="73"/>
      <c r="I68" s="74">
        <f t="shared" ca="1" si="1"/>
        <v>0</v>
      </c>
      <c r="J68" s="73"/>
      <c r="K68" s="113">
        <f t="shared" ca="1" si="10"/>
        <v>0</v>
      </c>
      <c r="L68" s="73"/>
      <c r="M68" s="113">
        <f t="shared" ca="1" si="11"/>
        <v>0</v>
      </c>
      <c r="N68" s="73"/>
      <c r="O68" s="74">
        <f t="shared" ca="1" si="12"/>
        <v>0</v>
      </c>
      <c r="P68" s="73"/>
      <c r="Q68" s="113">
        <f t="shared" ca="1" si="2"/>
        <v>0</v>
      </c>
      <c r="R68" s="73"/>
      <c r="S68" s="113">
        <f t="shared" ca="1" si="3"/>
        <v>0</v>
      </c>
      <c r="T68" s="101"/>
      <c r="U68" s="74">
        <f t="shared" ca="1" si="4"/>
        <v>0</v>
      </c>
      <c r="V68" s="73"/>
      <c r="W68" s="113">
        <f t="shared" ca="1" si="13"/>
        <v>0</v>
      </c>
      <c r="X68" s="101"/>
      <c r="Y68" s="113">
        <f t="shared" ca="1" si="14"/>
        <v>0</v>
      </c>
      <c r="Z68" s="73"/>
      <c r="AA68" s="74">
        <v>0</v>
      </c>
      <c r="AB68" s="73"/>
      <c r="AC68" s="74">
        <f t="shared" ca="1" si="20"/>
        <v>0</v>
      </c>
      <c r="AD68" s="73"/>
      <c r="AE68" s="74">
        <f t="shared" ca="1" si="7"/>
        <v>0</v>
      </c>
      <c r="AF68" s="73"/>
      <c r="AG68" s="74">
        <f t="shared" ca="1" si="15"/>
        <v>0</v>
      </c>
      <c r="AH68" s="82">
        <f t="shared" ca="1" si="8"/>
        <v>0</v>
      </c>
      <c r="AI68" s="74"/>
      <c r="AJ68" s="139">
        <f t="shared" ca="1" si="16"/>
        <v>0</v>
      </c>
    </row>
    <row r="69" spans="1:36" ht="15" customHeight="1" x14ac:dyDescent="0.2">
      <c r="A69" s="84" t="s">
        <v>363</v>
      </c>
      <c r="B69" s="14" t="s">
        <v>65</v>
      </c>
      <c r="C69" s="18" t="str">
        <f ca="1">IF($A69="","",INDEX(INDIRECT("'MA-Liste'!"&amp;$C$11),MATCH($A69,'MA-Liste'!$M:$M,FALSE)))</f>
        <v>E</v>
      </c>
      <c r="D69" s="19">
        <f t="shared" ca="1" si="0"/>
        <v>75</v>
      </c>
      <c r="E69" s="20">
        <f t="shared" si="9"/>
        <v>0</v>
      </c>
      <c r="F69" s="73"/>
      <c r="G69" s="74">
        <f t="shared" ca="1" si="17"/>
        <v>0</v>
      </c>
      <c r="H69" s="73"/>
      <c r="I69" s="74">
        <f t="shared" ca="1" si="1"/>
        <v>0</v>
      </c>
      <c r="J69" s="73"/>
      <c r="K69" s="113">
        <f t="shared" ca="1" si="10"/>
        <v>0</v>
      </c>
      <c r="L69" s="73"/>
      <c r="M69" s="113">
        <f t="shared" ca="1" si="11"/>
        <v>0</v>
      </c>
      <c r="N69" s="73"/>
      <c r="O69" s="74">
        <f t="shared" ca="1" si="12"/>
        <v>0</v>
      </c>
      <c r="P69" s="73"/>
      <c r="Q69" s="113">
        <f t="shared" ca="1" si="2"/>
        <v>0</v>
      </c>
      <c r="R69" s="73"/>
      <c r="S69" s="113">
        <f t="shared" ca="1" si="3"/>
        <v>0</v>
      </c>
      <c r="T69" s="101"/>
      <c r="U69" s="74">
        <f t="shared" ca="1" si="4"/>
        <v>0</v>
      </c>
      <c r="V69" s="73"/>
      <c r="W69" s="113">
        <f t="shared" ca="1" si="13"/>
        <v>0</v>
      </c>
      <c r="X69" s="101"/>
      <c r="Y69" s="113">
        <f t="shared" ca="1" si="14"/>
        <v>0</v>
      </c>
      <c r="Z69" s="73"/>
      <c r="AA69" s="74">
        <v>0</v>
      </c>
      <c r="AB69" s="73"/>
      <c r="AC69" s="74">
        <f t="shared" ca="1" si="20"/>
        <v>0</v>
      </c>
      <c r="AD69" s="73"/>
      <c r="AE69" s="74">
        <f t="shared" ca="1" si="7"/>
        <v>0</v>
      </c>
      <c r="AF69" s="73"/>
      <c r="AG69" s="74">
        <f t="shared" ca="1" si="15"/>
        <v>0</v>
      </c>
      <c r="AH69" s="82">
        <f t="shared" ca="1" si="8"/>
        <v>0</v>
      </c>
      <c r="AI69" s="74"/>
      <c r="AJ69" s="139">
        <f t="shared" ca="1" si="16"/>
        <v>0</v>
      </c>
    </row>
    <row r="70" spans="1:36" ht="15" customHeight="1" x14ac:dyDescent="0.2">
      <c r="A70" s="84" t="s">
        <v>252</v>
      </c>
      <c r="B70" s="14" t="s">
        <v>65</v>
      </c>
      <c r="C70" s="18" t="s">
        <v>8</v>
      </c>
      <c r="D70" s="19">
        <v>60</v>
      </c>
      <c r="E70" s="20">
        <f t="shared" si="9"/>
        <v>0</v>
      </c>
      <c r="F70" s="73"/>
      <c r="G70" s="74">
        <f t="shared" si="17"/>
        <v>0</v>
      </c>
      <c r="H70" s="73"/>
      <c r="I70" s="74">
        <f t="shared" si="1"/>
        <v>0</v>
      </c>
      <c r="J70" s="73"/>
      <c r="K70" s="113">
        <f t="shared" si="10"/>
        <v>0</v>
      </c>
      <c r="L70" s="73"/>
      <c r="M70" s="113">
        <f t="shared" si="11"/>
        <v>0</v>
      </c>
      <c r="N70" s="73"/>
      <c r="O70" s="74">
        <f t="shared" si="12"/>
        <v>0</v>
      </c>
      <c r="P70" s="73"/>
      <c r="Q70" s="113">
        <f t="shared" si="2"/>
        <v>0</v>
      </c>
      <c r="R70" s="73"/>
      <c r="S70" s="113">
        <f t="shared" si="3"/>
        <v>0</v>
      </c>
      <c r="T70" s="101"/>
      <c r="U70" s="74">
        <f t="shared" si="4"/>
        <v>0</v>
      </c>
      <c r="V70" s="73"/>
      <c r="W70" s="113">
        <f t="shared" si="13"/>
        <v>0</v>
      </c>
      <c r="X70" s="101"/>
      <c r="Y70" s="113">
        <f t="shared" si="14"/>
        <v>0</v>
      </c>
      <c r="Z70" s="73"/>
      <c r="AA70" s="74">
        <v>0</v>
      </c>
      <c r="AB70" s="73"/>
      <c r="AC70" s="74">
        <f t="shared" si="20"/>
        <v>0</v>
      </c>
      <c r="AD70" s="73"/>
      <c r="AE70" s="74">
        <f t="shared" si="7"/>
        <v>0</v>
      </c>
      <c r="AF70" s="73"/>
      <c r="AG70" s="74">
        <f t="shared" si="15"/>
        <v>0</v>
      </c>
      <c r="AH70" s="82">
        <f t="shared" si="8"/>
        <v>0</v>
      </c>
      <c r="AI70" s="74"/>
      <c r="AJ70" s="139">
        <f t="shared" si="16"/>
        <v>0</v>
      </c>
    </row>
    <row r="71" spans="1:36" ht="15" customHeight="1" x14ac:dyDescent="0.2">
      <c r="A71" s="90" t="s">
        <v>253</v>
      </c>
      <c r="B71" s="14" t="s">
        <v>65</v>
      </c>
      <c r="C71" s="18" t="s">
        <v>6</v>
      </c>
      <c r="D71" s="19">
        <v>100</v>
      </c>
      <c r="E71" s="20">
        <f t="shared" si="9"/>
        <v>0</v>
      </c>
      <c r="F71" s="73"/>
      <c r="G71" s="74">
        <f t="shared" si="17"/>
        <v>0</v>
      </c>
      <c r="H71" s="73"/>
      <c r="I71" s="74">
        <f t="shared" si="1"/>
        <v>0</v>
      </c>
      <c r="J71" s="73"/>
      <c r="K71" s="113">
        <f t="shared" si="10"/>
        <v>0</v>
      </c>
      <c r="L71" s="73"/>
      <c r="M71" s="113">
        <f t="shared" si="11"/>
        <v>0</v>
      </c>
      <c r="N71" s="73"/>
      <c r="O71" s="74">
        <f t="shared" si="12"/>
        <v>0</v>
      </c>
      <c r="P71" s="73"/>
      <c r="Q71" s="113">
        <f t="shared" si="2"/>
        <v>0</v>
      </c>
      <c r="R71" s="73"/>
      <c r="S71" s="113">
        <f t="shared" si="3"/>
        <v>0</v>
      </c>
      <c r="T71" s="101"/>
      <c r="U71" s="74">
        <f t="shared" si="4"/>
        <v>0</v>
      </c>
      <c r="V71" s="73"/>
      <c r="W71" s="113">
        <f t="shared" si="13"/>
        <v>0</v>
      </c>
      <c r="X71" s="101"/>
      <c r="Y71" s="113">
        <f t="shared" si="14"/>
        <v>0</v>
      </c>
      <c r="Z71" s="73"/>
      <c r="AA71" s="74">
        <v>0</v>
      </c>
      <c r="AB71" s="73"/>
      <c r="AC71" s="74">
        <f t="shared" si="20"/>
        <v>0</v>
      </c>
      <c r="AD71" s="73"/>
      <c r="AE71" s="74">
        <f t="shared" si="7"/>
        <v>0</v>
      </c>
      <c r="AF71" s="73"/>
      <c r="AG71" s="74">
        <f t="shared" si="15"/>
        <v>0</v>
      </c>
      <c r="AH71" s="82">
        <f t="shared" si="8"/>
        <v>0</v>
      </c>
      <c r="AI71" s="74"/>
      <c r="AJ71" s="139">
        <f t="shared" si="16"/>
        <v>0</v>
      </c>
    </row>
    <row r="72" spans="1:36" ht="15" customHeight="1" x14ac:dyDescent="0.2">
      <c r="A72" s="90" t="s">
        <v>254</v>
      </c>
      <c r="B72" s="14" t="s">
        <v>65</v>
      </c>
      <c r="C72" s="18" t="s">
        <v>8</v>
      </c>
      <c r="D72" s="19">
        <v>60</v>
      </c>
      <c r="E72" s="20">
        <f t="shared" si="9"/>
        <v>0</v>
      </c>
      <c r="F72" s="73"/>
      <c r="G72" s="74">
        <f t="shared" si="17"/>
        <v>0</v>
      </c>
      <c r="H72" s="73"/>
      <c r="I72" s="74">
        <f t="shared" si="1"/>
        <v>0</v>
      </c>
      <c r="J72" s="73"/>
      <c r="K72" s="113">
        <f t="shared" si="10"/>
        <v>0</v>
      </c>
      <c r="L72" s="73"/>
      <c r="M72" s="113">
        <f t="shared" si="11"/>
        <v>0</v>
      </c>
      <c r="N72" s="73"/>
      <c r="O72" s="74">
        <f t="shared" si="12"/>
        <v>0</v>
      </c>
      <c r="P72" s="73"/>
      <c r="Q72" s="113">
        <f t="shared" si="2"/>
        <v>0</v>
      </c>
      <c r="R72" s="73"/>
      <c r="S72" s="113">
        <f t="shared" si="3"/>
        <v>0</v>
      </c>
      <c r="T72" s="101"/>
      <c r="U72" s="74">
        <f t="shared" si="4"/>
        <v>0</v>
      </c>
      <c r="V72" s="73"/>
      <c r="W72" s="113">
        <f t="shared" si="13"/>
        <v>0</v>
      </c>
      <c r="X72" s="101"/>
      <c r="Y72" s="113">
        <f t="shared" si="14"/>
        <v>0</v>
      </c>
      <c r="Z72" s="73"/>
      <c r="AA72" s="74">
        <v>0</v>
      </c>
      <c r="AB72" s="73"/>
      <c r="AC72" s="74">
        <f t="shared" si="20"/>
        <v>0</v>
      </c>
      <c r="AD72" s="73"/>
      <c r="AE72" s="74">
        <f t="shared" si="7"/>
        <v>0</v>
      </c>
      <c r="AF72" s="73"/>
      <c r="AG72" s="74">
        <f t="shared" si="15"/>
        <v>0</v>
      </c>
      <c r="AH72" s="82">
        <f t="shared" si="8"/>
        <v>0</v>
      </c>
      <c r="AI72" s="74"/>
      <c r="AJ72" s="147">
        <f t="shared" si="16"/>
        <v>0</v>
      </c>
    </row>
    <row r="73" spans="1:36" ht="15" customHeight="1" x14ac:dyDescent="0.2">
      <c r="A73" s="90" t="s">
        <v>255</v>
      </c>
      <c r="B73" s="14" t="s">
        <v>65</v>
      </c>
      <c r="C73" s="18" t="s">
        <v>5</v>
      </c>
      <c r="D73" s="19">
        <v>118</v>
      </c>
      <c r="E73" s="20">
        <f t="shared" si="9"/>
        <v>0</v>
      </c>
      <c r="F73" s="73"/>
      <c r="G73" s="74">
        <f t="shared" si="17"/>
        <v>0</v>
      </c>
      <c r="H73" s="73"/>
      <c r="I73" s="74">
        <f t="shared" si="1"/>
        <v>0</v>
      </c>
      <c r="J73" s="73"/>
      <c r="K73" s="113">
        <f t="shared" si="10"/>
        <v>0</v>
      </c>
      <c r="L73" s="73"/>
      <c r="M73" s="113">
        <f t="shared" si="11"/>
        <v>0</v>
      </c>
      <c r="N73" s="73"/>
      <c r="O73" s="74">
        <f t="shared" si="12"/>
        <v>0</v>
      </c>
      <c r="P73" s="73"/>
      <c r="Q73" s="113">
        <f t="shared" si="2"/>
        <v>0</v>
      </c>
      <c r="R73" s="73"/>
      <c r="S73" s="113">
        <f t="shared" si="3"/>
        <v>0</v>
      </c>
      <c r="T73" s="101"/>
      <c r="U73" s="74">
        <f t="shared" si="4"/>
        <v>0</v>
      </c>
      <c r="V73" s="73"/>
      <c r="W73" s="113">
        <f t="shared" si="13"/>
        <v>0</v>
      </c>
      <c r="X73" s="101"/>
      <c r="Y73" s="113">
        <f t="shared" si="14"/>
        <v>0</v>
      </c>
      <c r="Z73" s="73"/>
      <c r="AA73" s="74">
        <v>0</v>
      </c>
      <c r="AB73" s="73"/>
      <c r="AC73" s="74">
        <f t="shared" si="20"/>
        <v>0</v>
      </c>
      <c r="AD73" s="73"/>
      <c r="AE73" s="74">
        <f t="shared" si="7"/>
        <v>0</v>
      </c>
      <c r="AF73" s="73"/>
      <c r="AG73" s="74">
        <f t="shared" si="15"/>
        <v>0</v>
      </c>
      <c r="AH73" s="82">
        <f t="shared" si="8"/>
        <v>0</v>
      </c>
      <c r="AI73" s="74"/>
      <c r="AJ73" s="147">
        <f t="shared" si="16"/>
        <v>0</v>
      </c>
    </row>
    <row r="74" spans="1:36" ht="15" customHeight="1" x14ac:dyDescent="0.2">
      <c r="A74" s="90" t="s">
        <v>256</v>
      </c>
      <c r="B74" s="14" t="s">
        <v>65</v>
      </c>
      <c r="C74" s="18" t="s">
        <v>5</v>
      </c>
      <c r="D74" s="19">
        <v>118</v>
      </c>
      <c r="E74" s="20">
        <f t="shared" si="9"/>
        <v>0</v>
      </c>
      <c r="F74" s="73"/>
      <c r="G74" s="74">
        <f t="shared" si="17"/>
        <v>0</v>
      </c>
      <c r="H74" s="73"/>
      <c r="I74" s="74">
        <f t="shared" si="1"/>
        <v>0</v>
      </c>
      <c r="J74" s="73"/>
      <c r="K74" s="113">
        <f t="shared" si="10"/>
        <v>0</v>
      </c>
      <c r="L74" s="73"/>
      <c r="M74" s="113">
        <f t="shared" si="11"/>
        <v>0</v>
      </c>
      <c r="N74" s="73"/>
      <c r="O74" s="74">
        <f t="shared" si="12"/>
        <v>0</v>
      </c>
      <c r="P74" s="73"/>
      <c r="Q74" s="113">
        <f t="shared" si="2"/>
        <v>0</v>
      </c>
      <c r="R74" s="73"/>
      <c r="S74" s="113">
        <f t="shared" si="3"/>
        <v>0</v>
      </c>
      <c r="T74" s="101"/>
      <c r="U74" s="74">
        <f t="shared" si="4"/>
        <v>0</v>
      </c>
      <c r="V74" s="73"/>
      <c r="W74" s="113">
        <f t="shared" si="13"/>
        <v>0</v>
      </c>
      <c r="X74" s="101"/>
      <c r="Y74" s="113">
        <f t="shared" si="14"/>
        <v>0</v>
      </c>
      <c r="Z74" s="73"/>
      <c r="AA74" s="74">
        <v>0</v>
      </c>
      <c r="AB74" s="73"/>
      <c r="AC74" s="74">
        <f t="shared" si="20"/>
        <v>0</v>
      </c>
      <c r="AD74" s="73"/>
      <c r="AE74" s="74">
        <f t="shared" si="7"/>
        <v>0</v>
      </c>
      <c r="AF74" s="73"/>
      <c r="AG74" s="74">
        <f t="shared" si="15"/>
        <v>0</v>
      </c>
      <c r="AH74" s="82">
        <f t="shared" si="8"/>
        <v>0</v>
      </c>
      <c r="AI74" s="74"/>
      <c r="AJ74" s="147">
        <f t="shared" si="16"/>
        <v>0</v>
      </c>
    </row>
    <row r="75" spans="1:36" ht="15" customHeight="1" x14ac:dyDescent="0.2">
      <c r="A75" s="90" t="s">
        <v>257</v>
      </c>
      <c r="B75" s="14" t="s">
        <v>65</v>
      </c>
      <c r="C75" s="18" t="s">
        <v>5</v>
      </c>
      <c r="D75" s="19">
        <v>118</v>
      </c>
      <c r="E75" s="20">
        <f t="shared" si="9"/>
        <v>0</v>
      </c>
      <c r="F75" s="73"/>
      <c r="G75" s="74">
        <f t="shared" si="17"/>
        <v>0</v>
      </c>
      <c r="H75" s="73"/>
      <c r="I75" s="74">
        <f t="shared" si="1"/>
        <v>0</v>
      </c>
      <c r="J75" s="73"/>
      <c r="K75" s="113">
        <f t="shared" si="10"/>
        <v>0</v>
      </c>
      <c r="L75" s="73"/>
      <c r="M75" s="113">
        <f t="shared" si="11"/>
        <v>0</v>
      </c>
      <c r="N75" s="73"/>
      <c r="O75" s="74">
        <f t="shared" si="12"/>
        <v>0</v>
      </c>
      <c r="P75" s="73"/>
      <c r="Q75" s="113">
        <f t="shared" si="2"/>
        <v>0</v>
      </c>
      <c r="R75" s="73"/>
      <c r="S75" s="113">
        <f t="shared" si="3"/>
        <v>0</v>
      </c>
      <c r="T75" s="101"/>
      <c r="U75" s="74">
        <f t="shared" si="4"/>
        <v>0</v>
      </c>
      <c r="V75" s="73"/>
      <c r="W75" s="113">
        <f t="shared" si="13"/>
        <v>0</v>
      </c>
      <c r="X75" s="101"/>
      <c r="Y75" s="113">
        <f t="shared" si="14"/>
        <v>0</v>
      </c>
      <c r="Z75" s="73"/>
      <c r="AA75" s="74">
        <v>0</v>
      </c>
      <c r="AB75" s="73"/>
      <c r="AC75" s="74">
        <f t="shared" si="20"/>
        <v>0</v>
      </c>
      <c r="AD75" s="73"/>
      <c r="AE75" s="74">
        <f t="shared" si="7"/>
        <v>0</v>
      </c>
      <c r="AF75" s="73"/>
      <c r="AG75" s="74">
        <f t="shared" si="15"/>
        <v>0</v>
      </c>
      <c r="AH75" s="82">
        <f t="shared" si="8"/>
        <v>0</v>
      </c>
      <c r="AI75" s="74"/>
      <c r="AJ75" s="147">
        <f t="shared" si="16"/>
        <v>0</v>
      </c>
    </row>
    <row r="76" spans="1:36" ht="15" customHeight="1" x14ac:dyDescent="0.2">
      <c r="A76" s="90" t="s">
        <v>264</v>
      </c>
      <c r="B76" s="14" t="s">
        <v>65</v>
      </c>
      <c r="C76" s="18" t="s">
        <v>6</v>
      </c>
      <c r="D76" s="19">
        <v>100</v>
      </c>
      <c r="E76" s="20">
        <f t="shared" si="9"/>
        <v>0</v>
      </c>
      <c r="F76" s="73"/>
      <c r="G76" s="74">
        <f t="shared" si="17"/>
        <v>0</v>
      </c>
      <c r="H76" s="73"/>
      <c r="I76" s="74">
        <f t="shared" si="1"/>
        <v>0</v>
      </c>
      <c r="J76" s="73"/>
      <c r="K76" s="113">
        <f t="shared" si="10"/>
        <v>0</v>
      </c>
      <c r="L76" s="73"/>
      <c r="M76" s="113">
        <f t="shared" si="11"/>
        <v>0</v>
      </c>
      <c r="N76" s="73"/>
      <c r="O76" s="74">
        <f t="shared" si="12"/>
        <v>0</v>
      </c>
      <c r="P76" s="73"/>
      <c r="Q76" s="113">
        <f t="shared" si="2"/>
        <v>0</v>
      </c>
      <c r="R76" s="73"/>
      <c r="S76" s="113">
        <f t="shared" si="3"/>
        <v>0</v>
      </c>
      <c r="T76" s="101"/>
      <c r="U76" s="74">
        <f t="shared" si="4"/>
        <v>0</v>
      </c>
      <c r="V76" s="73"/>
      <c r="W76" s="113">
        <f t="shared" si="13"/>
        <v>0</v>
      </c>
      <c r="X76" s="101"/>
      <c r="Y76" s="113">
        <f t="shared" si="14"/>
        <v>0</v>
      </c>
      <c r="Z76" s="73"/>
      <c r="AA76" s="74">
        <v>0</v>
      </c>
      <c r="AB76" s="73"/>
      <c r="AC76" s="74">
        <f t="shared" si="20"/>
        <v>0</v>
      </c>
      <c r="AD76" s="73"/>
      <c r="AE76" s="74">
        <f t="shared" si="7"/>
        <v>0</v>
      </c>
      <c r="AF76" s="73"/>
      <c r="AG76" s="74">
        <f t="shared" si="15"/>
        <v>0</v>
      </c>
      <c r="AH76" s="82">
        <f t="shared" si="8"/>
        <v>0</v>
      </c>
      <c r="AI76" s="74"/>
      <c r="AJ76" s="147">
        <f t="shared" si="16"/>
        <v>0</v>
      </c>
    </row>
    <row r="77" spans="1:36" ht="15" customHeight="1" x14ac:dyDescent="0.2">
      <c r="A77" s="90" t="s">
        <v>322</v>
      </c>
      <c r="B77" s="14" t="s">
        <v>65</v>
      </c>
      <c r="C77" s="18" t="s">
        <v>6</v>
      </c>
      <c r="D77" s="19">
        <v>100</v>
      </c>
      <c r="E77" s="20">
        <f t="shared" si="9"/>
        <v>0</v>
      </c>
      <c r="F77" s="73"/>
      <c r="G77" s="74">
        <f>IF(D77="",0,D77*F77)</f>
        <v>0</v>
      </c>
      <c r="H77" s="73"/>
      <c r="I77" s="74">
        <f t="shared" si="1"/>
        <v>0</v>
      </c>
      <c r="J77" s="73"/>
      <c r="K77" s="113">
        <f t="shared" si="10"/>
        <v>0</v>
      </c>
      <c r="L77" s="73"/>
      <c r="M77" s="113">
        <f t="shared" si="11"/>
        <v>0</v>
      </c>
      <c r="N77" s="73"/>
      <c r="O77" s="74">
        <f t="shared" si="12"/>
        <v>0</v>
      </c>
      <c r="P77" s="73"/>
      <c r="Q77" s="113">
        <f t="shared" si="2"/>
        <v>0</v>
      </c>
      <c r="R77" s="73"/>
      <c r="S77" s="113">
        <f t="shared" si="3"/>
        <v>0</v>
      </c>
      <c r="T77" s="101"/>
      <c r="U77" s="74">
        <f t="shared" si="4"/>
        <v>0</v>
      </c>
      <c r="V77" s="73"/>
      <c r="W77" s="113">
        <f t="shared" si="13"/>
        <v>0</v>
      </c>
      <c r="X77" s="101"/>
      <c r="Y77" s="113">
        <f t="shared" si="14"/>
        <v>0</v>
      </c>
      <c r="Z77" s="73"/>
      <c r="AA77" s="74">
        <v>0</v>
      </c>
      <c r="AB77" s="73"/>
      <c r="AC77" s="74">
        <f t="shared" si="20"/>
        <v>0</v>
      </c>
      <c r="AD77" s="73"/>
      <c r="AE77" s="74">
        <f t="shared" si="7"/>
        <v>0</v>
      </c>
      <c r="AF77" s="73"/>
      <c r="AG77" s="74">
        <f t="shared" si="15"/>
        <v>0</v>
      </c>
      <c r="AH77" s="82">
        <f t="shared" si="8"/>
        <v>0</v>
      </c>
      <c r="AI77" s="74"/>
      <c r="AJ77" s="147">
        <f t="shared" si="16"/>
        <v>0</v>
      </c>
    </row>
    <row r="78" spans="1:36" ht="15" customHeight="1" x14ac:dyDescent="0.2">
      <c r="A78" s="90" t="s">
        <v>323</v>
      </c>
      <c r="B78" s="14" t="s">
        <v>65</v>
      </c>
      <c r="C78" s="18" t="s">
        <v>6</v>
      </c>
      <c r="D78" s="19">
        <v>100</v>
      </c>
      <c r="E78" s="20">
        <f t="shared" si="9"/>
        <v>0</v>
      </c>
      <c r="F78" s="73"/>
      <c r="G78" s="74">
        <f>IF(D78="",0,D78*F78)</f>
        <v>0</v>
      </c>
      <c r="H78" s="73"/>
      <c r="I78" s="74">
        <f t="shared" si="1"/>
        <v>0</v>
      </c>
      <c r="J78" s="73"/>
      <c r="K78" s="113">
        <f t="shared" si="10"/>
        <v>0</v>
      </c>
      <c r="L78" s="73"/>
      <c r="M78" s="113">
        <f t="shared" si="11"/>
        <v>0</v>
      </c>
      <c r="N78" s="73"/>
      <c r="O78" s="74">
        <f t="shared" si="12"/>
        <v>0</v>
      </c>
      <c r="P78" s="73"/>
      <c r="Q78" s="113">
        <f t="shared" si="2"/>
        <v>0</v>
      </c>
      <c r="R78" s="73"/>
      <c r="S78" s="113">
        <f t="shared" si="3"/>
        <v>0</v>
      </c>
      <c r="T78" s="101"/>
      <c r="U78" s="74">
        <f t="shared" si="4"/>
        <v>0</v>
      </c>
      <c r="V78" s="73"/>
      <c r="W78" s="113">
        <f t="shared" si="13"/>
        <v>0</v>
      </c>
      <c r="X78" s="101"/>
      <c r="Y78" s="113">
        <f t="shared" si="14"/>
        <v>0</v>
      </c>
      <c r="Z78" s="73"/>
      <c r="AA78" s="74">
        <v>0</v>
      </c>
      <c r="AB78" s="73"/>
      <c r="AC78" s="74">
        <f t="shared" si="20"/>
        <v>0</v>
      </c>
      <c r="AD78" s="73"/>
      <c r="AE78" s="74">
        <f t="shared" si="7"/>
        <v>0</v>
      </c>
      <c r="AF78" s="73"/>
      <c r="AG78" s="74">
        <f t="shared" si="15"/>
        <v>0</v>
      </c>
      <c r="AH78" s="82">
        <f t="shared" si="8"/>
        <v>0</v>
      </c>
      <c r="AI78" s="74"/>
      <c r="AJ78" s="147">
        <f t="shared" si="16"/>
        <v>0</v>
      </c>
    </row>
    <row r="79" spans="1:36" ht="15" customHeight="1" x14ac:dyDescent="0.2">
      <c r="A79" s="90" t="s">
        <v>260</v>
      </c>
      <c r="B79" s="14" t="s">
        <v>65</v>
      </c>
      <c r="C79" s="18" t="s">
        <v>6</v>
      </c>
      <c r="D79" s="19">
        <v>100</v>
      </c>
      <c r="E79" s="20">
        <f t="shared" si="9"/>
        <v>0</v>
      </c>
      <c r="F79" s="73"/>
      <c r="G79" s="74">
        <f t="shared" si="17"/>
        <v>0</v>
      </c>
      <c r="H79" s="73"/>
      <c r="I79" s="74">
        <f t="shared" si="1"/>
        <v>0</v>
      </c>
      <c r="J79" s="73"/>
      <c r="K79" s="113">
        <f t="shared" si="10"/>
        <v>0</v>
      </c>
      <c r="L79" s="73"/>
      <c r="M79" s="113">
        <f t="shared" si="11"/>
        <v>0</v>
      </c>
      <c r="N79" s="73"/>
      <c r="O79" s="74">
        <f t="shared" si="12"/>
        <v>0</v>
      </c>
      <c r="P79" s="73"/>
      <c r="Q79" s="113">
        <f t="shared" si="2"/>
        <v>0</v>
      </c>
      <c r="R79" s="73"/>
      <c r="S79" s="113">
        <f t="shared" si="3"/>
        <v>0</v>
      </c>
      <c r="T79" s="73"/>
      <c r="U79" s="74">
        <f t="shared" si="4"/>
        <v>0</v>
      </c>
      <c r="V79" s="73"/>
      <c r="W79" s="113">
        <f t="shared" si="13"/>
        <v>0</v>
      </c>
      <c r="X79" s="101"/>
      <c r="Y79" s="113">
        <f t="shared" si="14"/>
        <v>0</v>
      </c>
      <c r="Z79" s="73"/>
      <c r="AA79" s="74">
        <v>0</v>
      </c>
      <c r="AB79" s="73"/>
      <c r="AC79" s="74">
        <f t="shared" si="20"/>
        <v>0</v>
      </c>
      <c r="AD79" s="73"/>
      <c r="AE79" s="74">
        <f t="shared" si="7"/>
        <v>0</v>
      </c>
      <c r="AF79" s="73"/>
      <c r="AG79" s="74">
        <f t="shared" si="15"/>
        <v>0</v>
      </c>
      <c r="AH79" s="82">
        <f t="shared" si="8"/>
        <v>0</v>
      </c>
      <c r="AI79" s="74"/>
      <c r="AJ79" s="147">
        <f t="shared" si="16"/>
        <v>0</v>
      </c>
    </row>
    <row r="80" spans="1:36" ht="15" customHeight="1" x14ac:dyDescent="0.2">
      <c r="A80" s="90" t="s">
        <v>265</v>
      </c>
      <c r="B80" t="str">
        <f>IF($A80="","",INDEX('MA-Liste'!$D:$D,MATCH($A80,'MA-Liste'!$M:$M,FALSE)))</f>
        <v>AeBo</v>
      </c>
      <c r="C80" s="4" t="str">
        <f ca="1">IF($A80="","",INDEX(INDIRECT("'MA-Liste'!"&amp;$C$11),MATCH($A80,'MA-Liste'!$M:$M,FALSE)))</f>
        <v>D</v>
      </c>
      <c r="D80" s="19">
        <f ca="1">IF(OR($C80="",$C80=0),"",VLOOKUP($C80,Ansätze,$D$11,FALSE))</f>
        <v>100</v>
      </c>
      <c r="E80" s="20">
        <f t="shared" si="9"/>
        <v>0</v>
      </c>
      <c r="F80" s="73"/>
      <c r="G80" s="74">
        <f t="shared" ca="1" si="17"/>
        <v>0</v>
      </c>
      <c r="H80" s="73"/>
      <c r="I80" s="74">
        <f t="shared" ca="1" si="1"/>
        <v>0</v>
      </c>
      <c r="J80" s="73"/>
      <c r="K80" s="113">
        <f t="shared" ca="1" si="10"/>
        <v>0</v>
      </c>
      <c r="L80" s="73"/>
      <c r="M80" s="113">
        <f t="shared" ca="1" si="11"/>
        <v>0</v>
      </c>
      <c r="N80" s="73"/>
      <c r="O80" s="74">
        <f t="shared" ca="1" si="12"/>
        <v>0</v>
      </c>
      <c r="P80" s="73"/>
      <c r="Q80" s="113">
        <f t="shared" ca="1" si="2"/>
        <v>0</v>
      </c>
      <c r="R80" s="73"/>
      <c r="S80" s="113">
        <f t="shared" ca="1" si="3"/>
        <v>0</v>
      </c>
      <c r="T80" s="73"/>
      <c r="U80" s="74">
        <f t="shared" ca="1" si="4"/>
        <v>0</v>
      </c>
      <c r="V80" s="73"/>
      <c r="W80" s="113">
        <f t="shared" ca="1" si="13"/>
        <v>0</v>
      </c>
      <c r="X80" s="101"/>
      <c r="Y80" s="113">
        <f t="shared" ca="1" si="14"/>
        <v>0</v>
      </c>
      <c r="Z80" s="73"/>
      <c r="AA80" s="74">
        <v>0</v>
      </c>
      <c r="AB80" s="73"/>
      <c r="AC80" s="74">
        <f t="shared" ca="1" si="20"/>
        <v>0</v>
      </c>
      <c r="AD80" s="73"/>
      <c r="AE80" s="74">
        <f t="shared" ca="1" si="7"/>
        <v>0</v>
      </c>
      <c r="AF80" s="73"/>
      <c r="AG80" s="74">
        <f t="shared" ca="1" si="15"/>
        <v>0</v>
      </c>
      <c r="AH80" s="82">
        <f t="shared" ca="1" si="8"/>
        <v>0</v>
      </c>
      <c r="AI80" s="74"/>
      <c r="AJ80" s="147">
        <f t="shared" ca="1" si="16"/>
        <v>0</v>
      </c>
    </row>
    <row r="81" spans="1:37" ht="15" customHeight="1" x14ac:dyDescent="0.2">
      <c r="A81" s="90" t="s">
        <v>263</v>
      </c>
      <c r="B81" s="14" t="s">
        <v>65</v>
      </c>
      <c r="C81" s="18" t="s">
        <v>6</v>
      </c>
      <c r="D81" s="19">
        <v>100</v>
      </c>
      <c r="E81" s="20">
        <f t="shared" si="9"/>
        <v>0</v>
      </c>
      <c r="F81" s="73"/>
      <c r="G81" s="74">
        <f t="shared" si="17"/>
        <v>0</v>
      </c>
      <c r="H81" s="73"/>
      <c r="I81" s="74">
        <f t="shared" si="1"/>
        <v>0</v>
      </c>
      <c r="J81" s="73"/>
      <c r="K81" s="113">
        <f t="shared" si="10"/>
        <v>0</v>
      </c>
      <c r="L81" s="73"/>
      <c r="M81" s="113">
        <f t="shared" si="11"/>
        <v>0</v>
      </c>
      <c r="N81" s="73"/>
      <c r="O81" s="74">
        <f t="shared" si="12"/>
        <v>0</v>
      </c>
      <c r="P81" s="73"/>
      <c r="Q81" s="113">
        <f t="shared" ref="Q81:Q98" si="21">IF($D81="",0,$D81*P81)</f>
        <v>0</v>
      </c>
      <c r="R81" s="73"/>
      <c r="S81" s="113">
        <f t="shared" si="3"/>
        <v>0</v>
      </c>
      <c r="T81" s="73"/>
      <c r="U81" s="74">
        <f t="shared" ref="U81:U98" si="22">IF($D81="",0,$D81*T81)</f>
        <v>0</v>
      </c>
      <c r="V81" s="73"/>
      <c r="W81" s="113">
        <f t="shared" si="13"/>
        <v>0</v>
      </c>
      <c r="X81" s="101"/>
      <c r="Y81" s="113">
        <f t="shared" si="14"/>
        <v>0</v>
      </c>
      <c r="Z81" s="73"/>
      <c r="AA81" s="74">
        <v>0</v>
      </c>
      <c r="AB81" s="73"/>
      <c r="AC81" s="74">
        <f t="shared" si="20"/>
        <v>0</v>
      </c>
      <c r="AD81" s="73"/>
      <c r="AE81" s="74">
        <f t="shared" si="7"/>
        <v>0</v>
      </c>
      <c r="AF81" s="73"/>
      <c r="AG81" s="74">
        <f t="shared" si="15"/>
        <v>0</v>
      </c>
      <c r="AH81" s="82">
        <f t="shared" si="8"/>
        <v>0</v>
      </c>
      <c r="AI81" s="74"/>
      <c r="AJ81" s="147">
        <f t="shared" si="16"/>
        <v>0</v>
      </c>
      <c r="AK81" s="141"/>
    </row>
    <row r="82" spans="1:37" ht="15" customHeight="1" x14ac:dyDescent="0.2">
      <c r="A82" s="84" t="s">
        <v>292</v>
      </c>
      <c r="B82" t="s">
        <v>65</v>
      </c>
      <c r="C82" s="4" t="s">
        <v>9</v>
      </c>
      <c r="D82" s="19">
        <v>35</v>
      </c>
      <c r="E82" s="20">
        <f t="shared" si="9"/>
        <v>0</v>
      </c>
      <c r="F82" s="73"/>
      <c r="G82" s="74">
        <f t="shared" si="17"/>
        <v>0</v>
      </c>
      <c r="H82" s="73"/>
      <c r="I82" s="74">
        <f t="shared" si="1"/>
        <v>0</v>
      </c>
      <c r="J82" s="73"/>
      <c r="K82" s="113">
        <f t="shared" si="10"/>
        <v>0</v>
      </c>
      <c r="L82" s="73"/>
      <c r="M82" s="113">
        <f t="shared" si="11"/>
        <v>0</v>
      </c>
      <c r="N82" s="73"/>
      <c r="O82" s="74">
        <f t="shared" si="12"/>
        <v>0</v>
      </c>
      <c r="P82" s="73"/>
      <c r="Q82" s="113">
        <f t="shared" si="21"/>
        <v>0</v>
      </c>
      <c r="R82" s="73"/>
      <c r="S82" s="113">
        <f t="shared" si="3"/>
        <v>0</v>
      </c>
      <c r="T82" s="73"/>
      <c r="U82" s="74">
        <f t="shared" si="22"/>
        <v>0</v>
      </c>
      <c r="V82" s="73"/>
      <c r="W82" s="113">
        <f t="shared" si="13"/>
        <v>0</v>
      </c>
      <c r="X82" s="101"/>
      <c r="Y82" s="113">
        <f t="shared" si="14"/>
        <v>0</v>
      </c>
      <c r="Z82" s="73"/>
      <c r="AA82" s="74">
        <v>0</v>
      </c>
      <c r="AB82" s="73"/>
      <c r="AC82" s="74">
        <f t="shared" si="20"/>
        <v>0</v>
      </c>
      <c r="AD82" s="73"/>
      <c r="AE82" s="74">
        <f t="shared" si="7"/>
        <v>0</v>
      </c>
      <c r="AF82" s="73"/>
      <c r="AG82" s="74">
        <f t="shared" si="15"/>
        <v>0</v>
      </c>
      <c r="AH82" s="82">
        <f t="shared" si="8"/>
        <v>0</v>
      </c>
      <c r="AI82" s="74"/>
      <c r="AJ82" s="147">
        <f t="shared" si="16"/>
        <v>0</v>
      </c>
      <c r="AK82" s="141"/>
    </row>
    <row r="83" spans="1:37" ht="15" customHeight="1" x14ac:dyDescent="0.2">
      <c r="A83" s="84" t="s">
        <v>293</v>
      </c>
      <c r="B83" s="14" t="s">
        <v>65</v>
      </c>
      <c r="C83" s="18" t="s">
        <v>5</v>
      </c>
      <c r="D83" s="19">
        <v>118</v>
      </c>
      <c r="E83" s="20">
        <f t="shared" si="9"/>
        <v>0</v>
      </c>
      <c r="F83" s="73"/>
      <c r="G83" s="74">
        <f t="shared" si="17"/>
        <v>0</v>
      </c>
      <c r="H83" s="73"/>
      <c r="I83" s="74">
        <f t="shared" ref="I83:I98" si="23">IF(D83="",0,D83*H83)</f>
        <v>0</v>
      </c>
      <c r="J83" s="73"/>
      <c r="K83" s="113">
        <f t="shared" si="10"/>
        <v>0</v>
      </c>
      <c r="L83" s="73"/>
      <c r="M83" s="113">
        <f t="shared" si="11"/>
        <v>0</v>
      </c>
      <c r="N83" s="73"/>
      <c r="O83" s="74">
        <f t="shared" si="12"/>
        <v>0</v>
      </c>
      <c r="P83" s="73"/>
      <c r="Q83" s="113">
        <f t="shared" si="21"/>
        <v>0</v>
      </c>
      <c r="R83" s="73"/>
      <c r="S83" s="113">
        <f t="shared" ref="S83:S98" si="24">IF($D83="",0,$D83*R83)</f>
        <v>0</v>
      </c>
      <c r="T83" s="73"/>
      <c r="U83" s="74">
        <f t="shared" si="22"/>
        <v>0</v>
      </c>
      <c r="V83" s="73"/>
      <c r="W83" s="113">
        <f>IF($D83="",0,$D83*V83)</f>
        <v>0</v>
      </c>
      <c r="X83" s="101"/>
      <c r="Y83" s="113">
        <f>IF($D83="",0,$D83*X83)</f>
        <v>0</v>
      </c>
      <c r="Z83" s="73"/>
      <c r="AA83" s="74">
        <f>IF(D83="",0,D83*Z83)</f>
        <v>0</v>
      </c>
      <c r="AB83" s="73"/>
      <c r="AC83" s="74">
        <f t="shared" si="20"/>
        <v>0</v>
      </c>
      <c r="AD83" s="73"/>
      <c r="AE83" s="74">
        <f t="shared" ref="AE83:AE98" si="25">IF(D83="",0,D83*AD83)</f>
        <v>0</v>
      </c>
      <c r="AF83" s="73"/>
      <c r="AG83" s="74">
        <f t="shared" si="15"/>
        <v>0</v>
      </c>
      <c r="AH83" s="82">
        <f t="shared" ref="AH83:AH98" si="26">IF(D83="",0,D83*E83)</f>
        <v>0</v>
      </c>
      <c r="AI83" s="74"/>
      <c r="AJ83" s="147">
        <f t="shared" si="16"/>
        <v>0</v>
      </c>
      <c r="AK83" s="141"/>
    </row>
    <row r="84" spans="1:37" ht="15" customHeight="1" x14ac:dyDescent="0.2">
      <c r="A84" s="84" t="s">
        <v>300</v>
      </c>
      <c r="B84" s="14" t="s">
        <v>65</v>
      </c>
      <c r="C84" s="18" t="s">
        <v>6</v>
      </c>
      <c r="D84" s="19">
        <v>100</v>
      </c>
      <c r="E84" s="20">
        <f t="shared" ref="E84:E100" si="27">SUM(F84++H84+J84+L84+N84+P84+R84+T84+V84+X84+Z84+AB84+AD84+AF84)</f>
        <v>0</v>
      </c>
      <c r="F84" s="73"/>
      <c r="G84" s="74">
        <f t="shared" si="17"/>
        <v>0</v>
      </c>
      <c r="H84" s="73"/>
      <c r="I84" s="74">
        <f t="shared" si="23"/>
        <v>0</v>
      </c>
      <c r="J84" s="174"/>
      <c r="K84" s="113">
        <f t="shared" ref="K84:K98" si="28">IF($D84="",0,$D84*J84)</f>
        <v>0</v>
      </c>
      <c r="L84" s="73"/>
      <c r="M84" s="113">
        <f t="shared" ref="M84:M98" si="29">IF($D84="",0,$D84*L84)</f>
        <v>0</v>
      </c>
      <c r="N84" s="73"/>
      <c r="O84" s="74">
        <f t="shared" ref="O84:O98" si="30">IF($D84="",0,$D84*N84)</f>
        <v>0</v>
      </c>
      <c r="P84" s="174"/>
      <c r="Q84" s="113">
        <f t="shared" si="21"/>
        <v>0</v>
      </c>
      <c r="R84" s="73"/>
      <c r="S84" s="113">
        <f t="shared" si="24"/>
        <v>0</v>
      </c>
      <c r="T84" s="73"/>
      <c r="U84" s="74">
        <f t="shared" si="22"/>
        <v>0</v>
      </c>
      <c r="V84" s="174"/>
      <c r="W84" s="113">
        <f t="shared" ref="W84:W98" si="31">IF($D84="",0,$D84*V84)</f>
        <v>0</v>
      </c>
      <c r="X84" s="101"/>
      <c r="Y84" s="113">
        <f t="shared" ref="Y84:Y98" si="32">IF($D84="",0,$D84*X84)</f>
        <v>0</v>
      </c>
      <c r="Z84" s="73"/>
      <c r="AA84" s="74">
        <f t="shared" ref="AA84:AA98" si="33">IF(D84="",0,D84*Z84)</f>
        <v>0</v>
      </c>
      <c r="AB84" s="73"/>
      <c r="AC84" s="74">
        <f t="shared" si="20"/>
        <v>0</v>
      </c>
      <c r="AD84" s="73"/>
      <c r="AE84" s="74">
        <f t="shared" si="25"/>
        <v>0</v>
      </c>
      <c r="AF84" s="73"/>
      <c r="AG84" s="74">
        <f t="shared" ref="AG84:AG100" si="34">IF(D84="",0,D84*AF84)</f>
        <v>0</v>
      </c>
      <c r="AH84" s="82">
        <f t="shared" si="26"/>
        <v>0</v>
      </c>
      <c r="AI84" s="74"/>
      <c r="AJ84" s="147">
        <f t="shared" ref="AJ84:AJ100" si="35">SUM(AH84+AI84)</f>
        <v>0</v>
      </c>
      <c r="AK84" s="141"/>
    </row>
    <row r="85" spans="1:37" ht="15" customHeight="1" x14ac:dyDescent="0.2">
      <c r="A85" s="84" t="s">
        <v>302</v>
      </c>
      <c r="B85" s="14" t="s">
        <v>65</v>
      </c>
      <c r="C85" s="18" t="s">
        <v>9</v>
      </c>
      <c r="D85" s="19">
        <v>35</v>
      </c>
      <c r="E85" s="20">
        <f t="shared" si="27"/>
        <v>0</v>
      </c>
      <c r="F85" s="73"/>
      <c r="G85" s="74">
        <f t="shared" ref="G85:G98" si="36">IF(D85="",0,D85*F85)</f>
        <v>0</v>
      </c>
      <c r="H85" s="73"/>
      <c r="I85" s="74">
        <f t="shared" si="23"/>
        <v>0</v>
      </c>
      <c r="J85" s="174"/>
      <c r="K85" s="113">
        <f t="shared" si="28"/>
        <v>0</v>
      </c>
      <c r="L85" s="73"/>
      <c r="M85" s="113">
        <f t="shared" si="29"/>
        <v>0</v>
      </c>
      <c r="N85" s="73"/>
      <c r="O85" s="74">
        <f t="shared" si="30"/>
        <v>0</v>
      </c>
      <c r="P85" s="174"/>
      <c r="Q85" s="113">
        <f t="shared" si="21"/>
        <v>0</v>
      </c>
      <c r="R85" s="73"/>
      <c r="S85" s="113">
        <f t="shared" si="24"/>
        <v>0</v>
      </c>
      <c r="T85" s="73"/>
      <c r="U85" s="74">
        <f t="shared" si="22"/>
        <v>0</v>
      </c>
      <c r="V85" s="174"/>
      <c r="W85" s="113">
        <f t="shared" si="31"/>
        <v>0</v>
      </c>
      <c r="X85" s="101"/>
      <c r="Y85" s="113">
        <f t="shared" si="32"/>
        <v>0</v>
      </c>
      <c r="Z85" s="73"/>
      <c r="AA85" s="74">
        <f t="shared" si="33"/>
        <v>0</v>
      </c>
      <c r="AB85" s="73"/>
      <c r="AC85" s="74">
        <f t="shared" si="20"/>
        <v>0</v>
      </c>
      <c r="AD85" s="73"/>
      <c r="AE85" s="74">
        <f t="shared" si="25"/>
        <v>0</v>
      </c>
      <c r="AF85" s="73"/>
      <c r="AG85" s="74">
        <f t="shared" si="34"/>
        <v>0</v>
      </c>
      <c r="AH85" s="82">
        <f t="shared" si="26"/>
        <v>0</v>
      </c>
      <c r="AI85" s="74"/>
      <c r="AJ85" s="147">
        <f t="shared" si="35"/>
        <v>0</v>
      </c>
      <c r="AK85" s="141"/>
    </row>
    <row r="86" spans="1:37" ht="15" customHeight="1" x14ac:dyDescent="0.2">
      <c r="A86" s="84" t="s">
        <v>321</v>
      </c>
      <c r="B86" s="14" t="s">
        <v>65</v>
      </c>
      <c r="C86" s="18" t="s">
        <v>9</v>
      </c>
      <c r="D86" s="19">
        <v>35</v>
      </c>
      <c r="E86" s="20">
        <f t="shared" si="27"/>
        <v>0</v>
      </c>
      <c r="F86" s="73"/>
      <c r="G86" s="74">
        <f t="shared" si="36"/>
        <v>0</v>
      </c>
      <c r="H86" s="73"/>
      <c r="I86" s="74">
        <f t="shared" si="23"/>
        <v>0</v>
      </c>
      <c r="J86" s="174"/>
      <c r="K86" s="113">
        <f t="shared" si="28"/>
        <v>0</v>
      </c>
      <c r="L86" s="73"/>
      <c r="M86" s="113">
        <f t="shared" si="29"/>
        <v>0</v>
      </c>
      <c r="N86" s="73"/>
      <c r="O86" s="74">
        <f t="shared" si="30"/>
        <v>0</v>
      </c>
      <c r="P86" s="174"/>
      <c r="Q86" s="113">
        <f t="shared" si="21"/>
        <v>0</v>
      </c>
      <c r="R86" s="73"/>
      <c r="S86" s="113">
        <f t="shared" si="24"/>
        <v>0</v>
      </c>
      <c r="T86" s="73"/>
      <c r="U86" s="74">
        <f t="shared" si="22"/>
        <v>0</v>
      </c>
      <c r="V86" s="174"/>
      <c r="W86" s="113">
        <f t="shared" si="31"/>
        <v>0</v>
      </c>
      <c r="X86" s="101"/>
      <c r="Y86" s="113">
        <f>IF($D86="",0,$D86*X86)</f>
        <v>0</v>
      </c>
      <c r="Z86" s="73"/>
      <c r="AA86" s="74">
        <f t="shared" si="33"/>
        <v>0</v>
      </c>
      <c r="AB86" s="73"/>
      <c r="AC86" s="74">
        <f t="shared" si="20"/>
        <v>0</v>
      </c>
      <c r="AD86" s="73"/>
      <c r="AE86" s="74">
        <f t="shared" si="25"/>
        <v>0</v>
      </c>
      <c r="AF86" s="73"/>
      <c r="AG86" s="74">
        <f t="shared" si="34"/>
        <v>0</v>
      </c>
      <c r="AH86" s="82">
        <f t="shared" si="26"/>
        <v>0</v>
      </c>
      <c r="AI86" s="74"/>
      <c r="AJ86" s="147">
        <f t="shared" si="35"/>
        <v>0</v>
      </c>
      <c r="AK86" s="141"/>
    </row>
    <row r="87" spans="1:37" ht="15" customHeight="1" x14ac:dyDescent="0.2">
      <c r="A87" s="84" t="s">
        <v>301</v>
      </c>
      <c r="B87" s="14" t="s">
        <v>65</v>
      </c>
      <c r="C87" s="18" t="s">
        <v>6</v>
      </c>
      <c r="D87" s="19">
        <v>100</v>
      </c>
      <c r="E87" s="20">
        <f t="shared" si="27"/>
        <v>0</v>
      </c>
      <c r="F87" s="73"/>
      <c r="G87" s="74">
        <f t="shared" si="36"/>
        <v>0</v>
      </c>
      <c r="H87" s="73"/>
      <c r="I87" s="74">
        <f t="shared" si="23"/>
        <v>0</v>
      </c>
      <c r="J87" s="174"/>
      <c r="K87" s="113">
        <f t="shared" si="28"/>
        <v>0</v>
      </c>
      <c r="L87" s="73"/>
      <c r="M87" s="113">
        <f>IF($D87="",0,$D87*L87)</f>
        <v>0</v>
      </c>
      <c r="N87" s="73"/>
      <c r="O87" s="74">
        <f t="shared" si="30"/>
        <v>0</v>
      </c>
      <c r="P87" s="174"/>
      <c r="Q87" s="113">
        <f t="shared" si="21"/>
        <v>0</v>
      </c>
      <c r="R87" s="73"/>
      <c r="S87" s="113">
        <f t="shared" si="24"/>
        <v>0</v>
      </c>
      <c r="T87" s="73"/>
      <c r="U87" s="74">
        <f t="shared" si="22"/>
        <v>0</v>
      </c>
      <c r="V87" s="174"/>
      <c r="W87" s="113">
        <f t="shared" si="31"/>
        <v>0</v>
      </c>
      <c r="X87" s="101"/>
      <c r="Y87" s="113">
        <f t="shared" si="32"/>
        <v>0</v>
      </c>
      <c r="Z87" s="73"/>
      <c r="AA87" s="74">
        <f t="shared" si="33"/>
        <v>0</v>
      </c>
      <c r="AB87" s="73"/>
      <c r="AC87" s="74">
        <f t="shared" si="20"/>
        <v>0</v>
      </c>
      <c r="AD87" s="73"/>
      <c r="AE87" s="74">
        <f t="shared" si="25"/>
        <v>0</v>
      </c>
      <c r="AF87" s="73"/>
      <c r="AG87" s="74">
        <f t="shared" si="34"/>
        <v>0</v>
      </c>
      <c r="AH87" s="82">
        <f t="shared" si="26"/>
        <v>0</v>
      </c>
      <c r="AI87" s="74"/>
      <c r="AJ87" s="147">
        <f t="shared" si="35"/>
        <v>0</v>
      </c>
      <c r="AK87" s="141"/>
    </row>
    <row r="88" spans="1:37" s="14" customFormat="1" ht="15" customHeight="1" x14ac:dyDescent="0.2">
      <c r="A88" s="90" t="s">
        <v>303</v>
      </c>
      <c r="B88" s="14" t="s">
        <v>65</v>
      </c>
      <c r="C88" s="18" t="s">
        <v>8</v>
      </c>
      <c r="D88" s="170">
        <v>60</v>
      </c>
      <c r="E88" s="20">
        <f t="shared" si="27"/>
        <v>0</v>
      </c>
      <c r="F88" s="101"/>
      <c r="G88" s="74">
        <f t="shared" si="36"/>
        <v>0</v>
      </c>
      <c r="H88" s="101"/>
      <c r="I88" s="154">
        <f t="shared" si="23"/>
        <v>0</v>
      </c>
      <c r="J88" s="181"/>
      <c r="K88" s="156">
        <f t="shared" si="28"/>
        <v>0</v>
      </c>
      <c r="L88" s="101"/>
      <c r="M88" s="156">
        <f t="shared" si="29"/>
        <v>0</v>
      </c>
      <c r="N88" s="101"/>
      <c r="O88" s="154">
        <f t="shared" si="30"/>
        <v>0</v>
      </c>
      <c r="P88" s="181"/>
      <c r="Q88" s="156">
        <f t="shared" si="21"/>
        <v>0</v>
      </c>
      <c r="R88" s="101"/>
      <c r="S88" s="156">
        <f t="shared" si="24"/>
        <v>0</v>
      </c>
      <c r="T88" s="101"/>
      <c r="U88" s="154">
        <f t="shared" si="22"/>
        <v>0</v>
      </c>
      <c r="V88" s="181"/>
      <c r="W88" s="156">
        <f t="shared" si="31"/>
        <v>0</v>
      </c>
      <c r="X88" s="101"/>
      <c r="Y88" s="156">
        <f t="shared" si="32"/>
        <v>0</v>
      </c>
      <c r="Z88" s="101"/>
      <c r="AA88" s="154">
        <f t="shared" si="33"/>
        <v>0</v>
      </c>
      <c r="AB88" s="101"/>
      <c r="AC88" s="154">
        <f t="shared" si="20"/>
        <v>0</v>
      </c>
      <c r="AD88" s="101"/>
      <c r="AE88" s="154">
        <f t="shared" si="25"/>
        <v>0</v>
      </c>
      <c r="AF88" s="101"/>
      <c r="AG88" s="154">
        <f t="shared" si="34"/>
        <v>0</v>
      </c>
      <c r="AH88" s="158">
        <f t="shared" si="26"/>
        <v>0</v>
      </c>
      <c r="AI88" s="154"/>
      <c r="AJ88" s="147">
        <f t="shared" si="35"/>
        <v>0</v>
      </c>
      <c r="AK88" s="182"/>
    </row>
    <row r="89" spans="1:37" s="14" customFormat="1" ht="15" customHeight="1" x14ac:dyDescent="0.2">
      <c r="A89" s="90" t="s">
        <v>310</v>
      </c>
      <c r="B89" s="14" t="s">
        <v>65</v>
      </c>
      <c r="C89" s="18" t="s">
        <v>5</v>
      </c>
      <c r="D89" s="170">
        <v>118</v>
      </c>
      <c r="E89" s="20">
        <f t="shared" si="27"/>
        <v>0</v>
      </c>
      <c r="F89" s="101"/>
      <c r="G89" s="113">
        <f t="shared" si="36"/>
        <v>0</v>
      </c>
      <c r="H89" s="101"/>
      <c r="I89" s="154">
        <f t="shared" si="23"/>
        <v>0</v>
      </c>
      <c r="J89" s="181"/>
      <c r="K89" s="156">
        <f t="shared" si="28"/>
        <v>0</v>
      </c>
      <c r="L89" s="101"/>
      <c r="M89" s="156">
        <f t="shared" si="29"/>
        <v>0</v>
      </c>
      <c r="N89" s="101"/>
      <c r="O89" s="154">
        <f t="shared" si="30"/>
        <v>0</v>
      </c>
      <c r="P89" s="181"/>
      <c r="Q89" s="156">
        <f t="shared" si="21"/>
        <v>0</v>
      </c>
      <c r="R89" s="101"/>
      <c r="S89" s="156">
        <f t="shared" si="24"/>
        <v>0</v>
      </c>
      <c r="T89" s="101"/>
      <c r="U89" s="154">
        <f t="shared" si="22"/>
        <v>0</v>
      </c>
      <c r="V89" s="181"/>
      <c r="W89" s="156">
        <f t="shared" si="31"/>
        <v>0</v>
      </c>
      <c r="X89" s="101"/>
      <c r="Y89" s="156">
        <f t="shared" si="32"/>
        <v>0</v>
      </c>
      <c r="Z89" s="101"/>
      <c r="AA89" s="154">
        <f t="shared" si="33"/>
        <v>0</v>
      </c>
      <c r="AB89" s="101"/>
      <c r="AC89" s="154">
        <f t="shared" si="20"/>
        <v>0</v>
      </c>
      <c r="AD89" s="101"/>
      <c r="AE89" s="154">
        <f t="shared" si="25"/>
        <v>0</v>
      </c>
      <c r="AF89" s="181"/>
      <c r="AG89" s="154">
        <f t="shared" si="34"/>
        <v>0</v>
      </c>
      <c r="AH89" s="158">
        <f t="shared" si="26"/>
        <v>0</v>
      </c>
      <c r="AI89" s="154"/>
      <c r="AJ89" s="147">
        <f t="shared" si="35"/>
        <v>0</v>
      </c>
      <c r="AK89" s="182"/>
    </row>
    <row r="90" spans="1:37" s="14" customFormat="1" ht="15" customHeight="1" x14ac:dyDescent="0.2">
      <c r="A90" s="90" t="s">
        <v>331</v>
      </c>
      <c r="B90" s="14" t="s">
        <v>65</v>
      </c>
      <c r="C90" s="18" t="s">
        <v>7</v>
      </c>
      <c r="D90" s="170">
        <v>75</v>
      </c>
      <c r="E90" s="20">
        <f t="shared" si="27"/>
        <v>0</v>
      </c>
      <c r="F90" s="101"/>
      <c r="G90" s="113">
        <f t="shared" si="36"/>
        <v>0</v>
      </c>
      <c r="H90" s="101"/>
      <c r="I90" s="154">
        <f t="shared" si="23"/>
        <v>0</v>
      </c>
      <c r="J90" s="181"/>
      <c r="K90" s="156">
        <f t="shared" si="28"/>
        <v>0</v>
      </c>
      <c r="L90" s="101"/>
      <c r="M90" s="156">
        <f t="shared" si="29"/>
        <v>0</v>
      </c>
      <c r="N90" s="101"/>
      <c r="O90" s="154">
        <f t="shared" si="30"/>
        <v>0</v>
      </c>
      <c r="P90" s="181"/>
      <c r="Q90" s="156">
        <f t="shared" si="21"/>
        <v>0</v>
      </c>
      <c r="R90" s="101"/>
      <c r="S90" s="156">
        <f t="shared" si="24"/>
        <v>0</v>
      </c>
      <c r="T90" s="101"/>
      <c r="U90" s="154">
        <f t="shared" si="22"/>
        <v>0</v>
      </c>
      <c r="V90" s="181"/>
      <c r="W90" s="156">
        <f t="shared" si="31"/>
        <v>0</v>
      </c>
      <c r="X90" s="101"/>
      <c r="Y90" s="156">
        <f t="shared" si="32"/>
        <v>0</v>
      </c>
      <c r="Z90" s="101"/>
      <c r="AA90" s="154">
        <f t="shared" si="33"/>
        <v>0</v>
      </c>
      <c r="AB90" s="101"/>
      <c r="AC90" s="154">
        <f t="shared" si="20"/>
        <v>0</v>
      </c>
      <c r="AD90" s="101"/>
      <c r="AE90" s="154">
        <f t="shared" si="25"/>
        <v>0</v>
      </c>
      <c r="AF90" s="181"/>
      <c r="AG90" s="154">
        <f t="shared" si="34"/>
        <v>0</v>
      </c>
      <c r="AH90" s="158">
        <f t="shared" si="26"/>
        <v>0</v>
      </c>
      <c r="AI90" s="154"/>
      <c r="AJ90" s="147">
        <f t="shared" si="35"/>
        <v>0</v>
      </c>
      <c r="AK90" s="182"/>
    </row>
    <row r="91" spans="1:37" s="14" customFormat="1" ht="15" customHeight="1" x14ac:dyDescent="0.2">
      <c r="A91" s="90" t="s">
        <v>372</v>
      </c>
      <c r="B91" s="14" t="s">
        <v>65</v>
      </c>
      <c r="C91" s="18" t="str">
        <f ca="1">IF($A91="","",INDEX(INDIRECT("'MA-Liste'!"&amp;$C$11),MATCH($A91,'MA-Liste'!$M:$M,FALSE)))</f>
        <v>G</v>
      </c>
      <c r="D91" s="170">
        <f t="shared" ref="D91:D97" ca="1" si="37">IF(OR($C91="",$C91=0),"",VLOOKUP($C91,Ansätze,$D$11,FALSE))</f>
        <v>35</v>
      </c>
      <c r="E91" s="20">
        <f t="shared" si="27"/>
        <v>0</v>
      </c>
      <c r="F91" s="101"/>
      <c r="G91" s="113">
        <f t="shared" ca="1" si="36"/>
        <v>0</v>
      </c>
      <c r="H91" s="101"/>
      <c r="I91" s="154">
        <f t="shared" ca="1" si="23"/>
        <v>0</v>
      </c>
      <c r="J91" s="181"/>
      <c r="K91" s="156">
        <f t="shared" ca="1" si="28"/>
        <v>0</v>
      </c>
      <c r="L91" s="101"/>
      <c r="M91" s="156">
        <f t="shared" ca="1" si="29"/>
        <v>0</v>
      </c>
      <c r="N91" s="101"/>
      <c r="O91" s="154">
        <f t="shared" ca="1" si="30"/>
        <v>0</v>
      </c>
      <c r="P91" s="181"/>
      <c r="Q91" s="156">
        <f t="shared" ca="1" si="21"/>
        <v>0</v>
      </c>
      <c r="R91" s="101"/>
      <c r="S91" s="156">
        <f t="shared" ca="1" si="24"/>
        <v>0</v>
      </c>
      <c r="T91" s="101"/>
      <c r="U91" s="154">
        <f t="shared" ca="1" si="22"/>
        <v>0</v>
      </c>
      <c r="V91" s="181"/>
      <c r="W91" s="156">
        <f t="shared" ca="1" si="31"/>
        <v>0</v>
      </c>
      <c r="X91" s="101"/>
      <c r="Y91" s="156">
        <f t="shared" ca="1" si="32"/>
        <v>0</v>
      </c>
      <c r="Z91" s="101"/>
      <c r="AA91" s="154">
        <f t="shared" ca="1" si="33"/>
        <v>0</v>
      </c>
      <c r="AB91" s="101"/>
      <c r="AC91" s="154">
        <f t="shared" ca="1" si="20"/>
        <v>0</v>
      </c>
      <c r="AD91" s="101"/>
      <c r="AE91" s="154">
        <f t="shared" ca="1" si="25"/>
        <v>0</v>
      </c>
      <c r="AF91" s="181"/>
      <c r="AG91" s="154">
        <f t="shared" ca="1" si="34"/>
        <v>0</v>
      </c>
      <c r="AH91" s="158">
        <f t="shared" ca="1" si="26"/>
        <v>0</v>
      </c>
      <c r="AI91" s="154"/>
      <c r="AJ91" s="147">
        <f t="shared" ca="1" si="35"/>
        <v>0</v>
      </c>
      <c r="AK91" s="182"/>
    </row>
    <row r="92" spans="1:37" s="14" customFormat="1" ht="15" customHeight="1" x14ac:dyDescent="0.2">
      <c r="A92" s="90" t="s">
        <v>342</v>
      </c>
      <c r="B92" s="14" t="s">
        <v>65</v>
      </c>
      <c r="C92" s="18" t="str">
        <f ca="1">IF($A92="","",INDEX(INDIRECT("'MA-Liste'!"&amp;$C$11),MATCH($A92,'MA-Liste'!$M:$M,FALSE)))</f>
        <v>G</v>
      </c>
      <c r="D92" s="170">
        <f t="shared" ca="1" si="37"/>
        <v>35</v>
      </c>
      <c r="E92" s="20">
        <f t="shared" si="27"/>
        <v>0</v>
      </c>
      <c r="F92" s="101"/>
      <c r="G92" s="113">
        <f t="shared" ca="1" si="36"/>
        <v>0</v>
      </c>
      <c r="H92" s="101"/>
      <c r="I92" s="154">
        <f t="shared" ca="1" si="23"/>
        <v>0</v>
      </c>
      <c r="J92" s="181"/>
      <c r="K92" s="156">
        <f t="shared" ca="1" si="28"/>
        <v>0</v>
      </c>
      <c r="L92" s="101"/>
      <c r="M92" s="156">
        <f t="shared" ca="1" si="29"/>
        <v>0</v>
      </c>
      <c r="N92" s="101"/>
      <c r="O92" s="154">
        <f t="shared" ca="1" si="30"/>
        <v>0</v>
      </c>
      <c r="P92" s="181"/>
      <c r="Q92" s="156">
        <f t="shared" ca="1" si="21"/>
        <v>0</v>
      </c>
      <c r="R92" s="101"/>
      <c r="S92" s="156">
        <f t="shared" ca="1" si="24"/>
        <v>0</v>
      </c>
      <c r="T92" s="101"/>
      <c r="U92" s="154">
        <f t="shared" ca="1" si="22"/>
        <v>0</v>
      </c>
      <c r="V92" s="181"/>
      <c r="W92" s="156">
        <f t="shared" ca="1" si="31"/>
        <v>0</v>
      </c>
      <c r="X92" s="101"/>
      <c r="Y92" s="156">
        <f t="shared" ca="1" si="32"/>
        <v>0</v>
      </c>
      <c r="Z92" s="101"/>
      <c r="AA92" s="154">
        <f t="shared" ca="1" si="33"/>
        <v>0</v>
      </c>
      <c r="AB92" s="101"/>
      <c r="AC92" s="154">
        <f t="shared" ca="1" si="20"/>
        <v>0</v>
      </c>
      <c r="AD92" s="101"/>
      <c r="AE92" s="154">
        <f t="shared" ca="1" si="25"/>
        <v>0</v>
      </c>
      <c r="AF92" s="181"/>
      <c r="AG92" s="154">
        <f t="shared" ca="1" si="34"/>
        <v>0</v>
      </c>
      <c r="AH92" s="158">
        <f t="shared" ca="1" si="26"/>
        <v>0</v>
      </c>
      <c r="AI92" s="154"/>
      <c r="AJ92" s="147">
        <f t="shared" ca="1" si="35"/>
        <v>0</v>
      </c>
      <c r="AK92" s="182"/>
    </row>
    <row r="93" spans="1:37" s="14" customFormat="1" ht="15" customHeight="1" x14ac:dyDescent="0.2">
      <c r="A93" s="90" t="s">
        <v>347</v>
      </c>
      <c r="B93" s="14" t="s">
        <v>65</v>
      </c>
      <c r="C93" s="18" t="str">
        <f ca="1">IF($A93="","",INDEX(INDIRECT("'MA-Liste'!"&amp;$C$11),MATCH($A93,'MA-Liste'!$M:$M,FALSE)))</f>
        <v>G</v>
      </c>
      <c r="D93" s="170">
        <f t="shared" ca="1" si="37"/>
        <v>35</v>
      </c>
      <c r="E93" s="20">
        <f t="shared" si="27"/>
        <v>0</v>
      </c>
      <c r="F93" s="101"/>
      <c r="G93" s="113">
        <f t="shared" ca="1" si="36"/>
        <v>0</v>
      </c>
      <c r="H93" s="101"/>
      <c r="I93" s="154">
        <f t="shared" ca="1" si="23"/>
        <v>0</v>
      </c>
      <c r="J93" s="181"/>
      <c r="K93" s="156">
        <f t="shared" ca="1" si="28"/>
        <v>0</v>
      </c>
      <c r="L93" s="101"/>
      <c r="M93" s="156">
        <f t="shared" ca="1" si="29"/>
        <v>0</v>
      </c>
      <c r="N93" s="101"/>
      <c r="O93" s="154">
        <f t="shared" ca="1" si="30"/>
        <v>0</v>
      </c>
      <c r="P93" s="181"/>
      <c r="Q93" s="156">
        <f t="shared" ca="1" si="21"/>
        <v>0</v>
      </c>
      <c r="R93" s="101"/>
      <c r="S93" s="156">
        <f t="shared" ca="1" si="24"/>
        <v>0</v>
      </c>
      <c r="T93" s="101"/>
      <c r="U93" s="154">
        <f t="shared" ca="1" si="22"/>
        <v>0</v>
      </c>
      <c r="V93" s="181"/>
      <c r="W93" s="156">
        <f t="shared" ca="1" si="31"/>
        <v>0</v>
      </c>
      <c r="X93" s="101"/>
      <c r="Y93" s="156">
        <f t="shared" ca="1" si="32"/>
        <v>0</v>
      </c>
      <c r="Z93" s="101"/>
      <c r="AA93" s="154">
        <f t="shared" ca="1" si="33"/>
        <v>0</v>
      </c>
      <c r="AB93" s="101"/>
      <c r="AC93" s="154">
        <f t="shared" ca="1" si="20"/>
        <v>0</v>
      </c>
      <c r="AD93" s="101"/>
      <c r="AE93" s="154">
        <f t="shared" ca="1" si="25"/>
        <v>0</v>
      </c>
      <c r="AF93" s="181"/>
      <c r="AG93" s="154">
        <f t="shared" ca="1" si="34"/>
        <v>0</v>
      </c>
      <c r="AH93" s="158">
        <f t="shared" ca="1" si="26"/>
        <v>0</v>
      </c>
      <c r="AI93" s="154"/>
      <c r="AJ93" s="147">
        <f t="shared" ca="1" si="35"/>
        <v>0</v>
      </c>
      <c r="AK93" s="182"/>
    </row>
    <row r="94" spans="1:37" s="14" customFormat="1" ht="15" customHeight="1" x14ac:dyDescent="0.2">
      <c r="A94" s="90" t="s">
        <v>350</v>
      </c>
      <c r="B94" s="14" t="s">
        <v>65</v>
      </c>
      <c r="C94" s="18" t="str">
        <f ca="1">IF($A94="","",INDEX(INDIRECT("'MA-Liste'!"&amp;$C$11),MATCH($A94,'MA-Liste'!$M:$M,FALSE)))</f>
        <v>G</v>
      </c>
      <c r="D94" s="170">
        <f t="shared" ca="1" si="37"/>
        <v>35</v>
      </c>
      <c r="E94" s="20">
        <f t="shared" si="27"/>
        <v>0</v>
      </c>
      <c r="F94" s="101"/>
      <c r="G94" s="113">
        <f t="shared" ca="1" si="36"/>
        <v>0</v>
      </c>
      <c r="H94" s="101"/>
      <c r="I94" s="154">
        <f t="shared" ca="1" si="23"/>
        <v>0</v>
      </c>
      <c r="J94" s="181"/>
      <c r="K94" s="156">
        <f t="shared" ca="1" si="28"/>
        <v>0</v>
      </c>
      <c r="L94" s="101"/>
      <c r="M94" s="156">
        <f t="shared" ca="1" si="29"/>
        <v>0</v>
      </c>
      <c r="N94" s="101"/>
      <c r="O94" s="154">
        <f t="shared" ca="1" si="30"/>
        <v>0</v>
      </c>
      <c r="P94" s="181"/>
      <c r="Q94" s="156">
        <f t="shared" ca="1" si="21"/>
        <v>0</v>
      </c>
      <c r="R94" s="101"/>
      <c r="S94" s="156">
        <f t="shared" ca="1" si="24"/>
        <v>0</v>
      </c>
      <c r="T94" s="101"/>
      <c r="U94" s="154">
        <f t="shared" ca="1" si="22"/>
        <v>0</v>
      </c>
      <c r="V94" s="181"/>
      <c r="W94" s="156">
        <f t="shared" ca="1" si="31"/>
        <v>0</v>
      </c>
      <c r="X94" s="101"/>
      <c r="Y94" s="156">
        <f t="shared" ca="1" si="32"/>
        <v>0</v>
      </c>
      <c r="Z94" s="101"/>
      <c r="AA94" s="154">
        <f t="shared" ca="1" si="33"/>
        <v>0</v>
      </c>
      <c r="AB94" s="101"/>
      <c r="AC94" s="154">
        <f t="shared" ca="1" si="20"/>
        <v>0</v>
      </c>
      <c r="AD94" s="101"/>
      <c r="AE94" s="154">
        <f t="shared" ca="1" si="25"/>
        <v>0</v>
      </c>
      <c r="AF94" s="181"/>
      <c r="AG94" s="154">
        <f t="shared" ca="1" si="34"/>
        <v>0</v>
      </c>
      <c r="AH94" s="158">
        <f t="shared" ca="1" si="26"/>
        <v>0</v>
      </c>
      <c r="AI94" s="154"/>
      <c r="AJ94" s="147">
        <f t="shared" ca="1" si="35"/>
        <v>0</v>
      </c>
      <c r="AK94" s="182"/>
    </row>
    <row r="95" spans="1:37" s="14" customFormat="1" ht="15" customHeight="1" x14ac:dyDescent="0.2">
      <c r="A95" s="90" t="s">
        <v>353</v>
      </c>
      <c r="B95" s="14" t="s">
        <v>65</v>
      </c>
      <c r="C95" s="18" t="str">
        <f ca="1">IF($A95="","",INDEX(INDIRECT("'MA-Liste'!"&amp;$C$11),MATCH($A95,'MA-Liste'!$M:$M,FALSE)))</f>
        <v>B</v>
      </c>
      <c r="D95" s="170">
        <f t="shared" ca="1" si="37"/>
        <v>140</v>
      </c>
      <c r="E95" s="20">
        <f t="shared" si="27"/>
        <v>0</v>
      </c>
      <c r="F95" s="101"/>
      <c r="G95" s="113">
        <f t="shared" ca="1" si="36"/>
        <v>0</v>
      </c>
      <c r="H95" s="101"/>
      <c r="I95" s="154">
        <f t="shared" ca="1" si="23"/>
        <v>0</v>
      </c>
      <c r="J95" s="181"/>
      <c r="K95" s="156">
        <f t="shared" ca="1" si="28"/>
        <v>0</v>
      </c>
      <c r="L95" s="101"/>
      <c r="M95" s="156">
        <f t="shared" ca="1" si="29"/>
        <v>0</v>
      </c>
      <c r="N95" s="101"/>
      <c r="O95" s="154">
        <f t="shared" ca="1" si="30"/>
        <v>0</v>
      </c>
      <c r="P95" s="181"/>
      <c r="Q95" s="156">
        <f t="shared" ca="1" si="21"/>
        <v>0</v>
      </c>
      <c r="R95" s="101"/>
      <c r="S95" s="156">
        <f t="shared" ca="1" si="24"/>
        <v>0</v>
      </c>
      <c r="T95" s="101"/>
      <c r="U95" s="154">
        <f t="shared" ca="1" si="22"/>
        <v>0</v>
      </c>
      <c r="V95" s="181"/>
      <c r="W95" s="156">
        <f t="shared" ca="1" si="31"/>
        <v>0</v>
      </c>
      <c r="X95" s="101"/>
      <c r="Y95" s="156">
        <f t="shared" ca="1" si="32"/>
        <v>0</v>
      </c>
      <c r="Z95" s="101"/>
      <c r="AA95" s="154">
        <f t="shared" ca="1" si="33"/>
        <v>0</v>
      </c>
      <c r="AB95" s="101"/>
      <c r="AC95" s="154">
        <f t="shared" ca="1" si="20"/>
        <v>0</v>
      </c>
      <c r="AD95" s="101"/>
      <c r="AE95" s="154">
        <f t="shared" ca="1" si="25"/>
        <v>0</v>
      </c>
      <c r="AF95" s="181"/>
      <c r="AG95" s="154">
        <f t="shared" ca="1" si="34"/>
        <v>0</v>
      </c>
      <c r="AH95" s="158">
        <f t="shared" ca="1" si="26"/>
        <v>0</v>
      </c>
      <c r="AI95" s="154"/>
      <c r="AJ95" s="147">
        <f t="shared" ca="1" si="35"/>
        <v>0</v>
      </c>
      <c r="AK95" s="182"/>
    </row>
    <row r="96" spans="1:37" s="14" customFormat="1" ht="15" customHeight="1" x14ac:dyDescent="0.2">
      <c r="A96" s="90" t="s">
        <v>360</v>
      </c>
      <c r="B96" s="14" t="s">
        <v>65</v>
      </c>
      <c r="C96" s="18" t="str">
        <f ca="1">IF($A96="","",INDEX(INDIRECT("'MA-Liste'!"&amp;$C$11),MATCH($A96,'MA-Liste'!$M:$M,FALSE)))</f>
        <v>F</v>
      </c>
      <c r="D96" s="170">
        <f t="shared" ca="1" si="37"/>
        <v>60</v>
      </c>
      <c r="E96" s="20">
        <f t="shared" si="27"/>
        <v>0</v>
      </c>
      <c r="F96" s="101"/>
      <c r="G96" s="113">
        <f t="shared" ca="1" si="36"/>
        <v>0</v>
      </c>
      <c r="H96" s="101"/>
      <c r="I96" s="154">
        <f t="shared" ca="1" si="23"/>
        <v>0</v>
      </c>
      <c r="J96" s="181"/>
      <c r="K96" s="156">
        <f t="shared" ca="1" si="28"/>
        <v>0</v>
      </c>
      <c r="L96" s="101"/>
      <c r="M96" s="156">
        <f t="shared" ca="1" si="29"/>
        <v>0</v>
      </c>
      <c r="N96" s="101"/>
      <c r="O96" s="154">
        <f t="shared" ca="1" si="30"/>
        <v>0</v>
      </c>
      <c r="P96" s="181"/>
      <c r="Q96" s="156">
        <f t="shared" ca="1" si="21"/>
        <v>0</v>
      </c>
      <c r="R96" s="101"/>
      <c r="S96" s="156">
        <f t="shared" ca="1" si="24"/>
        <v>0</v>
      </c>
      <c r="T96" s="101"/>
      <c r="U96" s="154">
        <f t="shared" ca="1" si="22"/>
        <v>0</v>
      </c>
      <c r="V96" s="181"/>
      <c r="W96" s="156">
        <f t="shared" ca="1" si="31"/>
        <v>0</v>
      </c>
      <c r="X96" s="101"/>
      <c r="Y96" s="156">
        <f t="shared" ca="1" si="32"/>
        <v>0</v>
      </c>
      <c r="Z96" s="101"/>
      <c r="AA96" s="154">
        <f t="shared" ca="1" si="33"/>
        <v>0</v>
      </c>
      <c r="AB96" s="101"/>
      <c r="AC96" s="154">
        <f t="shared" ca="1" si="20"/>
        <v>0</v>
      </c>
      <c r="AD96" s="101"/>
      <c r="AE96" s="154">
        <f t="shared" ca="1" si="25"/>
        <v>0</v>
      </c>
      <c r="AF96" s="181"/>
      <c r="AG96" s="154">
        <f t="shared" ca="1" si="34"/>
        <v>0</v>
      </c>
      <c r="AH96" s="158">
        <f t="shared" ca="1" si="26"/>
        <v>0</v>
      </c>
      <c r="AI96" s="154"/>
      <c r="AJ96" s="147">
        <f t="shared" ca="1" si="35"/>
        <v>0</v>
      </c>
      <c r="AK96" s="182"/>
    </row>
    <row r="97" spans="1:37" s="14" customFormat="1" ht="15" customHeight="1" x14ac:dyDescent="0.2">
      <c r="A97" s="90" t="s">
        <v>376</v>
      </c>
      <c r="B97" s="14" t="s">
        <v>65</v>
      </c>
      <c r="C97" s="18" t="str">
        <f ca="1">IF($A97="","",INDEX(INDIRECT("'MA-Liste'!"&amp;$C$11),MATCH($A97,'MA-Liste'!$M:$M,FALSE)))</f>
        <v>G</v>
      </c>
      <c r="D97" s="170">
        <f t="shared" ca="1" si="37"/>
        <v>35</v>
      </c>
      <c r="E97" s="20">
        <f t="shared" si="27"/>
        <v>0</v>
      </c>
      <c r="F97" s="101"/>
      <c r="G97" s="113">
        <f t="shared" ca="1" si="36"/>
        <v>0</v>
      </c>
      <c r="H97" s="101"/>
      <c r="I97" s="154">
        <f t="shared" ca="1" si="23"/>
        <v>0</v>
      </c>
      <c r="J97" s="181"/>
      <c r="K97" s="156">
        <f t="shared" ca="1" si="28"/>
        <v>0</v>
      </c>
      <c r="L97" s="101"/>
      <c r="M97" s="156">
        <f t="shared" ca="1" si="29"/>
        <v>0</v>
      </c>
      <c r="N97" s="101"/>
      <c r="O97" s="154">
        <f t="shared" ca="1" si="30"/>
        <v>0</v>
      </c>
      <c r="P97" s="181"/>
      <c r="Q97" s="156">
        <f t="shared" ca="1" si="21"/>
        <v>0</v>
      </c>
      <c r="R97" s="101"/>
      <c r="S97" s="156">
        <f t="shared" ca="1" si="24"/>
        <v>0</v>
      </c>
      <c r="T97" s="101"/>
      <c r="U97" s="154">
        <f t="shared" ca="1" si="22"/>
        <v>0</v>
      </c>
      <c r="V97" s="181"/>
      <c r="W97" s="156">
        <f t="shared" ca="1" si="31"/>
        <v>0</v>
      </c>
      <c r="X97" s="101"/>
      <c r="Y97" s="156">
        <f t="shared" ca="1" si="32"/>
        <v>0</v>
      </c>
      <c r="Z97" s="101"/>
      <c r="AA97" s="154">
        <f t="shared" ca="1" si="33"/>
        <v>0</v>
      </c>
      <c r="AB97" s="101"/>
      <c r="AC97" s="154">
        <f t="shared" ca="1" si="20"/>
        <v>0</v>
      </c>
      <c r="AD97" s="101"/>
      <c r="AE97" s="154">
        <f t="shared" ca="1" si="25"/>
        <v>0</v>
      </c>
      <c r="AF97" s="181"/>
      <c r="AG97" s="154">
        <f t="shared" ca="1" si="34"/>
        <v>0</v>
      </c>
      <c r="AH97" s="158">
        <f t="shared" ca="1" si="26"/>
        <v>0</v>
      </c>
      <c r="AI97" s="154"/>
      <c r="AJ97" s="147">
        <f t="shared" ca="1" si="35"/>
        <v>0</v>
      </c>
      <c r="AK97" s="182"/>
    </row>
    <row r="98" spans="1:37" s="14" customFormat="1" ht="15" customHeight="1" x14ac:dyDescent="0.2">
      <c r="A98" s="90" t="s">
        <v>381</v>
      </c>
      <c r="B98" s="14" t="s">
        <v>65</v>
      </c>
      <c r="C98" s="18" t="s">
        <v>5</v>
      </c>
      <c r="D98" s="170">
        <v>118</v>
      </c>
      <c r="E98" s="20">
        <f t="shared" si="27"/>
        <v>0</v>
      </c>
      <c r="F98" s="101"/>
      <c r="G98" s="113">
        <f t="shared" si="36"/>
        <v>0</v>
      </c>
      <c r="H98" s="101"/>
      <c r="I98" s="154">
        <f t="shared" si="23"/>
        <v>0</v>
      </c>
      <c r="J98" s="181"/>
      <c r="K98" s="156">
        <f t="shared" si="28"/>
        <v>0</v>
      </c>
      <c r="L98" s="101"/>
      <c r="M98" s="156">
        <f t="shared" si="29"/>
        <v>0</v>
      </c>
      <c r="N98" s="101"/>
      <c r="O98" s="154">
        <f t="shared" si="30"/>
        <v>0</v>
      </c>
      <c r="P98" s="181"/>
      <c r="Q98" s="156">
        <f t="shared" si="21"/>
        <v>0</v>
      </c>
      <c r="R98" s="101"/>
      <c r="S98" s="156">
        <f t="shared" si="24"/>
        <v>0</v>
      </c>
      <c r="T98" s="101"/>
      <c r="U98" s="154">
        <f t="shared" si="22"/>
        <v>0</v>
      </c>
      <c r="V98" s="181"/>
      <c r="W98" s="156">
        <f t="shared" si="31"/>
        <v>0</v>
      </c>
      <c r="X98" s="101"/>
      <c r="Y98" s="156">
        <f t="shared" si="32"/>
        <v>0</v>
      </c>
      <c r="Z98" s="101"/>
      <c r="AA98" s="154">
        <f t="shared" si="33"/>
        <v>0</v>
      </c>
      <c r="AB98" s="101"/>
      <c r="AC98" s="154">
        <f t="shared" si="20"/>
        <v>0</v>
      </c>
      <c r="AD98" s="101"/>
      <c r="AE98" s="154">
        <f t="shared" si="25"/>
        <v>0</v>
      </c>
      <c r="AF98" s="181"/>
      <c r="AG98" s="154">
        <f t="shared" si="34"/>
        <v>0</v>
      </c>
      <c r="AH98" s="158">
        <f t="shared" si="26"/>
        <v>0</v>
      </c>
      <c r="AI98" s="154"/>
      <c r="AJ98" s="147">
        <f t="shared" si="35"/>
        <v>0</v>
      </c>
      <c r="AK98" s="182"/>
    </row>
    <row r="99" spans="1:37" s="14" customFormat="1" ht="15" customHeight="1" x14ac:dyDescent="0.2">
      <c r="A99" s="90"/>
      <c r="C99" s="18"/>
      <c r="D99" s="170"/>
      <c r="E99" s="20"/>
      <c r="F99" s="101"/>
      <c r="G99" s="113"/>
      <c r="H99" s="101"/>
      <c r="I99" s="154"/>
      <c r="J99" s="181"/>
      <c r="K99" s="156"/>
      <c r="L99" s="101"/>
      <c r="M99" s="156"/>
      <c r="N99" s="101"/>
      <c r="O99" s="154"/>
      <c r="P99" s="181"/>
      <c r="Q99" s="156"/>
      <c r="R99" s="101"/>
      <c r="S99" s="156"/>
      <c r="T99" s="101"/>
      <c r="U99" s="154"/>
      <c r="V99" s="181"/>
      <c r="W99" s="156"/>
      <c r="X99" s="101"/>
      <c r="Y99" s="156"/>
      <c r="Z99" s="101"/>
      <c r="AA99" s="154"/>
      <c r="AB99" s="101"/>
      <c r="AC99" s="154"/>
      <c r="AD99" s="101"/>
      <c r="AE99" s="154"/>
      <c r="AF99" s="181"/>
      <c r="AG99" s="154"/>
      <c r="AH99" s="158"/>
      <c r="AI99" s="154"/>
      <c r="AJ99" s="147">
        <f t="shared" si="35"/>
        <v>0</v>
      </c>
      <c r="AK99" s="182"/>
    </row>
    <row r="100" spans="1:37" s="62" customFormat="1" ht="15" customHeight="1" x14ac:dyDescent="0.2">
      <c r="A100" s="85"/>
      <c r="C100" s="63" t="s">
        <v>154</v>
      </c>
      <c r="D100" s="57"/>
      <c r="E100" s="20">
        <f t="shared" si="27"/>
        <v>7.5</v>
      </c>
      <c r="F100" s="144">
        <f>SUM(F13:F99)</f>
        <v>6.5</v>
      </c>
      <c r="G100" s="143"/>
      <c r="H100" s="75">
        <f>SUM(H13:H99)</f>
        <v>0</v>
      </c>
      <c r="I100" s="76"/>
      <c r="J100" s="94">
        <f>SUM(J13:J99)</f>
        <v>0</v>
      </c>
      <c r="K100" s="94"/>
      <c r="L100" s="194">
        <f>SUM(L13:L99)</f>
        <v>0</v>
      </c>
      <c r="M100" s="94"/>
      <c r="N100" s="75">
        <f>SUM(N13:N99)</f>
        <v>0</v>
      </c>
      <c r="O100" s="76"/>
      <c r="P100" s="94">
        <f>SUM(P13:P99)</f>
        <v>0</v>
      </c>
      <c r="Q100" s="94"/>
      <c r="R100" s="194">
        <f>SUM(R13:R99)</f>
        <v>0</v>
      </c>
      <c r="S100" s="94"/>
      <c r="T100" s="75">
        <f>SUM(T13:T99)</f>
        <v>0</v>
      </c>
      <c r="U100" s="76"/>
      <c r="V100" s="94">
        <f>SUM(V13:V99)</f>
        <v>0</v>
      </c>
      <c r="W100" s="94"/>
      <c r="X100" s="194">
        <f>SUM(X13:X99)</f>
        <v>1</v>
      </c>
      <c r="Y100" s="94"/>
      <c r="Z100" s="75">
        <f>SUM(Z13:Z99)</f>
        <v>0</v>
      </c>
      <c r="AA100" s="76"/>
      <c r="AB100" s="75">
        <f>SUM(AB13:AB99)</f>
        <v>0</v>
      </c>
      <c r="AC100" s="76"/>
      <c r="AD100" s="75">
        <f>SUM(AD13:AD99)</f>
        <v>0</v>
      </c>
      <c r="AE100" s="76"/>
      <c r="AF100" s="194">
        <f>SUM(AF13:AF99)</f>
        <v>0</v>
      </c>
      <c r="AG100" s="76">
        <f t="shared" si="34"/>
        <v>0</v>
      </c>
      <c r="AH100" s="76"/>
      <c r="AI100" s="140"/>
      <c r="AJ100" s="147">
        <f t="shared" si="35"/>
        <v>0</v>
      </c>
      <c r="AK100" s="142"/>
    </row>
    <row r="101" spans="1:37" ht="4.5" customHeight="1" x14ac:dyDescent="0.2">
      <c r="A101" s="86"/>
      <c r="B101" s="40"/>
      <c r="C101" s="68"/>
      <c r="D101" s="69"/>
      <c r="E101" s="69"/>
      <c r="F101" s="69"/>
      <c r="G101" s="168"/>
      <c r="H101" s="166"/>
      <c r="I101" s="167"/>
      <c r="J101" s="168"/>
      <c r="K101" s="168"/>
      <c r="L101" s="168"/>
      <c r="M101" s="168"/>
      <c r="N101" s="77"/>
      <c r="O101" s="78"/>
      <c r="P101" s="69"/>
      <c r="Q101" s="69"/>
      <c r="R101" s="69"/>
      <c r="S101" s="69"/>
      <c r="T101" s="77"/>
      <c r="U101" s="78"/>
      <c r="V101" s="69"/>
      <c r="W101" s="69"/>
      <c r="X101" s="69"/>
      <c r="Y101" s="69"/>
      <c r="Z101" s="77"/>
      <c r="AA101" s="78"/>
      <c r="AB101" s="77"/>
      <c r="AC101" s="78"/>
      <c r="AD101" s="77"/>
      <c r="AE101" s="78"/>
      <c r="AF101" s="69"/>
      <c r="AG101" s="69"/>
      <c r="AH101" s="69"/>
      <c r="AI101" s="69"/>
      <c r="AJ101" s="78"/>
    </row>
    <row r="102" spans="1:37" ht="15" customHeight="1" x14ac:dyDescent="0.2">
      <c r="A102" s="65"/>
      <c r="B102" s="65"/>
      <c r="C102" s="66" t="s">
        <v>155</v>
      </c>
      <c r="D102" s="67"/>
      <c r="E102" s="19"/>
      <c r="F102" s="145"/>
      <c r="G102" s="146">
        <f ca="1">SUM(G13:G101)</f>
        <v>910</v>
      </c>
      <c r="H102" s="79"/>
      <c r="I102" s="80">
        <f ca="1">SUM(I13:I101)</f>
        <v>0</v>
      </c>
      <c r="J102" s="95"/>
      <c r="K102" s="95">
        <f ca="1">SUM(K12:K101)</f>
        <v>0</v>
      </c>
      <c r="L102" s="95"/>
      <c r="M102" s="95">
        <f ca="1">SUM(M12:M101)</f>
        <v>0</v>
      </c>
      <c r="N102" s="79"/>
      <c r="O102" s="80">
        <f ca="1">SUM(O13:O101)</f>
        <v>0</v>
      </c>
      <c r="P102" s="95"/>
      <c r="Q102" s="95">
        <f ca="1">SUM(Q12:Q101)</f>
        <v>0</v>
      </c>
      <c r="R102" s="95"/>
      <c r="S102" s="95">
        <f ca="1">SUM(S12:S101)</f>
        <v>0</v>
      </c>
      <c r="T102" s="79"/>
      <c r="U102" s="80">
        <f ca="1">SUM(U13:U101)</f>
        <v>0</v>
      </c>
      <c r="V102" s="95"/>
      <c r="W102" s="95">
        <f ca="1">SUM(W12:W101)</f>
        <v>0</v>
      </c>
      <c r="X102" s="95"/>
      <c r="Y102" s="95">
        <f ca="1">SUM(Y12:Y101)</f>
        <v>118</v>
      </c>
      <c r="Z102" s="79"/>
      <c r="AA102" s="80">
        <f ca="1">SUM(AA13:AA101)</f>
        <v>0</v>
      </c>
      <c r="AB102" s="79"/>
      <c r="AC102" s="80">
        <f ca="1">SUM(AC13:AC101)</f>
        <v>0</v>
      </c>
      <c r="AD102" s="79"/>
      <c r="AE102" s="80">
        <f ca="1">SUM(AE13:AE101)</f>
        <v>0</v>
      </c>
      <c r="AF102" s="95"/>
      <c r="AG102" s="146">
        <f ca="1">SUM(AG13:AG101)</f>
        <v>0</v>
      </c>
      <c r="AH102" s="80">
        <f ca="1">SUM(G102+I102+K102+M102+O102+Q102+S102+U102+W102+Y102+AA102+AC102+AE102+AG102)</f>
        <v>1028</v>
      </c>
      <c r="AI102" s="137"/>
      <c r="AJ102" s="234">
        <f ca="1">SUM(AH102+AI103)</f>
        <v>1028</v>
      </c>
    </row>
    <row r="103" spans="1:37" x14ac:dyDescent="0.2">
      <c r="C103" s="41" t="s">
        <v>24</v>
      </c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2"/>
      <c r="AI103" s="3">
        <f>SUBTOTAL(9,AI13:AI101)</f>
        <v>0</v>
      </c>
    </row>
    <row r="104" spans="1:37" x14ac:dyDescent="0.2">
      <c r="C104" s="56"/>
      <c r="H104" s="56"/>
      <c r="I104" s="56"/>
      <c r="J104" s="56"/>
      <c r="K104" s="56"/>
      <c r="L104" s="56"/>
      <c r="M104" s="56"/>
      <c r="N104" s="56"/>
      <c r="O104" s="56"/>
      <c r="P104" s="56"/>
      <c r="Q104" s="56"/>
      <c r="R104" s="56"/>
      <c r="S104" s="56"/>
      <c r="T104" s="56"/>
      <c r="U104" s="56"/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</row>
    <row r="105" spans="1:37" x14ac:dyDescent="0.2">
      <c r="A105" s="103"/>
      <c r="AH105" s="19"/>
    </row>
    <row r="114" spans="34:35" x14ac:dyDescent="0.2">
      <c r="AH114" s="21">
        <f>SUM(AH112-AH111)</f>
        <v>0</v>
      </c>
      <c r="AI114">
        <f>SUM(AI112-AI111)</f>
        <v>0</v>
      </c>
    </row>
  </sheetData>
  <autoFilter ref="A12:AH102"/>
  <mergeCells count="16">
    <mergeCell ref="Z10:AA10"/>
    <mergeCell ref="AB10:AC10"/>
    <mergeCell ref="AD10:AE10"/>
    <mergeCell ref="AF10:AG10"/>
    <mergeCell ref="N10:O10"/>
    <mergeCell ref="P10:Q10"/>
    <mergeCell ref="R10:S10"/>
    <mergeCell ref="T10:U10"/>
    <mergeCell ref="V10:W10"/>
    <mergeCell ref="X10:Y10"/>
    <mergeCell ref="L10:M10"/>
    <mergeCell ref="B6:D6"/>
    <mergeCell ref="B8:D8"/>
    <mergeCell ref="F10:G10"/>
    <mergeCell ref="H10:I10"/>
    <mergeCell ref="J10:K10"/>
  </mergeCells>
  <dataValidations count="3">
    <dataValidation type="list" allowBlank="1" showInputMessage="1" showErrorMessage="1" sqref="C12">
      <formula1>Kategorie</formula1>
    </dataValidation>
    <dataValidation type="list" allowBlank="1" showInputMessage="1" showErrorMessage="1" sqref="D12">
      <formula1>Jahr</formula1>
    </dataValidation>
    <dataValidation type="list" allowBlank="1" showInputMessage="1" showErrorMessage="1" sqref="A13:A102">
      <formula1>Name</formula1>
    </dataValidation>
  </dataValidations>
  <pageMargins left="0.70866141732283472" right="0.15748031496062992" top="0.51181102362204722" bottom="0.31496062992125984" header="0.19685039370078741" footer="0.15748031496062992"/>
  <pageSetup paperSize="8" scale="52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colBreaks count="1" manualBreakCount="1">
    <brk id="33" max="88" man="1"/>
  </colBreaks>
  <legacyDrawingHF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AK114"/>
  <sheetViews>
    <sheetView view="pageBreakPreview" topLeftCell="A79" zoomScale="110" zoomScaleNormal="110" zoomScaleSheetLayoutView="110" workbookViewId="0">
      <pane xSplit="1" topLeftCell="B1" activePane="topRight" state="frozen"/>
      <selection pane="topRight" activeCell="X36" sqref="X36"/>
    </sheetView>
  </sheetViews>
  <sheetFormatPr baseColWidth="10" defaultRowHeight="12.75" x14ac:dyDescent="0.2"/>
  <cols>
    <col min="1" max="1" width="20" customWidth="1"/>
    <col min="2" max="2" width="9.7109375" customWidth="1"/>
    <col min="3" max="3" width="10" style="4" customWidth="1"/>
    <col min="4" max="33" width="9.7109375" style="21" customWidth="1"/>
    <col min="34" max="34" width="11.85546875" style="21" customWidth="1"/>
    <col min="35" max="35" width="9.7109375" customWidth="1"/>
  </cols>
  <sheetData>
    <row r="1" spans="1:36" x14ac:dyDescent="0.2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</row>
    <row r="2" spans="1:36" s="15" customFormat="1" ht="15" customHeight="1" x14ac:dyDescent="0.25">
      <c r="A2" s="100" t="s">
        <v>282</v>
      </c>
    </row>
    <row r="3" spans="1:36" s="15" customFormat="1" ht="14.25" x14ac:dyDescent="0.2">
      <c r="A3" s="99"/>
    </row>
    <row r="4" spans="1:36" s="15" customFormat="1" ht="15" x14ac:dyDescent="0.25">
      <c r="A4" s="100" t="s">
        <v>158</v>
      </c>
      <c r="B4" s="283" t="str">
        <f>IF(Vertragsdaten!B6="","",Vertragsdaten!B6)</f>
        <v>EP SIEP</v>
      </c>
      <c r="C4" s="283"/>
      <c r="D4" s="283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59"/>
      <c r="AH4" s="59"/>
      <c r="AI4" s="59"/>
    </row>
    <row r="5" spans="1:36" s="15" customFormat="1" ht="8.25" customHeight="1" x14ac:dyDescent="0.25">
      <c r="A5" s="100"/>
      <c r="B5" s="89"/>
      <c r="C5" s="89"/>
      <c r="D5" s="89"/>
    </row>
    <row r="6" spans="1:36" s="15" customFormat="1" ht="15" x14ac:dyDescent="0.25">
      <c r="A6" s="100" t="s">
        <v>159</v>
      </c>
      <c r="B6" s="325" t="str">
        <f>Vertragsdaten!B8</f>
        <v>070017/000025</v>
      </c>
      <c r="C6" s="325"/>
      <c r="D6" s="325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83"/>
      <c r="AI6" s="83"/>
    </row>
    <row r="7" spans="1:36" s="15" customFormat="1" ht="15" customHeight="1" x14ac:dyDescent="0.25">
      <c r="A7" s="100"/>
      <c r="AH7" s="64"/>
      <c r="AI7" s="64"/>
    </row>
    <row r="8" spans="1:36" s="8" customFormat="1" ht="15" x14ac:dyDescent="0.25">
      <c r="A8" s="100" t="s">
        <v>160</v>
      </c>
      <c r="B8" s="328">
        <v>44136</v>
      </c>
      <c r="C8" s="329"/>
      <c r="D8" s="32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83"/>
      <c r="AI8" s="83"/>
    </row>
    <row r="9" spans="1:36" x14ac:dyDescent="0.2">
      <c r="A9" s="65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</row>
    <row r="10" spans="1:36" s="128" customFormat="1" ht="27.75" customHeight="1" x14ac:dyDescent="0.2">
      <c r="A10" s="127"/>
      <c r="F10" s="326" t="s">
        <v>284</v>
      </c>
      <c r="G10" s="330"/>
      <c r="H10" s="326" t="s">
        <v>276</v>
      </c>
      <c r="I10" s="330"/>
      <c r="J10" s="326" t="s">
        <v>277</v>
      </c>
      <c r="K10" s="330"/>
      <c r="L10" s="326" t="s">
        <v>313</v>
      </c>
      <c r="M10" s="330"/>
      <c r="N10" s="326" t="s">
        <v>274</v>
      </c>
      <c r="O10" s="330"/>
      <c r="P10" s="326" t="s">
        <v>279</v>
      </c>
      <c r="Q10" s="330"/>
      <c r="R10" s="326" t="s">
        <v>314</v>
      </c>
      <c r="S10" s="330"/>
      <c r="T10" s="326" t="s">
        <v>275</v>
      </c>
      <c r="U10" s="330"/>
      <c r="V10" s="326" t="s">
        <v>278</v>
      </c>
      <c r="W10" s="330"/>
      <c r="X10" s="326" t="s">
        <v>311</v>
      </c>
      <c r="Y10" s="330"/>
      <c r="Z10" s="326" t="s">
        <v>199</v>
      </c>
      <c r="AA10" s="331"/>
      <c r="AB10" s="326" t="s">
        <v>200</v>
      </c>
      <c r="AC10" s="327"/>
      <c r="AD10" s="326" t="s">
        <v>201</v>
      </c>
      <c r="AE10" s="327"/>
      <c r="AF10" s="332" t="s">
        <v>305</v>
      </c>
      <c r="AG10" s="333"/>
      <c r="AH10" s="131"/>
      <c r="AI10" s="133" t="s">
        <v>280</v>
      </c>
      <c r="AJ10" s="284" t="s">
        <v>281</v>
      </c>
    </row>
    <row r="11" spans="1:36" ht="3.75" hidden="1" customHeight="1" x14ac:dyDescent="0.2">
      <c r="C11" s="4" t="str">
        <f>VLOOKUP(C12,'MA-Liste'!A192:B198,2,FALSE)</f>
        <v>$K:$K</v>
      </c>
      <c r="D11">
        <f>VLOOKUP(D12,Vertragsdaten!A37:B42,2,FALSE)</f>
        <v>2</v>
      </c>
      <c r="E11"/>
      <c r="F11"/>
      <c r="G11"/>
      <c r="H11" s="70"/>
      <c r="I11" s="71"/>
      <c r="J11" s="65"/>
      <c r="K11" s="65"/>
      <c r="L11" s="65"/>
      <c r="M11" s="65"/>
      <c r="N11" s="70"/>
      <c r="O11" s="71"/>
      <c r="P11" s="65"/>
      <c r="Q11" s="65"/>
      <c r="R11" s="65"/>
      <c r="S11" s="65"/>
      <c r="T11" s="70"/>
      <c r="U11" s="71"/>
      <c r="V11" s="65"/>
      <c r="W11" s="65"/>
      <c r="X11" s="65"/>
      <c r="Y11" s="65"/>
      <c r="Z11" s="70"/>
      <c r="AA11" s="71"/>
      <c r="AB11" s="70"/>
      <c r="AC11" s="71"/>
      <c r="AD11" s="70"/>
      <c r="AE11" s="71"/>
      <c r="AF11" s="65"/>
      <c r="AG11" s="65"/>
      <c r="AH11"/>
      <c r="AI11" s="1"/>
      <c r="AJ11" s="134"/>
    </row>
    <row r="12" spans="1:36" s="1" customFormat="1" ht="31.5" customHeight="1" x14ac:dyDescent="0.2">
      <c r="A12" s="44" t="s">
        <v>23</v>
      </c>
      <c r="B12" s="45" t="s">
        <v>18</v>
      </c>
      <c r="C12" s="87" t="str">
        <f>'MA-Liste'!K7</f>
        <v>Kategorie</v>
      </c>
      <c r="D12" s="88" t="s">
        <v>157</v>
      </c>
      <c r="E12" s="60" t="s">
        <v>152</v>
      </c>
      <c r="F12" s="60" t="s">
        <v>22</v>
      </c>
      <c r="G12" s="60" t="s">
        <v>156</v>
      </c>
      <c r="H12" s="72" t="s">
        <v>22</v>
      </c>
      <c r="I12" s="46" t="s">
        <v>156</v>
      </c>
      <c r="J12" s="112" t="s">
        <v>22</v>
      </c>
      <c r="K12" s="112" t="s">
        <v>156</v>
      </c>
      <c r="L12" s="112" t="s">
        <v>22</v>
      </c>
      <c r="M12" s="112" t="s">
        <v>156</v>
      </c>
      <c r="N12" s="72" t="s">
        <v>22</v>
      </c>
      <c r="O12" s="46" t="s">
        <v>156</v>
      </c>
      <c r="P12" s="112" t="s">
        <v>22</v>
      </c>
      <c r="Q12" s="112" t="s">
        <v>156</v>
      </c>
      <c r="R12" s="112" t="s">
        <v>22</v>
      </c>
      <c r="S12" s="112" t="s">
        <v>156</v>
      </c>
      <c r="T12" s="72" t="s">
        <v>22</v>
      </c>
      <c r="U12" s="46" t="s">
        <v>156</v>
      </c>
      <c r="V12" s="112" t="s">
        <v>22</v>
      </c>
      <c r="W12" s="112" t="s">
        <v>156</v>
      </c>
      <c r="X12" s="112" t="s">
        <v>22</v>
      </c>
      <c r="Y12" s="112" t="s">
        <v>156</v>
      </c>
      <c r="Z12" s="81" t="s">
        <v>22</v>
      </c>
      <c r="AA12" s="13" t="s">
        <v>156</v>
      </c>
      <c r="AB12" s="81" t="s">
        <v>22</v>
      </c>
      <c r="AC12" s="13" t="s">
        <v>156</v>
      </c>
      <c r="AD12" s="81" t="s">
        <v>22</v>
      </c>
      <c r="AE12" s="13" t="s">
        <v>156</v>
      </c>
      <c r="AF12" s="183" t="s">
        <v>22</v>
      </c>
      <c r="AG12" s="183" t="s">
        <v>156</v>
      </c>
      <c r="AH12" s="130" t="s">
        <v>153</v>
      </c>
      <c r="AI12" s="132" t="s">
        <v>285</v>
      </c>
      <c r="AJ12" s="135"/>
    </row>
    <row r="13" spans="1:36" ht="15" customHeight="1" x14ac:dyDescent="0.2">
      <c r="A13" s="90" t="s">
        <v>145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69" ca="1" si="0">IF(OR($C13="",$C13=0),"",VLOOKUP($C13,Ansätze,$D$11,FALSE))</f>
        <v>140</v>
      </c>
      <c r="E13" s="20">
        <f>SUM(F13++H13+J13+L13+N13+P13+R13+T13+V13+X13+Z13+AB13+AD13+AF13)</f>
        <v>0</v>
      </c>
      <c r="F13" s="73"/>
      <c r="G13" s="74">
        <f ca="1">IF(D13="",0,D13*F13)</f>
        <v>0</v>
      </c>
      <c r="H13" s="73"/>
      <c r="I13" s="74">
        <f t="shared" ref="I13:I82" ca="1" si="1">IF(D13="",0,D13*H13)</f>
        <v>0</v>
      </c>
      <c r="J13" s="73"/>
      <c r="K13" s="113">
        <f ca="1">IF($D13="",0,$D13*J13)</f>
        <v>0</v>
      </c>
      <c r="L13" s="73"/>
      <c r="M13" s="113">
        <f ca="1">IF($D13="",0,$D13*L13)</f>
        <v>0</v>
      </c>
      <c r="N13" s="73"/>
      <c r="O13" s="74">
        <f ca="1">IF($D13="",0,$D13*N13)</f>
        <v>0</v>
      </c>
      <c r="P13" s="73"/>
      <c r="Q13" s="113">
        <f t="shared" ref="Q13:Q80" ca="1" si="2">IF($D13="",0,$D13*P13)</f>
        <v>0</v>
      </c>
      <c r="R13" s="73"/>
      <c r="S13" s="113">
        <f t="shared" ref="S13:S82" ca="1" si="3">IF($D13="",0,$D13*R13)</f>
        <v>0</v>
      </c>
      <c r="T13" s="101"/>
      <c r="U13" s="74">
        <f t="shared" ref="U13:U80" ca="1" si="4">IF($D13="",0,$D13*T13)</f>
        <v>0</v>
      </c>
      <c r="V13" s="73"/>
      <c r="W13" s="113">
        <f ca="1">IF($D13="",0,$D13*V13)</f>
        <v>0</v>
      </c>
      <c r="X13" s="73"/>
      <c r="Y13" s="113">
        <f ca="1">IF($D13="",0,$D13*X13)</f>
        <v>0</v>
      </c>
      <c r="Z13" s="73"/>
      <c r="AA13" s="74">
        <f t="shared" ref="AA13:AA43" ca="1" si="5">IF(D13="",0,D13*Z13)</f>
        <v>0</v>
      </c>
      <c r="AB13" s="73"/>
      <c r="AC13" s="74">
        <f t="shared" ref="AC13:AC43" ca="1" si="6">IF(D13="",0,D13*AB13)</f>
        <v>0</v>
      </c>
      <c r="AD13" s="73"/>
      <c r="AE13" s="74">
        <f t="shared" ref="AE13:AE82" ca="1" si="7">IF(D13="",0,D13*AD13)</f>
        <v>0</v>
      </c>
      <c r="AF13" s="73"/>
      <c r="AG13" s="74">
        <f ca="1">IF(D13="",0,D13*AF13)</f>
        <v>0</v>
      </c>
      <c r="AH13" s="82">
        <f t="shared" ref="AH13:AH82" ca="1" si="8">IF(D13="",0,D13*E13)</f>
        <v>0</v>
      </c>
      <c r="AI13" s="74"/>
      <c r="AJ13" s="138">
        <f ca="1">SUM(AH13+AI13)</f>
        <v>0</v>
      </c>
    </row>
    <row r="14" spans="1:36" ht="15" customHeight="1" x14ac:dyDescent="0.2">
      <c r="A14" s="90" t="s">
        <v>162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83" si="9">SUM(F14++H14+J14+L14+N14+P14+R14+T14+V14+X14+Z14+AB14+AD14+AF14)</f>
        <v>0</v>
      </c>
      <c r="F14" s="73"/>
      <c r="G14" s="74">
        <f ca="1">IF(D14="",0,D14*F14)</f>
        <v>0</v>
      </c>
      <c r="H14" s="73"/>
      <c r="I14" s="74">
        <f t="shared" ca="1" si="1"/>
        <v>0</v>
      </c>
      <c r="J14" s="73"/>
      <c r="K14" s="113">
        <f t="shared" ref="K14:K83" ca="1" si="10">IF($D14="",0,$D14*J14)</f>
        <v>0</v>
      </c>
      <c r="L14" s="73"/>
      <c r="M14" s="113">
        <f t="shared" ref="M14:M83" ca="1" si="11">IF($D14="",0,$D14*L14)</f>
        <v>0</v>
      </c>
      <c r="N14" s="73"/>
      <c r="O14" s="74">
        <f t="shared" ref="O14:O83" ca="1" si="12">IF($D14="",0,$D14*N14)</f>
        <v>0</v>
      </c>
      <c r="P14" s="73"/>
      <c r="Q14" s="113">
        <f t="shared" ca="1" si="2"/>
        <v>0</v>
      </c>
      <c r="R14" s="73"/>
      <c r="S14" s="113">
        <f t="shared" ca="1" si="3"/>
        <v>0</v>
      </c>
      <c r="T14" s="101"/>
      <c r="U14" s="74">
        <f t="shared" ca="1" si="4"/>
        <v>0</v>
      </c>
      <c r="V14" s="73"/>
      <c r="W14" s="113">
        <f t="shared" ref="W14:W82" ca="1" si="13">IF($D14="",0,$D14*V14)</f>
        <v>0</v>
      </c>
      <c r="X14" s="73"/>
      <c r="Y14" s="113">
        <f t="shared" ref="Y14:Y82" ca="1" si="14">IF($D14="",0,$D14*X14)</f>
        <v>0</v>
      </c>
      <c r="Z14" s="73"/>
      <c r="AA14" s="74">
        <f t="shared" ca="1" si="5"/>
        <v>0</v>
      </c>
      <c r="AB14" s="73"/>
      <c r="AC14" s="74">
        <f t="shared" ca="1" si="6"/>
        <v>0</v>
      </c>
      <c r="AD14" s="73"/>
      <c r="AE14" s="74">
        <f t="shared" ca="1" si="7"/>
        <v>0</v>
      </c>
      <c r="AF14" s="73"/>
      <c r="AG14" s="74">
        <f t="shared" ref="AG14:AG83" ca="1" si="15">IF(D14="",0,D14*AF14)</f>
        <v>0</v>
      </c>
      <c r="AH14" s="82">
        <f t="shared" ca="1" si="8"/>
        <v>0</v>
      </c>
      <c r="AI14" s="74"/>
      <c r="AJ14" s="139">
        <f t="shared" ref="AJ14:AJ83" ca="1" si="16">SUM(AH14+AI14)</f>
        <v>0</v>
      </c>
    </row>
    <row r="15" spans="1:36" ht="15" customHeight="1" x14ac:dyDescent="0.2">
      <c r="A15" s="90" t="s">
        <v>146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9"/>
        <v>0</v>
      </c>
      <c r="F15" s="73"/>
      <c r="G15" s="74">
        <f t="shared" ref="G15:G84" ca="1" si="17">IF(D15="",0,D15*F15)</f>
        <v>0</v>
      </c>
      <c r="H15" s="73"/>
      <c r="I15" s="74">
        <f t="shared" ca="1" si="1"/>
        <v>0</v>
      </c>
      <c r="J15" s="73"/>
      <c r="K15" s="113">
        <f t="shared" ca="1" si="10"/>
        <v>0</v>
      </c>
      <c r="L15" s="73"/>
      <c r="M15" s="113">
        <f t="shared" ca="1" si="11"/>
        <v>0</v>
      </c>
      <c r="N15" s="73"/>
      <c r="O15" s="74">
        <f t="shared" ca="1" si="12"/>
        <v>0</v>
      </c>
      <c r="P15" s="73"/>
      <c r="Q15" s="113">
        <f t="shared" ca="1" si="2"/>
        <v>0</v>
      </c>
      <c r="R15" s="73"/>
      <c r="S15" s="113">
        <f t="shared" ca="1" si="3"/>
        <v>0</v>
      </c>
      <c r="T15" s="101"/>
      <c r="U15" s="74">
        <f t="shared" ca="1" si="4"/>
        <v>0</v>
      </c>
      <c r="V15" s="73"/>
      <c r="W15" s="113">
        <f t="shared" ca="1" si="13"/>
        <v>0</v>
      </c>
      <c r="X15" s="73"/>
      <c r="Y15" s="113">
        <f t="shared" ca="1" si="14"/>
        <v>0</v>
      </c>
      <c r="Z15" s="73"/>
      <c r="AA15" s="74">
        <f t="shared" ca="1" si="5"/>
        <v>0</v>
      </c>
      <c r="AB15" s="73"/>
      <c r="AC15" s="74">
        <f t="shared" ca="1" si="6"/>
        <v>0</v>
      </c>
      <c r="AD15" s="73"/>
      <c r="AE15" s="74">
        <f t="shared" ca="1" si="7"/>
        <v>0</v>
      </c>
      <c r="AF15" s="73"/>
      <c r="AG15" s="74">
        <f t="shared" ca="1" si="15"/>
        <v>0</v>
      </c>
      <c r="AH15" s="82">
        <f t="shared" ca="1" si="8"/>
        <v>0</v>
      </c>
      <c r="AI15" s="74"/>
      <c r="AJ15" s="139">
        <f t="shared" ca="1" si="16"/>
        <v>0</v>
      </c>
    </row>
    <row r="16" spans="1:36" ht="15" customHeight="1" x14ac:dyDescent="0.2">
      <c r="A16" s="90" t="s">
        <v>149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9"/>
        <v>0</v>
      </c>
      <c r="F16" s="73"/>
      <c r="G16" s="74">
        <f t="shared" ca="1" si="17"/>
        <v>0</v>
      </c>
      <c r="H16" s="73"/>
      <c r="I16" s="74">
        <f t="shared" ca="1" si="1"/>
        <v>0</v>
      </c>
      <c r="J16" s="73"/>
      <c r="K16" s="113">
        <f t="shared" ca="1" si="10"/>
        <v>0</v>
      </c>
      <c r="L16" s="73"/>
      <c r="M16" s="113">
        <f t="shared" ca="1" si="11"/>
        <v>0</v>
      </c>
      <c r="N16" s="73"/>
      <c r="O16" s="74">
        <f t="shared" ca="1" si="12"/>
        <v>0</v>
      </c>
      <c r="P16" s="73"/>
      <c r="Q16" s="113">
        <f t="shared" ca="1" si="2"/>
        <v>0</v>
      </c>
      <c r="R16" s="73"/>
      <c r="S16" s="113">
        <f t="shared" ca="1" si="3"/>
        <v>0</v>
      </c>
      <c r="T16" s="101"/>
      <c r="U16" s="74">
        <f t="shared" ca="1" si="4"/>
        <v>0</v>
      </c>
      <c r="V16" s="73"/>
      <c r="W16" s="113">
        <f t="shared" ca="1" si="13"/>
        <v>0</v>
      </c>
      <c r="X16" s="101"/>
      <c r="Y16" s="113">
        <f t="shared" ca="1" si="14"/>
        <v>0</v>
      </c>
      <c r="Z16" s="73"/>
      <c r="AA16" s="74">
        <f t="shared" ca="1" si="5"/>
        <v>0</v>
      </c>
      <c r="AB16" s="73"/>
      <c r="AC16" s="74">
        <f t="shared" ca="1" si="6"/>
        <v>0</v>
      </c>
      <c r="AD16" s="73"/>
      <c r="AE16" s="74">
        <f t="shared" ca="1" si="7"/>
        <v>0</v>
      </c>
      <c r="AF16" s="73"/>
      <c r="AG16" s="74">
        <f t="shared" ca="1" si="15"/>
        <v>0</v>
      </c>
      <c r="AH16" s="82">
        <f t="shared" ca="1" si="8"/>
        <v>0</v>
      </c>
      <c r="AI16" s="74"/>
      <c r="AJ16" s="139">
        <f t="shared" ca="1" si="16"/>
        <v>0</v>
      </c>
    </row>
    <row r="17" spans="1:36" ht="15" customHeight="1" x14ac:dyDescent="0.2">
      <c r="A17" s="90" t="s">
        <v>236</v>
      </c>
      <c r="B17" t="s">
        <v>65</v>
      </c>
      <c r="C17" s="4" t="s">
        <v>4</v>
      </c>
      <c r="D17" s="19">
        <f t="shared" si="0"/>
        <v>140</v>
      </c>
      <c r="E17" s="20">
        <f t="shared" si="9"/>
        <v>0</v>
      </c>
      <c r="F17" s="73"/>
      <c r="G17" s="74">
        <f t="shared" si="17"/>
        <v>0</v>
      </c>
      <c r="H17" s="73"/>
      <c r="I17" s="74">
        <f t="shared" si="1"/>
        <v>0</v>
      </c>
      <c r="J17" s="73"/>
      <c r="K17" s="113">
        <f t="shared" si="10"/>
        <v>0</v>
      </c>
      <c r="L17" s="73"/>
      <c r="M17" s="113">
        <f t="shared" si="11"/>
        <v>0</v>
      </c>
      <c r="N17" s="73"/>
      <c r="O17" s="74">
        <f t="shared" si="12"/>
        <v>0</v>
      </c>
      <c r="P17" s="73"/>
      <c r="Q17" s="113">
        <f t="shared" si="2"/>
        <v>0</v>
      </c>
      <c r="R17" s="73"/>
      <c r="S17" s="113">
        <f t="shared" si="3"/>
        <v>0</v>
      </c>
      <c r="T17" s="101"/>
      <c r="U17" s="74">
        <f t="shared" si="4"/>
        <v>0</v>
      </c>
      <c r="V17" s="73"/>
      <c r="W17" s="113">
        <f t="shared" si="13"/>
        <v>0</v>
      </c>
      <c r="X17" s="101"/>
      <c r="Y17" s="113">
        <f t="shared" si="14"/>
        <v>0</v>
      </c>
      <c r="Z17" s="73"/>
      <c r="AA17" s="74">
        <f t="shared" si="5"/>
        <v>0</v>
      </c>
      <c r="AB17" s="73"/>
      <c r="AC17" s="74">
        <f t="shared" si="6"/>
        <v>0</v>
      </c>
      <c r="AD17" s="73"/>
      <c r="AE17" s="74">
        <f t="shared" si="7"/>
        <v>0</v>
      </c>
      <c r="AF17" s="73"/>
      <c r="AG17" s="74">
        <f t="shared" si="15"/>
        <v>0</v>
      </c>
      <c r="AH17" s="82">
        <f t="shared" si="8"/>
        <v>0</v>
      </c>
      <c r="AI17" s="74"/>
      <c r="AJ17" s="139">
        <f t="shared" si="16"/>
        <v>0</v>
      </c>
    </row>
    <row r="18" spans="1:36" ht="15" customHeight="1" x14ac:dyDescent="0.2">
      <c r="A18" s="90" t="s">
        <v>151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 t="shared" si="9"/>
        <v>30.75</v>
      </c>
      <c r="F18" s="73">
        <v>30.75</v>
      </c>
      <c r="G18" s="74">
        <f t="shared" ca="1" si="17"/>
        <v>4305</v>
      </c>
      <c r="H18" s="73"/>
      <c r="I18" s="74">
        <f t="shared" ca="1" si="1"/>
        <v>0</v>
      </c>
      <c r="J18" s="73"/>
      <c r="K18" s="113">
        <f t="shared" ca="1" si="10"/>
        <v>0</v>
      </c>
      <c r="L18" s="73"/>
      <c r="M18" s="113">
        <f t="shared" ca="1" si="11"/>
        <v>0</v>
      </c>
      <c r="N18" s="73"/>
      <c r="O18" s="74">
        <f t="shared" ca="1" si="12"/>
        <v>0</v>
      </c>
      <c r="P18" s="73"/>
      <c r="Q18" s="113">
        <f t="shared" ca="1" si="2"/>
        <v>0</v>
      </c>
      <c r="R18" s="73"/>
      <c r="S18" s="113">
        <f t="shared" ca="1" si="3"/>
        <v>0</v>
      </c>
      <c r="T18" s="101"/>
      <c r="U18" s="74">
        <f t="shared" ca="1" si="4"/>
        <v>0</v>
      </c>
      <c r="V18" s="73"/>
      <c r="W18" s="113">
        <f t="shared" ca="1" si="13"/>
        <v>0</v>
      </c>
      <c r="X18" s="101"/>
      <c r="Y18" s="113">
        <f t="shared" ca="1" si="14"/>
        <v>0</v>
      </c>
      <c r="Z18" s="73"/>
      <c r="AA18" s="74">
        <f t="shared" ca="1" si="5"/>
        <v>0</v>
      </c>
      <c r="AB18" s="73"/>
      <c r="AC18" s="74">
        <f t="shared" ca="1" si="6"/>
        <v>0</v>
      </c>
      <c r="AD18" s="73"/>
      <c r="AE18" s="74">
        <f t="shared" ca="1" si="7"/>
        <v>0</v>
      </c>
      <c r="AF18" s="73"/>
      <c r="AG18" s="74">
        <f t="shared" ca="1" si="15"/>
        <v>0</v>
      </c>
      <c r="AH18" s="82">
        <f t="shared" ca="1" si="8"/>
        <v>4305</v>
      </c>
      <c r="AI18" s="74"/>
      <c r="AJ18" s="139">
        <f t="shared" ca="1" si="16"/>
        <v>4305</v>
      </c>
    </row>
    <row r="19" spans="1:36" ht="15" customHeight="1" x14ac:dyDescent="0.2">
      <c r="A19" s="90" t="s">
        <v>369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si="9"/>
        <v>0</v>
      </c>
      <c r="F19" s="73"/>
      <c r="G19" s="74">
        <f t="shared" ca="1" si="17"/>
        <v>0</v>
      </c>
      <c r="H19" s="73"/>
      <c r="I19" s="74">
        <f t="shared" ca="1" si="1"/>
        <v>0</v>
      </c>
      <c r="J19" s="73"/>
      <c r="K19" s="113">
        <f t="shared" ca="1" si="10"/>
        <v>0</v>
      </c>
      <c r="L19" s="73"/>
      <c r="M19" s="113">
        <f t="shared" ca="1" si="11"/>
        <v>0</v>
      </c>
      <c r="N19" s="73"/>
      <c r="O19" s="74">
        <f t="shared" ca="1" si="12"/>
        <v>0</v>
      </c>
      <c r="P19" s="73"/>
      <c r="Q19" s="113">
        <f t="shared" ca="1" si="2"/>
        <v>0</v>
      </c>
      <c r="R19" s="73"/>
      <c r="S19" s="113">
        <f t="shared" ca="1" si="3"/>
        <v>0</v>
      </c>
      <c r="T19" s="101"/>
      <c r="U19" s="74">
        <f t="shared" ca="1" si="4"/>
        <v>0</v>
      </c>
      <c r="V19" s="73"/>
      <c r="W19" s="113">
        <f t="shared" ca="1" si="13"/>
        <v>0</v>
      </c>
      <c r="X19" s="101"/>
      <c r="Y19" s="113">
        <f t="shared" ca="1" si="14"/>
        <v>0</v>
      </c>
      <c r="Z19" s="73"/>
      <c r="AA19" s="74">
        <f t="shared" ca="1" si="5"/>
        <v>0</v>
      </c>
      <c r="AB19" s="73"/>
      <c r="AC19" s="74">
        <f t="shared" ca="1" si="6"/>
        <v>0</v>
      </c>
      <c r="AD19" s="73"/>
      <c r="AE19" s="74">
        <f t="shared" ca="1" si="7"/>
        <v>0</v>
      </c>
      <c r="AF19" s="73"/>
      <c r="AG19" s="74">
        <f t="shared" ca="1" si="15"/>
        <v>0</v>
      </c>
      <c r="AH19" s="82">
        <f t="shared" ca="1" si="8"/>
        <v>0</v>
      </c>
      <c r="AI19" s="74"/>
      <c r="AJ19" s="139">
        <f t="shared" ca="1" si="16"/>
        <v>0</v>
      </c>
    </row>
    <row r="20" spans="1:36" ht="15" customHeight="1" x14ac:dyDescent="0.2">
      <c r="A20" s="90" t="s">
        <v>164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9"/>
        <v>0</v>
      </c>
      <c r="F20" s="73"/>
      <c r="G20" s="74">
        <f t="shared" ca="1" si="17"/>
        <v>0</v>
      </c>
      <c r="H20" s="73"/>
      <c r="I20" s="74">
        <f t="shared" ca="1" si="1"/>
        <v>0</v>
      </c>
      <c r="J20" s="73"/>
      <c r="K20" s="113">
        <f t="shared" ca="1" si="10"/>
        <v>0</v>
      </c>
      <c r="L20" s="73"/>
      <c r="M20" s="113">
        <f t="shared" ca="1" si="11"/>
        <v>0</v>
      </c>
      <c r="N20" s="73"/>
      <c r="O20" s="74">
        <f t="shared" ca="1" si="12"/>
        <v>0</v>
      </c>
      <c r="P20" s="73"/>
      <c r="Q20" s="113">
        <f t="shared" ca="1" si="2"/>
        <v>0</v>
      </c>
      <c r="R20" s="73"/>
      <c r="S20" s="113">
        <f t="shared" ca="1" si="3"/>
        <v>0</v>
      </c>
      <c r="T20" s="101"/>
      <c r="U20" s="74">
        <f t="shared" ca="1" si="4"/>
        <v>0</v>
      </c>
      <c r="V20" s="73"/>
      <c r="W20" s="113">
        <f t="shared" ca="1" si="13"/>
        <v>0</v>
      </c>
      <c r="X20" s="101"/>
      <c r="Y20" s="113">
        <f t="shared" ca="1" si="14"/>
        <v>0</v>
      </c>
      <c r="Z20" s="73"/>
      <c r="AA20" s="74">
        <f t="shared" ca="1" si="5"/>
        <v>0</v>
      </c>
      <c r="AB20" s="73"/>
      <c r="AC20" s="74">
        <f t="shared" ca="1" si="6"/>
        <v>0</v>
      </c>
      <c r="AD20" s="73"/>
      <c r="AE20" s="74">
        <f t="shared" ca="1" si="7"/>
        <v>0</v>
      </c>
      <c r="AF20" s="73"/>
      <c r="AG20" s="74">
        <f t="shared" ca="1" si="15"/>
        <v>0</v>
      </c>
      <c r="AH20" s="82">
        <f t="shared" ca="1" si="8"/>
        <v>0</v>
      </c>
      <c r="AI20" s="74"/>
      <c r="AJ20" s="139">
        <f t="shared" ca="1" si="16"/>
        <v>0</v>
      </c>
    </row>
    <row r="21" spans="1:36" ht="15" customHeight="1" x14ac:dyDescent="0.2">
      <c r="A21" s="90" t="s">
        <v>168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9"/>
        <v>0</v>
      </c>
      <c r="F21" s="73"/>
      <c r="G21" s="74">
        <f t="shared" ca="1" si="17"/>
        <v>0</v>
      </c>
      <c r="H21" s="73"/>
      <c r="I21" s="74">
        <f t="shared" ca="1" si="1"/>
        <v>0</v>
      </c>
      <c r="J21" s="73"/>
      <c r="K21" s="113">
        <f t="shared" ca="1" si="10"/>
        <v>0</v>
      </c>
      <c r="L21" s="73"/>
      <c r="M21" s="113">
        <f t="shared" ca="1" si="11"/>
        <v>0</v>
      </c>
      <c r="N21" s="73"/>
      <c r="O21" s="74">
        <f t="shared" ca="1" si="12"/>
        <v>0</v>
      </c>
      <c r="P21" s="73"/>
      <c r="Q21" s="113">
        <f t="shared" ca="1" si="2"/>
        <v>0</v>
      </c>
      <c r="R21" s="73"/>
      <c r="S21" s="113">
        <f t="shared" ca="1" si="3"/>
        <v>0</v>
      </c>
      <c r="T21" s="101"/>
      <c r="U21" s="74">
        <f t="shared" ca="1" si="4"/>
        <v>0</v>
      </c>
      <c r="V21" s="73"/>
      <c r="W21" s="113">
        <f t="shared" ca="1" si="13"/>
        <v>0</v>
      </c>
      <c r="X21" s="101"/>
      <c r="Y21" s="113">
        <f t="shared" ca="1" si="14"/>
        <v>0</v>
      </c>
      <c r="Z21" s="73"/>
      <c r="AA21" s="74">
        <f t="shared" ca="1" si="5"/>
        <v>0</v>
      </c>
      <c r="AB21" s="73"/>
      <c r="AC21" s="74">
        <f t="shared" ca="1" si="6"/>
        <v>0</v>
      </c>
      <c r="AD21" s="73"/>
      <c r="AE21" s="74">
        <f t="shared" ca="1" si="7"/>
        <v>0</v>
      </c>
      <c r="AF21" s="73"/>
      <c r="AG21" s="74">
        <f t="shared" ca="1" si="15"/>
        <v>0</v>
      </c>
      <c r="AH21" s="82">
        <f t="shared" ca="1" si="8"/>
        <v>0</v>
      </c>
      <c r="AI21" s="74"/>
      <c r="AJ21" s="139">
        <f t="shared" ca="1" si="16"/>
        <v>0</v>
      </c>
    </row>
    <row r="22" spans="1:36" ht="15" customHeight="1" x14ac:dyDescent="0.2">
      <c r="A22" s="90" t="s">
        <v>169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9"/>
        <v>0</v>
      </c>
      <c r="F22" s="73"/>
      <c r="G22" s="74">
        <f t="shared" ca="1" si="17"/>
        <v>0</v>
      </c>
      <c r="H22" s="73"/>
      <c r="I22" s="74">
        <f t="shared" ca="1" si="1"/>
        <v>0</v>
      </c>
      <c r="J22" s="73"/>
      <c r="K22" s="113">
        <f t="shared" ca="1" si="10"/>
        <v>0</v>
      </c>
      <c r="L22" s="73"/>
      <c r="M22" s="113">
        <f t="shared" ca="1" si="11"/>
        <v>0</v>
      </c>
      <c r="N22" s="73"/>
      <c r="O22" s="74">
        <f t="shared" ca="1" si="12"/>
        <v>0</v>
      </c>
      <c r="P22" s="73"/>
      <c r="Q22" s="113">
        <f t="shared" ca="1" si="2"/>
        <v>0</v>
      </c>
      <c r="R22" s="73"/>
      <c r="S22" s="113">
        <f t="shared" ca="1" si="3"/>
        <v>0</v>
      </c>
      <c r="T22" s="101"/>
      <c r="U22" s="74">
        <f t="shared" ca="1" si="4"/>
        <v>0</v>
      </c>
      <c r="V22" s="73"/>
      <c r="W22" s="113">
        <f t="shared" ca="1" si="13"/>
        <v>0</v>
      </c>
      <c r="X22" s="101"/>
      <c r="Y22" s="113">
        <f t="shared" ca="1" si="14"/>
        <v>0</v>
      </c>
      <c r="Z22" s="73"/>
      <c r="AA22" s="74">
        <f t="shared" ca="1" si="5"/>
        <v>0</v>
      </c>
      <c r="AB22" s="73"/>
      <c r="AC22" s="74">
        <f t="shared" ca="1" si="6"/>
        <v>0</v>
      </c>
      <c r="AD22" s="73"/>
      <c r="AE22" s="74">
        <f t="shared" ca="1" si="7"/>
        <v>0</v>
      </c>
      <c r="AF22" s="73"/>
      <c r="AG22" s="74">
        <f t="shared" ca="1" si="15"/>
        <v>0</v>
      </c>
      <c r="AH22" s="82">
        <f t="shared" ca="1" si="8"/>
        <v>0</v>
      </c>
      <c r="AI22" s="74"/>
      <c r="AJ22" s="139">
        <f t="shared" ca="1" si="16"/>
        <v>0</v>
      </c>
    </row>
    <row r="23" spans="1:36" ht="15" customHeight="1" x14ac:dyDescent="0.2">
      <c r="A23" s="90" t="s">
        <v>170</v>
      </c>
      <c r="B23" t="str">
        <f>IF($A23="","",INDEX('MA-Liste'!$D:$D,MATCH($A23,'MA-Liste'!$M:$M,FALSE)))</f>
        <v>AeBo</v>
      </c>
      <c r="C23" s="4" t="str">
        <f ca="1">IF($A23="","",INDEX(INDIRECT("'MA-Liste'!"&amp;$C$11),MATCH($A23,'MA-Liste'!$M:$M,FALSE)))</f>
        <v>D</v>
      </c>
      <c r="D23" s="19">
        <f t="shared" ca="1" si="0"/>
        <v>100</v>
      </c>
      <c r="E23" s="20">
        <f t="shared" si="9"/>
        <v>0</v>
      </c>
      <c r="F23" s="73"/>
      <c r="G23" s="74">
        <f t="shared" ca="1" si="17"/>
        <v>0</v>
      </c>
      <c r="H23" s="73"/>
      <c r="I23" s="74">
        <f t="shared" ca="1" si="1"/>
        <v>0</v>
      </c>
      <c r="J23" s="73"/>
      <c r="K23" s="113">
        <f t="shared" ca="1" si="10"/>
        <v>0</v>
      </c>
      <c r="L23" s="73"/>
      <c r="M23" s="113">
        <f t="shared" ca="1" si="11"/>
        <v>0</v>
      </c>
      <c r="N23" s="73"/>
      <c r="O23" s="74">
        <f t="shared" ca="1" si="12"/>
        <v>0</v>
      </c>
      <c r="P23" s="73"/>
      <c r="Q23" s="113">
        <f t="shared" ca="1" si="2"/>
        <v>0</v>
      </c>
      <c r="R23" s="73"/>
      <c r="S23" s="113">
        <f t="shared" ca="1" si="3"/>
        <v>0</v>
      </c>
      <c r="T23" s="101"/>
      <c r="U23" s="74">
        <f t="shared" ca="1" si="4"/>
        <v>0</v>
      </c>
      <c r="V23" s="73"/>
      <c r="W23" s="113">
        <f t="shared" ca="1" si="13"/>
        <v>0</v>
      </c>
      <c r="X23" s="101"/>
      <c r="Y23" s="113">
        <f t="shared" ca="1" si="14"/>
        <v>0</v>
      </c>
      <c r="Z23" s="73"/>
      <c r="AA23" s="74">
        <f t="shared" ca="1" si="5"/>
        <v>0</v>
      </c>
      <c r="AB23" s="73"/>
      <c r="AC23" s="74">
        <f t="shared" ca="1" si="6"/>
        <v>0</v>
      </c>
      <c r="AD23" s="73"/>
      <c r="AE23" s="74">
        <f t="shared" ca="1" si="7"/>
        <v>0</v>
      </c>
      <c r="AF23" s="73"/>
      <c r="AG23" s="74">
        <f t="shared" ca="1" si="15"/>
        <v>0</v>
      </c>
      <c r="AH23" s="82">
        <f t="shared" ca="1" si="8"/>
        <v>0</v>
      </c>
      <c r="AI23" s="74"/>
      <c r="AJ23" s="139">
        <f t="shared" ca="1" si="16"/>
        <v>0</v>
      </c>
    </row>
    <row r="24" spans="1:36" ht="15" customHeight="1" x14ac:dyDescent="0.2">
      <c r="A24" s="90" t="s">
        <v>171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F</v>
      </c>
      <c r="D24" s="19">
        <f t="shared" ca="1" si="0"/>
        <v>60</v>
      </c>
      <c r="E24" s="20">
        <f t="shared" si="9"/>
        <v>0</v>
      </c>
      <c r="F24" s="73"/>
      <c r="G24" s="74">
        <f t="shared" ca="1" si="17"/>
        <v>0</v>
      </c>
      <c r="H24" s="73"/>
      <c r="I24" s="74">
        <f t="shared" ca="1" si="1"/>
        <v>0</v>
      </c>
      <c r="J24" s="73"/>
      <c r="K24" s="113">
        <f t="shared" ca="1" si="10"/>
        <v>0</v>
      </c>
      <c r="L24" s="73"/>
      <c r="M24" s="113">
        <f t="shared" ca="1" si="11"/>
        <v>0</v>
      </c>
      <c r="N24" s="73"/>
      <c r="O24" s="74">
        <f t="shared" ca="1" si="12"/>
        <v>0</v>
      </c>
      <c r="P24" s="73"/>
      <c r="Q24" s="113">
        <f t="shared" ca="1" si="2"/>
        <v>0</v>
      </c>
      <c r="R24" s="73"/>
      <c r="S24" s="113">
        <f t="shared" ca="1" si="3"/>
        <v>0</v>
      </c>
      <c r="T24" s="101"/>
      <c r="U24" s="74">
        <f t="shared" ca="1" si="4"/>
        <v>0</v>
      </c>
      <c r="V24" s="73"/>
      <c r="W24" s="113">
        <f t="shared" ca="1" si="13"/>
        <v>0</v>
      </c>
      <c r="X24" s="101"/>
      <c r="Y24" s="113">
        <f t="shared" ca="1" si="14"/>
        <v>0</v>
      </c>
      <c r="Z24" s="73"/>
      <c r="AA24" s="74">
        <f t="shared" ca="1" si="5"/>
        <v>0</v>
      </c>
      <c r="AB24" s="73"/>
      <c r="AC24" s="74">
        <f t="shared" ca="1" si="6"/>
        <v>0</v>
      </c>
      <c r="AD24" s="73"/>
      <c r="AE24" s="74">
        <f t="shared" ca="1" si="7"/>
        <v>0</v>
      </c>
      <c r="AF24" s="73"/>
      <c r="AG24" s="74">
        <f t="shared" ca="1" si="15"/>
        <v>0</v>
      </c>
      <c r="AH24" s="82">
        <f t="shared" ca="1" si="8"/>
        <v>0</v>
      </c>
      <c r="AI24" s="74"/>
      <c r="AJ24" s="139">
        <f t="shared" ca="1" si="16"/>
        <v>0</v>
      </c>
    </row>
    <row r="25" spans="1:36" ht="15" customHeight="1" x14ac:dyDescent="0.2">
      <c r="A25" s="90" t="s">
        <v>150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B</v>
      </c>
      <c r="D25" s="19">
        <f t="shared" ca="1" si="0"/>
        <v>140</v>
      </c>
      <c r="E25" s="20">
        <f t="shared" si="9"/>
        <v>0</v>
      </c>
      <c r="F25" s="73"/>
      <c r="G25" s="74">
        <f t="shared" ca="1" si="17"/>
        <v>0</v>
      </c>
      <c r="H25" s="73"/>
      <c r="I25" s="74">
        <f t="shared" ca="1" si="1"/>
        <v>0</v>
      </c>
      <c r="J25" s="73"/>
      <c r="K25" s="113">
        <f t="shared" ca="1" si="10"/>
        <v>0</v>
      </c>
      <c r="L25" s="73"/>
      <c r="M25" s="113">
        <f t="shared" ca="1" si="11"/>
        <v>0</v>
      </c>
      <c r="N25" s="73"/>
      <c r="O25" s="74">
        <f t="shared" ca="1" si="12"/>
        <v>0</v>
      </c>
      <c r="P25" s="73"/>
      <c r="Q25" s="113">
        <f t="shared" ca="1" si="2"/>
        <v>0</v>
      </c>
      <c r="R25" s="73"/>
      <c r="S25" s="113">
        <f t="shared" ca="1" si="3"/>
        <v>0</v>
      </c>
      <c r="T25" s="101"/>
      <c r="U25" s="74">
        <f t="shared" ca="1" si="4"/>
        <v>0</v>
      </c>
      <c r="V25" s="73"/>
      <c r="W25" s="113">
        <f t="shared" ca="1" si="13"/>
        <v>0</v>
      </c>
      <c r="X25" s="101"/>
      <c r="Y25" s="113">
        <f t="shared" ca="1" si="14"/>
        <v>0</v>
      </c>
      <c r="Z25" s="73"/>
      <c r="AA25" s="74">
        <f t="shared" ca="1" si="5"/>
        <v>0</v>
      </c>
      <c r="AB25" s="73"/>
      <c r="AC25" s="74">
        <f t="shared" ca="1" si="6"/>
        <v>0</v>
      </c>
      <c r="AD25" s="73"/>
      <c r="AE25" s="74">
        <f t="shared" ca="1" si="7"/>
        <v>0</v>
      </c>
      <c r="AF25" s="73"/>
      <c r="AG25" s="74">
        <f t="shared" ca="1" si="15"/>
        <v>0</v>
      </c>
      <c r="AH25" s="82">
        <f ca="1">IF(D25="",0,D25*E25)</f>
        <v>0</v>
      </c>
      <c r="AI25" s="74"/>
      <c r="AJ25" s="139">
        <f t="shared" ca="1" si="16"/>
        <v>0</v>
      </c>
    </row>
    <row r="26" spans="1:36" ht="15" customHeight="1" x14ac:dyDescent="0.2">
      <c r="A26" s="90" t="s">
        <v>174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9"/>
        <v>0</v>
      </c>
      <c r="F26" s="73"/>
      <c r="G26" s="74">
        <f t="shared" ca="1" si="17"/>
        <v>0</v>
      </c>
      <c r="H26" s="73"/>
      <c r="I26" s="74">
        <f t="shared" ca="1" si="1"/>
        <v>0</v>
      </c>
      <c r="J26" s="73"/>
      <c r="K26" s="113">
        <f t="shared" ca="1" si="10"/>
        <v>0</v>
      </c>
      <c r="L26" s="73"/>
      <c r="M26" s="113">
        <f t="shared" ca="1" si="11"/>
        <v>0</v>
      </c>
      <c r="N26" s="73"/>
      <c r="O26" s="74">
        <f t="shared" ca="1" si="12"/>
        <v>0</v>
      </c>
      <c r="P26" s="73"/>
      <c r="Q26" s="113">
        <f t="shared" ca="1" si="2"/>
        <v>0</v>
      </c>
      <c r="R26" s="73"/>
      <c r="S26" s="113">
        <f t="shared" ca="1" si="3"/>
        <v>0</v>
      </c>
      <c r="T26" s="101"/>
      <c r="U26" s="74">
        <f t="shared" ca="1" si="4"/>
        <v>0</v>
      </c>
      <c r="V26" s="73"/>
      <c r="W26" s="113">
        <f t="shared" ca="1" si="13"/>
        <v>0</v>
      </c>
      <c r="X26" s="101"/>
      <c r="Y26" s="113">
        <f t="shared" ca="1" si="14"/>
        <v>0</v>
      </c>
      <c r="Z26" s="73"/>
      <c r="AA26" s="74">
        <f t="shared" ca="1" si="5"/>
        <v>0</v>
      </c>
      <c r="AB26" s="73"/>
      <c r="AC26" s="74">
        <f t="shared" ca="1" si="6"/>
        <v>0</v>
      </c>
      <c r="AD26" s="73"/>
      <c r="AE26" s="74">
        <f t="shared" ca="1" si="7"/>
        <v>0</v>
      </c>
      <c r="AF26" s="73"/>
      <c r="AG26" s="74">
        <f t="shared" ca="1" si="15"/>
        <v>0</v>
      </c>
      <c r="AH26" s="82">
        <f t="shared" ca="1" si="8"/>
        <v>0</v>
      </c>
      <c r="AI26" s="74"/>
      <c r="AJ26" s="139">
        <f t="shared" ca="1" si="16"/>
        <v>0</v>
      </c>
    </row>
    <row r="27" spans="1:36" ht="15" customHeight="1" x14ac:dyDescent="0.2">
      <c r="A27" s="90" t="s">
        <v>202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C</v>
      </c>
      <c r="D27" s="19">
        <f t="shared" ca="1" si="0"/>
        <v>118</v>
      </c>
      <c r="E27" s="20">
        <f t="shared" si="9"/>
        <v>0</v>
      </c>
      <c r="F27" s="73"/>
      <c r="G27" s="74">
        <f t="shared" ca="1" si="17"/>
        <v>0</v>
      </c>
      <c r="H27" s="73"/>
      <c r="I27" s="74">
        <f t="shared" ca="1" si="1"/>
        <v>0</v>
      </c>
      <c r="J27" s="73"/>
      <c r="K27" s="113">
        <f t="shared" ca="1" si="10"/>
        <v>0</v>
      </c>
      <c r="L27" s="73"/>
      <c r="M27" s="113">
        <f t="shared" ca="1" si="11"/>
        <v>0</v>
      </c>
      <c r="N27" s="73"/>
      <c r="O27" s="74">
        <f t="shared" ca="1" si="12"/>
        <v>0</v>
      </c>
      <c r="P27" s="73"/>
      <c r="Q27" s="113">
        <f t="shared" ca="1" si="2"/>
        <v>0</v>
      </c>
      <c r="R27" s="73"/>
      <c r="S27" s="113">
        <f t="shared" ca="1" si="3"/>
        <v>0</v>
      </c>
      <c r="T27" s="101"/>
      <c r="U27" s="74">
        <f t="shared" ca="1" si="4"/>
        <v>0</v>
      </c>
      <c r="V27" s="73"/>
      <c r="W27" s="113">
        <f t="shared" ca="1" si="13"/>
        <v>0</v>
      </c>
      <c r="X27" s="101"/>
      <c r="Y27" s="113">
        <f t="shared" ca="1" si="14"/>
        <v>0</v>
      </c>
      <c r="Z27" s="73"/>
      <c r="AA27" s="74">
        <f t="shared" ca="1" si="5"/>
        <v>0</v>
      </c>
      <c r="AB27" s="73"/>
      <c r="AC27" s="74">
        <f t="shared" ca="1" si="6"/>
        <v>0</v>
      </c>
      <c r="AD27" s="73"/>
      <c r="AE27" s="74">
        <f t="shared" ca="1" si="7"/>
        <v>0</v>
      </c>
      <c r="AF27" s="73"/>
      <c r="AG27" s="74">
        <f t="shared" ca="1" si="15"/>
        <v>0</v>
      </c>
      <c r="AH27" s="82">
        <f t="shared" ca="1" si="8"/>
        <v>0</v>
      </c>
      <c r="AI27" s="74"/>
      <c r="AJ27" s="139">
        <f t="shared" ca="1" si="16"/>
        <v>0</v>
      </c>
    </row>
    <row r="28" spans="1:36" ht="15" customHeight="1" x14ac:dyDescent="0.2">
      <c r="A28" s="90" t="s">
        <v>166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D</v>
      </c>
      <c r="D28" s="19">
        <f t="shared" ca="1" si="0"/>
        <v>100</v>
      </c>
      <c r="E28" s="20">
        <f t="shared" si="9"/>
        <v>0</v>
      </c>
      <c r="F28" s="73"/>
      <c r="G28" s="74">
        <f t="shared" ca="1" si="17"/>
        <v>0</v>
      </c>
      <c r="H28" s="73"/>
      <c r="I28" s="74">
        <f t="shared" ca="1" si="1"/>
        <v>0</v>
      </c>
      <c r="J28" s="73"/>
      <c r="K28" s="113">
        <f t="shared" ca="1" si="10"/>
        <v>0</v>
      </c>
      <c r="L28" s="73"/>
      <c r="M28" s="113">
        <f t="shared" ca="1" si="11"/>
        <v>0</v>
      </c>
      <c r="N28" s="73"/>
      <c r="O28" s="74">
        <f t="shared" ca="1" si="12"/>
        <v>0</v>
      </c>
      <c r="P28" s="73"/>
      <c r="Q28" s="113">
        <f t="shared" ca="1" si="2"/>
        <v>0</v>
      </c>
      <c r="R28" s="73"/>
      <c r="S28" s="113">
        <f t="shared" ca="1" si="3"/>
        <v>0</v>
      </c>
      <c r="T28" s="101"/>
      <c r="U28" s="74">
        <f t="shared" ca="1" si="4"/>
        <v>0</v>
      </c>
      <c r="V28" s="73"/>
      <c r="W28" s="113">
        <f t="shared" ca="1" si="13"/>
        <v>0</v>
      </c>
      <c r="X28" s="101"/>
      <c r="Y28" s="113">
        <f t="shared" ca="1" si="14"/>
        <v>0</v>
      </c>
      <c r="Z28" s="73"/>
      <c r="AA28" s="74">
        <f t="shared" ca="1" si="5"/>
        <v>0</v>
      </c>
      <c r="AB28" s="73"/>
      <c r="AC28" s="74">
        <f t="shared" ca="1" si="6"/>
        <v>0</v>
      </c>
      <c r="AD28" s="73"/>
      <c r="AE28" s="74">
        <f t="shared" ca="1" si="7"/>
        <v>0</v>
      </c>
      <c r="AF28" s="73"/>
      <c r="AG28" s="74">
        <f t="shared" ca="1" si="15"/>
        <v>0</v>
      </c>
      <c r="AH28" s="82">
        <f t="shared" ca="1" si="8"/>
        <v>0</v>
      </c>
      <c r="AI28" s="74"/>
      <c r="AJ28" s="139">
        <f t="shared" ca="1" si="16"/>
        <v>0</v>
      </c>
    </row>
    <row r="29" spans="1:36" ht="15" customHeight="1" x14ac:dyDescent="0.2">
      <c r="A29" s="90" t="s">
        <v>167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F</v>
      </c>
      <c r="D29" s="19">
        <f t="shared" ca="1" si="0"/>
        <v>60</v>
      </c>
      <c r="E29" s="20">
        <f t="shared" si="9"/>
        <v>0</v>
      </c>
      <c r="F29" s="73"/>
      <c r="G29" s="74">
        <f t="shared" ca="1" si="17"/>
        <v>0</v>
      </c>
      <c r="H29" s="73"/>
      <c r="I29" s="74">
        <f t="shared" ca="1" si="1"/>
        <v>0</v>
      </c>
      <c r="J29" s="73"/>
      <c r="K29" s="113">
        <f t="shared" ca="1" si="10"/>
        <v>0</v>
      </c>
      <c r="L29" s="73"/>
      <c r="M29" s="113">
        <f t="shared" ca="1" si="11"/>
        <v>0</v>
      </c>
      <c r="N29" s="73"/>
      <c r="O29" s="74">
        <f t="shared" ca="1" si="12"/>
        <v>0</v>
      </c>
      <c r="P29" s="73"/>
      <c r="Q29" s="113">
        <f t="shared" ca="1" si="2"/>
        <v>0</v>
      </c>
      <c r="R29" s="73"/>
      <c r="S29" s="113">
        <f t="shared" ca="1" si="3"/>
        <v>0</v>
      </c>
      <c r="T29" s="101"/>
      <c r="U29" s="74">
        <f t="shared" ca="1" si="4"/>
        <v>0</v>
      </c>
      <c r="V29" s="73"/>
      <c r="W29" s="113">
        <f t="shared" ca="1" si="13"/>
        <v>0</v>
      </c>
      <c r="X29" s="101"/>
      <c r="Y29" s="113">
        <f t="shared" ca="1" si="14"/>
        <v>0</v>
      </c>
      <c r="Z29" s="73"/>
      <c r="AA29" s="74">
        <f t="shared" ca="1" si="5"/>
        <v>0</v>
      </c>
      <c r="AB29" s="73"/>
      <c r="AC29" s="74">
        <f t="shared" ca="1" si="6"/>
        <v>0</v>
      </c>
      <c r="AD29" s="73"/>
      <c r="AE29" s="74">
        <f t="shared" ca="1" si="7"/>
        <v>0</v>
      </c>
      <c r="AF29" s="73"/>
      <c r="AG29" s="74">
        <f t="shared" ca="1" si="15"/>
        <v>0</v>
      </c>
      <c r="AH29" s="82">
        <f t="shared" ca="1" si="8"/>
        <v>0</v>
      </c>
      <c r="AI29" s="74"/>
      <c r="AJ29" s="139">
        <f t="shared" ca="1" si="16"/>
        <v>0</v>
      </c>
    </row>
    <row r="30" spans="1:36" ht="15" customHeight="1" x14ac:dyDescent="0.2">
      <c r="A30" s="90" t="s">
        <v>176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G</v>
      </c>
      <c r="D30" s="19">
        <f t="shared" ca="1" si="0"/>
        <v>35</v>
      </c>
      <c r="E30" s="20">
        <f t="shared" si="9"/>
        <v>0</v>
      </c>
      <c r="F30" s="73"/>
      <c r="G30" s="74">
        <f t="shared" ca="1" si="17"/>
        <v>0</v>
      </c>
      <c r="H30" s="73"/>
      <c r="I30" s="74">
        <f t="shared" ca="1" si="1"/>
        <v>0</v>
      </c>
      <c r="J30" s="73"/>
      <c r="K30" s="113">
        <f t="shared" ca="1" si="10"/>
        <v>0</v>
      </c>
      <c r="L30" s="73"/>
      <c r="M30" s="113">
        <f t="shared" ca="1" si="11"/>
        <v>0</v>
      </c>
      <c r="N30" s="73"/>
      <c r="O30" s="74">
        <f t="shared" ca="1" si="12"/>
        <v>0</v>
      </c>
      <c r="P30" s="73"/>
      <c r="Q30" s="113">
        <f t="shared" ca="1" si="2"/>
        <v>0</v>
      </c>
      <c r="R30" s="73"/>
      <c r="S30" s="113">
        <f t="shared" ca="1" si="3"/>
        <v>0</v>
      </c>
      <c r="T30" s="101"/>
      <c r="U30" s="74">
        <f t="shared" ca="1" si="4"/>
        <v>0</v>
      </c>
      <c r="V30" s="73"/>
      <c r="W30" s="113">
        <f t="shared" ca="1" si="13"/>
        <v>0</v>
      </c>
      <c r="X30" s="101"/>
      <c r="Y30" s="113">
        <f t="shared" ca="1" si="14"/>
        <v>0</v>
      </c>
      <c r="Z30" s="73"/>
      <c r="AA30" s="74">
        <f t="shared" ca="1" si="5"/>
        <v>0</v>
      </c>
      <c r="AB30" s="73"/>
      <c r="AC30" s="74">
        <f t="shared" ca="1" si="6"/>
        <v>0</v>
      </c>
      <c r="AD30" s="73"/>
      <c r="AE30" s="74">
        <f t="shared" ca="1" si="7"/>
        <v>0</v>
      </c>
      <c r="AF30" s="73"/>
      <c r="AG30" s="74">
        <f t="shared" ca="1" si="15"/>
        <v>0</v>
      </c>
      <c r="AH30" s="82">
        <f t="shared" ca="1" si="8"/>
        <v>0</v>
      </c>
      <c r="AI30" s="74"/>
      <c r="AJ30" s="139">
        <f t="shared" ca="1" si="16"/>
        <v>0</v>
      </c>
    </row>
    <row r="31" spans="1:36" ht="15" customHeight="1" x14ac:dyDescent="0.2">
      <c r="A31" s="84" t="s">
        <v>143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D</v>
      </c>
      <c r="D31" s="19">
        <f t="shared" ca="1" si="0"/>
        <v>100</v>
      </c>
      <c r="E31" s="20">
        <f t="shared" si="9"/>
        <v>0</v>
      </c>
      <c r="F31" s="73"/>
      <c r="G31" s="74">
        <f t="shared" ca="1" si="17"/>
        <v>0</v>
      </c>
      <c r="H31" s="73"/>
      <c r="I31" s="74">
        <f t="shared" ca="1" si="1"/>
        <v>0</v>
      </c>
      <c r="J31" s="73"/>
      <c r="K31" s="113">
        <f t="shared" ca="1" si="10"/>
        <v>0</v>
      </c>
      <c r="L31" s="73"/>
      <c r="M31" s="113">
        <f t="shared" ca="1" si="11"/>
        <v>0</v>
      </c>
      <c r="N31" s="73"/>
      <c r="O31" s="74">
        <f t="shared" ca="1" si="12"/>
        <v>0</v>
      </c>
      <c r="P31" s="73"/>
      <c r="Q31" s="113">
        <f t="shared" ca="1" si="2"/>
        <v>0</v>
      </c>
      <c r="R31" s="73"/>
      <c r="S31" s="113">
        <f t="shared" ca="1" si="3"/>
        <v>0</v>
      </c>
      <c r="T31" s="101"/>
      <c r="U31" s="74">
        <f t="shared" ca="1" si="4"/>
        <v>0</v>
      </c>
      <c r="V31" s="73"/>
      <c r="W31" s="113">
        <f t="shared" ca="1" si="13"/>
        <v>0</v>
      </c>
      <c r="X31" s="101"/>
      <c r="Y31" s="113">
        <f t="shared" ca="1" si="14"/>
        <v>0</v>
      </c>
      <c r="Z31" s="73"/>
      <c r="AA31" s="74">
        <f t="shared" ca="1" si="5"/>
        <v>0</v>
      </c>
      <c r="AB31" s="73"/>
      <c r="AC31" s="74">
        <f t="shared" ca="1" si="6"/>
        <v>0</v>
      </c>
      <c r="AD31" s="73"/>
      <c r="AE31" s="74">
        <f t="shared" ca="1" si="7"/>
        <v>0</v>
      </c>
      <c r="AF31" s="73"/>
      <c r="AG31" s="74">
        <f t="shared" ca="1" si="15"/>
        <v>0</v>
      </c>
      <c r="AH31" s="82">
        <f t="shared" ca="1" si="8"/>
        <v>0</v>
      </c>
      <c r="AI31" s="74"/>
      <c r="AJ31" s="139">
        <f t="shared" ca="1" si="16"/>
        <v>0</v>
      </c>
    </row>
    <row r="32" spans="1:36" ht="15" customHeight="1" x14ac:dyDescent="0.2">
      <c r="A32" s="84" t="s">
        <v>375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E</v>
      </c>
      <c r="D32" s="19">
        <f t="shared" ca="1" si="0"/>
        <v>75</v>
      </c>
      <c r="E32" s="20">
        <f t="shared" si="9"/>
        <v>0</v>
      </c>
      <c r="F32" s="73"/>
      <c r="G32" s="74">
        <f t="shared" ca="1" si="17"/>
        <v>0</v>
      </c>
      <c r="H32" s="73"/>
      <c r="I32" s="74">
        <f t="shared" ca="1" si="1"/>
        <v>0</v>
      </c>
      <c r="J32" s="73"/>
      <c r="K32" s="113">
        <f t="shared" ca="1" si="10"/>
        <v>0</v>
      </c>
      <c r="L32" s="73"/>
      <c r="M32" s="113">
        <f t="shared" ca="1" si="11"/>
        <v>0</v>
      </c>
      <c r="N32" s="73"/>
      <c r="O32" s="74">
        <f t="shared" ca="1" si="12"/>
        <v>0</v>
      </c>
      <c r="P32" s="73"/>
      <c r="Q32" s="113">
        <f t="shared" ca="1" si="2"/>
        <v>0</v>
      </c>
      <c r="R32" s="73"/>
      <c r="S32" s="113">
        <f t="shared" ca="1" si="3"/>
        <v>0</v>
      </c>
      <c r="T32" s="101"/>
      <c r="U32" s="74">
        <f t="shared" ca="1" si="4"/>
        <v>0</v>
      </c>
      <c r="V32" s="73"/>
      <c r="W32" s="113">
        <f t="shared" ca="1" si="13"/>
        <v>0</v>
      </c>
      <c r="X32" s="101"/>
      <c r="Y32" s="113">
        <f t="shared" ca="1" si="14"/>
        <v>0</v>
      </c>
      <c r="Z32" s="73"/>
      <c r="AA32" s="74">
        <f t="shared" ca="1" si="5"/>
        <v>0</v>
      </c>
      <c r="AB32" s="73"/>
      <c r="AC32" s="74">
        <f t="shared" ca="1" si="6"/>
        <v>0</v>
      </c>
      <c r="AD32" s="73"/>
      <c r="AE32" s="74">
        <f t="shared" ca="1" si="7"/>
        <v>0</v>
      </c>
      <c r="AF32" s="73"/>
      <c r="AG32" s="74">
        <f t="shared" ca="1" si="15"/>
        <v>0</v>
      </c>
      <c r="AH32" s="82">
        <f t="shared" ca="1" si="8"/>
        <v>0</v>
      </c>
      <c r="AI32" s="74"/>
      <c r="AJ32" s="139">
        <f t="shared" ca="1" si="16"/>
        <v>0</v>
      </c>
    </row>
    <row r="33" spans="1:36" ht="15" customHeight="1" x14ac:dyDescent="0.2">
      <c r="A33" s="84" t="s">
        <v>366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E</v>
      </c>
      <c r="D33" s="19">
        <f t="shared" ca="1" si="0"/>
        <v>75</v>
      </c>
      <c r="E33" s="20">
        <f t="shared" si="9"/>
        <v>0</v>
      </c>
      <c r="F33" s="73"/>
      <c r="G33" s="74">
        <f t="shared" ca="1" si="17"/>
        <v>0</v>
      </c>
      <c r="H33" s="73"/>
      <c r="I33" s="74">
        <f t="shared" ca="1" si="1"/>
        <v>0</v>
      </c>
      <c r="J33" s="73"/>
      <c r="K33" s="113">
        <f t="shared" ca="1" si="10"/>
        <v>0</v>
      </c>
      <c r="L33" s="73"/>
      <c r="M33" s="113">
        <f t="shared" ca="1" si="11"/>
        <v>0</v>
      </c>
      <c r="N33" s="73"/>
      <c r="O33" s="74">
        <f t="shared" ca="1" si="12"/>
        <v>0</v>
      </c>
      <c r="P33" s="73"/>
      <c r="Q33" s="113">
        <f t="shared" ca="1" si="2"/>
        <v>0</v>
      </c>
      <c r="R33" s="73"/>
      <c r="S33" s="113">
        <f t="shared" ca="1" si="3"/>
        <v>0</v>
      </c>
      <c r="T33" s="101"/>
      <c r="U33" s="74">
        <f t="shared" ca="1" si="4"/>
        <v>0</v>
      </c>
      <c r="V33" s="73"/>
      <c r="W33" s="113">
        <f t="shared" ca="1" si="13"/>
        <v>0</v>
      </c>
      <c r="X33" s="101"/>
      <c r="Y33" s="113">
        <f t="shared" ca="1" si="14"/>
        <v>0</v>
      </c>
      <c r="Z33" s="73"/>
      <c r="AA33" s="74">
        <f t="shared" ca="1" si="5"/>
        <v>0</v>
      </c>
      <c r="AB33" s="73"/>
      <c r="AC33" s="74">
        <f t="shared" ca="1" si="6"/>
        <v>0</v>
      </c>
      <c r="AD33" s="73"/>
      <c r="AE33" s="74">
        <f t="shared" ca="1" si="7"/>
        <v>0</v>
      </c>
      <c r="AF33" s="73"/>
      <c r="AG33" s="74">
        <f t="shared" ca="1" si="15"/>
        <v>0</v>
      </c>
      <c r="AH33" s="82">
        <f t="shared" ca="1" si="8"/>
        <v>0</v>
      </c>
      <c r="AI33" s="74"/>
      <c r="AJ33" s="139">
        <f t="shared" ca="1" si="16"/>
        <v>0</v>
      </c>
    </row>
    <row r="34" spans="1:36" ht="15" customHeight="1" x14ac:dyDescent="0.2">
      <c r="A34" s="84" t="s">
        <v>182</v>
      </c>
      <c r="B34" t="str">
        <f>IF($A34="","",INDEX('MA-Liste'!$D:$D,MATCH($A34,'MA-Liste'!$M:$M,FALSE)))</f>
        <v>AeBo</v>
      </c>
      <c r="C34" s="4" t="str">
        <f ca="1">IF($A34="","",INDEX(INDIRECT("'MA-Liste'!"&amp;$C$11),MATCH($A34,'MA-Liste'!$M:$M,FALSE)))</f>
        <v>G</v>
      </c>
      <c r="D34" s="19">
        <f t="shared" ca="1" si="0"/>
        <v>35</v>
      </c>
      <c r="E34" s="20">
        <f t="shared" si="9"/>
        <v>0</v>
      </c>
      <c r="F34" s="73"/>
      <c r="G34" s="74">
        <f t="shared" ca="1" si="17"/>
        <v>0</v>
      </c>
      <c r="H34" s="73"/>
      <c r="I34" s="74">
        <f t="shared" ca="1" si="1"/>
        <v>0</v>
      </c>
      <c r="J34" s="73"/>
      <c r="K34" s="113">
        <f t="shared" ca="1" si="10"/>
        <v>0</v>
      </c>
      <c r="L34" s="73"/>
      <c r="M34" s="113">
        <f t="shared" ca="1" si="11"/>
        <v>0</v>
      </c>
      <c r="N34" s="73"/>
      <c r="O34" s="74">
        <f t="shared" ca="1" si="12"/>
        <v>0</v>
      </c>
      <c r="P34" s="73"/>
      <c r="Q34" s="113">
        <f t="shared" ca="1" si="2"/>
        <v>0</v>
      </c>
      <c r="R34" s="73"/>
      <c r="S34" s="113">
        <f t="shared" ca="1" si="3"/>
        <v>0</v>
      </c>
      <c r="T34" s="101"/>
      <c r="U34" s="74">
        <f t="shared" ca="1" si="4"/>
        <v>0</v>
      </c>
      <c r="V34" s="73"/>
      <c r="W34" s="113">
        <f t="shared" ca="1" si="13"/>
        <v>0</v>
      </c>
      <c r="X34" s="101"/>
      <c r="Y34" s="113">
        <f t="shared" ca="1" si="14"/>
        <v>0</v>
      </c>
      <c r="Z34" s="73"/>
      <c r="AA34" s="74">
        <f t="shared" ca="1" si="5"/>
        <v>0</v>
      </c>
      <c r="AB34" s="73"/>
      <c r="AC34" s="74">
        <f t="shared" ca="1" si="6"/>
        <v>0</v>
      </c>
      <c r="AD34" s="73"/>
      <c r="AE34" s="74">
        <f t="shared" ca="1" si="7"/>
        <v>0</v>
      </c>
      <c r="AF34" s="73"/>
      <c r="AG34" s="74">
        <f t="shared" ca="1" si="15"/>
        <v>0</v>
      </c>
      <c r="AH34" s="82">
        <f t="shared" ca="1" si="8"/>
        <v>0</v>
      </c>
      <c r="AI34" s="74"/>
      <c r="AJ34" s="139">
        <f t="shared" ca="1" si="16"/>
        <v>0</v>
      </c>
    </row>
    <row r="35" spans="1:36" ht="15" customHeight="1" x14ac:dyDescent="0.2">
      <c r="A35" s="84" t="s">
        <v>147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B</v>
      </c>
      <c r="D35" s="19">
        <f t="shared" ca="1" si="0"/>
        <v>140</v>
      </c>
      <c r="E35" s="20">
        <f t="shared" si="9"/>
        <v>24.75</v>
      </c>
      <c r="F35" s="73"/>
      <c r="G35" s="74">
        <f t="shared" ca="1" si="17"/>
        <v>0</v>
      </c>
      <c r="H35" s="73"/>
      <c r="I35" s="74">
        <f t="shared" ca="1" si="1"/>
        <v>0</v>
      </c>
      <c r="J35" s="73"/>
      <c r="K35" s="113">
        <f t="shared" ca="1" si="10"/>
        <v>0</v>
      </c>
      <c r="L35" s="73"/>
      <c r="M35" s="113">
        <f t="shared" ca="1" si="11"/>
        <v>0</v>
      </c>
      <c r="N35" s="73"/>
      <c r="O35" s="74">
        <f t="shared" ca="1" si="12"/>
        <v>0</v>
      </c>
      <c r="P35" s="73"/>
      <c r="Q35" s="113">
        <f t="shared" ca="1" si="2"/>
        <v>0</v>
      </c>
      <c r="R35" s="73"/>
      <c r="S35" s="113">
        <f t="shared" ca="1" si="3"/>
        <v>0</v>
      </c>
      <c r="T35" s="101"/>
      <c r="U35" s="74">
        <f t="shared" ca="1" si="4"/>
        <v>0</v>
      </c>
      <c r="V35" s="73"/>
      <c r="W35" s="113">
        <f t="shared" ca="1" si="13"/>
        <v>0</v>
      </c>
      <c r="X35" s="101">
        <v>24.75</v>
      </c>
      <c r="Y35" s="113">
        <f t="shared" ca="1" si="14"/>
        <v>3465</v>
      </c>
      <c r="Z35" s="73"/>
      <c r="AA35" s="74">
        <f t="shared" ca="1" si="5"/>
        <v>0</v>
      </c>
      <c r="AB35" s="73"/>
      <c r="AC35" s="74">
        <f t="shared" ca="1" si="6"/>
        <v>0</v>
      </c>
      <c r="AD35" s="73"/>
      <c r="AE35" s="74">
        <f t="shared" ca="1" si="7"/>
        <v>0</v>
      </c>
      <c r="AF35" s="73"/>
      <c r="AG35" s="74">
        <f t="shared" ca="1" si="15"/>
        <v>0</v>
      </c>
      <c r="AH35" s="82">
        <f t="shared" ca="1" si="8"/>
        <v>3465</v>
      </c>
      <c r="AI35" s="74"/>
      <c r="AJ35" s="139">
        <f t="shared" ca="1" si="16"/>
        <v>3465</v>
      </c>
    </row>
    <row r="36" spans="1:36" ht="15" customHeight="1" x14ac:dyDescent="0.2">
      <c r="A36" s="84" t="s">
        <v>205</v>
      </c>
      <c r="B36" t="str">
        <f>IF($A36="","",INDEX('MA-Liste'!$D:$D,MATCH($A36,'MA-Liste'!$M:$M,FALSE)))</f>
        <v>AeBo</v>
      </c>
      <c r="C36" s="4" t="str">
        <f ca="1">IF($A36="","",INDEX(INDIRECT("'MA-Liste'!"&amp;$C$11),MATCH($A36,'MA-Liste'!$M:$M,FALSE)))</f>
        <v>D</v>
      </c>
      <c r="D36" s="19">
        <f t="shared" ca="1" si="0"/>
        <v>100</v>
      </c>
      <c r="E36" s="20">
        <f t="shared" si="9"/>
        <v>0</v>
      </c>
      <c r="F36" s="73"/>
      <c r="G36" s="74">
        <f t="shared" ca="1" si="17"/>
        <v>0</v>
      </c>
      <c r="H36" s="73"/>
      <c r="I36" s="74">
        <f t="shared" ca="1" si="1"/>
        <v>0</v>
      </c>
      <c r="J36" s="73"/>
      <c r="K36" s="113">
        <f t="shared" ca="1" si="10"/>
        <v>0</v>
      </c>
      <c r="L36" s="73"/>
      <c r="M36" s="113">
        <f t="shared" ca="1" si="11"/>
        <v>0</v>
      </c>
      <c r="N36" s="73"/>
      <c r="O36" s="74">
        <f t="shared" ca="1" si="12"/>
        <v>0</v>
      </c>
      <c r="P36" s="73"/>
      <c r="Q36" s="113">
        <f t="shared" ca="1" si="2"/>
        <v>0</v>
      </c>
      <c r="R36" s="73"/>
      <c r="S36" s="113">
        <f t="shared" ca="1" si="3"/>
        <v>0</v>
      </c>
      <c r="T36" s="101"/>
      <c r="U36" s="74">
        <f t="shared" ca="1" si="4"/>
        <v>0</v>
      </c>
      <c r="V36" s="73"/>
      <c r="W36" s="113">
        <f t="shared" ca="1" si="13"/>
        <v>0</v>
      </c>
      <c r="X36" s="101"/>
      <c r="Y36" s="113">
        <f t="shared" ca="1" si="14"/>
        <v>0</v>
      </c>
      <c r="Z36" s="73"/>
      <c r="AA36" s="74">
        <f t="shared" ca="1" si="5"/>
        <v>0</v>
      </c>
      <c r="AB36" s="73"/>
      <c r="AC36" s="74">
        <f t="shared" ca="1" si="6"/>
        <v>0</v>
      </c>
      <c r="AD36" s="73"/>
      <c r="AE36" s="74">
        <f t="shared" ca="1" si="7"/>
        <v>0</v>
      </c>
      <c r="AF36" s="73"/>
      <c r="AG36" s="74">
        <f t="shared" ca="1" si="15"/>
        <v>0</v>
      </c>
      <c r="AH36" s="82">
        <f t="shared" ca="1" si="8"/>
        <v>0</v>
      </c>
      <c r="AI36" s="74"/>
      <c r="AJ36" s="139">
        <f t="shared" ca="1" si="16"/>
        <v>0</v>
      </c>
    </row>
    <row r="37" spans="1:36" ht="15" customHeight="1" x14ac:dyDescent="0.2">
      <c r="A37" s="84" t="s">
        <v>354</v>
      </c>
      <c r="B37" t="s">
        <v>65</v>
      </c>
      <c r="C37" s="4" t="s">
        <v>6</v>
      </c>
      <c r="D37" s="19">
        <f t="shared" si="0"/>
        <v>100</v>
      </c>
      <c r="E37" s="20">
        <f t="shared" si="9"/>
        <v>0</v>
      </c>
      <c r="F37" s="73"/>
      <c r="G37" s="74">
        <f t="shared" si="17"/>
        <v>0</v>
      </c>
      <c r="H37" s="73"/>
      <c r="I37" s="74">
        <f t="shared" si="1"/>
        <v>0</v>
      </c>
      <c r="J37" s="73"/>
      <c r="K37" s="113">
        <f t="shared" si="10"/>
        <v>0</v>
      </c>
      <c r="L37" s="73"/>
      <c r="M37" s="113">
        <f t="shared" si="11"/>
        <v>0</v>
      </c>
      <c r="N37" s="73"/>
      <c r="O37" s="74">
        <f t="shared" si="12"/>
        <v>0</v>
      </c>
      <c r="P37" s="73"/>
      <c r="Q37" s="113">
        <f t="shared" si="2"/>
        <v>0</v>
      </c>
      <c r="R37" s="73"/>
      <c r="S37" s="113">
        <f t="shared" si="3"/>
        <v>0</v>
      </c>
      <c r="T37" s="101"/>
      <c r="U37" s="74">
        <f t="shared" si="4"/>
        <v>0</v>
      </c>
      <c r="V37" s="73"/>
      <c r="W37" s="113">
        <f t="shared" si="13"/>
        <v>0</v>
      </c>
      <c r="X37" s="101"/>
      <c r="Y37" s="113">
        <f t="shared" si="14"/>
        <v>0</v>
      </c>
      <c r="Z37" s="73"/>
      <c r="AA37" s="74">
        <f t="shared" si="5"/>
        <v>0</v>
      </c>
      <c r="AB37" s="73"/>
      <c r="AC37" s="74">
        <f t="shared" si="6"/>
        <v>0</v>
      </c>
      <c r="AD37" s="73"/>
      <c r="AE37" s="74">
        <f t="shared" si="7"/>
        <v>0</v>
      </c>
      <c r="AF37" s="73"/>
      <c r="AG37" s="74">
        <f t="shared" si="15"/>
        <v>0</v>
      </c>
      <c r="AH37" s="82">
        <f t="shared" si="8"/>
        <v>0</v>
      </c>
      <c r="AI37" s="74"/>
      <c r="AJ37" s="139">
        <f t="shared" si="16"/>
        <v>0</v>
      </c>
    </row>
    <row r="38" spans="1:36" ht="15" customHeight="1" x14ac:dyDescent="0.2">
      <c r="A38" s="84" t="s">
        <v>148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D</v>
      </c>
      <c r="D38" s="19">
        <f t="shared" ca="1" si="0"/>
        <v>100</v>
      </c>
      <c r="E38" s="20">
        <f t="shared" si="9"/>
        <v>0</v>
      </c>
      <c r="F38" s="73"/>
      <c r="G38" s="74">
        <f t="shared" ca="1" si="17"/>
        <v>0</v>
      </c>
      <c r="H38" s="73"/>
      <c r="I38" s="74">
        <f t="shared" ca="1" si="1"/>
        <v>0</v>
      </c>
      <c r="J38" s="73"/>
      <c r="K38" s="113">
        <f t="shared" ca="1" si="10"/>
        <v>0</v>
      </c>
      <c r="L38" s="73"/>
      <c r="M38" s="113">
        <f t="shared" ca="1" si="11"/>
        <v>0</v>
      </c>
      <c r="N38" s="73"/>
      <c r="O38" s="74">
        <f t="shared" ca="1" si="12"/>
        <v>0</v>
      </c>
      <c r="P38" s="73"/>
      <c r="Q38" s="113">
        <f t="shared" ca="1" si="2"/>
        <v>0</v>
      </c>
      <c r="R38" s="73"/>
      <c r="S38" s="113">
        <f t="shared" ca="1" si="3"/>
        <v>0</v>
      </c>
      <c r="T38" s="101"/>
      <c r="U38" s="74">
        <f t="shared" ca="1" si="4"/>
        <v>0</v>
      </c>
      <c r="V38" s="73"/>
      <c r="W38" s="113">
        <f t="shared" ca="1" si="13"/>
        <v>0</v>
      </c>
      <c r="X38" s="101"/>
      <c r="Y38" s="113">
        <f t="shared" ca="1" si="14"/>
        <v>0</v>
      </c>
      <c r="Z38" s="73"/>
      <c r="AA38" s="74">
        <f t="shared" ca="1" si="5"/>
        <v>0</v>
      </c>
      <c r="AB38" s="73"/>
      <c r="AC38" s="74">
        <f t="shared" ca="1" si="6"/>
        <v>0</v>
      </c>
      <c r="AD38" s="73"/>
      <c r="AE38" s="74">
        <f t="shared" ca="1" si="7"/>
        <v>0</v>
      </c>
      <c r="AF38" s="73"/>
      <c r="AG38" s="74">
        <f t="shared" ca="1" si="15"/>
        <v>0</v>
      </c>
      <c r="AH38" s="82">
        <f t="shared" ca="1" si="8"/>
        <v>0</v>
      </c>
      <c r="AI38" s="74"/>
      <c r="AJ38" s="139">
        <f t="shared" ca="1" si="16"/>
        <v>0</v>
      </c>
    </row>
    <row r="39" spans="1:36" ht="15" customHeight="1" x14ac:dyDescent="0.2">
      <c r="A39" s="84" t="s">
        <v>214</v>
      </c>
      <c r="B39" s="14" t="s">
        <v>65</v>
      </c>
      <c r="C39" s="4" t="str">
        <f ca="1">IF($A39="","",INDEX(INDIRECT("'MA-Liste'!"&amp;$C$11),MATCH($A39,'MA-Liste'!$M:$M,FALSE)))</f>
        <v>D</v>
      </c>
      <c r="D39" s="19">
        <f t="shared" ca="1" si="0"/>
        <v>100</v>
      </c>
      <c r="E39" s="20">
        <f t="shared" si="9"/>
        <v>0</v>
      </c>
      <c r="F39" s="73"/>
      <c r="G39" s="74">
        <f t="shared" ca="1" si="17"/>
        <v>0</v>
      </c>
      <c r="H39" s="73"/>
      <c r="I39" s="74">
        <f t="shared" ca="1" si="1"/>
        <v>0</v>
      </c>
      <c r="J39" s="73"/>
      <c r="K39" s="113">
        <f t="shared" ca="1" si="10"/>
        <v>0</v>
      </c>
      <c r="L39" s="73"/>
      <c r="M39" s="113">
        <f t="shared" ca="1" si="11"/>
        <v>0</v>
      </c>
      <c r="N39" s="73"/>
      <c r="O39" s="74">
        <f t="shared" ca="1" si="12"/>
        <v>0</v>
      </c>
      <c r="P39" s="73"/>
      <c r="Q39" s="113">
        <f t="shared" ca="1" si="2"/>
        <v>0</v>
      </c>
      <c r="R39" s="73"/>
      <c r="S39" s="113">
        <f t="shared" ca="1" si="3"/>
        <v>0</v>
      </c>
      <c r="T39" s="101"/>
      <c r="U39" s="74">
        <f t="shared" ca="1" si="4"/>
        <v>0</v>
      </c>
      <c r="V39" s="73"/>
      <c r="W39" s="113">
        <f t="shared" ca="1" si="13"/>
        <v>0</v>
      </c>
      <c r="X39" s="101"/>
      <c r="Y39" s="113">
        <f t="shared" ca="1" si="14"/>
        <v>0</v>
      </c>
      <c r="Z39" s="73"/>
      <c r="AA39" s="74">
        <f t="shared" ca="1" si="5"/>
        <v>0</v>
      </c>
      <c r="AB39" s="73"/>
      <c r="AC39" s="74">
        <f t="shared" ca="1" si="6"/>
        <v>0</v>
      </c>
      <c r="AD39" s="73"/>
      <c r="AE39" s="74">
        <f t="shared" ca="1" si="7"/>
        <v>0</v>
      </c>
      <c r="AF39" s="73"/>
      <c r="AG39" s="74">
        <f t="shared" ca="1" si="15"/>
        <v>0</v>
      </c>
      <c r="AH39" s="82">
        <f t="shared" ca="1" si="8"/>
        <v>0</v>
      </c>
      <c r="AI39" s="74"/>
      <c r="AJ39" s="139">
        <f t="shared" ca="1" si="16"/>
        <v>0</v>
      </c>
    </row>
    <row r="40" spans="1:36" ht="15" customHeight="1" x14ac:dyDescent="0.2">
      <c r="A40" s="84" t="s">
        <v>183</v>
      </c>
      <c r="B40" t="str">
        <f>IF($A40="","",INDEX('MA-Liste'!$D:$D,MATCH($A40,'MA-Liste'!$M:$M,FALSE)))</f>
        <v>AeBo</v>
      </c>
      <c r="C40" s="4" t="str">
        <f ca="1">IF($A40="","",INDEX(INDIRECT("'MA-Liste'!"&amp;$C$11),MATCH($A40,'MA-Liste'!$M:$M,FALSE)))</f>
        <v>F</v>
      </c>
      <c r="D40" s="19">
        <f t="shared" ca="1" si="0"/>
        <v>60</v>
      </c>
      <c r="E40" s="20">
        <f t="shared" si="9"/>
        <v>0</v>
      </c>
      <c r="F40" s="73"/>
      <c r="G40" s="74">
        <f t="shared" ca="1" si="17"/>
        <v>0</v>
      </c>
      <c r="H40" s="73"/>
      <c r="I40" s="74">
        <f t="shared" ca="1" si="1"/>
        <v>0</v>
      </c>
      <c r="J40" s="73"/>
      <c r="K40" s="113">
        <f t="shared" ca="1" si="10"/>
        <v>0</v>
      </c>
      <c r="L40" s="73"/>
      <c r="M40" s="113">
        <f t="shared" ca="1" si="11"/>
        <v>0</v>
      </c>
      <c r="N40" s="73"/>
      <c r="O40" s="74">
        <f t="shared" ca="1" si="12"/>
        <v>0</v>
      </c>
      <c r="P40" s="73"/>
      <c r="Q40" s="113">
        <f t="shared" ca="1" si="2"/>
        <v>0</v>
      </c>
      <c r="R40" s="73"/>
      <c r="S40" s="113">
        <f t="shared" ca="1" si="3"/>
        <v>0</v>
      </c>
      <c r="T40" s="101"/>
      <c r="U40" s="74">
        <f t="shared" ca="1" si="4"/>
        <v>0</v>
      </c>
      <c r="V40" s="73"/>
      <c r="W40" s="113">
        <f t="shared" ca="1" si="13"/>
        <v>0</v>
      </c>
      <c r="X40" s="101"/>
      <c r="Y40" s="113">
        <f t="shared" ca="1" si="14"/>
        <v>0</v>
      </c>
      <c r="Z40" s="73"/>
      <c r="AA40" s="74">
        <f t="shared" ca="1" si="5"/>
        <v>0</v>
      </c>
      <c r="AB40" s="73"/>
      <c r="AC40" s="74">
        <f t="shared" ca="1" si="6"/>
        <v>0</v>
      </c>
      <c r="AD40" s="73"/>
      <c r="AE40" s="74">
        <f t="shared" ca="1" si="7"/>
        <v>0</v>
      </c>
      <c r="AF40" s="73"/>
      <c r="AG40" s="74">
        <f t="shared" ca="1" si="15"/>
        <v>0</v>
      </c>
      <c r="AH40" s="82">
        <f t="shared" ca="1" si="8"/>
        <v>0</v>
      </c>
      <c r="AI40" s="74"/>
      <c r="AJ40" s="139">
        <f t="shared" ca="1" si="16"/>
        <v>0</v>
      </c>
    </row>
    <row r="41" spans="1:36" ht="15" customHeight="1" x14ac:dyDescent="0.2">
      <c r="A41" s="84" t="s">
        <v>184</v>
      </c>
      <c r="B41" t="str">
        <f>IF($A41="","",INDEX('MA-Liste'!$D:$D,MATCH($A41,'MA-Liste'!$M:$M,FALSE)))</f>
        <v>AeBo</v>
      </c>
      <c r="C41" s="4" t="str">
        <f ca="1">IF($A41="","",INDEX(INDIRECT("'MA-Liste'!"&amp;$C$11),MATCH($A41,'MA-Liste'!$M:$M,FALSE)))</f>
        <v>B</v>
      </c>
      <c r="D41" s="19">
        <f t="shared" ca="1" si="0"/>
        <v>140</v>
      </c>
      <c r="E41" s="20">
        <f t="shared" si="9"/>
        <v>0</v>
      </c>
      <c r="F41" s="73"/>
      <c r="G41" s="74">
        <f t="shared" ca="1" si="17"/>
        <v>0</v>
      </c>
      <c r="H41" s="73"/>
      <c r="I41" s="74">
        <f t="shared" ca="1" si="1"/>
        <v>0</v>
      </c>
      <c r="J41" s="73"/>
      <c r="K41" s="113">
        <f t="shared" ca="1" si="10"/>
        <v>0</v>
      </c>
      <c r="L41" s="73"/>
      <c r="M41" s="113">
        <f t="shared" ca="1" si="11"/>
        <v>0</v>
      </c>
      <c r="N41" s="73"/>
      <c r="O41" s="74">
        <f t="shared" ca="1" si="12"/>
        <v>0</v>
      </c>
      <c r="P41" s="73"/>
      <c r="Q41" s="113">
        <f t="shared" ca="1" si="2"/>
        <v>0</v>
      </c>
      <c r="R41" s="73"/>
      <c r="S41" s="113">
        <f t="shared" ca="1" si="3"/>
        <v>0</v>
      </c>
      <c r="T41" s="101"/>
      <c r="U41" s="74">
        <f t="shared" ca="1" si="4"/>
        <v>0</v>
      </c>
      <c r="V41" s="73"/>
      <c r="W41" s="113">
        <f t="shared" ca="1" si="13"/>
        <v>0</v>
      </c>
      <c r="X41" s="101"/>
      <c r="Y41" s="113">
        <f t="shared" ca="1" si="14"/>
        <v>0</v>
      </c>
      <c r="Z41" s="73"/>
      <c r="AA41" s="74">
        <f t="shared" ca="1" si="5"/>
        <v>0</v>
      </c>
      <c r="AB41" s="73"/>
      <c r="AC41" s="74">
        <f t="shared" ca="1" si="6"/>
        <v>0</v>
      </c>
      <c r="AD41" s="73"/>
      <c r="AE41" s="74">
        <f t="shared" ca="1" si="7"/>
        <v>0</v>
      </c>
      <c r="AF41" s="73"/>
      <c r="AG41" s="74">
        <f t="shared" ca="1" si="15"/>
        <v>0</v>
      </c>
      <c r="AH41" s="82">
        <f t="shared" ca="1" si="8"/>
        <v>0</v>
      </c>
      <c r="AI41" s="74"/>
      <c r="AJ41" s="139">
        <f t="shared" ca="1" si="16"/>
        <v>0</v>
      </c>
    </row>
    <row r="42" spans="1:36" ht="15" customHeight="1" x14ac:dyDescent="0.2">
      <c r="A42" s="84" t="s">
        <v>211</v>
      </c>
      <c r="B42" t="str">
        <f>IF($A42="","",INDEX('MA-Liste'!$D:$D,MATCH($A42,'MA-Liste'!$M:$M,FALSE)))</f>
        <v>AeBo</v>
      </c>
      <c r="C42" s="4" t="str">
        <f ca="1">IF($A42="","",INDEX(INDIRECT("'MA-Liste'!"&amp;$C$11),MATCH($A42,'MA-Liste'!$M:$M,FALSE)))</f>
        <v>D</v>
      </c>
      <c r="D42" s="19">
        <f t="shared" ca="1" si="0"/>
        <v>100</v>
      </c>
      <c r="E42" s="20">
        <f t="shared" si="9"/>
        <v>0</v>
      </c>
      <c r="F42" s="73"/>
      <c r="G42" s="74">
        <f t="shared" ca="1" si="17"/>
        <v>0</v>
      </c>
      <c r="H42" s="73"/>
      <c r="I42" s="74">
        <f t="shared" ca="1" si="1"/>
        <v>0</v>
      </c>
      <c r="J42" s="73"/>
      <c r="K42" s="113">
        <f t="shared" ca="1" si="10"/>
        <v>0</v>
      </c>
      <c r="L42" s="73"/>
      <c r="M42" s="113">
        <f t="shared" ca="1" si="11"/>
        <v>0</v>
      </c>
      <c r="N42" s="73"/>
      <c r="O42" s="74">
        <f t="shared" ca="1" si="12"/>
        <v>0</v>
      </c>
      <c r="P42" s="73"/>
      <c r="Q42" s="113">
        <f t="shared" ca="1" si="2"/>
        <v>0</v>
      </c>
      <c r="R42" s="73"/>
      <c r="S42" s="113">
        <f t="shared" ca="1" si="3"/>
        <v>0</v>
      </c>
      <c r="T42" s="101"/>
      <c r="U42" s="74">
        <f t="shared" ca="1" si="4"/>
        <v>0</v>
      </c>
      <c r="V42" s="73"/>
      <c r="W42" s="113">
        <f t="shared" ca="1" si="13"/>
        <v>0</v>
      </c>
      <c r="X42" s="101"/>
      <c r="Y42" s="113">
        <f t="shared" ca="1" si="14"/>
        <v>0</v>
      </c>
      <c r="Z42" s="73"/>
      <c r="AA42" s="74">
        <f t="shared" ca="1" si="5"/>
        <v>0</v>
      </c>
      <c r="AB42" s="73"/>
      <c r="AC42" s="74">
        <f t="shared" ca="1" si="6"/>
        <v>0</v>
      </c>
      <c r="AD42" s="73"/>
      <c r="AE42" s="74">
        <f t="shared" ca="1" si="7"/>
        <v>0</v>
      </c>
      <c r="AF42" s="73"/>
      <c r="AG42" s="74">
        <f t="shared" ca="1" si="15"/>
        <v>0</v>
      </c>
      <c r="AH42" s="82">
        <f t="shared" ca="1" si="8"/>
        <v>0</v>
      </c>
      <c r="AI42" s="74"/>
      <c r="AJ42" s="139">
        <f t="shared" ca="1" si="16"/>
        <v>0</v>
      </c>
    </row>
    <row r="43" spans="1:36" ht="15" customHeight="1" x14ac:dyDescent="0.2">
      <c r="A43" s="84" t="s">
        <v>237</v>
      </c>
      <c r="B43" t="s">
        <v>65</v>
      </c>
      <c r="C43" s="4" t="s">
        <v>7</v>
      </c>
      <c r="D43" s="19">
        <f t="shared" si="0"/>
        <v>75</v>
      </c>
      <c r="E43" s="20">
        <f t="shared" si="9"/>
        <v>0</v>
      </c>
      <c r="F43" s="73"/>
      <c r="G43" s="74">
        <f t="shared" si="17"/>
        <v>0</v>
      </c>
      <c r="H43" s="73"/>
      <c r="I43" s="74">
        <f t="shared" si="1"/>
        <v>0</v>
      </c>
      <c r="J43" s="73"/>
      <c r="K43" s="113">
        <f t="shared" si="10"/>
        <v>0</v>
      </c>
      <c r="L43" s="73"/>
      <c r="M43" s="113">
        <f t="shared" si="11"/>
        <v>0</v>
      </c>
      <c r="N43" s="73"/>
      <c r="O43" s="74">
        <f t="shared" si="12"/>
        <v>0</v>
      </c>
      <c r="P43" s="73"/>
      <c r="Q43" s="113">
        <f t="shared" si="2"/>
        <v>0</v>
      </c>
      <c r="R43" s="73"/>
      <c r="S43" s="113">
        <f t="shared" si="3"/>
        <v>0</v>
      </c>
      <c r="T43" s="101"/>
      <c r="U43" s="74">
        <f t="shared" si="4"/>
        <v>0</v>
      </c>
      <c r="V43" s="73"/>
      <c r="W43" s="113">
        <f t="shared" si="13"/>
        <v>0</v>
      </c>
      <c r="X43" s="101"/>
      <c r="Y43" s="113">
        <f t="shared" si="14"/>
        <v>0</v>
      </c>
      <c r="Z43" s="73"/>
      <c r="AA43" s="74">
        <f t="shared" si="5"/>
        <v>0</v>
      </c>
      <c r="AB43" s="73"/>
      <c r="AC43" s="74">
        <f t="shared" si="6"/>
        <v>0</v>
      </c>
      <c r="AD43" s="73"/>
      <c r="AE43" s="74">
        <f t="shared" si="7"/>
        <v>0</v>
      </c>
      <c r="AF43" s="73"/>
      <c r="AG43" s="74">
        <f t="shared" si="15"/>
        <v>0</v>
      </c>
      <c r="AH43" s="82">
        <f t="shared" si="8"/>
        <v>0</v>
      </c>
      <c r="AI43" s="74"/>
      <c r="AJ43" s="139">
        <f t="shared" si="16"/>
        <v>0</v>
      </c>
    </row>
    <row r="44" spans="1:36" ht="15" customHeight="1" x14ac:dyDescent="0.2">
      <c r="A44" s="84" t="s">
        <v>212</v>
      </c>
      <c r="B44" t="s">
        <v>65</v>
      </c>
      <c r="C44" s="4" t="s">
        <v>5</v>
      </c>
      <c r="D44" s="19">
        <v>118</v>
      </c>
      <c r="E44" s="20">
        <f t="shared" si="9"/>
        <v>0</v>
      </c>
      <c r="F44" s="73"/>
      <c r="G44" s="74">
        <f t="shared" si="17"/>
        <v>0</v>
      </c>
      <c r="H44" s="73"/>
      <c r="I44" s="74">
        <f t="shared" si="1"/>
        <v>0</v>
      </c>
      <c r="J44" s="73"/>
      <c r="K44" s="113">
        <f t="shared" si="10"/>
        <v>0</v>
      </c>
      <c r="L44" s="73"/>
      <c r="M44" s="113">
        <f t="shared" si="11"/>
        <v>0</v>
      </c>
      <c r="N44" s="73"/>
      <c r="O44" s="74">
        <f t="shared" si="12"/>
        <v>0</v>
      </c>
      <c r="P44" s="73"/>
      <c r="Q44" s="113">
        <f t="shared" si="2"/>
        <v>0</v>
      </c>
      <c r="R44" s="73"/>
      <c r="S44" s="113">
        <f t="shared" si="3"/>
        <v>0</v>
      </c>
      <c r="T44" s="101"/>
      <c r="U44" s="74">
        <f t="shared" si="4"/>
        <v>0</v>
      </c>
      <c r="V44" s="73"/>
      <c r="W44" s="113">
        <f t="shared" si="13"/>
        <v>0</v>
      </c>
      <c r="X44" s="101"/>
      <c r="Y44" s="113">
        <f t="shared" si="14"/>
        <v>0</v>
      </c>
      <c r="Z44" s="73"/>
      <c r="AA44" s="74">
        <v>0</v>
      </c>
      <c r="AB44" s="73"/>
      <c r="AC44" s="74">
        <v>0</v>
      </c>
      <c r="AD44" s="73"/>
      <c r="AE44" s="74">
        <f t="shared" si="7"/>
        <v>0</v>
      </c>
      <c r="AF44" s="73"/>
      <c r="AG44" s="74">
        <f t="shared" si="15"/>
        <v>0</v>
      </c>
      <c r="AH44" s="82">
        <f t="shared" si="8"/>
        <v>0</v>
      </c>
      <c r="AI44" s="74"/>
      <c r="AJ44" s="139">
        <f t="shared" si="16"/>
        <v>0</v>
      </c>
    </row>
    <row r="45" spans="1:36" ht="15.75" customHeight="1" x14ac:dyDescent="0.2">
      <c r="A45" s="90" t="s">
        <v>187</v>
      </c>
      <c r="B45" t="str">
        <f>IF($A45="","",INDEX('MA-Liste'!$D:$D,MATCH($A45,'MA-Liste'!$M:$M,FALSE)))</f>
        <v>AeBo</v>
      </c>
      <c r="C45" s="4" t="str">
        <f ca="1">IF($A45="","",INDEX(INDIRECT("'MA-Liste'!"&amp;$C$11),MATCH($A45,'MA-Liste'!$M:$M,FALSE)))</f>
        <v>D</v>
      </c>
      <c r="D45" s="19">
        <f t="shared" ca="1" si="0"/>
        <v>100</v>
      </c>
      <c r="E45" s="20">
        <f t="shared" si="9"/>
        <v>0</v>
      </c>
      <c r="F45" s="73"/>
      <c r="G45" s="74">
        <f t="shared" ca="1" si="17"/>
        <v>0</v>
      </c>
      <c r="H45" s="73"/>
      <c r="I45" s="74">
        <f t="shared" ca="1" si="1"/>
        <v>0</v>
      </c>
      <c r="J45" s="73"/>
      <c r="K45" s="113">
        <f t="shared" ca="1" si="10"/>
        <v>0</v>
      </c>
      <c r="L45" s="73"/>
      <c r="M45" s="113">
        <f t="shared" ca="1" si="11"/>
        <v>0</v>
      </c>
      <c r="N45" s="73"/>
      <c r="O45" s="74">
        <f t="shared" ca="1" si="12"/>
        <v>0</v>
      </c>
      <c r="P45" s="73"/>
      <c r="Q45" s="113">
        <f t="shared" ca="1" si="2"/>
        <v>0</v>
      </c>
      <c r="R45" s="73"/>
      <c r="S45" s="113">
        <f t="shared" ca="1" si="3"/>
        <v>0</v>
      </c>
      <c r="T45" s="101"/>
      <c r="U45" s="74">
        <f t="shared" ca="1" si="4"/>
        <v>0</v>
      </c>
      <c r="V45" s="73"/>
      <c r="W45" s="113">
        <f t="shared" ca="1" si="13"/>
        <v>0</v>
      </c>
      <c r="X45" s="101"/>
      <c r="Y45" s="113">
        <f t="shared" ca="1" si="14"/>
        <v>0</v>
      </c>
      <c r="Z45" s="73"/>
      <c r="AA45" s="74">
        <f t="shared" ref="AA45:AA52" ca="1" si="18">IF(D45="",0,D45*Z45)</f>
        <v>0</v>
      </c>
      <c r="AB45" s="73"/>
      <c r="AC45" s="74">
        <f t="shared" ref="AC45:AC52" ca="1" si="19">IF(D45="",0,D45*AB45)</f>
        <v>0</v>
      </c>
      <c r="AD45" s="73"/>
      <c r="AE45" s="74">
        <f t="shared" ca="1" si="7"/>
        <v>0</v>
      </c>
      <c r="AF45" s="73"/>
      <c r="AG45" s="74">
        <f t="shared" ca="1" si="15"/>
        <v>0</v>
      </c>
      <c r="AH45" s="82">
        <f t="shared" ca="1" si="8"/>
        <v>0</v>
      </c>
      <c r="AI45" s="74"/>
      <c r="AJ45" s="139">
        <f t="shared" ca="1" si="16"/>
        <v>0</v>
      </c>
    </row>
    <row r="46" spans="1:36" ht="15.75" customHeight="1" x14ac:dyDescent="0.2">
      <c r="A46" s="90" t="s">
        <v>144</v>
      </c>
      <c r="B46" t="s">
        <v>65</v>
      </c>
      <c r="C46" s="4" t="s">
        <v>6</v>
      </c>
      <c r="D46" s="19">
        <v>100</v>
      </c>
      <c r="E46" s="20">
        <f t="shared" si="9"/>
        <v>0</v>
      </c>
      <c r="F46" s="73"/>
      <c r="G46" s="74">
        <f t="shared" si="17"/>
        <v>0</v>
      </c>
      <c r="H46" s="73"/>
      <c r="I46" s="74">
        <f t="shared" si="1"/>
        <v>0</v>
      </c>
      <c r="J46" s="73"/>
      <c r="K46" s="113">
        <f t="shared" si="10"/>
        <v>0</v>
      </c>
      <c r="L46" s="73"/>
      <c r="M46" s="113">
        <f t="shared" si="11"/>
        <v>0</v>
      </c>
      <c r="N46" s="73"/>
      <c r="O46" s="74">
        <f t="shared" si="12"/>
        <v>0</v>
      </c>
      <c r="P46" s="73"/>
      <c r="Q46" s="113">
        <f t="shared" si="2"/>
        <v>0</v>
      </c>
      <c r="R46" s="73"/>
      <c r="S46" s="113">
        <f t="shared" si="3"/>
        <v>0</v>
      </c>
      <c r="T46" s="101"/>
      <c r="U46" s="74">
        <f t="shared" si="4"/>
        <v>0</v>
      </c>
      <c r="V46" s="73"/>
      <c r="W46" s="113">
        <f t="shared" si="13"/>
        <v>0</v>
      </c>
      <c r="X46" s="101"/>
      <c r="Y46" s="113">
        <f t="shared" si="14"/>
        <v>0</v>
      </c>
      <c r="Z46" s="73"/>
      <c r="AA46" s="74">
        <f t="shared" si="18"/>
        <v>0</v>
      </c>
      <c r="AB46" s="73"/>
      <c r="AC46" s="74">
        <f t="shared" si="19"/>
        <v>0</v>
      </c>
      <c r="AD46" s="73"/>
      <c r="AE46" s="74">
        <f t="shared" si="7"/>
        <v>0</v>
      </c>
      <c r="AF46" s="73"/>
      <c r="AG46" s="74">
        <f t="shared" si="15"/>
        <v>0</v>
      </c>
      <c r="AH46" s="82">
        <f t="shared" si="8"/>
        <v>0</v>
      </c>
      <c r="AI46" s="74"/>
      <c r="AJ46" s="139">
        <f t="shared" si="16"/>
        <v>0</v>
      </c>
    </row>
    <row r="47" spans="1:36" ht="15" customHeight="1" x14ac:dyDescent="0.2">
      <c r="A47" s="84" t="s">
        <v>188</v>
      </c>
      <c r="B47" t="str">
        <f>IF($A47="","",INDEX('MA-Liste'!$D:$D,MATCH($A47,'MA-Liste'!$M:$M,FALSE)))</f>
        <v>AeBo</v>
      </c>
      <c r="C47" s="4" t="str">
        <f ca="1">IF($A47="","",INDEX(INDIRECT("'MA-Liste'!"&amp;$C$11),MATCH($A47,'MA-Liste'!$M:$M,FALSE)))</f>
        <v>C</v>
      </c>
      <c r="D47" s="19">
        <f t="shared" ca="1" si="0"/>
        <v>118</v>
      </c>
      <c r="E47" s="20">
        <f t="shared" si="9"/>
        <v>0</v>
      </c>
      <c r="F47" s="73"/>
      <c r="G47" s="74">
        <f t="shared" ca="1" si="17"/>
        <v>0</v>
      </c>
      <c r="H47" s="73"/>
      <c r="I47" s="74">
        <f t="shared" ca="1" si="1"/>
        <v>0</v>
      </c>
      <c r="J47" s="73"/>
      <c r="K47" s="113">
        <f t="shared" ca="1" si="10"/>
        <v>0</v>
      </c>
      <c r="L47" s="73"/>
      <c r="M47" s="113">
        <f t="shared" ca="1" si="11"/>
        <v>0</v>
      </c>
      <c r="N47" s="73"/>
      <c r="O47" s="74">
        <f t="shared" ca="1" si="12"/>
        <v>0</v>
      </c>
      <c r="P47" s="73"/>
      <c r="Q47" s="113">
        <f t="shared" ca="1" si="2"/>
        <v>0</v>
      </c>
      <c r="R47" s="73"/>
      <c r="S47" s="113">
        <f t="shared" ca="1" si="3"/>
        <v>0</v>
      </c>
      <c r="T47" s="101"/>
      <c r="U47" s="74">
        <f t="shared" ca="1" si="4"/>
        <v>0</v>
      </c>
      <c r="V47" s="73"/>
      <c r="W47" s="113">
        <f t="shared" ca="1" si="13"/>
        <v>0</v>
      </c>
      <c r="X47" s="101"/>
      <c r="Y47" s="113">
        <f t="shared" ca="1" si="14"/>
        <v>0</v>
      </c>
      <c r="Z47" s="73"/>
      <c r="AA47" s="74">
        <f t="shared" ca="1" si="18"/>
        <v>0</v>
      </c>
      <c r="AB47" s="73"/>
      <c r="AC47" s="74">
        <f t="shared" ca="1" si="19"/>
        <v>0</v>
      </c>
      <c r="AD47" s="73"/>
      <c r="AE47" s="74">
        <f t="shared" ca="1" si="7"/>
        <v>0</v>
      </c>
      <c r="AF47" s="73"/>
      <c r="AG47" s="74">
        <f t="shared" ca="1" si="15"/>
        <v>0</v>
      </c>
      <c r="AH47" s="82">
        <f t="shared" ca="1" si="8"/>
        <v>0</v>
      </c>
      <c r="AI47" s="74"/>
      <c r="AJ47" s="139">
        <f t="shared" ca="1" si="16"/>
        <v>0</v>
      </c>
    </row>
    <row r="48" spans="1:36" ht="15" customHeight="1" x14ac:dyDescent="0.2">
      <c r="A48" s="84" t="s">
        <v>213</v>
      </c>
      <c r="B48" t="s">
        <v>65</v>
      </c>
      <c r="C48" s="4" t="s">
        <v>7</v>
      </c>
      <c r="D48" s="19">
        <v>75</v>
      </c>
      <c r="E48" s="20">
        <f t="shared" si="9"/>
        <v>0</v>
      </c>
      <c r="F48" s="73"/>
      <c r="G48" s="74">
        <f t="shared" si="17"/>
        <v>0</v>
      </c>
      <c r="H48" s="73"/>
      <c r="I48" s="74">
        <f t="shared" si="1"/>
        <v>0</v>
      </c>
      <c r="J48" s="73"/>
      <c r="K48" s="113">
        <f t="shared" si="10"/>
        <v>0</v>
      </c>
      <c r="L48" s="73"/>
      <c r="M48" s="113">
        <f t="shared" si="11"/>
        <v>0</v>
      </c>
      <c r="N48" s="73"/>
      <c r="O48" s="74">
        <f t="shared" si="12"/>
        <v>0</v>
      </c>
      <c r="P48" s="73"/>
      <c r="Q48" s="113">
        <f t="shared" si="2"/>
        <v>0</v>
      </c>
      <c r="R48" s="73"/>
      <c r="S48" s="113">
        <f t="shared" si="3"/>
        <v>0</v>
      </c>
      <c r="T48" s="101"/>
      <c r="U48" s="74">
        <f t="shared" si="4"/>
        <v>0</v>
      </c>
      <c r="V48" s="73"/>
      <c r="W48" s="113">
        <f t="shared" si="13"/>
        <v>0</v>
      </c>
      <c r="X48" s="101"/>
      <c r="Y48" s="113">
        <f t="shared" si="14"/>
        <v>0</v>
      </c>
      <c r="Z48" s="73"/>
      <c r="AA48" s="74">
        <f t="shared" si="18"/>
        <v>0</v>
      </c>
      <c r="AB48" s="73"/>
      <c r="AC48" s="74">
        <f t="shared" si="19"/>
        <v>0</v>
      </c>
      <c r="AD48" s="73"/>
      <c r="AE48" s="74">
        <f t="shared" si="7"/>
        <v>0</v>
      </c>
      <c r="AF48" s="73"/>
      <c r="AG48" s="74">
        <f t="shared" si="15"/>
        <v>0</v>
      </c>
      <c r="AH48" s="82">
        <f t="shared" si="8"/>
        <v>0</v>
      </c>
      <c r="AI48" s="74"/>
      <c r="AJ48" s="139">
        <f t="shared" si="16"/>
        <v>0</v>
      </c>
    </row>
    <row r="49" spans="1:36" ht="15" customHeight="1" x14ac:dyDescent="0.2">
      <c r="A49" s="84" t="s">
        <v>216</v>
      </c>
      <c r="B49" t="s">
        <v>65</v>
      </c>
      <c r="C49" s="18" t="s">
        <v>6</v>
      </c>
      <c r="D49" s="19">
        <v>100</v>
      </c>
      <c r="E49" s="20">
        <f t="shared" si="9"/>
        <v>0</v>
      </c>
      <c r="F49" s="73"/>
      <c r="G49" s="74">
        <f t="shared" si="17"/>
        <v>0</v>
      </c>
      <c r="H49" s="73"/>
      <c r="I49" s="74">
        <f t="shared" si="1"/>
        <v>0</v>
      </c>
      <c r="J49" s="73"/>
      <c r="K49" s="113">
        <f t="shared" si="10"/>
        <v>0</v>
      </c>
      <c r="L49" s="73"/>
      <c r="M49" s="113">
        <f t="shared" si="11"/>
        <v>0</v>
      </c>
      <c r="N49" s="73"/>
      <c r="O49" s="74">
        <f t="shared" si="12"/>
        <v>0</v>
      </c>
      <c r="P49" s="73"/>
      <c r="Q49" s="113">
        <f t="shared" si="2"/>
        <v>0</v>
      </c>
      <c r="R49" s="73"/>
      <c r="S49" s="113">
        <f t="shared" si="3"/>
        <v>0</v>
      </c>
      <c r="T49" s="101"/>
      <c r="U49" s="74">
        <f t="shared" si="4"/>
        <v>0</v>
      </c>
      <c r="V49" s="73"/>
      <c r="W49" s="113">
        <f t="shared" si="13"/>
        <v>0</v>
      </c>
      <c r="X49" s="101"/>
      <c r="Y49" s="113">
        <f t="shared" si="14"/>
        <v>0</v>
      </c>
      <c r="Z49" s="73"/>
      <c r="AA49" s="74">
        <f t="shared" si="18"/>
        <v>0</v>
      </c>
      <c r="AB49" s="73"/>
      <c r="AC49" s="74">
        <f t="shared" si="19"/>
        <v>0</v>
      </c>
      <c r="AD49" s="73"/>
      <c r="AE49" s="74">
        <f t="shared" si="7"/>
        <v>0</v>
      </c>
      <c r="AF49" s="73"/>
      <c r="AG49" s="74">
        <f t="shared" si="15"/>
        <v>0</v>
      </c>
      <c r="AH49" s="82">
        <f t="shared" si="8"/>
        <v>0</v>
      </c>
      <c r="AI49" s="74"/>
      <c r="AJ49" s="139">
        <f t="shared" si="16"/>
        <v>0</v>
      </c>
    </row>
    <row r="50" spans="1:36" ht="15" customHeight="1" x14ac:dyDescent="0.2">
      <c r="A50" s="84" t="s">
        <v>191</v>
      </c>
      <c r="B50" t="str">
        <f>IF($A50="","",INDEX('MA-Liste'!$D:$D,MATCH($A50,'MA-Liste'!$M:$M,FALSE)))</f>
        <v>AeBo</v>
      </c>
      <c r="C50" s="4" t="str">
        <f ca="1">IF($A50="","",INDEX(INDIRECT("'MA-Liste'!"&amp;$C$11),MATCH($A50,'MA-Liste'!$M:$M,FALSE)))</f>
        <v>B</v>
      </c>
      <c r="D50" s="19">
        <f t="shared" ca="1" si="0"/>
        <v>140</v>
      </c>
      <c r="E50" s="20">
        <f t="shared" si="9"/>
        <v>0</v>
      </c>
      <c r="F50" s="73"/>
      <c r="G50" s="74">
        <f t="shared" ca="1" si="17"/>
        <v>0</v>
      </c>
      <c r="H50" s="73"/>
      <c r="I50" s="74">
        <f t="shared" ca="1" si="1"/>
        <v>0</v>
      </c>
      <c r="J50" s="73"/>
      <c r="K50" s="113">
        <f t="shared" ca="1" si="10"/>
        <v>0</v>
      </c>
      <c r="L50" s="73"/>
      <c r="M50" s="113">
        <f t="shared" ca="1" si="11"/>
        <v>0</v>
      </c>
      <c r="N50" s="73"/>
      <c r="O50" s="74">
        <f t="shared" ca="1" si="12"/>
        <v>0</v>
      </c>
      <c r="P50" s="73"/>
      <c r="Q50" s="113">
        <f t="shared" ca="1" si="2"/>
        <v>0</v>
      </c>
      <c r="R50" s="73"/>
      <c r="S50" s="113">
        <f t="shared" ca="1" si="3"/>
        <v>0</v>
      </c>
      <c r="T50" s="101"/>
      <c r="U50" s="74">
        <f t="shared" ca="1" si="4"/>
        <v>0</v>
      </c>
      <c r="V50" s="73"/>
      <c r="W50" s="113">
        <f t="shared" ca="1" si="13"/>
        <v>0</v>
      </c>
      <c r="X50" s="101"/>
      <c r="Y50" s="113">
        <f t="shared" ca="1" si="14"/>
        <v>0</v>
      </c>
      <c r="Z50" s="73"/>
      <c r="AA50" s="74">
        <f t="shared" ca="1" si="18"/>
        <v>0</v>
      </c>
      <c r="AB50" s="73"/>
      <c r="AC50" s="74">
        <f t="shared" ca="1" si="19"/>
        <v>0</v>
      </c>
      <c r="AD50" s="73"/>
      <c r="AE50" s="74">
        <f t="shared" ca="1" si="7"/>
        <v>0</v>
      </c>
      <c r="AF50" s="73"/>
      <c r="AG50" s="74">
        <f t="shared" ca="1" si="15"/>
        <v>0</v>
      </c>
      <c r="AH50" s="82">
        <f t="shared" ca="1" si="8"/>
        <v>0</v>
      </c>
      <c r="AI50" s="74"/>
      <c r="AJ50" s="139">
        <f t="shared" ca="1" si="16"/>
        <v>0</v>
      </c>
    </row>
    <row r="51" spans="1:36" ht="15" customHeight="1" x14ac:dyDescent="0.2">
      <c r="A51" s="84" t="s">
        <v>219</v>
      </c>
      <c r="B51" s="14" t="s">
        <v>65</v>
      </c>
      <c r="C51" s="18" t="s">
        <v>6</v>
      </c>
      <c r="D51" s="19">
        <v>100</v>
      </c>
      <c r="E51" s="20">
        <f t="shared" si="9"/>
        <v>36.75</v>
      </c>
      <c r="F51" s="73"/>
      <c r="G51" s="74">
        <f t="shared" si="17"/>
        <v>0</v>
      </c>
      <c r="H51" s="73"/>
      <c r="I51" s="74">
        <f t="shared" si="1"/>
        <v>0</v>
      </c>
      <c r="J51" s="73"/>
      <c r="K51" s="113">
        <f t="shared" si="10"/>
        <v>0</v>
      </c>
      <c r="L51" s="73"/>
      <c r="M51" s="113">
        <f t="shared" si="11"/>
        <v>0</v>
      </c>
      <c r="N51" s="73"/>
      <c r="O51" s="74">
        <f t="shared" si="12"/>
        <v>0</v>
      </c>
      <c r="P51" s="73"/>
      <c r="Q51" s="113">
        <f t="shared" si="2"/>
        <v>0</v>
      </c>
      <c r="R51" s="73"/>
      <c r="S51" s="113">
        <f t="shared" si="3"/>
        <v>0</v>
      </c>
      <c r="T51" s="101"/>
      <c r="U51" s="74">
        <f t="shared" si="4"/>
        <v>0</v>
      </c>
      <c r="V51" s="73"/>
      <c r="W51" s="113">
        <f t="shared" si="13"/>
        <v>0</v>
      </c>
      <c r="X51" s="101">
        <v>36.75</v>
      </c>
      <c r="Y51" s="113">
        <f>IF($D51="",0,$D51*X51)</f>
        <v>3675</v>
      </c>
      <c r="Z51" s="73"/>
      <c r="AA51" s="74">
        <f t="shared" si="18"/>
        <v>0</v>
      </c>
      <c r="AB51" s="73"/>
      <c r="AC51" s="74">
        <f t="shared" si="19"/>
        <v>0</v>
      </c>
      <c r="AD51" s="73"/>
      <c r="AE51" s="74">
        <f t="shared" si="7"/>
        <v>0</v>
      </c>
      <c r="AF51" s="73"/>
      <c r="AG51" s="74">
        <f t="shared" si="15"/>
        <v>0</v>
      </c>
      <c r="AH51" s="82">
        <f t="shared" si="8"/>
        <v>3675</v>
      </c>
      <c r="AI51" s="74"/>
      <c r="AJ51" s="139">
        <f t="shared" si="16"/>
        <v>3675</v>
      </c>
    </row>
    <row r="52" spans="1:36" ht="15" customHeight="1" x14ac:dyDescent="0.2">
      <c r="A52" s="84" t="s">
        <v>220</v>
      </c>
      <c r="B52" s="14" t="s">
        <v>65</v>
      </c>
      <c r="C52" s="18" t="s">
        <v>8</v>
      </c>
      <c r="D52" s="19">
        <v>60</v>
      </c>
      <c r="E52" s="20">
        <f t="shared" si="9"/>
        <v>0</v>
      </c>
      <c r="F52" s="73"/>
      <c r="G52" s="74">
        <f t="shared" si="17"/>
        <v>0</v>
      </c>
      <c r="H52" s="73"/>
      <c r="I52" s="74">
        <f t="shared" si="1"/>
        <v>0</v>
      </c>
      <c r="J52" s="73"/>
      <c r="K52" s="113">
        <f t="shared" si="10"/>
        <v>0</v>
      </c>
      <c r="L52" s="73"/>
      <c r="M52" s="113">
        <f t="shared" si="11"/>
        <v>0</v>
      </c>
      <c r="N52" s="73"/>
      <c r="O52" s="74">
        <f t="shared" si="12"/>
        <v>0</v>
      </c>
      <c r="P52" s="73"/>
      <c r="Q52" s="113">
        <f t="shared" si="2"/>
        <v>0</v>
      </c>
      <c r="R52" s="73"/>
      <c r="S52" s="113">
        <f t="shared" si="3"/>
        <v>0</v>
      </c>
      <c r="T52" s="101"/>
      <c r="U52" s="74">
        <f t="shared" si="4"/>
        <v>0</v>
      </c>
      <c r="V52" s="73"/>
      <c r="W52" s="113">
        <f t="shared" si="13"/>
        <v>0</v>
      </c>
      <c r="X52" s="101"/>
      <c r="Y52" s="113">
        <f t="shared" si="14"/>
        <v>0</v>
      </c>
      <c r="Z52" s="73"/>
      <c r="AA52" s="74">
        <f t="shared" si="18"/>
        <v>0</v>
      </c>
      <c r="AB52" s="73"/>
      <c r="AC52" s="74">
        <f t="shared" si="19"/>
        <v>0</v>
      </c>
      <c r="AD52" s="73"/>
      <c r="AE52" s="74">
        <f t="shared" si="7"/>
        <v>0</v>
      </c>
      <c r="AF52" s="73"/>
      <c r="AG52" s="74">
        <f t="shared" si="15"/>
        <v>0</v>
      </c>
      <c r="AH52" s="82">
        <f t="shared" si="8"/>
        <v>0</v>
      </c>
      <c r="AI52" s="74"/>
      <c r="AJ52" s="139">
        <f t="shared" si="16"/>
        <v>0</v>
      </c>
    </row>
    <row r="53" spans="1:36" ht="15" customHeight="1" x14ac:dyDescent="0.2">
      <c r="A53" s="84" t="s">
        <v>217</v>
      </c>
      <c r="B53" s="14" t="s">
        <v>65</v>
      </c>
      <c r="C53" s="18" t="s">
        <v>9</v>
      </c>
      <c r="D53" s="19">
        <v>35</v>
      </c>
      <c r="E53" s="20">
        <f t="shared" si="9"/>
        <v>0</v>
      </c>
      <c r="F53" s="73"/>
      <c r="G53" s="74">
        <f t="shared" si="17"/>
        <v>0</v>
      </c>
      <c r="H53" s="73"/>
      <c r="I53" s="74">
        <f t="shared" si="1"/>
        <v>0</v>
      </c>
      <c r="J53" s="73"/>
      <c r="K53" s="113">
        <f t="shared" si="10"/>
        <v>0</v>
      </c>
      <c r="L53" s="73"/>
      <c r="M53" s="113">
        <f t="shared" si="11"/>
        <v>0</v>
      </c>
      <c r="N53" s="73"/>
      <c r="O53" s="74">
        <f t="shared" si="12"/>
        <v>0</v>
      </c>
      <c r="P53" s="73"/>
      <c r="Q53" s="113">
        <f t="shared" si="2"/>
        <v>0</v>
      </c>
      <c r="R53" s="73"/>
      <c r="S53" s="113">
        <f t="shared" si="3"/>
        <v>0</v>
      </c>
      <c r="T53" s="101"/>
      <c r="U53" s="74">
        <f t="shared" si="4"/>
        <v>0</v>
      </c>
      <c r="V53" s="73"/>
      <c r="W53" s="113">
        <f t="shared" si="13"/>
        <v>0</v>
      </c>
      <c r="X53" s="101"/>
      <c r="Y53" s="113">
        <f t="shared" si="14"/>
        <v>0</v>
      </c>
      <c r="Z53" s="73"/>
      <c r="AA53" s="74">
        <v>0</v>
      </c>
      <c r="AB53" s="73"/>
      <c r="AC53" s="74">
        <v>0</v>
      </c>
      <c r="AD53" s="73"/>
      <c r="AE53" s="74">
        <f t="shared" si="7"/>
        <v>0</v>
      </c>
      <c r="AF53" s="73"/>
      <c r="AG53" s="74">
        <f t="shared" si="15"/>
        <v>0</v>
      </c>
      <c r="AH53" s="82">
        <f t="shared" si="8"/>
        <v>0</v>
      </c>
      <c r="AI53" s="74"/>
      <c r="AJ53" s="139">
        <f t="shared" si="16"/>
        <v>0</v>
      </c>
    </row>
    <row r="54" spans="1:36" ht="15" customHeight="1" x14ac:dyDescent="0.2">
      <c r="A54" s="84" t="s">
        <v>194</v>
      </c>
      <c r="B54" t="str">
        <f>IF($A54="","",INDEX('MA-Liste'!$D:$D,MATCH($A54,'MA-Liste'!$M:$M,FALSE)))</f>
        <v>AeBo</v>
      </c>
      <c r="C54" s="4" t="str">
        <f ca="1">IF($A54="","",INDEX(INDIRECT("'MA-Liste'!"&amp;$C$11),MATCH($A54,'MA-Liste'!$M:$M,FALSE)))</f>
        <v>D</v>
      </c>
      <c r="D54" s="19">
        <f t="shared" ca="1" si="0"/>
        <v>100</v>
      </c>
      <c r="E54" s="20">
        <f t="shared" si="9"/>
        <v>0</v>
      </c>
      <c r="F54" s="73"/>
      <c r="G54" s="74">
        <f t="shared" ca="1" si="17"/>
        <v>0</v>
      </c>
      <c r="H54" s="73"/>
      <c r="I54" s="74">
        <f t="shared" ca="1" si="1"/>
        <v>0</v>
      </c>
      <c r="J54" s="73"/>
      <c r="K54" s="113">
        <f t="shared" ca="1" si="10"/>
        <v>0</v>
      </c>
      <c r="L54" s="73"/>
      <c r="M54" s="113">
        <f t="shared" ca="1" si="11"/>
        <v>0</v>
      </c>
      <c r="N54" s="73"/>
      <c r="O54" s="74">
        <f t="shared" ca="1" si="12"/>
        <v>0</v>
      </c>
      <c r="P54" s="73"/>
      <c r="Q54" s="113">
        <f t="shared" ca="1" si="2"/>
        <v>0</v>
      </c>
      <c r="R54" s="73"/>
      <c r="S54" s="113">
        <f t="shared" ca="1" si="3"/>
        <v>0</v>
      </c>
      <c r="T54" s="101"/>
      <c r="U54" s="74">
        <f t="shared" ca="1" si="4"/>
        <v>0</v>
      </c>
      <c r="V54" s="73"/>
      <c r="W54" s="113">
        <f t="shared" ca="1" si="13"/>
        <v>0</v>
      </c>
      <c r="X54" s="101"/>
      <c r="Y54" s="113">
        <f t="shared" ca="1" si="14"/>
        <v>0</v>
      </c>
      <c r="Z54" s="73"/>
      <c r="AA54" s="74">
        <v>0</v>
      </c>
      <c r="AB54" s="73"/>
      <c r="AC54" s="74">
        <f t="shared" ref="AC54:AC98" ca="1" si="20">IF(D54="",0,D54*AB54)</f>
        <v>0</v>
      </c>
      <c r="AD54" s="73"/>
      <c r="AE54" s="74">
        <f t="shared" ca="1" si="7"/>
        <v>0</v>
      </c>
      <c r="AF54" s="73"/>
      <c r="AG54" s="74">
        <f t="shared" ca="1" si="15"/>
        <v>0</v>
      </c>
      <c r="AH54" s="82">
        <f t="shared" ca="1" si="8"/>
        <v>0</v>
      </c>
      <c r="AI54" s="74"/>
      <c r="AJ54" s="139">
        <f t="shared" ca="1" si="16"/>
        <v>0</v>
      </c>
    </row>
    <row r="55" spans="1:36" ht="15" customHeight="1" x14ac:dyDescent="0.2">
      <c r="A55" s="84" t="s">
        <v>215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D</v>
      </c>
      <c r="D55" s="19">
        <f t="shared" ca="1" si="0"/>
        <v>100</v>
      </c>
      <c r="E55" s="20">
        <f t="shared" si="9"/>
        <v>0</v>
      </c>
      <c r="F55" s="73"/>
      <c r="G55" s="74">
        <f t="shared" ca="1" si="17"/>
        <v>0</v>
      </c>
      <c r="H55" s="73"/>
      <c r="I55" s="74">
        <f t="shared" ca="1" si="1"/>
        <v>0</v>
      </c>
      <c r="J55" s="73"/>
      <c r="K55" s="113">
        <f t="shared" ca="1" si="10"/>
        <v>0</v>
      </c>
      <c r="L55" s="73"/>
      <c r="M55" s="113">
        <f t="shared" ca="1" si="11"/>
        <v>0</v>
      </c>
      <c r="N55" s="73"/>
      <c r="O55" s="74">
        <f t="shared" ca="1" si="12"/>
        <v>0</v>
      </c>
      <c r="P55" s="73"/>
      <c r="Q55" s="113">
        <f t="shared" ca="1" si="2"/>
        <v>0</v>
      </c>
      <c r="R55" s="73"/>
      <c r="S55" s="113">
        <f t="shared" ca="1" si="3"/>
        <v>0</v>
      </c>
      <c r="T55" s="101"/>
      <c r="U55" s="74">
        <f t="shared" ca="1" si="4"/>
        <v>0</v>
      </c>
      <c r="V55" s="73"/>
      <c r="W55" s="113">
        <f t="shared" ca="1" si="13"/>
        <v>0</v>
      </c>
      <c r="X55" s="101"/>
      <c r="Y55" s="113">
        <f t="shared" ca="1" si="14"/>
        <v>0</v>
      </c>
      <c r="Z55" s="73"/>
      <c r="AA55" s="74">
        <v>0</v>
      </c>
      <c r="AB55" s="73"/>
      <c r="AC55" s="74">
        <f t="shared" ca="1" si="20"/>
        <v>0</v>
      </c>
      <c r="AD55" s="73"/>
      <c r="AE55" s="74">
        <f t="shared" ca="1" si="7"/>
        <v>0</v>
      </c>
      <c r="AF55" s="73"/>
      <c r="AG55" s="74">
        <f t="shared" ca="1" si="15"/>
        <v>0</v>
      </c>
      <c r="AH55" s="82">
        <f t="shared" ca="1" si="8"/>
        <v>0</v>
      </c>
      <c r="AI55" s="74"/>
      <c r="AJ55" s="139">
        <f t="shared" ca="1" si="16"/>
        <v>0</v>
      </c>
    </row>
    <row r="56" spans="1:36" ht="15" customHeight="1" x14ac:dyDescent="0.2">
      <c r="A56" s="84" t="s">
        <v>226</v>
      </c>
      <c r="B56" t="str">
        <f>IF($A56="","",INDEX('MA-Liste'!$D:$D,MATCH($A56,'MA-Liste'!$M:$M,FALSE)))</f>
        <v>AeBo</v>
      </c>
      <c r="C56" s="4" t="str">
        <f ca="1">IF($A56="","",INDEX(INDIRECT("'MA-Liste'!"&amp;$C$11),MATCH($A56,'MA-Liste'!$M:$M,FALSE)))</f>
        <v>B</v>
      </c>
      <c r="D56" s="19">
        <f t="shared" ca="1" si="0"/>
        <v>140</v>
      </c>
      <c r="E56" s="20">
        <f t="shared" si="9"/>
        <v>0</v>
      </c>
      <c r="F56" s="73"/>
      <c r="G56" s="74">
        <f t="shared" ca="1" si="17"/>
        <v>0</v>
      </c>
      <c r="H56" s="73"/>
      <c r="I56" s="74">
        <f t="shared" ca="1" si="1"/>
        <v>0</v>
      </c>
      <c r="J56" s="73"/>
      <c r="K56" s="113">
        <f t="shared" ca="1" si="10"/>
        <v>0</v>
      </c>
      <c r="L56" s="73"/>
      <c r="M56" s="113">
        <f t="shared" ca="1" si="11"/>
        <v>0</v>
      </c>
      <c r="N56" s="73"/>
      <c r="O56" s="74">
        <f t="shared" ca="1" si="12"/>
        <v>0</v>
      </c>
      <c r="P56" s="73"/>
      <c r="Q56" s="113">
        <f t="shared" ca="1" si="2"/>
        <v>0</v>
      </c>
      <c r="R56" s="73"/>
      <c r="S56" s="113">
        <f t="shared" ca="1" si="3"/>
        <v>0</v>
      </c>
      <c r="T56" s="101"/>
      <c r="U56" s="74">
        <f t="shared" ca="1" si="4"/>
        <v>0</v>
      </c>
      <c r="V56" s="73"/>
      <c r="W56" s="113">
        <f t="shared" ca="1" si="13"/>
        <v>0</v>
      </c>
      <c r="X56" s="101"/>
      <c r="Y56" s="113">
        <f t="shared" ca="1" si="14"/>
        <v>0</v>
      </c>
      <c r="Z56" s="73"/>
      <c r="AA56" s="74">
        <v>0</v>
      </c>
      <c r="AB56" s="73"/>
      <c r="AC56" s="74">
        <f t="shared" ca="1" si="20"/>
        <v>0</v>
      </c>
      <c r="AD56" s="73"/>
      <c r="AE56" s="74">
        <f t="shared" ca="1" si="7"/>
        <v>0</v>
      </c>
      <c r="AF56" s="73"/>
      <c r="AG56" s="74">
        <f t="shared" ca="1" si="15"/>
        <v>0</v>
      </c>
      <c r="AH56" s="82">
        <f t="shared" ca="1" si="8"/>
        <v>0</v>
      </c>
      <c r="AI56" s="74"/>
      <c r="AJ56" s="139">
        <f t="shared" ca="1" si="16"/>
        <v>0</v>
      </c>
    </row>
    <row r="57" spans="1:36" ht="15" customHeight="1" x14ac:dyDescent="0.2">
      <c r="A57" s="84" t="s">
        <v>163</v>
      </c>
      <c r="B57" t="str">
        <f>IF($A57="","",INDEX('MA-Liste'!$D:$D,MATCH($A57,'MA-Liste'!$M:$M,FALSE)))</f>
        <v>AeBo</v>
      </c>
      <c r="C57" s="4" t="str">
        <f ca="1">IF($A57="","",INDEX(INDIRECT("'MA-Liste'!"&amp;$C$11),MATCH($A57,'MA-Liste'!$M:$M,FALSE)))</f>
        <v>B</v>
      </c>
      <c r="D57" s="19">
        <f t="shared" ca="1" si="0"/>
        <v>140</v>
      </c>
      <c r="E57" s="20">
        <f t="shared" si="9"/>
        <v>0</v>
      </c>
      <c r="F57" s="73"/>
      <c r="G57" s="74">
        <f t="shared" ca="1" si="17"/>
        <v>0</v>
      </c>
      <c r="H57" s="73"/>
      <c r="I57" s="74">
        <f t="shared" ca="1" si="1"/>
        <v>0</v>
      </c>
      <c r="J57" s="73"/>
      <c r="K57" s="113">
        <f t="shared" ca="1" si="10"/>
        <v>0</v>
      </c>
      <c r="L57" s="73"/>
      <c r="M57" s="113">
        <f t="shared" ca="1" si="11"/>
        <v>0</v>
      </c>
      <c r="N57" s="73"/>
      <c r="O57" s="74">
        <f t="shared" ca="1" si="12"/>
        <v>0</v>
      </c>
      <c r="P57" s="73"/>
      <c r="Q57" s="113">
        <f t="shared" ca="1" si="2"/>
        <v>0</v>
      </c>
      <c r="R57" s="73"/>
      <c r="S57" s="113">
        <f t="shared" ca="1" si="3"/>
        <v>0</v>
      </c>
      <c r="T57" s="101"/>
      <c r="U57" s="74">
        <f t="shared" ca="1" si="4"/>
        <v>0</v>
      </c>
      <c r="V57" s="73"/>
      <c r="W57" s="113">
        <f t="shared" ca="1" si="13"/>
        <v>0</v>
      </c>
      <c r="X57" s="101"/>
      <c r="Y57" s="113">
        <f t="shared" ca="1" si="14"/>
        <v>0</v>
      </c>
      <c r="Z57" s="73"/>
      <c r="AA57" s="74">
        <v>0</v>
      </c>
      <c r="AB57" s="73"/>
      <c r="AC57" s="74">
        <f t="shared" ca="1" si="20"/>
        <v>0</v>
      </c>
      <c r="AD57" s="73"/>
      <c r="AE57" s="74">
        <f t="shared" ca="1" si="7"/>
        <v>0</v>
      </c>
      <c r="AF57" s="73"/>
      <c r="AG57" s="74">
        <f t="shared" ca="1" si="15"/>
        <v>0</v>
      </c>
      <c r="AH57" s="82">
        <f t="shared" ca="1" si="8"/>
        <v>0</v>
      </c>
      <c r="AI57" s="74"/>
      <c r="AJ57" s="139">
        <f t="shared" ca="1" si="16"/>
        <v>0</v>
      </c>
    </row>
    <row r="58" spans="1:36" ht="15" customHeight="1" x14ac:dyDescent="0.2">
      <c r="A58" s="84" t="s">
        <v>227</v>
      </c>
      <c r="B58" t="str">
        <f>IF($A58="","",INDEX('MA-Liste'!$D:$D,MATCH($A58,'MA-Liste'!$M:$M,FALSE)))</f>
        <v>AeBo</v>
      </c>
      <c r="C58" s="4" t="str">
        <f ca="1">IF($A58="","",INDEX(INDIRECT("'MA-Liste'!"&amp;$C$11),MATCH($A58,'MA-Liste'!$M:$M,FALSE)))</f>
        <v>C</v>
      </c>
      <c r="D58" s="19">
        <f t="shared" ca="1" si="0"/>
        <v>118</v>
      </c>
      <c r="E58" s="20">
        <f t="shared" si="9"/>
        <v>0</v>
      </c>
      <c r="F58" s="73"/>
      <c r="G58" s="74">
        <f t="shared" ca="1" si="17"/>
        <v>0</v>
      </c>
      <c r="H58" s="73"/>
      <c r="I58" s="74">
        <f t="shared" ca="1" si="1"/>
        <v>0</v>
      </c>
      <c r="J58" s="73"/>
      <c r="K58" s="113">
        <f t="shared" ca="1" si="10"/>
        <v>0</v>
      </c>
      <c r="L58" s="73"/>
      <c r="M58" s="113">
        <f t="shared" ca="1" si="11"/>
        <v>0</v>
      </c>
      <c r="N58" s="73"/>
      <c r="O58" s="74">
        <f t="shared" ca="1" si="12"/>
        <v>0</v>
      </c>
      <c r="P58" s="73"/>
      <c r="Q58" s="113">
        <f t="shared" ca="1" si="2"/>
        <v>0</v>
      </c>
      <c r="R58" s="73"/>
      <c r="S58" s="113">
        <f t="shared" ca="1" si="3"/>
        <v>0</v>
      </c>
      <c r="T58" s="101"/>
      <c r="U58" s="74">
        <f t="shared" ca="1" si="4"/>
        <v>0</v>
      </c>
      <c r="V58" s="73"/>
      <c r="W58" s="113">
        <f t="shared" ca="1" si="13"/>
        <v>0</v>
      </c>
      <c r="X58" s="101"/>
      <c r="Y58" s="113">
        <f t="shared" ca="1" si="14"/>
        <v>0</v>
      </c>
      <c r="Z58" s="73"/>
      <c r="AA58" s="74">
        <v>0</v>
      </c>
      <c r="AB58" s="73"/>
      <c r="AC58" s="74">
        <f t="shared" ca="1" si="20"/>
        <v>0</v>
      </c>
      <c r="AD58" s="73"/>
      <c r="AE58" s="74">
        <f t="shared" ca="1" si="7"/>
        <v>0</v>
      </c>
      <c r="AF58" s="73"/>
      <c r="AG58" s="74">
        <f t="shared" ca="1" si="15"/>
        <v>0</v>
      </c>
      <c r="AH58" s="82">
        <f t="shared" ca="1" si="8"/>
        <v>0</v>
      </c>
      <c r="AI58" s="74"/>
      <c r="AJ58" s="139">
        <f t="shared" ca="1" si="16"/>
        <v>0</v>
      </c>
    </row>
    <row r="59" spans="1:36" ht="15" customHeight="1" x14ac:dyDescent="0.2">
      <c r="A59" s="84" t="s">
        <v>238</v>
      </c>
      <c r="B59" t="s">
        <v>65</v>
      </c>
      <c r="C59" s="4" t="str">
        <f ca="1">IF($A59="","",INDEX(INDIRECT("'MA-Liste'!"&amp;$C$11),MATCH($A59,'MA-Liste'!$M:$M,FALSE)))</f>
        <v>G</v>
      </c>
      <c r="D59" s="19">
        <f t="shared" ca="1" si="0"/>
        <v>35</v>
      </c>
      <c r="E59" s="20">
        <f t="shared" si="9"/>
        <v>0</v>
      </c>
      <c r="F59" s="73"/>
      <c r="G59" s="74">
        <f t="shared" ca="1" si="17"/>
        <v>0</v>
      </c>
      <c r="H59" s="73"/>
      <c r="I59" s="74">
        <f t="shared" ca="1" si="1"/>
        <v>0</v>
      </c>
      <c r="J59" s="73"/>
      <c r="K59" s="113">
        <f t="shared" ca="1" si="10"/>
        <v>0</v>
      </c>
      <c r="L59" s="73"/>
      <c r="M59" s="113">
        <f t="shared" ca="1" si="11"/>
        <v>0</v>
      </c>
      <c r="N59" s="73"/>
      <c r="O59" s="74">
        <f t="shared" ca="1" si="12"/>
        <v>0</v>
      </c>
      <c r="P59" s="73"/>
      <c r="Q59" s="113">
        <f t="shared" ca="1" si="2"/>
        <v>0</v>
      </c>
      <c r="R59" s="73"/>
      <c r="S59" s="113">
        <f t="shared" ca="1" si="3"/>
        <v>0</v>
      </c>
      <c r="T59" s="101"/>
      <c r="U59" s="74">
        <f t="shared" ca="1" si="4"/>
        <v>0</v>
      </c>
      <c r="V59" s="73"/>
      <c r="W59" s="113">
        <f t="shared" ca="1" si="13"/>
        <v>0</v>
      </c>
      <c r="X59" s="101"/>
      <c r="Y59" s="113">
        <f t="shared" ca="1" si="14"/>
        <v>0</v>
      </c>
      <c r="Z59" s="73"/>
      <c r="AA59" s="74">
        <v>0</v>
      </c>
      <c r="AB59" s="73"/>
      <c r="AC59" s="74">
        <f t="shared" ca="1" si="20"/>
        <v>0</v>
      </c>
      <c r="AD59" s="73"/>
      <c r="AE59" s="74">
        <f t="shared" ca="1" si="7"/>
        <v>0</v>
      </c>
      <c r="AF59" s="73"/>
      <c r="AG59" s="74">
        <f t="shared" ca="1" si="15"/>
        <v>0</v>
      </c>
      <c r="AH59" s="82">
        <f t="shared" ca="1" si="8"/>
        <v>0</v>
      </c>
      <c r="AI59" s="74"/>
      <c r="AJ59" s="139">
        <f t="shared" ca="1" si="16"/>
        <v>0</v>
      </c>
    </row>
    <row r="60" spans="1:36" ht="15" customHeight="1" x14ac:dyDescent="0.2">
      <c r="A60" s="84" t="s">
        <v>229</v>
      </c>
      <c r="B60" t="str">
        <f>IF($A60="","",INDEX('MA-Liste'!$D:$D,MATCH($A60,'MA-Liste'!$M:$M,FALSE)))</f>
        <v>AeBo</v>
      </c>
      <c r="C60" s="4" t="str">
        <f ca="1">IF($A60="","",INDEX(INDIRECT("'MA-Liste'!"&amp;$C$11),MATCH($A60,'MA-Liste'!$M:$M,FALSE)))</f>
        <v>G</v>
      </c>
      <c r="D60" s="19">
        <f t="shared" ca="1" si="0"/>
        <v>35</v>
      </c>
      <c r="E60" s="20">
        <f t="shared" si="9"/>
        <v>0</v>
      </c>
      <c r="F60" s="73"/>
      <c r="G60" s="74">
        <f t="shared" ca="1" si="17"/>
        <v>0</v>
      </c>
      <c r="H60" s="73"/>
      <c r="I60" s="74">
        <f t="shared" ca="1" si="1"/>
        <v>0</v>
      </c>
      <c r="J60" s="73"/>
      <c r="K60" s="113">
        <f t="shared" ca="1" si="10"/>
        <v>0</v>
      </c>
      <c r="L60" s="73"/>
      <c r="M60" s="113">
        <f t="shared" ca="1" si="11"/>
        <v>0</v>
      </c>
      <c r="N60" s="73"/>
      <c r="O60" s="74">
        <f t="shared" ca="1" si="12"/>
        <v>0</v>
      </c>
      <c r="P60" s="73"/>
      <c r="Q60" s="113">
        <f t="shared" ca="1" si="2"/>
        <v>0</v>
      </c>
      <c r="R60" s="73"/>
      <c r="S60" s="113">
        <f t="shared" ca="1" si="3"/>
        <v>0</v>
      </c>
      <c r="T60" s="101"/>
      <c r="U60" s="74">
        <f t="shared" ca="1" si="4"/>
        <v>0</v>
      </c>
      <c r="V60" s="73"/>
      <c r="W60" s="113">
        <f t="shared" ca="1" si="13"/>
        <v>0</v>
      </c>
      <c r="X60" s="101"/>
      <c r="Y60" s="113">
        <f t="shared" ca="1" si="14"/>
        <v>0</v>
      </c>
      <c r="Z60" s="73"/>
      <c r="AA60" s="74">
        <v>0</v>
      </c>
      <c r="AB60" s="73"/>
      <c r="AC60" s="74">
        <f t="shared" ca="1" si="20"/>
        <v>0</v>
      </c>
      <c r="AD60" s="73"/>
      <c r="AE60" s="74">
        <f t="shared" ca="1" si="7"/>
        <v>0</v>
      </c>
      <c r="AF60" s="73"/>
      <c r="AG60" s="74">
        <f t="shared" ca="1" si="15"/>
        <v>0</v>
      </c>
      <c r="AH60" s="82">
        <f t="shared" ca="1" si="8"/>
        <v>0</v>
      </c>
      <c r="AI60" s="74"/>
      <c r="AJ60" s="139">
        <f t="shared" ca="1" si="16"/>
        <v>0</v>
      </c>
    </row>
    <row r="61" spans="1:36" ht="15" customHeight="1" x14ac:dyDescent="0.2">
      <c r="A61" s="84" t="s">
        <v>234</v>
      </c>
      <c r="B61" t="s">
        <v>65</v>
      </c>
      <c r="C61" s="4" t="s">
        <v>7</v>
      </c>
      <c r="D61" s="19">
        <f t="shared" si="0"/>
        <v>75</v>
      </c>
      <c r="E61" s="20">
        <f t="shared" si="9"/>
        <v>0</v>
      </c>
      <c r="F61" s="73"/>
      <c r="G61" s="74">
        <f t="shared" si="17"/>
        <v>0</v>
      </c>
      <c r="H61" s="73"/>
      <c r="I61" s="74">
        <f t="shared" si="1"/>
        <v>0</v>
      </c>
      <c r="J61" s="73"/>
      <c r="K61" s="113">
        <f t="shared" si="10"/>
        <v>0</v>
      </c>
      <c r="L61" s="73"/>
      <c r="M61" s="113">
        <f t="shared" si="11"/>
        <v>0</v>
      </c>
      <c r="N61" s="73"/>
      <c r="O61" s="74">
        <f t="shared" si="12"/>
        <v>0</v>
      </c>
      <c r="P61" s="73"/>
      <c r="Q61" s="113">
        <f t="shared" si="2"/>
        <v>0</v>
      </c>
      <c r="R61" s="73"/>
      <c r="S61" s="113">
        <f t="shared" si="3"/>
        <v>0</v>
      </c>
      <c r="T61" s="101"/>
      <c r="U61" s="74">
        <f t="shared" si="4"/>
        <v>0</v>
      </c>
      <c r="V61" s="73"/>
      <c r="W61" s="113">
        <f t="shared" si="13"/>
        <v>0</v>
      </c>
      <c r="X61" s="101"/>
      <c r="Y61" s="113">
        <f t="shared" si="14"/>
        <v>0</v>
      </c>
      <c r="Z61" s="73"/>
      <c r="AA61" s="74">
        <v>0</v>
      </c>
      <c r="AB61" s="73"/>
      <c r="AC61" s="74">
        <f t="shared" si="20"/>
        <v>0</v>
      </c>
      <c r="AD61" s="73"/>
      <c r="AE61" s="74">
        <f t="shared" si="7"/>
        <v>0</v>
      </c>
      <c r="AF61" s="73"/>
      <c r="AG61" s="74">
        <f t="shared" si="15"/>
        <v>0</v>
      </c>
      <c r="AH61" s="82">
        <f t="shared" si="8"/>
        <v>0</v>
      </c>
      <c r="AI61" s="74"/>
      <c r="AJ61" s="139">
        <f t="shared" si="16"/>
        <v>0</v>
      </c>
    </row>
    <row r="62" spans="1:36" ht="15" customHeight="1" x14ac:dyDescent="0.2">
      <c r="A62" s="84" t="s">
        <v>235</v>
      </c>
      <c r="B62" t="s">
        <v>65</v>
      </c>
      <c r="C62" s="4" t="s">
        <v>9</v>
      </c>
      <c r="D62" s="19">
        <f t="shared" si="0"/>
        <v>35</v>
      </c>
      <c r="E62" s="20">
        <f t="shared" si="9"/>
        <v>0</v>
      </c>
      <c r="F62" s="73"/>
      <c r="G62" s="74">
        <f t="shared" si="17"/>
        <v>0</v>
      </c>
      <c r="H62" s="73"/>
      <c r="I62" s="74">
        <f t="shared" si="1"/>
        <v>0</v>
      </c>
      <c r="J62" s="73"/>
      <c r="K62" s="113">
        <f t="shared" si="10"/>
        <v>0</v>
      </c>
      <c r="L62" s="73"/>
      <c r="M62" s="113">
        <f t="shared" si="11"/>
        <v>0</v>
      </c>
      <c r="N62" s="73"/>
      <c r="O62" s="74">
        <f t="shared" si="12"/>
        <v>0</v>
      </c>
      <c r="P62" s="73"/>
      <c r="Q62" s="113">
        <f t="shared" si="2"/>
        <v>0</v>
      </c>
      <c r="R62" s="73"/>
      <c r="S62" s="113">
        <f t="shared" si="3"/>
        <v>0</v>
      </c>
      <c r="T62" s="101"/>
      <c r="U62" s="74">
        <f t="shared" si="4"/>
        <v>0</v>
      </c>
      <c r="V62" s="73"/>
      <c r="W62" s="113">
        <f t="shared" si="13"/>
        <v>0</v>
      </c>
      <c r="X62" s="101"/>
      <c r="Y62" s="113">
        <f t="shared" si="14"/>
        <v>0</v>
      </c>
      <c r="Z62" s="73"/>
      <c r="AA62" s="74">
        <v>0</v>
      </c>
      <c r="AB62" s="73"/>
      <c r="AC62" s="74">
        <f t="shared" si="20"/>
        <v>0</v>
      </c>
      <c r="AD62" s="73"/>
      <c r="AE62" s="74">
        <f t="shared" si="7"/>
        <v>0</v>
      </c>
      <c r="AF62" s="73"/>
      <c r="AG62" s="74">
        <f t="shared" si="15"/>
        <v>0</v>
      </c>
      <c r="AH62" s="82">
        <f t="shared" si="8"/>
        <v>0</v>
      </c>
      <c r="AI62" s="74"/>
      <c r="AJ62" s="139">
        <f t="shared" si="16"/>
        <v>0</v>
      </c>
    </row>
    <row r="63" spans="1:36" ht="15" customHeight="1" x14ac:dyDescent="0.2">
      <c r="A63" s="84" t="s">
        <v>230</v>
      </c>
      <c r="B63" t="str">
        <f>IF($A63="","",INDEX('MA-Liste'!$D:$D,MATCH($A63,'MA-Liste'!$M:$M,FALSE)))</f>
        <v>AeBo</v>
      </c>
      <c r="C63" s="4" t="str">
        <f ca="1">IF($A63="","",INDEX(INDIRECT("'MA-Liste'!"&amp;$C$11),MATCH($A63,'MA-Liste'!$M:$M,FALSE)))</f>
        <v>G</v>
      </c>
      <c r="D63" s="19">
        <f t="shared" ca="1" si="0"/>
        <v>35</v>
      </c>
      <c r="E63" s="20">
        <f t="shared" si="9"/>
        <v>0</v>
      </c>
      <c r="F63" s="73"/>
      <c r="G63" s="74">
        <f t="shared" ca="1" si="17"/>
        <v>0</v>
      </c>
      <c r="H63" s="73"/>
      <c r="I63" s="74">
        <f t="shared" ca="1" si="1"/>
        <v>0</v>
      </c>
      <c r="J63" s="73"/>
      <c r="K63" s="113">
        <f t="shared" ca="1" si="10"/>
        <v>0</v>
      </c>
      <c r="L63" s="73"/>
      <c r="M63" s="113">
        <f t="shared" ca="1" si="11"/>
        <v>0</v>
      </c>
      <c r="N63" s="73"/>
      <c r="O63" s="74">
        <f t="shared" ca="1" si="12"/>
        <v>0</v>
      </c>
      <c r="P63" s="73"/>
      <c r="Q63" s="113">
        <f t="shared" ca="1" si="2"/>
        <v>0</v>
      </c>
      <c r="R63" s="73"/>
      <c r="S63" s="113">
        <f t="shared" ca="1" si="3"/>
        <v>0</v>
      </c>
      <c r="T63" s="101"/>
      <c r="U63" s="74">
        <f t="shared" ca="1" si="4"/>
        <v>0</v>
      </c>
      <c r="V63" s="73"/>
      <c r="W63" s="113">
        <f t="shared" ca="1" si="13"/>
        <v>0</v>
      </c>
      <c r="X63" s="101"/>
      <c r="Y63" s="113">
        <f t="shared" ca="1" si="14"/>
        <v>0</v>
      </c>
      <c r="Z63" s="73"/>
      <c r="AA63" s="74">
        <v>0</v>
      </c>
      <c r="AB63" s="73"/>
      <c r="AC63" s="74">
        <f t="shared" ca="1" si="20"/>
        <v>0</v>
      </c>
      <c r="AD63" s="73"/>
      <c r="AE63" s="74">
        <f t="shared" ca="1" si="7"/>
        <v>0</v>
      </c>
      <c r="AF63" s="73"/>
      <c r="AG63" s="74">
        <f t="shared" ca="1" si="15"/>
        <v>0</v>
      </c>
      <c r="AH63" s="82">
        <f t="shared" ca="1" si="8"/>
        <v>0</v>
      </c>
      <c r="AI63" s="74"/>
      <c r="AJ63" s="139">
        <f t="shared" ca="1" si="16"/>
        <v>0</v>
      </c>
    </row>
    <row r="64" spans="1:36" ht="15" customHeight="1" x14ac:dyDescent="0.2">
      <c r="A64" s="84" t="s">
        <v>243</v>
      </c>
      <c r="B64" t="s">
        <v>65</v>
      </c>
      <c r="C64" s="4" t="s">
        <v>6</v>
      </c>
      <c r="D64" s="19">
        <v>100</v>
      </c>
      <c r="E64" s="20">
        <f t="shared" si="9"/>
        <v>0</v>
      </c>
      <c r="F64" s="73"/>
      <c r="G64" s="74">
        <f t="shared" si="17"/>
        <v>0</v>
      </c>
      <c r="H64" s="73"/>
      <c r="I64" s="74">
        <f t="shared" si="1"/>
        <v>0</v>
      </c>
      <c r="J64" s="73"/>
      <c r="K64" s="113">
        <f t="shared" si="10"/>
        <v>0</v>
      </c>
      <c r="L64" s="73"/>
      <c r="M64" s="113">
        <f t="shared" si="11"/>
        <v>0</v>
      </c>
      <c r="N64" s="73"/>
      <c r="O64" s="74">
        <f t="shared" si="12"/>
        <v>0</v>
      </c>
      <c r="P64" s="73"/>
      <c r="Q64" s="113">
        <f t="shared" si="2"/>
        <v>0</v>
      </c>
      <c r="R64" s="73"/>
      <c r="S64" s="113">
        <f t="shared" si="3"/>
        <v>0</v>
      </c>
      <c r="T64" s="101"/>
      <c r="U64" s="74">
        <f t="shared" si="4"/>
        <v>0</v>
      </c>
      <c r="V64" s="73"/>
      <c r="W64" s="113">
        <f t="shared" si="13"/>
        <v>0</v>
      </c>
      <c r="X64" s="101"/>
      <c r="Y64" s="113">
        <f t="shared" si="14"/>
        <v>0</v>
      </c>
      <c r="Z64" s="73"/>
      <c r="AA64" s="74">
        <v>0</v>
      </c>
      <c r="AB64" s="73"/>
      <c r="AC64" s="74">
        <f t="shared" si="20"/>
        <v>0</v>
      </c>
      <c r="AD64" s="73"/>
      <c r="AE64" s="74">
        <f t="shared" si="7"/>
        <v>0</v>
      </c>
      <c r="AF64" s="73"/>
      <c r="AG64" s="74">
        <f t="shared" si="15"/>
        <v>0</v>
      </c>
      <c r="AH64" s="82">
        <f t="shared" si="8"/>
        <v>0</v>
      </c>
      <c r="AI64" s="74"/>
      <c r="AJ64" s="139">
        <f t="shared" si="16"/>
        <v>0</v>
      </c>
    </row>
    <row r="65" spans="1:36" ht="15" customHeight="1" x14ac:dyDescent="0.2">
      <c r="A65" s="84" t="s">
        <v>244</v>
      </c>
      <c r="B65" t="s">
        <v>65</v>
      </c>
      <c r="C65" s="4" t="s">
        <v>6</v>
      </c>
      <c r="D65" s="19">
        <v>100</v>
      </c>
      <c r="E65" s="20">
        <f t="shared" si="9"/>
        <v>0</v>
      </c>
      <c r="F65" s="73"/>
      <c r="G65" s="74">
        <f t="shared" si="17"/>
        <v>0</v>
      </c>
      <c r="H65" s="73"/>
      <c r="I65" s="74">
        <f t="shared" si="1"/>
        <v>0</v>
      </c>
      <c r="J65" s="73"/>
      <c r="K65" s="113">
        <f t="shared" si="10"/>
        <v>0</v>
      </c>
      <c r="L65" s="73"/>
      <c r="M65" s="113">
        <f t="shared" si="11"/>
        <v>0</v>
      </c>
      <c r="N65" s="73"/>
      <c r="O65" s="74">
        <f t="shared" si="12"/>
        <v>0</v>
      </c>
      <c r="P65" s="73"/>
      <c r="Q65" s="113">
        <f t="shared" si="2"/>
        <v>0</v>
      </c>
      <c r="R65" s="73"/>
      <c r="S65" s="113">
        <f t="shared" si="3"/>
        <v>0</v>
      </c>
      <c r="T65" s="101"/>
      <c r="U65" s="74">
        <f t="shared" si="4"/>
        <v>0</v>
      </c>
      <c r="V65" s="73"/>
      <c r="W65" s="113">
        <f t="shared" si="13"/>
        <v>0</v>
      </c>
      <c r="X65" s="101"/>
      <c r="Y65" s="113">
        <f t="shared" si="14"/>
        <v>0</v>
      </c>
      <c r="Z65" s="73"/>
      <c r="AA65" s="74">
        <v>0</v>
      </c>
      <c r="AB65" s="73"/>
      <c r="AC65" s="74">
        <f t="shared" si="20"/>
        <v>0</v>
      </c>
      <c r="AD65" s="73"/>
      <c r="AE65" s="74">
        <f t="shared" si="7"/>
        <v>0</v>
      </c>
      <c r="AF65" s="73"/>
      <c r="AG65" s="74">
        <f t="shared" si="15"/>
        <v>0</v>
      </c>
      <c r="AH65" s="82">
        <f t="shared" si="8"/>
        <v>0</v>
      </c>
      <c r="AI65" s="74"/>
      <c r="AJ65" s="139">
        <f t="shared" si="16"/>
        <v>0</v>
      </c>
    </row>
    <row r="66" spans="1:36" ht="15" customHeight="1" x14ac:dyDescent="0.2">
      <c r="A66" s="84" t="s">
        <v>249</v>
      </c>
      <c r="B66" t="s">
        <v>250</v>
      </c>
      <c r="C66" s="4" t="s">
        <v>9</v>
      </c>
      <c r="D66" s="19">
        <v>35</v>
      </c>
      <c r="E66" s="20">
        <f t="shared" si="9"/>
        <v>0</v>
      </c>
      <c r="F66" s="73"/>
      <c r="G66" s="74">
        <f t="shared" si="17"/>
        <v>0</v>
      </c>
      <c r="H66" s="73"/>
      <c r="I66" s="74">
        <f t="shared" si="1"/>
        <v>0</v>
      </c>
      <c r="J66" s="73"/>
      <c r="K66" s="113">
        <f t="shared" si="10"/>
        <v>0</v>
      </c>
      <c r="L66" s="73"/>
      <c r="M66" s="113">
        <f t="shared" si="11"/>
        <v>0</v>
      </c>
      <c r="N66" s="73"/>
      <c r="O66" s="74">
        <f t="shared" si="12"/>
        <v>0</v>
      </c>
      <c r="P66" s="73"/>
      <c r="Q66" s="113">
        <f t="shared" si="2"/>
        <v>0</v>
      </c>
      <c r="R66" s="73"/>
      <c r="S66" s="113">
        <f t="shared" si="3"/>
        <v>0</v>
      </c>
      <c r="T66" s="101"/>
      <c r="U66" s="74">
        <f t="shared" si="4"/>
        <v>0</v>
      </c>
      <c r="V66" s="73"/>
      <c r="W66" s="113">
        <f t="shared" si="13"/>
        <v>0</v>
      </c>
      <c r="X66" s="101"/>
      <c r="Y66" s="113">
        <f t="shared" si="14"/>
        <v>0</v>
      </c>
      <c r="Z66" s="73"/>
      <c r="AA66" s="74">
        <v>0</v>
      </c>
      <c r="AB66" s="73"/>
      <c r="AC66" s="74">
        <f t="shared" si="20"/>
        <v>0</v>
      </c>
      <c r="AD66" s="73"/>
      <c r="AE66" s="74">
        <f t="shared" si="7"/>
        <v>0</v>
      </c>
      <c r="AF66" s="73"/>
      <c r="AG66" s="74">
        <f t="shared" si="15"/>
        <v>0</v>
      </c>
      <c r="AH66" s="82">
        <f t="shared" si="8"/>
        <v>0</v>
      </c>
      <c r="AI66" s="74"/>
      <c r="AJ66" s="139">
        <f t="shared" si="16"/>
        <v>0</v>
      </c>
    </row>
    <row r="67" spans="1:36" ht="15" customHeight="1" x14ac:dyDescent="0.2">
      <c r="A67" s="84" t="s">
        <v>246</v>
      </c>
      <c r="B67" t="s">
        <v>65</v>
      </c>
      <c r="C67" s="4" t="s">
        <v>4</v>
      </c>
      <c r="D67" s="19">
        <v>140</v>
      </c>
      <c r="E67" s="20">
        <f t="shared" si="9"/>
        <v>0</v>
      </c>
      <c r="F67" s="73"/>
      <c r="G67" s="74">
        <f t="shared" si="17"/>
        <v>0</v>
      </c>
      <c r="H67" s="73"/>
      <c r="I67" s="74">
        <f t="shared" si="1"/>
        <v>0</v>
      </c>
      <c r="J67" s="73"/>
      <c r="K67" s="113">
        <f t="shared" si="10"/>
        <v>0</v>
      </c>
      <c r="L67" s="73"/>
      <c r="M67" s="113">
        <f t="shared" si="11"/>
        <v>0</v>
      </c>
      <c r="N67" s="73"/>
      <c r="O67" s="74">
        <f t="shared" si="12"/>
        <v>0</v>
      </c>
      <c r="P67" s="73"/>
      <c r="Q67" s="113">
        <f t="shared" si="2"/>
        <v>0</v>
      </c>
      <c r="R67" s="73"/>
      <c r="S67" s="113">
        <f t="shared" si="3"/>
        <v>0</v>
      </c>
      <c r="T67" s="101"/>
      <c r="U67" s="74">
        <f t="shared" si="4"/>
        <v>0</v>
      </c>
      <c r="V67" s="73"/>
      <c r="W67" s="113">
        <f t="shared" si="13"/>
        <v>0</v>
      </c>
      <c r="X67" s="101"/>
      <c r="Y67" s="113">
        <f t="shared" si="14"/>
        <v>0</v>
      </c>
      <c r="Z67" s="73"/>
      <c r="AA67" s="74">
        <v>0</v>
      </c>
      <c r="AB67" s="73"/>
      <c r="AC67" s="74">
        <f t="shared" si="20"/>
        <v>0</v>
      </c>
      <c r="AD67" s="73"/>
      <c r="AE67" s="74">
        <f t="shared" si="7"/>
        <v>0</v>
      </c>
      <c r="AF67" s="73"/>
      <c r="AG67" s="74">
        <f t="shared" si="15"/>
        <v>0</v>
      </c>
      <c r="AH67" s="82">
        <f t="shared" si="8"/>
        <v>0</v>
      </c>
      <c r="AI67" s="74"/>
      <c r="AJ67" s="139">
        <f t="shared" si="16"/>
        <v>0</v>
      </c>
    </row>
    <row r="68" spans="1:36" ht="15" customHeight="1" x14ac:dyDescent="0.2">
      <c r="A68" s="84" t="s">
        <v>228</v>
      </c>
      <c r="B68" t="str">
        <f>IF($A68="","",INDEX('MA-Liste'!$D:$D,MATCH($A68,'MA-Liste'!$M:$M,FALSE)))</f>
        <v>AeBo</v>
      </c>
      <c r="C68" s="4" t="str">
        <f ca="1">IF($A68="","",INDEX(INDIRECT("'MA-Liste'!"&amp;$C$11),MATCH($A68,'MA-Liste'!$M:$M,FALSE)))</f>
        <v>D</v>
      </c>
      <c r="D68" s="19">
        <f t="shared" ca="1" si="0"/>
        <v>100</v>
      </c>
      <c r="E68" s="20">
        <f t="shared" si="9"/>
        <v>0</v>
      </c>
      <c r="F68" s="73"/>
      <c r="G68" s="74">
        <f t="shared" ca="1" si="17"/>
        <v>0</v>
      </c>
      <c r="H68" s="73"/>
      <c r="I68" s="74">
        <f t="shared" ca="1" si="1"/>
        <v>0</v>
      </c>
      <c r="J68" s="73"/>
      <c r="K68" s="113">
        <f t="shared" ca="1" si="10"/>
        <v>0</v>
      </c>
      <c r="L68" s="73"/>
      <c r="M68" s="113">
        <f t="shared" ca="1" si="11"/>
        <v>0</v>
      </c>
      <c r="N68" s="73"/>
      <c r="O68" s="74">
        <f t="shared" ca="1" si="12"/>
        <v>0</v>
      </c>
      <c r="P68" s="73"/>
      <c r="Q68" s="113">
        <f t="shared" ca="1" si="2"/>
        <v>0</v>
      </c>
      <c r="R68" s="73"/>
      <c r="S68" s="113">
        <f t="shared" ca="1" si="3"/>
        <v>0</v>
      </c>
      <c r="T68" s="101"/>
      <c r="U68" s="74">
        <f t="shared" ca="1" si="4"/>
        <v>0</v>
      </c>
      <c r="V68" s="73"/>
      <c r="W68" s="113">
        <f t="shared" ca="1" si="13"/>
        <v>0</v>
      </c>
      <c r="X68" s="101"/>
      <c r="Y68" s="113">
        <f t="shared" ca="1" si="14"/>
        <v>0</v>
      </c>
      <c r="Z68" s="73"/>
      <c r="AA68" s="74">
        <v>0</v>
      </c>
      <c r="AB68" s="73"/>
      <c r="AC68" s="74">
        <f t="shared" ca="1" si="20"/>
        <v>0</v>
      </c>
      <c r="AD68" s="73"/>
      <c r="AE68" s="74">
        <f t="shared" ca="1" si="7"/>
        <v>0</v>
      </c>
      <c r="AF68" s="73"/>
      <c r="AG68" s="74">
        <f t="shared" ca="1" si="15"/>
        <v>0</v>
      </c>
      <c r="AH68" s="82">
        <f t="shared" ca="1" si="8"/>
        <v>0</v>
      </c>
      <c r="AI68" s="74"/>
      <c r="AJ68" s="139">
        <f t="shared" ca="1" si="16"/>
        <v>0</v>
      </c>
    </row>
    <row r="69" spans="1:36" ht="15" customHeight="1" x14ac:dyDescent="0.2">
      <c r="A69" s="84" t="s">
        <v>363</v>
      </c>
      <c r="B69" s="14" t="s">
        <v>65</v>
      </c>
      <c r="C69" s="18" t="str">
        <f ca="1">IF($A69="","",INDEX(INDIRECT("'MA-Liste'!"&amp;$C$11),MATCH($A69,'MA-Liste'!$M:$M,FALSE)))</f>
        <v>E</v>
      </c>
      <c r="D69" s="19">
        <f t="shared" ca="1" si="0"/>
        <v>75</v>
      </c>
      <c r="E69" s="20">
        <f t="shared" si="9"/>
        <v>0</v>
      </c>
      <c r="F69" s="73"/>
      <c r="G69" s="74">
        <f t="shared" ca="1" si="17"/>
        <v>0</v>
      </c>
      <c r="H69" s="73"/>
      <c r="I69" s="74">
        <f t="shared" ca="1" si="1"/>
        <v>0</v>
      </c>
      <c r="J69" s="73"/>
      <c r="K69" s="113">
        <f t="shared" ca="1" si="10"/>
        <v>0</v>
      </c>
      <c r="L69" s="73"/>
      <c r="M69" s="113">
        <f t="shared" ca="1" si="11"/>
        <v>0</v>
      </c>
      <c r="N69" s="73"/>
      <c r="O69" s="74">
        <f t="shared" ca="1" si="12"/>
        <v>0</v>
      </c>
      <c r="P69" s="73"/>
      <c r="Q69" s="113">
        <f t="shared" ca="1" si="2"/>
        <v>0</v>
      </c>
      <c r="R69" s="73"/>
      <c r="S69" s="113">
        <f t="shared" ca="1" si="3"/>
        <v>0</v>
      </c>
      <c r="T69" s="101"/>
      <c r="U69" s="74">
        <f t="shared" ca="1" si="4"/>
        <v>0</v>
      </c>
      <c r="V69" s="73"/>
      <c r="W69" s="113">
        <f t="shared" ca="1" si="13"/>
        <v>0</v>
      </c>
      <c r="X69" s="101"/>
      <c r="Y69" s="113">
        <f t="shared" ca="1" si="14"/>
        <v>0</v>
      </c>
      <c r="Z69" s="73"/>
      <c r="AA69" s="74">
        <v>0</v>
      </c>
      <c r="AB69" s="73"/>
      <c r="AC69" s="74">
        <f t="shared" ca="1" si="20"/>
        <v>0</v>
      </c>
      <c r="AD69" s="73"/>
      <c r="AE69" s="74">
        <f t="shared" ca="1" si="7"/>
        <v>0</v>
      </c>
      <c r="AF69" s="73"/>
      <c r="AG69" s="74">
        <f t="shared" ca="1" si="15"/>
        <v>0</v>
      </c>
      <c r="AH69" s="82">
        <f t="shared" ca="1" si="8"/>
        <v>0</v>
      </c>
      <c r="AI69" s="74"/>
      <c r="AJ69" s="139">
        <f t="shared" ca="1" si="16"/>
        <v>0</v>
      </c>
    </row>
    <row r="70" spans="1:36" ht="15" customHeight="1" x14ac:dyDescent="0.2">
      <c r="A70" s="84" t="s">
        <v>252</v>
      </c>
      <c r="B70" s="14" t="s">
        <v>65</v>
      </c>
      <c r="C70" s="18" t="s">
        <v>8</v>
      </c>
      <c r="D70" s="19">
        <v>60</v>
      </c>
      <c r="E70" s="20">
        <f t="shared" si="9"/>
        <v>0</v>
      </c>
      <c r="F70" s="73"/>
      <c r="G70" s="74">
        <f t="shared" si="17"/>
        <v>0</v>
      </c>
      <c r="H70" s="73"/>
      <c r="I70" s="74">
        <f t="shared" si="1"/>
        <v>0</v>
      </c>
      <c r="J70" s="73"/>
      <c r="K70" s="113">
        <f t="shared" si="10"/>
        <v>0</v>
      </c>
      <c r="L70" s="73"/>
      <c r="M70" s="113">
        <f t="shared" si="11"/>
        <v>0</v>
      </c>
      <c r="N70" s="73"/>
      <c r="O70" s="74">
        <f t="shared" si="12"/>
        <v>0</v>
      </c>
      <c r="P70" s="73"/>
      <c r="Q70" s="113">
        <f t="shared" si="2"/>
        <v>0</v>
      </c>
      <c r="R70" s="73"/>
      <c r="S70" s="113">
        <f t="shared" si="3"/>
        <v>0</v>
      </c>
      <c r="T70" s="101"/>
      <c r="U70" s="74">
        <f t="shared" si="4"/>
        <v>0</v>
      </c>
      <c r="V70" s="73"/>
      <c r="W70" s="113">
        <f t="shared" si="13"/>
        <v>0</v>
      </c>
      <c r="X70" s="101"/>
      <c r="Y70" s="113">
        <f t="shared" si="14"/>
        <v>0</v>
      </c>
      <c r="Z70" s="73"/>
      <c r="AA70" s="74">
        <v>0</v>
      </c>
      <c r="AB70" s="73"/>
      <c r="AC70" s="74">
        <f t="shared" si="20"/>
        <v>0</v>
      </c>
      <c r="AD70" s="73"/>
      <c r="AE70" s="74">
        <f t="shared" si="7"/>
        <v>0</v>
      </c>
      <c r="AF70" s="73"/>
      <c r="AG70" s="74">
        <f t="shared" si="15"/>
        <v>0</v>
      </c>
      <c r="AH70" s="82">
        <f t="shared" si="8"/>
        <v>0</v>
      </c>
      <c r="AI70" s="74"/>
      <c r="AJ70" s="139">
        <f t="shared" si="16"/>
        <v>0</v>
      </c>
    </row>
    <row r="71" spans="1:36" ht="15" customHeight="1" x14ac:dyDescent="0.2">
      <c r="A71" s="90" t="s">
        <v>253</v>
      </c>
      <c r="B71" s="14" t="s">
        <v>65</v>
      </c>
      <c r="C71" s="18" t="s">
        <v>6</v>
      </c>
      <c r="D71" s="19">
        <v>100</v>
      </c>
      <c r="E71" s="20">
        <f t="shared" si="9"/>
        <v>0</v>
      </c>
      <c r="F71" s="73"/>
      <c r="G71" s="74">
        <f t="shared" si="17"/>
        <v>0</v>
      </c>
      <c r="H71" s="73"/>
      <c r="I71" s="74">
        <f t="shared" si="1"/>
        <v>0</v>
      </c>
      <c r="J71" s="73"/>
      <c r="K71" s="113">
        <f t="shared" si="10"/>
        <v>0</v>
      </c>
      <c r="L71" s="73"/>
      <c r="M71" s="113">
        <f t="shared" si="11"/>
        <v>0</v>
      </c>
      <c r="N71" s="73"/>
      <c r="O71" s="74">
        <f t="shared" si="12"/>
        <v>0</v>
      </c>
      <c r="P71" s="73"/>
      <c r="Q71" s="113">
        <f t="shared" si="2"/>
        <v>0</v>
      </c>
      <c r="R71" s="73"/>
      <c r="S71" s="113">
        <f t="shared" si="3"/>
        <v>0</v>
      </c>
      <c r="T71" s="101"/>
      <c r="U71" s="74">
        <f t="shared" si="4"/>
        <v>0</v>
      </c>
      <c r="V71" s="73"/>
      <c r="W71" s="113">
        <f t="shared" si="13"/>
        <v>0</v>
      </c>
      <c r="X71" s="101"/>
      <c r="Y71" s="113">
        <f t="shared" si="14"/>
        <v>0</v>
      </c>
      <c r="Z71" s="73"/>
      <c r="AA71" s="74">
        <v>0</v>
      </c>
      <c r="AB71" s="73"/>
      <c r="AC71" s="74">
        <f t="shared" si="20"/>
        <v>0</v>
      </c>
      <c r="AD71" s="73"/>
      <c r="AE71" s="74">
        <f t="shared" si="7"/>
        <v>0</v>
      </c>
      <c r="AF71" s="73"/>
      <c r="AG71" s="74">
        <f t="shared" si="15"/>
        <v>0</v>
      </c>
      <c r="AH71" s="82">
        <f t="shared" si="8"/>
        <v>0</v>
      </c>
      <c r="AI71" s="74"/>
      <c r="AJ71" s="139">
        <f t="shared" si="16"/>
        <v>0</v>
      </c>
    </row>
    <row r="72" spans="1:36" ht="15" customHeight="1" x14ac:dyDescent="0.2">
      <c r="A72" s="90" t="s">
        <v>254</v>
      </c>
      <c r="B72" s="14" t="s">
        <v>65</v>
      </c>
      <c r="C72" s="18" t="s">
        <v>8</v>
      </c>
      <c r="D72" s="19">
        <v>60</v>
      </c>
      <c r="E72" s="20">
        <f t="shared" si="9"/>
        <v>0</v>
      </c>
      <c r="F72" s="73"/>
      <c r="G72" s="74">
        <f t="shared" si="17"/>
        <v>0</v>
      </c>
      <c r="H72" s="73"/>
      <c r="I72" s="74">
        <f t="shared" si="1"/>
        <v>0</v>
      </c>
      <c r="J72" s="73"/>
      <c r="K72" s="113">
        <f t="shared" si="10"/>
        <v>0</v>
      </c>
      <c r="L72" s="73"/>
      <c r="M72" s="113">
        <f t="shared" si="11"/>
        <v>0</v>
      </c>
      <c r="N72" s="73"/>
      <c r="O72" s="74">
        <f t="shared" si="12"/>
        <v>0</v>
      </c>
      <c r="P72" s="73"/>
      <c r="Q72" s="113">
        <f t="shared" si="2"/>
        <v>0</v>
      </c>
      <c r="R72" s="73"/>
      <c r="S72" s="113">
        <f t="shared" si="3"/>
        <v>0</v>
      </c>
      <c r="T72" s="101"/>
      <c r="U72" s="74">
        <f t="shared" si="4"/>
        <v>0</v>
      </c>
      <c r="V72" s="73"/>
      <c r="W72" s="113">
        <f t="shared" si="13"/>
        <v>0</v>
      </c>
      <c r="X72" s="101"/>
      <c r="Y72" s="113">
        <f t="shared" si="14"/>
        <v>0</v>
      </c>
      <c r="Z72" s="73"/>
      <c r="AA72" s="74">
        <v>0</v>
      </c>
      <c r="AB72" s="73"/>
      <c r="AC72" s="74">
        <f t="shared" si="20"/>
        <v>0</v>
      </c>
      <c r="AD72" s="73"/>
      <c r="AE72" s="74">
        <f t="shared" si="7"/>
        <v>0</v>
      </c>
      <c r="AF72" s="73"/>
      <c r="AG72" s="74">
        <f t="shared" si="15"/>
        <v>0</v>
      </c>
      <c r="AH72" s="82">
        <f t="shared" si="8"/>
        <v>0</v>
      </c>
      <c r="AI72" s="74"/>
      <c r="AJ72" s="147">
        <f t="shared" si="16"/>
        <v>0</v>
      </c>
    </row>
    <row r="73" spans="1:36" ht="15" customHeight="1" x14ac:dyDescent="0.2">
      <c r="A73" s="90" t="s">
        <v>255</v>
      </c>
      <c r="B73" s="14" t="s">
        <v>65</v>
      </c>
      <c r="C73" s="18" t="s">
        <v>5</v>
      </c>
      <c r="D73" s="19">
        <v>118</v>
      </c>
      <c r="E73" s="20">
        <f t="shared" si="9"/>
        <v>0</v>
      </c>
      <c r="F73" s="73"/>
      <c r="G73" s="74">
        <f t="shared" si="17"/>
        <v>0</v>
      </c>
      <c r="H73" s="73"/>
      <c r="I73" s="74">
        <f t="shared" si="1"/>
        <v>0</v>
      </c>
      <c r="J73" s="73"/>
      <c r="K73" s="113">
        <f t="shared" si="10"/>
        <v>0</v>
      </c>
      <c r="L73" s="73"/>
      <c r="M73" s="113">
        <f t="shared" si="11"/>
        <v>0</v>
      </c>
      <c r="N73" s="73"/>
      <c r="O73" s="74">
        <f t="shared" si="12"/>
        <v>0</v>
      </c>
      <c r="P73" s="73"/>
      <c r="Q73" s="113">
        <f t="shared" si="2"/>
        <v>0</v>
      </c>
      <c r="R73" s="73"/>
      <c r="S73" s="113">
        <f t="shared" si="3"/>
        <v>0</v>
      </c>
      <c r="T73" s="101"/>
      <c r="U73" s="74">
        <f t="shared" si="4"/>
        <v>0</v>
      </c>
      <c r="V73" s="73"/>
      <c r="W73" s="113">
        <f t="shared" si="13"/>
        <v>0</v>
      </c>
      <c r="X73" s="101"/>
      <c r="Y73" s="113">
        <f t="shared" si="14"/>
        <v>0</v>
      </c>
      <c r="Z73" s="73"/>
      <c r="AA73" s="74">
        <v>0</v>
      </c>
      <c r="AB73" s="73"/>
      <c r="AC73" s="74">
        <f t="shared" si="20"/>
        <v>0</v>
      </c>
      <c r="AD73" s="73"/>
      <c r="AE73" s="74">
        <f t="shared" si="7"/>
        <v>0</v>
      </c>
      <c r="AF73" s="73"/>
      <c r="AG73" s="74">
        <f t="shared" si="15"/>
        <v>0</v>
      </c>
      <c r="AH73" s="82">
        <f t="shared" si="8"/>
        <v>0</v>
      </c>
      <c r="AI73" s="74"/>
      <c r="AJ73" s="147">
        <f t="shared" si="16"/>
        <v>0</v>
      </c>
    </row>
    <row r="74" spans="1:36" ht="15" customHeight="1" x14ac:dyDescent="0.2">
      <c r="A74" s="90" t="s">
        <v>256</v>
      </c>
      <c r="B74" s="14" t="s">
        <v>65</v>
      </c>
      <c r="C74" s="18" t="s">
        <v>5</v>
      </c>
      <c r="D74" s="19">
        <v>118</v>
      </c>
      <c r="E74" s="20">
        <f t="shared" si="9"/>
        <v>0</v>
      </c>
      <c r="F74" s="73"/>
      <c r="G74" s="74">
        <f t="shared" si="17"/>
        <v>0</v>
      </c>
      <c r="H74" s="73"/>
      <c r="I74" s="74">
        <f t="shared" si="1"/>
        <v>0</v>
      </c>
      <c r="J74" s="73"/>
      <c r="K74" s="113">
        <f t="shared" si="10"/>
        <v>0</v>
      </c>
      <c r="L74" s="73"/>
      <c r="M74" s="113">
        <f t="shared" si="11"/>
        <v>0</v>
      </c>
      <c r="N74" s="73"/>
      <c r="O74" s="74">
        <f t="shared" si="12"/>
        <v>0</v>
      </c>
      <c r="P74" s="73"/>
      <c r="Q74" s="113">
        <f t="shared" si="2"/>
        <v>0</v>
      </c>
      <c r="R74" s="73"/>
      <c r="S74" s="113">
        <f t="shared" si="3"/>
        <v>0</v>
      </c>
      <c r="T74" s="101"/>
      <c r="U74" s="74">
        <f t="shared" si="4"/>
        <v>0</v>
      </c>
      <c r="V74" s="73"/>
      <c r="W74" s="113">
        <f t="shared" si="13"/>
        <v>0</v>
      </c>
      <c r="X74" s="101"/>
      <c r="Y74" s="113">
        <f t="shared" si="14"/>
        <v>0</v>
      </c>
      <c r="Z74" s="73"/>
      <c r="AA74" s="74">
        <v>0</v>
      </c>
      <c r="AB74" s="73"/>
      <c r="AC74" s="74">
        <f t="shared" si="20"/>
        <v>0</v>
      </c>
      <c r="AD74" s="73"/>
      <c r="AE74" s="74">
        <f t="shared" si="7"/>
        <v>0</v>
      </c>
      <c r="AF74" s="73"/>
      <c r="AG74" s="74">
        <f t="shared" si="15"/>
        <v>0</v>
      </c>
      <c r="AH74" s="82">
        <f t="shared" si="8"/>
        <v>0</v>
      </c>
      <c r="AI74" s="74"/>
      <c r="AJ74" s="147">
        <f t="shared" si="16"/>
        <v>0</v>
      </c>
    </row>
    <row r="75" spans="1:36" ht="15" customHeight="1" x14ac:dyDescent="0.2">
      <c r="A75" s="90" t="s">
        <v>257</v>
      </c>
      <c r="B75" s="14" t="s">
        <v>65</v>
      </c>
      <c r="C75" s="18" t="s">
        <v>5</v>
      </c>
      <c r="D75" s="19">
        <v>118</v>
      </c>
      <c r="E75" s="20">
        <f t="shared" si="9"/>
        <v>0</v>
      </c>
      <c r="F75" s="73"/>
      <c r="G75" s="74">
        <f t="shared" si="17"/>
        <v>0</v>
      </c>
      <c r="H75" s="73"/>
      <c r="I75" s="74">
        <f t="shared" si="1"/>
        <v>0</v>
      </c>
      <c r="J75" s="73"/>
      <c r="K75" s="113">
        <f t="shared" si="10"/>
        <v>0</v>
      </c>
      <c r="L75" s="73"/>
      <c r="M75" s="113">
        <f t="shared" si="11"/>
        <v>0</v>
      </c>
      <c r="N75" s="73"/>
      <c r="O75" s="74">
        <f t="shared" si="12"/>
        <v>0</v>
      </c>
      <c r="P75" s="73"/>
      <c r="Q75" s="113">
        <f t="shared" si="2"/>
        <v>0</v>
      </c>
      <c r="R75" s="73"/>
      <c r="S75" s="113">
        <f t="shared" si="3"/>
        <v>0</v>
      </c>
      <c r="T75" s="101"/>
      <c r="U75" s="74">
        <f t="shared" si="4"/>
        <v>0</v>
      </c>
      <c r="V75" s="73"/>
      <c r="W75" s="113">
        <f t="shared" si="13"/>
        <v>0</v>
      </c>
      <c r="X75" s="101"/>
      <c r="Y75" s="113">
        <f t="shared" si="14"/>
        <v>0</v>
      </c>
      <c r="Z75" s="73"/>
      <c r="AA75" s="74">
        <v>0</v>
      </c>
      <c r="AB75" s="73"/>
      <c r="AC75" s="74">
        <f t="shared" si="20"/>
        <v>0</v>
      </c>
      <c r="AD75" s="73"/>
      <c r="AE75" s="74">
        <f t="shared" si="7"/>
        <v>0</v>
      </c>
      <c r="AF75" s="73"/>
      <c r="AG75" s="74">
        <f t="shared" si="15"/>
        <v>0</v>
      </c>
      <c r="AH75" s="82">
        <f t="shared" si="8"/>
        <v>0</v>
      </c>
      <c r="AI75" s="74"/>
      <c r="AJ75" s="147">
        <f t="shared" si="16"/>
        <v>0</v>
      </c>
    </row>
    <row r="76" spans="1:36" ht="15" customHeight="1" x14ac:dyDescent="0.2">
      <c r="A76" s="90" t="s">
        <v>264</v>
      </c>
      <c r="B76" s="14" t="s">
        <v>65</v>
      </c>
      <c r="C76" s="18" t="s">
        <v>6</v>
      </c>
      <c r="D76" s="19">
        <v>100</v>
      </c>
      <c r="E76" s="20">
        <f t="shared" si="9"/>
        <v>0</v>
      </c>
      <c r="F76" s="73"/>
      <c r="G76" s="74">
        <f t="shared" si="17"/>
        <v>0</v>
      </c>
      <c r="H76" s="73"/>
      <c r="I76" s="74">
        <f t="shared" si="1"/>
        <v>0</v>
      </c>
      <c r="J76" s="73"/>
      <c r="K76" s="113">
        <f t="shared" si="10"/>
        <v>0</v>
      </c>
      <c r="L76" s="73"/>
      <c r="M76" s="113">
        <f t="shared" si="11"/>
        <v>0</v>
      </c>
      <c r="N76" s="73"/>
      <c r="O76" s="74">
        <f t="shared" si="12"/>
        <v>0</v>
      </c>
      <c r="P76" s="73"/>
      <c r="Q76" s="113">
        <f t="shared" si="2"/>
        <v>0</v>
      </c>
      <c r="R76" s="73"/>
      <c r="S76" s="113">
        <f t="shared" si="3"/>
        <v>0</v>
      </c>
      <c r="T76" s="101"/>
      <c r="U76" s="74">
        <f t="shared" si="4"/>
        <v>0</v>
      </c>
      <c r="V76" s="73"/>
      <c r="W76" s="113">
        <f t="shared" si="13"/>
        <v>0</v>
      </c>
      <c r="X76" s="101"/>
      <c r="Y76" s="113">
        <f t="shared" si="14"/>
        <v>0</v>
      </c>
      <c r="Z76" s="73"/>
      <c r="AA76" s="74">
        <v>0</v>
      </c>
      <c r="AB76" s="73"/>
      <c r="AC76" s="74">
        <f t="shared" si="20"/>
        <v>0</v>
      </c>
      <c r="AD76" s="73"/>
      <c r="AE76" s="74">
        <f t="shared" si="7"/>
        <v>0</v>
      </c>
      <c r="AF76" s="73"/>
      <c r="AG76" s="74">
        <f t="shared" si="15"/>
        <v>0</v>
      </c>
      <c r="AH76" s="82">
        <f t="shared" si="8"/>
        <v>0</v>
      </c>
      <c r="AI76" s="74"/>
      <c r="AJ76" s="147">
        <f t="shared" si="16"/>
        <v>0</v>
      </c>
    </row>
    <row r="77" spans="1:36" ht="15" customHeight="1" x14ac:dyDescent="0.2">
      <c r="A77" s="90" t="s">
        <v>322</v>
      </c>
      <c r="B77" s="14" t="s">
        <v>65</v>
      </c>
      <c r="C77" s="18" t="s">
        <v>6</v>
      </c>
      <c r="D77" s="19">
        <v>100</v>
      </c>
      <c r="E77" s="20">
        <f t="shared" si="9"/>
        <v>0</v>
      </c>
      <c r="F77" s="73"/>
      <c r="G77" s="74">
        <f>IF(D77="",0,D77*F77)</f>
        <v>0</v>
      </c>
      <c r="H77" s="73"/>
      <c r="I77" s="74">
        <f t="shared" si="1"/>
        <v>0</v>
      </c>
      <c r="J77" s="73"/>
      <c r="K77" s="113">
        <f t="shared" si="10"/>
        <v>0</v>
      </c>
      <c r="L77" s="73"/>
      <c r="M77" s="113">
        <f t="shared" si="11"/>
        <v>0</v>
      </c>
      <c r="N77" s="73"/>
      <c r="O77" s="74">
        <f t="shared" si="12"/>
        <v>0</v>
      </c>
      <c r="P77" s="73"/>
      <c r="Q77" s="113">
        <f t="shared" si="2"/>
        <v>0</v>
      </c>
      <c r="R77" s="73"/>
      <c r="S77" s="113">
        <f t="shared" si="3"/>
        <v>0</v>
      </c>
      <c r="T77" s="101"/>
      <c r="U77" s="74">
        <f t="shared" si="4"/>
        <v>0</v>
      </c>
      <c r="V77" s="73"/>
      <c r="W77" s="113">
        <f t="shared" si="13"/>
        <v>0</v>
      </c>
      <c r="X77" s="101"/>
      <c r="Y77" s="113">
        <f t="shared" si="14"/>
        <v>0</v>
      </c>
      <c r="Z77" s="73"/>
      <c r="AA77" s="74">
        <v>0</v>
      </c>
      <c r="AB77" s="73"/>
      <c r="AC77" s="74">
        <f t="shared" si="20"/>
        <v>0</v>
      </c>
      <c r="AD77" s="73"/>
      <c r="AE77" s="74">
        <f t="shared" si="7"/>
        <v>0</v>
      </c>
      <c r="AF77" s="73"/>
      <c r="AG77" s="74">
        <f t="shared" si="15"/>
        <v>0</v>
      </c>
      <c r="AH77" s="82">
        <f t="shared" si="8"/>
        <v>0</v>
      </c>
      <c r="AI77" s="74"/>
      <c r="AJ77" s="147">
        <f t="shared" si="16"/>
        <v>0</v>
      </c>
    </row>
    <row r="78" spans="1:36" ht="15" customHeight="1" x14ac:dyDescent="0.2">
      <c r="A78" s="90" t="s">
        <v>323</v>
      </c>
      <c r="B78" s="14" t="s">
        <v>65</v>
      </c>
      <c r="C78" s="18" t="s">
        <v>6</v>
      </c>
      <c r="D78" s="19">
        <v>100</v>
      </c>
      <c r="E78" s="20">
        <f t="shared" si="9"/>
        <v>0</v>
      </c>
      <c r="F78" s="73"/>
      <c r="G78" s="74">
        <f>IF(D78="",0,D78*F78)</f>
        <v>0</v>
      </c>
      <c r="H78" s="73"/>
      <c r="I78" s="74">
        <f t="shared" si="1"/>
        <v>0</v>
      </c>
      <c r="J78" s="73"/>
      <c r="K78" s="113">
        <f t="shared" si="10"/>
        <v>0</v>
      </c>
      <c r="L78" s="73"/>
      <c r="M78" s="113">
        <f t="shared" si="11"/>
        <v>0</v>
      </c>
      <c r="N78" s="73"/>
      <c r="O78" s="74">
        <f t="shared" si="12"/>
        <v>0</v>
      </c>
      <c r="P78" s="73"/>
      <c r="Q78" s="113">
        <f t="shared" si="2"/>
        <v>0</v>
      </c>
      <c r="R78" s="73"/>
      <c r="S78" s="113">
        <f t="shared" si="3"/>
        <v>0</v>
      </c>
      <c r="T78" s="101"/>
      <c r="U78" s="74">
        <f t="shared" si="4"/>
        <v>0</v>
      </c>
      <c r="V78" s="73"/>
      <c r="W78" s="113">
        <f t="shared" si="13"/>
        <v>0</v>
      </c>
      <c r="X78" s="101"/>
      <c r="Y78" s="113">
        <f t="shared" si="14"/>
        <v>0</v>
      </c>
      <c r="Z78" s="73"/>
      <c r="AA78" s="74">
        <v>0</v>
      </c>
      <c r="AB78" s="73"/>
      <c r="AC78" s="74">
        <f t="shared" si="20"/>
        <v>0</v>
      </c>
      <c r="AD78" s="73"/>
      <c r="AE78" s="74">
        <f t="shared" si="7"/>
        <v>0</v>
      </c>
      <c r="AF78" s="73"/>
      <c r="AG78" s="74">
        <f t="shared" si="15"/>
        <v>0</v>
      </c>
      <c r="AH78" s="82">
        <f t="shared" si="8"/>
        <v>0</v>
      </c>
      <c r="AI78" s="74"/>
      <c r="AJ78" s="147">
        <f t="shared" si="16"/>
        <v>0</v>
      </c>
    </row>
    <row r="79" spans="1:36" ht="15" customHeight="1" x14ac:dyDescent="0.2">
      <c r="A79" s="90" t="s">
        <v>260</v>
      </c>
      <c r="B79" s="14" t="s">
        <v>65</v>
      </c>
      <c r="C79" s="18" t="s">
        <v>6</v>
      </c>
      <c r="D79" s="19">
        <v>100</v>
      </c>
      <c r="E79" s="20">
        <f t="shared" si="9"/>
        <v>0</v>
      </c>
      <c r="F79" s="73"/>
      <c r="G79" s="74">
        <f t="shared" si="17"/>
        <v>0</v>
      </c>
      <c r="H79" s="73"/>
      <c r="I79" s="74">
        <f t="shared" si="1"/>
        <v>0</v>
      </c>
      <c r="J79" s="73"/>
      <c r="K79" s="113">
        <f t="shared" si="10"/>
        <v>0</v>
      </c>
      <c r="L79" s="73"/>
      <c r="M79" s="113">
        <f t="shared" si="11"/>
        <v>0</v>
      </c>
      <c r="N79" s="73"/>
      <c r="O79" s="74">
        <f t="shared" si="12"/>
        <v>0</v>
      </c>
      <c r="P79" s="73"/>
      <c r="Q79" s="113">
        <f t="shared" si="2"/>
        <v>0</v>
      </c>
      <c r="R79" s="73"/>
      <c r="S79" s="113">
        <f t="shared" si="3"/>
        <v>0</v>
      </c>
      <c r="T79" s="73"/>
      <c r="U79" s="74">
        <f t="shared" si="4"/>
        <v>0</v>
      </c>
      <c r="V79" s="73"/>
      <c r="W79" s="113">
        <f t="shared" si="13"/>
        <v>0</v>
      </c>
      <c r="X79" s="101"/>
      <c r="Y79" s="113">
        <f t="shared" si="14"/>
        <v>0</v>
      </c>
      <c r="Z79" s="73"/>
      <c r="AA79" s="74">
        <v>0</v>
      </c>
      <c r="AB79" s="73"/>
      <c r="AC79" s="74">
        <f t="shared" si="20"/>
        <v>0</v>
      </c>
      <c r="AD79" s="73"/>
      <c r="AE79" s="74">
        <f t="shared" si="7"/>
        <v>0</v>
      </c>
      <c r="AF79" s="73"/>
      <c r="AG79" s="74">
        <f t="shared" si="15"/>
        <v>0</v>
      </c>
      <c r="AH79" s="82">
        <f t="shared" si="8"/>
        <v>0</v>
      </c>
      <c r="AI79" s="74"/>
      <c r="AJ79" s="147">
        <f t="shared" si="16"/>
        <v>0</v>
      </c>
    </row>
    <row r="80" spans="1:36" ht="15" customHeight="1" x14ac:dyDescent="0.2">
      <c r="A80" s="90" t="s">
        <v>265</v>
      </c>
      <c r="B80" t="str">
        <f>IF($A80="","",INDEX('MA-Liste'!$D:$D,MATCH($A80,'MA-Liste'!$M:$M,FALSE)))</f>
        <v>AeBo</v>
      </c>
      <c r="C80" s="4" t="str">
        <f ca="1">IF($A80="","",INDEX(INDIRECT("'MA-Liste'!"&amp;$C$11),MATCH($A80,'MA-Liste'!$M:$M,FALSE)))</f>
        <v>D</v>
      </c>
      <c r="D80" s="19">
        <f ca="1">IF(OR($C80="",$C80=0),"",VLOOKUP($C80,Ansätze,$D$11,FALSE))</f>
        <v>100</v>
      </c>
      <c r="E80" s="20">
        <f t="shared" si="9"/>
        <v>0</v>
      </c>
      <c r="F80" s="73"/>
      <c r="G80" s="74">
        <f t="shared" ca="1" si="17"/>
        <v>0</v>
      </c>
      <c r="H80" s="73"/>
      <c r="I80" s="74">
        <f t="shared" ca="1" si="1"/>
        <v>0</v>
      </c>
      <c r="J80" s="73"/>
      <c r="K80" s="113">
        <f t="shared" ca="1" si="10"/>
        <v>0</v>
      </c>
      <c r="L80" s="73"/>
      <c r="M80" s="113">
        <f t="shared" ca="1" si="11"/>
        <v>0</v>
      </c>
      <c r="N80" s="73"/>
      <c r="O80" s="74">
        <f t="shared" ca="1" si="12"/>
        <v>0</v>
      </c>
      <c r="P80" s="73"/>
      <c r="Q80" s="113">
        <f t="shared" ca="1" si="2"/>
        <v>0</v>
      </c>
      <c r="R80" s="73"/>
      <c r="S80" s="113">
        <f t="shared" ca="1" si="3"/>
        <v>0</v>
      </c>
      <c r="T80" s="73"/>
      <c r="U80" s="74">
        <f t="shared" ca="1" si="4"/>
        <v>0</v>
      </c>
      <c r="V80" s="73"/>
      <c r="W80" s="113">
        <f t="shared" ca="1" si="13"/>
        <v>0</v>
      </c>
      <c r="X80" s="101"/>
      <c r="Y80" s="113">
        <f t="shared" ca="1" si="14"/>
        <v>0</v>
      </c>
      <c r="Z80" s="73"/>
      <c r="AA80" s="74">
        <v>0</v>
      </c>
      <c r="AB80" s="73"/>
      <c r="AC80" s="74">
        <f t="shared" ca="1" si="20"/>
        <v>0</v>
      </c>
      <c r="AD80" s="73"/>
      <c r="AE80" s="74">
        <f t="shared" ca="1" si="7"/>
        <v>0</v>
      </c>
      <c r="AF80" s="73"/>
      <c r="AG80" s="74">
        <f t="shared" ca="1" si="15"/>
        <v>0</v>
      </c>
      <c r="AH80" s="82">
        <f t="shared" ca="1" si="8"/>
        <v>0</v>
      </c>
      <c r="AI80" s="74"/>
      <c r="AJ80" s="147">
        <f t="shared" ca="1" si="16"/>
        <v>0</v>
      </c>
    </row>
    <row r="81" spans="1:37" ht="15" customHeight="1" x14ac:dyDescent="0.2">
      <c r="A81" s="90" t="s">
        <v>263</v>
      </c>
      <c r="B81" s="14" t="s">
        <v>65</v>
      </c>
      <c r="C81" s="18" t="s">
        <v>6</v>
      </c>
      <c r="D81" s="19">
        <v>100</v>
      </c>
      <c r="E81" s="20">
        <f t="shared" si="9"/>
        <v>0</v>
      </c>
      <c r="F81" s="73"/>
      <c r="G81" s="74">
        <f t="shared" si="17"/>
        <v>0</v>
      </c>
      <c r="H81" s="73"/>
      <c r="I81" s="74">
        <f t="shared" si="1"/>
        <v>0</v>
      </c>
      <c r="J81" s="73"/>
      <c r="K81" s="113">
        <f t="shared" si="10"/>
        <v>0</v>
      </c>
      <c r="L81" s="73"/>
      <c r="M81" s="113">
        <f t="shared" si="11"/>
        <v>0</v>
      </c>
      <c r="N81" s="73"/>
      <c r="O81" s="74">
        <f t="shared" si="12"/>
        <v>0</v>
      </c>
      <c r="P81" s="73"/>
      <c r="Q81" s="113">
        <f t="shared" ref="Q81:Q98" si="21">IF($D81="",0,$D81*P81)</f>
        <v>0</v>
      </c>
      <c r="R81" s="73"/>
      <c r="S81" s="113">
        <f t="shared" si="3"/>
        <v>0</v>
      </c>
      <c r="T81" s="73"/>
      <c r="U81" s="74">
        <f t="shared" ref="U81:U98" si="22">IF($D81="",0,$D81*T81)</f>
        <v>0</v>
      </c>
      <c r="V81" s="73"/>
      <c r="W81" s="113">
        <f t="shared" si="13"/>
        <v>0</v>
      </c>
      <c r="X81" s="101"/>
      <c r="Y81" s="113">
        <f t="shared" si="14"/>
        <v>0</v>
      </c>
      <c r="Z81" s="73"/>
      <c r="AA81" s="74">
        <v>0</v>
      </c>
      <c r="AB81" s="73"/>
      <c r="AC81" s="74">
        <f t="shared" si="20"/>
        <v>0</v>
      </c>
      <c r="AD81" s="73"/>
      <c r="AE81" s="74">
        <f t="shared" si="7"/>
        <v>0</v>
      </c>
      <c r="AF81" s="73"/>
      <c r="AG81" s="74">
        <f t="shared" si="15"/>
        <v>0</v>
      </c>
      <c r="AH81" s="82">
        <f t="shared" si="8"/>
        <v>0</v>
      </c>
      <c r="AI81" s="74"/>
      <c r="AJ81" s="147">
        <f t="shared" si="16"/>
        <v>0</v>
      </c>
      <c r="AK81" s="141"/>
    </row>
    <row r="82" spans="1:37" ht="15" customHeight="1" x14ac:dyDescent="0.2">
      <c r="A82" s="84" t="s">
        <v>292</v>
      </c>
      <c r="B82" t="s">
        <v>65</v>
      </c>
      <c r="C82" s="4" t="s">
        <v>9</v>
      </c>
      <c r="D82" s="19">
        <v>35</v>
      </c>
      <c r="E82" s="20">
        <f t="shared" si="9"/>
        <v>0</v>
      </c>
      <c r="F82" s="73"/>
      <c r="G82" s="74">
        <f t="shared" si="17"/>
        <v>0</v>
      </c>
      <c r="H82" s="73"/>
      <c r="I82" s="74">
        <f t="shared" si="1"/>
        <v>0</v>
      </c>
      <c r="J82" s="73"/>
      <c r="K82" s="113">
        <f t="shared" si="10"/>
        <v>0</v>
      </c>
      <c r="L82" s="73"/>
      <c r="M82" s="113">
        <f t="shared" si="11"/>
        <v>0</v>
      </c>
      <c r="N82" s="73"/>
      <c r="O82" s="74">
        <f t="shared" si="12"/>
        <v>0</v>
      </c>
      <c r="P82" s="73"/>
      <c r="Q82" s="113">
        <f t="shared" si="21"/>
        <v>0</v>
      </c>
      <c r="R82" s="73"/>
      <c r="S82" s="113">
        <f t="shared" si="3"/>
        <v>0</v>
      </c>
      <c r="T82" s="73"/>
      <c r="U82" s="74">
        <f t="shared" si="22"/>
        <v>0</v>
      </c>
      <c r="V82" s="73"/>
      <c r="W82" s="113">
        <f t="shared" si="13"/>
        <v>0</v>
      </c>
      <c r="X82" s="101"/>
      <c r="Y82" s="113">
        <f t="shared" si="14"/>
        <v>0</v>
      </c>
      <c r="Z82" s="73"/>
      <c r="AA82" s="74">
        <v>0</v>
      </c>
      <c r="AB82" s="73"/>
      <c r="AC82" s="74">
        <f t="shared" si="20"/>
        <v>0</v>
      </c>
      <c r="AD82" s="73"/>
      <c r="AE82" s="74">
        <f t="shared" si="7"/>
        <v>0</v>
      </c>
      <c r="AF82" s="73"/>
      <c r="AG82" s="74">
        <f t="shared" si="15"/>
        <v>0</v>
      </c>
      <c r="AH82" s="82">
        <f t="shared" si="8"/>
        <v>0</v>
      </c>
      <c r="AI82" s="74"/>
      <c r="AJ82" s="147">
        <f t="shared" si="16"/>
        <v>0</v>
      </c>
      <c r="AK82" s="141"/>
    </row>
    <row r="83" spans="1:37" ht="15" customHeight="1" x14ac:dyDescent="0.2">
      <c r="A83" s="84" t="s">
        <v>293</v>
      </c>
      <c r="B83" s="14" t="s">
        <v>65</v>
      </c>
      <c r="C83" s="18" t="s">
        <v>5</v>
      </c>
      <c r="D83" s="19">
        <v>118</v>
      </c>
      <c r="E83" s="20">
        <f t="shared" si="9"/>
        <v>0</v>
      </c>
      <c r="F83" s="73"/>
      <c r="G83" s="74">
        <f t="shared" si="17"/>
        <v>0</v>
      </c>
      <c r="H83" s="73"/>
      <c r="I83" s="74">
        <f t="shared" ref="I83:I98" si="23">IF(D83="",0,D83*H83)</f>
        <v>0</v>
      </c>
      <c r="J83" s="73"/>
      <c r="K83" s="113">
        <f t="shared" si="10"/>
        <v>0</v>
      </c>
      <c r="L83" s="73"/>
      <c r="M83" s="113">
        <f t="shared" si="11"/>
        <v>0</v>
      </c>
      <c r="N83" s="73"/>
      <c r="O83" s="74">
        <f t="shared" si="12"/>
        <v>0</v>
      </c>
      <c r="P83" s="73"/>
      <c r="Q83" s="113">
        <f t="shared" si="21"/>
        <v>0</v>
      </c>
      <c r="R83" s="73"/>
      <c r="S83" s="113">
        <f t="shared" ref="S83:S98" si="24">IF($D83="",0,$D83*R83)</f>
        <v>0</v>
      </c>
      <c r="T83" s="73"/>
      <c r="U83" s="74">
        <f t="shared" si="22"/>
        <v>0</v>
      </c>
      <c r="V83" s="73"/>
      <c r="W83" s="113">
        <f>IF($D83="",0,$D83*V83)</f>
        <v>0</v>
      </c>
      <c r="X83" s="101"/>
      <c r="Y83" s="113">
        <f>IF($D83="",0,$D83*X83)</f>
        <v>0</v>
      </c>
      <c r="Z83" s="73"/>
      <c r="AA83" s="74">
        <f>IF(D83="",0,D83*Z83)</f>
        <v>0</v>
      </c>
      <c r="AB83" s="73"/>
      <c r="AC83" s="74">
        <f t="shared" si="20"/>
        <v>0</v>
      </c>
      <c r="AD83" s="73"/>
      <c r="AE83" s="74">
        <f t="shared" ref="AE83:AE98" si="25">IF(D83="",0,D83*AD83)</f>
        <v>0</v>
      </c>
      <c r="AF83" s="73"/>
      <c r="AG83" s="74">
        <f t="shared" si="15"/>
        <v>0</v>
      </c>
      <c r="AH83" s="82">
        <f t="shared" ref="AH83:AH98" si="26">IF(D83="",0,D83*E83)</f>
        <v>0</v>
      </c>
      <c r="AI83" s="74"/>
      <c r="AJ83" s="147">
        <f t="shared" si="16"/>
        <v>0</v>
      </c>
      <c r="AK83" s="141"/>
    </row>
    <row r="84" spans="1:37" ht="15" customHeight="1" x14ac:dyDescent="0.2">
      <c r="A84" s="84" t="s">
        <v>300</v>
      </c>
      <c r="B84" s="14" t="s">
        <v>65</v>
      </c>
      <c r="C84" s="18" t="s">
        <v>6</v>
      </c>
      <c r="D84" s="19">
        <v>100</v>
      </c>
      <c r="E84" s="20">
        <f t="shared" ref="E84:E100" si="27">SUM(F84++H84+J84+L84+N84+P84+R84+T84+V84+X84+Z84+AB84+AD84+AF84)</f>
        <v>0</v>
      </c>
      <c r="F84" s="73"/>
      <c r="G84" s="74">
        <f t="shared" si="17"/>
        <v>0</v>
      </c>
      <c r="H84" s="73"/>
      <c r="I84" s="74">
        <f t="shared" si="23"/>
        <v>0</v>
      </c>
      <c r="J84" s="174"/>
      <c r="K84" s="113">
        <f t="shared" ref="K84:K98" si="28">IF($D84="",0,$D84*J84)</f>
        <v>0</v>
      </c>
      <c r="L84" s="73"/>
      <c r="M84" s="113">
        <f t="shared" ref="M84:M98" si="29">IF($D84="",0,$D84*L84)</f>
        <v>0</v>
      </c>
      <c r="N84" s="73"/>
      <c r="O84" s="74">
        <f t="shared" ref="O84:O98" si="30">IF($D84="",0,$D84*N84)</f>
        <v>0</v>
      </c>
      <c r="P84" s="174"/>
      <c r="Q84" s="113">
        <f t="shared" si="21"/>
        <v>0</v>
      </c>
      <c r="R84" s="73"/>
      <c r="S84" s="113">
        <f t="shared" si="24"/>
        <v>0</v>
      </c>
      <c r="T84" s="73"/>
      <c r="U84" s="74">
        <f t="shared" si="22"/>
        <v>0</v>
      </c>
      <c r="V84" s="174"/>
      <c r="W84" s="113">
        <f t="shared" ref="W84:W98" si="31">IF($D84="",0,$D84*V84)</f>
        <v>0</v>
      </c>
      <c r="X84" s="101"/>
      <c r="Y84" s="113">
        <f t="shared" ref="Y84:Y98" si="32">IF($D84="",0,$D84*X84)</f>
        <v>0</v>
      </c>
      <c r="Z84" s="73"/>
      <c r="AA84" s="74">
        <f t="shared" ref="AA84:AA98" si="33">IF(D84="",0,D84*Z84)</f>
        <v>0</v>
      </c>
      <c r="AB84" s="73"/>
      <c r="AC84" s="74">
        <f t="shared" si="20"/>
        <v>0</v>
      </c>
      <c r="AD84" s="73"/>
      <c r="AE84" s="74">
        <f t="shared" si="25"/>
        <v>0</v>
      </c>
      <c r="AF84" s="73"/>
      <c r="AG84" s="74">
        <f t="shared" ref="AG84:AG100" si="34">IF(D84="",0,D84*AF84)</f>
        <v>0</v>
      </c>
      <c r="AH84" s="82">
        <f t="shared" si="26"/>
        <v>0</v>
      </c>
      <c r="AI84" s="74"/>
      <c r="AJ84" s="147">
        <f t="shared" ref="AJ84:AJ100" si="35">SUM(AH84+AI84)</f>
        <v>0</v>
      </c>
      <c r="AK84" s="141"/>
    </row>
    <row r="85" spans="1:37" ht="15" customHeight="1" x14ac:dyDescent="0.2">
      <c r="A85" s="84" t="s">
        <v>302</v>
      </c>
      <c r="B85" s="14" t="s">
        <v>65</v>
      </c>
      <c r="C85" s="18" t="s">
        <v>9</v>
      </c>
      <c r="D85" s="19">
        <v>35</v>
      </c>
      <c r="E85" s="20">
        <f t="shared" si="27"/>
        <v>0</v>
      </c>
      <c r="F85" s="73"/>
      <c r="G85" s="74">
        <f t="shared" ref="G85:G98" si="36">IF(D85="",0,D85*F85)</f>
        <v>0</v>
      </c>
      <c r="H85" s="73"/>
      <c r="I85" s="74">
        <f t="shared" si="23"/>
        <v>0</v>
      </c>
      <c r="J85" s="174"/>
      <c r="K85" s="113">
        <f t="shared" si="28"/>
        <v>0</v>
      </c>
      <c r="L85" s="73"/>
      <c r="M85" s="113">
        <f t="shared" si="29"/>
        <v>0</v>
      </c>
      <c r="N85" s="73"/>
      <c r="O85" s="74">
        <f t="shared" si="30"/>
        <v>0</v>
      </c>
      <c r="P85" s="174"/>
      <c r="Q85" s="113">
        <f t="shared" si="21"/>
        <v>0</v>
      </c>
      <c r="R85" s="73"/>
      <c r="S85" s="113">
        <f t="shared" si="24"/>
        <v>0</v>
      </c>
      <c r="T85" s="73"/>
      <c r="U85" s="74">
        <f t="shared" si="22"/>
        <v>0</v>
      </c>
      <c r="V85" s="174"/>
      <c r="W85" s="113">
        <f t="shared" si="31"/>
        <v>0</v>
      </c>
      <c r="X85" s="101"/>
      <c r="Y85" s="113">
        <f t="shared" si="32"/>
        <v>0</v>
      </c>
      <c r="Z85" s="73"/>
      <c r="AA85" s="74">
        <f t="shared" si="33"/>
        <v>0</v>
      </c>
      <c r="AB85" s="73"/>
      <c r="AC85" s="74">
        <f t="shared" si="20"/>
        <v>0</v>
      </c>
      <c r="AD85" s="73"/>
      <c r="AE85" s="74">
        <f t="shared" si="25"/>
        <v>0</v>
      </c>
      <c r="AF85" s="73"/>
      <c r="AG85" s="74">
        <f t="shared" si="34"/>
        <v>0</v>
      </c>
      <c r="AH85" s="82">
        <f t="shared" si="26"/>
        <v>0</v>
      </c>
      <c r="AI85" s="74"/>
      <c r="AJ85" s="147">
        <f t="shared" si="35"/>
        <v>0</v>
      </c>
      <c r="AK85" s="141"/>
    </row>
    <row r="86" spans="1:37" ht="15" customHeight="1" x14ac:dyDescent="0.2">
      <c r="A86" s="84" t="s">
        <v>321</v>
      </c>
      <c r="B86" s="14" t="s">
        <v>65</v>
      </c>
      <c r="C86" s="18" t="s">
        <v>9</v>
      </c>
      <c r="D86" s="19">
        <v>35</v>
      </c>
      <c r="E86" s="20">
        <f t="shared" si="27"/>
        <v>0</v>
      </c>
      <c r="F86" s="73"/>
      <c r="G86" s="74">
        <f t="shared" si="36"/>
        <v>0</v>
      </c>
      <c r="H86" s="73"/>
      <c r="I86" s="74">
        <f t="shared" si="23"/>
        <v>0</v>
      </c>
      <c r="J86" s="174"/>
      <c r="K86" s="113">
        <f t="shared" si="28"/>
        <v>0</v>
      </c>
      <c r="L86" s="73"/>
      <c r="M86" s="113">
        <f t="shared" si="29"/>
        <v>0</v>
      </c>
      <c r="N86" s="73"/>
      <c r="O86" s="74">
        <f t="shared" si="30"/>
        <v>0</v>
      </c>
      <c r="P86" s="174"/>
      <c r="Q86" s="113">
        <f t="shared" si="21"/>
        <v>0</v>
      </c>
      <c r="R86" s="73"/>
      <c r="S86" s="113">
        <f t="shared" si="24"/>
        <v>0</v>
      </c>
      <c r="T86" s="73"/>
      <c r="U86" s="74">
        <f t="shared" si="22"/>
        <v>0</v>
      </c>
      <c r="V86" s="174"/>
      <c r="W86" s="113">
        <f t="shared" si="31"/>
        <v>0</v>
      </c>
      <c r="X86" s="101"/>
      <c r="Y86" s="113">
        <f>IF($D86="",0,$D86*X86)</f>
        <v>0</v>
      </c>
      <c r="Z86" s="73"/>
      <c r="AA86" s="74">
        <f t="shared" si="33"/>
        <v>0</v>
      </c>
      <c r="AB86" s="73"/>
      <c r="AC86" s="74">
        <f t="shared" si="20"/>
        <v>0</v>
      </c>
      <c r="AD86" s="73"/>
      <c r="AE86" s="74">
        <f t="shared" si="25"/>
        <v>0</v>
      </c>
      <c r="AF86" s="73"/>
      <c r="AG86" s="74">
        <f t="shared" si="34"/>
        <v>0</v>
      </c>
      <c r="AH86" s="82">
        <f t="shared" si="26"/>
        <v>0</v>
      </c>
      <c r="AI86" s="74"/>
      <c r="AJ86" s="147">
        <f t="shared" si="35"/>
        <v>0</v>
      </c>
      <c r="AK86" s="141"/>
    </row>
    <row r="87" spans="1:37" ht="15" customHeight="1" x14ac:dyDescent="0.2">
      <c r="A87" s="84" t="s">
        <v>301</v>
      </c>
      <c r="B87" s="14" t="s">
        <v>65</v>
      </c>
      <c r="C87" s="18" t="s">
        <v>6</v>
      </c>
      <c r="D87" s="19">
        <v>100</v>
      </c>
      <c r="E87" s="20">
        <f t="shared" si="27"/>
        <v>0</v>
      </c>
      <c r="F87" s="73"/>
      <c r="G87" s="74">
        <f t="shared" si="36"/>
        <v>0</v>
      </c>
      <c r="H87" s="73"/>
      <c r="I87" s="74">
        <f t="shared" si="23"/>
        <v>0</v>
      </c>
      <c r="J87" s="174"/>
      <c r="K87" s="113">
        <f t="shared" si="28"/>
        <v>0</v>
      </c>
      <c r="L87" s="73"/>
      <c r="M87" s="113">
        <f>IF($D87="",0,$D87*L87)</f>
        <v>0</v>
      </c>
      <c r="N87" s="73"/>
      <c r="O87" s="74">
        <f t="shared" si="30"/>
        <v>0</v>
      </c>
      <c r="P87" s="174"/>
      <c r="Q87" s="113">
        <f t="shared" si="21"/>
        <v>0</v>
      </c>
      <c r="R87" s="73"/>
      <c r="S87" s="113">
        <f t="shared" si="24"/>
        <v>0</v>
      </c>
      <c r="T87" s="73"/>
      <c r="U87" s="74">
        <f t="shared" si="22"/>
        <v>0</v>
      </c>
      <c r="V87" s="174"/>
      <c r="W87" s="113">
        <f t="shared" si="31"/>
        <v>0</v>
      </c>
      <c r="X87" s="101"/>
      <c r="Y87" s="113">
        <f t="shared" si="32"/>
        <v>0</v>
      </c>
      <c r="Z87" s="73"/>
      <c r="AA87" s="74">
        <f t="shared" si="33"/>
        <v>0</v>
      </c>
      <c r="AB87" s="73"/>
      <c r="AC87" s="74">
        <f t="shared" si="20"/>
        <v>0</v>
      </c>
      <c r="AD87" s="73"/>
      <c r="AE87" s="74">
        <f t="shared" si="25"/>
        <v>0</v>
      </c>
      <c r="AF87" s="73"/>
      <c r="AG87" s="74">
        <f t="shared" si="34"/>
        <v>0</v>
      </c>
      <c r="AH87" s="82">
        <f t="shared" si="26"/>
        <v>0</v>
      </c>
      <c r="AI87" s="74"/>
      <c r="AJ87" s="147">
        <f t="shared" si="35"/>
        <v>0</v>
      </c>
      <c r="AK87" s="141"/>
    </row>
    <row r="88" spans="1:37" s="14" customFormat="1" ht="15" customHeight="1" x14ac:dyDescent="0.2">
      <c r="A88" s="90" t="s">
        <v>303</v>
      </c>
      <c r="B88" s="14" t="s">
        <v>65</v>
      </c>
      <c r="C88" s="18" t="s">
        <v>8</v>
      </c>
      <c r="D88" s="170">
        <v>60</v>
      </c>
      <c r="E88" s="20">
        <f t="shared" si="27"/>
        <v>0</v>
      </c>
      <c r="F88" s="101"/>
      <c r="G88" s="74">
        <f t="shared" si="36"/>
        <v>0</v>
      </c>
      <c r="H88" s="101"/>
      <c r="I88" s="154">
        <f t="shared" si="23"/>
        <v>0</v>
      </c>
      <c r="J88" s="181"/>
      <c r="K88" s="156">
        <f t="shared" si="28"/>
        <v>0</v>
      </c>
      <c r="L88" s="101"/>
      <c r="M88" s="156">
        <f t="shared" si="29"/>
        <v>0</v>
      </c>
      <c r="N88" s="101"/>
      <c r="O88" s="154">
        <f t="shared" si="30"/>
        <v>0</v>
      </c>
      <c r="P88" s="181"/>
      <c r="Q88" s="156">
        <f t="shared" si="21"/>
        <v>0</v>
      </c>
      <c r="R88" s="101"/>
      <c r="S88" s="156">
        <f t="shared" si="24"/>
        <v>0</v>
      </c>
      <c r="T88" s="101"/>
      <c r="U88" s="154">
        <f t="shared" si="22"/>
        <v>0</v>
      </c>
      <c r="V88" s="181"/>
      <c r="W88" s="156">
        <f t="shared" si="31"/>
        <v>0</v>
      </c>
      <c r="X88" s="101"/>
      <c r="Y88" s="156">
        <f t="shared" si="32"/>
        <v>0</v>
      </c>
      <c r="Z88" s="101"/>
      <c r="AA88" s="154">
        <f t="shared" si="33"/>
        <v>0</v>
      </c>
      <c r="AB88" s="101"/>
      <c r="AC88" s="154">
        <f t="shared" si="20"/>
        <v>0</v>
      </c>
      <c r="AD88" s="101"/>
      <c r="AE88" s="154">
        <f t="shared" si="25"/>
        <v>0</v>
      </c>
      <c r="AF88" s="101"/>
      <c r="AG88" s="154">
        <f t="shared" si="34"/>
        <v>0</v>
      </c>
      <c r="AH88" s="158">
        <f t="shared" si="26"/>
        <v>0</v>
      </c>
      <c r="AI88" s="154"/>
      <c r="AJ88" s="147">
        <f t="shared" si="35"/>
        <v>0</v>
      </c>
      <c r="AK88" s="182"/>
    </row>
    <row r="89" spans="1:37" s="14" customFormat="1" ht="15" customHeight="1" x14ac:dyDescent="0.2">
      <c r="A89" s="90" t="s">
        <v>310</v>
      </c>
      <c r="B89" s="14" t="s">
        <v>65</v>
      </c>
      <c r="C89" s="18" t="s">
        <v>5</v>
      </c>
      <c r="D89" s="170">
        <v>118</v>
      </c>
      <c r="E89" s="20">
        <f t="shared" si="27"/>
        <v>0</v>
      </c>
      <c r="F89" s="101"/>
      <c r="G89" s="113">
        <f t="shared" si="36"/>
        <v>0</v>
      </c>
      <c r="H89" s="101"/>
      <c r="I89" s="154">
        <f t="shared" si="23"/>
        <v>0</v>
      </c>
      <c r="J89" s="181"/>
      <c r="K89" s="156">
        <f t="shared" si="28"/>
        <v>0</v>
      </c>
      <c r="L89" s="101"/>
      <c r="M89" s="156">
        <f t="shared" si="29"/>
        <v>0</v>
      </c>
      <c r="N89" s="101"/>
      <c r="O89" s="154">
        <f t="shared" si="30"/>
        <v>0</v>
      </c>
      <c r="P89" s="181"/>
      <c r="Q89" s="156">
        <f t="shared" si="21"/>
        <v>0</v>
      </c>
      <c r="R89" s="101"/>
      <c r="S89" s="156">
        <f t="shared" si="24"/>
        <v>0</v>
      </c>
      <c r="T89" s="101"/>
      <c r="U89" s="154">
        <f t="shared" si="22"/>
        <v>0</v>
      </c>
      <c r="V89" s="181"/>
      <c r="W89" s="156">
        <f t="shared" si="31"/>
        <v>0</v>
      </c>
      <c r="X89" s="101"/>
      <c r="Y89" s="156">
        <f t="shared" si="32"/>
        <v>0</v>
      </c>
      <c r="Z89" s="101"/>
      <c r="AA89" s="154">
        <f t="shared" si="33"/>
        <v>0</v>
      </c>
      <c r="AB89" s="101"/>
      <c r="AC89" s="154">
        <f t="shared" si="20"/>
        <v>0</v>
      </c>
      <c r="AD89" s="101"/>
      <c r="AE89" s="154">
        <f t="shared" si="25"/>
        <v>0</v>
      </c>
      <c r="AF89" s="181"/>
      <c r="AG89" s="154">
        <f t="shared" si="34"/>
        <v>0</v>
      </c>
      <c r="AH89" s="158">
        <f t="shared" si="26"/>
        <v>0</v>
      </c>
      <c r="AI89" s="154"/>
      <c r="AJ89" s="147">
        <f t="shared" si="35"/>
        <v>0</v>
      </c>
      <c r="AK89" s="182"/>
    </row>
    <row r="90" spans="1:37" s="14" customFormat="1" ht="15" customHeight="1" x14ac:dyDescent="0.2">
      <c r="A90" s="90" t="s">
        <v>331</v>
      </c>
      <c r="B90" s="14" t="s">
        <v>65</v>
      </c>
      <c r="C90" s="18" t="s">
        <v>7</v>
      </c>
      <c r="D90" s="170">
        <v>75</v>
      </c>
      <c r="E90" s="20">
        <f t="shared" si="27"/>
        <v>0</v>
      </c>
      <c r="F90" s="101"/>
      <c r="G90" s="113">
        <f t="shared" si="36"/>
        <v>0</v>
      </c>
      <c r="H90" s="101"/>
      <c r="I90" s="154">
        <f t="shared" si="23"/>
        <v>0</v>
      </c>
      <c r="J90" s="181"/>
      <c r="K90" s="156">
        <f t="shared" si="28"/>
        <v>0</v>
      </c>
      <c r="L90" s="101"/>
      <c r="M90" s="156">
        <f t="shared" si="29"/>
        <v>0</v>
      </c>
      <c r="N90" s="101"/>
      <c r="O90" s="154">
        <f t="shared" si="30"/>
        <v>0</v>
      </c>
      <c r="P90" s="181"/>
      <c r="Q90" s="156">
        <f t="shared" si="21"/>
        <v>0</v>
      </c>
      <c r="R90" s="101"/>
      <c r="S90" s="156">
        <f t="shared" si="24"/>
        <v>0</v>
      </c>
      <c r="T90" s="101"/>
      <c r="U90" s="154">
        <f t="shared" si="22"/>
        <v>0</v>
      </c>
      <c r="V90" s="181"/>
      <c r="W90" s="156">
        <f t="shared" si="31"/>
        <v>0</v>
      </c>
      <c r="X90" s="101"/>
      <c r="Y90" s="156">
        <f t="shared" si="32"/>
        <v>0</v>
      </c>
      <c r="Z90" s="101"/>
      <c r="AA90" s="154">
        <f t="shared" si="33"/>
        <v>0</v>
      </c>
      <c r="AB90" s="101"/>
      <c r="AC90" s="154">
        <f t="shared" si="20"/>
        <v>0</v>
      </c>
      <c r="AD90" s="101"/>
      <c r="AE90" s="154">
        <f t="shared" si="25"/>
        <v>0</v>
      </c>
      <c r="AF90" s="181"/>
      <c r="AG90" s="154">
        <f t="shared" si="34"/>
        <v>0</v>
      </c>
      <c r="AH90" s="158">
        <f t="shared" si="26"/>
        <v>0</v>
      </c>
      <c r="AI90" s="154"/>
      <c r="AJ90" s="147">
        <f t="shared" si="35"/>
        <v>0</v>
      </c>
      <c r="AK90" s="182"/>
    </row>
    <row r="91" spans="1:37" s="14" customFormat="1" ht="15" customHeight="1" x14ac:dyDescent="0.2">
      <c r="A91" s="90" t="s">
        <v>372</v>
      </c>
      <c r="B91" s="14" t="s">
        <v>65</v>
      </c>
      <c r="C91" s="18" t="str">
        <f ca="1">IF($A91="","",INDEX(INDIRECT("'MA-Liste'!"&amp;$C$11),MATCH($A91,'MA-Liste'!$M:$M,FALSE)))</f>
        <v>G</v>
      </c>
      <c r="D91" s="170">
        <f t="shared" ref="D91:D97" ca="1" si="37">IF(OR($C91="",$C91=0),"",VLOOKUP($C91,Ansätze,$D$11,FALSE))</f>
        <v>35</v>
      </c>
      <c r="E91" s="20">
        <f t="shared" si="27"/>
        <v>0</v>
      </c>
      <c r="F91" s="101"/>
      <c r="G91" s="113">
        <f t="shared" ca="1" si="36"/>
        <v>0</v>
      </c>
      <c r="H91" s="101"/>
      <c r="I91" s="154">
        <f t="shared" ca="1" si="23"/>
        <v>0</v>
      </c>
      <c r="J91" s="181"/>
      <c r="K91" s="156">
        <f t="shared" ca="1" si="28"/>
        <v>0</v>
      </c>
      <c r="L91" s="101"/>
      <c r="M91" s="156">
        <f t="shared" ca="1" si="29"/>
        <v>0</v>
      </c>
      <c r="N91" s="101"/>
      <c r="O91" s="154">
        <f t="shared" ca="1" si="30"/>
        <v>0</v>
      </c>
      <c r="P91" s="181"/>
      <c r="Q91" s="156">
        <f t="shared" ca="1" si="21"/>
        <v>0</v>
      </c>
      <c r="R91" s="101"/>
      <c r="S91" s="156">
        <f t="shared" ca="1" si="24"/>
        <v>0</v>
      </c>
      <c r="T91" s="101"/>
      <c r="U91" s="154">
        <f t="shared" ca="1" si="22"/>
        <v>0</v>
      </c>
      <c r="V91" s="181"/>
      <c r="W91" s="156">
        <f t="shared" ca="1" si="31"/>
        <v>0</v>
      </c>
      <c r="X91" s="101"/>
      <c r="Y91" s="156">
        <f t="shared" ca="1" si="32"/>
        <v>0</v>
      </c>
      <c r="Z91" s="101"/>
      <c r="AA91" s="154">
        <f t="shared" ca="1" si="33"/>
        <v>0</v>
      </c>
      <c r="AB91" s="101"/>
      <c r="AC91" s="154">
        <f t="shared" ca="1" si="20"/>
        <v>0</v>
      </c>
      <c r="AD91" s="101"/>
      <c r="AE91" s="154">
        <f t="shared" ca="1" si="25"/>
        <v>0</v>
      </c>
      <c r="AF91" s="181"/>
      <c r="AG91" s="154">
        <f t="shared" ca="1" si="34"/>
        <v>0</v>
      </c>
      <c r="AH91" s="158">
        <f t="shared" ca="1" si="26"/>
        <v>0</v>
      </c>
      <c r="AI91" s="154"/>
      <c r="AJ91" s="147">
        <f t="shared" ca="1" si="35"/>
        <v>0</v>
      </c>
      <c r="AK91" s="182"/>
    </row>
    <row r="92" spans="1:37" s="14" customFormat="1" ht="15" customHeight="1" x14ac:dyDescent="0.2">
      <c r="A92" s="90" t="s">
        <v>342</v>
      </c>
      <c r="B92" s="14" t="s">
        <v>65</v>
      </c>
      <c r="C92" s="18" t="str">
        <f ca="1">IF($A92="","",INDEX(INDIRECT("'MA-Liste'!"&amp;$C$11),MATCH($A92,'MA-Liste'!$M:$M,FALSE)))</f>
        <v>G</v>
      </c>
      <c r="D92" s="170">
        <f t="shared" ca="1" si="37"/>
        <v>35</v>
      </c>
      <c r="E92" s="20">
        <f t="shared" si="27"/>
        <v>0</v>
      </c>
      <c r="F92" s="101"/>
      <c r="G92" s="113">
        <f t="shared" ca="1" si="36"/>
        <v>0</v>
      </c>
      <c r="H92" s="101"/>
      <c r="I92" s="154">
        <f t="shared" ca="1" si="23"/>
        <v>0</v>
      </c>
      <c r="J92" s="181"/>
      <c r="K92" s="156">
        <f t="shared" ca="1" si="28"/>
        <v>0</v>
      </c>
      <c r="L92" s="101"/>
      <c r="M92" s="156">
        <f t="shared" ca="1" si="29"/>
        <v>0</v>
      </c>
      <c r="N92" s="101"/>
      <c r="O92" s="154">
        <f t="shared" ca="1" si="30"/>
        <v>0</v>
      </c>
      <c r="P92" s="181"/>
      <c r="Q92" s="156">
        <f t="shared" ca="1" si="21"/>
        <v>0</v>
      </c>
      <c r="R92" s="101"/>
      <c r="S92" s="156">
        <f t="shared" ca="1" si="24"/>
        <v>0</v>
      </c>
      <c r="T92" s="101"/>
      <c r="U92" s="154">
        <f t="shared" ca="1" si="22"/>
        <v>0</v>
      </c>
      <c r="V92" s="181"/>
      <c r="W92" s="156">
        <f t="shared" ca="1" si="31"/>
        <v>0</v>
      </c>
      <c r="X92" s="101"/>
      <c r="Y92" s="156">
        <f t="shared" ca="1" si="32"/>
        <v>0</v>
      </c>
      <c r="Z92" s="101"/>
      <c r="AA92" s="154">
        <f t="shared" ca="1" si="33"/>
        <v>0</v>
      </c>
      <c r="AB92" s="101"/>
      <c r="AC92" s="154">
        <f t="shared" ca="1" si="20"/>
        <v>0</v>
      </c>
      <c r="AD92" s="101"/>
      <c r="AE92" s="154">
        <f t="shared" ca="1" si="25"/>
        <v>0</v>
      </c>
      <c r="AF92" s="181"/>
      <c r="AG92" s="154">
        <f t="shared" ca="1" si="34"/>
        <v>0</v>
      </c>
      <c r="AH92" s="158">
        <f t="shared" ca="1" si="26"/>
        <v>0</v>
      </c>
      <c r="AI92" s="154"/>
      <c r="AJ92" s="147">
        <f t="shared" ca="1" si="35"/>
        <v>0</v>
      </c>
      <c r="AK92" s="182"/>
    </row>
    <row r="93" spans="1:37" s="14" customFormat="1" ht="15" customHeight="1" x14ac:dyDescent="0.2">
      <c r="A93" s="90" t="s">
        <v>347</v>
      </c>
      <c r="B93" s="14" t="s">
        <v>65</v>
      </c>
      <c r="C93" s="18" t="str">
        <f ca="1">IF($A93="","",INDEX(INDIRECT("'MA-Liste'!"&amp;$C$11),MATCH($A93,'MA-Liste'!$M:$M,FALSE)))</f>
        <v>G</v>
      </c>
      <c r="D93" s="170">
        <f t="shared" ca="1" si="37"/>
        <v>35</v>
      </c>
      <c r="E93" s="20">
        <f t="shared" si="27"/>
        <v>0</v>
      </c>
      <c r="F93" s="101"/>
      <c r="G93" s="113">
        <f t="shared" ca="1" si="36"/>
        <v>0</v>
      </c>
      <c r="H93" s="101"/>
      <c r="I93" s="154">
        <f t="shared" ca="1" si="23"/>
        <v>0</v>
      </c>
      <c r="J93" s="181"/>
      <c r="K93" s="156">
        <f t="shared" ca="1" si="28"/>
        <v>0</v>
      </c>
      <c r="L93" s="101"/>
      <c r="M93" s="156">
        <f t="shared" ca="1" si="29"/>
        <v>0</v>
      </c>
      <c r="N93" s="101"/>
      <c r="O93" s="154">
        <f t="shared" ca="1" si="30"/>
        <v>0</v>
      </c>
      <c r="P93" s="181"/>
      <c r="Q93" s="156">
        <f t="shared" ca="1" si="21"/>
        <v>0</v>
      </c>
      <c r="R93" s="101"/>
      <c r="S93" s="156">
        <f t="shared" ca="1" si="24"/>
        <v>0</v>
      </c>
      <c r="T93" s="101"/>
      <c r="U93" s="154">
        <f t="shared" ca="1" si="22"/>
        <v>0</v>
      </c>
      <c r="V93" s="181"/>
      <c r="W93" s="156">
        <f t="shared" ca="1" si="31"/>
        <v>0</v>
      </c>
      <c r="X93" s="101"/>
      <c r="Y93" s="156">
        <f t="shared" ca="1" si="32"/>
        <v>0</v>
      </c>
      <c r="Z93" s="101"/>
      <c r="AA93" s="154">
        <f t="shared" ca="1" si="33"/>
        <v>0</v>
      </c>
      <c r="AB93" s="101"/>
      <c r="AC93" s="154">
        <f t="shared" ca="1" si="20"/>
        <v>0</v>
      </c>
      <c r="AD93" s="101"/>
      <c r="AE93" s="154">
        <f t="shared" ca="1" si="25"/>
        <v>0</v>
      </c>
      <c r="AF93" s="181"/>
      <c r="AG93" s="154">
        <f t="shared" ca="1" si="34"/>
        <v>0</v>
      </c>
      <c r="AH93" s="158">
        <f t="shared" ca="1" si="26"/>
        <v>0</v>
      </c>
      <c r="AI93" s="154"/>
      <c r="AJ93" s="147">
        <f t="shared" ca="1" si="35"/>
        <v>0</v>
      </c>
      <c r="AK93" s="182"/>
    </row>
    <row r="94" spans="1:37" s="14" customFormat="1" ht="15" customHeight="1" x14ac:dyDescent="0.2">
      <c r="A94" s="90" t="s">
        <v>350</v>
      </c>
      <c r="B94" s="14" t="s">
        <v>65</v>
      </c>
      <c r="C94" s="18" t="str">
        <f ca="1">IF($A94="","",INDEX(INDIRECT("'MA-Liste'!"&amp;$C$11),MATCH($A94,'MA-Liste'!$M:$M,FALSE)))</f>
        <v>G</v>
      </c>
      <c r="D94" s="170">
        <f t="shared" ca="1" si="37"/>
        <v>35</v>
      </c>
      <c r="E94" s="20">
        <f t="shared" si="27"/>
        <v>0</v>
      </c>
      <c r="F94" s="101"/>
      <c r="G94" s="113">
        <f t="shared" ca="1" si="36"/>
        <v>0</v>
      </c>
      <c r="H94" s="101"/>
      <c r="I94" s="154">
        <f t="shared" ca="1" si="23"/>
        <v>0</v>
      </c>
      <c r="J94" s="181"/>
      <c r="K94" s="156">
        <f t="shared" ca="1" si="28"/>
        <v>0</v>
      </c>
      <c r="L94" s="101"/>
      <c r="M94" s="156">
        <f t="shared" ca="1" si="29"/>
        <v>0</v>
      </c>
      <c r="N94" s="101"/>
      <c r="O94" s="154">
        <f t="shared" ca="1" si="30"/>
        <v>0</v>
      </c>
      <c r="P94" s="181"/>
      <c r="Q94" s="156">
        <f t="shared" ca="1" si="21"/>
        <v>0</v>
      </c>
      <c r="R94" s="101"/>
      <c r="S94" s="156">
        <f t="shared" ca="1" si="24"/>
        <v>0</v>
      </c>
      <c r="T94" s="101"/>
      <c r="U94" s="154">
        <f t="shared" ca="1" si="22"/>
        <v>0</v>
      </c>
      <c r="V94" s="181"/>
      <c r="W94" s="156">
        <f t="shared" ca="1" si="31"/>
        <v>0</v>
      </c>
      <c r="X94" s="101"/>
      <c r="Y94" s="156">
        <f t="shared" ca="1" si="32"/>
        <v>0</v>
      </c>
      <c r="Z94" s="101"/>
      <c r="AA94" s="154">
        <f t="shared" ca="1" si="33"/>
        <v>0</v>
      </c>
      <c r="AB94" s="101"/>
      <c r="AC94" s="154">
        <f t="shared" ca="1" si="20"/>
        <v>0</v>
      </c>
      <c r="AD94" s="101"/>
      <c r="AE94" s="154">
        <f t="shared" ca="1" si="25"/>
        <v>0</v>
      </c>
      <c r="AF94" s="181"/>
      <c r="AG94" s="154">
        <f t="shared" ca="1" si="34"/>
        <v>0</v>
      </c>
      <c r="AH94" s="158">
        <f t="shared" ca="1" si="26"/>
        <v>0</v>
      </c>
      <c r="AI94" s="154"/>
      <c r="AJ94" s="147">
        <f t="shared" ca="1" si="35"/>
        <v>0</v>
      </c>
      <c r="AK94" s="182"/>
    </row>
    <row r="95" spans="1:37" s="14" customFormat="1" ht="15" customHeight="1" x14ac:dyDescent="0.2">
      <c r="A95" s="90" t="s">
        <v>353</v>
      </c>
      <c r="B95" s="14" t="s">
        <v>65</v>
      </c>
      <c r="C95" s="18" t="str">
        <f ca="1">IF($A95="","",INDEX(INDIRECT("'MA-Liste'!"&amp;$C$11),MATCH($A95,'MA-Liste'!$M:$M,FALSE)))</f>
        <v>B</v>
      </c>
      <c r="D95" s="170">
        <f t="shared" ca="1" si="37"/>
        <v>140</v>
      </c>
      <c r="E95" s="20">
        <f t="shared" si="27"/>
        <v>0</v>
      </c>
      <c r="F95" s="101"/>
      <c r="G95" s="113">
        <f t="shared" ca="1" si="36"/>
        <v>0</v>
      </c>
      <c r="H95" s="101"/>
      <c r="I95" s="154">
        <f t="shared" ca="1" si="23"/>
        <v>0</v>
      </c>
      <c r="J95" s="181"/>
      <c r="K95" s="156">
        <f t="shared" ca="1" si="28"/>
        <v>0</v>
      </c>
      <c r="L95" s="101"/>
      <c r="M95" s="156">
        <f t="shared" ca="1" si="29"/>
        <v>0</v>
      </c>
      <c r="N95" s="101"/>
      <c r="O95" s="154">
        <f t="shared" ca="1" si="30"/>
        <v>0</v>
      </c>
      <c r="P95" s="181"/>
      <c r="Q95" s="156">
        <f t="shared" ca="1" si="21"/>
        <v>0</v>
      </c>
      <c r="R95" s="101"/>
      <c r="S95" s="156">
        <f t="shared" ca="1" si="24"/>
        <v>0</v>
      </c>
      <c r="T95" s="101"/>
      <c r="U95" s="154">
        <f t="shared" ca="1" si="22"/>
        <v>0</v>
      </c>
      <c r="V95" s="181"/>
      <c r="W95" s="156">
        <f t="shared" ca="1" si="31"/>
        <v>0</v>
      </c>
      <c r="X95" s="101"/>
      <c r="Y95" s="156">
        <f t="shared" ca="1" si="32"/>
        <v>0</v>
      </c>
      <c r="Z95" s="101"/>
      <c r="AA95" s="154">
        <f t="shared" ca="1" si="33"/>
        <v>0</v>
      </c>
      <c r="AB95" s="101"/>
      <c r="AC95" s="154">
        <f t="shared" ca="1" si="20"/>
        <v>0</v>
      </c>
      <c r="AD95" s="101"/>
      <c r="AE95" s="154">
        <f t="shared" ca="1" si="25"/>
        <v>0</v>
      </c>
      <c r="AF95" s="181"/>
      <c r="AG95" s="154">
        <f t="shared" ca="1" si="34"/>
        <v>0</v>
      </c>
      <c r="AH95" s="158">
        <f t="shared" ca="1" si="26"/>
        <v>0</v>
      </c>
      <c r="AI95" s="154"/>
      <c r="AJ95" s="147">
        <f t="shared" ca="1" si="35"/>
        <v>0</v>
      </c>
      <c r="AK95" s="182"/>
    </row>
    <row r="96" spans="1:37" s="14" customFormat="1" ht="15" customHeight="1" x14ac:dyDescent="0.2">
      <c r="A96" s="90" t="s">
        <v>360</v>
      </c>
      <c r="B96" s="14" t="s">
        <v>65</v>
      </c>
      <c r="C96" s="18" t="str">
        <f ca="1">IF($A96="","",INDEX(INDIRECT("'MA-Liste'!"&amp;$C$11),MATCH($A96,'MA-Liste'!$M:$M,FALSE)))</f>
        <v>F</v>
      </c>
      <c r="D96" s="170">
        <f t="shared" ca="1" si="37"/>
        <v>60</v>
      </c>
      <c r="E96" s="20">
        <f t="shared" si="27"/>
        <v>0</v>
      </c>
      <c r="F96" s="101"/>
      <c r="G96" s="113">
        <f t="shared" ca="1" si="36"/>
        <v>0</v>
      </c>
      <c r="H96" s="101"/>
      <c r="I96" s="154">
        <f t="shared" ca="1" si="23"/>
        <v>0</v>
      </c>
      <c r="J96" s="181"/>
      <c r="K96" s="156">
        <f t="shared" ca="1" si="28"/>
        <v>0</v>
      </c>
      <c r="L96" s="101"/>
      <c r="M96" s="156">
        <f t="shared" ca="1" si="29"/>
        <v>0</v>
      </c>
      <c r="N96" s="101"/>
      <c r="O96" s="154">
        <f t="shared" ca="1" si="30"/>
        <v>0</v>
      </c>
      <c r="P96" s="181"/>
      <c r="Q96" s="156">
        <f t="shared" ca="1" si="21"/>
        <v>0</v>
      </c>
      <c r="R96" s="101"/>
      <c r="S96" s="156">
        <f t="shared" ca="1" si="24"/>
        <v>0</v>
      </c>
      <c r="T96" s="101"/>
      <c r="U96" s="154">
        <f t="shared" ca="1" si="22"/>
        <v>0</v>
      </c>
      <c r="V96" s="181"/>
      <c r="W96" s="156">
        <f t="shared" ca="1" si="31"/>
        <v>0</v>
      </c>
      <c r="X96" s="101"/>
      <c r="Y96" s="156">
        <f t="shared" ca="1" si="32"/>
        <v>0</v>
      </c>
      <c r="Z96" s="101"/>
      <c r="AA96" s="154">
        <f t="shared" ca="1" si="33"/>
        <v>0</v>
      </c>
      <c r="AB96" s="101"/>
      <c r="AC96" s="154">
        <f t="shared" ca="1" si="20"/>
        <v>0</v>
      </c>
      <c r="AD96" s="101"/>
      <c r="AE96" s="154">
        <f t="shared" ca="1" si="25"/>
        <v>0</v>
      </c>
      <c r="AF96" s="181"/>
      <c r="AG96" s="154">
        <f t="shared" ca="1" si="34"/>
        <v>0</v>
      </c>
      <c r="AH96" s="158">
        <f t="shared" ca="1" si="26"/>
        <v>0</v>
      </c>
      <c r="AI96" s="154"/>
      <c r="AJ96" s="147">
        <f t="shared" ca="1" si="35"/>
        <v>0</v>
      </c>
      <c r="AK96" s="182"/>
    </row>
    <row r="97" spans="1:37" s="14" customFormat="1" ht="15" customHeight="1" x14ac:dyDescent="0.2">
      <c r="A97" s="90" t="s">
        <v>376</v>
      </c>
      <c r="B97" s="14" t="s">
        <v>65</v>
      </c>
      <c r="C97" s="18" t="str">
        <f ca="1">IF($A97="","",INDEX(INDIRECT("'MA-Liste'!"&amp;$C$11),MATCH($A97,'MA-Liste'!$M:$M,FALSE)))</f>
        <v>G</v>
      </c>
      <c r="D97" s="170">
        <f t="shared" ca="1" si="37"/>
        <v>35</v>
      </c>
      <c r="E97" s="20">
        <f t="shared" si="27"/>
        <v>0</v>
      </c>
      <c r="F97" s="101"/>
      <c r="G97" s="113">
        <f t="shared" ca="1" si="36"/>
        <v>0</v>
      </c>
      <c r="H97" s="101"/>
      <c r="I97" s="154">
        <f t="shared" ca="1" si="23"/>
        <v>0</v>
      </c>
      <c r="J97" s="181"/>
      <c r="K97" s="156">
        <f t="shared" ca="1" si="28"/>
        <v>0</v>
      </c>
      <c r="L97" s="101"/>
      <c r="M97" s="156">
        <f t="shared" ca="1" si="29"/>
        <v>0</v>
      </c>
      <c r="N97" s="101"/>
      <c r="O97" s="154">
        <f t="shared" ca="1" si="30"/>
        <v>0</v>
      </c>
      <c r="P97" s="181"/>
      <c r="Q97" s="156">
        <f t="shared" ca="1" si="21"/>
        <v>0</v>
      </c>
      <c r="R97" s="101"/>
      <c r="S97" s="156">
        <f t="shared" ca="1" si="24"/>
        <v>0</v>
      </c>
      <c r="T97" s="101"/>
      <c r="U97" s="154">
        <f t="shared" ca="1" si="22"/>
        <v>0</v>
      </c>
      <c r="V97" s="181"/>
      <c r="W97" s="156">
        <f t="shared" ca="1" si="31"/>
        <v>0</v>
      </c>
      <c r="X97" s="101"/>
      <c r="Y97" s="156">
        <f t="shared" ca="1" si="32"/>
        <v>0</v>
      </c>
      <c r="Z97" s="101"/>
      <c r="AA97" s="154">
        <f t="shared" ca="1" si="33"/>
        <v>0</v>
      </c>
      <c r="AB97" s="101"/>
      <c r="AC97" s="154">
        <f t="shared" ca="1" si="20"/>
        <v>0</v>
      </c>
      <c r="AD97" s="101"/>
      <c r="AE97" s="154">
        <f t="shared" ca="1" si="25"/>
        <v>0</v>
      </c>
      <c r="AF97" s="181"/>
      <c r="AG97" s="154">
        <f t="shared" ca="1" si="34"/>
        <v>0</v>
      </c>
      <c r="AH97" s="158">
        <f t="shared" ca="1" si="26"/>
        <v>0</v>
      </c>
      <c r="AI97" s="154"/>
      <c r="AJ97" s="147">
        <f t="shared" ca="1" si="35"/>
        <v>0</v>
      </c>
      <c r="AK97" s="182"/>
    </row>
    <row r="98" spans="1:37" s="14" customFormat="1" ht="15" customHeight="1" x14ac:dyDescent="0.2">
      <c r="A98" s="90" t="s">
        <v>381</v>
      </c>
      <c r="B98" s="14" t="s">
        <v>65</v>
      </c>
      <c r="C98" s="18" t="s">
        <v>5</v>
      </c>
      <c r="D98" s="170">
        <v>118</v>
      </c>
      <c r="E98" s="20">
        <f t="shared" si="27"/>
        <v>0</v>
      </c>
      <c r="F98" s="101"/>
      <c r="G98" s="113">
        <f t="shared" si="36"/>
        <v>0</v>
      </c>
      <c r="H98" s="101"/>
      <c r="I98" s="154">
        <f t="shared" si="23"/>
        <v>0</v>
      </c>
      <c r="J98" s="181"/>
      <c r="K98" s="156">
        <f t="shared" si="28"/>
        <v>0</v>
      </c>
      <c r="L98" s="101"/>
      <c r="M98" s="156">
        <f t="shared" si="29"/>
        <v>0</v>
      </c>
      <c r="N98" s="101"/>
      <c r="O98" s="154">
        <f t="shared" si="30"/>
        <v>0</v>
      </c>
      <c r="P98" s="181"/>
      <c r="Q98" s="156">
        <f t="shared" si="21"/>
        <v>0</v>
      </c>
      <c r="R98" s="101"/>
      <c r="S98" s="156">
        <f t="shared" si="24"/>
        <v>0</v>
      </c>
      <c r="T98" s="101"/>
      <c r="U98" s="154">
        <f t="shared" si="22"/>
        <v>0</v>
      </c>
      <c r="V98" s="181"/>
      <c r="W98" s="156">
        <f t="shared" si="31"/>
        <v>0</v>
      </c>
      <c r="X98" s="101"/>
      <c r="Y98" s="156">
        <f t="shared" si="32"/>
        <v>0</v>
      </c>
      <c r="Z98" s="101"/>
      <c r="AA98" s="154">
        <f t="shared" si="33"/>
        <v>0</v>
      </c>
      <c r="AB98" s="101"/>
      <c r="AC98" s="154">
        <f t="shared" si="20"/>
        <v>0</v>
      </c>
      <c r="AD98" s="101"/>
      <c r="AE98" s="154">
        <f t="shared" si="25"/>
        <v>0</v>
      </c>
      <c r="AF98" s="181"/>
      <c r="AG98" s="154">
        <f t="shared" si="34"/>
        <v>0</v>
      </c>
      <c r="AH98" s="158">
        <f t="shared" si="26"/>
        <v>0</v>
      </c>
      <c r="AI98" s="154"/>
      <c r="AJ98" s="147">
        <f t="shared" si="35"/>
        <v>0</v>
      </c>
      <c r="AK98" s="182"/>
    </row>
    <row r="99" spans="1:37" s="14" customFormat="1" ht="15" customHeight="1" x14ac:dyDescent="0.2">
      <c r="A99" s="90"/>
      <c r="C99" s="18"/>
      <c r="D99" s="170"/>
      <c r="E99" s="20"/>
      <c r="F99" s="101"/>
      <c r="G99" s="113"/>
      <c r="H99" s="101"/>
      <c r="I99" s="154"/>
      <c r="J99" s="181"/>
      <c r="K99" s="156"/>
      <c r="L99" s="101"/>
      <c r="M99" s="156"/>
      <c r="N99" s="101"/>
      <c r="O99" s="154"/>
      <c r="P99" s="181"/>
      <c r="Q99" s="156"/>
      <c r="R99" s="101"/>
      <c r="S99" s="156"/>
      <c r="T99" s="101"/>
      <c r="U99" s="154"/>
      <c r="V99" s="181"/>
      <c r="W99" s="156"/>
      <c r="X99" s="101"/>
      <c r="Y99" s="156"/>
      <c r="Z99" s="101"/>
      <c r="AA99" s="154"/>
      <c r="AB99" s="101"/>
      <c r="AC99" s="154"/>
      <c r="AD99" s="101"/>
      <c r="AE99" s="154"/>
      <c r="AF99" s="181"/>
      <c r="AG99" s="154"/>
      <c r="AH99" s="158"/>
      <c r="AI99" s="154"/>
      <c r="AJ99" s="147">
        <f t="shared" si="35"/>
        <v>0</v>
      </c>
      <c r="AK99" s="182"/>
    </row>
    <row r="100" spans="1:37" s="62" customFormat="1" ht="15" customHeight="1" x14ac:dyDescent="0.2">
      <c r="A100" s="85"/>
      <c r="C100" s="63" t="s">
        <v>154</v>
      </c>
      <c r="D100" s="57"/>
      <c r="E100" s="20">
        <f t="shared" si="27"/>
        <v>92.25</v>
      </c>
      <c r="F100" s="144">
        <f>SUM(F13:F99)</f>
        <v>30.75</v>
      </c>
      <c r="G100" s="143"/>
      <c r="H100" s="75">
        <f>SUM(H13:H99)</f>
        <v>0</v>
      </c>
      <c r="I100" s="76"/>
      <c r="J100" s="94">
        <f>SUM(J13:J99)</f>
        <v>0</v>
      </c>
      <c r="K100" s="94"/>
      <c r="L100" s="194">
        <f>SUM(L13:L99)</f>
        <v>0</v>
      </c>
      <c r="M100" s="94"/>
      <c r="N100" s="75">
        <f>SUM(N13:N99)</f>
        <v>0</v>
      </c>
      <c r="O100" s="76"/>
      <c r="P100" s="94">
        <f>SUM(P13:P99)</f>
        <v>0</v>
      </c>
      <c r="Q100" s="94"/>
      <c r="R100" s="194">
        <f>SUM(R13:R99)</f>
        <v>0</v>
      </c>
      <c r="S100" s="94"/>
      <c r="T100" s="75">
        <f>SUM(T13:T99)</f>
        <v>0</v>
      </c>
      <c r="U100" s="76"/>
      <c r="V100" s="94">
        <f>SUM(V13:V99)</f>
        <v>0</v>
      </c>
      <c r="W100" s="94"/>
      <c r="X100" s="194">
        <f>SUM(X13:X99)</f>
        <v>61.5</v>
      </c>
      <c r="Y100" s="94"/>
      <c r="Z100" s="75">
        <f>SUM(Z13:Z99)</f>
        <v>0</v>
      </c>
      <c r="AA100" s="76"/>
      <c r="AB100" s="75">
        <f>SUM(AB13:AB99)</f>
        <v>0</v>
      </c>
      <c r="AC100" s="76"/>
      <c r="AD100" s="75">
        <f>SUM(AD13:AD99)</f>
        <v>0</v>
      </c>
      <c r="AE100" s="76"/>
      <c r="AF100" s="194">
        <f>SUM(AF13:AF99)</f>
        <v>0</v>
      </c>
      <c r="AG100" s="76">
        <f t="shared" si="34"/>
        <v>0</v>
      </c>
      <c r="AH100" s="76"/>
      <c r="AI100" s="140"/>
      <c r="AJ100" s="147">
        <f t="shared" si="35"/>
        <v>0</v>
      </c>
      <c r="AK100" s="142"/>
    </row>
    <row r="101" spans="1:37" ht="4.5" customHeight="1" x14ac:dyDescent="0.2">
      <c r="A101" s="86"/>
      <c r="B101" s="40"/>
      <c r="C101" s="68"/>
      <c r="D101" s="69"/>
      <c r="E101" s="69"/>
      <c r="F101" s="69"/>
      <c r="G101" s="168"/>
      <c r="H101" s="166"/>
      <c r="I101" s="167"/>
      <c r="J101" s="168"/>
      <c r="K101" s="168"/>
      <c r="L101" s="168"/>
      <c r="M101" s="168"/>
      <c r="N101" s="77"/>
      <c r="O101" s="78"/>
      <c r="P101" s="69"/>
      <c r="Q101" s="69"/>
      <c r="R101" s="69"/>
      <c r="S101" s="69"/>
      <c r="T101" s="77"/>
      <c r="U101" s="78"/>
      <c r="V101" s="69"/>
      <c r="W101" s="69"/>
      <c r="X101" s="69"/>
      <c r="Y101" s="69"/>
      <c r="Z101" s="77"/>
      <c r="AA101" s="78"/>
      <c r="AB101" s="77"/>
      <c r="AC101" s="78"/>
      <c r="AD101" s="77"/>
      <c r="AE101" s="78"/>
      <c r="AF101" s="69"/>
      <c r="AG101" s="69"/>
      <c r="AH101" s="69"/>
      <c r="AI101" s="69"/>
      <c r="AJ101" s="78"/>
    </row>
    <row r="102" spans="1:37" ht="15" customHeight="1" x14ac:dyDescent="0.2">
      <c r="A102" s="65"/>
      <c r="B102" s="65"/>
      <c r="C102" s="66" t="s">
        <v>155</v>
      </c>
      <c r="D102" s="67"/>
      <c r="E102" s="19"/>
      <c r="F102" s="145"/>
      <c r="G102" s="146">
        <f ca="1">SUM(G13:G101)</f>
        <v>4305</v>
      </c>
      <c r="H102" s="79"/>
      <c r="I102" s="80">
        <f ca="1">SUM(I13:I101)</f>
        <v>0</v>
      </c>
      <c r="J102" s="95"/>
      <c r="K102" s="95">
        <f ca="1">SUM(K12:K101)</f>
        <v>0</v>
      </c>
      <c r="L102" s="95"/>
      <c r="M102" s="95">
        <f ca="1">SUM(M12:M101)</f>
        <v>0</v>
      </c>
      <c r="N102" s="79"/>
      <c r="O102" s="80">
        <f ca="1">SUM(O13:O101)</f>
        <v>0</v>
      </c>
      <c r="P102" s="95"/>
      <c r="Q102" s="95">
        <f ca="1">SUM(Q12:Q101)</f>
        <v>0</v>
      </c>
      <c r="R102" s="95"/>
      <c r="S102" s="95">
        <f ca="1">SUM(S12:S101)</f>
        <v>0</v>
      </c>
      <c r="T102" s="79"/>
      <c r="U102" s="80">
        <f ca="1">SUM(U13:U101)</f>
        <v>0</v>
      </c>
      <c r="V102" s="95"/>
      <c r="W102" s="95">
        <f ca="1">SUM(W12:W101)</f>
        <v>0</v>
      </c>
      <c r="X102" s="95"/>
      <c r="Y102" s="95">
        <f ca="1">SUM(Y12:Y101)</f>
        <v>7140</v>
      </c>
      <c r="Z102" s="79"/>
      <c r="AA102" s="80">
        <f ca="1">SUM(AA13:AA101)</f>
        <v>0</v>
      </c>
      <c r="AB102" s="79"/>
      <c r="AC102" s="80">
        <f ca="1">SUM(AC13:AC101)</f>
        <v>0</v>
      </c>
      <c r="AD102" s="79"/>
      <c r="AE102" s="80">
        <f ca="1">SUM(AE13:AE101)</f>
        <v>0</v>
      </c>
      <c r="AF102" s="95"/>
      <c r="AG102" s="146">
        <f ca="1">SUM(AG13:AG101)</f>
        <v>0</v>
      </c>
      <c r="AH102" s="80">
        <f ca="1">SUM(G102+I102+K102+M102+O102+Q102+S102+U102+W102+Y102+AA102+AC102+AE102+AG102)</f>
        <v>11445</v>
      </c>
      <c r="AI102" s="137"/>
      <c r="AJ102" s="234">
        <f ca="1">SUM(AH102+AI103)</f>
        <v>11445</v>
      </c>
    </row>
    <row r="103" spans="1:37" x14ac:dyDescent="0.2">
      <c r="C103" s="41" t="s">
        <v>24</v>
      </c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2"/>
      <c r="AI103" s="3">
        <f>SUBTOTAL(9,AI13:AI101)</f>
        <v>0</v>
      </c>
    </row>
    <row r="104" spans="1:37" x14ac:dyDescent="0.2">
      <c r="C104" s="56"/>
      <c r="H104" s="56"/>
      <c r="I104" s="56"/>
      <c r="J104" s="56"/>
      <c r="K104" s="56"/>
      <c r="L104" s="56"/>
      <c r="M104" s="56"/>
      <c r="N104" s="56"/>
      <c r="O104" s="56"/>
      <c r="P104" s="56"/>
      <c r="Q104" s="56"/>
      <c r="R104" s="56"/>
      <c r="S104" s="56"/>
      <c r="T104" s="56"/>
      <c r="U104" s="56"/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</row>
    <row r="105" spans="1:37" x14ac:dyDescent="0.2">
      <c r="A105" s="103"/>
      <c r="AH105" s="19"/>
    </row>
    <row r="114" spans="34:35" x14ac:dyDescent="0.2">
      <c r="AH114" s="21">
        <f>SUM(AH112-AH111)</f>
        <v>0</v>
      </c>
      <c r="AI114">
        <f>SUM(AI112-AI111)</f>
        <v>0</v>
      </c>
    </row>
  </sheetData>
  <autoFilter ref="A12:AH102"/>
  <mergeCells count="16">
    <mergeCell ref="L10:M10"/>
    <mergeCell ref="B6:D6"/>
    <mergeCell ref="B8:D8"/>
    <mergeCell ref="F10:G10"/>
    <mergeCell ref="H10:I10"/>
    <mergeCell ref="J10:K10"/>
    <mergeCell ref="Z10:AA10"/>
    <mergeCell ref="AB10:AC10"/>
    <mergeCell ref="AD10:AE10"/>
    <mergeCell ref="AF10:AG10"/>
    <mergeCell ref="N10:O10"/>
    <mergeCell ref="P10:Q10"/>
    <mergeCell ref="R10:S10"/>
    <mergeCell ref="T10:U10"/>
    <mergeCell ref="V10:W10"/>
    <mergeCell ref="X10:Y10"/>
  </mergeCells>
  <dataValidations count="3">
    <dataValidation type="list" allowBlank="1" showInputMessage="1" showErrorMessage="1" sqref="A13:A102">
      <formula1>Name</formula1>
    </dataValidation>
    <dataValidation type="list" allowBlank="1" showInputMessage="1" showErrorMessage="1" sqref="D12">
      <formula1>Jahr</formula1>
    </dataValidation>
    <dataValidation type="list" allowBlank="1" showInputMessage="1" showErrorMessage="1" sqref="C12">
      <formula1>Kategorie</formula1>
    </dataValidation>
  </dataValidations>
  <pageMargins left="0.70866141732283472" right="0.15748031496062992" top="0.51181102362204722" bottom="0.31496062992125984" header="0.19685039370078741" footer="0.15748031496062992"/>
  <pageSetup paperSize="8" scale="52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colBreaks count="1" manualBreakCount="1">
    <brk id="33" max="88" man="1"/>
  </colBreaks>
  <legacyDrawingHF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AO114"/>
  <sheetViews>
    <sheetView view="pageBreakPreview" topLeftCell="A74" zoomScale="110" zoomScaleNormal="110" zoomScaleSheetLayoutView="110" workbookViewId="0">
      <pane xSplit="1" topLeftCell="H1" activePane="topRight" state="frozen"/>
      <selection pane="topRight" activeCell="O102" sqref="O102"/>
    </sheetView>
  </sheetViews>
  <sheetFormatPr baseColWidth="10" defaultRowHeight="12.75" x14ac:dyDescent="0.2"/>
  <cols>
    <col min="1" max="1" width="20" customWidth="1"/>
    <col min="2" max="2" width="9.7109375" customWidth="1"/>
    <col min="3" max="3" width="10" style="4" customWidth="1"/>
    <col min="4" max="37" width="9.7109375" style="21" customWidth="1"/>
    <col min="38" max="38" width="11.85546875" style="21" customWidth="1"/>
    <col min="39" max="39" width="9.7109375" customWidth="1"/>
  </cols>
  <sheetData>
    <row r="1" spans="1:40" x14ac:dyDescent="0.2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</row>
    <row r="2" spans="1:40" s="15" customFormat="1" ht="15" customHeight="1" x14ac:dyDescent="0.25">
      <c r="A2" s="100" t="s">
        <v>282</v>
      </c>
    </row>
    <row r="3" spans="1:40" s="15" customFormat="1" ht="14.25" x14ac:dyDescent="0.2">
      <c r="A3" s="99"/>
    </row>
    <row r="4" spans="1:40" s="15" customFormat="1" ht="15" x14ac:dyDescent="0.25">
      <c r="A4" s="100" t="s">
        <v>158</v>
      </c>
      <c r="B4" s="285" t="str">
        <f>IF(Vertragsdaten!B6="","",Vertragsdaten!B6)</f>
        <v>EP SIEP</v>
      </c>
      <c r="C4" s="285"/>
      <c r="D4" s="285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59"/>
      <c r="AH4" s="59"/>
      <c r="AI4" s="59"/>
      <c r="AJ4" s="59"/>
      <c r="AK4" s="59"/>
      <c r="AL4" s="59"/>
      <c r="AM4" s="59"/>
    </row>
    <row r="5" spans="1:40" s="15" customFormat="1" ht="8.25" customHeight="1" x14ac:dyDescent="0.25">
      <c r="A5" s="100"/>
      <c r="B5" s="89"/>
      <c r="C5" s="89"/>
      <c r="D5" s="89"/>
    </row>
    <row r="6" spans="1:40" s="15" customFormat="1" ht="15" x14ac:dyDescent="0.25">
      <c r="A6" s="100" t="s">
        <v>159</v>
      </c>
      <c r="B6" s="325" t="str">
        <f>Vertragsdaten!B8</f>
        <v>070017/000025</v>
      </c>
      <c r="C6" s="325"/>
      <c r="D6" s="325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83"/>
      <c r="AM6" s="83"/>
    </row>
    <row r="7" spans="1:40" s="15" customFormat="1" ht="15" customHeight="1" x14ac:dyDescent="0.25">
      <c r="A7" s="100"/>
      <c r="AL7" s="64"/>
      <c r="AM7" s="64"/>
    </row>
    <row r="8" spans="1:40" s="8" customFormat="1" ht="15" x14ac:dyDescent="0.25">
      <c r="A8" s="100" t="s">
        <v>160</v>
      </c>
      <c r="B8" s="328">
        <v>44166</v>
      </c>
      <c r="C8" s="329"/>
      <c r="D8" s="32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83"/>
      <c r="AM8" s="83"/>
    </row>
    <row r="9" spans="1:40" x14ac:dyDescent="0.2">
      <c r="A9" s="65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</row>
    <row r="10" spans="1:40" s="128" customFormat="1" ht="27.75" customHeight="1" x14ac:dyDescent="0.2">
      <c r="A10" s="127"/>
      <c r="F10" s="326" t="s">
        <v>284</v>
      </c>
      <c r="G10" s="330"/>
      <c r="H10" s="326" t="s">
        <v>276</v>
      </c>
      <c r="I10" s="330"/>
      <c r="J10" s="326" t="s">
        <v>277</v>
      </c>
      <c r="K10" s="330"/>
      <c r="L10" s="326" t="s">
        <v>313</v>
      </c>
      <c r="M10" s="330"/>
      <c r="N10" s="326" t="s">
        <v>382</v>
      </c>
      <c r="O10" s="330"/>
      <c r="P10" s="326" t="s">
        <v>274</v>
      </c>
      <c r="Q10" s="331"/>
      <c r="R10" s="326" t="s">
        <v>279</v>
      </c>
      <c r="S10" s="330"/>
      <c r="T10" s="326" t="s">
        <v>314</v>
      </c>
      <c r="U10" s="330"/>
      <c r="V10" s="326" t="s">
        <v>383</v>
      </c>
      <c r="W10" s="330"/>
      <c r="X10" s="326" t="s">
        <v>275</v>
      </c>
      <c r="Y10" s="330"/>
      <c r="Z10" s="326" t="s">
        <v>278</v>
      </c>
      <c r="AA10" s="330"/>
      <c r="AB10" s="326" t="s">
        <v>311</v>
      </c>
      <c r="AC10" s="330"/>
      <c r="AD10" s="326" t="s">
        <v>199</v>
      </c>
      <c r="AE10" s="331"/>
      <c r="AF10" s="326" t="s">
        <v>200</v>
      </c>
      <c r="AG10" s="327"/>
      <c r="AH10" s="326" t="s">
        <v>201</v>
      </c>
      <c r="AI10" s="327"/>
      <c r="AJ10" s="332" t="s">
        <v>305</v>
      </c>
      <c r="AK10" s="333"/>
      <c r="AL10" s="131"/>
      <c r="AM10" s="133" t="s">
        <v>280</v>
      </c>
      <c r="AN10" s="286" t="s">
        <v>281</v>
      </c>
    </row>
    <row r="11" spans="1:40" ht="3.75" hidden="1" customHeight="1" x14ac:dyDescent="0.2">
      <c r="C11" s="4" t="str">
        <f>VLOOKUP(C12,'MA-Liste'!A192:B198,2,FALSE)</f>
        <v>$K:$K</v>
      </c>
      <c r="D11">
        <f>VLOOKUP(D12,Vertragsdaten!A37:B42,2,FALSE)</f>
        <v>2</v>
      </c>
      <c r="E11"/>
      <c r="F11"/>
      <c r="G11"/>
      <c r="H11" s="70"/>
      <c r="I11" s="71"/>
      <c r="J11" s="65"/>
      <c r="K11" s="65"/>
      <c r="L11" s="65"/>
      <c r="M11" s="65"/>
      <c r="N11" s="65"/>
      <c r="O11" s="65"/>
      <c r="P11" s="70"/>
      <c r="Q11" s="71"/>
      <c r="R11" s="65"/>
      <c r="S11" s="65"/>
      <c r="T11" s="65"/>
      <c r="U11" s="65"/>
      <c r="V11" s="65"/>
      <c r="W11" s="65"/>
      <c r="X11" s="70"/>
      <c r="Y11" s="71"/>
      <c r="Z11" s="65"/>
      <c r="AA11" s="65"/>
      <c r="AB11" s="65"/>
      <c r="AC11" s="65"/>
      <c r="AD11" s="70"/>
      <c r="AE11" s="71"/>
      <c r="AF11" s="70"/>
      <c r="AG11" s="71"/>
      <c r="AH11" s="70"/>
      <c r="AI11" s="71"/>
      <c r="AJ11" s="65"/>
      <c r="AK11" s="65"/>
      <c r="AL11"/>
      <c r="AM11" s="1"/>
      <c r="AN11" s="134"/>
    </row>
    <row r="12" spans="1:40" s="1" customFormat="1" ht="31.5" customHeight="1" x14ac:dyDescent="0.2">
      <c r="A12" s="44" t="s">
        <v>23</v>
      </c>
      <c r="B12" s="45" t="s">
        <v>18</v>
      </c>
      <c r="C12" s="87" t="str">
        <f>'MA-Liste'!K7</f>
        <v>Kategorie</v>
      </c>
      <c r="D12" s="88" t="s">
        <v>157</v>
      </c>
      <c r="E12" s="60" t="s">
        <v>152</v>
      </c>
      <c r="F12" s="60" t="s">
        <v>22</v>
      </c>
      <c r="G12" s="60" t="s">
        <v>156</v>
      </c>
      <c r="H12" s="72" t="s">
        <v>22</v>
      </c>
      <c r="I12" s="46" t="s">
        <v>156</v>
      </c>
      <c r="J12" s="112" t="s">
        <v>22</v>
      </c>
      <c r="K12" s="112" t="s">
        <v>156</v>
      </c>
      <c r="L12" s="112" t="s">
        <v>22</v>
      </c>
      <c r="M12" s="112" t="s">
        <v>156</v>
      </c>
      <c r="N12" s="112" t="s">
        <v>22</v>
      </c>
      <c r="O12" s="112" t="s">
        <v>156</v>
      </c>
      <c r="P12" s="72" t="s">
        <v>22</v>
      </c>
      <c r="Q12" s="46" t="s">
        <v>156</v>
      </c>
      <c r="R12" s="112" t="s">
        <v>22</v>
      </c>
      <c r="S12" s="112" t="s">
        <v>156</v>
      </c>
      <c r="T12" s="112" t="s">
        <v>22</v>
      </c>
      <c r="U12" s="112" t="s">
        <v>156</v>
      </c>
      <c r="V12" s="112" t="s">
        <v>22</v>
      </c>
      <c r="W12" s="112" t="s">
        <v>156</v>
      </c>
      <c r="X12" s="72" t="s">
        <v>22</v>
      </c>
      <c r="Y12" s="46" t="s">
        <v>156</v>
      </c>
      <c r="Z12" s="112" t="s">
        <v>22</v>
      </c>
      <c r="AA12" s="112" t="s">
        <v>156</v>
      </c>
      <c r="AB12" s="112" t="s">
        <v>22</v>
      </c>
      <c r="AC12" s="112" t="s">
        <v>156</v>
      </c>
      <c r="AD12" s="81" t="s">
        <v>22</v>
      </c>
      <c r="AE12" s="13" t="s">
        <v>156</v>
      </c>
      <c r="AF12" s="81" t="s">
        <v>22</v>
      </c>
      <c r="AG12" s="13" t="s">
        <v>156</v>
      </c>
      <c r="AH12" s="81" t="s">
        <v>22</v>
      </c>
      <c r="AI12" s="13" t="s">
        <v>156</v>
      </c>
      <c r="AJ12" s="183" t="s">
        <v>22</v>
      </c>
      <c r="AK12" s="183" t="s">
        <v>156</v>
      </c>
      <c r="AL12" s="130" t="s">
        <v>153</v>
      </c>
      <c r="AM12" s="132" t="s">
        <v>285</v>
      </c>
      <c r="AN12" s="135"/>
    </row>
    <row r="13" spans="1:40" ht="15" customHeight="1" x14ac:dyDescent="0.2">
      <c r="A13" s="90" t="s">
        <v>145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69" ca="1" si="0">IF(OR($C13="",$C13=0),"",VLOOKUP($C13,Ansätze,$D$11,FALSE))</f>
        <v>140</v>
      </c>
      <c r="E13" s="20">
        <f>SUM(F13++H13+J13+L13+P13+R13+T13+X13+Z13+AB13+AD13+AF13+AH13+AJ13)</f>
        <v>0</v>
      </c>
      <c r="F13" s="73"/>
      <c r="G13" s="74">
        <f ca="1">IF(D13="",0,D13*F13)</f>
        <v>0</v>
      </c>
      <c r="H13" s="73"/>
      <c r="I13" s="74">
        <f t="shared" ref="I13:I82" ca="1" si="1">IF(D13="",0,D13*H13)</f>
        <v>0</v>
      </c>
      <c r="J13" s="73"/>
      <c r="K13" s="113">
        <f ca="1">IF($D13="",0,$D13*J13)</f>
        <v>0</v>
      </c>
      <c r="L13" s="73"/>
      <c r="M13" s="113">
        <f ca="1">IF($D13="",0,$D13*L13)</f>
        <v>0</v>
      </c>
      <c r="N13" s="73"/>
      <c r="O13" s="113">
        <f ca="1">IF($D13="",0,$D13*N13)</f>
        <v>0</v>
      </c>
      <c r="P13" s="73"/>
      <c r="Q13" s="74">
        <f ca="1">IF($D13="",0,$D13*P13)</f>
        <v>0</v>
      </c>
      <c r="R13" s="73"/>
      <c r="S13" s="113">
        <f t="shared" ref="S13:S80" ca="1" si="2">IF($D13="",0,$D13*R13)</f>
        <v>0</v>
      </c>
      <c r="T13" s="73"/>
      <c r="U13" s="113">
        <f t="shared" ref="U13:U82" ca="1" si="3">IF($D13="",0,$D13*T13)</f>
        <v>0</v>
      </c>
      <c r="V13" s="73"/>
      <c r="W13" s="113">
        <f t="shared" ref="W13:W82" ca="1" si="4">IF($D13="",0,$D13*V13)</f>
        <v>0</v>
      </c>
      <c r="X13" s="101"/>
      <c r="Y13" s="74">
        <f t="shared" ref="Y13:Y80" ca="1" si="5">IF($D13="",0,$D13*X13)</f>
        <v>0</v>
      </c>
      <c r="Z13" s="73"/>
      <c r="AA13" s="113">
        <f ca="1">IF($D13="",0,$D13*Z13)</f>
        <v>0</v>
      </c>
      <c r="AB13" s="73"/>
      <c r="AC13" s="113">
        <f ca="1">IF($D13="",0,$D13*AB13)</f>
        <v>0</v>
      </c>
      <c r="AD13" s="73"/>
      <c r="AE13" s="74">
        <f t="shared" ref="AE13:AE43" ca="1" si="6">IF(D13="",0,D13*AD13)</f>
        <v>0</v>
      </c>
      <c r="AF13" s="73"/>
      <c r="AG13" s="74">
        <f t="shared" ref="AG13:AG43" ca="1" si="7">IF(D13="",0,D13*AF13)</f>
        <v>0</v>
      </c>
      <c r="AH13" s="73"/>
      <c r="AI13" s="74">
        <f t="shared" ref="AI13:AI82" ca="1" si="8">IF(D13="",0,D13*AH13)</f>
        <v>0</v>
      </c>
      <c r="AJ13" s="73"/>
      <c r="AK13" s="74">
        <f ca="1">IF(D13="",0,D13*AJ13)</f>
        <v>0</v>
      </c>
      <c r="AL13" s="82">
        <f t="shared" ref="AL13:AL82" ca="1" si="9">IF(D13="",0,D13*E13)</f>
        <v>0</v>
      </c>
      <c r="AM13" s="74"/>
      <c r="AN13" s="138">
        <f ca="1">SUM(AL13+AM13)</f>
        <v>0</v>
      </c>
    </row>
    <row r="14" spans="1:40" ht="15" customHeight="1" x14ac:dyDescent="0.2">
      <c r="A14" s="90" t="s">
        <v>162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83" si="10">SUM(F14++H14+J14+L14+P14+R14+T14+X14+Z14+AB14+AD14+AF14+AH14+AJ14)</f>
        <v>0</v>
      </c>
      <c r="F14" s="73"/>
      <c r="G14" s="74">
        <f ca="1">IF(D14="",0,D14*F14)</f>
        <v>0</v>
      </c>
      <c r="H14" s="73"/>
      <c r="I14" s="74">
        <f t="shared" ca="1" si="1"/>
        <v>0</v>
      </c>
      <c r="J14" s="73"/>
      <c r="K14" s="113">
        <f t="shared" ref="K14:K83" ca="1" si="11">IF($D14="",0,$D14*J14)</f>
        <v>0</v>
      </c>
      <c r="L14" s="73"/>
      <c r="M14" s="113">
        <f t="shared" ref="M14:M83" ca="1" si="12">IF($D14="",0,$D14*L14)</f>
        <v>0</v>
      </c>
      <c r="N14" s="73"/>
      <c r="O14" s="113">
        <f t="shared" ref="O14:O83" ca="1" si="13">IF($D14="",0,$D14*N14)</f>
        <v>0</v>
      </c>
      <c r="P14" s="73"/>
      <c r="Q14" s="74">
        <f t="shared" ref="Q14:Q83" ca="1" si="14">IF($D14="",0,$D14*P14)</f>
        <v>0</v>
      </c>
      <c r="R14" s="73"/>
      <c r="S14" s="113">
        <f t="shared" ca="1" si="2"/>
        <v>0</v>
      </c>
      <c r="T14" s="73"/>
      <c r="U14" s="113">
        <f t="shared" ca="1" si="3"/>
        <v>0</v>
      </c>
      <c r="V14" s="73"/>
      <c r="W14" s="113">
        <f t="shared" ca="1" si="4"/>
        <v>0</v>
      </c>
      <c r="X14" s="101"/>
      <c r="Y14" s="74">
        <f t="shared" ca="1" si="5"/>
        <v>0</v>
      </c>
      <c r="Z14" s="73"/>
      <c r="AA14" s="113">
        <f t="shared" ref="AA14:AA82" ca="1" si="15">IF($D14="",0,$D14*Z14)</f>
        <v>0</v>
      </c>
      <c r="AB14" s="73"/>
      <c r="AC14" s="113">
        <f t="shared" ref="AC14:AC82" ca="1" si="16">IF($D14="",0,$D14*AB14)</f>
        <v>0</v>
      </c>
      <c r="AD14" s="73"/>
      <c r="AE14" s="74">
        <f t="shared" ca="1" si="6"/>
        <v>0</v>
      </c>
      <c r="AF14" s="73"/>
      <c r="AG14" s="74">
        <f t="shared" ca="1" si="7"/>
        <v>0</v>
      </c>
      <c r="AH14" s="73"/>
      <c r="AI14" s="74">
        <f t="shared" ca="1" si="8"/>
        <v>0</v>
      </c>
      <c r="AJ14" s="73"/>
      <c r="AK14" s="74">
        <f t="shared" ref="AK14:AK83" ca="1" si="17">IF(D14="",0,D14*AJ14)</f>
        <v>0</v>
      </c>
      <c r="AL14" s="82">
        <f t="shared" ca="1" si="9"/>
        <v>0</v>
      </c>
      <c r="AM14" s="74"/>
      <c r="AN14" s="139">
        <f t="shared" ref="AN14:AN83" ca="1" si="18">SUM(AL14+AM14)</f>
        <v>0</v>
      </c>
    </row>
    <row r="15" spans="1:40" ht="15" customHeight="1" x14ac:dyDescent="0.2">
      <c r="A15" s="90" t="s">
        <v>146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10"/>
        <v>0</v>
      </c>
      <c r="F15" s="73"/>
      <c r="G15" s="74">
        <f t="shared" ref="G15:G84" ca="1" si="19">IF(D15="",0,D15*F15)</f>
        <v>0</v>
      </c>
      <c r="H15" s="73"/>
      <c r="I15" s="74">
        <f t="shared" ca="1" si="1"/>
        <v>0</v>
      </c>
      <c r="J15" s="73"/>
      <c r="K15" s="113">
        <f t="shared" ca="1" si="11"/>
        <v>0</v>
      </c>
      <c r="L15" s="73"/>
      <c r="M15" s="113">
        <f t="shared" ca="1" si="12"/>
        <v>0</v>
      </c>
      <c r="N15" s="73">
        <v>1.25</v>
      </c>
      <c r="O15" s="113">
        <f t="shared" ca="1" si="13"/>
        <v>147.5</v>
      </c>
      <c r="P15" s="73"/>
      <c r="Q15" s="74">
        <f t="shared" ca="1" si="14"/>
        <v>0</v>
      </c>
      <c r="R15" s="73"/>
      <c r="S15" s="113">
        <f t="shared" ca="1" si="2"/>
        <v>0</v>
      </c>
      <c r="T15" s="73"/>
      <c r="U15" s="113">
        <f t="shared" ca="1" si="3"/>
        <v>0</v>
      </c>
      <c r="V15" s="73"/>
      <c r="W15" s="113">
        <f t="shared" ca="1" si="4"/>
        <v>0</v>
      </c>
      <c r="X15" s="101"/>
      <c r="Y15" s="74">
        <f t="shared" ca="1" si="5"/>
        <v>0</v>
      </c>
      <c r="Z15" s="73"/>
      <c r="AA15" s="113">
        <f t="shared" ca="1" si="15"/>
        <v>0</v>
      </c>
      <c r="AB15" s="73"/>
      <c r="AC15" s="113">
        <f t="shared" ca="1" si="16"/>
        <v>0</v>
      </c>
      <c r="AD15" s="73"/>
      <c r="AE15" s="74">
        <f t="shared" ca="1" si="6"/>
        <v>0</v>
      </c>
      <c r="AF15" s="73"/>
      <c r="AG15" s="74">
        <f t="shared" ca="1" si="7"/>
        <v>0</v>
      </c>
      <c r="AH15" s="73"/>
      <c r="AI15" s="74">
        <f t="shared" ca="1" si="8"/>
        <v>0</v>
      </c>
      <c r="AJ15" s="73"/>
      <c r="AK15" s="74">
        <f t="shared" ca="1" si="17"/>
        <v>0</v>
      </c>
      <c r="AL15" s="82">
        <f t="shared" ca="1" si="9"/>
        <v>0</v>
      </c>
      <c r="AM15" s="74"/>
      <c r="AN15" s="139">
        <f t="shared" ca="1" si="18"/>
        <v>0</v>
      </c>
    </row>
    <row r="16" spans="1:40" ht="15" customHeight="1" x14ac:dyDescent="0.2">
      <c r="A16" s="90" t="s">
        <v>149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10"/>
        <v>0</v>
      </c>
      <c r="F16" s="73"/>
      <c r="G16" s="74">
        <f t="shared" ca="1" si="19"/>
        <v>0</v>
      </c>
      <c r="H16" s="73"/>
      <c r="I16" s="74">
        <f t="shared" ca="1" si="1"/>
        <v>0</v>
      </c>
      <c r="J16" s="73"/>
      <c r="K16" s="113">
        <f t="shared" ca="1" si="11"/>
        <v>0</v>
      </c>
      <c r="L16" s="73"/>
      <c r="M16" s="113">
        <f t="shared" ca="1" si="12"/>
        <v>0</v>
      </c>
      <c r="N16" s="73"/>
      <c r="O16" s="113">
        <f t="shared" ca="1" si="13"/>
        <v>0</v>
      </c>
      <c r="P16" s="73"/>
      <c r="Q16" s="74">
        <f t="shared" ca="1" si="14"/>
        <v>0</v>
      </c>
      <c r="R16" s="73"/>
      <c r="S16" s="113">
        <f t="shared" ca="1" si="2"/>
        <v>0</v>
      </c>
      <c r="T16" s="73"/>
      <c r="U16" s="113">
        <f t="shared" ca="1" si="3"/>
        <v>0</v>
      </c>
      <c r="V16" s="73"/>
      <c r="W16" s="113">
        <f t="shared" ca="1" si="4"/>
        <v>0</v>
      </c>
      <c r="X16" s="101"/>
      <c r="Y16" s="74">
        <f t="shared" ca="1" si="5"/>
        <v>0</v>
      </c>
      <c r="Z16" s="73"/>
      <c r="AA16" s="113">
        <f t="shared" ca="1" si="15"/>
        <v>0</v>
      </c>
      <c r="AB16" s="101"/>
      <c r="AC16" s="113">
        <f t="shared" ca="1" si="16"/>
        <v>0</v>
      </c>
      <c r="AD16" s="73"/>
      <c r="AE16" s="74">
        <f t="shared" ca="1" si="6"/>
        <v>0</v>
      </c>
      <c r="AF16" s="73"/>
      <c r="AG16" s="74">
        <f t="shared" ca="1" si="7"/>
        <v>0</v>
      </c>
      <c r="AH16" s="73"/>
      <c r="AI16" s="74">
        <f t="shared" ca="1" si="8"/>
        <v>0</v>
      </c>
      <c r="AJ16" s="73"/>
      <c r="AK16" s="74">
        <f t="shared" ca="1" si="17"/>
        <v>0</v>
      </c>
      <c r="AL16" s="82">
        <f t="shared" ca="1" si="9"/>
        <v>0</v>
      </c>
      <c r="AM16" s="74"/>
      <c r="AN16" s="139">
        <f t="shared" ca="1" si="18"/>
        <v>0</v>
      </c>
    </row>
    <row r="17" spans="1:40" ht="15" customHeight="1" x14ac:dyDescent="0.2">
      <c r="A17" s="90" t="s">
        <v>236</v>
      </c>
      <c r="B17" t="s">
        <v>65</v>
      </c>
      <c r="C17" s="4" t="s">
        <v>4</v>
      </c>
      <c r="D17" s="19">
        <f t="shared" si="0"/>
        <v>140</v>
      </c>
      <c r="E17" s="20">
        <f t="shared" si="10"/>
        <v>0</v>
      </c>
      <c r="F17" s="73"/>
      <c r="G17" s="74">
        <f t="shared" si="19"/>
        <v>0</v>
      </c>
      <c r="H17" s="73"/>
      <c r="I17" s="74">
        <f t="shared" si="1"/>
        <v>0</v>
      </c>
      <c r="J17" s="73"/>
      <c r="K17" s="113">
        <f t="shared" si="11"/>
        <v>0</v>
      </c>
      <c r="L17" s="73"/>
      <c r="M17" s="113">
        <f t="shared" si="12"/>
        <v>0</v>
      </c>
      <c r="N17" s="73"/>
      <c r="O17" s="113">
        <f t="shared" si="13"/>
        <v>0</v>
      </c>
      <c r="P17" s="73"/>
      <c r="Q17" s="74">
        <f t="shared" si="14"/>
        <v>0</v>
      </c>
      <c r="R17" s="73"/>
      <c r="S17" s="113">
        <f t="shared" si="2"/>
        <v>0</v>
      </c>
      <c r="T17" s="73"/>
      <c r="U17" s="113">
        <f t="shared" si="3"/>
        <v>0</v>
      </c>
      <c r="V17" s="73"/>
      <c r="W17" s="113">
        <f t="shared" si="4"/>
        <v>0</v>
      </c>
      <c r="X17" s="101"/>
      <c r="Y17" s="74">
        <f t="shared" si="5"/>
        <v>0</v>
      </c>
      <c r="Z17" s="73"/>
      <c r="AA17" s="113">
        <f t="shared" si="15"/>
        <v>0</v>
      </c>
      <c r="AB17" s="101"/>
      <c r="AC17" s="113">
        <f t="shared" si="16"/>
        <v>0</v>
      </c>
      <c r="AD17" s="73"/>
      <c r="AE17" s="74">
        <f t="shared" si="6"/>
        <v>0</v>
      </c>
      <c r="AF17" s="73"/>
      <c r="AG17" s="74">
        <f t="shared" si="7"/>
        <v>0</v>
      </c>
      <c r="AH17" s="73"/>
      <c r="AI17" s="74">
        <f t="shared" si="8"/>
        <v>0</v>
      </c>
      <c r="AJ17" s="73"/>
      <c r="AK17" s="74">
        <f t="shared" si="17"/>
        <v>0</v>
      </c>
      <c r="AL17" s="82">
        <f t="shared" si="9"/>
        <v>0</v>
      </c>
      <c r="AM17" s="74"/>
      <c r="AN17" s="139">
        <f t="shared" si="18"/>
        <v>0</v>
      </c>
    </row>
    <row r="18" spans="1:40" ht="15" customHeight="1" x14ac:dyDescent="0.2">
      <c r="A18" s="90" t="s">
        <v>151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 t="shared" si="10"/>
        <v>0</v>
      </c>
      <c r="F18" s="73"/>
      <c r="G18" s="74">
        <f t="shared" ca="1" si="19"/>
        <v>0</v>
      </c>
      <c r="H18" s="73"/>
      <c r="I18" s="74">
        <f t="shared" ca="1" si="1"/>
        <v>0</v>
      </c>
      <c r="J18" s="73"/>
      <c r="K18" s="113">
        <f t="shared" ca="1" si="11"/>
        <v>0</v>
      </c>
      <c r="L18" s="73"/>
      <c r="M18" s="113">
        <f t="shared" ca="1" si="12"/>
        <v>0</v>
      </c>
      <c r="N18" s="73"/>
      <c r="O18" s="113">
        <f t="shared" ca="1" si="13"/>
        <v>0</v>
      </c>
      <c r="P18" s="73"/>
      <c r="Q18" s="74">
        <f t="shared" ca="1" si="14"/>
        <v>0</v>
      </c>
      <c r="R18" s="73"/>
      <c r="S18" s="113">
        <f t="shared" ca="1" si="2"/>
        <v>0</v>
      </c>
      <c r="T18" s="73"/>
      <c r="U18" s="113">
        <f t="shared" ca="1" si="3"/>
        <v>0</v>
      </c>
      <c r="V18" s="73">
        <v>1.25</v>
      </c>
      <c r="W18" s="113">
        <f t="shared" ca="1" si="4"/>
        <v>175</v>
      </c>
      <c r="X18" s="101"/>
      <c r="Y18" s="74">
        <f t="shared" ca="1" si="5"/>
        <v>0</v>
      </c>
      <c r="Z18" s="73"/>
      <c r="AA18" s="113">
        <f t="shared" ca="1" si="15"/>
        <v>0</v>
      </c>
      <c r="AB18" s="101"/>
      <c r="AC18" s="113">
        <f t="shared" ca="1" si="16"/>
        <v>0</v>
      </c>
      <c r="AD18" s="73"/>
      <c r="AE18" s="74">
        <f t="shared" ca="1" si="6"/>
        <v>0</v>
      </c>
      <c r="AF18" s="73"/>
      <c r="AG18" s="74">
        <f t="shared" ca="1" si="7"/>
        <v>0</v>
      </c>
      <c r="AH18" s="73"/>
      <c r="AI18" s="74">
        <f t="shared" ca="1" si="8"/>
        <v>0</v>
      </c>
      <c r="AJ18" s="73"/>
      <c r="AK18" s="74">
        <f t="shared" ca="1" si="17"/>
        <v>0</v>
      </c>
      <c r="AL18" s="82">
        <f t="shared" ca="1" si="9"/>
        <v>0</v>
      </c>
      <c r="AM18" s="74"/>
      <c r="AN18" s="139">
        <f t="shared" ca="1" si="18"/>
        <v>0</v>
      </c>
    </row>
    <row r="19" spans="1:40" ht="15" customHeight="1" x14ac:dyDescent="0.2">
      <c r="A19" s="90" t="s">
        <v>369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si="10"/>
        <v>0</v>
      </c>
      <c r="F19" s="73"/>
      <c r="G19" s="74">
        <f t="shared" ca="1" si="19"/>
        <v>0</v>
      </c>
      <c r="H19" s="73"/>
      <c r="I19" s="74">
        <f t="shared" ca="1" si="1"/>
        <v>0</v>
      </c>
      <c r="J19" s="73"/>
      <c r="K19" s="113">
        <f t="shared" ca="1" si="11"/>
        <v>0</v>
      </c>
      <c r="L19" s="73"/>
      <c r="M19" s="113">
        <f t="shared" ca="1" si="12"/>
        <v>0</v>
      </c>
      <c r="N19" s="73"/>
      <c r="O19" s="113">
        <f t="shared" ca="1" si="13"/>
        <v>0</v>
      </c>
      <c r="P19" s="73"/>
      <c r="Q19" s="74">
        <f t="shared" ca="1" si="14"/>
        <v>0</v>
      </c>
      <c r="R19" s="73"/>
      <c r="S19" s="113">
        <f t="shared" ca="1" si="2"/>
        <v>0</v>
      </c>
      <c r="T19" s="73"/>
      <c r="U19" s="113">
        <f t="shared" ca="1" si="3"/>
        <v>0</v>
      </c>
      <c r="V19" s="73"/>
      <c r="W19" s="113">
        <f t="shared" ca="1" si="4"/>
        <v>0</v>
      </c>
      <c r="X19" s="101"/>
      <c r="Y19" s="74">
        <f t="shared" ca="1" si="5"/>
        <v>0</v>
      </c>
      <c r="Z19" s="73"/>
      <c r="AA19" s="113">
        <f t="shared" ca="1" si="15"/>
        <v>0</v>
      </c>
      <c r="AB19" s="101"/>
      <c r="AC19" s="113">
        <f t="shared" ca="1" si="16"/>
        <v>0</v>
      </c>
      <c r="AD19" s="73"/>
      <c r="AE19" s="74">
        <f t="shared" ca="1" si="6"/>
        <v>0</v>
      </c>
      <c r="AF19" s="73"/>
      <c r="AG19" s="74">
        <f t="shared" ca="1" si="7"/>
        <v>0</v>
      </c>
      <c r="AH19" s="73"/>
      <c r="AI19" s="74">
        <f t="shared" ca="1" si="8"/>
        <v>0</v>
      </c>
      <c r="AJ19" s="73"/>
      <c r="AK19" s="74">
        <f t="shared" ca="1" si="17"/>
        <v>0</v>
      </c>
      <c r="AL19" s="82">
        <f t="shared" ca="1" si="9"/>
        <v>0</v>
      </c>
      <c r="AM19" s="74"/>
      <c r="AN19" s="139">
        <f t="shared" ca="1" si="18"/>
        <v>0</v>
      </c>
    </row>
    <row r="20" spans="1:40" ht="15" customHeight="1" x14ac:dyDescent="0.2">
      <c r="A20" s="90" t="s">
        <v>164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10"/>
        <v>0</v>
      </c>
      <c r="F20" s="73"/>
      <c r="G20" s="74">
        <f t="shared" ca="1" si="19"/>
        <v>0</v>
      </c>
      <c r="H20" s="73"/>
      <c r="I20" s="74">
        <f t="shared" ca="1" si="1"/>
        <v>0</v>
      </c>
      <c r="J20" s="73"/>
      <c r="K20" s="113">
        <f t="shared" ca="1" si="11"/>
        <v>0</v>
      </c>
      <c r="L20" s="73"/>
      <c r="M20" s="113">
        <f t="shared" ca="1" si="12"/>
        <v>0</v>
      </c>
      <c r="N20" s="73"/>
      <c r="O20" s="113">
        <f t="shared" ca="1" si="13"/>
        <v>0</v>
      </c>
      <c r="P20" s="73"/>
      <c r="Q20" s="74">
        <f t="shared" ca="1" si="14"/>
        <v>0</v>
      </c>
      <c r="R20" s="73"/>
      <c r="S20" s="113">
        <f t="shared" ca="1" si="2"/>
        <v>0</v>
      </c>
      <c r="T20" s="73"/>
      <c r="U20" s="113">
        <f t="shared" ca="1" si="3"/>
        <v>0</v>
      </c>
      <c r="V20" s="73"/>
      <c r="W20" s="113">
        <f t="shared" ca="1" si="4"/>
        <v>0</v>
      </c>
      <c r="X20" s="101"/>
      <c r="Y20" s="74">
        <f t="shared" ca="1" si="5"/>
        <v>0</v>
      </c>
      <c r="Z20" s="73"/>
      <c r="AA20" s="113">
        <f t="shared" ca="1" si="15"/>
        <v>0</v>
      </c>
      <c r="AB20" s="101"/>
      <c r="AC20" s="113">
        <f t="shared" ca="1" si="16"/>
        <v>0</v>
      </c>
      <c r="AD20" s="73"/>
      <c r="AE20" s="74">
        <f t="shared" ca="1" si="6"/>
        <v>0</v>
      </c>
      <c r="AF20" s="73"/>
      <c r="AG20" s="74">
        <f t="shared" ca="1" si="7"/>
        <v>0</v>
      </c>
      <c r="AH20" s="73"/>
      <c r="AI20" s="74">
        <f t="shared" ca="1" si="8"/>
        <v>0</v>
      </c>
      <c r="AJ20" s="73"/>
      <c r="AK20" s="74">
        <f t="shared" ca="1" si="17"/>
        <v>0</v>
      </c>
      <c r="AL20" s="82">
        <f t="shared" ca="1" si="9"/>
        <v>0</v>
      </c>
      <c r="AM20" s="74"/>
      <c r="AN20" s="139">
        <f t="shared" ca="1" si="18"/>
        <v>0</v>
      </c>
    </row>
    <row r="21" spans="1:40" ht="15" customHeight="1" x14ac:dyDescent="0.2">
      <c r="A21" s="90" t="s">
        <v>168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10"/>
        <v>0</v>
      </c>
      <c r="F21" s="73"/>
      <c r="G21" s="74">
        <f t="shared" ca="1" si="19"/>
        <v>0</v>
      </c>
      <c r="H21" s="73"/>
      <c r="I21" s="74">
        <f t="shared" ca="1" si="1"/>
        <v>0</v>
      </c>
      <c r="J21" s="73"/>
      <c r="K21" s="113">
        <f t="shared" ca="1" si="11"/>
        <v>0</v>
      </c>
      <c r="L21" s="73"/>
      <c r="M21" s="113">
        <f t="shared" ca="1" si="12"/>
        <v>0</v>
      </c>
      <c r="N21" s="73"/>
      <c r="O21" s="113">
        <f t="shared" ca="1" si="13"/>
        <v>0</v>
      </c>
      <c r="P21" s="73"/>
      <c r="Q21" s="74">
        <f t="shared" ca="1" si="14"/>
        <v>0</v>
      </c>
      <c r="R21" s="73"/>
      <c r="S21" s="113">
        <f t="shared" ca="1" si="2"/>
        <v>0</v>
      </c>
      <c r="T21" s="73"/>
      <c r="U21" s="113">
        <f t="shared" ca="1" si="3"/>
        <v>0</v>
      </c>
      <c r="V21" s="73"/>
      <c r="W21" s="113">
        <f t="shared" ca="1" si="4"/>
        <v>0</v>
      </c>
      <c r="X21" s="101"/>
      <c r="Y21" s="74">
        <f t="shared" ca="1" si="5"/>
        <v>0</v>
      </c>
      <c r="Z21" s="73"/>
      <c r="AA21" s="113">
        <f t="shared" ca="1" si="15"/>
        <v>0</v>
      </c>
      <c r="AB21" s="101"/>
      <c r="AC21" s="113">
        <f t="shared" ca="1" si="16"/>
        <v>0</v>
      </c>
      <c r="AD21" s="73"/>
      <c r="AE21" s="74">
        <f t="shared" ca="1" si="6"/>
        <v>0</v>
      </c>
      <c r="AF21" s="73"/>
      <c r="AG21" s="74">
        <f t="shared" ca="1" si="7"/>
        <v>0</v>
      </c>
      <c r="AH21" s="73"/>
      <c r="AI21" s="74">
        <f t="shared" ca="1" si="8"/>
        <v>0</v>
      </c>
      <c r="AJ21" s="73"/>
      <c r="AK21" s="74">
        <f t="shared" ca="1" si="17"/>
        <v>0</v>
      </c>
      <c r="AL21" s="82">
        <f t="shared" ca="1" si="9"/>
        <v>0</v>
      </c>
      <c r="AM21" s="74"/>
      <c r="AN21" s="139">
        <f t="shared" ca="1" si="18"/>
        <v>0</v>
      </c>
    </row>
    <row r="22" spans="1:40" ht="15" customHeight="1" x14ac:dyDescent="0.2">
      <c r="A22" s="90" t="s">
        <v>169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10"/>
        <v>0</v>
      </c>
      <c r="F22" s="73"/>
      <c r="G22" s="74">
        <f t="shared" ca="1" si="19"/>
        <v>0</v>
      </c>
      <c r="H22" s="73"/>
      <c r="I22" s="74">
        <f t="shared" ca="1" si="1"/>
        <v>0</v>
      </c>
      <c r="J22" s="73"/>
      <c r="K22" s="113">
        <f t="shared" ca="1" si="11"/>
        <v>0</v>
      </c>
      <c r="L22" s="73"/>
      <c r="M22" s="113">
        <f t="shared" ca="1" si="12"/>
        <v>0</v>
      </c>
      <c r="N22" s="73"/>
      <c r="O22" s="113">
        <f t="shared" ca="1" si="13"/>
        <v>0</v>
      </c>
      <c r="P22" s="73"/>
      <c r="Q22" s="74">
        <f t="shared" ca="1" si="14"/>
        <v>0</v>
      </c>
      <c r="R22" s="73"/>
      <c r="S22" s="113">
        <f t="shared" ca="1" si="2"/>
        <v>0</v>
      </c>
      <c r="T22" s="73"/>
      <c r="U22" s="113">
        <f t="shared" ca="1" si="3"/>
        <v>0</v>
      </c>
      <c r="V22" s="73"/>
      <c r="W22" s="113">
        <f t="shared" ca="1" si="4"/>
        <v>0</v>
      </c>
      <c r="X22" s="101"/>
      <c r="Y22" s="74">
        <f t="shared" ca="1" si="5"/>
        <v>0</v>
      </c>
      <c r="Z22" s="73"/>
      <c r="AA22" s="113">
        <f t="shared" ca="1" si="15"/>
        <v>0</v>
      </c>
      <c r="AB22" s="101"/>
      <c r="AC22" s="113">
        <f t="shared" ca="1" si="16"/>
        <v>0</v>
      </c>
      <c r="AD22" s="73"/>
      <c r="AE22" s="74">
        <f t="shared" ca="1" si="6"/>
        <v>0</v>
      </c>
      <c r="AF22" s="73"/>
      <c r="AG22" s="74">
        <f t="shared" ca="1" si="7"/>
        <v>0</v>
      </c>
      <c r="AH22" s="73"/>
      <c r="AI22" s="74">
        <f t="shared" ca="1" si="8"/>
        <v>0</v>
      </c>
      <c r="AJ22" s="73"/>
      <c r="AK22" s="74">
        <f t="shared" ca="1" si="17"/>
        <v>0</v>
      </c>
      <c r="AL22" s="82">
        <f t="shared" ca="1" si="9"/>
        <v>0</v>
      </c>
      <c r="AM22" s="74"/>
      <c r="AN22" s="139">
        <f t="shared" ca="1" si="18"/>
        <v>0</v>
      </c>
    </row>
    <row r="23" spans="1:40" ht="15" customHeight="1" x14ac:dyDescent="0.2">
      <c r="A23" s="90" t="s">
        <v>170</v>
      </c>
      <c r="B23" t="str">
        <f>IF($A23="","",INDEX('MA-Liste'!$D:$D,MATCH($A23,'MA-Liste'!$M:$M,FALSE)))</f>
        <v>AeBo</v>
      </c>
      <c r="C23" s="4" t="str">
        <f ca="1">IF($A23="","",INDEX(INDIRECT("'MA-Liste'!"&amp;$C$11),MATCH($A23,'MA-Liste'!$M:$M,FALSE)))</f>
        <v>D</v>
      </c>
      <c r="D23" s="19">
        <f t="shared" ca="1" si="0"/>
        <v>100</v>
      </c>
      <c r="E23" s="20">
        <f t="shared" si="10"/>
        <v>0</v>
      </c>
      <c r="F23" s="73"/>
      <c r="G23" s="74">
        <f t="shared" ca="1" si="19"/>
        <v>0</v>
      </c>
      <c r="H23" s="73"/>
      <c r="I23" s="74">
        <f t="shared" ca="1" si="1"/>
        <v>0</v>
      </c>
      <c r="J23" s="73"/>
      <c r="K23" s="113">
        <f t="shared" ca="1" si="11"/>
        <v>0</v>
      </c>
      <c r="L23" s="73"/>
      <c r="M23" s="113">
        <f t="shared" ca="1" si="12"/>
        <v>0</v>
      </c>
      <c r="N23" s="73"/>
      <c r="O23" s="113">
        <f t="shared" ca="1" si="13"/>
        <v>0</v>
      </c>
      <c r="P23" s="73"/>
      <c r="Q23" s="74">
        <f t="shared" ca="1" si="14"/>
        <v>0</v>
      </c>
      <c r="R23" s="73"/>
      <c r="S23" s="113">
        <f t="shared" ca="1" si="2"/>
        <v>0</v>
      </c>
      <c r="T23" s="73"/>
      <c r="U23" s="113">
        <f t="shared" ca="1" si="3"/>
        <v>0</v>
      </c>
      <c r="V23" s="73"/>
      <c r="W23" s="113">
        <f t="shared" ca="1" si="4"/>
        <v>0</v>
      </c>
      <c r="X23" s="101"/>
      <c r="Y23" s="74">
        <f t="shared" ca="1" si="5"/>
        <v>0</v>
      </c>
      <c r="Z23" s="73"/>
      <c r="AA23" s="113">
        <f t="shared" ca="1" si="15"/>
        <v>0</v>
      </c>
      <c r="AB23" s="101"/>
      <c r="AC23" s="113">
        <f t="shared" ca="1" si="16"/>
        <v>0</v>
      </c>
      <c r="AD23" s="73"/>
      <c r="AE23" s="74">
        <f t="shared" ca="1" si="6"/>
        <v>0</v>
      </c>
      <c r="AF23" s="73"/>
      <c r="AG23" s="74">
        <f t="shared" ca="1" si="7"/>
        <v>0</v>
      </c>
      <c r="AH23" s="73"/>
      <c r="AI23" s="74">
        <f t="shared" ca="1" si="8"/>
        <v>0</v>
      </c>
      <c r="AJ23" s="73"/>
      <c r="AK23" s="74">
        <f t="shared" ca="1" si="17"/>
        <v>0</v>
      </c>
      <c r="AL23" s="82">
        <f t="shared" ca="1" si="9"/>
        <v>0</v>
      </c>
      <c r="AM23" s="74"/>
      <c r="AN23" s="139">
        <f t="shared" ca="1" si="18"/>
        <v>0</v>
      </c>
    </row>
    <row r="24" spans="1:40" ht="15" customHeight="1" x14ac:dyDescent="0.2">
      <c r="A24" s="90" t="s">
        <v>171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F</v>
      </c>
      <c r="D24" s="19">
        <f t="shared" ca="1" si="0"/>
        <v>60</v>
      </c>
      <c r="E24" s="20">
        <f t="shared" si="10"/>
        <v>0</v>
      </c>
      <c r="F24" s="73"/>
      <c r="G24" s="74">
        <f t="shared" ca="1" si="19"/>
        <v>0</v>
      </c>
      <c r="H24" s="73"/>
      <c r="I24" s="74">
        <f t="shared" ca="1" si="1"/>
        <v>0</v>
      </c>
      <c r="J24" s="73"/>
      <c r="K24" s="113">
        <f t="shared" ca="1" si="11"/>
        <v>0</v>
      </c>
      <c r="L24" s="73"/>
      <c r="M24" s="113">
        <f t="shared" ca="1" si="12"/>
        <v>0</v>
      </c>
      <c r="N24" s="73"/>
      <c r="O24" s="113">
        <f t="shared" ca="1" si="13"/>
        <v>0</v>
      </c>
      <c r="P24" s="73"/>
      <c r="Q24" s="74">
        <f t="shared" ca="1" si="14"/>
        <v>0</v>
      </c>
      <c r="R24" s="73"/>
      <c r="S24" s="113">
        <f t="shared" ca="1" si="2"/>
        <v>0</v>
      </c>
      <c r="T24" s="73"/>
      <c r="U24" s="113">
        <f t="shared" ca="1" si="3"/>
        <v>0</v>
      </c>
      <c r="V24" s="73"/>
      <c r="W24" s="113">
        <f t="shared" ca="1" si="4"/>
        <v>0</v>
      </c>
      <c r="X24" s="101"/>
      <c r="Y24" s="74">
        <f t="shared" ca="1" si="5"/>
        <v>0</v>
      </c>
      <c r="Z24" s="73"/>
      <c r="AA24" s="113">
        <f t="shared" ca="1" si="15"/>
        <v>0</v>
      </c>
      <c r="AB24" s="101"/>
      <c r="AC24" s="113">
        <f t="shared" ca="1" si="16"/>
        <v>0</v>
      </c>
      <c r="AD24" s="73"/>
      <c r="AE24" s="74">
        <f t="shared" ca="1" si="6"/>
        <v>0</v>
      </c>
      <c r="AF24" s="73"/>
      <c r="AG24" s="74">
        <f t="shared" ca="1" si="7"/>
        <v>0</v>
      </c>
      <c r="AH24" s="73"/>
      <c r="AI24" s="74">
        <f t="shared" ca="1" si="8"/>
        <v>0</v>
      </c>
      <c r="AJ24" s="73"/>
      <c r="AK24" s="74">
        <f t="shared" ca="1" si="17"/>
        <v>0</v>
      </c>
      <c r="AL24" s="82">
        <f t="shared" ca="1" si="9"/>
        <v>0</v>
      </c>
      <c r="AM24" s="74"/>
      <c r="AN24" s="139">
        <f t="shared" ca="1" si="18"/>
        <v>0</v>
      </c>
    </row>
    <row r="25" spans="1:40" ht="15" customHeight="1" x14ac:dyDescent="0.2">
      <c r="A25" s="90" t="s">
        <v>150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B</v>
      </c>
      <c r="D25" s="19">
        <f t="shared" ca="1" si="0"/>
        <v>140</v>
      </c>
      <c r="E25" s="20">
        <f t="shared" si="10"/>
        <v>0</v>
      </c>
      <c r="F25" s="73"/>
      <c r="G25" s="74">
        <f t="shared" ca="1" si="19"/>
        <v>0</v>
      </c>
      <c r="H25" s="73"/>
      <c r="I25" s="74">
        <f t="shared" ca="1" si="1"/>
        <v>0</v>
      </c>
      <c r="J25" s="73"/>
      <c r="K25" s="113">
        <f t="shared" ca="1" si="11"/>
        <v>0</v>
      </c>
      <c r="L25" s="73"/>
      <c r="M25" s="113">
        <f t="shared" ca="1" si="12"/>
        <v>0</v>
      </c>
      <c r="N25" s="73"/>
      <c r="O25" s="113">
        <f t="shared" ca="1" si="13"/>
        <v>0</v>
      </c>
      <c r="P25" s="73"/>
      <c r="Q25" s="74">
        <f t="shared" ca="1" si="14"/>
        <v>0</v>
      </c>
      <c r="R25" s="73"/>
      <c r="S25" s="113">
        <f t="shared" ca="1" si="2"/>
        <v>0</v>
      </c>
      <c r="T25" s="73"/>
      <c r="U25" s="113">
        <f t="shared" ca="1" si="3"/>
        <v>0</v>
      </c>
      <c r="V25" s="73"/>
      <c r="W25" s="113">
        <f t="shared" ca="1" si="4"/>
        <v>0</v>
      </c>
      <c r="X25" s="101"/>
      <c r="Y25" s="74">
        <f t="shared" ca="1" si="5"/>
        <v>0</v>
      </c>
      <c r="Z25" s="73"/>
      <c r="AA25" s="113">
        <f t="shared" ca="1" si="15"/>
        <v>0</v>
      </c>
      <c r="AB25" s="101"/>
      <c r="AC25" s="113">
        <f t="shared" ca="1" si="16"/>
        <v>0</v>
      </c>
      <c r="AD25" s="73"/>
      <c r="AE25" s="74">
        <f t="shared" ca="1" si="6"/>
        <v>0</v>
      </c>
      <c r="AF25" s="73"/>
      <c r="AG25" s="74">
        <f t="shared" ca="1" si="7"/>
        <v>0</v>
      </c>
      <c r="AH25" s="73"/>
      <c r="AI25" s="74">
        <f t="shared" ca="1" si="8"/>
        <v>0</v>
      </c>
      <c r="AJ25" s="73"/>
      <c r="AK25" s="74">
        <f t="shared" ca="1" si="17"/>
        <v>0</v>
      </c>
      <c r="AL25" s="82">
        <f ca="1">IF(D25="",0,D25*E25)</f>
        <v>0</v>
      </c>
      <c r="AM25" s="74"/>
      <c r="AN25" s="139">
        <f t="shared" ca="1" si="18"/>
        <v>0</v>
      </c>
    </row>
    <row r="26" spans="1:40" ht="15" customHeight="1" x14ac:dyDescent="0.2">
      <c r="A26" s="90" t="s">
        <v>174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10"/>
        <v>0</v>
      </c>
      <c r="F26" s="73"/>
      <c r="G26" s="74">
        <f t="shared" ca="1" si="19"/>
        <v>0</v>
      </c>
      <c r="H26" s="73"/>
      <c r="I26" s="74">
        <f t="shared" ca="1" si="1"/>
        <v>0</v>
      </c>
      <c r="J26" s="73"/>
      <c r="K26" s="113">
        <f t="shared" ca="1" si="11"/>
        <v>0</v>
      </c>
      <c r="L26" s="73"/>
      <c r="M26" s="113">
        <f t="shared" ca="1" si="12"/>
        <v>0</v>
      </c>
      <c r="N26" s="73"/>
      <c r="O26" s="113">
        <f t="shared" ca="1" si="13"/>
        <v>0</v>
      </c>
      <c r="P26" s="73"/>
      <c r="Q26" s="74">
        <f t="shared" ca="1" si="14"/>
        <v>0</v>
      </c>
      <c r="R26" s="73"/>
      <c r="S26" s="113">
        <f t="shared" ca="1" si="2"/>
        <v>0</v>
      </c>
      <c r="T26" s="73"/>
      <c r="U26" s="113">
        <f t="shared" ca="1" si="3"/>
        <v>0</v>
      </c>
      <c r="V26" s="73"/>
      <c r="W26" s="113">
        <f t="shared" ca="1" si="4"/>
        <v>0</v>
      </c>
      <c r="X26" s="101"/>
      <c r="Y26" s="74">
        <f t="shared" ca="1" si="5"/>
        <v>0</v>
      </c>
      <c r="Z26" s="73"/>
      <c r="AA26" s="113">
        <f t="shared" ca="1" si="15"/>
        <v>0</v>
      </c>
      <c r="AB26" s="101"/>
      <c r="AC26" s="113">
        <f t="shared" ca="1" si="16"/>
        <v>0</v>
      </c>
      <c r="AD26" s="73"/>
      <c r="AE26" s="74">
        <f t="shared" ca="1" si="6"/>
        <v>0</v>
      </c>
      <c r="AF26" s="73"/>
      <c r="AG26" s="74">
        <f t="shared" ca="1" si="7"/>
        <v>0</v>
      </c>
      <c r="AH26" s="73"/>
      <c r="AI26" s="74">
        <f t="shared" ca="1" si="8"/>
        <v>0</v>
      </c>
      <c r="AJ26" s="73"/>
      <c r="AK26" s="74">
        <f t="shared" ca="1" si="17"/>
        <v>0</v>
      </c>
      <c r="AL26" s="82">
        <f t="shared" ca="1" si="9"/>
        <v>0</v>
      </c>
      <c r="AM26" s="74"/>
      <c r="AN26" s="139">
        <f t="shared" ca="1" si="18"/>
        <v>0</v>
      </c>
    </row>
    <row r="27" spans="1:40" ht="15" customHeight="1" x14ac:dyDescent="0.2">
      <c r="A27" s="90" t="s">
        <v>202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C</v>
      </c>
      <c r="D27" s="19">
        <f t="shared" ca="1" si="0"/>
        <v>118</v>
      </c>
      <c r="E27" s="20">
        <f t="shared" si="10"/>
        <v>0</v>
      </c>
      <c r="F27" s="73"/>
      <c r="G27" s="74">
        <f t="shared" ca="1" si="19"/>
        <v>0</v>
      </c>
      <c r="H27" s="73"/>
      <c r="I27" s="74">
        <f t="shared" ca="1" si="1"/>
        <v>0</v>
      </c>
      <c r="J27" s="73"/>
      <c r="K27" s="113">
        <f t="shared" ca="1" si="11"/>
        <v>0</v>
      </c>
      <c r="L27" s="73"/>
      <c r="M27" s="113">
        <f t="shared" ca="1" si="12"/>
        <v>0</v>
      </c>
      <c r="N27" s="73"/>
      <c r="O27" s="113">
        <f t="shared" ca="1" si="13"/>
        <v>0</v>
      </c>
      <c r="P27" s="73"/>
      <c r="Q27" s="74">
        <f t="shared" ca="1" si="14"/>
        <v>0</v>
      </c>
      <c r="R27" s="73"/>
      <c r="S27" s="113">
        <f t="shared" ca="1" si="2"/>
        <v>0</v>
      </c>
      <c r="T27" s="73"/>
      <c r="U27" s="113">
        <f t="shared" ca="1" si="3"/>
        <v>0</v>
      </c>
      <c r="V27" s="73"/>
      <c r="W27" s="113">
        <f t="shared" ca="1" si="4"/>
        <v>0</v>
      </c>
      <c r="X27" s="101"/>
      <c r="Y27" s="74">
        <f t="shared" ca="1" si="5"/>
        <v>0</v>
      </c>
      <c r="Z27" s="73"/>
      <c r="AA27" s="113">
        <f t="shared" ca="1" si="15"/>
        <v>0</v>
      </c>
      <c r="AB27" s="101"/>
      <c r="AC27" s="113">
        <f t="shared" ca="1" si="16"/>
        <v>0</v>
      </c>
      <c r="AD27" s="73"/>
      <c r="AE27" s="74">
        <f t="shared" ca="1" si="6"/>
        <v>0</v>
      </c>
      <c r="AF27" s="73"/>
      <c r="AG27" s="74">
        <f t="shared" ca="1" si="7"/>
        <v>0</v>
      </c>
      <c r="AH27" s="73"/>
      <c r="AI27" s="74">
        <f t="shared" ca="1" si="8"/>
        <v>0</v>
      </c>
      <c r="AJ27" s="73"/>
      <c r="AK27" s="74">
        <f t="shared" ca="1" si="17"/>
        <v>0</v>
      </c>
      <c r="AL27" s="82">
        <f t="shared" ca="1" si="9"/>
        <v>0</v>
      </c>
      <c r="AM27" s="74"/>
      <c r="AN27" s="139">
        <f t="shared" ca="1" si="18"/>
        <v>0</v>
      </c>
    </row>
    <row r="28" spans="1:40" ht="15" customHeight="1" x14ac:dyDescent="0.2">
      <c r="A28" s="90" t="s">
        <v>166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D</v>
      </c>
      <c r="D28" s="19">
        <f t="shared" ca="1" si="0"/>
        <v>100</v>
      </c>
      <c r="E28" s="20">
        <f t="shared" si="10"/>
        <v>0</v>
      </c>
      <c r="F28" s="73"/>
      <c r="G28" s="74">
        <f t="shared" ca="1" si="19"/>
        <v>0</v>
      </c>
      <c r="H28" s="73"/>
      <c r="I28" s="74">
        <f t="shared" ca="1" si="1"/>
        <v>0</v>
      </c>
      <c r="J28" s="73"/>
      <c r="K28" s="113">
        <f t="shared" ca="1" si="11"/>
        <v>0</v>
      </c>
      <c r="L28" s="73"/>
      <c r="M28" s="113">
        <f t="shared" ca="1" si="12"/>
        <v>0</v>
      </c>
      <c r="N28" s="73"/>
      <c r="O28" s="113">
        <f t="shared" ca="1" si="13"/>
        <v>0</v>
      </c>
      <c r="P28" s="73"/>
      <c r="Q28" s="74">
        <f t="shared" ca="1" si="14"/>
        <v>0</v>
      </c>
      <c r="R28" s="73"/>
      <c r="S28" s="113">
        <f t="shared" ca="1" si="2"/>
        <v>0</v>
      </c>
      <c r="T28" s="73"/>
      <c r="U28" s="113">
        <f t="shared" ca="1" si="3"/>
        <v>0</v>
      </c>
      <c r="V28" s="73"/>
      <c r="W28" s="113">
        <f t="shared" ca="1" si="4"/>
        <v>0</v>
      </c>
      <c r="X28" s="101"/>
      <c r="Y28" s="74">
        <f t="shared" ca="1" si="5"/>
        <v>0</v>
      </c>
      <c r="Z28" s="73"/>
      <c r="AA28" s="113">
        <f t="shared" ca="1" si="15"/>
        <v>0</v>
      </c>
      <c r="AB28" s="101"/>
      <c r="AC28" s="113">
        <f t="shared" ca="1" si="16"/>
        <v>0</v>
      </c>
      <c r="AD28" s="73"/>
      <c r="AE28" s="74">
        <f t="shared" ca="1" si="6"/>
        <v>0</v>
      </c>
      <c r="AF28" s="73"/>
      <c r="AG28" s="74">
        <f t="shared" ca="1" si="7"/>
        <v>0</v>
      </c>
      <c r="AH28" s="73"/>
      <c r="AI28" s="74">
        <f t="shared" ca="1" si="8"/>
        <v>0</v>
      </c>
      <c r="AJ28" s="73"/>
      <c r="AK28" s="74">
        <f t="shared" ca="1" si="17"/>
        <v>0</v>
      </c>
      <c r="AL28" s="82">
        <f t="shared" ca="1" si="9"/>
        <v>0</v>
      </c>
      <c r="AM28" s="74"/>
      <c r="AN28" s="139">
        <f t="shared" ca="1" si="18"/>
        <v>0</v>
      </c>
    </row>
    <row r="29" spans="1:40" ht="15" customHeight="1" x14ac:dyDescent="0.2">
      <c r="A29" s="90" t="s">
        <v>167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F</v>
      </c>
      <c r="D29" s="19">
        <f t="shared" ca="1" si="0"/>
        <v>60</v>
      </c>
      <c r="E29" s="20">
        <f t="shared" si="10"/>
        <v>0</v>
      </c>
      <c r="F29" s="73"/>
      <c r="G29" s="74">
        <f t="shared" ca="1" si="19"/>
        <v>0</v>
      </c>
      <c r="H29" s="73"/>
      <c r="I29" s="74">
        <f t="shared" ca="1" si="1"/>
        <v>0</v>
      </c>
      <c r="J29" s="73"/>
      <c r="K29" s="113">
        <f t="shared" ca="1" si="11"/>
        <v>0</v>
      </c>
      <c r="L29" s="73"/>
      <c r="M29" s="113">
        <f t="shared" ca="1" si="12"/>
        <v>0</v>
      </c>
      <c r="N29" s="73"/>
      <c r="O29" s="113">
        <f t="shared" ca="1" si="13"/>
        <v>0</v>
      </c>
      <c r="P29" s="73"/>
      <c r="Q29" s="74">
        <f t="shared" ca="1" si="14"/>
        <v>0</v>
      </c>
      <c r="R29" s="73"/>
      <c r="S29" s="113">
        <f t="shared" ca="1" si="2"/>
        <v>0</v>
      </c>
      <c r="T29" s="73"/>
      <c r="U29" s="113">
        <f t="shared" ca="1" si="3"/>
        <v>0</v>
      </c>
      <c r="V29" s="73"/>
      <c r="W29" s="113">
        <f t="shared" ca="1" si="4"/>
        <v>0</v>
      </c>
      <c r="X29" s="101"/>
      <c r="Y29" s="74">
        <f t="shared" ca="1" si="5"/>
        <v>0</v>
      </c>
      <c r="Z29" s="73"/>
      <c r="AA29" s="113">
        <f t="shared" ca="1" si="15"/>
        <v>0</v>
      </c>
      <c r="AB29" s="101"/>
      <c r="AC29" s="113">
        <f t="shared" ca="1" si="16"/>
        <v>0</v>
      </c>
      <c r="AD29" s="73"/>
      <c r="AE29" s="74">
        <f t="shared" ca="1" si="6"/>
        <v>0</v>
      </c>
      <c r="AF29" s="73"/>
      <c r="AG29" s="74">
        <f t="shared" ca="1" si="7"/>
        <v>0</v>
      </c>
      <c r="AH29" s="73"/>
      <c r="AI29" s="74">
        <f t="shared" ca="1" si="8"/>
        <v>0</v>
      </c>
      <c r="AJ29" s="73"/>
      <c r="AK29" s="74">
        <f t="shared" ca="1" si="17"/>
        <v>0</v>
      </c>
      <c r="AL29" s="82">
        <f t="shared" ca="1" si="9"/>
        <v>0</v>
      </c>
      <c r="AM29" s="74"/>
      <c r="AN29" s="139">
        <f t="shared" ca="1" si="18"/>
        <v>0</v>
      </c>
    </row>
    <row r="30" spans="1:40" ht="15" customHeight="1" x14ac:dyDescent="0.2">
      <c r="A30" s="90" t="s">
        <v>176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G</v>
      </c>
      <c r="D30" s="19">
        <f t="shared" ca="1" si="0"/>
        <v>35</v>
      </c>
      <c r="E30" s="20">
        <f t="shared" si="10"/>
        <v>0</v>
      </c>
      <c r="F30" s="73"/>
      <c r="G30" s="74">
        <f t="shared" ca="1" si="19"/>
        <v>0</v>
      </c>
      <c r="H30" s="73"/>
      <c r="I30" s="74">
        <f t="shared" ca="1" si="1"/>
        <v>0</v>
      </c>
      <c r="J30" s="73"/>
      <c r="K30" s="113">
        <f t="shared" ca="1" si="11"/>
        <v>0</v>
      </c>
      <c r="L30" s="73"/>
      <c r="M30" s="113">
        <f t="shared" ca="1" si="12"/>
        <v>0</v>
      </c>
      <c r="N30" s="73"/>
      <c r="O30" s="113">
        <f t="shared" ca="1" si="13"/>
        <v>0</v>
      </c>
      <c r="P30" s="73"/>
      <c r="Q30" s="74">
        <f t="shared" ca="1" si="14"/>
        <v>0</v>
      </c>
      <c r="R30" s="73"/>
      <c r="S30" s="113">
        <f t="shared" ca="1" si="2"/>
        <v>0</v>
      </c>
      <c r="T30" s="73"/>
      <c r="U30" s="113">
        <f t="shared" ca="1" si="3"/>
        <v>0</v>
      </c>
      <c r="V30" s="73"/>
      <c r="W30" s="113">
        <f t="shared" ca="1" si="4"/>
        <v>0</v>
      </c>
      <c r="X30" s="101"/>
      <c r="Y30" s="74">
        <f t="shared" ca="1" si="5"/>
        <v>0</v>
      </c>
      <c r="Z30" s="73"/>
      <c r="AA30" s="113">
        <f t="shared" ca="1" si="15"/>
        <v>0</v>
      </c>
      <c r="AB30" s="101"/>
      <c r="AC30" s="113">
        <f t="shared" ca="1" si="16"/>
        <v>0</v>
      </c>
      <c r="AD30" s="73"/>
      <c r="AE30" s="74">
        <f t="shared" ca="1" si="6"/>
        <v>0</v>
      </c>
      <c r="AF30" s="73"/>
      <c r="AG30" s="74">
        <f t="shared" ca="1" si="7"/>
        <v>0</v>
      </c>
      <c r="AH30" s="73"/>
      <c r="AI30" s="74">
        <f t="shared" ca="1" si="8"/>
        <v>0</v>
      </c>
      <c r="AJ30" s="73"/>
      <c r="AK30" s="74">
        <f t="shared" ca="1" si="17"/>
        <v>0</v>
      </c>
      <c r="AL30" s="82">
        <f t="shared" ca="1" si="9"/>
        <v>0</v>
      </c>
      <c r="AM30" s="74"/>
      <c r="AN30" s="139">
        <f t="shared" ca="1" si="18"/>
        <v>0</v>
      </c>
    </row>
    <row r="31" spans="1:40" ht="15" customHeight="1" x14ac:dyDescent="0.2">
      <c r="A31" s="84" t="s">
        <v>143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D</v>
      </c>
      <c r="D31" s="19">
        <f t="shared" ca="1" si="0"/>
        <v>100</v>
      </c>
      <c r="E31" s="20">
        <f t="shared" si="10"/>
        <v>0</v>
      </c>
      <c r="F31" s="73"/>
      <c r="G31" s="74">
        <f t="shared" ca="1" si="19"/>
        <v>0</v>
      </c>
      <c r="H31" s="73"/>
      <c r="I31" s="74">
        <f t="shared" ca="1" si="1"/>
        <v>0</v>
      </c>
      <c r="J31" s="73"/>
      <c r="K31" s="113">
        <f t="shared" ca="1" si="11"/>
        <v>0</v>
      </c>
      <c r="L31" s="73"/>
      <c r="M31" s="113">
        <f t="shared" ca="1" si="12"/>
        <v>0</v>
      </c>
      <c r="N31" s="73"/>
      <c r="O31" s="113">
        <f t="shared" ca="1" si="13"/>
        <v>0</v>
      </c>
      <c r="P31" s="73"/>
      <c r="Q31" s="74">
        <f t="shared" ca="1" si="14"/>
        <v>0</v>
      </c>
      <c r="R31" s="73"/>
      <c r="S31" s="113">
        <f t="shared" ca="1" si="2"/>
        <v>0</v>
      </c>
      <c r="T31" s="73"/>
      <c r="U31" s="113">
        <f t="shared" ca="1" si="3"/>
        <v>0</v>
      </c>
      <c r="V31" s="73"/>
      <c r="W31" s="113">
        <f t="shared" ca="1" si="4"/>
        <v>0</v>
      </c>
      <c r="X31" s="101"/>
      <c r="Y31" s="74">
        <f t="shared" ca="1" si="5"/>
        <v>0</v>
      </c>
      <c r="Z31" s="73"/>
      <c r="AA31" s="113">
        <f t="shared" ca="1" si="15"/>
        <v>0</v>
      </c>
      <c r="AB31" s="101"/>
      <c r="AC31" s="113">
        <f t="shared" ca="1" si="16"/>
        <v>0</v>
      </c>
      <c r="AD31" s="73"/>
      <c r="AE31" s="74">
        <f t="shared" ca="1" si="6"/>
        <v>0</v>
      </c>
      <c r="AF31" s="73"/>
      <c r="AG31" s="74">
        <f t="shared" ca="1" si="7"/>
        <v>0</v>
      </c>
      <c r="AH31" s="73"/>
      <c r="AI31" s="74">
        <f t="shared" ca="1" si="8"/>
        <v>0</v>
      </c>
      <c r="AJ31" s="73"/>
      <c r="AK31" s="74">
        <f t="shared" ca="1" si="17"/>
        <v>0</v>
      </c>
      <c r="AL31" s="82">
        <f t="shared" ca="1" si="9"/>
        <v>0</v>
      </c>
      <c r="AM31" s="74"/>
      <c r="AN31" s="139">
        <f t="shared" ca="1" si="18"/>
        <v>0</v>
      </c>
    </row>
    <row r="32" spans="1:40" ht="15" customHeight="1" x14ac:dyDescent="0.2">
      <c r="A32" s="84" t="s">
        <v>375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E</v>
      </c>
      <c r="D32" s="19">
        <f t="shared" ca="1" si="0"/>
        <v>75</v>
      </c>
      <c r="E32" s="20">
        <f t="shared" si="10"/>
        <v>0</v>
      </c>
      <c r="F32" s="73"/>
      <c r="G32" s="74">
        <f t="shared" ca="1" si="19"/>
        <v>0</v>
      </c>
      <c r="H32" s="73"/>
      <c r="I32" s="74">
        <f t="shared" ca="1" si="1"/>
        <v>0</v>
      </c>
      <c r="J32" s="73"/>
      <c r="K32" s="113">
        <f t="shared" ca="1" si="11"/>
        <v>0</v>
      </c>
      <c r="L32" s="73"/>
      <c r="M32" s="113">
        <f t="shared" ca="1" si="12"/>
        <v>0</v>
      </c>
      <c r="N32" s="73"/>
      <c r="O32" s="113">
        <f t="shared" ca="1" si="13"/>
        <v>0</v>
      </c>
      <c r="P32" s="73"/>
      <c r="Q32" s="74">
        <f t="shared" ca="1" si="14"/>
        <v>0</v>
      </c>
      <c r="R32" s="73"/>
      <c r="S32" s="113">
        <f t="shared" ca="1" si="2"/>
        <v>0</v>
      </c>
      <c r="T32" s="73"/>
      <c r="U32" s="113">
        <f t="shared" ca="1" si="3"/>
        <v>0</v>
      </c>
      <c r="V32" s="73"/>
      <c r="W32" s="113">
        <f t="shared" ca="1" si="4"/>
        <v>0</v>
      </c>
      <c r="X32" s="101"/>
      <c r="Y32" s="74">
        <f t="shared" ca="1" si="5"/>
        <v>0</v>
      </c>
      <c r="Z32" s="73"/>
      <c r="AA32" s="113">
        <f t="shared" ca="1" si="15"/>
        <v>0</v>
      </c>
      <c r="AB32" s="101"/>
      <c r="AC32" s="113">
        <f t="shared" ca="1" si="16"/>
        <v>0</v>
      </c>
      <c r="AD32" s="73"/>
      <c r="AE32" s="74">
        <f t="shared" ca="1" si="6"/>
        <v>0</v>
      </c>
      <c r="AF32" s="73"/>
      <c r="AG32" s="74">
        <f t="shared" ca="1" si="7"/>
        <v>0</v>
      </c>
      <c r="AH32" s="73"/>
      <c r="AI32" s="74">
        <f t="shared" ca="1" si="8"/>
        <v>0</v>
      </c>
      <c r="AJ32" s="73"/>
      <c r="AK32" s="74">
        <f t="shared" ca="1" si="17"/>
        <v>0</v>
      </c>
      <c r="AL32" s="82">
        <f t="shared" ca="1" si="9"/>
        <v>0</v>
      </c>
      <c r="AM32" s="74"/>
      <c r="AN32" s="139">
        <f t="shared" ca="1" si="18"/>
        <v>0</v>
      </c>
    </row>
    <row r="33" spans="1:40" ht="15" customHeight="1" x14ac:dyDescent="0.2">
      <c r="A33" s="84" t="s">
        <v>366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E</v>
      </c>
      <c r="D33" s="19">
        <f t="shared" ca="1" si="0"/>
        <v>75</v>
      </c>
      <c r="E33" s="20">
        <f t="shared" si="10"/>
        <v>0</v>
      </c>
      <c r="F33" s="73"/>
      <c r="G33" s="74">
        <f t="shared" ca="1" si="19"/>
        <v>0</v>
      </c>
      <c r="H33" s="73"/>
      <c r="I33" s="74">
        <f t="shared" ca="1" si="1"/>
        <v>0</v>
      </c>
      <c r="J33" s="73"/>
      <c r="K33" s="113">
        <f t="shared" ca="1" si="11"/>
        <v>0</v>
      </c>
      <c r="L33" s="73"/>
      <c r="M33" s="113">
        <f t="shared" ca="1" si="12"/>
        <v>0</v>
      </c>
      <c r="N33" s="73"/>
      <c r="O33" s="113">
        <f t="shared" ca="1" si="13"/>
        <v>0</v>
      </c>
      <c r="P33" s="73"/>
      <c r="Q33" s="74">
        <f t="shared" ca="1" si="14"/>
        <v>0</v>
      </c>
      <c r="R33" s="73"/>
      <c r="S33" s="113">
        <f t="shared" ca="1" si="2"/>
        <v>0</v>
      </c>
      <c r="T33" s="73"/>
      <c r="U33" s="113">
        <f t="shared" ca="1" si="3"/>
        <v>0</v>
      </c>
      <c r="V33" s="73"/>
      <c r="W33" s="113">
        <f t="shared" ca="1" si="4"/>
        <v>0</v>
      </c>
      <c r="X33" s="101"/>
      <c r="Y33" s="74">
        <f t="shared" ca="1" si="5"/>
        <v>0</v>
      </c>
      <c r="Z33" s="73"/>
      <c r="AA33" s="113">
        <f t="shared" ca="1" si="15"/>
        <v>0</v>
      </c>
      <c r="AB33" s="101"/>
      <c r="AC33" s="113">
        <f t="shared" ca="1" si="16"/>
        <v>0</v>
      </c>
      <c r="AD33" s="73"/>
      <c r="AE33" s="74">
        <f t="shared" ca="1" si="6"/>
        <v>0</v>
      </c>
      <c r="AF33" s="73"/>
      <c r="AG33" s="74">
        <f t="shared" ca="1" si="7"/>
        <v>0</v>
      </c>
      <c r="AH33" s="73"/>
      <c r="AI33" s="74">
        <f t="shared" ca="1" si="8"/>
        <v>0</v>
      </c>
      <c r="AJ33" s="73"/>
      <c r="AK33" s="74">
        <f t="shared" ca="1" si="17"/>
        <v>0</v>
      </c>
      <c r="AL33" s="82">
        <f t="shared" ca="1" si="9"/>
        <v>0</v>
      </c>
      <c r="AM33" s="74"/>
      <c r="AN33" s="139">
        <f t="shared" ca="1" si="18"/>
        <v>0</v>
      </c>
    </row>
    <row r="34" spans="1:40" ht="15" customHeight="1" x14ac:dyDescent="0.2">
      <c r="A34" s="84" t="s">
        <v>182</v>
      </c>
      <c r="B34" t="str">
        <f>IF($A34="","",INDEX('MA-Liste'!$D:$D,MATCH($A34,'MA-Liste'!$M:$M,FALSE)))</f>
        <v>AeBo</v>
      </c>
      <c r="C34" s="4" t="str">
        <f ca="1">IF($A34="","",INDEX(INDIRECT("'MA-Liste'!"&amp;$C$11),MATCH($A34,'MA-Liste'!$M:$M,FALSE)))</f>
        <v>G</v>
      </c>
      <c r="D34" s="19">
        <f t="shared" ca="1" si="0"/>
        <v>35</v>
      </c>
      <c r="E34" s="20">
        <f t="shared" si="10"/>
        <v>0</v>
      </c>
      <c r="F34" s="73"/>
      <c r="G34" s="74">
        <f t="shared" ca="1" si="19"/>
        <v>0</v>
      </c>
      <c r="H34" s="73"/>
      <c r="I34" s="74">
        <f t="shared" ca="1" si="1"/>
        <v>0</v>
      </c>
      <c r="J34" s="73"/>
      <c r="K34" s="113">
        <f t="shared" ca="1" si="11"/>
        <v>0</v>
      </c>
      <c r="L34" s="73"/>
      <c r="M34" s="113">
        <f t="shared" ca="1" si="12"/>
        <v>0</v>
      </c>
      <c r="N34" s="73"/>
      <c r="O34" s="113">
        <f t="shared" ca="1" si="13"/>
        <v>0</v>
      </c>
      <c r="P34" s="73"/>
      <c r="Q34" s="74">
        <f t="shared" ca="1" si="14"/>
        <v>0</v>
      </c>
      <c r="R34" s="73"/>
      <c r="S34" s="113">
        <f t="shared" ca="1" si="2"/>
        <v>0</v>
      </c>
      <c r="T34" s="73"/>
      <c r="U34" s="113">
        <f t="shared" ca="1" si="3"/>
        <v>0</v>
      </c>
      <c r="V34" s="73"/>
      <c r="W34" s="113">
        <f t="shared" ca="1" si="4"/>
        <v>0</v>
      </c>
      <c r="X34" s="101"/>
      <c r="Y34" s="74">
        <f t="shared" ca="1" si="5"/>
        <v>0</v>
      </c>
      <c r="Z34" s="73"/>
      <c r="AA34" s="113">
        <f t="shared" ca="1" si="15"/>
        <v>0</v>
      </c>
      <c r="AB34" s="101"/>
      <c r="AC34" s="113">
        <f t="shared" ca="1" si="16"/>
        <v>0</v>
      </c>
      <c r="AD34" s="73"/>
      <c r="AE34" s="74">
        <f t="shared" ca="1" si="6"/>
        <v>0</v>
      </c>
      <c r="AF34" s="73"/>
      <c r="AG34" s="74">
        <f t="shared" ca="1" si="7"/>
        <v>0</v>
      </c>
      <c r="AH34" s="73"/>
      <c r="AI34" s="74">
        <f t="shared" ca="1" si="8"/>
        <v>0</v>
      </c>
      <c r="AJ34" s="73"/>
      <c r="AK34" s="74">
        <f t="shared" ca="1" si="17"/>
        <v>0</v>
      </c>
      <c r="AL34" s="82">
        <f t="shared" ca="1" si="9"/>
        <v>0</v>
      </c>
      <c r="AM34" s="74"/>
      <c r="AN34" s="139">
        <f t="shared" ca="1" si="18"/>
        <v>0</v>
      </c>
    </row>
    <row r="35" spans="1:40" ht="15" customHeight="1" x14ac:dyDescent="0.2">
      <c r="A35" s="84" t="s">
        <v>147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B</v>
      </c>
      <c r="D35" s="19">
        <f t="shared" ca="1" si="0"/>
        <v>140</v>
      </c>
      <c r="E35" s="20">
        <f t="shared" si="10"/>
        <v>0</v>
      </c>
      <c r="F35" s="73"/>
      <c r="G35" s="74">
        <f t="shared" ca="1" si="19"/>
        <v>0</v>
      </c>
      <c r="H35" s="73"/>
      <c r="I35" s="74">
        <f t="shared" ca="1" si="1"/>
        <v>0</v>
      </c>
      <c r="J35" s="73"/>
      <c r="K35" s="113">
        <f t="shared" ca="1" si="11"/>
        <v>0</v>
      </c>
      <c r="L35" s="73"/>
      <c r="M35" s="113">
        <f t="shared" ca="1" si="12"/>
        <v>0</v>
      </c>
      <c r="N35" s="73">
        <v>11</v>
      </c>
      <c r="O35" s="113">
        <f t="shared" ca="1" si="13"/>
        <v>1540</v>
      </c>
      <c r="P35" s="73"/>
      <c r="Q35" s="74">
        <f t="shared" ca="1" si="14"/>
        <v>0</v>
      </c>
      <c r="R35" s="73"/>
      <c r="S35" s="113">
        <f t="shared" ca="1" si="2"/>
        <v>0</v>
      </c>
      <c r="T35" s="73"/>
      <c r="U35" s="113">
        <f t="shared" ca="1" si="3"/>
        <v>0</v>
      </c>
      <c r="V35" s="73"/>
      <c r="W35" s="113">
        <f t="shared" ca="1" si="4"/>
        <v>0</v>
      </c>
      <c r="X35" s="101"/>
      <c r="Y35" s="74">
        <f t="shared" ca="1" si="5"/>
        <v>0</v>
      </c>
      <c r="Z35" s="73"/>
      <c r="AA35" s="113">
        <f t="shared" ca="1" si="15"/>
        <v>0</v>
      </c>
      <c r="AB35" s="101"/>
      <c r="AC35" s="113">
        <f t="shared" ca="1" si="16"/>
        <v>0</v>
      </c>
      <c r="AD35" s="73"/>
      <c r="AE35" s="74">
        <f t="shared" ca="1" si="6"/>
        <v>0</v>
      </c>
      <c r="AF35" s="73"/>
      <c r="AG35" s="74">
        <f t="shared" ca="1" si="7"/>
        <v>0</v>
      </c>
      <c r="AH35" s="73"/>
      <c r="AI35" s="74">
        <f t="shared" ca="1" si="8"/>
        <v>0</v>
      </c>
      <c r="AJ35" s="73"/>
      <c r="AK35" s="74">
        <f t="shared" ca="1" si="17"/>
        <v>0</v>
      </c>
      <c r="AL35" s="82">
        <f t="shared" ca="1" si="9"/>
        <v>0</v>
      </c>
      <c r="AM35" s="74"/>
      <c r="AN35" s="139">
        <f t="shared" ca="1" si="18"/>
        <v>0</v>
      </c>
    </row>
    <row r="36" spans="1:40" ht="15" customHeight="1" x14ac:dyDescent="0.2">
      <c r="A36" s="84" t="s">
        <v>205</v>
      </c>
      <c r="B36" t="str">
        <f>IF($A36="","",INDEX('MA-Liste'!$D:$D,MATCH($A36,'MA-Liste'!$M:$M,FALSE)))</f>
        <v>AeBo</v>
      </c>
      <c r="C36" s="4" t="str">
        <f ca="1">IF($A36="","",INDEX(INDIRECT("'MA-Liste'!"&amp;$C$11),MATCH($A36,'MA-Liste'!$M:$M,FALSE)))</f>
        <v>D</v>
      </c>
      <c r="D36" s="19">
        <f t="shared" ca="1" si="0"/>
        <v>100</v>
      </c>
      <c r="E36" s="20">
        <f t="shared" si="10"/>
        <v>0</v>
      </c>
      <c r="F36" s="73"/>
      <c r="G36" s="74">
        <f t="shared" ca="1" si="19"/>
        <v>0</v>
      </c>
      <c r="H36" s="73"/>
      <c r="I36" s="74">
        <f t="shared" ca="1" si="1"/>
        <v>0</v>
      </c>
      <c r="J36" s="73"/>
      <c r="K36" s="113">
        <f t="shared" ca="1" si="11"/>
        <v>0</v>
      </c>
      <c r="L36" s="73"/>
      <c r="M36" s="113">
        <f t="shared" ca="1" si="12"/>
        <v>0</v>
      </c>
      <c r="N36" s="73"/>
      <c r="O36" s="113">
        <f t="shared" ca="1" si="13"/>
        <v>0</v>
      </c>
      <c r="P36" s="73"/>
      <c r="Q36" s="74">
        <f t="shared" ca="1" si="14"/>
        <v>0</v>
      </c>
      <c r="R36" s="73"/>
      <c r="S36" s="113">
        <f t="shared" ca="1" si="2"/>
        <v>0</v>
      </c>
      <c r="T36" s="73"/>
      <c r="U36" s="113">
        <f t="shared" ca="1" si="3"/>
        <v>0</v>
      </c>
      <c r="V36" s="73"/>
      <c r="W36" s="113">
        <f t="shared" ca="1" si="4"/>
        <v>0</v>
      </c>
      <c r="X36" s="101"/>
      <c r="Y36" s="74">
        <f t="shared" ca="1" si="5"/>
        <v>0</v>
      </c>
      <c r="Z36" s="73"/>
      <c r="AA36" s="113">
        <f t="shared" ca="1" si="15"/>
        <v>0</v>
      </c>
      <c r="AB36" s="101"/>
      <c r="AC36" s="113">
        <f t="shared" ca="1" si="16"/>
        <v>0</v>
      </c>
      <c r="AD36" s="73"/>
      <c r="AE36" s="74">
        <f t="shared" ca="1" si="6"/>
        <v>0</v>
      </c>
      <c r="AF36" s="73"/>
      <c r="AG36" s="74">
        <f t="shared" ca="1" si="7"/>
        <v>0</v>
      </c>
      <c r="AH36" s="73"/>
      <c r="AI36" s="74">
        <f t="shared" ca="1" si="8"/>
        <v>0</v>
      </c>
      <c r="AJ36" s="73"/>
      <c r="AK36" s="74">
        <f t="shared" ca="1" si="17"/>
        <v>0</v>
      </c>
      <c r="AL36" s="82">
        <f t="shared" ca="1" si="9"/>
        <v>0</v>
      </c>
      <c r="AM36" s="74"/>
      <c r="AN36" s="139">
        <f t="shared" ca="1" si="18"/>
        <v>0</v>
      </c>
    </row>
    <row r="37" spans="1:40" ht="15" customHeight="1" x14ac:dyDescent="0.2">
      <c r="A37" s="84" t="s">
        <v>354</v>
      </c>
      <c r="B37" t="s">
        <v>65</v>
      </c>
      <c r="C37" s="4" t="s">
        <v>6</v>
      </c>
      <c r="D37" s="19">
        <f t="shared" si="0"/>
        <v>100</v>
      </c>
      <c r="E37" s="20">
        <f t="shared" si="10"/>
        <v>0</v>
      </c>
      <c r="F37" s="73"/>
      <c r="G37" s="74">
        <f t="shared" si="19"/>
        <v>0</v>
      </c>
      <c r="H37" s="73"/>
      <c r="I37" s="74">
        <f t="shared" si="1"/>
        <v>0</v>
      </c>
      <c r="J37" s="73"/>
      <c r="K37" s="113">
        <f t="shared" si="11"/>
        <v>0</v>
      </c>
      <c r="L37" s="73"/>
      <c r="M37" s="113">
        <f t="shared" si="12"/>
        <v>0</v>
      </c>
      <c r="N37" s="73"/>
      <c r="O37" s="113">
        <f t="shared" si="13"/>
        <v>0</v>
      </c>
      <c r="P37" s="73"/>
      <c r="Q37" s="74">
        <f t="shared" si="14"/>
        <v>0</v>
      </c>
      <c r="R37" s="73"/>
      <c r="S37" s="113">
        <f t="shared" si="2"/>
        <v>0</v>
      </c>
      <c r="T37" s="73"/>
      <c r="U37" s="113">
        <f t="shared" si="3"/>
        <v>0</v>
      </c>
      <c r="V37" s="73"/>
      <c r="W37" s="113">
        <f t="shared" si="4"/>
        <v>0</v>
      </c>
      <c r="X37" s="101"/>
      <c r="Y37" s="74">
        <f t="shared" si="5"/>
        <v>0</v>
      </c>
      <c r="Z37" s="73"/>
      <c r="AA37" s="113">
        <f t="shared" si="15"/>
        <v>0</v>
      </c>
      <c r="AB37" s="101"/>
      <c r="AC37" s="113">
        <f t="shared" si="16"/>
        <v>0</v>
      </c>
      <c r="AD37" s="73"/>
      <c r="AE37" s="74">
        <f t="shared" si="6"/>
        <v>0</v>
      </c>
      <c r="AF37" s="73"/>
      <c r="AG37" s="74">
        <f t="shared" si="7"/>
        <v>0</v>
      </c>
      <c r="AH37" s="73"/>
      <c r="AI37" s="74">
        <f t="shared" si="8"/>
        <v>0</v>
      </c>
      <c r="AJ37" s="73"/>
      <c r="AK37" s="74">
        <f t="shared" si="17"/>
        <v>0</v>
      </c>
      <c r="AL37" s="82">
        <f t="shared" si="9"/>
        <v>0</v>
      </c>
      <c r="AM37" s="74"/>
      <c r="AN37" s="139">
        <f t="shared" si="18"/>
        <v>0</v>
      </c>
    </row>
    <row r="38" spans="1:40" ht="15" customHeight="1" x14ac:dyDescent="0.2">
      <c r="A38" s="84" t="s">
        <v>148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D</v>
      </c>
      <c r="D38" s="19">
        <f t="shared" ca="1" si="0"/>
        <v>100</v>
      </c>
      <c r="E38" s="20">
        <f t="shared" si="10"/>
        <v>0</v>
      </c>
      <c r="F38" s="73"/>
      <c r="G38" s="74">
        <f t="shared" ca="1" si="19"/>
        <v>0</v>
      </c>
      <c r="H38" s="73"/>
      <c r="I38" s="74">
        <f t="shared" ca="1" si="1"/>
        <v>0</v>
      </c>
      <c r="J38" s="73"/>
      <c r="K38" s="113">
        <f t="shared" ca="1" si="11"/>
        <v>0</v>
      </c>
      <c r="L38" s="73"/>
      <c r="M38" s="113">
        <f t="shared" ca="1" si="12"/>
        <v>0</v>
      </c>
      <c r="N38" s="73"/>
      <c r="O38" s="113">
        <f t="shared" ca="1" si="13"/>
        <v>0</v>
      </c>
      <c r="P38" s="73"/>
      <c r="Q38" s="74">
        <f t="shared" ca="1" si="14"/>
        <v>0</v>
      </c>
      <c r="R38" s="73"/>
      <c r="S38" s="113">
        <f t="shared" ca="1" si="2"/>
        <v>0</v>
      </c>
      <c r="T38" s="73"/>
      <c r="U38" s="113">
        <f t="shared" ca="1" si="3"/>
        <v>0</v>
      </c>
      <c r="V38" s="73"/>
      <c r="W38" s="113">
        <f t="shared" ca="1" si="4"/>
        <v>0</v>
      </c>
      <c r="X38" s="101"/>
      <c r="Y38" s="74">
        <f t="shared" ca="1" si="5"/>
        <v>0</v>
      </c>
      <c r="Z38" s="73"/>
      <c r="AA38" s="113">
        <f t="shared" ca="1" si="15"/>
        <v>0</v>
      </c>
      <c r="AB38" s="101"/>
      <c r="AC38" s="113">
        <f t="shared" ca="1" si="16"/>
        <v>0</v>
      </c>
      <c r="AD38" s="73"/>
      <c r="AE38" s="74">
        <f t="shared" ca="1" si="6"/>
        <v>0</v>
      </c>
      <c r="AF38" s="73"/>
      <c r="AG38" s="74">
        <f t="shared" ca="1" si="7"/>
        <v>0</v>
      </c>
      <c r="AH38" s="73"/>
      <c r="AI38" s="74">
        <f t="shared" ca="1" si="8"/>
        <v>0</v>
      </c>
      <c r="AJ38" s="73"/>
      <c r="AK38" s="74">
        <f t="shared" ca="1" si="17"/>
        <v>0</v>
      </c>
      <c r="AL38" s="82">
        <f t="shared" ca="1" si="9"/>
        <v>0</v>
      </c>
      <c r="AM38" s="74"/>
      <c r="AN38" s="139">
        <f t="shared" ca="1" si="18"/>
        <v>0</v>
      </c>
    </row>
    <row r="39" spans="1:40" ht="15" customHeight="1" x14ac:dyDescent="0.2">
      <c r="A39" s="84" t="s">
        <v>214</v>
      </c>
      <c r="B39" s="14" t="s">
        <v>65</v>
      </c>
      <c r="C39" s="4" t="str">
        <f ca="1">IF($A39="","",INDEX(INDIRECT("'MA-Liste'!"&amp;$C$11),MATCH($A39,'MA-Liste'!$M:$M,FALSE)))</f>
        <v>D</v>
      </c>
      <c r="D39" s="19">
        <f t="shared" ca="1" si="0"/>
        <v>100</v>
      </c>
      <c r="E39" s="20">
        <f t="shared" si="10"/>
        <v>0</v>
      </c>
      <c r="F39" s="73"/>
      <c r="G39" s="74">
        <f t="shared" ca="1" si="19"/>
        <v>0</v>
      </c>
      <c r="H39" s="73"/>
      <c r="I39" s="74">
        <f t="shared" ca="1" si="1"/>
        <v>0</v>
      </c>
      <c r="J39" s="73"/>
      <c r="K39" s="113">
        <f t="shared" ca="1" si="11"/>
        <v>0</v>
      </c>
      <c r="L39" s="73"/>
      <c r="M39" s="113">
        <f t="shared" ca="1" si="12"/>
        <v>0</v>
      </c>
      <c r="N39" s="73"/>
      <c r="O39" s="113">
        <f t="shared" ca="1" si="13"/>
        <v>0</v>
      </c>
      <c r="P39" s="73"/>
      <c r="Q39" s="74">
        <f t="shared" ca="1" si="14"/>
        <v>0</v>
      </c>
      <c r="R39" s="73"/>
      <c r="S39" s="113">
        <f t="shared" ca="1" si="2"/>
        <v>0</v>
      </c>
      <c r="T39" s="73"/>
      <c r="U39" s="113">
        <f t="shared" ca="1" si="3"/>
        <v>0</v>
      </c>
      <c r="V39" s="73"/>
      <c r="W39" s="113">
        <f t="shared" ca="1" si="4"/>
        <v>0</v>
      </c>
      <c r="X39" s="101"/>
      <c r="Y39" s="74">
        <f t="shared" ca="1" si="5"/>
        <v>0</v>
      </c>
      <c r="Z39" s="73"/>
      <c r="AA39" s="113">
        <f t="shared" ca="1" si="15"/>
        <v>0</v>
      </c>
      <c r="AB39" s="101"/>
      <c r="AC39" s="113">
        <f t="shared" ca="1" si="16"/>
        <v>0</v>
      </c>
      <c r="AD39" s="73"/>
      <c r="AE39" s="74">
        <f t="shared" ca="1" si="6"/>
        <v>0</v>
      </c>
      <c r="AF39" s="73"/>
      <c r="AG39" s="74">
        <f t="shared" ca="1" si="7"/>
        <v>0</v>
      </c>
      <c r="AH39" s="73"/>
      <c r="AI39" s="74">
        <f t="shared" ca="1" si="8"/>
        <v>0</v>
      </c>
      <c r="AJ39" s="73"/>
      <c r="AK39" s="74">
        <f t="shared" ca="1" si="17"/>
        <v>0</v>
      </c>
      <c r="AL39" s="82">
        <f t="shared" ca="1" si="9"/>
        <v>0</v>
      </c>
      <c r="AM39" s="74"/>
      <c r="AN39" s="139">
        <f t="shared" ca="1" si="18"/>
        <v>0</v>
      </c>
    </row>
    <row r="40" spans="1:40" ht="15" customHeight="1" x14ac:dyDescent="0.2">
      <c r="A40" s="84" t="s">
        <v>183</v>
      </c>
      <c r="B40" t="str">
        <f>IF($A40="","",INDEX('MA-Liste'!$D:$D,MATCH($A40,'MA-Liste'!$M:$M,FALSE)))</f>
        <v>AeBo</v>
      </c>
      <c r="C40" s="4" t="str">
        <f ca="1">IF($A40="","",INDEX(INDIRECT("'MA-Liste'!"&amp;$C$11),MATCH($A40,'MA-Liste'!$M:$M,FALSE)))</f>
        <v>F</v>
      </c>
      <c r="D40" s="19">
        <f t="shared" ca="1" si="0"/>
        <v>60</v>
      </c>
      <c r="E40" s="20">
        <f t="shared" si="10"/>
        <v>0</v>
      </c>
      <c r="F40" s="73"/>
      <c r="G40" s="74">
        <f t="shared" ca="1" si="19"/>
        <v>0</v>
      </c>
      <c r="H40" s="73"/>
      <c r="I40" s="74">
        <f t="shared" ca="1" si="1"/>
        <v>0</v>
      </c>
      <c r="J40" s="73"/>
      <c r="K40" s="113">
        <f t="shared" ca="1" si="11"/>
        <v>0</v>
      </c>
      <c r="L40" s="73"/>
      <c r="M40" s="113">
        <f t="shared" ca="1" si="12"/>
        <v>0</v>
      </c>
      <c r="N40" s="73"/>
      <c r="O40" s="113">
        <f t="shared" ca="1" si="13"/>
        <v>0</v>
      </c>
      <c r="P40" s="73"/>
      <c r="Q40" s="74">
        <f t="shared" ca="1" si="14"/>
        <v>0</v>
      </c>
      <c r="R40" s="73"/>
      <c r="S40" s="113">
        <f t="shared" ca="1" si="2"/>
        <v>0</v>
      </c>
      <c r="T40" s="73"/>
      <c r="U40" s="113">
        <f t="shared" ca="1" si="3"/>
        <v>0</v>
      </c>
      <c r="V40" s="73"/>
      <c r="W40" s="113">
        <f t="shared" ca="1" si="4"/>
        <v>0</v>
      </c>
      <c r="X40" s="101"/>
      <c r="Y40" s="74">
        <f t="shared" ca="1" si="5"/>
        <v>0</v>
      </c>
      <c r="Z40" s="73"/>
      <c r="AA40" s="113">
        <f t="shared" ca="1" si="15"/>
        <v>0</v>
      </c>
      <c r="AB40" s="101"/>
      <c r="AC40" s="113">
        <f t="shared" ca="1" si="16"/>
        <v>0</v>
      </c>
      <c r="AD40" s="73"/>
      <c r="AE40" s="74">
        <f t="shared" ca="1" si="6"/>
        <v>0</v>
      </c>
      <c r="AF40" s="73"/>
      <c r="AG40" s="74">
        <f t="shared" ca="1" si="7"/>
        <v>0</v>
      </c>
      <c r="AH40" s="73"/>
      <c r="AI40" s="74">
        <f t="shared" ca="1" si="8"/>
        <v>0</v>
      </c>
      <c r="AJ40" s="73"/>
      <c r="AK40" s="74">
        <f t="shared" ca="1" si="17"/>
        <v>0</v>
      </c>
      <c r="AL40" s="82">
        <f t="shared" ca="1" si="9"/>
        <v>0</v>
      </c>
      <c r="AM40" s="74"/>
      <c r="AN40" s="139">
        <f t="shared" ca="1" si="18"/>
        <v>0</v>
      </c>
    </row>
    <row r="41" spans="1:40" ht="15" customHeight="1" x14ac:dyDescent="0.2">
      <c r="A41" s="84" t="s">
        <v>184</v>
      </c>
      <c r="B41" t="str">
        <f>IF($A41="","",INDEX('MA-Liste'!$D:$D,MATCH($A41,'MA-Liste'!$M:$M,FALSE)))</f>
        <v>AeBo</v>
      </c>
      <c r="C41" s="4" t="str">
        <f ca="1">IF($A41="","",INDEX(INDIRECT("'MA-Liste'!"&amp;$C$11),MATCH($A41,'MA-Liste'!$M:$M,FALSE)))</f>
        <v>B</v>
      </c>
      <c r="D41" s="19">
        <f t="shared" ca="1" si="0"/>
        <v>140</v>
      </c>
      <c r="E41" s="20">
        <f t="shared" si="10"/>
        <v>0</v>
      </c>
      <c r="F41" s="73"/>
      <c r="G41" s="74">
        <f t="shared" ca="1" si="19"/>
        <v>0</v>
      </c>
      <c r="H41" s="73"/>
      <c r="I41" s="74">
        <f t="shared" ca="1" si="1"/>
        <v>0</v>
      </c>
      <c r="J41" s="73"/>
      <c r="K41" s="113">
        <f t="shared" ca="1" si="11"/>
        <v>0</v>
      </c>
      <c r="L41" s="73"/>
      <c r="M41" s="113">
        <f t="shared" ca="1" si="12"/>
        <v>0</v>
      </c>
      <c r="N41" s="73"/>
      <c r="O41" s="113">
        <f t="shared" ca="1" si="13"/>
        <v>0</v>
      </c>
      <c r="P41" s="73"/>
      <c r="Q41" s="74">
        <f t="shared" ca="1" si="14"/>
        <v>0</v>
      </c>
      <c r="R41" s="73"/>
      <c r="S41" s="113">
        <f t="shared" ca="1" si="2"/>
        <v>0</v>
      </c>
      <c r="T41" s="73"/>
      <c r="U41" s="113">
        <f t="shared" ca="1" si="3"/>
        <v>0</v>
      </c>
      <c r="V41" s="73"/>
      <c r="W41" s="113">
        <f t="shared" ca="1" si="4"/>
        <v>0</v>
      </c>
      <c r="X41" s="101"/>
      <c r="Y41" s="74">
        <f t="shared" ca="1" si="5"/>
        <v>0</v>
      </c>
      <c r="Z41" s="73"/>
      <c r="AA41" s="113">
        <f t="shared" ca="1" si="15"/>
        <v>0</v>
      </c>
      <c r="AB41" s="101"/>
      <c r="AC41" s="113">
        <f t="shared" ca="1" si="16"/>
        <v>0</v>
      </c>
      <c r="AD41" s="73"/>
      <c r="AE41" s="74">
        <f t="shared" ca="1" si="6"/>
        <v>0</v>
      </c>
      <c r="AF41" s="73"/>
      <c r="AG41" s="74">
        <f t="shared" ca="1" si="7"/>
        <v>0</v>
      </c>
      <c r="AH41" s="73"/>
      <c r="AI41" s="74">
        <f t="shared" ca="1" si="8"/>
        <v>0</v>
      </c>
      <c r="AJ41" s="73"/>
      <c r="AK41" s="74">
        <f t="shared" ca="1" si="17"/>
        <v>0</v>
      </c>
      <c r="AL41" s="82">
        <f t="shared" ca="1" si="9"/>
        <v>0</v>
      </c>
      <c r="AM41" s="74"/>
      <c r="AN41" s="139">
        <f t="shared" ca="1" si="18"/>
        <v>0</v>
      </c>
    </row>
    <row r="42" spans="1:40" ht="15" customHeight="1" x14ac:dyDescent="0.2">
      <c r="A42" s="84" t="s">
        <v>211</v>
      </c>
      <c r="B42" t="str">
        <f>IF($A42="","",INDEX('MA-Liste'!$D:$D,MATCH($A42,'MA-Liste'!$M:$M,FALSE)))</f>
        <v>AeBo</v>
      </c>
      <c r="C42" s="4" t="str">
        <f ca="1">IF($A42="","",INDEX(INDIRECT("'MA-Liste'!"&amp;$C$11),MATCH($A42,'MA-Liste'!$M:$M,FALSE)))</f>
        <v>D</v>
      </c>
      <c r="D42" s="19">
        <f t="shared" ca="1" si="0"/>
        <v>100</v>
      </c>
      <c r="E42" s="20">
        <f t="shared" si="10"/>
        <v>0</v>
      </c>
      <c r="F42" s="73"/>
      <c r="G42" s="74">
        <f t="shared" ca="1" si="19"/>
        <v>0</v>
      </c>
      <c r="H42" s="73"/>
      <c r="I42" s="74">
        <f t="shared" ca="1" si="1"/>
        <v>0</v>
      </c>
      <c r="J42" s="73"/>
      <c r="K42" s="113">
        <f t="shared" ca="1" si="11"/>
        <v>0</v>
      </c>
      <c r="L42" s="73"/>
      <c r="M42" s="113">
        <f t="shared" ca="1" si="12"/>
        <v>0</v>
      </c>
      <c r="N42" s="73"/>
      <c r="O42" s="113">
        <f t="shared" ca="1" si="13"/>
        <v>0</v>
      </c>
      <c r="P42" s="73"/>
      <c r="Q42" s="74">
        <f t="shared" ca="1" si="14"/>
        <v>0</v>
      </c>
      <c r="R42" s="73"/>
      <c r="S42" s="113">
        <f t="shared" ca="1" si="2"/>
        <v>0</v>
      </c>
      <c r="T42" s="73"/>
      <c r="U42" s="113">
        <f t="shared" ca="1" si="3"/>
        <v>0</v>
      </c>
      <c r="V42" s="73"/>
      <c r="W42" s="113">
        <f t="shared" ca="1" si="4"/>
        <v>0</v>
      </c>
      <c r="X42" s="101"/>
      <c r="Y42" s="74">
        <f t="shared" ca="1" si="5"/>
        <v>0</v>
      </c>
      <c r="Z42" s="73"/>
      <c r="AA42" s="113">
        <f t="shared" ca="1" si="15"/>
        <v>0</v>
      </c>
      <c r="AB42" s="101"/>
      <c r="AC42" s="113">
        <f t="shared" ca="1" si="16"/>
        <v>0</v>
      </c>
      <c r="AD42" s="73"/>
      <c r="AE42" s="74">
        <f t="shared" ca="1" si="6"/>
        <v>0</v>
      </c>
      <c r="AF42" s="73"/>
      <c r="AG42" s="74">
        <f t="shared" ca="1" si="7"/>
        <v>0</v>
      </c>
      <c r="AH42" s="73"/>
      <c r="AI42" s="74">
        <f t="shared" ca="1" si="8"/>
        <v>0</v>
      </c>
      <c r="AJ42" s="73"/>
      <c r="AK42" s="74">
        <f t="shared" ca="1" si="17"/>
        <v>0</v>
      </c>
      <c r="AL42" s="82">
        <f t="shared" ca="1" si="9"/>
        <v>0</v>
      </c>
      <c r="AM42" s="74"/>
      <c r="AN42" s="139">
        <f t="shared" ca="1" si="18"/>
        <v>0</v>
      </c>
    </row>
    <row r="43" spans="1:40" ht="15" customHeight="1" x14ac:dyDescent="0.2">
      <c r="A43" s="84" t="s">
        <v>237</v>
      </c>
      <c r="B43" t="s">
        <v>65</v>
      </c>
      <c r="C43" s="4" t="s">
        <v>7</v>
      </c>
      <c r="D43" s="19">
        <f t="shared" si="0"/>
        <v>75</v>
      </c>
      <c r="E43" s="20">
        <f t="shared" si="10"/>
        <v>0</v>
      </c>
      <c r="F43" s="73"/>
      <c r="G43" s="74">
        <f t="shared" si="19"/>
        <v>0</v>
      </c>
      <c r="H43" s="73"/>
      <c r="I43" s="74">
        <f t="shared" si="1"/>
        <v>0</v>
      </c>
      <c r="J43" s="73"/>
      <c r="K43" s="113">
        <f t="shared" si="11"/>
        <v>0</v>
      </c>
      <c r="L43" s="73"/>
      <c r="M43" s="113">
        <f t="shared" si="12"/>
        <v>0</v>
      </c>
      <c r="N43" s="73"/>
      <c r="O43" s="113">
        <f t="shared" si="13"/>
        <v>0</v>
      </c>
      <c r="P43" s="73"/>
      <c r="Q43" s="74">
        <f t="shared" si="14"/>
        <v>0</v>
      </c>
      <c r="R43" s="73"/>
      <c r="S43" s="113">
        <f t="shared" si="2"/>
        <v>0</v>
      </c>
      <c r="T43" s="73"/>
      <c r="U43" s="113">
        <f t="shared" si="3"/>
        <v>0</v>
      </c>
      <c r="V43" s="73"/>
      <c r="W43" s="113">
        <f t="shared" si="4"/>
        <v>0</v>
      </c>
      <c r="X43" s="101"/>
      <c r="Y43" s="74">
        <f t="shared" si="5"/>
        <v>0</v>
      </c>
      <c r="Z43" s="73"/>
      <c r="AA43" s="113">
        <f t="shared" si="15"/>
        <v>0</v>
      </c>
      <c r="AB43" s="101"/>
      <c r="AC43" s="113">
        <f t="shared" si="16"/>
        <v>0</v>
      </c>
      <c r="AD43" s="73"/>
      <c r="AE43" s="74">
        <f t="shared" si="6"/>
        <v>0</v>
      </c>
      <c r="AF43" s="73"/>
      <c r="AG43" s="74">
        <f t="shared" si="7"/>
        <v>0</v>
      </c>
      <c r="AH43" s="73"/>
      <c r="AI43" s="74">
        <f t="shared" si="8"/>
        <v>0</v>
      </c>
      <c r="AJ43" s="73"/>
      <c r="AK43" s="74">
        <f t="shared" si="17"/>
        <v>0</v>
      </c>
      <c r="AL43" s="82">
        <f t="shared" si="9"/>
        <v>0</v>
      </c>
      <c r="AM43" s="74"/>
      <c r="AN43" s="139">
        <f t="shared" si="18"/>
        <v>0</v>
      </c>
    </row>
    <row r="44" spans="1:40" ht="15" customHeight="1" x14ac:dyDescent="0.2">
      <c r="A44" s="84" t="s">
        <v>212</v>
      </c>
      <c r="B44" t="s">
        <v>65</v>
      </c>
      <c r="C44" s="4" t="s">
        <v>5</v>
      </c>
      <c r="D44" s="19">
        <v>118</v>
      </c>
      <c r="E44" s="20">
        <f t="shared" si="10"/>
        <v>0</v>
      </c>
      <c r="F44" s="73"/>
      <c r="G44" s="74">
        <f t="shared" si="19"/>
        <v>0</v>
      </c>
      <c r="H44" s="73"/>
      <c r="I44" s="74">
        <f t="shared" si="1"/>
        <v>0</v>
      </c>
      <c r="J44" s="73"/>
      <c r="K44" s="113">
        <f t="shared" si="11"/>
        <v>0</v>
      </c>
      <c r="L44" s="73"/>
      <c r="M44" s="113">
        <f t="shared" si="12"/>
        <v>0</v>
      </c>
      <c r="N44" s="73"/>
      <c r="O44" s="113">
        <f t="shared" si="13"/>
        <v>0</v>
      </c>
      <c r="P44" s="73"/>
      <c r="Q44" s="74">
        <f t="shared" si="14"/>
        <v>0</v>
      </c>
      <c r="R44" s="73"/>
      <c r="S44" s="113">
        <f t="shared" si="2"/>
        <v>0</v>
      </c>
      <c r="T44" s="73"/>
      <c r="U44" s="113">
        <f t="shared" si="3"/>
        <v>0</v>
      </c>
      <c r="V44" s="73"/>
      <c r="W44" s="113">
        <f t="shared" si="4"/>
        <v>0</v>
      </c>
      <c r="X44" s="101"/>
      <c r="Y44" s="74">
        <f t="shared" si="5"/>
        <v>0</v>
      </c>
      <c r="Z44" s="73"/>
      <c r="AA44" s="113">
        <f t="shared" si="15"/>
        <v>0</v>
      </c>
      <c r="AB44" s="101"/>
      <c r="AC44" s="113">
        <f t="shared" si="16"/>
        <v>0</v>
      </c>
      <c r="AD44" s="73"/>
      <c r="AE44" s="74">
        <v>0</v>
      </c>
      <c r="AF44" s="73"/>
      <c r="AG44" s="74">
        <v>0</v>
      </c>
      <c r="AH44" s="73"/>
      <c r="AI44" s="74">
        <f t="shared" si="8"/>
        <v>0</v>
      </c>
      <c r="AJ44" s="73"/>
      <c r="AK44" s="74">
        <f t="shared" si="17"/>
        <v>0</v>
      </c>
      <c r="AL44" s="82">
        <f t="shared" si="9"/>
        <v>0</v>
      </c>
      <c r="AM44" s="74"/>
      <c r="AN44" s="139">
        <f t="shared" si="18"/>
        <v>0</v>
      </c>
    </row>
    <row r="45" spans="1:40" ht="15.75" customHeight="1" x14ac:dyDescent="0.2">
      <c r="A45" s="90" t="s">
        <v>187</v>
      </c>
      <c r="B45" t="str">
        <f>IF($A45="","",INDEX('MA-Liste'!$D:$D,MATCH($A45,'MA-Liste'!$M:$M,FALSE)))</f>
        <v>AeBo</v>
      </c>
      <c r="C45" s="4" t="str">
        <f ca="1">IF($A45="","",INDEX(INDIRECT("'MA-Liste'!"&amp;$C$11),MATCH($A45,'MA-Liste'!$M:$M,FALSE)))</f>
        <v>D</v>
      </c>
      <c r="D45" s="19">
        <f t="shared" ca="1" si="0"/>
        <v>100</v>
      </c>
      <c r="E45" s="20">
        <f t="shared" si="10"/>
        <v>0</v>
      </c>
      <c r="F45" s="73"/>
      <c r="G45" s="74">
        <f t="shared" ca="1" si="19"/>
        <v>0</v>
      </c>
      <c r="H45" s="73"/>
      <c r="I45" s="74">
        <f t="shared" ca="1" si="1"/>
        <v>0</v>
      </c>
      <c r="J45" s="73"/>
      <c r="K45" s="113">
        <f t="shared" ca="1" si="11"/>
        <v>0</v>
      </c>
      <c r="L45" s="73"/>
      <c r="M45" s="113">
        <f t="shared" ca="1" si="12"/>
        <v>0</v>
      </c>
      <c r="N45" s="73"/>
      <c r="O45" s="113">
        <f t="shared" ca="1" si="13"/>
        <v>0</v>
      </c>
      <c r="P45" s="73"/>
      <c r="Q45" s="74">
        <f t="shared" ca="1" si="14"/>
        <v>0</v>
      </c>
      <c r="R45" s="73"/>
      <c r="S45" s="113">
        <f t="shared" ca="1" si="2"/>
        <v>0</v>
      </c>
      <c r="T45" s="73"/>
      <c r="U45" s="113">
        <f t="shared" ca="1" si="3"/>
        <v>0</v>
      </c>
      <c r="V45" s="73"/>
      <c r="W45" s="113">
        <f t="shared" ca="1" si="4"/>
        <v>0</v>
      </c>
      <c r="X45" s="101"/>
      <c r="Y45" s="74">
        <f t="shared" ca="1" si="5"/>
        <v>0</v>
      </c>
      <c r="Z45" s="73"/>
      <c r="AA45" s="113">
        <f t="shared" ca="1" si="15"/>
        <v>0</v>
      </c>
      <c r="AB45" s="101"/>
      <c r="AC45" s="113">
        <f t="shared" ca="1" si="16"/>
        <v>0</v>
      </c>
      <c r="AD45" s="73"/>
      <c r="AE45" s="74">
        <f t="shared" ref="AE45:AE52" ca="1" si="20">IF(D45="",0,D45*AD45)</f>
        <v>0</v>
      </c>
      <c r="AF45" s="73"/>
      <c r="AG45" s="74">
        <f t="shared" ref="AG45:AG52" ca="1" si="21">IF(D45="",0,D45*AF45)</f>
        <v>0</v>
      </c>
      <c r="AH45" s="73"/>
      <c r="AI45" s="74">
        <f t="shared" ca="1" si="8"/>
        <v>0</v>
      </c>
      <c r="AJ45" s="73"/>
      <c r="AK45" s="74">
        <f t="shared" ca="1" si="17"/>
        <v>0</v>
      </c>
      <c r="AL45" s="82">
        <f t="shared" ca="1" si="9"/>
        <v>0</v>
      </c>
      <c r="AM45" s="74"/>
      <c r="AN45" s="139">
        <f t="shared" ca="1" si="18"/>
        <v>0</v>
      </c>
    </row>
    <row r="46" spans="1:40" ht="15.75" customHeight="1" x14ac:dyDescent="0.2">
      <c r="A46" s="90" t="s">
        <v>144</v>
      </c>
      <c r="B46" t="s">
        <v>65</v>
      </c>
      <c r="C46" s="4" t="s">
        <v>6</v>
      </c>
      <c r="D46" s="19">
        <v>100</v>
      </c>
      <c r="E46" s="20">
        <f t="shared" si="10"/>
        <v>0</v>
      </c>
      <c r="F46" s="73"/>
      <c r="G46" s="74">
        <f t="shared" si="19"/>
        <v>0</v>
      </c>
      <c r="H46" s="73"/>
      <c r="I46" s="74">
        <f t="shared" si="1"/>
        <v>0</v>
      </c>
      <c r="J46" s="73"/>
      <c r="K46" s="113">
        <f t="shared" si="11"/>
        <v>0</v>
      </c>
      <c r="L46" s="73"/>
      <c r="M46" s="113">
        <f t="shared" si="12"/>
        <v>0</v>
      </c>
      <c r="N46" s="73"/>
      <c r="O46" s="113">
        <f t="shared" si="13"/>
        <v>0</v>
      </c>
      <c r="P46" s="73"/>
      <c r="Q46" s="74">
        <f t="shared" si="14"/>
        <v>0</v>
      </c>
      <c r="R46" s="73"/>
      <c r="S46" s="113">
        <f t="shared" si="2"/>
        <v>0</v>
      </c>
      <c r="T46" s="73"/>
      <c r="U46" s="113">
        <f t="shared" si="3"/>
        <v>0</v>
      </c>
      <c r="V46" s="73"/>
      <c r="W46" s="113">
        <f t="shared" si="4"/>
        <v>0</v>
      </c>
      <c r="X46" s="101"/>
      <c r="Y46" s="74">
        <f t="shared" si="5"/>
        <v>0</v>
      </c>
      <c r="Z46" s="73"/>
      <c r="AA46" s="113">
        <f t="shared" si="15"/>
        <v>0</v>
      </c>
      <c r="AB46" s="101"/>
      <c r="AC46" s="113">
        <f t="shared" si="16"/>
        <v>0</v>
      </c>
      <c r="AD46" s="73"/>
      <c r="AE46" s="74">
        <f t="shared" si="20"/>
        <v>0</v>
      </c>
      <c r="AF46" s="73"/>
      <c r="AG46" s="74">
        <f t="shared" si="21"/>
        <v>0</v>
      </c>
      <c r="AH46" s="73"/>
      <c r="AI46" s="74">
        <f t="shared" si="8"/>
        <v>0</v>
      </c>
      <c r="AJ46" s="73"/>
      <c r="AK46" s="74">
        <f t="shared" si="17"/>
        <v>0</v>
      </c>
      <c r="AL46" s="82">
        <f t="shared" si="9"/>
        <v>0</v>
      </c>
      <c r="AM46" s="74"/>
      <c r="AN46" s="139">
        <f t="shared" si="18"/>
        <v>0</v>
      </c>
    </row>
    <row r="47" spans="1:40" ht="15" customHeight="1" x14ac:dyDescent="0.2">
      <c r="A47" s="84" t="s">
        <v>188</v>
      </c>
      <c r="B47" t="str">
        <f>IF($A47="","",INDEX('MA-Liste'!$D:$D,MATCH($A47,'MA-Liste'!$M:$M,FALSE)))</f>
        <v>AeBo</v>
      </c>
      <c r="C47" s="4" t="str">
        <f ca="1">IF($A47="","",INDEX(INDIRECT("'MA-Liste'!"&amp;$C$11),MATCH($A47,'MA-Liste'!$M:$M,FALSE)))</f>
        <v>C</v>
      </c>
      <c r="D47" s="19">
        <f t="shared" ca="1" si="0"/>
        <v>118</v>
      </c>
      <c r="E47" s="20">
        <f t="shared" si="10"/>
        <v>0</v>
      </c>
      <c r="F47" s="73"/>
      <c r="G47" s="74">
        <f t="shared" ca="1" si="19"/>
        <v>0</v>
      </c>
      <c r="H47" s="73"/>
      <c r="I47" s="74">
        <f t="shared" ca="1" si="1"/>
        <v>0</v>
      </c>
      <c r="J47" s="73"/>
      <c r="K47" s="113">
        <f t="shared" ca="1" si="11"/>
        <v>0</v>
      </c>
      <c r="L47" s="73"/>
      <c r="M47" s="113">
        <f t="shared" ca="1" si="12"/>
        <v>0</v>
      </c>
      <c r="N47" s="73"/>
      <c r="O47" s="113">
        <f t="shared" ca="1" si="13"/>
        <v>0</v>
      </c>
      <c r="P47" s="73"/>
      <c r="Q47" s="74">
        <f t="shared" ca="1" si="14"/>
        <v>0</v>
      </c>
      <c r="R47" s="73"/>
      <c r="S47" s="113">
        <f t="shared" ca="1" si="2"/>
        <v>0</v>
      </c>
      <c r="T47" s="73"/>
      <c r="U47" s="113">
        <f t="shared" ca="1" si="3"/>
        <v>0</v>
      </c>
      <c r="V47" s="73"/>
      <c r="W47" s="113">
        <f t="shared" ca="1" si="4"/>
        <v>0</v>
      </c>
      <c r="X47" s="101"/>
      <c r="Y47" s="74">
        <f t="shared" ca="1" si="5"/>
        <v>0</v>
      </c>
      <c r="Z47" s="73"/>
      <c r="AA47" s="113">
        <f t="shared" ca="1" si="15"/>
        <v>0</v>
      </c>
      <c r="AB47" s="101"/>
      <c r="AC47" s="113">
        <f t="shared" ca="1" si="16"/>
        <v>0</v>
      </c>
      <c r="AD47" s="73"/>
      <c r="AE47" s="74">
        <f t="shared" ca="1" si="20"/>
        <v>0</v>
      </c>
      <c r="AF47" s="73"/>
      <c r="AG47" s="74">
        <f t="shared" ca="1" si="21"/>
        <v>0</v>
      </c>
      <c r="AH47" s="73"/>
      <c r="AI47" s="74">
        <f t="shared" ca="1" si="8"/>
        <v>0</v>
      </c>
      <c r="AJ47" s="73"/>
      <c r="AK47" s="74">
        <f t="shared" ca="1" si="17"/>
        <v>0</v>
      </c>
      <c r="AL47" s="82">
        <f t="shared" ca="1" si="9"/>
        <v>0</v>
      </c>
      <c r="AM47" s="74"/>
      <c r="AN47" s="139">
        <f t="shared" ca="1" si="18"/>
        <v>0</v>
      </c>
    </row>
    <row r="48" spans="1:40" ht="15" customHeight="1" x14ac:dyDescent="0.2">
      <c r="A48" s="84" t="s">
        <v>213</v>
      </c>
      <c r="B48" t="s">
        <v>65</v>
      </c>
      <c r="C48" s="4" t="s">
        <v>7</v>
      </c>
      <c r="D48" s="19">
        <v>75</v>
      </c>
      <c r="E48" s="20">
        <f t="shared" si="10"/>
        <v>0</v>
      </c>
      <c r="F48" s="73"/>
      <c r="G48" s="74">
        <f t="shared" si="19"/>
        <v>0</v>
      </c>
      <c r="H48" s="73"/>
      <c r="I48" s="74">
        <f t="shared" si="1"/>
        <v>0</v>
      </c>
      <c r="J48" s="73"/>
      <c r="K48" s="113">
        <f t="shared" si="11"/>
        <v>0</v>
      </c>
      <c r="L48" s="73"/>
      <c r="M48" s="113">
        <f t="shared" si="12"/>
        <v>0</v>
      </c>
      <c r="N48" s="73"/>
      <c r="O48" s="113">
        <f t="shared" si="13"/>
        <v>0</v>
      </c>
      <c r="P48" s="73"/>
      <c r="Q48" s="74">
        <f t="shared" si="14"/>
        <v>0</v>
      </c>
      <c r="R48" s="73"/>
      <c r="S48" s="113">
        <f t="shared" si="2"/>
        <v>0</v>
      </c>
      <c r="T48" s="73"/>
      <c r="U48" s="113">
        <f t="shared" si="3"/>
        <v>0</v>
      </c>
      <c r="V48" s="73"/>
      <c r="W48" s="113">
        <f t="shared" si="4"/>
        <v>0</v>
      </c>
      <c r="X48" s="101"/>
      <c r="Y48" s="74">
        <f t="shared" si="5"/>
        <v>0</v>
      </c>
      <c r="Z48" s="73"/>
      <c r="AA48" s="113">
        <f t="shared" si="15"/>
        <v>0</v>
      </c>
      <c r="AB48" s="101"/>
      <c r="AC48" s="113">
        <f t="shared" si="16"/>
        <v>0</v>
      </c>
      <c r="AD48" s="73"/>
      <c r="AE48" s="74">
        <f t="shared" si="20"/>
        <v>0</v>
      </c>
      <c r="AF48" s="73"/>
      <c r="AG48" s="74">
        <f t="shared" si="21"/>
        <v>0</v>
      </c>
      <c r="AH48" s="73"/>
      <c r="AI48" s="74">
        <f t="shared" si="8"/>
        <v>0</v>
      </c>
      <c r="AJ48" s="73"/>
      <c r="AK48" s="74">
        <f t="shared" si="17"/>
        <v>0</v>
      </c>
      <c r="AL48" s="82">
        <f t="shared" si="9"/>
        <v>0</v>
      </c>
      <c r="AM48" s="74"/>
      <c r="AN48" s="139">
        <f t="shared" si="18"/>
        <v>0</v>
      </c>
    </row>
    <row r="49" spans="1:40" ht="15" customHeight="1" x14ac:dyDescent="0.2">
      <c r="A49" s="84" t="s">
        <v>216</v>
      </c>
      <c r="B49" t="s">
        <v>65</v>
      </c>
      <c r="C49" s="18" t="s">
        <v>6</v>
      </c>
      <c r="D49" s="19">
        <v>100</v>
      </c>
      <c r="E49" s="20">
        <f t="shared" si="10"/>
        <v>0</v>
      </c>
      <c r="F49" s="73"/>
      <c r="G49" s="74">
        <f t="shared" si="19"/>
        <v>0</v>
      </c>
      <c r="H49" s="73"/>
      <c r="I49" s="74">
        <f t="shared" si="1"/>
        <v>0</v>
      </c>
      <c r="J49" s="73"/>
      <c r="K49" s="113">
        <f t="shared" si="11"/>
        <v>0</v>
      </c>
      <c r="L49" s="73"/>
      <c r="M49" s="113">
        <f t="shared" si="12"/>
        <v>0</v>
      </c>
      <c r="N49" s="73"/>
      <c r="O49" s="113">
        <f t="shared" si="13"/>
        <v>0</v>
      </c>
      <c r="P49" s="73"/>
      <c r="Q49" s="74">
        <f t="shared" si="14"/>
        <v>0</v>
      </c>
      <c r="R49" s="73"/>
      <c r="S49" s="113">
        <f t="shared" si="2"/>
        <v>0</v>
      </c>
      <c r="T49" s="73"/>
      <c r="U49" s="113">
        <f t="shared" si="3"/>
        <v>0</v>
      </c>
      <c r="V49" s="73"/>
      <c r="W49" s="113">
        <f t="shared" si="4"/>
        <v>0</v>
      </c>
      <c r="X49" s="101"/>
      <c r="Y49" s="74">
        <f t="shared" si="5"/>
        <v>0</v>
      </c>
      <c r="Z49" s="73"/>
      <c r="AA49" s="113">
        <f t="shared" si="15"/>
        <v>0</v>
      </c>
      <c r="AB49" s="101"/>
      <c r="AC49" s="113">
        <f t="shared" si="16"/>
        <v>0</v>
      </c>
      <c r="AD49" s="73"/>
      <c r="AE49" s="74">
        <f t="shared" si="20"/>
        <v>0</v>
      </c>
      <c r="AF49" s="73"/>
      <c r="AG49" s="74">
        <f t="shared" si="21"/>
        <v>0</v>
      </c>
      <c r="AH49" s="73"/>
      <c r="AI49" s="74">
        <f t="shared" si="8"/>
        <v>0</v>
      </c>
      <c r="AJ49" s="73"/>
      <c r="AK49" s="74">
        <f t="shared" si="17"/>
        <v>0</v>
      </c>
      <c r="AL49" s="82">
        <f t="shared" si="9"/>
        <v>0</v>
      </c>
      <c r="AM49" s="74"/>
      <c r="AN49" s="139">
        <f t="shared" si="18"/>
        <v>0</v>
      </c>
    </row>
    <row r="50" spans="1:40" ht="15" customHeight="1" x14ac:dyDescent="0.2">
      <c r="A50" s="84" t="s">
        <v>191</v>
      </c>
      <c r="B50" t="str">
        <f>IF($A50="","",INDEX('MA-Liste'!$D:$D,MATCH($A50,'MA-Liste'!$M:$M,FALSE)))</f>
        <v>AeBo</v>
      </c>
      <c r="C50" s="4" t="str">
        <f ca="1">IF($A50="","",INDEX(INDIRECT("'MA-Liste'!"&amp;$C$11),MATCH($A50,'MA-Liste'!$M:$M,FALSE)))</f>
        <v>B</v>
      </c>
      <c r="D50" s="19">
        <f t="shared" ca="1" si="0"/>
        <v>140</v>
      </c>
      <c r="E50" s="20">
        <f t="shared" si="10"/>
        <v>0</v>
      </c>
      <c r="F50" s="73"/>
      <c r="G50" s="74">
        <f t="shared" ca="1" si="19"/>
        <v>0</v>
      </c>
      <c r="H50" s="73"/>
      <c r="I50" s="74">
        <f t="shared" ca="1" si="1"/>
        <v>0</v>
      </c>
      <c r="J50" s="73"/>
      <c r="K50" s="113">
        <f t="shared" ca="1" si="11"/>
        <v>0</v>
      </c>
      <c r="L50" s="73"/>
      <c r="M50" s="113">
        <f t="shared" ca="1" si="12"/>
        <v>0</v>
      </c>
      <c r="N50" s="73"/>
      <c r="O50" s="113">
        <f t="shared" ca="1" si="13"/>
        <v>0</v>
      </c>
      <c r="P50" s="73"/>
      <c r="Q50" s="74">
        <f t="shared" ca="1" si="14"/>
        <v>0</v>
      </c>
      <c r="R50" s="73"/>
      <c r="S50" s="113">
        <f t="shared" ca="1" si="2"/>
        <v>0</v>
      </c>
      <c r="T50" s="73"/>
      <c r="U50" s="113">
        <f t="shared" ca="1" si="3"/>
        <v>0</v>
      </c>
      <c r="V50" s="73"/>
      <c r="W50" s="113">
        <f t="shared" ca="1" si="4"/>
        <v>0</v>
      </c>
      <c r="X50" s="101"/>
      <c r="Y50" s="74">
        <f t="shared" ca="1" si="5"/>
        <v>0</v>
      </c>
      <c r="Z50" s="73"/>
      <c r="AA50" s="113">
        <f t="shared" ca="1" si="15"/>
        <v>0</v>
      </c>
      <c r="AB50" s="101"/>
      <c r="AC50" s="113">
        <f t="shared" ca="1" si="16"/>
        <v>0</v>
      </c>
      <c r="AD50" s="73"/>
      <c r="AE50" s="74">
        <f t="shared" ca="1" si="20"/>
        <v>0</v>
      </c>
      <c r="AF50" s="73"/>
      <c r="AG50" s="74">
        <f t="shared" ca="1" si="21"/>
        <v>0</v>
      </c>
      <c r="AH50" s="73"/>
      <c r="AI50" s="74">
        <f t="shared" ca="1" si="8"/>
        <v>0</v>
      </c>
      <c r="AJ50" s="73"/>
      <c r="AK50" s="74">
        <f t="shared" ca="1" si="17"/>
        <v>0</v>
      </c>
      <c r="AL50" s="82">
        <f t="shared" ca="1" si="9"/>
        <v>0</v>
      </c>
      <c r="AM50" s="74"/>
      <c r="AN50" s="139">
        <f t="shared" ca="1" si="18"/>
        <v>0</v>
      </c>
    </row>
    <row r="51" spans="1:40" ht="15" customHeight="1" x14ac:dyDescent="0.2">
      <c r="A51" s="84" t="s">
        <v>219</v>
      </c>
      <c r="B51" s="14" t="s">
        <v>65</v>
      </c>
      <c r="C51" s="18" t="s">
        <v>6</v>
      </c>
      <c r="D51" s="19">
        <v>100</v>
      </c>
      <c r="E51" s="20">
        <f t="shared" si="10"/>
        <v>0</v>
      </c>
      <c r="F51" s="73"/>
      <c r="G51" s="74">
        <f t="shared" si="19"/>
        <v>0</v>
      </c>
      <c r="H51" s="73"/>
      <c r="I51" s="74">
        <f t="shared" si="1"/>
        <v>0</v>
      </c>
      <c r="J51" s="73"/>
      <c r="K51" s="113">
        <f t="shared" si="11"/>
        <v>0</v>
      </c>
      <c r="L51" s="73"/>
      <c r="M51" s="113">
        <f t="shared" si="12"/>
        <v>0</v>
      </c>
      <c r="N51" s="73">
        <v>5</v>
      </c>
      <c r="O51" s="113">
        <f t="shared" si="13"/>
        <v>500</v>
      </c>
      <c r="P51" s="73"/>
      <c r="Q51" s="74">
        <f t="shared" si="14"/>
        <v>0</v>
      </c>
      <c r="R51" s="73"/>
      <c r="S51" s="113">
        <f t="shared" si="2"/>
        <v>0</v>
      </c>
      <c r="T51" s="73"/>
      <c r="U51" s="113">
        <f t="shared" si="3"/>
        <v>0</v>
      </c>
      <c r="V51" s="73"/>
      <c r="W51" s="113">
        <f t="shared" si="4"/>
        <v>0</v>
      </c>
      <c r="X51" s="101"/>
      <c r="Y51" s="74">
        <f t="shared" si="5"/>
        <v>0</v>
      </c>
      <c r="Z51" s="73"/>
      <c r="AA51" s="113">
        <f t="shared" si="15"/>
        <v>0</v>
      </c>
      <c r="AB51" s="101"/>
      <c r="AC51" s="113">
        <f>IF($D51="",0,$D51*AB51)</f>
        <v>0</v>
      </c>
      <c r="AD51" s="73"/>
      <c r="AE51" s="74">
        <f t="shared" si="20"/>
        <v>0</v>
      </c>
      <c r="AF51" s="73"/>
      <c r="AG51" s="74">
        <f t="shared" si="21"/>
        <v>0</v>
      </c>
      <c r="AH51" s="73"/>
      <c r="AI51" s="74">
        <f t="shared" si="8"/>
        <v>0</v>
      </c>
      <c r="AJ51" s="73"/>
      <c r="AK51" s="74">
        <f t="shared" si="17"/>
        <v>0</v>
      </c>
      <c r="AL51" s="82">
        <f t="shared" si="9"/>
        <v>0</v>
      </c>
      <c r="AM51" s="74"/>
      <c r="AN51" s="139">
        <f t="shared" si="18"/>
        <v>0</v>
      </c>
    </row>
    <row r="52" spans="1:40" ht="15" customHeight="1" x14ac:dyDescent="0.2">
      <c r="A52" s="84" t="s">
        <v>220</v>
      </c>
      <c r="B52" s="14" t="s">
        <v>65</v>
      </c>
      <c r="C52" s="18" t="s">
        <v>8</v>
      </c>
      <c r="D52" s="19">
        <v>60</v>
      </c>
      <c r="E52" s="20">
        <f t="shared" si="10"/>
        <v>0</v>
      </c>
      <c r="F52" s="73"/>
      <c r="G52" s="74">
        <f t="shared" si="19"/>
        <v>0</v>
      </c>
      <c r="H52" s="73"/>
      <c r="I52" s="74">
        <f t="shared" si="1"/>
        <v>0</v>
      </c>
      <c r="J52" s="73"/>
      <c r="K52" s="113">
        <f t="shared" si="11"/>
        <v>0</v>
      </c>
      <c r="L52" s="73"/>
      <c r="M52" s="113">
        <f t="shared" si="12"/>
        <v>0</v>
      </c>
      <c r="N52" s="73"/>
      <c r="O52" s="113">
        <f t="shared" si="13"/>
        <v>0</v>
      </c>
      <c r="P52" s="73"/>
      <c r="Q52" s="74">
        <f t="shared" si="14"/>
        <v>0</v>
      </c>
      <c r="R52" s="73"/>
      <c r="S52" s="113">
        <f t="shared" si="2"/>
        <v>0</v>
      </c>
      <c r="T52" s="73"/>
      <c r="U52" s="113">
        <f t="shared" si="3"/>
        <v>0</v>
      </c>
      <c r="V52" s="73"/>
      <c r="W52" s="113">
        <f t="shared" si="4"/>
        <v>0</v>
      </c>
      <c r="X52" s="101"/>
      <c r="Y52" s="74">
        <f t="shared" si="5"/>
        <v>0</v>
      </c>
      <c r="Z52" s="73"/>
      <c r="AA52" s="113">
        <f t="shared" si="15"/>
        <v>0</v>
      </c>
      <c r="AB52" s="101"/>
      <c r="AC52" s="113">
        <f t="shared" si="16"/>
        <v>0</v>
      </c>
      <c r="AD52" s="73"/>
      <c r="AE52" s="74">
        <f t="shared" si="20"/>
        <v>0</v>
      </c>
      <c r="AF52" s="73"/>
      <c r="AG52" s="74">
        <f t="shared" si="21"/>
        <v>0</v>
      </c>
      <c r="AH52" s="73"/>
      <c r="AI52" s="74">
        <f t="shared" si="8"/>
        <v>0</v>
      </c>
      <c r="AJ52" s="73"/>
      <c r="AK52" s="74">
        <f t="shared" si="17"/>
        <v>0</v>
      </c>
      <c r="AL52" s="82">
        <f t="shared" si="9"/>
        <v>0</v>
      </c>
      <c r="AM52" s="74"/>
      <c r="AN52" s="139">
        <f t="shared" si="18"/>
        <v>0</v>
      </c>
    </row>
    <row r="53" spans="1:40" ht="15" customHeight="1" x14ac:dyDescent="0.2">
      <c r="A53" s="84" t="s">
        <v>217</v>
      </c>
      <c r="B53" s="14" t="s">
        <v>65</v>
      </c>
      <c r="C53" s="18" t="s">
        <v>9</v>
      </c>
      <c r="D53" s="19">
        <v>35</v>
      </c>
      <c r="E53" s="20">
        <f t="shared" si="10"/>
        <v>0</v>
      </c>
      <c r="F53" s="73"/>
      <c r="G53" s="74">
        <f t="shared" si="19"/>
        <v>0</v>
      </c>
      <c r="H53" s="73"/>
      <c r="I53" s="74">
        <f t="shared" si="1"/>
        <v>0</v>
      </c>
      <c r="J53" s="73"/>
      <c r="K53" s="113">
        <f t="shared" si="11"/>
        <v>0</v>
      </c>
      <c r="L53" s="73"/>
      <c r="M53" s="113">
        <f t="shared" si="12"/>
        <v>0</v>
      </c>
      <c r="N53" s="73"/>
      <c r="O53" s="113">
        <f t="shared" si="13"/>
        <v>0</v>
      </c>
      <c r="P53" s="73"/>
      <c r="Q53" s="74">
        <f t="shared" si="14"/>
        <v>0</v>
      </c>
      <c r="R53" s="73"/>
      <c r="S53" s="113">
        <f t="shared" si="2"/>
        <v>0</v>
      </c>
      <c r="T53" s="73"/>
      <c r="U53" s="113">
        <f t="shared" si="3"/>
        <v>0</v>
      </c>
      <c r="V53" s="73"/>
      <c r="W53" s="113">
        <f t="shared" si="4"/>
        <v>0</v>
      </c>
      <c r="X53" s="101"/>
      <c r="Y53" s="74">
        <f t="shared" si="5"/>
        <v>0</v>
      </c>
      <c r="Z53" s="73"/>
      <c r="AA53" s="113">
        <f t="shared" si="15"/>
        <v>0</v>
      </c>
      <c r="AB53" s="101"/>
      <c r="AC53" s="113">
        <f t="shared" si="16"/>
        <v>0</v>
      </c>
      <c r="AD53" s="73"/>
      <c r="AE53" s="74">
        <v>0</v>
      </c>
      <c r="AF53" s="73"/>
      <c r="AG53" s="74">
        <v>0</v>
      </c>
      <c r="AH53" s="73"/>
      <c r="AI53" s="74">
        <f t="shared" si="8"/>
        <v>0</v>
      </c>
      <c r="AJ53" s="73"/>
      <c r="AK53" s="74">
        <f t="shared" si="17"/>
        <v>0</v>
      </c>
      <c r="AL53" s="82">
        <f t="shared" si="9"/>
        <v>0</v>
      </c>
      <c r="AM53" s="74"/>
      <c r="AN53" s="139">
        <f t="shared" si="18"/>
        <v>0</v>
      </c>
    </row>
    <row r="54" spans="1:40" ht="15" customHeight="1" x14ac:dyDescent="0.2">
      <c r="A54" s="84" t="s">
        <v>194</v>
      </c>
      <c r="B54" t="str">
        <f>IF($A54="","",INDEX('MA-Liste'!$D:$D,MATCH($A54,'MA-Liste'!$M:$M,FALSE)))</f>
        <v>AeBo</v>
      </c>
      <c r="C54" s="4" t="str">
        <f ca="1">IF($A54="","",INDEX(INDIRECT("'MA-Liste'!"&amp;$C$11),MATCH($A54,'MA-Liste'!$M:$M,FALSE)))</f>
        <v>D</v>
      </c>
      <c r="D54" s="19">
        <f t="shared" ca="1" si="0"/>
        <v>100</v>
      </c>
      <c r="E54" s="20">
        <f t="shared" si="10"/>
        <v>0</v>
      </c>
      <c r="F54" s="73"/>
      <c r="G54" s="74">
        <f t="shared" ca="1" si="19"/>
        <v>0</v>
      </c>
      <c r="H54" s="73"/>
      <c r="I54" s="74">
        <f t="shared" ca="1" si="1"/>
        <v>0</v>
      </c>
      <c r="J54" s="73"/>
      <c r="K54" s="113">
        <f t="shared" ca="1" si="11"/>
        <v>0</v>
      </c>
      <c r="L54" s="73"/>
      <c r="M54" s="113">
        <f t="shared" ca="1" si="12"/>
        <v>0</v>
      </c>
      <c r="N54" s="73"/>
      <c r="O54" s="113">
        <f t="shared" ca="1" si="13"/>
        <v>0</v>
      </c>
      <c r="P54" s="73"/>
      <c r="Q54" s="74">
        <f t="shared" ca="1" si="14"/>
        <v>0</v>
      </c>
      <c r="R54" s="73"/>
      <c r="S54" s="113">
        <f t="shared" ca="1" si="2"/>
        <v>0</v>
      </c>
      <c r="T54" s="73"/>
      <c r="U54" s="113">
        <f t="shared" ca="1" si="3"/>
        <v>0</v>
      </c>
      <c r="V54" s="73"/>
      <c r="W54" s="113">
        <f t="shared" ca="1" si="4"/>
        <v>0</v>
      </c>
      <c r="X54" s="101"/>
      <c r="Y54" s="74">
        <f t="shared" ca="1" si="5"/>
        <v>0</v>
      </c>
      <c r="Z54" s="73"/>
      <c r="AA54" s="113">
        <f t="shared" ca="1" si="15"/>
        <v>0</v>
      </c>
      <c r="AB54" s="101"/>
      <c r="AC54" s="113">
        <f t="shared" ca="1" si="16"/>
        <v>0</v>
      </c>
      <c r="AD54" s="73"/>
      <c r="AE54" s="74">
        <v>0</v>
      </c>
      <c r="AF54" s="73"/>
      <c r="AG54" s="74">
        <f t="shared" ref="AG54:AG98" ca="1" si="22">IF(D54="",0,D54*AF54)</f>
        <v>0</v>
      </c>
      <c r="AH54" s="73"/>
      <c r="AI54" s="74">
        <f t="shared" ca="1" si="8"/>
        <v>0</v>
      </c>
      <c r="AJ54" s="73"/>
      <c r="AK54" s="74">
        <f t="shared" ca="1" si="17"/>
        <v>0</v>
      </c>
      <c r="AL54" s="82">
        <f t="shared" ca="1" si="9"/>
        <v>0</v>
      </c>
      <c r="AM54" s="74"/>
      <c r="AN54" s="139">
        <f t="shared" ca="1" si="18"/>
        <v>0</v>
      </c>
    </row>
    <row r="55" spans="1:40" ht="15" customHeight="1" x14ac:dyDescent="0.2">
      <c r="A55" s="84" t="s">
        <v>215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D</v>
      </c>
      <c r="D55" s="19">
        <f t="shared" ca="1" si="0"/>
        <v>100</v>
      </c>
      <c r="E55" s="20">
        <f t="shared" si="10"/>
        <v>0</v>
      </c>
      <c r="F55" s="73"/>
      <c r="G55" s="74">
        <f t="shared" ca="1" si="19"/>
        <v>0</v>
      </c>
      <c r="H55" s="73"/>
      <c r="I55" s="74">
        <f t="shared" ca="1" si="1"/>
        <v>0</v>
      </c>
      <c r="J55" s="73"/>
      <c r="K55" s="113">
        <f t="shared" ca="1" si="11"/>
        <v>0</v>
      </c>
      <c r="L55" s="73"/>
      <c r="M55" s="113">
        <f t="shared" ca="1" si="12"/>
        <v>0</v>
      </c>
      <c r="N55" s="73"/>
      <c r="O55" s="113">
        <f t="shared" ca="1" si="13"/>
        <v>0</v>
      </c>
      <c r="P55" s="73"/>
      <c r="Q55" s="74">
        <f t="shared" ca="1" si="14"/>
        <v>0</v>
      </c>
      <c r="R55" s="73"/>
      <c r="S55" s="113">
        <f t="shared" ca="1" si="2"/>
        <v>0</v>
      </c>
      <c r="T55" s="73"/>
      <c r="U55" s="113">
        <f t="shared" ca="1" si="3"/>
        <v>0</v>
      </c>
      <c r="V55" s="73"/>
      <c r="W55" s="113">
        <f t="shared" ca="1" si="4"/>
        <v>0</v>
      </c>
      <c r="X55" s="101"/>
      <c r="Y55" s="74">
        <f t="shared" ca="1" si="5"/>
        <v>0</v>
      </c>
      <c r="Z55" s="73"/>
      <c r="AA55" s="113">
        <f t="shared" ca="1" si="15"/>
        <v>0</v>
      </c>
      <c r="AB55" s="101"/>
      <c r="AC55" s="113">
        <f t="shared" ca="1" si="16"/>
        <v>0</v>
      </c>
      <c r="AD55" s="73"/>
      <c r="AE55" s="74">
        <v>0</v>
      </c>
      <c r="AF55" s="73"/>
      <c r="AG55" s="74">
        <f t="shared" ca="1" si="22"/>
        <v>0</v>
      </c>
      <c r="AH55" s="73"/>
      <c r="AI55" s="74">
        <f t="shared" ca="1" si="8"/>
        <v>0</v>
      </c>
      <c r="AJ55" s="73"/>
      <c r="AK55" s="74">
        <f t="shared" ca="1" si="17"/>
        <v>0</v>
      </c>
      <c r="AL55" s="82">
        <f t="shared" ca="1" si="9"/>
        <v>0</v>
      </c>
      <c r="AM55" s="74"/>
      <c r="AN55" s="139">
        <f t="shared" ca="1" si="18"/>
        <v>0</v>
      </c>
    </row>
    <row r="56" spans="1:40" ht="15" customHeight="1" x14ac:dyDescent="0.2">
      <c r="A56" s="84" t="s">
        <v>226</v>
      </c>
      <c r="B56" t="str">
        <f>IF($A56="","",INDEX('MA-Liste'!$D:$D,MATCH($A56,'MA-Liste'!$M:$M,FALSE)))</f>
        <v>AeBo</v>
      </c>
      <c r="C56" s="4" t="str">
        <f ca="1">IF($A56="","",INDEX(INDIRECT("'MA-Liste'!"&amp;$C$11),MATCH($A56,'MA-Liste'!$M:$M,FALSE)))</f>
        <v>B</v>
      </c>
      <c r="D56" s="19">
        <f t="shared" ca="1" si="0"/>
        <v>140</v>
      </c>
      <c r="E56" s="20">
        <f t="shared" si="10"/>
        <v>0</v>
      </c>
      <c r="F56" s="73"/>
      <c r="G56" s="74">
        <f t="shared" ca="1" si="19"/>
        <v>0</v>
      </c>
      <c r="H56" s="73"/>
      <c r="I56" s="74">
        <f t="shared" ca="1" si="1"/>
        <v>0</v>
      </c>
      <c r="J56" s="73"/>
      <c r="K56" s="113">
        <f t="shared" ca="1" si="11"/>
        <v>0</v>
      </c>
      <c r="L56" s="73"/>
      <c r="M56" s="113">
        <f t="shared" ca="1" si="12"/>
        <v>0</v>
      </c>
      <c r="N56" s="73"/>
      <c r="O56" s="113">
        <f t="shared" ca="1" si="13"/>
        <v>0</v>
      </c>
      <c r="P56" s="73"/>
      <c r="Q56" s="74">
        <f t="shared" ca="1" si="14"/>
        <v>0</v>
      </c>
      <c r="R56" s="73"/>
      <c r="S56" s="113">
        <f t="shared" ca="1" si="2"/>
        <v>0</v>
      </c>
      <c r="T56" s="73"/>
      <c r="U56" s="113">
        <f t="shared" ca="1" si="3"/>
        <v>0</v>
      </c>
      <c r="V56" s="73"/>
      <c r="W56" s="113">
        <f t="shared" ca="1" si="4"/>
        <v>0</v>
      </c>
      <c r="X56" s="101"/>
      <c r="Y56" s="74">
        <f t="shared" ca="1" si="5"/>
        <v>0</v>
      </c>
      <c r="Z56" s="73"/>
      <c r="AA56" s="113">
        <f t="shared" ca="1" si="15"/>
        <v>0</v>
      </c>
      <c r="AB56" s="101"/>
      <c r="AC56" s="113">
        <f t="shared" ca="1" si="16"/>
        <v>0</v>
      </c>
      <c r="AD56" s="73"/>
      <c r="AE56" s="74">
        <v>0</v>
      </c>
      <c r="AF56" s="73"/>
      <c r="AG56" s="74">
        <f t="shared" ca="1" si="22"/>
        <v>0</v>
      </c>
      <c r="AH56" s="73"/>
      <c r="AI56" s="74">
        <f t="shared" ca="1" si="8"/>
        <v>0</v>
      </c>
      <c r="AJ56" s="73"/>
      <c r="AK56" s="74">
        <f t="shared" ca="1" si="17"/>
        <v>0</v>
      </c>
      <c r="AL56" s="82">
        <f t="shared" ca="1" si="9"/>
        <v>0</v>
      </c>
      <c r="AM56" s="74"/>
      <c r="AN56" s="139">
        <f t="shared" ca="1" si="18"/>
        <v>0</v>
      </c>
    </row>
    <row r="57" spans="1:40" ht="15" customHeight="1" x14ac:dyDescent="0.2">
      <c r="A57" s="84" t="s">
        <v>163</v>
      </c>
      <c r="B57" t="str">
        <f>IF($A57="","",INDEX('MA-Liste'!$D:$D,MATCH($A57,'MA-Liste'!$M:$M,FALSE)))</f>
        <v>AeBo</v>
      </c>
      <c r="C57" s="4" t="str">
        <f ca="1">IF($A57="","",INDEX(INDIRECT("'MA-Liste'!"&amp;$C$11),MATCH($A57,'MA-Liste'!$M:$M,FALSE)))</f>
        <v>B</v>
      </c>
      <c r="D57" s="19">
        <f t="shared" ca="1" si="0"/>
        <v>140</v>
      </c>
      <c r="E57" s="20">
        <f t="shared" si="10"/>
        <v>0</v>
      </c>
      <c r="F57" s="73"/>
      <c r="G57" s="74">
        <f t="shared" ca="1" si="19"/>
        <v>0</v>
      </c>
      <c r="H57" s="73"/>
      <c r="I57" s="74">
        <f t="shared" ca="1" si="1"/>
        <v>0</v>
      </c>
      <c r="J57" s="73"/>
      <c r="K57" s="113">
        <f t="shared" ca="1" si="11"/>
        <v>0</v>
      </c>
      <c r="L57" s="73"/>
      <c r="M57" s="113">
        <f t="shared" ca="1" si="12"/>
        <v>0</v>
      </c>
      <c r="N57" s="73"/>
      <c r="O57" s="113">
        <f t="shared" ca="1" si="13"/>
        <v>0</v>
      </c>
      <c r="P57" s="73"/>
      <c r="Q57" s="74">
        <f t="shared" ca="1" si="14"/>
        <v>0</v>
      </c>
      <c r="R57" s="73"/>
      <c r="S57" s="113">
        <f t="shared" ca="1" si="2"/>
        <v>0</v>
      </c>
      <c r="T57" s="73"/>
      <c r="U57" s="113">
        <f t="shared" ca="1" si="3"/>
        <v>0</v>
      </c>
      <c r="V57" s="73"/>
      <c r="W57" s="113">
        <f t="shared" ca="1" si="4"/>
        <v>0</v>
      </c>
      <c r="X57" s="101"/>
      <c r="Y57" s="74">
        <f t="shared" ca="1" si="5"/>
        <v>0</v>
      </c>
      <c r="Z57" s="73"/>
      <c r="AA57" s="113">
        <f t="shared" ca="1" si="15"/>
        <v>0</v>
      </c>
      <c r="AB57" s="101"/>
      <c r="AC57" s="113">
        <f t="shared" ca="1" si="16"/>
        <v>0</v>
      </c>
      <c r="AD57" s="73"/>
      <c r="AE57" s="74">
        <v>0</v>
      </c>
      <c r="AF57" s="73"/>
      <c r="AG57" s="74">
        <f t="shared" ca="1" si="22"/>
        <v>0</v>
      </c>
      <c r="AH57" s="73"/>
      <c r="AI57" s="74">
        <f t="shared" ca="1" si="8"/>
        <v>0</v>
      </c>
      <c r="AJ57" s="73"/>
      <c r="AK57" s="74">
        <f t="shared" ca="1" si="17"/>
        <v>0</v>
      </c>
      <c r="AL57" s="82">
        <f t="shared" ca="1" si="9"/>
        <v>0</v>
      </c>
      <c r="AM57" s="74"/>
      <c r="AN57" s="139">
        <f t="shared" ca="1" si="18"/>
        <v>0</v>
      </c>
    </row>
    <row r="58" spans="1:40" ht="15" customHeight="1" x14ac:dyDescent="0.2">
      <c r="A58" s="84" t="s">
        <v>227</v>
      </c>
      <c r="B58" t="str">
        <f>IF($A58="","",INDEX('MA-Liste'!$D:$D,MATCH($A58,'MA-Liste'!$M:$M,FALSE)))</f>
        <v>AeBo</v>
      </c>
      <c r="C58" s="4" t="str">
        <f ca="1">IF($A58="","",INDEX(INDIRECT("'MA-Liste'!"&amp;$C$11),MATCH($A58,'MA-Liste'!$M:$M,FALSE)))</f>
        <v>C</v>
      </c>
      <c r="D58" s="19">
        <f t="shared" ca="1" si="0"/>
        <v>118</v>
      </c>
      <c r="E58" s="20">
        <f t="shared" si="10"/>
        <v>0</v>
      </c>
      <c r="F58" s="73"/>
      <c r="G58" s="74">
        <f t="shared" ca="1" si="19"/>
        <v>0</v>
      </c>
      <c r="H58" s="73"/>
      <c r="I58" s="74">
        <f t="shared" ca="1" si="1"/>
        <v>0</v>
      </c>
      <c r="J58" s="73"/>
      <c r="K58" s="113">
        <f t="shared" ca="1" si="11"/>
        <v>0</v>
      </c>
      <c r="L58" s="73"/>
      <c r="M58" s="113">
        <f t="shared" ca="1" si="12"/>
        <v>0</v>
      </c>
      <c r="N58" s="73"/>
      <c r="O58" s="113">
        <f t="shared" ca="1" si="13"/>
        <v>0</v>
      </c>
      <c r="P58" s="73"/>
      <c r="Q58" s="74">
        <f t="shared" ca="1" si="14"/>
        <v>0</v>
      </c>
      <c r="R58" s="73"/>
      <c r="S58" s="113">
        <f t="shared" ca="1" si="2"/>
        <v>0</v>
      </c>
      <c r="T58" s="73"/>
      <c r="U58" s="113">
        <f t="shared" ca="1" si="3"/>
        <v>0</v>
      </c>
      <c r="V58" s="73"/>
      <c r="W58" s="113">
        <f t="shared" ca="1" si="4"/>
        <v>0</v>
      </c>
      <c r="X58" s="101"/>
      <c r="Y58" s="74">
        <f t="shared" ca="1" si="5"/>
        <v>0</v>
      </c>
      <c r="Z58" s="73"/>
      <c r="AA58" s="113">
        <f t="shared" ca="1" si="15"/>
        <v>0</v>
      </c>
      <c r="AB58" s="101"/>
      <c r="AC58" s="113">
        <f t="shared" ca="1" si="16"/>
        <v>0</v>
      </c>
      <c r="AD58" s="73"/>
      <c r="AE58" s="74">
        <v>0</v>
      </c>
      <c r="AF58" s="73"/>
      <c r="AG58" s="74">
        <f t="shared" ca="1" si="22"/>
        <v>0</v>
      </c>
      <c r="AH58" s="73"/>
      <c r="AI58" s="74">
        <f t="shared" ca="1" si="8"/>
        <v>0</v>
      </c>
      <c r="AJ58" s="73"/>
      <c r="AK58" s="74">
        <f t="shared" ca="1" si="17"/>
        <v>0</v>
      </c>
      <c r="AL58" s="82">
        <f t="shared" ca="1" si="9"/>
        <v>0</v>
      </c>
      <c r="AM58" s="74"/>
      <c r="AN58" s="139">
        <f t="shared" ca="1" si="18"/>
        <v>0</v>
      </c>
    </row>
    <row r="59" spans="1:40" ht="15" customHeight="1" x14ac:dyDescent="0.2">
      <c r="A59" s="84" t="s">
        <v>238</v>
      </c>
      <c r="B59" t="s">
        <v>65</v>
      </c>
      <c r="C59" s="4" t="str">
        <f ca="1">IF($A59="","",INDEX(INDIRECT("'MA-Liste'!"&amp;$C$11),MATCH($A59,'MA-Liste'!$M:$M,FALSE)))</f>
        <v>G</v>
      </c>
      <c r="D59" s="19">
        <f t="shared" ca="1" si="0"/>
        <v>35</v>
      </c>
      <c r="E59" s="20">
        <f t="shared" si="10"/>
        <v>0</v>
      </c>
      <c r="F59" s="73"/>
      <c r="G59" s="74">
        <f t="shared" ca="1" si="19"/>
        <v>0</v>
      </c>
      <c r="H59" s="73"/>
      <c r="I59" s="74">
        <f t="shared" ca="1" si="1"/>
        <v>0</v>
      </c>
      <c r="J59" s="73"/>
      <c r="K59" s="113">
        <f t="shared" ca="1" si="11"/>
        <v>0</v>
      </c>
      <c r="L59" s="73"/>
      <c r="M59" s="113">
        <f t="shared" ca="1" si="12"/>
        <v>0</v>
      </c>
      <c r="N59" s="73"/>
      <c r="O59" s="113">
        <f t="shared" ca="1" si="13"/>
        <v>0</v>
      </c>
      <c r="P59" s="73"/>
      <c r="Q59" s="74">
        <f t="shared" ca="1" si="14"/>
        <v>0</v>
      </c>
      <c r="R59" s="73"/>
      <c r="S59" s="113">
        <f t="shared" ca="1" si="2"/>
        <v>0</v>
      </c>
      <c r="T59" s="73"/>
      <c r="U59" s="113">
        <f t="shared" ca="1" si="3"/>
        <v>0</v>
      </c>
      <c r="V59" s="73"/>
      <c r="W59" s="113">
        <f t="shared" ca="1" si="4"/>
        <v>0</v>
      </c>
      <c r="X59" s="101"/>
      <c r="Y59" s="74">
        <f t="shared" ca="1" si="5"/>
        <v>0</v>
      </c>
      <c r="Z59" s="73"/>
      <c r="AA59" s="113">
        <f t="shared" ca="1" si="15"/>
        <v>0</v>
      </c>
      <c r="AB59" s="101"/>
      <c r="AC59" s="113">
        <f t="shared" ca="1" si="16"/>
        <v>0</v>
      </c>
      <c r="AD59" s="73"/>
      <c r="AE59" s="74">
        <v>0</v>
      </c>
      <c r="AF59" s="73"/>
      <c r="AG59" s="74">
        <f t="shared" ca="1" si="22"/>
        <v>0</v>
      </c>
      <c r="AH59" s="73"/>
      <c r="AI59" s="74">
        <f t="shared" ca="1" si="8"/>
        <v>0</v>
      </c>
      <c r="AJ59" s="73"/>
      <c r="AK59" s="74">
        <f t="shared" ca="1" si="17"/>
        <v>0</v>
      </c>
      <c r="AL59" s="82">
        <f t="shared" ca="1" si="9"/>
        <v>0</v>
      </c>
      <c r="AM59" s="74"/>
      <c r="AN59" s="139">
        <f t="shared" ca="1" si="18"/>
        <v>0</v>
      </c>
    </row>
    <row r="60" spans="1:40" ht="15" customHeight="1" x14ac:dyDescent="0.2">
      <c r="A60" s="84" t="s">
        <v>229</v>
      </c>
      <c r="B60" t="str">
        <f>IF($A60="","",INDEX('MA-Liste'!$D:$D,MATCH($A60,'MA-Liste'!$M:$M,FALSE)))</f>
        <v>AeBo</v>
      </c>
      <c r="C60" s="4" t="str">
        <f ca="1">IF($A60="","",INDEX(INDIRECT("'MA-Liste'!"&amp;$C$11),MATCH($A60,'MA-Liste'!$M:$M,FALSE)))</f>
        <v>G</v>
      </c>
      <c r="D60" s="19">
        <f t="shared" ca="1" si="0"/>
        <v>35</v>
      </c>
      <c r="E60" s="20">
        <f t="shared" si="10"/>
        <v>0</v>
      </c>
      <c r="F60" s="73"/>
      <c r="G60" s="74">
        <f t="shared" ca="1" si="19"/>
        <v>0</v>
      </c>
      <c r="H60" s="73"/>
      <c r="I60" s="74">
        <f t="shared" ca="1" si="1"/>
        <v>0</v>
      </c>
      <c r="J60" s="73"/>
      <c r="K60" s="113">
        <f t="shared" ca="1" si="11"/>
        <v>0</v>
      </c>
      <c r="L60" s="73"/>
      <c r="M60" s="113">
        <f t="shared" ca="1" si="12"/>
        <v>0</v>
      </c>
      <c r="N60" s="73"/>
      <c r="O60" s="113">
        <f t="shared" ca="1" si="13"/>
        <v>0</v>
      </c>
      <c r="P60" s="73"/>
      <c r="Q60" s="74">
        <f t="shared" ca="1" si="14"/>
        <v>0</v>
      </c>
      <c r="R60" s="73"/>
      <c r="S60" s="113">
        <f t="shared" ca="1" si="2"/>
        <v>0</v>
      </c>
      <c r="T60" s="73"/>
      <c r="U60" s="113">
        <f t="shared" ca="1" si="3"/>
        <v>0</v>
      </c>
      <c r="V60" s="73"/>
      <c r="W60" s="113">
        <f t="shared" ca="1" si="4"/>
        <v>0</v>
      </c>
      <c r="X60" s="101"/>
      <c r="Y60" s="74">
        <f t="shared" ca="1" si="5"/>
        <v>0</v>
      </c>
      <c r="Z60" s="73"/>
      <c r="AA60" s="113">
        <f t="shared" ca="1" si="15"/>
        <v>0</v>
      </c>
      <c r="AB60" s="101"/>
      <c r="AC60" s="113">
        <f t="shared" ca="1" si="16"/>
        <v>0</v>
      </c>
      <c r="AD60" s="73"/>
      <c r="AE60" s="74">
        <v>0</v>
      </c>
      <c r="AF60" s="73"/>
      <c r="AG60" s="74">
        <f t="shared" ca="1" si="22"/>
        <v>0</v>
      </c>
      <c r="AH60" s="73"/>
      <c r="AI60" s="74">
        <f t="shared" ca="1" si="8"/>
        <v>0</v>
      </c>
      <c r="AJ60" s="73"/>
      <c r="AK60" s="74">
        <f t="shared" ca="1" si="17"/>
        <v>0</v>
      </c>
      <c r="AL60" s="82">
        <f t="shared" ca="1" si="9"/>
        <v>0</v>
      </c>
      <c r="AM60" s="74"/>
      <c r="AN60" s="139">
        <f t="shared" ca="1" si="18"/>
        <v>0</v>
      </c>
    </row>
    <row r="61" spans="1:40" ht="15" customHeight="1" x14ac:dyDescent="0.2">
      <c r="A61" s="84" t="s">
        <v>234</v>
      </c>
      <c r="B61" t="s">
        <v>65</v>
      </c>
      <c r="C61" s="4" t="s">
        <v>7</v>
      </c>
      <c r="D61" s="19">
        <f t="shared" si="0"/>
        <v>75</v>
      </c>
      <c r="E61" s="20">
        <f t="shared" si="10"/>
        <v>0</v>
      </c>
      <c r="F61" s="73"/>
      <c r="G61" s="74">
        <f t="shared" si="19"/>
        <v>0</v>
      </c>
      <c r="H61" s="73"/>
      <c r="I61" s="74">
        <f t="shared" si="1"/>
        <v>0</v>
      </c>
      <c r="J61" s="73"/>
      <c r="K61" s="113">
        <f t="shared" si="11"/>
        <v>0</v>
      </c>
      <c r="L61" s="73"/>
      <c r="M61" s="113">
        <f t="shared" si="12"/>
        <v>0</v>
      </c>
      <c r="N61" s="73"/>
      <c r="O61" s="113">
        <f t="shared" si="13"/>
        <v>0</v>
      </c>
      <c r="P61" s="73"/>
      <c r="Q61" s="74">
        <f t="shared" si="14"/>
        <v>0</v>
      </c>
      <c r="R61" s="73"/>
      <c r="S61" s="113">
        <f t="shared" si="2"/>
        <v>0</v>
      </c>
      <c r="T61" s="73"/>
      <c r="U61" s="113">
        <f t="shared" si="3"/>
        <v>0</v>
      </c>
      <c r="V61" s="73"/>
      <c r="W61" s="113">
        <f t="shared" si="4"/>
        <v>0</v>
      </c>
      <c r="X61" s="101"/>
      <c r="Y61" s="74">
        <f t="shared" si="5"/>
        <v>0</v>
      </c>
      <c r="Z61" s="73"/>
      <c r="AA61" s="113">
        <f t="shared" si="15"/>
        <v>0</v>
      </c>
      <c r="AB61" s="101"/>
      <c r="AC61" s="113">
        <f t="shared" si="16"/>
        <v>0</v>
      </c>
      <c r="AD61" s="73"/>
      <c r="AE61" s="74">
        <v>0</v>
      </c>
      <c r="AF61" s="73"/>
      <c r="AG61" s="74">
        <f t="shared" si="22"/>
        <v>0</v>
      </c>
      <c r="AH61" s="73"/>
      <c r="AI61" s="74">
        <f t="shared" si="8"/>
        <v>0</v>
      </c>
      <c r="AJ61" s="73"/>
      <c r="AK61" s="74">
        <f t="shared" si="17"/>
        <v>0</v>
      </c>
      <c r="AL61" s="82">
        <f t="shared" si="9"/>
        <v>0</v>
      </c>
      <c r="AM61" s="74"/>
      <c r="AN61" s="139">
        <f t="shared" si="18"/>
        <v>0</v>
      </c>
    </row>
    <row r="62" spans="1:40" ht="15" customHeight="1" x14ac:dyDescent="0.2">
      <c r="A62" s="84" t="s">
        <v>235</v>
      </c>
      <c r="B62" t="s">
        <v>65</v>
      </c>
      <c r="C62" s="4" t="s">
        <v>9</v>
      </c>
      <c r="D62" s="19">
        <f t="shared" si="0"/>
        <v>35</v>
      </c>
      <c r="E62" s="20">
        <f t="shared" si="10"/>
        <v>0</v>
      </c>
      <c r="F62" s="73"/>
      <c r="G62" s="74">
        <f t="shared" si="19"/>
        <v>0</v>
      </c>
      <c r="H62" s="73"/>
      <c r="I62" s="74">
        <f t="shared" si="1"/>
        <v>0</v>
      </c>
      <c r="J62" s="73"/>
      <c r="K62" s="113">
        <f t="shared" si="11"/>
        <v>0</v>
      </c>
      <c r="L62" s="73"/>
      <c r="M62" s="113">
        <f t="shared" si="12"/>
        <v>0</v>
      </c>
      <c r="N62" s="73"/>
      <c r="O62" s="113">
        <f t="shared" si="13"/>
        <v>0</v>
      </c>
      <c r="P62" s="73"/>
      <c r="Q62" s="74">
        <f t="shared" si="14"/>
        <v>0</v>
      </c>
      <c r="R62" s="73"/>
      <c r="S62" s="113">
        <f t="shared" si="2"/>
        <v>0</v>
      </c>
      <c r="T62" s="73"/>
      <c r="U62" s="113">
        <f t="shared" si="3"/>
        <v>0</v>
      </c>
      <c r="V62" s="73"/>
      <c r="W62" s="113">
        <f t="shared" si="4"/>
        <v>0</v>
      </c>
      <c r="X62" s="101"/>
      <c r="Y62" s="74">
        <f t="shared" si="5"/>
        <v>0</v>
      </c>
      <c r="Z62" s="73"/>
      <c r="AA62" s="113">
        <f t="shared" si="15"/>
        <v>0</v>
      </c>
      <c r="AB62" s="101"/>
      <c r="AC62" s="113">
        <f t="shared" si="16"/>
        <v>0</v>
      </c>
      <c r="AD62" s="73"/>
      <c r="AE62" s="74">
        <v>0</v>
      </c>
      <c r="AF62" s="73"/>
      <c r="AG62" s="74">
        <f t="shared" si="22"/>
        <v>0</v>
      </c>
      <c r="AH62" s="73"/>
      <c r="AI62" s="74">
        <f t="shared" si="8"/>
        <v>0</v>
      </c>
      <c r="AJ62" s="73"/>
      <c r="AK62" s="74">
        <f t="shared" si="17"/>
        <v>0</v>
      </c>
      <c r="AL62" s="82">
        <f t="shared" si="9"/>
        <v>0</v>
      </c>
      <c r="AM62" s="74"/>
      <c r="AN62" s="139">
        <f t="shared" si="18"/>
        <v>0</v>
      </c>
    </row>
    <row r="63" spans="1:40" ht="15" customHeight="1" x14ac:dyDescent="0.2">
      <c r="A63" s="84" t="s">
        <v>230</v>
      </c>
      <c r="B63" t="str">
        <f>IF($A63="","",INDEX('MA-Liste'!$D:$D,MATCH($A63,'MA-Liste'!$M:$M,FALSE)))</f>
        <v>AeBo</v>
      </c>
      <c r="C63" s="4" t="str">
        <f ca="1">IF($A63="","",INDEX(INDIRECT("'MA-Liste'!"&amp;$C$11),MATCH($A63,'MA-Liste'!$M:$M,FALSE)))</f>
        <v>G</v>
      </c>
      <c r="D63" s="19">
        <f t="shared" ca="1" si="0"/>
        <v>35</v>
      </c>
      <c r="E63" s="20">
        <f t="shared" si="10"/>
        <v>0</v>
      </c>
      <c r="F63" s="73"/>
      <c r="G63" s="74">
        <f t="shared" ca="1" si="19"/>
        <v>0</v>
      </c>
      <c r="H63" s="73"/>
      <c r="I63" s="74">
        <f t="shared" ca="1" si="1"/>
        <v>0</v>
      </c>
      <c r="J63" s="73"/>
      <c r="K63" s="113">
        <f t="shared" ca="1" si="11"/>
        <v>0</v>
      </c>
      <c r="L63" s="73"/>
      <c r="M63" s="113">
        <f t="shared" ca="1" si="12"/>
        <v>0</v>
      </c>
      <c r="N63" s="73"/>
      <c r="O63" s="113">
        <f t="shared" ca="1" si="13"/>
        <v>0</v>
      </c>
      <c r="P63" s="73"/>
      <c r="Q63" s="74">
        <f t="shared" ca="1" si="14"/>
        <v>0</v>
      </c>
      <c r="R63" s="73"/>
      <c r="S63" s="113">
        <f t="shared" ca="1" si="2"/>
        <v>0</v>
      </c>
      <c r="T63" s="73"/>
      <c r="U63" s="113">
        <f t="shared" ca="1" si="3"/>
        <v>0</v>
      </c>
      <c r="V63" s="73"/>
      <c r="W63" s="113">
        <f t="shared" ca="1" si="4"/>
        <v>0</v>
      </c>
      <c r="X63" s="101"/>
      <c r="Y63" s="74">
        <f t="shared" ca="1" si="5"/>
        <v>0</v>
      </c>
      <c r="Z63" s="73"/>
      <c r="AA63" s="113">
        <f t="shared" ca="1" si="15"/>
        <v>0</v>
      </c>
      <c r="AB63" s="101"/>
      <c r="AC63" s="113">
        <f t="shared" ca="1" si="16"/>
        <v>0</v>
      </c>
      <c r="AD63" s="73"/>
      <c r="AE63" s="74">
        <v>0</v>
      </c>
      <c r="AF63" s="73"/>
      <c r="AG63" s="74">
        <f t="shared" ca="1" si="22"/>
        <v>0</v>
      </c>
      <c r="AH63" s="73"/>
      <c r="AI63" s="74">
        <f t="shared" ca="1" si="8"/>
        <v>0</v>
      </c>
      <c r="AJ63" s="73"/>
      <c r="AK63" s="74">
        <f t="shared" ca="1" si="17"/>
        <v>0</v>
      </c>
      <c r="AL63" s="82">
        <f t="shared" ca="1" si="9"/>
        <v>0</v>
      </c>
      <c r="AM63" s="74"/>
      <c r="AN63" s="139">
        <f t="shared" ca="1" si="18"/>
        <v>0</v>
      </c>
    </row>
    <row r="64" spans="1:40" ht="15" customHeight="1" x14ac:dyDescent="0.2">
      <c r="A64" s="84" t="s">
        <v>243</v>
      </c>
      <c r="B64" t="s">
        <v>65</v>
      </c>
      <c r="C64" s="4" t="s">
        <v>6</v>
      </c>
      <c r="D64" s="19">
        <v>100</v>
      </c>
      <c r="E64" s="20">
        <f t="shared" si="10"/>
        <v>0</v>
      </c>
      <c r="F64" s="73"/>
      <c r="G64" s="74">
        <f t="shared" si="19"/>
        <v>0</v>
      </c>
      <c r="H64" s="73"/>
      <c r="I64" s="74">
        <f t="shared" si="1"/>
        <v>0</v>
      </c>
      <c r="J64" s="73"/>
      <c r="K64" s="113">
        <f t="shared" si="11"/>
        <v>0</v>
      </c>
      <c r="L64" s="73"/>
      <c r="M64" s="113">
        <f t="shared" si="12"/>
        <v>0</v>
      </c>
      <c r="N64" s="73"/>
      <c r="O64" s="113">
        <f t="shared" si="13"/>
        <v>0</v>
      </c>
      <c r="P64" s="73"/>
      <c r="Q64" s="74">
        <f t="shared" si="14"/>
        <v>0</v>
      </c>
      <c r="R64" s="73"/>
      <c r="S64" s="113">
        <f t="shared" si="2"/>
        <v>0</v>
      </c>
      <c r="T64" s="73"/>
      <c r="U64" s="113">
        <f t="shared" si="3"/>
        <v>0</v>
      </c>
      <c r="V64" s="73"/>
      <c r="W64" s="113">
        <f t="shared" si="4"/>
        <v>0</v>
      </c>
      <c r="X64" s="101"/>
      <c r="Y64" s="74">
        <f t="shared" si="5"/>
        <v>0</v>
      </c>
      <c r="Z64" s="73"/>
      <c r="AA64" s="113">
        <f t="shared" si="15"/>
        <v>0</v>
      </c>
      <c r="AB64" s="101"/>
      <c r="AC64" s="113">
        <f t="shared" si="16"/>
        <v>0</v>
      </c>
      <c r="AD64" s="73"/>
      <c r="AE64" s="74">
        <v>0</v>
      </c>
      <c r="AF64" s="73"/>
      <c r="AG64" s="74">
        <f t="shared" si="22"/>
        <v>0</v>
      </c>
      <c r="AH64" s="73"/>
      <c r="AI64" s="74">
        <f t="shared" si="8"/>
        <v>0</v>
      </c>
      <c r="AJ64" s="73"/>
      <c r="AK64" s="74">
        <f t="shared" si="17"/>
        <v>0</v>
      </c>
      <c r="AL64" s="82">
        <f t="shared" si="9"/>
        <v>0</v>
      </c>
      <c r="AM64" s="74"/>
      <c r="AN64" s="139">
        <f t="shared" si="18"/>
        <v>0</v>
      </c>
    </row>
    <row r="65" spans="1:40" ht="15" customHeight="1" x14ac:dyDescent="0.2">
      <c r="A65" s="84" t="s">
        <v>244</v>
      </c>
      <c r="B65" t="s">
        <v>65</v>
      </c>
      <c r="C65" s="4" t="s">
        <v>6</v>
      </c>
      <c r="D65" s="19">
        <v>100</v>
      </c>
      <c r="E65" s="20">
        <f t="shared" si="10"/>
        <v>0</v>
      </c>
      <c r="F65" s="73"/>
      <c r="G65" s="74">
        <f t="shared" si="19"/>
        <v>0</v>
      </c>
      <c r="H65" s="73"/>
      <c r="I65" s="74">
        <f t="shared" si="1"/>
        <v>0</v>
      </c>
      <c r="J65" s="73"/>
      <c r="K65" s="113">
        <f t="shared" si="11"/>
        <v>0</v>
      </c>
      <c r="L65" s="73"/>
      <c r="M65" s="113">
        <f t="shared" si="12"/>
        <v>0</v>
      </c>
      <c r="N65" s="73"/>
      <c r="O65" s="113">
        <f t="shared" si="13"/>
        <v>0</v>
      </c>
      <c r="P65" s="73"/>
      <c r="Q65" s="74">
        <f t="shared" si="14"/>
        <v>0</v>
      </c>
      <c r="R65" s="73"/>
      <c r="S65" s="113">
        <f t="shared" si="2"/>
        <v>0</v>
      </c>
      <c r="T65" s="73"/>
      <c r="U65" s="113">
        <f t="shared" si="3"/>
        <v>0</v>
      </c>
      <c r="V65" s="73"/>
      <c r="W65" s="113">
        <f t="shared" si="4"/>
        <v>0</v>
      </c>
      <c r="X65" s="101"/>
      <c r="Y65" s="74">
        <f t="shared" si="5"/>
        <v>0</v>
      </c>
      <c r="Z65" s="73"/>
      <c r="AA65" s="113">
        <f t="shared" si="15"/>
        <v>0</v>
      </c>
      <c r="AB65" s="101"/>
      <c r="AC65" s="113">
        <f t="shared" si="16"/>
        <v>0</v>
      </c>
      <c r="AD65" s="73"/>
      <c r="AE65" s="74">
        <v>0</v>
      </c>
      <c r="AF65" s="73"/>
      <c r="AG65" s="74">
        <f t="shared" si="22"/>
        <v>0</v>
      </c>
      <c r="AH65" s="73"/>
      <c r="AI65" s="74">
        <f t="shared" si="8"/>
        <v>0</v>
      </c>
      <c r="AJ65" s="73"/>
      <c r="AK65" s="74">
        <f t="shared" si="17"/>
        <v>0</v>
      </c>
      <c r="AL65" s="82">
        <f t="shared" si="9"/>
        <v>0</v>
      </c>
      <c r="AM65" s="74"/>
      <c r="AN65" s="139">
        <f t="shared" si="18"/>
        <v>0</v>
      </c>
    </row>
    <row r="66" spans="1:40" ht="15" customHeight="1" x14ac:dyDescent="0.2">
      <c r="A66" s="84" t="s">
        <v>249</v>
      </c>
      <c r="B66" t="s">
        <v>250</v>
      </c>
      <c r="C66" s="4" t="s">
        <v>9</v>
      </c>
      <c r="D66" s="19">
        <v>35</v>
      </c>
      <c r="E66" s="20">
        <f t="shared" si="10"/>
        <v>0</v>
      </c>
      <c r="F66" s="73"/>
      <c r="G66" s="74">
        <f t="shared" si="19"/>
        <v>0</v>
      </c>
      <c r="H66" s="73"/>
      <c r="I66" s="74">
        <f t="shared" si="1"/>
        <v>0</v>
      </c>
      <c r="J66" s="73"/>
      <c r="K66" s="113">
        <f t="shared" si="11"/>
        <v>0</v>
      </c>
      <c r="L66" s="73"/>
      <c r="M66" s="113">
        <f t="shared" si="12"/>
        <v>0</v>
      </c>
      <c r="N66" s="73"/>
      <c r="O66" s="113">
        <f t="shared" si="13"/>
        <v>0</v>
      </c>
      <c r="P66" s="73"/>
      <c r="Q66" s="74">
        <f t="shared" si="14"/>
        <v>0</v>
      </c>
      <c r="R66" s="73"/>
      <c r="S66" s="113">
        <f t="shared" si="2"/>
        <v>0</v>
      </c>
      <c r="T66" s="73"/>
      <c r="U66" s="113">
        <f t="shared" si="3"/>
        <v>0</v>
      </c>
      <c r="V66" s="73"/>
      <c r="W66" s="113">
        <f t="shared" si="4"/>
        <v>0</v>
      </c>
      <c r="X66" s="101"/>
      <c r="Y66" s="74">
        <f t="shared" si="5"/>
        <v>0</v>
      </c>
      <c r="Z66" s="73"/>
      <c r="AA66" s="113">
        <f t="shared" si="15"/>
        <v>0</v>
      </c>
      <c r="AB66" s="101"/>
      <c r="AC66" s="113">
        <f t="shared" si="16"/>
        <v>0</v>
      </c>
      <c r="AD66" s="73"/>
      <c r="AE66" s="74">
        <v>0</v>
      </c>
      <c r="AF66" s="73"/>
      <c r="AG66" s="74">
        <f t="shared" si="22"/>
        <v>0</v>
      </c>
      <c r="AH66" s="73"/>
      <c r="AI66" s="74">
        <f t="shared" si="8"/>
        <v>0</v>
      </c>
      <c r="AJ66" s="73"/>
      <c r="AK66" s="74">
        <f t="shared" si="17"/>
        <v>0</v>
      </c>
      <c r="AL66" s="82">
        <f t="shared" si="9"/>
        <v>0</v>
      </c>
      <c r="AM66" s="74"/>
      <c r="AN66" s="139">
        <f t="shared" si="18"/>
        <v>0</v>
      </c>
    </row>
    <row r="67" spans="1:40" ht="15" customHeight="1" x14ac:dyDescent="0.2">
      <c r="A67" s="84" t="s">
        <v>246</v>
      </c>
      <c r="B67" t="s">
        <v>65</v>
      </c>
      <c r="C67" s="4" t="s">
        <v>4</v>
      </c>
      <c r="D67" s="19">
        <v>140</v>
      </c>
      <c r="E67" s="20">
        <f t="shared" si="10"/>
        <v>0</v>
      </c>
      <c r="F67" s="73"/>
      <c r="G67" s="74">
        <f t="shared" si="19"/>
        <v>0</v>
      </c>
      <c r="H67" s="73"/>
      <c r="I67" s="74">
        <f t="shared" si="1"/>
        <v>0</v>
      </c>
      <c r="J67" s="73"/>
      <c r="K67" s="113">
        <f t="shared" si="11"/>
        <v>0</v>
      </c>
      <c r="L67" s="73"/>
      <c r="M67" s="113">
        <f t="shared" si="12"/>
        <v>0</v>
      </c>
      <c r="N67" s="73"/>
      <c r="O67" s="113">
        <f t="shared" si="13"/>
        <v>0</v>
      </c>
      <c r="P67" s="73"/>
      <c r="Q67" s="74">
        <f t="shared" si="14"/>
        <v>0</v>
      </c>
      <c r="R67" s="73"/>
      <c r="S67" s="113">
        <f t="shared" si="2"/>
        <v>0</v>
      </c>
      <c r="T67" s="73"/>
      <c r="U67" s="113">
        <f t="shared" si="3"/>
        <v>0</v>
      </c>
      <c r="V67" s="73"/>
      <c r="W67" s="113">
        <f t="shared" si="4"/>
        <v>0</v>
      </c>
      <c r="X67" s="101"/>
      <c r="Y67" s="74">
        <f t="shared" si="5"/>
        <v>0</v>
      </c>
      <c r="Z67" s="73"/>
      <c r="AA67" s="113">
        <f t="shared" si="15"/>
        <v>0</v>
      </c>
      <c r="AB67" s="101"/>
      <c r="AC67" s="113">
        <f t="shared" si="16"/>
        <v>0</v>
      </c>
      <c r="AD67" s="73"/>
      <c r="AE67" s="74">
        <v>0</v>
      </c>
      <c r="AF67" s="73"/>
      <c r="AG67" s="74">
        <f t="shared" si="22"/>
        <v>0</v>
      </c>
      <c r="AH67" s="73"/>
      <c r="AI67" s="74">
        <f t="shared" si="8"/>
        <v>0</v>
      </c>
      <c r="AJ67" s="73"/>
      <c r="AK67" s="74">
        <f t="shared" si="17"/>
        <v>0</v>
      </c>
      <c r="AL67" s="82">
        <f t="shared" si="9"/>
        <v>0</v>
      </c>
      <c r="AM67" s="74"/>
      <c r="AN67" s="139">
        <f t="shared" si="18"/>
        <v>0</v>
      </c>
    </row>
    <row r="68" spans="1:40" ht="15" customHeight="1" x14ac:dyDescent="0.2">
      <c r="A68" s="84" t="s">
        <v>228</v>
      </c>
      <c r="B68" t="str">
        <f>IF($A68="","",INDEX('MA-Liste'!$D:$D,MATCH($A68,'MA-Liste'!$M:$M,FALSE)))</f>
        <v>AeBo</v>
      </c>
      <c r="C68" s="4" t="str">
        <f ca="1">IF($A68="","",INDEX(INDIRECT("'MA-Liste'!"&amp;$C$11),MATCH($A68,'MA-Liste'!$M:$M,FALSE)))</f>
        <v>D</v>
      </c>
      <c r="D68" s="19">
        <f t="shared" ca="1" si="0"/>
        <v>100</v>
      </c>
      <c r="E68" s="20">
        <f t="shared" si="10"/>
        <v>0</v>
      </c>
      <c r="F68" s="73"/>
      <c r="G68" s="74">
        <f t="shared" ca="1" si="19"/>
        <v>0</v>
      </c>
      <c r="H68" s="73"/>
      <c r="I68" s="74">
        <f t="shared" ca="1" si="1"/>
        <v>0</v>
      </c>
      <c r="J68" s="73"/>
      <c r="K68" s="113">
        <f t="shared" ca="1" si="11"/>
        <v>0</v>
      </c>
      <c r="L68" s="73"/>
      <c r="M68" s="113">
        <f t="shared" ca="1" si="12"/>
        <v>0</v>
      </c>
      <c r="N68" s="73"/>
      <c r="O68" s="113">
        <f t="shared" ca="1" si="13"/>
        <v>0</v>
      </c>
      <c r="P68" s="73"/>
      <c r="Q68" s="74">
        <f t="shared" ca="1" si="14"/>
        <v>0</v>
      </c>
      <c r="R68" s="73"/>
      <c r="S68" s="113">
        <f t="shared" ca="1" si="2"/>
        <v>0</v>
      </c>
      <c r="T68" s="73"/>
      <c r="U68" s="113">
        <f t="shared" ca="1" si="3"/>
        <v>0</v>
      </c>
      <c r="V68" s="73"/>
      <c r="W68" s="113">
        <f t="shared" ca="1" si="4"/>
        <v>0</v>
      </c>
      <c r="X68" s="101"/>
      <c r="Y68" s="74">
        <f t="shared" ca="1" si="5"/>
        <v>0</v>
      </c>
      <c r="Z68" s="73"/>
      <c r="AA68" s="113">
        <f t="shared" ca="1" si="15"/>
        <v>0</v>
      </c>
      <c r="AB68" s="101"/>
      <c r="AC68" s="113">
        <f t="shared" ca="1" si="16"/>
        <v>0</v>
      </c>
      <c r="AD68" s="73"/>
      <c r="AE68" s="74">
        <v>0</v>
      </c>
      <c r="AF68" s="73"/>
      <c r="AG68" s="74">
        <f t="shared" ca="1" si="22"/>
        <v>0</v>
      </c>
      <c r="AH68" s="73"/>
      <c r="AI68" s="74">
        <f t="shared" ca="1" si="8"/>
        <v>0</v>
      </c>
      <c r="AJ68" s="73"/>
      <c r="AK68" s="74">
        <f t="shared" ca="1" si="17"/>
        <v>0</v>
      </c>
      <c r="AL68" s="82">
        <f t="shared" ca="1" si="9"/>
        <v>0</v>
      </c>
      <c r="AM68" s="74"/>
      <c r="AN68" s="139">
        <f t="shared" ca="1" si="18"/>
        <v>0</v>
      </c>
    </row>
    <row r="69" spans="1:40" ht="15" customHeight="1" x14ac:dyDescent="0.2">
      <c r="A69" s="84" t="s">
        <v>363</v>
      </c>
      <c r="B69" s="14" t="s">
        <v>65</v>
      </c>
      <c r="C69" s="18" t="str">
        <f ca="1">IF($A69="","",INDEX(INDIRECT("'MA-Liste'!"&amp;$C$11),MATCH($A69,'MA-Liste'!$M:$M,FALSE)))</f>
        <v>E</v>
      </c>
      <c r="D69" s="19">
        <f t="shared" ca="1" si="0"/>
        <v>75</v>
      </c>
      <c r="E69" s="20">
        <f t="shared" si="10"/>
        <v>0</v>
      </c>
      <c r="F69" s="73"/>
      <c r="G69" s="74">
        <f t="shared" ca="1" si="19"/>
        <v>0</v>
      </c>
      <c r="H69" s="73"/>
      <c r="I69" s="74">
        <f t="shared" ca="1" si="1"/>
        <v>0</v>
      </c>
      <c r="J69" s="73"/>
      <c r="K69" s="113">
        <f t="shared" ca="1" si="11"/>
        <v>0</v>
      </c>
      <c r="L69" s="73"/>
      <c r="M69" s="113">
        <f t="shared" ca="1" si="12"/>
        <v>0</v>
      </c>
      <c r="N69" s="73"/>
      <c r="O69" s="113">
        <f t="shared" ca="1" si="13"/>
        <v>0</v>
      </c>
      <c r="P69" s="73"/>
      <c r="Q69" s="74">
        <f t="shared" ca="1" si="14"/>
        <v>0</v>
      </c>
      <c r="R69" s="73"/>
      <c r="S69" s="113">
        <f t="shared" ca="1" si="2"/>
        <v>0</v>
      </c>
      <c r="T69" s="73"/>
      <c r="U69" s="113">
        <f t="shared" ca="1" si="3"/>
        <v>0</v>
      </c>
      <c r="V69" s="73"/>
      <c r="W69" s="113">
        <f t="shared" ca="1" si="4"/>
        <v>0</v>
      </c>
      <c r="X69" s="101"/>
      <c r="Y69" s="74">
        <f t="shared" ca="1" si="5"/>
        <v>0</v>
      </c>
      <c r="Z69" s="73"/>
      <c r="AA69" s="113">
        <f t="shared" ca="1" si="15"/>
        <v>0</v>
      </c>
      <c r="AB69" s="101"/>
      <c r="AC69" s="113">
        <f t="shared" ca="1" si="16"/>
        <v>0</v>
      </c>
      <c r="AD69" s="73"/>
      <c r="AE69" s="74">
        <v>0</v>
      </c>
      <c r="AF69" s="73"/>
      <c r="AG69" s="74">
        <f t="shared" ca="1" si="22"/>
        <v>0</v>
      </c>
      <c r="AH69" s="73"/>
      <c r="AI69" s="74">
        <f t="shared" ca="1" si="8"/>
        <v>0</v>
      </c>
      <c r="AJ69" s="73"/>
      <c r="AK69" s="74">
        <f t="shared" ca="1" si="17"/>
        <v>0</v>
      </c>
      <c r="AL69" s="82">
        <f t="shared" ca="1" si="9"/>
        <v>0</v>
      </c>
      <c r="AM69" s="74"/>
      <c r="AN69" s="139">
        <f t="shared" ca="1" si="18"/>
        <v>0</v>
      </c>
    </row>
    <row r="70" spans="1:40" ht="15" customHeight="1" x14ac:dyDescent="0.2">
      <c r="A70" s="84" t="s">
        <v>252</v>
      </c>
      <c r="B70" s="14" t="s">
        <v>65</v>
      </c>
      <c r="C70" s="18" t="s">
        <v>8</v>
      </c>
      <c r="D70" s="19">
        <v>60</v>
      </c>
      <c r="E70" s="20">
        <f t="shared" si="10"/>
        <v>0</v>
      </c>
      <c r="F70" s="73"/>
      <c r="G70" s="74">
        <f t="shared" si="19"/>
        <v>0</v>
      </c>
      <c r="H70" s="73"/>
      <c r="I70" s="74">
        <f t="shared" si="1"/>
        <v>0</v>
      </c>
      <c r="J70" s="73"/>
      <c r="K70" s="113">
        <f t="shared" si="11"/>
        <v>0</v>
      </c>
      <c r="L70" s="73"/>
      <c r="M70" s="113">
        <f t="shared" si="12"/>
        <v>0</v>
      </c>
      <c r="N70" s="73"/>
      <c r="O70" s="113">
        <f t="shared" si="13"/>
        <v>0</v>
      </c>
      <c r="P70" s="73"/>
      <c r="Q70" s="74">
        <f t="shared" si="14"/>
        <v>0</v>
      </c>
      <c r="R70" s="73"/>
      <c r="S70" s="113">
        <f t="shared" si="2"/>
        <v>0</v>
      </c>
      <c r="T70" s="73"/>
      <c r="U70" s="113">
        <f t="shared" si="3"/>
        <v>0</v>
      </c>
      <c r="V70" s="73"/>
      <c r="W70" s="113">
        <f t="shared" si="4"/>
        <v>0</v>
      </c>
      <c r="X70" s="101"/>
      <c r="Y70" s="74">
        <f t="shared" si="5"/>
        <v>0</v>
      </c>
      <c r="Z70" s="73"/>
      <c r="AA70" s="113">
        <f t="shared" si="15"/>
        <v>0</v>
      </c>
      <c r="AB70" s="101"/>
      <c r="AC70" s="113">
        <f t="shared" si="16"/>
        <v>0</v>
      </c>
      <c r="AD70" s="73"/>
      <c r="AE70" s="74">
        <v>0</v>
      </c>
      <c r="AF70" s="73"/>
      <c r="AG70" s="74">
        <f t="shared" si="22"/>
        <v>0</v>
      </c>
      <c r="AH70" s="73"/>
      <c r="AI70" s="74">
        <f t="shared" si="8"/>
        <v>0</v>
      </c>
      <c r="AJ70" s="73"/>
      <c r="AK70" s="74">
        <f t="shared" si="17"/>
        <v>0</v>
      </c>
      <c r="AL70" s="82">
        <f t="shared" si="9"/>
        <v>0</v>
      </c>
      <c r="AM70" s="74"/>
      <c r="AN70" s="139">
        <f t="shared" si="18"/>
        <v>0</v>
      </c>
    </row>
    <row r="71" spans="1:40" ht="15" customHeight="1" x14ac:dyDescent="0.2">
      <c r="A71" s="90" t="s">
        <v>253</v>
      </c>
      <c r="B71" s="14" t="s">
        <v>65</v>
      </c>
      <c r="C71" s="18" t="s">
        <v>6</v>
      </c>
      <c r="D71" s="19">
        <v>100</v>
      </c>
      <c r="E71" s="20">
        <f t="shared" si="10"/>
        <v>0</v>
      </c>
      <c r="F71" s="73"/>
      <c r="G71" s="74">
        <f t="shared" si="19"/>
        <v>0</v>
      </c>
      <c r="H71" s="73"/>
      <c r="I71" s="74">
        <f t="shared" si="1"/>
        <v>0</v>
      </c>
      <c r="J71" s="73"/>
      <c r="K71" s="113">
        <f t="shared" si="11"/>
        <v>0</v>
      </c>
      <c r="L71" s="73"/>
      <c r="M71" s="113">
        <f t="shared" si="12"/>
        <v>0</v>
      </c>
      <c r="N71" s="73"/>
      <c r="O71" s="113">
        <f t="shared" si="13"/>
        <v>0</v>
      </c>
      <c r="P71" s="73"/>
      <c r="Q71" s="74">
        <f t="shared" si="14"/>
        <v>0</v>
      </c>
      <c r="R71" s="73"/>
      <c r="S71" s="113">
        <f t="shared" si="2"/>
        <v>0</v>
      </c>
      <c r="T71" s="73"/>
      <c r="U71" s="113">
        <f t="shared" si="3"/>
        <v>0</v>
      </c>
      <c r="V71" s="73"/>
      <c r="W71" s="113">
        <f t="shared" si="4"/>
        <v>0</v>
      </c>
      <c r="X71" s="101"/>
      <c r="Y71" s="74">
        <f t="shared" si="5"/>
        <v>0</v>
      </c>
      <c r="Z71" s="73"/>
      <c r="AA71" s="113">
        <f t="shared" si="15"/>
        <v>0</v>
      </c>
      <c r="AB71" s="101"/>
      <c r="AC71" s="113">
        <f t="shared" si="16"/>
        <v>0</v>
      </c>
      <c r="AD71" s="73"/>
      <c r="AE71" s="74">
        <v>0</v>
      </c>
      <c r="AF71" s="73"/>
      <c r="AG71" s="74">
        <f t="shared" si="22"/>
        <v>0</v>
      </c>
      <c r="AH71" s="73"/>
      <c r="AI71" s="74">
        <f t="shared" si="8"/>
        <v>0</v>
      </c>
      <c r="AJ71" s="73"/>
      <c r="AK71" s="74">
        <f t="shared" si="17"/>
        <v>0</v>
      </c>
      <c r="AL71" s="82">
        <f t="shared" si="9"/>
        <v>0</v>
      </c>
      <c r="AM71" s="74"/>
      <c r="AN71" s="139">
        <f t="shared" si="18"/>
        <v>0</v>
      </c>
    </row>
    <row r="72" spans="1:40" ht="15" customHeight="1" x14ac:dyDescent="0.2">
      <c r="A72" s="90" t="s">
        <v>254</v>
      </c>
      <c r="B72" s="14" t="s">
        <v>65</v>
      </c>
      <c r="C72" s="18" t="s">
        <v>8</v>
      </c>
      <c r="D72" s="19">
        <v>60</v>
      </c>
      <c r="E72" s="20">
        <f t="shared" si="10"/>
        <v>0</v>
      </c>
      <c r="F72" s="73"/>
      <c r="G72" s="74">
        <f t="shared" si="19"/>
        <v>0</v>
      </c>
      <c r="H72" s="73"/>
      <c r="I72" s="74">
        <f t="shared" si="1"/>
        <v>0</v>
      </c>
      <c r="J72" s="73"/>
      <c r="K72" s="113">
        <f t="shared" si="11"/>
        <v>0</v>
      </c>
      <c r="L72" s="73"/>
      <c r="M72" s="113">
        <f t="shared" si="12"/>
        <v>0</v>
      </c>
      <c r="N72" s="73"/>
      <c r="O72" s="113">
        <f t="shared" si="13"/>
        <v>0</v>
      </c>
      <c r="P72" s="73"/>
      <c r="Q72" s="74">
        <f t="shared" si="14"/>
        <v>0</v>
      </c>
      <c r="R72" s="73"/>
      <c r="S72" s="113">
        <f t="shared" si="2"/>
        <v>0</v>
      </c>
      <c r="T72" s="73"/>
      <c r="U72" s="113">
        <f t="shared" si="3"/>
        <v>0</v>
      </c>
      <c r="V72" s="73"/>
      <c r="W72" s="113">
        <f t="shared" si="4"/>
        <v>0</v>
      </c>
      <c r="X72" s="101"/>
      <c r="Y72" s="74">
        <f t="shared" si="5"/>
        <v>0</v>
      </c>
      <c r="Z72" s="73"/>
      <c r="AA72" s="113">
        <f t="shared" si="15"/>
        <v>0</v>
      </c>
      <c r="AB72" s="101"/>
      <c r="AC72" s="113">
        <f t="shared" si="16"/>
        <v>0</v>
      </c>
      <c r="AD72" s="73"/>
      <c r="AE72" s="74">
        <v>0</v>
      </c>
      <c r="AF72" s="73"/>
      <c r="AG72" s="74">
        <f t="shared" si="22"/>
        <v>0</v>
      </c>
      <c r="AH72" s="73"/>
      <c r="AI72" s="74">
        <f t="shared" si="8"/>
        <v>0</v>
      </c>
      <c r="AJ72" s="73"/>
      <c r="AK72" s="74">
        <f t="shared" si="17"/>
        <v>0</v>
      </c>
      <c r="AL72" s="82">
        <f t="shared" si="9"/>
        <v>0</v>
      </c>
      <c r="AM72" s="74"/>
      <c r="AN72" s="147">
        <f t="shared" si="18"/>
        <v>0</v>
      </c>
    </row>
    <row r="73" spans="1:40" ht="15" customHeight="1" x14ac:dyDescent="0.2">
      <c r="A73" s="90" t="s">
        <v>255</v>
      </c>
      <c r="B73" s="14" t="s">
        <v>65</v>
      </c>
      <c r="C73" s="18" t="s">
        <v>5</v>
      </c>
      <c r="D73" s="19">
        <v>118</v>
      </c>
      <c r="E73" s="20">
        <f t="shared" si="10"/>
        <v>0</v>
      </c>
      <c r="F73" s="73"/>
      <c r="G73" s="74">
        <f t="shared" si="19"/>
        <v>0</v>
      </c>
      <c r="H73" s="73"/>
      <c r="I73" s="74">
        <f t="shared" si="1"/>
        <v>0</v>
      </c>
      <c r="J73" s="73"/>
      <c r="K73" s="113">
        <f t="shared" si="11"/>
        <v>0</v>
      </c>
      <c r="L73" s="73"/>
      <c r="M73" s="113">
        <f t="shared" si="12"/>
        <v>0</v>
      </c>
      <c r="N73" s="73"/>
      <c r="O73" s="113">
        <f t="shared" si="13"/>
        <v>0</v>
      </c>
      <c r="P73" s="73"/>
      <c r="Q73" s="74">
        <f t="shared" si="14"/>
        <v>0</v>
      </c>
      <c r="R73" s="73"/>
      <c r="S73" s="113">
        <f t="shared" si="2"/>
        <v>0</v>
      </c>
      <c r="T73" s="73"/>
      <c r="U73" s="113">
        <f t="shared" si="3"/>
        <v>0</v>
      </c>
      <c r="V73" s="73"/>
      <c r="W73" s="113">
        <f t="shared" si="4"/>
        <v>0</v>
      </c>
      <c r="X73" s="101"/>
      <c r="Y73" s="74">
        <f t="shared" si="5"/>
        <v>0</v>
      </c>
      <c r="Z73" s="73"/>
      <c r="AA73" s="113">
        <f t="shared" si="15"/>
        <v>0</v>
      </c>
      <c r="AB73" s="101"/>
      <c r="AC73" s="113">
        <f t="shared" si="16"/>
        <v>0</v>
      </c>
      <c r="AD73" s="73"/>
      <c r="AE73" s="74">
        <v>0</v>
      </c>
      <c r="AF73" s="73"/>
      <c r="AG73" s="74">
        <f t="shared" si="22"/>
        <v>0</v>
      </c>
      <c r="AH73" s="73"/>
      <c r="AI73" s="74">
        <f t="shared" si="8"/>
        <v>0</v>
      </c>
      <c r="AJ73" s="73"/>
      <c r="AK73" s="74">
        <f t="shared" si="17"/>
        <v>0</v>
      </c>
      <c r="AL73" s="82">
        <f t="shared" si="9"/>
        <v>0</v>
      </c>
      <c r="AM73" s="74"/>
      <c r="AN73" s="147">
        <f t="shared" si="18"/>
        <v>0</v>
      </c>
    </row>
    <row r="74" spans="1:40" ht="15" customHeight="1" x14ac:dyDescent="0.2">
      <c r="A74" s="90" t="s">
        <v>256</v>
      </c>
      <c r="B74" s="14" t="s">
        <v>65</v>
      </c>
      <c r="C74" s="18" t="s">
        <v>5</v>
      </c>
      <c r="D74" s="19">
        <v>118</v>
      </c>
      <c r="E74" s="20">
        <f t="shared" si="10"/>
        <v>0</v>
      </c>
      <c r="F74" s="73"/>
      <c r="G74" s="74">
        <f t="shared" si="19"/>
        <v>0</v>
      </c>
      <c r="H74" s="73"/>
      <c r="I74" s="74">
        <f t="shared" si="1"/>
        <v>0</v>
      </c>
      <c r="J74" s="73"/>
      <c r="K74" s="113">
        <f t="shared" si="11"/>
        <v>0</v>
      </c>
      <c r="L74" s="73"/>
      <c r="M74" s="113">
        <f t="shared" si="12"/>
        <v>0</v>
      </c>
      <c r="N74" s="73"/>
      <c r="O74" s="113">
        <f t="shared" si="13"/>
        <v>0</v>
      </c>
      <c r="P74" s="73"/>
      <c r="Q74" s="74">
        <f t="shared" si="14"/>
        <v>0</v>
      </c>
      <c r="R74" s="73"/>
      <c r="S74" s="113">
        <f t="shared" si="2"/>
        <v>0</v>
      </c>
      <c r="T74" s="73"/>
      <c r="U74" s="113">
        <f t="shared" si="3"/>
        <v>0</v>
      </c>
      <c r="V74" s="73"/>
      <c r="W74" s="113">
        <f t="shared" si="4"/>
        <v>0</v>
      </c>
      <c r="X74" s="101"/>
      <c r="Y74" s="74">
        <f t="shared" si="5"/>
        <v>0</v>
      </c>
      <c r="Z74" s="73"/>
      <c r="AA74" s="113">
        <f t="shared" si="15"/>
        <v>0</v>
      </c>
      <c r="AB74" s="101"/>
      <c r="AC74" s="113">
        <f t="shared" si="16"/>
        <v>0</v>
      </c>
      <c r="AD74" s="73"/>
      <c r="AE74" s="74">
        <v>0</v>
      </c>
      <c r="AF74" s="73"/>
      <c r="AG74" s="74">
        <f t="shared" si="22"/>
        <v>0</v>
      </c>
      <c r="AH74" s="73"/>
      <c r="AI74" s="74">
        <f t="shared" si="8"/>
        <v>0</v>
      </c>
      <c r="AJ74" s="73"/>
      <c r="AK74" s="74">
        <f t="shared" si="17"/>
        <v>0</v>
      </c>
      <c r="AL74" s="82">
        <f t="shared" si="9"/>
        <v>0</v>
      </c>
      <c r="AM74" s="74"/>
      <c r="AN74" s="147">
        <f t="shared" si="18"/>
        <v>0</v>
      </c>
    </row>
    <row r="75" spans="1:40" ht="15" customHeight="1" x14ac:dyDescent="0.2">
      <c r="A75" s="90" t="s">
        <v>257</v>
      </c>
      <c r="B75" s="14" t="s">
        <v>65</v>
      </c>
      <c r="C75" s="18" t="s">
        <v>5</v>
      </c>
      <c r="D75" s="19">
        <v>118</v>
      </c>
      <c r="E75" s="20">
        <f t="shared" si="10"/>
        <v>0</v>
      </c>
      <c r="F75" s="73"/>
      <c r="G75" s="74">
        <f t="shared" si="19"/>
        <v>0</v>
      </c>
      <c r="H75" s="73"/>
      <c r="I75" s="74">
        <f t="shared" si="1"/>
        <v>0</v>
      </c>
      <c r="J75" s="73"/>
      <c r="K75" s="113">
        <f t="shared" si="11"/>
        <v>0</v>
      </c>
      <c r="L75" s="73"/>
      <c r="M75" s="113">
        <f t="shared" si="12"/>
        <v>0</v>
      </c>
      <c r="N75" s="73"/>
      <c r="O75" s="113">
        <f t="shared" si="13"/>
        <v>0</v>
      </c>
      <c r="P75" s="73"/>
      <c r="Q75" s="74">
        <f t="shared" si="14"/>
        <v>0</v>
      </c>
      <c r="R75" s="73"/>
      <c r="S75" s="113">
        <f t="shared" si="2"/>
        <v>0</v>
      </c>
      <c r="T75" s="73"/>
      <c r="U75" s="113">
        <f t="shared" si="3"/>
        <v>0</v>
      </c>
      <c r="V75" s="73"/>
      <c r="W75" s="113">
        <f t="shared" si="4"/>
        <v>0</v>
      </c>
      <c r="X75" s="101"/>
      <c r="Y75" s="74">
        <f t="shared" si="5"/>
        <v>0</v>
      </c>
      <c r="Z75" s="73"/>
      <c r="AA75" s="113">
        <f t="shared" si="15"/>
        <v>0</v>
      </c>
      <c r="AB75" s="101"/>
      <c r="AC75" s="113">
        <f t="shared" si="16"/>
        <v>0</v>
      </c>
      <c r="AD75" s="73"/>
      <c r="AE75" s="74">
        <v>0</v>
      </c>
      <c r="AF75" s="73"/>
      <c r="AG75" s="74">
        <f t="shared" si="22"/>
        <v>0</v>
      </c>
      <c r="AH75" s="73"/>
      <c r="AI75" s="74">
        <f t="shared" si="8"/>
        <v>0</v>
      </c>
      <c r="AJ75" s="73"/>
      <c r="AK75" s="74">
        <f t="shared" si="17"/>
        <v>0</v>
      </c>
      <c r="AL75" s="82">
        <f t="shared" si="9"/>
        <v>0</v>
      </c>
      <c r="AM75" s="74"/>
      <c r="AN75" s="147">
        <f t="shared" si="18"/>
        <v>0</v>
      </c>
    </row>
    <row r="76" spans="1:40" ht="15" customHeight="1" x14ac:dyDescent="0.2">
      <c r="A76" s="90" t="s">
        <v>264</v>
      </c>
      <c r="B76" s="14" t="s">
        <v>65</v>
      </c>
      <c r="C76" s="18" t="s">
        <v>6</v>
      </c>
      <c r="D76" s="19">
        <v>100</v>
      </c>
      <c r="E76" s="20">
        <f t="shared" si="10"/>
        <v>0</v>
      </c>
      <c r="F76" s="73"/>
      <c r="G76" s="74">
        <f t="shared" si="19"/>
        <v>0</v>
      </c>
      <c r="H76" s="73"/>
      <c r="I76" s="74">
        <f t="shared" si="1"/>
        <v>0</v>
      </c>
      <c r="J76" s="73"/>
      <c r="K76" s="113">
        <f t="shared" si="11"/>
        <v>0</v>
      </c>
      <c r="L76" s="73"/>
      <c r="M76" s="113">
        <f t="shared" si="12"/>
        <v>0</v>
      </c>
      <c r="N76" s="73"/>
      <c r="O76" s="113">
        <f t="shared" si="13"/>
        <v>0</v>
      </c>
      <c r="P76" s="73"/>
      <c r="Q76" s="74">
        <f t="shared" si="14"/>
        <v>0</v>
      </c>
      <c r="R76" s="73"/>
      <c r="S76" s="113">
        <f t="shared" si="2"/>
        <v>0</v>
      </c>
      <c r="T76" s="73"/>
      <c r="U76" s="113">
        <f t="shared" si="3"/>
        <v>0</v>
      </c>
      <c r="V76" s="73"/>
      <c r="W76" s="113">
        <f t="shared" si="4"/>
        <v>0</v>
      </c>
      <c r="X76" s="101"/>
      <c r="Y76" s="74">
        <f t="shared" si="5"/>
        <v>0</v>
      </c>
      <c r="Z76" s="73"/>
      <c r="AA76" s="113">
        <f t="shared" si="15"/>
        <v>0</v>
      </c>
      <c r="AB76" s="101"/>
      <c r="AC76" s="113">
        <f t="shared" si="16"/>
        <v>0</v>
      </c>
      <c r="AD76" s="73"/>
      <c r="AE76" s="74">
        <v>0</v>
      </c>
      <c r="AF76" s="73"/>
      <c r="AG76" s="74">
        <f t="shared" si="22"/>
        <v>0</v>
      </c>
      <c r="AH76" s="73"/>
      <c r="AI76" s="74">
        <f t="shared" si="8"/>
        <v>0</v>
      </c>
      <c r="AJ76" s="73"/>
      <c r="AK76" s="74">
        <f t="shared" si="17"/>
        <v>0</v>
      </c>
      <c r="AL76" s="82">
        <f t="shared" si="9"/>
        <v>0</v>
      </c>
      <c r="AM76" s="74"/>
      <c r="AN76" s="147">
        <f t="shared" si="18"/>
        <v>0</v>
      </c>
    </row>
    <row r="77" spans="1:40" ht="15" customHeight="1" x14ac:dyDescent="0.2">
      <c r="A77" s="90" t="s">
        <v>322</v>
      </c>
      <c r="B77" s="14" t="s">
        <v>65</v>
      </c>
      <c r="C77" s="18" t="s">
        <v>6</v>
      </c>
      <c r="D77" s="19">
        <v>100</v>
      </c>
      <c r="E77" s="20">
        <f t="shared" si="10"/>
        <v>0</v>
      </c>
      <c r="F77" s="73"/>
      <c r="G77" s="74">
        <f>IF(D77="",0,D77*F77)</f>
        <v>0</v>
      </c>
      <c r="H77" s="73"/>
      <c r="I77" s="74">
        <f t="shared" si="1"/>
        <v>0</v>
      </c>
      <c r="J77" s="73"/>
      <c r="K77" s="113">
        <f t="shared" si="11"/>
        <v>0</v>
      </c>
      <c r="L77" s="73"/>
      <c r="M77" s="113">
        <f t="shared" si="12"/>
        <v>0</v>
      </c>
      <c r="N77" s="73"/>
      <c r="O77" s="113">
        <f t="shared" si="13"/>
        <v>0</v>
      </c>
      <c r="P77" s="73"/>
      <c r="Q77" s="74">
        <f t="shared" si="14"/>
        <v>0</v>
      </c>
      <c r="R77" s="73"/>
      <c r="S77" s="113">
        <f t="shared" si="2"/>
        <v>0</v>
      </c>
      <c r="T77" s="73"/>
      <c r="U77" s="113">
        <f t="shared" si="3"/>
        <v>0</v>
      </c>
      <c r="V77" s="73"/>
      <c r="W77" s="113">
        <f t="shared" si="4"/>
        <v>0</v>
      </c>
      <c r="X77" s="101"/>
      <c r="Y77" s="74">
        <f t="shared" si="5"/>
        <v>0</v>
      </c>
      <c r="Z77" s="73"/>
      <c r="AA77" s="113">
        <f t="shared" si="15"/>
        <v>0</v>
      </c>
      <c r="AB77" s="101"/>
      <c r="AC77" s="113">
        <f t="shared" si="16"/>
        <v>0</v>
      </c>
      <c r="AD77" s="73"/>
      <c r="AE77" s="74">
        <v>0</v>
      </c>
      <c r="AF77" s="73"/>
      <c r="AG77" s="74">
        <f t="shared" si="22"/>
        <v>0</v>
      </c>
      <c r="AH77" s="73"/>
      <c r="AI77" s="74">
        <f t="shared" si="8"/>
        <v>0</v>
      </c>
      <c r="AJ77" s="73"/>
      <c r="AK77" s="74">
        <f t="shared" si="17"/>
        <v>0</v>
      </c>
      <c r="AL77" s="82">
        <f t="shared" si="9"/>
        <v>0</v>
      </c>
      <c r="AM77" s="74"/>
      <c r="AN77" s="147">
        <f t="shared" si="18"/>
        <v>0</v>
      </c>
    </row>
    <row r="78" spans="1:40" ht="15" customHeight="1" x14ac:dyDescent="0.2">
      <c r="A78" s="90" t="s">
        <v>323</v>
      </c>
      <c r="B78" s="14" t="s">
        <v>65</v>
      </c>
      <c r="C78" s="18" t="s">
        <v>6</v>
      </c>
      <c r="D78" s="19">
        <v>100</v>
      </c>
      <c r="E78" s="20">
        <f t="shared" si="10"/>
        <v>0</v>
      </c>
      <c r="F78" s="73"/>
      <c r="G78" s="74">
        <f>IF(D78="",0,D78*F78)</f>
        <v>0</v>
      </c>
      <c r="H78" s="73"/>
      <c r="I78" s="74">
        <f t="shared" si="1"/>
        <v>0</v>
      </c>
      <c r="J78" s="73"/>
      <c r="K78" s="113">
        <f t="shared" si="11"/>
        <v>0</v>
      </c>
      <c r="L78" s="73"/>
      <c r="M78" s="113">
        <f t="shared" si="12"/>
        <v>0</v>
      </c>
      <c r="N78" s="73"/>
      <c r="O78" s="113">
        <f t="shared" si="13"/>
        <v>0</v>
      </c>
      <c r="P78" s="73"/>
      <c r="Q78" s="74">
        <f t="shared" si="14"/>
        <v>0</v>
      </c>
      <c r="R78" s="73"/>
      <c r="S78" s="113">
        <f t="shared" si="2"/>
        <v>0</v>
      </c>
      <c r="T78" s="73"/>
      <c r="U78" s="113">
        <f t="shared" si="3"/>
        <v>0</v>
      </c>
      <c r="V78" s="73"/>
      <c r="W78" s="113">
        <f t="shared" si="4"/>
        <v>0</v>
      </c>
      <c r="X78" s="101"/>
      <c r="Y78" s="74">
        <f t="shared" si="5"/>
        <v>0</v>
      </c>
      <c r="Z78" s="73"/>
      <c r="AA78" s="113">
        <f t="shared" si="15"/>
        <v>0</v>
      </c>
      <c r="AB78" s="101"/>
      <c r="AC78" s="113">
        <f t="shared" si="16"/>
        <v>0</v>
      </c>
      <c r="AD78" s="73"/>
      <c r="AE78" s="74">
        <v>0</v>
      </c>
      <c r="AF78" s="73"/>
      <c r="AG78" s="74">
        <f t="shared" si="22"/>
        <v>0</v>
      </c>
      <c r="AH78" s="73"/>
      <c r="AI78" s="74">
        <f t="shared" si="8"/>
        <v>0</v>
      </c>
      <c r="AJ78" s="73"/>
      <c r="AK78" s="74">
        <f t="shared" si="17"/>
        <v>0</v>
      </c>
      <c r="AL78" s="82">
        <f t="shared" si="9"/>
        <v>0</v>
      </c>
      <c r="AM78" s="74"/>
      <c r="AN78" s="147">
        <f t="shared" si="18"/>
        <v>0</v>
      </c>
    </row>
    <row r="79" spans="1:40" ht="15" customHeight="1" x14ac:dyDescent="0.2">
      <c r="A79" s="90" t="s">
        <v>260</v>
      </c>
      <c r="B79" s="14" t="s">
        <v>65</v>
      </c>
      <c r="C79" s="18" t="s">
        <v>6</v>
      </c>
      <c r="D79" s="19">
        <v>100</v>
      </c>
      <c r="E79" s="20">
        <f t="shared" si="10"/>
        <v>0</v>
      </c>
      <c r="F79" s="73"/>
      <c r="G79" s="74">
        <f t="shared" si="19"/>
        <v>0</v>
      </c>
      <c r="H79" s="73"/>
      <c r="I79" s="74">
        <f t="shared" si="1"/>
        <v>0</v>
      </c>
      <c r="J79" s="73"/>
      <c r="K79" s="113">
        <f t="shared" si="11"/>
        <v>0</v>
      </c>
      <c r="L79" s="73"/>
      <c r="M79" s="113">
        <f t="shared" si="12"/>
        <v>0</v>
      </c>
      <c r="N79" s="73"/>
      <c r="O79" s="113">
        <f t="shared" si="13"/>
        <v>0</v>
      </c>
      <c r="P79" s="73"/>
      <c r="Q79" s="74">
        <f t="shared" si="14"/>
        <v>0</v>
      </c>
      <c r="R79" s="73"/>
      <c r="S79" s="113">
        <f t="shared" si="2"/>
        <v>0</v>
      </c>
      <c r="T79" s="73"/>
      <c r="U79" s="113">
        <f t="shared" si="3"/>
        <v>0</v>
      </c>
      <c r="V79" s="73"/>
      <c r="W79" s="113">
        <f t="shared" si="4"/>
        <v>0</v>
      </c>
      <c r="X79" s="73"/>
      <c r="Y79" s="74">
        <f t="shared" si="5"/>
        <v>0</v>
      </c>
      <c r="Z79" s="73"/>
      <c r="AA79" s="113">
        <f t="shared" si="15"/>
        <v>0</v>
      </c>
      <c r="AB79" s="101"/>
      <c r="AC79" s="113">
        <f t="shared" si="16"/>
        <v>0</v>
      </c>
      <c r="AD79" s="73"/>
      <c r="AE79" s="74">
        <v>0</v>
      </c>
      <c r="AF79" s="73"/>
      <c r="AG79" s="74">
        <f t="shared" si="22"/>
        <v>0</v>
      </c>
      <c r="AH79" s="73"/>
      <c r="AI79" s="74">
        <f t="shared" si="8"/>
        <v>0</v>
      </c>
      <c r="AJ79" s="73"/>
      <c r="AK79" s="74">
        <f t="shared" si="17"/>
        <v>0</v>
      </c>
      <c r="AL79" s="82">
        <f t="shared" si="9"/>
        <v>0</v>
      </c>
      <c r="AM79" s="74"/>
      <c r="AN79" s="147">
        <f t="shared" si="18"/>
        <v>0</v>
      </c>
    </row>
    <row r="80" spans="1:40" ht="15" customHeight="1" x14ac:dyDescent="0.2">
      <c r="A80" s="90" t="s">
        <v>265</v>
      </c>
      <c r="B80" t="str">
        <f>IF($A80="","",INDEX('MA-Liste'!$D:$D,MATCH($A80,'MA-Liste'!$M:$M,FALSE)))</f>
        <v>AeBo</v>
      </c>
      <c r="C80" s="4" t="str">
        <f ca="1">IF($A80="","",INDEX(INDIRECT("'MA-Liste'!"&amp;$C$11),MATCH($A80,'MA-Liste'!$M:$M,FALSE)))</f>
        <v>D</v>
      </c>
      <c r="D80" s="19">
        <f ca="1">IF(OR($C80="",$C80=0),"",VLOOKUP($C80,Ansätze,$D$11,FALSE))</f>
        <v>100</v>
      </c>
      <c r="E80" s="20">
        <f t="shared" si="10"/>
        <v>0</v>
      </c>
      <c r="F80" s="73"/>
      <c r="G80" s="74">
        <f t="shared" ca="1" si="19"/>
        <v>0</v>
      </c>
      <c r="H80" s="73"/>
      <c r="I80" s="74">
        <f t="shared" ca="1" si="1"/>
        <v>0</v>
      </c>
      <c r="J80" s="73"/>
      <c r="K80" s="113">
        <f t="shared" ca="1" si="11"/>
        <v>0</v>
      </c>
      <c r="L80" s="73"/>
      <c r="M80" s="113">
        <f t="shared" ca="1" si="12"/>
        <v>0</v>
      </c>
      <c r="N80" s="73"/>
      <c r="O80" s="113">
        <f t="shared" ca="1" si="13"/>
        <v>0</v>
      </c>
      <c r="P80" s="73"/>
      <c r="Q80" s="74">
        <f t="shared" ca="1" si="14"/>
        <v>0</v>
      </c>
      <c r="R80" s="73"/>
      <c r="S80" s="113">
        <f t="shared" ca="1" si="2"/>
        <v>0</v>
      </c>
      <c r="T80" s="73"/>
      <c r="U80" s="113">
        <f t="shared" ca="1" si="3"/>
        <v>0</v>
      </c>
      <c r="V80" s="73"/>
      <c r="W80" s="113">
        <f t="shared" ca="1" si="4"/>
        <v>0</v>
      </c>
      <c r="X80" s="73"/>
      <c r="Y80" s="74">
        <f t="shared" ca="1" si="5"/>
        <v>0</v>
      </c>
      <c r="Z80" s="73"/>
      <c r="AA80" s="113">
        <f t="shared" ca="1" si="15"/>
        <v>0</v>
      </c>
      <c r="AB80" s="101"/>
      <c r="AC80" s="113">
        <f t="shared" ca="1" si="16"/>
        <v>0</v>
      </c>
      <c r="AD80" s="73"/>
      <c r="AE80" s="74">
        <v>0</v>
      </c>
      <c r="AF80" s="73"/>
      <c r="AG80" s="74">
        <f t="shared" ca="1" si="22"/>
        <v>0</v>
      </c>
      <c r="AH80" s="73"/>
      <c r="AI80" s="74">
        <f t="shared" ca="1" si="8"/>
        <v>0</v>
      </c>
      <c r="AJ80" s="73"/>
      <c r="AK80" s="74">
        <f t="shared" ca="1" si="17"/>
        <v>0</v>
      </c>
      <c r="AL80" s="82">
        <f t="shared" ca="1" si="9"/>
        <v>0</v>
      </c>
      <c r="AM80" s="74"/>
      <c r="AN80" s="147">
        <f t="shared" ca="1" si="18"/>
        <v>0</v>
      </c>
    </row>
    <row r="81" spans="1:41" ht="15" customHeight="1" x14ac:dyDescent="0.2">
      <c r="A81" s="90" t="s">
        <v>263</v>
      </c>
      <c r="B81" s="14" t="s">
        <v>65</v>
      </c>
      <c r="C81" s="18" t="s">
        <v>6</v>
      </c>
      <c r="D81" s="19">
        <v>100</v>
      </c>
      <c r="E81" s="20">
        <f t="shared" si="10"/>
        <v>0</v>
      </c>
      <c r="F81" s="73"/>
      <c r="G81" s="74">
        <f t="shared" si="19"/>
        <v>0</v>
      </c>
      <c r="H81" s="73"/>
      <c r="I81" s="74">
        <f t="shared" si="1"/>
        <v>0</v>
      </c>
      <c r="J81" s="73"/>
      <c r="K81" s="113">
        <f t="shared" si="11"/>
        <v>0</v>
      </c>
      <c r="L81" s="73"/>
      <c r="M81" s="113">
        <f t="shared" si="12"/>
        <v>0</v>
      </c>
      <c r="N81" s="73"/>
      <c r="O81" s="113">
        <f t="shared" si="13"/>
        <v>0</v>
      </c>
      <c r="P81" s="73"/>
      <c r="Q81" s="74">
        <f t="shared" si="14"/>
        <v>0</v>
      </c>
      <c r="R81" s="73"/>
      <c r="S81" s="113">
        <f t="shared" ref="S81:S98" si="23">IF($D81="",0,$D81*R81)</f>
        <v>0</v>
      </c>
      <c r="T81" s="73"/>
      <c r="U81" s="113">
        <f t="shared" si="3"/>
        <v>0</v>
      </c>
      <c r="V81" s="73"/>
      <c r="W81" s="113">
        <f t="shared" si="4"/>
        <v>0</v>
      </c>
      <c r="X81" s="73"/>
      <c r="Y81" s="74">
        <f t="shared" ref="Y81:Y98" si="24">IF($D81="",0,$D81*X81)</f>
        <v>0</v>
      </c>
      <c r="Z81" s="73"/>
      <c r="AA81" s="113">
        <f t="shared" si="15"/>
        <v>0</v>
      </c>
      <c r="AB81" s="101"/>
      <c r="AC81" s="113">
        <f t="shared" si="16"/>
        <v>0</v>
      </c>
      <c r="AD81" s="73"/>
      <c r="AE81" s="74">
        <v>0</v>
      </c>
      <c r="AF81" s="73"/>
      <c r="AG81" s="74">
        <f t="shared" si="22"/>
        <v>0</v>
      </c>
      <c r="AH81" s="73"/>
      <c r="AI81" s="74">
        <f t="shared" si="8"/>
        <v>0</v>
      </c>
      <c r="AJ81" s="73"/>
      <c r="AK81" s="74">
        <f t="shared" si="17"/>
        <v>0</v>
      </c>
      <c r="AL81" s="82">
        <f t="shared" si="9"/>
        <v>0</v>
      </c>
      <c r="AM81" s="74"/>
      <c r="AN81" s="147">
        <f t="shared" si="18"/>
        <v>0</v>
      </c>
      <c r="AO81" s="141"/>
    </row>
    <row r="82" spans="1:41" ht="15" customHeight="1" x14ac:dyDescent="0.2">
      <c r="A82" s="84" t="s">
        <v>292</v>
      </c>
      <c r="B82" t="s">
        <v>65</v>
      </c>
      <c r="C82" s="4" t="s">
        <v>9</v>
      </c>
      <c r="D82" s="19">
        <v>35</v>
      </c>
      <c r="E82" s="20">
        <f t="shared" si="10"/>
        <v>0</v>
      </c>
      <c r="F82" s="73"/>
      <c r="G82" s="74">
        <f t="shared" si="19"/>
        <v>0</v>
      </c>
      <c r="H82" s="73"/>
      <c r="I82" s="74">
        <f t="shared" si="1"/>
        <v>0</v>
      </c>
      <c r="J82" s="73"/>
      <c r="K82" s="113">
        <f t="shared" si="11"/>
        <v>0</v>
      </c>
      <c r="L82" s="73"/>
      <c r="M82" s="113">
        <f t="shared" si="12"/>
        <v>0</v>
      </c>
      <c r="N82" s="73"/>
      <c r="O82" s="113">
        <f t="shared" si="13"/>
        <v>0</v>
      </c>
      <c r="P82" s="73"/>
      <c r="Q82" s="74">
        <f t="shared" si="14"/>
        <v>0</v>
      </c>
      <c r="R82" s="73"/>
      <c r="S82" s="113">
        <f t="shared" si="23"/>
        <v>0</v>
      </c>
      <c r="T82" s="73"/>
      <c r="U82" s="113">
        <f t="shared" si="3"/>
        <v>0</v>
      </c>
      <c r="V82" s="73"/>
      <c r="W82" s="113">
        <f t="shared" si="4"/>
        <v>0</v>
      </c>
      <c r="X82" s="73"/>
      <c r="Y82" s="74">
        <f t="shared" si="24"/>
        <v>0</v>
      </c>
      <c r="Z82" s="73"/>
      <c r="AA82" s="113">
        <f t="shared" si="15"/>
        <v>0</v>
      </c>
      <c r="AB82" s="101"/>
      <c r="AC82" s="113">
        <f t="shared" si="16"/>
        <v>0</v>
      </c>
      <c r="AD82" s="73"/>
      <c r="AE82" s="74">
        <v>0</v>
      </c>
      <c r="AF82" s="73"/>
      <c r="AG82" s="74">
        <f t="shared" si="22"/>
        <v>0</v>
      </c>
      <c r="AH82" s="73"/>
      <c r="AI82" s="74">
        <f t="shared" si="8"/>
        <v>0</v>
      </c>
      <c r="AJ82" s="73"/>
      <c r="AK82" s="74">
        <f t="shared" si="17"/>
        <v>0</v>
      </c>
      <c r="AL82" s="82">
        <f t="shared" si="9"/>
        <v>0</v>
      </c>
      <c r="AM82" s="74"/>
      <c r="AN82" s="147">
        <f t="shared" si="18"/>
        <v>0</v>
      </c>
      <c r="AO82" s="141"/>
    </row>
    <row r="83" spans="1:41" ht="15" customHeight="1" x14ac:dyDescent="0.2">
      <c r="A83" s="84" t="s">
        <v>293</v>
      </c>
      <c r="B83" s="14" t="s">
        <v>65</v>
      </c>
      <c r="C83" s="18" t="s">
        <v>5</v>
      </c>
      <c r="D83" s="19">
        <v>118</v>
      </c>
      <c r="E83" s="20">
        <f t="shared" si="10"/>
        <v>0</v>
      </c>
      <c r="F83" s="73"/>
      <c r="G83" s="74">
        <f t="shared" si="19"/>
        <v>0</v>
      </c>
      <c r="H83" s="73"/>
      <c r="I83" s="74">
        <f t="shared" ref="I83:I98" si="25">IF(D83="",0,D83*H83)</f>
        <v>0</v>
      </c>
      <c r="J83" s="73"/>
      <c r="K83" s="113">
        <f t="shared" si="11"/>
        <v>0</v>
      </c>
      <c r="L83" s="73"/>
      <c r="M83" s="113">
        <f t="shared" si="12"/>
        <v>0</v>
      </c>
      <c r="N83" s="73"/>
      <c r="O83" s="113">
        <f t="shared" si="13"/>
        <v>0</v>
      </c>
      <c r="P83" s="73"/>
      <c r="Q83" s="74">
        <f t="shared" si="14"/>
        <v>0</v>
      </c>
      <c r="R83" s="73"/>
      <c r="S83" s="113">
        <f t="shared" si="23"/>
        <v>0</v>
      </c>
      <c r="T83" s="73"/>
      <c r="U83" s="113">
        <f t="shared" ref="U83:U98" si="26">IF($D83="",0,$D83*T83)</f>
        <v>0</v>
      </c>
      <c r="V83" s="73"/>
      <c r="W83" s="113">
        <f t="shared" ref="W83:W98" si="27">IF($D83="",0,$D83*V83)</f>
        <v>0</v>
      </c>
      <c r="X83" s="73"/>
      <c r="Y83" s="74">
        <f t="shared" si="24"/>
        <v>0</v>
      </c>
      <c r="Z83" s="73"/>
      <c r="AA83" s="113">
        <f>IF($D83="",0,$D83*Z83)</f>
        <v>0</v>
      </c>
      <c r="AB83" s="101"/>
      <c r="AC83" s="113">
        <f>IF($D83="",0,$D83*AB83)</f>
        <v>0</v>
      </c>
      <c r="AD83" s="73"/>
      <c r="AE83" s="74">
        <f>IF(D83="",0,D83*AD83)</f>
        <v>0</v>
      </c>
      <c r="AF83" s="73"/>
      <c r="AG83" s="74">
        <f t="shared" si="22"/>
        <v>0</v>
      </c>
      <c r="AH83" s="73"/>
      <c r="AI83" s="74">
        <f t="shared" ref="AI83:AI98" si="28">IF(D83="",0,D83*AH83)</f>
        <v>0</v>
      </c>
      <c r="AJ83" s="73"/>
      <c r="AK83" s="74">
        <f t="shared" si="17"/>
        <v>0</v>
      </c>
      <c r="AL83" s="82">
        <f t="shared" ref="AL83:AL98" si="29">IF(D83="",0,D83*E83)</f>
        <v>0</v>
      </c>
      <c r="AM83" s="74"/>
      <c r="AN83" s="147">
        <f t="shared" si="18"/>
        <v>0</v>
      </c>
      <c r="AO83" s="141"/>
    </row>
    <row r="84" spans="1:41" ht="15" customHeight="1" x14ac:dyDescent="0.2">
      <c r="A84" s="84" t="s">
        <v>300</v>
      </c>
      <c r="B84" s="14" t="s">
        <v>65</v>
      </c>
      <c r="C84" s="18" t="s">
        <v>6</v>
      </c>
      <c r="D84" s="19">
        <v>100</v>
      </c>
      <c r="E84" s="20">
        <f t="shared" ref="E84:E100" si="30">SUM(F84++H84+J84+L84+P84+R84+T84+X84+Z84+AB84+AD84+AF84+AH84+AJ84)</f>
        <v>0</v>
      </c>
      <c r="F84" s="73"/>
      <c r="G84" s="74">
        <f t="shared" si="19"/>
        <v>0</v>
      </c>
      <c r="H84" s="73"/>
      <c r="I84" s="74">
        <f t="shared" si="25"/>
        <v>0</v>
      </c>
      <c r="J84" s="174"/>
      <c r="K84" s="113">
        <f t="shared" ref="K84:K98" si="31">IF($D84="",0,$D84*J84)</f>
        <v>0</v>
      </c>
      <c r="L84" s="73"/>
      <c r="M84" s="113">
        <f t="shared" ref="M84:M98" si="32">IF($D84="",0,$D84*L84)</f>
        <v>0</v>
      </c>
      <c r="N84" s="73"/>
      <c r="O84" s="113">
        <f t="shared" ref="O84:O86" si="33">IF($D84="",0,$D84*N84)</f>
        <v>0</v>
      </c>
      <c r="P84" s="73"/>
      <c r="Q84" s="74">
        <f t="shared" ref="Q84:Q98" si="34">IF($D84="",0,$D84*P84)</f>
        <v>0</v>
      </c>
      <c r="R84" s="174"/>
      <c r="S84" s="113">
        <f t="shared" si="23"/>
        <v>0</v>
      </c>
      <c r="T84" s="73"/>
      <c r="U84" s="113">
        <f t="shared" si="26"/>
        <v>0</v>
      </c>
      <c r="V84" s="73"/>
      <c r="W84" s="113">
        <f t="shared" si="27"/>
        <v>0</v>
      </c>
      <c r="X84" s="73"/>
      <c r="Y84" s="74">
        <f t="shared" si="24"/>
        <v>0</v>
      </c>
      <c r="Z84" s="174"/>
      <c r="AA84" s="113">
        <f t="shared" ref="AA84:AA98" si="35">IF($D84="",0,$D84*Z84)</f>
        <v>0</v>
      </c>
      <c r="AB84" s="101"/>
      <c r="AC84" s="113">
        <f t="shared" ref="AC84:AC98" si="36">IF($D84="",0,$D84*AB84)</f>
        <v>0</v>
      </c>
      <c r="AD84" s="73"/>
      <c r="AE84" s="74">
        <f t="shared" ref="AE84:AE98" si="37">IF(D84="",0,D84*AD84)</f>
        <v>0</v>
      </c>
      <c r="AF84" s="73"/>
      <c r="AG84" s="74">
        <f t="shared" si="22"/>
        <v>0</v>
      </c>
      <c r="AH84" s="73"/>
      <c r="AI84" s="74">
        <f t="shared" si="28"/>
        <v>0</v>
      </c>
      <c r="AJ84" s="73"/>
      <c r="AK84" s="74">
        <f t="shared" ref="AK84:AK100" si="38">IF(D84="",0,D84*AJ84)</f>
        <v>0</v>
      </c>
      <c r="AL84" s="82">
        <f t="shared" si="29"/>
        <v>0</v>
      </c>
      <c r="AM84" s="74"/>
      <c r="AN84" s="147">
        <f t="shared" ref="AN84:AN100" si="39">SUM(AL84+AM84)</f>
        <v>0</v>
      </c>
      <c r="AO84" s="141"/>
    </row>
    <row r="85" spans="1:41" ht="15" customHeight="1" x14ac:dyDescent="0.2">
      <c r="A85" s="84" t="s">
        <v>302</v>
      </c>
      <c r="B85" s="14" t="s">
        <v>65</v>
      </c>
      <c r="C85" s="18" t="s">
        <v>9</v>
      </c>
      <c r="D85" s="19">
        <v>35</v>
      </c>
      <c r="E85" s="20">
        <f t="shared" si="30"/>
        <v>0</v>
      </c>
      <c r="F85" s="73"/>
      <c r="G85" s="74">
        <f t="shared" ref="G85:G98" si="40">IF(D85="",0,D85*F85)</f>
        <v>0</v>
      </c>
      <c r="H85" s="73"/>
      <c r="I85" s="74">
        <f t="shared" si="25"/>
        <v>0</v>
      </c>
      <c r="J85" s="174"/>
      <c r="K85" s="113">
        <f t="shared" si="31"/>
        <v>0</v>
      </c>
      <c r="L85" s="73"/>
      <c r="M85" s="113">
        <f t="shared" si="32"/>
        <v>0</v>
      </c>
      <c r="N85" s="73"/>
      <c r="O85" s="113">
        <f t="shared" si="33"/>
        <v>0</v>
      </c>
      <c r="P85" s="73"/>
      <c r="Q85" s="74">
        <f t="shared" si="34"/>
        <v>0</v>
      </c>
      <c r="R85" s="174"/>
      <c r="S85" s="113">
        <f t="shared" si="23"/>
        <v>0</v>
      </c>
      <c r="T85" s="73"/>
      <c r="U85" s="113">
        <f t="shared" si="26"/>
        <v>0</v>
      </c>
      <c r="V85" s="73"/>
      <c r="W85" s="113">
        <f t="shared" si="27"/>
        <v>0</v>
      </c>
      <c r="X85" s="73"/>
      <c r="Y85" s="74">
        <f t="shared" si="24"/>
        <v>0</v>
      </c>
      <c r="Z85" s="174"/>
      <c r="AA85" s="113">
        <f t="shared" si="35"/>
        <v>0</v>
      </c>
      <c r="AB85" s="101"/>
      <c r="AC85" s="113">
        <f t="shared" si="36"/>
        <v>0</v>
      </c>
      <c r="AD85" s="73"/>
      <c r="AE85" s="74">
        <f t="shared" si="37"/>
        <v>0</v>
      </c>
      <c r="AF85" s="73"/>
      <c r="AG85" s="74">
        <f t="shared" si="22"/>
        <v>0</v>
      </c>
      <c r="AH85" s="73"/>
      <c r="AI85" s="74">
        <f t="shared" si="28"/>
        <v>0</v>
      </c>
      <c r="AJ85" s="73"/>
      <c r="AK85" s="74">
        <f t="shared" si="38"/>
        <v>0</v>
      </c>
      <c r="AL85" s="82">
        <f t="shared" si="29"/>
        <v>0</v>
      </c>
      <c r="AM85" s="74"/>
      <c r="AN85" s="147">
        <f t="shared" si="39"/>
        <v>0</v>
      </c>
      <c r="AO85" s="141"/>
    </row>
    <row r="86" spans="1:41" ht="15" customHeight="1" x14ac:dyDescent="0.2">
      <c r="A86" s="84" t="s">
        <v>321</v>
      </c>
      <c r="B86" s="14" t="s">
        <v>65</v>
      </c>
      <c r="C86" s="18" t="s">
        <v>9</v>
      </c>
      <c r="D86" s="19">
        <v>35</v>
      </c>
      <c r="E86" s="20">
        <f t="shared" si="30"/>
        <v>0</v>
      </c>
      <c r="F86" s="73"/>
      <c r="G86" s="74">
        <f t="shared" si="40"/>
        <v>0</v>
      </c>
      <c r="H86" s="73"/>
      <c r="I86" s="74">
        <f t="shared" si="25"/>
        <v>0</v>
      </c>
      <c r="J86" s="174"/>
      <c r="K86" s="113">
        <f t="shared" si="31"/>
        <v>0</v>
      </c>
      <c r="L86" s="73"/>
      <c r="M86" s="113">
        <f t="shared" si="32"/>
        <v>0</v>
      </c>
      <c r="N86" s="73"/>
      <c r="O86" s="113">
        <f t="shared" si="33"/>
        <v>0</v>
      </c>
      <c r="P86" s="73"/>
      <c r="Q86" s="74">
        <f t="shared" si="34"/>
        <v>0</v>
      </c>
      <c r="R86" s="174"/>
      <c r="S86" s="113">
        <f t="shared" si="23"/>
        <v>0</v>
      </c>
      <c r="T86" s="73"/>
      <c r="U86" s="113">
        <f t="shared" si="26"/>
        <v>0</v>
      </c>
      <c r="V86" s="73"/>
      <c r="W86" s="113">
        <f t="shared" si="27"/>
        <v>0</v>
      </c>
      <c r="X86" s="73"/>
      <c r="Y86" s="74">
        <f t="shared" si="24"/>
        <v>0</v>
      </c>
      <c r="Z86" s="174"/>
      <c r="AA86" s="113">
        <f t="shared" si="35"/>
        <v>0</v>
      </c>
      <c r="AB86" s="101"/>
      <c r="AC86" s="113">
        <f>IF($D86="",0,$D86*AB86)</f>
        <v>0</v>
      </c>
      <c r="AD86" s="73"/>
      <c r="AE86" s="74">
        <f t="shared" si="37"/>
        <v>0</v>
      </c>
      <c r="AF86" s="73"/>
      <c r="AG86" s="74">
        <f t="shared" si="22"/>
        <v>0</v>
      </c>
      <c r="AH86" s="73"/>
      <c r="AI86" s="74">
        <f t="shared" si="28"/>
        <v>0</v>
      </c>
      <c r="AJ86" s="73"/>
      <c r="AK86" s="74">
        <f t="shared" si="38"/>
        <v>0</v>
      </c>
      <c r="AL86" s="82">
        <f t="shared" si="29"/>
        <v>0</v>
      </c>
      <c r="AM86" s="74"/>
      <c r="AN86" s="147">
        <f t="shared" si="39"/>
        <v>0</v>
      </c>
      <c r="AO86" s="141"/>
    </row>
    <row r="87" spans="1:41" ht="15" customHeight="1" x14ac:dyDescent="0.2">
      <c r="A87" s="84" t="s">
        <v>301</v>
      </c>
      <c r="B87" s="14" t="s">
        <v>65</v>
      </c>
      <c r="C87" s="18" t="s">
        <v>6</v>
      </c>
      <c r="D87" s="19">
        <v>100</v>
      </c>
      <c r="E87" s="20">
        <f t="shared" si="30"/>
        <v>0</v>
      </c>
      <c r="F87" s="73"/>
      <c r="G87" s="74">
        <f t="shared" si="40"/>
        <v>0</v>
      </c>
      <c r="H87" s="73"/>
      <c r="I87" s="74">
        <f t="shared" si="25"/>
        <v>0</v>
      </c>
      <c r="J87" s="174"/>
      <c r="K87" s="113">
        <f t="shared" si="31"/>
        <v>0</v>
      </c>
      <c r="L87" s="73"/>
      <c r="M87" s="113">
        <f>IF($D87="",0,$D87*L87)</f>
        <v>0</v>
      </c>
      <c r="N87" s="73"/>
      <c r="O87" s="113">
        <f>IF($D87="",0,$D87*N87)</f>
        <v>0</v>
      </c>
      <c r="P87" s="73"/>
      <c r="Q87" s="74">
        <f t="shared" si="34"/>
        <v>0</v>
      </c>
      <c r="R87" s="174"/>
      <c r="S87" s="113">
        <f t="shared" si="23"/>
        <v>0</v>
      </c>
      <c r="T87" s="73"/>
      <c r="U87" s="113">
        <f t="shared" si="26"/>
        <v>0</v>
      </c>
      <c r="V87" s="73"/>
      <c r="W87" s="113">
        <f t="shared" si="27"/>
        <v>0</v>
      </c>
      <c r="X87" s="73"/>
      <c r="Y87" s="74">
        <f t="shared" si="24"/>
        <v>0</v>
      </c>
      <c r="Z87" s="174"/>
      <c r="AA87" s="113">
        <f t="shared" si="35"/>
        <v>0</v>
      </c>
      <c r="AB87" s="101"/>
      <c r="AC87" s="113">
        <f t="shared" si="36"/>
        <v>0</v>
      </c>
      <c r="AD87" s="73"/>
      <c r="AE87" s="74">
        <f t="shared" si="37"/>
        <v>0</v>
      </c>
      <c r="AF87" s="73"/>
      <c r="AG87" s="74">
        <f t="shared" si="22"/>
        <v>0</v>
      </c>
      <c r="AH87" s="73"/>
      <c r="AI87" s="74">
        <f t="shared" si="28"/>
        <v>0</v>
      </c>
      <c r="AJ87" s="73"/>
      <c r="AK87" s="74">
        <f t="shared" si="38"/>
        <v>0</v>
      </c>
      <c r="AL87" s="82">
        <f t="shared" si="29"/>
        <v>0</v>
      </c>
      <c r="AM87" s="74"/>
      <c r="AN87" s="147">
        <f t="shared" si="39"/>
        <v>0</v>
      </c>
      <c r="AO87" s="141"/>
    </row>
    <row r="88" spans="1:41" s="14" customFormat="1" ht="15" customHeight="1" x14ac:dyDescent="0.2">
      <c r="A88" s="90" t="s">
        <v>303</v>
      </c>
      <c r="B88" s="14" t="s">
        <v>65</v>
      </c>
      <c r="C88" s="18" t="s">
        <v>8</v>
      </c>
      <c r="D88" s="170">
        <v>60</v>
      </c>
      <c r="E88" s="20">
        <f t="shared" si="30"/>
        <v>0</v>
      </c>
      <c r="F88" s="101"/>
      <c r="G88" s="74">
        <f t="shared" si="40"/>
        <v>0</v>
      </c>
      <c r="H88" s="101"/>
      <c r="I88" s="154">
        <f t="shared" si="25"/>
        <v>0</v>
      </c>
      <c r="J88" s="181"/>
      <c r="K88" s="156">
        <f t="shared" si="31"/>
        <v>0</v>
      </c>
      <c r="L88" s="101"/>
      <c r="M88" s="156">
        <f t="shared" si="32"/>
        <v>0</v>
      </c>
      <c r="N88" s="101"/>
      <c r="O88" s="156">
        <f t="shared" ref="O88:O98" si="41">IF($D88="",0,$D88*N88)</f>
        <v>0</v>
      </c>
      <c r="P88" s="101"/>
      <c r="Q88" s="154">
        <f t="shared" si="34"/>
        <v>0</v>
      </c>
      <c r="R88" s="181"/>
      <c r="S88" s="156">
        <f t="shared" si="23"/>
        <v>0</v>
      </c>
      <c r="T88" s="101"/>
      <c r="U88" s="156">
        <f t="shared" si="26"/>
        <v>0</v>
      </c>
      <c r="V88" s="101"/>
      <c r="W88" s="156">
        <f t="shared" si="27"/>
        <v>0</v>
      </c>
      <c r="X88" s="101"/>
      <c r="Y88" s="154">
        <f t="shared" si="24"/>
        <v>0</v>
      </c>
      <c r="Z88" s="181"/>
      <c r="AA88" s="156">
        <f t="shared" si="35"/>
        <v>0</v>
      </c>
      <c r="AB88" s="101"/>
      <c r="AC88" s="156">
        <f t="shared" si="36"/>
        <v>0</v>
      </c>
      <c r="AD88" s="101"/>
      <c r="AE88" s="154">
        <f t="shared" si="37"/>
        <v>0</v>
      </c>
      <c r="AF88" s="101"/>
      <c r="AG88" s="154">
        <f t="shared" si="22"/>
        <v>0</v>
      </c>
      <c r="AH88" s="101"/>
      <c r="AI88" s="154">
        <f t="shared" si="28"/>
        <v>0</v>
      </c>
      <c r="AJ88" s="101"/>
      <c r="AK88" s="154">
        <f t="shared" si="38"/>
        <v>0</v>
      </c>
      <c r="AL88" s="158">
        <f t="shared" si="29"/>
        <v>0</v>
      </c>
      <c r="AM88" s="154"/>
      <c r="AN88" s="147">
        <f t="shared" si="39"/>
        <v>0</v>
      </c>
      <c r="AO88" s="182"/>
    </row>
    <row r="89" spans="1:41" s="14" customFormat="1" ht="15" customHeight="1" x14ac:dyDescent="0.2">
      <c r="A89" s="90" t="s">
        <v>310</v>
      </c>
      <c r="B89" s="14" t="s">
        <v>65</v>
      </c>
      <c r="C89" s="18" t="s">
        <v>5</v>
      </c>
      <c r="D89" s="170">
        <v>118</v>
      </c>
      <c r="E89" s="20">
        <f t="shared" si="30"/>
        <v>0</v>
      </c>
      <c r="F89" s="101"/>
      <c r="G89" s="113">
        <f t="shared" si="40"/>
        <v>0</v>
      </c>
      <c r="H89" s="101"/>
      <c r="I89" s="154">
        <f t="shared" si="25"/>
        <v>0</v>
      </c>
      <c r="J89" s="181"/>
      <c r="K89" s="156">
        <f t="shared" si="31"/>
        <v>0</v>
      </c>
      <c r="L89" s="101"/>
      <c r="M89" s="156">
        <f t="shared" si="32"/>
        <v>0</v>
      </c>
      <c r="N89" s="101"/>
      <c r="O89" s="156">
        <f t="shared" si="41"/>
        <v>0</v>
      </c>
      <c r="P89" s="101"/>
      <c r="Q89" s="154">
        <f t="shared" si="34"/>
        <v>0</v>
      </c>
      <c r="R89" s="181"/>
      <c r="S89" s="156">
        <f t="shared" si="23"/>
        <v>0</v>
      </c>
      <c r="T89" s="101"/>
      <c r="U89" s="156">
        <f t="shared" si="26"/>
        <v>0</v>
      </c>
      <c r="V89" s="101"/>
      <c r="W89" s="156">
        <f t="shared" si="27"/>
        <v>0</v>
      </c>
      <c r="X89" s="101"/>
      <c r="Y89" s="154">
        <f t="shared" si="24"/>
        <v>0</v>
      </c>
      <c r="Z89" s="181"/>
      <c r="AA89" s="156">
        <f t="shared" si="35"/>
        <v>0</v>
      </c>
      <c r="AB89" s="101"/>
      <c r="AC89" s="156">
        <f t="shared" si="36"/>
        <v>0</v>
      </c>
      <c r="AD89" s="101"/>
      <c r="AE89" s="154">
        <f t="shared" si="37"/>
        <v>0</v>
      </c>
      <c r="AF89" s="101"/>
      <c r="AG89" s="154">
        <f t="shared" si="22"/>
        <v>0</v>
      </c>
      <c r="AH89" s="101"/>
      <c r="AI89" s="154">
        <f t="shared" si="28"/>
        <v>0</v>
      </c>
      <c r="AJ89" s="181"/>
      <c r="AK89" s="154">
        <f t="shared" si="38"/>
        <v>0</v>
      </c>
      <c r="AL89" s="158">
        <f t="shared" si="29"/>
        <v>0</v>
      </c>
      <c r="AM89" s="154"/>
      <c r="AN89" s="147">
        <f t="shared" si="39"/>
        <v>0</v>
      </c>
      <c r="AO89" s="182"/>
    </row>
    <row r="90" spans="1:41" s="14" customFormat="1" ht="15" customHeight="1" x14ac:dyDescent="0.2">
      <c r="A90" s="90" t="s">
        <v>331</v>
      </c>
      <c r="B90" s="14" t="s">
        <v>65</v>
      </c>
      <c r="C90" s="18" t="s">
        <v>7</v>
      </c>
      <c r="D90" s="170">
        <v>75</v>
      </c>
      <c r="E90" s="20">
        <f t="shared" si="30"/>
        <v>0</v>
      </c>
      <c r="F90" s="101"/>
      <c r="G90" s="113">
        <f t="shared" si="40"/>
        <v>0</v>
      </c>
      <c r="H90" s="101"/>
      <c r="I90" s="154">
        <f t="shared" si="25"/>
        <v>0</v>
      </c>
      <c r="J90" s="181"/>
      <c r="K90" s="156">
        <f t="shared" si="31"/>
        <v>0</v>
      </c>
      <c r="L90" s="101"/>
      <c r="M90" s="156">
        <f t="shared" si="32"/>
        <v>0</v>
      </c>
      <c r="N90" s="101"/>
      <c r="O90" s="156">
        <f t="shared" si="41"/>
        <v>0</v>
      </c>
      <c r="P90" s="101"/>
      <c r="Q90" s="154">
        <f t="shared" si="34"/>
        <v>0</v>
      </c>
      <c r="R90" s="181"/>
      <c r="S90" s="156">
        <f t="shared" si="23"/>
        <v>0</v>
      </c>
      <c r="T90" s="101"/>
      <c r="U90" s="156">
        <f t="shared" si="26"/>
        <v>0</v>
      </c>
      <c r="V90" s="101"/>
      <c r="W90" s="156">
        <f t="shared" si="27"/>
        <v>0</v>
      </c>
      <c r="X90" s="101"/>
      <c r="Y90" s="154">
        <f t="shared" si="24"/>
        <v>0</v>
      </c>
      <c r="Z90" s="181"/>
      <c r="AA90" s="156">
        <f t="shared" si="35"/>
        <v>0</v>
      </c>
      <c r="AB90" s="101"/>
      <c r="AC90" s="156">
        <f t="shared" si="36"/>
        <v>0</v>
      </c>
      <c r="AD90" s="101"/>
      <c r="AE90" s="154">
        <f t="shared" si="37"/>
        <v>0</v>
      </c>
      <c r="AF90" s="101"/>
      <c r="AG90" s="154">
        <f t="shared" si="22"/>
        <v>0</v>
      </c>
      <c r="AH90" s="101"/>
      <c r="AI90" s="154">
        <f t="shared" si="28"/>
        <v>0</v>
      </c>
      <c r="AJ90" s="181"/>
      <c r="AK90" s="154">
        <f t="shared" si="38"/>
        <v>0</v>
      </c>
      <c r="AL90" s="158">
        <f t="shared" si="29"/>
        <v>0</v>
      </c>
      <c r="AM90" s="154"/>
      <c r="AN90" s="147">
        <f t="shared" si="39"/>
        <v>0</v>
      </c>
      <c r="AO90" s="182"/>
    </row>
    <row r="91" spans="1:41" s="14" customFormat="1" ht="15" customHeight="1" x14ac:dyDescent="0.2">
      <c r="A91" s="90" t="s">
        <v>372</v>
      </c>
      <c r="B91" s="14" t="s">
        <v>65</v>
      </c>
      <c r="C91" s="18" t="str">
        <f ca="1">IF($A91="","",INDEX(INDIRECT("'MA-Liste'!"&amp;$C$11),MATCH($A91,'MA-Liste'!$M:$M,FALSE)))</f>
        <v>G</v>
      </c>
      <c r="D91" s="170">
        <f t="shared" ref="D91:D97" ca="1" si="42">IF(OR($C91="",$C91=0),"",VLOOKUP($C91,Ansätze,$D$11,FALSE))</f>
        <v>35</v>
      </c>
      <c r="E91" s="20">
        <f t="shared" si="30"/>
        <v>0</v>
      </c>
      <c r="F91" s="101"/>
      <c r="G91" s="113">
        <f t="shared" ca="1" si="40"/>
        <v>0</v>
      </c>
      <c r="H91" s="101"/>
      <c r="I91" s="154">
        <f t="shared" ca="1" si="25"/>
        <v>0</v>
      </c>
      <c r="J91" s="181"/>
      <c r="K91" s="156">
        <f t="shared" ca="1" si="31"/>
        <v>0</v>
      </c>
      <c r="L91" s="101"/>
      <c r="M91" s="156">
        <f t="shared" ca="1" si="32"/>
        <v>0</v>
      </c>
      <c r="N91" s="101"/>
      <c r="O91" s="156">
        <f t="shared" ca="1" si="41"/>
        <v>0</v>
      </c>
      <c r="P91" s="101"/>
      <c r="Q91" s="154">
        <f t="shared" ca="1" si="34"/>
        <v>0</v>
      </c>
      <c r="R91" s="181"/>
      <c r="S91" s="156">
        <f t="shared" ca="1" si="23"/>
        <v>0</v>
      </c>
      <c r="T91" s="101"/>
      <c r="U91" s="156">
        <f t="shared" ca="1" si="26"/>
        <v>0</v>
      </c>
      <c r="V91" s="101"/>
      <c r="W91" s="156">
        <f t="shared" ca="1" si="27"/>
        <v>0</v>
      </c>
      <c r="X91" s="101"/>
      <c r="Y91" s="154">
        <f t="shared" ca="1" si="24"/>
        <v>0</v>
      </c>
      <c r="Z91" s="181"/>
      <c r="AA91" s="156">
        <f t="shared" ca="1" si="35"/>
        <v>0</v>
      </c>
      <c r="AB91" s="101"/>
      <c r="AC91" s="156">
        <f t="shared" ca="1" si="36"/>
        <v>0</v>
      </c>
      <c r="AD91" s="101"/>
      <c r="AE91" s="154">
        <f t="shared" ca="1" si="37"/>
        <v>0</v>
      </c>
      <c r="AF91" s="101"/>
      <c r="AG91" s="154">
        <f t="shared" ca="1" si="22"/>
        <v>0</v>
      </c>
      <c r="AH91" s="101"/>
      <c r="AI91" s="154">
        <f t="shared" ca="1" si="28"/>
        <v>0</v>
      </c>
      <c r="AJ91" s="181"/>
      <c r="AK91" s="154">
        <f t="shared" ca="1" si="38"/>
        <v>0</v>
      </c>
      <c r="AL91" s="158">
        <f t="shared" ca="1" si="29"/>
        <v>0</v>
      </c>
      <c r="AM91" s="154"/>
      <c r="AN91" s="147">
        <f t="shared" ca="1" si="39"/>
        <v>0</v>
      </c>
      <c r="AO91" s="182"/>
    </row>
    <row r="92" spans="1:41" s="14" customFormat="1" ht="15" customHeight="1" x14ac:dyDescent="0.2">
      <c r="A92" s="90" t="s">
        <v>342</v>
      </c>
      <c r="B92" s="14" t="s">
        <v>65</v>
      </c>
      <c r="C92" s="18" t="str">
        <f ca="1">IF($A92="","",INDEX(INDIRECT("'MA-Liste'!"&amp;$C$11),MATCH($A92,'MA-Liste'!$M:$M,FALSE)))</f>
        <v>G</v>
      </c>
      <c r="D92" s="170">
        <f t="shared" ca="1" si="42"/>
        <v>35</v>
      </c>
      <c r="E92" s="20">
        <f t="shared" si="30"/>
        <v>0</v>
      </c>
      <c r="F92" s="101"/>
      <c r="G92" s="113">
        <f t="shared" ca="1" si="40"/>
        <v>0</v>
      </c>
      <c r="H92" s="101"/>
      <c r="I92" s="154">
        <f t="shared" ca="1" si="25"/>
        <v>0</v>
      </c>
      <c r="J92" s="181"/>
      <c r="K92" s="156">
        <f t="shared" ca="1" si="31"/>
        <v>0</v>
      </c>
      <c r="L92" s="101"/>
      <c r="M92" s="156">
        <f t="shared" ca="1" si="32"/>
        <v>0</v>
      </c>
      <c r="N92" s="101"/>
      <c r="O92" s="156">
        <f t="shared" ca="1" si="41"/>
        <v>0</v>
      </c>
      <c r="P92" s="101"/>
      <c r="Q92" s="154">
        <f t="shared" ca="1" si="34"/>
        <v>0</v>
      </c>
      <c r="R92" s="181"/>
      <c r="S92" s="156">
        <f t="shared" ca="1" si="23"/>
        <v>0</v>
      </c>
      <c r="T92" s="101"/>
      <c r="U92" s="156">
        <f t="shared" ca="1" si="26"/>
        <v>0</v>
      </c>
      <c r="V92" s="101"/>
      <c r="W92" s="156">
        <f t="shared" ca="1" si="27"/>
        <v>0</v>
      </c>
      <c r="X92" s="101"/>
      <c r="Y92" s="154">
        <f t="shared" ca="1" si="24"/>
        <v>0</v>
      </c>
      <c r="Z92" s="181"/>
      <c r="AA92" s="156">
        <f t="shared" ca="1" si="35"/>
        <v>0</v>
      </c>
      <c r="AB92" s="101"/>
      <c r="AC92" s="156">
        <f t="shared" ca="1" si="36"/>
        <v>0</v>
      </c>
      <c r="AD92" s="101"/>
      <c r="AE92" s="154">
        <f t="shared" ca="1" si="37"/>
        <v>0</v>
      </c>
      <c r="AF92" s="101"/>
      <c r="AG92" s="154">
        <f t="shared" ca="1" si="22"/>
        <v>0</v>
      </c>
      <c r="AH92" s="101"/>
      <c r="AI92" s="154">
        <f t="shared" ca="1" si="28"/>
        <v>0</v>
      </c>
      <c r="AJ92" s="181"/>
      <c r="AK92" s="154">
        <f t="shared" ca="1" si="38"/>
        <v>0</v>
      </c>
      <c r="AL92" s="158">
        <f t="shared" ca="1" si="29"/>
        <v>0</v>
      </c>
      <c r="AM92" s="154"/>
      <c r="AN92" s="147">
        <f t="shared" ca="1" si="39"/>
        <v>0</v>
      </c>
      <c r="AO92" s="182"/>
    </row>
    <row r="93" spans="1:41" s="14" customFormat="1" ht="15" customHeight="1" x14ac:dyDescent="0.2">
      <c r="A93" s="90" t="s">
        <v>347</v>
      </c>
      <c r="B93" s="14" t="s">
        <v>65</v>
      </c>
      <c r="C93" s="18" t="str">
        <f ca="1">IF($A93="","",INDEX(INDIRECT("'MA-Liste'!"&amp;$C$11),MATCH($A93,'MA-Liste'!$M:$M,FALSE)))</f>
        <v>G</v>
      </c>
      <c r="D93" s="170">
        <f t="shared" ca="1" si="42"/>
        <v>35</v>
      </c>
      <c r="E93" s="20">
        <f t="shared" si="30"/>
        <v>0</v>
      </c>
      <c r="F93" s="101"/>
      <c r="G93" s="113">
        <f t="shared" ca="1" si="40"/>
        <v>0</v>
      </c>
      <c r="H93" s="101"/>
      <c r="I93" s="154">
        <f t="shared" ca="1" si="25"/>
        <v>0</v>
      </c>
      <c r="J93" s="181"/>
      <c r="K93" s="156">
        <f t="shared" ca="1" si="31"/>
        <v>0</v>
      </c>
      <c r="L93" s="101"/>
      <c r="M93" s="156">
        <f t="shared" ca="1" si="32"/>
        <v>0</v>
      </c>
      <c r="N93" s="101"/>
      <c r="O93" s="156">
        <f t="shared" ca="1" si="41"/>
        <v>0</v>
      </c>
      <c r="P93" s="101"/>
      <c r="Q93" s="154">
        <f t="shared" ca="1" si="34"/>
        <v>0</v>
      </c>
      <c r="R93" s="181"/>
      <c r="S93" s="156">
        <f t="shared" ca="1" si="23"/>
        <v>0</v>
      </c>
      <c r="T93" s="101"/>
      <c r="U93" s="156">
        <f t="shared" ca="1" si="26"/>
        <v>0</v>
      </c>
      <c r="V93" s="101"/>
      <c r="W93" s="156">
        <f t="shared" ca="1" si="27"/>
        <v>0</v>
      </c>
      <c r="X93" s="101"/>
      <c r="Y93" s="154">
        <f t="shared" ca="1" si="24"/>
        <v>0</v>
      </c>
      <c r="Z93" s="181"/>
      <c r="AA93" s="156">
        <f t="shared" ca="1" si="35"/>
        <v>0</v>
      </c>
      <c r="AB93" s="101"/>
      <c r="AC93" s="156">
        <f t="shared" ca="1" si="36"/>
        <v>0</v>
      </c>
      <c r="AD93" s="101"/>
      <c r="AE93" s="154">
        <f t="shared" ca="1" si="37"/>
        <v>0</v>
      </c>
      <c r="AF93" s="101"/>
      <c r="AG93" s="154">
        <f t="shared" ca="1" si="22"/>
        <v>0</v>
      </c>
      <c r="AH93" s="101"/>
      <c r="AI93" s="154">
        <f t="shared" ca="1" si="28"/>
        <v>0</v>
      </c>
      <c r="AJ93" s="181"/>
      <c r="AK93" s="154">
        <f t="shared" ca="1" si="38"/>
        <v>0</v>
      </c>
      <c r="AL93" s="158">
        <f t="shared" ca="1" si="29"/>
        <v>0</v>
      </c>
      <c r="AM93" s="154"/>
      <c r="AN93" s="147">
        <f t="shared" ca="1" si="39"/>
        <v>0</v>
      </c>
      <c r="AO93" s="182"/>
    </row>
    <row r="94" spans="1:41" s="14" customFormat="1" ht="15" customHeight="1" x14ac:dyDescent="0.2">
      <c r="A94" s="90" t="s">
        <v>350</v>
      </c>
      <c r="B94" s="14" t="s">
        <v>65</v>
      </c>
      <c r="C94" s="18" t="str">
        <f ca="1">IF($A94="","",INDEX(INDIRECT("'MA-Liste'!"&amp;$C$11),MATCH($A94,'MA-Liste'!$M:$M,FALSE)))</f>
        <v>G</v>
      </c>
      <c r="D94" s="170">
        <f t="shared" ca="1" si="42"/>
        <v>35</v>
      </c>
      <c r="E94" s="20">
        <f t="shared" si="30"/>
        <v>0</v>
      </c>
      <c r="F94" s="101"/>
      <c r="G94" s="113">
        <f t="shared" ca="1" si="40"/>
        <v>0</v>
      </c>
      <c r="H94" s="101"/>
      <c r="I94" s="154">
        <f t="shared" ca="1" si="25"/>
        <v>0</v>
      </c>
      <c r="J94" s="181"/>
      <c r="K94" s="156">
        <f t="shared" ca="1" si="31"/>
        <v>0</v>
      </c>
      <c r="L94" s="101"/>
      <c r="M94" s="156">
        <f t="shared" ca="1" si="32"/>
        <v>0</v>
      </c>
      <c r="N94" s="101"/>
      <c r="O94" s="156">
        <f t="shared" ca="1" si="41"/>
        <v>0</v>
      </c>
      <c r="P94" s="101"/>
      <c r="Q94" s="154">
        <f t="shared" ca="1" si="34"/>
        <v>0</v>
      </c>
      <c r="R94" s="181"/>
      <c r="S94" s="156">
        <f t="shared" ca="1" si="23"/>
        <v>0</v>
      </c>
      <c r="T94" s="101"/>
      <c r="U94" s="156">
        <f t="shared" ca="1" si="26"/>
        <v>0</v>
      </c>
      <c r="V94" s="101"/>
      <c r="W94" s="156">
        <f t="shared" ca="1" si="27"/>
        <v>0</v>
      </c>
      <c r="X94" s="101"/>
      <c r="Y94" s="154">
        <f t="shared" ca="1" si="24"/>
        <v>0</v>
      </c>
      <c r="Z94" s="181"/>
      <c r="AA94" s="156">
        <f t="shared" ca="1" si="35"/>
        <v>0</v>
      </c>
      <c r="AB94" s="101"/>
      <c r="AC94" s="156">
        <f t="shared" ca="1" si="36"/>
        <v>0</v>
      </c>
      <c r="AD94" s="101"/>
      <c r="AE94" s="154">
        <f t="shared" ca="1" si="37"/>
        <v>0</v>
      </c>
      <c r="AF94" s="101"/>
      <c r="AG94" s="154">
        <f t="shared" ca="1" si="22"/>
        <v>0</v>
      </c>
      <c r="AH94" s="101"/>
      <c r="AI94" s="154">
        <f t="shared" ca="1" si="28"/>
        <v>0</v>
      </c>
      <c r="AJ94" s="181"/>
      <c r="AK94" s="154">
        <f t="shared" ca="1" si="38"/>
        <v>0</v>
      </c>
      <c r="AL94" s="158">
        <f t="shared" ca="1" si="29"/>
        <v>0</v>
      </c>
      <c r="AM94" s="154"/>
      <c r="AN94" s="147">
        <f t="shared" ca="1" si="39"/>
        <v>0</v>
      </c>
      <c r="AO94" s="182"/>
    </row>
    <row r="95" spans="1:41" s="14" customFormat="1" ht="15" customHeight="1" x14ac:dyDescent="0.2">
      <c r="A95" s="90" t="s">
        <v>353</v>
      </c>
      <c r="B95" s="14" t="s">
        <v>65</v>
      </c>
      <c r="C95" s="18" t="str">
        <f ca="1">IF($A95="","",INDEX(INDIRECT("'MA-Liste'!"&amp;$C$11),MATCH($A95,'MA-Liste'!$M:$M,FALSE)))</f>
        <v>B</v>
      </c>
      <c r="D95" s="170">
        <f t="shared" ca="1" si="42"/>
        <v>140</v>
      </c>
      <c r="E95" s="20">
        <f t="shared" si="30"/>
        <v>0</v>
      </c>
      <c r="F95" s="101"/>
      <c r="G95" s="113">
        <f t="shared" ca="1" si="40"/>
        <v>0</v>
      </c>
      <c r="H95" s="101"/>
      <c r="I95" s="154">
        <f t="shared" ca="1" si="25"/>
        <v>0</v>
      </c>
      <c r="J95" s="181"/>
      <c r="K95" s="156">
        <f t="shared" ca="1" si="31"/>
        <v>0</v>
      </c>
      <c r="L95" s="101"/>
      <c r="M95" s="156">
        <f t="shared" ca="1" si="32"/>
        <v>0</v>
      </c>
      <c r="N95" s="101">
        <v>0.5</v>
      </c>
      <c r="O95" s="156">
        <f t="shared" ca="1" si="41"/>
        <v>70</v>
      </c>
      <c r="P95" s="101"/>
      <c r="Q95" s="154">
        <f t="shared" ca="1" si="34"/>
        <v>0</v>
      </c>
      <c r="R95" s="181"/>
      <c r="S95" s="156">
        <f t="shared" ca="1" si="23"/>
        <v>0</v>
      </c>
      <c r="T95" s="101"/>
      <c r="U95" s="156">
        <f t="shared" ca="1" si="26"/>
        <v>0</v>
      </c>
      <c r="V95" s="101"/>
      <c r="W95" s="156">
        <f t="shared" ca="1" si="27"/>
        <v>0</v>
      </c>
      <c r="X95" s="101"/>
      <c r="Y95" s="154">
        <f t="shared" ca="1" si="24"/>
        <v>0</v>
      </c>
      <c r="Z95" s="181"/>
      <c r="AA95" s="156">
        <f t="shared" ca="1" si="35"/>
        <v>0</v>
      </c>
      <c r="AB95" s="101"/>
      <c r="AC95" s="156">
        <f t="shared" ca="1" si="36"/>
        <v>0</v>
      </c>
      <c r="AD95" s="101"/>
      <c r="AE95" s="154">
        <f t="shared" ca="1" si="37"/>
        <v>0</v>
      </c>
      <c r="AF95" s="101"/>
      <c r="AG95" s="154">
        <f t="shared" ca="1" si="22"/>
        <v>0</v>
      </c>
      <c r="AH95" s="101"/>
      <c r="AI95" s="154">
        <f t="shared" ca="1" si="28"/>
        <v>0</v>
      </c>
      <c r="AJ95" s="181"/>
      <c r="AK95" s="154">
        <f t="shared" ca="1" si="38"/>
        <v>0</v>
      </c>
      <c r="AL95" s="158">
        <f t="shared" ca="1" si="29"/>
        <v>0</v>
      </c>
      <c r="AM95" s="154"/>
      <c r="AN95" s="147">
        <f t="shared" ca="1" si="39"/>
        <v>0</v>
      </c>
      <c r="AO95" s="182"/>
    </row>
    <row r="96" spans="1:41" s="14" customFormat="1" ht="15" customHeight="1" x14ac:dyDescent="0.2">
      <c r="A96" s="90" t="s">
        <v>360</v>
      </c>
      <c r="B96" s="14" t="s">
        <v>65</v>
      </c>
      <c r="C96" s="18" t="str">
        <f ca="1">IF($A96="","",INDEX(INDIRECT("'MA-Liste'!"&amp;$C$11),MATCH($A96,'MA-Liste'!$M:$M,FALSE)))</f>
        <v>F</v>
      </c>
      <c r="D96" s="170">
        <f t="shared" ca="1" si="42"/>
        <v>60</v>
      </c>
      <c r="E96" s="20">
        <f t="shared" si="30"/>
        <v>0</v>
      </c>
      <c r="F96" s="101"/>
      <c r="G96" s="113">
        <f t="shared" ca="1" si="40"/>
        <v>0</v>
      </c>
      <c r="H96" s="101"/>
      <c r="I96" s="154">
        <f t="shared" ca="1" si="25"/>
        <v>0</v>
      </c>
      <c r="J96" s="181"/>
      <c r="K96" s="156">
        <f t="shared" ca="1" si="31"/>
        <v>0</v>
      </c>
      <c r="L96" s="101"/>
      <c r="M96" s="156">
        <f t="shared" ca="1" si="32"/>
        <v>0</v>
      </c>
      <c r="N96" s="101"/>
      <c r="O96" s="156">
        <f t="shared" ca="1" si="41"/>
        <v>0</v>
      </c>
      <c r="P96" s="101"/>
      <c r="Q96" s="154">
        <f t="shared" ca="1" si="34"/>
        <v>0</v>
      </c>
      <c r="R96" s="181"/>
      <c r="S96" s="156">
        <f t="shared" ca="1" si="23"/>
        <v>0</v>
      </c>
      <c r="T96" s="101"/>
      <c r="U96" s="156">
        <f t="shared" ca="1" si="26"/>
        <v>0</v>
      </c>
      <c r="V96" s="101"/>
      <c r="W96" s="156">
        <f t="shared" ca="1" si="27"/>
        <v>0</v>
      </c>
      <c r="X96" s="101"/>
      <c r="Y96" s="154">
        <f t="shared" ca="1" si="24"/>
        <v>0</v>
      </c>
      <c r="Z96" s="181"/>
      <c r="AA96" s="156">
        <f t="shared" ca="1" si="35"/>
        <v>0</v>
      </c>
      <c r="AB96" s="101"/>
      <c r="AC96" s="156">
        <f t="shared" ca="1" si="36"/>
        <v>0</v>
      </c>
      <c r="AD96" s="101"/>
      <c r="AE96" s="154">
        <f t="shared" ca="1" si="37"/>
        <v>0</v>
      </c>
      <c r="AF96" s="101"/>
      <c r="AG96" s="154">
        <f t="shared" ca="1" si="22"/>
        <v>0</v>
      </c>
      <c r="AH96" s="101"/>
      <c r="AI96" s="154">
        <f t="shared" ca="1" si="28"/>
        <v>0</v>
      </c>
      <c r="AJ96" s="181"/>
      <c r="AK96" s="154">
        <f t="shared" ca="1" si="38"/>
        <v>0</v>
      </c>
      <c r="AL96" s="158">
        <f t="shared" ca="1" si="29"/>
        <v>0</v>
      </c>
      <c r="AM96" s="154"/>
      <c r="AN96" s="147">
        <f t="shared" ca="1" si="39"/>
        <v>0</v>
      </c>
      <c r="AO96" s="182"/>
    </row>
    <row r="97" spans="1:41" s="14" customFormat="1" ht="15" customHeight="1" x14ac:dyDescent="0.2">
      <c r="A97" s="90" t="s">
        <v>376</v>
      </c>
      <c r="B97" s="14" t="s">
        <v>65</v>
      </c>
      <c r="C97" s="18" t="str">
        <f ca="1">IF($A97="","",INDEX(INDIRECT("'MA-Liste'!"&amp;$C$11),MATCH($A97,'MA-Liste'!$M:$M,FALSE)))</f>
        <v>G</v>
      </c>
      <c r="D97" s="170">
        <f t="shared" ca="1" si="42"/>
        <v>35</v>
      </c>
      <c r="E97" s="20">
        <f t="shared" si="30"/>
        <v>0</v>
      </c>
      <c r="F97" s="101"/>
      <c r="G97" s="113">
        <f t="shared" ca="1" si="40"/>
        <v>0</v>
      </c>
      <c r="H97" s="101"/>
      <c r="I97" s="154">
        <f t="shared" ca="1" si="25"/>
        <v>0</v>
      </c>
      <c r="J97" s="181"/>
      <c r="K97" s="156">
        <f t="shared" ca="1" si="31"/>
        <v>0</v>
      </c>
      <c r="L97" s="101"/>
      <c r="M97" s="156">
        <f t="shared" ca="1" si="32"/>
        <v>0</v>
      </c>
      <c r="N97" s="101"/>
      <c r="O97" s="156">
        <f t="shared" ca="1" si="41"/>
        <v>0</v>
      </c>
      <c r="P97" s="101"/>
      <c r="Q97" s="154">
        <f t="shared" ca="1" si="34"/>
        <v>0</v>
      </c>
      <c r="R97" s="181"/>
      <c r="S97" s="156">
        <f t="shared" ca="1" si="23"/>
        <v>0</v>
      </c>
      <c r="T97" s="101"/>
      <c r="U97" s="156">
        <f t="shared" ca="1" si="26"/>
        <v>0</v>
      </c>
      <c r="V97" s="101"/>
      <c r="W97" s="156">
        <f t="shared" ca="1" si="27"/>
        <v>0</v>
      </c>
      <c r="X97" s="101"/>
      <c r="Y97" s="154">
        <f t="shared" ca="1" si="24"/>
        <v>0</v>
      </c>
      <c r="Z97" s="181"/>
      <c r="AA97" s="156">
        <f t="shared" ca="1" si="35"/>
        <v>0</v>
      </c>
      <c r="AB97" s="101"/>
      <c r="AC97" s="156">
        <f t="shared" ca="1" si="36"/>
        <v>0</v>
      </c>
      <c r="AD97" s="101"/>
      <c r="AE97" s="154">
        <f t="shared" ca="1" si="37"/>
        <v>0</v>
      </c>
      <c r="AF97" s="101"/>
      <c r="AG97" s="154">
        <f t="shared" ca="1" si="22"/>
        <v>0</v>
      </c>
      <c r="AH97" s="101"/>
      <c r="AI97" s="154">
        <f t="shared" ca="1" si="28"/>
        <v>0</v>
      </c>
      <c r="AJ97" s="181"/>
      <c r="AK97" s="154">
        <f t="shared" ca="1" si="38"/>
        <v>0</v>
      </c>
      <c r="AL97" s="158">
        <f t="shared" ca="1" si="29"/>
        <v>0</v>
      </c>
      <c r="AM97" s="154"/>
      <c r="AN97" s="147">
        <f t="shared" ca="1" si="39"/>
        <v>0</v>
      </c>
      <c r="AO97" s="182"/>
    </row>
    <row r="98" spans="1:41" s="14" customFormat="1" ht="15" customHeight="1" x14ac:dyDescent="0.2">
      <c r="A98" s="90" t="s">
        <v>381</v>
      </c>
      <c r="B98" s="14" t="s">
        <v>65</v>
      </c>
      <c r="C98" s="18" t="s">
        <v>5</v>
      </c>
      <c r="D98" s="170">
        <v>118</v>
      </c>
      <c r="E98" s="20">
        <f t="shared" si="30"/>
        <v>0</v>
      </c>
      <c r="F98" s="101"/>
      <c r="G98" s="113">
        <f t="shared" si="40"/>
        <v>0</v>
      </c>
      <c r="H98" s="101"/>
      <c r="I98" s="154">
        <f t="shared" si="25"/>
        <v>0</v>
      </c>
      <c r="J98" s="181"/>
      <c r="K98" s="156">
        <f t="shared" si="31"/>
        <v>0</v>
      </c>
      <c r="L98" s="101"/>
      <c r="M98" s="156">
        <f t="shared" si="32"/>
        <v>0</v>
      </c>
      <c r="N98" s="101"/>
      <c r="O98" s="156">
        <f t="shared" si="41"/>
        <v>0</v>
      </c>
      <c r="P98" s="101"/>
      <c r="Q98" s="154">
        <f t="shared" si="34"/>
        <v>0</v>
      </c>
      <c r="R98" s="181"/>
      <c r="S98" s="156">
        <f t="shared" si="23"/>
        <v>0</v>
      </c>
      <c r="T98" s="101"/>
      <c r="U98" s="156">
        <f t="shared" si="26"/>
        <v>0</v>
      </c>
      <c r="V98" s="101"/>
      <c r="W98" s="156">
        <f t="shared" si="27"/>
        <v>0</v>
      </c>
      <c r="X98" s="101"/>
      <c r="Y98" s="154">
        <f t="shared" si="24"/>
        <v>0</v>
      </c>
      <c r="Z98" s="181"/>
      <c r="AA98" s="156">
        <f t="shared" si="35"/>
        <v>0</v>
      </c>
      <c r="AB98" s="101"/>
      <c r="AC98" s="156">
        <f t="shared" si="36"/>
        <v>0</v>
      </c>
      <c r="AD98" s="101"/>
      <c r="AE98" s="154">
        <f t="shared" si="37"/>
        <v>0</v>
      </c>
      <c r="AF98" s="101"/>
      <c r="AG98" s="154">
        <f t="shared" si="22"/>
        <v>0</v>
      </c>
      <c r="AH98" s="101"/>
      <c r="AI98" s="154">
        <f t="shared" si="28"/>
        <v>0</v>
      </c>
      <c r="AJ98" s="181"/>
      <c r="AK98" s="154">
        <f t="shared" si="38"/>
        <v>0</v>
      </c>
      <c r="AL98" s="158">
        <f t="shared" si="29"/>
        <v>0</v>
      </c>
      <c r="AM98" s="154"/>
      <c r="AN98" s="147">
        <f t="shared" si="39"/>
        <v>0</v>
      </c>
      <c r="AO98" s="182"/>
    </row>
    <row r="99" spans="1:41" s="14" customFormat="1" ht="15" customHeight="1" x14ac:dyDescent="0.2">
      <c r="A99" s="90"/>
      <c r="C99" s="18"/>
      <c r="D99" s="170"/>
      <c r="E99" s="20"/>
      <c r="F99" s="101"/>
      <c r="G99" s="113"/>
      <c r="H99" s="101"/>
      <c r="I99" s="154"/>
      <c r="J99" s="181"/>
      <c r="K99" s="156"/>
      <c r="L99" s="101"/>
      <c r="M99" s="156"/>
      <c r="N99" s="101"/>
      <c r="O99" s="156"/>
      <c r="P99" s="101"/>
      <c r="Q99" s="154"/>
      <c r="R99" s="181"/>
      <c r="S99" s="156"/>
      <c r="T99" s="101"/>
      <c r="U99" s="156"/>
      <c r="V99" s="101"/>
      <c r="W99" s="156"/>
      <c r="X99" s="101"/>
      <c r="Y99" s="154"/>
      <c r="Z99" s="181"/>
      <c r="AA99" s="156"/>
      <c r="AB99" s="101"/>
      <c r="AC99" s="156"/>
      <c r="AD99" s="101"/>
      <c r="AE99" s="154"/>
      <c r="AF99" s="101"/>
      <c r="AG99" s="154"/>
      <c r="AH99" s="101"/>
      <c r="AI99" s="154"/>
      <c r="AJ99" s="181"/>
      <c r="AK99" s="154"/>
      <c r="AL99" s="158"/>
      <c r="AM99" s="154"/>
      <c r="AN99" s="147">
        <f t="shared" si="39"/>
        <v>0</v>
      </c>
      <c r="AO99" s="182"/>
    </row>
    <row r="100" spans="1:41" s="62" customFormat="1" ht="15" customHeight="1" x14ac:dyDescent="0.2">
      <c r="A100" s="85"/>
      <c r="C100" s="63" t="s">
        <v>154</v>
      </c>
      <c r="D100" s="57"/>
      <c r="E100" s="20">
        <f t="shared" si="30"/>
        <v>0</v>
      </c>
      <c r="F100" s="144">
        <f>SUM(F13:F99)</f>
        <v>0</v>
      </c>
      <c r="G100" s="143"/>
      <c r="H100" s="75">
        <f>SUM(H13:H99)</f>
        <v>0</v>
      </c>
      <c r="I100" s="76"/>
      <c r="J100" s="94">
        <f>SUM(J13:J99)</f>
        <v>0</v>
      </c>
      <c r="K100" s="94"/>
      <c r="L100" s="194">
        <f>SUM(L13:L99)</f>
        <v>0</v>
      </c>
      <c r="M100" s="94"/>
      <c r="N100" s="194">
        <f>SUM(N13:N99)</f>
        <v>17.75</v>
      </c>
      <c r="O100" s="94"/>
      <c r="P100" s="75">
        <f>SUM(P13:P99)</f>
        <v>0</v>
      </c>
      <c r="Q100" s="76"/>
      <c r="R100" s="94">
        <f>SUM(R13:R99)</f>
        <v>0</v>
      </c>
      <c r="S100" s="94"/>
      <c r="T100" s="194">
        <f>SUM(T13:T99)</f>
        <v>0</v>
      </c>
      <c r="U100" s="94"/>
      <c r="V100" s="194">
        <f>SUM(V13:V99)</f>
        <v>1.25</v>
      </c>
      <c r="W100" s="94"/>
      <c r="X100" s="75">
        <f>SUM(X13:X99)</f>
        <v>0</v>
      </c>
      <c r="Y100" s="76"/>
      <c r="Z100" s="94">
        <f>SUM(Z13:Z99)</f>
        <v>0</v>
      </c>
      <c r="AA100" s="94"/>
      <c r="AB100" s="194">
        <f>SUM(AB13:AB99)</f>
        <v>0</v>
      </c>
      <c r="AC100" s="94"/>
      <c r="AD100" s="75">
        <f>SUM(AD13:AD99)</f>
        <v>0</v>
      </c>
      <c r="AE100" s="76"/>
      <c r="AF100" s="75">
        <f>SUM(AF13:AF99)</f>
        <v>0</v>
      </c>
      <c r="AG100" s="76"/>
      <c r="AH100" s="75">
        <f>SUM(AH13:AH99)</f>
        <v>0</v>
      </c>
      <c r="AI100" s="76"/>
      <c r="AJ100" s="194">
        <f>SUM(AJ13:AJ99)</f>
        <v>0</v>
      </c>
      <c r="AK100" s="76">
        <f t="shared" si="38"/>
        <v>0</v>
      </c>
      <c r="AL100" s="76"/>
      <c r="AM100" s="140"/>
      <c r="AN100" s="147">
        <f t="shared" si="39"/>
        <v>0</v>
      </c>
      <c r="AO100" s="142"/>
    </row>
    <row r="101" spans="1:41" ht="4.5" customHeight="1" x14ac:dyDescent="0.2">
      <c r="A101" s="86"/>
      <c r="B101" s="40"/>
      <c r="C101" s="68"/>
      <c r="D101" s="69"/>
      <c r="E101" s="69"/>
      <c r="F101" s="69"/>
      <c r="G101" s="168"/>
      <c r="H101" s="166"/>
      <c r="I101" s="167"/>
      <c r="J101" s="168"/>
      <c r="K101" s="168"/>
      <c r="L101" s="168"/>
      <c r="M101" s="168"/>
      <c r="N101" s="168"/>
      <c r="O101" s="168"/>
      <c r="P101" s="77"/>
      <c r="Q101" s="78"/>
      <c r="R101" s="69"/>
      <c r="S101" s="69"/>
      <c r="T101" s="69"/>
      <c r="U101" s="69"/>
      <c r="V101" s="69"/>
      <c r="W101" s="69"/>
      <c r="X101" s="77"/>
      <c r="Y101" s="78"/>
      <c r="Z101" s="69"/>
      <c r="AA101" s="69"/>
      <c r="AB101" s="69"/>
      <c r="AC101" s="69"/>
      <c r="AD101" s="77"/>
      <c r="AE101" s="78"/>
      <c r="AF101" s="77"/>
      <c r="AG101" s="78"/>
      <c r="AH101" s="77"/>
      <c r="AI101" s="78"/>
      <c r="AJ101" s="69"/>
      <c r="AK101" s="69"/>
      <c r="AL101" s="69"/>
      <c r="AM101" s="69"/>
      <c r="AN101" s="78"/>
    </row>
    <row r="102" spans="1:41" ht="15" customHeight="1" x14ac:dyDescent="0.2">
      <c r="A102" s="65"/>
      <c r="B102" s="65"/>
      <c r="C102" s="66" t="s">
        <v>155</v>
      </c>
      <c r="D102" s="67"/>
      <c r="E102" s="19"/>
      <c r="F102" s="145"/>
      <c r="G102" s="146">
        <f ca="1">SUM(G13:G101)</f>
        <v>0</v>
      </c>
      <c r="H102" s="79"/>
      <c r="I102" s="80">
        <f ca="1">SUM(I13:I101)</f>
        <v>0</v>
      </c>
      <c r="J102" s="95"/>
      <c r="K102" s="95">
        <f ca="1">SUM(K12:K101)</f>
        <v>0</v>
      </c>
      <c r="L102" s="95"/>
      <c r="M102" s="95">
        <f ca="1">SUM(M12:M101)</f>
        <v>0</v>
      </c>
      <c r="N102" s="95"/>
      <c r="O102" s="95">
        <f ca="1">SUM(O12:O101)</f>
        <v>2257.5</v>
      </c>
      <c r="P102" s="79"/>
      <c r="Q102" s="80">
        <f ca="1">SUM(Q13:Q101)</f>
        <v>0</v>
      </c>
      <c r="R102" s="95"/>
      <c r="S102" s="95">
        <f ca="1">SUM(S12:S101)</f>
        <v>0</v>
      </c>
      <c r="T102" s="95"/>
      <c r="U102" s="95">
        <f ca="1">SUM(U12:U101)</f>
        <v>0</v>
      </c>
      <c r="V102" s="95"/>
      <c r="W102" s="95">
        <f ca="1">SUM(W12:W101)</f>
        <v>175</v>
      </c>
      <c r="X102" s="79"/>
      <c r="Y102" s="80">
        <f ca="1">SUM(Y13:Y101)</f>
        <v>0</v>
      </c>
      <c r="Z102" s="95"/>
      <c r="AA102" s="95">
        <f ca="1">SUM(AA12:AA101)</f>
        <v>0</v>
      </c>
      <c r="AB102" s="95"/>
      <c r="AC102" s="95">
        <f ca="1">SUM(AC12:AC101)</f>
        <v>0</v>
      </c>
      <c r="AD102" s="79"/>
      <c r="AE102" s="80">
        <f ca="1">SUM(AE13:AE101)</f>
        <v>0</v>
      </c>
      <c r="AF102" s="79"/>
      <c r="AG102" s="80">
        <f ca="1">SUM(AG13:AG101)</f>
        <v>0</v>
      </c>
      <c r="AH102" s="79"/>
      <c r="AI102" s="80">
        <f ca="1">SUM(AI13:AI101)</f>
        <v>0</v>
      </c>
      <c r="AJ102" s="95"/>
      <c r="AK102" s="146">
        <f ca="1">SUM(AK13:AK101)</f>
        <v>0</v>
      </c>
      <c r="AL102" s="80">
        <f ca="1">SUM(G102+I102+K102+M102+Q102+S102+U102+Y102+AA102+AC102+AE102+AG102+AI102+AK102)</f>
        <v>0</v>
      </c>
      <c r="AM102" s="137"/>
      <c r="AN102" s="234">
        <f ca="1">SUM(AL102+AM103)</f>
        <v>0</v>
      </c>
    </row>
    <row r="103" spans="1:41" x14ac:dyDescent="0.2">
      <c r="C103" s="41" t="s">
        <v>24</v>
      </c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2"/>
      <c r="AM103" s="3">
        <f>SUBTOTAL(9,AM13:AM101)</f>
        <v>0</v>
      </c>
    </row>
    <row r="104" spans="1:41" x14ac:dyDescent="0.2">
      <c r="C104" s="56"/>
      <c r="H104" s="56"/>
      <c r="I104" s="56"/>
      <c r="J104" s="56"/>
      <c r="K104" s="56"/>
      <c r="L104" s="56"/>
      <c r="M104" s="56"/>
      <c r="N104" s="56"/>
      <c r="O104" s="56"/>
      <c r="P104" s="56"/>
      <c r="Q104" s="56"/>
      <c r="R104" s="56"/>
      <c r="S104" s="56"/>
      <c r="T104" s="56"/>
      <c r="U104" s="56"/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  <c r="AJ104" s="56"/>
      <c r="AK104" s="56"/>
    </row>
    <row r="105" spans="1:41" x14ac:dyDescent="0.2">
      <c r="A105" s="103"/>
      <c r="AL105" s="19"/>
    </row>
    <row r="114" spans="38:39" x14ac:dyDescent="0.2">
      <c r="AL114" s="21">
        <f>SUM(AL112-AL111)</f>
        <v>0</v>
      </c>
      <c r="AM114">
        <f>SUM(AM112-AM111)</f>
        <v>0</v>
      </c>
    </row>
  </sheetData>
  <autoFilter ref="A12:AL102"/>
  <mergeCells count="18">
    <mergeCell ref="AD10:AE10"/>
    <mergeCell ref="AF10:AG10"/>
    <mergeCell ref="AH10:AI10"/>
    <mergeCell ref="AJ10:AK10"/>
    <mergeCell ref="N10:O10"/>
    <mergeCell ref="V10:W10"/>
    <mergeCell ref="P10:Q10"/>
    <mergeCell ref="R10:S10"/>
    <mergeCell ref="T10:U10"/>
    <mergeCell ref="X10:Y10"/>
    <mergeCell ref="Z10:AA10"/>
    <mergeCell ref="AB10:AC10"/>
    <mergeCell ref="L10:M10"/>
    <mergeCell ref="B6:D6"/>
    <mergeCell ref="B8:D8"/>
    <mergeCell ref="F10:G10"/>
    <mergeCell ref="H10:I10"/>
    <mergeCell ref="J10:K10"/>
  </mergeCells>
  <dataValidations count="3">
    <dataValidation type="list" allowBlank="1" showInputMessage="1" showErrorMessage="1" sqref="C12">
      <formula1>Kategorie</formula1>
    </dataValidation>
    <dataValidation type="list" allowBlank="1" showInputMessage="1" showErrorMessage="1" sqref="D12">
      <formula1>Jahr</formula1>
    </dataValidation>
    <dataValidation type="list" allowBlank="1" showInputMessage="1" showErrorMessage="1" sqref="A13:A102">
      <formula1>Name</formula1>
    </dataValidation>
  </dataValidations>
  <pageMargins left="0.70866141732283472" right="0.15748031496062992" top="0.51181102362204722" bottom="0.31496062992125984" header="0.19685039370078741" footer="0.15748031496062992"/>
  <pageSetup paperSize="8" scale="50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colBreaks count="1" manualBreakCount="1">
    <brk id="37" max="88" man="1"/>
  </colBreaks>
  <legacyDrawingHF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AQ119"/>
  <sheetViews>
    <sheetView view="pageBreakPreview" topLeftCell="A91" zoomScale="110" zoomScaleNormal="110" zoomScaleSheetLayoutView="110" workbookViewId="0">
      <pane xSplit="1" topLeftCell="M1" activePane="topRight" state="frozen"/>
      <selection pane="topRight" activeCell="AD105" sqref="AD105"/>
    </sheetView>
  </sheetViews>
  <sheetFormatPr baseColWidth="10" defaultRowHeight="12.75" x14ac:dyDescent="0.2"/>
  <cols>
    <col min="1" max="1" width="20" customWidth="1"/>
    <col min="2" max="2" width="9.7109375" customWidth="1"/>
    <col min="3" max="3" width="10" style="4" customWidth="1"/>
    <col min="4" max="39" width="9.7109375" style="21" customWidth="1"/>
    <col min="40" max="40" width="11.85546875" style="21" customWidth="1"/>
    <col min="41" max="41" width="9.7109375" customWidth="1"/>
  </cols>
  <sheetData>
    <row r="1" spans="1:42" x14ac:dyDescent="0.2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</row>
    <row r="2" spans="1:42" s="15" customFormat="1" ht="15" customHeight="1" x14ac:dyDescent="0.25">
      <c r="A2" s="100" t="s">
        <v>282</v>
      </c>
    </row>
    <row r="3" spans="1:42" s="15" customFormat="1" ht="14.25" x14ac:dyDescent="0.2">
      <c r="A3" s="99"/>
    </row>
    <row r="4" spans="1:42" s="15" customFormat="1" ht="15" x14ac:dyDescent="0.25">
      <c r="A4" s="100" t="s">
        <v>158</v>
      </c>
      <c r="B4" s="287" t="str">
        <f>IF(Vertragsdaten!B6="","",Vertragsdaten!B6)</f>
        <v>EP SIEP</v>
      </c>
      <c r="C4" s="287"/>
      <c r="D4" s="287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59"/>
      <c r="AH4" s="59"/>
      <c r="AI4" s="59"/>
      <c r="AJ4" s="59"/>
      <c r="AK4" s="59"/>
      <c r="AL4" s="59"/>
      <c r="AM4" s="59"/>
      <c r="AN4" s="59"/>
      <c r="AO4" s="59"/>
    </row>
    <row r="5" spans="1:42" s="15" customFormat="1" ht="8.25" customHeight="1" x14ac:dyDescent="0.25">
      <c r="A5" s="100"/>
      <c r="B5" s="89"/>
      <c r="C5" s="89"/>
      <c r="D5" s="89"/>
    </row>
    <row r="6" spans="1:42" s="15" customFormat="1" ht="15" x14ac:dyDescent="0.25">
      <c r="A6" s="100" t="s">
        <v>159</v>
      </c>
      <c r="B6" s="325" t="str">
        <f>Vertragsdaten!B8</f>
        <v>070017/000025</v>
      </c>
      <c r="C6" s="325"/>
      <c r="D6" s="325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83"/>
      <c r="AO6" s="83"/>
    </row>
    <row r="7" spans="1:42" s="15" customFormat="1" ht="15" customHeight="1" x14ac:dyDescent="0.25">
      <c r="A7" s="100"/>
      <c r="AN7" s="64"/>
      <c r="AO7" s="64"/>
    </row>
    <row r="8" spans="1:42" s="8" customFormat="1" ht="15" x14ac:dyDescent="0.25">
      <c r="A8" s="100" t="s">
        <v>160</v>
      </c>
      <c r="B8" s="328">
        <v>44166</v>
      </c>
      <c r="C8" s="329"/>
      <c r="D8" s="32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83"/>
      <c r="AO8" s="83"/>
    </row>
    <row r="9" spans="1:42" x14ac:dyDescent="0.2">
      <c r="A9" s="65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</row>
    <row r="10" spans="1:42" s="128" customFormat="1" ht="27.75" customHeight="1" x14ac:dyDescent="0.2">
      <c r="A10" s="127"/>
      <c r="F10" s="326" t="s">
        <v>284</v>
      </c>
      <c r="G10" s="330"/>
      <c r="H10" s="326" t="s">
        <v>276</v>
      </c>
      <c r="I10" s="330"/>
      <c r="J10" s="326" t="s">
        <v>277</v>
      </c>
      <c r="K10" s="330"/>
      <c r="L10" s="326" t="s">
        <v>313</v>
      </c>
      <c r="M10" s="330"/>
      <c r="N10" s="326" t="s">
        <v>382</v>
      </c>
      <c r="O10" s="330"/>
      <c r="P10" s="326" t="s">
        <v>274</v>
      </c>
      <c r="Q10" s="331"/>
      <c r="R10" s="326" t="s">
        <v>279</v>
      </c>
      <c r="S10" s="330"/>
      <c r="T10" s="326" t="s">
        <v>314</v>
      </c>
      <c r="U10" s="330"/>
      <c r="V10" s="326" t="s">
        <v>383</v>
      </c>
      <c r="W10" s="330"/>
      <c r="X10" s="326" t="s">
        <v>275</v>
      </c>
      <c r="Y10" s="330"/>
      <c r="Z10" s="326" t="s">
        <v>278</v>
      </c>
      <c r="AA10" s="330"/>
      <c r="AB10" s="326" t="s">
        <v>311</v>
      </c>
      <c r="AC10" s="330"/>
      <c r="AD10" s="326" t="s">
        <v>396</v>
      </c>
      <c r="AE10" s="330"/>
      <c r="AF10" s="326" t="s">
        <v>199</v>
      </c>
      <c r="AG10" s="331"/>
      <c r="AH10" s="326" t="s">
        <v>200</v>
      </c>
      <c r="AI10" s="327"/>
      <c r="AJ10" s="326" t="s">
        <v>201</v>
      </c>
      <c r="AK10" s="327"/>
      <c r="AL10" s="332" t="s">
        <v>305</v>
      </c>
      <c r="AM10" s="333"/>
      <c r="AN10" s="131"/>
      <c r="AO10" s="133" t="s">
        <v>280</v>
      </c>
      <c r="AP10" s="288" t="s">
        <v>281</v>
      </c>
    </row>
    <row r="11" spans="1:42" ht="3.75" hidden="1" customHeight="1" x14ac:dyDescent="0.2">
      <c r="C11" s="4" t="str">
        <f>VLOOKUP(C12,'MA-Liste'!A192:B198,2,FALSE)</f>
        <v>$K:$K</v>
      </c>
      <c r="D11">
        <f>VLOOKUP(D12,Vertragsdaten!A37:B42,2,FALSE)</f>
        <v>2</v>
      </c>
      <c r="E11"/>
      <c r="F11"/>
      <c r="G11"/>
      <c r="H11" s="70"/>
      <c r="I11" s="71"/>
      <c r="J11" s="65"/>
      <c r="K11" s="65"/>
      <c r="L11" s="65"/>
      <c r="M11" s="65"/>
      <c r="N11" s="65"/>
      <c r="O11" s="65"/>
      <c r="P11" s="70"/>
      <c r="Q11" s="71"/>
      <c r="R11" s="65"/>
      <c r="S11" s="65"/>
      <c r="T11" s="65"/>
      <c r="U11" s="65"/>
      <c r="V11" s="65"/>
      <c r="W11" s="65"/>
      <c r="X11" s="70"/>
      <c r="Y11" s="71"/>
      <c r="Z11" s="65"/>
      <c r="AA11" s="65"/>
      <c r="AB11" s="65"/>
      <c r="AC11" s="65"/>
      <c r="AD11" s="65"/>
      <c r="AE11" s="65"/>
      <c r="AF11" s="70"/>
      <c r="AG11" s="71"/>
      <c r="AH11" s="70"/>
      <c r="AI11" s="71"/>
      <c r="AJ11" s="70"/>
      <c r="AK11" s="71"/>
      <c r="AL11" s="65"/>
      <c r="AM11" s="65"/>
      <c r="AN11"/>
      <c r="AO11" s="1"/>
      <c r="AP11" s="134"/>
    </row>
    <row r="12" spans="1:42" s="1" customFormat="1" ht="31.5" customHeight="1" x14ac:dyDescent="0.2">
      <c r="A12" s="44" t="s">
        <v>23</v>
      </c>
      <c r="B12" s="45" t="s">
        <v>18</v>
      </c>
      <c r="C12" s="87" t="str">
        <f>'MA-Liste'!K7</f>
        <v>Kategorie</v>
      </c>
      <c r="D12" s="88" t="s">
        <v>157</v>
      </c>
      <c r="E12" s="60" t="s">
        <v>152</v>
      </c>
      <c r="F12" s="60" t="s">
        <v>22</v>
      </c>
      <c r="G12" s="60" t="s">
        <v>156</v>
      </c>
      <c r="H12" s="72" t="s">
        <v>22</v>
      </c>
      <c r="I12" s="46" t="s">
        <v>156</v>
      </c>
      <c r="J12" s="112" t="s">
        <v>22</v>
      </c>
      <c r="K12" s="112" t="s">
        <v>156</v>
      </c>
      <c r="L12" s="112" t="s">
        <v>22</v>
      </c>
      <c r="M12" s="112" t="s">
        <v>156</v>
      </c>
      <c r="N12" s="112" t="s">
        <v>22</v>
      </c>
      <c r="O12" s="112" t="s">
        <v>156</v>
      </c>
      <c r="P12" s="72" t="s">
        <v>22</v>
      </c>
      <c r="Q12" s="46" t="s">
        <v>156</v>
      </c>
      <c r="R12" s="112" t="s">
        <v>22</v>
      </c>
      <c r="S12" s="112" t="s">
        <v>156</v>
      </c>
      <c r="T12" s="112" t="s">
        <v>22</v>
      </c>
      <c r="U12" s="112" t="s">
        <v>156</v>
      </c>
      <c r="V12" s="112" t="s">
        <v>22</v>
      </c>
      <c r="W12" s="112" t="s">
        <v>156</v>
      </c>
      <c r="X12" s="72" t="s">
        <v>22</v>
      </c>
      <c r="Y12" s="46" t="s">
        <v>156</v>
      </c>
      <c r="Z12" s="112" t="s">
        <v>22</v>
      </c>
      <c r="AA12" s="112" t="s">
        <v>156</v>
      </c>
      <c r="AB12" s="112" t="s">
        <v>22</v>
      </c>
      <c r="AC12" s="112" t="s">
        <v>156</v>
      </c>
      <c r="AD12" s="112" t="s">
        <v>22</v>
      </c>
      <c r="AE12" s="112" t="s">
        <v>156</v>
      </c>
      <c r="AF12" s="81" t="s">
        <v>22</v>
      </c>
      <c r="AG12" s="13" t="s">
        <v>156</v>
      </c>
      <c r="AH12" s="81" t="s">
        <v>22</v>
      </c>
      <c r="AI12" s="13" t="s">
        <v>156</v>
      </c>
      <c r="AJ12" s="81" t="s">
        <v>22</v>
      </c>
      <c r="AK12" s="13" t="s">
        <v>156</v>
      </c>
      <c r="AL12" s="183" t="s">
        <v>22</v>
      </c>
      <c r="AM12" s="183" t="s">
        <v>156</v>
      </c>
      <c r="AN12" s="130" t="s">
        <v>153</v>
      </c>
      <c r="AO12" s="132" t="s">
        <v>285</v>
      </c>
      <c r="AP12" s="135"/>
    </row>
    <row r="13" spans="1:42" ht="15" customHeight="1" x14ac:dyDescent="0.2">
      <c r="A13" s="90" t="s">
        <v>145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70" ca="1" si="0">IF(OR($C13="",$C13=0),"",VLOOKUP($C13,Ansätze,$D$11,FALSE))</f>
        <v>140</v>
      </c>
      <c r="E13" s="20">
        <f>SUM(F13++H13+J13+L13+P13+R13+T13+X13+Z13+AB13+AF13+AH13+AJ13+AL13)</f>
        <v>0</v>
      </c>
      <c r="F13" s="73"/>
      <c r="G13" s="74">
        <f ca="1">IF(D13="",0,D13*F13)</f>
        <v>0</v>
      </c>
      <c r="H13" s="73"/>
      <c r="I13" s="74">
        <f t="shared" ref="I13:I83" ca="1" si="1">IF(D13="",0,D13*H13)</f>
        <v>0</v>
      </c>
      <c r="J13" s="73"/>
      <c r="K13" s="113">
        <f ca="1">IF($D13="",0,$D13*J13)</f>
        <v>0</v>
      </c>
      <c r="L13" s="73"/>
      <c r="M13" s="113">
        <f ca="1">IF($D13="",0,$D13*L13)</f>
        <v>0</v>
      </c>
      <c r="N13" s="73"/>
      <c r="O13" s="113">
        <f ca="1">IF($D13="",0,$D13*N13)</f>
        <v>0</v>
      </c>
      <c r="P13" s="73"/>
      <c r="Q13" s="74">
        <f ca="1">IF($D13="",0,$D13*P13)</f>
        <v>0</v>
      </c>
      <c r="R13" s="73"/>
      <c r="S13" s="113">
        <f t="shared" ref="S13:S81" ca="1" si="2">IF($D13="",0,$D13*R13)</f>
        <v>0</v>
      </c>
      <c r="T13" s="73"/>
      <c r="U13" s="113">
        <f t="shared" ref="U13:U83" ca="1" si="3">IF($D13="",0,$D13*T13)</f>
        <v>0</v>
      </c>
      <c r="V13" s="73"/>
      <c r="W13" s="113">
        <f t="shared" ref="W13:W83" ca="1" si="4">IF($D13="",0,$D13*V13)</f>
        <v>0</v>
      </c>
      <c r="X13" s="101"/>
      <c r="Y13" s="74">
        <f t="shared" ref="Y13:Y81" ca="1" si="5">IF($D13="",0,$D13*X13)</f>
        <v>0</v>
      </c>
      <c r="Z13" s="73"/>
      <c r="AA13" s="113">
        <f ca="1">IF($D13="",0,$D13*Z13)</f>
        <v>0</v>
      </c>
      <c r="AB13" s="73"/>
      <c r="AC13" s="113">
        <f ca="1">IF($D13="",0,$D13*AB13)</f>
        <v>0</v>
      </c>
      <c r="AD13" s="73"/>
      <c r="AE13" s="113">
        <f ca="1">IF($D13="",0,$D13*AD13)</f>
        <v>0</v>
      </c>
      <c r="AF13" s="73"/>
      <c r="AG13" s="74">
        <f t="shared" ref="AG13:AG44" ca="1" si="6">IF(D13="",0,D13*AF13)</f>
        <v>0</v>
      </c>
      <c r="AH13" s="73"/>
      <c r="AI13" s="74">
        <f t="shared" ref="AI13:AI44" ca="1" si="7">IF(D13="",0,D13*AH13)</f>
        <v>0</v>
      </c>
      <c r="AJ13" s="73"/>
      <c r="AK13" s="74">
        <f t="shared" ref="AK13:AK83" ca="1" si="8">IF(D13="",0,D13*AJ13)</f>
        <v>0</v>
      </c>
      <c r="AL13" s="73"/>
      <c r="AM13" s="74">
        <f ca="1">IF(D13="",0,D13*AL13)</f>
        <v>0</v>
      </c>
      <c r="AN13" s="82">
        <f t="shared" ref="AN13:AN83" ca="1" si="9">IF(D13="",0,D13*E13)</f>
        <v>0</v>
      </c>
      <c r="AO13" s="74"/>
      <c r="AP13" s="138">
        <f ca="1">SUM(AN13+AO13)</f>
        <v>0</v>
      </c>
    </row>
    <row r="14" spans="1:42" ht="15" customHeight="1" x14ac:dyDescent="0.2">
      <c r="A14" s="90" t="s">
        <v>162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84" si="10">SUM(F14++H14+J14+L14+P14+R14+T14+X14+Z14+AB14+AF14+AH14+AJ14+AL14)</f>
        <v>0</v>
      </c>
      <c r="F14" s="73"/>
      <c r="G14" s="74">
        <f ca="1">IF(D14="",0,D14*F14)</f>
        <v>0</v>
      </c>
      <c r="H14" s="73"/>
      <c r="I14" s="74">
        <f t="shared" ca="1" si="1"/>
        <v>0</v>
      </c>
      <c r="J14" s="73"/>
      <c r="K14" s="113">
        <f t="shared" ref="K14:K84" ca="1" si="11">IF($D14="",0,$D14*J14)</f>
        <v>0</v>
      </c>
      <c r="L14" s="73"/>
      <c r="M14" s="113">
        <f t="shared" ref="M14:M84" ca="1" si="12">IF($D14="",0,$D14*L14)</f>
        <v>0</v>
      </c>
      <c r="N14" s="73"/>
      <c r="O14" s="113">
        <f t="shared" ref="O14:O84" ca="1" si="13">IF($D14="",0,$D14*N14)</f>
        <v>0</v>
      </c>
      <c r="P14" s="73"/>
      <c r="Q14" s="74">
        <f t="shared" ref="Q14:Q84" ca="1" si="14">IF($D14="",0,$D14*P14)</f>
        <v>0</v>
      </c>
      <c r="R14" s="73"/>
      <c r="S14" s="113">
        <f t="shared" ca="1" si="2"/>
        <v>0</v>
      </c>
      <c r="T14" s="73"/>
      <c r="U14" s="113">
        <f t="shared" ca="1" si="3"/>
        <v>0</v>
      </c>
      <c r="V14" s="73"/>
      <c r="W14" s="113">
        <f t="shared" ca="1" si="4"/>
        <v>0</v>
      </c>
      <c r="X14" s="101"/>
      <c r="Y14" s="74">
        <f t="shared" ca="1" si="5"/>
        <v>0</v>
      </c>
      <c r="Z14" s="73"/>
      <c r="AA14" s="113">
        <f t="shared" ref="AA14:AA83" ca="1" si="15">IF($D14="",0,$D14*Z14)</f>
        <v>0</v>
      </c>
      <c r="AB14" s="73"/>
      <c r="AC14" s="113">
        <f t="shared" ref="AC14:AC83" ca="1" si="16">IF($D14="",0,$D14*AB14)</f>
        <v>0</v>
      </c>
      <c r="AD14" s="73"/>
      <c r="AE14" s="113">
        <f t="shared" ref="AE14:AE51" ca="1" si="17">IF($D14="",0,$D14*AD14)</f>
        <v>0</v>
      </c>
      <c r="AF14" s="73"/>
      <c r="AG14" s="74">
        <f t="shared" ca="1" si="6"/>
        <v>0</v>
      </c>
      <c r="AH14" s="73"/>
      <c r="AI14" s="74">
        <f t="shared" ca="1" si="7"/>
        <v>0</v>
      </c>
      <c r="AJ14" s="73"/>
      <c r="AK14" s="74">
        <f t="shared" ca="1" si="8"/>
        <v>0</v>
      </c>
      <c r="AL14" s="73"/>
      <c r="AM14" s="74">
        <f t="shared" ref="AM14:AM84" ca="1" si="18">IF(D14="",0,D14*AL14)</f>
        <v>0</v>
      </c>
      <c r="AN14" s="82">
        <f t="shared" ca="1" si="9"/>
        <v>0</v>
      </c>
      <c r="AO14" s="74"/>
      <c r="AP14" s="139">
        <f t="shared" ref="AP14:AP84" ca="1" si="19">SUM(AN14+AO14)</f>
        <v>0</v>
      </c>
    </row>
    <row r="15" spans="1:42" ht="15" customHeight="1" x14ac:dyDescent="0.2">
      <c r="A15" s="90" t="s">
        <v>146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10"/>
        <v>0</v>
      </c>
      <c r="F15" s="73"/>
      <c r="G15" s="74">
        <f t="shared" ref="G15:G85" ca="1" si="20">IF(D15="",0,D15*F15)</f>
        <v>0</v>
      </c>
      <c r="H15" s="73"/>
      <c r="I15" s="74">
        <f t="shared" ca="1" si="1"/>
        <v>0</v>
      </c>
      <c r="J15" s="73"/>
      <c r="K15" s="113">
        <f t="shared" ca="1" si="11"/>
        <v>0</v>
      </c>
      <c r="L15" s="73"/>
      <c r="M15" s="113">
        <f t="shared" ca="1" si="12"/>
        <v>0</v>
      </c>
      <c r="N15" s="73"/>
      <c r="O15" s="113">
        <f t="shared" ca="1" si="13"/>
        <v>0</v>
      </c>
      <c r="P15" s="73"/>
      <c r="Q15" s="74">
        <f t="shared" ca="1" si="14"/>
        <v>0</v>
      </c>
      <c r="R15" s="73"/>
      <c r="S15" s="113">
        <f t="shared" ca="1" si="2"/>
        <v>0</v>
      </c>
      <c r="T15" s="73"/>
      <c r="U15" s="113">
        <f t="shared" ca="1" si="3"/>
        <v>0</v>
      </c>
      <c r="V15" s="73"/>
      <c r="W15" s="113">
        <f t="shared" ca="1" si="4"/>
        <v>0</v>
      </c>
      <c r="X15" s="101"/>
      <c r="Y15" s="74">
        <f t="shared" ca="1" si="5"/>
        <v>0</v>
      </c>
      <c r="Z15" s="73"/>
      <c r="AA15" s="113">
        <f t="shared" ca="1" si="15"/>
        <v>0</v>
      </c>
      <c r="AB15" s="73"/>
      <c r="AC15" s="113">
        <f t="shared" ca="1" si="16"/>
        <v>0</v>
      </c>
      <c r="AD15" s="73"/>
      <c r="AE15" s="113">
        <f t="shared" ca="1" si="17"/>
        <v>0</v>
      </c>
      <c r="AF15" s="73"/>
      <c r="AG15" s="74">
        <f t="shared" ca="1" si="6"/>
        <v>0</v>
      </c>
      <c r="AH15" s="73"/>
      <c r="AI15" s="74">
        <f t="shared" ca="1" si="7"/>
        <v>0</v>
      </c>
      <c r="AJ15" s="73"/>
      <c r="AK15" s="74">
        <f t="shared" ca="1" si="8"/>
        <v>0</v>
      </c>
      <c r="AL15" s="73"/>
      <c r="AM15" s="74">
        <f t="shared" ca="1" si="18"/>
        <v>0</v>
      </c>
      <c r="AN15" s="82">
        <f t="shared" ca="1" si="9"/>
        <v>0</v>
      </c>
      <c r="AO15" s="74"/>
      <c r="AP15" s="139">
        <f t="shared" ca="1" si="19"/>
        <v>0</v>
      </c>
    </row>
    <row r="16" spans="1:42" ht="15" customHeight="1" x14ac:dyDescent="0.2">
      <c r="A16" s="90" t="s">
        <v>149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10"/>
        <v>0</v>
      </c>
      <c r="F16" s="73"/>
      <c r="G16" s="74">
        <f t="shared" ca="1" si="20"/>
        <v>0</v>
      </c>
      <c r="H16" s="73"/>
      <c r="I16" s="74">
        <f t="shared" ca="1" si="1"/>
        <v>0</v>
      </c>
      <c r="J16" s="73"/>
      <c r="K16" s="113">
        <f t="shared" ca="1" si="11"/>
        <v>0</v>
      </c>
      <c r="L16" s="73"/>
      <c r="M16" s="113">
        <f t="shared" ca="1" si="12"/>
        <v>0</v>
      </c>
      <c r="N16" s="73"/>
      <c r="O16" s="113">
        <f t="shared" ca="1" si="13"/>
        <v>0</v>
      </c>
      <c r="P16" s="73"/>
      <c r="Q16" s="74">
        <f t="shared" ca="1" si="14"/>
        <v>0</v>
      </c>
      <c r="R16" s="73"/>
      <c r="S16" s="113">
        <f t="shared" ca="1" si="2"/>
        <v>0</v>
      </c>
      <c r="T16" s="73"/>
      <c r="U16" s="113">
        <f t="shared" ca="1" si="3"/>
        <v>0</v>
      </c>
      <c r="V16" s="73"/>
      <c r="W16" s="113">
        <f t="shared" ca="1" si="4"/>
        <v>0</v>
      </c>
      <c r="X16" s="101"/>
      <c r="Y16" s="74">
        <f t="shared" ca="1" si="5"/>
        <v>0</v>
      </c>
      <c r="Z16" s="73"/>
      <c r="AA16" s="113">
        <f t="shared" ca="1" si="15"/>
        <v>0</v>
      </c>
      <c r="AB16" s="101"/>
      <c r="AC16" s="113">
        <f t="shared" ca="1" si="16"/>
        <v>0</v>
      </c>
      <c r="AD16" s="101"/>
      <c r="AE16" s="113">
        <f t="shared" ca="1" si="17"/>
        <v>0</v>
      </c>
      <c r="AF16" s="73"/>
      <c r="AG16" s="74">
        <f t="shared" ca="1" si="6"/>
        <v>0</v>
      </c>
      <c r="AH16" s="73"/>
      <c r="AI16" s="74">
        <f t="shared" ca="1" si="7"/>
        <v>0</v>
      </c>
      <c r="AJ16" s="73"/>
      <c r="AK16" s="74">
        <f t="shared" ca="1" si="8"/>
        <v>0</v>
      </c>
      <c r="AL16" s="73"/>
      <c r="AM16" s="74">
        <f t="shared" ca="1" si="18"/>
        <v>0</v>
      </c>
      <c r="AN16" s="82">
        <f t="shared" ca="1" si="9"/>
        <v>0</v>
      </c>
      <c r="AO16" s="74"/>
      <c r="AP16" s="139">
        <f t="shared" ca="1" si="19"/>
        <v>0</v>
      </c>
    </row>
    <row r="17" spans="1:42" ht="15" customHeight="1" x14ac:dyDescent="0.2">
      <c r="A17" s="90" t="s">
        <v>236</v>
      </c>
      <c r="B17" t="s">
        <v>65</v>
      </c>
      <c r="C17" s="4" t="s">
        <v>4</v>
      </c>
      <c r="D17" s="19">
        <f t="shared" si="0"/>
        <v>140</v>
      </c>
      <c r="E17" s="20">
        <f t="shared" si="10"/>
        <v>0</v>
      </c>
      <c r="F17" s="73"/>
      <c r="G17" s="74">
        <f t="shared" si="20"/>
        <v>0</v>
      </c>
      <c r="H17" s="73"/>
      <c r="I17" s="74">
        <f t="shared" si="1"/>
        <v>0</v>
      </c>
      <c r="J17" s="73"/>
      <c r="K17" s="113">
        <f t="shared" si="11"/>
        <v>0</v>
      </c>
      <c r="L17" s="73"/>
      <c r="M17" s="113">
        <f t="shared" si="12"/>
        <v>0</v>
      </c>
      <c r="N17" s="73"/>
      <c r="O17" s="113">
        <f t="shared" si="13"/>
        <v>0</v>
      </c>
      <c r="P17" s="73"/>
      <c r="Q17" s="74">
        <f t="shared" si="14"/>
        <v>0</v>
      </c>
      <c r="R17" s="73"/>
      <c r="S17" s="113">
        <f t="shared" si="2"/>
        <v>0</v>
      </c>
      <c r="T17" s="73"/>
      <c r="U17" s="113">
        <f t="shared" si="3"/>
        <v>0</v>
      </c>
      <c r="V17" s="73"/>
      <c r="W17" s="113">
        <f t="shared" si="4"/>
        <v>0</v>
      </c>
      <c r="X17" s="101"/>
      <c r="Y17" s="74">
        <f t="shared" si="5"/>
        <v>0</v>
      </c>
      <c r="Z17" s="73"/>
      <c r="AA17" s="113">
        <f t="shared" si="15"/>
        <v>0</v>
      </c>
      <c r="AB17" s="101"/>
      <c r="AC17" s="113">
        <f t="shared" si="16"/>
        <v>0</v>
      </c>
      <c r="AD17" s="101"/>
      <c r="AE17" s="113">
        <f t="shared" si="17"/>
        <v>0</v>
      </c>
      <c r="AF17" s="73"/>
      <c r="AG17" s="74">
        <f t="shared" si="6"/>
        <v>0</v>
      </c>
      <c r="AH17" s="73"/>
      <c r="AI17" s="74">
        <f t="shared" si="7"/>
        <v>0</v>
      </c>
      <c r="AJ17" s="73"/>
      <c r="AK17" s="74">
        <f t="shared" si="8"/>
        <v>0</v>
      </c>
      <c r="AL17" s="73"/>
      <c r="AM17" s="74">
        <f t="shared" si="18"/>
        <v>0</v>
      </c>
      <c r="AN17" s="82">
        <f t="shared" si="9"/>
        <v>0</v>
      </c>
      <c r="AO17" s="74"/>
      <c r="AP17" s="139">
        <f t="shared" si="19"/>
        <v>0</v>
      </c>
    </row>
    <row r="18" spans="1:42" ht="15" customHeight="1" x14ac:dyDescent="0.2">
      <c r="A18" s="90" t="s">
        <v>151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 t="shared" si="10"/>
        <v>3</v>
      </c>
      <c r="F18" s="73">
        <v>3</v>
      </c>
      <c r="G18" s="74">
        <f t="shared" ca="1" si="20"/>
        <v>420</v>
      </c>
      <c r="H18" s="73"/>
      <c r="I18" s="74">
        <f t="shared" ca="1" si="1"/>
        <v>0</v>
      </c>
      <c r="J18" s="73"/>
      <c r="K18" s="113">
        <f t="shared" ca="1" si="11"/>
        <v>0</v>
      </c>
      <c r="L18" s="73"/>
      <c r="M18" s="113">
        <f t="shared" ca="1" si="12"/>
        <v>0</v>
      </c>
      <c r="N18" s="73"/>
      <c r="O18" s="113">
        <f t="shared" ca="1" si="13"/>
        <v>0</v>
      </c>
      <c r="P18" s="73"/>
      <c r="Q18" s="74">
        <f t="shared" ca="1" si="14"/>
        <v>0</v>
      </c>
      <c r="R18" s="73"/>
      <c r="S18" s="113">
        <f t="shared" ca="1" si="2"/>
        <v>0</v>
      </c>
      <c r="T18" s="73"/>
      <c r="U18" s="113">
        <f t="shared" ca="1" si="3"/>
        <v>0</v>
      </c>
      <c r="V18" s="73">
        <v>23</v>
      </c>
      <c r="W18" s="113">
        <f t="shared" ca="1" si="4"/>
        <v>3220</v>
      </c>
      <c r="X18" s="101"/>
      <c r="Y18" s="74">
        <f t="shared" ca="1" si="5"/>
        <v>0</v>
      </c>
      <c r="Z18" s="73"/>
      <c r="AA18" s="113">
        <f t="shared" ca="1" si="15"/>
        <v>0</v>
      </c>
      <c r="AB18" s="101"/>
      <c r="AC18" s="113">
        <f t="shared" ca="1" si="16"/>
        <v>0</v>
      </c>
      <c r="AD18" s="101"/>
      <c r="AE18" s="113">
        <f t="shared" ca="1" si="17"/>
        <v>0</v>
      </c>
      <c r="AF18" s="73"/>
      <c r="AG18" s="74">
        <f t="shared" ca="1" si="6"/>
        <v>0</v>
      </c>
      <c r="AH18" s="73"/>
      <c r="AI18" s="74">
        <f t="shared" ca="1" si="7"/>
        <v>0</v>
      </c>
      <c r="AJ18" s="73"/>
      <c r="AK18" s="74">
        <f t="shared" ca="1" si="8"/>
        <v>0</v>
      </c>
      <c r="AL18" s="73"/>
      <c r="AM18" s="74">
        <f t="shared" ca="1" si="18"/>
        <v>0</v>
      </c>
      <c r="AN18" s="82">
        <f t="shared" ca="1" si="9"/>
        <v>420</v>
      </c>
      <c r="AO18" s="74"/>
      <c r="AP18" s="139">
        <f t="shared" ca="1" si="19"/>
        <v>420</v>
      </c>
    </row>
    <row r="19" spans="1:42" ht="15" customHeight="1" x14ac:dyDescent="0.2">
      <c r="A19" s="90" t="s">
        <v>369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si="10"/>
        <v>0</v>
      </c>
      <c r="F19" s="73"/>
      <c r="G19" s="74">
        <f t="shared" ca="1" si="20"/>
        <v>0</v>
      </c>
      <c r="H19" s="73"/>
      <c r="I19" s="74">
        <f t="shared" ca="1" si="1"/>
        <v>0</v>
      </c>
      <c r="J19" s="73"/>
      <c r="K19" s="113">
        <f t="shared" ca="1" si="11"/>
        <v>0</v>
      </c>
      <c r="L19" s="73"/>
      <c r="M19" s="113">
        <f t="shared" ca="1" si="12"/>
        <v>0</v>
      </c>
      <c r="N19" s="73"/>
      <c r="O19" s="113">
        <f t="shared" ca="1" si="13"/>
        <v>0</v>
      </c>
      <c r="P19" s="73"/>
      <c r="Q19" s="74">
        <f t="shared" ca="1" si="14"/>
        <v>0</v>
      </c>
      <c r="R19" s="73"/>
      <c r="S19" s="113">
        <f t="shared" ca="1" si="2"/>
        <v>0</v>
      </c>
      <c r="T19" s="73"/>
      <c r="U19" s="113">
        <f t="shared" ca="1" si="3"/>
        <v>0</v>
      </c>
      <c r="V19" s="73"/>
      <c r="W19" s="113">
        <f t="shared" ca="1" si="4"/>
        <v>0</v>
      </c>
      <c r="X19" s="101"/>
      <c r="Y19" s="74">
        <f t="shared" ca="1" si="5"/>
        <v>0</v>
      </c>
      <c r="Z19" s="73"/>
      <c r="AA19" s="113">
        <f t="shared" ca="1" si="15"/>
        <v>0</v>
      </c>
      <c r="AB19" s="101"/>
      <c r="AC19" s="113">
        <f t="shared" ca="1" si="16"/>
        <v>0</v>
      </c>
      <c r="AD19" s="101"/>
      <c r="AE19" s="113">
        <f t="shared" ca="1" si="17"/>
        <v>0</v>
      </c>
      <c r="AF19" s="73"/>
      <c r="AG19" s="74">
        <f t="shared" ca="1" si="6"/>
        <v>0</v>
      </c>
      <c r="AH19" s="73"/>
      <c r="AI19" s="74">
        <f t="shared" ca="1" si="7"/>
        <v>0</v>
      </c>
      <c r="AJ19" s="73"/>
      <c r="AK19" s="74">
        <f t="shared" ca="1" si="8"/>
        <v>0</v>
      </c>
      <c r="AL19" s="73"/>
      <c r="AM19" s="74">
        <f t="shared" ca="1" si="18"/>
        <v>0</v>
      </c>
      <c r="AN19" s="82">
        <f t="shared" ca="1" si="9"/>
        <v>0</v>
      </c>
      <c r="AO19" s="74"/>
      <c r="AP19" s="139">
        <f t="shared" ca="1" si="19"/>
        <v>0</v>
      </c>
    </row>
    <row r="20" spans="1:42" ht="15" customHeight="1" x14ac:dyDescent="0.2">
      <c r="A20" s="90" t="s">
        <v>164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10"/>
        <v>0</v>
      </c>
      <c r="F20" s="73"/>
      <c r="G20" s="74">
        <f t="shared" ca="1" si="20"/>
        <v>0</v>
      </c>
      <c r="H20" s="73"/>
      <c r="I20" s="74">
        <f t="shared" ca="1" si="1"/>
        <v>0</v>
      </c>
      <c r="J20" s="73"/>
      <c r="K20" s="113">
        <f t="shared" ca="1" si="11"/>
        <v>0</v>
      </c>
      <c r="L20" s="73"/>
      <c r="M20" s="113">
        <f t="shared" ca="1" si="12"/>
        <v>0</v>
      </c>
      <c r="N20" s="73"/>
      <c r="O20" s="113">
        <f t="shared" ca="1" si="13"/>
        <v>0</v>
      </c>
      <c r="P20" s="73"/>
      <c r="Q20" s="74">
        <f t="shared" ca="1" si="14"/>
        <v>0</v>
      </c>
      <c r="R20" s="73"/>
      <c r="S20" s="113">
        <f t="shared" ca="1" si="2"/>
        <v>0</v>
      </c>
      <c r="T20" s="73"/>
      <c r="U20" s="113">
        <f t="shared" ca="1" si="3"/>
        <v>0</v>
      </c>
      <c r="V20" s="73"/>
      <c r="W20" s="113">
        <f t="shared" ca="1" si="4"/>
        <v>0</v>
      </c>
      <c r="X20" s="101"/>
      <c r="Y20" s="74">
        <f t="shared" ca="1" si="5"/>
        <v>0</v>
      </c>
      <c r="Z20" s="73"/>
      <c r="AA20" s="113">
        <f t="shared" ca="1" si="15"/>
        <v>0</v>
      </c>
      <c r="AB20" s="101"/>
      <c r="AC20" s="113">
        <f t="shared" ca="1" si="16"/>
        <v>0</v>
      </c>
      <c r="AD20" s="101"/>
      <c r="AE20" s="113">
        <f t="shared" ca="1" si="17"/>
        <v>0</v>
      </c>
      <c r="AF20" s="73"/>
      <c r="AG20" s="74">
        <f t="shared" ca="1" si="6"/>
        <v>0</v>
      </c>
      <c r="AH20" s="73"/>
      <c r="AI20" s="74">
        <f t="shared" ca="1" si="7"/>
        <v>0</v>
      </c>
      <c r="AJ20" s="73"/>
      <c r="AK20" s="74">
        <f t="shared" ca="1" si="8"/>
        <v>0</v>
      </c>
      <c r="AL20" s="73"/>
      <c r="AM20" s="74">
        <f t="shared" ca="1" si="18"/>
        <v>0</v>
      </c>
      <c r="AN20" s="82">
        <f t="shared" ca="1" si="9"/>
        <v>0</v>
      </c>
      <c r="AO20" s="74"/>
      <c r="AP20" s="139">
        <f t="shared" ca="1" si="19"/>
        <v>0</v>
      </c>
    </row>
    <row r="21" spans="1:42" ht="15" customHeight="1" x14ac:dyDescent="0.2">
      <c r="A21" s="90" t="s">
        <v>168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10"/>
        <v>0</v>
      </c>
      <c r="F21" s="73"/>
      <c r="G21" s="74">
        <f t="shared" ca="1" si="20"/>
        <v>0</v>
      </c>
      <c r="H21" s="73"/>
      <c r="I21" s="74">
        <f t="shared" ca="1" si="1"/>
        <v>0</v>
      </c>
      <c r="J21" s="73"/>
      <c r="K21" s="113">
        <f t="shared" ca="1" si="11"/>
        <v>0</v>
      </c>
      <c r="L21" s="73"/>
      <c r="M21" s="113">
        <f t="shared" ca="1" si="12"/>
        <v>0</v>
      </c>
      <c r="N21" s="73"/>
      <c r="O21" s="113">
        <f t="shared" ca="1" si="13"/>
        <v>0</v>
      </c>
      <c r="P21" s="73"/>
      <c r="Q21" s="74">
        <f t="shared" ca="1" si="14"/>
        <v>0</v>
      </c>
      <c r="R21" s="73"/>
      <c r="S21" s="113">
        <f t="shared" ca="1" si="2"/>
        <v>0</v>
      </c>
      <c r="T21" s="73"/>
      <c r="U21" s="113">
        <f t="shared" ca="1" si="3"/>
        <v>0</v>
      </c>
      <c r="V21" s="73"/>
      <c r="W21" s="113">
        <f t="shared" ca="1" si="4"/>
        <v>0</v>
      </c>
      <c r="X21" s="101"/>
      <c r="Y21" s="74">
        <f t="shared" ca="1" si="5"/>
        <v>0</v>
      </c>
      <c r="Z21" s="73"/>
      <c r="AA21" s="113">
        <f t="shared" ca="1" si="15"/>
        <v>0</v>
      </c>
      <c r="AB21" s="101"/>
      <c r="AC21" s="113">
        <f t="shared" ca="1" si="16"/>
        <v>0</v>
      </c>
      <c r="AD21" s="101"/>
      <c r="AE21" s="113">
        <f t="shared" ca="1" si="17"/>
        <v>0</v>
      </c>
      <c r="AF21" s="73"/>
      <c r="AG21" s="74">
        <f t="shared" ca="1" si="6"/>
        <v>0</v>
      </c>
      <c r="AH21" s="73"/>
      <c r="AI21" s="74">
        <f t="shared" ca="1" si="7"/>
        <v>0</v>
      </c>
      <c r="AJ21" s="73"/>
      <c r="AK21" s="74">
        <f t="shared" ca="1" si="8"/>
        <v>0</v>
      </c>
      <c r="AL21" s="73"/>
      <c r="AM21" s="74">
        <f t="shared" ca="1" si="18"/>
        <v>0</v>
      </c>
      <c r="AN21" s="82">
        <f t="shared" ca="1" si="9"/>
        <v>0</v>
      </c>
      <c r="AO21" s="74"/>
      <c r="AP21" s="139">
        <f t="shared" ca="1" si="19"/>
        <v>0</v>
      </c>
    </row>
    <row r="22" spans="1:42" ht="15" customHeight="1" x14ac:dyDescent="0.2">
      <c r="A22" s="90" t="s">
        <v>169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10"/>
        <v>0</v>
      </c>
      <c r="F22" s="73"/>
      <c r="G22" s="74">
        <f t="shared" ca="1" si="20"/>
        <v>0</v>
      </c>
      <c r="H22" s="73"/>
      <c r="I22" s="74">
        <f t="shared" ca="1" si="1"/>
        <v>0</v>
      </c>
      <c r="J22" s="73"/>
      <c r="K22" s="113">
        <f t="shared" ca="1" si="11"/>
        <v>0</v>
      </c>
      <c r="L22" s="73"/>
      <c r="M22" s="113">
        <f t="shared" ca="1" si="12"/>
        <v>0</v>
      </c>
      <c r="N22" s="73"/>
      <c r="O22" s="113">
        <f t="shared" ca="1" si="13"/>
        <v>0</v>
      </c>
      <c r="P22" s="73"/>
      <c r="Q22" s="74">
        <f t="shared" ca="1" si="14"/>
        <v>0</v>
      </c>
      <c r="R22" s="73"/>
      <c r="S22" s="113">
        <f t="shared" ca="1" si="2"/>
        <v>0</v>
      </c>
      <c r="T22" s="73"/>
      <c r="U22" s="113">
        <f t="shared" ca="1" si="3"/>
        <v>0</v>
      </c>
      <c r="V22" s="73"/>
      <c r="W22" s="113">
        <f t="shared" ca="1" si="4"/>
        <v>0</v>
      </c>
      <c r="X22" s="101"/>
      <c r="Y22" s="74">
        <f t="shared" ca="1" si="5"/>
        <v>0</v>
      </c>
      <c r="Z22" s="73"/>
      <c r="AA22" s="113">
        <f t="shared" ca="1" si="15"/>
        <v>0</v>
      </c>
      <c r="AB22" s="101"/>
      <c r="AC22" s="113">
        <f t="shared" ca="1" si="16"/>
        <v>0</v>
      </c>
      <c r="AD22" s="101"/>
      <c r="AE22" s="113">
        <f t="shared" ca="1" si="17"/>
        <v>0</v>
      </c>
      <c r="AF22" s="73"/>
      <c r="AG22" s="74">
        <f t="shared" ca="1" si="6"/>
        <v>0</v>
      </c>
      <c r="AH22" s="73"/>
      <c r="AI22" s="74">
        <f t="shared" ca="1" si="7"/>
        <v>0</v>
      </c>
      <c r="AJ22" s="73"/>
      <c r="AK22" s="74">
        <f t="shared" ca="1" si="8"/>
        <v>0</v>
      </c>
      <c r="AL22" s="73"/>
      <c r="AM22" s="74">
        <f t="shared" ca="1" si="18"/>
        <v>0</v>
      </c>
      <c r="AN22" s="82">
        <f t="shared" ca="1" si="9"/>
        <v>0</v>
      </c>
      <c r="AO22" s="74"/>
      <c r="AP22" s="139">
        <f t="shared" ca="1" si="19"/>
        <v>0</v>
      </c>
    </row>
    <row r="23" spans="1:42" ht="15" customHeight="1" x14ac:dyDescent="0.2">
      <c r="A23" s="90" t="s">
        <v>170</v>
      </c>
      <c r="B23" t="str">
        <f>IF($A23="","",INDEX('MA-Liste'!$D:$D,MATCH($A23,'MA-Liste'!$M:$M,FALSE)))</f>
        <v>AeBo</v>
      </c>
      <c r="C23" s="4" t="str">
        <f ca="1">IF($A23="","",INDEX(INDIRECT("'MA-Liste'!"&amp;$C$11),MATCH($A23,'MA-Liste'!$M:$M,FALSE)))</f>
        <v>D</v>
      </c>
      <c r="D23" s="19">
        <f t="shared" ca="1" si="0"/>
        <v>100</v>
      </c>
      <c r="E23" s="20">
        <f t="shared" si="10"/>
        <v>0</v>
      </c>
      <c r="F23" s="73"/>
      <c r="G23" s="74">
        <f t="shared" ca="1" si="20"/>
        <v>0</v>
      </c>
      <c r="H23" s="73"/>
      <c r="I23" s="74">
        <f t="shared" ca="1" si="1"/>
        <v>0</v>
      </c>
      <c r="J23" s="73"/>
      <c r="K23" s="113">
        <f t="shared" ca="1" si="11"/>
        <v>0</v>
      </c>
      <c r="L23" s="73"/>
      <c r="M23" s="113">
        <f t="shared" ca="1" si="12"/>
        <v>0</v>
      </c>
      <c r="N23" s="73"/>
      <c r="O23" s="113">
        <f t="shared" ca="1" si="13"/>
        <v>0</v>
      </c>
      <c r="P23" s="73"/>
      <c r="Q23" s="74">
        <f t="shared" ca="1" si="14"/>
        <v>0</v>
      </c>
      <c r="R23" s="73"/>
      <c r="S23" s="113">
        <f t="shared" ca="1" si="2"/>
        <v>0</v>
      </c>
      <c r="T23" s="73"/>
      <c r="U23" s="113">
        <f t="shared" ca="1" si="3"/>
        <v>0</v>
      </c>
      <c r="V23" s="73"/>
      <c r="W23" s="113">
        <f t="shared" ca="1" si="4"/>
        <v>0</v>
      </c>
      <c r="X23" s="101"/>
      <c r="Y23" s="74">
        <f t="shared" ca="1" si="5"/>
        <v>0</v>
      </c>
      <c r="Z23" s="73"/>
      <c r="AA23" s="113">
        <f t="shared" ca="1" si="15"/>
        <v>0</v>
      </c>
      <c r="AB23" s="101"/>
      <c r="AC23" s="113">
        <f t="shared" ca="1" si="16"/>
        <v>0</v>
      </c>
      <c r="AD23" s="101"/>
      <c r="AE23" s="113">
        <f t="shared" ca="1" si="17"/>
        <v>0</v>
      </c>
      <c r="AF23" s="73"/>
      <c r="AG23" s="74">
        <f t="shared" ca="1" si="6"/>
        <v>0</v>
      </c>
      <c r="AH23" s="73"/>
      <c r="AI23" s="74">
        <f t="shared" ca="1" si="7"/>
        <v>0</v>
      </c>
      <c r="AJ23" s="73"/>
      <c r="AK23" s="74">
        <f t="shared" ca="1" si="8"/>
        <v>0</v>
      </c>
      <c r="AL23" s="73"/>
      <c r="AM23" s="74">
        <f t="shared" ca="1" si="18"/>
        <v>0</v>
      </c>
      <c r="AN23" s="82">
        <f t="shared" ca="1" si="9"/>
        <v>0</v>
      </c>
      <c r="AO23" s="74"/>
      <c r="AP23" s="139">
        <f t="shared" ca="1" si="19"/>
        <v>0</v>
      </c>
    </row>
    <row r="24" spans="1:42" ht="15" customHeight="1" x14ac:dyDescent="0.2">
      <c r="A24" s="90" t="s">
        <v>171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F</v>
      </c>
      <c r="D24" s="19">
        <f t="shared" ca="1" si="0"/>
        <v>60</v>
      </c>
      <c r="E24" s="20">
        <f t="shared" si="10"/>
        <v>0</v>
      </c>
      <c r="F24" s="73"/>
      <c r="G24" s="74">
        <f t="shared" ca="1" si="20"/>
        <v>0</v>
      </c>
      <c r="H24" s="73"/>
      <c r="I24" s="74">
        <f t="shared" ca="1" si="1"/>
        <v>0</v>
      </c>
      <c r="J24" s="73"/>
      <c r="K24" s="113">
        <f t="shared" ca="1" si="11"/>
        <v>0</v>
      </c>
      <c r="L24" s="73"/>
      <c r="M24" s="113">
        <f t="shared" ca="1" si="12"/>
        <v>0</v>
      </c>
      <c r="N24" s="73"/>
      <c r="O24" s="113">
        <f t="shared" ca="1" si="13"/>
        <v>0</v>
      </c>
      <c r="P24" s="73"/>
      <c r="Q24" s="74">
        <f t="shared" ca="1" si="14"/>
        <v>0</v>
      </c>
      <c r="R24" s="73"/>
      <c r="S24" s="113">
        <f t="shared" ca="1" si="2"/>
        <v>0</v>
      </c>
      <c r="T24" s="73"/>
      <c r="U24" s="113">
        <f t="shared" ca="1" si="3"/>
        <v>0</v>
      </c>
      <c r="V24" s="73"/>
      <c r="W24" s="113">
        <f t="shared" ca="1" si="4"/>
        <v>0</v>
      </c>
      <c r="X24" s="101"/>
      <c r="Y24" s="74">
        <f t="shared" ca="1" si="5"/>
        <v>0</v>
      </c>
      <c r="Z24" s="73"/>
      <c r="AA24" s="113">
        <f t="shared" ca="1" si="15"/>
        <v>0</v>
      </c>
      <c r="AB24" s="101"/>
      <c r="AC24" s="113">
        <f t="shared" ca="1" si="16"/>
        <v>0</v>
      </c>
      <c r="AD24" s="101"/>
      <c r="AE24" s="113">
        <f t="shared" ca="1" si="17"/>
        <v>0</v>
      </c>
      <c r="AF24" s="73"/>
      <c r="AG24" s="74">
        <f t="shared" ca="1" si="6"/>
        <v>0</v>
      </c>
      <c r="AH24" s="73"/>
      <c r="AI24" s="74">
        <f t="shared" ca="1" si="7"/>
        <v>0</v>
      </c>
      <c r="AJ24" s="73"/>
      <c r="AK24" s="74">
        <f t="shared" ca="1" si="8"/>
        <v>0</v>
      </c>
      <c r="AL24" s="73"/>
      <c r="AM24" s="74">
        <f t="shared" ca="1" si="18"/>
        <v>0</v>
      </c>
      <c r="AN24" s="82">
        <f t="shared" ca="1" si="9"/>
        <v>0</v>
      </c>
      <c r="AO24" s="74"/>
      <c r="AP24" s="139">
        <f t="shared" ca="1" si="19"/>
        <v>0</v>
      </c>
    </row>
    <row r="25" spans="1:42" ht="15" customHeight="1" x14ac:dyDescent="0.2">
      <c r="A25" s="90" t="s">
        <v>150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B</v>
      </c>
      <c r="D25" s="19">
        <f t="shared" ca="1" si="0"/>
        <v>140</v>
      </c>
      <c r="E25" s="20">
        <f t="shared" si="10"/>
        <v>0</v>
      </c>
      <c r="F25" s="73"/>
      <c r="G25" s="74">
        <f t="shared" ca="1" si="20"/>
        <v>0</v>
      </c>
      <c r="H25" s="73"/>
      <c r="I25" s="74">
        <f t="shared" ca="1" si="1"/>
        <v>0</v>
      </c>
      <c r="J25" s="73"/>
      <c r="K25" s="113">
        <f t="shared" ca="1" si="11"/>
        <v>0</v>
      </c>
      <c r="L25" s="73"/>
      <c r="M25" s="113">
        <f t="shared" ca="1" si="12"/>
        <v>0</v>
      </c>
      <c r="N25" s="73"/>
      <c r="O25" s="113">
        <f t="shared" ca="1" si="13"/>
        <v>0</v>
      </c>
      <c r="P25" s="73"/>
      <c r="Q25" s="74">
        <f t="shared" ca="1" si="14"/>
        <v>0</v>
      </c>
      <c r="R25" s="73"/>
      <c r="S25" s="113">
        <f t="shared" ca="1" si="2"/>
        <v>0</v>
      </c>
      <c r="T25" s="73"/>
      <c r="U25" s="113">
        <f t="shared" ca="1" si="3"/>
        <v>0</v>
      </c>
      <c r="V25" s="73"/>
      <c r="W25" s="113">
        <f t="shared" ca="1" si="4"/>
        <v>0</v>
      </c>
      <c r="X25" s="101"/>
      <c r="Y25" s="74">
        <f t="shared" ca="1" si="5"/>
        <v>0</v>
      </c>
      <c r="Z25" s="73"/>
      <c r="AA25" s="113">
        <f t="shared" ca="1" si="15"/>
        <v>0</v>
      </c>
      <c r="AB25" s="101"/>
      <c r="AC25" s="113">
        <f t="shared" ca="1" si="16"/>
        <v>0</v>
      </c>
      <c r="AD25" s="101">
        <v>1.5</v>
      </c>
      <c r="AE25" s="113">
        <f t="shared" ca="1" si="17"/>
        <v>210</v>
      </c>
      <c r="AF25" s="73"/>
      <c r="AG25" s="74">
        <f t="shared" ca="1" si="6"/>
        <v>0</v>
      </c>
      <c r="AH25" s="73"/>
      <c r="AI25" s="74">
        <f t="shared" ca="1" si="7"/>
        <v>0</v>
      </c>
      <c r="AJ25" s="73"/>
      <c r="AK25" s="74">
        <f t="shared" ca="1" si="8"/>
        <v>0</v>
      </c>
      <c r="AL25" s="73"/>
      <c r="AM25" s="74">
        <f t="shared" ca="1" si="18"/>
        <v>0</v>
      </c>
      <c r="AN25" s="82">
        <f ca="1">IF(D25="",0,D25*E25)</f>
        <v>0</v>
      </c>
      <c r="AO25" s="74"/>
      <c r="AP25" s="139">
        <f t="shared" ca="1" si="19"/>
        <v>0</v>
      </c>
    </row>
    <row r="26" spans="1:42" ht="15" customHeight="1" x14ac:dyDescent="0.2">
      <c r="A26" s="90" t="s">
        <v>397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ref="E26" si="21">SUM(F26++H26+J26+L26+P26+R26+T26+X26+Z26+AB26+AF26+AH26+AJ26+AL26)</f>
        <v>0</v>
      </c>
      <c r="F26" s="73"/>
      <c r="G26" s="74">
        <f t="shared" ref="G26" ca="1" si="22">IF(D26="",0,D26*F26)</f>
        <v>0</v>
      </c>
      <c r="H26" s="73"/>
      <c r="I26" s="74">
        <f t="shared" ref="I26" ca="1" si="23">IF(D26="",0,D26*H26)</f>
        <v>0</v>
      </c>
      <c r="J26" s="73"/>
      <c r="K26" s="113">
        <f t="shared" ref="K26" ca="1" si="24">IF($D26="",0,$D26*J26)</f>
        <v>0</v>
      </c>
      <c r="L26" s="73"/>
      <c r="M26" s="113">
        <f t="shared" ref="M26" ca="1" si="25">IF($D26="",0,$D26*L26)</f>
        <v>0</v>
      </c>
      <c r="N26" s="73"/>
      <c r="O26" s="113">
        <f t="shared" ref="O26" ca="1" si="26">IF($D26="",0,$D26*N26)</f>
        <v>0</v>
      </c>
      <c r="P26" s="73"/>
      <c r="Q26" s="74">
        <f t="shared" ref="Q26" ca="1" si="27">IF($D26="",0,$D26*P26)</f>
        <v>0</v>
      </c>
      <c r="R26" s="73"/>
      <c r="S26" s="113">
        <f t="shared" ref="S26" ca="1" si="28">IF($D26="",0,$D26*R26)</f>
        <v>0</v>
      </c>
      <c r="T26" s="73"/>
      <c r="U26" s="113">
        <f t="shared" ref="U26" ca="1" si="29">IF($D26="",0,$D26*T26)</f>
        <v>0</v>
      </c>
      <c r="V26" s="73"/>
      <c r="W26" s="113">
        <f t="shared" ref="W26" ca="1" si="30">IF($D26="",0,$D26*V26)</f>
        <v>0</v>
      </c>
      <c r="X26" s="101"/>
      <c r="Y26" s="74">
        <f t="shared" ref="Y26" ca="1" si="31">IF($D26="",0,$D26*X26)</f>
        <v>0</v>
      </c>
      <c r="Z26" s="73"/>
      <c r="AA26" s="113">
        <f t="shared" ref="AA26" ca="1" si="32">IF($D26="",0,$D26*Z26)</f>
        <v>0</v>
      </c>
      <c r="AB26" s="101"/>
      <c r="AC26" s="113">
        <f t="shared" ref="AC26" ca="1" si="33">IF($D26="",0,$D26*AB26)</f>
        <v>0</v>
      </c>
      <c r="AD26" s="101">
        <v>5.25</v>
      </c>
      <c r="AE26" s="113">
        <f t="shared" ref="AE26" ca="1" si="34">IF($D26="",0,$D26*AD26)</f>
        <v>619.5</v>
      </c>
      <c r="AF26" s="73"/>
      <c r="AG26" s="74">
        <f t="shared" ref="AG26" ca="1" si="35">IF(D26="",0,D26*AF26)</f>
        <v>0</v>
      </c>
      <c r="AH26" s="73"/>
      <c r="AI26" s="74">
        <f t="shared" ref="AI26" ca="1" si="36">IF(D26="",0,D26*AH26)</f>
        <v>0</v>
      </c>
      <c r="AJ26" s="73"/>
      <c r="AK26" s="74">
        <f t="shared" ref="AK26" ca="1" si="37">IF(D26="",0,D26*AJ26)</f>
        <v>0</v>
      </c>
      <c r="AL26" s="73"/>
      <c r="AM26" s="74">
        <f t="shared" ref="AM26" ca="1" si="38">IF(D26="",0,D26*AL26)</f>
        <v>0</v>
      </c>
      <c r="AN26" s="82">
        <f t="shared" ref="AN26" ca="1" si="39">IF(D26="",0,D26*E26)</f>
        <v>0</v>
      </c>
      <c r="AO26" s="74"/>
      <c r="AP26" s="139">
        <f t="shared" ref="AP26" ca="1" si="40">SUM(AN26+AO26)</f>
        <v>0</v>
      </c>
    </row>
    <row r="27" spans="1:42" ht="15" customHeight="1" x14ac:dyDescent="0.2">
      <c r="A27" s="90" t="s">
        <v>174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C</v>
      </c>
      <c r="D27" s="19">
        <f t="shared" ca="1" si="0"/>
        <v>118</v>
      </c>
      <c r="E27" s="20">
        <f t="shared" si="10"/>
        <v>0</v>
      </c>
      <c r="F27" s="73"/>
      <c r="G27" s="74">
        <f t="shared" ca="1" si="20"/>
        <v>0</v>
      </c>
      <c r="H27" s="73"/>
      <c r="I27" s="74">
        <f t="shared" ca="1" si="1"/>
        <v>0</v>
      </c>
      <c r="J27" s="73"/>
      <c r="K27" s="113">
        <f t="shared" ca="1" si="11"/>
        <v>0</v>
      </c>
      <c r="L27" s="73"/>
      <c r="M27" s="113">
        <f t="shared" ca="1" si="12"/>
        <v>0</v>
      </c>
      <c r="N27" s="73"/>
      <c r="O27" s="113">
        <f t="shared" ca="1" si="13"/>
        <v>0</v>
      </c>
      <c r="P27" s="73"/>
      <c r="Q27" s="74">
        <f t="shared" ca="1" si="14"/>
        <v>0</v>
      </c>
      <c r="R27" s="73"/>
      <c r="S27" s="113">
        <f t="shared" ca="1" si="2"/>
        <v>0</v>
      </c>
      <c r="T27" s="73"/>
      <c r="U27" s="113">
        <f t="shared" ca="1" si="3"/>
        <v>0</v>
      </c>
      <c r="V27" s="73"/>
      <c r="W27" s="113">
        <f t="shared" ca="1" si="4"/>
        <v>0</v>
      </c>
      <c r="X27" s="101"/>
      <c r="Y27" s="74">
        <f t="shared" ca="1" si="5"/>
        <v>0</v>
      </c>
      <c r="Z27" s="73"/>
      <c r="AA27" s="113">
        <f t="shared" ca="1" si="15"/>
        <v>0</v>
      </c>
      <c r="AB27" s="101"/>
      <c r="AC27" s="113">
        <f t="shared" ca="1" si="16"/>
        <v>0</v>
      </c>
      <c r="AD27" s="101">
        <v>1.5</v>
      </c>
      <c r="AE27" s="113">
        <f t="shared" ca="1" si="17"/>
        <v>177</v>
      </c>
      <c r="AF27" s="73"/>
      <c r="AG27" s="74">
        <f t="shared" ca="1" si="6"/>
        <v>0</v>
      </c>
      <c r="AH27" s="73"/>
      <c r="AI27" s="74">
        <f t="shared" ca="1" si="7"/>
        <v>0</v>
      </c>
      <c r="AJ27" s="73"/>
      <c r="AK27" s="74">
        <f t="shared" ca="1" si="8"/>
        <v>0</v>
      </c>
      <c r="AL27" s="73"/>
      <c r="AM27" s="74">
        <f t="shared" ca="1" si="18"/>
        <v>0</v>
      </c>
      <c r="AN27" s="82">
        <f t="shared" ca="1" si="9"/>
        <v>0</v>
      </c>
      <c r="AO27" s="74"/>
      <c r="AP27" s="139">
        <f t="shared" ca="1" si="19"/>
        <v>0</v>
      </c>
    </row>
    <row r="28" spans="1:42" ht="15" customHeight="1" x14ac:dyDescent="0.2">
      <c r="A28" s="90" t="s">
        <v>202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C</v>
      </c>
      <c r="D28" s="19">
        <f t="shared" ca="1" si="0"/>
        <v>118</v>
      </c>
      <c r="E28" s="20">
        <f t="shared" si="10"/>
        <v>0</v>
      </c>
      <c r="F28" s="73"/>
      <c r="G28" s="74">
        <f t="shared" ca="1" si="20"/>
        <v>0</v>
      </c>
      <c r="H28" s="73"/>
      <c r="I28" s="74">
        <f t="shared" ca="1" si="1"/>
        <v>0</v>
      </c>
      <c r="J28" s="73"/>
      <c r="K28" s="113">
        <f t="shared" ca="1" si="11"/>
        <v>0</v>
      </c>
      <c r="L28" s="73"/>
      <c r="M28" s="113">
        <f t="shared" ca="1" si="12"/>
        <v>0</v>
      </c>
      <c r="N28" s="73"/>
      <c r="O28" s="113">
        <f t="shared" ca="1" si="13"/>
        <v>0</v>
      </c>
      <c r="P28" s="73"/>
      <c r="Q28" s="74">
        <f t="shared" ca="1" si="14"/>
        <v>0</v>
      </c>
      <c r="R28" s="73"/>
      <c r="S28" s="113">
        <f t="shared" ca="1" si="2"/>
        <v>0</v>
      </c>
      <c r="T28" s="73"/>
      <c r="U28" s="113">
        <f t="shared" ca="1" si="3"/>
        <v>0</v>
      </c>
      <c r="V28" s="73"/>
      <c r="W28" s="113">
        <f t="shared" ca="1" si="4"/>
        <v>0</v>
      </c>
      <c r="X28" s="101"/>
      <c r="Y28" s="74">
        <f t="shared" ca="1" si="5"/>
        <v>0</v>
      </c>
      <c r="Z28" s="73"/>
      <c r="AA28" s="113">
        <f t="shared" ca="1" si="15"/>
        <v>0</v>
      </c>
      <c r="AB28" s="101"/>
      <c r="AC28" s="113">
        <f t="shared" ca="1" si="16"/>
        <v>0</v>
      </c>
      <c r="AD28" s="101"/>
      <c r="AE28" s="113">
        <f t="shared" ca="1" si="17"/>
        <v>0</v>
      </c>
      <c r="AF28" s="73"/>
      <c r="AG28" s="74">
        <f t="shared" ca="1" si="6"/>
        <v>0</v>
      </c>
      <c r="AH28" s="73"/>
      <c r="AI28" s="74">
        <f t="shared" ca="1" si="7"/>
        <v>0</v>
      </c>
      <c r="AJ28" s="73"/>
      <c r="AK28" s="74">
        <f t="shared" ca="1" si="8"/>
        <v>0</v>
      </c>
      <c r="AL28" s="73"/>
      <c r="AM28" s="74">
        <f t="shared" ca="1" si="18"/>
        <v>0</v>
      </c>
      <c r="AN28" s="82">
        <f t="shared" ca="1" si="9"/>
        <v>0</v>
      </c>
      <c r="AO28" s="74"/>
      <c r="AP28" s="139">
        <f t="shared" ca="1" si="19"/>
        <v>0</v>
      </c>
    </row>
    <row r="29" spans="1:42" ht="15" customHeight="1" x14ac:dyDescent="0.2">
      <c r="A29" s="90" t="s">
        <v>166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D</v>
      </c>
      <c r="D29" s="19">
        <f t="shared" ca="1" si="0"/>
        <v>100</v>
      </c>
      <c r="E29" s="20">
        <f t="shared" si="10"/>
        <v>0</v>
      </c>
      <c r="F29" s="73"/>
      <c r="G29" s="74">
        <f t="shared" ca="1" si="20"/>
        <v>0</v>
      </c>
      <c r="H29" s="73"/>
      <c r="I29" s="74">
        <f t="shared" ca="1" si="1"/>
        <v>0</v>
      </c>
      <c r="J29" s="73"/>
      <c r="K29" s="113">
        <f t="shared" ca="1" si="11"/>
        <v>0</v>
      </c>
      <c r="L29" s="73"/>
      <c r="M29" s="113">
        <f t="shared" ca="1" si="12"/>
        <v>0</v>
      </c>
      <c r="N29" s="73"/>
      <c r="O29" s="113">
        <f t="shared" ca="1" si="13"/>
        <v>0</v>
      </c>
      <c r="P29" s="73"/>
      <c r="Q29" s="74">
        <f t="shared" ca="1" si="14"/>
        <v>0</v>
      </c>
      <c r="R29" s="73"/>
      <c r="S29" s="113">
        <f t="shared" ca="1" si="2"/>
        <v>0</v>
      </c>
      <c r="T29" s="73"/>
      <c r="U29" s="113">
        <f t="shared" ca="1" si="3"/>
        <v>0</v>
      </c>
      <c r="V29" s="73"/>
      <c r="W29" s="113">
        <f t="shared" ca="1" si="4"/>
        <v>0</v>
      </c>
      <c r="X29" s="101"/>
      <c r="Y29" s="74">
        <f t="shared" ca="1" si="5"/>
        <v>0</v>
      </c>
      <c r="Z29" s="73"/>
      <c r="AA29" s="113">
        <f t="shared" ca="1" si="15"/>
        <v>0</v>
      </c>
      <c r="AB29" s="101"/>
      <c r="AC29" s="113">
        <f t="shared" ca="1" si="16"/>
        <v>0</v>
      </c>
      <c r="AD29" s="101"/>
      <c r="AE29" s="113">
        <f t="shared" ca="1" si="17"/>
        <v>0</v>
      </c>
      <c r="AF29" s="73"/>
      <c r="AG29" s="74">
        <f t="shared" ca="1" si="6"/>
        <v>0</v>
      </c>
      <c r="AH29" s="73"/>
      <c r="AI29" s="74">
        <f t="shared" ca="1" si="7"/>
        <v>0</v>
      </c>
      <c r="AJ29" s="73"/>
      <c r="AK29" s="74">
        <f t="shared" ca="1" si="8"/>
        <v>0</v>
      </c>
      <c r="AL29" s="73"/>
      <c r="AM29" s="74">
        <f t="shared" ca="1" si="18"/>
        <v>0</v>
      </c>
      <c r="AN29" s="82">
        <f t="shared" ca="1" si="9"/>
        <v>0</v>
      </c>
      <c r="AO29" s="74"/>
      <c r="AP29" s="139">
        <f t="shared" ca="1" si="19"/>
        <v>0</v>
      </c>
    </row>
    <row r="30" spans="1:42" ht="15" customHeight="1" x14ac:dyDescent="0.2">
      <c r="A30" s="90" t="s">
        <v>167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F</v>
      </c>
      <c r="D30" s="19">
        <f t="shared" ca="1" si="0"/>
        <v>60</v>
      </c>
      <c r="E30" s="20">
        <f t="shared" si="10"/>
        <v>0</v>
      </c>
      <c r="F30" s="73"/>
      <c r="G30" s="74">
        <f t="shared" ca="1" si="20"/>
        <v>0</v>
      </c>
      <c r="H30" s="73"/>
      <c r="I30" s="74">
        <f t="shared" ca="1" si="1"/>
        <v>0</v>
      </c>
      <c r="J30" s="73"/>
      <c r="K30" s="113">
        <f t="shared" ca="1" si="11"/>
        <v>0</v>
      </c>
      <c r="L30" s="73"/>
      <c r="M30" s="113">
        <f t="shared" ca="1" si="12"/>
        <v>0</v>
      </c>
      <c r="N30" s="73"/>
      <c r="O30" s="113">
        <f t="shared" ca="1" si="13"/>
        <v>0</v>
      </c>
      <c r="P30" s="73"/>
      <c r="Q30" s="74">
        <f t="shared" ca="1" si="14"/>
        <v>0</v>
      </c>
      <c r="R30" s="73"/>
      <c r="S30" s="113">
        <f t="shared" ca="1" si="2"/>
        <v>0</v>
      </c>
      <c r="T30" s="73"/>
      <c r="U30" s="113">
        <f t="shared" ca="1" si="3"/>
        <v>0</v>
      </c>
      <c r="V30" s="73"/>
      <c r="W30" s="113">
        <f t="shared" ca="1" si="4"/>
        <v>0</v>
      </c>
      <c r="X30" s="101"/>
      <c r="Y30" s="74">
        <f t="shared" ca="1" si="5"/>
        <v>0</v>
      </c>
      <c r="Z30" s="73"/>
      <c r="AA30" s="113">
        <f t="shared" ca="1" si="15"/>
        <v>0</v>
      </c>
      <c r="AB30" s="101"/>
      <c r="AC30" s="113">
        <f t="shared" ca="1" si="16"/>
        <v>0</v>
      </c>
      <c r="AD30" s="101"/>
      <c r="AE30" s="113">
        <f t="shared" ca="1" si="17"/>
        <v>0</v>
      </c>
      <c r="AF30" s="73"/>
      <c r="AG30" s="74">
        <f t="shared" ca="1" si="6"/>
        <v>0</v>
      </c>
      <c r="AH30" s="73"/>
      <c r="AI30" s="74">
        <f t="shared" ca="1" si="7"/>
        <v>0</v>
      </c>
      <c r="AJ30" s="73"/>
      <c r="AK30" s="74">
        <f t="shared" ca="1" si="8"/>
        <v>0</v>
      </c>
      <c r="AL30" s="73"/>
      <c r="AM30" s="74">
        <f t="shared" ca="1" si="18"/>
        <v>0</v>
      </c>
      <c r="AN30" s="82">
        <f t="shared" ca="1" si="9"/>
        <v>0</v>
      </c>
      <c r="AO30" s="74"/>
      <c r="AP30" s="139">
        <f t="shared" ca="1" si="19"/>
        <v>0</v>
      </c>
    </row>
    <row r="31" spans="1:42" ht="15" customHeight="1" x14ac:dyDescent="0.2">
      <c r="A31" s="90" t="s">
        <v>176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G</v>
      </c>
      <c r="D31" s="19">
        <f t="shared" ca="1" si="0"/>
        <v>35</v>
      </c>
      <c r="E31" s="20">
        <f t="shared" si="10"/>
        <v>0</v>
      </c>
      <c r="F31" s="73"/>
      <c r="G31" s="74">
        <f t="shared" ca="1" si="20"/>
        <v>0</v>
      </c>
      <c r="H31" s="73"/>
      <c r="I31" s="74">
        <f t="shared" ca="1" si="1"/>
        <v>0</v>
      </c>
      <c r="J31" s="73"/>
      <c r="K31" s="113">
        <f t="shared" ca="1" si="11"/>
        <v>0</v>
      </c>
      <c r="L31" s="73"/>
      <c r="M31" s="113">
        <f t="shared" ca="1" si="12"/>
        <v>0</v>
      </c>
      <c r="N31" s="73"/>
      <c r="O31" s="113">
        <f t="shared" ca="1" si="13"/>
        <v>0</v>
      </c>
      <c r="P31" s="73"/>
      <c r="Q31" s="74">
        <f t="shared" ca="1" si="14"/>
        <v>0</v>
      </c>
      <c r="R31" s="73"/>
      <c r="S31" s="113">
        <f t="shared" ca="1" si="2"/>
        <v>0</v>
      </c>
      <c r="T31" s="73"/>
      <c r="U31" s="113">
        <f t="shared" ca="1" si="3"/>
        <v>0</v>
      </c>
      <c r="V31" s="73"/>
      <c r="W31" s="113">
        <f t="shared" ca="1" si="4"/>
        <v>0</v>
      </c>
      <c r="X31" s="101"/>
      <c r="Y31" s="74">
        <f t="shared" ca="1" si="5"/>
        <v>0</v>
      </c>
      <c r="Z31" s="73"/>
      <c r="AA31" s="113">
        <f t="shared" ca="1" si="15"/>
        <v>0</v>
      </c>
      <c r="AB31" s="101"/>
      <c r="AC31" s="113">
        <f t="shared" ca="1" si="16"/>
        <v>0</v>
      </c>
      <c r="AD31" s="101"/>
      <c r="AE31" s="113">
        <f t="shared" ca="1" si="17"/>
        <v>0</v>
      </c>
      <c r="AF31" s="73"/>
      <c r="AG31" s="74">
        <f t="shared" ca="1" si="6"/>
        <v>0</v>
      </c>
      <c r="AH31" s="73"/>
      <c r="AI31" s="74">
        <f t="shared" ca="1" si="7"/>
        <v>0</v>
      </c>
      <c r="AJ31" s="73"/>
      <c r="AK31" s="74">
        <f t="shared" ca="1" si="8"/>
        <v>0</v>
      </c>
      <c r="AL31" s="73"/>
      <c r="AM31" s="74">
        <f t="shared" ca="1" si="18"/>
        <v>0</v>
      </c>
      <c r="AN31" s="82">
        <f t="shared" ca="1" si="9"/>
        <v>0</v>
      </c>
      <c r="AO31" s="74"/>
      <c r="AP31" s="139">
        <f t="shared" ca="1" si="19"/>
        <v>0</v>
      </c>
    </row>
    <row r="32" spans="1:42" ht="15" customHeight="1" x14ac:dyDescent="0.2">
      <c r="A32" s="84" t="s">
        <v>143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D</v>
      </c>
      <c r="D32" s="19">
        <f t="shared" ca="1" si="0"/>
        <v>100</v>
      </c>
      <c r="E32" s="20">
        <f t="shared" si="10"/>
        <v>0</v>
      </c>
      <c r="F32" s="73"/>
      <c r="G32" s="74">
        <f t="shared" ca="1" si="20"/>
        <v>0</v>
      </c>
      <c r="H32" s="73"/>
      <c r="I32" s="74">
        <f t="shared" ca="1" si="1"/>
        <v>0</v>
      </c>
      <c r="J32" s="73"/>
      <c r="K32" s="113">
        <f t="shared" ca="1" si="11"/>
        <v>0</v>
      </c>
      <c r="L32" s="73"/>
      <c r="M32" s="113">
        <f t="shared" ca="1" si="12"/>
        <v>0</v>
      </c>
      <c r="N32" s="73"/>
      <c r="O32" s="113">
        <f t="shared" ca="1" si="13"/>
        <v>0</v>
      </c>
      <c r="P32" s="73"/>
      <c r="Q32" s="74">
        <f t="shared" ca="1" si="14"/>
        <v>0</v>
      </c>
      <c r="R32" s="73"/>
      <c r="S32" s="113">
        <f t="shared" ca="1" si="2"/>
        <v>0</v>
      </c>
      <c r="T32" s="73"/>
      <c r="U32" s="113">
        <f t="shared" ca="1" si="3"/>
        <v>0</v>
      </c>
      <c r="V32" s="73"/>
      <c r="W32" s="113">
        <f t="shared" ca="1" si="4"/>
        <v>0</v>
      </c>
      <c r="X32" s="101"/>
      <c r="Y32" s="74">
        <f t="shared" ca="1" si="5"/>
        <v>0</v>
      </c>
      <c r="Z32" s="73"/>
      <c r="AA32" s="113">
        <f t="shared" ca="1" si="15"/>
        <v>0</v>
      </c>
      <c r="AB32" s="101"/>
      <c r="AC32" s="113">
        <f t="shared" ca="1" si="16"/>
        <v>0</v>
      </c>
      <c r="AD32" s="101"/>
      <c r="AE32" s="113">
        <f t="shared" ca="1" si="17"/>
        <v>0</v>
      </c>
      <c r="AF32" s="73"/>
      <c r="AG32" s="74">
        <f t="shared" ca="1" si="6"/>
        <v>0</v>
      </c>
      <c r="AH32" s="73"/>
      <c r="AI32" s="74">
        <f t="shared" ca="1" si="7"/>
        <v>0</v>
      </c>
      <c r="AJ32" s="73"/>
      <c r="AK32" s="74">
        <f t="shared" ca="1" si="8"/>
        <v>0</v>
      </c>
      <c r="AL32" s="73"/>
      <c r="AM32" s="74">
        <f t="shared" ca="1" si="18"/>
        <v>0</v>
      </c>
      <c r="AN32" s="82">
        <f t="shared" ca="1" si="9"/>
        <v>0</v>
      </c>
      <c r="AO32" s="74"/>
      <c r="AP32" s="139">
        <f t="shared" ca="1" si="19"/>
        <v>0</v>
      </c>
    </row>
    <row r="33" spans="1:42" ht="15" customHeight="1" x14ac:dyDescent="0.2">
      <c r="A33" s="84" t="s">
        <v>375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E</v>
      </c>
      <c r="D33" s="19">
        <f t="shared" ca="1" si="0"/>
        <v>75</v>
      </c>
      <c r="E33" s="20">
        <f t="shared" si="10"/>
        <v>0</v>
      </c>
      <c r="F33" s="73"/>
      <c r="G33" s="74">
        <f t="shared" ca="1" si="20"/>
        <v>0</v>
      </c>
      <c r="H33" s="73"/>
      <c r="I33" s="74">
        <f t="shared" ca="1" si="1"/>
        <v>0</v>
      </c>
      <c r="J33" s="73"/>
      <c r="K33" s="113">
        <f t="shared" ca="1" si="11"/>
        <v>0</v>
      </c>
      <c r="L33" s="73"/>
      <c r="M33" s="113">
        <f t="shared" ca="1" si="12"/>
        <v>0</v>
      </c>
      <c r="N33" s="73"/>
      <c r="O33" s="113">
        <f t="shared" ca="1" si="13"/>
        <v>0</v>
      </c>
      <c r="P33" s="73"/>
      <c r="Q33" s="74">
        <f t="shared" ca="1" si="14"/>
        <v>0</v>
      </c>
      <c r="R33" s="73"/>
      <c r="S33" s="113">
        <f t="shared" ca="1" si="2"/>
        <v>0</v>
      </c>
      <c r="T33" s="73"/>
      <c r="U33" s="113">
        <f t="shared" ca="1" si="3"/>
        <v>0</v>
      </c>
      <c r="V33" s="73"/>
      <c r="W33" s="113">
        <f t="shared" ca="1" si="4"/>
        <v>0</v>
      </c>
      <c r="X33" s="101"/>
      <c r="Y33" s="74">
        <f t="shared" ca="1" si="5"/>
        <v>0</v>
      </c>
      <c r="Z33" s="73"/>
      <c r="AA33" s="113">
        <f t="shared" ca="1" si="15"/>
        <v>0</v>
      </c>
      <c r="AB33" s="101"/>
      <c r="AC33" s="113">
        <f t="shared" ca="1" si="16"/>
        <v>0</v>
      </c>
      <c r="AD33" s="101"/>
      <c r="AE33" s="113">
        <f t="shared" ca="1" si="17"/>
        <v>0</v>
      </c>
      <c r="AF33" s="73"/>
      <c r="AG33" s="74">
        <f t="shared" ca="1" si="6"/>
        <v>0</v>
      </c>
      <c r="AH33" s="73"/>
      <c r="AI33" s="74">
        <f t="shared" ca="1" si="7"/>
        <v>0</v>
      </c>
      <c r="AJ33" s="73"/>
      <c r="AK33" s="74">
        <f t="shared" ca="1" si="8"/>
        <v>0</v>
      </c>
      <c r="AL33" s="73"/>
      <c r="AM33" s="74">
        <f t="shared" ca="1" si="18"/>
        <v>0</v>
      </c>
      <c r="AN33" s="82">
        <f t="shared" ca="1" si="9"/>
        <v>0</v>
      </c>
      <c r="AO33" s="74"/>
      <c r="AP33" s="139">
        <f t="shared" ca="1" si="19"/>
        <v>0</v>
      </c>
    </row>
    <row r="34" spans="1:42" ht="15" customHeight="1" x14ac:dyDescent="0.2">
      <c r="A34" s="84" t="s">
        <v>366</v>
      </c>
      <c r="B34" t="str">
        <f>IF($A34="","",INDEX('MA-Liste'!$D:$D,MATCH($A34,'MA-Liste'!$M:$M,FALSE)))</f>
        <v>AeBo</v>
      </c>
      <c r="C34" s="4" t="str">
        <f ca="1">IF($A34="","",INDEX(INDIRECT("'MA-Liste'!"&amp;$C$11),MATCH($A34,'MA-Liste'!$M:$M,FALSE)))</f>
        <v>E</v>
      </c>
      <c r="D34" s="19">
        <f t="shared" ca="1" si="0"/>
        <v>75</v>
      </c>
      <c r="E34" s="20">
        <f t="shared" si="10"/>
        <v>0</v>
      </c>
      <c r="F34" s="73"/>
      <c r="G34" s="74">
        <f t="shared" ca="1" si="20"/>
        <v>0</v>
      </c>
      <c r="H34" s="73"/>
      <c r="I34" s="74">
        <f t="shared" ca="1" si="1"/>
        <v>0</v>
      </c>
      <c r="J34" s="73"/>
      <c r="K34" s="113">
        <f t="shared" ca="1" si="11"/>
        <v>0</v>
      </c>
      <c r="L34" s="73"/>
      <c r="M34" s="113">
        <f t="shared" ca="1" si="12"/>
        <v>0</v>
      </c>
      <c r="N34" s="73"/>
      <c r="O34" s="113">
        <f t="shared" ca="1" si="13"/>
        <v>0</v>
      </c>
      <c r="P34" s="73"/>
      <c r="Q34" s="74">
        <f t="shared" ca="1" si="14"/>
        <v>0</v>
      </c>
      <c r="R34" s="73"/>
      <c r="S34" s="113">
        <f t="shared" ca="1" si="2"/>
        <v>0</v>
      </c>
      <c r="T34" s="73"/>
      <c r="U34" s="113">
        <f t="shared" ca="1" si="3"/>
        <v>0</v>
      </c>
      <c r="V34" s="73"/>
      <c r="W34" s="113">
        <f t="shared" ca="1" si="4"/>
        <v>0</v>
      </c>
      <c r="X34" s="101"/>
      <c r="Y34" s="74">
        <f t="shared" ca="1" si="5"/>
        <v>0</v>
      </c>
      <c r="Z34" s="73"/>
      <c r="AA34" s="113">
        <f t="shared" ca="1" si="15"/>
        <v>0</v>
      </c>
      <c r="AB34" s="101"/>
      <c r="AC34" s="113">
        <f t="shared" ca="1" si="16"/>
        <v>0</v>
      </c>
      <c r="AD34" s="101"/>
      <c r="AE34" s="113">
        <f t="shared" ca="1" si="17"/>
        <v>0</v>
      </c>
      <c r="AF34" s="73"/>
      <c r="AG34" s="74">
        <f t="shared" ca="1" si="6"/>
        <v>0</v>
      </c>
      <c r="AH34" s="73"/>
      <c r="AI34" s="74">
        <f t="shared" ca="1" si="7"/>
        <v>0</v>
      </c>
      <c r="AJ34" s="73"/>
      <c r="AK34" s="74">
        <f t="shared" ca="1" si="8"/>
        <v>0</v>
      </c>
      <c r="AL34" s="73"/>
      <c r="AM34" s="74">
        <f t="shared" ca="1" si="18"/>
        <v>0</v>
      </c>
      <c r="AN34" s="82">
        <f t="shared" ca="1" si="9"/>
        <v>0</v>
      </c>
      <c r="AO34" s="74"/>
      <c r="AP34" s="139">
        <f t="shared" ca="1" si="19"/>
        <v>0</v>
      </c>
    </row>
    <row r="35" spans="1:42" ht="15" customHeight="1" x14ac:dyDescent="0.2">
      <c r="A35" s="84" t="s">
        <v>182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G</v>
      </c>
      <c r="D35" s="19">
        <f t="shared" ca="1" si="0"/>
        <v>35</v>
      </c>
      <c r="E35" s="20">
        <f t="shared" si="10"/>
        <v>0</v>
      </c>
      <c r="F35" s="73"/>
      <c r="G35" s="74">
        <f t="shared" ca="1" si="20"/>
        <v>0</v>
      </c>
      <c r="H35" s="73"/>
      <c r="I35" s="74">
        <f t="shared" ca="1" si="1"/>
        <v>0</v>
      </c>
      <c r="J35" s="73"/>
      <c r="K35" s="113">
        <f t="shared" ca="1" si="11"/>
        <v>0</v>
      </c>
      <c r="L35" s="73"/>
      <c r="M35" s="113">
        <f t="shared" ca="1" si="12"/>
        <v>0</v>
      </c>
      <c r="N35" s="73"/>
      <c r="O35" s="113">
        <f t="shared" ca="1" si="13"/>
        <v>0</v>
      </c>
      <c r="P35" s="73"/>
      <c r="Q35" s="74">
        <f t="shared" ca="1" si="14"/>
        <v>0</v>
      </c>
      <c r="R35" s="73"/>
      <c r="S35" s="113">
        <f t="shared" ca="1" si="2"/>
        <v>0</v>
      </c>
      <c r="T35" s="73"/>
      <c r="U35" s="113">
        <f t="shared" ca="1" si="3"/>
        <v>0</v>
      </c>
      <c r="V35" s="73"/>
      <c r="W35" s="113">
        <f t="shared" ca="1" si="4"/>
        <v>0</v>
      </c>
      <c r="X35" s="101"/>
      <c r="Y35" s="74">
        <f t="shared" ca="1" si="5"/>
        <v>0</v>
      </c>
      <c r="Z35" s="73"/>
      <c r="AA35" s="113">
        <f t="shared" ca="1" si="15"/>
        <v>0</v>
      </c>
      <c r="AB35" s="101"/>
      <c r="AC35" s="113">
        <f t="shared" ca="1" si="16"/>
        <v>0</v>
      </c>
      <c r="AD35" s="101"/>
      <c r="AE35" s="113">
        <f t="shared" ca="1" si="17"/>
        <v>0</v>
      </c>
      <c r="AF35" s="73"/>
      <c r="AG35" s="74">
        <f t="shared" ca="1" si="6"/>
        <v>0</v>
      </c>
      <c r="AH35" s="73"/>
      <c r="AI35" s="74">
        <f t="shared" ca="1" si="7"/>
        <v>0</v>
      </c>
      <c r="AJ35" s="73"/>
      <c r="AK35" s="74">
        <f t="shared" ca="1" si="8"/>
        <v>0</v>
      </c>
      <c r="AL35" s="73"/>
      <c r="AM35" s="74">
        <f t="shared" ca="1" si="18"/>
        <v>0</v>
      </c>
      <c r="AN35" s="82">
        <f t="shared" ca="1" si="9"/>
        <v>0</v>
      </c>
      <c r="AO35" s="74"/>
      <c r="AP35" s="139">
        <f t="shared" ca="1" si="19"/>
        <v>0</v>
      </c>
    </row>
    <row r="36" spans="1:42" ht="15" customHeight="1" x14ac:dyDescent="0.2">
      <c r="A36" s="84" t="s">
        <v>147</v>
      </c>
      <c r="B36" t="str">
        <f>IF($A36="","",INDEX('MA-Liste'!$D:$D,MATCH($A36,'MA-Liste'!$M:$M,FALSE)))</f>
        <v>AeBo</v>
      </c>
      <c r="C36" s="4" t="str">
        <f ca="1">IF($A36="","",INDEX(INDIRECT("'MA-Liste'!"&amp;$C$11),MATCH($A36,'MA-Liste'!$M:$M,FALSE)))</f>
        <v>B</v>
      </c>
      <c r="D36" s="19">
        <f t="shared" ca="1" si="0"/>
        <v>140</v>
      </c>
      <c r="E36" s="20">
        <f t="shared" si="10"/>
        <v>0</v>
      </c>
      <c r="F36" s="73"/>
      <c r="G36" s="74">
        <f t="shared" ca="1" si="20"/>
        <v>0</v>
      </c>
      <c r="H36" s="73"/>
      <c r="I36" s="74">
        <f t="shared" ca="1" si="1"/>
        <v>0</v>
      </c>
      <c r="J36" s="73"/>
      <c r="K36" s="113">
        <f t="shared" ca="1" si="11"/>
        <v>0</v>
      </c>
      <c r="L36" s="73"/>
      <c r="M36" s="113">
        <f t="shared" ca="1" si="12"/>
        <v>0</v>
      </c>
      <c r="N36" s="73"/>
      <c r="O36" s="113">
        <f t="shared" ca="1" si="13"/>
        <v>0</v>
      </c>
      <c r="P36" s="73"/>
      <c r="Q36" s="74">
        <f t="shared" ca="1" si="14"/>
        <v>0</v>
      </c>
      <c r="R36" s="73"/>
      <c r="S36" s="113">
        <f t="shared" ca="1" si="2"/>
        <v>0</v>
      </c>
      <c r="T36" s="73"/>
      <c r="U36" s="113">
        <f t="shared" ca="1" si="3"/>
        <v>0</v>
      </c>
      <c r="V36" s="73"/>
      <c r="W36" s="113">
        <f t="shared" ca="1" si="4"/>
        <v>0</v>
      </c>
      <c r="X36" s="101"/>
      <c r="Y36" s="74">
        <f t="shared" ca="1" si="5"/>
        <v>0</v>
      </c>
      <c r="Z36" s="73"/>
      <c r="AA36" s="113">
        <f t="shared" ca="1" si="15"/>
        <v>0</v>
      </c>
      <c r="AB36" s="101"/>
      <c r="AC36" s="113">
        <f t="shared" ca="1" si="16"/>
        <v>0</v>
      </c>
      <c r="AD36" s="101"/>
      <c r="AE36" s="113">
        <f t="shared" ca="1" si="17"/>
        <v>0</v>
      </c>
      <c r="AF36" s="73"/>
      <c r="AG36" s="74">
        <f t="shared" ca="1" si="6"/>
        <v>0</v>
      </c>
      <c r="AH36" s="73"/>
      <c r="AI36" s="74">
        <f t="shared" ca="1" si="7"/>
        <v>0</v>
      </c>
      <c r="AJ36" s="73"/>
      <c r="AK36" s="74">
        <f t="shared" ca="1" si="8"/>
        <v>0</v>
      </c>
      <c r="AL36" s="73"/>
      <c r="AM36" s="74">
        <f t="shared" ca="1" si="18"/>
        <v>0</v>
      </c>
      <c r="AN36" s="82">
        <f t="shared" ca="1" si="9"/>
        <v>0</v>
      </c>
      <c r="AO36" s="74"/>
      <c r="AP36" s="139">
        <f t="shared" ca="1" si="19"/>
        <v>0</v>
      </c>
    </row>
    <row r="37" spans="1:42" ht="15" customHeight="1" x14ac:dyDescent="0.2">
      <c r="A37" s="84" t="s">
        <v>205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D</v>
      </c>
      <c r="D37" s="19">
        <f t="shared" ca="1" si="0"/>
        <v>100</v>
      </c>
      <c r="E37" s="20">
        <f t="shared" si="10"/>
        <v>0</v>
      </c>
      <c r="F37" s="73"/>
      <c r="G37" s="74">
        <f t="shared" ca="1" si="20"/>
        <v>0</v>
      </c>
      <c r="H37" s="73"/>
      <c r="I37" s="74">
        <f t="shared" ca="1" si="1"/>
        <v>0</v>
      </c>
      <c r="J37" s="73"/>
      <c r="K37" s="113">
        <f t="shared" ca="1" si="11"/>
        <v>0</v>
      </c>
      <c r="L37" s="73"/>
      <c r="M37" s="113">
        <f t="shared" ca="1" si="12"/>
        <v>0</v>
      </c>
      <c r="N37" s="73"/>
      <c r="O37" s="113">
        <f t="shared" ca="1" si="13"/>
        <v>0</v>
      </c>
      <c r="P37" s="73"/>
      <c r="Q37" s="74">
        <f t="shared" ca="1" si="14"/>
        <v>0</v>
      </c>
      <c r="R37" s="73"/>
      <c r="S37" s="113">
        <f t="shared" ca="1" si="2"/>
        <v>0</v>
      </c>
      <c r="T37" s="73"/>
      <c r="U37" s="113">
        <f t="shared" ca="1" si="3"/>
        <v>0</v>
      </c>
      <c r="V37" s="73"/>
      <c r="W37" s="113">
        <f t="shared" ca="1" si="4"/>
        <v>0</v>
      </c>
      <c r="X37" s="101"/>
      <c r="Y37" s="74">
        <f t="shared" ca="1" si="5"/>
        <v>0</v>
      </c>
      <c r="Z37" s="73"/>
      <c r="AA37" s="113">
        <f t="shared" ca="1" si="15"/>
        <v>0</v>
      </c>
      <c r="AB37" s="101"/>
      <c r="AC37" s="113">
        <f t="shared" ca="1" si="16"/>
        <v>0</v>
      </c>
      <c r="AD37" s="101"/>
      <c r="AE37" s="113">
        <f t="shared" ca="1" si="17"/>
        <v>0</v>
      </c>
      <c r="AF37" s="73"/>
      <c r="AG37" s="74">
        <f t="shared" ca="1" si="6"/>
        <v>0</v>
      </c>
      <c r="AH37" s="73"/>
      <c r="AI37" s="74">
        <f t="shared" ca="1" si="7"/>
        <v>0</v>
      </c>
      <c r="AJ37" s="73"/>
      <c r="AK37" s="74">
        <f t="shared" ca="1" si="8"/>
        <v>0</v>
      </c>
      <c r="AL37" s="73"/>
      <c r="AM37" s="74">
        <f t="shared" ca="1" si="18"/>
        <v>0</v>
      </c>
      <c r="AN37" s="82">
        <f t="shared" ca="1" si="9"/>
        <v>0</v>
      </c>
      <c r="AO37" s="74"/>
      <c r="AP37" s="139">
        <f t="shared" ca="1" si="19"/>
        <v>0</v>
      </c>
    </row>
    <row r="38" spans="1:42" ht="15" customHeight="1" x14ac:dyDescent="0.2">
      <c r="A38" s="84" t="s">
        <v>354</v>
      </c>
      <c r="B38" t="s">
        <v>65</v>
      </c>
      <c r="C38" s="4" t="s">
        <v>6</v>
      </c>
      <c r="D38" s="19">
        <f t="shared" si="0"/>
        <v>100</v>
      </c>
      <c r="E38" s="20">
        <f t="shared" si="10"/>
        <v>0</v>
      </c>
      <c r="F38" s="73"/>
      <c r="G38" s="74">
        <f t="shared" si="20"/>
        <v>0</v>
      </c>
      <c r="H38" s="73"/>
      <c r="I38" s="74">
        <f t="shared" si="1"/>
        <v>0</v>
      </c>
      <c r="J38" s="73"/>
      <c r="K38" s="113">
        <f t="shared" si="11"/>
        <v>0</v>
      </c>
      <c r="L38" s="73"/>
      <c r="M38" s="113">
        <f t="shared" si="12"/>
        <v>0</v>
      </c>
      <c r="N38" s="73"/>
      <c r="O38" s="113">
        <f t="shared" si="13"/>
        <v>0</v>
      </c>
      <c r="P38" s="73"/>
      <c r="Q38" s="74">
        <f t="shared" si="14"/>
        <v>0</v>
      </c>
      <c r="R38" s="73"/>
      <c r="S38" s="113">
        <f t="shared" si="2"/>
        <v>0</v>
      </c>
      <c r="T38" s="73"/>
      <c r="U38" s="113">
        <f t="shared" si="3"/>
        <v>0</v>
      </c>
      <c r="V38" s="73"/>
      <c r="W38" s="113">
        <f t="shared" si="4"/>
        <v>0</v>
      </c>
      <c r="X38" s="101"/>
      <c r="Y38" s="74">
        <f t="shared" si="5"/>
        <v>0</v>
      </c>
      <c r="Z38" s="73"/>
      <c r="AA38" s="113">
        <f t="shared" si="15"/>
        <v>0</v>
      </c>
      <c r="AB38" s="101"/>
      <c r="AC38" s="113">
        <f t="shared" si="16"/>
        <v>0</v>
      </c>
      <c r="AD38" s="101"/>
      <c r="AE38" s="113">
        <f t="shared" si="17"/>
        <v>0</v>
      </c>
      <c r="AF38" s="73"/>
      <c r="AG38" s="74">
        <f t="shared" si="6"/>
        <v>0</v>
      </c>
      <c r="AH38" s="73"/>
      <c r="AI38" s="74">
        <f t="shared" si="7"/>
        <v>0</v>
      </c>
      <c r="AJ38" s="73"/>
      <c r="AK38" s="74">
        <f t="shared" si="8"/>
        <v>0</v>
      </c>
      <c r="AL38" s="73"/>
      <c r="AM38" s="74">
        <f t="shared" si="18"/>
        <v>0</v>
      </c>
      <c r="AN38" s="82">
        <f t="shared" si="9"/>
        <v>0</v>
      </c>
      <c r="AO38" s="74"/>
      <c r="AP38" s="139">
        <f t="shared" si="19"/>
        <v>0</v>
      </c>
    </row>
    <row r="39" spans="1:42" ht="15" customHeight="1" x14ac:dyDescent="0.2">
      <c r="A39" s="84" t="s">
        <v>148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D</v>
      </c>
      <c r="D39" s="19">
        <f t="shared" ca="1" si="0"/>
        <v>100</v>
      </c>
      <c r="E39" s="20">
        <f t="shared" si="10"/>
        <v>0</v>
      </c>
      <c r="F39" s="73"/>
      <c r="G39" s="74">
        <f t="shared" ca="1" si="20"/>
        <v>0</v>
      </c>
      <c r="H39" s="73"/>
      <c r="I39" s="74">
        <f t="shared" ca="1" si="1"/>
        <v>0</v>
      </c>
      <c r="J39" s="73"/>
      <c r="K39" s="113">
        <f t="shared" ca="1" si="11"/>
        <v>0</v>
      </c>
      <c r="L39" s="73"/>
      <c r="M39" s="113">
        <f t="shared" ca="1" si="12"/>
        <v>0</v>
      </c>
      <c r="N39" s="73"/>
      <c r="O39" s="113">
        <f t="shared" ca="1" si="13"/>
        <v>0</v>
      </c>
      <c r="P39" s="73"/>
      <c r="Q39" s="74">
        <f t="shared" ca="1" si="14"/>
        <v>0</v>
      </c>
      <c r="R39" s="73"/>
      <c r="S39" s="113">
        <f t="shared" ca="1" si="2"/>
        <v>0</v>
      </c>
      <c r="T39" s="73"/>
      <c r="U39" s="113">
        <f t="shared" ca="1" si="3"/>
        <v>0</v>
      </c>
      <c r="V39" s="73"/>
      <c r="W39" s="113">
        <f t="shared" ca="1" si="4"/>
        <v>0</v>
      </c>
      <c r="X39" s="101"/>
      <c r="Y39" s="74">
        <f t="shared" ca="1" si="5"/>
        <v>0</v>
      </c>
      <c r="Z39" s="73"/>
      <c r="AA39" s="113">
        <f t="shared" ca="1" si="15"/>
        <v>0</v>
      </c>
      <c r="AB39" s="101"/>
      <c r="AC39" s="113">
        <f t="shared" ca="1" si="16"/>
        <v>0</v>
      </c>
      <c r="AD39" s="101"/>
      <c r="AE39" s="113">
        <f t="shared" ca="1" si="17"/>
        <v>0</v>
      </c>
      <c r="AF39" s="73"/>
      <c r="AG39" s="74">
        <f t="shared" ca="1" si="6"/>
        <v>0</v>
      </c>
      <c r="AH39" s="73"/>
      <c r="AI39" s="74">
        <f t="shared" ca="1" si="7"/>
        <v>0</v>
      </c>
      <c r="AJ39" s="73"/>
      <c r="AK39" s="74">
        <f t="shared" ca="1" si="8"/>
        <v>0</v>
      </c>
      <c r="AL39" s="73"/>
      <c r="AM39" s="74">
        <f t="shared" ca="1" si="18"/>
        <v>0</v>
      </c>
      <c r="AN39" s="82">
        <f t="shared" ca="1" si="9"/>
        <v>0</v>
      </c>
      <c r="AO39" s="74"/>
      <c r="AP39" s="139">
        <f t="shared" ca="1" si="19"/>
        <v>0</v>
      </c>
    </row>
    <row r="40" spans="1:42" ht="15" customHeight="1" x14ac:dyDescent="0.2">
      <c r="A40" s="84" t="s">
        <v>214</v>
      </c>
      <c r="B40" s="14" t="s">
        <v>65</v>
      </c>
      <c r="C40" s="4" t="str">
        <f ca="1">IF($A40="","",INDEX(INDIRECT("'MA-Liste'!"&amp;$C$11),MATCH($A40,'MA-Liste'!$M:$M,FALSE)))</f>
        <v>D</v>
      </c>
      <c r="D40" s="19">
        <f t="shared" ca="1" si="0"/>
        <v>100</v>
      </c>
      <c r="E40" s="20">
        <f t="shared" si="10"/>
        <v>0</v>
      </c>
      <c r="F40" s="73"/>
      <c r="G40" s="74">
        <f t="shared" ca="1" si="20"/>
        <v>0</v>
      </c>
      <c r="H40" s="73"/>
      <c r="I40" s="74">
        <f t="shared" ca="1" si="1"/>
        <v>0</v>
      </c>
      <c r="J40" s="73"/>
      <c r="K40" s="113">
        <f t="shared" ca="1" si="11"/>
        <v>0</v>
      </c>
      <c r="L40" s="73"/>
      <c r="M40" s="113">
        <f t="shared" ca="1" si="12"/>
        <v>0</v>
      </c>
      <c r="N40" s="73"/>
      <c r="O40" s="113">
        <f t="shared" ca="1" si="13"/>
        <v>0</v>
      </c>
      <c r="P40" s="73"/>
      <c r="Q40" s="74">
        <f t="shared" ca="1" si="14"/>
        <v>0</v>
      </c>
      <c r="R40" s="73"/>
      <c r="S40" s="113">
        <f t="shared" ca="1" si="2"/>
        <v>0</v>
      </c>
      <c r="T40" s="73"/>
      <c r="U40" s="113">
        <f t="shared" ca="1" si="3"/>
        <v>0</v>
      </c>
      <c r="V40" s="73"/>
      <c r="W40" s="113">
        <f t="shared" ca="1" si="4"/>
        <v>0</v>
      </c>
      <c r="X40" s="101"/>
      <c r="Y40" s="74">
        <f t="shared" ca="1" si="5"/>
        <v>0</v>
      </c>
      <c r="Z40" s="73"/>
      <c r="AA40" s="113">
        <f t="shared" ca="1" si="15"/>
        <v>0</v>
      </c>
      <c r="AB40" s="101"/>
      <c r="AC40" s="113">
        <f t="shared" ca="1" si="16"/>
        <v>0</v>
      </c>
      <c r="AD40" s="101"/>
      <c r="AE40" s="113">
        <f t="shared" ca="1" si="17"/>
        <v>0</v>
      </c>
      <c r="AF40" s="73"/>
      <c r="AG40" s="74">
        <f t="shared" ca="1" si="6"/>
        <v>0</v>
      </c>
      <c r="AH40" s="73"/>
      <c r="AI40" s="74">
        <f t="shared" ca="1" si="7"/>
        <v>0</v>
      </c>
      <c r="AJ40" s="73"/>
      <c r="AK40" s="74">
        <f t="shared" ca="1" si="8"/>
        <v>0</v>
      </c>
      <c r="AL40" s="73"/>
      <c r="AM40" s="74">
        <f t="shared" ca="1" si="18"/>
        <v>0</v>
      </c>
      <c r="AN40" s="82">
        <f t="shared" ca="1" si="9"/>
        <v>0</v>
      </c>
      <c r="AO40" s="74"/>
      <c r="AP40" s="139">
        <f t="shared" ca="1" si="19"/>
        <v>0</v>
      </c>
    </row>
    <row r="41" spans="1:42" ht="15" customHeight="1" x14ac:dyDescent="0.2">
      <c r="A41" s="84" t="s">
        <v>183</v>
      </c>
      <c r="B41" t="str">
        <f>IF($A41="","",INDEX('MA-Liste'!$D:$D,MATCH($A41,'MA-Liste'!$M:$M,FALSE)))</f>
        <v>AeBo</v>
      </c>
      <c r="C41" s="4" t="str">
        <f ca="1">IF($A41="","",INDEX(INDIRECT("'MA-Liste'!"&amp;$C$11),MATCH($A41,'MA-Liste'!$M:$M,FALSE)))</f>
        <v>F</v>
      </c>
      <c r="D41" s="19">
        <f t="shared" ca="1" si="0"/>
        <v>60</v>
      </c>
      <c r="E41" s="20">
        <f t="shared" si="10"/>
        <v>0</v>
      </c>
      <c r="F41" s="73"/>
      <c r="G41" s="74">
        <f t="shared" ca="1" si="20"/>
        <v>0</v>
      </c>
      <c r="H41" s="73"/>
      <c r="I41" s="74">
        <f t="shared" ca="1" si="1"/>
        <v>0</v>
      </c>
      <c r="J41" s="73"/>
      <c r="K41" s="113">
        <f t="shared" ca="1" si="11"/>
        <v>0</v>
      </c>
      <c r="L41" s="73"/>
      <c r="M41" s="113">
        <f t="shared" ca="1" si="12"/>
        <v>0</v>
      </c>
      <c r="N41" s="73"/>
      <c r="O41" s="113">
        <f t="shared" ca="1" si="13"/>
        <v>0</v>
      </c>
      <c r="P41" s="73"/>
      <c r="Q41" s="74">
        <f t="shared" ca="1" si="14"/>
        <v>0</v>
      </c>
      <c r="R41" s="73"/>
      <c r="S41" s="113">
        <f t="shared" ca="1" si="2"/>
        <v>0</v>
      </c>
      <c r="T41" s="73"/>
      <c r="U41" s="113">
        <f t="shared" ca="1" si="3"/>
        <v>0</v>
      </c>
      <c r="V41" s="73"/>
      <c r="W41" s="113">
        <f t="shared" ca="1" si="4"/>
        <v>0</v>
      </c>
      <c r="X41" s="101"/>
      <c r="Y41" s="74">
        <f t="shared" ca="1" si="5"/>
        <v>0</v>
      </c>
      <c r="Z41" s="73"/>
      <c r="AA41" s="113">
        <f t="shared" ca="1" si="15"/>
        <v>0</v>
      </c>
      <c r="AB41" s="101"/>
      <c r="AC41" s="113">
        <f t="shared" ca="1" si="16"/>
        <v>0</v>
      </c>
      <c r="AD41" s="101"/>
      <c r="AE41" s="113">
        <f t="shared" ca="1" si="17"/>
        <v>0</v>
      </c>
      <c r="AF41" s="73"/>
      <c r="AG41" s="74">
        <f t="shared" ca="1" si="6"/>
        <v>0</v>
      </c>
      <c r="AH41" s="73"/>
      <c r="AI41" s="74">
        <f t="shared" ca="1" si="7"/>
        <v>0</v>
      </c>
      <c r="AJ41" s="73"/>
      <c r="AK41" s="74">
        <f t="shared" ca="1" si="8"/>
        <v>0</v>
      </c>
      <c r="AL41" s="73"/>
      <c r="AM41" s="74">
        <f t="shared" ca="1" si="18"/>
        <v>0</v>
      </c>
      <c r="AN41" s="82">
        <f t="shared" ca="1" si="9"/>
        <v>0</v>
      </c>
      <c r="AO41" s="74"/>
      <c r="AP41" s="139">
        <f t="shared" ca="1" si="19"/>
        <v>0</v>
      </c>
    </row>
    <row r="42" spans="1:42" ht="15" customHeight="1" x14ac:dyDescent="0.2">
      <c r="A42" s="84" t="s">
        <v>184</v>
      </c>
      <c r="B42" t="str">
        <f>IF($A42="","",INDEX('MA-Liste'!$D:$D,MATCH($A42,'MA-Liste'!$M:$M,FALSE)))</f>
        <v>AeBo</v>
      </c>
      <c r="C42" s="4" t="str">
        <f ca="1">IF($A42="","",INDEX(INDIRECT("'MA-Liste'!"&amp;$C$11),MATCH($A42,'MA-Liste'!$M:$M,FALSE)))</f>
        <v>B</v>
      </c>
      <c r="D42" s="19">
        <f t="shared" ca="1" si="0"/>
        <v>140</v>
      </c>
      <c r="E42" s="20">
        <f t="shared" si="10"/>
        <v>0</v>
      </c>
      <c r="F42" s="73"/>
      <c r="G42" s="74">
        <f t="shared" ca="1" si="20"/>
        <v>0</v>
      </c>
      <c r="H42" s="73"/>
      <c r="I42" s="74">
        <f t="shared" ca="1" si="1"/>
        <v>0</v>
      </c>
      <c r="J42" s="73"/>
      <c r="K42" s="113">
        <f t="shared" ca="1" si="11"/>
        <v>0</v>
      </c>
      <c r="L42" s="73"/>
      <c r="M42" s="113">
        <f t="shared" ca="1" si="12"/>
        <v>0</v>
      </c>
      <c r="N42" s="73"/>
      <c r="O42" s="113">
        <f t="shared" ca="1" si="13"/>
        <v>0</v>
      </c>
      <c r="P42" s="73"/>
      <c r="Q42" s="74">
        <f t="shared" ca="1" si="14"/>
        <v>0</v>
      </c>
      <c r="R42" s="73"/>
      <c r="S42" s="113">
        <f t="shared" ca="1" si="2"/>
        <v>0</v>
      </c>
      <c r="T42" s="73"/>
      <c r="U42" s="113">
        <f t="shared" ca="1" si="3"/>
        <v>0</v>
      </c>
      <c r="V42" s="73"/>
      <c r="W42" s="113">
        <f t="shared" ca="1" si="4"/>
        <v>0</v>
      </c>
      <c r="X42" s="101"/>
      <c r="Y42" s="74">
        <f t="shared" ca="1" si="5"/>
        <v>0</v>
      </c>
      <c r="Z42" s="73"/>
      <c r="AA42" s="113">
        <f t="shared" ca="1" si="15"/>
        <v>0</v>
      </c>
      <c r="AB42" s="101"/>
      <c r="AC42" s="113">
        <f t="shared" ca="1" si="16"/>
        <v>0</v>
      </c>
      <c r="AD42" s="101"/>
      <c r="AE42" s="113">
        <f t="shared" ca="1" si="17"/>
        <v>0</v>
      </c>
      <c r="AF42" s="73"/>
      <c r="AG42" s="74">
        <f t="shared" ca="1" si="6"/>
        <v>0</v>
      </c>
      <c r="AH42" s="73"/>
      <c r="AI42" s="74">
        <f t="shared" ca="1" si="7"/>
        <v>0</v>
      </c>
      <c r="AJ42" s="73"/>
      <c r="AK42" s="74">
        <f t="shared" ca="1" si="8"/>
        <v>0</v>
      </c>
      <c r="AL42" s="73"/>
      <c r="AM42" s="74">
        <f t="shared" ca="1" si="18"/>
        <v>0</v>
      </c>
      <c r="AN42" s="82">
        <f t="shared" ca="1" si="9"/>
        <v>0</v>
      </c>
      <c r="AO42" s="74"/>
      <c r="AP42" s="139">
        <f t="shared" ca="1" si="19"/>
        <v>0</v>
      </c>
    </row>
    <row r="43" spans="1:42" ht="15" customHeight="1" x14ac:dyDescent="0.2">
      <c r="A43" s="84" t="s">
        <v>211</v>
      </c>
      <c r="B43" t="str">
        <f>IF($A43="","",INDEX('MA-Liste'!$D:$D,MATCH($A43,'MA-Liste'!$M:$M,FALSE)))</f>
        <v>AeBo</v>
      </c>
      <c r="C43" s="4" t="str">
        <f ca="1">IF($A43="","",INDEX(INDIRECT("'MA-Liste'!"&amp;$C$11),MATCH($A43,'MA-Liste'!$M:$M,FALSE)))</f>
        <v>D</v>
      </c>
      <c r="D43" s="19">
        <f t="shared" ca="1" si="0"/>
        <v>100</v>
      </c>
      <c r="E43" s="20">
        <f t="shared" si="10"/>
        <v>0</v>
      </c>
      <c r="F43" s="73"/>
      <c r="G43" s="74">
        <f t="shared" ca="1" si="20"/>
        <v>0</v>
      </c>
      <c r="H43" s="73"/>
      <c r="I43" s="74">
        <f t="shared" ca="1" si="1"/>
        <v>0</v>
      </c>
      <c r="J43" s="73"/>
      <c r="K43" s="113">
        <f t="shared" ca="1" si="11"/>
        <v>0</v>
      </c>
      <c r="L43" s="73"/>
      <c r="M43" s="113">
        <f t="shared" ca="1" si="12"/>
        <v>0</v>
      </c>
      <c r="N43" s="73"/>
      <c r="O43" s="113">
        <f t="shared" ca="1" si="13"/>
        <v>0</v>
      </c>
      <c r="P43" s="73"/>
      <c r="Q43" s="74">
        <f t="shared" ca="1" si="14"/>
        <v>0</v>
      </c>
      <c r="R43" s="73"/>
      <c r="S43" s="113">
        <f t="shared" ca="1" si="2"/>
        <v>0</v>
      </c>
      <c r="T43" s="73"/>
      <c r="U43" s="113">
        <f t="shared" ca="1" si="3"/>
        <v>0</v>
      </c>
      <c r="V43" s="73"/>
      <c r="W43" s="113">
        <f t="shared" ca="1" si="4"/>
        <v>0</v>
      </c>
      <c r="X43" s="101"/>
      <c r="Y43" s="74">
        <f t="shared" ca="1" si="5"/>
        <v>0</v>
      </c>
      <c r="Z43" s="73"/>
      <c r="AA43" s="113">
        <f t="shared" ca="1" si="15"/>
        <v>0</v>
      </c>
      <c r="AB43" s="101"/>
      <c r="AC43" s="113">
        <f t="shared" ca="1" si="16"/>
        <v>0</v>
      </c>
      <c r="AD43" s="101"/>
      <c r="AE43" s="113">
        <f t="shared" ca="1" si="17"/>
        <v>0</v>
      </c>
      <c r="AF43" s="73"/>
      <c r="AG43" s="74">
        <f t="shared" ca="1" si="6"/>
        <v>0</v>
      </c>
      <c r="AH43" s="73"/>
      <c r="AI43" s="74">
        <f t="shared" ca="1" si="7"/>
        <v>0</v>
      </c>
      <c r="AJ43" s="73"/>
      <c r="AK43" s="74">
        <f t="shared" ca="1" si="8"/>
        <v>0</v>
      </c>
      <c r="AL43" s="73"/>
      <c r="AM43" s="74">
        <f t="shared" ca="1" si="18"/>
        <v>0</v>
      </c>
      <c r="AN43" s="82">
        <f t="shared" ca="1" si="9"/>
        <v>0</v>
      </c>
      <c r="AO43" s="74"/>
      <c r="AP43" s="139">
        <f t="shared" ca="1" si="19"/>
        <v>0</v>
      </c>
    </row>
    <row r="44" spans="1:42" ht="15" customHeight="1" x14ac:dyDescent="0.2">
      <c r="A44" s="84" t="s">
        <v>237</v>
      </c>
      <c r="B44" t="s">
        <v>65</v>
      </c>
      <c r="C44" s="4" t="s">
        <v>7</v>
      </c>
      <c r="D44" s="19">
        <f t="shared" si="0"/>
        <v>75</v>
      </c>
      <c r="E44" s="20">
        <f t="shared" si="10"/>
        <v>0</v>
      </c>
      <c r="F44" s="73"/>
      <c r="G44" s="74">
        <f t="shared" si="20"/>
        <v>0</v>
      </c>
      <c r="H44" s="73"/>
      <c r="I44" s="74">
        <f t="shared" si="1"/>
        <v>0</v>
      </c>
      <c r="J44" s="73"/>
      <c r="K44" s="113">
        <f t="shared" si="11"/>
        <v>0</v>
      </c>
      <c r="L44" s="73"/>
      <c r="M44" s="113">
        <f t="shared" si="12"/>
        <v>0</v>
      </c>
      <c r="N44" s="73"/>
      <c r="O44" s="113">
        <f t="shared" si="13"/>
        <v>0</v>
      </c>
      <c r="P44" s="73"/>
      <c r="Q44" s="74">
        <f t="shared" si="14"/>
        <v>0</v>
      </c>
      <c r="R44" s="73"/>
      <c r="S44" s="113">
        <f t="shared" si="2"/>
        <v>0</v>
      </c>
      <c r="T44" s="73"/>
      <c r="U44" s="113">
        <f t="shared" si="3"/>
        <v>0</v>
      </c>
      <c r="V44" s="73"/>
      <c r="W44" s="113">
        <f t="shared" si="4"/>
        <v>0</v>
      </c>
      <c r="X44" s="101"/>
      <c r="Y44" s="74">
        <f t="shared" si="5"/>
        <v>0</v>
      </c>
      <c r="Z44" s="73"/>
      <c r="AA44" s="113">
        <f t="shared" si="15"/>
        <v>0</v>
      </c>
      <c r="AB44" s="101"/>
      <c r="AC44" s="113">
        <f t="shared" si="16"/>
        <v>0</v>
      </c>
      <c r="AD44" s="101"/>
      <c r="AE44" s="113">
        <f t="shared" si="17"/>
        <v>0</v>
      </c>
      <c r="AF44" s="73"/>
      <c r="AG44" s="74">
        <f t="shared" si="6"/>
        <v>0</v>
      </c>
      <c r="AH44" s="73"/>
      <c r="AI44" s="74">
        <f t="shared" si="7"/>
        <v>0</v>
      </c>
      <c r="AJ44" s="73"/>
      <c r="AK44" s="74">
        <f t="shared" si="8"/>
        <v>0</v>
      </c>
      <c r="AL44" s="73"/>
      <c r="AM44" s="74">
        <f t="shared" si="18"/>
        <v>0</v>
      </c>
      <c r="AN44" s="82">
        <f t="shared" si="9"/>
        <v>0</v>
      </c>
      <c r="AO44" s="74"/>
      <c r="AP44" s="139">
        <f t="shared" si="19"/>
        <v>0</v>
      </c>
    </row>
    <row r="45" spans="1:42" ht="15" customHeight="1" x14ac:dyDescent="0.2">
      <c r="A45" s="84" t="s">
        <v>212</v>
      </c>
      <c r="B45" t="s">
        <v>65</v>
      </c>
      <c r="C45" s="4" t="s">
        <v>5</v>
      </c>
      <c r="D45" s="19">
        <v>118</v>
      </c>
      <c r="E45" s="20">
        <f t="shared" si="10"/>
        <v>0</v>
      </c>
      <c r="F45" s="73"/>
      <c r="G45" s="74">
        <f t="shared" si="20"/>
        <v>0</v>
      </c>
      <c r="H45" s="73"/>
      <c r="I45" s="74">
        <f t="shared" si="1"/>
        <v>0</v>
      </c>
      <c r="J45" s="73"/>
      <c r="K45" s="113">
        <f t="shared" si="11"/>
        <v>0</v>
      </c>
      <c r="L45" s="73"/>
      <c r="M45" s="113">
        <f t="shared" si="12"/>
        <v>0</v>
      </c>
      <c r="N45" s="73"/>
      <c r="O45" s="113">
        <f t="shared" si="13"/>
        <v>0</v>
      </c>
      <c r="P45" s="73"/>
      <c r="Q45" s="74">
        <f t="shared" si="14"/>
        <v>0</v>
      </c>
      <c r="R45" s="73"/>
      <c r="S45" s="113">
        <f t="shared" si="2"/>
        <v>0</v>
      </c>
      <c r="T45" s="73"/>
      <c r="U45" s="113">
        <f t="shared" si="3"/>
        <v>0</v>
      </c>
      <c r="V45" s="73"/>
      <c r="W45" s="113">
        <f t="shared" si="4"/>
        <v>0</v>
      </c>
      <c r="X45" s="101"/>
      <c r="Y45" s="74">
        <f t="shared" si="5"/>
        <v>0</v>
      </c>
      <c r="Z45" s="73"/>
      <c r="AA45" s="113">
        <f t="shared" si="15"/>
        <v>0</v>
      </c>
      <c r="AB45" s="101"/>
      <c r="AC45" s="113">
        <f t="shared" si="16"/>
        <v>0</v>
      </c>
      <c r="AD45" s="101"/>
      <c r="AE45" s="113">
        <f t="shared" si="17"/>
        <v>0</v>
      </c>
      <c r="AF45" s="73"/>
      <c r="AG45" s="74">
        <v>0</v>
      </c>
      <c r="AH45" s="73"/>
      <c r="AI45" s="74">
        <v>0</v>
      </c>
      <c r="AJ45" s="73"/>
      <c r="AK45" s="74">
        <f t="shared" si="8"/>
        <v>0</v>
      </c>
      <c r="AL45" s="73"/>
      <c r="AM45" s="74">
        <f t="shared" si="18"/>
        <v>0</v>
      </c>
      <c r="AN45" s="82">
        <f t="shared" si="9"/>
        <v>0</v>
      </c>
      <c r="AO45" s="74"/>
      <c r="AP45" s="139">
        <f t="shared" si="19"/>
        <v>0</v>
      </c>
    </row>
    <row r="46" spans="1:42" ht="15.75" customHeight="1" x14ac:dyDescent="0.2">
      <c r="A46" s="90" t="s">
        <v>187</v>
      </c>
      <c r="B46" t="str">
        <f>IF($A46="","",INDEX('MA-Liste'!$D:$D,MATCH($A46,'MA-Liste'!$M:$M,FALSE)))</f>
        <v>AeBo</v>
      </c>
      <c r="C46" s="4" t="str">
        <f ca="1">IF($A46="","",INDEX(INDIRECT("'MA-Liste'!"&amp;$C$11),MATCH($A46,'MA-Liste'!$M:$M,FALSE)))</f>
        <v>D</v>
      </c>
      <c r="D46" s="19">
        <f t="shared" ca="1" si="0"/>
        <v>100</v>
      </c>
      <c r="E46" s="20">
        <f t="shared" si="10"/>
        <v>0</v>
      </c>
      <c r="F46" s="73"/>
      <c r="G46" s="74">
        <f t="shared" ca="1" si="20"/>
        <v>0</v>
      </c>
      <c r="H46" s="73"/>
      <c r="I46" s="74">
        <f t="shared" ca="1" si="1"/>
        <v>0</v>
      </c>
      <c r="J46" s="73"/>
      <c r="K46" s="113">
        <f t="shared" ca="1" si="11"/>
        <v>0</v>
      </c>
      <c r="L46" s="73"/>
      <c r="M46" s="113">
        <f t="shared" ca="1" si="12"/>
        <v>0</v>
      </c>
      <c r="N46" s="73"/>
      <c r="O46" s="113">
        <f t="shared" ca="1" si="13"/>
        <v>0</v>
      </c>
      <c r="P46" s="73"/>
      <c r="Q46" s="74">
        <f t="shared" ca="1" si="14"/>
        <v>0</v>
      </c>
      <c r="R46" s="73"/>
      <c r="S46" s="113">
        <f t="shared" ca="1" si="2"/>
        <v>0</v>
      </c>
      <c r="T46" s="73"/>
      <c r="U46" s="113">
        <f t="shared" ca="1" si="3"/>
        <v>0</v>
      </c>
      <c r="V46" s="73"/>
      <c r="W46" s="113">
        <f t="shared" ca="1" si="4"/>
        <v>0</v>
      </c>
      <c r="X46" s="101"/>
      <c r="Y46" s="74">
        <f t="shared" ca="1" si="5"/>
        <v>0</v>
      </c>
      <c r="Z46" s="73"/>
      <c r="AA46" s="113">
        <f t="shared" ca="1" si="15"/>
        <v>0</v>
      </c>
      <c r="AB46" s="101"/>
      <c r="AC46" s="113">
        <f t="shared" ca="1" si="16"/>
        <v>0</v>
      </c>
      <c r="AD46" s="101"/>
      <c r="AE46" s="113">
        <f t="shared" ca="1" si="17"/>
        <v>0</v>
      </c>
      <c r="AF46" s="73"/>
      <c r="AG46" s="74">
        <f t="shared" ref="AG46:AG53" ca="1" si="41">IF(D46="",0,D46*AF46)</f>
        <v>0</v>
      </c>
      <c r="AH46" s="73"/>
      <c r="AI46" s="74">
        <f t="shared" ref="AI46:AI53" ca="1" si="42">IF(D46="",0,D46*AH46)</f>
        <v>0</v>
      </c>
      <c r="AJ46" s="73"/>
      <c r="AK46" s="74">
        <f t="shared" ca="1" si="8"/>
        <v>0</v>
      </c>
      <c r="AL46" s="73"/>
      <c r="AM46" s="74">
        <f t="shared" ca="1" si="18"/>
        <v>0</v>
      </c>
      <c r="AN46" s="82">
        <f t="shared" ca="1" si="9"/>
        <v>0</v>
      </c>
      <c r="AO46" s="74"/>
      <c r="AP46" s="139">
        <f t="shared" ca="1" si="19"/>
        <v>0</v>
      </c>
    </row>
    <row r="47" spans="1:42" ht="15.75" customHeight="1" x14ac:dyDescent="0.2">
      <c r="A47" s="90" t="s">
        <v>144</v>
      </c>
      <c r="B47" t="s">
        <v>65</v>
      </c>
      <c r="C47" s="4" t="s">
        <v>6</v>
      </c>
      <c r="D47" s="19">
        <v>100</v>
      </c>
      <c r="E47" s="20">
        <f t="shared" si="10"/>
        <v>0</v>
      </c>
      <c r="F47" s="73"/>
      <c r="G47" s="74">
        <f t="shared" si="20"/>
        <v>0</v>
      </c>
      <c r="H47" s="73"/>
      <c r="I47" s="74">
        <f t="shared" si="1"/>
        <v>0</v>
      </c>
      <c r="J47" s="73"/>
      <c r="K47" s="113">
        <f t="shared" si="11"/>
        <v>0</v>
      </c>
      <c r="L47" s="73"/>
      <c r="M47" s="113">
        <f t="shared" si="12"/>
        <v>0</v>
      </c>
      <c r="N47" s="73"/>
      <c r="O47" s="113">
        <f t="shared" si="13"/>
        <v>0</v>
      </c>
      <c r="P47" s="73"/>
      <c r="Q47" s="74">
        <f t="shared" si="14"/>
        <v>0</v>
      </c>
      <c r="R47" s="73"/>
      <c r="S47" s="113">
        <f t="shared" si="2"/>
        <v>0</v>
      </c>
      <c r="T47" s="73"/>
      <c r="U47" s="113">
        <f t="shared" si="3"/>
        <v>0</v>
      </c>
      <c r="V47" s="73"/>
      <c r="W47" s="113">
        <f t="shared" si="4"/>
        <v>0</v>
      </c>
      <c r="X47" s="101"/>
      <c r="Y47" s="74">
        <f t="shared" si="5"/>
        <v>0</v>
      </c>
      <c r="Z47" s="73"/>
      <c r="AA47" s="113">
        <f t="shared" si="15"/>
        <v>0</v>
      </c>
      <c r="AB47" s="101"/>
      <c r="AC47" s="113">
        <f t="shared" si="16"/>
        <v>0</v>
      </c>
      <c r="AD47" s="101"/>
      <c r="AE47" s="113">
        <f t="shared" si="17"/>
        <v>0</v>
      </c>
      <c r="AF47" s="73"/>
      <c r="AG47" s="74">
        <f t="shared" si="41"/>
        <v>0</v>
      </c>
      <c r="AH47" s="73"/>
      <c r="AI47" s="74">
        <f t="shared" si="42"/>
        <v>0</v>
      </c>
      <c r="AJ47" s="73"/>
      <c r="AK47" s="74">
        <f t="shared" si="8"/>
        <v>0</v>
      </c>
      <c r="AL47" s="73"/>
      <c r="AM47" s="74">
        <f t="shared" si="18"/>
        <v>0</v>
      </c>
      <c r="AN47" s="82">
        <f t="shared" si="9"/>
        <v>0</v>
      </c>
      <c r="AO47" s="74"/>
      <c r="AP47" s="139">
        <f t="shared" si="19"/>
        <v>0</v>
      </c>
    </row>
    <row r="48" spans="1:42" ht="15" customHeight="1" x14ac:dyDescent="0.2">
      <c r="A48" s="84" t="s">
        <v>188</v>
      </c>
      <c r="B48" t="str">
        <f>IF($A48="","",INDEX('MA-Liste'!$D:$D,MATCH($A48,'MA-Liste'!$M:$M,FALSE)))</f>
        <v>AeBo</v>
      </c>
      <c r="C48" s="4" t="str">
        <f ca="1">IF($A48="","",INDEX(INDIRECT("'MA-Liste'!"&amp;$C$11),MATCH($A48,'MA-Liste'!$M:$M,FALSE)))</f>
        <v>C</v>
      </c>
      <c r="D48" s="19">
        <f t="shared" ca="1" si="0"/>
        <v>118</v>
      </c>
      <c r="E48" s="20">
        <f t="shared" si="10"/>
        <v>0</v>
      </c>
      <c r="F48" s="73"/>
      <c r="G48" s="74">
        <f t="shared" ca="1" si="20"/>
        <v>0</v>
      </c>
      <c r="H48" s="73"/>
      <c r="I48" s="74">
        <f t="shared" ca="1" si="1"/>
        <v>0</v>
      </c>
      <c r="J48" s="73"/>
      <c r="K48" s="113">
        <f t="shared" ca="1" si="11"/>
        <v>0</v>
      </c>
      <c r="L48" s="73"/>
      <c r="M48" s="113">
        <f t="shared" ca="1" si="12"/>
        <v>0</v>
      </c>
      <c r="N48" s="73"/>
      <c r="O48" s="113">
        <f t="shared" ca="1" si="13"/>
        <v>0</v>
      </c>
      <c r="P48" s="73"/>
      <c r="Q48" s="74">
        <f t="shared" ca="1" si="14"/>
        <v>0</v>
      </c>
      <c r="R48" s="73"/>
      <c r="S48" s="113">
        <f t="shared" ca="1" si="2"/>
        <v>0</v>
      </c>
      <c r="T48" s="73"/>
      <c r="U48" s="113">
        <f t="shared" ca="1" si="3"/>
        <v>0</v>
      </c>
      <c r="V48" s="73"/>
      <c r="W48" s="113">
        <f t="shared" ca="1" si="4"/>
        <v>0</v>
      </c>
      <c r="X48" s="101"/>
      <c r="Y48" s="74">
        <f t="shared" ca="1" si="5"/>
        <v>0</v>
      </c>
      <c r="Z48" s="73"/>
      <c r="AA48" s="113">
        <f t="shared" ca="1" si="15"/>
        <v>0</v>
      </c>
      <c r="AB48" s="101"/>
      <c r="AC48" s="113">
        <f t="shared" ca="1" si="16"/>
        <v>0</v>
      </c>
      <c r="AD48" s="101"/>
      <c r="AE48" s="113">
        <f t="shared" ca="1" si="17"/>
        <v>0</v>
      </c>
      <c r="AF48" s="73"/>
      <c r="AG48" s="74">
        <f t="shared" ca="1" si="41"/>
        <v>0</v>
      </c>
      <c r="AH48" s="73"/>
      <c r="AI48" s="74">
        <f t="shared" ca="1" si="42"/>
        <v>0</v>
      </c>
      <c r="AJ48" s="73"/>
      <c r="AK48" s="74">
        <f t="shared" ca="1" si="8"/>
        <v>0</v>
      </c>
      <c r="AL48" s="73"/>
      <c r="AM48" s="74">
        <f t="shared" ca="1" si="18"/>
        <v>0</v>
      </c>
      <c r="AN48" s="82">
        <f t="shared" ca="1" si="9"/>
        <v>0</v>
      </c>
      <c r="AO48" s="74"/>
      <c r="AP48" s="139">
        <f t="shared" ca="1" si="19"/>
        <v>0</v>
      </c>
    </row>
    <row r="49" spans="1:42" ht="15" customHeight="1" x14ac:dyDescent="0.2">
      <c r="A49" s="84" t="s">
        <v>213</v>
      </c>
      <c r="B49" t="s">
        <v>65</v>
      </c>
      <c r="C49" s="4" t="s">
        <v>7</v>
      </c>
      <c r="D49" s="19">
        <v>75</v>
      </c>
      <c r="E49" s="20">
        <f t="shared" si="10"/>
        <v>0</v>
      </c>
      <c r="F49" s="73"/>
      <c r="G49" s="74">
        <f t="shared" si="20"/>
        <v>0</v>
      </c>
      <c r="H49" s="73"/>
      <c r="I49" s="74">
        <f t="shared" si="1"/>
        <v>0</v>
      </c>
      <c r="J49" s="73"/>
      <c r="K49" s="113">
        <f t="shared" si="11"/>
        <v>0</v>
      </c>
      <c r="L49" s="73"/>
      <c r="M49" s="113">
        <f t="shared" si="12"/>
        <v>0</v>
      </c>
      <c r="N49" s="73"/>
      <c r="O49" s="113">
        <f t="shared" si="13"/>
        <v>0</v>
      </c>
      <c r="P49" s="73"/>
      <c r="Q49" s="74">
        <f t="shared" si="14"/>
        <v>0</v>
      </c>
      <c r="R49" s="73"/>
      <c r="S49" s="113">
        <f t="shared" si="2"/>
        <v>0</v>
      </c>
      <c r="T49" s="73"/>
      <c r="U49" s="113">
        <f t="shared" si="3"/>
        <v>0</v>
      </c>
      <c r="V49" s="73"/>
      <c r="W49" s="113">
        <f t="shared" si="4"/>
        <v>0</v>
      </c>
      <c r="X49" s="101"/>
      <c r="Y49" s="74">
        <f t="shared" si="5"/>
        <v>0</v>
      </c>
      <c r="Z49" s="73"/>
      <c r="AA49" s="113">
        <f t="shared" si="15"/>
        <v>0</v>
      </c>
      <c r="AB49" s="101"/>
      <c r="AC49" s="113">
        <f t="shared" si="16"/>
        <v>0</v>
      </c>
      <c r="AD49" s="101"/>
      <c r="AE49" s="113">
        <f t="shared" si="17"/>
        <v>0</v>
      </c>
      <c r="AF49" s="73"/>
      <c r="AG49" s="74">
        <f t="shared" si="41"/>
        <v>0</v>
      </c>
      <c r="AH49" s="73"/>
      <c r="AI49" s="74">
        <f t="shared" si="42"/>
        <v>0</v>
      </c>
      <c r="AJ49" s="73"/>
      <c r="AK49" s="74">
        <f t="shared" si="8"/>
        <v>0</v>
      </c>
      <c r="AL49" s="73"/>
      <c r="AM49" s="74">
        <f t="shared" si="18"/>
        <v>0</v>
      </c>
      <c r="AN49" s="82">
        <f t="shared" si="9"/>
        <v>0</v>
      </c>
      <c r="AO49" s="74"/>
      <c r="AP49" s="139">
        <f t="shared" si="19"/>
        <v>0</v>
      </c>
    </row>
    <row r="50" spans="1:42" ht="15" customHeight="1" x14ac:dyDescent="0.2">
      <c r="A50" s="84" t="s">
        <v>216</v>
      </c>
      <c r="B50" t="s">
        <v>65</v>
      </c>
      <c r="C50" s="18" t="s">
        <v>6</v>
      </c>
      <c r="D50" s="19">
        <v>100</v>
      </c>
      <c r="E50" s="20">
        <f t="shared" si="10"/>
        <v>0</v>
      </c>
      <c r="F50" s="73"/>
      <c r="G50" s="74">
        <f t="shared" si="20"/>
        <v>0</v>
      </c>
      <c r="H50" s="73"/>
      <c r="I50" s="74">
        <f t="shared" si="1"/>
        <v>0</v>
      </c>
      <c r="J50" s="73"/>
      <c r="K50" s="113">
        <f t="shared" si="11"/>
        <v>0</v>
      </c>
      <c r="L50" s="73"/>
      <c r="M50" s="113">
        <f t="shared" si="12"/>
        <v>0</v>
      </c>
      <c r="N50" s="73"/>
      <c r="O50" s="113">
        <f t="shared" si="13"/>
        <v>0</v>
      </c>
      <c r="P50" s="73"/>
      <c r="Q50" s="74">
        <f t="shared" si="14"/>
        <v>0</v>
      </c>
      <c r="R50" s="73"/>
      <c r="S50" s="113">
        <f t="shared" si="2"/>
        <v>0</v>
      </c>
      <c r="T50" s="73"/>
      <c r="U50" s="113">
        <f t="shared" si="3"/>
        <v>0</v>
      </c>
      <c r="V50" s="73"/>
      <c r="W50" s="113">
        <f t="shared" si="4"/>
        <v>0</v>
      </c>
      <c r="X50" s="101"/>
      <c r="Y50" s="74">
        <f t="shared" si="5"/>
        <v>0</v>
      </c>
      <c r="Z50" s="73"/>
      <c r="AA50" s="113">
        <f t="shared" si="15"/>
        <v>0</v>
      </c>
      <c r="AB50" s="101"/>
      <c r="AC50" s="113">
        <f t="shared" si="16"/>
        <v>0</v>
      </c>
      <c r="AD50" s="101"/>
      <c r="AE50" s="113">
        <f t="shared" si="17"/>
        <v>0</v>
      </c>
      <c r="AF50" s="73"/>
      <c r="AG50" s="74">
        <f t="shared" si="41"/>
        <v>0</v>
      </c>
      <c r="AH50" s="73"/>
      <c r="AI50" s="74">
        <f t="shared" si="42"/>
        <v>0</v>
      </c>
      <c r="AJ50" s="73"/>
      <c r="AK50" s="74">
        <f t="shared" si="8"/>
        <v>0</v>
      </c>
      <c r="AL50" s="73"/>
      <c r="AM50" s="74">
        <f t="shared" si="18"/>
        <v>0</v>
      </c>
      <c r="AN50" s="82">
        <f t="shared" si="9"/>
        <v>0</v>
      </c>
      <c r="AO50" s="74"/>
      <c r="AP50" s="139">
        <f t="shared" si="19"/>
        <v>0</v>
      </c>
    </row>
    <row r="51" spans="1:42" ht="15" customHeight="1" x14ac:dyDescent="0.2">
      <c r="A51" s="84" t="s">
        <v>191</v>
      </c>
      <c r="B51" t="str">
        <f>IF($A51="","",INDEX('MA-Liste'!$D:$D,MATCH($A51,'MA-Liste'!$M:$M,FALSE)))</f>
        <v>AeBo</v>
      </c>
      <c r="C51" s="4" t="str">
        <f ca="1">IF($A51="","",INDEX(INDIRECT("'MA-Liste'!"&amp;$C$11),MATCH($A51,'MA-Liste'!$M:$M,FALSE)))</f>
        <v>B</v>
      </c>
      <c r="D51" s="19">
        <f t="shared" ca="1" si="0"/>
        <v>140</v>
      </c>
      <c r="E51" s="20">
        <f t="shared" si="10"/>
        <v>0</v>
      </c>
      <c r="F51" s="73"/>
      <c r="G51" s="74">
        <f t="shared" ca="1" si="20"/>
        <v>0</v>
      </c>
      <c r="H51" s="73"/>
      <c r="I51" s="74">
        <f t="shared" ca="1" si="1"/>
        <v>0</v>
      </c>
      <c r="J51" s="73"/>
      <c r="K51" s="113">
        <f t="shared" ca="1" si="11"/>
        <v>0</v>
      </c>
      <c r="L51" s="73"/>
      <c r="M51" s="113">
        <f t="shared" ca="1" si="12"/>
        <v>0</v>
      </c>
      <c r="N51" s="73"/>
      <c r="O51" s="113">
        <f t="shared" ca="1" si="13"/>
        <v>0</v>
      </c>
      <c r="P51" s="73"/>
      <c r="Q51" s="74">
        <f t="shared" ca="1" si="14"/>
        <v>0</v>
      </c>
      <c r="R51" s="73"/>
      <c r="S51" s="113">
        <f t="shared" ca="1" si="2"/>
        <v>0</v>
      </c>
      <c r="T51" s="73"/>
      <c r="U51" s="113">
        <f t="shared" ca="1" si="3"/>
        <v>0</v>
      </c>
      <c r="V51" s="73"/>
      <c r="W51" s="113">
        <f t="shared" ca="1" si="4"/>
        <v>0</v>
      </c>
      <c r="X51" s="101"/>
      <c r="Y51" s="74">
        <f t="shared" ca="1" si="5"/>
        <v>0</v>
      </c>
      <c r="Z51" s="73"/>
      <c r="AA51" s="113">
        <f t="shared" ca="1" si="15"/>
        <v>0</v>
      </c>
      <c r="AB51" s="101"/>
      <c r="AC51" s="113">
        <f t="shared" ca="1" si="16"/>
        <v>0</v>
      </c>
      <c r="AD51" s="101"/>
      <c r="AE51" s="113">
        <f t="shared" ca="1" si="17"/>
        <v>0</v>
      </c>
      <c r="AF51" s="73"/>
      <c r="AG51" s="74">
        <f t="shared" ca="1" si="41"/>
        <v>0</v>
      </c>
      <c r="AH51" s="73"/>
      <c r="AI51" s="74">
        <f t="shared" ca="1" si="42"/>
        <v>0</v>
      </c>
      <c r="AJ51" s="73"/>
      <c r="AK51" s="74">
        <f t="shared" ca="1" si="8"/>
        <v>0</v>
      </c>
      <c r="AL51" s="73"/>
      <c r="AM51" s="74">
        <f t="shared" ca="1" si="18"/>
        <v>0</v>
      </c>
      <c r="AN51" s="82">
        <f t="shared" ca="1" si="9"/>
        <v>0</v>
      </c>
      <c r="AO51" s="74"/>
      <c r="AP51" s="139">
        <f t="shared" ca="1" si="19"/>
        <v>0</v>
      </c>
    </row>
    <row r="52" spans="1:42" ht="15" customHeight="1" x14ac:dyDescent="0.2">
      <c r="A52" s="84" t="s">
        <v>219</v>
      </c>
      <c r="B52" s="14" t="s">
        <v>65</v>
      </c>
      <c r="C52" s="18" t="s">
        <v>6</v>
      </c>
      <c r="D52" s="19">
        <v>100</v>
      </c>
      <c r="E52" s="20">
        <f t="shared" si="10"/>
        <v>0</v>
      </c>
      <c r="F52" s="73"/>
      <c r="G52" s="74">
        <f t="shared" si="20"/>
        <v>0</v>
      </c>
      <c r="H52" s="73"/>
      <c r="I52" s="74">
        <f t="shared" si="1"/>
        <v>0</v>
      </c>
      <c r="J52" s="73"/>
      <c r="K52" s="113">
        <f t="shared" si="11"/>
        <v>0</v>
      </c>
      <c r="L52" s="73"/>
      <c r="M52" s="113">
        <f t="shared" si="12"/>
        <v>0</v>
      </c>
      <c r="N52" s="73">
        <v>3.5</v>
      </c>
      <c r="O52" s="113">
        <f t="shared" si="13"/>
        <v>350</v>
      </c>
      <c r="P52" s="73"/>
      <c r="Q52" s="74">
        <f t="shared" si="14"/>
        <v>0</v>
      </c>
      <c r="R52" s="73"/>
      <c r="S52" s="113">
        <f t="shared" si="2"/>
        <v>0</v>
      </c>
      <c r="T52" s="73"/>
      <c r="U52" s="113">
        <f t="shared" si="3"/>
        <v>0</v>
      </c>
      <c r="V52" s="73"/>
      <c r="W52" s="113">
        <f t="shared" si="4"/>
        <v>0</v>
      </c>
      <c r="X52" s="101"/>
      <c r="Y52" s="74">
        <f t="shared" si="5"/>
        <v>0</v>
      </c>
      <c r="Z52" s="73"/>
      <c r="AA52" s="113">
        <f t="shared" si="15"/>
        <v>0</v>
      </c>
      <c r="AB52" s="101"/>
      <c r="AC52" s="113">
        <f>IF($D52="",0,$D52*AB52)</f>
        <v>0</v>
      </c>
      <c r="AD52" s="101"/>
      <c r="AE52" s="113">
        <f>IF($D52="",0,$D52*AD52)</f>
        <v>0</v>
      </c>
      <c r="AF52" s="73"/>
      <c r="AG52" s="74">
        <f t="shared" si="41"/>
        <v>0</v>
      </c>
      <c r="AH52" s="73"/>
      <c r="AI52" s="74">
        <f t="shared" si="42"/>
        <v>0</v>
      </c>
      <c r="AJ52" s="73"/>
      <c r="AK52" s="74">
        <f t="shared" si="8"/>
        <v>0</v>
      </c>
      <c r="AL52" s="73"/>
      <c r="AM52" s="74">
        <f t="shared" si="18"/>
        <v>0</v>
      </c>
      <c r="AN52" s="82">
        <f t="shared" si="9"/>
        <v>0</v>
      </c>
      <c r="AO52" s="74"/>
      <c r="AP52" s="139">
        <f t="shared" si="19"/>
        <v>0</v>
      </c>
    </row>
    <row r="53" spans="1:42" ht="15" customHeight="1" x14ac:dyDescent="0.2">
      <c r="A53" s="84" t="s">
        <v>220</v>
      </c>
      <c r="B53" s="14" t="s">
        <v>65</v>
      </c>
      <c r="C53" s="18" t="s">
        <v>8</v>
      </c>
      <c r="D53" s="19">
        <v>60</v>
      </c>
      <c r="E53" s="20">
        <f t="shared" si="10"/>
        <v>0</v>
      </c>
      <c r="F53" s="73"/>
      <c r="G53" s="74">
        <f t="shared" si="20"/>
        <v>0</v>
      </c>
      <c r="H53" s="73"/>
      <c r="I53" s="74">
        <f t="shared" si="1"/>
        <v>0</v>
      </c>
      <c r="J53" s="73"/>
      <c r="K53" s="113">
        <f t="shared" si="11"/>
        <v>0</v>
      </c>
      <c r="L53" s="73"/>
      <c r="M53" s="113">
        <f t="shared" si="12"/>
        <v>0</v>
      </c>
      <c r="N53" s="73"/>
      <c r="O53" s="113">
        <f t="shared" si="13"/>
        <v>0</v>
      </c>
      <c r="P53" s="73"/>
      <c r="Q53" s="74">
        <f t="shared" si="14"/>
        <v>0</v>
      </c>
      <c r="R53" s="73"/>
      <c r="S53" s="113">
        <f t="shared" si="2"/>
        <v>0</v>
      </c>
      <c r="T53" s="73"/>
      <c r="U53" s="113">
        <f t="shared" si="3"/>
        <v>0</v>
      </c>
      <c r="V53" s="73"/>
      <c r="W53" s="113">
        <f t="shared" si="4"/>
        <v>0</v>
      </c>
      <c r="X53" s="101"/>
      <c r="Y53" s="74">
        <f t="shared" si="5"/>
        <v>0</v>
      </c>
      <c r="Z53" s="73"/>
      <c r="AA53" s="113">
        <f t="shared" si="15"/>
        <v>0</v>
      </c>
      <c r="AB53" s="101"/>
      <c r="AC53" s="113">
        <f t="shared" si="16"/>
        <v>0</v>
      </c>
      <c r="AD53" s="101"/>
      <c r="AE53" s="113">
        <f t="shared" ref="AE53:AE83" si="43">IF($D53="",0,$D53*AD53)</f>
        <v>0</v>
      </c>
      <c r="AF53" s="73"/>
      <c r="AG53" s="74">
        <f t="shared" si="41"/>
        <v>0</v>
      </c>
      <c r="AH53" s="73"/>
      <c r="AI53" s="74">
        <f t="shared" si="42"/>
        <v>0</v>
      </c>
      <c r="AJ53" s="73"/>
      <c r="AK53" s="74">
        <f t="shared" si="8"/>
        <v>0</v>
      </c>
      <c r="AL53" s="73"/>
      <c r="AM53" s="74">
        <f t="shared" si="18"/>
        <v>0</v>
      </c>
      <c r="AN53" s="82">
        <f t="shared" si="9"/>
        <v>0</v>
      </c>
      <c r="AO53" s="74"/>
      <c r="AP53" s="139">
        <f t="shared" si="19"/>
        <v>0</v>
      </c>
    </row>
    <row r="54" spans="1:42" ht="15" customHeight="1" x14ac:dyDescent="0.2">
      <c r="A54" s="84" t="s">
        <v>217</v>
      </c>
      <c r="B54" s="14" t="s">
        <v>65</v>
      </c>
      <c r="C54" s="18" t="s">
        <v>9</v>
      </c>
      <c r="D54" s="19">
        <v>35</v>
      </c>
      <c r="E54" s="20">
        <f t="shared" si="10"/>
        <v>0</v>
      </c>
      <c r="F54" s="73"/>
      <c r="G54" s="74">
        <f t="shared" si="20"/>
        <v>0</v>
      </c>
      <c r="H54" s="73"/>
      <c r="I54" s="74">
        <f t="shared" si="1"/>
        <v>0</v>
      </c>
      <c r="J54" s="73"/>
      <c r="K54" s="113">
        <f t="shared" si="11"/>
        <v>0</v>
      </c>
      <c r="L54" s="73"/>
      <c r="M54" s="113">
        <f t="shared" si="12"/>
        <v>0</v>
      </c>
      <c r="N54" s="73"/>
      <c r="O54" s="113">
        <f t="shared" si="13"/>
        <v>0</v>
      </c>
      <c r="P54" s="73"/>
      <c r="Q54" s="74">
        <f t="shared" si="14"/>
        <v>0</v>
      </c>
      <c r="R54" s="73"/>
      <c r="S54" s="113">
        <f t="shared" si="2"/>
        <v>0</v>
      </c>
      <c r="T54" s="73"/>
      <c r="U54" s="113">
        <f t="shared" si="3"/>
        <v>0</v>
      </c>
      <c r="V54" s="73"/>
      <c r="W54" s="113">
        <f t="shared" si="4"/>
        <v>0</v>
      </c>
      <c r="X54" s="101"/>
      <c r="Y54" s="74">
        <f t="shared" si="5"/>
        <v>0</v>
      </c>
      <c r="Z54" s="73"/>
      <c r="AA54" s="113">
        <f t="shared" si="15"/>
        <v>0</v>
      </c>
      <c r="AB54" s="101"/>
      <c r="AC54" s="113">
        <f t="shared" si="16"/>
        <v>0</v>
      </c>
      <c r="AD54" s="101"/>
      <c r="AE54" s="113">
        <f t="shared" si="43"/>
        <v>0</v>
      </c>
      <c r="AF54" s="73"/>
      <c r="AG54" s="74">
        <v>0</v>
      </c>
      <c r="AH54" s="73"/>
      <c r="AI54" s="74">
        <v>0</v>
      </c>
      <c r="AJ54" s="73"/>
      <c r="AK54" s="74">
        <f t="shared" si="8"/>
        <v>0</v>
      </c>
      <c r="AL54" s="73"/>
      <c r="AM54" s="74">
        <f t="shared" si="18"/>
        <v>0</v>
      </c>
      <c r="AN54" s="82">
        <f t="shared" si="9"/>
        <v>0</v>
      </c>
      <c r="AO54" s="74"/>
      <c r="AP54" s="139">
        <f t="shared" si="19"/>
        <v>0</v>
      </c>
    </row>
    <row r="55" spans="1:42" ht="15" customHeight="1" x14ac:dyDescent="0.2">
      <c r="A55" s="84" t="s">
        <v>194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D</v>
      </c>
      <c r="D55" s="19">
        <f t="shared" ca="1" si="0"/>
        <v>100</v>
      </c>
      <c r="E55" s="20">
        <f t="shared" si="10"/>
        <v>0</v>
      </c>
      <c r="F55" s="73"/>
      <c r="G55" s="74">
        <f t="shared" ca="1" si="20"/>
        <v>0</v>
      </c>
      <c r="H55" s="73"/>
      <c r="I55" s="74">
        <f t="shared" ca="1" si="1"/>
        <v>0</v>
      </c>
      <c r="J55" s="73"/>
      <c r="K55" s="113">
        <f t="shared" ca="1" si="11"/>
        <v>0</v>
      </c>
      <c r="L55" s="73"/>
      <c r="M55" s="113">
        <f t="shared" ca="1" si="12"/>
        <v>0</v>
      </c>
      <c r="N55" s="73"/>
      <c r="O55" s="113">
        <f t="shared" ca="1" si="13"/>
        <v>0</v>
      </c>
      <c r="P55" s="73"/>
      <c r="Q55" s="74">
        <f t="shared" ca="1" si="14"/>
        <v>0</v>
      </c>
      <c r="R55" s="73"/>
      <c r="S55" s="113">
        <f t="shared" ca="1" si="2"/>
        <v>0</v>
      </c>
      <c r="T55" s="73"/>
      <c r="U55" s="113">
        <f t="shared" ca="1" si="3"/>
        <v>0</v>
      </c>
      <c r="V55" s="73"/>
      <c r="W55" s="113">
        <f t="shared" ca="1" si="4"/>
        <v>0</v>
      </c>
      <c r="X55" s="101"/>
      <c r="Y55" s="74">
        <f t="shared" ca="1" si="5"/>
        <v>0</v>
      </c>
      <c r="Z55" s="73"/>
      <c r="AA55" s="113">
        <f t="shared" ca="1" si="15"/>
        <v>0</v>
      </c>
      <c r="AB55" s="101"/>
      <c r="AC55" s="113">
        <f t="shared" ca="1" si="16"/>
        <v>0</v>
      </c>
      <c r="AD55" s="101"/>
      <c r="AE55" s="113">
        <f t="shared" ca="1" si="43"/>
        <v>0</v>
      </c>
      <c r="AF55" s="73"/>
      <c r="AG55" s="74">
        <v>0</v>
      </c>
      <c r="AH55" s="73"/>
      <c r="AI55" s="74">
        <f t="shared" ref="AI55:AI103" ca="1" si="44">IF(D55="",0,D55*AH55)</f>
        <v>0</v>
      </c>
      <c r="AJ55" s="73"/>
      <c r="AK55" s="74">
        <f t="shared" ca="1" si="8"/>
        <v>0</v>
      </c>
      <c r="AL55" s="73"/>
      <c r="AM55" s="74">
        <f t="shared" ca="1" si="18"/>
        <v>0</v>
      </c>
      <c r="AN55" s="82">
        <f t="shared" ca="1" si="9"/>
        <v>0</v>
      </c>
      <c r="AO55" s="74"/>
      <c r="AP55" s="139">
        <f t="shared" ca="1" si="19"/>
        <v>0</v>
      </c>
    </row>
    <row r="56" spans="1:42" ht="15" customHeight="1" x14ac:dyDescent="0.2">
      <c r="A56" s="84" t="s">
        <v>215</v>
      </c>
      <c r="B56" t="str">
        <f>IF($A56="","",INDEX('MA-Liste'!$D:$D,MATCH($A56,'MA-Liste'!$M:$M,FALSE)))</f>
        <v>AeBo</v>
      </c>
      <c r="C56" s="4" t="str">
        <f ca="1">IF($A56="","",INDEX(INDIRECT("'MA-Liste'!"&amp;$C$11),MATCH($A56,'MA-Liste'!$M:$M,FALSE)))</f>
        <v>D</v>
      </c>
      <c r="D56" s="19">
        <f t="shared" ca="1" si="0"/>
        <v>100</v>
      </c>
      <c r="E56" s="20">
        <f t="shared" si="10"/>
        <v>0</v>
      </c>
      <c r="F56" s="73"/>
      <c r="G56" s="74">
        <f t="shared" ca="1" si="20"/>
        <v>0</v>
      </c>
      <c r="H56" s="73"/>
      <c r="I56" s="74">
        <f t="shared" ca="1" si="1"/>
        <v>0</v>
      </c>
      <c r="J56" s="73"/>
      <c r="K56" s="113">
        <f t="shared" ca="1" si="11"/>
        <v>0</v>
      </c>
      <c r="L56" s="73"/>
      <c r="M56" s="113">
        <f t="shared" ca="1" si="12"/>
        <v>0</v>
      </c>
      <c r="N56" s="73"/>
      <c r="O56" s="113">
        <f t="shared" ca="1" si="13"/>
        <v>0</v>
      </c>
      <c r="P56" s="73"/>
      <c r="Q56" s="74">
        <f t="shared" ca="1" si="14"/>
        <v>0</v>
      </c>
      <c r="R56" s="73"/>
      <c r="S56" s="113">
        <f t="shared" ca="1" si="2"/>
        <v>0</v>
      </c>
      <c r="T56" s="73"/>
      <c r="U56" s="113">
        <f t="shared" ca="1" si="3"/>
        <v>0</v>
      </c>
      <c r="V56" s="73"/>
      <c r="W56" s="113">
        <f t="shared" ca="1" si="4"/>
        <v>0</v>
      </c>
      <c r="X56" s="101"/>
      <c r="Y56" s="74">
        <f t="shared" ca="1" si="5"/>
        <v>0</v>
      </c>
      <c r="Z56" s="73"/>
      <c r="AA56" s="113">
        <f t="shared" ca="1" si="15"/>
        <v>0</v>
      </c>
      <c r="AB56" s="101"/>
      <c r="AC56" s="113">
        <f t="shared" ca="1" si="16"/>
        <v>0</v>
      </c>
      <c r="AD56" s="101"/>
      <c r="AE56" s="113">
        <f t="shared" ca="1" si="43"/>
        <v>0</v>
      </c>
      <c r="AF56" s="73"/>
      <c r="AG56" s="74">
        <v>0</v>
      </c>
      <c r="AH56" s="73"/>
      <c r="AI56" s="74">
        <f t="shared" ca="1" si="44"/>
        <v>0</v>
      </c>
      <c r="AJ56" s="73"/>
      <c r="AK56" s="74">
        <f t="shared" ca="1" si="8"/>
        <v>0</v>
      </c>
      <c r="AL56" s="73"/>
      <c r="AM56" s="74">
        <f t="shared" ca="1" si="18"/>
        <v>0</v>
      </c>
      <c r="AN56" s="82">
        <f t="shared" ca="1" si="9"/>
        <v>0</v>
      </c>
      <c r="AO56" s="74"/>
      <c r="AP56" s="139">
        <f t="shared" ca="1" si="19"/>
        <v>0</v>
      </c>
    </row>
    <row r="57" spans="1:42" ht="15" customHeight="1" x14ac:dyDescent="0.2">
      <c r="A57" s="84" t="s">
        <v>226</v>
      </c>
      <c r="B57" t="str">
        <f>IF($A57="","",INDEX('MA-Liste'!$D:$D,MATCH($A57,'MA-Liste'!$M:$M,FALSE)))</f>
        <v>AeBo</v>
      </c>
      <c r="C57" s="4" t="str">
        <f ca="1">IF($A57="","",INDEX(INDIRECT("'MA-Liste'!"&amp;$C$11),MATCH($A57,'MA-Liste'!$M:$M,FALSE)))</f>
        <v>B</v>
      </c>
      <c r="D57" s="19">
        <f t="shared" ca="1" si="0"/>
        <v>140</v>
      </c>
      <c r="E57" s="20">
        <f t="shared" si="10"/>
        <v>0</v>
      </c>
      <c r="F57" s="73"/>
      <c r="G57" s="74">
        <f t="shared" ca="1" si="20"/>
        <v>0</v>
      </c>
      <c r="H57" s="73"/>
      <c r="I57" s="74">
        <f t="shared" ca="1" si="1"/>
        <v>0</v>
      </c>
      <c r="J57" s="73"/>
      <c r="K57" s="113">
        <f t="shared" ca="1" si="11"/>
        <v>0</v>
      </c>
      <c r="L57" s="73"/>
      <c r="M57" s="113">
        <f t="shared" ca="1" si="12"/>
        <v>0</v>
      </c>
      <c r="N57" s="73"/>
      <c r="O57" s="113">
        <f t="shared" ca="1" si="13"/>
        <v>0</v>
      </c>
      <c r="P57" s="73"/>
      <c r="Q57" s="74">
        <f t="shared" ca="1" si="14"/>
        <v>0</v>
      </c>
      <c r="R57" s="73"/>
      <c r="S57" s="113">
        <f t="shared" ca="1" si="2"/>
        <v>0</v>
      </c>
      <c r="T57" s="73"/>
      <c r="U57" s="113">
        <f t="shared" ca="1" si="3"/>
        <v>0</v>
      </c>
      <c r="V57" s="73"/>
      <c r="W57" s="113">
        <f t="shared" ca="1" si="4"/>
        <v>0</v>
      </c>
      <c r="X57" s="101"/>
      <c r="Y57" s="74">
        <f t="shared" ca="1" si="5"/>
        <v>0</v>
      </c>
      <c r="Z57" s="73"/>
      <c r="AA57" s="113">
        <f t="shared" ca="1" si="15"/>
        <v>0</v>
      </c>
      <c r="AB57" s="101"/>
      <c r="AC57" s="113">
        <f t="shared" ca="1" si="16"/>
        <v>0</v>
      </c>
      <c r="AD57" s="101"/>
      <c r="AE57" s="113">
        <f t="shared" ca="1" si="43"/>
        <v>0</v>
      </c>
      <c r="AF57" s="73"/>
      <c r="AG57" s="74">
        <v>0</v>
      </c>
      <c r="AH57" s="73"/>
      <c r="AI57" s="74">
        <f t="shared" ca="1" si="44"/>
        <v>0</v>
      </c>
      <c r="AJ57" s="73"/>
      <c r="AK57" s="74">
        <f t="shared" ca="1" si="8"/>
        <v>0</v>
      </c>
      <c r="AL57" s="73"/>
      <c r="AM57" s="74">
        <f t="shared" ca="1" si="18"/>
        <v>0</v>
      </c>
      <c r="AN57" s="82">
        <f t="shared" ca="1" si="9"/>
        <v>0</v>
      </c>
      <c r="AO57" s="74"/>
      <c r="AP57" s="139">
        <f t="shared" ca="1" si="19"/>
        <v>0</v>
      </c>
    </row>
    <row r="58" spans="1:42" ht="15" customHeight="1" x14ac:dyDescent="0.2">
      <c r="A58" s="84" t="s">
        <v>163</v>
      </c>
      <c r="B58" t="str">
        <f>IF($A58="","",INDEX('MA-Liste'!$D:$D,MATCH($A58,'MA-Liste'!$M:$M,FALSE)))</f>
        <v>AeBo</v>
      </c>
      <c r="C58" s="4" t="str">
        <f ca="1">IF($A58="","",INDEX(INDIRECT("'MA-Liste'!"&amp;$C$11),MATCH($A58,'MA-Liste'!$M:$M,FALSE)))</f>
        <v>B</v>
      </c>
      <c r="D58" s="19">
        <f t="shared" ca="1" si="0"/>
        <v>140</v>
      </c>
      <c r="E58" s="20">
        <f t="shared" si="10"/>
        <v>0</v>
      </c>
      <c r="F58" s="73"/>
      <c r="G58" s="74">
        <f t="shared" ca="1" si="20"/>
        <v>0</v>
      </c>
      <c r="H58" s="73"/>
      <c r="I58" s="74">
        <f t="shared" ca="1" si="1"/>
        <v>0</v>
      </c>
      <c r="J58" s="73"/>
      <c r="K58" s="113">
        <f t="shared" ca="1" si="11"/>
        <v>0</v>
      </c>
      <c r="L58" s="73"/>
      <c r="M58" s="113">
        <f t="shared" ca="1" si="12"/>
        <v>0</v>
      </c>
      <c r="N58" s="73"/>
      <c r="O58" s="113">
        <f t="shared" ca="1" si="13"/>
        <v>0</v>
      </c>
      <c r="P58" s="73"/>
      <c r="Q58" s="74">
        <f t="shared" ca="1" si="14"/>
        <v>0</v>
      </c>
      <c r="R58" s="73"/>
      <c r="S58" s="113">
        <f t="shared" ca="1" si="2"/>
        <v>0</v>
      </c>
      <c r="T58" s="73"/>
      <c r="U58" s="113">
        <f t="shared" ca="1" si="3"/>
        <v>0</v>
      </c>
      <c r="V58" s="73"/>
      <c r="W58" s="113">
        <f t="shared" ca="1" si="4"/>
        <v>0</v>
      </c>
      <c r="X58" s="101"/>
      <c r="Y58" s="74">
        <f t="shared" ca="1" si="5"/>
        <v>0</v>
      </c>
      <c r="Z58" s="73"/>
      <c r="AA58" s="113">
        <f t="shared" ca="1" si="15"/>
        <v>0</v>
      </c>
      <c r="AB58" s="101"/>
      <c r="AC58" s="113">
        <f t="shared" ca="1" si="16"/>
        <v>0</v>
      </c>
      <c r="AD58" s="101"/>
      <c r="AE58" s="113">
        <f t="shared" ca="1" si="43"/>
        <v>0</v>
      </c>
      <c r="AF58" s="73"/>
      <c r="AG58" s="74">
        <v>0</v>
      </c>
      <c r="AH58" s="73"/>
      <c r="AI58" s="74">
        <f t="shared" ca="1" si="44"/>
        <v>0</v>
      </c>
      <c r="AJ58" s="73"/>
      <c r="AK58" s="74">
        <f t="shared" ca="1" si="8"/>
        <v>0</v>
      </c>
      <c r="AL58" s="73"/>
      <c r="AM58" s="74">
        <f t="shared" ca="1" si="18"/>
        <v>0</v>
      </c>
      <c r="AN58" s="82">
        <f t="shared" ca="1" si="9"/>
        <v>0</v>
      </c>
      <c r="AO58" s="74"/>
      <c r="AP58" s="139">
        <f t="shared" ca="1" si="19"/>
        <v>0</v>
      </c>
    </row>
    <row r="59" spans="1:42" ht="15" customHeight="1" x14ac:dyDescent="0.2">
      <c r="A59" s="84" t="s">
        <v>227</v>
      </c>
      <c r="B59" t="str">
        <f>IF($A59="","",INDEX('MA-Liste'!$D:$D,MATCH($A59,'MA-Liste'!$M:$M,FALSE)))</f>
        <v>AeBo</v>
      </c>
      <c r="C59" s="4" t="str">
        <f ca="1">IF($A59="","",INDEX(INDIRECT("'MA-Liste'!"&amp;$C$11),MATCH($A59,'MA-Liste'!$M:$M,FALSE)))</f>
        <v>C</v>
      </c>
      <c r="D59" s="19">
        <f t="shared" ca="1" si="0"/>
        <v>118</v>
      </c>
      <c r="E59" s="20">
        <f t="shared" si="10"/>
        <v>0</v>
      </c>
      <c r="F59" s="73"/>
      <c r="G59" s="74">
        <f t="shared" ca="1" si="20"/>
        <v>0</v>
      </c>
      <c r="H59" s="73"/>
      <c r="I59" s="74">
        <f t="shared" ca="1" si="1"/>
        <v>0</v>
      </c>
      <c r="J59" s="73"/>
      <c r="K59" s="113">
        <f t="shared" ca="1" si="11"/>
        <v>0</v>
      </c>
      <c r="L59" s="73"/>
      <c r="M59" s="113">
        <f t="shared" ca="1" si="12"/>
        <v>0</v>
      </c>
      <c r="N59" s="73"/>
      <c r="O59" s="113">
        <f t="shared" ca="1" si="13"/>
        <v>0</v>
      </c>
      <c r="P59" s="73"/>
      <c r="Q59" s="74">
        <f t="shared" ca="1" si="14"/>
        <v>0</v>
      </c>
      <c r="R59" s="73"/>
      <c r="S59" s="113">
        <f t="shared" ca="1" si="2"/>
        <v>0</v>
      </c>
      <c r="T59" s="73"/>
      <c r="U59" s="113">
        <f t="shared" ca="1" si="3"/>
        <v>0</v>
      </c>
      <c r="V59" s="73"/>
      <c r="W59" s="113">
        <f t="shared" ca="1" si="4"/>
        <v>0</v>
      </c>
      <c r="X59" s="101"/>
      <c r="Y59" s="74">
        <f t="shared" ca="1" si="5"/>
        <v>0</v>
      </c>
      <c r="Z59" s="73"/>
      <c r="AA59" s="113">
        <f t="shared" ca="1" si="15"/>
        <v>0</v>
      </c>
      <c r="AB59" s="101"/>
      <c r="AC59" s="113">
        <f t="shared" ca="1" si="16"/>
        <v>0</v>
      </c>
      <c r="AD59" s="101"/>
      <c r="AE59" s="113">
        <f t="shared" ca="1" si="43"/>
        <v>0</v>
      </c>
      <c r="AF59" s="73"/>
      <c r="AG59" s="74">
        <v>0</v>
      </c>
      <c r="AH59" s="73"/>
      <c r="AI59" s="74">
        <f t="shared" ca="1" si="44"/>
        <v>0</v>
      </c>
      <c r="AJ59" s="73"/>
      <c r="AK59" s="74">
        <f t="shared" ca="1" si="8"/>
        <v>0</v>
      </c>
      <c r="AL59" s="73"/>
      <c r="AM59" s="74">
        <f t="shared" ca="1" si="18"/>
        <v>0</v>
      </c>
      <c r="AN59" s="82">
        <f t="shared" ca="1" si="9"/>
        <v>0</v>
      </c>
      <c r="AO59" s="74"/>
      <c r="AP59" s="139">
        <f t="shared" ca="1" si="19"/>
        <v>0</v>
      </c>
    </row>
    <row r="60" spans="1:42" ht="15" customHeight="1" x14ac:dyDescent="0.2">
      <c r="A60" s="84" t="s">
        <v>238</v>
      </c>
      <c r="B60" t="s">
        <v>65</v>
      </c>
      <c r="C60" s="4" t="str">
        <f ca="1">IF($A60="","",INDEX(INDIRECT("'MA-Liste'!"&amp;$C$11),MATCH($A60,'MA-Liste'!$M:$M,FALSE)))</f>
        <v>G</v>
      </c>
      <c r="D60" s="19">
        <f t="shared" ca="1" si="0"/>
        <v>35</v>
      </c>
      <c r="E60" s="20">
        <f t="shared" si="10"/>
        <v>0</v>
      </c>
      <c r="F60" s="73"/>
      <c r="G60" s="74">
        <f t="shared" ca="1" si="20"/>
        <v>0</v>
      </c>
      <c r="H60" s="73"/>
      <c r="I60" s="74">
        <f t="shared" ca="1" si="1"/>
        <v>0</v>
      </c>
      <c r="J60" s="73"/>
      <c r="K60" s="113">
        <f t="shared" ca="1" si="11"/>
        <v>0</v>
      </c>
      <c r="L60" s="73"/>
      <c r="M60" s="113">
        <f t="shared" ca="1" si="12"/>
        <v>0</v>
      </c>
      <c r="N60" s="73"/>
      <c r="O60" s="113">
        <f t="shared" ca="1" si="13"/>
        <v>0</v>
      </c>
      <c r="P60" s="73"/>
      <c r="Q60" s="74">
        <f t="shared" ca="1" si="14"/>
        <v>0</v>
      </c>
      <c r="R60" s="73"/>
      <c r="S60" s="113">
        <f t="shared" ca="1" si="2"/>
        <v>0</v>
      </c>
      <c r="T60" s="73"/>
      <c r="U60" s="113">
        <f t="shared" ca="1" si="3"/>
        <v>0</v>
      </c>
      <c r="V60" s="73"/>
      <c r="W60" s="113">
        <f t="shared" ca="1" si="4"/>
        <v>0</v>
      </c>
      <c r="X60" s="101"/>
      <c r="Y60" s="74">
        <f t="shared" ca="1" si="5"/>
        <v>0</v>
      </c>
      <c r="Z60" s="73"/>
      <c r="AA60" s="113">
        <f t="shared" ca="1" si="15"/>
        <v>0</v>
      </c>
      <c r="AB60" s="101"/>
      <c r="AC60" s="113">
        <f t="shared" ca="1" si="16"/>
        <v>0</v>
      </c>
      <c r="AD60" s="101"/>
      <c r="AE60" s="113">
        <f t="shared" ca="1" si="43"/>
        <v>0</v>
      </c>
      <c r="AF60" s="73"/>
      <c r="AG60" s="74">
        <v>0</v>
      </c>
      <c r="AH60" s="73"/>
      <c r="AI60" s="74">
        <f t="shared" ca="1" si="44"/>
        <v>0</v>
      </c>
      <c r="AJ60" s="73"/>
      <c r="AK60" s="74">
        <f t="shared" ca="1" si="8"/>
        <v>0</v>
      </c>
      <c r="AL60" s="73"/>
      <c r="AM60" s="74">
        <f t="shared" ca="1" si="18"/>
        <v>0</v>
      </c>
      <c r="AN60" s="82">
        <f t="shared" ca="1" si="9"/>
        <v>0</v>
      </c>
      <c r="AO60" s="74"/>
      <c r="AP60" s="139">
        <f t="shared" ca="1" si="19"/>
        <v>0</v>
      </c>
    </row>
    <row r="61" spans="1:42" ht="15" customHeight="1" x14ac:dyDescent="0.2">
      <c r="A61" s="84" t="s">
        <v>229</v>
      </c>
      <c r="B61" t="str">
        <f>IF($A61="","",INDEX('MA-Liste'!$D:$D,MATCH($A61,'MA-Liste'!$M:$M,FALSE)))</f>
        <v>AeBo</v>
      </c>
      <c r="C61" s="4" t="str">
        <f ca="1">IF($A61="","",INDEX(INDIRECT("'MA-Liste'!"&amp;$C$11),MATCH($A61,'MA-Liste'!$M:$M,FALSE)))</f>
        <v>G</v>
      </c>
      <c r="D61" s="19">
        <f t="shared" ca="1" si="0"/>
        <v>35</v>
      </c>
      <c r="E61" s="20">
        <f t="shared" si="10"/>
        <v>0</v>
      </c>
      <c r="F61" s="73"/>
      <c r="G61" s="74">
        <f t="shared" ca="1" si="20"/>
        <v>0</v>
      </c>
      <c r="H61" s="73"/>
      <c r="I61" s="74">
        <f t="shared" ca="1" si="1"/>
        <v>0</v>
      </c>
      <c r="J61" s="73"/>
      <c r="K61" s="113">
        <f t="shared" ca="1" si="11"/>
        <v>0</v>
      </c>
      <c r="L61" s="73"/>
      <c r="M61" s="113">
        <f t="shared" ca="1" si="12"/>
        <v>0</v>
      </c>
      <c r="N61" s="73"/>
      <c r="O61" s="113">
        <f t="shared" ca="1" si="13"/>
        <v>0</v>
      </c>
      <c r="P61" s="73"/>
      <c r="Q61" s="74">
        <f t="shared" ca="1" si="14"/>
        <v>0</v>
      </c>
      <c r="R61" s="73"/>
      <c r="S61" s="113">
        <f t="shared" ca="1" si="2"/>
        <v>0</v>
      </c>
      <c r="T61" s="73"/>
      <c r="U61" s="113">
        <f t="shared" ca="1" si="3"/>
        <v>0</v>
      </c>
      <c r="V61" s="73"/>
      <c r="W61" s="113">
        <f t="shared" ca="1" si="4"/>
        <v>0</v>
      </c>
      <c r="X61" s="101"/>
      <c r="Y61" s="74">
        <f t="shared" ca="1" si="5"/>
        <v>0</v>
      </c>
      <c r="Z61" s="73"/>
      <c r="AA61" s="113">
        <f t="shared" ca="1" si="15"/>
        <v>0</v>
      </c>
      <c r="AB61" s="101"/>
      <c r="AC61" s="113">
        <f t="shared" ca="1" si="16"/>
        <v>0</v>
      </c>
      <c r="AD61" s="101"/>
      <c r="AE61" s="113">
        <f t="shared" ca="1" si="43"/>
        <v>0</v>
      </c>
      <c r="AF61" s="73"/>
      <c r="AG61" s="74">
        <v>0</v>
      </c>
      <c r="AH61" s="73"/>
      <c r="AI61" s="74">
        <f t="shared" ca="1" si="44"/>
        <v>0</v>
      </c>
      <c r="AJ61" s="73"/>
      <c r="AK61" s="74">
        <f t="shared" ca="1" si="8"/>
        <v>0</v>
      </c>
      <c r="AL61" s="73"/>
      <c r="AM61" s="74">
        <f t="shared" ca="1" si="18"/>
        <v>0</v>
      </c>
      <c r="AN61" s="82">
        <f t="shared" ca="1" si="9"/>
        <v>0</v>
      </c>
      <c r="AO61" s="74"/>
      <c r="AP61" s="139">
        <f t="shared" ca="1" si="19"/>
        <v>0</v>
      </c>
    </row>
    <row r="62" spans="1:42" ht="15" customHeight="1" x14ac:dyDescent="0.2">
      <c r="A62" s="84" t="s">
        <v>234</v>
      </c>
      <c r="B62" t="s">
        <v>65</v>
      </c>
      <c r="C62" s="4" t="s">
        <v>7</v>
      </c>
      <c r="D62" s="19">
        <f t="shared" si="0"/>
        <v>75</v>
      </c>
      <c r="E62" s="20">
        <f t="shared" si="10"/>
        <v>0</v>
      </c>
      <c r="F62" s="73"/>
      <c r="G62" s="74">
        <f t="shared" si="20"/>
        <v>0</v>
      </c>
      <c r="H62" s="73"/>
      <c r="I62" s="74">
        <f t="shared" si="1"/>
        <v>0</v>
      </c>
      <c r="J62" s="73"/>
      <c r="K62" s="113">
        <f t="shared" si="11"/>
        <v>0</v>
      </c>
      <c r="L62" s="73"/>
      <c r="M62" s="113">
        <f t="shared" si="12"/>
        <v>0</v>
      </c>
      <c r="N62" s="73"/>
      <c r="O62" s="113">
        <f t="shared" si="13"/>
        <v>0</v>
      </c>
      <c r="P62" s="73"/>
      <c r="Q62" s="74">
        <f t="shared" si="14"/>
        <v>0</v>
      </c>
      <c r="R62" s="73"/>
      <c r="S62" s="113">
        <f t="shared" si="2"/>
        <v>0</v>
      </c>
      <c r="T62" s="73"/>
      <c r="U62" s="113">
        <f t="shared" si="3"/>
        <v>0</v>
      </c>
      <c r="V62" s="73"/>
      <c r="W62" s="113">
        <f t="shared" si="4"/>
        <v>0</v>
      </c>
      <c r="X62" s="101"/>
      <c r="Y62" s="74">
        <f t="shared" si="5"/>
        <v>0</v>
      </c>
      <c r="Z62" s="73"/>
      <c r="AA62" s="113">
        <f t="shared" si="15"/>
        <v>0</v>
      </c>
      <c r="AB62" s="101"/>
      <c r="AC62" s="113">
        <f t="shared" si="16"/>
        <v>0</v>
      </c>
      <c r="AD62" s="101"/>
      <c r="AE62" s="113">
        <f t="shared" si="43"/>
        <v>0</v>
      </c>
      <c r="AF62" s="73"/>
      <c r="AG62" s="74">
        <v>0</v>
      </c>
      <c r="AH62" s="73"/>
      <c r="AI62" s="74">
        <f t="shared" si="44"/>
        <v>0</v>
      </c>
      <c r="AJ62" s="73"/>
      <c r="AK62" s="74">
        <f t="shared" si="8"/>
        <v>0</v>
      </c>
      <c r="AL62" s="73"/>
      <c r="AM62" s="74">
        <f t="shared" si="18"/>
        <v>0</v>
      </c>
      <c r="AN62" s="82">
        <f t="shared" si="9"/>
        <v>0</v>
      </c>
      <c r="AO62" s="74"/>
      <c r="AP62" s="139">
        <f t="shared" si="19"/>
        <v>0</v>
      </c>
    </row>
    <row r="63" spans="1:42" ht="15" customHeight="1" x14ac:dyDescent="0.2">
      <c r="A63" s="84" t="s">
        <v>235</v>
      </c>
      <c r="B63" t="s">
        <v>65</v>
      </c>
      <c r="C63" s="4" t="s">
        <v>9</v>
      </c>
      <c r="D63" s="19">
        <f t="shared" si="0"/>
        <v>35</v>
      </c>
      <c r="E63" s="20">
        <f t="shared" si="10"/>
        <v>0</v>
      </c>
      <c r="F63" s="73"/>
      <c r="G63" s="74">
        <f t="shared" si="20"/>
        <v>0</v>
      </c>
      <c r="H63" s="73"/>
      <c r="I63" s="74">
        <f t="shared" si="1"/>
        <v>0</v>
      </c>
      <c r="J63" s="73"/>
      <c r="K63" s="113">
        <f t="shared" si="11"/>
        <v>0</v>
      </c>
      <c r="L63" s="73"/>
      <c r="M63" s="113">
        <f t="shared" si="12"/>
        <v>0</v>
      </c>
      <c r="N63" s="73"/>
      <c r="O63" s="113">
        <f t="shared" si="13"/>
        <v>0</v>
      </c>
      <c r="P63" s="73"/>
      <c r="Q63" s="74">
        <f t="shared" si="14"/>
        <v>0</v>
      </c>
      <c r="R63" s="73"/>
      <c r="S63" s="113">
        <f t="shared" si="2"/>
        <v>0</v>
      </c>
      <c r="T63" s="73"/>
      <c r="U63" s="113">
        <f t="shared" si="3"/>
        <v>0</v>
      </c>
      <c r="V63" s="73"/>
      <c r="W63" s="113">
        <f t="shared" si="4"/>
        <v>0</v>
      </c>
      <c r="X63" s="101"/>
      <c r="Y63" s="74">
        <f t="shared" si="5"/>
        <v>0</v>
      </c>
      <c r="Z63" s="73"/>
      <c r="AA63" s="113">
        <f t="shared" si="15"/>
        <v>0</v>
      </c>
      <c r="AB63" s="101"/>
      <c r="AC63" s="113">
        <f t="shared" si="16"/>
        <v>0</v>
      </c>
      <c r="AD63" s="101"/>
      <c r="AE63" s="113">
        <f t="shared" si="43"/>
        <v>0</v>
      </c>
      <c r="AF63" s="73"/>
      <c r="AG63" s="74">
        <v>0</v>
      </c>
      <c r="AH63" s="73"/>
      <c r="AI63" s="74">
        <f t="shared" si="44"/>
        <v>0</v>
      </c>
      <c r="AJ63" s="73"/>
      <c r="AK63" s="74">
        <f t="shared" si="8"/>
        <v>0</v>
      </c>
      <c r="AL63" s="73"/>
      <c r="AM63" s="74">
        <f t="shared" si="18"/>
        <v>0</v>
      </c>
      <c r="AN63" s="82">
        <f t="shared" si="9"/>
        <v>0</v>
      </c>
      <c r="AO63" s="74"/>
      <c r="AP63" s="139">
        <f t="shared" si="19"/>
        <v>0</v>
      </c>
    </row>
    <row r="64" spans="1:42" ht="15" customHeight="1" x14ac:dyDescent="0.2">
      <c r="A64" s="84" t="s">
        <v>230</v>
      </c>
      <c r="B64" t="str">
        <f>IF($A64="","",INDEX('MA-Liste'!$D:$D,MATCH($A64,'MA-Liste'!$M:$M,FALSE)))</f>
        <v>AeBo</v>
      </c>
      <c r="C64" s="4" t="str">
        <f ca="1">IF($A64="","",INDEX(INDIRECT("'MA-Liste'!"&amp;$C$11),MATCH($A64,'MA-Liste'!$M:$M,FALSE)))</f>
        <v>G</v>
      </c>
      <c r="D64" s="19">
        <f t="shared" ca="1" si="0"/>
        <v>35</v>
      </c>
      <c r="E64" s="20">
        <f t="shared" si="10"/>
        <v>0</v>
      </c>
      <c r="F64" s="73"/>
      <c r="G64" s="74">
        <f t="shared" ca="1" si="20"/>
        <v>0</v>
      </c>
      <c r="H64" s="73"/>
      <c r="I64" s="74">
        <f t="shared" ca="1" si="1"/>
        <v>0</v>
      </c>
      <c r="J64" s="73"/>
      <c r="K64" s="113">
        <f t="shared" ca="1" si="11"/>
        <v>0</v>
      </c>
      <c r="L64" s="73"/>
      <c r="M64" s="113">
        <f t="shared" ca="1" si="12"/>
        <v>0</v>
      </c>
      <c r="N64" s="73"/>
      <c r="O64" s="113">
        <f t="shared" ca="1" si="13"/>
        <v>0</v>
      </c>
      <c r="P64" s="73"/>
      <c r="Q64" s="74">
        <f t="shared" ca="1" si="14"/>
        <v>0</v>
      </c>
      <c r="R64" s="73"/>
      <c r="S64" s="113">
        <f t="shared" ca="1" si="2"/>
        <v>0</v>
      </c>
      <c r="T64" s="73"/>
      <c r="U64" s="113">
        <f t="shared" ca="1" si="3"/>
        <v>0</v>
      </c>
      <c r="V64" s="73"/>
      <c r="W64" s="113">
        <f t="shared" ca="1" si="4"/>
        <v>0</v>
      </c>
      <c r="X64" s="101"/>
      <c r="Y64" s="74">
        <f t="shared" ca="1" si="5"/>
        <v>0</v>
      </c>
      <c r="Z64" s="73"/>
      <c r="AA64" s="113">
        <f t="shared" ca="1" si="15"/>
        <v>0</v>
      </c>
      <c r="AB64" s="101"/>
      <c r="AC64" s="113">
        <f t="shared" ca="1" si="16"/>
        <v>0</v>
      </c>
      <c r="AD64" s="101"/>
      <c r="AE64" s="113">
        <f t="shared" ca="1" si="43"/>
        <v>0</v>
      </c>
      <c r="AF64" s="73"/>
      <c r="AG64" s="74">
        <v>0</v>
      </c>
      <c r="AH64" s="73"/>
      <c r="AI64" s="74">
        <f t="shared" ca="1" si="44"/>
        <v>0</v>
      </c>
      <c r="AJ64" s="73"/>
      <c r="AK64" s="74">
        <f t="shared" ca="1" si="8"/>
        <v>0</v>
      </c>
      <c r="AL64" s="73"/>
      <c r="AM64" s="74">
        <f t="shared" ca="1" si="18"/>
        <v>0</v>
      </c>
      <c r="AN64" s="82">
        <f t="shared" ca="1" si="9"/>
        <v>0</v>
      </c>
      <c r="AO64" s="74"/>
      <c r="AP64" s="139">
        <f t="shared" ca="1" si="19"/>
        <v>0</v>
      </c>
    </row>
    <row r="65" spans="1:42" ht="15" customHeight="1" x14ac:dyDescent="0.2">
      <c r="A65" s="84" t="s">
        <v>243</v>
      </c>
      <c r="B65" t="s">
        <v>65</v>
      </c>
      <c r="C65" s="4" t="s">
        <v>6</v>
      </c>
      <c r="D65" s="19">
        <v>100</v>
      </c>
      <c r="E65" s="20">
        <f t="shared" si="10"/>
        <v>0</v>
      </c>
      <c r="F65" s="73"/>
      <c r="G65" s="74">
        <f t="shared" si="20"/>
        <v>0</v>
      </c>
      <c r="H65" s="73"/>
      <c r="I65" s="74">
        <f t="shared" si="1"/>
        <v>0</v>
      </c>
      <c r="J65" s="73"/>
      <c r="K65" s="113">
        <f t="shared" si="11"/>
        <v>0</v>
      </c>
      <c r="L65" s="73"/>
      <c r="M65" s="113">
        <f t="shared" si="12"/>
        <v>0</v>
      </c>
      <c r="N65" s="73"/>
      <c r="O65" s="113">
        <f t="shared" si="13"/>
        <v>0</v>
      </c>
      <c r="P65" s="73"/>
      <c r="Q65" s="74">
        <f t="shared" si="14"/>
        <v>0</v>
      </c>
      <c r="R65" s="73"/>
      <c r="S65" s="113">
        <f t="shared" si="2"/>
        <v>0</v>
      </c>
      <c r="T65" s="73"/>
      <c r="U65" s="113">
        <f t="shared" si="3"/>
        <v>0</v>
      </c>
      <c r="V65" s="73"/>
      <c r="W65" s="113">
        <f t="shared" si="4"/>
        <v>0</v>
      </c>
      <c r="X65" s="101"/>
      <c r="Y65" s="74">
        <f t="shared" si="5"/>
        <v>0</v>
      </c>
      <c r="Z65" s="73"/>
      <c r="AA65" s="113">
        <f t="shared" si="15"/>
        <v>0</v>
      </c>
      <c r="AB65" s="101"/>
      <c r="AC65" s="113">
        <f t="shared" si="16"/>
        <v>0</v>
      </c>
      <c r="AD65" s="101"/>
      <c r="AE65" s="113">
        <f t="shared" si="43"/>
        <v>0</v>
      </c>
      <c r="AF65" s="73"/>
      <c r="AG65" s="74">
        <v>0</v>
      </c>
      <c r="AH65" s="73"/>
      <c r="AI65" s="74">
        <f t="shared" si="44"/>
        <v>0</v>
      </c>
      <c r="AJ65" s="73"/>
      <c r="AK65" s="74">
        <f t="shared" si="8"/>
        <v>0</v>
      </c>
      <c r="AL65" s="73"/>
      <c r="AM65" s="74">
        <f t="shared" si="18"/>
        <v>0</v>
      </c>
      <c r="AN65" s="82">
        <f t="shared" si="9"/>
        <v>0</v>
      </c>
      <c r="AO65" s="74"/>
      <c r="AP65" s="139">
        <f t="shared" si="19"/>
        <v>0</v>
      </c>
    </row>
    <row r="66" spans="1:42" ht="15" customHeight="1" x14ac:dyDescent="0.2">
      <c r="A66" s="84" t="s">
        <v>244</v>
      </c>
      <c r="B66" t="s">
        <v>65</v>
      </c>
      <c r="C66" s="4" t="s">
        <v>6</v>
      </c>
      <c r="D66" s="19">
        <v>100</v>
      </c>
      <c r="E66" s="20">
        <f t="shared" si="10"/>
        <v>0</v>
      </c>
      <c r="F66" s="73"/>
      <c r="G66" s="74">
        <f t="shared" si="20"/>
        <v>0</v>
      </c>
      <c r="H66" s="73"/>
      <c r="I66" s="74">
        <f t="shared" si="1"/>
        <v>0</v>
      </c>
      <c r="J66" s="73"/>
      <c r="K66" s="113">
        <f t="shared" si="11"/>
        <v>0</v>
      </c>
      <c r="L66" s="73"/>
      <c r="M66" s="113">
        <f t="shared" si="12"/>
        <v>0</v>
      </c>
      <c r="N66" s="73"/>
      <c r="O66" s="113">
        <f t="shared" si="13"/>
        <v>0</v>
      </c>
      <c r="P66" s="73"/>
      <c r="Q66" s="74">
        <f t="shared" si="14"/>
        <v>0</v>
      </c>
      <c r="R66" s="73"/>
      <c r="S66" s="113">
        <f t="shared" si="2"/>
        <v>0</v>
      </c>
      <c r="T66" s="73"/>
      <c r="U66" s="113">
        <f t="shared" si="3"/>
        <v>0</v>
      </c>
      <c r="V66" s="73"/>
      <c r="W66" s="113">
        <f t="shared" si="4"/>
        <v>0</v>
      </c>
      <c r="X66" s="101"/>
      <c r="Y66" s="74">
        <f t="shared" si="5"/>
        <v>0</v>
      </c>
      <c r="Z66" s="73"/>
      <c r="AA66" s="113">
        <f t="shared" si="15"/>
        <v>0</v>
      </c>
      <c r="AB66" s="101"/>
      <c r="AC66" s="113">
        <f t="shared" si="16"/>
        <v>0</v>
      </c>
      <c r="AD66" s="101"/>
      <c r="AE66" s="113">
        <f t="shared" si="43"/>
        <v>0</v>
      </c>
      <c r="AF66" s="73"/>
      <c r="AG66" s="74">
        <v>0</v>
      </c>
      <c r="AH66" s="73"/>
      <c r="AI66" s="74">
        <f t="shared" si="44"/>
        <v>0</v>
      </c>
      <c r="AJ66" s="73"/>
      <c r="AK66" s="74">
        <f t="shared" si="8"/>
        <v>0</v>
      </c>
      <c r="AL66" s="73"/>
      <c r="AM66" s="74">
        <f t="shared" si="18"/>
        <v>0</v>
      </c>
      <c r="AN66" s="82">
        <f t="shared" si="9"/>
        <v>0</v>
      </c>
      <c r="AO66" s="74"/>
      <c r="AP66" s="139">
        <f t="shared" si="19"/>
        <v>0</v>
      </c>
    </row>
    <row r="67" spans="1:42" ht="15" customHeight="1" x14ac:dyDescent="0.2">
      <c r="A67" s="84" t="s">
        <v>249</v>
      </c>
      <c r="B67" t="s">
        <v>250</v>
      </c>
      <c r="C67" s="4" t="s">
        <v>9</v>
      </c>
      <c r="D67" s="19">
        <v>35</v>
      </c>
      <c r="E67" s="20">
        <f t="shared" si="10"/>
        <v>0</v>
      </c>
      <c r="F67" s="73"/>
      <c r="G67" s="74">
        <f t="shared" si="20"/>
        <v>0</v>
      </c>
      <c r="H67" s="73"/>
      <c r="I67" s="74">
        <f t="shared" si="1"/>
        <v>0</v>
      </c>
      <c r="J67" s="73"/>
      <c r="K67" s="113">
        <f t="shared" si="11"/>
        <v>0</v>
      </c>
      <c r="L67" s="73"/>
      <c r="M67" s="113">
        <f t="shared" si="12"/>
        <v>0</v>
      </c>
      <c r="N67" s="73"/>
      <c r="O67" s="113">
        <f t="shared" si="13"/>
        <v>0</v>
      </c>
      <c r="P67" s="73"/>
      <c r="Q67" s="74">
        <f t="shared" si="14"/>
        <v>0</v>
      </c>
      <c r="R67" s="73"/>
      <c r="S67" s="113">
        <f t="shared" si="2"/>
        <v>0</v>
      </c>
      <c r="T67" s="73"/>
      <c r="U67" s="113">
        <f t="shared" si="3"/>
        <v>0</v>
      </c>
      <c r="V67" s="73"/>
      <c r="W67" s="113">
        <f t="shared" si="4"/>
        <v>0</v>
      </c>
      <c r="X67" s="101"/>
      <c r="Y67" s="74">
        <f t="shared" si="5"/>
        <v>0</v>
      </c>
      <c r="Z67" s="73"/>
      <c r="AA67" s="113">
        <f t="shared" si="15"/>
        <v>0</v>
      </c>
      <c r="AB67" s="101"/>
      <c r="AC67" s="113">
        <f t="shared" si="16"/>
        <v>0</v>
      </c>
      <c r="AD67" s="101"/>
      <c r="AE67" s="113">
        <f t="shared" si="43"/>
        <v>0</v>
      </c>
      <c r="AF67" s="73"/>
      <c r="AG67" s="74">
        <v>0</v>
      </c>
      <c r="AH67" s="73"/>
      <c r="AI67" s="74">
        <f t="shared" si="44"/>
        <v>0</v>
      </c>
      <c r="AJ67" s="73"/>
      <c r="AK67" s="74">
        <f t="shared" si="8"/>
        <v>0</v>
      </c>
      <c r="AL67" s="73"/>
      <c r="AM67" s="74">
        <f t="shared" si="18"/>
        <v>0</v>
      </c>
      <c r="AN67" s="82">
        <f t="shared" si="9"/>
        <v>0</v>
      </c>
      <c r="AO67" s="74"/>
      <c r="AP67" s="139">
        <f t="shared" si="19"/>
        <v>0</v>
      </c>
    </row>
    <row r="68" spans="1:42" ht="15" customHeight="1" x14ac:dyDescent="0.2">
      <c r="A68" s="84" t="s">
        <v>246</v>
      </c>
      <c r="B68" t="s">
        <v>65</v>
      </c>
      <c r="C68" s="4" t="s">
        <v>4</v>
      </c>
      <c r="D68" s="19">
        <v>140</v>
      </c>
      <c r="E68" s="20">
        <f t="shared" si="10"/>
        <v>0</v>
      </c>
      <c r="F68" s="73"/>
      <c r="G68" s="74">
        <f t="shared" si="20"/>
        <v>0</v>
      </c>
      <c r="H68" s="73"/>
      <c r="I68" s="74">
        <f t="shared" si="1"/>
        <v>0</v>
      </c>
      <c r="J68" s="73"/>
      <c r="K68" s="113">
        <f t="shared" si="11"/>
        <v>0</v>
      </c>
      <c r="L68" s="73"/>
      <c r="M68" s="113">
        <f t="shared" si="12"/>
        <v>0</v>
      </c>
      <c r="N68" s="73"/>
      <c r="O68" s="113">
        <f t="shared" si="13"/>
        <v>0</v>
      </c>
      <c r="P68" s="73"/>
      <c r="Q68" s="74">
        <f t="shared" si="14"/>
        <v>0</v>
      </c>
      <c r="R68" s="73"/>
      <c r="S68" s="113">
        <f t="shared" si="2"/>
        <v>0</v>
      </c>
      <c r="T68" s="73"/>
      <c r="U68" s="113">
        <f t="shared" si="3"/>
        <v>0</v>
      </c>
      <c r="V68" s="73"/>
      <c r="W68" s="113">
        <f t="shared" si="4"/>
        <v>0</v>
      </c>
      <c r="X68" s="101"/>
      <c r="Y68" s="74">
        <f t="shared" si="5"/>
        <v>0</v>
      </c>
      <c r="Z68" s="73"/>
      <c r="AA68" s="113">
        <f t="shared" si="15"/>
        <v>0</v>
      </c>
      <c r="AB68" s="101"/>
      <c r="AC68" s="113">
        <f t="shared" si="16"/>
        <v>0</v>
      </c>
      <c r="AD68" s="101"/>
      <c r="AE68" s="113">
        <f t="shared" si="43"/>
        <v>0</v>
      </c>
      <c r="AF68" s="73"/>
      <c r="AG68" s="74">
        <v>0</v>
      </c>
      <c r="AH68" s="73"/>
      <c r="AI68" s="74">
        <f t="shared" si="44"/>
        <v>0</v>
      </c>
      <c r="AJ68" s="73"/>
      <c r="AK68" s="74">
        <f t="shared" si="8"/>
        <v>0</v>
      </c>
      <c r="AL68" s="73"/>
      <c r="AM68" s="74">
        <f t="shared" si="18"/>
        <v>0</v>
      </c>
      <c r="AN68" s="82">
        <f t="shared" si="9"/>
        <v>0</v>
      </c>
      <c r="AO68" s="74"/>
      <c r="AP68" s="139">
        <f t="shared" si="19"/>
        <v>0</v>
      </c>
    </row>
    <row r="69" spans="1:42" ht="15" customHeight="1" x14ac:dyDescent="0.2">
      <c r="A69" s="84" t="s">
        <v>228</v>
      </c>
      <c r="B69" t="str">
        <f>IF($A69="","",INDEX('MA-Liste'!$D:$D,MATCH($A69,'MA-Liste'!$M:$M,FALSE)))</f>
        <v>AeBo</v>
      </c>
      <c r="C69" s="4" t="str">
        <f ca="1">IF($A69="","",INDEX(INDIRECT("'MA-Liste'!"&amp;$C$11),MATCH($A69,'MA-Liste'!$M:$M,FALSE)))</f>
        <v>D</v>
      </c>
      <c r="D69" s="19">
        <f t="shared" ca="1" si="0"/>
        <v>100</v>
      </c>
      <c r="E69" s="20">
        <f t="shared" si="10"/>
        <v>0</v>
      </c>
      <c r="F69" s="73"/>
      <c r="G69" s="74">
        <f t="shared" ca="1" si="20"/>
        <v>0</v>
      </c>
      <c r="H69" s="73"/>
      <c r="I69" s="74">
        <f t="shared" ca="1" si="1"/>
        <v>0</v>
      </c>
      <c r="J69" s="73"/>
      <c r="K69" s="113">
        <f t="shared" ca="1" si="11"/>
        <v>0</v>
      </c>
      <c r="L69" s="73"/>
      <c r="M69" s="113">
        <f t="shared" ca="1" si="12"/>
        <v>0</v>
      </c>
      <c r="N69" s="73"/>
      <c r="O69" s="113">
        <f t="shared" ca="1" si="13"/>
        <v>0</v>
      </c>
      <c r="P69" s="73"/>
      <c r="Q69" s="74">
        <f t="shared" ca="1" si="14"/>
        <v>0</v>
      </c>
      <c r="R69" s="73"/>
      <c r="S69" s="113">
        <f t="shared" ca="1" si="2"/>
        <v>0</v>
      </c>
      <c r="T69" s="73"/>
      <c r="U69" s="113">
        <f t="shared" ca="1" si="3"/>
        <v>0</v>
      </c>
      <c r="V69" s="73"/>
      <c r="W69" s="113">
        <f t="shared" ca="1" si="4"/>
        <v>0</v>
      </c>
      <c r="X69" s="101"/>
      <c r="Y69" s="74">
        <f t="shared" ca="1" si="5"/>
        <v>0</v>
      </c>
      <c r="Z69" s="73"/>
      <c r="AA69" s="113">
        <f t="shared" ca="1" si="15"/>
        <v>0</v>
      </c>
      <c r="AB69" s="101"/>
      <c r="AC69" s="113">
        <f t="shared" ca="1" si="16"/>
        <v>0</v>
      </c>
      <c r="AD69" s="101"/>
      <c r="AE69" s="113">
        <f t="shared" ca="1" si="43"/>
        <v>0</v>
      </c>
      <c r="AF69" s="73"/>
      <c r="AG69" s="74">
        <v>0</v>
      </c>
      <c r="AH69" s="73"/>
      <c r="AI69" s="74">
        <f t="shared" ca="1" si="44"/>
        <v>0</v>
      </c>
      <c r="AJ69" s="73"/>
      <c r="AK69" s="74">
        <f t="shared" ca="1" si="8"/>
        <v>0</v>
      </c>
      <c r="AL69" s="73"/>
      <c r="AM69" s="74">
        <f t="shared" ca="1" si="18"/>
        <v>0</v>
      </c>
      <c r="AN69" s="82">
        <f t="shared" ca="1" si="9"/>
        <v>0</v>
      </c>
      <c r="AO69" s="74"/>
      <c r="AP69" s="139">
        <f t="shared" ca="1" si="19"/>
        <v>0</v>
      </c>
    </row>
    <row r="70" spans="1:42" ht="15" customHeight="1" x14ac:dyDescent="0.2">
      <c r="A70" s="84" t="s">
        <v>363</v>
      </c>
      <c r="B70" s="14" t="s">
        <v>65</v>
      </c>
      <c r="C70" s="18" t="str">
        <f ca="1">IF($A70="","",INDEX(INDIRECT("'MA-Liste'!"&amp;$C$11),MATCH($A70,'MA-Liste'!$M:$M,FALSE)))</f>
        <v>E</v>
      </c>
      <c r="D70" s="19">
        <f t="shared" ca="1" si="0"/>
        <v>75</v>
      </c>
      <c r="E70" s="20">
        <f t="shared" si="10"/>
        <v>0</v>
      </c>
      <c r="F70" s="73"/>
      <c r="G70" s="74">
        <f t="shared" ca="1" si="20"/>
        <v>0</v>
      </c>
      <c r="H70" s="73"/>
      <c r="I70" s="74">
        <f t="shared" ca="1" si="1"/>
        <v>0</v>
      </c>
      <c r="J70" s="73"/>
      <c r="K70" s="113">
        <f t="shared" ca="1" si="11"/>
        <v>0</v>
      </c>
      <c r="L70" s="73"/>
      <c r="M70" s="113">
        <f t="shared" ca="1" si="12"/>
        <v>0</v>
      </c>
      <c r="N70" s="73"/>
      <c r="O70" s="113">
        <f t="shared" ca="1" si="13"/>
        <v>0</v>
      </c>
      <c r="P70" s="73"/>
      <c r="Q70" s="74">
        <f t="shared" ca="1" si="14"/>
        <v>0</v>
      </c>
      <c r="R70" s="73"/>
      <c r="S70" s="113">
        <f t="shared" ca="1" si="2"/>
        <v>0</v>
      </c>
      <c r="T70" s="73"/>
      <c r="U70" s="113">
        <f t="shared" ca="1" si="3"/>
        <v>0</v>
      </c>
      <c r="V70" s="73">
        <v>15.5</v>
      </c>
      <c r="W70" s="113">
        <f t="shared" ca="1" si="4"/>
        <v>1162.5</v>
      </c>
      <c r="X70" s="101"/>
      <c r="Y70" s="74">
        <f t="shared" ca="1" si="5"/>
        <v>0</v>
      </c>
      <c r="Z70" s="73"/>
      <c r="AA70" s="113">
        <f t="shared" ca="1" si="15"/>
        <v>0</v>
      </c>
      <c r="AB70" s="101"/>
      <c r="AC70" s="113">
        <f t="shared" ca="1" si="16"/>
        <v>0</v>
      </c>
      <c r="AD70" s="101"/>
      <c r="AE70" s="113">
        <f t="shared" ca="1" si="43"/>
        <v>0</v>
      </c>
      <c r="AF70" s="73"/>
      <c r="AG70" s="74">
        <v>0</v>
      </c>
      <c r="AH70" s="73"/>
      <c r="AI70" s="74">
        <f t="shared" ca="1" si="44"/>
        <v>0</v>
      </c>
      <c r="AJ70" s="73"/>
      <c r="AK70" s="74">
        <f t="shared" ca="1" si="8"/>
        <v>0</v>
      </c>
      <c r="AL70" s="73"/>
      <c r="AM70" s="74">
        <f t="shared" ca="1" si="18"/>
        <v>0</v>
      </c>
      <c r="AN70" s="82">
        <f t="shared" ca="1" si="9"/>
        <v>0</v>
      </c>
      <c r="AO70" s="74"/>
      <c r="AP70" s="139">
        <f t="shared" ca="1" si="19"/>
        <v>0</v>
      </c>
    </row>
    <row r="71" spans="1:42" ht="15" customHeight="1" x14ac:dyDescent="0.2">
      <c r="A71" s="84" t="s">
        <v>252</v>
      </c>
      <c r="B71" s="14" t="s">
        <v>65</v>
      </c>
      <c r="C71" s="18" t="s">
        <v>8</v>
      </c>
      <c r="D71" s="19">
        <v>60</v>
      </c>
      <c r="E71" s="20">
        <f t="shared" si="10"/>
        <v>0</v>
      </c>
      <c r="F71" s="73"/>
      <c r="G71" s="74">
        <f t="shared" si="20"/>
        <v>0</v>
      </c>
      <c r="H71" s="73"/>
      <c r="I71" s="74">
        <f t="shared" si="1"/>
        <v>0</v>
      </c>
      <c r="J71" s="73"/>
      <c r="K71" s="113">
        <f t="shared" si="11"/>
        <v>0</v>
      </c>
      <c r="L71" s="73"/>
      <c r="M71" s="113">
        <f t="shared" si="12"/>
        <v>0</v>
      </c>
      <c r="N71" s="73"/>
      <c r="O71" s="113">
        <f t="shared" si="13"/>
        <v>0</v>
      </c>
      <c r="P71" s="73"/>
      <c r="Q71" s="74">
        <f t="shared" si="14"/>
        <v>0</v>
      </c>
      <c r="R71" s="73"/>
      <c r="S71" s="113">
        <f t="shared" si="2"/>
        <v>0</v>
      </c>
      <c r="T71" s="73"/>
      <c r="U71" s="113">
        <f t="shared" si="3"/>
        <v>0</v>
      </c>
      <c r="V71" s="73"/>
      <c r="W71" s="113">
        <f t="shared" si="4"/>
        <v>0</v>
      </c>
      <c r="X71" s="101"/>
      <c r="Y71" s="74">
        <f t="shared" si="5"/>
        <v>0</v>
      </c>
      <c r="Z71" s="73"/>
      <c r="AA71" s="113">
        <f t="shared" si="15"/>
        <v>0</v>
      </c>
      <c r="AB71" s="101"/>
      <c r="AC71" s="113">
        <f t="shared" si="16"/>
        <v>0</v>
      </c>
      <c r="AD71" s="101"/>
      <c r="AE71" s="113">
        <f t="shared" si="43"/>
        <v>0</v>
      </c>
      <c r="AF71" s="73"/>
      <c r="AG71" s="74">
        <v>0</v>
      </c>
      <c r="AH71" s="73"/>
      <c r="AI71" s="74">
        <f t="shared" si="44"/>
        <v>0</v>
      </c>
      <c r="AJ71" s="73"/>
      <c r="AK71" s="74">
        <f t="shared" si="8"/>
        <v>0</v>
      </c>
      <c r="AL71" s="73"/>
      <c r="AM71" s="74">
        <f t="shared" si="18"/>
        <v>0</v>
      </c>
      <c r="AN71" s="82">
        <f t="shared" si="9"/>
        <v>0</v>
      </c>
      <c r="AO71" s="74"/>
      <c r="AP71" s="139">
        <f t="shared" si="19"/>
        <v>0</v>
      </c>
    </row>
    <row r="72" spans="1:42" ht="15" customHeight="1" x14ac:dyDescent="0.2">
      <c r="A72" s="90" t="s">
        <v>253</v>
      </c>
      <c r="B72" s="14" t="s">
        <v>65</v>
      </c>
      <c r="C72" s="18" t="s">
        <v>6</v>
      </c>
      <c r="D72" s="19">
        <v>100</v>
      </c>
      <c r="E72" s="20">
        <f t="shared" si="10"/>
        <v>0</v>
      </c>
      <c r="F72" s="73"/>
      <c r="G72" s="74">
        <f t="shared" si="20"/>
        <v>0</v>
      </c>
      <c r="H72" s="73"/>
      <c r="I72" s="74">
        <f t="shared" si="1"/>
        <v>0</v>
      </c>
      <c r="J72" s="73"/>
      <c r="K72" s="113">
        <f t="shared" si="11"/>
        <v>0</v>
      </c>
      <c r="L72" s="73"/>
      <c r="M72" s="113">
        <f t="shared" si="12"/>
        <v>0</v>
      </c>
      <c r="N72" s="73"/>
      <c r="O72" s="113">
        <f t="shared" si="13"/>
        <v>0</v>
      </c>
      <c r="P72" s="73"/>
      <c r="Q72" s="74">
        <f t="shared" si="14"/>
        <v>0</v>
      </c>
      <c r="R72" s="73"/>
      <c r="S72" s="113">
        <f t="shared" si="2"/>
        <v>0</v>
      </c>
      <c r="T72" s="73"/>
      <c r="U72" s="113">
        <f t="shared" si="3"/>
        <v>0</v>
      </c>
      <c r="V72" s="73"/>
      <c r="W72" s="113">
        <f t="shared" si="4"/>
        <v>0</v>
      </c>
      <c r="X72" s="101"/>
      <c r="Y72" s="74">
        <f t="shared" si="5"/>
        <v>0</v>
      </c>
      <c r="Z72" s="73"/>
      <c r="AA72" s="113">
        <f t="shared" si="15"/>
        <v>0</v>
      </c>
      <c r="AB72" s="101"/>
      <c r="AC72" s="113">
        <f t="shared" si="16"/>
        <v>0</v>
      </c>
      <c r="AD72" s="101"/>
      <c r="AE72" s="113">
        <f t="shared" si="43"/>
        <v>0</v>
      </c>
      <c r="AF72" s="73"/>
      <c r="AG72" s="74">
        <v>0</v>
      </c>
      <c r="AH72" s="73"/>
      <c r="AI72" s="74">
        <f t="shared" si="44"/>
        <v>0</v>
      </c>
      <c r="AJ72" s="73"/>
      <c r="AK72" s="74">
        <f t="shared" si="8"/>
        <v>0</v>
      </c>
      <c r="AL72" s="73"/>
      <c r="AM72" s="74">
        <f t="shared" si="18"/>
        <v>0</v>
      </c>
      <c r="AN72" s="82">
        <f t="shared" si="9"/>
        <v>0</v>
      </c>
      <c r="AO72" s="74"/>
      <c r="AP72" s="139">
        <f t="shared" si="19"/>
        <v>0</v>
      </c>
    </row>
    <row r="73" spans="1:42" ht="15" customHeight="1" x14ac:dyDescent="0.2">
      <c r="A73" s="90" t="s">
        <v>254</v>
      </c>
      <c r="B73" s="14" t="s">
        <v>65</v>
      </c>
      <c r="C73" s="18" t="s">
        <v>8</v>
      </c>
      <c r="D73" s="19">
        <v>60</v>
      </c>
      <c r="E73" s="20">
        <f t="shared" si="10"/>
        <v>0</v>
      </c>
      <c r="F73" s="73"/>
      <c r="G73" s="74">
        <f t="shared" si="20"/>
        <v>0</v>
      </c>
      <c r="H73" s="73"/>
      <c r="I73" s="74">
        <f t="shared" si="1"/>
        <v>0</v>
      </c>
      <c r="J73" s="73"/>
      <c r="K73" s="113">
        <f t="shared" si="11"/>
        <v>0</v>
      </c>
      <c r="L73" s="73"/>
      <c r="M73" s="113">
        <f t="shared" si="12"/>
        <v>0</v>
      </c>
      <c r="N73" s="73"/>
      <c r="O73" s="113">
        <f t="shared" si="13"/>
        <v>0</v>
      </c>
      <c r="P73" s="73"/>
      <c r="Q73" s="74">
        <f t="shared" si="14"/>
        <v>0</v>
      </c>
      <c r="R73" s="73"/>
      <c r="S73" s="113">
        <f t="shared" si="2"/>
        <v>0</v>
      </c>
      <c r="T73" s="73"/>
      <c r="U73" s="113">
        <f t="shared" si="3"/>
        <v>0</v>
      </c>
      <c r="V73" s="73"/>
      <c r="W73" s="113">
        <f t="shared" si="4"/>
        <v>0</v>
      </c>
      <c r="X73" s="101"/>
      <c r="Y73" s="74">
        <f t="shared" si="5"/>
        <v>0</v>
      </c>
      <c r="Z73" s="73"/>
      <c r="AA73" s="113">
        <f t="shared" si="15"/>
        <v>0</v>
      </c>
      <c r="AB73" s="101"/>
      <c r="AC73" s="113">
        <f t="shared" si="16"/>
        <v>0</v>
      </c>
      <c r="AD73" s="101"/>
      <c r="AE73" s="113">
        <f t="shared" si="43"/>
        <v>0</v>
      </c>
      <c r="AF73" s="73"/>
      <c r="AG73" s="74">
        <v>0</v>
      </c>
      <c r="AH73" s="73"/>
      <c r="AI73" s="74">
        <f t="shared" si="44"/>
        <v>0</v>
      </c>
      <c r="AJ73" s="73"/>
      <c r="AK73" s="74">
        <f t="shared" si="8"/>
        <v>0</v>
      </c>
      <c r="AL73" s="73"/>
      <c r="AM73" s="74">
        <f t="shared" si="18"/>
        <v>0</v>
      </c>
      <c r="AN73" s="82">
        <f t="shared" si="9"/>
        <v>0</v>
      </c>
      <c r="AO73" s="74"/>
      <c r="AP73" s="147">
        <f t="shared" si="19"/>
        <v>0</v>
      </c>
    </row>
    <row r="74" spans="1:42" ht="15" customHeight="1" x14ac:dyDescent="0.2">
      <c r="A74" s="90" t="s">
        <v>255</v>
      </c>
      <c r="B74" s="14" t="s">
        <v>65</v>
      </c>
      <c r="C74" s="18" t="s">
        <v>5</v>
      </c>
      <c r="D74" s="19">
        <v>118</v>
      </c>
      <c r="E74" s="20">
        <f t="shared" si="10"/>
        <v>0</v>
      </c>
      <c r="F74" s="73"/>
      <c r="G74" s="74">
        <f t="shared" si="20"/>
        <v>0</v>
      </c>
      <c r="H74" s="73"/>
      <c r="I74" s="74">
        <f t="shared" si="1"/>
        <v>0</v>
      </c>
      <c r="J74" s="73"/>
      <c r="K74" s="113">
        <f t="shared" si="11"/>
        <v>0</v>
      </c>
      <c r="L74" s="73"/>
      <c r="M74" s="113">
        <f t="shared" si="12"/>
        <v>0</v>
      </c>
      <c r="N74" s="73"/>
      <c r="O74" s="113">
        <f t="shared" si="13"/>
        <v>0</v>
      </c>
      <c r="P74" s="73"/>
      <c r="Q74" s="74">
        <f t="shared" si="14"/>
        <v>0</v>
      </c>
      <c r="R74" s="73"/>
      <c r="S74" s="113">
        <f t="shared" si="2"/>
        <v>0</v>
      </c>
      <c r="T74" s="73"/>
      <c r="U74" s="113">
        <f t="shared" si="3"/>
        <v>0</v>
      </c>
      <c r="V74" s="73"/>
      <c r="W74" s="113">
        <f t="shared" si="4"/>
        <v>0</v>
      </c>
      <c r="X74" s="101"/>
      <c r="Y74" s="74">
        <f t="shared" si="5"/>
        <v>0</v>
      </c>
      <c r="Z74" s="73"/>
      <c r="AA74" s="113">
        <f t="shared" si="15"/>
        <v>0</v>
      </c>
      <c r="AB74" s="101"/>
      <c r="AC74" s="113">
        <f t="shared" si="16"/>
        <v>0</v>
      </c>
      <c r="AD74" s="101"/>
      <c r="AE74" s="113">
        <f t="shared" si="43"/>
        <v>0</v>
      </c>
      <c r="AF74" s="73"/>
      <c r="AG74" s="74">
        <v>0</v>
      </c>
      <c r="AH74" s="73"/>
      <c r="AI74" s="74">
        <f t="shared" si="44"/>
        <v>0</v>
      </c>
      <c r="AJ74" s="73"/>
      <c r="AK74" s="74">
        <f t="shared" si="8"/>
        <v>0</v>
      </c>
      <c r="AL74" s="73"/>
      <c r="AM74" s="74">
        <f t="shared" si="18"/>
        <v>0</v>
      </c>
      <c r="AN74" s="82">
        <f t="shared" si="9"/>
        <v>0</v>
      </c>
      <c r="AO74" s="74"/>
      <c r="AP74" s="147">
        <f t="shared" si="19"/>
        <v>0</v>
      </c>
    </row>
    <row r="75" spans="1:42" ht="15" customHeight="1" x14ac:dyDescent="0.2">
      <c r="A75" s="90" t="s">
        <v>256</v>
      </c>
      <c r="B75" s="14" t="s">
        <v>65</v>
      </c>
      <c r="C75" s="18" t="s">
        <v>5</v>
      </c>
      <c r="D75" s="19">
        <v>118</v>
      </c>
      <c r="E75" s="20">
        <f t="shared" si="10"/>
        <v>0</v>
      </c>
      <c r="F75" s="73"/>
      <c r="G75" s="74">
        <f t="shared" si="20"/>
        <v>0</v>
      </c>
      <c r="H75" s="73"/>
      <c r="I75" s="74">
        <f t="shared" si="1"/>
        <v>0</v>
      </c>
      <c r="J75" s="73"/>
      <c r="K75" s="113">
        <f t="shared" si="11"/>
        <v>0</v>
      </c>
      <c r="L75" s="73"/>
      <c r="M75" s="113">
        <f t="shared" si="12"/>
        <v>0</v>
      </c>
      <c r="N75" s="73"/>
      <c r="O75" s="113">
        <f t="shared" si="13"/>
        <v>0</v>
      </c>
      <c r="P75" s="73"/>
      <c r="Q75" s="74">
        <f t="shared" si="14"/>
        <v>0</v>
      </c>
      <c r="R75" s="73"/>
      <c r="S75" s="113">
        <f t="shared" si="2"/>
        <v>0</v>
      </c>
      <c r="T75" s="73"/>
      <c r="U75" s="113">
        <f t="shared" si="3"/>
        <v>0</v>
      </c>
      <c r="V75" s="73"/>
      <c r="W75" s="113">
        <f t="shared" si="4"/>
        <v>0</v>
      </c>
      <c r="X75" s="101"/>
      <c r="Y75" s="74">
        <f t="shared" si="5"/>
        <v>0</v>
      </c>
      <c r="Z75" s="73"/>
      <c r="AA75" s="113">
        <f t="shared" si="15"/>
        <v>0</v>
      </c>
      <c r="AB75" s="101"/>
      <c r="AC75" s="113">
        <f t="shared" si="16"/>
        <v>0</v>
      </c>
      <c r="AD75" s="101"/>
      <c r="AE75" s="113">
        <f t="shared" si="43"/>
        <v>0</v>
      </c>
      <c r="AF75" s="73"/>
      <c r="AG75" s="74">
        <v>0</v>
      </c>
      <c r="AH75" s="73"/>
      <c r="AI75" s="74">
        <f t="shared" si="44"/>
        <v>0</v>
      </c>
      <c r="AJ75" s="73"/>
      <c r="AK75" s="74">
        <f t="shared" si="8"/>
        <v>0</v>
      </c>
      <c r="AL75" s="73"/>
      <c r="AM75" s="74">
        <f t="shared" si="18"/>
        <v>0</v>
      </c>
      <c r="AN75" s="82">
        <f t="shared" si="9"/>
        <v>0</v>
      </c>
      <c r="AO75" s="74"/>
      <c r="AP75" s="147">
        <f t="shared" si="19"/>
        <v>0</v>
      </c>
    </row>
    <row r="76" spans="1:42" ht="15" customHeight="1" x14ac:dyDescent="0.2">
      <c r="A76" s="90" t="s">
        <v>257</v>
      </c>
      <c r="B76" s="14" t="s">
        <v>65</v>
      </c>
      <c r="C76" s="18" t="s">
        <v>5</v>
      </c>
      <c r="D76" s="19">
        <v>118</v>
      </c>
      <c r="E76" s="20">
        <f t="shared" si="10"/>
        <v>0</v>
      </c>
      <c r="F76" s="73"/>
      <c r="G76" s="74">
        <f t="shared" si="20"/>
        <v>0</v>
      </c>
      <c r="H76" s="73"/>
      <c r="I76" s="74">
        <f t="shared" si="1"/>
        <v>0</v>
      </c>
      <c r="J76" s="73"/>
      <c r="K76" s="113">
        <f t="shared" si="11"/>
        <v>0</v>
      </c>
      <c r="L76" s="73"/>
      <c r="M76" s="113">
        <f t="shared" si="12"/>
        <v>0</v>
      </c>
      <c r="N76" s="73"/>
      <c r="O76" s="113">
        <f t="shared" si="13"/>
        <v>0</v>
      </c>
      <c r="P76" s="73"/>
      <c r="Q76" s="74">
        <f t="shared" si="14"/>
        <v>0</v>
      </c>
      <c r="R76" s="73"/>
      <c r="S76" s="113">
        <f t="shared" si="2"/>
        <v>0</v>
      </c>
      <c r="T76" s="73"/>
      <c r="U76" s="113">
        <f t="shared" si="3"/>
        <v>0</v>
      </c>
      <c r="V76" s="73"/>
      <c r="W76" s="113">
        <f t="shared" si="4"/>
        <v>0</v>
      </c>
      <c r="X76" s="101"/>
      <c r="Y76" s="74">
        <f t="shared" si="5"/>
        <v>0</v>
      </c>
      <c r="Z76" s="73"/>
      <c r="AA76" s="113">
        <f t="shared" si="15"/>
        <v>0</v>
      </c>
      <c r="AB76" s="101"/>
      <c r="AC76" s="113">
        <f t="shared" si="16"/>
        <v>0</v>
      </c>
      <c r="AD76" s="101"/>
      <c r="AE76" s="113">
        <f t="shared" si="43"/>
        <v>0</v>
      </c>
      <c r="AF76" s="73"/>
      <c r="AG76" s="74">
        <v>0</v>
      </c>
      <c r="AH76" s="73"/>
      <c r="AI76" s="74">
        <f t="shared" si="44"/>
        <v>0</v>
      </c>
      <c r="AJ76" s="73"/>
      <c r="AK76" s="74">
        <f t="shared" si="8"/>
        <v>0</v>
      </c>
      <c r="AL76" s="73"/>
      <c r="AM76" s="74">
        <f t="shared" si="18"/>
        <v>0</v>
      </c>
      <c r="AN76" s="82">
        <f t="shared" si="9"/>
        <v>0</v>
      </c>
      <c r="AO76" s="74"/>
      <c r="AP76" s="147">
        <f t="shared" si="19"/>
        <v>0</v>
      </c>
    </row>
    <row r="77" spans="1:42" ht="15" customHeight="1" x14ac:dyDescent="0.2">
      <c r="A77" s="90" t="s">
        <v>264</v>
      </c>
      <c r="B77" s="14" t="s">
        <v>65</v>
      </c>
      <c r="C77" s="18" t="s">
        <v>6</v>
      </c>
      <c r="D77" s="19">
        <v>100</v>
      </c>
      <c r="E77" s="20">
        <f t="shared" si="10"/>
        <v>0</v>
      </c>
      <c r="F77" s="73"/>
      <c r="G77" s="74">
        <f t="shared" si="20"/>
        <v>0</v>
      </c>
      <c r="H77" s="73"/>
      <c r="I77" s="74">
        <f t="shared" si="1"/>
        <v>0</v>
      </c>
      <c r="J77" s="73"/>
      <c r="K77" s="113">
        <f t="shared" si="11"/>
        <v>0</v>
      </c>
      <c r="L77" s="73"/>
      <c r="M77" s="113">
        <f t="shared" si="12"/>
        <v>0</v>
      </c>
      <c r="N77" s="73"/>
      <c r="O77" s="113">
        <f t="shared" si="13"/>
        <v>0</v>
      </c>
      <c r="P77" s="73"/>
      <c r="Q77" s="74">
        <f t="shared" si="14"/>
        <v>0</v>
      </c>
      <c r="R77" s="73"/>
      <c r="S77" s="113">
        <f t="shared" si="2"/>
        <v>0</v>
      </c>
      <c r="T77" s="73"/>
      <c r="U77" s="113">
        <f t="shared" si="3"/>
        <v>0</v>
      </c>
      <c r="V77" s="73"/>
      <c r="W77" s="113">
        <f t="shared" si="4"/>
        <v>0</v>
      </c>
      <c r="X77" s="101"/>
      <c r="Y77" s="74">
        <f t="shared" si="5"/>
        <v>0</v>
      </c>
      <c r="Z77" s="73"/>
      <c r="AA77" s="113">
        <f t="shared" si="15"/>
        <v>0</v>
      </c>
      <c r="AB77" s="101"/>
      <c r="AC77" s="113">
        <f t="shared" si="16"/>
        <v>0</v>
      </c>
      <c r="AD77" s="101"/>
      <c r="AE77" s="113">
        <f t="shared" si="43"/>
        <v>0</v>
      </c>
      <c r="AF77" s="73"/>
      <c r="AG77" s="74">
        <v>0</v>
      </c>
      <c r="AH77" s="73"/>
      <c r="AI77" s="74">
        <f t="shared" si="44"/>
        <v>0</v>
      </c>
      <c r="AJ77" s="73"/>
      <c r="AK77" s="74">
        <f t="shared" si="8"/>
        <v>0</v>
      </c>
      <c r="AL77" s="73"/>
      <c r="AM77" s="74">
        <f t="shared" si="18"/>
        <v>0</v>
      </c>
      <c r="AN77" s="82">
        <f t="shared" si="9"/>
        <v>0</v>
      </c>
      <c r="AO77" s="74"/>
      <c r="AP77" s="147">
        <f t="shared" si="19"/>
        <v>0</v>
      </c>
    </row>
    <row r="78" spans="1:42" ht="15" customHeight="1" x14ac:dyDescent="0.2">
      <c r="A78" s="90" t="s">
        <v>322</v>
      </c>
      <c r="B78" s="14" t="s">
        <v>65</v>
      </c>
      <c r="C78" s="18" t="s">
        <v>6</v>
      </c>
      <c r="D78" s="19">
        <v>100</v>
      </c>
      <c r="E78" s="20">
        <f t="shared" si="10"/>
        <v>0</v>
      </c>
      <c r="F78" s="73"/>
      <c r="G78" s="74">
        <f>IF(D78="",0,D78*F78)</f>
        <v>0</v>
      </c>
      <c r="H78" s="73"/>
      <c r="I78" s="74">
        <f t="shared" si="1"/>
        <v>0</v>
      </c>
      <c r="J78" s="73"/>
      <c r="K78" s="113">
        <f t="shared" si="11"/>
        <v>0</v>
      </c>
      <c r="L78" s="73"/>
      <c r="M78" s="113">
        <f t="shared" si="12"/>
        <v>0</v>
      </c>
      <c r="N78" s="73"/>
      <c r="O78" s="113">
        <f t="shared" si="13"/>
        <v>0</v>
      </c>
      <c r="P78" s="73"/>
      <c r="Q78" s="74">
        <f t="shared" si="14"/>
        <v>0</v>
      </c>
      <c r="R78" s="73"/>
      <c r="S78" s="113">
        <f t="shared" si="2"/>
        <v>0</v>
      </c>
      <c r="T78" s="73"/>
      <c r="U78" s="113">
        <f t="shared" si="3"/>
        <v>0</v>
      </c>
      <c r="V78" s="73"/>
      <c r="W78" s="113">
        <f t="shared" si="4"/>
        <v>0</v>
      </c>
      <c r="X78" s="101"/>
      <c r="Y78" s="74">
        <f t="shared" si="5"/>
        <v>0</v>
      </c>
      <c r="Z78" s="73"/>
      <c r="AA78" s="113">
        <f t="shared" si="15"/>
        <v>0</v>
      </c>
      <c r="AB78" s="101"/>
      <c r="AC78" s="113">
        <f t="shared" si="16"/>
        <v>0</v>
      </c>
      <c r="AD78" s="101"/>
      <c r="AE78" s="113">
        <f t="shared" si="43"/>
        <v>0</v>
      </c>
      <c r="AF78" s="73"/>
      <c r="AG78" s="74">
        <v>0</v>
      </c>
      <c r="AH78" s="73"/>
      <c r="AI78" s="74">
        <f t="shared" si="44"/>
        <v>0</v>
      </c>
      <c r="AJ78" s="73"/>
      <c r="AK78" s="74">
        <f t="shared" si="8"/>
        <v>0</v>
      </c>
      <c r="AL78" s="73"/>
      <c r="AM78" s="74">
        <f t="shared" si="18"/>
        <v>0</v>
      </c>
      <c r="AN78" s="82">
        <f t="shared" si="9"/>
        <v>0</v>
      </c>
      <c r="AO78" s="74"/>
      <c r="AP78" s="147">
        <f t="shared" si="19"/>
        <v>0</v>
      </c>
    </row>
    <row r="79" spans="1:42" ht="15" customHeight="1" x14ac:dyDescent="0.2">
      <c r="A79" s="90" t="s">
        <v>323</v>
      </c>
      <c r="B79" s="14" t="s">
        <v>65</v>
      </c>
      <c r="C79" s="18" t="s">
        <v>6</v>
      </c>
      <c r="D79" s="19">
        <v>100</v>
      </c>
      <c r="E79" s="20">
        <f t="shared" si="10"/>
        <v>0</v>
      </c>
      <c r="F79" s="73"/>
      <c r="G79" s="74">
        <f>IF(D79="",0,D79*F79)</f>
        <v>0</v>
      </c>
      <c r="H79" s="73"/>
      <c r="I79" s="74">
        <f t="shared" si="1"/>
        <v>0</v>
      </c>
      <c r="J79" s="73"/>
      <c r="K79" s="113">
        <f t="shared" si="11"/>
        <v>0</v>
      </c>
      <c r="L79" s="73"/>
      <c r="M79" s="113">
        <f t="shared" si="12"/>
        <v>0</v>
      </c>
      <c r="N79" s="73"/>
      <c r="O79" s="113">
        <f t="shared" si="13"/>
        <v>0</v>
      </c>
      <c r="P79" s="73"/>
      <c r="Q79" s="74">
        <f t="shared" si="14"/>
        <v>0</v>
      </c>
      <c r="R79" s="73"/>
      <c r="S79" s="113">
        <f t="shared" si="2"/>
        <v>0</v>
      </c>
      <c r="T79" s="73"/>
      <c r="U79" s="113">
        <f t="shared" si="3"/>
        <v>0</v>
      </c>
      <c r="V79" s="73"/>
      <c r="W79" s="113">
        <f t="shared" si="4"/>
        <v>0</v>
      </c>
      <c r="X79" s="101"/>
      <c r="Y79" s="74">
        <f t="shared" si="5"/>
        <v>0</v>
      </c>
      <c r="Z79" s="73"/>
      <c r="AA79" s="113">
        <f t="shared" si="15"/>
        <v>0</v>
      </c>
      <c r="AB79" s="101"/>
      <c r="AC79" s="113">
        <f t="shared" si="16"/>
        <v>0</v>
      </c>
      <c r="AD79" s="101"/>
      <c r="AE79" s="113">
        <f t="shared" si="43"/>
        <v>0</v>
      </c>
      <c r="AF79" s="73"/>
      <c r="AG79" s="74">
        <v>0</v>
      </c>
      <c r="AH79" s="73"/>
      <c r="AI79" s="74">
        <f t="shared" si="44"/>
        <v>0</v>
      </c>
      <c r="AJ79" s="73"/>
      <c r="AK79" s="74">
        <f t="shared" si="8"/>
        <v>0</v>
      </c>
      <c r="AL79" s="73"/>
      <c r="AM79" s="74">
        <f t="shared" si="18"/>
        <v>0</v>
      </c>
      <c r="AN79" s="82">
        <f t="shared" si="9"/>
        <v>0</v>
      </c>
      <c r="AO79" s="74"/>
      <c r="AP79" s="147">
        <f t="shared" si="19"/>
        <v>0</v>
      </c>
    </row>
    <row r="80" spans="1:42" ht="15" customHeight="1" x14ac:dyDescent="0.2">
      <c r="A80" s="90" t="s">
        <v>260</v>
      </c>
      <c r="B80" s="14" t="s">
        <v>65</v>
      </c>
      <c r="C80" s="18" t="s">
        <v>6</v>
      </c>
      <c r="D80" s="19">
        <v>100</v>
      </c>
      <c r="E80" s="20">
        <f t="shared" si="10"/>
        <v>0</v>
      </c>
      <c r="F80" s="73"/>
      <c r="G80" s="74">
        <f t="shared" si="20"/>
        <v>0</v>
      </c>
      <c r="H80" s="73"/>
      <c r="I80" s="74">
        <f t="shared" si="1"/>
        <v>0</v>
      </c>
      <c r="J80" s="73"/>
      <c r="K80" s="113">
        <f t="shared" si="11"/>
        <v>0</v>
      </c>
      <c r="L80" s="73"/>
      <c r="M80" s="113">
        <f t="shared" si="12"/>
        <v>0</v>
      </c>
      <c r="N80" s="73"/>
      <c r="O80" s="113">
        <f t="shared" si="13"/>
        <v>0</v>
      </c>
      <c r="P80" s="73"/>
      <c r="Q80" s="74">
        <f t="shared" si="14"/>
        <v>0</v>
      </c>
      <c r="R80" s="73"/>
      <c r="S80" s="113">
        <f t="shared" si="2"/>
        <v>0</v>
      </c>
      <c r="T80" s="73"/>
      <c r="U80" s="113">
        <f t="shared" si="3"/>
        <v>0</v>
      </c>
      <c r="V80" s="73"/>
      <c r="W80" s="113">
        <f t="shared" si="4"/>
        <v>0</v>
      </c>
      <c r="X80" s="73"/>
      <c r="Y80" s="74">
        <f t="shared" si="5"/>
        <v>0</v>
      </c>
      <c r="Z80" s="73"/>
      <c r="AA80" s="113">
        <f t="shared" si="15"/>
        <v>0</v>
      </c>
      <c r="AB80" s="101"/>
      <c r="AC80" s="113">
        <f t="shared" si="16"/>
        <v>0</v>
      </c>
      <c r="AD80" s="101"/>
      <c r="AE80" s="113">
        <f t="shared" si="43"/>
        <v>0</v>
      </c>
      <c r="AF80" s="73"/>
      <c r="AG80" s="74">
        <v>0</v>
      </c>
      <c r="AH80" s="73"/>
      <c r="AI80" s="74">
        <f t="shared" si="44"/>
        <v>0</v>
      </c>
      <c r="AJ80" s="73"/>
      <c r="AK80" s="74">
        <f t="shared" si="8"/>
        <v>0</v>
      </c>
      <c r="AL80" s="73"/>
      <c r="AM80" s="74">
        <f t="shared" si="18"/>
        <v>0</v>
      </c>
      <c r="AN80" s="82">
        <f t="shared" si="9"/>
        <v>0</v>
      </c>
      <c r="AO80" s="74"/>
      <c r="AP80" s="147">
        <f t="shared" si="19"/>
        <v>0</v>
      </c>
    </row>
    <row r="81" spans="1:43" ht="15" customHeight="1" x14ac:dyDescent="0.2">
      <c r="A81" s="90" t="s">
        <v>265</v>
      </c>
      <c r="B81" t="str">
        <f>IF($A81="","",INDEX('MA-Liste'!$D:$D,MATCH($A81,'MA-Liste'!$M:$M,FALSE)))</f>
        <v>AeBo</v>
      </c>
      <c r="C81" s="4" t="str">
        <f ca="1">IF($A81="","",INDEX(INDIRECT("'MA-Liste'!"&amp;$C$11),MATCH($A81,'MA-Liste'!$M:$M,FALSE)))</f>
        <v>D</v>
      </c>
      <c r="D81" s="19">
        <f ca="1">IF(OR($C81="",$C81=0),"",VLOOKUP($C81,Ansätze,$D$11,FALSE))</f>
        <v>100</v>
      </c>
      <c r="E81" s="20">
        <f t="shared" si="10"/>
        <v>0</v>
      </c>
      <c r="F81" s="73"/>
      <c r="G81" s="74">
        <f t="shared" ca="1" si="20"/>
        <v>0</v>
      </c>
      <c r="H81" s="73"/>
      <c r="I81" s="74">
        <f t="shared" ca="1" si="1"/>
        <v>0</v>
      </c>
      <c r="J81" s="73"/>
      <c r="K81" s="113">
        <f t="shared" ca="1" si="11"/>
        <v>0</v>
      </c>
      <c r="L81" s="73"/>
      <c r="M81" s="113">
        <f t="shared" ca="1" si="12"/>
        <v>0</v>
      </c>
      <c r="N81" s="73"/>
      <c r="O81" s="113">
        <f t="shared" ca="1" si="13"/>
        <v>0</v>
      </c>
      <c r="P81" s="73"/>
      <c r="Q81" s="74">
        <f t="shared" ca="1" si="14"/>
        <v>0</v>
      </c>
      <c r="R81" s="73"/>
      <c r="S81" s="113">
        <f t="shared" ca="1" si="2"/>
        <v>0</v>
      </c>
      <c r="T81" s="73"/>
      <c r="U81" s="113">
        <f t="shared" ca="1" si="3"/>
        <v>0</v>
      </c>
      <c r="V81" s="73"/>
      <c r="W81" s="113">
        <f t="shared" ca="1" si="4"/>
        <v>0</v>
      </c>
      <c r="X81" s="73"/>
      <c r="Y81" s="74">
        <f t="shared" ca="1" si="5"/>
        <v>0</v>
      </c>
      <c r="Z81" s="73"/>
      <c r="AA81" s="113">
        <f t="shared" ca="1" si="15"/>
        <v>0</v>
      </c>
      <c r="AB81" s="101"/>
      <c r="AC81" s="113">
        <f t="shared" ca="1" si="16"/>
        <v>0</v>
      </c>
      <c r="AD81" s="101"/>
      <c r="AE81" s="113">
        <f t="shared" ca="1" si="43"/>
        <v>0</v>
      </c>
      <c r="AF81" s="73"/>
      <c r="AG81" s="74">
        <v>0</v>
      </c>
      <c r="AH81" s="73"/>
      <c r="AI81" s="74">
        <f t="shared" ca="1" si="44"/>
        <v>0</v>
      </c>
      <c r="AJ81" s="73"/>
      <c r="AK81" s="74">
        <f t="shared" ca="1" si="8"/>
        <v>0</v>
      </c>
      <c r="AL81" s="73"/>
      <c r="AM81" s="74">
        <f t="shared" ca="1" si="18"/>
        <v>0</v>
      </c>
      <c r="AN81" s="82">
        <f t="shared" ca="1" si="9"/>
        <v>0</v>
      </c>
      <c r="AO81" s="74"/>
      <c r="AP81" s="147">
        <f t="shared" ca="1" si="19"/>
        <v>0</v>
      </c>
    </row>
    <row r="82" spans="1:43" ht="15" customHeight="1" x14ac:dyDescent="0.2">
      <c r="A82" s="90" t="s">
        <v>263</v>
      </c>
      <c r="B82" s="14" t="s">
        <v>65</v>
      </c>
      <c r="C82" s="18" t="s">
        <v>6</v>
      </c>
      <c r="D82" s="19">
        <v>100</v>
      </c>
      <c r="E82" s="20">
        <f t="shared" si="10"/>
        <v>0</v>
      </c>
      <c r="F82" s="73"/>
      <c r="G82" s="74">
        <f t="shared" si="20"/>
        <v>0</v>
      </c>
      <c r="H82" s="73"/>
      <c r="I82" s="74">
        <f t="shared" si="1"/>
        <v>0</v>
      </c>
      <c r="J82" s="73"/>
      <c r="K82" s="113">
        <f t="shared" si="11"/>
        <v>0</v>
      </c>
      <c r="L82" s="73"/>
      <c r="M82" s="113">
        <f t="shared" si="12"/>
        <v>0</v>
      </c>
      <c r="N82" s="73"/>
      <c r="O82" s="113">
        <f t="shared" si="13"/>
        <v>0</v>
      </c>
      <c r="P82" s="73"/>
      <c r="Q82" s="74">
        <f t="shared" si="14"/>
        <v>0</v>
      </c>
      <c r="R82" s="73"/>
      <c r="S82" s="113">
        <f t="shared" ref="S82:S103" si="45">IF($D82="",0,$D82*R82)</f>
        <v>0</v>
      </c>
      <c r="T82" s="73"/>
      <c r="U82" s="113">
        <f t="shared" si="3"/>
        <v>0</v>
      </c>
      <c r="V82" s="73"/>
      <c r="W82" s="113">
        <f t="shared" si="4"/>
        <v>0</v>
      </c>
      <c r="X82" s="73"/>
      <c r="Y82" s="74">
        <f t="shared" ref="Y82:Y103" si="46">IF($D82="",0,$D82*X82)</f>
        <v>0</v>
      </c>
      <c r="Z82" s="73"/>
      <c r="AA82" s="113">
        <f t="shared" si="15"/>
        <v>0</v>
      </c>
      <c r="AB82" s="101"/>
      <c r="AC82" s="113">
        <f t="shared" si="16"/>
        <v>0</v>
      </c>
      <c r="AD82" s="101"/>
      <c r="AE82" s="113">
        <f t="shared" si="43"/>
        <v>0</v>
      </c>
      <c r="AF82" s="73"/>
      <c r="AG82" s="74">
        <v>0</v>
      </c>
      <c r="AH82" s="73"/>
      <c r="AI82" s="74">
        <f t="shared" si="44"/>
        <v>0</v>
      </c>
      <c r="AJ82" s="73"/>
      <c r="AK82" s="74">
        <f t="shared" si="8"/>
        <v>0</v>
      </c>
      <c r="AL82" s="73"/>
      <c r="AM82" s="74">
        <f t="shared" si="18"/>
        <v>0</v>
      </c>
      <c r="AN82" s="82">
        <f t="shared" si="9"/>
        <v>0</v>
      </c>
      <c r="AO82" s="74"/>
      <c r="AP82" s="147">
        <f t="shared" si="19"/>
        <v>0</v>
      </c>
      <c r="AQ82" s="141"/>
    </row>
    <row r="83" spans="1:43" ht="15" customHeight="1" x14ac:dyDescent="0.2">
      <c r="A83" s="84" t="s">
        <v>292</v>
      </c>
      <c r="B83" t="s">
        <v>65</v>
      </c>
      <c r="C83" s="4" t="s">
        <v>9</v>
      </c>
      <c r="D83" s="19">
        <v>35</v>
      </c>
      <c r="E83" s="20">
        <f t="shared" si="10"/>
        <v>0</v>
      </c>
      <c r="F83" s="73"/>
      <c r="G83" s="74">
        <f t="shared" si="20"/>
        <v>0</v>
      </c>
      <c r="H83" s="73"/>
      <c r="I83" s="74">
        <f t="shared" si="1"/>
        <v>0</v>
      </c>
      <c r="J83" s="73"/>
      <c r="K83" s="113">
        <f t="shared" si="11"/>
        <v>0</v>
      </c>
      <c r="L83" s="73"/>
      <c r="M83" s="113">
        <f t="shared" si="12"/>
        <v>0</v>
      </c>
      <c r="N83" s="73"/>
      <c r="O83" s="113">
        <f t="shared" si="13"/>
        <v>0</v>
      </c>
      <c r="P83" s="73"/>
      <c r="Q83" s="74">
        <f t="shared" si="14"/>
        <v>0</v>
      </c>
      <c r="R83" s="73"/>
      <c r="S83" s="113">
        <f t="shared" si="45"/>
        <v>0</v>
      </c>
      <c r="T83" s="73"/>
      <c r="U83" s="113">
        <f t="shared" si="3"/>
        <v>0</v>
      </c>
      <c r="V83" s="73"/>
      <c r="W83" s="113">
        <f t="shared" si="4"/>
        <v>0</v>
      </c>
      <c r="X83" s="73"/>
      <c r="Y83" s="74">
        <f t="shared" si="46"/>
        <v>0</v>
      </c>
      <c r="Z83" s="73"/>
      <c r="AA83" s="113">
        <f t="shared" si="15"/>
        <v>0</v>
      </c>
      <c r="AB83" s="101"/>
      <c r="AC83" s="113">
        <f t="shared" si="16"/>
        <v>0</v>
      </c>
      <c r="AD83" s="101"/>
      <c r="AE83" s="113">
        <f t="shared" si="43"/>
        <v>0</v>
      </c>
      <c r="AF83" s="73"/>
      <c r="AG83" s="74">
        <v>0</v>
      </c>
      <c r="AH83" s="73"/>
      <c r="AI83" s="74">
        <f t="shared" si="44"/>
        <v>0</v>
      </c>
      <c r="AJ83" s="73"/>
      <c r="AK83" s="74">
        <f t="shared" si="8"/>
        <v>0</v>
      </c>
      <c r="AL83" s="73"/>
      <c r="AM83" s="74">
        <f t="shared" si="18"/>
        <v>0</v>
      </c>
      <c r="AN83" s="82">
        <f t="shared" si="9"/>
        <v>0</v>
      </c>
      <c r="AO83" s="74"/>
      <c r="AP83" s="147">
        <f t="shared" si="19"/>
        <v>0</v>
      </c>
      <c r="AQ83" s="141"/>
    </row>
    <row r="84" spans="1:43" ht="15" customHeight="1" x14ac:dyDescent="0.2">
      <c r="A84" s="84" t="s">
        <v>293</v>
      </c>
      <c r="B84" s="14" t="s">
        <v>65</v>
      </c>
      <c r="C84" s="18" t="s">
        <v>5</v>
      </c>
      <c r="D84" s="19">
        <v>118</v>
      </c>
      <c r="E84" s="20">
        <f t="shared" si="10"/>
        <v>0</v>
      </c>
      <c r="F84" s="73"/>
      <c r="G84" s="74">
        <f t="shared" si="20"/>
        <v>0</v>
      </c>
      <c r="H84" s="73"/>
      <c r="I84" s="74">
        <f t="shared" ref="I84:I103" si="47">IF(D84="",0,D84*H84)</f>
        <v>0</v>
      </c>
      <c r="J84" s="73"/>
      <c r="K84" s="113">
        <f t="shared" si="11"/>
        <v>0</v>
      </c>
      <c r="L84" s="73"/>
      <c r="M84" s="113">
        <f t="shared" si="12"/>
        <v>0</v>
      </c>
      <c r="N84" s="73">
        <v>5.5</v>
      </c>
      <c r="O84" s="113">
        <f t="shared" si="13"/>
        <v>649</v>
      </c>
      <c r="P84" s="73"/>
      <c r="Q84" s="74">
        <f t="shared" si="14"/>
        <v>0</v>
      </c>
      <c r="R84" s="73"/>
      <c r="S84" s="113">
        <f t="shared" si="45"/>
        <v>0</v>
      </c>
      <c r="T84" s="73"/>
      <c r="U84" s="113">
        <f t="shared" ref="U84:U103" si="48">IF($D84="",0,$D84*T84)</f>
        <v>0</v>
      </c>
      <c r="V84" s="73"/>
      <c r="W84" s="113">
        <f t="shared" ref="W84:W103" si="49">IF($D84="",0,$D84*V84)</f>
        <v>0</v>
      </c>
      <c r="X84" s="73"/>
      <c r="Y84" s="74">
        <f t="shared" si="46"/>
        <v>0</v>
      </c>
      <c r="Z84" s="73"/>
      <c r="AA84" s="113">
        <f>IF($D84="",0,$D84*Z84)</f>
        <v>0</v>
      </c>
      <c r="AB84" s="101"/>
      <c r="AC84" s="113">
        <f>IF($D84="",0,$D84*AB84)</f>
        <v>0</v>
      </c>
      <c r="AD84" s="101"/>
      <c r="AE84" s="113">
        <f>IF($D84="",0,$D84*AD84)</f>
        <v>0</v>
      </c>
      <c r="AF84" s="73"/>
      <c r="AG84" s="74">
        <f>IF(D84="",0,D84*AF84)</f>
        <v>0</v>
      </c>
      <c r="AH84" s="73"/>
      <c r="AI84" s="74">
        <f t="shared" si="44"/>
        <v>0</v>
      </c>
      <c r="AJ84" s="73"/>
      <c r="AK84" s="74">
        <f t="shared" ref="AK84:AK103" si="50">IF(D84="",0,D84*AJ84)</f>
        <v>0</v>
      </c>
      <c r="AL84" s="73"/>
      <c r="AM84" s="74">
        <f t="shared" si="18"/>
        <v>0</v>
      </c>
      <c r="AN84" s="82">
        <f t="shared" ref="AN84:AN103" si="51">IF(D84="",0,D84*E84)</f>
        <v>0</v>
      </c>
      <c r="AO84" s="74"/>
      <c r="AP84" s="147">
        <f t="shared" si="19"/>
        <v>0</v>
      </c>
      <c r="AQ84" s="141"/>
    </row>
    <row r="85" spans="1:43" ht="15" customHeight="1" x14ac:dyDescent="0.2">
      <c r="A85" s="84" t="s">
        <v>300</v>
      </c>
      <c r="B85" s="14" t="s">
        <v>65</v>
      </c>
      <c r="C85" s="18" t="s">
        <v>6</v>
      </c>
      <c r="D85" s="19">
        <v>100</v>
      </c>
      <c r="E85" s="20">
        <f t="shared" ref="E85:E105" si="52">SUM(F85++H85+J85+L85+P85+R85+T85+X85+Z85+AB85+AF85+AH85+AJ85+AL85)</f>
        <v>0</v>
      </c>
      <c r="F85" s="73"/>
      <c r="G85" s="74">
        <f t="shared" si="20"/>
        <v>0</v>
      </c>
      <c r="H85" s="73"/>
      <c r="I85" s="74">
        <f t="shared" si="47"/>
        <v>0</v>
      </c>
      <c r="J85" s="174"/>
      <c r="K85" s="113">
        <f t="shared" ref="K85:K103" si="53">IF($D85="",0,$D85*J85)</f>
        <v>0</v>
      </c>
      <c r="L85" s="73"/>
      <c r="M85" s="113">
        <f t="shared" ref="M85:M103" si="54">IF($D85="",0,$D85*L85)</f>
        <v>0</v>
      </c>
      <c r="N85" s="73"/>
      <c r="O85" s="113">
        <f t="shared" ref="O85:O87" si="55">IF($D85="",0,$D85*N85)</f>
        <v>0</v>
      </c>
      <c r="P85" s="73"/>
      <c r="Q85" s="74">
        <f t="shared" ref="Q85:Q103" si="56">IF($D85="",0,$D85*P85)</f>
        <v>0</v>
      </c>
      <c r="R85" s="174"/>
      <c r="S85" s="113">
        <f t="shared" si="45"/>
        <v>0</v>
      </c>
      <c r="T85" s="73"/>
      <c r="U85" s="113">
        <f t="shared" si="48"/>
        <v>0</v>
      </c>
      <c r="V85" s="73"/>
      <c r="W85" s="113">
        <f t="shared" si="49"/>
        <v>0</v>
      </c>
      <c r="X85" s="73"/>
      <c r="Y85" s="74">
        <f t="shared" si="46"/>
        <v>0</v>
      </c>
      <c r="Z85" s="174"/>
      <c r="AA85" s="113">
        <f t="shared" ref="AA85:AA103" si="57">IF($D85="",0,$D85*Z85)</f>
        <v>0</v>
      </c>
      <c r="AB85" s="101"/>
      <c r="AC85" s="113">
        <f t="shared" ref="AC85:AC103" si="58">IF($D85="",0,$D85*AB85)</f>
        <v>0</v>
      </c>
      <c r="AD85" s="101"/>
      <c r="AE85" s="113">
        <f t="shared" ref="AE85:AE86" si="59">IF($D85="",0,$D85*AD85)</f>
        <v>0</v>
      </c>
      <c r="AF85" s="73"/>
      <c r="AG85" s="74">
        <f t="shared" ref="AG85:AG103" si="60">IF(D85="",0,D85*AF85)</f>
        <v>0</v>
      </c>
      <c r="AH85" s="73"/>
      <c r="AI85" s="74">
        <f t="shared" si="44"/>
        <v>0</v>
      </c>
      <c r="AJ85" s="73"/>
      <c r="AK85" s="74">
        <f t="shared" si="50"/>
        <v>0</v>
      </c>
      <c r="AL85" s="73"/>
      <c r="AM85" s="74">
        <f t="shared" ref="AM85:AM105" si="61">IF(D85="",0,D85*AL85)</f>
        <v>0</v>
      </c>
      <c r="AN85" s="82">
        <f t="shared" si="51"/>
        <v>0</v>
      </c>
      <c r="AO85" s="74"/>
      <c r="AP85" s="147">
        <f t="shared" ref="AP85:AP105" si="62">SUM(AN85+AO85)</f>
        <v>0</v>
      </c>
      <c r="AQ85" s="141"/>
    </row>
    <row r="86" spans="1:43" ht="15" customHeight="1" x14ac:dyDescent="0.2">
      <c r="A86" s="84" t="s">
        <v>302</v>
      </c>
      <c r="B86" s="14" t="s">
        <v>65</v>
      </c>
      <c r="C86" s="18" t="s">
        <v>9</v>
      </c>
      <c r="D86" s="19">
        <v>35</v>
      </c>
      <c r="E86" s="20">
        <f t="shared" si="52"/>
        <v>0</v>
      </c>
      <c r="F86" s="73"/>
      <c r="G86" s="74">
        <f t="shared" ref="G86:G103" si="63">IF(D86="",0,D86*F86)</f>
        <v>0</v>
      </c>
      <c r="H86" s="73"/>
      <c r="I86" s="74">
        <f t="shared" si="47"/>
        <v>0</v>
      </c>
      <c r="J86" s="174"/>
      <c r="K86" s="113">
        <f t="shared" si="53"/>
        <v>0</v>
      </c>
      <c r="L86" s="73"/>
      <c r="M86" s="113">
        <f t="shared" si="54"/>
        <v>0</v>
      </c>
      <c r="N86" s="73"/>
      <c r="O86" s="113">
        <f t="shared" si="55"/>
        <v>0</v>
      </c>
      <c r="P86" s="73"/>
      <c r="Q86" s="74">
        <f t="shared" si="56"/>
        <v>0</v>
      </c>
      <c r="R86" s="174"/>
      <c r="S86" s="113">
        <f t="shared" si="45"/>
        <v>0</v>
      </c>
      <c r="T86" s="73"/>
      <c r="U86" s="113">
        <f t="shared" si="48"/>
        <v>0</v>
      </c>
      <c r="V86" s="73"/>
      <c r="W86" s="113">
        <f t="shared" si="49"/>
        <v>0</v>
      </c>
      <c r="X86" s="73"/>
      <c r="Y86" s="74">
        <f t="shared" si="46"/>
        <v>0</v>
      </c>
      <c r="Z86" s="174"/>
      <c r="AA86" s="113">
        <f t="shared" si="57"/>
        <v>0</v>
      </c>
      <c r="AB86" s="101"/>
      <c r="AC86" s="113">
        <f t="shared" si="58"/>
        <v>0</v>
      </c>
      <c r="AD86" s="101"/>
      <c r="AE86" s="113">
        <f t="shared" si="59"/>
        <v>0</v>
      </c>
      <c r="AF86" s="73"/>
      <c r="AG86" s="74">
        <f t="shared" si="60"/>
        <v>0</v>
      </c>
      <c r="AH86" s="73"/>
      <c r="AI86" s="74">
        <f t="shared" si="44"/>
        <v>0</v>
      </c>
      <c r="AJ86" s="73"/>
      <c r="AK86" s="74">
        <f t="shared" si="50"/>
        <v>0</v>
      </c>
      <c r="AL86" s="73"/>
      <c r="AM86" s="74">
        <f t="shared" si="61"/>
        <v>0</v>
      </c>
      <c r="AN86" s="82">
        <f t="shared" si="51"/>
        <v>0</v>
      </c>
      <c r="AO86" s="74"/>
      <c r="AP86" s="147">
        <f t="shared" si="62"/>
        <v>0</v>
      </c>
      <c r="AQ86" s="141"/>
    </row>
    <row r="87" spans="1:43" ht="15" customHeight="1" x14ac:dyDescent="0.2">
      <c r="A87" s="84" t="s">
        <v>321</v>
      </c>
      <c r="B87" s="14" t="s">
        <v>65</v>
      </c>
      <c r="C87" s="18" t="s">
        <v>9</v>
      </c>
      <c r="D87" s="19">
        <v>35</v>
      </c>
      <c r="E87" s="20">
        <f t="shared" si="52"/>
        <v>0</v>
      </c>
      <c r="F87" s="73"/>
      <c r="G87" s="74">
        <f t="shared" si="63"/>
        <v>0</v>
      </c>
      <c r="H87" s="73"/>
      <c r="I87" s="74">
        <f t="shared" si="47"/>
        <v>0</v>
      </c>
      <c r="J87" s="174"/>
      <c r="K87" s="113">
        <f t="shared" si="53"/>
        <v>0</v>
      </c>
      <c r="L87" s="73"/>
      <c r="M87" s="113">
        <f t="shared" si="54"/>
        <v>0</v>
      </c>
      <c r="N87" s="73"/>
      <c r="O87" s="113">
        <f t="shared" si="55"/>
        <v>0</v>
      </c>
      <c r="P87" s="73"/>
      <c r="Q87" s="74">
        <f t="shared" si="56"/>
        <v>0</v>
      </c>
      <c r="R87" s="174"/>
      <c r="S87" s="113">
        <f t="shared" si="45"/>
        <v>0</v>
      </c>
      <c r="T87" s="73"/>
      <c r="U87" s="113">
        <f t="shared" si="48"/>
        <v>0</v>
      </c>
      <c r="V87" s="73"/>
      <c r="W87" s="113">
        <f t="shared" si="49"/>
        <v>0</v>
      </c>
      <c r="X87" s="73"/>
      <c r="Y87" s="74">
        <f t="shared" si="46"/>
        <v>0</v>
      </c>
      <c r="Z87" s="174"/>
      <c r="AA87" s="113">
        <f t="shared" si="57"/>
        <v>0</v>
      </c>
      <c r="AB87" s="101"/>
      <c r="AC87" s="113">
        <f>IF($D87="",0,$D87*AB87)</f>
        <v>0</v>
      </c>
      <c r="AD87" s="101"/>
      <c r="AE87" s="113">
        <f>IF($D87="",0,$D87*AD87)</f>
        <v>0</v>
      </c>
      <c r="AF87" s="73"/>
      <c r="AG87" s="74">
        <f t="shared" si="60"/>
        <v>0</v>
      </c>
      <c r="AH87" s="73"/>
      <c r="AI87" s="74">
        <f t="shared" si="44"/>
        <v>0</v>
      </c>
      <c r="AJ87" s="73"/>
      <c r="AK87" s="74">
        <f t="shared" si="50"/>
        <v>0</v>
      </c>
      <c r="AL87" s="73"/>
      <c r="AM87" s="74">
        <f t="shared" si="61"/>
        <v>0</v>
      </c>
      <c r="AN87" s="82">
        <f t="shared" si="51"/>
        <v>0</v>
      </c>
      <c r="AO87" s="74"/>
      <c r="AP87" s="147">
        <f t="shared" si="62"/>
        <v>0</v>
      </c>
      <c r="AQ87" s="141"/>
    </row>
    <row r="88" spans="1:43" ht="15" customHeight="1" x14ac:dyDescent="0.2">
      <c r="A88" s="84" t="s">
        <v>301</v>
      </c>
      <c r="B88" s="14" t="s">
        <v>65</v>
      </c>
      <c r="C88" s="18" t="s">
        <v>6</v>
      </c>
      <c r="D88" s="19">
        <v>100</v>
      </c>
      <c r="E88" s="20">
        <f t="shared" si="52"/>
        <v>0</v>
      </c>
      <c r="F88" s="73"/>
      <c r="G88" s="74">
        <f t="shared" si="63"/>
        <v>0</v>
      </c>
      <c r="H88" s="73"/>
      <c r="I88" s="74">
        <f t="shared" si="47"/>
        <v>0</v>
      </c>
      <c r="J88" s="174"/>
      <c r="K88" s="113">
        <f t="shared" si="53"/>
        <v>0</v>
      </c>
      <c r="L88" s="73"/>
      <c r="M88" s="113">
        <f>IF($D88="",0,$D88*L88)</f>
        <v>0</v>
      </c>
      <c r="N88" s="73"/>
      <c r="O88" s="113">
        <f>IF($D88="",0,$D88*N88)</f>
        <v>0</v>
      </c>
      <c r="P88" s="73"/>
      <c r="Q88" s="74">
        <f t="shared" si="56"/>
        <v>0</v>
      </c>
      <c r="R88" s="174"/>
      <c r="S88" s="113">
        <f t="shared" si="45"/>
        <v>0</v>
      </c>
      <c r="T88" s="73"/>
      <c r="U88" s="113">
        <f t="shared" si="48"/>
        <v>0</v>
      </c>
      <c r="V88" s="73"/>
      <c r="W88" s="113">
        <f t="shared" si="49"/>
        <v>0</v>
      </c>
      <c r="X88" s="73"/>
      <c r="Y88" s="74">
        <f t="shared" si="46"/>
        <v>0</v>
      </c>
      <c r="Z88" s="174"/>
      <c r="AA88" s="113">
        <f t="shared" si="57"/>
        <v>0</v>
      </c>
      <c r="AB88" s="101"/>
      <c r="AC88" s="113">
        <f t="shared" si="58"/>
        <v>0</v>
      </c>
      <c r="AD88" s="101"/>
      <c r="AE88" s="113">
        <f t="shared" ref="AE88:AE103" si="64">IF($D88="",0,$D88*AD88)</f>
        <v>0</v>
      </c>
      <c r="AF88" s="73"/>
      <c r="AG88" s="74">
        <f t="shared" si="60"/>
        <v>0</v>
      </c>
      <c r="AH88" s="73"/>
      <c r="AI88" s="74">
        <f t="shared" si="44"/>
        <v>0</v>
      </c>
      <c r="AJ88" s="73"/>
      <c r="AK88" s="74">
        <f t="shared" si="50"/>
        <v>0</v>
      </c>
      <c r="AL88" s="73"/>
      <c r="AM88" s="74">
        <f t="shared" si="61"/>
        <v>0</v>
      </c>
      <c r="AN88" s="82">
        <f t="shared" si="51"/>
        <v>0</v>
      </c>
      <c r="AO88" s="74"/>
      <c r="AP88" s="147">
        <f t="shared" si="62"/>
        <v>0</v>
      </c>
      <c r="AQ88" s="141"/>
    </row>
    <row r="89" spans="1:43" s="14" customFormat="1" ht="15" customHeight="1" x14ac:dyDescent="0.2">
      <c r="A89" s="90" t="s">
        <v>303</v>
      </c>
      <c r="B89" s="14" t="s">
        <v>65</v>
      </c>
      <c r="C89" s="18" t="s">
        <v>8</v>
      </c>
      <c r="D89" s="170">
        <v>60</v>
      </c>
      <c r="E89" s="20">
        <f t="shared" si="52"/>
        <v>0</v>
      </c>
      <c r="F89" s="101"/>
      <c r="G89" s="74">
        <f t="shared" si="63"/>
        <v>0</v>
      </c>
      <c r="H89" s="101"/>
      <c r="I89" s="154">
        <f t="shared" si="47"/>
        <v>0</v>
      </c>
      <c r="J89" s="181"/>
      <c r="K89" s="156">
        <f t="shared" si="53"/>
        <v>0</v>
      </c>
      <c r="L89" s="101"/>
      <c r="M89" s="156">
        <f t="shared" si="54"/>
        <v>0</v>
      </c>
      <c r="N89" s="101"/>
      <c r="O89" s="156">
        <f t="shared" ref="O89:O103" si="65">IF($D89="",0,$D89*N89)</f>
        <v>0</v>
      </c>
      <c r="P89" s="101"/>
      <c r="Q89" s="154">
        <f t="shared" si="56"/>
        <v>0</v>
      </c>
      <c r="R89" s="181"/>
      <c r="S89" s="156">
        <f t="shared" si="45"/>
        <v>0</v>
      </c>
      <c r="T89" s="101"/>
      <c r="U89" s="156">
        <f t="shared" si="48"/>
        <v>0</v>
      </c>
      <c r="V89" s="101"/>
      <c r="W89" s="156">
        <f t="shared" si="49"/>
        <v>0</v>
      </c>
      <c r="X89" s="101"/>
      <c r="Y89" s="154">
        <f t="shared" si="46"/>
        <v>0</v>
      </c>
      <c r="Z89" s="181"/>
      <c r="AA89" s="156">
        <f t="shared" si="57"/>
        <v>0</v>
      </c>
      <c r="AB89" s="101"/>
      <c r="AC89" s="156">
        <f t="shared" si="58"/>
        <v>0</v>
      </c>
      <c r="AD89" s="101"/>
      <c r="AE89" s="156">
        <f t="shared" si="64"/>
        <v>0</v>
      </c>
      <c r="AF89" s="101"/>
      <c r="AG89" s="154">
        <f t="shared" si="60"/>
        <v>0</v>
      </c>
      <c r="AH89" s="101"/>
      <c r="AI89" s="154">
        <f t="shared" si="44"/>
        <v>0</v>
      </c>
      <c r="AJ89" s="101"/>
      <c r="AK89" s="154">
        <f t="shared" si="50"/>
        <v>0</v>
      </c>
      <c r="AL89" s="101"/>
      <c r="AM89" s="154">
        <f t="shared" si="61"/>
        <v>0</v>
      </c>
      <c r="AN89" s="158">
        <f t="shared" si="51"/>
        <v>0</v>
      </c>
      <c r="AO89" s="154"/>
      <c r="AP89" s="147">
        <f t="shared" si="62"/>
        <v>0</v>
      </c>
      <c r="AQ89" s="182"/>
    </row>
    <row r="90" spans="1:43" s="14" customFormat="1" ht="15" customHeight="1" x14ac:dyDescent="0.2">
      <c r="A90" s="90" t="s">
        <v>310</v>
      </c>
      <c r="B90" s="14" t="s">
        <v>65</v>
      </c>
      <c r="C90" s="18" t="s">
        <v>5</v>
      </c>
      <c r="D90" s="170">
        <v>118</v>
      </c>
      <c r="E90" s="20">
        <f t="shared" si="52"/>
        <v>0</v>
      </c>
      <c r="F90" s="101"/>
      <c r="G90" s="113">
        <f t="shared" si="63"/>
        <v>0</v>
      </c>
      <c r="H90" s="101"/>
      <c r="I90" s="154">
        <f t="shared" si="47"/>
        <v>0</v>
      </c>
      <c r="J90" s="181"/>
      <c r="K90" s="156">
        <f t="shared" si="53"/>
        <v>0</v>
      </c>
      <c r="L90" s="101"/>
      <c r="M90" s="156">
        <f t="shared" si="54"/>
        <v>0</v>
      </c>
      <c r="N90" s="101"/>
      <c r="O90" s="156">
        <f t="shared" si="65"/>
        <v>0</v>
      </c>
      <c r="P90" s="101"/>
      <c r="Q90" s="154">
        <f t="shared" si="56"/>
        <v>0</v>
      </c>
      <c r="R90" s="181"/>
      <c r="S90" s="156">
        <f t="shared" si="45"/>
        <v>0</v>
      </c>
      <c r="T90" s="101"/>
      <c r="U90" s="156">
        <f t="shared" si="48"/>
        <v>0</v>
      </c>
      <c r="V90" s="101"/>
      <c r="W90" s="156">
        <f t="shared" si="49"/>
        <v>0</v>
      </c>
      <c r="X90" s="101"/>
      <c r="Y90" s="154">
        <f t="shared" si="46"/>
        <v>0</v>
      </c>
      <c r="Z90" s="181"/>
      <c r="AA90" s="156">
        <f t="shared" si="57"/>
        <v>0</v>
      </c>
      <c r="AB90" s="101"/>
      <c r="AC90" s="156">
        <f t="shared" si="58"/>
        <v>0</v>
      </c>
      <c r="AD90" s="101"/>
      <c r="AE90" s="156">
        <f t="shared" si="64"/>
        <v>0</v>
      </c>
      <c r="AF90" s="101"/>
      <c r="AG90" s="154">
        <f t="shared" si="60"/>
        <v>0</v>
      </c>
      <c r="AH90" s="101"/>
      <c r="AI90" s="154">
        <f t="shared" si="44"/>
        <v>0</v>
      </c>
      <c r="AJ90" s="101"/>
      <c r="AK90" s="154">
        <f t="shared" si="50"/>
        <v>0</v>
      </c>
      <c r="AL90" s="181"/>
      <c r="AM90" s="154">
        <f t="shared" si="61"/>
        <v>0</v>
      </c>
      <c r="AN90" s="158">
        <f t="shared" si="51"/>
        <v>0</v>
      </c>
      <c r="AO90" s="154"/>
      <c r="AP90" s="147">
        <f t="shared" si="62"/>
        <v>0</v>
      </c>
      <c r="AQ90" s="182"/>
    </row>
    <row r="91" spans="1:43" s="14" customFormat="1" ht="15" customHeight="1" x14ac:dyDescent="0.2">
      <c r="A91" s="90" t="s">
        <v>331</v>
      </c>
      <c r="B91" s="14" t="s">
        <v>65</v>
      </c>
      <c r="C91" s="18" t="s">
        <v>7</v>
      </c>
      <c r="D91" s="170">
        <v>75</v>
      </c>
      <c r="E91" s="20">
        <f t="shared" si="52"/>
        <v>0</v>
      </c>
      <c r="F91" s="101"/>
      <c r="G91" s="113">
        <f t="shared" si="63"/>
        <v>0</v>
      </c>
      <c r="H91" s="101"/>
      <c r="I91" s="154">
        <f t="shared" si="47"/>
        <v>0</v>
      </c>
      <c r="J91" s="181"/>
      <c r="K91" s="156">
        <f t="shared" si="53"/>
        <v>0</v>
      </c>
      <c r="L91" s="101"/>
      <c r="M91" s="156">
        <f t="shared" si="54"/>
        <v>0</v>
      </c>
      <c r="N91" s="101"/>
      <c r="O91" s="156">
        <f t="shared" si="65"/>
        <v>0</v>
      </c>
      <c r="P91" s="101"/>
      <c r="Q91" s="154">
        <f t="shared" si="56"/>
        <v>0</v>
      </c>
      <c r="R91" s="181"/>
      <c r="S91" s="156">
        <f t="shared" si="45"/>
        <v>0</v>
      </c>
      <c r="T91" s="101"/>
      <c r="U91" s="156">
        <f t="shared" si="48"/>
        <v>0</v>
      </c>
      <c r="V91" s="101"/>
      <c r="W91" s="156">
        <f t="shared" si="49"/>
        <v>0</v>
      </c>
      <c r="X91" s="101"/>
      <c r="Y91" s="154">
        <f t="shared" si="46"/>
        <v>0</v>
      </c>
      <c r="Z91" s="181"/>
      <c r="AA91" s="156">
        <f t="shared" si="57"/>
        <v>0</v>
      </c>
      <c r="AB91" s="101"/>
      <c r="AC91" s="156">
        <f t="shared" si="58"/>
        <v>0</v>
      </c>
      <c r="AD91" s="101"/>
      <c r="AE91" s="156">
        <f t="shared" si="64"/>
        <v>0</v>
      </c>
      <c r="AF91" s="101"/>
      <c r="AG91" s="154">
        <f t="shared" si="60"/>
        <v>0</v>
      </c>
      <c r="AH91" s="101"/>
      <c r="AI91" s="154">
        <f t="shared" si="44"/>
        <v>0</v>
      </c>
      <c r="AJ91" s="101"/>
      <c r="AK91" s="154">
        <f t="shared" si="50"/>
        <v>0</v>
      </c>
      <c r="AL91" s="181"/>
      <c r="AM91" s="154">
        <f t="shared" si="61"/>
        <v>0</v>
      </c>
      <c r="AN91" s="158">
        <f t="shared" si="51"/>
        <v>0</v>
      </c>
      <c r="AO91" s="154"/>
      <c r="AP91" s="147">
        <f t="shared" si="62"/>
        <v>0</v>
      </c>
      <c r="AQ91" s="182"/>
    </row>
    <row r="92" spans="1:43" s="14" customFormat="1" ht="15" customHeight="1" x14ac:dyDescent="0.2">
      <c r="A92" s="90" t="s">
        <v>372</v>
      </c>
      <c r="B92" s="14" t="s">
        <v>65</v>
      </c>
      <c r="C92" s="18" t="str">
        <f ca="1">IF($A92="","",INDEX(INDIRECT("'MA-Liste'!"&amp;$C$11),MATCH($A92,'MA-Liste'!$M:$M,FALSE)))</f>
        <v>G</v>
      </c>
      <c r="D92" s="170">
        <f t="shared" ref="D92:D102" ca="1" si="66">IF(OR($C92="",$C92=0),"",VLOOKUP($C92,Ansätze,$D$11,FALSE))</f>
        <v>35</v>
      </c>
      <c r="E92" s="20">
        <f t="shared" si="52"/>
        <v>0</v>
      </c>
      <c r="F92" s="101"/>
      <c r="G92" s="113">
        <f t="shared" ca="1" si="63"/>
        <v>0</v>
      </c>
      <c r="H92" s="101"/>
      <c r="I92" s="154">
        <f t="shared" ca="1" si="47"/>
        <v>0</v>
      </c>
      <c r="J92" s="181"/>
      <c r="K92" s="156">
        <f t="shared" ca="1" si="53"/>
        <v>0</v>
      </c>
      <c r="L92" s="101"/>
      <c r="M92" s="156">
        <f t="shared" ca="1" si="54"/>
        <v>0</v>
      </c>
      <c r="N92" s="101"/>
      <c r="O92" s="156">
        <f t="shared" ca="1" si="65"/>
        <v>0</v>
      </c>
      <c r="P92" s="101"/>
      <c r="Q92" s="154">
        <f t="shared" ca="1" si="56"/>
        <v>0</v>
      </c>
      <c r="R92" s="181"/>
      <c r="S92" s="156">
        <f t="shared" ca="1" si="45"/>
        <v>0</v>
      </c>
      <c r="T92" s="101"/>
      <c r="U92" s="156">
        <f t="shared" ca="1" si="48"/>
        <v>0</v>
      </c>
      <c r="V92" s="101"/>
      <c r="W92" s="156">
        <f t="shared" ca="1" si="49"/>
        <v>0</v>
      </c>
      <c r="X92" s="101"/>
      <c r="Y92" s="154">
        <f t="shared" ca="1" si="46"/>
        <v>0</v>
      </c>
      <c r="Z92" s="181"/>
      <c r="AA92" s="156">
        <f t="shared" ca="1" si="57"/>
        <v>0</v>
      </c>
      <c r="AB92" s="101"/>
      <c r="AC92" s="156">
        <f t="shared" ca="1" si="58"/>
        <v>0</v>
      </c>
      <c r="AD92" s="101"/>
      <c r="AE92" s="156">
        <f t="shared" ca="1" si="64"/>
        <v>0</v>
      </c>
      <c r="AF92" s="101"/>
      <c r="AG92" s="154">
        <f t="shared" ca="1" si="60"/>
        <v>0</v>
      </c>
      <c r="AH92" s="101"/>
      <c r="AI92" s="154">
        <f t="shared" ca="1" si="44"/>
        <v>0</v>
      </c>
      <c r="AJ92" s="101"/>
      <c r="AK92" s="154">
        <f t="shared" ca="1" si="50"/>
        <v>0</v>
      </c>
      <c r="AL92" s="181"/>
      <c r="AM92" s="154">
        <f t="shared" ca="1" si="61"/>
        <v>0</v>
      </c>
      <c r="AN92" s="158">
        <f t="shared" ca="1" si="51"/>
        <v>0</v>
      </c>
      <c r="AO92" s="154"/>
      <c r="AP92" s="147">
        <f t="shared" ca="1" si="62"/>
        <v>0</v>
      </c>
      <c r="AQ92" s="182"/>
    </row>
    <row r="93" spans="1:43" s="14" customFormat="1" ht="15" customHeight="1" x14ac:dyDescent="0.2">
      <c r="A93" s="90" t="s">
        <v>342</v>
      </c>
      <c r="B93" s="14" t="s">
        <v>65</v>
      </c>
      <c r="C93" s="18" t="str">
        <f ca="1">IF($A93="","",INDEX(INDIRECT("'MA-Liste'!"&amp;$C$11),MATCH($A93,'MA-Liste'!$M:$M,FALSE)))</f>
        <v>G</v>
      </c>
      <c r="D93" s="170">
        <f t="shared" ca="1" si="66"/>
        <v>35</v>
      </c>
      <c r="E93" s="20">
        <f t="shared" si="52"/>
        <v>0</v>
      </c>
      <c r="F93" s="101"/>
      <c r="G93" s="113">
        <f t="shared" ca="1" si="63"/>
        <v>0</v>
      </c>
      <c r="H93" s="101"/>
      <c r="I93" s="154">
        <f t="shared" ca="1" si="47"/>
        <v>0</v>
      </c>
      <c r="J93" s="181"/>
      <c r="K93" s="156">
        <f t="shared" ca="1" si="53"/>
        <v>0</v>
      </c>
      <c r="L93" s="101"/>
      <c r="M93" s="156">
        <f t="shared" ca="1" si="54"/>
        <v>0</v>
      </c>
      <c r="N93" s="101"/>
      <c r="O93" s="156">
        <f t="shared" ca="1" si="65"/>
        <v>0</v>
      </c>
      <c r="P93" s="101"/>
      <c r="Q93" s="154">
        <f t="shared" ca="1" si="56"/>
        <v>0</v>
      </c>
      <c r="R93" s="181"/>
      <c r="S93" s="156">
        <f t="shared" ca="1" si="45"/>
        <v>0</v>
      </c>
      <c r="T93" s="101"/>
      <c r="U93" s="156">
        <f t="shared" ca="1" si="48"/>
        <v>0</v>
      </c>
      <c r="V93" s="101"/>
      <c r="W93" s="156">
        <f t="shared" ca="1" si="49"/>
        <v>0</v>
      </c>
      <c r="X93" s="101"/>
      <c r="Y93" s="154">
        <f t="shared" ca="1" si="46"/>
        <v>0</v>
      </c>
      <c r="Z93" s="181"/>
      <c r="AA93" s="156">
        <f t="shared" ca="1" si="57"/>
        <v>0</v>
      </c>
      <c r="AB93" s="101"/>
      <c r="AC93" s="156">
        <f t="shared" ca="1" si="58"/>
        <v>0</v>
      </c>
      <c r="AD93" s="101"/>
      <c r="AE93" s="156">
        <f t="shared" ca="1" si="64"/>
        <v>0</v>
      </c>
      <c r="AF93" s="101"/>
      <c r="AG93" s="154">
        <f t="shared" ca="1" si="60"/>
        <v>0</v>
      </c>
      <c r="AH93" s="101"/>
      <c r="AI93" s="154">
        <f t="shared" ca="1" si="44"/>
        <v>0</v>
      </c>
      <c r="AJ93" s="101"/>
      <c r="AK93" s="154">
        <f t="shared" ca="1" si="50"/>
        <v>0</v>
      </c>
      <c r="AL93" s="181"/>
      <c r="AM93" s="154">
        <f t="shared" ca="1" si="61"/>
        <v>0</v>
      </c>
      <c r="AN93" s="158">
        <f t="shared" ca="1" si="51"/>
        <v>0</v>
      </c>
      <c r="AO93" s="154"/>
      <c r="AP93" s="147">
        <f t="shared" ca="1" si="62"/>
        <v>0</v>
      </c>
      <c r="AQ93" s="182"/>
    </row>
    <row r="94" spans="1:43" s="14" customFormat="1" ht="15" customHeight="1" x14ac:dyDescent="0.2">
      <c r="A94" s="90" t="s">
        <v>347</v>
      </c>
      <c r="B94" s="14" t="s">
        <v>65</v>
      </c>
      <c r="C94" s="18" t="str">
        <f ca="1">IF($A94="","",INDEX(INDIRECT("'MA-Liste'!"&amp;$C$11),MATCH($A94,'MA-Liste'!$M:$M,FALSE)))</f>
        <v>G</v>
      </c>
      <c r="D94" s="170">
        <f t="shared" ca="1" si="66"/>
        <v>35</v>
      </c>
      <c r="E94" s="20">
        <f t="shared" si="52"/>
        <v>0</v>
      </c>
      <c r="F94" s="101"/>
      <c r="G94" s="113">
        <f t="shared" ca="1" si="63"/>
        <v>0</v>
      </c>
      <c r="H94" s="101"/>
      <c r="I94" s="154">
        <f t="shared" ca="1" si="47"/>
        <v>0</v>
      </c>
      <c r="J94" s="181"/>
      <c r="K94" s="156">
        <f t="shared" ca="1" si="53"/>
        <v>0</v>
      </c>
      <c r="L94" s="101"/>
      <c r="M94" s="156">
        <f t="shared" ca="1" si="54"/>
        <v>0</v>
      </c>
      <c r="N94" s="101"/>
      <c r="O94" s="156">
        <f t="shared" ca="1" si="65"/>
        <v>0</v>
      </c>
      <c r="P94" s="101"/>
      <c r="Q94" s="154">
        <f t="shared" ca="1" si="56"/>
        <v>0</v>
      </c>
      <c r="R94" s="181"/>
      <c r="S94" s="156">
        <f t="shared" ca="1" si="45"/>
        <v>0</v>
      </c>
      <c r="T94" s="101"/>
      <c r="U94" s="156">
        <f t="shared" ca="1" si="48"/>
        <v>0</v>
      </c>
      <c r="V94" s="101"/>
      <c r="W94" s="156">
        <f t="shared" ca="1" si="49"/>
        <v>0</v>
      </c>
      <c r="X94" s="101"/>
      <c r="Y94" s="154">
        <f t="shared" ca="1" si="46"/>
        <v>0</v>
      </c>
      <c r="Z94" s="181"/>
      <c r="AA94" s="156">
        <f t="shared" ca="1" si="57"/>
        <v>0</v>
      </c>
      <c r="AB94" s="101"/>
      <c r="AC94" s="156">
        <f t="shared" ca="1" si="58"/>
        <v>0</v>
      </c>
      <c r="AD94" s="101"/>
      <c r="AE94" s="156">
        <f t="shared" ca="1" si="64"/>
        <v>0</v>
      </c>
      <c r="AF94" s="101"/>
      <c r="AG94" s="154">
        <f t="shared" ca="1" si="60"/>
        <v>0</v>
      </c>
      <c r="AH94" s="101"/>
      <c r="AI94" s="154">
        <f t="shared" ca="1" si="44"/>
        <v>0</v>
      </c>
      <c r="AJ94" s="101"/>
      <c r="AK94" s="154">
        <f t="shared" ca="1" si="50"/>
        <v>0</v>
      </c>
      <c r="AL94" s="181"/>
      <c r="AM94" s="154">
        <f t="shared" ca="1" si="61"/>
        <v>0</v>
      </c>
      <c r="AN94" s="158">
        <f t="shared" ca="1" si="51"/>
        <v>0</v>
      </c>
      <c r="AO94" s="154"/>
      <c r="AP94" s="147">
        <f t="shared" ca="1" si="62"/>
        <v>0</v>
      </c>
      <c r="AQ94" s="182"/>
    </row>
    <row r="95" spans="1:43" s="14" customFormat="1" ht="15" customHeight="1" x14ac:dyDescent="0.2">
      <c r="A95" s="90" t="s">
        <v>350</v>
      </c>
      <c r="B95" s="14" t="s">
        <v>65</v>
      </c>
      <c r="C95" s="18" t="str">
        <f ca="1">IF($A95="","",INDEX(INDIRECT("'MA-Liste'!"&amp;$C$11),MATCH($A95,'MA-Liste'!$M:$M,FALSE)))</f>
        <v>G</v>
      </c>
      <c r="D95" s="170">
        <f t="shared" ca="1" si="66"/>
        <v>35</v>
      </c>
      <c r="E95" s="20">
        <f t="shared" si="52"/>
        <v>0</v>
      </c>
      <c r="F95" s="101"/>
      <c r="G95" s="113">
        <f t="shared" ca="1" si="63"/>
        <v>0</v>
      </c>
      <c r="H95" s="101"/>
      <c r="I95" s="154">
        <f t="shared" ca="1" si="47"/>
        <v>0</v>
      </c>
      <c r="J95" s="181"/>
      <c r="K95" s="156">
        <f t="shared" ca="1" si="53"/>
        <v>0</v>
      </c>
      <c r="L95" s="101"/>
      <c r="M95" s="156">
        <f t="shared" ca="1" si="54"/>
        <v>0</v>
      </c>
      <c r="N95" s="101"/>
      <c r="O95" s="156">
        <f t="shared" ca="1" si="65"/>
        <v>0</v>
      </c>
      <c r="P95" s="101"/>
      <c r="Q95" s="154">
        <f t="shared" ca="1" si="56"/>
        <v>0</v>
      </c>
      <c r="R95" s="181"/>
      <c r="S95" s="156">
        <f t="shared" ca="1" si="45"/>
        <v>0</v>
      </c>
      <c r="T95" s="101"/>
      <c r="U95" s="156">
        <f t="shared" ca="1" si="48"/>
        <v>0</v>
      </c>
      <c r="V95" s="101"/>
      <c r="W95" s="156">
        <f t="shared" ca="1" si="49"/>
        <v>0</v>
      </c>
      <c r="X95" s="101"/>
      <c r="Y95" s="154">
        <f t="shared" ca="1" si="46"/>
        <v>0</v>
      </c>
      <c r="Z95" s="181"/>
      <c r="AA95" s="156">
        <f t="shared" ca="1" si="57"/>
        <v>0</v>
      </c>
      <c r="AB95" s="101"/>
      <c r="AC95" s="156">
        <f t="shared" ca="1" si="58"/>
        <v>0</v>
      </c>
      <c r="AD95" s="101"/>
      <c r="AE95" s="156">
        <f t="shared" ca="1" si="64"/>
        <v>0</v>
      </c>
      <c r="AF95" s="101"/>
      <c r="AG95" s="154">
        <f t="shared" ca="1" si="60"/>
        <v>0</v>
      </c>
      <c r="AH95" s="101"/>
      <c r="AI95" s="154">
        <f t="shared" ca="1" si="44"/>
        <v>0</v>
      </c>
      <c r="AJ95" s="101"/>
      <c r="AK95" s="154">
        <f t="shared" ca="1" si="50"/>
        <v>0</v>
      </c>
      <c r="AL95" s="181"/>
      <c r="AM95" s="154">
        <f t="shared" ca="1" si="61"/>
        <v>0</v>
      </c>
      <c r="AN95" s="158">
        <f t="shared" ca="1" si="51"/>
        <v>0</v>
      </c>
      <c r="AO95" s="154"/>
      <c r="AP95" s="147">
        <f t="shared" ca="1" si="62"/>
        <v>0</v>
      </c>
      <c r="AQ95" s="182"/>
    </row>
    <row r="96" spans="1:43" s="14" customFormat="1" ht="15" customHeight="1" x14ac:dyDescent="0.2">
      <c r="A96" s="90" t="s">
        <v>353</v>
      </c>
      <c r="B96" s="14" t="s">
        <v>65</v>
      </c>
      <c r="C96" s="18" t="str">
        <f ca="1">IF($A96="","",INDEX(INDIRECT("'MA-Liste'!"&amp;$C$11),MATCH($A96,'MA-Liste'!$M:$M,FALSE)))</f>
        <v>B</v>
      </c>
      <c r="D96" s="170">
        <f t="shared" ca="1" si="66"/>
        <v>140</v>
      </c>
      <c r="E96" s="20">
        <f t="shared" si="52"/>
        <v>0</v>
      </c>
      <c r="F96" s="101"/>
      <c r="G96" s="113">
        <f t="shared" ca="1" si="63"/>
        <v>0</v>
      </c>
      <c r="H96" s="101"/>
      <c r="I96" s="154">
        <f t="shared" ca="1" si="47"/>
        <v>0</v>
      </c>
      <c r="J96" s="181"/>
      <c r="K96" s="156">
        <f t="shared" ca="1" si="53"/>
        <v>0</v>
      </c>
      <c r="L96" s="101"/>
      <c r="M96" s="156">
        <f t="shared" ca="1" si="54"/>
        <v>0</v>
      </c>
      <c r="N96" s="101"/>
      <c r="O96" s="156">
        <f t="shared" ca="1" si="65"/>
        <v>0</v>
      </c>
      <c r="P96" s="101"/>
      <c r="Q96" s="154">
        <f t="shared" ca="1" si="56"/>
        <v>0</v>
      </c>
      <c r="R96" s="181"/>
      <c r="S96" s="156">
        <f t="shared" ca="1" si="45"/>
        <v>0</v>
      </c>
      <c r="T96" s="101"/>
      <c r="U96" s="156">
        <f t="shared" ca="1" si="48"/>
        <v>0</v>
      </c>
      <c r="V96" s="101"/>
      <c r="W96" s="156">
        <f t="shared" ca="1" si="49"/>
        <v>0</v>
      </c>
      <c r="X96" s="101"/>
      <c r="Y96" s="154">
        <f t="shared" ca="1" si="46"/>
        <v>0</v>
      </c>
      <c r="Z96" s="181"/>
      <c r="AA96" s="156">
        <f t="shared" ca="1" si="57"/>
        <v>0</v>
      </c>
      <c r="AB96" s="101"/>
      <c r="AC96" s="156">
        <f t="shared" ca="1" si="58"/>
        <v>0</v>
      </c>
      <c r="AD96" s="101"/>
      <c r="AE96" s="156">
        <f t="shared" ca="1" si="64"/>
        <v>0</v>
      </c>
      <c r="AF96" s="101"/>
      <c r="AG96" s="154">
        <f t="shared" ca="1" si="60"/>
        <v>0</v>
      </c>
      <c r="AH96" s="101"/>
      <c r="AI96" s="154">
        <f t="shared" ca="1" si="44"/>
        <v>0</v>
      </c>
      <c r="AJ96" s="101"/>
      <c r="AK96" s="154">
        <f t="shared" ca="1" si="50"/>
        <v>0</v>
      </c>
      <c r="AL96" s="181"/>
      <c r="AM96" s="154">
        <f t="shared" ca="1" si="61"/>
        <v>0</v>
      </c>
      <c r="AN96" s="158">
        <f t="shared" ca="1" si="51"/>
        <v>0</v>
      </c>
      <c r="AO96" s="154"/>
      <c r="AP96" s="147">
        <f t="shared" ca="1" si="62"/>
        <v>0</v>
      </c>
      <c r="AQ96" s="182"/>
    </row>
    <row r="97" spans="1:43" s="14" customFormat="1" ht="15" customHeight="1" x14ac:dyDescent="0.2">
      <c r="A97" s="90" t="s">
        <v>360</v>
      </c>
      <c r="B97" s="14" t="s">
        <v>65</v>
      </c>
      <c r="C97" s="18" t="str">
        <f ca="1">IF($A97="","",INDEX(INDIRECT("'MA-Liste'!"&amp;$C$11),MATCH($A97,'MA-Liste'!$M:$M,FALSE)))</f>
        <v>F</v>
      </c>
      <c r="D97" s="170">
        <f t="shared" ca="1" si="66"/>
        <v>60</v>
      </c>
      <c r="E97" s="20">
        <f t="shared" si="52"/>
        <v>0</v>
      </c>
      <c r="F97" s="101"/>
      <c r="G97" s="113">
        <f t="shared" ca="1" si="63"/>
        <v>0</v>
      </c>
      <c r="H97" s="101"/>
      <c r="I97" s="154">
        <f t="shared" ca="1" si="47"/>
        <v>0</v>
      </c>
      <c r="J97" s="181"/>
      <c r="K97" s="156">
        <f t="shared" ca="1" si="53"/>
        <v>0</v>
      </c>
      <c r="L97" s="101"/>
      <c r="M97" s="156">
        <f t="shared" ca="1" si="54"/>
        <v>0</v>
      </c>
      <c r="N97" s="101"/>
      <c r="O97" s="156">
        <f t="shared" ca="1" si="65"/>
        <v>0</v>
      </c>
      <c r="P97" s="101"/>
      <c r="Q97" s="154">
        <f t="shared" ca="1" si="56"/>
        <v>0</v>
      </c>
      <c r="R97" s="181"/>
      <c r="S97" s="156">
        <f t="shared" ca="1" si="45"/>
        <v>0</v>
      </c>
      <c r="T97" s="101"/>
      <c r="U97" s="156">
        <f t="shared" ca="1" si="48"/>
        <v>0</v>
      </c>
      <c r="V97" s="101"/>
      <c r="W97" s="156">
        <f t="shared" ca="1" si="49"/>
        <v>0</v>
      </c>
      <c r="X97" s="101"/>
      <c r="Y97" s="154">
        <f t="shared" ca="1" si="46"/>
        <v>0</v>
      </c>
      <c r="Z97" s="181"/>
      <c r="AA97" s="156">
        <f t="shared" ca="1" si="57"/>
        <v>0</v>
      </c>
      <c r="AB97" s="101"/>
      <c r="AC97" s="156">
        <f t="shared" ca="1" si="58"/>
        <v>0</v>
      </c>
      <c r="AD97" s="101"/>
      <c r="AE97" s="156">
        <f t="shared" ca="1" si="64"/>
        <v>0</v>
      </c>
      <c r="AF97" s="101"/>
      <c r="AG97" s="154">
        <f t="shared" ca="1" si="60"/>
        <v>0</v>
      </c>
      <c r="AH97" s="101"/>
      <c r="AI97" s="154">
        <f t="shared" ca="1" si="44"/>
        <v>0</v>
      </c>
      <c r="AJ97" s="101"/>
      <c r="AK97" s="154">
        <f t="shared" ca="1" si="50"/>
        <v>0</v>
      </c>
      <c r="AL97" s="181"/>
      <c r="AM97" s="154">
        <f t="shared" ca="1" si="61"/>
        <v>0</v>
      </c>
      <c r="AN97" s="158">
        <f t="shared" ca="1" si="51"/>
        <v>0</v>
      </c>
      <c r="AO97" s="154"/>
      <c r="AP97" s="147">
        <f t="shared" ca="1" si="62"/>
        <v>0</v>
      </c>
      <c r="AQ97" s="182"/>
    </row>
    <row r="98" spans="1:43" s="14" customFormat="1" ht="15" customHeight="1" x14ac:dyDescent="0.2">
      <c r="A98" s="90" t="s">
        <v>388</v>
      </c>
      <c r="B98" s="14" t="s">
        <v>65</v>
      </c>
      <c r="C98" s="18" t="str">
        <f ca="1">IF($A98="","",INDEX(INDIRECT("'MA-Liste'!"&amp;$C$11),MATCH($A98,'MA-Liste'!$M:$M,FALSE)))</f>
        <v>G</v>
      </c>
      <c r="D98" s="170">
        <f t="shared" ca="1" si="66"/>
        <v>35</v>
      </c>
      <c r="E98" s="20">
        <f t="shared" ref="E98:E99" si="67">SUM(F98++H98+J98+L98+P98+R98+T98+X98+Z98+AB98+AF98+AH98+AJ98+AL98)</f>
        <v>0</v>
      </c>
      <c r="F98" s="101"/>
      <c r="G98" s="113">
        <f t="shared" ref="G98:G99" ca="1" si="68">IF(D98="",0,D98*F98)</f>
        <v>0</v>
      </c>
      <c r="H98" s="101"/>
      <c r="I98" s="154">
        <f t="shared" ref="I98:I99" ca="1" si="69">IF(D98="",0,D98*H98)</f>
        <v>0</v>
      </c>
      <c r="J98" s="181"/>
      <c r="K98" s="156">
        <f t="shared" ref="K98:K99" ca="1" si="70">IF($D98="",0,$D98*J98)</f>
        <v>0</v>
      </c>
      <c r="L98" s="101"/>
      <c r="M98" s="156">
        <f t="shared" ref="M98:M99" ca="1" si="71">IF($D98="",0,$D98*L98)</f>
        <v>0</v>
      </c>
      <c r="N98" s="101"/>
      <c r="O98" s="156">
        <f t="shared" ref="O98:O99" ca="1" si="72">IF($D98="",0,$D98*N98)</f>
        <v>0</v>
      </c>
      <c r="P98" s="101"/>
      <c r="Q98" s="154">
        <f t="shared" ref="Q98:Q99" ca="1" si="73">IF($D98="",0,$D98*P98)</f>
        <v>0</v>
      </c>
      <c r="R98" s="181"/>
      <c r="S98" s="156">
        <f t="shared" ref="S98:S99" ca="1" si="74">IF($D98="",0,$D98*R98)</f>
        <v>0</v>
      </c>
      <c r="T98" s="101"/>
      <c r="U98" s="156">
        <f t="shared" ref="U98:U99" ca="1" si="75">IF($D98="",0,$D98*T98)</f>
        <v>0</v>
      </c>
      <c r="V98" s="101">
        <v>77</v>
      </c>
      <c r="W98" s="156">
        <f t="shared" ref="W98:W99" ca="1" si="76">IF($D98="",0,$D98*V98)</f>
        <v>2695</v>
      </c>
      <c r="X98" s="101"/>
      <c r="Y98" s="154">
        <f t="shared" ref="Y98:Y99" ca="1" si="77">IF($D98="",0,$D98*X98)</f>
        <v>0</v>
      </c>
      <c r="Z98" s="181"/>
      <c r="AA98" s="156">
        <f t="shared" ref="AA98:AA99" ca="1" si="78">IF($D98="",0,$D98*Z98)</f>
        <v>0</v>
      </c>
      <c r="AB98" s="101"/>
      <c r="AC98" s="156">
        <f t="shared" ref="AC98:AC99" ca="1" si="79">IF($D98="",0,$D98*AB98)</f>
        <v>0</v>
      </c>
      <c r="AD98" s="101"/>
      <c r="AE98" s="156">
        <f t="shared" ca="1" si="64"/>
        <v>0</v>
      </c>
      <c r="AF98" s="101"/>
      <c r="AG98" s="154">
        <f t="shared" ref="AG98:AG99" ca="1" si="80">IF(D98="",0,D98*AF98)</f>
        <v>0</v>
      </c>
      <c r="AH98" s="101"/>
      <c r="AI98" s="154">
        <f t="shared" ref="AI98:AI99" ca="1" si="81">IF(D98="",0,D98*AH98)</f>
        <v>0</v>
      </c>
      <c r="AJ98" s="101"/>
      <c r="AK98" s="154">
        <f t="shared" ref="AK98:AK99" ca="1" si="82">IF(D98="",0,D98*AJ98)</f>
        <v>0</v>
      </c>
      <c r="AL98" s="181"/>
      <c r="AM98" s="154">
        <f t="shared" ref="AM98:AM99" ca="1" si="83">IF(D98="",0,D98*AL98)</f>
        <v>0</v>
      </c>
      <c r="AN98" s="158">
        <f t="shared" ref="AN98:AN99" ca="1" si="84">IF(D98="",0,D98*E98)</f>
        <v>0</v>
      </c>
      <c r="AO98" s="154"/>
      <c r="AP98" s="147">
        <f t="shared" ref="AP98:AP99" ca="1" si="85">SUM(AN98+AO98)</f>
        <v>0</v>
      </c>
      <c r="AQ98" s="182"/>
    </row>
    <row r="99" spans="1:43" s="14" customFormat="1" ht="15" customHeight="1" x14ac:dyDescent="0.2">
      <c r="A99" s="90" t="s">
        <v>389</v>
      </c>
      <c r="B99" s="14" t="s">
        <v>65</v>
      </c>
      <c r="C99" s="18" t="str">
        <f ca="1">IF($A99="","",INDEX(INDIRECT("'MA-Liste'!"&amp;$C$11),MATCH($A99,'MA-Liste'!$M:$M,FALSE)))</f>
        <v>G</v>
      </c>
      <c r="D99" s="170">
        <f t="shared" ca="1" si="66"/>
        <v>35</v>
      </c>
      <c r="E99" s="20">
        <f t="shared" si="67"/>
        <v>0</v>
      </c>
      <c r="F99" s="101"/>
      <c r="G99" s="113">
        <f t="shared" ca="1" si="68"/>
        <v>0</v>
      </c>
      <c r="H99" s="101"/>
      <c r="I99" s="154">
        <f t="shared" ca="1" si="69"/>
        <v>0</v>
      </c>
      <c r="J99" s="181"/>
      <c r="K99" s="156">
        <f t="shared" ca="1" si="70"/>
        <v>0</v>
      </c>
      <c r="L99" s="101"/>
      <c r="M99" s="156">
        <f t="shared" ca="1" si="71"/>
        <v>0</v>
      </c>
      <c r="N99" s="101"/>
      <c r="O99" s="156">
        <f t="shared" ca="1" si="72"/>
        <v>0</v>
      </c>
      <c r="P99" s="101"/>
      <c r="Q99" s="154">
        <f t="shared" ca="1" si="73"/>
        <v>0</v>
      </c>
      <c r="R99" s="181"/>
      <c r="S99" s="156">
        <f t="shared" ca="1" si="74"/>
        <v>0</v>
      </c>
      <c r="T99" s="101"/>
      <c r="U99" s="156">
        <f t="shared" ca="1" si="75"/>
        <v>0</v>
      </c>
      <c r="V99" s="101">
        <v>9</v>
      </c>
      <c r="W99" s="156">
        <f t="shared" ca="1" si="76"/>
        <v>315</v>
      </c>
      <c r="X99" s="101"/>
      <c r="Y99" s="154">
        <f t="shared" ca="1" si="77"/>
        <v>0</v>
      </c>
      <c r="Z99" s="181"/>
      <c r="AA99" s="156">
        <f t="shared" ca="1" si="78"/>
        <v>0</v>
      </c>
      <c r="AB99" s="101"/>
      <c r="AC99" s="156">
        <f t="shared" ca="1" si="79"/>
        <v>0</v>
      </c>
      <c r="AD99" s="101"/>
      <c r="AE99" s="156">
        <f t="shared" ca="1" si="64"/>
        <v>0</v>
      </c>
      <c r="AF99" s="101"/>
      <c r="AG99" s="154">
        <f t="shared" ca="1" si="80"/>
        <v>0</v>
      </c>
      <c r="AH99" s="101"/>
      <c r="AI99" s="154">
        <f t="shared" ca="1" si="81"/>
        <v>0</v>
      </c>
      <c r="AJ99" s="101"/>
      <c r="AK99" s="154">
        <f t="shared" ca="1" si="82"/>
        <v>0</v>
      </c>
      <c r="AL99" s="181"/>
      <c r="AM99" s="154">
        <f t="shared" ca="1" si="83"/>
        <v>0</v>
      </c>
      <c r="AN99" s="158">
        <f t="shared" ca="1" si="84"/>
        <v>0</v>
      </c>
      <c r="AO99" s="154"/>
      <c r="AP99" s="147">
        <f t="shared" ca="1" si="85"/>
        <v>0</v>
      </c>
      <c r="AQ99" s="182"/>
    </row>
    <row r="100" spans="1:43" s="14" customFormat="1" ht="15" customHeight="1" x14ac:dyDescent="0.2">
      <c r="A100" s="90" t="s">
        <v>387</v>
      </c>
      <c r="B100" s="14" t="s">
        <v>65</v>
      </c>
      <c r="C100" s="18" t="str">
        <f ca="1">IF($A100="","",INDEX(INDIRECT("'MA-Liste'!"&amp;$C$11),MATCH($A100,'MA-Liste'!$M:$M,FALSE)))</f>
        <v>G</v>
      </c>
      <c r="D100" s="170">
        <f t="shared" ca="1" si="66"/>
        <v>35</v>
      </c>
      <c r="E100" s="20">
        <f t="shared" si="52"/>
        <v>0</v>
      </c>
      <c r="F100" s="101"/>
      <c r="G100" s="113">
        <f t="shared" ca="1" si="63"/>
        <v>0</v>
      </c>
      <c r="H100" s="101"/>
      <c r="I100" s="154">
        <f t="shared" ca="1" si="47"/>
        <v>0</v>
      </c>
      <c r="J100" s="181"/>
      <c r="K100" s="156">
        <f t="shared" ca="1" si="53"/>
        <v>0</v>
      </c>
      <c r="L100" s="101"/>
      <c r="M100" s="156">
        <f t="shared" ca="1" si="54"/>
        <v>0</v>
      </c>
      <c r="N100" s="101"/>
      <c r="O100" s="156">
        <f t="shared" ca="1" si="65"/>
        <v>0</v>
      </c>
      <c r="P100" s="101"/>
      <c r="Q100" s="154">
        <f t="shared" ca="1" si="56"/>
        <v>0</v>
      </c>
      <c r="R100" s="181"/>
      <c r="S100" s="156">
        <f t="shared" ca="1" si="45"/>
        <v>0</v>
      </c>
      <c r="T100" s="101"/>
      <c r="U100" s="156">
        <f t="shared" ca="1" si="48"/>
        <v>0</v>
      </c>
      <c r="V100" s="101">
        <v>64</v>
      </c>
      <c r="W100" s="156">
        <f t="shared" ca="1" si="49"/>
        <v>2240</v>
      </c>
      <c r="X100" s="101"/>
      <c r="Y100" s="154">
        <f t="shared" ca="1" si="46"/>
        <v>0</v>
      </c>
      <c r="Z100" s="181"/>
      <c r="AA100" s="156">
        <f t="shared" ca="1" si="57"/>
        <v>0</v>
      </c>
      <c r="AB100" s="101"/>
      <c r="AC100" s="156">
        <f t="shared" ca="1" si="58"/>
        <v>0</v>
      </c>
      <c r="AD100" s="101"/>
      <c r="AE100" s="156">
        <f t="shared" ca="1" si="64"/>
        <v>0</v>
      </c>
      <c r="AF100" s="101"/>
      <c r="AG100" s="154">
        <f t="shared" ca="1" si="60"/>
        <v>0</v>
      </c>
      <c r="AH100" s="101"/>
      <c r="AI100" s="154">
        <f t="shared" ca="1" si="44"/>
        <v>0</v>
      </c>
      <c r="AJ100" s="101"/>
      <c r="AK100" s="154">
        <f t="shared" ca="1" si="50"/>
        <v>0</v>
      </c>
      <c r="AL100" s="181"/>
      <c r="AM100" s="154">
        <f t="shared" ca="1" si="61"/>
        <v>0</v>
      </c>
      <c r="AN100" s="158">
        <f t="shared" ca="1" si="51"/>
        <v>0</v>
      </c>
      <c r="AO100" s="154"/>
      <c r="AP100" s="147">
        <f t="shared" ca="1" si="62"/>
        <v>0</v>
      </c>
      <c r="AQ100" s="182"/>
    </row>
    <row r="101" spans="1:43" s="14" customFormat="1" ht="15" customHeight="1" x14ac:dyDescent="0.2">
      <c r="A101" s="90" t="s">
        <v>386</v>
      </c>
      <c r="B101" s="14" t="s">
        <v>65</v>
      </c>
      <c r="C101" s="18" t="str">
        <f ca="1">IF($A101="","",INDEX(INDIRECT("'MA-Liste'!"&amp;$C$11),MATCH($A101,'MA-Liste'!$M:$M,FALSE)))</f>
        <v>G</v>
      </c>
      <c r="D101" s="170">
        <f t="shared" ca="1" si="66"/>
        <v>35</v>
      </c>
      <c r="E101" s="20">
        <f t="shared" ref="E101" si="86">SUM(F101++H101+J101+L101+P101+R101+T101+X101+Z101+AB101+AF101+AH101+AJ101+AL101)</f>
        <v>0</v>
      </c>
      <c r="F101" s="101"/>
      <c r="G101" s="113">
        <f t="shared" ref="G101" ca="1" si="87">IF(D101="",0,D101*F101)</f>
        <v>0</v>
      </c>
      <c r="H101" s="101"/>
      <c r="I101" s="154">
        <f t="shared" ref="I101" ca="1" si="88">IF(D101="",0,D101*H101)</f>
        <v>0</v>
      </c>
      <c r="J101" s="181"/>
      <c r="K101" s="156">
        <f t="shared" ref="K101" ca="1" si="89">IF($D101="",0,$D101*J101)</f>
        <v>0</v>
      </c>
      <c r="L101" s="101"/>
      <c r="M101" s="156">
        <f t="shared" ref="M101" ca="1" si="90">IF($D101="",0,$D101*L101)</f>
        <v>0</v>
      </c>
      <c r="N101" s="101"/>
      <c r="O101" s="156">
        <f t="shared" ref="O101" ca="1" si="91">IF($D101="",0,$D101*N101)</f>
        <v>0</v>
      </c>
      <c r="P101" s="101"/>
      <c r="Q101" s="154">
        <f t="shared" ref="Q101" ca="1" si="92">IF($D101="",0,$D101*P101)</f>
        <v>0</v>
      </c>
      <c r="R101" s="181"/>
      <c r="S101" s="156">
        <f t="shared" ref="S101" ca="1" si="93">IF($D101="",0,$D101*R101)</f>
        <v>0</v>
      </c>
      <c r="T101" s="101"/>
      <c r="U101" s="156">
        <f t="shared" ref="U101" ca="1" si="94">IF($D101="",0,$D101*T101)</f>
        <v>0</v>
      </c>
      <c r="V101" s="101">
        <v>60</v>
      </c>
      <c r="W101" s="156">
        <f t="shared" ref="W101" ca="1" si="95">IF($D101="",0,$D101*V101)</f>
        <v>2100</v>
      </c>
      <c r="X101" s="101"/>
      <c r="Y101" s="154">
        <f t="shared" ref="Y101" ca="1" si="96">IF($D101="",0,$D101*X101)</f>
        <v>0</v>
      </c>
      <c r="Z101" s="181"/>
      <c r="AA101" s="156">
        <f t="shared" ref="AA101" ca="1" si="97">IF($D101="",0,$D101*Z101)</f>
        <v>0</v>
      </c>
      <c r="AB101" s="101"/>
      <c r="AC101" s="156">
        <f t="shared" ref="AC101" ca="1" si="98">IF($D101="",0,$D101*AB101)</f>
        <v>0</v>
      </c>
      <c r="AD101" s="101"/>
      <c r="AE101" s="156">
        <f t="shared" ca="1" si="64"/>
        <v>0</v>
      </c>
      <c r="AF101" s="101"/>
      <c r="AG101" s="154">
        <f t="shared" ref="AG101" ca="1" si="99">IF(D101="",0,D101*AF101)</f>
        <v>0</v>
      </c>
      <c r="AH101" s="101"/>
      <c r="AI101" s="154">
        <f t="shared" ref="AI101" ca="1" si="100">IF(D101="",0,D101*AH101)</f>
        <v>0</v>
      </c>
      <c r="AJ101" s="101"/>
      <c r="AK101" s="154">
        <f t="shared" ref="AK101" ca="1" si="101">IF(D101="",0,D101*AJ101)</f>
        <v>0</v>
      </c>
      <c r="AL101" s="181"/>
      <c r="AM101" s="154">
        <f t="shared" ref="AM101" ca="1" si="102">IF(D101="",0,D101*AL101)</f>
        <v>0</v>
      </c>
      <c r="AN101" s="158">
        <f t="shared" ref="AN101" ca="1" si="103">IF(D101="",0,D101*E101)</f>
        <v>0</v>
      </c>
      <c r="AO101" s="154"/>
      <c r="AP101" s="147">
        <f t="shared" ref="AP101" ca="1" si="104">SUM(AN101+AO101)</f>
        <v>0</v>
      </c>
      <c r="AQ101" s="182"/>
    </row>
    <row r="102" spans="1:43" s="14" customFormat="1" ht="15" customHeight="1" x14ac:dyDescent="0.2">
      <c r="A102" s="90" t="s">
        <v>376</v>
      </c>
      <c r="B102" s="14" t="s">
        <v>65</v>
      </c>
      <c r="C102" s="18" t="str">
        <f ca="1">IF($A102="","",INDEX(INDIRECT("'MA-Liste'!"&amp;$C$11),MATCH($A102,'MA-Liste'!$M:$M,FALSE)))</f>
        <v>G</v>
      </c>
      <c r="D102" s="170">
        <f t="shared" ca="1" si="66"/>
        <v>35</v>
      </c>
      <c r="E102" s="20">
        <f t="shared" si="52"/>
        <v>0</v>
      </c>
      <c r="F102" s="101"/>
      <c r="G102" s="113">
        <f t="shared" ca="1" si="63"/>
        <v>0</v>
      </c>
      <c r="H102" s="101"/>
      <c r="I102" s="154">
        <f t="shared" ca="1" si="47"/>
        <v>0</v>
      </c>
      <c r="J102" s="181"/>
      <c r="K102" s="156">
        <f t="shared" ca="1" si="53"/>
        <v>0</v>
      </c>
      <c r="L102" s="101"/>
      <c r="M102" s="156">
        <f t="shared" ca="1" si="54"/>
        <v>0</v>
      </c>
      <c r="N102" s="101"/>
      <c r="O102" s="156">
        <f t="shared" ca="1" si="65"/>
        <v>0</v>
      </c>
      <c r="P102" s="101"/>
      <c r="Q102" s="154">
        <f t="shared" ca="1" si="56"/>
        <v>0</v>
      </c>
      <c r="R102" s="181"/>
      <c r="S102" s="156">
        <f t="shared" ca="1" si="45"/>
        <v>0</v>
      </c>
      <c r="T102" s="101"/>
      <c r="U102" s="156">
        <f t="shared" ca="1" si="48"/>
        <v>0</v>
      </c>
      <c r="V102" s="101"/>
      <c r="W102" s="156">
        <f t="shared" ca="1" si="49"/>
        <v>0</v>
      </c>
      <c r="X102" s="101"/>
      <c r="Y102" s="154">
        <f t="shared" ca="1" si="46"/>
        <v>0</v>
      </c>
      <c r="Z102" s="181"/>
      <c r="AA102" s="156">
        <f t="shared" ca="1" si="57"/>
        <v>0</v>
      </c>
      <c r="AB102" s="101"/>
      <c r="AC102" s="156">
        <f t="shared" ca="1" si="58"/>
        <v>0</v>
      </c>
      <c r="AD102" s="101"/>
      <c r="AE102" s="156">
        <f t="shared" ca="1" si="64"/>
        <v>0</v>
      </c>
      <c r="AF102" s="101"/>
      <c r="AG102" s="154">
        <f t="shared" ca="1" si="60"/>
        <v>0</v>
      </c>
      <c r="AH102" s="101"/>
      <c r="AI102" s="154">
        <f t="shared" ca="1" si="44"/>
        <v>0</v>
      </c>
      <c r="AJ102" s="101"/>
      <c r="AK102" s="154">
        <f t="shared" ca="1" si="50"/>
        <v>0</v>
      </c>
      <c r="AL102" s="181"/>
      <c r="AM102" s="154">
        <f t="shared" ca="1" si="61"/>
        <v>0</v>
      </c>
      <c r="AN102" s="158">
        <f t="shared" ca="1" si="51"/>
        <v>0</v>
      </c>
      <c r="AO102" s="154"/>
      <c r="AP102" s="147">
        <f t="shared" ca="1" si="62"/>
        <v>0</v>
      </c>
      <c r="AQ102" s="182"/>
    </row>
    <row r="103" spans="1:43" s="14" customFormat="1" ht="15" customHeight="1" x14ac:dyDescent="0.2">
      <c r="A103" s="90" t="s">
        <v>381</v>
      </c>
      <c r="B103" s="14" t="s">
        <v>65</v>
      </c>
      <c r="C103" s="18" t="s">
        <v>5</v>
      </c>
      <c r="D103" s="170">
        <v>118</v>
      </c>
      <c r="E103" s="20">
        <f t="shared" si="52"/>
        <v>0</v>
      </c>
      <c r="F103" s="101"/>
      <c r="G103" s="113">
        <f t="shared" si="63"/>
        <v>0</v>
      </c>
      <c r="H103" s="101"/>
      <c r="I103" s="154">
        <f t="shared" si="47"/>
        <v>0</v>
      </c>
      <c r="J103" s="181"/>
      <c r="K103" s="156">
        <f t="shared" si="53"/>
        <v>0</v>
      </c>
      <c r="L103" s="101"/>
      <c r="M103" s="156">
        <f t="shared" si="54"/>
        <v>0</v>
      </c>
      <c r="N103" s="101"/>
      <c r="O103" s="156">
        <f t="shared" si="65"/>
        <v>0</v>
      </c>
      <c r="P103" s="101"/>
      <c r="Q103" s="154">
        <f t="shared" si="56"/>
        <v>0</v>
      </c>
      <c r="R103" s="181"/>
      <c r="S103" s="156">
        <f t="shared" si="45"/>
        <v>0</v>
      </c>
      <c r="T103" s="101"/>
      <c r="U103" s="156">
        <f t="shared" si="48"/>
        <v>0</v>
      </c>
      <c r="V103" s="101"/>
      <c r="W103" s="156">
        <f t="shared" si="49"/>
        <v>0</v>
      </c>
      <c r="X103" s="101"/>
      <c r="Y103" s="154">
        <f t="shared" si="46"/>
        <v>0</v>
      </c>
      <c r="Z103" s="181"/>
      <c r="AA103" s="156">
        <f t="shared" si="57"/>
        <v>0</v>
      </c>
      <c r="AB103" s="101"/>
      <c r="AC103" s="156">
        <f t="shared" si="58"/>
        <v>0</v>
      </c>
      <c r="AD103" s="101"/>
      <c r="AE103" s="156">
        <f t="shared" si="64"/>
        <v>0</v>
      </c>
      <c r="AF103" s="101"/>
      <c r="AG103" s="154">
        <f t="shared" si="60"/>
        <v>0</v>
      </c>
      <c r="AH103" s="101"/>
      <c r="AI103" s="154">
        <f t="shared" si="44"/>
        <v>0</v>
      </c>
      <c r="AJ103" s="101"/>
      <c r="AK103" s="154">
        <f t="shared" si="50"/>
        <v>0</v>
      </c>
      <c r="AL103" s="181"/>
      <c r="AM103" s="154">
        <f t="shared" si="61"/>
        <v>0</v>
      </c>
      <c r="AN103" s="158">
        <f t="shared" si="51"/>
        <v>0</v>
      </c>
      <c r="AO103" s="154"/>
      <c r="AP103" s="147">
        <f t="shared" si="62"/>
        <v>0</v>
      </c>
      <c r="AQ103" s="182"/>
    </row>
    <row r="104" spans="1:43" s="14" customFormat="1" ht="15" customHeight="1" x14ac:dyDescent="0.2">
      <c r="A104" s="90"/>
      <c r="C104" s="18"/>
      <c r="D104" s="170"/>
      <c r="E104" s="20"/>
      <c r="F104" s="101"/>
      <c r="G104" s="113"/>
      <c r="H104" s="101"/>
      <c r="I104" s="154"/>
      <c r="J104" s="181"/>
      <c r="K104" s="156"/>
      <c r="L104" s="101"/>
      <c r="M104" s="156"/>
      <c r="N104" s="101"/>
      <c r="O104" s="156"/>
      <c r="P104" s="101"/>
      <c r="Q104" s="154"/>
      <c r="R104" s="181"/>
      <c r="S104" s="156"/>
      <c r="T104" s="101"/>
      <c r="U104" s="156"/>
      <c r="V104" s="101"/>
      <c r="W104" s="156"/>
      <c r="X104" s="101"/>
      <c r="Y104" s="154"/>
      <c r="Z104" s="181"/>
      <c r="AA104" s="156"/>
      <c r="AB104" s="101"/>
      <c r="AC104" s="156"/>
      <c r="AD104" s="101"/>
      <c r="AE104" s="156"/>
      <c r="AF104" s="101"/>
      <c r="AG104" s="154"/>
      <c r="AH104" s="101"/>
      <c r="AI104" s="154"/>
      <c r="AJ104" s="101"/>
      <c r="AK104" s="154"/>
      <c r="AL104" s="181"/>
      <c r="AM104" s="154"/>
      <c r="AN104" s="158"/>
      <c r="AO104" s="154"/>
      <c r="AP104" s="147">
        <f t="shared" si="62"/>
        <v>0</v>
      </c>
      <c r="AQ104" s="182"/>
    </row>
    <row r="105" spans="1:43" s="62" customFormat="1" ht="15" customHeight="1" x14ac:dyDescent="0.2">
      <c r="A105" s="85"/>
      <c r="C105" s="63" t="s">
        <v>154</v>
      </c>
      <c r="D105" s="57"/>
      <c r="E105" s="20">
        <f t="shared" si="52"/>
        <v>3</v>
      </c>
      <c r="F105" s="144">
        <f>SUM(F13:F104)</f>
        <v>3</v>
      </c>
      <c r="G105" s="143"/>
      <c r="H105" s="75">
        <f>SUM(H13:H104)</f>
        <v>0</v>
      </c>
      <c r="I105" s="76"/>
      <c r="J105" s="94">
        <f>SUM(J13:J104)</f>
        <v>0</v>
      </c>
      <c r="K105" s="94"/>
      <c r="L105" s="194">
        <f>SUM(L13:L104)</f>
        <v>0</v>
      </c>
      <c r="M105" s="94"/>
      <c r="N105" s="194">
        <f>SUM(N13:N104)</f>
        <v>9</v>
      </c>
      <c r="O105" s="94"/>
      <c r="P105" s="75">
        <f>SUM(P13:P104)</f>
        <v>0</v>
      </c>
      <c r="Q105" s="76"/>
      <c r="R105" s="94">
        <f>SUM(R13:R104)</f>
        <v>0</v>
      </c>
      <c r="S105" s="94"/>
      <c r="T105" s="194">
        <f>SUM(T13:T104)</f>
        <v>0</v>
      </c>
      <c r="U105" s="94"/>
      <c r="V105" s="194">
        <f>SUM(V13:V104)</f>
        <v>248.5</v>
      </c>
      <c r="W105" s="94"/>
      <c r="X105" s="75">
        <f>SUM(X13:X104)</f>
        <v>0</v>
      </c>
      <c r="Y105" s="76"/>
      <c r="Z105" s="94">
        <f>SUM(Z13:Z104)</f>
        <v>0</v>
      </c>
      <c r="AA105" s="94"/>
      <c r="AB105" s="194">
        <f>SUM(AB13:AB104)</f>
        <v>0</v>
      </c>
      <c r="AC105" s="94"/>
      <c r="AD105" s="194">
        <f>SUM(AD13:AD104)</f>
        <v>8.25</v>
      </c>
      <c r="AE105" s="94"/>
      <c r="AF105" s="75">
        <f>SUM(AF13:AF104)</f>
        <v>0</v>
      </c>
      <c r="AG105" s="76"/>
      <c r="AH105" s="75">
        <f>SUM(AH13:AH104)</f>
        <v>0</v>
      </c>
      <c r="AI105" s="76"/>
      <c r="AJ105" s="75">
        <f>SUM(AJ13:AJ104)</f>
        <v>0</v>
      </c>
      <c r="AK105" s="76"/>
      <c r="AL105" s="194">
        <f>SUM(AL13:AL104)</f>
        <v>0</v>
      </c>
      <c r="AM105" s="76">
        <f t="shared" si="61"/>
        <v>0</v>
      </c>
      <c r="AN105" s="76"/>
      <c r="AO105" s="140"/>
      <c r="AP105" s="147">
        <f t="shared" si="62"/>
        <v>0</v>
      </c>
      <c r="AQ105" s="142"/>
    </row>
    <row r="106" spans="1:43" ht="4.5" customHeight="1" x14ac:dyDescent="0.2">
      <c r="A106" s="86"/>
      <c r="B106" s="40"/>
      <c r="C106" s="68"/>
      <c r="D106" s="69"/>
      <c r="E106" s="69"/>
      <c r="F106" s="69"/>
      <c r="G106" s="168"/>
      <c r="H106" s="166"/>
      <c r="I106" s="167"/>
      <c r="J106" s="168"/>
      <c r="K106" s="168"/>
      <c r="L106" s="168"/>
      <c r="M106" s="168"/>
      <c r="N106" s="168"/>
      <c r="O106" s="168"/>
      <c r="P106" s="77"/>
      <c r="Q106" s="78"/>
      <c r="R106" s="69"/>
      <c r="S106" s="69"/>
      <c r="T106" s="69"/>
      <c r="U106" s="69"/>
      <c r="V106" s="69"/>
      <c r="W106" s="69"/>
      <c r="X106" s="77"/>
      <c r="Y106" s="78"/>
      <c r="Z106" s="69"/>
      <c r="AA106" s="69"/>
      <c r="AB106" s="69"/>
      <c r="AC106" s="69"/>
      <c r="AD106" s="69"/>
      <c r="AE106" s="69"/>
      <c r="AF106" s="77"/>
      <c r="AG106" s="78"/>
      <c r="AH106" s="77"/>
      <c r="AI106" s="78"/>
      <c r="AJ106" s="77"/>
      <c r="AK106" s="78"/>
      <c r="AL106" s="69"/>
      <c r="AM106" s="69"/>
      <c r="AN106" s="69"/>
      <c r="AO106" s="69"/>
      <c r="AP106" s="78"/>
    </row>
    <row r="107" spans="1:43" ht="15" customHeight="1" x14ac:dyDescent="0.2">
      <c r="A107" s="65"/>
      <c r="B107" s="65"/>
      <c r="C107" s="66" t="s">
        <v>155</v>
      </c>
      <c r="D107" s="67"/>
      <c r="E107" s="19"/>
      <c r="F107" s="145"/>
      <c r="G107" s="146">
        <f ca="1">SUM(G13:G106)</f>
        <v>420</v>
      </c>
      <c r="H107" s="79"/>
      <c r="I107" s="80">
        <f ca="1">SUM(I13:I106)</f>
        <v>0</v>
      </c>
      <c r="J107" s="95"/>
      <c r="K107" s="95">
        <f ca="1">SUM(K12:K106)</f>
        <v>0</v>
      </c>
      <c r="L107" s="95"/>
      <c r="M107" s="95">
        <f ca="1">SUM(M12:M106)</f>
        <v>0</v>
      </c>
      <c r="N107" s="95"/>
      <c r="O107" s="95">
        <f ca="1">SUM(O12:O106)</f>
        <v>999</v>
      </c>
      <c r="P107" s="79"/>
      <c r="Q107" s="80">
        <f ca="1">SUM(Q13:Q106)</f>
        <v>0</v>
      </c>
      <c r="R107" s="95"/>
      <c r="S107" s="95">
        <f ca="1">SUM(S12:S106)</f>
        <v>0</v>
      </c>
      <c r="T107" s="95"/>
      <c r="U107" s="95">
        <f ca="1">SUM(U12:U106)</f>
        <v>0</v>
      </c>
      <c r="V107" s="95"/>
      <c r="W107" s="95">
        <f ca="1">SUM(W12:W106)</f>
        <v>11732.5</v>
      </c>
      <c r="X107" s="79"/>
      <c r="Y107" s="80">
        <f ca="1">SUM(Y13:Y106)</f>
        <v>0</v>
      </c>
      <c r="Z107" s="95"/>
      <c r="AA107" s="95">
        <f ca="1">SUM(AA12:AA106)</f>
        <v>0</v>
      </c>
      <c r="AB107" s="95"/>
      <c r="AC107" s="95">
        <f ca="1">SUM(AC12:AC106)</f>
        <v>0</v>
      </c>
      <c r="AD107" s="95"/>
      <c r="AE107" s="95">
        <f ca="1">SUM(AE12:AE106)</f>
        <v>1006.5</v>
      </c>
      <c r="AF107" s="79"/>
      <c r="AG107" s="80">
        <f ca="1">SUM(AG13:AG106)</f>
        <v>0</v>
      </c>
      <c r="AH107" s="79"/>
      <c r="AI107" s="80">
        <f ca="1">SUM(AI13:AI106)</f>
        <v>0</v>
      </c>
      <c r="AJ107" s="79"/>
      <c r="AK107" s="80">
        <f ca="1">SUM(AK13:AK106)</f>
        <v>0</v>
      </c>
      <c r="AL107" s="95"/>
      <c r="AM107" s="146">
        <f ca="1">SUM(AM13:AM106)</f>
        <v>0</v>
      </c>
      <c r="AN107" s="80">
        <f ca="1">SUM(G107+I107+K107+M107+Q107+S107+U107+Y107+AA107+AC107+AG107+AI107+AK107+AM107)</f>
        <v>420</v>
      </c>
      <c r="AO107" s="137"/>
      <c r="AP107" s="234">
        <f ca="1">SUM(AN107+AO108)</f>
        <v>420</v>
      </c>
    </row>
    <row r="108" spans="1:43" x14ac:dyDescent="0.2">
      <c r="C108" s="41" t="s">
        <v>24</v>
      </c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  <c r="AM108" s="41"/>
      <c r="AN108" s="42"/>
      <c r="AO108" s="3">
        <f>SUBTOTAL(9,AO13:AO106)</f>
        <v>0</v>
      </c>
    </row>
    <row r="109" spans="1:43" x14ac:dyDescent="0.2">
      <c r="C109" s="56"/>
      <c r="H109" s="56"/>
      <c r="I109" s="56"/>
      <c r="J109" s="56"/>
      <c r="K109" s="56"/>
      <c r="L109" s="56"/>
      <c r="M109" s="56"/>
      <c r="N109" s="56"/>
      <c r="O109" s="56"/>
      <c r="P109" s="56"/>
      <c r="Q109" s="56"/>
      <c r="R109" s="56"/>
      <c r="S109" s="56"/>
      <c r="T109" s="56"/>
      <c r="U109" s="56"/>
      <c r="V109" s="56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  <c r="AJ109" s="56"/>
      <c r="AK109" s="56"/>
      <c r="AL109" s="56"/>
      <c r="AM109" s="56"/>
    </row>
    <row r="110" spans="1:43" x14ac:dyDescent="0.2">
      <c r="A110" s="103"/>
      <c r="AN110" s="19"/>
    </row>
    <row r="119" spans="40:41" x14ac:dyDescent="0.2">
      <c r="AN119" s="21">
        <f>SUM(AN117-AN116)</f>
        <v>0</v>
      </c>
      <c r="AO119">
        <f>SUM(AO117-AO116)</f>
        <v>0</v>
      </c>
    </row>
  </sheetData>
  <autoFilter ref="A12:AN107"/>
  <mergeCells count="19">
    <mergeCell ref="L10:M10"/>
    <mergeCell ref="B6:D6"/>
    <mergeCell ref="B8:D8"/>
    <mergeCell ref="F10:G10"/>
    <mergeCell ref="H10:I10"/>
    <mergeCell ref="J10:K10"/>
    <mergeCell ref="AL10:AM10"/>
    <mergeCell ref="AD10:AE10"/>
    <mergeCell ref="N10:O10"/>
    <mergeCell ref="P10:Q10"/>
    <mergeCell ref="R10:S10"/>
    <mergeCell ref="T10:U10"/>
    <mergeCell ref="V10:W10"/>
    <mergeCell ref="X10:Y10"/>
    <mergeCell ref="Z10:AA10"/>
    <mergeCell ref="AB10:AC10"/>
    <mergeCell ref="AF10:AG10"/>
    <mergeCell ref="AH10:AI10"/>
    <mergeCell ref="AJ10:AK10"/>
  </mergeCells>
  <dataValidations count="3">
    <dataValidation type="list" allowBlank="1" showInputMessage="1" showErrorMessage="1" sqref="A13:A107">
      <formula1>Name</formula1>
    </dataValidation>
    <dataValidation type="list" allowBlank="1" showInputMessage="1" showErrorMessage="1" sqref="D12">
      <formula1>Jahr</formula1>
    </dataValidation>
    <dataValidation type="list" allowBlank="1" showInputMessage="1" showErrorMessage="1" sqref="C12">
      <formula1>Kategorie</formula1>
    </dataValidation>
  </dataValidations>
  <pageMargins left="0.70866141732283472" right="0.15748031496062992" top="0.51181102362204722" bottom="0.31496062992125984" header="0.19685039370078741" footer="0.15748031496062992"/>
  <pageSetup paperSize="8" scale="48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colBreaks count="1" manualBreakCount="1">
    <brk id="39" max="88" man="1"/>
  </colBreaks>
  <legacyDrawingHF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AQ119"/>
  <sheetViews>
    <sheetView view="pageBreakPreview" topLeftCell="A79" zoomScale="110" zoomScaleNormal="110" zoomScaleSheetLayoutView="110" workbookViewId="0">
      <pane xSplit="1" topLeftCell="B1" activePane="topRight" state="frozen"/>
      <selection pane="topRight" activeCell="AI119" sqref="AI119"/>
    </sheetView>
  </sheetViews>
  <sheetFormatPr baseColWidth="10" defaultRowHeight="12.75" x14ac:dyDescent="0.2"/>
  <cols>
    <col min="1" max="1" width="20" customWidth="1"/>
    <col min="2" max="2" width="9.7109375" customWidth="1"/>
    <col min="3" max="3" width="10" style="4" customWidth="1"/>
    <col min="4" max="39" width="9.7109375" style="21" customWidth="1"/>
    <col min="40" max="40" width="11.85546875" style="21" customWidth="1"/>
    <col min="41" max="41" width="9.7109375" customWidth="1"/>
  </cols>
  <sheetData>
    <row r="1" spans="1:42" x14ac:dyDescent="0.2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</row>
    <row r="2" spans="1:42" s="15" customFormat="1" ht="15" customHeight="1" x14ac:dyDescent="0.25">
      <c r="A2" s="100" t="s">
        <v>282</v>
      </c>
    </row>
    <row r="3" spans="1:42" s="15" customFormat="1" ht="14.25" x14ac:dyDescent="0.2">
      <c r="A3" s="99"/>
    </row>
    <row r="4" spans="1:42" s="15" customFormat="1" ht="15" x14ac:dyDescent="0.25">
      <c r="A4" s="100" t="s">
        <v>158</v>
      </c>
      <c r="B4" s="289" t="str">
        <f>IF(Vertragsdaten!B6="","",Vertragsdaten!B6)</f>
        <v>EP SIEP</v>
      </c>
      <c r="C4" s="289"/>
      <c r="D4" s="289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59"/>
      <c r="AH4" s="59"/>
      <c r="AI4" s="59"/>
      <c r="AJ4" s="59"/>
      <c r="AK4" s="59"/>
      <c r="AL4" s="59"/>
      <c r="AM4" s="59"/>
      <c r="AN4" s="59"/>
      <c r="AO4" s="59"/>
    </row>
    <row r="5" spans="1:42" s="15" customFormat="1" ht="8.25" customHeight="1" x14ac:dyDescent="0.25">
      <c r="A5" s="100"/>
      <c r="B5" s="89"/>
      <c r="C5" s="89"/>
      <c r="D5" s="89"/>
    </row>
    <row r="6" spans="1:42" s="15" customFormat="1" ht="15" x14ac:dyDescent="0.25">
      <c r="A6" s="100" t="s">
        <v>159</v>
      </c>
      <c r="B6" s="325" t="str">
        <f>Vertragsdaten!B8</f>
        <v>070017/000025</v>
      </c>
      <c r="C6" s="325"/>
      <c r="D6" s="325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83"/>
      <c r="AO6" s="83"/>
    </row>
    <row r="7" spans="1:42" s="15" customFormat="1" ht="15" customHeight="1" x14ac:dyDescent="0.25">
      <c r="A7" s="100"/>
      <c r="AN7" s="64"/>
      <c r="AO7" s="64"/>
    </row>
    <row r="8" spans="1:42" s="8" customFormat="1" ht="15" x14ac:dyDescent="0.25">
      <c r="A8" s="100" t="s">
        <v>160</v>
      </c>
      <c r="B8" s="328">
        <v>44228</v>
      </c>
      <c r="C8" s="329"/>
      <c r="D8" s="32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83"/>
      <c r="AO8" s="83"/>
    </row>
    <row r="9" spans="1:42" x14ac:dyDescent="0.2">
      <c r="A9" s="65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</row>
    <row r="10" spans="1:42" s="128" customFormat="1" ht="27.75" customHeight="1" x14ac:dyDescent="0.2">
      <c r="A10" s="127"/>
      <c r="F10" s="326" t="s">
        <v>284</v>
      </c>
      <c r="G10" s="330"/>
      <c r="H10" s="326" t="s">
        <v>276</v>
      </c>
      <c r="I10" s="330"/>
      <c r="J10" s="326" t="s">
        <v>277</v>
      </c>
      <c r="K10" s="330"/>
      <c r="L10" s="326" t="s">
        <v>313</v>
      </c>
      <c r="M10" s="330"/>
      <c r="N10" s="326" t="s">
        <v>382</v>
      </c>
      <c r="O10" s="330"/>
      <c r="P10" s="326" t="s">
        <v>274</v>
      </c>
      <c r="Q10" s="331"/>
      <c r="R10" s="326" t="s">
        <v>279</v>
      </c>
      <c r="S10" s="330"/>
      <c r="T10" s="326" t="s">
        <v>314</v>
      </c>
      <c r="U10" s="330"/>
      <c r="V10" s="326" t="s">
        <v>383</v>
      </c>
      <c r="W10" s="330"/>
      <c r="X10" s="326" t="s">
        <v>275</v>
      </c>
      <c r="Y10" s="330"/>
      <c r="Z10" s="326" t="s">
        <v>278</v>
      </c>
      <c r="AA10" s="330"/>
      <c r="AB10" s="326" t="s">
        <v>311</v>
      </c>
      <c r="AC10" s="330"/>
      <c r="AD10" s="326" t="s">
        <v>396</v>
      </c>
      <c r="AE10" s="330"/>
      <c r="AF10" s="326" t="s">
        <v>199</v>
      </c>
      <c r="AG10" s="331"/>
      <c r="AH10" s="326" t="s">
        <v>200</v>
      </c>
      <c r="AI10" s="327"/>
      <c r="AJ10" s="326" t="s">
        <v>201</v>
      </c>
      <c r="AK10" s="327"/>
      <c r="AL10" s="332" t="s">
        <v>305</v>
      </c>
      <c r="AM10" s="333"/>
      <c r="AN10" s="131"/>
      <c r="AO10" s="133" t="s">
        <v>280</v>
      </c>
      <c r="AP10" s="290" t="s">
        <v>281</v>
      </c>
    </row>
    <row r="11" spans="1:42" ht="3.75" hidden="1" customHeight="1" x14ac:dyDescent="0.2">
      <c r="C11" s="4" t="str">
        <f>VLOOKUP(C12,'MA-Liste'!A192:B198,2,FALSE)</f>
        <v>$K:$K</v>
      </c>
      <c r="D11">
        <f>VLOOKUP(D12,Vertragsdaten!A37:B42,2,FALSE)</f>
        <v>2</v>
      </c>
      <c r="E11"/>
      <c r="F11"/>
      <c r="G11"/>
      <c r="H11" s="70"/>
      <c r="I11" s="71"/>
      <c r="J11" s="65"/>
      <c r="K11" s="65"/>
      <c r="L11" s="65"/>
      <c r="M11" s="65"/>
      <c r="N11" s="65"/>
      <c r="O11" s="65"/>
      <c r="P11" s="70"/>
      <c r="Q11" s="71"/>
      <c r="R11" s="65"/>
      <c r="S11" s="65"/>
      <c r="T11" s="65"/>
      <c r="U11" s="65"/>
      <c r="V11" s="65"/>
      <c r="W11" s="65"/>
      <c r="X11" s="70"/>
      <c r="Y11" s="71"/>
      <c r="Z11" s="65"/>
      <c r="AA11" s="65"/>
      <c r="AB11" s="65"/>
      <c r="AC11" s="65"/>
      <c r="AD11" s="65"/>
      <c r="AE11" s="65"/>
      <c r="AF11" s="70"/>
      <c r="AG11" s="71"/>
      <c r="AH11" s="70"/>
      <c r="AI11" s="71"/>
      <c r="AJ11" s="70"/>
      <c r="AK11" s="71"/>
      <c r="AL11" s="65"/>
      <c r="AM11" s="65"/>
      <c r="AN11"/>
      <c r="AO11" s="1"/>
      <c r="AP11" s="134"/>
    </row>
    <row r="12" spans="1:42" s="1" customFormat="1" ht="31.5" customHeight="1" x14ac:dyDescent="0.2">
      <c r="A12" s="44" t="s">
        <v>23</v>
      </c>
      <c r="B12" s="45" t="s">
        <v>18</v>
      </c>
      <c r="C12" s="87" t="str">
        <f>'MA-Liste'!K7</f>
        <v>Kategorie</v>
      </c>
      <c r="D12" s="88" t="s">
        <v>157</v>
      </c>
      <c r="E12" s="60" t="s">
        <v>152</v>
      </c>
      <c r="F12" s="60" t="s">
        <v>22</v>
      </c>
      <c r="G12" s="60" t="s">
        <v>156</v>
      </c>
      <c r="H12" s="72" t="s">
        <v>22</v>
      </c>
      <c r="I12" s="46" t="s">
        <v>156</v>
      </c>
      <c r="J12" s="112" t="s">
        <v>22</v>
      </c>
      <c r="K12" s="112" t="s">
        <v>156</v>
      </c>
      <c r="L12" s="112" t="s">
        <v>22</v>
      </c>
      <c r="M12" s="112" t="s">
        <v>156</v>
      </c>
      <c r="N12" s="112" t="s">
        <v>22</v>
      </c>
      <c r="O12" s="112" t="s">
        <v>156</v>
      </c>
      <c r="P12" s="72" t="s">
        <v>22</v>
      </c>
      <c r="Q12" s="46" t="s">
        <v>156</v>
      </c>
      <c r="R12" s="112" t="s">
        <v>22</v>
      </c>
      <c r="S12" s="112" t="s">
        <v>156</v>
      </c>
      <c r="T12" s="112" t="s">
        <v>22</v>
      </c>
      <c r="U12" s="112" t="s">
        <v>156</v>
      </c>
      <c r="V12" s="112" t="s">
        <v>22</v>
      </c>
      <c r="W12" s="112" t="s">
        <v>156</v>
      </c>
      <c r="X12" s="72" t="s">
        <v>22</v>
      </c>
      <c r="Y12" s="46" t="s">
        <v>156</v>
      </c>
      <c r="Z12" s="112" t="s">
        <v>22</v>
      </c>
      <c r="AA12" s="112" t="s">
        <v>156</v>
      </c>
      <c r="AB12" s="112" t="s">
        <v>22</v>
      </c>
      <c r="AC12" s="112" t="s">
        <v>156</v>
      </c>
      <c r="AD12" s="112" t="s">
        <v>22</v>
      </c>
      <c r="AE12" s="112" t="s">
        <v>156</v>
      </c>
      <c r="AF12" s="81" t="s">
        <v>22</v>
      </c>
      <c r="AG12" s="13" t="s">
        <v>156</v>
      </c>
      <c r="AH12" s="81" t="s">
        <v>22</v>
      </c>
      <c r="AI12" s="13" t="s">
        <v>156</v>
      </c>
      <c r="AJ12" s="81" t="s">
        <v>22</v>
      </c>
      <c r="AK12" s="13" t="s">
        <v>156</v>
      </c>
      <c r="AL12" s="183" t="s">
        <v>22</v>
      </c>
      <c r="AM12" s="183" t="s">
        <v>156</v>
      </c>
      <c r="AN12" s="130" t="s">
        <v>153</v>
      </c>
      <c r="AO12" s="132" t="s">
        <v>285</v>
      </c>
      <c r="AP12" s="135"/>
    </row>
    <row r="13" spans="1:42" ht="15" customHeight="1" x14ac:dyDescent="0.2">
      <c r="A13" s="90" t="s">
        <v>145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70" ca="1" si="0">IF(OR($C13="",$C13=0),"",VLOOKUP($C13,Ansätze,$D$11,FALSE))</f>
        <v>140</v>
      </c>
      <c r="E13" s="20">
        <f t="shared" ref="E13:E17" si="1">SUM(F13++H13+J13+L13+P13+R13+T13+X13+Z13+AB13+AF13+AH13+AJ13+N13+V13+AD13+AL13)</f>
        <v>0</v>
      </c>
      <c r="F13" s="73"/>
      <c r="G13" s="74">
        <f ca="1">IF(D13="",0,D13*F13)</f>
        <v>0</v>
      </c>
      <c r="H13" s="73"/>
      <c r="I13" s="74">
        <f t="shared" ref="I13:I83" ca="1" si="2">IF(D13="",0,D13*H13)</f>
        <v>0</v>
      </c>
      <c r="J13" s="73"/>
      <c r="K13" s="113">
        <f ca="1">IF($D13="",0,$D13*J13)</f>
        <v>0</v>
      </c>
      <c r="L13" s="73"/>
      <c r="M13" s="113">
        <f ca="1">IF($D13="",0,$D13*L13)</f>
        <v>0</v>
      </c>
      <c r="N13" s="73"/>
      <c r="O13" s="113">
        <f ca="1">IF($D13="",0,$D13*N13)</f>
        <v>0</v>
      </c>
      <c r="P13" s="73"/>
      <c r="Q13" s="74">
        <f ca="1">IF($D13="",0,$D13*P13)</f>
        <v>0</v>
      </c>
      <c r="R13" s="73"/>
      <c r="S13" s="113">
        <f t="shared" ref="S13:S81" ca="1" si="3">IF($D13="",0,$D13*R13)</f>
        <v>0</v>
      </c>
      <c r="T13" s="73"/>
      <c r="U13" s="113">
        <f t="shared" ref="U13:U83" ca="1" si="4">IF($D13="",0,$D13*T13)</f>
        <v>0</v>
      </c>
      <c r="V13" s="73"/>
      <c r="W13" s="113">
        <f t="shared" ref="W13:W83" ca="1" si="5">IF($D13="",0,$D13*V13)</f>
        <v>0</v>
      </c>
      <c r="X13" s="101"/>
      <c r="Y13" s="74">
        <f t="shared" ref="Y13:Y81" ca="1" si="6">IF($D13="",0,$D13*X13)</f>
        <v>0</v>
      </c>
      <c r="Z13" s="73"/>
      <c r="AA13" s="113">
        <f ca="1">IF($D13="",0,$D13*Z13)</f>
        <v>0</v>
      </c>
      <c r="AB13" s="73"/>
      <c r="AC13" s="113">
        <f ca="1">IF($D13="",0,$D13*AB13)</f>
        <v>0</v>
      </c>
      <c r="AD13" s="73"/>
      <c r="AE13" s="113">
        <f ca="1">IF($D13="",0,$D13*AD13)</f>
        <v>0</v>
      </c>
      <c r="AF13" s="73"/>
      <c r="AG13" s="74">
        <f t="shared" ref="AG13:AG44" ca="1" si="7">IF(D13="",0,D13*AF13)</f>
        <v>0</v>
      </c>
      <c r="AH13" s="73"/>
      <c r="AI13" s="74">
        <f t="shared" ref="AI13:AI44" ca="1" si="8">IF(D13="",0,D13*AH13)</f>
        <v>0</v>
      </c>
      <c r="AJ13" s="73"/>
      <c r="AK13" s="74">
        <f t="shared" ref="AK13:AK83" ca="1" si="9">IF(D13="",0,D13*AJ13)</f>
        <v>0</v>
      </c>
      <c r="AL13" s="73"/>
      <c r="AM13" s="74">
        <f ca="1">IF(D13="",0,D13*AL13)</f>
        <v>0</v>
      </c>
      <c r="AN13" s="82">
        <f t="shared" ref="AN13:AN83" ca="1" si="10">IF(D13="",0,D13*E13)</f>
        <v>0</v>
      </c>
      <c r="AO13" s="74"/>
      <c r="AP13" s="138">
        <f ca="1">SUM(AN13+AO13)</f>
        <v>0</v>
      </c>
    </row>
    <row r="14" spans="1:42" ht="15" customHeight="1" x14ac:dyDescent="0.2">
      <c r="A14" s="90" t="s">
        <v>162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si="1"/>
        <v>0</v>
      </c>
      <c r="F14" s="73"/>
      <c r="G14" s="74">
        <f ca="1">IF(D14="",0,D14*F14)</f>
        <v>0</v>
      </c>
      <c r="H14" s="73"/>
      <c r="I14" s="74">
        <f t="shared" ca="1" si="2"/>
        <v>0</v>
      </c>
      <c r="J14" s="73"/>
      <c r="K14" s="113">
        <f t="shared" ref="K14:K84" ca="1" si="11">IF($D14="",0,$D14*J14)</f>
        <v>0</v>
      </c>
      <c r="L14" s="73"/>
      <c r="M14" s="113">
        <f t="shared" ref="M14:M84" ca="1" si="12">IF($D14="",0,$D14*L14)</f>
        <v>0</v>
      </c>
      <c r="N14" s="73"/>
      <c r="O14" s="113">
        <f t="shared" ref="O14:O84" ca="1" si="13">IF($D14="",0,$D14*N14)</f>
        <v>0</v>
      </c>
      <c r="P14" s="73"/>
      <c r="Q14" s="74">
        <f t="shared" ref="Q14:Q84" ca="1" si="14">IF($D14="",0,$D14*P14)</f>
        <v>0</v>
      </c>
      <c r="R14" s="73"/>
      <c r="S14" s="113">
        <f t="shared" ca="1" si="3"/>
        <v>0</v>
      </c>
      <c r="T14" s="73"/>
      <c r="U14" s="113">
        <f t="shared" ca="1" si="4"/>
        <v>0</v>
      </c>
      <c r="V14" s="73"/>
      <c r="W14" s="113">
        <f t="shared" ca="1" si="5"/>
        <v>0</v>
      </c>
      <c r="X14" s="101"/>
      <c r="Y14" s="74">
        <f t="shared" ca="1" si="6"/>
        <v>0</v>
      </c>
      <c r="Z14" s="73"/>
      <c r="AA14" s="113">
        <f t="shared" ref="AA14:AA83" ca="1" si="15">IF($D14="",0,$D14*Z14)</f>
        <v>0</v>
      </c>
      <c r="AB14" s="73"/>
      <c r="AC14" s="113">
        <f t="shared" ref="AC14:AC83" ca="1" si="16">IF($D14="",0,$D14*AB14)</f>
        <v>0</v>
      </c>
      <c r="AD14" s="73"/>
      <c r="AE14" s="113">
        <f t="shared" ref="AE14:AE51" ca="1" si="17">IF($D14="",0,$D14*AD14)</f>
        <v>0</v>
      </c>
      <c r="AF14" s="73"/>
      <c r="AG14" s="74">
        <f t="shared" ca="1" si="7"/>
        <v>0</v>
      </c>
      <c r="AH14" s="73"/>
      <c r="AI14" s="74">
        <f t="shared" ca="1" si="8"/>
        <v>0</v>
      </c>
      <c r="AJ14" s="73"/>
      <c r="AK14" s="74">
        <f t="shared" ca="1" si="9"/>
        <v>0</v>
      </c>
      <c r="AL14" s="73"/>
      <c r="AM14" s="74">
        <f t="shared" ref="AM14:AM84" ca="1" si="18">IF(D14="",0,D14*AL14)</f>
        <v>0</v>
      </c>
      <c r="AN14" s="82">
        <f t="shared" ca="1" si="10"/>
        <v>0</v>
      </c>
      <c r="AO14" s="74"/>
      <c r="AP14" s="139">
        <f t="shared" ref="AP14:AP84" ca="1" si="19">SUM(AN14+AO14)</f>
        <v>0</v>
      </c>
    </row>
    <row r="15" spans="1:42" ht="15" customHeight="1" x14ac:dyDescent="0.2">
      <c r="A15" s="90" t="s">
        <v>146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1"/>
        <v>1.5</v>
      </c>
      <c r="F15" s="73"/>
      <c r="G15" s="74">
        <f t="shared" ref="G15:G85" ca="1" si="20">IF(D15="",0,D15*F15)</f>
        <v>0</v>
      </c>
      <c r="H15" s="73"/>
      <c r="I15" s="74">
        <f t="shared" ca="1" si="2"/>
        <v>0</v>
      </c>
      <c r="J15" s="73"/>
      <c r="K15" s="113">
        <f t="shared" ca="1" si="11"/>
        <v>0</v>
      </c>
      <c r="L15" s="73"/>
      <c r="M15" s="113">
        <f t="shared" ca="1" si="12"/>
        <v>0</v>
      </c>
      <c r="N15" s="73">
        <v>1.5</v>
      </c>
      <c r="O15" s="113">
        <f t="shared" ca="1" si="13"/>
        <v>177</v>
      </c>
      <c r="P15" s="73"/>
      <c r="Q15" s="74">
        <f t="shared" ca="1" si="14"/>
        <v>0</v>
      </c>
      <c r="R15" s="73"/>
      <c r="S15" s="113">
        <f t="shared" ca="1" si="3"/>
        <v>0</v>
      </c>
      <c r="T15" s="73"/>
      <c r="U15" s="113">
        <f t="shared" ca="1" si="4"/>
        <v>0</v>
      </c>
      <c r="V15" s="73"/>
      <c r="W15" s="113">
        <f t="shared" ca="1" si="5"/>
        <v>0</v>
      </c>
      <c r="X15" s="101"/>
      <c r="Y15" s="74">
        <f t="shared" ca="1" si="6"/>
        <v>0</v>
      </c>
      <c r="Z15" s="73"/>
      <c r="AA15" s="113">
        <f t="shared" ca="1" si="15"/>
        <v>0</v>
      </c>
      <c r="AB15" s="73"/>
      <c r="AC15" s="113">
        <f t="shared" ca="1" si="16"/>
        <v>0</v>
      </c>
      <c r="AD15" s="73"/>
      <c r="AE15" s="113">
        <f t="shared" ca="1" si="17"/>
        <v>0</v>
      </c>
      <c r="AF15" s="73"/>
      <c r="AG15" s="74">
        <f t="shared" ca="1" si="7"/>
        <v>0</v>
      </c>
      <c r="AH15" s="73"/>
      <c r="AI15" s="74">
        <f t="shared" ca="1" si="8"/>
        <v>0</v>
      </c>
      <c r="AJ15" s="73"/>
      <c r="AK15" s="74">
        <f t="shared" ca="1" si="9"/>
        <v>0</v>
      </c>
      <c r="AL15" s="73"/>
      <c r="AM15" s="74">
        <f t="shared" ca="1" si="18"/>
        <v>0</v>
      </c>
      <c r="AN15" s="82">
        <f t="shared" ca="1" si="10"/>
        <v>177</v>
      </c>
      <c r="AO15" s="74"/>
      <c r="AP15" s="139">
        <f t="shared" ca="1" si="19"/>
        <v>177</v>
      </c>
    </row>
    <row r="16" spans="1:42" ht="15" customHeight="1" x14ac:dyDescent="0.2">
      <c r="A16" s="90" t="s">
        <v>149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1"/>
        <v>0</v>
      </c>
      <c r="F16" s="73"/>
      <c r="G16" s="74">
        <f t="shared" ca="1" si="20"/>
        <v>0</v>
      </c>
      <c r="H16" s="73"/>
      <c r="I16" s="74">
        <f t="shared" ca="1" si="2"/>
        <v>0</v>
      </c>
      <c r="J16" s="73"/>
      <c r="K16" s="113">
        <f t="shared" ca="1" si="11"/>
        <v>0</v>
      </c>
      <c r="L16" s="73"/>
      <c r="M16" s="113">
        <f t="shared" ca="1" si="12"/>
        <v>0</v>
      </c>
      <c r="N16" s="73"/>
      <c r="O16" s="113">
        <f t="shared" ca="1" si="13"/>
        <v>0</v>
      </c>
      <c r="P16" s="73"/>
      <c r="Q16" s="74">
        <f t="shared" ca="1" si="14"/>
        <v>0</v>
      </c>
      <c r="R16" s="73"/>
      <c r="S16" s="113">
        <f t="shared" ca="1" si="3"/>
        <v>0</v>
      </c>
      <c r="T16" s="73"/>
      <c r="U16" s="113">
        <f t="shared" ca="1" si="4"/>
        <v>0</v>
      </c>
      <c r="V16" s="73"/>
      <c r="W16" s="113">
        <f t="shared" ca="1" si="5"/>
        <v>0</v>
      </c>
      <c r="X16" s="101"/>
      <c r="Y16" s="74">
        <f t="shared" ca="1" si="6"/>
        <v>0</v>
      </c>
      <c r="Z16" s="73"/>
      <c r="AA16" s="113">
        <f t="shared" ca="1" si="15"/>
        <v>0</v>
      </c>
      <c r="AB16" s="101"/>
      <c r="AC16" s="113">
        <f t="shared" ca="1" si="16"/>
        <v>0</v>
      </c>
      <c r="AD16" s="101"/>
      <c r="AE16" s="113">
        <f t="shared" ca="1" si="17"/>
        <v>0</v>
      </c>
      <c r="AF16" s="73"/>
      <c r="AG16" s="74">
        <f t="shared" ca="1" si="7"/>
        <v>0</v>
      </c>
      <c r="AH16" s="73"/>
      <c r="AI16" s="74">
        <f t="shared" ca="1" si="8"/>
        <v>0</v>
      </c>
      <c r="AJ16" s="73"/>
      <c r="AK16" s="74">
        <f t="shared" ca="1" si="9"/>
        <v>0</v>
      </c>
      <c r="AL16" s="73"/>
      <c r="AM16" s="74">
        <f t="shared" ca="1" si="18"/>
        <v>0</v>
      </c>
      <c r="AN16" s="82">
        <f t="shared" ca="1" si="10"/>
        <v>0</v>
      </c>
      <c r="AO16" s="74"/>
      <c r="AP16" s="139">
        <f t="shared" ca="1" si="19"/>
        <v>0</v>
      </c>
    </row>
    <row r="17" spans="1:42" ht="15" customHeight="1" x14ac:dyDescent="0.2">
      <c r="A17" s="90" t="s">
        <v>236</v>
      </c>
      <c r="B17" t="s">
        <v>65</v>
      </c>
      <c r="C17" s="4" t="s">
        <v>4</v>
      </c>
      <c r="D17" s="19">
        <f t="shared" si="0"/>
        <v>140</v>
      </c>
      <c r="E17" s="20">
        <f t="shared" si="1"/>
        <v>0</v>
      </c>
      <c r="F17" s="73"/>
      <c r="G17" s="74">
        <f t="shared" si="20"/>
        <v>0</v>
      </c>
      <c r="H17" s="73"/>
      <c r="I17" s="74">
        <f t="shared" si="2"/>
        <v>0</v>
      </c>
      <c r="J17" s="73"/>
      <c r="K17" s="113">
        <f t="shared" si="11"/>
        <v>0</v>
      </c>
      <c r="L17" s="73"/>
      <c r="M17" s="113">
        <f t="shared" si="12"/>
        <v>0</v>
      </c>
      <c r="N17" s="73"/>
      <c r="O17" s="113">
        <f t="shared" si="13"/>
        <v>0</v>
      </c>
      <c r="P17" s="73"/>
      <c r="Q17" s="74">
        <f t="shared" si="14"/>
        <v>0</v>
      </c>
      <c r="R17" s="73"/>
      <c r="S17" s="113">
        <f t="shared" si="3"/>
        <v>0</v>
      </c>
      <c r="T17" s="73"/>
      <c r="U17" s="113">
        <f t="shared" si="4"/>
        <v>0</v>
      </c>
      <c r="V17" s="73"/>
      <c r="W17" s="113">
        <f t="shared" si="5"/>
        <v>0</v>
      </c>
      <c r="X17" s="101"/>
      <c r="Y17" s="74">
        <f t="shared" si="6"/>
        <v>0</v>
      </c>
      <c r="Z17" s="73"/>
      <c r="AA17" s="113">
        <f t="shared" si="15"/>
        <v>0</v>
      </c>
      <c r="AB17" s="101"/>
      <c r="AC17" s="113">
        <f t="shared" si="16"/>
        <v>0</v>
      </c>
      <c r="AD17" s="101"/>
      <c r="AE17" s="113">
        <f t="shared" si="17"/>
        <v>0</v>
      </c>
      <c r="AF17" s="73"/>
      <c r="AG17" s="74">
        <f t="shared" si="7"/>
        <v>0</v>
      </c>
      <c r="AH17" s="73"/>
      <c r="AI17" s="74">
        <f t="shared" si="8"/>
        <v>0</v>
      </c>
      <c r="AJ17" s="73"/>
      <c r="AK17" s="74">
        <f t="shared" si="9"/>
        <v>0</v>
      </c>
      <c r="AL17" s="73"/>
      <c r="AM17" s="74">
        <f t="shared" si="18"/>
        <v>0</v>
      </c>
      <c r="AN17" s="82">
        <f t="shared" si="10"/>
        <v>0</v>
      </c>
      <c r="AO17" s="74"/>
      <c r="AP17" s="139">
        <f t="shared" si="19"/>
        <v>0</v>
      </c>
    </row>
    <row r="18" spans="1:42" ht="15" customHeight="1" x14ac:dyDescent="0.2">
      <c r="A18" s="90" t="s">
        <v>151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>SUM(F18++H18+J18+L18+P18+R18+T18+X18+Z18+AB18+AF18+AH18+AJ18+N18+V18+AD18+AL18)</f>
        <v>38</v>
      </c>
      <c r="F18" s="73">
        <v>13</v>
      </c>
      <c r="G18" s="74">
        <f t="shared" ca="1" si="20"/>
        <v>1820</v>
      </c>
      <c r="H18" s="73"/>
      <c r="I18" s="74">
        <f t="shared" ca="1" si="2"/>
        <v>0</v>
      </c>
      <c r="J18" s="73"/>
      <c r="K18" s="113">
        <f t="shared" ca="1" si="11"/>
        <v>0</v>
      </c>
      <c r="L18" s="73"/>
      <c r="M18" s="113">
        <f t="shared" ca="1" si="12"/>
        <v>0</v>
      </c>
      <c r="N18" s="73"/>
      <c r="O18" s="113">
        <f t="shared" ca="1" si="13"/>
        <v>0</v>
      </c>
      <c r="P18" s="73"/>
      <c r="Q18" s="74">
        <f t="shared" ca="1" si="14"/>
        <v>0</v>
      </c>
      <c r="R18" s="73"/>
      <c r="S18" s="113">
        <f t="shared" ca="1" si="3"/>
        <v>0</v>
      </c>
      <c r="T18" s="73"/>
      <c r="U18" s="113">
        <f t="shared" ca="1" si="4"/>
        <v>0</v>
      </c>
      <c r="V18" s="73">
        <v>25</v>
      </c>
      <c r="W18" s="113">
        <f t="shared" ca="1" si="5"/>
        <v>3500</v>
      </c>
      <c r="X18" s="101"/>
      <c r="Y18" s="74">
        <f t="shared" ca="1" si="6"/>
        <v>0</v>
      </c>
      <c r="Z18" s="73"/>
      <c r="AA18" s="113">
        <f t="shared" ca="1" si="15"/>
        <v>0</v>
      </c>
      <c r="AB18" s="101"/>
      <c r="AC18" s="113">
        <f t="shared" ca="1" si="16"/>
        <v>0</v>
      </c>
      <c r="AD18" s="101"/>
      <c r="AE18" s="113">
        <f t="shared" ca="1" si="17"/>
        <v>0</v>
      </c>
      <c r="AF18" s="73"/>
      <c r="AG18" s="74">
        <f t="shared" ca="1" si="7"/>
        <v>0</v>
      </c>
      <c r="AH18" s="73"/>
      <c r="AI18" s="74">
        <f t="shared" ca="1" si="8"/>
        <v>0</v>
      </c>
      <c r="AJ18" s="73"/>
      <c r="AK18" s="74">
        <f t="shared" ca="1" si="9"/>
        <v>0</v>
      </c>
      <c r="AL18" s="73"/>
      <c r="AM18" s="74">
        <f t="shared" ca="1" si="18"/>
        <v>0</v>
      </c>
      <c r="AN18" s="82">
        <f t="shared" ca="1" si="10"/>
        <v>5320</v>
      </c>
      <c r="AO18" s="74"/>
      <c r="AP18" s="139">
        <f t="shared" ca="1" si="19"/>
        <v>5320</v>
      </c>
    </row>
    <row r="19" spans="1:42" ht="15" customHeight="1" x14ac:dyDescent="0.2">
      <c r="A19" s="90" t="s">
        <v>369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ref="E19:E82" si="21">SUM(F19++H19+J19+L19+P19+R19+T19+X19+Z19+AB19+AF19+AH19+AJ19+N19+V19+AD19+AL19)</f>
        <v>0</v>
      </c>
      <c r="F19" s="73"/>
      <c r="G19" s="74">
        <f t="shared" ca="1" si="20"/>
        <v>0</v>
      </c>
      <c r="H19" s="73"/>
      <c r="I19" s="74">
        <f t="shared" ca="1" si="2"/>
        <v>0</v>
      </c>
      <c r="J19" s="73"/>
      <c r="K19" s="113">
        <f t="shared" ca="1" si="11"/>
        <v>0</v>
      </c>
      <c r="L19" s="73"/>
      <c r="M19" s="113">
        <f t="shared" ca="1" si="12"/>
        <v>0</v>
      </c>
      <c r="N19" s="73"/>
      <c r="O19" s="113">
        <f t="shared" ca="1" si="13"/>
        <v>0</v>
      </c>
      <c r="P19" s="73"/>
      <c r="Q19" s="74">
        <f t="shared" ca="1" si="14"/>
        <v>0</v>
      </c>
      <c r="R19" s="73"/>
      <c r="S19" s="113">
        <f t="shared" ca="1" si="3"/>
        <v>0</v>
      </c>
      <c r="T19" s="73"/>
      <c r="U19" s="113">
        <f t="shared" ca="1" si="4"/>
        <v>0</v>
      </c>
      <c r="V19" s="73"/>
      <c r="W19" s="113">
        <f t="shared" ca="1" si="5"/>
        <v>0</v>
      </c>
      <c r="X19" s="101"/>
      <c r="Y19" s="74">
        <f t="shared" ca="1" si="6"/>
        <v>0</v>
      </c>
      <c r="Z19" s="73"/>
      <c r="AA19" s="113">
        <f t="shared" ca="1" si="15"/>
        <v>0</v>
      </c>
      <c r="AB19" s="101"/>
      <c r="AC19" s="113">
        <f t="shared" ca="1" si="16"/>
        <v>0</v>
      </c>
      <c r="AD19" s="101"/>
      <c r="AE19" s="113">
        <f t="shared" ca="1" si="17"/>
        <v>0</v>
      </c>
      <c r="AF19" s="73"/>
      <c r="AG19" s="74">
        <f t="shared" ca="1" si="7"/>
        <v>0</v>
      </c>
      <c r="AH19" s="73"/>
      <c r="AI19" s="74">
        <f t="shared" ca="1" si="8"/>
        <v>0</v>
      </c>
      <c r="AJ19" s="73"/>
      <c r="AK19" s="74">
        <f t="shared" ca="1" si="9"/>
        <v>0</v>
      </c>
      <c r="AL19" s="73"/>
      <c r="AM19" s="74">
        <f t="shared" ca="1" si="18"/>
        <v>0</v>
      </c>
      <c r="AN19" s="82">
        <f t="shared" ca="1" si="10"/>
        <v>0</v>
      </c>
      <c r="AO19" s="74"/>
      <c r="AP19" s="139">
        <f t="shared" ca="1" si="19"/>
        <v>0</v>
      </c>
    </row>
    <row r="20" spans="1:42" ht="15" customHeight="1" x14ac:dyDescent="0.2">
      <c r="A20" s="90" t="s">
        <v>164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21"/>
        <v>0</v>
      </c>
      <c r="F20" s="73"/>
      <c r="G20" s="74">
        <f t="shared" ca="1" si="20"/>
        <v>0</v>
      </c>
      <c r="H20" s="73"/>
      <c r="I20" s="74">
        <f t="shared" ca="1" si="2"/>
        <v>0</v>
      </c>
      <c r="J20" s="73"/>
      <c r="K20" s="113">
        <f t="shared" ca="1" si="11"/>
        <v>0</v>
      </c>
      <c r="L20" s="73"/>
      <c r="M20" s="113">
        <f t="shared" ca="1" si="12"/>
        <v>0</v>
      </c>
      <c r="N20" s="73"/>
      <c r="O20" s="113">
        <f t="shared" ca="1" si="13"/>
        <v>0</v>
      </c>
      <c r="P20" s="73"/>
      <c r="Q20" s="74">
        <f t="shared" ca="1" si="14"/>
        <v>0</v>
      </c>
      <c r="R20" s="73"/>
      <c r="S20" s="113">
        <f t="shared" ca="1" si="3"/>
        <v>0</v>
      </c>
      <c r="T20" s="73"/>
      <c r="U20" s="113">
        <f t="shared" ca="1" si="4"/>
        <v>0</v>
      </c>
      <c r="V20" s="73"/>
      <c r="W20" s="113">
        <f t="shared" ca="1" si="5"/>
        <v>0</v>
      </c>
      <c r="X20" s="101"/>
      <c r="Y20" s="74">
        <f t="shared" ca="1" si="6"/>
        <v>0</v>
      </c>
      <c r="Z20" s="73"/>
      <c r="AA20" s="113">
        <f t="shared" ca="1" si="15"/>
        <v>0</v>
      </c>
      <c r="AB20" s="101"/>
      <c r="AC20" s="113">
        <f t="shared" ca="1" si="16"/>
        <v>0</v>
      </c>
      <c r="AD20" s="101"/>
      <c r="AE20" s="113">
        <f t="shared" ca="1" si="17"/>
        <v>0</v>
      </c>
      <c r="AF20" s="73"/>
      <c r="AG20" s="74">
        <f t="shared" ca="1" si="7"/>
        <v>0</v>
      </c>
      <c r="AH20" s="73"/>
      <c r="AI20" s="74">
        <f t="shared" ca="1" si="8"/>
        <v>0</v>
      </c>
      <c r="AJ20" s="73"/>
      <c r="AK20" s="74">
        <f t="shared" ca="1" si="9"/>
        <v>0</v>
      </c>
      <c r="AL20" s="73"/>
      <c r="AM20" s="74">
        <f t="shared" ca="1" si="18"/>
        <v>0</v>
      </c>
      <c r="AN20" s="82">
        <f t="shared" ca="1" si="10"/>
        <v>0</v>
      </c>
      <c r="AO20" s="74"/>
      <c r="AP20" s="139">
        <f t="shared" ca="1" si="19"/>
        <v>0</v>
      </c>
    </row>
    <row r="21" spans="1:42" ht="15" customHeight="1" x14ac:dyDescent="0.2">
      <c r="A21" s="90" t="s">
        <v>168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21"/>
        <v>0</v>
      </c>
      <c r="F21" s="73"/>
      <c r="G21" s="74">
        <f t="shared" ca="1" si="20"/>
        <v>0</v>
      </c>
      <c r="H21" s="73"/>
      <c r="I21" s="74">
        <f t="shared" ca="1" si="2"/>
        <v>0</v>
      </c>
      <c r="J21" s="73"/>
      <c r="K21" s="113">
        <f t="shared" ca="1" si="11"/>
        <v>0</v>
      </c>
      <c r="L21" s="73"/>
      <c r="M21" s="113">
        <f t="shared" ca="1" si="12"/>
        <v>0</v>
      </c>
      <c r="N21" s="73"/>
      <c r="O21" s="113">
        <f t="shared" ca="1" si="13"/>
        <v>0</v>
      </c>
      <c r="P21" s="73"/>
      <c r="Q21" s="74">
        <f t="shared" ca="1" si="14"/>
        <v>0</v>
      </c>
      <c r="R21" s="73"/>
      <c r="S21" s="113">
        <f t="shared" ca="1" si="3"/>
        <v>0</v>
      </c>
      <c r="T21" s="73"/>
      <c r="U21" s="113">
        <f t="shared" ca="1" si="4"/>
        <v>0</v>
      </c>
      <c r="V21" s="73"/>
      <c r="W21" s="113">
        <f t="shared" ca="1" si="5"/>
        <v>0</v>
      </c>
      <c r="X21" s="101"/>
      <c r="Y21" s="74">
        <f t="shared" ca="1" si="6"/>
        <v>0</v>
      </c>
      <c r="Z21" s="73"/>
      <c r="AA21" s="113">
        <f t="shared" ca="1" si="15"/>
        <v>0</v>
      </c>
      <c r="AB21" s="101"/>
      <c r="AC21" s="113">
        <f t="shared" ca="1" si="16"/>
        <v>0</v>
      </c>
      <c r="AD21" s="101"/>
      <c r="AE21" s="113">
        <f t="shared" ca="1" si="17"/>
        <v>0</v>
      </c>
      <c r="AF21" s="73"/>
      <c r="AG21" s="74">
        <f t="shared" ca="1" si="7"/>
        <v>0</v>
      </c>
      <c r="AH21" s="73"/>
      <c r="AI21" s="74">
        <f t="shared" ca="1" si="8"/>
        <v>0</v>
      </c>
      <c r="AJ21" s="73"/>
      <c r="AK21" s="74">
        <f t="shared" ca="1" si="9"/>
        <v>0</v>
      </c>
      <c r="AL21" s="73"/>
      <c r="AM21" s="74">
        <f t="shared" ca="1" si="18"/>
        <v>0</v>
      </c>
      <c r="AN21" s="82">
        <f t="shared" ca="1" si="10"/>
        <v>0</v>
      </c>
      <c r="AO21" s="74"/>
      <c r="AP21" s="139">
        <f t="shared" ca="1" si="19"/>
        <v>0</v>
      </c>
    </row>
    <row r="22" spans="1:42" ht="15" customHeight="1" x14ac:dyDescent="0.2">
      <c r="A22" s="90" t="s">
        <v>169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21"/>
        <v>0</v>
      </c>
      <c r="F22" s="73"/>
      <c r="G22" s="74">
        <f t="shared" ca="1" si="20"/>
        <v>0</v>
      </c>
      <c r="H22" s="73"/>
      <c r="I22" s="74">
        <f t="shared" ca="1" si="2"/>
        <v>0</v>
      </c>
      <c r="J22" s="73"/>
      <c r="K22" s="113">
        <f t="shared" ca="1" si="11"/>
        <v>0</v>
      </c>
      <c r="L22" s="73"/>
      <c r="M22" s="113">
        <f t="shared" ca="1" si="12"/>
        <v>0</v>
      </c>
      <c r="N22" s="73"/>
      <c r="O22" s="113">
        <f t="shared" ca="1" si="13"/>
        <v>0</v>
      </c>
      <c r="P22" s="73"/>
      <c r="Q22" s="74">
        <f t="shared" ca="1" si="14"/>
        <v>0</v>
      </c>
      <c r="R22" s="73"/>
      <c r="S22" s="113">
        <f t="shared" ca="1" si="3"/>
        <v>0</v>
      </c>
      <c r="T22" s="73"/>
      <c r="U22" s="113">
        <f t="shared" ca="1" si="4"/>
        <v>0</v>
      </c>
      <c r="V22" s="73"/>
      <c r="W22" s="113">
        <f t="shared" ca="1" si="5"/>
        <v>0</v>
      </c>
      <c r="X22" s="101"/>
      <c r="Y22" s="74">
        <f t="shared" ca="1" si="6"/>
        <v>0</v>
      </c>
      <c r="Z22" s="73"/>
      <c r="AA22" s="113">
        <f t="shared" ca="1" si="15"/>
        <v>0</v>
      </c>
      <c r="AB22" s="101"/>
      <c r="AC22" s="113">
        <f t="shared" ca="1" si="16"/>
        <v>0</v>
      </c>
      <c r="AD22" s="101"/>
      <c r="AE22" s="113">
        <f t="shared" ca="1" si="17"/>
        <v>0</v>
      </c>
      <c r="AF22" s="73"/>
      <c r="AG22" s="74">
        <f t="shared" ca="1" si="7"/>
        <v>0</v>
      </c>
      <c r="AH22" s="73"/>
      <c r="AI22" s="74">
        <f t="shared" ca="1" si="8"/>
        <v>0</v>
      </c>
      <c r="AJ22" s="73"/>
      <c r="AK22" s="74">
        <f t="shared" ca="1" si="9"/>
        <v>0</v>
      </c>
      <c r="AL22" s="73"/>
      <c r="AM22" s="74">
        <f t="shared" ca="1" si="18"/>
        <v>0</v>
      </c>
      <c r="AN22" s="82">
        <f t="shared" ca="1" si="10"/>
        <v>0</v>
      </c>
      <c r="AO22" s="74"/>
      <c r="AP22" s="139">
        <f t="shared" ca="1" si="19"/>
        <v>0</v>
      </c>
    </row>
    <row r="23" spans="1:42" ht="15" customHeight="1" x14ac:dyDescent="0.2">
      <c r="A23" s="90" t="s">
        <v>170</v>
      </c>
      <c r="B23" t="str">
        <f>IF($A23="","",INDEX('MA-Liste'!$D:$D,MATCH($A23,'MA-Liste'!$M:$M,FALSE)))</f>
        <v>AeBo</v>
      </c>
      <c r="C23" s="4" t="str">
        <f ca="1">IF($A23="","",INDEX(INDIRECT("'MA-Liste'!"&amp;$C$11),MATCH($A23,'MA-Liste'!$M:$M,FALSE)))</f>
        <v>D</v>
      </c>
      <c r="D23" s="19">
        <f t="shared" ca="1" si="0"/>
        <v>100</v>
      </c>
      <c r="E23" s="20">
        <f t="shared" si="21"/>
        <v>0</v>
      </c>
      <c r="F23" s="73"/>
      <c r="G23" s="74">
        <f t="shared" ca="1" si="20"/>
        <v>0</v>
      </c>
      <c r="H23" s="73"/>
      <c r="I23" s="74">
        <f t="shared" ca="1" si="2"/>
        <v>0</v>
      </c>
      <c r="J23" s="73"/>
      <c r="K23" s="113">
        <f t="shared" ca="1" si="11"/>
        <v>0</v>
      </c>
      <c r="L23" s="73"/>
      <c r="M23" s="113">
        <f t="shared" ca="1" si="12"/>
        <v>0</v>
      </c>
      <c r="N23" s="73"/>
      <c r="O23" s="113">
        <f t="shared" ca="1" si="13"/>
        <v>0</v>
      </c>
      <c r="P23" s="73"/>
      <c r="Q23" s="74">
        <f t="shared" ca="1" si="14"/>
        <v>0</v>
      </c>
      <c r="R23" s="73"/>
      <c r="S23" s="113">
        <f t="shared" ca="1" si="3"/>
        <v>0</v>
      </c>
      <c r="T23" s="73"/>
      <c r="U23" s="113">
        <f t="shared" ca="1" si="4"/>
        <v>0</v>
      </c>
      <c r="V23" s="73"/>
      <c r="W23" s="113">
        <f t="shared" ca="1" si="5"/>
        <v>0</v>
      </c>
      <c r="X23" s="101"/>
      <c r="Y23" s="74">
        <f t="shared" ca="1" si="6"/>
        <v>0</v>
      </c>
      <c r="Z23" s="73"/>
      <c r="AA23" s="113">
        <f t="shared" ca="1" si="15"/>
        <v>0</v>
      </c>
      <c r="AB23" s="101"/>
      <c r="AC23" s="113">
        <f t="shared" ca="1" si="16"/>
        <v>0</v>
      </c>
      <c r="AD23" s="101"/>
      <c r="AE23" s="113">
        <f t="shared" ca="1" si="17"/>
        <v>0</v>
      </c>
      <c r="AF23" s="73"/>
      <c r="AG23" s="74">
        <f t="shared" ca="1" si="7"/>
        <v>0</v>
      </c>
      <c r="AH23" s="73"/>
      <c r="AI23" s="74">
        <f t="shared" ca="1" si="8"/>
        <v>0</v>
      </c>
      <c r="AJ23" s="73"/>
      <c r="AK23" s="74">
        <f t="shared" ca="1" si="9"/>
        <v>0</v>
      </c>
      <c r="AL23" s="73"/>
      <c r="AM23" s="74">
        <f t="shared" ca="1" si="18"/>
        <v>0</v>
      </c>
      <c r="AN23" s="82">
        <f t="shared" ca="1" si="10"/>
        <v>0</v>
      </c>
      <c r="AO23" s="74"/>
      <c r="AP23" s="139">
        <f t="shared" ca="1" si="19"/>
        <v>0</v>
      </c>
    </row>
    <row r="24" spans="1:42" ht="15" customHeight="1" x14ac:dyDescent="0.2">
      <c r="A24" s="90" t="s">
        <v>171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F</v>
      </c>
      <c r="D24" s="19">
        <f t="shared" ca="1" si="0"/>
        <v>60</v>
      </c>
      <c r="E24" s="20">
        <f t="shared" si="21"/>
        <v>0</v>
      </c>
      <c r="F24" s="73"/>
      <c r="G24" s="74">
        <f t="shared" ca="1" si="20"/>
        <v>0</v>
      </c>
      <c r="H24" s="73"/>
      <c r="I24" s="74">
        <f t="shared" ca="1" si="2"/>
        <v>0</v>
      </c>
      <c r="J24" s="73"/>
      <c r="K24" s="113">
        <f t="shared" ca="1" si="11"/>
        <v>0</v>
      </c>
      <c r="L24" s="73"/>
      <c r="M24" s="113">
        <f t="shared" ca="1" si="12"/>
        <v>0</v>
      </c>
      <c r="N24" s="73"/>
      <c r="O24" s="113">
        <f t="shared" ca="1" si="13"/>
        <v>0</v>
      </c>
      <c r="P24" s="73"/>
      <c r="Q24" s="74">
        <f t="shared" ca="1" si="14"/>
        <v>0</v>
      </c>
      <c r="R24" s="73"/>
      <c r="S24" s="113">
        <f t="shared" ca="1" si="3"/>
        <v>0</v>
      </c>
      <c r="T24" s="73"/>
      <c r="U24" s="113">
        <f t="shared" ca="1" si="4"/>
        <v>0</v>
      </c>
      <c r="V24" s="73"/>
      <c r="W24" s="113">
        <f t="shared" ca="1" si="5"/>
        <v>0</v>
      </c>
      <c r="X24" s="101"/>
      <c r="Y24" s="74">
        <f t="shared" ca="1" si="6"/>
        <v>0</v>
      </c>
      <c r="Z24" s="73"/>
      <c r="AA24" s="113">
        <f t="shared" ca="1" si="15"/>
        <v>0</v>
      </c>
      <c r="AB24" s="101"/>
      <c r="AC24" s="113">
        <f t="shared" ca="1" si="16"/>
        <v>0</v>
      </c>
      <c r="AD24" s="101"/>
      <c r="AE24" s="113">
        <f t="shared" ca="1" si="17"/>
        <v>0</v>
      </c>
      <c r="AF24" s="73"/>
      <c r="AG24" s="74">
        <f t="shared" ca="1" si="7"/>
        <v>0</v>
      </c>
      <c r="AH24" s="73"/>
      <c r="AI24" s="74">
        <f t="shared" ca="1" si="8"/>
        <v>0</v>
      </c>
      <c r="AJ24" s="73"/>
      <c r="AK24" s="74">
        <f t="shared" ca="1" si="9"/>
        <v>0</v>
      </c>
      <c r="AL24" s="73"/>
      <c r="AM24" s="74">
        <f t="shared" ca="1" si="18"/>
        <v>0</v>
      </c>
      <c r="AN24" s="82">
        <f t="shared" ca="1" si="10"/>
        <v>0</v>
      </c>
      <c r="AO24" s="74"/>
      <c r="AP24" s="139">
        <f t="shared" ca="1" si="19"/>
        <v>0</v>
      </c>
    </row>
    <row r="25" spans="1:42" ht="15" customHeight="1" x14ac:dyDescent="0.2">
      <c r="A25" s="90" t="s">
        <v>150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B</v>
      </c>
      <c r="D25" s="19">
        <f t="shared" ca="1" si="0"/>
        <v>140</v>
      </c>
      <c r="E25" s="20">
        <f t="shared" si="21"/>
        <v>0</v>
      </c>
      <c r="F25" s="73"/>
      <c r="G25" s="74">
        <f t="shared" ca="1" si="20"/>
        <v>0</v>
      </c>
      <c r="H25" s="73"/>
      <c r="I25" s="74">
        <f t="shared" ca="1" si="2"/>
        <v>0</v>
      </c>
      <c r="J25" s="73"/>
      <c r="K25" s="113">
        <f t="shared" ca="1" si="11"/>
        <v>0</v>
      </c>
      <c r="L25" s="73"/>
      <c r="M25" s="113">
        <f t="shared" ca="1" si="12"/>
        <v>0</v>
      </c>
      <c r="N25" s="73"/>
      <c r="O25" s="113">
        <f t="shared" ca="1" si="13"/>
        <v>0</v>
      </c>
      <c r="P25" s="73"/>
      <c r="Q25" s="74">
        <f t="shared" ca="1" si="14"/>
        <v>0</v>
      </c>
      <c r="R25" s="73"/>
      <c r="S25" s="113">
        <f t="shared" ca="1" si="3"/>
        <v>0</v>
      </c>
      <c r="T25" s="73"/>
      <c r="U25" s="113">
        <f t="shared" ca="1" si="4"/>
        <v>0</v>
      </c>
      <c r="V25" s="73"/>
      <c r="W25" s="113">
        <f t="shared" ca="1" si="5"/>
        <v>0</v>
      </c>
      <c r="X25" s="101"/>
      <c r="Y25" s="74">
        <f t="shared" ca="1" si="6"/>
        <v>0</v>
      </c>
      <c r="Z25" s="73"/>
      <c r="AA25" s="113">
        <f t="shared" ca="1" si="15"/>
        <v>0</v>
      </c>
      <c r="AB25" s="101"/>
      <c r="AC25" s="113">
        <f t="shared" ca="1" si="16"/>
        <v>0</v>
      </c>
      <c r="AD25" s="101"/>
      <c r="AE25" s="113">
        <f t="shared" ca="1" si="17"/>
        <v>0</v>
      </c>
      <c r="AF25" s="73"/>
      <c r="AG25" s="74">
        <f t="shared" ca="1" si="7"/>
        <v>0</v>
      </c>
      <c r="AH25" s="73"/>
      <c r="AI25" s="74">
        <f t="shared" ca="1" si="8"/>
        <v>0</v>
      </c>
      <c r="AJ25" s="73"/>
      <c r="AK25" s="74">
        <f t="shared" ca="1" si="9"/>
        <v>0</v>
      </c>
      <c r="AL25" s="73"/>
      <c r="AM25" s="74">
        <f t="shared" ca="1" si="18"/>
        <v>0</v>
      </c>
      <c r="AN25" s="82">
        <f ca="1">IF(D25="",0,D25*E25)</f>
        <v>0</v>
      </c>
      <c r="AO25" s="74"/>
      <c r="AP25" s="139">
        <f t="shared" ca="1" si="19"/>
        <v>0</v>
      </c>
    </row>
    <row r="26" spans="1:42" ht="15" customHeight="1" x14ac:dyDescent="0.2">
      <c r="A26" s="90" t="s">
        <v>397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21"/>
        <v>0</v>
      </c>
      <c r="F26" s="73"/>
      <c r="G26" s="74">
        <f t="shared" ca="1" si="20"/>
        <v>0</v>
      </c>
      <c r="H26" s="73"/>
      <c r="I26" s="74">
        <f t="shared" ca="1" si="2"/>
        <v>0</v>
      </c>
      <c r="J26" s="73"/>
      <c r="K26" s="113">
        <f t="shared" ca="1" si="11"/>
        <v>0</v>
      </c>
      <c r="L26" s="73"/>
      <c r="M26" s="113">
        <f t="shared" ca="1" si="12"/>
        <v>0</v>
      </c>
      <c r="N26" s="73"/>
      <c r="O26" s="113">
        <f t="shared" ca="1" si="13"/>
        <v>0</v>
      </c>
      <c r="P26" s="73"/>
      <c r="Q26" s="74">
        <f t="shared" ca="1" si="14"/>
        <v>0</v>
      </c>
      <c r="R26" s="73"/>
      <c r="S26" s="113">
        <f t="shared" ca="1" si="3"/>
        <v>0</v>
      </c>
      <c r="T26" s="73"/>
      <c r="U26" s="113">
        <f t="shared" ca="1" si="4"/>
        <v>0</v>
      </c>
      <c r="V26" s="73"/>
      <c r="W26" s="113">
        <f t="shared" ca="1" si="5"/>
        <v>0</v>
      </c>
      <c r="X26" s="101"/>
      <c r="Y26" s="74">
        <f t="shared" ca="1" si="6"/>
        <v>0</v>
      </c>
      <c r="Z26" s="73"/>
      <c r="AA26" s="113">
        <f t="shared" ca="1" si="15"/>
        <v>0</v>
      </c>
      <c r="AB26" s="101"/>
      <c r="AC26" s="113">
        <f t="shared" ca="1" si="16"/>
        <v>0</v>
      </c>
      <c r="AD26" s="101"/>
      <c r="AE26" s="113">
        <f t="shared" ca="1" si="17"/>
        <v>0</v>
      </c>
      <c r="AF26" s="73"/>
      <c r="AG26" s="74">
        <f t="shared" ca="1" si="7"/>
        <v>0</v>
      </c>
      <c r="AH26" s="73"/>
      <c r="AI26" s="74">
        <f t="shared" ca="1" si="8"/>
        <v>0</v>
      </c>
      <c r="AJ26" s="73"/>
      <c r="AK26" s="74">
        <f t="shared" ca="1" si="9"/>
        <v>0</v>
      </c>
      <c r="AL26" s="73"/>
      <c r="AM26" s="74">
        <f t="shared" ca="1" si="18"/>
        <v>0</v>
      </c>
      <c r="AN26" s="82">
        <f t="shared" ref="AN26" ca="1" si="22">IF(D26="",0,D26*E26)</f>
        <v>0</v>
      </c>
      <c r="AO26" s="74"/>
      <c r="AP26" s="139">
        <f t="shared" ca="1" si="19"/>
        <v>0</v>
      </c>
    </row>
    <row r="27" spans="1:42" ht="15" customHeight="1" x14ac:dyDescent="0.2">
      <c r="A27" s="90" t="s">
        <v>174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C</v>
      </c>
      <c r="D27" s="19">
        <f t="shared" ca="1" si="0"/>
        <v>118</v>
      </c>
      <c r="E27" s="20">
        <f t="shared" si="21"/>
        <v>7</v>
      </c>
      <c r="F27" s="73"/>
      <c r="G27" s="74">
        <f t="shared" ca="1" si="20"/>
        <v>0</v>
      </c>
      <c r="H27" s="73"/>
      <c r="I27" s="74">
        <f t="shared" ca="1" si="2"/>
        <v>0</v>
      </c>
      <c r="J27" s="73"/>
      <c r="K27" s="113">
        <f t="shared" ca="1" si="11"/>
        <v>0</v>
      </c>
      <c r="L27" s="73"/>
      <c r="M27" s="113">
        <f t="shared" ca="1" si="12"/>
        <v>0</v>
      </c>
      <c r="N27" s="73"/>
      <c r="O27" s="113">
        <f t="shared" ca="1" si="13"/>
        <v>0</v>
      </c>
      <c r="P27" s="73"/>
      <c r="Q27" s="74">
        <f t="shared" ca="1" si="14"/>
        <v>0</v>
      </c>
      <c r="R27" s="73"/>
      <c r="S27" s="113">
        <f t="shared" ca="1" si="3"/>
        <v>0</v>
      </c>
      <c r="T27" s="73"/>
      <c r="U27" s="113">
        <f t="shared" ca="1" si="4"/>
        <v>0</v>
      </c>
      <c r="V27" s="73"/>
      <c r="W27" s="113">
        <f t="shared" ca="1" si="5"/>
        <v>0</v>
      </c>
      <c r="X27" s="101"/>
      <c r="Y27" s="74">
        <f t="shared" ca="1" si="6"/>
        <v>0</v>
      </c>
      <c r="Z27" s="73"/>
      <c r="AA27" s="113">
        <f t="shared" ca="1" si="15"/>
        <v>0</v>
      </c>
      <c r="AB27" s="101"/>
      <c r="AC27" s="113">
        <f t="shared" ca="1" si="16"/>
        <v>0</v>
      </c>
      <c r="AD27" s="101">
        <v>7</v>
      </c>
      <c r="AE27" s="113">
        <f t="shared" ca="1" si="17"/>
        <v>826</v>
      </c>
      <c r="AF27" s="73"/>
      <c r="AG27" s="74">
        <f t="shared" ca="1" si="7"/>
        <v>0</v>
      </c>
      <c r="AH27" s="73"/>
      <c r="AI27" s="74">
        <f t="shared" ca="1" si="8"/>
        <v>0</v>
      </c>
      <c r="AJ27" s="73"/>
      <c r="AK27" s="74">
        <f t="shared" ca="1" si="9"/>
        <v>0</v>
      </c>
      <c r="AL27" s="73"/>
      <c r="AM27" s="74">
        <f t="shared" ca="1" si="18"/>
        <v>0</v>
      </c>
      <c r="AN27" s="82">
        <f t="shared" ca="1" si="10"/>
        <v>826</v>
      </c>
      <c r="AO27" s="74"/>
      <c r="AP27" s="139">
        <f t="shared" ca="1" si="19"/>
        <v>826</v>
      </c>
    </row>
    <row r="28" spans="1:42" ht="15" customHeight="1" x14ac:dyDescent="0.2">
      <c r="A28" s="90" t="s">
        <v>202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C</v>
      </c>
      <c r="D28" s="19">
        <f t="shared" ca="1" si="0"/>
        <v>118</v>
      </c>
      <c r="E28" s="20">
        <f t="shared" si="21"/>
        <v>0</v>
      </c>
      <c r="F28" s="73"/>
      <c r="G28" s="74">
        <f t="shared" ca="1" si="20"/>
        <v>0</v>
      </c>
      <c r="H28" s="73"/>
      <c r="I28" s="74">
        <f t="shared" ca="1" si="2"/>
        <v>0</v>
      </c>
      <c r="J28" s="73"/>
      <c r="K28" s="113">
        <f t="shared" ca="1" si="11"/>
        <v>0</v>
      </c>
      <c r="L28" s="73"/>
      <c r="M28" s="113">
        <f t="shared" ca="1" si="12"/>
        <v>0</v>
      </c>
      <c r="N28" s="73"/>
      <c r="O28" s="113">
        <f t="shared" ca="1" si="13"/>
        <v>0</v>
      </c>
      <c r="P28" s="73"/>
      <c r="Q28" s="74">
        <f t="shared" ca="1" si="14"/>
        <v>0</v>
      </c>
      <c r="R28" s="73"/>
      <c r="S28" s="113">
        <f t="shared" ca="1" si="3"/>
        <v>0</v>
      </c>
      <c r="T28" s="73"/>
      <c r="U28" s="113">
        <f t="shared" ca="1" si="4"/>
        <v>0</v>
      </c>
      <c r="V28" s="73"/>
      <c r="W28" s="113">
        <f t="shared" ca="1" si="5"/>
        <v>0</v>
      </c>
      <c r="X28" s="101"/>
      <c r="Y28" s="74">
        <f t="shared" ca="1" si="6"/>
        <v>0</v>
      </c>
      <c r="Z28" s="73"/>
      <c r="AA28" s="113">
        <f t="shared" ca="1" si="15"/>
        <v>0</v>
      </c>
      <c r="AB28" s="101"/>
      <c r="AC28" s="113">
        <f t="shared" ca="1" si="16"/>
        <v>0</v>
      </c>
      <c r="AD28" s="101"/>
      <c r="AE28" s="113">
        <f t="shared" ca="1" si="17"/>
        <v>0</v>
      </c>
      <c r="AF28" s="73"/>
      <c r="AG28" s="74">
        <f t="shared" ca="1" si="7"/>
        <v>0</v>
      </c>
      <c r="AH28" s="73"/>
      <c r="AI28" s="74">
        <f t="shared" ca="1" si="8"/>
        <v>0</v>
      </c>
      <c r="AJ28" s="73"/>
      <c r="AK28" s="74">
        <f t="shared" ca="1" si="9"/>
        <v>0</v>
      </c>
      <c r="AL28" s="73"/>
      <c r="AM28" s="74">
        <f t="shared" ca="1" si="18"/>
        <v>0</v>
      </c>
      <c r="AN28" s="82">
        <f t="shared" ca="1" si="10"/>
        <v>0</v>
      </c>
      <c r="AO28" s="74"/>
      <c r="AP28" s="139">
        <f t="shared" ca="1" si="19"/>
        <v>0</v>
      </c>
    </row>
    <row r="29" spans="1:42" ht="15" customHeight="1" x14ac:dyDescent="0.2">
      <c r="A29" s="90" t="s">
        <v>166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D</v>
      </c>
      <c r="D29" s="19">
        <f t="shared" ca="1" si="0"/>
        <v>100</v>
      </c>
      <c r="E29" s="20">
        <f t="shared" si="21"/>
        <v>0</v>
      </c>
      <c r="F29" s="73"/>
      <c r="G29" s="74">
        <f t="shared" ca="1" si="20"/>
        <v>0</v>
      </c>
      <c r="H29" s="73"/>
      <c r="I29" s="74">
        <f t="shared" ca="1" si="2"/>
        <v>0</v>
      </c>
      <c r="J29" s="73"/>
      <c r="K29" s="113">
        <f t="shared" ca="1" si="11"/>
        <v>0</v>
      </c>
      <c r="L29" s="73"/>
      <c r="M29" s="113">
        <f t="shared" ca="1" si="12"/>
        <v>0</v>
      </c>
      <c r="N29" s="73"/>
      <c r="O29" s="113">
        <f t="shared" ca="1" si="13"/>
        <v>0</v>
      </c>
      <c r="P29" s="73"/>
      <c r="Q29" s="74">
        <f t="shared" ca="1" si="14"/>
        <v>0</v>
      </c>
      <c r="R29" s="73"/>
      <c r="S29" s="113">
        <f t="shared" ca="1" si="3"/>
        <v>0</v>
      </c>
      <c r="T29" s="73"/>
      <c r="U29" s="113">
        <f t="shared" ca="1" si="4"/>
        <v>0</v>
      </c>
      <c r="V29" s="73"/>
      <c r="W29" s="113">
        <f t="shared" ca="1" si="5"/>
        <v>0</v>
      </c>
      <c r="X29" s="101"/>
      <c r="Y29" s="74">
        <f t="shared" ca="1" si="6"/>
        <v>0</v>
      </c>
      <c r="Z29" s="73"/>
      <c r="AA29" s="113">
        <f t="shared" ca="1" si="15"/>
        <v>0</v>
      </c>
      <c r="AB29" s="101"/>
      <c r="AC29" s="113">
        <f t="shared" ca="1" si="16"/>
        <v>0</v>
      </c>
      <c r="AD29" s="101"/>
      <c r="AE29" s="113">
        <f t="shared" ca="1" si="17"/>
        <v>0</v>
      </c>
      <c r="AF29" s="73"/>
      <c r="AG29" s="74">
        <f t="shared" ca="1" si="7"/>
        <v>0</v>
      </c>
      <c r="AH29" s="73"/>
      <c r="AI29" s="74">
        <f t="shared" ca="1" si="8"/>
        <v>0</v>
      </c>
      <c r="AJ29" s="73"/>
      <c r="AK29" s="74">
        <f t="shared" ca="1" si="9"/>
        <v>0</v>
      </c>
      <c r="AL29" s="73"/>
      <c r="AM29" s="74">
        <f t="shared" ca="1" si="18"/>
        <v>0</v>
      </c>
      <c r="AN29" s="82">
        <f t="shared" ca="1" si="10"/>
        <v>0</v>
      </c>
      <c r="AO29" s="74"/>
      <c r="AP29" s="139">
        <f t="shared" ca="1" si="19"/>
        <v>0</v>
      </c>
    </row>
    <row r="30" spans="1:42" ht="15" customHeight="1" x14ac:dyDescent="0.2">
      <c r="A30" s="90" t="s">
        <v>167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F</v>
      </c>
      <c r="D30" s="19">
        <f t="shared" ca="1" si="0"/>
        <v>60</v>
      </c>
      <c r="E30" s="20">
        <f t="shared" si="21"/>
        <v>0</v>
      </c>
      <c r="F30" s="73"/>
      <c r="G30" s="74">
        <f t="shared" ca="1" si="20"/>
        <v>0</v>
      </c>
      <c r="H30" s="73"/>
      <c r="I30" s="74">
        <f t="shared" ca="1" si="2"/>
        <v>0</v>
      </c>
      <c r="J30" s="73"/>
      <c r="K30" s="113">
        <f t="shared" ca="1" si="11"/>
        <v>0</v>
      </c>
      <c r="L30" s="73"/>
      <c r="M30" s="113">
        <f t="shared" ca="1" si="12"/>
        <v>0</v>
      </c>
      <c r="N30" s="73"/>
      <c r="O30" s="113">
        <f t="shared" ca="1" si="13"/>
        <v>0</v>
      </c>
      <c r="P30" s="73"/>
      <c r="Q30" s="74">
        <f t="shared" ca="1" si="14"/>
        <v>0</v>
      </c>
      <c r="R30" s="73"/>
      <c r="S30" s="113">
        <f t="shared" ca="1" si="3"/>
        <v>0</v>
      </c>
      <c r="T30" s="73"/>
      <c r="U30" s="113">
        <f t="shared" ca="1" si="4"/>
        <v>0</v>
      </c>
      <c r="V30" s="73"/>
      <c r="W30" s="113">
        <f t="shared" ca="1" si="5"/>
        <v>0</v>
      </c>
      <c r="X30" s="101"/>
      <c r="Y30" s="74">
        <f t="shared" ca="1" si="6"/>
        <v>0</v>
      </c>
      <c r="Z30" s="73"/>
      <c r="AA30" s="113">
        <f t="shared" ca="1" si="15"/>
        <v>0</v>
      </c>
      <c r="AB30" s="101"/>
      <c r="AC30" s="113">
        <f t="shared" ca="1" si="16"/>
        <v>0</v>
      </c>
      <c r="AD30" s="101"/>
      <c r="AE30" s="113">
        <f t="shared" ca="1" si="17"/>
        <v>0</v>
      </c>
      <c r="AF30" s="73"/>
      <c r="AG30" s="74">
        <f t="shared" ca="1" si="7"/>
        <v>0</v>
      </c>
      <c r="AH30" s="73"/>
      <c r="AI30" s="74">
        <f t="shared" ca="1" si="8"/>
        <v>0</v>
      </c>
      <c r="AJ30" s="73"/>
      <c r="AK30" s="74">
        <f t="shared" ca="1" si="9"/>
        <v>0</v>
      </c>
      <c r="AL30" s="73"/>
      <c r="AM30" s="74">
        <f t="shared" ca="1" si="18"/>
        <v>0</v>
      </c>
      <c r="AN30" s="82">
        <f t="shared" ca="1" si="10"/>
        <v>0</v>
      </c>
      <c r="AO30" s="74"/>
      <c r="AP30" s="139">
        <f t="shared" ca="1" si="19"/>
        <v>0</v>
      </c>
    </row>
    <row r="31" spans="1:42" ht="15" customHeight="1" x14ac:dyDescent="0.2">
      <c r="A31" s="90" t="s">
        <v>176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G</v>
      </c>
      <c r="D31" s="19">
        <f t="shared" ca="1" si="0"/>
        <v>35</v>
      </c>
      <c r="E31" s="20">
        <f t="shared" si="21"/>
        <v>0</v>
      </c>
      <c r="F31" s="73"/>
      <c r="G31" s="74">
        <f t="shared" ca="1" si="20"/>
        <v>0</v>
      </c>
      <c r="H31" s="73"/>
      <c r="I31" s="74">
        <f t="shared" ca="1" si="2"/>
        <v>0</v>
      </c>
      <c r="J31" s="73"/>
      <c r="K31" s="113">
        <f t="shared" ca="1" si="11"/>
        <v>0</v>
      </c>
      <c r="L31" s="73"/>
      <c r="M31" s="113">
        <f t="shared" ca="1" si="12"/>
        <v>0</v>
      </c>
      <c r="N31" s="73"/>
      <c r="O31" s="113">
        <f t="shared" ca="1" si="13"/>
        <v>0</v>
      </c>
      <c r="P31" s="73"/>
      <c r="Q31" s="74">
        <f t="shared" ca="1" si="14"/>
        <v>0</v>
      </c>
      <c r="R31" s="73"/>
      <c r="S31" s="113">
        <f t="shared" ca="1" si="3"/>
        <v>0</v>
      </c>
      <c r="T31" s="73"/>
      <c r="U31" s="113">
        <f t="shared" ca="1" si="4"/>
        <v>0</v>
      </c>
      <c r="V31" s="73"/>
      <c r="W31" s="113">
        <f t="shared" ca="1" si="5"/>
        <v>0</v>
      </c>
      <c r="X31" s="101"/>
      <c r="Y31" s="74">
        <f t="shared" ca="1" si="6"/>
        <v>0</v>
      </c>
      <c r="Z31" s="73"/>
      <c r="AA31" s="113">
        <f t="shared" ca="1" si="15"/>
        <v>0</v>
      </c>
      <c r="AB31" s="101"/>
      <c r="AC31" s="113">
        <f t="shared" ca="1" si="16"/>
        <v>0</v>
      </c>
      <c r="AD31" s="101"/>
      <c r="AE31" s="113">
        <f t="shared" ca="1" si="17"/>
        <v>0</v>
      </c>
      <c r="AF31" s="73"/>
      <c r="AG31" s="74">
        <f t="shared" ca="1" si="7"/>
        <v>0</v>
      </c>
      <c r="AH31" s="73"/>
      <c r="AI31" s="74">
        <f t="shared" ca="1" si="8"/>
        <v>0</v>
      </c>
      <c r="AJ31" s="73"/>
      <c r="AK31" s="74">
        <f t="shared" ca="1" si="9"/>
        <v>0</v>
      </c>
      <c r="AL31" s="73"/>
      <c r="AM31" s="74">
        <f t="shared" ca="1" si="18"/>
        <v>0</v>
      </c>
      <c r="AN31" s="82">
        <f t="shared" ca="1" si="10"/>
        <v>0</v>
      </c>
      <c r="AO31" s="74"/>
      <c r="AP31" s="139">
        <f t="shared" ca="1" si="19"/>
        <v>0</v>
      </c>
    </row>
    <row r="32" spans="1:42" ht="15" customHeight="1" x14ac:dyDescent="0.2">
      <c r="A32" s="84" t="s">
        <v>143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D</v>
      </c>
      <c r="D32" s="19">
        <f t="shared" ca="1" si="0"/>
        <v>100</v>
      </c>
      <c r="E32" s="20">
        <f t="shared" si="21"/>
        <v>0</v>
      </c>
      <c r="F32" s="73"/>
      <c r="G32" s="74">
        <f t="shared" ca="1" si="20"/>
        <v>0</v>
      </c>
      <c r="H32" s="73"/>
      <c r="I32" s="74">
        <f t="shared" ca="1" si="2"/>
        <v>0</v>
      </c>
      <c r="J32" s="73"/>
      <c r="K32" s="113">
        <f t="shared" ca="1" si="11"/>
        <v>0</v>
      </c>
      <c r="L32" s="73"/>
      <c r="M32" s="113">
        <f t="shared" ca="1" si="12"/>
        <v>0</v>
      </c>
      <c r="N32" s="73"/>
      <c r="O32" s="113">
        <f t="shared" ca="1" si="13"/>
        <v>0</v>
      </c>
      <c r="P32" s="73"/>
      <c r="Q32" s="74">
        <f t="shared" ca="1" si="14"/>
        <v>0</v>
      </c>
      <c r="R32" s="73"/>
      <c r="S32" s="113">
        <f t="shared" ca="1" si="3"/>
        <v>0</v>
      </c>
      <c r="T32" s="73"/>
      <c r="U32" s="113">
        <f t="shared" ca="1" si="4"/>
        <v>0</v>
      </c>
      <c r="V32" s="73"/>
      <c r="W32" s="113">
        <f t="shared" ca="1" si="5"/>
        <v>0</v>
      </c>
      <c r="X32" s="101"/>
      <c r="Y32" s="74">
        <f t="shared" ca="1" si="6"/>
        <v>0</v>
      </c>
      <c r="Z32" s="73"/>
      <c r="AA32" s="113">
        <f t="shared" ca="1" si="15"/>
        <v>0</v>
      </c>
      <c r="AB32" s="101"/>
      <c r="AC32" s="113">
        <f t="shared" ca="1" si="16"/>
        <v>0</v>
      </c>
      <c r="AD32" s="101"/>
      <c r="AE32" s="113">
        <f t="shared" ca="1" si="17"/>
        <v>0</v>
      </c>
      <c r="AF32" s="73"/>
      <c r="AG32" s="74">
        <f t="shared" ca="1" si="7"/>
        <v>0</v>
      </c>
      <c r="AH32" s="73"/>
      <c r="AI32" s="74">
        <f t="shared" ca="1" si="8"/>
        <v>0</v>
      </c>
      <c r="AJ32" s="73"/>
      <c r="AK32" s="74">
        <f t="shared" ca="1" si="9"/>
        <v>0</v>
      </c>
      <c r="AL32" s="73"/>
      <c r="AM32" s="74">
        <f t="shared" ca="1" si="18"/>
        <v>0</v>
      </c>
      <c r="AN32" s="82">
        <f t="shared" ca="1" si="10"/>
        <v>0</v>
      </c>
      <c r="AO32" s="74"/>
      <c r="AP32" s="139">
        <f t="shared" ca="1" si="19"/>
        <v>0</v>
      </c>
    </row>
    <row r="33" spans="1:42" ht="15" customHeight="1" x14ac:dyDescent="0.2">
      <c r="A33" s="84" t="s">
        <v>375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E</v>
      </c>
      <c r="D33" s="19">
        <f t="shared" ca="1" si="0"/>
        <v>75</v>
      </c>
      <c r="E33" s="20">
        <f t="shared" si="21"/>
        <v>0</v>
      </c>
      <c r="F33" s="73"/>
      <c r="G33" s="74">
        <f t="shared" ca="1" si="20"/>
        <v>0</v>
      </c>
      <c r="H33" s="73"/>
      <c r="I33" s="74">
        <f t="shared" ca="1" si="2"/>
        <v>0</v>
      </c>
      <c r="J33" s="73"/>
      <c r="K33" s="113">
        <f t="shared" ca="1" si="11"/>
        <v>0</v>
      </c>
      <c r="L33" s="73"/>
      <c r="M33" s="113">
        <f t="shared" ca="1" si="12"/>
        <v>0</v>
      </c>
      <c r="N33" s="73"/>
      <c r="O33" s="113">
        <f t="shared" ca="1" si="13"/>
        <v>0</v>
      </c>
      <c r="P33" s="73"/>
      <c r="Q33" s="74">
        <f t="shared" ca="1" si="14"/>
        <v>0</v>
      </c>
      <c r="R33" s="73"/>
      <c r="S33" s="113">
        <f t="shared" ca="1" si="3"/>
        <v>0</v>
      </c>
      <c r="T33" s="73"/>
      <c r="U33" s="113">
        <f t="shared" ca="1" si="4"/>
        <v>0</v>
      </c>
      <c r="V33" s="73"/>
      <c r="W33" s="113">
        <f t="shared" ca="1" si="5"/>
        <v>0</v>
      </c>
      <c r="X33" s="101"/>
      <c r="Y33" s="74">
        <f t="shared" ca="1" si="6"/>
        <v>0</v>
      </c>
      <c r="Z33" s="73"/>
      <c r="AA33" s="113">
        <f t="shared" ca="1" si="15"/>
        <v>0</v>
      </c>
      <c r="AB33" s="101"/>
      <c r="AC33" s="113">
        <f t="shared" ca="1" si="16"/>
        <v>0</v>
      </c>
      <c r="AD33" s="101"/>
      <c r="AE33" s="113">
        <f t="shared" ca="1" si="17"/>
        <v>0</v>
      </c>
      <c r="AF33" s="73"/>
      <c r="AG33" s="74">
        <f t="shared" ca="1" si="7"/>
        <v>0</v>
      </c>
      <c r="AH33" s="73"/>
      <c r="AI33" s="74">
        <f t="shared" ca="1" si="8"/>
        <v>0</v>
      </c>
      <c r="AJ33" s="73"/>
      <c r="AK33" s="74">
        <f t="shared" ca="1" si="9"/>
        <v>0</v>
      </c>
      <c r="AL33" s="73"/>
      <c r="AM33" s="74">
        <f t="shared" ca="1" si="18"/>
        <v>0</v>
      </c>
      <c r="AN33" s="82">
        <f t="shared" ca="1" si="10"/>
        <v>0</v>
      </c>
      <c r="AO33" s="74"/>
      <c r="AP33" s="139">
        <f t="shared" ca="1" si="19"/>
        <v>0</v>
      </c>
    </row>
    <row r="34" spans="1:42" ht="15" customHeight="1" x14ac:dyDescent="0.2">
      <c r="A34" s="84" t="s">
        <v>366</v>
      </c>
      <c r="B34" t="str">
        <f>IF($A34="","",INDEX('MA-Liste'!$D:$D,MATCH($A34,'MA-Liste'!$M:$M,FALSE)))</f>
        <v>AeBo</v>
      </c>
      <c r="C34" s="4" t="str">
        <f ca="1">IF($A34="","",INDEX(INDIRECT("'MA-Liste'!"&amp;$C$11),MATCH($A34,'MA-Liste'!$M:$M,FALSE)))</f>
        <v>E</v>
      </c>
      <c r="D34" s="19">
        <f t="shared" ca="1" si="0"/>
        <v>75</v>
      </c>
      <c r="E34" s="20">
        <f t="shared" si="21"/>
        <v>0</v>
      </c>
      <c r="F34" s="73"/>
      <c r="G34" s="74">
        <f t="shared" ca="1" si="20"/>
        <v>0</v>
      </c>
      <c r="H34" s="73"/>
      <c r="I34" s="74">
        <f t="shared" ca="1" si="2"/>
        <v>0</v>
      </c>
      <c r="J34" s="73"/>
      <c r="K34" s="113">
        <f t="shared" ca="1" si="11"/>
        <v>0</v>
      </c>
      <c r="L34" s="73"/>
      <c r="M34" s="113">
        <f t="shared" ca="1" si="12"/>
        <v>0</v>
      </c>
      <c r="N34" s="73"/>
      <c r="O34" s="113">
        <f t="shared" ca="1" si="13"/>
        <v>0</v>
      </c>
      <c r="P34" s="73"/>
      <c r="Q34" s="74">
        <f t="shared" ca="1" si="14"/>
        <v>0</v>
      </c>
      <c r="R34" s="73"/>
      <c r="S34" s="113">
        <f t="shared" ca="1" si="3"/>
        <v>0</v>
      </c>
      <c r="T34" s="73"/>
      <c r="U34" s="113">
        <f t="shared" ca="1" si="4"/>
        <v>0</v>
      </c>
      <c r="V34" s="73"/>
      <c r="W34" s="113">
        <f t="shared" ca="1" si="5"/>
        <v>0</v>
      </c>
      <c r="X34" s="101"/>
      <c r="Y34" s="74">
        <f t="shared" ca="1" si="6"/>
        <v>0</v>
      </c>
      <c r="Z34" s="73"/>
      <c r="AA34" s="113">
        <f t="shared" ca="1" si="15"/>
        <v>0</v>
      </c>
      <c r="AB34" s="101"/>
      <c r="AC34" s="113">
        <f t="shared" ca="1" si="16"/>
        <v>0</v>
      </c>
      <c r="AD34" s="101"/>
      <c r="AE34" s="113">
        <f t="shared" ca="1" si="17"/>
        <v>0</v>
      </c>
      <c r="AF34" s="73"/>
      <c r="AG34" s="74">
        <f t="shared" ca="1" si="7"/>
        <v>0</v>
      </c>
      <c r="AH34" s="73"/>
      <c r="AI34" s="74">
        <f t="shared" ca="1" si="8"/>
        <v>0</v>
      </c>
      <c r="AJ34" s="73"/>
      <c r="AK34" s="74">
        <f t="shared" ca="1" si="9"/>
        <v>0</v>
      </c>
      <c r="AL34" s="73"/>
      <c r="AM34" s="74">
        <f t="shared" ca="1" si="18"/>
        <v>0</v>
      </c>
      <c r="AN34" s="82">
        <f t="shared" ca="1" si="10"/>
        <v>0</v>
      </c>
      <c r="AO34" s="74"/>
      <c r="AP34" s="139">
        <f t="shared" ca="1" si="19"/>
        <v>0</v>
      </c>
    </row>
    <row r="35" spans="1:42" ht="15" customHeight="1" x14ac:dyDescent="0.2">
      <c r="A35" s="84" t="s">
        <v>182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G</v>
      </c>
      <c r="D35" s="19">
        <f t="shared" ca="1" si="0"/>
        <v>35</v>
      </c>
      <c r="E35" s="20">
        <f t="shared" si="21"/>
        <v>0</v>
      </c>
      <c r="F35" s="73"/>
      <c r="G35" s="74">
        <f t="shared" ca="1" si="20"/>
        <v>0</v>
      </c>
      <c r="H35" s="73"/>
      <c r="I35" s="74">
        <f t="shared" ca="1" si="2"/>
        <v>0</v>
      </c>
      <c r="J35" s="73"/>
      <c r="K35" s="113">
        <f t="shared" ca="1" si="11"/>
        <v>0</v>
      </c>
      <c r="L35" s="73"/>
      <c r="M35" s="113">
        <f t="shared" ca="1" si="12"/>
        <v>0</v>
      </c>
      <c r="N35" s="73"/>
      <c r="O35" s="113">
        <f t="shared" ca="1" si="13"/>
        <v>0</v>
      </c>
      <c r="P35" s="73"/>
      <c r="Q35" s="74">
        <f t="shared" ca="1" si="14"/>
        <v>0</v>
      </c>
      <c r="R35" s="73"/>
      <c r="S35" s="113">
        <f t="shared" ca="1" si="3"/>
        <v>0</v>
      </c>
      <c r="T35" s="73"/>
      <c r="U35" s="113">
        <f t="shared" ca="1" si="4"/>
        <v>0</v>
      </c>
      <c r="V35" s="73"/>
      <c r="W35" s="113">
        <f t="shared" ca="1" si="5"/>
        <v>0</v>
      </c>
      <c r="X35" s="101"/>
      <c r="Y35" s="74">
        <f t="shared" ca="1" si="6"/>
        <v>0</v>
      </c>
      <c r="Z35" s="73"/>
      <c r="AA35" s="113">
        <f t="shared" ca="1" si="15"/>
        <v>0</v>
      </c>
      <c r="AB35" s="101"/>
      <c r="AC35" s="113">
        <f t="shared" ca="1" si="16"/>
        <v>0</v>
      </c>
      <c r="AD35" s="101"/>
      <c r="AE35" s="113">
        <f t="shared" ca="1" si="17"/>
        <v>0</v>
      </c>
      <c r="AF35" s="73"/>
      <c r="AG35" s="74">
        <f t="shared" ca="1" si="7"/>
        <v>0</v>
      </c>
      <c r="AH35" s="73"/>
      <c r="AI35" s="74">
        <f t="shared" ca="1" si="8"/>
        <v>0</v>
      </c>
      <c r="AJ35" s="73"/>
      <c r="AK35" s="74">
        <f t="shared" ca="1" si="9"/>
        <v>0</v>
      </c>
      <c r="AL35" s="73"/>
      <c r="AM35" s="74">
        <f t="shared" ca="1" si="18"/>
        <v>0</v>
      </c>
      <c r="AN35" s="82">
        <f t="shared" ca="1" si="10"/>
        <v>0</v>
      </c>
      <c r="AO35" s="74"/>
      <c r="AP35" s="139">
        <f t="shared" ca="1" si="19"/>
        <v>0</v>
      </c>
    </row>
    <row r="36" spans="1:42" ht="15" customHeight="1" x14ac:dyDescent="0.2">
      <c r="A36" s="84" t="s">
        <v>147</v>
      </c>
      <c r="B36" t="str">
        <f>IF($A36="","",INDEX('MA-Liste'!$D:$D,MATCH($A36,'MA-Liste'!$M:$M,FALSE)))</f>
        <v>AeBo</v>
      </c>
      <c r="C36" s="4" t="str">
        <f ca="1">IF($A36="","",INDEX(INDIRECT("'MA-Liste'!"&amp;$C$11),MATCH($A36,'MA-Liste'!$M:$M,FALSE)))</f>
        <v>B</v>
      </c>
      <c r="D36" s="19">
        <f t="shared" ca="1" si="0"/>
        <v>140</v>
      </c>
      <c r="E36" s="20">
        <f t="shared" si="21"/>
        <v>0.5</v>
      </c>
      <c r="F36" s="73"/>
      <c r="G36" s="74">
        <f t="shared" ca="1" si="20"/>
        <v>0</v>
      </c>
      <c r="H36" s="73"/>
      <c r="I36" s="74">
        <f t="shared" ca="1" si="2"/>
        <v>0</v>
      </c>
      <c r="J36" s="73"/>
      <c r="K36" s="113">
        <f t="shared" ca="1" si="11"/>
        <v>0</v>
      </c>
      <c r="L36" s="73"/>
      <c r="M36" s="113">
        <f t="shared" ca="1" si="12"/>
        <v>0</v>
      </c>
      <c r="N36" s="73">
        <v>0.5</v>
      </c>
      <c r="O36" s="113">
        <f t="shared" ca="1" si="13"/>
        <v>70</v>
      </c>
      <c r="P36" s="73"/>
      <c r="Q36" s="74">
        <f t="shared" ca="1" si="14"/>
        <v>0</v>
      </c>
      <c r="R36" s="73"/>
      <c r="S36" s="113">
        <f t="shared" ca="1" si="3"/>
        <v>0</v>
      </c>
      <c r="T36" s="73"/>
      <c r="U36" s="113">
        <f t="shared" ca="1" si="4"/>
        <v>0</v>
      </c>
      <c r="V36" s="73"/>
      <c r="W36" s="113">
        <f t="shared" ca="1" si="5"/>
        <v>0</v>
      </c>
      <c r="X36" s="101"/>
      <c r="Y36" s="74">
        <f t="shared" ca="1" si="6"/>
        <v>0</v>
      </c>
      <c r="Z36" s="73"/>
      <c r="AA36" s="113">
        <f t="shared" ca="1" si="15"/>
        <v>0</v>
      </c>
      <c r="AB36" s="101"/>
      <c r="AC36" s="113">
        <f t="shared" ca="1" si="16"/>
        <v>0</v>
      </c>
      <c r="AD36" s="101"/>
      <c r="AE36" s="113">
        <f t="shared" ca="1" si="17"/>
        <v>0</v>
      </c>
      <c r="AF36" s="73"/>
      <c r="AG36" s="74">
        <f t="shared" ca="1" si="7"/>
        <v>0</v>
      </c>
      <c r="AH36" s="73"/>
      <c r="AI36" s="74">
        <f t="shared" ca="1" si="8"/>
        <v>0</v>
      </c>
      <c r="AJ36" s="73"/>
      <c r="AK36" s="74">
        <f t="shared" ca="1" si="9"/>
        <v>0</v>
      </c>
      <c r="AL36" s="73"/>
      <c r="AM36" s="74">
        <f t="shared" ca="1" si="18"/>
        <v>0</v>
      </c>
      <c r="AN36" s="82">
        <f t="shared" ca="1" si="10"/>
        <v>70</v>
      </c>
      <c r="AO36" s="74"/>
      <c r="AP36" s="139">
        <f t="shared" ca="1" si="19"/>
        <v>70</v>
      </c>
    </row>
    <row r="37" spans="1:42" ht="15" customHeight="1" x14ac:dyDescent="0.2">
      <c r="A37" s="84" t="s">
        <v>205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D</v>
      </c>
      <c r="D37" s="19">
        <f t="shared" ca="1" si="0"/>
        <v>100</v>
      </c>
      <c r="E37" s="20">
        <f t="shared" si="21"/>
        <v>0</v>
      </c>
      <c r="F37" s="73"/>
      <c r="G37" s="74">
        <f t="shared" ca="1" si="20"/>
        <v>0</v>
      </c>
      <c r="H37" s="73"/>
      <c r="I37" s="74">
        <f t="shared" ca="1" si="2"/>
        <v>0</v>
      </c>
      <c r="J37" s="73"/>
      <c r="K37" s="113">
        <f t="shared" ca="1" si="11"/>
        <v>0</v>
      </c>
      <c r="L37" s="73"/>
      <c r="M37" s="113">
        <f t="shared" ca="1" si="12"/>
        <v>0</v>
      </c>
      <c r="N37" s="73"/>
      <c r="O37" s="113">
        <f t="shared" ca="1" si="13"/>
        <v>0</v>
      </c>
      <c r="P37" s="73"/>
      <c r="Q37" s="74">
        <f t="shared" ca="1" si="14"/>
        <v>0</v>
      </c>
      <c r="R37" s="73"/>
      <c r="S37" s="113">
        <f t="shared" ca="1" si="3"/>
        <v>0</v>
      </c>
      <c r="T37" s="73"/>
      <c r="U37" s="113">
        <f t="shared" ca="1" si="4"/>
        <v>0</v>
      </c>
      <c r="V37" s="73"/>
      <c r="W37" s="113">
        <f t="shared" ca="1" si="5"/>
        <v>0</v>
      </c>
      <c r="X37" s="101"/>
      <c r="Y37" s="74">
        <f t="shared" ca="1" si="6"/>
        <v>0</v>
      </c>
      <c r="Z37" s="73"/>
      <c r="AA37" s="113">
        <f t="shared" ca="1" si="15"/>
        <v>0</v>
      </c>
      <c r="AB37" s="101"/>
      <c r="AC37" s="113">
        <f t="shared" ca="1" si="16"/>
        <v>0</v>
      </c>
      <c r="AD37" s="101"/>
      <c r="AE37" s="113">
        <f t="shared" ca="1" si="17"/>
        <v>0</v>
      </c>
      <c r="AF37" s="73"/>
      <c r="AG37" s="74">
        <f t="shared" ca="1" si="7"/>
        <v>0</v>
      </c>
      <c r="AH37" s="73"/>
      <c r="AI37" s="74">
        <f t="shared" ca="1" si="8"/>
        <v>0</v>
      </c>
      <c r="AJ37" s="73"/>
      <c r="AK37" s="74">
        <f t="shared" ca="1" si="9"/>
        <v>0</v>
      </c>
      <c r="AL37" s="73"/>
      <c r="AM37" s="74">
        <f t="shared" ca="1" si="18"/>
        <v>0</v>
      </c>
      <c r="AN37" s="82">
        <f t="shared" ca="1" si="10"/>
        <v>0</v>
      </c>
      <c r="AO37" s="74"/>
      <c r="AP37" s="139">
        <f t="shared" ca="1" si="19"/>
        <v>0</v>
      </c>
    </row>
    <row r="38" spans="1:42" ht="15" customHeight="1" x14ac:dyDescent="0.2">
      <c r="A38" s="84" t="s">
        <v>354</v>
      </c>
      <c r="B38" t="s">
        <v>65</v>
      </c>
      <c r="C38" s="4" t="s">
        <v>6</v>
      </c>
      <c r="D38" s="19">
        <f t="shared" si="0"/>
        <v>100</v>
      </c>
      <c r="E38" s="20">
        <f t="shared" si="21"/>
        <v>0</v>
      </c>
      <c r="F38" s="73"/>
      <c r="G38" s="74">
        <f t="shared" si="20"/>
        <v>0</v>
      </c>
      <c r="H38" s="73"/>
      <c r="I38" s="74">
        <f t="shared" si="2"/>
        <v>0</v>
      </c>
      <c r="J38" s="73"/>
      <c r="K38" s="113">
        <f t="shared" si="11"/>
        <v>0</v>
      </c>
      <c r="L38" s="73"/>
      <c r="M38" s="113">
        <f t="shared" si="12"/>
        <v>0</v>
      </c>
      <c r="N38" s="73"/>
      <c r="O38" s="113">
        <f t="shared" si="13"/>
        <v>0</v>
      </c>
      <c r="P38" s="73"/>
      <c r="Q38" s="74">
        <f t="shared" si="14"/>
        <v>0</v>
      </c>
      <c r="R38" s="73"/>
      <c r="S38" s="113">
        <f t="shared" si="3"/>
        <v>0</v>
      </c>
      <c r="T38" s="73"/>
      <c r="U38" s="113">
        <f t="shared" si="4"/>
        <v>0</v>
      </c>
      <c r="V38" s="73"/>
      <c r="W38" s="113">
        <f t="shared" si="5"/>
        <v>0</v>
      </c>
      <c r="X38" s="101"/>
      <c r="Y38" s="74">
        <f t="shared" si="6"/>
        <v>0</v>
      </c>
      <c r="Z38" s="73"/>
      <c r="AA38" s="113">
        <f t="shared" si="15"/>
        <v>0</v>
      </c>
      <c r="AB38" s="101"/>
      <c r="AC38" s="113">
        <f t="shared" si="16"/>
        <v>0</v>
      </c>
      <c r="AD38" s="101"/>
      <c r="AE38" s="113">
        <f t="shared" si="17"/>
        <v>0</v>
      </c>
      <c r="AF38" s="73"/>
      <c r="AG38" s="74">
        <f t="shared" si="7"/>
        <v>0</v>
      </c>
      <c r="AH38" s="73"/>
      <c r="AI38" s="74">
        <f t="shared" si="8"/>
        <v>0</v>
      </c>
      <c r="AJ38" s="73"/>
      <c r="AK38" s="74">
        <f t="shared" si="9"/>
        <v>0</v>
      </c>
      <c r="AL38" s="73"/>
      <c r="AM38" s="74">
        <f t="shared" si="18"/>
        <v>0</v>
      </c>
      <c r="AN38" s="82">
        <f t="shared" si="10"/>
        <v>0</v>
      </c>
      <c r="AO38" s="74"/>
      <c r="AP38" s="139">
        <f t="shared" si="19"/>
        <v>0</v>
      </c>
    </row>
    <row r="39" spans="1:42" ht="15" customHeight="1" x14ac:dyDescent="0.2">
      <c r="A39" s="84" t="s">
        <v>148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D</v>
      </c>
      <c r="D39" s="19">
        <f t="shared" ca="1" si="0"/>
        <v>100</v>
      </c>
      <c r="E39" s="20">
        <f t="shared" si="21"/>
        <v>0</v>
      </c>
      <c r="F39" s="73"/>
      <c r="G39" s="74">
        <f t="shared" ca="1" si="20"/>
        <v>0</v>
      </c>
      <c r="H39" s="73"/>
      <c r="I39" s="74">
        <f t="shared" ca="1" si="2"/>
        <v>0</v>
      </c>
      <c r="J39" s="73"/>
      <c r="K39" s="113">
        <f t="shared" ca="1" si="11"/>
        <v>0</v>
      </c>
      <c r="L39" s="73"/>
      <c r="M39" s="113">
        <f t="shared" ca="1" si="12"/>
        <v>0</v>
      </c>
      <c r="N39" s="73"/>
      <c r="O39" s="113">
        <f t="shared" ca="1" si="13"/>
        <v>0</v>
      </c>
      <c r="P39" s="73"/>
      <c r="Q39" s="74">
        <f t="shared" ca="1" si="14"/>
        <v>0</v>
      </c>
      <c r="R39" s="73"/>
      <c r="S39" s="113">
        <f t="shared" ca="1" si="3"/>
        <v>0</v>
      </c>
      <c r="T39" s="73"/>
      <c r="U39" s="113">
        <f t="shared" ca="1" si="4"/>
        <v>0</v>
      </c>
      <c r="V39" s="73"/>
      <c r="W39" s="113">
        <f t="shared" ca="1" si="5"/>
        <v>0</v>
      </c>
      <c r="X39" s="101"/>
      <c r="Y39" s="74">
        <f t="shared" ca="1" si="6"/>
        <v>0</v>
      </c>
      <c r="Z39" s="73"/>
      <c r="AA39" s="113">
        <f t="shared" ca="1" si="15"/>
        <v>0</v>
      </c>
      <c r="AB39" s="101"/>
      <c r="AC39" s="113">
        <f t="shared" ca="1" si="16"/>
        <v>0</v>
      </c>
      <c r="AD39" s="101"/>
      <c r="AE39" s="113">
        <f t="shared" ca="1" si="17"/>
        <v>0</v>
      </c>
      <c r="AF39" s="73"/>
      <c r="AG39" s="74">
        <f t="shared" ca="1" si="7"/>
        <v>0</v>
      </c>
      <c r="AH39" s="73"/>
      <c r="AI39" s="74">
        <f t="shared" ca="1" si="8"/>
        <v>0</v>
      </c>
      <c r="AJ39" s="73"/>
      <c r="AK39" s="74">
        <f t="shared" ca="1" si="9"/>
        <v>0</v>
      </c>
      <c r="AL39" s="73"/>
      <c r="AM39" s="74">
        <f t="shared" ca="1" si="18"/>
        <v>0</v>
      </c>
      <c r="AN39" s="82">
        <f t="shared" ca="1" si="10"/>
        <v>0</v>
      </c>
      <c r="AO39" s="74"/>
      <c r="AP39" s="139">
        <f t="shared" ca="1" si="19"/>
        <v>0</v>
      </c>
    </row>
    <row r="40" spans="1:42" ht="15" customHeight="1" x14ac:dyDescent="0.2">
      <c r="A40" s="84" t="s">
        <v>214</v>
      </c>
      <c r="B40" s="14" t="s">
        <v>65</v>
      </c>
      <c r="C40" s="4" t="str">
        <f ca="1">IF($A40="","",INDEX(INDIRECT("'MA-Liste'!"&amp;$C$11),MATCH($A40,'MA-Liste'!$M:$M,FALSE)))</f>
        <v>D</v>
      </c>
      <c r="D40" s="19">
        <f t="shared" ca="1" si="0"/>
        <v>100</v>
      </c>
      <c r="E40" s="20">
        <f t="shared" si="21"/>
        <v>0</v>
      </c>
      <c r="F40" s="73"/>
      <c r="G40" s="74">
        <f t="shared" ca="1" si="20"/>
        <v>0</v>
      </c>
      <c r="H40" s="73"/>
      <c r="I40" s="74">
        <f t="shared" ca="1" si="2"/>
        <v>0</v>
      </c>
      <c r="J40" s="73"/>
      <c r="K40" s="113">
        <f t="shared" ca="1" si="11"/>
        <v>0</v>
      </c>
      <c r="L40" s="73"/>
      <c r="M40" s="113">
        <f t="shared" ca="1" si="12"/>
        <v>0</v>
      </c>
      <c r="N40" s="73"/>
      <c r="O40" s="113">
        <f t="shared" ca="1" si="13"/>
        <v>0</v>
      </c>
      <c r="P40" s="73"/>
      <c r="Q40" s="74">
        <f t="shared" ca="1" si="14"/>
        <v>0</v>
      </c>
      <c r="R40" s="73"/>
      <c r="S40" s="113">
        <f t="shared" ca="1" si="3"/>
        <v>0</v>
      </c>
      <c r="T40" s="73"/>
      <c r="U40" s="113">
        <f t="shared" ca="1" si="4"/>
        <v>0</v>
      </c>
      <c r="V40" s="73"/>
      <c r="W40" s="113">
        <f t="shared" ca="1" si="5"/>
        <v>0</v>
      </c>
      <c r="X40" s="101"/>
      <c r="Y40" s="74">
        <f t="shared" ca="1" si="6"/>
        <v>0</v>
      </c>
      <c r="Z40" s="73"/>
      <c r="AA40" s="113">
        <f t="shared" ca="1" si="15"/>
        <v>0</v>
      </c>
      <c r="AB40" s="101"/>
      <c r="AC40" s="113">
        <f t="shared" ca="1" si="16"/>
        <v>0</v>
      </c>
      <c r="AD40" s="101"/>
      <c r="AE40" s="113">
        <f t="shared" ca="1" si="17"/>
        <v>0</v>
      </c>
      <c r="AF40" s="73"/>
      <c r="AG40" s="74">
        <f t="shared" ca="1" si="7"/>
        <v>0</v>
      </c>
      <c r="AH40" s="73"/>
      <c r="AI40" s="74">
        <f t="shared" ca="1" si="8"/>
        <v>0</v>
      </c>
      <c r="AJ40" s="73"/>
      <c r="AK40" s="74">
        <f t="shared" ca="1" si="9"/>
        <v>0</v>
      </c>
      <c r="AL40" s="73"/>
      <c r="AM40" s="74">
        <f t="shared" ca="1" si="18"/>
        <v>0</v>
      </c>
      <c r="AN40" s="82">
        <f t="shared" ca="1" si="10"/>
        <v>0</v>
      </c>
      <c r="AO40" s="74"/>
      <c r="AP40" s="139">
        <f t="shared" ca="1" si="19"/>
        <v>0</v>
      </c>
    </row>
    <row r="41" spans="1:42" ht="15" customHeight="1" x14ac:dyDescent="0.2">
      <c r="A41" s="84" t="s">
        <v>183</v>
      </c>
      <c r="B41" t="str">
        <f>IF($A41="","",INDEX('MA-Liste'!$D:$D,MATCH($A41,'MA-Liste'!$M:$M,FALSE)))</f>
        <v>AeBo</v>
      </c>
      <c r="C41" s="4" t="str">
        <f ca="1">IF($A41="","",INDEX(INDIRECT("'MA-Liste'!"&amp;$C$11),MATCH($A41,'MA-Liste'!$M:$M,FALSE)))</f>
        <v>F</v>
      </c>
      <c r="D41" s="19">
        <f t="shared" ca="1" si="0"/>
        <v>60</v>
      </c>
      <c r="E41" s="20">
        <f t="shared" si="21"/>
        <v>0</v>
      </c>
      <c r="F41" s="73"/>
      <c r="G41" s="74">
        <f t="shared" ca="1" si="20"/>
        <v>0</v>
      </c>
      <c r="H41" s="73"/>
      <c r="I41" s="74">
        <f t="shared" ca="1" si="2"/>
        <v>0</v>
      </c>
      <c r="J41" s="73"/>
      <c r="K41" s="113">
        <f t="shared" ca="1" si="11"/>
        <v>0</v>
      </c>
      <c r="L41" s="73"/>
      <c r="M41" s="113">
        <f t="shared" ca="1" si="12"/>
        <v>0</v>
      </c>
      <c r="N41" s="73"/>
      <c r="O41" s="113">
        <f t="shared" ca="1" si="13"/>
        <v>0</v>
      </c>
      <c r="P41" s="73"/>
      <c r="Q41" s="74">
        <f t="shared" ca="1" si="14"/>
        <v>0</v>
      </c>
      <c r="R41" s="73"/>
      <c r="S41" s="113">
        <f t="shared" ca="1" si="3"/>
        <v>0</v>
      </c>
      <c r="T41" s="73"/>
      <c r="U41" s="113">
        <f t="shared" ca="1" si="4"/>
        <v>0</v>
      </c>
      <c r="V41" s="73"/>
      <c r="W41" s="113">
        <f t="shared" ca="1" si="5"/>
        <v>0</v>
      </c>
      <c r="X41" s="101"/>
      <c r="Y41" s="74">
        <f t="shared" ca="1" si="6"/>
        <v>0</v>
      </c>
      <c r="Z41" s="73"/>
      <c r="AA41" s="113">
        <f t="shared" ca="1" si="15"/>
        <v>0</v>
      </c>
      <c r="AB41" s="101"/>
      <c r="AC41" s="113">
        <f t="shared" ca="1" si="16"/>
        <v>0</v>
      </c>
      <c r="AD41" s="101"/>
      <c r="AE41" s="113">
        <f t="shared" ca="1" si="17"/>
        <v>0</v>
      </c>
      <c r="AF41" s="73"/>
      <c r="AG41" s="74">
        <f t="shared" ca="1" si="7"/>
        <v>0</v>
      </c>
      <c r="AH41" s="73"/>
      <c r="AI41" s="74">
        <f t="shared" ca="1" si="8"/>
        <v>0</v>
      </c>
      <c r="AJ41" s="73"/>
      <c r="AK41" s="74">
        <f t="shared" ca="1" si="9"/>
        <v>0</v>
      </c>
      <c r="AL41" s="73"/>
      <c r="AM41" s="74">
        <f t="shared" ca="1" si="18"/>
        <v>0</v>
      </c>
      <c r="AN41" s="82">
        <f t="shared" ca="1" si="10"/>
        <v>0</v>
      </c>
      <c r="AO41" s="74"/>
      <c r="AP41" s="139">
        <f t="shared" ca="1" si="19"/>
        <v>0</v>
      </c>
    </row>
    <row r="42" spans="1:42" ht="15" customHeight="1" x14ac:dyDescent="0.2">
      <c r="A42" s="84" t="s">
        <v>184</v>
      </c>
      <c r="B42" t="str">
        <f>IF($A42="","",INDEX('MA-Liste'!$D:$D,MATCH($A42,'MA-Liste'!$M:$M,FALSE)))</f>
        <v>AeBo</v>
      </c>
      <c r="C42" s="4" t="str">
        <f ca="1">IF($A42="","",INDEX(INDIRECT("'MA-Liste'!"&amp;$C$11),MATCH($A42,'MA-Liste'!$M:$M,FALSE)))</f>
        <v>B</v>
      </c>
      <c r="D42" s="19">
        <f t="shared" ca="1" si="0"/>
        <v>140</v>
      </c>
      <c r="E42" s="20">
        <f t="shared" si="21"/>
        <v>0</v>
      </c>
      <c r="F42" s="73"/>
      <c r="G42" s="74">
        <f t="shared" ca="1" si="20"/>
        <v>0</v>
      </c>
      <c r="H42" s="73"/>
      <c r="I42" s="74">
        <f t="shared" ca="1" si="2"/>
        <v>0</v>
      </c>
      <c r="J42" s="73"/>
      <c r="K42" s="113">
        <f t="shared" ca="1" si="11"/>
        <v>0</v>
      </c>
      <c r="L42" s="73"/>
      <c r="M42" s="113">
        <f t="shared" ca="1" si="12"/>
        <v>0</v>
      </c>
      <c r="N42" s="73"/>
      <c r="O42" s="113">
        <f t="shared" ca="1" si="13"/>
        <v>0</v>
      </c>
      <c r="P42" s="73"/>
      <c r="Q42" s="74">
        <f t="shared" ca="1" si="14"/>
        <v>0</v>
      </c>
      <c r="R42" s="73"/>
      <c r="S42" s="113">
        <f t="shared" ca="1" si="3"/>
        <v>0</v>
      </c>
      <c r="T42" s="73"/>
      <c r="U42" s="113">
        <f t="shared" ca="1" si="4"/>
        <v>0</v>
      </c>
      <c r="V42" s="73"/>
      <c r="W42" s="113">
        <f t="shared" ca="1" si="5"/>
        <v>0</v>
      </c>
      <c r="X42" s="101"/>
      <c r="Y42" s="74">
        <f t="shared" ca="1" si="6"/>
        <v>0</v>
      </c>
      <c r="Z42" s="73"/>
      <c r="AA42" s="113">
        <f t="shared" ca="1" si="15"/>
        <v>0</v>
      </c>
      <c r="AB42" s="101"/>
      <c r="AC42" s="113">
        <f t="shared" ca="1" si="16"/>
        <v>0</v>
      </c>
      <c r="AD42" s="101"/>
      <c r="AE42" s="113">
        <f t="shared" ca="1" si="17"/>
        <v>0</v>
      </c>
      <c r="AF42" s="73"/>
      <c r="AG42" s="74">
        <f t="shared" ca="1" si="7"/>
        <v>0</v>
      </c>
      <c r="AH42" s="73"/>
      <c r="AI42" s="74">
        <f t="shared" ca="1" si="8"/>
        <v>0</v>
      </c>
      <c r="AJ42" s="73"/>
      <c r="AK42" s="74">
        <f t="shared" ca="1" si="9"/>
        <v>0</v>
      </c>
      <c r="AL42" s="73"/>
      <c r="AM42" s="74">
        <f t="shared" ca="1" si="18"/>
        <v>0</v>
      </c>
      <c r="AN42" s="82">
        <f t="shared" ca="1" si="10"/>
        <v>0</v>
      </c>
      <c r="AO42" s="74"/>
      <c r="AP42" s="139">
        <f t="shared" ca="1" si="19"/>
        <v>0</v>
      </c>
    </row>
    <row r="43" spans="1:42" ht="15" customHeight="1" x14ac:dyDescent="0.2">
      <c r="A43" s="84" t="s">
        <v>211</v>
      </c>
      <c r="B43" t="str">
        <f>IF($A43="","",INDEX('MA-Liste'!$D:$D,MATCH($A43,'MA-Liste'!$M:$M,FALSE)))</f>
        <v>AeBo</v>
      </c>
      <c r="C43" s="4" t="str">
        <f ca="1">IF($A43="","",INDEX(INDIRECT("'MA-Liste'!"&amp;$C$11),MATCH($A43,'MA-Liste'!$M:$M,FALSE)))</f>
        <v>D</v>
      </c>
      <c r="D43" s="19">
        <f t="shared" ca="1" si="0"/>
        <v>100</v>
      </c>
      <c r="E43" s="20">
        <f t="shared" si="21"/>
        <v>0</v>
      </c>
      <c r="F43" s="73"/>
      <c r="G43" s="74">
        <f t="shared" ca="1" si="20"/>
        <v>0</v>
      </c>
      <c r="H43" s="73"/>
      <c r="I43" s="74">
        <f t="shared" ca="1" si="2"/>
        <v>0</v>
      </c>
      <c r="J43" s="73"/>
      <c r="K43" s="113">
        <f t="shared" ca="1" si="11"/>
        <v>0</v>
      </c>
      <c r="L43" s="73"/>
      <c r="M43" s="113">
        <f t="shared" ca="1" si="12"/>
        <v>0</v>
      </c>
      <c r="N43" s="73"/>
      <c r="O43" s="113">
        <f t="shared" ca="1" si="13"/>
        <v>0</v>
      </c>
      <c r="P43" s="73"/>
      <c r="Q43" s="74">
        <f t="shared" ca="1" si="14"/>
        <v>0</v>
      </c>
      <c r="R43" s="73"/>
      <c r="S43" s="113">
        <f t="shared" ca="1" si="3"/>
        <v>0</v>
      </c>
      <c r="T43" s="73"/>
      <c r="U43" s="113">
        <f t="shared" ca="1" si="4"/>
        <v>0</v>
      </c>
      <c r="V43" s="73"/>
      <c r="W43" s="113">
        <f t="shared" ca="1" si="5"/>
        <v>0</v>
      </c>
      <c r="X43" s="101"/>
      <c r="Y43" s="74">
        <f t="shared" ca="1" si="6"/>
        <v>0</v>
      </c>
      <c r="Z43" s="73"/>
      <c r="AA43" s="113">
        <f t="shared" ca="1" si="15"/>
        <v>0</v>
      </c>
      <c r="AB43" s="101"/>
      <c r="AC43" s="113">
        <f t="shared" ca="1" si="16"/>
        <v>0</v>
      </c>
      <c r="AD43" s="101"/>
      <c r="AE43" s="113">
        <f t="shared" ca="1" si="17"/>
        <v>0</v>
      </c>
      <c r="AF43" s="73"/>
      <c r="AG43" s="74">
        <f t="shared" ca="1" si="7"/>
        <v>0</v>
      </c>
      <c r="AH43" s="73"/>
      <c r="AI43" s="74">
        <f t="shared" ca="1" si="8"/>
        <v>0</v>
      </c>
      <c r="AJ43" s="73"/>
      <c r="AK43" s="74">
        <f t="shared" ca="1" si="9"/>
        <v>0</v>
      </c>
      <c r="AL43" s="73"/>
      <c r="AM43" s="74">
        <f t="shared" ca="1" si="18"/>
        <v>0</v>
      </c>
      <c r="AN43" s="82">
        <f t="shared" ca="1" si="10"/>
        <v>0</v>
      </c>
      <c r="AO43" s="74"/>
      <c r="AP43" s="139">
        <f t="shared" ca="1" si="19"/>
        <v>0</v>
      </c>
    </row>
    <row r="44" spans="1:42" ht="15" customHeight="1" x14ac:dyDescent="0.2">
      <c r="A44" s="84" t="s">
        <v>237</v>
      </c>
      <c r="B44" t="s">
        <v>65</v>
      </c>
      <c r="C44" s="4" t="s">
        <v>7</v>
      </c>
      <c r="D44" s="19">
        <f t="shared" si="0"/>
        <v>75</v>
      </c>
      <c r="E44" s="20">
        <f t="shared" si="21"/>
        <v>0</v>
      </c>
      <c r="F44" s="73"/>
      <c r="G44" s="74">
        <f t="shared" si="20"/>
        <v>0</v>
      </c>
      <c r="H44" s="73"/>
      <c r="I44" s="74">
        <f t="shared" si="2"/>
        <v>0</v>
      </c>
      <c r="J44" s="73"/>
      <c r="K44" s="113">
        <f t="shared" si="11"/>
        <v>0</v>
      </c>
      <c r="L44" s="73"/>
      <c r="M44" s="113">
        <f t="shared" si="12"/>
        <v>0</v>
      </c>
      <c r="N44" s="73"/>
      <c r="O44" s="113">
        <f t="shared" si="13"/>
        <v>0</v>
      </c>
      <c r="P44" s="73"/>
      <c r="Q44" s="74">
        <f t="shared" si="14"/>
        <v>0</v>
      </c>
      <c r="R44" s="73"/>
      <c r="S44" s="113">
        <f t="shared" si="3"/>
        <v>0</v>
      </c>
      <c r="T44" s="73"/>
      <c r="U44" s="113">
        <f t="shared" si="4"/>
        <v>0</v>
      </c>
      <c r="V44" s="73"/>
      <c r="W44" s="113">
        <f t="shared" si="5"/>
        <v>0</v>
      </c>
      <c r="X44" s="101"/>
      <c r="Y44" s="74">
        <f t="shared" si="6"/>
        <v>0</v>
      </c>
      <c r="Z44" s="73"/>
      <c r="AA44" s="113">
        <f t="shared" si="15"/>
        <v>0</v>
      </c>
      <c r="AB44" s="101"/>
      <c r="AC44" s="113">
        <f t="shared" si="16"/>
        <v>0</v>
      </c>
      <c r="AD44" s="101"/>
      <c r="AE44" s="113">
        <f t="shared" si="17"/>
        <v>0</v>
      </c>
      <c r="AF44" s="73"/>
      <c r="AG44" s="74">
        <f t="shared" si="7"/>
        <v>0</v>
      </c>
      <c r="AH44" s="73"/>
      <c r="AI44" s="74">
        <f t="shared" si="8"/>
        <v>0</v>
      </c>
      <c r="AJ44" s="73"/>
      <c r="AK44" s="74">
        <f t="shared" si="9"/>
        <v>0</v>
      </c>
      <c r="AL44" s="73"/>
      <c r="AM44" s="74">
        <f t="shared" si="18"/>
        <v>0</v>
      </c>
      <c r="AN44" s="82">
        <f t="shared" si="10"/>
        <v>0</v>
      </c>
      <c r="AO44" s="74"/>
      <c r="AP44" s="139">
        <f t="shared" si="19"/>
        <v>0</v>
      </c>
    </row>
    <row r="45" spans="1:42" ht="15" customHeight="1" x14ac:dyDescent="0.2">
      <c r="A45" s="84" t="s">
        <v>212</v>
      </c>
      <c r="B45" t="s">
        <v>65</v>
      </c>
      <c r="C45" s="4" t="s">
        <v>5</v>
      </c>
      <c r="D45" s="19">
        <v>118</v>
      </c>
      <c r="E45" s="20">
        <f t="shared" si="21"/>
        <v>0</v>
      </c>
      <c r="F45" s="73"/>
      <c r="G45" s="74">
        <f t="shared" si="20"/>
        <v>0</v>
      </c>
      <c r="H45" s="73"/>
      <c r="I45" s="74">
        <f t="shared" si="2"/>
        <v>0</v>
      </c>
      <c r="J45" s="73"/>
      <c r="K45" s="113">
        <f t="shared" si="11"/>
        <v>0</v>
      </c>
      <c r="L45" s="73"/>
      <c r="M45" s="113">
        <f t="shared" si="12"/>
        <v>0</v>
      </c>
      <c r="N45" s="73"/>
      <c r="O45" s="113">
        <f t="shared" si="13"/>
        <v>0</v>
      </c>
      <c r="P45" s="73"/>
      <c r="Q45" s="74">
        <f t="shared" si="14"/>
        <v>0</v>
      </c>
      <c r="R45" s="73"/>
      <c r="S45" s="113">
        <f t="shared" si="3"/>
        <v>0</v>
      </c>
      <c r="T45" s="73"/>
      <c r="U45" s="113">
        <f t="shared" si="4"/>
        <v>0</v>
      </c>
      <c r="V45" s="73"/>
      <c r="W45" s="113">
        <f t="shared" si="5"/>
        <v>0</v>
      </c>
      <c r="X45" s="101"/>
      <c r="Y45" s="74">
        <f t="shared" si="6"/>
        <v>0</v>
      </c>
      <c r="Z45" s="73"/>
      <c r="AA45" s="113">
        <f t="shared" si="15"/>
        <v>0</v>
      </c>
      <c r="AB45" s="101"/>
      <c r="AC45" s="113">
        <f t="shared" si="16"/>
        <v>0</v>
      </c>
      <c r="AD45" s="101"/>
      <c r="AE45" s="113">
        <f t="shared" si="17"/>
        <v>0</v>
      </c>
      <c r="AF45" s="73"/>
      <c r="AG45" s="74">
        <v>0</v>
      </c>
      <c r="AH45" s="73"/>
      <c r="AI45" s="74">
        <v>0</v>
      </c>
      <c r="AJ45" s="73"/>
      <c r="AK45" s="74">
        <f t="shared" si="9"/>
        <v>0</v>
      </c>
      <c r="AL45" s="73"/>
      <c r="AM45" s="74">
        <f t="shared" si="18"/>
        <v>0</v>
      </c>
      <c r="AN45" s="82">
        <f t="shared" si="10"/>
        <v>0</v>
      </c>
      <c r="AO45" s="74"/>
      <c r="AP45" s="139">
        <f t="shared" si="19"/>
        <v>0</v>
      </c>
    </row>
    <row r="46" spans="1:42" ht="15.75" customHeight="1" x14ac:dyDescent="0.2">
      <c r="A46" s="90" t="s">
        <v>187</v>
      </c>
      <c r="B46" t="str">
        <f>IF($A46="","",INDEX('MA-Liste'!$D:$D,MATCH($A46,'MA-Liste'!$M:$M,FALSE)))</f>
        <v>AeBo</v>
      </c>
      <c r="C46" s="4" t="str">
        <f ca="1">IF($A46="","",INDEX(INDIRECT("'MA-Liste'!"&amp;$C$11),MATCH($A46,'MA-Liste'!$M:$M,FALSE)))</f>
        <v>D</v>
      </c>
      <c r="D46" s="19">
        <f t="shared" ca="1" si="0"/>
        <v>100</v>
      </c>
      <c r="E46" s="20">
        <f t="shared" si="21"/>
        <v>0</v>
      </c>
      <c r="F46" s="73"/>
      <c r="G46" s="74">
        <f t="shared" ca="1" si="20"/>
        <v>0</v>
      </c>
      <c r="H46" s="73"/>
      <c r="I46" s="74">
        <f t="shared" ca="1" si="2"/>
        <v>0</v>
      </c>
      <c r="J46" s="73"/>
      <c r="K46" s="113">
        <f t="shared" ca="1" si="11"/>
        <v>0</v>
      </c>
      <c r="L46" s="73"/>
      <c r="M46" s="113">
        <f t="shared" ca="1" si="12"/>
        <v>0</v>
      </c>
      <c r="N46" s="73"/>
      <c r="O46" s="113">
        <f t="shared" ca="1" si="13"/>
        <v>0</v>
      </c>
      <c r="P46" s="73"/>
      <c r="Q46" s="74">
        <f t="shared" ca="1" si="14"/>
        <v>0</v>
      </c>
      <c r="R46" s="73"/>
      <c r="S46" s="113">
        <f t="shared" ca="1" si="3"/>
        <v>0</v>
      </c>
      <c r="T46" s="73"/>
      <c r="U46" s="113">
        <f t="shared" ca="1" si="4"/>
        <v>0</v>
      </c>
      <c r="V46" s="73"/>
      <c r="W46" s="113">
        <f t="shared" ca="1" si="5"/>
        <v>0</v>
      </c>
      <c r="X46" s="101"/>
      <c r="Y46" s="74">
        <f t="shared" ca="1" si="6"/>
        <v>0</v>
      </c>
      <c r="Z46" s="73"/>
      <c r="AA46" s="113">
        <f t="shared" ca="1" si="15"/>
        <v>0</v>
      </c>
      <c r="AB46" s="101"/>
      <c r="AC46" s="113">
        <f t="shared" ca="1" si="16"/>
        <v>0</v>
      </c>
      <c r="AD46" s="101"/>
      <c r="AE46" s="113">
        <f t="shared" ca="1" si="17"/>
        <v>0</v>
      </c>
      <c r="AF46" s="73"/>
      <c r="AG46" s="74">
        <f t="shared" ref="AG46:AG53" ca="1" si="23">IF(D46="",0,D46*AF46)</f>
        <v>0</v>
      </c>
      <c r="AH46" s="73"/>
      <c r="AI46" s="74">
        <f t="shared" ref="AI46:AI53" ca="1" si="24">IF(D46="",0,D46*AH46)</f>
        <v>0</v>
      </c>
      <c r="AJ46" s="73"/>
      <c r="AK46" s="74">
        <f t="shared" ca="1" si="9"/>
        <v>0</v>
      </c>
      <c r="AL46" s="73"/>
      <c r="AM46" s="74">
        <f t="shared" ca="1" si="18"/>
        <v>0</v>
      </c>
      <c r="AN46" s="82">
        <f t="shared" ca="1" si="10"/>
        <v>0</v>
      </c>
      <c r="AO46" s="74"/>
      <c r="AP46" s="139">
        <f t="shared" ca="1" si="19"/>
        <v>0</v>
      </c>
    </row>
    <row r="47" spans="1:42" ht="15.75" customHeight="1" x14ac:dyDescent="0.2">
      <c r="A47" s="90" t="s">
        <v>144</v>
      </c>
      <c r="B47" t="s">
        <v>65</v>
      </c>
      <c r="C47" s="4" t="s">
        <v>6</v>
      </c>
      <c r="D47" s="19">
        <v>100</v>
      </c>
      <c r="E47" s="20">
        <f t="shared" si="21"/>
        <v>0</v>
      </c>
      <c r="F47" s="73"/>
      <c r="G47" s="74">
        <f t="shared" si="20"/>
        <v>0</v>
      </c>
      <c r="H47" s="73"/>
      <c r="I47" s="74">
        <f t="shared" si="2"/>
        <v>0</v>
      </c>
      <c r="J47" s="73"/>
      <c r="K47" s="113">
        <f t="shared" si="11"/>
        <v>0</v>
      </c>
      <c r="L47" s="73"/>
      <c r="M47" s="113">
        <f t="shared" si="12"/>
        <v>0</v>
      </c>
      <c r="N47" s="73"/>
      <c r="O47" s="113">
        <f t="shared" si="13"/>
        <v>0</v>
      </c>
      <c r="P47" s="73"/>
      <c r="Q47" s="74">
        <f t="shared" si="14"/>
        <v>0</v>
      </c>
      <c r="R47" s="73"/>
      <c r="S47" s="113">
        <f t="shared" si="3"/>
        <v>0</v>
      </c>
      <c r="T47" s="73"/>
      <c r="U47" s="113">
        <f t="shared" si="4"/>
        <v>0</v>
      </c>
      <c r="V47" s="73"/>
      <c r="W47" s="113">
        <f t="shared" si="5"/>
        <v>0</v>
      </c>
      <c r="X47" s="101"/>
      <c r="Y47" s="74">
        <f t="shared" si="6"/>
        <v>0</v>
      </c>
      <c r="Z47" s="73"/>
      <c r="AA47" s="113">
        <f t="shared" si="15"/>
        <v>0</v>
      </c>
      <c r="AB47" s="101"/>
      <c r="AC47" s="113">
        <f t="shared" si="16"/>
        <v>0</v>
      </c>
      <c r="AD47" s="101"/>
      <c r="AE47" s="113">
        <f t="shared" si="17"/>
        <v>0</v>
      </c>
      <c r="AF47" s="73"/>
      <c r="AG47" s="74">
        <f t="shared" si="23"/>
        <v>0</v>
      </c>
      <c r="AH47" s="73"/>
      <c r="AI47" s="74">
        <f t="shared" si="24"/>
        <v>0</v>
      </c>
      <c r="AJ47" s="73"/>
      <c r="AK47" s="74">
        <f t="shared" si="9"/>
        <v>0</v>
      </c>
      <c r="AL47" s="73"/>
      <c r="AM47" s="74">
        <f t="shared" si="18"/>
        <v>0</v>
      </c>
      <c r="AN47" s="82">
        <f t="shared" si="10"/>
        <v>0</v>
      </c>
      <c r="AO47" s="74"/>
      <c r="AP47" s="139">
        <f t="shared" si="19"/>
        <v>0</v>
      </c>
    </row>
    <row r="48" spans="1:42" ht="15" customHeight="1" x14ac:dyDescent="0.2">
      <c r="A48" s="84" t="s">
        <v>188</v>
      </c>
      <c r="B48" t="str">
        <f>IF($A48="","",INDEX('MA-Liste'!$D:$D,MATCH($A48,'MA-Liste'!$M:$M,FALSE)))</f>
        <v>AeBo</v>
      </c>
      <c r="C48" s="4" t="str">
        <f ca="1">IF($A48="","",INDEX(INDIRECT("'MA-Liste'!"&amp;$C$11),MATCH($A48,'MA-Liste'!$M:$M,FALSE)))</f>
        <v>C</v>
      </c>
      <c r="D48" s="19">
        <f t="shared" ca="1" si="0"/>
        <v>118</v>
      </c>
      <c r="E48" s="20">
        <f t="shared" si="21"/>
        <v>0</v>
      </c>
      <c r="F48" s="73"/>
      <c r="G48" s="74">
        <f t="shared" ca="1" si="20"/>
        <v>0</v>
      </c>
      <c r="H48" s="73"/>
      <c r="I48" s="74">
        <f t="shared" ca="1" si="2"/>
        <v>0</v>
      </c>
      <c r="J48" s="73"/>
      <c r="K48" s="113">
        <f t="shared" ca="1" si="11"/>
        <v>0</v>
      </c>
      <c r="L48" s="73"/>
      <c r="M48" s="113">
        <f t="shared" ca="1" si="12"/>
        <v>0</v>
      </c>
      <c r="N48" s="73"/>
      <c r="O48" s="113">
        <f t="shared" ca="1" si="13"/>
        <v>0</v>
      </c>
      <c r="P48" s="73"/>
      <c r="Q48" s="74">
        <f t="shared" ca="1" si="14"/>
        <v>0</v>
      </c>
      <c r="R48" s="73"/>
      <c r="S48" s="113">
        <f t="shared" ca="1" si="3"/>
        <v>0</v>
      </c>
      <c r="T48" s="73"/>
      <c r="U48" s="113">
        <f t="shared" ca="1" si="4"/>
        <v>0</v>
      </c>
      <c r="V48" s="73"/>
      <c r="W48" s="113">
        <f t="shared" ca="1" si="5"/>
        <v>0</v>
      </c>
      <c r="X48" s="101"/>
      <c r="Y48" s="74">
        <f t="shared" ca="1" si="6"/>
        <v>0</v>
      </c>
      <c r="Z48" s="73"/>
      <c r="AA48" s="113">
        <f t="shared" ca="1" si="15"/>
        <v>0</v>
      </c>
      <c r="AB48" s="101"/>
      <c r="AC48" s="113">
        <f t="shared" ca="1" si="16"/>
        <v>0</v>
      </c>
      <c r="AD48" s="101"/>
      <c r="AE48" s="113">
        <f t="shared" ca="1" si="17"/>
        <v>0</v>
      </c>
      <c r="AF48" s="73"/>
      <c r="AG48" s="74">
        <f t="shared" ca="1" si="23"/>
        <v>0</v>
      </c>
      <c r="AH48" s="73"/>
      <c r="AI48" s="74">
        <f t="shared" ca="1" si="24"/>
        <v>0</v>
      </c>
      <c r="AJ48" s="73"/>
      <c r="AK48" s="74">
        <f t="shared" ca="1" si="9"/>
        <v>0</v>
      </c>
      <c r="AL48" s="73"/>
      <c r="AM48" s="74">
        <f t="shared" ca="1" si="18"/>
        <v>0</v>
      </c>
      <c r="AN48" s="82">
        <f t="shared" ca="1" si="10"/>
        <v>0</v>
      </c>
      <c r="AO48" s="74"/>
      <c r="AP48" s="139">
        <f t="shared" ca="1" si="19"/>
        <v>0</v>
      </c>
    </row>
    <row r="49" spans="1:42" ht="15" customHeight="1" x14ac:dyDescent="0.2">
      <c r="A49" s="84" t="s">
        <v>213</v>
      </c>
      <c r="B49" t="s">
        <v>65</v>
      </c>
      <c r="C49" s="4" t="s">
        <v>7</v>
      </c>
      <c r="D49" s="19">
        <v>75</v>
      </c>
      <c r="E49" s="20">
        <f t="shared" si="21"/>
        <v>4</v>
      </c>
      <c r="F49" s="73"/>
      <c r="G49" s="74">
        <f t="shared" si="20"/>
        <v>0</v>
      </c>
      <c r="H49" s="73"/>
      <c r="I49" s="74">
        <f t="shared" si="2"/>
        <v>0</v>
      </c>
      <c r="J49" s="73"/>
      <c r="K49" s="113">
        <f t="shared" si="11"/>
        <v>0</v>
      </c>
      <c r="L49" s="73"/>
      <c r="M49" s="113">
        <f t="shared" si="12"/>
        <v>0</v>
      </c>
      <c r="N49" s="73">
        <v>4</v>
      </c>
      <c r="O49" s="113">
        <f t="shared" si="13"/>
        <v>300</v>
      </c>
      <c r="P49" s="73"/>
      <c r="Q49" s="74">
        <f t="shared" si="14"/>
        <v>0</v>
      </c>
      <c r="R49" s="73"/>
      <c r="S49" s="113">
        <f t="shared" si="3"/>
        <v>0</v>
      </c>
      <c r="T49" s="73"/>
      <c r="U49" s="113">
        <f t="shared" si="4"/>
        <v>0</v>
      </c>
      <c r="V49" s="73"/>
      <c r="W49" s="113">
        <f t="shared" si="5"/>
        <v>0</v>
      </c>
      <c r="X49" s="101"/>
      <c r="Y49" s="74">
        <f t="shared" si="6"/>
        <v>0</v>
      </c>
      <c r="Z49" s="73"/>
      <c r="AA49" s="113">
        <f t="shared" si="15"/>
        <v>0</v>
      </c>
      <c r="AB49" s="101"/>
      <c r="AC49" s="113">
        <f t="shared" si="16"/>
        <v>0</v>
      </c>
      <c r="AD49" s="101"/>
      <c r="AE49" s="113">
        <f t="shared" si="17"/>
        <v>0</v>
      </c>
      <c r="AF49" s="73"/>
      <c r="AG49" s="74">
        <f t="shared" si="23"/>
        <v>0</v>
      </c>
      <c r="AH49" s="73"/>
      <c r="AI49" s="74">
        <f t="shared" si="24"/>
        <v>0</v>
      </c>
      <c r="AJ49" s="73"/>
      <c r="AK49" s="74">
        <f t="shared" si="9"/>
        <v>0</v>
      </c>
      <c r="AL49" s="73"/>
      <c r="AM49" s="74">
        <f t="shared" si="18"/>
        <v>0</v>
      </c>
      <c r="AN49" s="82">
        <f t="shared" si="10"/>
        <v>300</v>
      </c>
      <c r="AO49" s="74"/>
      <c r="AP49" s="139">
        <f t="shared" si="19"/>
        <v>300</v>
      </c>
    </row>
    <row r="50" spans="1:42" ht="15" customHeight="1" x14ac:dyDescent="0.2">
      <c r="A50" s="84" t="s">
        <v>216</v>
      </c>
      <c r="B50" t="s">
        <v>65</v>
      </c>
      <c r="C50" s="18" t="s">
        <v>6</v>
      </c>
      <c r="D50" s="19">
        <v>100</v>
      </c>
      <c r="E50" s="20">
        <f t="shared" si="21"/>
        <v>0</v>
      </c>
      <c r="F50" s="73"/>
      <c r="G50" s="74">
        <f t="shared" si="20"/>
        <v>0</v>
      </c>
      <c r="H50" s="73"/>
      <c r="I50" s="74">
        <f t="shared" si="2"/>
        <v>0</v>
      </c>
      <c r="J50" s="73"/>
      <c r="K50" s="113">
        <f t="shared" si="11"/>
        <v>0</v>
      </c>
      <c r="L50" s="73"/>
      <c r="M50" s="113">
        <f t="shared" si="12"/>
        <v>0</v>
      </c>
      <c r="N50" s="73"/>
      <c r="O50" s="113">
        <f t="shared" si="13"/>
        <v>0</v>
      </c>
      <c r="P50" s="73"/>
      <c r="Q50" s="74">
        <f t="shared" si="14"/>
        <v>0</v>
      </c>
      <c r="R50" s="73"/>
      <c r="S50" s="113">
        <f t="shared" si="3"/>
        <v>0</v>
      </c>
      <c r="T50" s="73"/>
      <c r="U50" s="113">
        <f t="shared" si="4"/>
        <v>0</v>
      </c>
      <c r="V50" s="73"/>
      <c r="W50" s="113">
        <f t="shared" si="5"/>
        <v>0</v>
      </c>
      <c r="X50" s="101"/>
      <c r="Y50" s="74">
        <f t="shared" si="6"/>
        <v>0</v>
      </c>
      <c r="Z50" s="73"/>
      <c r="AA50" s="113">
        <f t="shared" si="15"/>
        <v>0</v>
      </c>
      <c r="AB50" s="101"/>
      <c r="AC50" s="113">
        <f t="shared" si="16"/>
        <v>0</v>
      </c>
      <c r="AD50" s="101"/>
      <c r="AE50" s="113">
        <f t="shared" si="17"/>
        <v>0</v>
      </c>
      <c r="AF50" s="73"/>
      <c r="AG50" s="74">
        <f t="shared" si="23"/>
        <v>0</v>
      </c>
      <c r="AH50" s="73"/>
      <c r="AI50" s="74">
        <f t="shared" si="24"/>
        <v>0</v>
      </c>
      <c r="AJ50" s="73"/>
      <c r="AK50" s="74">
        <f t="shared" si="9"/>
        <v>0</v>
      </c>
      <c r="AL50" s="73"/>
      <c r="AM50" s="74">
        <f t="shared" si="18"/>
        <v>0</v>
      </c>
      <c r="AN50" s="82">
        <f t="shared" si="10"/>
        <v>0</v>
      </c>
      <c r="AO50" s="74"/>
      <c r="AP50" s="139">
        <f t="shared" si="19"/>
        <v>0</v>
      </c>
    </row>
    <row r="51" spans="1:42" ht="15" customHeight="1" x14ac:dyDescent="0.2">
      <c r="A51" s="84" t="s">
        <v>191</v>
      </c>
      <c r="B51" t="str">
        <f>IF($A51="","",INDEX('MA-Liste'!$D:$D,MATCH($A51,'MA-Liste'!$M:$M,FALSE)))</f>
        <v>AeBo</v>
      </c>
      <c r="C51" s="4" t="str">
        <f ca="1">IF($A51="","",INDEX(INDIRECT("'MA-Liste'!"&amp;$C$11),MATCH($A51,'MA-Liste'!$M:$M,FALSE)))</f>
        <v>B</v>
      </c>
      <c r="D51" s="19">
        <f t="shared" ca="1" si="0"/>
        <v>140</v>
      </c>
      <c r="E51" s="20">
        <f t="shared" si="21"/>
        <v>0</v>
      </c>
      <c r="F51" s="73"/>
      <c r="G51" s="74">
        <f t="shared" ca="1" si="20"/>
        <v>0</v>
      </c>
      <c r="H51" s="73"/>
      <c r="I51" s="74">
        <f t="shared" ca="1" si="2"/>
        <v>0</v>
      </c>
      <c r="J51" s="73"/>
      <c r="K51" s="113">
        <f t="shared" ca="1" si="11"/>
        <v>0</v>
      </c>
      <c r="L51" s="73"/>
      <c r="M51" s="113">
        <f t="shared" ca="1" si="12"/>
        <v>0</v>
      </c>
      <c r="N51" s="73"/>
      <c r="O51" s="113">
        <f t="shared" ca="1" si="13"/>
        <v>0</v>
      </c>
      <c r="P51" s="73"/>
      <c r="Q51" s="74">
        <f t="shared" ca="1" si="14"/>
        <v>0</v>
      </c>
      <c r="R51" s="73"/>
      <c r="S51" s="113">
        <f t="shared" ca="1" si="3"/>
        <v>0</v>
      </c>
      <c r="T51" s="73"/>
      <c r="U51" s="113">
        <f t="shared" ca="1" si="4"/>
        <v>0</v>
      </c>
      <c r="V51" s="73"/>
      <c r="W51" s="113">
        <f t="shared" ca="1" si="5"/>
        <v>0</v>
      </c>
      <c r="X51" s="101"/>
      <c r="Y51" s="74">
        <f t="shared" ca="1" si="6"/>
        <v>0</v>
      </c>
      <c r="Z51" s="73"/>
      <c r="AA51" s="113">
        <f t="shared" ca="1" si="15"/>
        <v>0</v>
      </c>
      <c r="AB51" s="101"/>
      <c r="AC51" s="113">
        <f t="shared" ca="1" si="16"/>
        <v>0</v>
      </c>
      <c r="AD51" s="101"/>
      <c r="AE51" s="113">
        <f t="shared" ca="1" si="17"/>
        <v>0</v>
      </c>
      <c r="AF51" s="73"/>
      <c r="AG51" s="74">
        <f t="shared" ca="1" si="23"/>
        <v>0</v>
      </c>
      <c r="AH51" s="73"/>
      <c r="AI51" s="74">
        <f t="shared" ca="1" si="24"/>
        <v>0</v>
      </c>
      <c r="AJ51" s="73"/>
      <c r="AK51" s="74">
        <f t="shared" ca="1" si="9"/>
        <v>0</v>
      </c>
      <c r="AL51" s="73"/>
      <c r="AM51" s="74">
        <f t="shared" ca="1" si="18"/>
        <v>0</v>
      </c>
      <c r="AN51" s="82">
        <f t="shared" ca="1" si="10"/>
        <v>0</v>
      </c>
      <c r="AO51" s="74"/>
      <c r="AP51" s="139">
        <f t="shared" ca="1" si="19"/>
        <v>0</v>
      </c>
    </row>
    <row r="52" spans="1:42" ht="15" customHeight="1" x14ac:dyDescent="0.2">
      <c r="A52" s="84" t="s">
        <v>219</v>
      </c>
      <c r="B52" s="14" t="s">
        <v>65</v>
      </c>
      <c r="C52" s="18" t="s">
        <v>6</v>
      </c>
      <c r="D52" s="19">
        <v>100</v>
      </c>
      <c r="E52" s="20">
        <f t="shared" si="21"/>
        <v>1</v>
      </c>
      <c r="F52" s="73"/>
      <c r="G52" s="74">
        <f t="shared" si="20"/>
        <v>0</v>
      </c>
      <c r="H52" s="73"/>
      <c r="I52" s="74">
        <f t="shared" si="2"/>
        <v>0</v>
      </c>
      <c r="J52" s="73"/>
      <c r="K52" s="113">
        <f t="shared" si="11"/>
        <v>0</v>
      </c>
      <c r="L52" s="73"/>
      <c r="M52" s="113">
        <f t="shared" si="12"/>
        <v>0</v>
      </c>
      <c r="N52" s="73">
        <v>1</v>
      </c>
      <c r="O52" s="113">
        <f t="shared" si="13"/>
        <v>100</v>
      </c>
      <c r="P52" s="73"/>
      <c r="Q52" s="74">
        <f t="shared" si="14"/>
        <v>0</v>
      </c>
      <c r="R52" s="73"/>
      <c r="S52" s="113">
        <f t="shared" si="3"/>
        <v>0</v>
      </c>
      <c r="T52" s="73"/>
      <c r="U52" s="113">
        <f t="shared" si="4"/>
        <v>0</v>
      </c>
      <c r="V52" s="73"/>
      <c r="W52" s="113">
        <f t="shared" si="5"/>
        <v>0</v>
      </c>
      <c r="X52" s="101"/>
      <c r="Y52" s="74">
        <f t="shared" si="6"/>
        <v>0</v>
      </c>
      <c r="Z52" s="73"/>
      <c r="AA52" s="113">
        <f t="shared" si="15"/>
        <v>0</v>
      </c>
      <c r="AB52" s="101"/>
      <c r="AC52" s="113">
        <f>IF($D52="",0,$D52*AB52)</f>
        <v>0</v>
      </c>
      <c r="AD52" s="101"/>
      <c r="AE52" s="113">
        <f>IF($D52="",0,$D52*AD52)</f>
        <v>0</v>
      </c>
      <c r="AF52" s="73"/>
      <c r="AG52" s="74">
        <f t="shared" si="23"/>
        <v>0</v>
      </c>
      <c r="AH52" s="73"/>
      <c r="AI52" s="74">
        <f t="shared" si="24"/>
        <v>0</v>
      </c>
      <c r="AJ52" s="73"/>
      <c r="AK52" s="74">
        <f t="shared" si="9"/>
        <v>0</v>
      </c>
      <c r="AL52" s="73"/>
      <c r="AM52" s="74">
        <f t="shared" si="18"/>
        <v>0</v>
      </c>
      <c r="AN52" s="82">
        <f t="shared" si="10"/>
        <v>100</v>
      </c>
      <c r="AO52" s="74"/>
      <c r="AP52" s="139">
        <f t="shared" si="19"/>
        <v>100</v>
      </c>
    </row>
    <row r="53" spans="1:42" ht="15" customHeight="1" x14ac:dyDescent="0.2">
      <c r="A53" s="84" t="s">
        <v>220</v>
      </c>
      <c r="B53" s="14" t="s">
        <v>65</v>
      </c>
      <c r="C53" s="18" t="s">
        <v>8</v>
      </c>
      <c r="D53" s="19">
        <v>60</v>
      </c>
      <c r="E53" s="20">
        <f t="shared" si="21"/>
        <v>0</v>
      </c>
      <c r="F53" s="73"/>
      <c r="G53" s="74">
        <f t="shared" si="20"/>
        <v>0</v>
      </c>
      <c r="H53" s="73"/>
      <c r="I53" s="74">
        <f t="shared" si="2"/>
        <v>0</v>
      </c>
      <c r="J53" s="73"/>
      <c r="K53" s="113">
        <f t="shared" si="11"/>
        <v>0</v>
      </c>
      <c r="L53" s="73"/>
      <c r="M53" s="113">
        <f t="shared" si="12"/>
        <v>0</v>
      </c>
      <c r="N53" s="73"/>
      <c r="O53" s="113">
        <f t="shared" si="13"/>
        <v>0</v>
      </c>
      <c r="P53" s="73"/>
      <c r="Q53" s="74">
        <f t="shared" si="14"/>
        <v>0</v>
      </c>
      <c r="R53" s="73"/>
      <c r="S53" s="113">
        <f t="shared" si="3"/>
        <v>0</v>
      </c>
      <c r="T53" s="73"/>
      <c r="U53" s="113">
        <f t="shared" si="4"/>
        <v>0</v>
      </c>
      <c r="V53" s="73"/>
      <c r="W53" s="113">
        <f t="shared" si="5"/>
        <v>0</v>
      </c>
      <c r="X53" s="101"/>
      <c r="Y53" s="74">
        <f t="shared" si="6"/>
        <v>0</v>
      </c>
      <c r="Z53" s="73"/>
      <c r="AA53" s="113">
        <f t="shared" si="15"/>
        <v>0</v>
      </c>
      <c r="AB53" s="101"/>
      <c r="AC53" s="113">
        <f t="shared" si="16"/>
        <v>0</v>
      </c>
      <c r="AD53" s="101"/>
      <c r="AE53" s="113">
        <f t="shared" ref="AE53:AE83" si="25">IF($D53="",0,$D53*AD53)</f>
        <v>0</v>
      </c>
      <c r="AF53" s="73"/>
      <c r="AG53" s="74">
        <f t="shared" si="23"/>
        <v>0</v>
      </c>
      <c r="AH53" s="73"/>
      <c r="AI53" s="74">
        <f t="shared" si="24"/>
        <v>0</v>
      </c>
      <c r="AJ53" s="73"/>
      <c r="AK53" s="74">
        <f t="shared" si="9"/>
        <v>0</v>
      </c>
      <c r="AL53" s="73"/>
      <c r="AM53" s="74">
        <f t="shared" si="18"/>
        <v>0</v>
      </c>
      <c r="AN53" s="82">
        <f t="shared" si="10"/>
        <v>0</v>
      </c>
      <c r="AO53" s="74"/>
      <c r="AP53" s="139">
        <f t="shared" si="19"/>
        <v>0</v>
      </c>
    </row>
    <row r="54" spans="1:42" ht="15" customHeight="1" x14ac:dyDescent="0.2">
      <c r="A54" s="84" t="s">
        <v>217</v>
      </c>
      <c r="B54" s="14" t="s">
        <v>65</v>
      </c>
      <c r="C54" s="18" t="s">
        <v>9</v>
      </c>
      <c r="D54" s="19">
        <v>35</v>
      </c>
      <c r="E54" s="20">
        <f t="shared" si="21"/>
        <v>0</v>
      </c>
      <c r="F54" s="73"/>
      <c r="G54" s="74">
        <f t="shared" si="20"/>
        <v>0</v>
      </c>
      <c r="H54" s="73"/>
      <c r="I54" s="74">
        <f t="shared" si="2"/>
        <v>0</v>
      </c>
      <c r="J54" s="73"/>
      <c r="K54" s="113">
        <f t="shared" si="11"/>
        <v>0</v>
      </c>
      <c r="L54" s="73"/>
      <c r="M54" s="113">
        <f t="shared" si="12"/>
        <v>0</v>
      </c>
      <c r="N54" s="73"/>
      <c r="O54" s="113">
        <f t="shared" si="13"/>
        <v>0</v>
      </c>
      <c r="P54" s="73"/>
      <c r="Q54" s="74">
        <f t="shared" si="14"/>
        <v>0</v>
      </c>
      <c r="R54" s="73"/>
      <c r="S54" s="113">
        <f t="shared" si="3"/>
        <v>0</v>
      </c>
      <c r="T54" s="73"/>
      <c r="U54" s="113">
        <f t="shared" si="4"/>
        <v>0</v>
      </c>
      <c r="V54" s="73"/>
      <c r="W54" s="113">
        <f t="shared" si="5"/>
        <v>0</v>
      </c>
      <c r="X54" s="101"/>
      <c r="Y54" s="74">
        <f t="shared" si="6"/>
        <v>0</v>
      </c>
      <c r="Z54" s="73"/>
      <c r="AA54" s="113">
        <f t="shared" si="15"/>
        <v>0</v>
      </c>
      <c r="AB54" s="101"/>
      <c r="AC54" s="113">
        <f t="shared" si="16"/>
        <v>0</v>
      </c>
      <c r="AD54" s="101"/>
      <c r="AE54" s="113">
        <f t="shared" si="25"/>
        <v>0</v>
      </c>
      <c r="AF54" s="73"/>
      <c r="AG54" s="74">
        <v>0</v>
      </c>
      <c r="AH54" s="73"/>
      <c r="AI54" s="74">
        <v>0</v>
      </c>
      <c r="AJ54" s="73"/>
      <c r="AK54" s="74">
        <f t="shared" si="9"/>
        <v>0</v>
      </c>
      <c r="AL54" s="73"/>
      <c r="AM54" s="74">
        <f t="shared" si="18"/>
        <v>0</v>
      </c>
      <c r="AN54" s="82">
        <f t="shared" si="10"/>
        <v>0</v>
      </c>
      <c r="AO54" s="74"/>
      <c r="AP54" s="139">
        <f t="shared" si="19"/>
        <v>0</v>
      </c>
    </row>
    <row r="55" spans="1:42" ht="15" customHeight="1" x14ac:dyDescent="0.2">
      <c r="A55" s="84" t="s">
        <v>194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D</v>
      </c>
      <c r="D55" s="19">
        <f t="shared" ca="1" si="0"/>
        <v>100</v>
      </c>
      <c r="E55" s="20">
        <f t="shared" si="21"/>
        <v>0</v>
      </c>
      <c r="F55" s="73"/>
      <c r="G55" s="74">
        <f t="shared" ca="1" si="20"/>
        <v>0</v>
      </c>
      <c r="H55" s="73"/>
      <c r="I55" s="74">
        <f t="shared" ca="1" si="2"/>
        <v>0</v>
      </c>
      <c r="J55" s="73"/>
      <c r="K55" s="113">
        <f t="shared" ca="1" si="11"/>
        <v>0</v>
      </c>
      <c r="L55" s="73"/>
      <c r="M55" s="113">
        <f t="shared" ca="1" si="12"/>
        <v>0</v>
      </c>
      <c r="N55" s="73"/>
      <c r="O55" s="113">
        <f t="shared" ca="1" si="13"/>
        <v>0</v>
      </c>
      <c r="P55" s="73"/>
      <c r="Q55" s="74">
        <f t="shared" ca="1" si="14"/>
        <v>0</v>
      </c>
      <c r="R55" s="73"/>
      <c r="S55" s="113">
        <f t="shared" ca="1" si="3"/>
        <v>0</v>
      </c>
      <c r="T55" s="73"/>
      <c r="U55" s="113">
        <f t="shared" ca="1" si="4"/>
        <v>0</v>
      </c>
      <c r="V55" s="73"/>
      <c r="W55" s="113">
        <f t="shared" ca="1" si="5"/>
        <v>0</v>
      </c>
      <c r="X55" s="101"/>
      <c r="Y55" s="74">
        <f t="shared" ca="1" si="6"/>
        <v>0</v>
      </c>
      <c r="Z55" s="73"/>
      <c r="AA55" s="113">
        <f t="shared" ca="1" si="15"/>
        <v>0</v>
      </c>
      <c r="AB55" s="101"/>
      <c r="AC55" s="113">
        <f t="shared" ca="1" si="16"/>
        <v>0</v>
      </c>
      <c r="AD55" s="101"/>
      <c r="AE55" s="113">
        <f t="shared" ca="1" si="25"/>
        <v>0</v>
      </c>
      <c r="AF55" s="73"/>
      <c r="AG55" s="74">
        <v>0</v>
      </c>
      <c r="AH55" s="73"/>
      <c r="AI55" s="74">
        <f t="shared" ref="AI55:AI103" ca="1" si="26">IF(D55="",0,D55*AH55)</f>
        <v>0</v>
      </c>
      <c r="AJ55" s="73"/>
      <c r="AK55" s="74">
        <f t="shared" ca="1" si="9"/>
        <v>0</v>
      </c>
      <c r="AL55" s="73"/>
      <c r="AM55" s="74">
        <f t="shared" ca="1" si="18"/>
        <v>0</v>
      </c>
      <c r="AN55" s="82">
        <f t="shared" ca="1" si="10"/>
        <v>0</v>
      </c>
      <c r="AO55" s="74"/>
      <c r="AP55" s="139">
        <f t="shared" ca="1" si="19"/>
        <v>0</v>
      </c>
    </row>
    <row r="56" spans="1:42" ht="15" customHeight="1" x14ac:dyDescent="0.2">
      <c r="A56" s="84" t="s">
        <v>215</v>
      </c>
      <c r="B56" t="str">
        <f>IF($A56="","",INDEX('MA-Liste'!$D:$D,MATCH($A56,'MA-Liste'!$M:$M,FALSE)))</f>
        <v>AeBo</v>
      </c>
      <c r="C56" s="4" t="str">
        <f ca="1">IF($A56="","",INDEX(INDIRECT("'MA-Liste'!"&amp;$C$11),MATCH($A56,'MA-Liste'!$M:$M,FALSE)))</f>
        <v>D</v>
      </c>
      <c r="D56" s="19">
        <f t="shared" ca="1" si="0"/>
        <v>100</v>
      </c>
      <c r="E56" s="20">
        <f t="shared" si="21"/>
        <v>0</v>
      </c>
      <c r="F56" s="73"/>
      <c r="G56" s="74">
        <f t="shared" ca="1" si="20"/>
        <v>0</v>
      </c>
      <c r="H56" s="73"/>
      <c r="I56" s="74">
        <f t="shared" ca="1" si="2"/>
        <v>0</v>
      </c>
      <c r="J56" s="73"/>
      <c r="K56" s="113">
        <f t="shared" ca="1" si="11"/>
        <v>0</v>
      </c>
      <c r="L56" s="73"/>
      <c r="M56" s="113">
        <f t="shared" ca="1" si="12"/>
        <v>0</v>
      </c>
      <c r="N56" s="73"/>
      <c r="O56" s="113">
        <f t="shared" ca="1" si="13"/>
        <v>0</v>
      </c>
      <c r="P56" s="73"/>
      <c r="Q56" s="74">
        <f t="shared" ca="1" si="14"/>
        <v>0</v>
      </c>
      <c r="R56" s="73"/>
      <c r="S56" s="113">
        <f t="shared" ca="1" si="3"/>
        <v>0</v>
      </c>
      <c r="T56" s="73"/>
      <c r="U56" s="113">
        <f t="shared" ca="1" si="4"/>
        <v>0</v>
      </c>
      <c r="V56" s="73"/>
      <c r="W56" s="113">
        <f t="shared" ca="1" si="5"/>
        <v>0</v>
      </c>
      <c r="X56" s="101"/>
      <c r="Y56" s="74">
        <f t="shared" ca="1" si="6"/>
        <v>0</v>
      </c>
      <c r="Z56" s="73"/>
      <c r="AA56" s="113">
        <f t="shared" ca="1" si="15"/>
        <v>0</v>
      </c>
      <c r="AB56" s="101"/>
      <c r="AC56" s="113">
        <f t="shared" ca="1" si="16"/>
        <v>0</v>
      </c>
      <c r="AD56" s="101"/>
      <c r="AE56" s="113">
        <f t="shared" ca="1" si="25"/>
        <v>0</v>
      </c>
      <c r="AF56" s="73"/>
      <c r="AG56" s="74">
        <v>0</v>
      </c>
      <c r="AH56" s="73"/>
      <c r="AI56" s="74">
        <f t="shared" ca="1" si="26"/>
        <v>0</v>
      </c>
      <c r="AJ56" s="73"/>
      <c r="AK56" s="74">
        <f t="shared" ca="1" si="9"/>
        <v>0</v>
      </c>
      <c r="AL56" s="73"/>
      <c r="AM56" s="74">
        <f t="shared" ca="1" si="18"/>
        <v>0</v>
      </c>
      <c r="AN56" s="82">
        <f t="shared" ca="1" si="10"/>
        <v>0</v>
      </c>
      <c r="AO56" s="74"/>
      <c r="AP56" s="139">
        <f t="shared" ca="1" si="19"/>
        <v>0</v>
      </c>
    </row>
    <row r="57" spans="1:42" ht="15" customHeight="1" x14ac:dyDescent="0.2">
      <c r="A57" s="84" t="s">
        <v>226</v>
      </c>
      <c r="B57" t="str">
        <f>IF($A57="","",INDEX('MA-Liste'!$D:$D,MATCH($A57,'MA-Liste'!$M:$M,FALSE)))</f>
        <v>AeBo</v>
      </c>
      <c r="C57" s="4" t="str">
        <f ca="1">IF($A57="","",INDEX(INDIRECT("'MA-Liste'!"&amp;$C$11),MATCH($A57,'MA-Liste'!$M:$M,FALSE)))</f>
        <v>B</v>
      </c>
      <c r="D57" s="19">
        <f t="shared" ca="1" si="0"/>
        <v>140</v>
      </c>
      <c r="E57" s="20">
        <f t="shared" si="21"/>
        <v>0</v>
      </c>
      <c r="F57" s="73"/>
      <c r="G57" s="74">
        <f t="shared" ca="1" si="20"/>
        <v>0</v>
      </c>
      <c r="H57" s="73"/>
      <c r="I57" s="74">
        <f t="shared" ca="1" si="2"/>
        <v>0</v>
      </c>
      <c r="J57" s="73"/>
      <c r="K57" s="113">
        <f t="shared" ca="1" si="11"/>
        <v>0</v>
      </c>
      <c r="L57" s="73"/>
      <c r="M57" s="113">
        <f t="shared" ca="1" si="12"/>
        <v>0</v>
      </c>
      <c r="N57" s="73"/>
      <c r="O57" s="113">
        <f t="shared" ca="1" si="13"/>
        <v>0</v>
      </c>
      <c r="P57" s="73"/>
      <c r="Q57" s="74">
        <f t="shared" ca="1" si="14"/>
        <v>0</v>
      </c>
      <c r="R57" s="73"/>
      <c r="S57" s="113">
        <f t="shared" ca="1" si="3"/>
        <v>0</v>
      </c>
      <c r="T57" s="73"/>
      <c r="U57" s="113">
        <f t="shared" ca="1" si="4"/>
        <v>0</v>
      </c>
      <c r="V57" s="73"/>
      <c r="W57" s="113">
        <f t="shared" ca="1" si="5"/>
        <v>0</v>
      </c>
      <c r="X57" s="101"/>
      <c r="Y57" s="74">
        <f t="shared" ca="1" si="6"/>
        <v>0</v>
      </c>
      <c r="Z57" s="73"/>
      <c r="AA57" s="113">
        <f t="shared" ca="1" si="15"/>
        <v>0</v>
      </c>
      <c r="AB57" s="101"/>
      <c r="AC57" s="113">
        <f t="shared" ca="1" si="16"/>
        <v>0</v>
      </c>
      <c r="AD57" s="101"/>
      <c r="AE57" s="113">
        <f t="shared" ca="1" si="25"/>
        <v>0</v>
      </c>
      <c r="AF57" s="73"/>
      <c r="AG57" s="74">
        <v>0</v>
      </c>
      <c r="AH57" s="73"/>
      <c r="AI57" s="74">
        <f t="shared" ca="1" si="26"/>
        <v>0</v>
      </c>
      <c r="AJ57" s="73"/>
      <c r="AK57" s="74">
        <f t="shared" ca="1" si="9"/>
        <v>0</v>
      </c>
      <c r="AL57" s="73"/>
      <c r="AM57" s="74">
        <f t="shared" ca="1" si="18"/>
        <v>0</v>
      </c>
      <c r="AN57" s="82">
        <f t="shared" ca="1" si="10"/>
        <v>0</v>
      </c>
      <c r="AO57" s="74"/>
      <c r="AP57" s="139">
        <f t="shared" ca="1" si="19"/>
        <v>0</v>
      </c>
    </row>
    <row r="58" spans="1:42" ht="15" customHeight="1" x14ac:dyDescent="0.2">
      <c r="A58" s="84" t="s">
        <v>163</v>
      </c>
      <c r="B58" t="str">
        <f>IF($A58="","",INDEX('MA-Liste'!$D:$D,MATCH($A58,'MA-Liste'!$M:$M,FALSE)))</f>
        <v>AeBo</v>
      </c>
      <c r="C58" s="4" t="str">
        <f ca="1">IF($A58="","",INDEX(INDIRECT("'MA-Liste'!"&amp;$C$11),MATCH($A58,'MA-Liste'!$M:$M,FALSE)))</f>
        <v>B</v>
      </c>
      <c r="D58" s="19">
        <f t="shared" ca="1" si="0"/>
        <v>140</v>
      </c>
      <c r="E58" s="20">
        <f t="shared" si="21"/>
        <v>0</v>
      </c>
      <c r="F58" s="73"/>
      <c r="G58" s="74">
        <f t="shared" ca="1" si="20"/>
        <v>0</v>
      </c>
      <c r="H58" s="73"/>
      <c r="I58" s="74">
        <f t="shared" ca="1" si="2"/>
        <v>0</v>
      </c>
      <c r="J58" s="73"/>
      <c r="K58" s="113">
        <f t="shared" ca="1" si="11"/>
        <v>0</v>
      </c>
      <c r="L58" s="73"/>
      <c r="M58" s="113">
        <f t="shared" ca="1" si="12"/>
        <v>0</v>
      </c>
      <c r="N58" s="73"/>
      <c r="O58" s="113">
        <f t="shared" ca="1" si="13"/>
        <v>0</v>
      </c>
      <c r="P58" s="73"/>
      <c r="Q58" s="74">
        <f t="shared" ca="1" si="14"/>
        <v>0</v>
      </c>
      <c r="R58" s="73"/>
      <c r="S58" s="113">
        <f t="shared" ca="1" si="3"/>
        <v>0</v>
      </c>
      <c r="T58" s="73"/>
      <c r="U58" s="113">
        <f t="shared" ca="1" si="4"/>
        <v>0</v>
      </c>
      <c r="V58" s="73"/>
      <c r="W58" s="113">
        <f t="shared" ca="1" si="5"/>
        <v>0</v>
      </c>
      <c r="X58" s="101"/>
      <c r="Y58" s="74">
        <f t="shared" ca="1" si="6"/>
        <v>0</v>
      </c>
      <c r="Z58" s="73"/>
      <c r="AA58" s="113">
        <f t="shared" ca="1" si="15"/>
        <v>0</v>
      </c>
      <c r="AB58" s="101"/>
      <c r="AC58" s="113">
        <f t="shared" ca="1" si="16"/>
        <v>0</v>
      </c>
      <c r="AD58" s="101"/>
      <c r="AE58" s="113">
        <f t="shared" ca="1" si="25"/>
        <v>0</v>
      </c>
      <c r="AF58" s="73"/>
      <c r="AG58" s="74">
        <v>0</v>
      </c>
      <c r="AH58" s="73"/>
      <c r="AI58" s="74">
        <f t="shared" ca="1" si="26"/>
        <v>0</v>
      </c>
      <c r="AJ58" s="73"/>
      <c r="AK58" s="74">
        <f t="shared" ca="1" si="9"/>
        <v>0</v>
      </c>
      <c r="AL58" s="73"/>
      <c r="AM58" s="74">
        <f t="shared" ca="1" si="18"/>
        <v>0</v>
      </c>
      <c r="AN58" s="82">
        <f t="shared" ca="1" si="10"/>
        <v>0</v>
      </c>
      <c r="AO58" s="74"/>
      <c r="AP58" s="139">
        <f t="shared" ca="1" si="19"/>
        <v>0</v>
      </c>
    </row>
    <row r="59" spans="1:42" ht="15" customHeight="1" x14ac:dyDescent="0.2">
      <c r="A59" s="84" t="s">
        <v>227</v>
      </c>
      <c r="B59" t="str">
        <f>IF($A59="","",INDEX('MA-Liste'!$D:$D,MATCH($A59,'MA-Liste'!$M:$M,FALSE)))</f>
        <v>AeBo</v>
      </c>
      <c r="C59" s="4" t="str">
        <f ca="1">IF($A59="","",INDEX(INDIRECT("'MA-Liste'!"&amp;$C$11),MATCH($A59,'MA-Liste'!$M:$M,FALSE)))</f>
        <v>C</v>
      </c>
      <c r="D59" s="19">
        <f t="shared" ca="1" si="0"/>
        <v>118</v>
      </c>
      <c r="E59" s="20">
        <f t="shared" si="21"/>
        <v>0</v>
      </c>
      <c r="F59" s="73"/>
      <c r="G59" s="74">
        <f t="shared" ca="1" si="20"/>
        <v>0</v>
      </c>
      <c r="H59" s="73"/>
      <c r="I59" s="74">
        <f t="shared" ca="1" si="2"/>
        <v>0</v>
      </c>
      <c r="J59" s="73"/>
      <c r="K59" s="113">
        <f t="shared" ca="1" si="11"/>
        <v>0</v>
      </c>
      <c r="L59" s="73"/>
      <c r="M59" s="113">
        <f t="shared" ca="1" si="12"/>
        <v>0</v>
      </c>
      <c r="N59" s="73"/>
      <c r="O59" s="113">
        <f t="shared" ca="1" si="13"/>
        <v>0</v>
      </c>
      <c r="P59" s="73"/>
      <c r="Q59" s="74">
        <f t="shared" ca="1" si="14"/>
        <v>0</v>
      </c>
      <c r="R59" s="73"/>
      <c r="S59" s="113">
        <f t="shared" ca="1" si="3"/>
        <v>0</v>
      </c>
      <c r="T59" s="73"/>
      <c r="U59" s="113">
        <f t="shared" ca="1" si="4"/>
        <v>0</v>
      </c>
      <c r="V59" s="73"/>
      <c r="W59" s="113">
        <f t="shared" ca="1" si="5"/>
        <v>0</v>
      </c>
      <c r="X59" s="101"/>
      <c r="Y59" s="74">
        <f t="shared" ca="1" si="6"/>
        <v>0</v>
      </c>
      <c r="Z59" s="73"/>
      <c r="AA59" s="113">
        <f t="shared" ca="1" si="15"/>
        <v>0</v>
      </c>
      <c r="AB59" s="101"/>
      <c r="AC59" s="113">
        <f t="shared" ca="1" si="16"/>
        <v>0</v>
      </c>
      <c r="AD59" s="101"/>
      <c r="AE59" s="113">
        <f t="shared" ca="1" si="25"/>
        <v>0</v>
      </c>
      <c r="AF59" s="73"/>
      <c r="AG59" s="74">
        <v>0</v>
      </c>
      <c r="AH59" s="73"/>
      <c r="AI59" s="74">
        <f t="shared" ca="1" si="26"/>
        <v>0</v>
      </c>
      <c r="AJ59" s="73"/>
      <c r="AK59" s="74">
        <f t="shared" ca="1" si="9"/>
        <v>0</v>
      </c>
      <c r="AL59" s="73"/>
      <c r="AM59" s="74">
        <f t="shared" ca="1" si="18"/>
        <v>0</v>
      </c>
      <c r="AN59" s="82">
        <f t="shared" ca="1" si="10"/>
        <v>0</v>
      </c>
      <c r="AO59" s="74"/>
      <c r="AP59" s="139">
        <f t="shared" ca="1" si="19"/>
        <v>0</v>
      </c>
    </row>
    <row r="60" spans="1:42" ht="15" customHeight="1" x14ac:dyDescent="0.2">
      <c r="A60" s="84" t="s">
        <v>238</v>
      </c>
      <c r="B60" t="s">
        <v>65</v>
      </c>
      <c r="C60" s="4" t="str">
        <f ca="1">IF($A60="","",INDEX(INDIRECT("'MA-Liste'!"&amp;$C$11),MATCH($A60,'MA-Liste'!$M:$M,FALSE)))</f>
        <v>G</v>
      </c>
      <c r="D60" s="19">
        <f t="shared" ca="1" si="0"/>
        <v>35</v>
      </c>
      <c r="E60" s="20">
        <f t="shared" si="21"/>
        <v>0</v>
      </c>
      <c r="F60" s="73"/>
      <c r="G60" s="74">
        <f t="shared" ca="1" si="20"/>
        <v>0</v>
      </c>
      <c r="H60" s="73"/>
      <c r="I60" s="74">
        <f t="shared" ca="1" si="2"/>
        <v>0</v>
      </c>
      <c r="J60" s="73"/>
      <c r="K60" s="113">
        <f t="shared" ca="1" si="11"/>
        <v>0</v>
      </c>
      <c r="L60" s="73"/>
      <c r="M60" s="113">
        <f t="shared" ca="1" si="12"/>
        <v>0</v>
      </c>
      <c r="N60" s="73"/>
      <c r="O60" s="113">
        <f t="shared" ca="1" si="13"/>
        <v>0</v>
      </c>
      <c r="P60" s="73"/>
      <c r="Q60" s="74">
        <f t="shared" ca="1" si="14"/>
        <v>0</v>
      </c>
      <c r="R60" s="73"/>
      <c r="S60" s="113">
        <f t="shared" ca="1" si="3"/>
        <v>0</v>
      </c>
      <c r="T60" s="73"/>
      <c r="U60" s="113">
        <f t="shared" ca="1" si="4"/>
        <v>0</v>
      </c>
      <c r="V60" s="73"/>
      <c r="W60" s="113">
        <f t="shared" ca="1" si="5"/>
        <v>0</v>
      </c>
      <c r="X60" s="101"/>
      <c r="Y60" s="74">
        <f t="shared" ca="1" si="6"/>
        <v>0</v>
      </c>
      <c r="Z60" s="73"/>
      <c r="AA60" s="113">
        <f t="shared" ca="1" si="15"/>
        <v>0</v>
      </c>
      <c r="AB60" s="101"/>
      <c r="AC60" s="113">
        <f t="shared" ca="1" si="16"/>
        <v>0</v>
      </c>
      <c r="AD60" s="101"/>
      <c r="AE60" s="113">
        <f t="shared" ca="1" si="25"/>
        <v>0</v>
      </c>
      <c r="AF60" s="73"/>
      <c r="AG60" s="74">
        <v>0</v>
      </c>
      <c r="AH60" s="73"/>
      <c r="AI60" s="74">
        <f t="shared" ca="1" si="26"/>
        <v>0</v>
      </c>
      <c r="AJ60" s="73"/>
      <c r="AK60" s="74">
        <f t="shared" ca="1" si="9"/>
        <v>0</v>
      </c>
      <c r="AL60" s="73"/>
      <c r="AM60" s="74">
        <f t="shared" ca="1" si="18"/>
        <v>0</v>
      </c>
      <c r="AN60" s="82">
        <f t="shared" ca="1" si="10"/>
        <v>0</v>
      </c>
      <c r="AO60" s="74"/>
      <c r="AP60" s="139">
        <f t="shared" ca="1" si="19"/>
        <v>0</v>
      </c>
    </row>
    <row r="61" spans="1:42" ht="15" customHeight="1" x14ac:dyDescent="0.2">
      <c r="A61" s="84" t="s">
        <v>229</v>
      </c>
      <c r="B61" t="str">
        <f>IF($A61="","",INDEX('MA-Liste'!$D:$D,MATCH($A61,'MA-Liste'!$M:$M,FALSE)))</f>
        <v>AeBo</v>
      </c>
      <c r="C61" s="4" t="str">
        <f ca="1">IF($A61="","",INDEX(INDIRECT("'MA-Liste'!"&amp;$C$11),MATCH($A61,'MA-Liste'!$M:$M,FALSE)))</f>
        <v>G</v>
      </c>
      <c r="D61" s="19">
        <f t="shared" ca="1" si="0"/>
        <v>35</v>
      </c>
      <c r="E61" s="20">
        <f t="shared" si="21"/>
        <v>0</v>
      </c>
      <c r="F61" s="73"/>
      <c r="G61" s="74">
        <f t="shared" ca="1" si="20"/>
        <v>0</v>
      </c>
      <c r="H61" s="73"/>
      <c r="I61" s="74">
        <f t="shared" ca="1" si="2"/>
        <v>0</v>
      </c>
      <c r="J61" s="73"/>
      <c r="K61" s="113">
        <f t="shared" ca="1" si="11"/>
        <v>0</v>
      </c>
      <c r="L61" s="73"/>
      <c r="M61" s="113">
        <f t="shared" ca="1" si="12"/>
        <v>0</v>
      </c>
      <c r="N61" s="73"/>
      <c r="O61" s="113">
        <f t="shared" ca="1" si="13"/>
        <v>0</v>
      </c>
      <c r="P61" s="73"/>
      <c r="Q61" s="74">
        <f t="shared" ca="1" si="14"/>
        <v>0</v>
      </c>
      <c r="R61" s="73"/>
      <c r="S61" s="113">
        <f t="shared" ca="1" si="3"/>
        <v>0</v>
      </c>
      <c r="T61" s="73"/>
      <c r="U61" s="113">
        <f t="shared" ca="1" si="4"/>
        <v>0</v>
      </c>
      <c r="V61" s="73"/>
      <c r="W61" s="113">
        <f t="shared" ca="1" si="5"/>
        <v>0</v>
      </c>
      <c r="X61" s="101"/>
      <c r="Y61" s="74">
        <f t="shared" ca="1" si="6"/>
        <v>0</v>
      </c>
      <c r="Z61" s="73"/>
      <c r="AA61" s="113">
        <f t="shared" ca="1" si="15"/>
        <v>0</v>
      </c>
      <c r="AB61" s="101"/>
      <c r="AC61" s="113">
        <f t="shared" ca="1" si="16"/>
        <v>0</v>
      </c>
      <c r="AD61" s="101"/>
      <c r="AE61" s="113">
        <f t="shared" ca="1" si="25"/>
        <v>0</v>
      </c>
      <c r="AF61" s="73"/>
      <c r="AG61" s="74">
        <v>0</v>
      </c>
      <c r="AH61" s="73"/>
      <c r="AI61" s="74">
        <f t="shared" ca="1" si="26"/>
        <v>0</v>
      </c>
      <c r="AJ61" s="73"/>
      <c r="AK61" s="74">
        <f t="shared" ca="1" si="9"/>
        <v>0</v>
      </c>
      <c r="AL61" s="73"/>
      <c r="AM61" s="74">
        <f t="shared" ca="1" si="18"/>
        <v>0</v>
      </c>
      <c r="AN61" s="82">
        <f t="shared" ca="1" si="10"/>
        <v>0</v>
      </c>
      <c r="AO61" s="74"/>
      <c r="AP61" s="139">
        <f t="shared" ca="1" si="19"/>
        <v>0</v>
      </c>
    </row>
    <row r="62" spans="1:42" ht="15" customHeight="1" x14ac:dyDescent="0.2">
      <c r="A62" s="84" t="s">
        <v>234</v>
      </c>
      <c r="B62" t="s">
        <v>65</v>
      </c>
      <c r="C62" s="4" t="s">
        <v>7</v>
      </c>
      <c r="D62" s="19">
        <f t="shared" si="0"/>
        <v>75</v>
      </c>
      <c r="E62" s="20">
        <f t="shared" si="21"/>
        <v>0</v>
      </c>
      <c r="F62" s="73"/>
      <c r="G62" s="74">
        <f t="shared" si="20"/>
        <v>0</v>
      </c>
      <c r="H62" s="73"/>
      <c r="I62" s="74">
        <f t="shared" si="2"/>
        <v>0</v>
      </c>
      <c r="J62" s="73"/>
      <c r="K62" s="113">
        <f t="shared" si="11"/>
        <v>0</v>
      </c>
      <c r="L62" s="73"/>
      <c r="M62" s="113">
        <f t="shared" si="12"/>
        <v>0</v>
      </c>
      <c r="N62" s="73"/>
      <c r="O62" s="113">
        <f t="shared" si="13"/>
        <v>0</v>
      </c>
      <c r="P62" s="73"/>
      <c r="Q62" s="74">
        <f t="shared" si="14"/>
        <v>0</v>
      </c>
      <c r="R62" s="73"/>
      <c r="S62" s="113">
        <f t="shared" si="3"/>
        <v>0</v>
      </c>
      <c r="T62" s="73"/>
      <c r="U62" s="113">
        <f t="shared" si="4"/>
        <v>0</v>
      </c>
      <c r="V62" s="73"/>
      <c r="W62" s="113">
        <f t="shared" si="5"/>
        <v>0</v>
      </c>
      <c r="X62" s="101"/>
      <c r="Y62" s="74">
        <f t="shared" si="6"/>
        <v>0</v>
      </c>
      <c r="Z62" s="73"/>
      <c r="AA62" s="113">
        <f t="shared" si="15"/>
        <v>0</v>
      </c>
      <c r="AB62" s="101"/>
      <c r="AC62" s="113">
        <f t="shared" si="16"/>
        <v>0</v>
      </c>
      <c r="AD62" s="101"/>
      <c r="AE62" s="113">
        <f t="shared" si="25"/>
        <v>0</v>
      </c>
      <c r="AF62" s="73"/>
      <c r="AG62" s="74">
        <v>0</v>
      </c>
      <c r="AH62" s="73"/>
      <c r="AI62" s="74">
        <f t="shared" si="26"/>
        <v>0</v>
      </c>
      <c r="AJ62" s="73"/>
      <c r="AK62" s="74">
        <f t="shared" si="9"/>
        <v>0</v>
      </c>
      <c r="AL62" s="73"/>
      <c r="AM62" s="74">
        <f t="shared" si="18"/>
        <v>0</v>
      </c>
      <c r="AN62" s="82">
        <f t="shared" si="10"/>
        <v>0</v>
      </c>
      <c r="AO62" s="74"/>
      <c r="AP62" s="139">
        <f t="shared" si="19"/>
        <v>0</v>
      </c>
    </row>
    <row r="63" spans="1:42" ht="15" customHeight="1" x14ac:dyDescent="0.2">
      <c r="A63" s="84" t="s">
        <v>235</v>
      </c>
      <c r="B63" t="s">
        <v>65</v>
      </c>
      <c r="C63" s="4" t="s">
        <v>9</v>
      </c>
      <c r="D63" s="19">
        <f t="shared" si="0"/>
        <v>35</v>
      </c>
      <c r="E63" s="20">
        <f t="shared" si="21"/>
        <v>0</v>
      </c>
      <c r="F63" s="73"/>
      <c r="G63" s="74">
        <f t="shared" si="20"/>
        <v>0</v>
      </c>
      <c r="H63" s="73"/>
      <c r="I63" s="74">
        <f t="shared" si="2"/>
        <v>0</v>
      </c>
      <c r="J63" s="73"/>
      <c r="K63" s="113">
        <f t="shared" si="11"/>
        <v>0</v>
      </c>
      <c r="L63" s="73"/>
      <c r="M63" s="113">
        <f t="shared" si="12"/>
        <v>0</v>
      </c>
      <c r="N63" s="73"/>
      <c r="O63" s="113">
        <f t="shared" si="13"/>
        <v>0</v>
      </c>
      <c r="P63" s="73"/>
      <c r="Q63" s="74">
        <f t="shared" si="14"/>
        <v>0</v>
      </c>
      <c r="R63" s="73"/>
      <c r="S63" s="113">
        <f t="shared" si="3"/>
        <v>0</v>
      </c>
      <c r="T63" s="73"/>
      <c r="U63" s="113">
        <f t="shared" si="4"/>
        <v>0</v>
      </c>
      <c r="V63" s="73"/>
      <c r="W63" s="113">
        <f t="shared" si="5"/>
        <v>0</v>
      </c>
      <c r="X63" s="101"/>
      <c r="Y63" s="74">
        <f t="shared" si="6"/>
        <v>0</v>
      </c>
      <c r="Z63" s="73"/>
      <c r="AA63" s="113">
        <f t="shared" si="15"/>
        <v>0</v>
      </c>
      <c r="AB63" s="101"/>
      <c r="AC63" s="113">
        <f t="shared" si="16"/>
        <v>0</v>
      </c>
      <c r="AD63" s="101"/>
      <c r="AE63" s="113">
        <f t="shared" si="25"/>
        <v>0</v>
      </c>
      <c r="AF63" s="73"/>
      <c r="AG63" s="74">
        <v>0</v>
      </c>
      <c r="AH63" s="73"/>
      <c r="AI63" s="74">
        <f t="shared" si="26"/>
        <v>0</v>
      </c>
      <c r="AJ63" s="73"/>
      <c r="AK63" s="74">
        <f t="shared" si="9"/>
        <v>0</v>
      </c>
      <c r="AL63" s="73"/>
      <c r="AM63" s="74">
        <f t="shared" si="18"/>
        <v>0</v>
      </c>
      <c r="AN63" s="82">
        <f t="shared" si="10"/>
        <v>0</v>
      </c>
      <c r="AO63" s="74"/>
      <c r="AP63" s="139">
        <f t="shared" si="19"/>
        <v>0</v>
      </c>
    </row>
    <row r="64" spans="1:42" ht="15" customHeight="1" x14ac:dyDescent="0.2">
      <c r="A64" s="84" t="s">
        <v>230</v>
      </c>
      <c r="B64" t="str">
        <f>IF($A64="","",INDEX('MA-Liste'!$D:$D,MATCH($A64,'MA-Liste'!$M:$M,FALSE)))</f>
        <v>AeBo</v>
      </c>
      <c r="C64" s="4" t="str">
        <f ca="1">IF($A64="","",INDEX(INDIRECT("'MA-Liste'!"&amp;$C$11),MATCH($A64,'MA-Liste'!$M:$M,FALSE)))</f>
        <v>G</v>
      </c>
      <c r="D64" s="19">
        <f t="shared" ca="1" si="0"/>
        <v>35</v>
      </c>
      <c r="E64" s="20">
        <f t="shared" si="21"/>
        <v>0</v>
      </c>
      <c r="F64" s="73"/>
      <c r="G64" s="74">
        <f t="shared" ca="1" si="20"/>
        <v>0</v>
      </c>
      <c r="H64" s="73"/>
      <c r="I64" s="74">
        <f t="shared" ca="1" si="2"/>
        <v>0</v>
      </c>
      <c r="J64" s="73"/>
      <c r="K64" s="113">
        <f t="shared" ca="1" si="11"/>
        <v>0</v>
      </c>
      <c r="L64" s="73"/>
      <c r="M64" s="113">
        <f t="shared" ca="1" si="12"/>
        <v>0</v>
      </c>
      <c r="N64" s="73"/>
      <c r="O64" s="113">
        <f t="shared" ca="1" si="13"/>
        <v>0</v>
      </c>
      <c r="P64" s="73"/>
      <c r="Q64" s="74">
        <f t="shared" ca="1" si="14"/>
        <v>0</v>
      </c>
      <c r="R64" s="73"/>
      <c r="S64" s="113">
        <f t="shared" ca="1" si="3"/>
        <v>0</v>
      </c>
      <c r="T64" s="73"/>
      <c r="U64" s="113">
        <f t="shared" ca="1" si="4"/>
        <v>0</v>
      </c>
      <c r="V64" s="73"/>
      <c r="W64" s="113">
        <f t="shared" ca="1" si="5"/>
        <v>0</v>
      </c>
      <c r="X64" s="101"/>
      <c r="Y64" s="74">
        <f t="shared" ca="1" si="6"/>
        <v>0</v>
      </c>
      <c r="Z64" s="73"/>
      <c r="AA64" s="113">
        <f t="shared" ca="1" si="15"/>
        <v>0</v>
      </c>
      <c r="AB64" s="101"/>
      <c r="AC64" s="113">
        <f t="shared" ca="1" si="16"/>
        <v>0</v>
      </c>
      <c r="AD64" s="101"/>
      <c r="AE64" s="113">
        <f t="shared" ca="1" si="25"/>
        <v>0</v>
      </c>
      <c r="AF64" s="73"/>
      <c r="AG64" s="74">
        <v>0</v>
      </c>
      <c r="AH64" s="73"/>
      <c r="AI64" s="74">
        <f t="shared" ca="1" si="26"/>
        <v>0</v>
      </c>
      <c r="AJ64" s="73"/>
      <c r="AK64" s="74">
        <f t="shared" ca="1" si="9"/>
        <v>0</v>
      </c>
      <c r="AL64" s="73"/>
      <c r="AM64" s="74">
        <f t="shared" ca="1" si="18"/>
        <v>0</v>
      </c>
      <c r="AN64" s="82">
        <f t="shared" ca="1" si="10"/>
        <v>0</v>
      </c>
      <c r="AO64" s="74"/>
      <c r="AP64" s="139">
        <f t="shared" ca="1" si="19"/>
        <v>0</v>
      </c>
    </row>
    <row r="65" spans="1:42" ht="15" customHeight="1" x14ac:dyDescent="0.2">
      <c r="A65" s="84" t="s">
        <v>243</v>
      </c>
      <c r="B65" t="s">
        <v>65</v>
      </c>
      <c r="C65" s="4" t="s">
        <v>6</v>
      </c>
      <c r="D65" s="19">
        <v>100</v>
      </c>
      <c r="E65" s="20">
        <f t="shared" si="21"/>
        <v>0</v>
      </c>
      <c r="F65" s="73"/>
      <c r="G65" s="74">
        <f t="shared" si="20"/>
        <v>0</v>
      </c>
      <c r="H65" s="73"/>
      <c r="I65" s="74">
        <f t="shared" si="2"/>
        <v>0</v>
      </c>
      <c r="J65" s="73"/>
      <c r="K65" s="113">
        <f t="shared" si="11"/>
        <v>0</v>
      </c>
      <c r="L65" s="73"/>
      <c r="M65" s="113">
        <f t="shared" si="12"/>
        <v>0</v>
      </c>
      <c r="N65" s="73"/>
      <c r="O65" s="113">
        <f t="shared" si="13"/>
        <v>0</v>
      </c>
      <c r="P65" s="73"/>
      <c r="Q65" s="74">
        <f t="shared" si="14"/>
        <v>0</v>
      </c>
      <c r="R65" s="73"/>
      <c r="S65" s="113">
        <f t="shared" si="3"/>
        <v>0</v>
      </c>
      <c r="T65" s="73"/>
      <c r="U65" s="113">
        <f t="shared" si="4"/>
        <v>0</v>
      </c>
      <c r="V65" s="73"/>
      <c r="W65" s="113">
        <f t="shared" si="5"/>
        <v>0</v>
      </c>
      <c r="X65" s="101"/>
      <c r="Y65" s="74">
        <f t="shared" si="6"/>
        <v>0</v>
      </c>
      <c r="Z65" s="73"/>
      <c r="AA65" s="113">
        <f t="shared" si="15"/>
        <v>0</v>
      </c>
      <c r="AB65" s="101"/>
      <c r="AC65" s="113">
        <f t="shared" si="16"/>
        <v>0</v>
      </c>
      <c r="AD65" s="101"/>
      <c r="AE65" s="113">
        <f t="shared" si="25"/>
        <v>0</v>
      </c>
      <c r="AF65" s="73"/>
      <c r="AG65" s="74">
        <v>0</v>
      </c>
      <c r="AH65" s="73"/>
      <c r="AI65" s="74">
        <f t="shared" si="26"/>
        <v>0</v>
      </c>
      <c r="AJ65" s="73"/>
      <c r="AK65" s="74">
        <f t="shared" si="9"/>
        <v>0</v>
      </c>
      <c r="AL65" s="73"/>
      <c r="AM65" s="74">
        <f t="shared" si="18"/>
        <v>0</v>
      </c>
      <c r="AN65" s="82">
        <f t="shared" si="10"/>
        <v>0</v>
      </c>
      <c r="AO65" s="74"/>
      <c r="AP65" s="139">
        <f t="shared" si="19"/>
        <v>0</v>
      </c>
    </row>
    <row r="66" spans="1:42" ht="15" customHeight="1" x14ac:dyDescent="0.2">
      <c r="A66" s="84" t="s">
        <v>244</v>
      </c>
      <c r="B66" t="s">
        <v>65</v>
      </c>
      <c r="C66" s="4" t="s">
        <v>6</v>
      </c>
      <c r="D66" s="19">
        <v>100</v>
      </c>
      <c r="E66" s="20">
        <f t="shared" si="21"/>
        <v>0</v>
      </c>
      <c r="F66" s="73"/>
      <c r="G66" s="74">
        <f t="shared" si="20"/>
        <v>0</v>
      </c>
      <c r="H66" s="73"/>
      <c r="I66" s="74">
        <f t="shared" si="2"/>
        <v>0</v>
      </c>
      <c r="J66" s="73"/>
      <c r="K66" s="113">
        <f t="shared" si="11"/>
        <v>0</v>
      </c>
      <c r="L66" s="73"/>
      <c r="M66" s="113">
        <f t="shared" si="12"/>
        <v>0</v>
      </c>
      <c r="N66" s="73"/>
      <c r="O66" s="113">
        <f t="shared" si="13"/>
        <v>0</v>
      </c>
      <c r="P66" s="73"/>
      <c r="Q66" s="74">
        <f t="shared" si="14"/>
        <v>0</v>
      </c>
      <c r="R66" s="73"/>
      <c r="S66" s="113">
        <f t="shared" si="3"/>
        <v>0</v>
      </c>
      <c r="T66" s="73"/>
      <c r="U66" s="113">
        <f t="shared" si="4"/>
        <v>0</v>
      </c>
      <c r="V66" s="73"/>
      <c r="W66" s="113">
        <f t="shared" si="5"/>
        <v>0</v>
      </c>
      <c r="X66" s="101"/>
      <c r="Y66" s="74">
        <f t="shared" si="6"/>
        <v>0</v>
      </c>
      <c r="Z66" s="73"/>
      <c r="AA66" s="113">
        <f t="shared" si="15"/>
        <v>0</v>
      </c>
      <c r="AB66" s="101"/>
      <c r="AC66" s="113">
        <f t="shared" si="16"/>
        <v>0</v>
      </c>
      <c r="AD66" s="101"/>
      <c r="AE66" s="113">
        <f t="shared" si="25"/>
        <v>0</v>
      </c>
      <c r="AF66" s="73"/>
      <c r="AG66" s="74">
        <v>0</v>
      </c>
      <c r="AH66" s="73"/>
      <c r="AI66" s="74">
        <f t="shared" si="26"/>
        <v>0</v>
      </c>
      <c r="AJ66" s="73"/>
      <c r="AK66" s="74">
        <f t="shared" si="9"/>
        <v>0</v>
      </c>
      <c r="AL66" s="73"/>
      <c r="AM66" s="74">
        <f t="shared" si="18"/>
        <v>0</v>
      </c>
      <c r="AN66" s="82">
        <f t="shared" si="10"/>
        <v>0</v>
      </c>
      <c r="AO66" s="74"/>
      <c r="AP66" s="139">
        <f t="shared" si="19"/>
        <v>0</v>
      </c>
    </row>
    <row r="67" spans="1:42" ht="15" customHeight="1" x14ac:dyDescent="0.2">
      <c r="A67" s="84" t="s">
        <v>249</v>
      </c>
      <c r="B67" t="s">
        <v>250</v>
      </c>
      <c r="C67" s="4" t="s">
        <v>9</v>
      </c>
      <c r="D67" s="19">
        <v>35</v>
      </c>
      <c r="E67" s="20">
        <f t="shared" si="21"/>
        <v>0</v>
      </c>
      <c r="F67" s="73"/>
      <c r="G67" s="74">
        <f t="shared" si="20"/>
        <v>0</v>
      </c>
      <c r="H67" s="73"/>
      <c r="I67" s="74">
        <f t="shared" si="2"/>
        <v>0</v>
      </c>
      <c r="J67" s="73"/>
      <c r="K67" s="113">
        <f t="shared" si="11"/>
        <v>0</v>
      </c>
      <c r="L67" s="73"/>
      <c r="M67" s="113">
        <f t="shared" si="12"/>
        <v>0</v>
      </c>
      <c r="N67" s="73"/>
      <c r="O67" s="113">
        <f t="shared" si="13"/>
        <v>0</v>
      </c>
      <c r="P67" s="73"/>
      <c r="Q67" s="74">
        <f t="shared" si="14"/>
        <v>0</v>
      </c>
      <c r="R67" s="73"/>
      <c r="S67" s="113">
        <f t="shared" si="3"/>
        <v>0</v>
      </c>
      <c r="T67" s="73"/>
      <c r="U67" s="113">
        <f t="shared" si="4"/>
        <v>0</v>
      </c>
      <c r="V67" s="73"/>
      <c r="W67" s="113">
        <f t="shared" si="5"/>
        <v>0</v>
      </c>
      <c r="X67" s="101"/>
      <c r="Y67" s="74">
        <f t="shared" si="6"/>
        <v>0</v>
      </c>
      <c r="Z67" s="73"/>
      <c r="AA67" s="113">
        <f t="shared" si="15"/>
        <v>0</v>
      </c>
      <c r="AB67" s="101"/>
      <c r="AC67" s="113">
        <f t="shared" si="16"/>
        <v>0</v>
      </c>
      <c r="AD67" s="101"/>
      <c r="AE67" s="113">
        <f t="shared" si="25"/>
        <v>0</v>
      </c>
      <c r="AF67" s="73"/>
      <c r="AG67" s="74">
        <v>0</v>
      </c>
      <c r="AH67" s="73"/>
      <c r="AI67" s="74">
        <f t="shared" si="26"/>
        <v>0</v>
      </c>
      <c r="AJ67" s="73"/>
      <c r="AK67" s="74">
        <f t="shared" si="9"/>
        <v>0</v>
      </c>
      <c r="AL67" s="73"/>
      <c r="AM67" s="74">
        <f t="shared" si="18"/>
        <v>0</v>
      </c>
      <c r="AN67" s="82">
        <f t="shared" si="10"/>
        <v>0</v>
      </c>
      <c r="AO67" s="74"/>
      <c r="AP67" s="139">
        <f t="shared" si="19"/>
        <v>0</v>
      </c>
    </row>
    <row r="68" spans="1:42" ht="15" customHeight="1" x14ac:dyDescent="0.2">
      <c r="A68" s="84" t="s">
        <v>246</v>
      </c>
      <c r="B68" t="s">
        <v>65</v>
      </c>
      <c r="C68" s="4" t="s">
        <v>4</v>
      </c>
      <c r="D68" s="19">
        <v>140</v>
      </c>
      <c r="E68" s="20">
        <f t="shared" si="21"/>
        <v>0</v>
      </c>
      <c r="F68" s="73"/>
      <c r="G68" s="74">
        <f t="shared" si="20"/>
        <v>0</v>
      </c>
      <c r="H68" s="73"/>
      <c r="I68" s="74">
        <f t="shared" si="2"/>
        <v>0</v>
      </c>
      <c r="J68" s="73"/>
      <c r="K68" s="113">
        <f t="shared" si="11"/>
        <v>0</v>
      </c>
      <c r="L68" s="73"/>
      <c r="M68" s="113">
        <f t="shared" si="12"/>
        <v>0</v>
      </c>
      <c r="N68" s="73"/>
      <c r="O68" s="113">
        <f t="shared" si="13"/>
        <v>0</v>
      </c>
      <c r="P68" s="73"/>
      <c r="Q68" s="74">
        <f t="shared" si="14"/>
        <v>0</v>
      </c>
      <c r="R68" s="73"/>
      <c r="S68" s="113">
        <f t="shared" si="3"/>
        <v>0</v>
      </c>
      <c r="T68" s="73"/>
      <c r="U68" s="113">
        <f t="shared" si="4"/>
        <v>0</v>
      </c>
      <c r="V68" s="73"/>
      <c r="W68" s="113">
        <f t="shared" si="5"/>
        <v>0</v>
      </c>
      <c r="X68" s="101"/>
      <c r="Y68" s="74">
        <f t="shared" si="6"/>
        <v>0</v>
      </c>
      <c r="Z68" s="73"/>
      <c r="AA68" s="113">
        <f t="shared" si="15"/>
        <v>0</v>
      </c>
      <c r="AB68" s="101"/>
      <c r="AC68" s="113">
        <f t="shared" si="16"/>
        <v>0</v>
      </c>
      <c r="AD68" s="101"/>
      <c r="AE68" s="113">
        <f t="shared" si="25"/>
        <v>0</v>
      </c>
      <c r="AF68" s="73"/>
      <c r="AG68" s="74">
        <v>0</v>
      </c>
      <c r="AH68" s="73"/>
      <c r="AI68" s="74">
        <f t="shared" si="26"/>
        <v>0</v>
      </c>
      <c r="AJ68" s="73"/>
      <c r="AK68" s="74">
        <f t="shared" si="9"/>
        <v>0</v>
      </c>
      <c r="AL68" s="73"/>
      <c r="AM68" s="74">
        <f t="shared" si="18"/>
        <v>0</v>
      </c>
      <c r="AN68" s="82">
        <f t="shared" si="10"/>
        <v>0</v>
      </c>
      <c r="AO68" s="74"/>
      <c r="AP68" s="139">
        <f t="shared" si="19"/>
        <v>0</v>
      </c>
    </row>
    <row r="69" spans="1:42" ht="15" customHeight="1" x14ac:dyDescent="0.2">
      <c r="A69" s="84" t="s">
        <v>228</v>
      </c>
      <c r="B69" t="str">
        <f>IF($A69="","",INDEX('MA-Liste'!$D:$D,MATCH($A69,'MA-Liste'!$M:$M,FALSE)))</f>
        <v>AeBo</v>
      </c>
      <c r="C69" s="4" t="str">
        <f ca="1">IF($A69="","",INDEX(INDIRECT("'MA-Liste'!"&amp;$C$11),MATCH($A69,'MA-Liste'!$M:$M,FALSE)))</f>
        <v>D</v>
      </c>
      <c r="D69" s="19">
        <f t="shared" ca="1" si="0"/>
        <v>100</v>
      </c>
      <c r="E69" s="20">
        <f t="shared" si="21"/>
        <v>0</v>
      </c>
      <c r="F69" s="73"/>
      <c r="G69" s="74">
        <f t="shared" ca="1" si="20"/>
        <v>0</v>
      </c>
      <c r="H69" s="73"/>
      <c r="I69" s="74">
        <f t="shared" ca="1" si="2"/>
        <v>0</v>
      </c>
      <c r="J69" s="73"/>
      <c r="K69" s="113">
        <f t="shared" ca="1" si="11"/>
        <v>0</v>
      </c>
      <c r="L69" s="73"/>
      <c r="M69" s="113">
        <f t="shared" ca="1" si="12"/>
        <v>0</v>
      </c>
      <c r="N69" s="73"/>
      <c r="O69" s="113">
        <f t="shared" ca="1" si="13"/>
        <v>0</v>
      </c>
      <c r="P69" s="73"/>
      <c r="Q69" s="74">
        <f t="shared" ca="1" si="14"/>
        <v>0</v>
      </c>
      <c r="R69" s="73"/>
      <c r="S69" s="113">
        <f t="shared" ca="1" si="3"/>
        <v>0</v>
      </c>
      <c r="T69" s="73"/>
      <c r="U69" s="113">
        <f t="shared" ca="1" si="4"/>
        <v>0</v>
      </c>
      <c r="V69" s="73"/>
      <c r="W69" s="113">
        <f t="shared" ca="1" si="5"/>
        <v>0</v>
      </c>
      <c r="X69" s="101"/>
      <c r="Y69" s="74">
        <f t="shared" ca="1" si="6"/>
        <v>0</v>
      </c>
      <c r="Z69" s="73"/>
      <c r="AA69" s="113">
        <f t="shared" ca="1" si="15"/>
        <v>0</v>
      </c>
      <c r="AB69" s="101"/>
      <c r="AC69" s="113">
        <f t="shared" ca="1" si="16"/>
        <v>0</v>
      </c>
      <c r="AD69" s="101"/>
      <c r="AE69" s="113">
        <f t="shared" ca="1" si="25"/>
        <v>0</v>
      </c>
      <c r="AF69" s="73"/>
      <c r="AG69" s="74">
        <v>0</v>
      </c>
      <c r="AH69" s="73"/>
      <c r="AI69" s="74">
        <f t="shared" ca="1" si="26"/>
        <v>0</v>
      </c>
      <c r="AJ69" s="73"/>
      <c r="AK69" s="74">
        <f t="shared" ca="1" si="9"/>
        <v>0</v>
      </c>
      <c r="AL69" s="73"/>
      <c r="AM69" s="74">
        <f t="shared" ca="1" si="18"/>
        <v>0</v>
      </c>
      <c r="AN69" s="82">
        <f t="shared" ca="1" si="10"/>
        <v>0</v>
      </c>
      <c r="AO69" s="74"/>
      <c r="AP69" s="139">
        <f t="shared" ca="1" si="19"/>
        <v>0</v>
      </c>
    </row>
    <row r="70" spans="1:42" ht="15" customHeight="1" x14ac:dyDescent="0.2">
      <c r="A70" s="84" t="s">
        <v>363</v>
      </c>
      <c r="B70" s="14" t="s">
        <v>65</v>
      </c>
      <c r="C70" s="18" t="str">
        <f ca="1">IF($A70="","",INDEX(INDIRECT("'MA-Liste'!"&amp;$C$11),MATCH($A70,'MA-Liste'!$M:$M,FALSE)))</f>
        <v>E</v>
      </c>
      <c r="D70" s="19">
        <f t="shared" ca="1" si="0"/>
        <v>75</v>
      </c>
      <c r="E70" s="20">
        <f t="shared" si="21"/>
        <v>0</v>
      </c>
      <c r="F70" s="73"/>
      <c r="G70" s="74">
        <f t="shared" ca="1" si="20"/>
        <v>0</v>
      </c>
      <c r="H70" s="73"/>
      <c r="I70" s="74">
        <f t="shared" ca="1" si="2"/>
        <v>0</v>
      </c>
      <c r="J70" s="73"/>
      <c r="K70" s="113">
        <f t="shared" ca="1" si="11"/>
        <v>0</v>
      </c>
      <c r="L70" s="73"/>
      <c r="M70" s="113">
        <f t="shared" ca="1" si="12"/>
        <v>0</v>
      </c>
      <c r="N70" s="73"/>
      <c r="O70" s="113">
        <f t="shared" ca="1" si="13"/>
        <v>0</v>
      </c>
      <c r="P70" s="73"/>
      <c r="Q70" s="74">
        <f t="shared" ca="1" si="14"/>
        <v>0</v>
      </c>
      <c r="R70" s="73"/>
      <c r="S70" s="113">
        <f t="shared" ca="1" si="3"/>
        <v>0</v>
      </c>
      <c r="T70" s="73"/>
      <c r="U70" s="113">
        <f t="shared" ca="1" si="4"/>
        <v>0</v>
      </c>
      <c r="V70" s="73"/>
      <c r="W70" s="113">
        <f t="shared" ca="1" si="5"/>
        <v>0</v>
      </c>
      <c r="X70" s="101"/>
      <c r="Y70" s="74">
        <f t="shared" ca="1" si="6"/>
        <v>0</v>
      </c>
      <c r="Z70" s="73"/>
      <c r="AA70" s="113">
        <f t="shared" ca="1" si="15"/>
        <v>0</v>
      </c>
      <c r="AB70" s="101"/>
      <c r="AC70" s="113">
        <f t="shared" ca="1" si="16"/>
        <v>0</v>
      </c>
      <c r="AD70" s="101"/>
      <c r="AE70" s="113">
        <f t="shared" ca="1" si="25"/>
        <v>0</v>
      </c>
      <c r="AF70" s="73"/>
      <c r="AG70" s="74">
        <v>0</v>
      </c>
      <c r="AH70" s="73"/>
      <c r="AI70" s="74">
        <f t="shared" ca="1" si="26"/>
        <v>0</v>
      </c>
      <c r="AJ70" s="73"/>
      <c r="AK70" s="74">
        <f t="shared" ca="1" si="9"/>
        <v>0</v>
      </c>
      <c r="AL70" s="73"/>
      <c r="AM70" s="74">
        <f t="shared" ca="1" si="18"/>
        <v>0</v>
      </c>
      <c r="AN70" s="82">
        <f t="shared" ca="1" si="10"/>
        <v>0</v>
      </c>
      <c r="AO70" s="74"/>
      <c r="AP70" s="139">
        <f t="shared" ca="1" si="19"/>
        <v>0</v>
      </c>
    </row>
    <row r="71" spans="1:42" ht="15" customHeight="1" x14ac:dyDescent="0.2">
      <c r="A71" s="84" t="s">
        <v>252</v>
      </c>
      <c r="B71" s="14" t="s">
        <v>65</v>
      </c>
      <c r="C71" s="18" t="s">
        <v>8</v>
      </c>
      <c r="D71" s="19">
        <v>60</v>
      </c>
      <c r="E71" s="20">
        <f t="shared" si="21"/>
        <v>0</v>
      </c>
      <c r="F71" s="73"/>
      <c r="G71" s="74">
        <f t="shared" si="20"/>
        <v>0</v>
      </c>
      <c r="H71" s="73"/>
      <c r="I71" s="74">
        <f t="shared" si="2"/>
        <v>0</v>
      </c>
      <c r="J71" s="73"/>
      <c r="K71" s="113">
        <f t="shared" si="11"/>
        <v>0</v>
      </c>
      <c r="L71" s="73"/>
      <c r="M71" s="113">
        <f t="shared" si="12"/>
        <v>0</v>
      </c>
      <c r="N71" s="73"/>
      <c r="O71" s="113">
        <f t="shared" si="13"/>
        <v>0</v>
      </c>
      <c r="P71" s="73"/>
      <c r="Q71" s="74">
        <f t="shared" si="14"/>
        <v>0</v>
      </c>
      <c r="R71" s="73"/>
      <c r="S71" s="113">
        <f t="shared" si="3"/>
        <v>0</v>
      </c>
      <c r="T71" s="73"/>
      <c r="U71" s="113">
        <f t="shared" si="4"/>
        <v>0</v>
      </c>
      <c r="V71" s="73"/>
      <c r="W71" s="113">
        <f t="shared" si="5"/>
        <v>0</v>
      </c>
      <c r="X71" s="101"/>
      <c r="Y71" s="74">
        <f t="shared" si="6"/>
        <v>0</v>
      </c>
      <c r="Z71" s="73"/>
      <c r="AA71" s="113">
        <f t="shared" si="15"/>
        <v>0</v>
      </c>
      <c r="AB71" s="101"/>
      <c r="AC71" s="113">
        <f t="shared" si="16"/>
        <v>0</v>
      </c>
      <c r="AD71" s="101"/>
      <c r="AE71" s="113">
        <f t="shared" si="25"/>
        <v>0</v>
      </c>
      <c r="AF71" s="73"/>
      <c r="AG71" s="74">
        <v>0</v>
      </c>
      <c r="AH71" s="73"/>
      <c r="AI71" s="74">
        <f t="shared" si="26"/>
        <v>0</v>
      </c>
      <c r="AJ71" s="73"/>
      <c r="AK71" s="74">
        <f t="shared" si="9"/>
        <v>0</v>
      </c>
      <c r="AL71" s="73"/>
      <c r="AM71" s="74">
        <f t="shared" si="18"/>
        <v>0</v>
      </c>
      <c r="AN71" s="82">
        <f t="shared" si="10"/>
        <v>0</v>
      </c>
      <c r="AO71" s="74"/>
      <c r="AP71" s="139">
        <f t="shared" si="19"/>
        <v>0</v>
      </c>
    </row>
    <row r="72" spans="1:42" ht="15" customHeight="1" x14ac:dyDescent="0.2">
      <c r="A72" s="90" t="s">
        <v>253</v>
      </c>
      <c r="B72" s="14" t="s">
        <v>65</v>
      </c>
      <c r="C72" s="18" t="s">
        <v>6</v>
      </c>
      <c r="D72" s="19">
        <v>100</v>
      </c>
      <c r="E72" s="20">
        <f t="shared" si="21"/>
        <v>0</v>
      </c>
      <c r="F72" s="73"/>
      <c r="G72" s="74">
        <f t="shared" si="20"/>
        <v>0</v>
      </c>
      <c r="H72" s="73"/>
      <c r="I72" s="74">
        <f t="shared" si="2"/>
        <v>0</v>
      </c>
      <c r="J72" s="73"/>
      <c r="K72" s="113">
        <f t="shared" si="11"/>
        <v>0</v>
      </c>
      <c r="L72" s="73"/>
      <c r="M72" s="113">
        <f t="shared" si="12"/>
        <v>0</v>
      </c>
      <c r="N72" s="73"/>
      <c r="O72" s="113">
        <f t="shared" si="13"/>
        <v>0</v>
      </c>
      <c r="P72" s="73"/>
      <c r="Q72" s="74">
        <f t="shared" si="14"/>
        <v>0</v>
      </c>
      <c r="R72" s="73"/>
      <c r="S72" s="113">
        <f t="shared" si="3"/>
        <v>0</v>
      </c>
      <c r="T72" s="73"/>
      <c r="U72" s="113">
        <f t="shared" si="4"/>
        <v>0</v>
      </c>
      <c r="V72" s="73"/>
      <c r="W72" s="113">
        <f t="shared" si="5"/>
        <v>0</v>
      </c>
      <c r="X72" s="101"/>
      <c r="Y72" s="74">
        <f t="shared" si="6"/>
        <v>0</v>
      </c>
      <c r="Z72" s="73"/>
      <c r="AA72" s="113">
        <f t="shared" si="15"/>
        <v>0</v>
      </c>
      <c r="AB72" s="101"/>
      <c r="AC72" s="113">
        <f t="shared" si="16"/>
        <v>0</v>
      </c>
      <c r="AD72" s="101"/>
      <c r="AE72" s="113">
        <f t="shared" si="25"/>
        <v>0</v>
      </c>
      <c r="AF72" s="73"/>
      <c r="AG72" s="74">
        <v>0</v>
      </c>
      <c r="AH72" s="73"/>
      <c r="AI72" s="74">
        <f t="shared" si="26"/>
        <v>0</v>
      </c>
      <c r="AJ72" s="73"/>
      <c r="AK72" s="74">
        <f t="shared" si="9"/>
        <v>0</v>
      </c>
      <c r="AL72" s="73"/>
      <c r="AM72" s="74">
        <f t="shared" si="18"/>
        <v>0</v>
      </c>
      <c r="AN72" s="82">
        <f t="shared" si="10"/>
        <v>0</v>
      </c>
      <c r="AO72" s="74"/>
      <c r="AP72" s="139">
        <f t="shared" si="19"/>
        <v>0</v>
      </c>
    </row>
    <row r="73" spans="1:42" ht="15" customHeight="1" x14ac:dyDescent="0.2">
      <c r="A73" s="90" t="s">
        <v>254</v>
      </c>
      <c r="B73" s="14" t="s">
        <v>65</v>
      </c>
      <c r="C73" s="18" t="s">
        <v>8</v>
      </c>
      <c r="D73" s="19">
        <v>60</v>
      </c>
      <c r="E73" s="20">
        <f t="shared" si="21"/>
        <v>0</v>
      </c>
      <c r="F73" s="73"/>
      <c r="G73" s="74">
        <f t="shared" si="20"/>
        <v>0</v>
      </c>
      <c r="H73" s="73"/>
      <c r="I73" s="74">
        <f t="shared" si="2"/>
        <v>0</v>
      </c>
      <c r="J73" s="73"/>
      <c r="K73" s="113">
        <f t="shared" si="11"/>
        <v>0</v>
      </c>
      <c r="L73" s="73"/>
      <c r="M73" s="113">
        <f t="shared" si="12"/>
        <v>0</v>
      </c>
      <c r="N73" s="73"/>
      <c r="O73" s="113">
        <f t="shared" si="13"/>
        <v>0</v>
      </c>
      <c r="P73" s="73"/>
      <c r="Q73" s="74">
        <f t="shared" si="14"/>
        <v>0</v>
      </c>
      <c r="R73" s="73"/>
      <c r="S73" s="113">
        <f t="shared" si="3"/>
        <v>0</v>
      </c>
      <c r="T73" s="73"/>
      <c r="U73" s="113">
        <f t="shared" si="4"/>
        <v>0</v>
      </c>
      <c r="V73" s="73"/>
      <c r="W73" s="113">
        <f t="shared" si="5"/>
        <v>0</v>
      </c>
      <c r="X73" s="101"/>
      <c r="Y73" s="74">
        <f t="shared" si="6"/>
        <v>0</v>
      </c>
      <c r="Z73" s="73"/>
      <c r="AA73" s="113">
        <f t="shared" si="15"/>
        <v>0</v>
      </c>
      <c r="AB73" s="101"/>
      <c r="AC73" s="113">
        <f t="shared" si="16"/>
        <v>0</v>
      </c>
      <c r="AD73" s="101"/>
      <c r="AE73" s="113">
        <f t="shared" si="25"/>
        <v>0</v>
      </c>
      <c r="AF73" s="73"/>
      <c r="AG73" s="74">
        <v>0</v>
      </c>
      <c r="AH73" s="73"/>
      <c r="AI73" s="74">
        <f t="shared" si="26"/>
        <v>0</v>
      </c>
      <c r="AJ73" s="73"/>
      <c r="AK73" s="74">
        <f t="shared" si="9"/>
        <v>0</v>
      </c>
      <c r="AL73" s="73"/>
      <c r="AM73" s="74">
        <f t="shared" si="18"/>
        <v>0</v>
      </c>
      <c r="AN73" s="82">
        <f t="shared" si="10"/>
        <v>0</v>
      </c>
      <c r="AO73" s="74"/>
      <c r="AP73" s="147">
        <f t="shared" si="19"/>
        <v>0</v>
      </c>
    </row>
    <row r="74" spans="1:42" ht="15" customHeight="1" x14ac:dyDescent="0.2">
      <c r="A74" s="90" t="s">
        <v>255</v>
      </c>
      <c r="B74" s="14" t="s">
        <v>65</v>
      </c>
      <c r="C74" s="18" t="s">
        <v>5</v>
      </c>
      <c r="D74" s="19">
        <v>118</v>
      </c>
      <c r="E74" s="20">
        <f t="shared" si="21"/>
        <v>0</v>
      </c>
      <c r="F74" s="73"/>
      <c r="G74" s="74">
        <f t="shared" si="20"/>
        <v>0</v>
      </c>
      <c r="H74" s="73"/>
      <c r="I74" s="74">
        <f t="shared" si="2"/>
        <v>0</v>
      </c>
      <c r="J74" s="73"/>
      <c r="K74" s="113">
        <f t="shared" si="11"/>
        <v>0</v>
      </c>
      <c r="L74" s="73"/>
      <c r="M74" s="113">
        <f t="shared" si="12"/>
        <v>0</v>
      </c>
      <c r="N74" s="73"/>
      <c r="O74" s="113">
        <f t="shared" si="13"/>
        <v>0</v>
      </c>
      <c r="P74" s="73"/>
      <c r="Q74" s="74">
        <f t="shared" si="14"/>
        <v>0</v>
      </c>
      <c r="R74" s="73"/>
      <c r="S74" s="113">
        <f t="shared" si="3"/>
        <v>0</v>
      </c>
      <c r="T74" s="73"/>
      <c r="U74" s="113">
        <f t="shared" si="4"/>
        <v>0</v>
      </c>
      <c r="V74" s="73"/>
      <c r="W74" s="113">
        <f t="shared" si="5"/>
        <v>0</v>
      </c>
      <c r="X74" s="101"/>
      <c r="Y74" s="74">
        <f t="shared" si="6"/>
        <v>0</v>
      </c>
      <c r="Z74" s="73"/>
      <c r="AA74" s="113">
        <f t="shared" si="15"/>
        <v>0</v>
      </c>
      <c r="AB74" s="101"/>
      <c r="AC74" s="113">
        <f t="shared" si="16"/>
        <v>0</v>
      </c>
      <c r="AD74" s="101"/>
      <c r="AE74" s="113">
        <f t="shared" si="25"/>
        <v>0</v>
      </c>
      <c r="AF74" s="73"/>
      <c r="AG74" s="74">
        <v>0</v>
      </c>
      <c r="AH74" s="73"/>
      <c r="AI74" s="74">
        <f t="shared" si="26"/>
        <v>0</v>
      </c>
      <c r="AJ74" s="73"/>
      <c r="AK74" s="74">
        <f t="shared" si="9"/>
        <v>0</v>
      </c>
      <c r="AL74" s="73"/>
      <c r="AM74" s="74">
        <f t="shared" si="18"/>
        <v>0</v>
      </c>
      <c r="AN74" s="82">
        <f t="shared" si="10"/>
        <v>0</v>
      </c>
      <c r="AO74" s="74"/>
      <c r="AP74" s="147">
        <f t="shared" si="19"/>
        <v>0</v>
      </c>
    </row>
    <row r="75" spans="1:42" ht="15" customHeight="1" x14ac:dyDescent="0.2">
      <c r="A75" s="90" t="s">
        <v>256</v>
      </c>
      <c r="B75" s="14" t="s">
        <v>65</v>
      </c>
      <c r="C75" s="18" t="s">
        <v>5</v>
      </c>
      <c r="D75" s="19">
        <v>118</v>
      </c>
      <c r="E75" s="20">
        <f t="shared" si="21"/>
        <v>0</v>
      </c>
      <c r="F75" s="73"/>
      <c r="G75" s="74">
        <f t="shared" si="20"/>
        <v>0</v>
      </c>
      <c r="H75" s="73"/>
      <c r="I75" s="74">
        <f t="shared" si="2"/>
        <v>0</v>
      </c>
      <c r="J75" s="73"/>
      <c r="K75" s="113">
        <f t="shared" si="11"/>
        <v>0</v>
      </c>
      <c r="L75" s="73"/>
      <c r="M75" s="113">
        <f t="shared" si="12"/>
        <v>0</v>
      </c>
      <c r="N75" s="73"/>
      <c r="O75" s="113">
        <f t="shared" si="13"/>
        <v>0</v>
      </c>
      <c r="P75" s="73"/>
      <c r="Q75" s="74">
        <f t="shared" si="14"/>
        <v>0</v>
      </c>
      <c r="R75" s="73"/>
      <c r="S75" s="113">
        <f t="shared" si="3"/>
        <v>0</v>
      </c>
      <c r="T75" s="73"/>
      <c r="U75" s="113">
        <f t="shared" si="4"/>
        <v>0</v>
      </c>
      <c r="V75" s="73"/>
      <c r="W75" s="113">
        <f t="shared" si="5"/>
        <v>0</v>
      </c>
      <c r="X75" s="101"/>
      <c r="Y75" s="74">
        <f t="shared" si="6"/>
        <v>0</v>
      </c>
      <c r="Z75" s="73"/>
      <c r="AA75" s="113">
        <f t="shared" si="15"/>
        <v>0</v>
      </c>
      <c r="AB75" s="101"/>
      <c r="AC75" s="113">
        <f t="shared" si="16"/>
        <v>0</v>
      </c>
      <c r="AD75" s="101"/>
      <c r="AE75" s="113">
        <f t="shared" si="25"/>
        <v>0</v>
      </c>
      <c r="AF75" s="73"/>
      <c r="AG75" s="74">
        <v>0</v>
      </c>
      <c r="AH75" s="73"/>
      <c r="AI75" s="74">
        <f t="shared" si="26"/>
        <v>0</v>
      </c>
      <c r="AJ75" s="73"/>
      <c r="AK75" s="74">
        <f t="shared" si="9"/>
        <v>0</v>
      </c>
      <c r="AL75" s="73"/>
      <c r="AM75" s="74">
        <f t="shared" si="18"/>
        <v>0</v>
      </c>
      <c r="AN75" s="82">
        <f t="shared" si="10"/>
        <v>0</v>
      </c>
      <c r="AO75" s="74"/>
      <c r="AP75" s="147">
        <f t="shared" si="19"/>
        <v>0</v>
      </c>
    </row>
    <row r="76" spans="1:42" ht="15" customHeight="1" x14ac:dyDescent="0.2">
      <c r="A76" s="90" t="s">
        <v>257</v>
      </c>
      <c r="B76" s="14" t="s">
        <v>65</v>
      </c>
      <c r="C76" s="18" t="s">
        <v>5</v>
      </c>
      <c r="D76" s="19">
        <v>118</v>
      </c>
      <c r="E76" s="20">
        <f t="shared" si="21"/>
        <v>0</v>
      </c>
      <c r="F76" s="73"/>
      <c r="G76" s="74">
        <f t="shared" si="20"/>
        <v>0</v>
      </c>
      <c r="H76" s="73"/>
      <c r="I76" s="74">
        <f t="shared" si="2"/>
        <v>0</v>
      </c>
      <c r="J76" s="73"/>
      <c r="K76" s="113">
        <f t="shared" si="11"/>
        <v>0</v>
      </c>
      <c r="L76" s="73"/>
      <c r="M76" s="113">
        <f t="shared" si="12"/>
        <v>0</v>
      </c>
      <c r="N76" s="73"/>
      <c r="O76" s="113">
        <f t="shared" si="13"/>
        <v>0</v>
      </c>
      <c r="P76" s="73"/>
      <c r="Q76" s="74">
        <f t="shared" si="14"/>
        <v>0</v>
      </c>
      <c r="R76" s="73"/>
      <c r="S76" s="113">
        <f t="shared" si="3"/>
        <v>0</v>
      </c>
      <c r="T76" s="73"/>
      <c r="U76" s="113">
        <f t="shared" si="4"/>
        <v>0</v>
      </c>
      <c r="V76" s="73"/>
      <c r="W76" s="113">
        <f t="shared" si="5"/>
        <v>0</v>
      </c>
      <c r="X76" s="101"/>
      <c r="Y76" s="74">
        <f t="shared" si="6"/>
        <v>0</v>
      </c>
      <c r="Z76" s="73"/>
      <c r="AA76" s="113">
        <f t="shared" si="15"/>
        <v>0</v>
      </c>
      <c r="AB76" s="101"/>
      <c r="AC76" s="113">
        <f t="shared" si="16"/>
        <v>0</v>
      </c>
      <c r="AD76" s="101"/>
      <c r="AE76" s="113">
        <f t="shared" si="25"/>
        <v>0</v>
      </c>
      <c r="AF76" s="73"/>
      <c r="AG76" s="74">
        <v>0</v>
      </c>
      <c r="AH76" s="73"/>
      <c r="AI76" s="74">
        <f t="shared" si="26"/>
        <v>0</v>
      </c>
      <c r="AJ76" s="73"/>
      <c r="AK76" s="74">
        <f t="shared" si="9"/>
        <v>0</v>
      </c>
      <c r="AL76" s="73"/>
      <c r="AM76" s="74">
        <f t="shared" si="18"/>
        <v>0</v>
      </c>
      <c r="AN76" s="82">
        <f t="shared" si="10"/>
        <v>0</v>
      </c>
      <c r="AO76" s="74"/>
      <c r="AP76" s="147">
        <f t="shared" si="19"/>
        <v>0</v>
      </c>
    </row>
    <row r="77" spans="1:42" ht="15" customHeight="1" x14ac:dyDescent="0.2">
      <c r="A77" s="90" t="s">
        <v>264</v>
      </c>
      <c r="B77" s="14" t="s">
        <v>65</v>
      </c>
      <c r="C77" s="18" t="s">
        <v>6</v>
      </c>
      <c r="D77" s="19">
        <v>100</v>
      </c>
      <c r="E77" s="20">
        <f t="shared" si="21"/>
        <v>0</v>
      </c>
      <c r="F77" s="73"/>
      <c r="G77" s="74">
        <f t="shared" si="20"/>
        <v>0</v>
      </c>
      <c r="H77" s="73"/>
      <c r="I77" s="74">
        <f t="shared" si="2"/>
        <v>0</v>
      </c>
      <c r="J77" s="73"/>
      <c r="K77" s="113">
        <f t="shared" si="11"/>
        <v>0</v>
      </c>
      <c r="L77" s="73"/>
      <c r="M77" s="113">
        <f t="shared" si="12"/>
        <v>0</v>
      </c>
      <c r="N77" s="73"/>
      <c r="O77" s="113">
        <f t="shared" si="13"/>
        <v>0</v>
      </c>
      <c r="P77" s="73"/>
      <c r="Q77" s="74">
        <f t="shared" si="14"/>
        <v>0</v>
      </c>
      <c r="R77" s="73"/>
      <c r="S77" s="113">
        <f t="shared" si="3"/>
        <v>0</v>
      </c>
      <c r="T77" s="73"/>
      <c r="U77" s="113">
        <f t="shared" si="4"/>
        <v>0</v>
      </c>
      <c r="V77" s="73"/>
      <c r="W77" s="113">
        <f t="shared" si="5"/>
        <v>0</v>
      </c>
      <c r="X77" s="101"/>
      <c r="Y77" s="74">
        <f t="shared" si="6"/>
        <v>0</v>
      </c>
      <c r="Z77" s="73"/>
      <c r="AA77" s="113">
        <f t="shared" si="15"/>
        <v>0</v>
      </c>
      <c r="AB77" s="101"/>
      <c r="AC77" s="113">
        <f t="shared" si="16"/>
        <v>0</v>
      </c>
      <c r="AD77" s="101"/>
      <c r="AE77" s="113">
        <f t="shared" si="25"/>
        <v>0</v>
      </c>
      <c r="AF77" s="73"/>
      <c r="AG77" s="74">
        <v>0</v>
      </c>
      <c r="AH77" s="73"/>
      <c r="AI77" s="74">
        <f t="shared" si="26"/>
        <v>0</v>
      </c>
      <c r="AJ77" s="73"/>
      <c r="AK77" s="74">
        <f t="shared" si="9"/>
        <v>0</v>
      </c>
      <c r="AL77" s="73"/>
      <c r="AM77" s="74">
        <f t="shared" si="18"/>
        <v>0</v>
      </c>
      <c r="AN77" s="82">
        <f t="shared" si="10"/>
        <v>0</v>
      </c>
      <c r="AO77" s="74"/>
      <c r="AP77" s="147">
        <f t="shared" si="19"/>
        <v>0</v>
      </c>
    </row>
    <row r="78" spans="1:42" ht="15" customHeight="1" x14ac:dyDescent="0.2">
      <c r="A78" s="90" t="s">
        <v>322</v>
      </c>
      <c r="B78" s="14" t="s">
        <v>65</v>
      </c>
      <c r="C78" s="18" t="s">
        <v>6</v>
      </c>
      <c r="D78" s="19">
        <v>100</v>
      </c>
      <c r="E78" s="20">
        <f t="shared" si="21"/>
        <v>0</v>
      </c>
      <c r="F78" s="73"/>
      <c r="G78" s="74">
        <f>IF(D78="",0,D78*F78)</f>
        <v>0</v>
      </c>
      <c r="H78" s="73"/>
      <c r="I78" s="74">
        <f t="shared" si="2"/>
        <v>0</v>
      </c>
      <c r="J78" s="73"/>
      <c r="K78" s="113">
        <f t="shared" si="11"/>
        <v>0</v>
      </c>
      <c r="L78" s="73"/>
      <c r="M78" s="113">
        <f t="shared" si="12"/>
        <v>0</v>
      </c>
      <c r="N78" s="73"/>
      <c r="O78" s="113">
        <f t="shared" si="13"/>
        <v>0</v>
      </c>
      <c r="P78" s="73"/>
      <c r="Q78" s="74">
        <f t="shared" si="14"/>
        <v>0</v>
      </c>
      <c r="R78" s="73"/>
      <c r="S78" s="113">
        <f t="shared" si="3"/>
        <v>0</v>
      </c>
      <c r="T78" s="73"/>
      <c r="U78" s="113">
        <f t="shared" si="4"/>
        <v>0</v>
      </c>
      <c r="V78" s="73"/>
      <c r="W78" s="113">
        <f t="shared" si="5"/>
        <v>0</v>
      </c>
      <c r="X78" s="101"/>
      <c r="Y78" s="74">
        <f t="shared" si="6"/>
        <v>0</v>
      </c>
      <c r="Z78" s="73"/>
      <c r="AA78" s="113">
        <f t="shared" si="15"/>
        <v>0</v>
      </c>
      <c r="AB78" s="101"/>
      <c r="AC78" s="113">
        <f t="shared" si="16"/>
        <v>0</v>
      </c>
      <c r="AD78" s="101"/>
      <c r="AE78" s="113">
        <f t="shared" si="25"/>
        <v>0</v>
      </c>
      <c r="AF78" s="73"/>
      <c r="AG78" s="74">
        <v>0</v>
      </c>
      <c r="AH78" s="73"/>
      <c r="AI78" s="74">
        <f t="shared" si="26"/>
        <v>0</v>
      </c>
      <c r="AJ78" s="73"/>
      <c r="AK78" s="74">
        <f t="shared" si="9"/>
        <v>0</v>
      </c>
      <c r="AL78" s="73"/>
      <c r="AM78" s="74">
        <f t="shared" si="18"/>
        <v>0</v>
      </c>
      <c r="AN78" s="82">
        <f t="shared" si="10"/>
        <v>0</v>
      </c>
      <c r="AO78" s="74"/>
      <c r="AP78" s="147">
        <f t="shared" si="19"/>
        <v>0</v>
      </c>
    </row>
    <row r="79" spans="1:42" ht="15" customHeight="1" x14ac:dyDescent="0.2">
      <c r="A79" s="90" t="s">
        <v>323</v>
      </c>
      <c r="B79" s="14" t="s">
        <v>65</v>
      </c>
      <c r="C79" s="18" t="s">
        <v>6</v>
      </c>
      <c r="D79" s="19">
        <v>100</v>
      </c>
      <c r="E79" s="20">
        <f t="shared" si="21"/>
        <v>0</v>
      </c>
      <c r="F79" s="73"/>
      <c r="G79" s="74">
        <f>IF(D79="",0,D79*F79)</f>
        <v>0</v>
      </c>
      <c r="H79" s="73"/>
      <c r="I79" s="74">
        <f t="shared" si="2"/>
        <v>0</v>
      </c>
      <c r="J79" s="73"/>
      <c r="K79" s="113">
        <f t="shared" si="11"/>
        <v>0</v>
      </c>
      <c r="L79" s="73"/>
      <c r="M79" s="113">
        <f t="shared" si="12"/>
        <v>0</v>
      </c>
      <c r="N79" s="73"/>
      <c r="O79" s="113">
        <f t="shared" si="13"/>
        <v>0</v>
      </c>
      <c r="P79" s="73"/>
      <c r="Q79" s="74">
        <f t="shared" si="14"/>
        <v>0</v>
      </c>
      <c r="R79" s="73"/>
      <c r="S79" s="113">
        <f t="shared" si="3"/>
        <v>0</v>
      </c>
      <c r="T79" s="73"/>
      <c r="U79" s="113">
        <f t="shared" si="4"/>
        <v>0</v>
      </c>
      <c r="V79" s="73"/>
      <c r="W79" s="113">
        <f t="shared" si="5"/>
        <v>0</v>
      </c>
      <c r="X79" s="101"/>
      <c r="Y79" s="74">
        <f t="shared" si="6"/>
        <v>0</v>
      </c>
      <c r="Z79" s="73"/>
      <c r="AA79" s="113">
        <f t="shared" si="15"/>
        <v>0</v>
      </c>
      <c r="AB79" s="101"/>
      <c r="AC79" s="113">
        <f t="shared" si="16"/>
        <v>0</v>
      </c>
      <c r="AD79" s="101"/>
      <c r="AE79" s="113">
        <f t="shared" si="25"/>
        <v>0</v>
      </c>
      <c r="AF79" s="73"/>
      <c r="AG79" s="74">
        <v>0</v>
      </c>
      <c r="AH79" s="73"/>
      <c r="AI79" s="74">
        <f t="shared" si="26"/>
        <v>0</v>
      </c>
      <c r="AJ79" s="73"/>
      <c r="AK79" s="74">
        <f t="shared" si="9"/>
        <v>0</v>
      </c>
      <c r="AL79" s="73"/>
      <c r="AM79" s="74">
        <f t="shared" si="18"/>
        <v>0</v>
      </c>
      <c r="AN79" s="82">
        <f t="shared" si="10"/>
        <v>0</v>
      </c>
      <c r="AO79" s="74"/>
      <c r="AP79" s="147">
        <f t="shared" si="19"/>
        <v>0</v>
      </c>
    </row>
    <row r="80" spans="1:42" ht="15" customHeight="1" x14ac:dyDescent="0.2">
      <c r="A80" s="90" t="s">
        <v>260</v>
      </c>
      <c r="B80" s="14" t="s">
        <v>65</v>
      </c>
      <c r="C80" s="18" t="s">
        <v>6</v>
      </c>
      <c r="D80" s="19">
        <v>100</v>
      </c>
      <c r="E80" s="20">
        <f t="shared" si="21"/>
        <v>0</v>
      </c>
      <c r="F80" s="73"/>
      <c r="G80" s="74">
        <f t="shared" si="20"/>
        <v>0</v>
      </c>
      <c r="H80" s="73"/>
      <c r="I80" s="74">
        <f t="shared" si="2"/>
        <v>0</v>
      </c>
      <c r="J80" s="73"/>
      <c r="K80" s="113">
        <f t="shared" si="11"/>
        <v>0</v>
      </c>
      <c r="L80" s="73"/>
      <c r="M80" s="113">
        <f t="shared" si="12"/>
        <v>0</v>
      </c>
      <c r="N80" s="73"/>
      <c r="O80" s="113">
        <f t="shared" si="13"/>
        <v>0</v>
      </c>
      <c r="P80" s="73"/>
      <c r="Q80" s="74">
        <f t="shared" si="14"/>
        <v>0</v>
      </c>
      <c r="R80" s="73"/>
      <c r="S80" s="113">
        <f t="shared" si="3"/>
        <v>0</v>
      </c>
      <c r="T80" s="73"/>
      <c r="U80" s="113">
        <f t="shared" si="4"/>
        <v>0</v>
      </c>
      <c r="V80" s="73"/>
      <c r="W80" s="113">
        <f t="shared" si="5"/>
        <v>0</v>
      </c>
      <c r="X80" s="73"/>
      <c r="Y80" s="74">
        <f t="shared" si="6"/>
        <v>0</v>
      </c>
      <c r="Z80" s="73"/>
      <c r="AA80" s="113">
        <f t="shared" si="15"/>
        <v>0</v>
      </c>
      <c r="AB80" s="101"/>
      <c r="AC80" s="113">
        <f t="shared" si="16"/>
        <v>0</v>
      </c>
      <c r="AD80" s="101"/>
      <c r="AE80" s="113">
        <f t="shared" si="25"/>
        <v>0</v>
      </c>
      <c r="AF80" s="73"/>
      <c r="AG80" s="74">
        <v>0</v>
      </c>
      <c r="AH80" s="73"/>
      <c r="AI80" s="74">
        <f t="shared" si="26"/>
        <v>0</v>
      </c>
      <c r="AJ80" s="73"/>
      <c r="AK80" s="74">
        <f t="shared" si="9"/>
        <v>0</v>
      </c>
      <c r="AL80" s="73"/>
      <c r="AM80" s="74">
        <f t="shared" si="18"/>
        <v>0</v>
      </c>
      <c r="AN80" s="82">
        <f t="shared" si="10"/>
        <v>0</v>
      </c>
      <c r="AO80" s="74"/>
      <c r="AP80" s="147">
        <f t="shared" si="19"/>
        <v>0</v>
      </c>
    </row>
    <row r="81" spans="1:43" ht="15" customHeight="1" x14ac:dyDescent="0.2">
      <c r="A81" s="90" t="s">
        <v>265</v>
      </c>
      <c r="B81" t="str">
        <f>IF($A81="","",INDEX('MA-Liste'!$D:$D,MATCH($A81,'MA-Liste'!$M:$M,FALSE)))</f>
        <v>AeBo</v>
      </c>
      <c r="C81" s="4" t="str">
        <f ca="1">IF($A81="","",INDEX(INDIRECT("'MA-Liste'!"&amp;$C$11),MATCH($A81,'MA-Liste'!$M:$M,FALSE)))</f>
        <v>D</v>
      </c>
      <c r="D81" s="19">
        <f ca="1">IF(OR($C81="",$C81=0),"",VLOOKUP($C81,Ansätze,$D$11,FALSE))</f>
        <v>100</v>
      </c>
      <c r="E81" s="20">
        <f t="shared" si="21"/>
        <v>0</v>
      </c>
      <c r="F81" s="73"/>
      <c r="G81" s="74">
        <f t="shared" ca="1" si="20"/>
        <v>0</v>
      </c>
      <c r="H81" s="73"/>
      <c r="I81" s="74">
        <f t="shared" ca="1" si="2"/>
        <v>0</v>
      </c>
      <c r="J81" s="73"/>
      <c r="K81" s="113">
        <f t="shared" ca="1" si="11"/>
        <v>0</v>
      </c>
      <c r="L81" s="73"/>
      <c r="M81" s="113">
        <f t="shared" ca="1" si="12"/>
        <v>0</v>
      </c>
      <c r="N81" s="73"/>
      <c r="O81" s="113">
        <f t="shared" ca="1" si="13"/>
        <v>0</v>
      </c>
      <c r="P81" s="73"/>
      <c r="Q81" s="74">
        <f t="shared" ca="1" si="14"/>
        <v>0</v>
      </c>
      <c r="R81" s="73"/>
      <c r="S81" s="113">
        <f t="shared" ca="1" si="3"/>
        <v>0</v>
      </c>
      <c r="T81" s="73"/>
      <c r="U81" s="113">
        <f t="shared" ca="1" si="4"/>
        <v>0</v>
      </c>
      <c r="V81" s="73"/>
      <c r="W81" s="113">
        <f t="shared" ca="1" si="5"/>
        <v>0</v>
      </c>
      <c r="X81" s="73"/>
      <c r="Y81" s="74">
        <f t="shared" ca="1" si="6"/>
        <v>0</v>
      </c>
      <c r="Z81" s="73"/>
      <c r="AA81" s="113">
        <f t="shared" ca="1" si="15"/>
        <v>0</v>
      </c>
      <c r="AB81" s="101"/>
      <c r="AC81" s="113">
        <f t="shared" ca="1" si="16"/>
        <v>0</v>
      </c>
      <c r="AD81" s="101"/>
      <c r="AE81" s="113">
        <f t="shared" ca="1" si="25"/>
        <v>0</v>
      </c>
      <c r="AF81" s="73"/>
      <c r="AG81" s="74">
        <v>0</v>
      </c>
      <c r="AH81" s="73"/>
      <c r="AI81" s="74">
        <f t="shared" ca="1" si="26"/>
        <v>0</v>
      </c>
      <c r="AJ81" s="73"/>
      <c r="AK81" s="74">
        <f t="shared" ca="1" si="9"/>
        <v>0</v>
      </c>
      <c r="AL81" s="73"/>
      <c r="AM81" s="74">
        <f t="shared" ca="1" si="18"/>
        <v>0</v>
      </c>
      <c r="AN81" s="82">
        <f t="shared" ca="1" si="10"/>
        <v>0</v>
      </c>
      <c r="AO81" s="74"/>
      <c r="AP81" s="147">
        <f t="shared" ca="1" si="19"/>
        <v>0</v>
      </c>
    </row>
    <row r="82" spans="1:43" ht="15" customHeight="1" x14ac:dyDescent="0.2">
      <c r="A82" s="90" t="s">
        <v>263</v>
      </c>
      <c r="B82" s="14" t="s">
        <v>65</v>
      </c>
      <c r="C82" s="18" t="s">
        <v>6</v>
      </c>
      <c r="D82" s="19">
        <v>100</v>
      </c>
      <c r="E82" s="20">
        <f t="shared" si="21"/>
        <v>0</v>
      </c>
      <c r="F82" s="73"/>
      <c r="G82" s="74">
        <f t="shared" si="20"/>
        <v>0</v>
      </c>
      <c r="H82" s="73"/>
      <c r="I82" s="74">
        <f t="shared" si="2"/>
        <v>0</v>
      </c>
      <c r="J82" s="73"/>
      <c r="K82" s="113">
        <f t="shared" si="11"/>
        <v>0</v>
      </c>
      <c r="L82" s="73"/>
      <c r="M82" s="113">
        <f t="shared" si="12"/>
        <v>0</v>
      </c>
      <c r="N82" s="73"/>
      <c r="O82" s="113">
        <f t="shared" si="13"/>
        <v>0</v>
      </c>
      <c r="P82" s="73"/>
      <c r="Q82" s="74">
        <f t="shared" si="14"/>
        <v>0</v>
      </c>
      <c r="R82" s="73"/>
      <c r="S82" s="113">
        <f t="shared" ref="S82:S103" si="27">IF($D82="",0,$D82*R82)</f>
        <v>0</v>
      </c>
      <c r="T82" s="73"/>
      <c r="U82" s="113">
        <f t="shared" si="4"/>
        <v>0</v>
      </c>
      <c r="V82" s="73"/>
      <c r="W82" s="113">
        <f t="shared" si="5"/>
        <v>0</v>
      </c>
      <c r="X82" s="73"/>
      <c r="Y82" s="74">
        <f t="shared" ref="Y82:Y103" si="28">IF($D82="",0,$D82*X82)</f>
        <v>0</v>
      </c>
      <c r="Z82" s="73"/>
      <c r="AA82" s="113">
        <f t="shared" si="15"/>
        <v>0</v>
      </c>
      <c r="AB82" s="101"/>
      <c r="AC82" s="113">
        <f t="shared" si="16"/>
        <v>0</v>
      </c>
      <c r="AD82" s="101"/>
      <c r="AE82" s="113">
        <f t="shared" si="25"/>
        <v>0</v>
      </c>
      <c r="AF82" s="73"/>
      <c r="AG82" s="74">
        <v>0</v>
      </c>
      <c r="AH82" s="73"/>
      <c r="AI82" s="74">
        <f t="shared" si="26"/>
        <v>0</v>
      </c>
      <c r="AJ82" s="73"/>
      <c r="AK82" s="74">
        <f t="shared" si="9"/>
        <v>0</v>
      </c>
      <c r="AL82" s="73"/>
      <c r="AM82" s="74">
        <f t="shared" si="18"/>
        <v>0</v>
      </c>
      <c r="AN82" s="82">
        <f t="shared" si="10"/>
        <v>0</v>
      </c>
      <c r="AO82" s="74"/>
      <c r="AP82" s="147">
        <f t="shared" si="19"/>
        <v>0</v>
      </c>
      <c r="AQ82" s="141"/>
    </row>
    <row r="83" spans="1:43" ht="15" customHeight="1" x14ac:dyDescent="0.2">
      <c r="A83" s="84" t="s">
        <v>292</v>
      </c>
      <c r="B83" t="s">
        <v>65</v>
      </c>
      <c r="C83" s="4" t="s">
        <v>9</v>
      </c>
      <c r="D83" s="19">
        <v>35</v>
      </c>
      <c r="E83" s="20">
        <f t="shared" ref="E83:E103" si="29">SUM(F83++H83+J83+L83+P83+R83+T83+X83+Z83+AB83+AF83+AH83+AJ83+N83+V83+AD83+AL83)</f>
        <v>0</v>
      </c>
      <c r="F83" s="73"/>
      <c r="G83" s="74">
        <f t="shared" si="20"/>
        <v>0</v>
      </c>
      <c r="H83" s="73"/>
      <c r="I83" s="74">
        <f t="shared" si="2"/>
        <v>0</v>
      </c>
      <c r="J83" s="73"/>
      <c r="K83" s="113">
        <f t="shared" si="11"/>
        <v>0</v>
      </c>
      <c r="L83" s="73"/>
      <c r="M83" s="113">
        <f t="shared" si="12"/>
        <v>0</v>
      </c>
      <c r="N83" s="73"/>
      <c r="O83" s="113">
        <f t="shared" si="13"/>
        <v>0</v>
      </c>
      <c r="P83" s="73"/>
      <c r="Q83" s="74">
        <f t="shared" si="14"/>
        <v>0</v>
      </c>
      <c r="R83" s="73"/>
      <c r="S83" s="113">
        <f t="shared" si="27"/>
        <v>0</v>
      </c>
      <c r="T83" s="73"/>
      <c r="U83" s="113">
        <f t="shared" si="4"/>
        <v>0</v>
      </c>
      <c r="V83" s="73"/>
      <c r="W83" s="113">
        <f t="shared" si="5"/>
        <v>0</v>
      </c>
      <c r="X83" s="73"/>
      <c r="Y83" s="74">
        <f t="shared" si="28"/>
        <v>0</v>
      </c>
      <c r="Z83" s="73"/>
      <c r="AA83" s="113">
        <f t="shared" si="15"/>
        <v>0</v>
      </c>
      <c r="AB83" s="101"/>
      <c r="AC83" s="113">
        <f t="shared" si="16"/>
        <v>0</v>
      </c>
      <c r="AD83" s="101"/>
      <c r="AE83" s="113">
        <f t="shared" si="25"/>
        <v>0</v>
      </c>
      <c r="AF83" s="73"/>
      <c r="AG83" s="74">
        <v>0</v>
      </c>
      <c r="AH83" s="73"/>
      <c r="AI83" s="74">
        <f t="shared" si="26"/>
        <v>0</v>
      </c>
      <c r="AJ83" s="73"/>
      <c r="AK83" s="74">
        <f t="shared" si="9"/>
        <v>0</v>
      </c>
      <c r="AL83" s="73"/>
      <c r="AM83" s="74">
        <f t="shared" si="18"/>
        <v>0</v>
      </c>
      <c r="AN83" s="82">
        <f t="shared" si="10"/>
        <v>0</v>
      </c>
      <c r="AO83" s="74"/>
      <c r="AP83" s="147">
        <f t="shared" si="19"/>
        <v>0</v>
      </c>
      <c r="AQ83" s="141"/>
    </row>
    <row r="84" spans="1:43" ht="15" customHeight="1" x14ac:dyDescent="0.2">
      <c r="A84" s="84" t="s">
        <v>293</v>
      </c>
      <c r="B84" s="14" t="s">
        <v>65</v>
      </c>
      <c r="C84" s="18" t="s">
        <v>5</v>
      </c>
      <c r="D84" s="19">
        <v>118</v>
      </c>
      <c r="E84" s="20">
        <f t="shared" si="29"/>
        <v>37</v>
      </c>
      <c r="F84" s="73"/>
      <c r="G84" s="74">
        <f t="shared" si="20"/>
        <v>0</v>
      </c>
      <c r="H84" s="73"/>
      <c r="I84" s="74">
        <f t="shared" ref="I84:I103" si="30">IF(D84="",0,D84*H84)</f>
        <v>0</v>
      </c>
      <c r="J84" s="73"/>
      <c r="K84" s="113">
        <f t="shared" si="11"/>
        <v>0</v>
      </c>
      <c r="L84" s="73"/>
      <c r="M84" s="113">
        <f t="shared" si="12"/>
        <v>0</v>
      </c>
      <c r="N84" s="73">
        <v>37</v>
      </c>
      <c r="O84" s="113">
        <f t="shared" si="13"/>
        <v>4366</v>
      </c>
      <c r="P84" s="73"/>
      <c r="Q84" s="74">
        <f t="shared" si="14"/>
        <v>0</v>
      </c>
      <c r="R84" s="73"/>
      <c r="S84" s="113">
        <f t="shared" si="27"/>
        <v>0</v>
      </c>
      <c r="T84" s="73"/>
      <c r="U84" s="113">
        <f t="shared" ref="U84:U103" si="31">IF($D84="",0,$D84*T84)</f>
        <v>0</v>
      </c>
      <c r="V84" s="73"/>
      <c r="W84" s="113">
        <f t="shared" ref="W84:W103" si="32">IF($D84="",0,$D84*V84)</f>
        <v>0</v>
      </c>
      <c r="X84" s="73"/>
      <c r="Y84" s="74">
        <f t="shared" si="28"/>
        <v>0</v>
      </c>
      <c r="Z84" s="73"/>
      <c r="AA84" s="113">
        <f>IF($D84="",0,$D84*Z84)</f>
        <v>0</v>
      </c>
      <c r="AB84" s="101"/>
      <c r="AC84" s="113">
        <f>IF($D84="",0,$D84*AB84)</f>
        <v>0</v>
      </c>
      <c r="AD84" s="101"/>
      <c r="AE84" s="113">
        <f>IF($D84="",0,$D84*AD84)</f>
        <v>0</v>
      </c>
      <c r="AF84" s="73"/>
      <c r="AG84" s="74">
        <f>IF(D84="",0,D84*AF84)</f>
        <v>0</v>
      </c>
      <c r="AH84" s="73"/>
      <c r="AI84" s="74">
        <f t="shared" si="26"/>
        <v>0</v>
      </c>
      <c r="AJ84" s="73"/>
      <c r="AK84" s="74">
        <f t="shared" ref="AK84:AK103" si="33">IF(D84="",0,D84*AJ84)</f>
        <v>0</v>
      </c>
      <c r="AL84" s="73"/>
      <c r="AM84" s="74">
        <f t="shared" si="18"/>
        <v>0</v>
      </c>
      <c r="AN84" s="82">
        <f t="shared" ref="AN84:AN103" si="34">IF(D84="",0,D84*E84)</f>
        <v>4366</v>
      </c>
      <c r="AO84" s="74"/>
      <c r="AP84" s="147">
        <f t="shared" si="19"/>
        <v>4366</v>
      </c>
      <c r="AQ84" s="141"/>
    </row>
    <row r="85" spans="1:43" ht="15" customHeight="1" x14ac:dyDescent="0.2">
      <c r="A85" s="84" t="s">
        <v>300</v>
      </c>
      <c r="B85" s="14" t="s">
        <v>65</v>
      </c>
      <c r="C85" s="18" t="s">
        <v>6</v>
      </c>
      <c r="D85" s="19">
        <v>100</v>
      </c>
      <c r="E85" s="20">
        <f t="shared" si="29"/>
        <v>0</v>
      </c>
      <c r="F85" s="73"/>
      <c r="G85" s="74">
        <f t="shared" si="20"/>
        <v>0</v>
      </c>
      <c r="H85" s="73"/>
      <c r="I85" s="74">
        <f t="shared" si="30"/>
        <v>0</v>
      </c>
      <c r="J85" s="174"/>
      <c r="K85" s="113">
        <f t="shared" ref="K85:K103" si="35">IF($D85="",0,$D85*J85)</f>
        <v>0</v>
      </c>
      <c r="L85" s="73"/>
      <c r="M85" s="113">
        <f t="shared" ref="M85:M103" si="36">IF($D85="",0,$D85*L85)</f>
        <v>0</v>
      </c>
      <c r="N85" s="73"/>
      <c r="O85" s="113">
        <f t="shared" ref="O85:O87" si="37">IF($D85="",0,$D85*N85)</f>
        <v>0</v>
      </c>
      <c r="P85" s="73"/>
      <c r="Q85" s="74">
        <f t="shared" ref="Q85:Q103" si="38">IF($D85="",0,$D85*P85)</f>
        <v>0</v>
      </c>
      <c r="R85" s="174"/>
      <c r="S85" s="113">
        <f t="shared" si="27"/>
        <v>0</v>
      </c>
      <c r="T85" s="73"/>
      <c r="U85" s="113">
        <f t="shared" si="31"/>
        <v>0</v>
      </c>
      <c r="V85" s="73"/>
      <c r="W85" s="113">
        <f t="shared" si="32"/>
        <v>0</v>
      </c>
      <c r="X85" s="73"/>
      <c r="Y85" s="74">
        <f t="shared" si="28"/>
        <v>0</v>
      </c>
      <c r="Z85" s="174"/>
      <c r="AA85" s="113">
        <f t="shared" ref="AA85:AA103" si="39">IF($D85="",0,$D85*Z85)</f>
        <v>0</v>
      </c>
      <c r="AB85" s="101"/>
      <c r="AC85" s="113">
        <f t="shared" ref="AC85:AC103" si="40">IF($D85="",0,$D85*AB85)</f>
        <v>0</v>
      </c>
      <c r="AD85" s="101"/>
      <c r="AE85" s="113">
        <f t="shared" ref="AE85:AE86" si="41">IF($D85="",0,$D85*AD85)</f>
        <v>0</v>
      </c>
      <c r="AF85" s="73"/>
      <c r="AG85" s="74">
        <f t="shared" ref="AG85:AG103" si="42">IF(D85="",0,D85*AF85)</f>
        <v>0</v>
      </c>
      <c r="AH85" s="73"/>
      <c r="AI85" s="74">
        <f t="shared" si="26"/>
        <v>0</v>
      </c>
      <c r="AJ85" s="73"/>
      <c r="AK85" s="74">
        <f t="shared" si="33"/>
        <v>0</v>
      </c>
      <c r="AL85" s="73"/>
      <c r="AM85" s="74">
        <f t="shared" ref="AM85:AM105" si="43">IF(D85="",0,D85*AL85)</f>
        <v>0</v>
      </c>
      <c r="AN85" s="82">
        <f t="shared" si="34"/>
        <v>0</v>
      </c>
      <c r="AO85" s="74"/>
      <c r="AP85" s="147">
        <f t="shared" ref="AP85:AP105" si="44">SUM(AN85+AO85)</f>
        <v>0</v>
      </c>
      <c r="AQ85" s="141"/>
    </row>
    <row r="86" spans="1:43" ht="15" customHeight="1" x14ac:dyDescent="0.2">
      <c r="A86" s="84" t="s">
        <v>302</v>
      </c>
      <c r="B86" s="14" t="s">
        <v>65</v>
      </c>
      <c r="C86" s="18" t="s">
        <v>9</v>
      </c>
      <c r="D86" s="19">
        <v>35</v>
      </c>
      <c r="E86" s="20">
        <f t="shared" si="29"/>
        <v>0</v>
      </c>
      <c r="F86" s="73"/>
      <c r="G86" s="74">
        <f t="shared" ref="G86:G103" si="45">IF(D86="",0,D86*F86)</f>
        <v>0</v>
      </c>
      <c r="H86" s="73"/>
      <c r="I86" s="74">
        <f t="shared" si="30"/>
        <v>0</v>
      </c>
      <c r="J86" s="174"/>
      <c r="K86" s="113">
        <f t="shared" si="35"/>
        <v>0</v>
      </c>
      <c r="L86" s="73"/>
      <c r="M86" s="113">
        <f t="shared" si="36"/>
        <v>0</v>
      </c>
      <c r="N86" s="73"/>
      <c r="O86" s="113">
        <f t="shared" si="37"/>
        <v>0</v>
      </c>
      <c r="P86" s="73"/>
      <c r="Q86" s="74">
        <f t="shared" si="38"/>
        <v>0</v>
      </c>
      <c r="R86" s="174"/>
      <c r="S86" s="113">
        <f t="shared" si="27"/>
        <v>0</v>
      </c>
      <c r="T86" s="73"/>
      <c r="U86" s="113">
        <f t="shared" si="31"/>
        <v>0</v>
      </c>
      <c r="V86" s="73"/>
      <c r="W86" s="113">
        <f t="shared" si="32"/>
        <v>0</v>
      </c>
      <c r="X86" s="73"/>
      <c r="Y86" s="74">
        <f t="shared" si="28"/>
        <v>0</v>
      </c>
      <c r="Z86" s="174"/>
      <c r="AA86" s="113">
        <f t="shared" si="39"/>
        <v>0</v>
      </c>
      <c r="AB86" s="101"/>
      <c r="AC86" s="113">
        <f t="shared" si="40"/>
        <v>0</v>
      </c>
      <c r="AD86" s="101"/>
      <c r="AE86" s="113">
        <f t="shared" si="41"/>
        <v>0</v>
      </c>
      <c r="AF86" s="73"/>
      <c r="AG86" s="74">
        <f t="shared" si="42"/>
        <v>0</v>
      </c>
      <c r="AH86" s="73"/>
      <c r="AI86" s="74">
        <f t="shared" si="26"/>
        <v>0</v>
      </c>
      <c r="AJ86" s="73"/>
      <c r="AK86" s="74">
        <f t="shared" si="33"/>
        <v>0</v>
      </c>
      <c r="AL86" s="73"/>
      <c r="AM86" s="74">
        <f t="shared" si="43"/>
        <v>0</v>
      </c>
      <c r="AN86" s="82">
        <f t="shared" si="34"/>
        <v>0</v>
      </c>
      <c r="AO86" s="74"/>
      <c r="AP86" s="147">
        <f t="shared" si="44"/>
        <v>0</v>
      </c>
      <c r="AQ86" s="141"/>
    </row>
    <row r="87" spans="1:43" ht="15" customHeight="1" x14ac:dyDescent="0.2">
      <c r="A87" s="84" t="s">
        <v>321</v>
      </c>
      <c r="B87" s="14" t="s">
        <v>65</v>
      </c>
      <c r="C87" s="18" t="s">
        <v>9</v>
      </c>
      <c r="D87" s="19">
        <v>35</v>
      </c>
      <c r="E87" s="20">
        <f t="shared" si="29"/>
        <v>0</v>
      </c>
      <c r="F87" s="73"/>
      <c r="G87" s="74">
        <f t="shared" si="45"/>
        <v>0</v>
      </c>
      <c r="H87" s="73"/>
      <c r="I87" s="74">
        <f t="shared" si="30"/>
        <v>0</v>
      </c>
      <c r="J87" s="174"/>
      <c r="K87" s="113">
        <f t="shared" si="35"/>
        <v>0</v>
      </c>
      <c r="L87" s="73"/>
      <c r="M87" s="113">
        <f t="shared" si="36"/>
        <v>0</v>
      </c>
      <c r="N87" s="73"/>
      <c r="O87" s="113">
        <f t="shared" si="37"/>
        <v>0</v>
      </c>
      <c r="P87" s="73"/>
      <c r="Q87" s="74">
        <f t="shared" si="38"/>
        <v>0</v>
      </c>
      <c r="R87" s="174"/>
      <c r="S87" s="113">
        <f t="shared" si="27"/>
        <v>0</v>
      </c>
      <c r="T87" s="73"/>
      <c r="U87" s="113">
        <f t="shared" si="31"/>
        <v>0</v>
      </c>
      <c r="V87" s="73"/>
      <c r="W87" s="113">
        <f t="shared" si="32"/>
        <v>0</v>
      </c>
      <c r="X87" s="73"/>
      <c r="Y87" s="74">
        <f t="shared" si="28"/>
        <v>0</v>
      </c>
      <c r="Z87" s="174"/>
      <c r="AA87" s="113">
        <f t="shared" si="39"/>
        <v>0</v>
      </c>
      <c r="AB87" s="101"/>
      <c r="AC87" s="113">
        <f>IF($D87="",0,$D87*AB87)</f>
        <v>0</v>
      </c>
      <c r="AD87" s="101"/>
      <c r="AE87" s="113">
        <f>IF($D87="",0,$D87*AD87)</f>
        <v>0</v>
      </c>
      <c r="AF87" s="73"/>
      <c r="AG87" s="74">
        <f t="shared" si="42"/>
        <v>0</v>
      </c>
      <c r="AH87" s="73"/>
      <c r="AI87" s="74">
        <f t="shared" si="26"/>
        <v>0</v>
      </c>
      <c r="AJ87" s="73"/>
      <c r="AK87" s="74">
        <f t="shared" si="33"/>
        <v>0</v>
      </c>
      <c r="AL87" s="73"/>
      <c r="AM87" s="74">
        <f t="shared" si="43"/>
        <v>0</v>
      </c>
      <c r="AN87" s="82">
        <f t="shared" si="34"/>
        <v>0</v>
      </c>
      <c r="AO87" s="74"/>
      <c r="AP87" s="147">
        <f t="shared" si="44"/>
        <v>0</v>
      </c>
      <c r="AQ87" s="141"/>
    </row>
    <row r="88" spans="1:43" ht="15" customHeight="1" x14ac:dyDescent="0.2">
      <c r="A88" s="84" t="s">
        <v>301</v>
      </c>
      <c r="B88" s="14" t="s">
        <v>65</v>
      </c>
      <c r="C88" s="18" t="s">
        <v>6</v>
      </c>
      <c r="D88" s="19">
        <v>100</v>
      </c>
      <c r="E88" s="20">
        <f t="shared" si="29"/>
        <v>0</v>
      </c>
      <c r="F88" s="73"/>
      <c r="G88" s="74">
        <f t="shared" si="45"/>
        <v>0</v>
      </c>
      <c r="H88" s="73"/>
      <c r="I88" s="74">
        <f t="shared" si="30"/>
        <v>0</v>
      </c>
      <c r="J88" s="174"/>
      <c r="K88" s="113">
        <f t="shared" si="35"/>
        <v>0</v>
      </c>
      <c r="L88" s="73"/>
      <c r="M88" s="113">
        <f>IF($D88="",0,$D88*L88)</f>
        <v>0</v>
      </c>
      <c r="N88" s="73"/>
      <c r="O88" s="113">
        <f>IF($D88="",0,$D88*N88)</f>
        <v>0</v>
      </c>
      <c r="P88" s="73"/>
      <c r="Q88" s="74">
        <f t="shared" si="38"/>
        <v>0</v>
      </c>
      <c r="R88" s="174"/>
      <c r="S88" s="113">
        <f t="shared" si="27"/>
        <v>0</v>
      </c>
      <c r="T88" s="73"/>
      <c r="U88" s="113">
        <f t="shared" si="31"/>
        <v>0</v>
      </c>
      <c r="V88" s="73"/>
      <c r="W88" s="113">
        <f t="shared" si="32"/>
        <v>0</v>
      </c>
      <c r="X88" s="73"/>
      <c r="Y88" s="74">
        <f t="shared" si="28"/>
        <v>0</v>
      </c>
      <c r="Z88" s="174"/>
      <c r="AA88" s="113">
        <f t="shared" si="39"/>
        <v>0</v>
      </c>
      <c r="AB88" s="101"/>
      <c r="AC88" s="113">
        <f t="shared" si="40"/>
        <v>0</v>
      </c>
      <c r="AD88" s="101"/>
      <c r="AE88" s="113">
        <f t="shared" ref="AE88:AE103" si="46">IF($D88="",0,$D88*AD88)</f>
        <v>0</v>
      </c>
      <c r="AF88" s="73"/>
      <c r="AG88" s="74">
        <f t="shared" si="42"/>
        <v>0</v>
      </c>
      <c r="AH88" s="73"/>
      <c r="AI88" s="74">
        <f t="shared" si="26"/>
        <v>0</v>
      </c>
      <c r="AJ88" s="73"/>
      <c r="AK88" s="74">
        <f t="shared" si="33"/>
        <v>0</v>
      </c>
      <c r="AL88" s="73"/>
      <c r="AM88" s="74">
        <f t="shared" si="43"/>
        <v>0</v>
      </c>
      <c r="AN88" s="82">
        <f t="shared" si="34"/>
        <v>0</v>
      </c>
      <c r="AO88" s="74"/>
      <c r="AP88" s="147">
        <f t="shared" si="44"/>
        <v>0</v>
      </c>
      <c r="AQ88" s="141"/>
    </row>
    <row r="89" spans="1:43" s="14" customFormat="1" ht="15" customHeight="1" x14ac:dyDescent="0.2">
      <c r="A89" s="90" t="s">
        <v>303</v>
      </c>
      <c r="B89" s="14" t="s">
        <v>65</v>
      </c>
      <c r="C89" s="18" t="s">
        <v>8</v>
      </c>
      <c r="D89" s="170">
        <v>60</v>
      </c>
      <c r="E89" s="20">
        <f t="shared" si="29"/>
        <v>0</v>
      </c>
      <c r="F89" s="101"/>
      <c r="G89" s="74">
        <f t="shared" si="45"/>
        <v>0</v>
      </c>
      <c r="H89" s="101"/>
      <c r="I89" s="154">
        <f t="shared" si="30"/>
        <v>0</v>
      </c>
      <c r="J89" s="181"/>
      <c r="K89" s="156">
        <f t="shared" si="35"/>
        <v>0</v>
      </c>
      <c r="L89" s="101"/>
      <c r="M89" s="156">
        <f t="shared" si="36"/>
        <v>0</v>
      </c>
      <c r="N89" s="101"/>
      <c r="O89" s="156">
        <f t="shared" ref="O89:O103" si="47">IF($D89="",0,$D89*N89)</f>
        <v>0</v>
      </c>
      <c r="P89" s="101"/>
      <c r="Q89" s="154">
        <f t="shared" si="38"/>
        <v>0</v>
      </c>
      <c r="R89" s="181"/>
      <c r="S89" s="156">
        <f t="shared" si="27"/>
        <v>0</v>
      </c>
      <c r="T89" s="101"/>
      <c r="U89" s="156">
        <f t="shared" si="31"/>
        <v>0</v>
      </c>
      <c r="V89" s="101"/>
      <c r="W89" s="156">
        <f t="shared" si="32"/>
        <v>0</v>
      </c>
      <c r="X89" s="101"/>
      <c r="Y89" s="154">
        <f t="shared" si="28"/>
        <v>0</v>
      </c>
      <c r="Z89" s="181"/>
      <c r="AA89" s="156">
        <f t="shared" si="39"/>
        <v>0</v>
      </c>
      <c r="AB89" s="101"/>
      <c r="AC89" s="156">
        <f t="shared" si="40"/>
        <v>0</v>
      </c>
      <c r="AD89" s="101"/>
      <c r="AE89" s="156">
        <f t="shared" si="46"/>
        <v>0</v>
      </c>
      <c r="AF89" s="101"/>
      <c r="AG89" s="154">
        <f t="shared" si="42"/>
        <v>0</v>
      </c>
      <c r="AH89" s="101"/>
      <c r="AI89" s="154">
        <f t="shared" si="26"/>
        <v>0</v>
      </c>
      <c r="AJ89" s="101"/>
      <c r="AK89" s="154">
        <f t="shared" si="33"/>
        <v>0</v>
      </c>
      <c r="AL89" s="101"/>
      <c r="AM89" s="154">
        <f t="shared" si="43"/>
        <v>0</v>
      </c>
      <c r="AN89" s="158">
        <f t="shared" si="34"/>
        <v>0</v>
      </c>
      <c r="AO89" s="154"/>
      <c r="AP89" s="147">
        <f t="shared" si="44"/>
        <v>0</v>
      </c>
      <c r="AQ89" s="182"/>
    </row>
    <row r="90" spans="1:43" s="14" customFormat="1" ht="15" customHeight="1" x14ac:dyDescent="0.2">
      <c r="A90" s="90" t="s">
        <v>310</v>
      </c>
      <c r="B90" s="14" t="s">
        <v>65</v>
      </c>
      <c r="C90" s="18" t="s">
        <v>5</v>
      </c>
      <c r="D90" s="170">
        <v>118</v>
      </c>
      <c r="E90" s="20">
        <f t="shared" si="29"/>
        <v>0</v>
      </c>
      <c r="F90" s="101"/>
      <c r="G90" s="113">
        <f t="shared" si="45"/>
        <v>0</v>
      </c>
      <c r="H90" s="101"/>
      <c r="I90" s="154">
        <f t="shared" si="30"/>
        <v>0</v>
      </c>
      <c r="J90" s="181"/>
      <c r="K90" s="156">
        <f t="shared" si="35"/>
        <v>0</v>
      </c>
      <c r="L90" s="101"/>
      <c r="M90" s="156">
        <f t="shared" si="36"/>
        <v>0</v>
      </c>
      <c r="N90" s="101"/>
      <c r="O90" s="156">
        <f t="shared" si="47"/>
        <v>0</v>
      </c>
      <c r="P90" s="101"/>
      <c r="Q90" s="154">
        <f t="shared" si="38"/>
        <v>0</v>
      </c>
      <c r="R90" s="181"/>
      <c r="S90" s="156">
        <f t="shared" si="27"/>
        <v>0</v>
      </c>
      <c r="T90" s="101"/>
      <c r="U90" s="156">
        <f t="shared" si="31"/>
        <v>0</v>
      </c>
      <c r="V90" s="101"/>
      <c r="W90" s="156">
        <f t="shared" si="32"/>
        <v>0</v>
      </c>
      <c r="X90" s="101"/>
      <c r="Y90" s="154">
        <f t="shared" si="28"/>
        <v>0</v>
      </c>
      <c r="Z90" s="181"/>
      <c r="AA90" s="156">
        <f t="shared" si="39"/>
        <v>0</v>
      </c>
      <c r="AB90" s="101"/>
      <c r="AC90" s="156">
        <f t="shared" si="40"/>
        <v>0</v>
      </c>
      <c r="AD90" s="101"/>
      <c r="AE90" s="156">
        <f t="shared" si="46"/>
        <v>0</v>
      </c>
      <c r="AF90" s="101"/>
      <c r="AG90" s="154">
        <f t="shared" si="42"/>
        <v>0</v>
      </c>
      <c r="AH90" s="101"/>
      <c r="AI90" s="154">
        <f t="shared" si="26"/>
        <v>0</v>
      </c>
      <c r="AJ90" s="101"/>
      <c r="AK90" s="154">
        <f t="shared" si="33"/>
        <v>0</v>
      </c>
      <c r="AL90" s="181"/>
      <c r="AM90" s="154">
        <f t="shared" si="43"/>
        <v>0</v>
      </c>
      <c r="AN90" s="158">
        <f t="shared" si="34"/>
        <v>0</v>
      </c>
      <c r="AO90" s="154"/>
      <c r="AP90" s="147">
        <f t="shared" si="44"/>
        <v>0</v>
      </c>
      <c r="AQ90" s="182"/>
    </row>
    <row r="91" spans="1:43" s="14" customFormat="1" ht="15" customHeight="1" x14ac:dyDescent="0.2">
      <c r="A91" s="90" t="s">
        <v>331</v>
      </c>
      <c r="B91" s="14" t="s">
        <v>65</v>
      </c>
      <c r="C91" s="18" t="s">
        <v>7</v>
      </c>
      <c r="D91" s="170">
        <v>75</v>
      </c>
      <c r="E91" s="20">
        <f t="shared" si="29"/>
        <v>0</v>
      </c>
      <c r="F91" s="101"/>
      <c r="G91" s="113">
        <f t="shared" si="45"/>
        <v>0</v>
      </c>
      <c r="H91" s="101"/>
      <c r="I91" s="154">
        <f t="shared" si="30"/>
        <v>0</v>
      </c>
      <c r="J91" s="181"/>
      <c r="K91" s="156">
        <f t="shared" si="35"/>
        <v>0</v>
      </c>
      <c r="L91" s="101"/>
      <c r="M91" s="156">
        <f t="shared" si="36"/>
        <v>0</v>
      </c>
      <c r="N91" s="101"/>
      <c r="O91" s="156">
        <f t="shared" si="47"/>
        <v>0</v>
      </c>
      <c r="P91" s="101"/>
      <c r="Q91" s="154">
        <f t="shared" si="38"/>
        <v>0</v>
      </c>
      <c r="R91" s="181"/>
      <c r="S91" s="156">
        <f t="shared" si="27"/>
        <v>0</v>
      </c>
      <c r="T91" s="101"/>
      <c r="U91" s="156">
        <f t="shared" si="31"/>
        <v>0</v>
      </c>
      <c r="V91" s="101"/>
      <c r="W91" s="156">
        <f t="shared" si="32"/>
        <v>0</v>
      </c>
      <c r="X91" s="101"/>
      <c r="Y91" s="154">
        <f t="shared" si="28"/>
        <v>0</v>
      </c>
      <c r="Z91" s="181"/>
      <c r="AA91" s="156">
        <f t="shared" si="39"/>
        <v>0</v>
      </c>
      <c r="AB91" s="101"/>
      <c r="AC91" s="156">
        <f t="shared" si="40"/>
        <v>0</v>
      </c>
      <c r="AD91" s="101"/>
      <c r="AE91" s="156">
        <f t="shared" si="46"/>
        <v>0</v>
      </c>
      <c r="AF91" s="101"/>
      <c r="AG91" s="154">
        <f t="shared" si="42"/>
        <v>0</v>
      </c>
      <c r="AH91" s="101"/>
      <c r="AI91" s="154">
        <f t="shared" si="26"/>
        <v>0</v>
      </c>
      <c r="AJ91" s="101"/>
      <c r="AK91" s="154">
        <f t="shared" si="33"/>
        <v>0</v>
      </c>
      <c r="AL91" s="181"/>
      <c r="AM91" s="154">
        <f t="shared" si="43"/>
        <v>0</v>
      </c>
      <c r="AN91" s="158">
        <f t="shared" si="34"/>
        <v>0</v>
      </c>
      <c r="AO91" s="154"/>
      <c r="AP91" s="147">
        <f t="shared" si="44"/>
        <v>0</v>
      </c>
      <c r="AQ91" s="182"/>
    </row>
    <row r="92" spans="1:43" s="14" customFormat="1" ht="15" customHeight="1" x14ac:dyDescent="0.2">
      <c r="A92" s="90" t="s">
        <v>372</v>
      </c>
      <c r="B92" s="14" t="s">
        <v>65</v>
      </c>
      <c r="C92" s="18" t="str">
        <f ca="1">IF($A92="","",INDEX(INDIRECT("'MA-Liste'!"&amp;$C$11),MATCH($A92,'MA-Liste'!$M:$M,FALSE)))</f>
        <v>G</v>
      </c>
      <c r="D92" s="170">
        <f t="shared" ref="D92:D102" ca="1" si="48">IF(OR($C92="",$C92=0),"",VLOOKUP($C92,Ansätze,$D$11,FALSE))</f>
        <v>35</v>
      </c>
      <c r="E92" s="20">
        <f t="shared" si="29"/>
        <v>0</v>
      </c>
      <c r="F92" s="101"/>
      <c r="G92" s="113">
        <f t="shared" ca="1" si="45"/>
        <v>0</v>
      </c>
      <c r="H92" s="101"/>
      <c r="I92" s="154">
        <f t="shared" ca="1" si="30"/>
        <v>0</v>
      </c>
      <c r="J92" s="181"/>
      <c r="K92" s="156">
        <f t="shared" ca="1" si="35"/>
        <v>0</v>
      </c>
      <c r="L92" s="101"/>
      <c r="M92" s="156">
        <f t="shared" ca="1" si="36"/>
        <v>0</v>
      </c>
      <c r="N92" s="101"/>
      <c r="O92" s="156">
        <f t="shared" ca="1" si="47"/>
        <v>0</v>
      </c>
      <c r="P92" s="101"/>
      <c r="Q92" s="154">
        <f t="shared" ca="1" si="38"/>
        <v>0</v>
      </c>
      <c r="R92" s="181"/>
      <c r="S92" s="156">
        <f t="shared" ca="1" si="27"/>
        <v>0</v>
      </c>
      <c r="T92" s="101"/>
      <c r="U92" s="156">
        <f t="shared" ca="1" si="31"/>
        <v>0</v>
      </c>
      <c r="V92" s="101"/>
      <c r="W92" s="156">
        <f t="shared" ca="1" si="32"/>
        <v>0</v>
      </c>
      <c r="X92" s="101"/>
      <c r="Y92" s="154">
        <f t="shared" ca="1" si="28"/>
        <v>0</v>
      </c>
      <c r="Z92" s="181"/>
      <c r="AA92" s="156">
        <f t="shared" ca="1" si="39"/>
        <v>0</v>
      </c>
      <c r="AB92" s="101"/>
      <c r="AC92" s="156">
        <f t="shared" ca="1" si="40"/>
        <v>0</v>
      </c>
      <c r="AD92" s="101"/>
      <c r="AE92" s="156">
        <f t="shared" ca="1" si="46"/>
        <v>0</v>
      </c>
      <c r="AF92" s="101"/>
      <c r="AG92" s="154">
        <f t="shared" ca="1" si="42"/>
        <v>0</v>
      </c>
      <c r="AH92" s="101"/>
      <c r="AI92" s="154">
        <f t="shared" ca="1" si="26"/>
        <v>0</v>
      </c>
      <c r="AJ92" s="101"/>
      <c r="AK92" s="154">
        <f t="shared" ca="1" si="33"/>
        <v>0</v>
      </c>
      <c r="AL92" s="181"/>
      <c r="AM92" s="154">
        <f t="shared" ca="1" si="43"/>
        <v>0</v>
      </c>
      <c r="AN92" s="158">
        <f t="shared" ca="1" si="34"/>
        <v>0</v>
      </c>
      <c r="AO92" s="154"/>
      <c r="AP92" s="147">
        <f t="shared" ca="1" si="44"/>
        <v>0</v>
      </c>
      <c r="AQ92" s="182"/>
    </row>
    <row r="93" spans="1:43" s="14" customFormat="1" ht="15" customHeight="1" x14ac:dyDescent="0.2">
      <c r="A93" s="90" t="s">
        <v>342</v>
      </c>
      <c r="B93" s="14" t="s">
        <v>65</v>
      </c>
      <c r="C93" s="18" t="str">
        <f ca="1">IF($A93="","",INDEX(INDIRECT("'MA-Liste'!"&amp;$C$11),MATCH($A93,'MA-Liste'!$M:$M,FALSE)))</f>
        <v>G</v>
      </c>
      <c r="D93" s="170">
        <f t="shared" ca="1" si="48"/>
        <v>35</v>
      </c>
      <c r="E93" s="20">
        <f t="shared" si="29"/>
        <v>0</v>
      </c>
      <c r="F93" s="101"/>
      <c r="G93" s="113">
        <f t="shared" ca="1" si="45"/>
        <v>0</v>
      </c>
      <c r="H93" s="101"/>
      <c r="I93" s="154">
        <f t="shared" ca="1" si="30"/>
        <v>0</v>
      </c>
      <c r="J93" s="181"/>
      <c r="K93" s="156">
        <f t="shared" ca="1" si="35"/>
        <v>0</v>
      </c>
      <c r="L93" s="101"/>
      <c r="M93" s="156">
        <f t="shared" ca="1" si="36"/>
        <v>0</v>
      </c>
      <c r="N93" s="101"/>
      <c r="O93" s="156">
        <f t="shared" ca="1" si="47"/>
        <v>0</v>
      </c>
      <c r="P93" s="101"/>
      <c r="Q93" s="154">
        <f t="shared" ca="1" si="38"/>
        <v>0</v>
      </c>
      <c r="R93" s="181"/>
      <c r="S93" s="156">
        <f t="shared" ca="1" si="27"/>
        <v>0</v>
      </c>
      <c r="T93" s="101"/>
      <c r="U93" s="156">
        <f t="shared" ca="1" si="31"/>
        <v>0</v>
      </c>
      <c r="V93" s="101"/>
      <c r="W93" s="156">
        <f t="shared" ca="1" si="32"/>
        <v>0</v>
      </c>
      <c r="X93" s="101"/>
      <c r="Y93" s="154">
        <f t="shared" ca="1" si="28"/>
        <v>0</v>
      </c>
      <c r="Z93" s="181"/>
      <c r="AA93" s="156">
        <f t="shared" ca="1" si="39"/>
        <v>0</v>
      </c>
      <c r="AB93" s="101"/>
      <c r="AC93" s="156">
        <f t="shared" ca="1" si="40"/>
        <v>0</v>
      </c>
      <c r="AD93" s="101"/>
      <c r="AE93" s="156">
        <f t="shared" ca="1" si="46"/>
        <v>0</v>
      </c>
      <c r="AF93" s="101"/>
      <c r="AG93" s="154">
        <f t="shared" ca="1" si="42"/>
        <v>0</v>
      </c>
      <c r="AH93" s="101"/>
      <c r="AI93" s="154">
        <f t="shared" ca="1" si="26"/>
        <v>0</v>
      </c>
      <c r="AJ93" s="101"/>
      <c r="AK93" s="154">
        <f t="shared" ca="1" si="33"/>
        <v>0</v>
      </c>
      <c r="AL93" s="181"/>
      <c r="AM93" s="154">
        <f t="shared" ca="1" si="43"/>
        <v>0</v>
      </c>
      <c r="AN93" s="158">
        <f t="shared" ca="1" si="34"/>
        <v>0</v>
      </c>
      <c r="AO93" s="154"/>
      <c r="AP93" s="147">
        <f t="shared" ca="1" si="44"/>
        <v>0</v>
      </c>
      <c r="AQ93" s="182"/>
    </row>
    <row r="94" spans="1:43" s="14" customFormat="1" ht="15" customHeight="1" x14ac:dyDescent="0.2">
      <c r="A94" s="90" t="s">
        <v>347</v>
      </c>
      <c r="B94" s="14" t="s">
        <v>65</v>
      </c>
      <c r="C94" s="18" t="str">
        <f ca="1">IF($A94="","",INDEX(INDIRECT("'MA-Liste'!"&amp;$C$11),MATCH($A94,'MA-Liste'!$M:$M,FALSE)))</f>
        <v>G</v>
      </c>
      <c r="D94" s="170">
        <f t="shared" ca="1" si="48"/>
        <v>35</v>
      </c>
      <c r="E94" s="20">
        <f t="shared" si="29"/>
        <v>0</v>
      </c>
      <c r="F94" s="101"/>
      <c r="G94" s="113">
        <f t="shared" ca="1" si="45"/>
        <v>0</v>
      </c>
      <c r="H94" s="101"/>
      <c r="I94" s="154">
        <f t="shared" ca="1" si="30"/>
        <v>0</v>
      </c>
      <c r="J94" s="181"/>
      <c r="K94" s="156">
        <f t="shared" ca="1" si="35"/>
        <v>0</v>
      </c>
      <c r="L94" s="101"/>
      <c r="M94" s="156">
        <f t="shared" ca="1" si="36"/>
        <v>0</v>
      </c>
      <c r="N94" s="101"/>
      <c r="O94" s="156">
        <f t="shared" ca="1" si="47"/>
        <v>0</v>
      </c>
      <c r="P94" s="101"/>
      <c r="Q94" s="154">
        <f t="shared" ca="1" si="38"/>
        <v>0</v>
      </c>
      <c r="R94" s="181"/>
      <c r="S94" s="156">
        <f t="shared" ca="1" si="27"/>
        <v>0</v>
      </c>
      <c r="T94" s="101"/>
      <c r="U94" s="156">
        <f t="shared" ca="1" si="31"/>
        <v>0</v>
      </c>
      <c r="V94" s="101"/>
      <c r="W94" s="156">
        <f t="shared" ca="1" si="32"/>
        <v>0</v>
      </c>
      <c r="X94" s="101"/>
      <c r="Y94" s="154">
        <f t="shared" ca="1" si="28"/>
        <v>0</v>
      </c>
      <c r="Z94" s="181"/>
      <c r="AA94" s="156">
        <f t="shared" ca="1" si="39"/>
        <v>0</v>
      </c>
      <c r="AB94" s="101"/>
      <c r="AC94" s="156">
        <f t="shared" ca="1" si="40"/>
        <v>0</v>
      </c>
      <c r="AD94" s="101"/>
      <c r="AE94" s="156">
        <f t="shared" ca="1" si="46"/>
        <v>0</v>
      </c>
      <c r="AF94" s="101"/>
      <c r="AG94" s="154">
        <f t="shared" ca="1" si="42"/>
        <v>0</v>
      </c>
      <c r="AH94" s="101"/>
      <c r="AI94" s="154">
        <f t="shared" ca="1" si="26"/>
        <v>0</v>
      </c>
      <c r="AJ94" s="101"/>
      <c r="AK94" s="154">
        <f t="shared" ca="1" si="33"/>
        <v>0</v>
      </c>
      <c r="AL94" s="181"/>
      <c r="AM94" s="154">
        <f t="shared" ca="1" si="43"/>
        <v>0</v>
      </c>
      <c r="AN94" s="158">
        <f t="shared" ca="1" si="34"/>
        <v>0</v>
      </c>
      <c r="AO94" s="154"/>
      <c r="AP94" s="147">
        <f t="shared" ca="1" si="44"/>
        <v>0</v>
      </c>
      <c r="AQ94" s="182"/>
    </row>
    <row r="95" spans="1:43" s="14" customFormat="1" ht="15" customHeight="1" x14ac:dyDescent="0.2">
      <c r="A95" s="90" t="s">
        <v>350</v>
      </c>
      <c r="B95" s="14" t="s">
        <v>65</v>
      </c>
      <c r="C95" s="18" t="str">
        <f ca="1">IF($A95="","",INDEX(INDIRECT("'MA-Liste'!"&amp;$C$11),MATCH($A95,'MA-Liste'!$M:$M,FALSE)))</f>
        <v>G</v>
      </c>
      <c r="D95" s="170">
        <f t="shared" ca="1" si="48"/>
        <v>35</v>
      </c>
      <c r="E95" s="20">
        <f t="shared" si="29"/>
        <v>0</v>
      </c>
      <c r="F95" s="101"/>
      <c r="G95" s="113">
        <f t="shared" ca="1" si="45"/>
        <v>0</v>
      </c>
      <c r="H95" s="101"/>
      <c r="I95" s="154">
        <f t="shared" ca="1" si="30"/>
        <v>0</v>
      </c>
      <c r="J95" s="181"/>
      <c r="K95" s="156">
        <f t="shared" ca="1" si="35"/>
        <v>0</v>
      </c>
      <c r="L95" s="101"/>
      <c r="M95" s="156">
        <f t="shared" ca="1" si="36"/>
        <v>0</v>
      </c>
      <c r="N95" s="101"/>
      <c r="O95" s="156">
        <f t="shared" ca="1" si="47"/>
        <v>0</v>
      </c>
      <c r="P95" s="101"/>
      <c r="Q95" s="154">
        <f t="shared" ca="1" si="38"/>
        <v>0</v>
      </c>
      <c r="R95" s="181"/>
      <c r="S95" s="156">
        <f t="shared" ca="1" si="27"/>
        <v>0</v>
      </c>
      <c r="T95" s="101"/>
      <c r="U95" s="156">
        <f t="shared" ca="1" si="31"/>
        <v>0</v>
      </c>
      <c r="V95" s="101"/>
      <c r="W95" s="156">
        <f t="shared" ca="1" si="32"/>
        <v>0</v>
      </c>
      <c r="X95" s="101"/>
      <c r="Y95" s="154">
        <f t="shared" ca="1" si="28"/>
        <v>0</v>
      </c>
      <c r="Z95" s="181"/>
      <c r="AA95" s="156">
        <f t="shared" ca="1" si="39"/>
        <v>0</v>
      </c>
      <c r="AB95" s="101"/>
      <c r="AC95" s="156">
        <f t="shared" ca="1" si="40"/>
        <v>0</v>
      </c>
      <c r="AD95" s="101"/>
      <c r="AE95" s="156">
        <f t="shared" ca="1" si="46"/>
        <v>0</v>
      </c>
      <c r="AF95" s="101"/>
      <c r="AG95" s="154">
        <f t="shared" ca="1" si="42"/>
        <v>0</v>
      </c>
      <c r="AH95" s="101"/>
      <c r="AI95" s="154">
        <f t="shared" ca="1" si="26"/>
        <v>0</v>
      </c>
      <c r="AJ95" s="101"/>
      <c r="AK95" s="154">
        <f t="shared" ca="1" si="33"/>
        <v>0</v>
      </c>
      <c r="AL95" s="181"/>
      <c r="AM95" s="154">
        <f t="shared" ca="1" si="43"/>
        <v>0</v>
      </c>
      <c r="AN95" s="158">
        <f t="shared" ca="1" si="34"/>
        <v>0</v>
      </c>
      <c r="AO95" s="154"/>
      <c r="AP95" s="147">
        <f t="shared" ca="1" si="44"/>
        <v>0</v>
      </c>
      <c r="AQ95" s="182"/>
    </row>
    <row r="96" spans="1:43" s="14" customFormat="1" ht="15" customHeight="1" x14ac:dyDescent="0.2">
      <c r="A96" s="90" t="s">
        <v>353</v>
      </c>
      <c r="B96" s="14" t="s">
        <v>65</v>
      </c>
      <c r="C96" s="18" t="str">
        <f ca="1">IF($A96="","",INDEX(INDIRECT("'MA-Liste'!"&amp;$C$11),MATCH($A96,'MA-Liste'!$M:$M,FALSE)))</f>
        <v>B</v>
      </c>
      <c r="D96" s="170">
        <f t="shared" ca="1" si="48"/>
        <v>140</v>
      </c>
      <c r="E96" s="20">
        <f t="shared" si="29"/>
        <v>0</v>
      </c>
      <c r="F96" s="101"/>
      <c r="G96" s="113">
        <f t="shared" ca="1" si="45"/>
        <v>0</v>
      </c>
      <c r="H96" s="101"/>
      <c r="I96" s="154">
        <f t="shared" ca="1" si="30"/>
        <v>0</v>
      </c>
      <c r="J96" s="181"/>
      <c r="K96" s="156">
        <f t="shared" ca="1" si="35"/>
        <v>0</v>
      </c>
      <c r="L96" s="101"/>
      <c r="M96" s="156">
        <f t="shared" ca="1" si="36"/>
        <v>0</v>
      </c>
      <c r="N96" s="101"/>
      <c r="O96" s="156">
        <f t="shared" ca="1" si="47"/>
        <v>0</v>
      </c>
      <c r="P96" s="101"/>
      <c r="Q96" s="154">
        <f t="shared" ca="1" si="38"/>
        <v>0</v>
      </c>
      <c r="R96" s="181"/>
      <c r="S96" s="156">
        <f t="shared" ca="1" si="27"/>
        <v>0</v>
      </c>
      <c r="T96" s="101"/>
      <c r="U96" s="156">
        <f t="shared" ca="1" si="31"/>
        <v>0</v>
      </c>
      <c r="V96" s="101"/>
      <c r="W96" s="156">
        <f t="shared" ca="1" si="32"/>
        <v>0</v>
      </c>
      <c r="X96" s="101"/>
      <c r="Y96" s="154">
        <f t="shared" ca="1" si="28"/>
        <v>0</v>
      </c>
      <c r="Z96" s="181"/>
      <c r="AA96" s="156">
        <f t="shared" ca="1" si="39"/>
        <v>0</v>
      </c>
      <c r="AB96" s="101"/>
      <c r="AC96" s="156">
        <f t="shared" ca="1" si="40"/>
        <v>0</v>
      </c>
      <c r="AD96" s="101"/>
      <c r="AE96" s="156">
        <f t="shared" ca="1" si="46"/>
        <v>0</v>
      </c>
      <c r="AF96" s="101"/>
      <c r="AG96" s="154">
        <f t="shared" ca="1" si="42"/>
        <v>0</v>
      </c>
      <c r="AH96" s="101"/>
      <c r="AI96" s="154">
        <f t="shared" ca="1" si="26"/>
        <v>0</v>
      </c>
      <c r="AJ96" s="101"/>
      <c r="AK96" s="154">
        <f t="shared" ca="1" si="33"/>
        <v>0</v>
      </c>
      <c r="AL96" s="181"/>
      <c r="AM96" s="154">
        <f t="shared" ca="1" si="43"/>
        <v>0</v>
      </c>
      <c r="AN96" s="158">
        <f t="shared" ca="1" si="34"/>
        <v>0</v>
      </c>
      <c r="AO96" s="154"/>
      <c r="AP96" s="147">
        <f t="shared" ca="1" si="44"/>
        <v>0</v>
      </c>
      <c r="AQ96" s="182"/>
    </row>
    <row r="97" spans="1:43" s="14" customFormat="1" ht="15" customHeight="1" x14ac:dyDescent="0.2">
      <c r="A97" s="90" t="s">
        <v>360</v>
      </c>
      <c r="B97" s="14" t="s">
        <v>65</v>
      </c>
      <c r="C97" s="18" t="str">
        <f ca="1">IF($A97="","",INDEX(INDIRECT("'MA-Liste'!"&amp;$C$11),MATCH($A97,'MA-Liste'!$M:$M,FALSE)))</f>
        <v>F</v>
      </c>
      <c r="D97" s="170">
        <f t="shared" ca="1" si="48"/>
        <v>60</v>
      </c>
      <c r="E97" s="20">
        <f t="shared" si="29"/>
        <v>0</v>
      </c>
      <c r="F97" s="101"/>
      <c r="G97" s="113">
        <f t="shared" ca="1" si="45"/>
        <v>0</v>
      </c>
      <c r="H97" s="101"/>
      <c r="I97" s="154">
        <f t="shared" ca="1" si="30"/>
        <v>0</v>
      </c>
      <c r="J97" s="181"/>
      <c r="K97" s="156">
        <f t="shared" ca="1" si="35"/>
        <v>0</v>
      </c>
      <c r="L97" s="101"/>
      <c r="M97" s="156">
        <f t="shared" ca="1" si="36"/>
        <v>0</v>
      </c>
      <c r="N97" s="101"/>
      <c r="O97" s="156">
        <f t="shared" ca="1" si="47"/>
        <v>0</v>
      </c>
      <c r="P97" s="101"/>
      <c r="Q97" s="154">
        <f t="shared" ca="1" si="38"/>
        <v>0</v>
      </c>
      <c r="R97" s="181"/>
      <c r="S97" s="156">
        <f t="shared" ca="1" si="27"/>
        <v>0</v>
      </c>
      <c r="T97" s="101"/>
      <c r="U97" s="156">
        <f t="shared" ca="1" si="31"/>
        <v>0</v>
      </c>
      <c r="V97" s="101"/>
      <c r="W97" s="156">
        <f t="shared" ca="1" si="32"/>
        <v>0</v>
      </c>
      <c r="X97" s="101"/>
      <c r="Y97" s="154">
        <f t="shared" ca="1" si="28"/>
        <v>0</v>
      </c>
      <c r="Z97" s="181"/>
      <c r="AA97" s="156">
        <f t="shared" ca="1" si="39"/>
        <v>0</v>
      </c>
      <c r="AB97" s="101"/>
      <c r="AC97" s="156">
        <f t="shared" ca="1" si="40"/>
        <v>0</v>
      </c>
      <c r="AD97" s="101"/>
      <c r="AE97" s="156">
        <f t="shared" ca="1" si="46"/>
        <v>0</v>
      </c>
      <c r="AF97" s="101"/>
      <c r="AG97" s="154">
        <f t="shared" ca="1" si="42"/>
        <v>0</v>
      </c>
      <c r="AH97" s="101"/>
      <c r="AI97" s="154">
        <f t="shared" ca="1" si="26"/>
        <v>0</v>
      </c>
      <c r="AJ97" s="101"/>
      <c r="AK97" s="154">
        <f t="shared" ca="1" si="33"/>
        <v>0</v>
      </c>
      <c r="AL97" s="181"/>
      <c r="AM97" s="154">
        <f t="shared" ca="1" si="43"/>
        <v>0</v>
      </c>
      <c r="AN97" s="158">
        <f t="shared" ca="1" si="34"/>
        <v>0</v>
      </c>
      <c r="AO97" s="154"/>
      <c r="AP97" s="147">
        <f t="shared" ca="1" si="44"/>
        <v>0</v>
      </c>
      <c r="AQ97" s="182"/>
    </row>
    <row r="98" spans="1:43" s="14" customFormat="1" ht="15" customHeight="1" x14ac:dyDescent="0.2">
      <c r="A98" s="90" t="s">
        <v>388</v>
      </c>
      <c r="B98" s="14" t="s">
        <v>65</v>
      </c>
      <c r="C98" s="18" t="str">
        <f ca="1">IF($A98="","",INDEX(INDIRECT("'MA-Liste'!"&amp;$C$11),MATCH($A98,'MA-Liste'!$M:$M,FALSE)))</f>
        <v>G</v>
      </c>
      <c r="D98" s="170">
        <f t="shared" ca="1" si="48"/>
        <v>35</v>
      </c>
      <c r="E98" s="20">
        <f t="shared" si="29"/>
        <v>17.25</v>
      </c>
      <c r="F98" s="101"/>
      <c r="G98" s="113">
        <f t="shared" ca="1" si="45"/>
        <v>0</v>
      </c>
      <c r="H98" s="101"/>
      <c r="I98" s="154">
        <f t="shared" ca="1" si="30"/>
        <v>0</v>
      </c>
      <c r="J98" s="181"/>
      <c r="K98" s="156">
        <f t="shared" ca="1" si="35"/>
        <v>0</v>
      </c>
      <c r="L98" s="101"/>
      <c r="M98" s="156">
        <f t="shared" ca="1" si="36"/>
        <v>0</v>
      </c>
      <c r="N98" s="101"/>
      <c r="O98" s="156">
        <f t="shared" ca="1" si="47"/>
        <v>0</v>
      </c>
      <c r="P98" s="101"/>
      <c r="Q98" s="154">
        <f t="shared" ca="1" si="38"/>
        <v>0</v>
      </c>
      <c r="R98" s="181"/>
      <c r="S98" s="156">
        <f t="shared" ca="1" si="27"/>
        <v>0</v>
      </c>
      <c r="T98" s="101"/>
      <c r="U98" s="156">
        <f t="shared" ca="1" si="31"/>
        <v>0</v>
      </c>
      <c r="V98" s="101">
        <v>17.25</v>
      </c>
      <c r="W98" s="156">
        <f t="shared" ca="1" si="32"/>
        <v>603.75</v>
      </c>
      <c r="X98" s="101"/>
      <c r="Y98" s="154">
        <f t="shared" ca="1" si="28"/>
        <v>0</v>
      </c>
      <c r="Z98" s="181"/>
      <c r="AA98" s="156">
        <f t="shared" ca="1" si="39"/>
        <v>0</v>
      </c>
      <c r="AB98" s="101"/>
      <c r="AC98" s="156">
        <f t="shared" ca="1" si="40"/>
        <v>0</v>
      </c>
      <c r="AD98" s="101"/>
      <c r="AE98" s="156">
        <f t="shared" ca="1" si="46"/>
        <v>0</v>
      </c>
      <c r="AF98" s="101"/>
      <c r="AG98" s="154">
        <f t="shared" ca="1" si="42"/>
        <v>0</v>
      </c>
      <c r="AH98" s="101"/>
      <c r="AI98" s="154">
        <f t="shared" ca="1" si="26"/>
        <v>0</v>
      </c>
      <c r="AJ98" s="101"/>
      <c r="AK98" s="154">
        <f t="shared" ca="1" si="33"/>
        <v>0</v>
      </c>
      <c r="AL98" s="181"/>
      <c r="AM98" s="154">
        <f t="shared" ca="1" si="43"/>
        <v>0</v>
      </c>
      <c r="AN98" s="158">
        <f t="shared" ca="1" si="34"/>
        <v>603.75</v>
      </c>
      <c r="AO98" s="154"/>
      <c r="AP98" s="147">
        <f t="shared" ca="1" si="44"/>
        <v>603.75</v>
      </c>
      <c r="AQ98" s="182"/>
    </row>
    <row r="99" spans="1:43" s="14" customFormat="1" ht="15" customHeight="1" x14ac:dyDescent="0.2">
      <c r="A99" s="90" t="s">
        <v>389</v>
      </c>
      <c r="B99" s="14" t="s">
        <v>65</v>
      </c>
      <c r="C99" s="18" t="str">
        <f ca="1">IF($A99="","",INDEX(INDIRECT("'MA-Liste'!"&amp;$C$11),MATCH($A99,'MA-Liste'!$M:$M,FALSE)))</f>
        <v>G</v>
      </c>
      <c r="D99" s="170">
        <f t="shared" ca="1" si="48"/>
        <v>35</v>
      </c>
      <c r="E99" s="20">
        <f t="shared" si="29"/>
        <v>9.25</v>
      </c>
      <c r="F99" s="101"/>
      <c r="G99" s="113">
        <f t="shared" ca="1" si="45"/>
        <v>0</v>
      </c>
      <c r="H99" s="101"/>
      <c r="I99" s="154">
        <f t="shared" ca="1" si="30"/>
        <v>0</v>
      </c>
      <c r="J99" s="181"/>
      <c r="K99" s="156">
        <f t="shared" ca="1" si="35"/>
        <v>0</v>
      </c>
      <c r="L99" s="101"/>
      <c r="M99" s="156">
        <f t="shared" ca="1" si="36"/>
        <v>0</v>
      </c>
      <c r="N99" s="101"/>
      <c r="O99" s="156">
        <f t="shared" ca="1" si="47"/>
        <v>0</v>
      </c>
      <c r="P99" s="101"/>
      <c r="Q99" s="154">
        <f t="shared" ca="1" si="38"/>
        <v>0</v>
      </c>
      <c r="R99" s="181"/>
      <c r="S99" s="156">
        <f t="shared" ca="1" si="27"/>
        <v>0</v>
      </c>
      <c r="T99" s="101"/>
      <c r="U99" s="156">
        <f t="shared" ca="1" si="31"/>
        <v>0</v>
      </c>
      <c r="V99" s="101">
        <v>9.25</v>
      </c>
      <c r="W99" s="156">
        <f t="shared" ca="1" si="32"/>
        <v>323.75</v>
      </c>
      <c r="X99" s="101"/>
      <c r="Y99" s="154">
        <f t="shared" ca="1" si="28"/>
        <v>0</v>
      </c>
      <c r="Z99" s="181"/>
      <c r="AA99" s="156">
        <f t="shared" ca="1" si="39"/>
        <v>0</v>
      </c>
      <c r="AB99" s="101"/>
      <c r="AC99" s="156">
        <f t="shared" ca="1" si="40"/>
        <v>0</v>
      </c>
      <c r="AD99" s="101"/>
      <c r="AE99" s="156">
        <f t="shared" ca="1" si="46"/>
        <v>0</v>
      </c>
      <c r="AF99" s="101"/>
      <c r="AG99" s="154">
        <f t="shared" ca="1" si="42"/>
        <v>0</v>
      </c>
      <c r="AH99" s="101"/>
      <c r="AI99" s="154">
        <f t="shared" ca="1" si="26"/>
        <v>0</v>
      </c>
      <c r="AJ99" s="101"/>
      <c r="AK99" s="154">
        <f t="shared" ca="1" si="33"/>
        <v>0</v>
      </c>
      <c r="AL99" s="181"/>
      <c r="AM99" s="154">
        <f t="shared" ca="1" si="43"/>
        <v>0</v>
      </c>
      <c r="AN99" s="158">
        <f t="shared" ca="1" si="34"/>
        <v>323.75</v>
      </c>
      <c r="AO99" s="154"/>
      <c r="AP99" s="147">
        <f t="shared" ca="1" si="44"/>
        <v>323.75</v>
      </c>
      <c r="AQ99" s="182"/>
    </row>
    <row r="100" spans="1:43" s="14" customFormat="1" ht="15" customHeight="1" x14ac:dyDescent="0.2">
      <c r="A100" s="90" t="s">
        <v>387</v>
      </c>
      <c r="B100" s="14" t="s">
        <v>65</v>
      </c>
      <c r="C100" s="18" t="str">
        <f ca="1">IF($A100="","",INDEX(INDIRECT("'MA-Liste'!"&amp;$C$11),MATCH($A100,'MA-Liste'!$M:$M,FALSE)))</f>
        <v>G</v>
      </c>
      <c r="D100" s="170">
        <f t="shared" ca="1" si="48"/>
        <v>35</v>
      </c>
      <c r="E100" s="20">
        <f t="shared" si="29"/>
        <v>34</v>
      </c>
      <c r="F100" s="101"/>
      <c r="G100" s="113">
        <f t="shared" ca="1" si="45"/>
        <v>0</v>
      </c>
      <c r="H100" s="101"/>
      <c r="I100" s="154">
        <f t="shared" ca="1" si="30"/>
        <v>0</v>
      </c>
      <c r="J100" s="181"/>
      <c r="K100" s="156">
        <f t="shared" ca="1" si="35"/>
        <v>0</v>
      </c>
      <c r="L100" s="101"/>
      <c r="M100" s="156">
        <f t="shared" ca="1" si="36"/>
        <v>0</v>
      </c>
      <c r="N100" s="101"/>
      <c r="O100" s="156">
        <f t="shared" ca="1" si="47"/>
        <v>0</v>
      </c>
      <c r="P100" s="101"/>
      <c r="Q100" s="154">
        <f t="shared" ca="1" si="38"/>
        <v>0</v>
      </c>
      <c r="R100" s="181"/>
      <c r="S100" s="156">
        <f t="shared" ca="1" si="27"/>
        <v>0</v>
      </c>
      <c r="T100" s="101"/>
      <c r="U100" s="156">
        <f t="shared" ca="1" si="31"/>
        <v>0</v>
      </c>
      <c r="V100" s="101">
        <v>34</v>
      </c>
      <c r="W100" s="156">
        <f t="shared" ca="1" si="32"/>
        <v>1190</v>
      </c>
      <c r="X100" s="101"/>
      <c r="Y100" s="154">
        <f t="shared" ca="1" si="28"/>
        <v>0</v>
      </c>
      <c r="Z100" s="181"/>
      <c r="AA100" s="156">
        <f t="shared" ca="1" si="39"/>
        <v>0</v>
      </c>
      <c r="AB100" s="101"/>
      <c r="AC100" s="156">
        <f t="shared" ca="1" si="40"/>
        <v>0</v>
      </c>
      <c r="AD100" s="101"/>
      <c r="AE100" s="156">
        <f t="shared" ca="1" si="46"/>
        <v>0</v>
      </c>
      <c r="AF100" s="101"/>
      <c r="AG100" s="154">
        <f t="shared" ca="1" si="42"/>
        <v>0</v>
      </c>
      <c r="AH100" s="101"/>
      <c r="AI100" s="154">
        <f t="shared" ca="1" si="26"/>
        <v>0</v>
      </c>
      <c r="AJ100" s="101"/>
      <c r="AK100" s="154">
        <f t="shared" ca="1" si="33"/>
        <v>0</v>
      </c>
      <c r="AL100" s="181"/>
      <c r="AM100" s="154">
        <f t="shared" ca="1" si="43"/>
        <v>0</v>
      </c>
      <c r="AN100" s="158">
        <f t="shared" ca="1" si="34"/>
        <v>1190</v>
      </c>
      <c r="AO100" s="154"/>
      <c r="AP100" s="147">
        <f t="shared" ca="1" si="44"/>
        <v>1190</v>
      </c>
      <c r="AQ100" s="182"/>
    </row>
    <row r="101" spans="1:43" s="14" customFormat="1" ht="15" customHeight="1" x14ac:dyDescent="0.2">
      <c r="A101" s="90" t="s">
        <v>386</v>
      </c>
      <c r="B101" s="14" t="s">
        <v>65</v>
      </c>
      <c r="C101" s="18" t="str">
        <f ca="1">IF($A101="","",INDEX(INDIRECT("'MA-Liste'!"&amp;$C$11),MATCH($A101,'MA-Liste'!$M:$M,FALSE)))</f>
        <v>G</v>
      </c>
      <c r="D101" s="170">
        <f t="shared" ca="1" si="48"/>
        <v>35</v>
      </c>
      <c r="E101" s="20">
        <f t="shared" si="29"/>
        <v>24.5</v>
      </c>
      <c r="F101" s="101"/>
      <c r="G101" s="113">
        <f t="shared" ca="1" si="45"/>
        <v>0</v>
      </c>
      <c r="H101" s="101"/>
      <c r="I101" s="154">
        <f t="shared" ca="1" si="30"/>
        <v>0</v>
      </c>
      <c r="J101" s="181"/>
      <c r="K101" s="156">
        <f t="shared" ca="1" si="35"/>
        <v>0</v>
      </c>
      <c r="L101" s="101"/>
      <c r="M101" s="156">
        <f t="shared" ca="1" si="36"/>
        <v>0</v>
      </c>
      <c r="N101" s="101"/>
      <c r="O101" s="156">
        <f t="shared" ca="1" si="47"/>
        <v>0</v>
      </c>
      <c r="P101" s="101"/>
      <c r="Q101" s="154">
        <f t="shared" ca="1" si="38"/>
        <v>0</v>
      </c>
      <c r="R101" s="181"/>
      <c r="S101" s="156">
        <f t="shared" ca="1" si="27"/>
        <v>0</v>
      </c>
      <c r="T101" s="101"/>
      <c r="U101" s="156">
        <f t="shared" ca="1" si="31"/>
        <v>0</v>
      </c>
      <c r="V101" s="101">
        <v>24.5</v>
      </c>
      <c r="W101" s="156">
        <f t="shared" ca="1" si="32"/>
        <v>857.5</v>
      </c>
      <c r="X101" s="101"/>
      <c r="Y101" s="154">
        <f t="shared" ca="1" si="28"/>
        <v>0</v>
      </c>
      <c r="Z101" s="181"/>
      <c r="AA101" s="156">
        <f t="shared" ca="1" si="39"/>
        <v>0</v>
      </c>
      <c r="AB101" s="101"/>
      <c r="AC101" s="156">
        <f t="shared" ca="1" si="40"/>
        <v>0</v>
      </c>
      <c r="AD101" s="101"/>
      <c r="AE101" s="156">
        <f t="shared" ca="1" si="46"/>
        <v>0</v>
      </c>
      <c r="AF101" s="101"/>
      <c r="AG101" s="154">
        <f t="shared" ca="1" si="42"/>
        <v>0</v>
      </c>
      <c r="AH101" s="101"/>
      <c r="AI101" s="154">
        <f t="shared" ca="1" si="26"/>
        <v>0</v>
      </c>
      <c r="AJ101" s="101"/>
      <c r="AK101" s="154">
        <f t="shared" ca="1" si="33"/>
        <v>0</v>
      </c>
      <c r="AL101" s="181"/>
      <c r="AM101" s="154">
        <f t="shared" ca="1" si="43"/>
        <v>0</v>
      </c>
      <c r="AN101" s="158">
        <f t="shared" ca="1" si="34"/>
        <v>857.5</v>
      </c>
      <c r="AO101" s="154"/>
      <c r="AP101" s="147">
        <f t="shared" ca="1" si="44"/>
        <v>857.5</v>
      </c>
      <c r="AQ101" s="182"/>
    </row>
    <row r="102" spans="1:43" s="14" customFormat="1" ht="15" customHeight="1" x14ac:dyDescent="0.2">
      <c r="A102" s="90" t="s">
        <v>376</v>
      </c>
      <c r="B102" s="14" t="s">
        <v>65</v>
      </c>
      <c r="C102" s="18" t="str">
        <f ca="1">IF($A102="","",INDEX(INDIRECT("'MA-Liste'!"&amp;$C$11),MATCH($A102,'MA-Liste'!$M:$M,FALSE)))</f>
        <v>G</v>
      </c>
      <c r="D102" s="170">
        <f t="shared" ca="1" si="48"/>
        <v>35</v>
      </c>
      <c r="E102" s="20">
        <f t="shared" si="29"/>
        <v>0</v>
      </c>
      <c r="F102" s="101"/>
      <c r="G102" s="113">
        <f t="shared" ca="1" si="45"/>
        <v>0</v>
      </c>
      <c r="H102" s="101"/>
      <c r="I102" s="154">
        <f t="shared" ca="1" si="30"/>
        <v>0</v>
      </c>
      <c r="J102" s="181"/>
      <c r="K102" s="156">
        <f t="shared" ca="1" si="35"/>
        <v>0</v>
      </c>
      <c r="L102" s="101"/>
      <c r="M102" s="156">
        <f t="shared" ca="1" si="36"/>
        <v>0</v>
      </c>
      <c r="N102" s="101"/>
      <c r="O102" s="156">
        <f t="shared" ca="1" si="47"/>
        <v>0</v>
      </c>
      <c r="P102" s="101"/>
      <c r="Q102" s="154">
        <f t="shared" ca="1" si="38"/>
        <v>0</v>
      </c>
      <c r="R102" s="181"/>
      <c r="S102" s="156">
        <f t="shared" ca="1" si="27"/>
        <v>0</v>
      </c>
      <c r="T102" s="101"/>
      <c r="U102" s="156">
        <f t="shared" ca="1" si="31"/>
        <v>0</v>
      </c>
      <c r="V102" s="101"/>
      <c r="W102" s="156">
        <f t="shared" ca="1" si="32"/>
        <v>0</v>
      </c>
      <c r="X102" s="101"/>
      <c r="Y102" s="154">
        <f t="shared" ca="1" si="28"/>
        <v>0</v>
      </c>
      <c r="Z102" s="181"/>
      <c r="AA102" s="156">
        <f t="shared" ca="1" si="39"/>
        <v>0</v>
      </c>
      <c r="AB102" s="101"/>
      <c r="AC102" s="156">
        <f t="shared" ca="1" si="40"/>
        <v>0</v>
      </c>
      <c r="AD102" s="101"/>
      <c r="AE102" s="156">
        <f t="shared" ca="1" si="46"/>
        <v>0</v>
      </c>
      <c r="AF102" s="101"/>
      <c r="AG102" s="154">
        <f t="shared" ca="1" si="42"/>
        <v>0</v>
      </c>
      <c r="AH102" s="101"/>
      <c r="AI102" s="154">
        <f t="shared" ca="1" si="26"/>
        <v>0</v>
      </c>
      <c r="AJ102" s="101"/>
      <c r="AK102" s="154">
        <f t="shared" ca="1" si="33"/>
        <v>0</v>
      </c>
      <c r="AL102" s="181"/>
      <c r="AM102" s="154">
        <f t="shared" ca="1" si="43"/>
        <v>0</v>
      </c>
      <c r="AN102" s="158">
        <f t="shared" ca="1" si="34"/>
        <v>0</v>
      </c>
      <c r="AO102" s="154"/>
      <c r="AP102" s="147">
        <f t="shared" ca="1" si="44"/>
        <v>0</v>
      </c>
      <c r="AQ102" s="182"/>
    </row>
    <row r="103" spans="1:43" s="14" customFormat="1" ht="15" customHeight="1" x14ac:dyDescent="0.2">
      <c r="A103" s="90" t="s">
        <v>381</v>
      </c>
      <c r="B103" s="14" t="s">
        <v>65</v>
      </c>
      <c r="C103" s="18" t="s">
        <v>5</v>
      </c>
      <c r="D103" s="170">
        <v>118</v>
      </c>
      <c r="E103" s="20">
        <f t="shared" si="29"/>
        <v>0</v>
      </c>
      <c r="F103" s="101"/>
      <c r="G103" s="113">
        <f t="shared" si="45"/>
        <v>0</v>
      </c>
      <c r="H103" s="101"/>
      <c r="I103" s="154">
        <f t="shared" si="30"/>
        <v>0</v>
      </c>
      <c r="J103" s="181"/>
      <c r="K103" s="156">
        <f t="shared" si="35"/>
        <v>0</v>
      </c>
      <c r="L103" s="101"/>
      <c r="M103" s="156">
        <f t="shared" si="36"/>
        <v>0</v>
      </c>
      <c r="N103" s="101"/>
      <c r="O103" s="156">
        <f t="shared" si="47"/>
        <v>0</v>
      </c>
      <c r="P103" s="101"/>
      <c r="Q103" s="154">
        <f t="shared" si="38"/>
        <v>0</v>
      </c>
      <c r="R103" s="181"/>
      <c r="S103" s="156">
        <f t="shared" si="27"/>
        <v>0</v>
      </c>
      <c r="T103" s="101"/>
      <c r="U103" s="156">
        <f t="shared" si="31"/>
        <v>0</v>
      </c>
      <c r="V103" s="101"/>
      <c r="W103" s="156">
        <f t="shared" si="32"/>
        <v>0</v>
      </c>
      <c r="X103" s="101"/>
      <c r="Y103" s="154">
        <f t="shared" si="28"/>
        <v>0</v>
      </c>
      <c r="Z103" s="181"/>
      <c r="AA103" s="156">
        <f t="shared" si="39"/>
        <v>0</v>
      </c>
      <c r="AB103" s="101"/>
      <c r="AC103" s="156">
        <f t="shared" si="40"/>
        <v>0</v>
      </c>
      <c r="AD103" s="101"/>
      <c r="AE103" s="156">
        <f t="shared" si="46"/>
        <v>0</v>
      </c>
      <c r="AF103" s="101"/>
      <c r="AG103" s="154">
        <f t="shared" si="42"/>
        <v>0</v>
      </c>
      <c r="AH103" s="101"/>
      <c r="AI103" s="154">
        <f t="shared" si="26"/>
        <v>0</v>
      </c>
      <c r="AJ103" s="101"/>
      <c r="AK103" s="154">
        <f t="shared" si="33"/>
        <v>0</v>
      </c>
      <c r="AL103" s="181"/>
      <c r="AM103" s="154">
        <f t="shared" si="43"/>
        <v>0</v>
      </c>
      <c r="AN103" s="158">
        <f t="shared" si="34"/>
        <v>0</v>
      </c>
      <c r="AO103" s="154"/>
      <c r="AP103" s="147">
        <f t="shared" si="44"/>
        <v>0</v>
      </c>
      <c r="AQ103" s="182"/>
    </row>
    <row r="104" spans="1:43" s="14" customFormat="1" ht="15" customHeight="1" x14ac:dyDescent="0.2">
      <c r="A104" s="90"/>
      <c r="C104" s="18"/>
      <c r="D104" s="170"/>
      <c r="E104" s="20"/>
      <c r="F104" s="101"/>
      <c r="G104" s="113"/>
      <c r="H104" s="101"/>
      <c r="I104" s="154"/>
      <c r="J104" s="181"/>
      <c r="K104" s="156"/>
      <c r="L104" s="101"/>
      <c r="M104" s="156"/>
      <c r="N104" s="101"/>
      <c r="O104" s="156"/>
      <c r="P104" s="101"/>
      <c r="Q104" s="154"/>
      <c r="R104" s="181"/>
      <c r="S104" s="156"/>
      <c r="T104" s="101"/>
      <c r="U104" s="156"/>
      <c r="V104" s="101"/>
      <c r="W104" s="156"/>
      <c r="X104" s="101"/>
      <c r="Y104" s="154"/>
      <c r="Z104" s="181"/>
      <c r="AA104" s="156"/>
      <c r="AB104" s="101"/>
      <c r="AC104" s="156"/>
      <c r="AD104" s="101"/>
      <c r="AE104" s="156"/>
      <c r="AF104" s="101"/>
      <c r="AG104" s="154"/>
      <c r="AH104" s="101"/>
      <c r="AI104" s="154"/>
      <c r="AJ104" s="101"/>
      <c r="AK104" s="154"/>
      <c r="AL104" s="181"/>
      <c r="AM104" s="154"/>
      <c r="AN104" s="158"/>
      <c r="AO104" s="154"/>
      <c r="AP104" s="147">
        <f t="shared" si="44"/>
        <v>0</v>
      </c>
      <c r="AQ104" s="182"/>
    </row>
    <row r="105" spans="1:43" s="62" customFormat="1" ht="15" customHeight="1" x14ac:dyDescent="0.2">
      <c r="A105" s="85"/>
      <c r="C105" s="63" t="s">
        <v>154</v>
      </c>
      <c r="D105" s="57"/>
      <c r="E105" s="20">
        <f>SUM(F105++H105+J105+L105+P105+R105+T105+X105+Z105+AB105+AF105+AH105+AJ105+N105+V105+AD105+AL105)</f>
        <v>174</v>
      </c>
      <c r="F105" s="144">
        <f>SUM(F13:F104)</f>
        <v>13</v>
      </c>
      <c r="G105" s="143"/>
      <c r="H105" s="75">
        <f>SUM(H13:H104)</f>
        <v>0</v>
      </c>
      <c r="I105" s="76"/>
      <c r="J105" s="94">
        <f>SUM(J13:J104)</f>
        <v>0</v>
      </c>
      <c r="K105" s="94"/>
      <c r="L105" s="194">
        <f>SUM(L13:L104)</f>
        <v>0</v>
      </c>
      <c r="M105" s="94"/>
      <c r="N105" s="194">
        <f>SUM(N13:N104)</f>
        <v>44</v>
      </c>
      <c r="O105" s="94"/>
      <c r="P105" s="75">
        <f>SUM(P13:P104)</f>
        <v>0</v>
      </c>
      <c r="Q105" s="76"/>
      <c r="R105" s="94">
        <f>SUM(R13:R104)</f>
        <v>0</v>
      </c>
      <c r="S105" s="94"/>
      <c r="T105" s="194">
        <f>SUM(T13:T104)</f>
        <v>0</v>
      </c>
      <c r="U105" s="94"/>
      <c r="V105" s="194">
        <f>SUM(V13:V104)</f>
        <v>110</v>
      </c>
      <c r="W105" s="94"/>
      <c r="X105" s="75">
        <f>SUM(X13:X104)</f>
        <v>0</v>
      </c>
      <c r="Y105" s="76"/>
      <c r="Z105" s="94">
        <f>SUM(Z13:Z104)</f>
        <v>0</v>
      </c>
      <c r="AA105" s="94"/>
      <c r="AB105" s="194">
        <f>SUM(AB13:AB104)</f>
        <v>0</v>
      </c>
      <c r="AC105" s="94"/>
      <c r="AD105" s="194">
        <f>SUM(AD13:AD104)</f>
        <v>7</v>
      </c>
      <c r="AE105" s="94"/>
      <c r="AF105" s="75">
        <f>SUM(AF13:AF104)</f>
        <v>0</v>
      </c>
      <c r="AG105" s="76"/>
      <c r="AH105" s="75">
        <f>SUM(AH13:AH104)</f>
        <v>0</v>
      </c>
      <c r="AI105" s="76"/>
      <c r="AJ105" s="75">
        <f>SUM(AJ13:AJ104)</f>
        <v>0</v>
      </c>
      <c r="AK105" s="76"/>
      <c r="AL105" s="194">
        <f>SUM(AL13:AL104)</f>
        <v>0</v>
      </c>
      <c r="AM105" s="76">
        <f t="shared" si="43"/>
        <v>0</v>
      </c>
      <c r="AN105" s="76"/>
      <c r="AO105" s="140"/>
      <c r="AP105" s="147">
        <f t="shared" si="44"/>
        <v>0</v>
      </c>
      <c r="AQ105" s="142"/>
    </row>
    <row r="106" spans="1:43" ht="4.5" customHeight="1" x14ac:dyDescent="0.2">
      <c r="A106" s="86"/>
      <c r="B106" s="40"/>
      <c r="C106" s="68"/>
      <c r="D106" s="69"/>
      <c r="E106" s="69"/>
      <c r="F106" s="69"/>
      <c r="G106" s="168"/>
      <c r="H106" s="166"/>
      <c r="I106" s="167"/>
      <c r="J106" s="168"/>
      <c r="K106" s="168"/>
      <c r="L106" s="168"/>
      <c r="M106" s="168"/>
      <c r="N106" s="168"/>
      <c r="O106" s="168"/>
      <c r="P106" s="77"/>
      <c r="Q106" s="78"/>
      <c r="R106" s="69"/>
      <c r="S106" s="69"/>
      <c r="T106" s="69"/>
      <c r="U106" s="69"/>
      <c r="V106" s="69"/>
      <c r="W106" s="69"/>
      <c r="X106" s="77"/>
      <c r="Y106" s="78"/>
      <c r="Z106" s="69"/>
      <c r="AA106" s="69"/>
      <c r="AB106" s="69"/>
      <c r="AC106" s="69"/>
      <c r="AD106" s="69"/>
      <c r="AE106" s="69"/>
      <c r="AF106" s="77"/>
      <c r="AG106" s="78"/>
      <c r="AH106" s="77"/>
      <c r="AI106" s="78"/>
      <c r="AJ106" s="77"/>
      <c r="AK106" s="78"/>
      <c r="AL106" s="69"/>
      <c r="AM106" s="69"/>
      <c r="AN106" s="69"/>
      <c r="AO106" s="69"/>
      <c r="AP106" s="78"/>
    </row>
    <row r="107" spans="1:43" ht="15" customHeight="1" x14ac:dyDescent="0.2">
      <c r="A107" s="65"/>
      <c r="B107" s="65"/>
      <c r="C107" s="66" t="s">
        <v>155</v>
      </c>
      <c r="D107" s="67"/>
      <c r="E107" s="19"/>
      <c r="F107" s="145"/>
      <c r="G107" s="146">
        <f ca="1">SUM(G13:G106)</f>
        <v>1820</v>
      </c>
      <c r="H107" s="79"/>
      <c r="I107" s="80">
        <f ca="1">SUM(I13:I106)</f>
        <v>0</v>
      </c>
      <c r="J107" s="95"/>
      <c r="K107" s="95">
        <f ca="1">SUM(K12:K106)</f>
        <v>0</v>
      </c>
      <c r="L107" s="95"/>
      <c r="M107" s="95">
        <f ca="1">SUM(M12:M106)</f>
        <v>0</v>
      </c>
      <c r="N107" s="95"/>
      <c r="O107" s="95">
        <f ca="1">SUM(O12:O106)</f>
        <v>5013</v>
      </c>
      <c r="P107" s="79"/>
      <c r="Q107" s="80">
        <f ca="1">SUM(Q13:Q106)</f>
        <v>0</v>
      </c>
      <c r="R107" s="95"/>
      <c r="S107" s="95">
        <f ca="1">SUM(S12:S106)</f>
        <v>0</v>
      </c>
      <c r="T107" s="95"/>
      <c r="U107" s="95">
        <f ca="1">SUM(U12:U106)</f>
        <v>0</v>
      </c>
      <c r="V107" s="95"/>
      <c r="W107" s="95">
        <f ca="1">SUM(W12:W106)</f>
        <v>6475</v>
      </c>
      <c r="X107" s="79"/>
      <c r="Y107" s="80">
        <f ca="1">SUM(Y13:Y106)</f>
        <v>0</v>
      </c>
      <c r="Z107" s="95"/>
      <c r="AA107" s="95">
        <f ca="1">SUM(AA12:AA106)</f>
        <v>0</v>
      </c>
      <c r="AB107" s="95"/>
      <c r="AC107" s="95">
        <f ca="1">SUM(AC12:AC106)</f>
        <v>0</v>
      </c>
      <c r="AD107" s="95"/>
      <c r="AE107" s="95">
        <f ca="1">SUM(AE12:AE106)</f>
        <v>826</v>
      </c>
      <c r="AF107" s="79"/>
      <c r="AG107" s="80">
        <f ca="1">SUM(AG13:AG106)</f>
        <v>0</v>
      </c>
      <c r="AH107" s="79"/>
      <c r="AI107" s="80">
        <f ca="1">SUM(AI13:AI106)</f>
        <v>0</v>
      </c>
      <c r="AJ107" s="79"/>
      <c r="AK107" s="80">
        <f ca="1">SUM(AK13:AK106)</f>
        <v>0</v>
      </c>
      <c r="AL107" s="95"/>
      <c r="AM107" s="146">
        <f ca="1">SUM(AM13:AM106)</f>
        <v>0</v>
      </c>
      <c r="AN107" s="80">
        <f ca="1">SUM(G107+I107+K107+M107+Q107+S107+U107+Y107+AA107+AC107+AG107+AI107+AK107+AE107+W107+O107+AM107)</f>
        <v>14134</v>
      </c>
      <c r="AO107" s="137"/>
      <c r="AP107" s="234">
        <f ca="1">SUM(AN107+AO108)</f>
        <v>14134</v>
      </c>
    </row>
    <row r="108" spans="1:43" x14ac:dyDescent="0.2">
      <c r="C108" s="41" t="s">
        <v>24</v>
      </c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  <c r="AM108" s="41"/>
      <c r="AN108" s="42"/>
      <c r="AO108" s="3">
        <f>SUBTOTAL(9,AO13:AO106)</f>
        <v>0</v>
      </c>
    </row>
    <row r="109" spans="1:43" x14ac:dyDescent="0.2">
      <c r="C109" s="56"/>
      <c r="H109" s="56"/>
      <c r="I109" s="56"/>
      <c r="J109" s="56"/>
      <c r="K109" s="56"/>
      <c r="L109" s="56"/>
      <c r="M109" s="56"/>
      <c r="N109" s="56"/>
      <c r="O109" s="56"/>
      <c r="P109" s="56"/>
      <c r="Q109" s="56"/>
      <c r="R109" s="56"/>
      <c r="S109" s="56"/>
      <c r="T109" s="56"/>
      <c r="U109" s="56"/>
      <c r="V109" s="56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  <c r="AJ109" s="56"/>
      <c r="AK109" s="56"/>
      <c r="AL109" s="56"/>
      <c r="AM109" s="56"/>
    </row>
    <row r="110" spans="1:43" x14ac:dyDescent="0.2">
      <c r="A110" s="103"/>
      <c r="AN110" s="19"/>
    </row>
    <row r="119" spans="40:41" x14ac:dyDescent="0.2">
      <c r="AN119" s="21">
        <f>SUM(AN117-AN116)</f>
        <v>0</v>
      </c>
      <c r="AO119">
        <f>SUM(AO117-AO116)</f>
        <v>0</v>
      </c>
    </row>
  </sheetData>
  <autoFilter ref="A12:AN107"/>
  <mergeCells count="19">
    <mergeCell ref="X10:Y10"/>
    <mergeCell ref="B6:D6"/>
    <mergeCell ref="B8:D8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AL10:AM10"/>
    <mergeCell ref="Z10:AA10"/>
    <mergeCell ref="AB10:AC10"/>
    <mergeCell ref="AD10:AE10"/>
    <mergeCell ref="AF10:AG10"/>
    <mergeCell ref="AH10:AI10"/>
    <mergeCell ref="AJ10:AK10"/>
  </mergeCells>
  <dataValidations count="3">
    <dataValidation type="list" allowBlank="1" showInputMessage="1" showErrorMessage="1" sqref="C12">
      <formula1>Kategorie</formula1>
    </dataValidation>
    <dataValidation type="list" allowBlank="1" showInputMessage="1" showErrorMessage="1" sqref="D12">
      <formula1>Jahr</formula1>
    </dataValidation>
    <dataValidation type="list" allowBlank="1" showInputMessage="1" showErrorMessage="1" sqref="A13:A107">
      <formula1>Name</formula1>
    </dataValidation>
  </dataValidations>
  <pageMargins left="0.70866141732283472" right="0.15748031496062992" top="0.51181102362204722" bottom="0.31496062992125984" header="0.19685039370078741" footer="0.15748031496062992"/>
  <pageSetup paperSize="8" scale="48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colBreaks count="1" manualBreakCount="1">
    <brk id="39" max="88" man="1"/>
  </colBreaks>
  <legacyDrawingHF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AQ119"/>
  <sheetViews>
    <sheetView view="pageBreakPreview" topLeftCell="A82" zoomScale="110" zoomScaleNormal="110" zoomScaleSheetLayoutView="110" workbookViewId="0">
      <pane xSplit="1" topLeftCell="B1" activePane="topRight" state="frozen"/>
      <selection pane="topRight" activeCell="G107" sqref="G107"/>
    </sheetView>
  </sheetViews>
  <sheetFormatPr baseColWidth="10" defaultRowHeight="12.75" x14ac:dyDescent="0.2"/>
  <cols>
    <col min="1" max="1" width="20" customWidth="1"/>
    <col min="2" max="2" width="9.7109375" customWidth="1"/>
    <col min="3" max="3" width="10" style="4" customWidth="1"/>
    <col min="4" max="39" width="9.7109375" style="21" customWidth="1"/>
    <col min="40" max="40" width="11.85546875" style="21" customWidth="1"/>
    <col min="41" max="41" width="9.7109375" customWidth="1"/>
  </cols>
  <sheetData>
    <row r="1" spans="1:42" x14ac:dyDescent="0.2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</row>
    <row r="2" spans="1:42" s="15" customFormat="1" ht="15" customHeight="1" x14ac:dyDescent="0.25">
      <c r="A2" s="100" t="s">
        <v>282</v>
      </c>
    </row>
    <row r="3" spans="1:42" s="15" customFormat="1" ht="14.25" x14ac:dyDescent="0.2">
      <c r="A3" s="99"/>
    </row>
    <row r="4" spans="1:42" s="15" customFormat="1" ht="15" x14ac:dyDescent="0.25">
      <c r="A4" s="100" t="s">
        <v>158</v>
      </c>
      <c r="B4" s="291" t="str">
        <f>IF(Vertragsdaten!B6="","",Vertragsdaten!B6)</f>
        <v>EP SIEP</v>
      </c>
      <c r="C4" s="291"/>
      <c r="D4" s="291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59"/>
      <c r="AH4" s="59"/>
      <c r="AI4" s="59"/>
      <c r="AJ4" s="59"/>
      <c r="AK4" s="59"/>
      <c r="AL4" s="59"/>
      <c r="AM4" s="59"/>
      <c r="AN4" s="59"/>
      <c r="AO4" s="59"/>
    </row>
    <row r="5" spans="1:42" s="15" customFormat="1" ht="8.25" customHeight="1" x14ac:dyDescent="0.25">
      <c r="A5" s="100"/>
      <c r="B5" s="89"/>
      <c r="C5" s="89"/>
      <c r="D5" s="89"/>
    </row>
    <row r="6" spans="1:42" s="15" customFormat="1" ht="15" x14ac:dyDescent="0.25">
      <c r="A6" s="100" t="s">
        <v>159</v>
      </c>
      <c r="B6" s="325" t="str">
        <f>Vertragsdaten!B8</f>
        <v>070017/000025</v>
      </c>
      <c r="C6" s="325"/>
      <c r="D6" s="325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83"/>
      <c r="AO6" s="83"/>
    </row>
    <row r="7" spans="1:42" s="15" customFormat="1" ht="15" customHeight="1" x14ac:dyDescent="0.25">
      <c r="A7" s="100"/>
      <c r="AN7" s="64"/>
      <c r="AO7" s="64"/>
    </row>
    <row r="8" spans="1:42" s="8" customFormat="1" ht="15" x14ac:dyDescent="0.25">
      <c r="A8" s="100" t="s">
        <v>160</v>
      </c>
      <c r="B8" s="328">
        <v>44256</v>
      </c>
      <c r="C8" s="329"/>
      <c r="D8" s="32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83"/>
      <c r="AO8" s="83"/>
    </row>
    <row r="9" spans="1:42" x14ac:dyDescent="0.2">
      <c r="A9" s="65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</row>
    <row r="10" spans="1:42" s="128" customFormat="1" ht="27.75" customHeight="1" x14ac:dyDescent="0.2">
      <c r="A10" s="127"/>
      <c r="F10" s="326" t="s">
        <v>284</v>
      </c>
      <c r="G10" s="330"/>
      <c r="H10" s="326" t="s">
        <v>276</v>
      </c>
      <c r="I10" s="330"/>
      <c r="J10" s="326" t="s">
        <v>277</v>
      </c>
      <c r="K10" s="330"/>
      <c r="L10" s="326" t="s">
        <v>313</v>
      </c>
      <c r="M10" s="330"/>
      <c r="N10" s="326" t="s">
        <v>382</v>
      </c>
      <c r="O10" s="330"/>
      <c r="P10" s="326" t="s">
        <v>274</v>
      </c>
      <c r="Q10" s="331"/>
      <c r="R10" s="326" t="s">
        <v>279</v>
      </c>
      <c r="S10" s="330"/>
      <c r="T10" s="326" t="s">
        <v>314</v>
      </c>
      <c r="U10" s="330"/>
      <c r="V10" s="326" t="s">
        <v>383</v>
      </c>
      <c r="W10" s="330"/>
      <c r="X10" s="326" t="s">
        <v>275</v>
      </c>
      <c r="Y10" s="330"/>
      <c r="Z10" s="326" t="s">
        <v>278</v>
      </c>
      <c r="AA10" s="330"/>
      <c r="AB10" s="326" t="s">
        <v>311</v>
      </c>
      <c r="AC10" s="330"/>
      <c r="AD10" s="326" t="s">
        <v>396</v>
      </c>
      <c r="AE10" s="330"/>
      <c r="AF10" s="326" t="s">
        <v>199</v>
      </c>
      <c r="AG10" s="331"/>
      <c r="AH10" s="326" t="s">
        <v>200</v>
      </c>
      <c r="AI10" s="327"/>
      <c r="AJ10" s="326" t="s">
        <v>201</v>
      </c>
      <c r="AK10" s="327"/>
      <c r="AL10" s="332" t="s">
        <v>305</v>
      </c>
      <c r="AM10" s="333"/>
      <c r="AN10" s="131"/>
      <c r="AO10" s="133" t="s">
        <v>280</v>
      </c>
      <c r="AP10" s="292" t="s">
        <v>281</v>
      </c>
    </row>
    <row r="11" spans="1:42" ht="3.75" hidden="1" customHeight="1" x14ac:dyDescent="0.2">
      <c r="C11" s="4" t="str">
        <f>VLOOKUP(C12,'MA-Liste'!A192:B198,2,FALSE)</f>
        <v>$K:$K</v>
      </c>
      <c r="D11">
        <f>VLOOKUP(D12,Vertragsdaten!A37:B42,2,FALSE)</f>
        <v>2</v>
      </c>
      <c r="E11"/>
      <c r="F11"/>
      <c r="G11"/>
      <c r="H11" s="70"/>
      <c r="I11" s="71"/>
      <c r="J11" s="65"/>
      <c r="K11" s="65"/>
      <c r="L11" s="65"/>
      <c r="M11" s="65"/>
      <c r="N11" s="65"/>
      <c r="O11" s="65"/>
      <c r="P11" s="70"/>
      <c r="Q11" s="71"/>
      <c r="R11" s="65"/>
      <c r="S11" s="65"/>
      <c r="T11" s="65"/>
      <c r="U11" s="65"/>
      <c r="V11" s="65"/>
      <c r="W11" s="65"/>
      <c r="X11" s="70"/>
      <c r="Y11" s="71"/>
      <c r="Z11" s="65"/>
      <c r="AA11" s="65"/>
      <c r="AB11" s="65"/>
      <c r="AC11" s="65"/>
      <c r="AD11" s="65"/>
      <c r="AE11" s="65"/>
      <c r="AF11" s="70"/>
      <c r="AG11" s="71"/>
      <c r="AH11" s="70"/>
      <c r="AI11" s="71"/>
      <c r="AJ11" s="70"/>
      <c r="AK11" s="71"/>
      <c r="AL11" s="65"/>
      <c r="AM11" s="65"/>
      <c r="AN11"/>
      <c r="AO11" s="1"/>
      <c r="AP11" s="134"/>
    </row>
    <row r="12" spans="1:42" s="1" customFormat="1" ht="31.5" customHeight="1" x14ac:dyDescent="0.2">
      <c r="A12" s="44" t="s">
        <v>23</v>
      </c>
      <c r="B12" s="45" t="s">
        <v>18</v>
      </c>
      <c r="C12" s="87" t="str">
        <f>'MA-Liste'!K7</f>
        <v>Kategorie</v>
      </c>
      <c r="D12" s="88" t="s">
        <v>157</v>
      </c>
      <c r="E12" s="60" t="s">
        <v>152</v>
      </c>
      <c r="F12" s="60" t="s">
        <v>22</v>
      </c>
      <c r="G12" s="60" t="s">
        <v>156</v>
      </c>
      <c r="H12" s="72" t="s">
        <v>22</v>
      </c>
      <c r="I12" s="46" t="s">
        <v>156</v>
      </c>
      <c r="J12" s="112" t="s">
        <v>22</v>
      </c>
      <c r="K12" s="112" t="s">
        <v>156</v>
      </c>
      <c r="L12" s="112" t="s">
        <v>22</v>
      </c>
      <c r="M12" s="112" t="s">
        <v>156</v>
      </c>
      <c r="N12" s="112" t="s">
        <v>22</v>
      </c>
      <c r="O12" s="112" t="s">
        <v>156</v>
      </c>
      <c r="P12" s="72" t="s">
        <v>22</v>
      </c>
      <c r="Q12" s="46" t="s">
        <v>156</v>
      </c>
      <c r="R12" s="112" t="s">
        <v>22</v>
      </c>
      <c r="S12" s="112" t="s">
        <v>156</v>
      </c>
      <c r="T12" s="112" t="s">
        <v>22</v>
      </c>
      <c r="U12" s="112" t="s">
        <v>156</v>
      </c>
      <c r="V12" s="112" t="s">
        <v>22</v>
      </c>
      <c r="W12" s="112" t="s">
        <v>156</v>
      </c>
      <c r="X12" s="72" t="s">
        <v>22</v>
      </c>
      <c r="Y12" s="46" t="s">
        <v>156</v>
      </c>
      <c r="Z12" s="112" t="s">
        <v>22</v>
      </c>
      <c r="AA12" s="112" t="s">
        <v>156</v>
      </c>
      <c r="AB12" s="112" t="s">
        <v>22</v>
      </c>
      <c r="AC12" s="112" t="s">
        <v>156</v>
      </c>
      <c r="AD12" s="112" t="s">
        <v>22</v>
      </c>
      <c r="AE12" s="112" t="s">
        <v>156</v>
      </c>
      <c r="AF12" s="81" t="s">
        <v>22</v>
      </c>
      <c r="AG12" s="13" t="s">
        <v>156</v>
      </c>
      <c r="AH12" s="81" t="s">
        <v>22</v>
      </c>
      <c r="AI12" s="13" t="s">
        <v>156</v>
      </c>
      <c r="AJ12" s="81" t="s">
        <v>22</v>
      </c>
      <c r="AK12" s="13" t="s">
        <v>156</v>
      </c>
      <c r="AL12" s="183" t="s">
        <v>22</v>
      </c>
      <c r="AM12" s="183" t="s">
        <v>156</v>
      </c>
      <c r="AN12" s="130" t="s">
        <v>153</v>
      </c>
      <c r="AO12" s="132" t="s">
        <v>285</v>
      </c>
      <c r="AP12" s="135"/>
    </row>
    <row r="13" spans="1:42" ht="15" customHeight="1" x14ac:dyDescent="0.2">
      <c r="A13" s="90" t="s">
        <v>145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70" ca="1" si="0">IF(OR($C13="",$C13=0),"",VLOOKUP($C13,Ansätze,$D$11,FALSE))</f>
        <v>140</v>
      </c>
      <c r="E13" s="20">
        <f t="shared" ref="E13:E17" si="1">SUM(F13++H13+J13+L13+P13+R13+T13+X13+Z13+AB13+AF13+AH13+AJ13+N13+V13+AD13+AL13)</f>
        <v>0</v>
      </c>
      <c r="F13" s="73"/>
      <c r="G13" s="74">
        <f ca="1">IF(D13="",0,D13*F13)</f>
        <v>0</v>
      </c>
      <c r="H13" s="73"/>
      <c r="I13" s="74">
        <f t="shared" ref="I13:I83" ca="1" si="2">IF(D13="",0,D13*H13)</f>
        <v>0</v>
      </c>
      <c r="J13" s="73"/>
      <c r="K13" s="113">
        <f ca="1">IF($D13="",0,$D13*J13)</f>
        <v>0</v>
      </c>
      <c r="L13" s="73"/>
      <c r="M13" s="113">
        <f ca="1">IF($D13="",0,$D13*L13)</f>
        <v>0</v>
      </c>
      <c r="N13" s="73"/>
      <c r="O13" s="113">
        <f ca="1">IF($D13="",0,$D13*N13)</f>
        <v>0</v>
      </c>
      <c r="P13" s="73"/>
      <c r="Q13" s="74">
        <f ca="1">IF($D13="",0,$D13*P13)</f>
        <v>0</v>
      </c>
      <c r="R13" s="73"/>
      <c r="S13" s="113">
        <f t="shared" ref="S13:S81" ca="1" si="3">IF($D13="",0,$D13*R13)</f>
        <v>0</v>
      </c>
      <c r="T13" s="73"/>
      <c r="U13" s="113">
        <f t="shared" ref="U13:U83" ca="1" si="4">IF($D13="",0,$D13*T13)</f>
        <v>0</v>
      </c>
      <c r="V13" s="73"/>
      <c r="W13" s="113">
        <f t="shared" ref="W13:W83" ca="1" si="5">IF($D13="",0,$D13*V13)</f>
        <v>0</v>
      </c>
      <c r="X13" s="101"/>
      <c r="Y13" s="74">
        <f t="shared" ref="Y13:Y81" ca="1" si="6">IF($D13="",0,$D13*X13)</f>
        <v>0</v>
      </c>
      <c r="Z13" s="73"/>
      <c r="AA13" s="113">
        <f ca="1">IF($D13="",0,$D13*Z13)</f>
        <v>0</v>
      </c>
      <c r="AB13" s="73"/>
      <c r="AC13" s="113">
        <f ca="1">IF($D13="",0,$D13*AB13)</f>
        <v>0</v>
      </c>
      <c r="AD13" s="73"/>
      <c r="AE13" s="113">
        <f ca="1">IF($D13="",0,$D13*AD13)</f>
        <v>0</v>
      </c>
      <c r="AF13" s="73"/>
      <c r="AG13" s="74">
        <f t="shared" ref="AG13:AG44" ca="1" si="7">IF(D13="",0,D13*AF13)</f>
        <v>0</v>
      </c>
      <c r="AH13" s="73"/>
      <c r="AI13" s="74">
        <f t="shared" ref="AI13:AI44" ca="1" si="8">IF(D13="",0,D13*AH13)</f>
        <v>0</v>
      </c>
      <c r="AJ13" s="73"/>
      <c r="AK13" s="74">
        <f t="shared" ref="AK13:AK83" ca="1" si="9">IF(D13="",0,D13*AJ13)</f>
        <v>0</v>
      </c>
      <c r="AL13" s="73"/>
      <c r="AM13" s="74">
        <f ca="1">IF(D13="",0,D13*AL13)</f>
        <v>0</v>
      </c>
      <c r="AN13" s="82">
        <f t="shared" ref="AN13:AN83" ca="1" si="10">IF(D13="",0,D13*E13)</f>
        <v>0</v>
      </c>
      <c r="AO13" s="74"/>
      <c r="AP13" s="138">
        <f ca="1">SUM(AN13+AO13)</f>
        <v>0</v>
      </c>
    </row>
    <row r="14" spans="1:42" ht="15" customHeight="1" x14ac:dyDescent="0.2">
      <c r="A14" s="90" t="s">
        <v>162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si="1"/>
        <v>0</v>
      </c>
      <c r="F14" s="73"/>
      <c r="G14" s="74">
        <f ca="1">IF(D14="",0,D14*F14)</f>
        <v>0</v>
      </c>
      <c r="H14" s="73"/>
      <c r="I14" s="74">
        <f t="shared" ca="1" si="2"/>
        <v>0</v>
      </c>
      <c r="J14" s="73"/>
      <c r="K14" s="113">
        <f t="shared" ref="K14:K84" ca="1" si="11">IF($D14="",0,$D14*J14)</f>
        <v>0</v>
      </c>
      <c r="L14" s="73"/>
      <c r="M14" s="113">
        <f t="shared" ref="M14:M84" ca="1" si="12">IF($D14="",0,$D14*L14)</f>
        <v>0</v>
      </c>
      <c r="N14" s="73"/>
      <c r="O14" s="113">
        <f t="shared" ref="O14:O84" ca="1" si="13">IF($D14="",0,$D14*N14)</f>
        <v>0</v>
      </c>
      <c r="P14" s="73"/>
      <c r="Q14" s="74">
        <f t="shared" ref="Q14:Q84" ca="1" si="14">IF($D14="",0,$D14*P14)</f>
        <v>0</v>
      </c>
      <c r="R14" s="73"/>
      <c r="S14" s="113">
        <f t="shared" ca="1" si="3"/>
        <v>0</v>
      </c>
      <c r="T14" s="73"/>
      <c r="U14" s="113">
        <f t="shared" ca="1" si="4"/>
        <v>0</v>
      </c>
      <c r="V14" s="73"/>
      <c r="W14" s="113">
        <f t="shared" ca="1" si="5"/>
        <v>0</v>
      </c>
      <c r="X14" s="101"/>
      <c r="Y14" s="74">
        <f t="shared" ca="1" si="6"/>
        <v>0</v>
      </c>
      <c r="Z14" s="73"/>
      <c r="AA14" s="113">
        <f t="shared" ref="AA14:AA83" ca="1" si="15">IF($D14="",0,$D14*Z14)</f>
        <v>0</v>
      </c>
      <c r="AB14" s="73"/>
      <c r="AC14" s="113">
        <f t="shared" ref="AC14:AC83" ca="1" si="16">IF($D14="",0,$D14*AB14)</f>
        <v>0</v>
      </c>
      <c r="AD14" s="73"/>
      <c r="AE14" s="113">
        <f t="shared" ref="AE14:AE51" ca="1" si="17">IF($D14="",0,$D14*AD14)</f>
        <v>0</v>
      </c>
      <c r="AF14" s="73"/>
      <c r="AG14" s="74">
        <f t="shared" ca="1" si="7"/>
        <v>0</v>
      </c>
      <c r="AH14" s="73"/>
      <c r="AI14" s="74">
        <f t="shared" ca="1" si="8"/>
        <v>0</v>
      </c>
      <c r="AJ14" s="73"/>
      <c r="AK14" s="74">
        <f t="shared" ca="1" si="9"/>
        <v>0</v>
      </c>
      <c r="AL14" s="73"/>
      <c r="AM14" s="74">
        <f t="shared" ref="AM14:AM84" ca="1" si="18">IF(D14="",0,D14*AL14)</f>
        <v>0</v>
      </c>
      <c r="AN14" s="82">
        <f t="shared" ca="1" si="10"/>
        <v>0</v>
      </c>
      <c r="AO14" s="74"/>
      <c r="AP14" s="139">
        <f t="shared" ref="AP14:AP84" ca="1" si="19">SUM(AN14+AO14)</f>
        <v>0</v>
      </c>
    </row>
    <row r="15" spans="1:42" ht="15" customHeight="1" x14ac:dyDescent="0.2">
      <c r="A15" s="90" t="s">
        <v>146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1"/>
        <v>0</v>
      </c>
      <c r="F15" s="73"/>
      <c r="G15" s="74">
        <f t="shared" ref="G15:G85" ca="1" si="20">IF(D15="",0,D15*F15)</f>
        <v>0</v>
      </c>
      <c r="H15" s="73"/>
      <c r="I15" s="74">
        <f t="shared" ca="1" si="2"/>
        <v>0</v>
      </c>
      <c r="J15" s="73"/>
      <c r="K15" s="113">
        <f t="shared" ca="1" si="11"/>
        <v>0</v>
      </c>
      <c r="L15" s="73"/>
      <c r="M15" s="113">
        <f t="shared" ca="1" si="12"/>
        <v>0</v>
      </c>
      <c r="N15" s="73"/>
      <c r="O15" s="113">
        <f t="shared" ca="1" si="13"/>
        <v>0</v>
      </c>
      <c r="P15" s="73"/>
      <c r="Q15" s="74">
        <f t="shared" ca="1" si="14"/>
        <v>0</v>
      </c>
      <c r="R15" s="73"/>
      <c r="S15" s="113">
        <f t="shared" ca="1" si="3"/>
        <v>0</v>
      </c>
      <c r="T15" s="73"/>
      <c r="U15" s="113">
        <f t="shared" ca="1" si="4"/>
        <v>0</v>
      </c>
      <c r="V15" s="73"/>
      <c r="W15" s="113">
        <f t="shared" ca="1" si="5"/>
        <v>0</v>
      </c>
      <c r="X15" s="101"/>
      <c r="Y15" s="74">
        <f t="shared" ca="1" si="6"/>
        <v>0</v>
      </c>
      <c r="Z15" s="73"/>
      <c r="AA15" s="113">
        <f t="shared" ca="1" si="15"/>
        <v>0</v>
      </c>
      <c r="AB15" s="73"/>
      <c r="AC15" s="113">
        <f t="shared" ca="1" si="16"/>
        <v>0</v>
      </c>
      <c r="AD15" s="73"/>
      <c r="AE15" s="113">
        <f t="shared" ca="1" si="17"/>
        <v>0</v>
      </c>
      <c r="AF15" s="73"/>
      <c r="AG15" s="74">
        <f t="shared" ca="1" si="7"/>
        <v>0</v>
      </c>
      <c r="AH15" s="73"/>
      <c r="AI15" s="74">
        <f t="shared" ca="1" si="8"/>
        <v>0</v>
      </c>
      <c r="AJ15" s="73"/>
      <c r="AK15" s="74">
        <f t="shared" ca="1" si="9"/>
        <v>0</v>
      </c>
      <c r="AL15" s="73"/>
      <c r="AM15" s="74">
        <f t="shared" ca="1" si="18"/>
        <v>0</v>
      </c>
      <c r="AN15" s="82">
        <f t="shared" ca="1" si="10"/>
        <v>0</v>
      </c>
      <c r="AO15" s="74"/>
      <c r="AP15" s="139">
        <f t="shared" ca="1" si="19"/>
        <v>0</v>
      </c>
    </row>
    <row r="16" spans="1:42" ht="15" customHeight="1" x14ac:dyDescent="0.2">
      <c r="A16" s="90" t="s">
        <v>149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1"/>
        <v>0</v>
      </c>
      <c r="F16" s="73"/>
      <c r="G16" s="74">
        <f t="shared" ca="1" si="20"/>
        <v>0</v>
      </c>
      <c r="H16" s="73"/>
      <c r="I16" s="74">
        <f t="shared" ca="1" si="2"/>
        <v>0</v>
      </c>
      <c r="J16" s="73"/>
      <c r="K16" s="113">
        <f t="shared" ca="1" si="11"/>
        <v>0</v>
      </c>
      <c r="L16" s="73"/>
      <c r="M16" s="113">
        <f t="shared" ca="1" si="12"/>
        <v>0</v>
      </c>
      <c r="N16" s="73"/>
      <c r="O16" s="113">
        <f t="shared" ca="1" si="13"/>
        <v>0</v>
      </c>
      <c r="P16" s="73"/>
      <c r="Q16" s="74">
        <f t="shared" ca="1" si="14"/>
        <v>0</v>
      </c>
      <c r="R16" s="73"/>
      <c r="S16" s="113">
        <f t="shared" ca="1" si="3"/>
        <v>0</v>
      </c>
      <c r="T16" s="73"/>
      <c r="U16" s="113">
        <f t="shared" ca="1" si="4"/>
        <v>0</v>
      </c>
      <c r="V16" s="73"/>
      <c r="W16" s="113">
        <f t="shared" ca="1" si="5"/>
        <v>0</v>
      </c>
      <c r="X16" s="101"/>
      <c r="Y16" s="74">
        <f t="shared" ca="1" si="6"/>
        <v>0</v>
      </c>
      <c r="Z16" s="73"/>
      <c r="AA16" s="113">
        <f t="shared" ca="1" si="15"/>
        <v>0</v>
      </c>
      <c r="AB16" s="101"/>
      <c r="AC16" s="113">
        <f t="shared" ca="1" si="16"/>
        <v>0</v>
      </c>
      <c r="AD16" s="101"/>
      <c r="AE16" s="113">
        <f t="shared" ca="1" si="17"/>
        <v>0</v>
      </c>
      <c r="AF16" s="73"/>
      <c r="AG16" s="74">
        <f t="shared" ca="1" si="7"/>
        <v>0</v>
      </c>
      <c r="AH16" s="73"/>
      <c r="AI16" s="74">
        <f t="shared" ca="1" si="8"/>
        <v>0</v>
      </c>
      <c r="AJ16" s="73"/>
      <c r="AK16" s="74">
        <f t="shared" ca="1" si="9"/>
        <v>0</v>
      </c>
      <c r="AL16" s="73"/>
      <c r="AM16" s="74">
        <f t="shared" ca="1" si="18"/>
        <v>0</v>
      </c>
      <c r="AN16" s="82">
        <f t="shared" ca="1" si="10"/>
        <v>0</v>
      </c>
      <c r="AO16" s="74"/>
      <c r="AP16" s="139">
        <f t="shared" ca="1" si="19"/>
        <v>0</v>
      </c>
    </row>
    <row r="17" spans="1:42" ht="15" customHeight="1" x14ac:dyDescent="0.2">
      <c r="A17" s="90" t="s">
        <v>236</v>
      </c>
      <c r="B17" t="s">
        <v>65</v>
      </c>
      <c r="C17" s="4" t="s">
        <v>4</v>
      </c>
      <c r="D17" s="19">
        <f t="shared" si="0"/>
        <v>140</v>
      </c>
      <c r="E17" s="20">
        <f t="shared" si="1"/>
        <v>0</v>
      </c>
      <c r="F17" s="73"/>
      <c r="G17" s="74">
        <f t="shared" si="20"/>
        <v>0</v>
      </c>
      <c r="H17" s="73"/>
      <c r="I17" s="74">
        <f t="shared" si="2"/>
        <v>0</v>
      </c>
      <c r="J17" s="73"/>
      <c r="K17" s="113">
        <f t="shared" si="11"/>
        <v>0</v>
      </c>
      <c r="L17" s="73"/>
      <c r="M17" s="113">
        <f t="shared" si="12"/>
        <v>0</v>
      </c>
      <c r="N17" s="73"/>
      <c r="O17" s="113">
        <f t="shared" si="13"/>
        <v>0</v>
      </c>
      <c r="P17" s="73"/>
      <c r="Q17" s="74">
        <f t="shared" si="14"/>
        <v>0</v>
      </c>
      <c r="R17" s="73"/>
      <c r="S17" s="113">
        <f t="shared" si="3"/>
        <v>0</v>
      </c>
      <c r="T17" s="73"/>
      <c r="U17" s="113">
        <f t="shared" si="4"/>
        <v>0</v>
      </c>
      <c r="V17" s="73"/>
      <c r="W17" s="113">
        <f t="shared" si="5"/>
        <v>0</v>
      </c>
      <c r="X17" s="101"/>
      <c r="Y17" s="74">
        <f t="shared" si="6"/>
        <v>0</v>
      </c>
      <c r="Z17" s="73"/>
      <c r="AA17" s="113">
        <f t="shared" si="15"/>
        <v>0</v>
      </c>
      <c r="AB17" s="101"/>
      <c r="AC17" s="113">
        <f t="shared" si="16"/>
        <v>0</v>
      </c>
      <c r="AD17" s="101"/>
      <c r="AE17" s="113">
        <f t="shared" si="17"/>
        <v>0</v>
      </c>
      <c r="AF17" s="73"/>
      <c r="AG17" s="74">
        <f t="shared" si="7"/>
        <v>0</v>
      </c>
      <c r="AH17" s="73"/>
      <c r="AI17" s="74">
        <f t="shared" si="8"/>
        <v>0</v>
      </c>
      <c r="AJ17" s="73"/>
      <c r="AK17" s="74">
        <f t="shared" si="9"/>
        <v>0</v>
      </c>
      <c r="AL17" s="73"/>
      <c r="AM17" s="74">
        <f t="shared" si="18"/>
        <v>0</v>
      </c>
      <c r="AN17" s="82">
        <f t="shared" si="10"/>
        <v>0</v>
      </c>
      <c r="AO17" s="74"/>
      <c r="AP17" s="139">
        <f t="shared" si="19"/>
        <v>0</v>
      </c>
    </row>
    <row r="18" spans="1:42" ht="15" customHeight="1" x14ac:dyDescent="0.2">
      <c r="A18" s="90" t="s">
        <v>151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>SUM(F18++H18+J18+L18+P18+R18+T18+X18+Z18+AB18+AF18+AH18+AJ18+N18+V18+AD18+AL18)</f>
        <v>41.25</v>
      </c>
      <c r="F18" s="73">
        <v>37.25</v>
      </c>
      <c r="G18" s="74">
        <f t="shared" ca="1" si="20"/>
        <v>5215</v>
      </c>
      <c r="H18" s="73"/>
      <c r="I18" s="74">
        <f t="shared" ca="1" si="2"/>
        <v>0</v>
      </c>
      <c r="J18" s="73"/>
      <c r="K18" s="113">
        <f t="shared" ca="1" si="11"/>
        <v>0</v>
      </c>
      <c r="L18" s="73"/>
      <c r="M18" s="113">
        <f t="shared" ca="1" si="12"/>
        <v>0</v>
      </c>
      <c r="N18" s="73"/>
      <c r="O18" s="113">
        <f t="shared" ca="1" si="13"/>
        <v>0</v>
      </c>
      <c r="P18" s="73"/>
      <c r="Q18" s="74">
        <f t="shared" ca="1" si="14"/>
        <v>0</v>
      </c>
      <c r="R18" s="73"/>
      <c r="S18" s="113">
        <f t="shared" ca="1" si="3"/>
        <v>0</v>
      </c>
      <c r="T18" s="73"/>
      <c r="U18" s="113">
        <f t="shared" ca="1" si="4"/>
        <v>0</v>
      </c>
      <c r="V18" s="73">
        <v>4</v>
      </c>
      <c r="W18" s="113">
        <f t="shared" ca="1" si="5"/>
        <v>560</v>
      </c>
      <c r="X18" s="101"/>
      <c r="Y18" s="74">
        <f t="shared" ca="1" si="6"/>
        <v>0</v>
      </c>
      <c r="Z18" s="73"/>
      <c r="AA18" s="113">
        <f t="shared" ca="1" si="15"/>
        <v>0</v>
      </c>
      <c r="AB18" s="101"/>
      <c r="AC18" s="113">
        <f t="shared" ca="1" si="16"/>
        <v>0</v>
      </c>
      <c r="AD18" s="101"/>
      <c r="AE18" s="113">
        <f t="shared" ca="1" si="17"/>
        <v>0</v>
      </c>
      <c r="AF18" s="73"/>
      <c r="AG18" s="74">
        <f t="shared" ca="1" si="7"/>
        <v>0</v>
      </c>
      <c r="AH18" s="73"/>
      <c r="AI18" s="74">
        <f t="shared" ca="1" si="8"/>
        <v>0</v>
      </c>
      <c r="AJ18" s="73"/>
      <c r="AK18" s="74">
        <f t="shared" ca="1" si="9"/>
        <v>0</v>
      </c>
      <c r="AL18" s="73"/>
      <c r="AM18" s="74">
        <f t="shared" ca="1" si="18"/>
        <v>0</v>
      </c>
      <c r="AN18" s="82">
        <f t="shared" ca="1" si="10"/>
        <v>5775</v>
      </c>
      <c r="AO18" s="74"/>
      <c r="AP18" s="139">
        <f t="shared" ca="1" si="19"/>
        <v>5775</v>
      </c>
    </row>
    <row r="19" spans="1:42" ht="15" customHeight="1" x14ac:dyDescent="0.2">
      <c r="A19" s="90" t="s">
        <v>369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ref="E19:E82" si="21">SUM(F19++H19+J19+L19+P19+R19+T19+X19+Z19+AB19+AF19+AH19+AJ19+N19+V19+AD19+AL19)</f>
        <v>0</v>
      </c>
      <c r="F19" s="73"/>
      <c r="G19" s="74">
        <f t="shared" ca="1" si="20"/>
        <v>0</v>
      </c>
      <c r="H19" s="73"/>
      <c r="I19" s="74">
        <f t="shared" ca="1" si="2"/>
        <v>0</v>
      </c>
      <c r="J19" s="73"/>
      <c r="K19" s="113">
        <f t="shared" ca="1" si="11"/>
        <v>0</v>
      </c>
      <c r="L19" s="73"/>
      <c r="M19" s="113">
        <f t="shared" ca="1" si="12"/>
        <v>0</v>
      </c>
      <c r="N19" s="73"/>
      <c r="O19" s="113">
        <f t="shared" ca="1" si="13"/>
        <v>0</v>
      </c>
      <c r="P19" s="73"/>
      <c r="Q19" s="74">
        <f t="shared" ca="1" si="14"/>
        <v>0</v>
      </c>
      <c r="R19" s="73"/>
      <c r="S19" s="113">
        <f t="shared" ca="1" si="3"/>
        <v>0</v>
      </c>
      <c r="T19" s="73"/>
      <c r="U19" s="113">
        <f t="shared" ca="1" si="4"/>
        <v>0</v>
      </c>
      <c r="V19" s="73"/>
      <c r="W19" s="113">
        <f t="shared" ca="1" si="5"/>
        <v>0</v>
      </c>
      <c r="X19" s="101"/>
      <c r="Y19" s="74">
        <f t="shared" ca="1" si="6"/>
        <v>0</v>
      </c>
      <c r="Z19" s="73"/>
      <c r="AA19" s="113">
        <f t="shared" ca="1" si="15"/>
        <v>0</v>
      </c>
      <c r="AB19" s="101"/>
      <c r="AC19" s="113">
        <f t="shared" ca="1" si="16"/>
        <v>0</v>
      </c>
      <c r="AD19" s="101"/>
      <c r="AE19" s="113">
        <f t="shared" ca="1" si="17"/>
        <v>0</v>
      </c>
      <c r="AF19" s="73"/>
      <c r="AG19" s="74">
        <f t="shared" ca="1" si="7"/>
        <v>0</v>
      </c>
      <c r="AH19" s="73"/>
      <c r="AI19" s="74">
        <f t="shared" ca="1" si="8"/>
        <v>0</v>
      </c>
      <c r="AJ19" s="73"/>
      <c r="AK19" s="74">
        <f t="shared" ca="1" si="9"/>
        <v>0</v>
      </c>
      <c r="AL19" s="73"/>
      <c r="AM19" s="74">
        <f t="shared" ca="1" si="18"/>
        <v>0</v>
      </c>
      <c r="AN19" s="82">
        <f t="shared" ca="1" si="10"/>
        <v>0</v>
      </c>
      <c r="AO19" s="74"/>
      <c r="AP19" s="139">
        <f t="shared" ca="1" si="19"/>
        <v>0</v>
      </c>
    </row>
    <row r="20" spans="1:42" ht="15" customHeight="1" x14ac:dyDescent="0.2">
      <c r="A20" s="90" t="s">
        <v>164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21"/>
        <v>0</v>
      </c>
      <c r="F20" s="73"/>
      <c r="G20" s="74">
        <f t="shared" ca="1" si="20"/>
        <v>0</v>
      </c>
      <c r="H20" s="73"/>
      <c r="I20" s="74">
        <f t="shared" ca="1" si="2"/>
        <v>0</v>
      </c>
      <c r="J20" s="73"/>
      <c r="K20" s="113">
        <f t="shared" ca="1" si="11"/>
        <v>0</v>
      </c>
      <c r="L20" s="73"/>
      <c r="M20" s="113">
        <f t="shared" ca="1" si="12"/>
        <v>0</v>
      </c>
      <c r="N20" s="73"/>
      <c r="O20" s="113">
        <f t="shared" ca="1" si="13"/>
        <v>0</v>
      </c>
      <c r="P20" s="73"/>
      <c r="Q20" s="74">
        <f t="shared" ca="1" si="14"/>
        <v>0</v>
      </c>
      <c r="R20" s="73"/>
      <c r="S20" s="113">
        <f t="shared" ca="1" si="3"/>
        <v>0</v>
      </c>
      <c r="T20" s="73"/>
      <c r="U20" s="113">
        <f t="shared" ca="1" si="4"/>
        <v>0</v>
      </c>
      <c r="V20" s="73"/>
      <c r="W20" s="113">
        <f t="shared" ca="1" si="5"/>
        <v>0</v>
      </c>
      <c r="X20" s="101"/>
      <c r="Y20" s="74">
        <f t="shared" ca="1" si="6"/>
        <v>0</v>
      </c>
      <c r="Z20" s="73"/>
      <c r="AA20" s="113">
        <f t="shared" ca="1" si="15"/>
        <v>0</v>
      </c>
      <c r="AB20" s="101"/>
      <c r="AC20" s="113">
        <f t="shared" ca="1" si="16"/>
        <v>0</v>
      </c>
      <c r="AD20" s="101"/>
      <c r="AE20" s="113">
        <f t="shared" ca="1" si="17"/>
        <v>0</v>
      </c>
      <c r="AF20" s="73"/>
      <c r="AG20" s="74">
        <f t="shared" ca="1" si="7"/>
        <v>0</v>
      </c>
      <c r="AH20" s="73"/>
      <c r="AI20" s="74">
        <f t="shared" ca="1" si="8"/>
        <v>0</v>
      </c>
      <c r="AJ20" s="73"/>
      <c r="AK20" s="74">
        <f t="shared" ca="1" si="9"/>
        <v>0</v>
      </c>
      <c r="AL20" s="73"/>
      <c r="AM20" s="74">
        <f t="shared" ca="1" si="18"/>
        <v>0</v>
      </c>
      <c r="AN20" s="82">
        <f t="shared" ca="1" si="10"/>
        <v>0</v>
      </c>
      <c r="AO20" s="74"/>
      <c r="AP20" s="139">
        <f t="shared" ca="1" si="19"/>
        <v>0</v>
      </c>
    </row>
    <row r="21" spans="1:42" ht="15" customHeight="1" x14ac:dyDescent="0.2">
      <c r="A21" s="90" t="s">
        <v>168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21"/>
        <v>0</v>
      </c>
      <c r="F21" s="73"/>
      <c r="G21" s="74">
        <f t="shared" ca="1" si="20"/>
        <v>0</v>
      </c>
      <c r="H21" s="73"/>
      <c r="I21" s="74">
        <f t="shared" ca="1" si="2"/>
        <v>0</v>
      </c>
      <c r="J21" s="73"/>
      <c r="K21" s="113">
        <f t="shared" ca="1" si="11"/>
        <v>0</v>
      </c>
      <c r="L21" s="73"/>
      <c r="M21" s="113">
        <f t="shared" ca="1" si="12"/>
        <v>0</v>
      </c>
      <c r="N21" s="73"/>
      <c r="O21" s="113">
        <f t="shared" ca="1" si="13"/>
        <v>0</v>
      </c>
      <c r="P21" s="73"/>
      <c r="Q21" s="74">
        <f t="shared" ca="1" si="14"/>
        <v>0</v>
      </c>
      <c r="R21" s="73"/>
      <c r="S21" s="113">
        <f t="shared" ca="1" si="3"/>
        <v>0</v>
      </c>
      <c r="T21" s="73"/>
      <c r="U21" s="113">
        <f t="shared" ca="1" si="4"/>
        <v>0</v>
      </c>
      <c r="V21" s="73"/>
      <c r="W21" s="113">
        <f t="shared" ca="1" si="5"/>
        <v>0</v>
      </c>
      <c r="X21" s="101"/>
      <c r="Y21" s="74">
        <f t="shared" ca="1" si="6"/>
        <v>0</v>
      </c>
      <c r="Z21" s="73"/>
      <c r="AA21" s="113">
        <f t="shared" ca="1" si="15"/>
        <v>0</v>
      </c>
      <c r="AB21" s="101"/>
      <c r="AC21" s="113">
        <f t="shared" ca="1" si="16"/>
        <v>0</v>
      </c>
      <c r="AD21" s="101"/>
      <c r="AE21" s="113">
        <f t="shared" ca="1" si="17"/>
        <v>0</v>
      </c>
      <c r="AF21" s="73"/>
      <c r="AG21" s="74">
        <f t="shared" ca="1" si="7"/>
        <v>0</v>
      </c>
      <c r="AH21" s="73"/>
      <c r="AI21" s="74">
        <f t="shared" ca="1" si="8"/>
        <v>0</v>
      </c>
      <c r="AJ21" s="73"/>
      <c r="AK21" s="74">
        <f t="shared" ca="1" si="9"/>
        <v>0</v>
      </c>
      <c r="AL21" s="73"/>
      <c r="AM21" s="74">
        <f t="shared" ca="1" si="18"/>
        <v>0</v>
      </c>
      <c r="AN21" s="82">
        <f t="shared" ca="1" si="10"/>
        <v>0</v>
      </c>
      <c r="AO21" s="74"/>
      <c r="AP21" s="139">
        <f t="shared" ca="1" si="19"/>
        <v>0</v>
      </c>
    </row>
    <row r="22" spans="1:42" ht="15" customHeight="1" x14ac:dyDescent="0.2">
      <c r="A22" s="90" t="s">
        <v>169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21"/>
        <v>0</v>
      </c>
      <c r="F22" s="73"/>
      <c r="G22" s="74">
        <f t="shared" ca="1" si="20"/>
        <v>0</v>
      </c>
      <c r="H22" s="73"/>
      <c r="I22" s="74">
        <f t="shared" ca="1" si="2"/>
        <v>0</v>
      </c>
      <c r="J22" s="73"/>
      <c r="K22" s="113">
        <f t="shared" ca="1" si="11"/>
        <v>0</v>
      </c>
      <c r="L22" s="73"/>
      <c r="M22" s="113">
        <f t="shared" ca="1" si="12"/>
        <v>0</v>
      </c>
      <c r="N22" s="73"/>
      <c r="O22" s="113">
        <f t="shared" ca="1" si="13"/>
        <v>0</v>
      </c>
      <c r="P22" s="73"/>
      <c r="Q22" s="74">
        <f t="shared" ca="1" si="14"/>
        <v>0</v>
      </c>
      <c r="R22" s="73"/>
      <c r="S22" s="113">
        <f t="shared" ca="1" si="3"/>
        <v>0</v>
      </c>
      <c r="T22" s="73"/>
      <c r="U22" s="113">
        <f t="shared" ca="1" si="4"/>
        <v>0</v>
      </c>
      <c r="V22" s="73"/>
      <c r="W22" s="113">
        <f t="shared" ca="1" si="5"/>
        <v>0</v>
      </c>
      <c r="X22" s="101"/>
      <c r="Y22" s="74">
        <f t="shared" ca="1" si="6"/>
        <v>0</v>
      </c>
      <c r="Z22" s="73"/>
      <c r="AA22" s="113">
        <f t="shared" ca="1" si="15"/>
        <v>0</v>
      </c>
      <c r="AB22" s="101"/>
      <c r="AC22" s="113">
        <f t="shared" ca="1" si="16"/>
        <v>0</v>
      </c>
      <c r="AD22" s="101"/>
      <c r="AE22" s="113">
        <f t="shared" ca="1" si="17"/>
        <v>0</v>
      </c>
      <c r="AF22" s="73"/>
      <c r="AG22" s="74">
        <f t="shared" ca="1" si="7"/>
        <v>0</v>
      </c>
      <c r="AH22" s="73"/>
      <c r="AI22" s="74">
        <f t="shared" ca="1" si="8"/>
        <v>0</v>
      </c>
      <c r="AJ22" s="73"/>
      <c r="AK22" s="74">
        <f t="shared" ca="1" si="9"/>
        <v>0</v>
      </c>
      <c r="AL22" s="73"/>
      <c r="AM22" s="74">
        <f t="shared" ca="1" si="18"/>
        <v>0</v>
      </c>
      <c r="AN22" s="82">
        <f t="shared" ca="1" si="10"/>
        <v>0</v>
      </c>
      <c r="AO22" s="74"/>
      <c r="AP22" s="139">
        <f t="shared" ca="1" si="19"/>
        <v>0</v>
      </c>
    </row>
    <row r="23" spans="1:42" ht="15" customHeight="1" x14ac:dyDescent="0.2">
      <c r="A23" s="90" t="s">
        <v>170</v>
      </c>
      <c r="B23" t="str">
        <f>IF($A23="","",INDEX('MA-Liste'!$D:$D,MATCH($A23,'MA-Liste'!$M:$M,FALSE)))</f>
        <v>AeBo</v>
      </c>
      <c r="C23" s="4" t="str">
        <f ca="1">IF($A23="","",INDEX(INDIRECT("'MA-Liste'!"&amp;$C$11),MATCH($A23,'MA-Liste'!$M:$M,FALSE)))</f>
        <v>D</v>
      </c>
      <c r="D23" s="19">
        <f t="shared" ca="1" si="0"/>
        <v>100</v>
      </c>
      <c r="E23" s="20">
        <f t="shared" si="21"/>
        <v>0</v>
      </c>
      <c r="F23" s="73"/>
      <c r="G23" s="74">
        <f t="shared" ca="1" si="20"/>
        <v>0</v>
      </c>
      <c r="H23" s="73"/>
      <c r="I23" s="74">
        <f t="shared" ca="1" si="2"/>
        <v>0</v>
      </c>
      <c r="J23" s="73"/>
      <c r="K23" s="113">
        <f t="shared" ca="1" si="11"/>
        <v>0</v>
      </c>
      <c r="L23" s="73"/>
      <c r="M23" s="113">
        <f t="shared" ca="1" si="12"/>
        <v>0</v>
      </c>
      <c r="N23" s="73"/>
      <c r="O23" s="113">
        <f t="shared" ca="1" si="13"/>
        <v>0</v>
      </c>
      <c r="P23" s="73"/>
      <c r="Q23" s="74">
        <f t="shared" ca="1" si="14"/>
        <v>0</v>
      </c>
      <c r="R23" s="73"/>
      <c r="S23" s="113">
        <f t="shared" ca="1" si="3"/>
        <v>0</v>
      </c>
      <c r="T23" s="73"/>
      <c r="U23" s="113">
        <f t="shared" ca="1" si="4"/>
        <v>0</v>
      </c>
      <c r="V23" s="73"/>
      <c r="W23" s="113">
        <f t="shared" ca="1" si="5"/>
        <v>0</v>
      </c>
      <c r="X23" s="101"/>
      <c r="Y23" s="74">
        <f t="shared" ca="1" si="6"/>
        <v>0</v>
      </c>
      <c r="Z23" s="73"/>
      <c r="AA23" s="113">
        <f t="shared" ca="1" si="15"/>
        <v>0</v>
      </c>
      <c r="AB23" s="101"/>
      <c r="AC23" s="113">
        <f t="shared" ca="1" si="16"/>
        <v>0</v>
      </c>
      <c r="AD23" s="101"/>
      <c r="AE23" s="113">
        <f t="shared" ca="1" si="17"/>
        <v>0</v>
      </c>
      <c r="AF23" s="73"/>
      <c r="AG23" s="74">
        <f t="shared" ca="1" si="7"/>
        <v>0</v>
      </c>
      <c r="AH23" s="73"/>
      <c r="AI23" s="74">
        <f t="shared" ca="1" si="8"/>
        <v>0</v>
      </c>
      <c r="AJ23" s="73"/>
      <c r="AK23" s="74">
        <f t="shared" ca="1" si="9"/>
        <v>0</v>
      </c>
      <c r="AL23" s="73"/>
      <c r="AM23" s="74">
        <f t="shared" ca="1" si="18"/>
        <v>0</v>
      </c>
      <c r="AN23" s="82">
        <f t="shared" ca="1" si="10"/>
        <v>0</v>
      </c>
      <c r="AO23" s="74"/>
      <c r="AP23" s="139">
        <f t="shared" ca="1" si="19"/>
        <v>0</v>
      </c>
    </row>
    <row r="24" spans="1:42" ht="15" customHeight="1" x14ac:dyDescent="0.2">
      <c r="A24" s="90" t="s">
        <v>171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F</v>
      </c>
      <c r="D24" s="19">
        <f t="shared" ca="1" si="0"/>
        <v>60</v>
      </c>
      <c r="E24" s="20">
        <f t="shared" si="21"/>
        <v>0</v>
      </c>
      <c r="F24" s="73"/>
      <c r="G24" s="74">
        <f t="shared" ca="1" si="20"/>
        <v>0</v>
      </c>
      <c r="H24" s="73"/>
      <c r="I24" s="74">
        <f t="shared" ca="1" si="2"/>
        <v>0</v>
      </c>
      <c r="J24" s="73"/>
      <c r="K24" s="113">
        <f t="shared" ca="1" si="11"/>
        <v>0</v>
      </c>
      <c r="L24" s="73"/>
      <c r="M24" s="113">
        <f t="shared" ca="1" si="12"/>
        <v>0</v>
      </c>
      <c r="N24" s="73"/>
      <c r="O24" s="113">
        <f t="shared" ca="1" si="13"/>
        <v>0</v>
      </c>
      <c r="P24" s="73"/>
      <c r="Q24" s="74">
        <f t="shared" ca="1" si="14"/>
        <v>0</v>
      </c>
      <c r="R24" s="73"/>
      <c r="S24" s="113">
        <f t="shared" ca="1" si="3"/>
        <v>0</v>
      </c>
      <c r="T24" s="73"/>
      <c r="U24" s="113">
        <f t="shared" ca="1" si="4"/>
        <v>0</v>
      </c>
      <c r="V24" s="73"/>
      <c r="W24" s="113">
        <f t="shared" ca="1" si="5"/>
        <v>0</v>
      </c>
      <c r="X24" s="101"/>
      <c r="Y24" s="74">
        <f t="shared" ca="1" si="6"/>
        <v>0</v>
      </c>
      <c r="Z24" s="73"/>
      <c r="AA24" s="113">
        <f t="shared" ca="1" si="15"/>
        <v>0</v>
      </c>
      <c r="AB24" s="101"/>
      <c r="AC24" s="113">
        <f t="shared" ca="1" si="16"/>
        <v>0</v>
      </c>
      <c r="AD24" s="101"/>
      <c r="AE24" s="113">
        <f t="shared" ca="1" si="17"/>
        <v>0</v>
      </c>
      <c r="AF24" s="73"/>
      <c r="AG24" s="74">
        <f t="shared" ca="1" si="7"/>
        <v>0</v>
      </c>
      <c r="AH24" s="73"/>
      <c r="AI24" s="74">
        <f t="shared" ca="1" si="8"/>
        <v>0</v>
      </c>
      <c r="AJ24" s="73"/>
      <c r="AK24" s="74">
        <f t="shared" ca="1" si="9"/>
        <v>0</v>
      </c>
      <c r="AL24" s="73"/>
      <c r="AM24" s="74">
        <f t="shared" ca="1" si="18"/>
        <v>0</v>
      </c>
      <c r="AN24" s="82">
        <f t="shared" ca="1" si="10"/>
        <v>0</v>
      </c>
      <c r="AO24" s="74"/>
      <c r="AP24" s="139">
        <f t="shared" ca="1" si="19"/>
        <v>0</v>
      </c>
    </row>
    <row r="25" spans="1:42" ht="15" customHeight="1" x14ac:dyDescent="0.2">
      <c r="A25" s="90" t="s">
        <v>150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B</v>
      </c>
      <c r="D25" s="19">
        <f t="shared" ca="1" si="0"/>
        <v>140</v>
      </c>
      <c r="E25" s="20">
        <f t="shared" si="21"/>
        <v>0</v>
      </c>
      <c r="F25" s="73"/>
      <c r="G25" s="74">
        <f t="shared" ca="1" si="20"/>
        <v>0</v>
      </c>
      <c r="H25" s="73"/>
      <c r="I25" s="74">
        <f t="shared" ca="1" si="2"/>
        <v>0</v>
      </c>
      <c r="J25" s="73"/>
      <c r="K25" s="113">
        <f t="shared" ca="1" si="11"/>
        <v>0</v>
      </c>
      <c r="L25" s="73"/>
      <c r="M25" s="113">
        <f t="shared" ca="1" si="12"/>
        <v>0</v>
      </c>
      <c r="N25" s="73"/>
      <c r="O25" s="113">
        <f t="shared" ca="1" si="13"/>
        <v>0</v>
      </c>
      <c r="P25" s="73"/>
      <c r="Q25" s="74">
        <f t="shared" ca="1" si="14"/>
        <v>0</v>
      </c>
      <c r="R25" s="73"/>
      <c r="S25" s="113">
        <f t="shared" ca="1" si="3"/>
        <v>0</v>
      </c>
      <c r="T25" s="73"/>
      <c r="U25" s="113">
        <f t="shared" ca="1" si="4"/>
        <v>0</v>
      </c>
      <c r="V25" s="73"/>
      <c r="W25" s="113">
        <f t="shared" ca="1" si="5"/>
        <v>0</v>
      </c>
      <c r="X25" s="101"/>
      <c r="Y25" s="74">
        <f t="shared" ca="1" si="6"/>
        <v>0</v>
      </c>
      <c r="Z25" s="73"/>
      <c r="AA25" s="113">
        <f t="shared" ca="1" si="15"/>
        <v>0</v>
      </c>
      <c r="AB25" s="101"/>
      <c r="AC25" s="113">
        <f t="shared" ca="1" si="16"/>
        <v>0</v>
      </c>
      <c r="AD25" s="101"/>
      <c r="AE25" s="113">
        <f t="shared" ca="1" si="17"/>
        <v>0</v>
      </c>
      <c r="AF25" s="73"/>
      <c r="AG25" s="74">
        <f t="shared" ca="1" si="7"/>
        <v>0</v>
      </c>
      <c r="AH25" s="73"/>
      <c r="AI25" s="74">
        <f t="shared" ca="1" si="8"/>
        <v>0</v>
      </c>
      <c r="AJ25" s="73"/>
      <c r="AK25" s="74">
        <f t="shared" ca="1" si="9"/>
        <v>0</v>
      </c>
      <c r="AL25" s="73"/>
      <c r="AM25" s="74">
        <f t="shared" ca="1" si="18"/>
        <v>0</v>
      </c>
      <c r="AN25" s="82">
        <f ca="1">IF(D25="",0,D25*E25)</f>
        <v>0</v>
      </c>
      <c r="AO25" s="74"/>
      <c r="AP25" s="139">
        <f t="shared" ca="1" si="19"/>
        <v>0</v>
      </c>
    </row>
    <row r="26" spans="1:42" ht="15" customHeight="1" x14ac:dyDescent="0.2">
      <c r="A26" s="90" t="s">
        <v>397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21"/>
        <v>0</v>
      </c>
      <c r="F26" s="73"/>
      <c r="G26" s="74">
        <f t="shared" ca="1" si="20"/>
        <v>0</v>
      </c>
      <c r="H26" s="73"/>
      <c r="I26" s="74">
        <f t="shared" ca="1" si="2"/>
        <v>0</v>
      </c>
      <c r="J26" s="73"/>
      <c r="K26" s="113">
        <f t="shared" ca="1" si="11"/>
        <v>0</v>
      </c>
      <c r="L26" s="73"/>
      <c r="M26" s="113">
        <f t="shared" ca="1" si="12"/>
        <v>0</v>
      </c>
      <c r="N26" s="73"/>
      <c r="O26" s="113">
        <f t="shared" ca="1" si="13"/>
        <v>0</v>
      </c>
      <c r="P26" s="73"/>
      <c r="Q26" s="74">
        <f t="shared" ca="1" si="14"/>
        <v>0</v>
      </c>
      <c r="R26" s="73"/>
      <c r="S26" s="113">
        <f t="shared" ca="1" si="3"/>
        <v>0</v>
      </c>
      <c r="T26" s="73"/>
      <c r="U26" s="113">
        <f t="shared" ca="1" si="4"/>
        <v>0</v>
      </c>
      <c r="V26" s="73"/>
      <c r="W26" s="113">
        <f t="shared" ca="1" si="5"/>
        <v>0</v>
      </c>
      <c r="X26" s="101"/>
      <c r="Y26" s="74">
        <f t="shared" ca="1" si="6"/>
        <v>0</v>
      </c>
      <c r="Z26" s="73"/>
      <c r="AA26" s="113">
        <f t="shared" ca="1" si="15"/>
        <v>0</v>
      </c>
      <c r="AB26" s="101"/>
      <c r="AC26" s="113">
        <f t="shared" ca="1" si="16"/>
        <v>0</v>
      </c>
      <c r="AD26" s="101"/>
      <c r="AE26" s="113">
        <f t="shared" ca="1" si="17"/>
        <v>0</v>
      </c>
      <c r="AF26" s="73"/>
      <c r="AG26" s="74">
        <f t="shared" ca="1" si="7"/>
        <v>0</v>
      </c>
      <c r="AH26" s="73"/>
      <c r="AI26" s="74">
        <f t="shared" ca="1" si="8"/>
        <v>0</v>
      </c>
      <c r="AJ26" s="73"/>
      <c r="AK26" s="74">
        <f t="shared" ca="1" si="9"/>
        <v>0</v>
      </c>
      <c r="AL26" s="73"/>
      <c r="AM26" s="74">
        <f t="shared" ca="1" si="18"/>
        <v>0</v>
      </c>
      <c r="AN26" s="82">
        <f t="shared" ref="AN26" ca="1" si="22">IF(D26="",0,D26*E26)</f>
        <v>0</v>
      </c>
      <c r="AO26" s="74"/>
      <c r="AP26" s="139">
        <f t="shared" ca="1" si="19"/>
        <v>0</v>
      </c>
    </row>
    <row r="27" spans="1:42" ht="15" customHeight="1" x14ac:dyDescent="0.2">
      <c r="A27" s="90" t="s">
        <v>174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C</v>
      </c>
      <c r="D27" s="19">
        <f t="shared" ca="1" si="0"/>
        <v>118</v>
      </c>
      <c r="E27" s="20">
        <f t="shared" si="21"/>
        <v>6.75</v>
      </c>
      <c r="F27" s="73"/>
      <c r="G27" s="74">
        <f t="shared" ca="1" si="20"/>
        <v>0</v>
      </c>
      <c r="H27" s="73"/>
      <c r="I27" s="74">
        <f t="shared" ca="1" si="2"/>
        <v>0</v>
      </c>
      <c r="J27" s="73"/>
      <c r="K27" s="113">
        <f t="shared" ca="1" si="11"/>
        <v>0</v>
      </c>
      <c r="L27" s="73"/>
      <c r="M27" s="113">
        <f t="shared" ca="1" si="12"/>
        <v>0</v>
      </c>
      <c r="N27" s="73"/>
      <c r="O27" s="113">
        <f t="shared" ca="1" si="13"/>
        <v>0</v>
      </c>
      <c r="P27" s="73"/>
      <c r="Q27" s="74">
        <f t="shared" ca="1" si="14"/>
        <v>0</v>
      </c>
      <c r="R27" s="73"/>
      <c r="S27" s="113">
        <f t="shared" ca="1" si="3"/>
        <v>0</v>
      </c>
      <c r="T27" s="73"/>
      <c r="U27" s="113">
        <f t="shared" ca="1" si="4"/>
        <v>0</v>
      </c>
      <c r="V27" s="73"/>
      <c r="W27" s="113">
        <f t="shared" ca="1" si="5"/>
        <v>0</v>
      </c>
      <c r="X27" s="101"/>
      <c r="Y27" s="74">
        <f t="shared" ca="1" si="6"/>
        <v>0</v>
      </c>
      <c r="Z27" s="73"/>
      <c r="AA27" s="113">
        <f t="shared" ca="1" si="15"/>
        <v>0</v>
      </c>
      <c r="AB27" s="101"/>
      <c r="AC27" s="113">
        <f t="shared" ca="1" si="16"/>
        <v>0</v>
      </c>
      <c r="AD27" s="101">
        <v>6.75</v>
      </c>
      <c r="AE27" s="113">
        <f t="shared" ca="1" si="17"/>
        <v>796.5</v>
      </c>
      <c r="AF27" s="73"/>
      <c r="AG27" s="74">
        <f t="shared" ca="1" si="7"/>
        <v>0</v>
      </c>
      <c r="AH27" s="73"/>
      <c r="AI27" s="74">
        <f t="shared" ca="1" si="8"/>
        <v>0</v>
      </c>
      <c r="AJ27" s="73"/>
      <c r="AK27" s="74">
        <f t="shared" ca="1" si="9"/>
        <v>0</v>
      </c>
      <c r="AL27" s="73"/>
      <c r="AM27" s="74">
        <f t="shared" ca="1" si="18"/>
        <v>0</v>
      </c>
      <c r="AN27" s="82">
        <f t="shared" ca="1" si="10"/>
        <v>796.5</v>
      </c>
      <c r="AO27" s="74"/>
      <c r="AP27" s="139">
        <f t="shared" ca="1" si="19"/>
        <v>796.5</v>
      </c>
    </row>
    <row r="28" spans="1:42" ht="15" customHeight="1" x14ac:dyDescent="0.2">
      <c r="A28" s="90" t="s">
        <v>202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C</v>
      </c>
      <c r="D28" s="19">
        <f t="shared" ca="1" si="0"/>
        <v>118</v>
      </c>
      <c r="E28" s="20">
        <f t="shared" si="21"/>
        <v>0</v>
      </c>
      <c r="F28" s="73"/>
      <c r="G28" s="74">
        <f t="shared" ca="1" si="20"/>
        <v>0</v>
      </c>
      <c r="H28" s="73"/>
      <c r="I28" s="74">
        <f t="shared" ca="1" si="2"/>
        <v>0</v>
      </c>
      <c r="J28" s="73"/>
      <c r="K28" s="113">
        <f t="shared" ca="1" si="11"/>
        <v>0</v>
      </c>
      <c r="L28" s="73"/>
      <c r="M28" s="113">
        <f t="shared" ca="1" si="12"/>
        <v>0</v>
      </c>
      <c r="N28" s="73"/>
      <c r="O28" s="113">
        <f t="shared" ca="1" si="13"/>
        <v>0</v>
      </c>
      <c r="P28" s="73"/>
      <c r="Q28" s="74">
        <f t="shared" ca="1" si="14"/>
        <v>0</v>
      </c>
      <c r="R28" s="73"/>
      <c r="S28" s="113">
        <f t="shared" ca="1" si="3"/>
        <v>0</v>
      </c>
      <c r="T28" s="73"/>
      <c r="U28" s="113">
        <f t="shared" ca="1" si="4"/>
        <v>0</v>
      </c>
      <c r="V28" s="73"/>
      <c r="W28" s="113">
        <f t="shared" ca="1" si="5"/>
        <v>0</v>
      </c>
      <c r="X28" s="101"/>
      <c r="Y28" s="74">
        <f t="shared" ca="1" si="6"/>
        <v>0</v>
      </c>
      <c r="Z28" s="73"/>
      <c r="AA28" s="113">
        <f t="shared" ca="1" si="15"/>
        <v>0</v>
      </c>
      <c r="AB28" s="101"/>
      <c r="AC28" s="113">
        <f t="shared" ca="1" si="16"/>
        <v>0</v>
      </c>
      <c r="AD28" s="101"/>
      <c r="AE28" s="113">
        <f t="shared" ca="1" si="17"/>
        <v>0</v>
      </c>
      <c r="AF28" s="73"/>
      <c r="AG28" s="74">
        <f t="shared" ca="1" si="7"/>
        <v>0</v>
      </c>
      <c r="AH28" s="73"/>
      <c r="AI28" s="74">
        <f t="shared" ca="1" si="8"/>
        <v>0</v>
      </c>
      <c r="AJ28" s="73"/>
      <c r="AK28" s="74">
        <f t="shared" ca="1" si="9"/>
        <v>0</v>
      </c>
      <c r="AL28" s="73"/>
      <c r="AM28" s="74">
        <f t="shared" ca="1" si="18"/>
        <v>0</v>
      </c>
      <c r="AN28" s="82">
        <f t="shared" ca="1" si="10"/>
        <v>0</v>
      </c>
      <c r="AO28" s="74"/>
      <c r="AP28" s="139">
        <f t="shared" ca="1" si="19"/>
        <v>0</v>
      </c>
    </row>
    <row r="29" spans="1:42" ht="15" customHeight="1" x14ac:dyDescent="0.2">
      <c r="A29" s="90" t="s">
        <v>166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D</v>
      </c>
      <c r="D29" s="19">
        <f t="shared" ca="1" si="0"/>
        <v>100</v>
      </c>
      <c r="E29" s="20">
        <f t="shared" si="21"/>
        <v>0</v>
      </c>
      <c r="F29" s="73"/>
      <c r="G29" s="74">
        <f t="shared" ca="1" si="20"/>
        <v>0</v>
      </c>
      <c r="H29" s="73"/>
      <c r="I29" s="74">
        <f t="shared" ca="1" si="2"/>
        <v>0</v>
      </c>
      <c r="J29" s="73"/>
      <c r="K29" s="113">
        <f t="shared" ca="1" si="11"/>
        <v>0</v>
      </c>
      <c r="L29" s="73"/>
      <c r="M29" s="113">
        <f t="shared" ca="1" si="12"/>
        <v>0</v>
      </c>
      <c r="N29" s="73"/>
      <c r="O29" s="113">
        <f t="shared" ca="1" si="13"/>
        <v>0</v>
      </c>
      <c r="P29" s="73"/>
      <c r="Q29" s="74">
        <f t="shared" ca="1" si="14"/>
        <v>0</v>
      </c>
      <c r="R29" s="73"/>
      <c r="S29" s="113">
        <f t="shared" ca="1" si="3"/>
        <v>0</v>
      </c>
      <c r="T29" s="73"/>
      <c r="U29" s="113">
        <f t="shared" ca="1" si="4"/>
        <v>0</v>
      </c>
      <c r="V29" s="73"/>
      <c r="W29" s="113">
        <f t="shared" ca="1" si="5"/>
        <v>0</v>
      </c>
      <c r="X29" s="101"/>
      <c r="Y29" s="74">
        <f t="shared" ca="1" si="6"/>
        <v>0</v>
      </c>
      <c r="Z29" s="73"/>
      <c r="AA29" s="113">
        <f t="shared" ca="1" si="15"/>
        <v>0</v>
      </c>
      <c r="AB29" s="101"/>
      <c r="AC29" s="113">
        <f t="shared" ca="1" si="16"/>
        <v>0</v>
      </c>
      <c r="AD29" s="101"/>
      <c r="AE29" s="113">
        <f t="shared" ca="1" si="17"/>
        <v>0</v>
      </c>
      <c r="AF29" s="73"/>
      <c r="AG29" s="74">
        <f t="shared" ca="1" si="7"/>
        <v>0</v>
      </c>
      <c r="AH29" s="73"/>
      <c r="AI29" s="74">
        <f t="shared" ca="1" si="8"/>
        <v>0</v>
      </c>
      <c r="AJ29" s="73"/>
      <c r="AK29" s="74">
        <f t="shared" ca="1" si="9"/>
        <v>0</v>
      </c>
      <c r="AL29" s="73"/>
      <c r="AM29" s="74">
        <f t="shared" ca="1" si="18"/>
        <v>0</v>
      </c>
      <c r="AN29" s="82">
        <f t="shared" ca="1" si="10"/>
        <v>0</v>
      </c>
      <c r="AO29" s="74"/>
      <c r="AP29" s="139">
        <f t="shared" ca="1" si="19"/>
        <v>0</v>
      </c>
    </row>
    <row r="30" spans="1:42" ht="15" customHeight="1" x14ac:dyDescent="0.2">
      <c r="A30" s="90" t="s">
        <v>167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F</v>
      </c>
      <c r="D30" s="19">
        <f t="shared" ca="1" si="0"/>
        <v>60</v>
      </c>
      <c r="E30" s="20">
        <f t="shared" si="21"/>
        <v>0</v>
      </c>
      <c r="F30" s="73"/>
      <c r="G30" s="74">
        <f t="shared" ca="1" si="20"/>
        <v>0</v>
      </c>
      <c r="H30" s="73"/>
      <c r="I30" s="74">
        <f t="shared" ca="1" si="2"/>
        <v>0</v>
      </c>
      <c r="J30" s="73"/>
      <c r="K30" s="113">
        <f t="shared" ca="1" si="11"/>
        <v>0</v>
      </c>
      <c r="L30" s="73"/>
      <c r="M30" s="113">
        <f t="shared" ca="1" si="12"/>
        <v>0</v>
      </c>
      <c r="N30" s="73"/>
      <c r="O30" s="113">
        <f t="shared" ca="1" si="13"/>
        <v>0</v>
      </c>
      <c r="P30" s="73"/>
      <c r="Q30" s="74">
        <f t="shared" ca="1" si="14"/>
        <v>0</v>
      </c>
      <c r="R30" s="73"/>
      <c r="S30" s="113">
        <f t="shared" ca="1" si="3"/>
        <v>0</v>
      </c>
      <c r="T30" s="73"/>
      <c r="U30" s="113">
        <f t="shared" ca="1" si="4"/>
        <v>0</v>
      </c>
      <c r="V30" s="73"/>
      <c r="W30" s="113">
        <f t="shared" ca="1" si="5"/>
        <v>0</v>
      </c>
      <c r="X30" s="101"/>
      <c r="Y30" s="74">
        <f t="shared" ca="1" si="6"/>
        <v>0</v>
      </c>
      <c r="Z30" s="73"/>
      <c r="AA30" s="113">
        <f t="shared" ca="1" si="15"/>
        <v>0</v>
      </c>
      <c r="AB30" s="101"/>
      <c r="AC30" s="113">
        <f t="shared" ca="1" si="16"/>
        <v>0</v>
      </c>
      <c r="AD30" s="101"/>
      <c r="AE30" s="113">
        <f t="shared" ca="1" si="17"/>
        <v>0</v>
      </c>
      <c r="AF30" s="73"/>
      <c r="AG30" s="74">
        <f t="shared" ca="1" si="7"/>
        <v>0</v>
      </c>
      <c r="AH30" s="73"/>
      <c r="AI30" s="74">
        <f t="shared" ca="1" si="8"/>
        <v>0</v>
      </c>
      <c r="AJ30" s="73"/>
      <c r="AK30" s="74">
        <f t="shared" ca="1" si="9"/>
        <v>0</v>
      </c>
      <c r="AL30" s="73"/>
      <c r="AM30" s="74">
        <f t="shared" ca="1" si="18"/>
        <v>0</v>
      </c>
      <c r="AN30" s="82">
        <f t="shared" ca="1" si="10"/>
        <v>0</v>
      </c>
      <c r="AO30" s="74"/>
      <c r="AP30" s="139">
        <f t="shared" ca="1" si="19"/>
        <v>0</v>
      </c>
    </row>
    <row r="31" spans="1:42" ht="15" customHeight="1" x14ac:dyDescent="0.2">
      <c r="A31" s="90" t="s">
        <v>176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G</v>
      </c>
      <c r="D31" s="19">
        <f t="shared" ca="1" si="0"/>
        <v>35</v>
      </c>
      <c r="E31" s="20">
        <f t="shared" si="21"/>
        <v>0</v>
      </c>
      <c r="F31" s="73"/>
      <c r="G31" s="74">
        <f t="shared" ca="1" si="20"/>
        <v>0</v>
      </c>
      <c r="H31" s="73"/>
      <c r="I31" s="74">
        <f t="shared" ca="1" si="2"/>
        <v>0</v>
      </c>
      <c r="J31" s="73"/>
      <c r="K31" s="113">
        <f t="shared" ca="1" si="11"/>
        <v>0</v>
      </c>
      <c r="L31" s="73"/>
      <c r="M31" s="113">
        <f t="shared" ca="1" si="12"/>
        <v>0</v>
      </c>
      <c r="N31" s="73"/>
      <c r="O31" s="113">
        <f t="shared" ca="1" si="13"/>
        <v>0</v>
      </c>
      <c r="P31" s="73"/>
      <c r="Q31" s="74">
        <f t="shared" ca="1" si="14"/>
        <v>0</v>
      </c>
      <c r="R31" s="73"/>
      <c r="S31" s="113">
        <f t="shared" ca="1" si="3"/>
        <v>0</v>
      </c>
      <c r="T31" s="73"/>
      <c r="U31" s="113">
        <f t="shared" ca="1" si="4"/>
        <v>0</v>
      </c>
      <c r="V31" s="73"/>
      <c r="W31" s="113">
        <f t="shared" ca="1" si="5"/>
        <v>0</v>
      </c>
      <c r="X31" s="101"/>
      <c r="Y31" s="74">
        <f t="shared" ca="1" si="6"/>
        <v>0</v>
      </c>
      <c r="Z31" s="73"/>
      <c r="AA31" s="113">
        <f t="shared" ca="1" si="15"/>
        <v>0</v>
      </c>
      <c r="AB31" s="101"/>
      <c r="AC31" s="113">
        <f t="shared" ca="1" si="16"/>
        <v>0</v>
      </c>
      <c r="AD31" s="101"/>
      <c r="AE31" s="113">
        <f t="shared" ca="1" si="17"/>
        <v>0</v>
      </c>
      <c r="AF31" s="73"/>
      <c r="AG31" s="74">
        <f t="shared" ca="1" si="7"/>
        <v>0</v>
      </c>
      <c r="AH31" s="73"/>
      <c r="AI31" s="74">
        <f t="shared" ca="1" si="8"/>
        <v>0</v>
      </c>
      <c r="AJ31" s="73"/>
      <c r="AK31" s="74">
        <f t="shared" ca="1" si="9"/>
        <v>0</v>
      </c>
      <c r="AL31" s="73"/>
      <c r="AM31" s="74">
        <f t="shared" ca="1" si="18"/>
        <v>0</v>
      </c>
      <c r="AN31" s="82">
        <f t="shared" ca="1" si="10"/>
        <v>0</v>
      </c>
      <c r="AO31" s="74"/>
      <c r="AP31" s="139">
        <f t="shared" ca="1" si="19"/>
        <v>0</v>
      </c>
    </row>
    <row r="32" spans="1:42" ht="15" customHeight="1" x14ac:dyDescent="0.2">
      <c r="A32" s="84" t="s">
        <v>143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D</v>
      </c>
      <c r="D32" s="19">
        <f t="shared" ca="1" si="0"/>
        <v>100</v>
      </c>
      <c r="E32" s="20">
        <f t="shared" si="21"/>
        <v>0</v>
      </c>
      <c r="F32" s="73"/>
      <c r="G32" s="74">
        <f t="shared" ca="1" si="20"/>
        <v>0</v>
      </c>
      <c r="H32" s="73"/>
      <c r="I32" s="74">
        <f t="shared" ca="1" si="2"/>
        <v>0</v>
      </c>
      <c r="J32" s="73"/>
      <c r="K32" s="113">
        <f t="shared" ca="1" si="11"/>
        <v>0</v>
      </c>
      <c r="L32" s="73"/>
      <c r="M32" s="113">
        <f t="shared" ca="1" si="12"/>
        <v>0</v>
      </c>
      <c r="N32" s="73"/>
      <c r="O32" s="113">
        <f t="shared" ca="1" si="13"/>
        <v>0</v>
      </c>
      <c r="P32" s="73"/>
      <c r="Q32" s="74">
        <f t="shared" ca="1" si="14"/>
        <v>0</v>
      </c>
      <c r="R32" s="73"/>
      <c r="S32" s="113">
        <f t="shared" ca="1" si="3"/>
        <v>0</v>
      </c>
      <c r="T32" s="73"/>
      <c r="U32" s="113">
        <f t="shared" ca="1" si="4"/>
        <v>0</v>
      </c>
      <c r="V32" s="73"/>
      <c r="W32" s="113">
        <f t="shared" ca="1" si="5"/>
        <v>0</v>
      </c>
      <c r="X32" s="101"/>
      <c r="Y32" s="74">
        <f t="shared" ca="1" si="6"/>
        <v>0</v>
      </c>
      <c r="Z32" s="73"/>
      <c r="AA32" s="113">
        <f t="shared" ca="1" si="15"/>
        <v>0</v>
      </c>
      <c r="AB32" s="101"/>
      <c r="AC32" s="113">
        <f t="shared" ca="1" si="16"/>
        <v>0</v>
      </c>
      <c r="AD32" s="101"/>
      <c r="AE32" s="113">
        <f t="shared" ca="1" si="17"/>
        <v>0</v>
      </c>
      <c r="AF32" s="73"/>
      <c r="AG32" s="74">
        <f t="shared" ca="1" si="7"/>
        <v>0</v>
      </c>
      <c r="AH32" s="73"/>
      <c r="AI32" s="74">
        <f t="shared" ca="1" si="8"/>
        <v>0</v>
      </c>
      <c r="AJ32" s="73"/>
      <c r="AK32" s="74">
        <f t="shared" ca="1" si="9"/>
        <v>0</v>
      </c>
      <c r="AL32" s="73"/>
      <c r="AM32" s="74">
        <f t="shared" ca="1" si="18"/>
        <v>0</v>
      </c>
      <c r="AN32" s="82">
        <f t="shared" ca="1" si="10"/>
        <v>0</v>
      </c>
      <c r="AO32" s="74"/>
      <c r="AP32" s="139">
        <f t="shared" ca="1" si="19"/>
        <v>0</v>
      </c>
    </row>
    <row r="33" spans="1:42" ht="15" customHeight="1" x14ac:dyDescent="0.2">
      <c r="A33" s="84" t="s">
        <v>375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E</v>
      </c>
      <c r="D33" s="19">
        <f t="shared" ca="1" si="0"/>
        <v>75</v>
      </c>
      <c r="E33" s="20">
        <f t="shared" si="21"/>
        <v>0</v>
      </c>
      <c r="F33" s="73"/>
      <c r="G33" s="74">
        <f t="shared" ca="1" si="20"/>
        <v>0</v>
      </c>
      <c r="H33" s="73"/>
      <c r="I33" s="74">
        <f t="shared" ca="1" si="2"/>
        <v>0</v>
      </c>
      <c r="J33" s="73"/>
      <c r="K33" s="113">
        <f t="shared" ca="1" si="11"/>
        <v>0</v>
      </c>
      <c r="L33" s="73"/>
      <c r="M33" s="113">
        <f t="shared" ca="1" si="12"/>
        <v>0</v>
      </c>
      <c r="N33" s="73"/>
      <c r="O33" s="113">
        <f t="shared" ca="1" si="13"/>
        <v>0</v>
      </c>
      <c r="P33" s="73"/>
      <c r="Q33" s="74">
        <f t="shared" ca="1" si="14"/>
        <v>0</v>
      </c>
      <c r="R33" s="73"/>
      <c r="S33" s="113">
        <f t="shared" ca="1" si="3"/>
        <v>0</v>
      </c>
      <c r="T33" s="73"/>
      <c r="U33" s="113">
        <f t="shared" ca="1" si="4"/>
        <v>0</v>
      </c>
      <c r="V33" s="73"/>
      <c r="W33" s="113">
        <f t="shared" ca="1" si="5"/>
        <v>0</v>
      </c>
      <c r="X33" s="101"/>
      <c r="Y33" s="74">
        <f t="shared" ca="1" si="6"/>
        <v>0</v>
      </c>
      <c r="Z33" s="73"/>
      <c r="AA33" s="113">
        <f t="shared" ca="1" si="15"/>
        <v>0</v>
      </c>
      <c r="AB33" s="101"/>
      <c r="AC33" s="113">
        <f t="shared" ca="1" si="16"/>
        <v>0</v>
      </c>
      <c r="AD33" s="101"/>
      <c r="AE33" s="113">
        <f t="shared" ca="1" si="17"/>
        <v>0</v>
      </c>
      <c r="AF33" s="73"/>
      <c r="AG33" s="74">
        <f t="shared" ca="1" si="7"/>
        <v>0</v>
      </c>
      <c r="AH33" s="73"/>
      <c r="AI33" s="74">
        <f t="shared" ca="1" si="8"/>
        <v>0</v>
      </c>
      <c r="AJ33" s="73"/>
      <c r="AK33" s="74">
        <f t="shared" ca="1" si="9"/>
        <v>0</v>
      </c>
      <c r="AL33" s="73"/>
      <c r="AM33" s="74">
        <f t="shared" ca="1" si="18"/>
        <v>0</v>
      </c>
      <c r="AN33" s="82">
        <f t="shared" ca="1" si="10"/>
        <v>0</v>
      </c>
      <c r="AO33" s="74"/>
      <c r="AP33" s="139">
        <f t="shared" ca="1" si="19"/>
        <v>0</v>
      </c>
    </row>
    <row r="34" spans="1:42" ht="15" customHeight="1" x14ac:dyDescent="0.2">
      <c r="A34" s="84" t="s">
        <v>366</v>
      </c>
      <c r="B34" t="str">
        <f>IF($A34="","",INDEX('MA-Liste'!$D:$D,MATCH($A34,'MA-Liste'!$M:$M,FALSE)))</f>
        <v>AeBo</v>
      </c>
      <c r="C34" s="4" t="str">
        <f ca="1">IF($A34="","",INDEX(INDIRECT("'MA-Liste'!"&amp;$C$11),MATCH($A34,'MA-Liste'!$M:$M,FALSE)))</f>
        <v>E</v>
      </c>
      <c r="D34" s="19">
        <f t="shared" ca="1" si="0"/>
        <v>75</v>
      </c>
      <c r="E34" s="20">
        <f t="shared" si="21"/>
        <v>0</v>
      </c>
      <c r="F34" s="73"/>
      <c r="G34" s="74">
        <f t="shared" ca="1" si="20"/>
        <v>0</v>
      </c>
      <c r="H34" s="73"/>
      <c r="I34" s="74">
        <f t="shared" ca="1" si="2"/>
        <v>0</v>
      </c>
      <c r="J34" s="73"/>
      <c r="K34" s="113">
        <f t="shared" ca="1" si="11"/>
        <v>0</v>
      </c>
      <c r="L34" s="73"/>
      <c r="M34" s="113">
        <f t="shared" ca="1" si="12"/>
        <v>0</v>
      </c>
      <c r="N34" s="73"/>
      <c r="O34" s="113">
        <f t="shared" ca="1" si="13"/>
        <v>0</v>
      </c>
      <c r="P34" s="73"/>
      <c r="Q34" s="74">
        <f t="shared" ca="1" si="14"/>
        <v>0</v>
      </c>
      <c r="R34" s="73"/>
      <c r="S34" s="113">
        <f t="shared" ca="1" si="3"/>
        <v>0</v>
      </c>
      <c r="T34" s="73"/>
      <c r="U34" s="113">
        <f t="shared" ca="1" si="4"/>
        <v>0</v>
      </c>
      <c r="V34" s="73"/>
      <c r="W34" s="113">
        <f t="shared" ca="1" si="5"/>
        <v>0</v>
      </c>
      <c r="X34" s="101"/>
      <c r="Y34" s="74">
        <f t="shared" ca="1" si="6"/>
        <v>0</v>
      </c>
      <c r="Z34" s="73"/>
      <c r="AA34" s="113">
        <f t="shared" ca="1" si="15"/>
        <v>0</v>
      </c>
      <c r="AB34" s="101"/>
      <c r="AC34" s="113">
        <f t="shared" ca="1" si="16"/>
        <v>0</v>
      </c>
      <c r="AD34" s="101"/>
      <c r="AE34" s="113">
        <f t="shared" ca="1" si="17"/>
        <v>0</v>
      </c>
      <c r="AF34" s="73"/>
      <c r="AG34" s="74">
        <f t="shared" ca="1" si="7"/>
        <v>0</v>
      </c>
      <c r="AH34" s="73"/>
      <c r="AI34" s="74">
        <f t="shared" ca="1" si="8"/>
        <v>0</v>
      </c>
      <c r="AJ34" s="73"/>
      <c r="AK34" s="74">
        <f t="shared" ca="1" si="9"/>
        <v>0</v>
      </c>
      <c r="AL34" s="73"/>
      <c r="AM34" s="74">
        <f t="shared" ca="1" si="18"/>
        <v>0</v>
      </c>
      <c r="AN34" s="82">
        <f t="shared" ca="1" si="10"/>
        <v>0</v>
      </c>
      <c r="AO34" s="74"/>
      <c r="AP34" s="139">
        <f t="shared" ca="1" si="19"/>
        <v>0</v>
      </c>
    </row>
    <row r="35" spans="1:42" ht="15" customHeight="1" x14ac:dyDescent="0.2">
      <c r="A35" s="84" t="s">
        <v>182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G</v>
      </c>
      <c r="D35" s="19">
        <f t="shared" ca="1" si="0"/>
        <v>35</v>
      </c>
      <c r="E35" s="20">
        <f t="shared" si="21"/>
        <v>0</v>
      </c>
      <c r="F35" s="73"/>
      <c r="G35" s="74">
        <f t="shared" ca="1" si="20"/>
        <v>0</v>
      </c>
      <c r="H35" s="73"/>
      <c r="I35" s="74">
        <f t="shared" ca="1" si="2"/>
        <v>0</v>
      </c>
      <c r="J35" s="73"/>
      <c r="K35" s="113">
        <f t="shared" ca="1" si="11"/>
        <v>0</v>
      </c>
      <c r="L35" s="73"/>
      <c r="M35" s="113">
        <f t="shared" ca="1" si="12"/>
        <v>0</v>
      </c>
      <c r="N35" s="73"/>
      <c r="O35" s="113">
        <f t="shared" ca="1" si="13"/>
        <v>0</v>
      </c>
      <c r="P35" s="73"/>
      <c r="Q35" s="74">
        <f t="shared" ca="1" si="14"/>
        <v>0</v>
      </c>
      <c r="R35" s="73"/>
      <c r="S35" s="113">
        <f t="shared" ca="1" si="3"/>
        <v>0</v>
      </c>
      <c r="T35" s="73"/>
      <c r="U35" s="113">
        <f t="shared" ca="1" si="4"/>
        <v>0</v>
      </c>
      <c r="V35" s="73"/>
      <c r="W35" s="113">
        <f t="shared" ca="1" si="5"/>
        <v>0</v>
      </c>
      <c r="X35" s="101"/>
      <c r="Y35" s="74">
        <f t="shared" ca="1" si="6"/>
        <v>0</v>
      </c>
      <c r="Z35" s="73"/>
      <c r="AA35" s="113">
        <f t="shared" ca="1" si="15"/>
        <v>0</v>
      </c>
      <c r="AB35" s="101"/>
      <c r="AC35" s="113">
        <f t="shared" ca="1" si="16"/>
        <v>0</v>
      </c>
      <c r="AD35" s="101"/>
      <c r="AE35" s="113">
        <f t="shared" ca="1" si="17"/>
        <v>0</v>
      </c>
      <c r="AF35" s="73"/>
      <c r="AG35" s="74">
        <f t="shared" ca="1" si="7"/>
        <v>0</v>
      </c>
      <c r="AH35" s="73"/>
      <c r="AI35" s="74">
        <f t="shared" ca="1" si="8"/>
        <v>0</v>
      </c>
      <c r="AJ35" s="73"/>
      <c r="AK35" s="74">
        <f t="shared" ca="1" si="9"/>
        <v>0</v>
      </c>
      <c r="AL35" s="73"/>
      <c r="AM35" s="74">
        <f t="shared" ca="1" si="18"/>
        <v>0</v>
      </c>
      <c r="AN35" s="82">
        <f t="shared" ca="1" si="10"/>
        <v>0</v>
      </c>
      <c r="AO35" s="74"/>
      <c r="AP35" s="139">
        <f t="shared" ca="1" si="19"/>
        <v>0</v>
      </c>
    </row>
    <row r="36" spans="1:42" ht="15" customHeight="1" x14ac:dyDescent="0.2">
      <c r="A36" s="84" t="s">
        <v>147</v>
      </c>
      <c r="B36" t="str">
        <f>IF($A36="","",INDEX('MA-Liste'!$D:$D,MATCH($A36,'MA-Liste'!$M:$M,FALSE)))</f>
        <v>AeBo</v>
      </c>
      <c r="C36" s="4" t="str">
        <f ca="1">IF($A36="","",INDEX(INDIRECT("'MA-Liste'!"&amp;$C$11),MATCH($A36,'MA-Liste'!$M:$M,FALSE)))</f>
        <v>B</v>
      </c>
      <c r="D36" s="19">
        <f t="shared" ca="1" si="0"/>
        <v>140</v>
      </c>
      <c r="E36" s="20">
        <f t="shared" si="21"/>
        <v>0</v>
      </c>
      <c r="F36" s="73"/>
      <c r="G36" s="74">
        <f t="shared" ca="1" si="20"/>
        <v>0</v>
      </c>
      <c r="H36" s="73"/>
      <c r="I36" s="74">
        <f t="shared" ca="1" si="2"/>
        <v>0</v>
      </c>
      <c r="J36" s="73"/>
      <c r="K36" s="113">
        <f t="shared" ca="1" si="11"/>
        <v>0</v>
      </c>
      <c r="L36" s="73"/>
      <c r="M36" s="113">
        <f t="shared" ca="1" si="12"/>
        <v>0</v>
      </c>
      <c r="N36" s="73"/>
      <c r="O36" s="113">
        <f t="shared" ca="1" si="13"/>
        <v>0</v>
      </c>
      <c r="P36" s="73"/>
      <c r="Q36" s="74">
        <f t="shared" ca="1" si="14"/>
        <v>0</v>
      </c>
      <c r="R36" s="73"/>
      <c r="S36" s="113">
        <f t="shared" ca="1" si="3"/>
        <v>0</v>
      </c>
      <c r="T36" s="73"/>
      <c r="U36" s="113">
        <f t="shared" ca="1" si="4"/>
        <v>0</v>
      </c>
      <c r="V36" s="73"/>
      <c r="W36" s="113">
        <f t="shared" ca="1" si="5"/>
        <v>0</v>
      </c>
      <c r="X36" s="101"/>
      <c r="Y36" s="74">
        <f t="shared" ca="1" si="6"/>
        <v>0</v>
      </c>
      <c r="Z36" s="73"/>
      <c r="AA36" s="113">
        <f t="shared" ca="1" si="15"/>
        <v>0</v>
      </c>
      <c r="AB36" s="101"/>
      <c r="AC36" s="113">
        <f t="shared" ca="1" si="16"/>
        <v>0</v>
      </c>
      <c r="AD36" s="101"/>
      <c r="AE36" s="113">
        <f t="shared" ca="1" si="17"/>
        <v>0</v>
      </c>
      <c r="AF36" s="73"/>
      <c r="AG36" s="74">
        <f t="shared" ca="1" si="7"/>
        <v>0</v>
      </c>
      <c r="AH36" s="73"/>
      <c r="AI36" s="74">
        <f t="shared" ca="1" si="8"/>
        <v>0</v>
      </c>
      <c r="AJ36" s="73"/>
      <c r="AK36" s="74">
        <f t="shared" ca="1" si="9"/>
        <v>0</v>
      </c>
      <c r="AL36" s="73"/>
      <c r="AM36" s="74">
        <f t="shared" ca="1" si="18"/>
        <v>0</v>
      </c>
      <c r="AN36" s="82">
        <f t="shared" ca="1" si="10"/>
        <v>0</v>
      </c>
      <c r="AO36" s="74"/>
      <c r="AP36" s="139">
        <f t="shared" ca="1" si="19"/>
        <v>0</v>
      </c>
    </row>
    <row r="37" spans="1:42" ht="15" customHeight="1" x14ac:dyDescent="0.2">
      <c r="A37" s="84" t="s">
        <v>205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D</v>
      </c>
      <c r="D37" s="19">
        <f t="shared" ca="1" si="0"/>
        <v>100</v>
      </c>
      <c r="E37" s="20">
        <f t="shared" si="21"/>
        <v>0</v>
      </c>
      <c r="F37" s="73"/>
      <c r="G37" s="74">
        <f t="shared" ca="1" si="20"/>
        <v>0</v>
      </c>
      <c r="H37" s="73"/>
      <c r="I37" s="74">
        <f t="shared" ca="1" si="2"/>
        <v>0</v>
      </c>
      <c r="J37" s="73"/>
      <c r="K37" s="113">
        <f t="shared" ca="1" si="11"/>
        <v>0</v>
      </c>
      <c r="L37" s="73"/>
      <c r="M37" s="113">
        <f t="shared" ca="1" si="12"/>
        <v>0</v>
      </c>
      <c r="N37" s="73"/>
      <c r="O37" s="113">
        <f t="shared" ca="1" si="13"/>
        <v>0</v>
      </c>
      <c r="P37" s="73"/>
      <c r="Q37" s="74">
        <f t="shared" ca="1" si="14"/>
        <v>0</v>
      </c>
      <c r="R37" s="73"/>
      <c r="S37" s="113">
        <f t="shared" ca="1" si="3"/>
        <v>0</v>
      </c>
      <c r="T37" s="73"/>
      <c r="U37" s="113">
        <f t="shared" ca="1" si="4"/>
        <v>0</v>
      </c>
      <c r="V37" s="73"/>
      <c r="W37" s="113">
        <f t="shared" ca="1" si="5"/>
        <v>0</v>
      </c>
      <c r="X37" s="101"/>
      <c r="Y37" s="74">
        <f t="shared" ca="1" si="6"/>
        <v>0</v>
      </c>
      <c r="Z37" s="73"/>
      <c r="AA37" s="113">
        <f t="shared" ca="1" si="15"/>
        <v>0</v>
      </c>
      <c r="AB37" s="101"/>
      <c r="AC37" s="113">
        <f t="shared" ca="1" si="16"/>
        <v>0</v>
      </c>
      <c r="AD37" s="101"/>
      <c r="AE37" s="113">
        <f t="shared" ca="1" si="17"/>
        <v>0</v>
      </c>
      <c r="AF37" s="73"/>
      <c r="AG37" s="74">
        <f t="shared" ca="1" si="7"/>
        <v>0</v>
      </c>
      <c r="AH37" s="73"/>
      <c r="AI37" s="74">
        <f t="shared" ca="1" si="8"/>
        <v>0</v>
      </c>
      <c r="AJ37" s="73"/>
      <c r="AK37" s="74">
        <f t="shared" ca="1" si="9"/>
        <v>0</v>
      </c>
      <c r="AL37" s="73"/>
      <c r="AM37" s="74">
        <f t="shared" ca="1" si="18"/>
        <v>0</v>
      </c>
      <c r="AN37" s="82">
        <f t="shared" ca="1" si="10"/>
        <v>0</v>
      </c>
      <c r="AO37" s="74"/>
      <c r="AP37" s="139">
        <f t="shared" ca="1" si="19"/>
        <v>0</v>
      </c>
    </row>
    <row r="38" spans="1:42" ht="15" customHeight="1" x14ac:dyDescent="0.2">
      <c r="A38" s="84" t="s">
        <v>354</v>
      </c>
      <c r="B38" t="s">
        <v>65</v>
      </c>
      <c r="C38" s="4" t="s">
        <v>6</v>
      </c>
      <c r="D38" s="19">
        <f t="shared" si="0"/>
        <v>100</v>
      </c>
      <c r="E38" s="20">
        <f t="shared" si="21"/>
        <v>0</v>
      </c>
      <c r="F38" s="73"/>
      <c r="G38" s="74">
        <f t="shared" si="20"/>
        <v>0</v>
      </c>
      <c r="H38" s="73"/>
      <c r="I38" s="74">
        <f t="shared" si="2"/>
        <v>0</v>
      </c>
      <c r="J38" s="73"/>
      <c r="K38" s="113">
        <f t="shared" si="11"/>
        <v>0</v>
      </c>
      <c r="L38" s="73"/>
      <c r="M38" s="113">
        <f t="shared" si="12"/>
        <v>0</v>
      </c>
      <c r="N38" s="73"/>
      <c r="O38" s="113">
        <f t="shared" si="13"/>
        <v>0</v>
      </c>
      <c r="P38" s="73"/>
      <c r="Q38" s="74">
        <f t="shared" si="14"/>
        <v>0</v>
      </c>
      <c r="R38" s="73"/>
      <c r="S38" s="113">
        <f t="shared" si="3"/>
        <v>0</v>
      </c>
      <c r="T38" s="73"/>
      <c r="U38" s="113">
        <f t="shared" si="4"/>
        <v>0</v>
      </c>
      <c r="V38" s="73"/>
      <c r="W38" s="113">
        <f t="shared" si="5"/>
        <v>0</v>
      </c>
      <c r="X38" s="101"/>
      <c r="Y38" s="74">
        <f t="shared" si="6"/>
        <v>0</v>
      </c>
      <c r="Z38" s="73"/>
      <c r="AA38" s="113">
        <f t="shared" si="15"/>
        <v>0</v>
      </c>
      <c r="AB38" s="101"/>
      <c r="AC38" s="113">
        <f t="shared" si="16"/>
        <v>0</v>
      </c>
      <c r="AD38" s="101"/>
      <c r="AE38" s="113">
        <f t="shared" si="17"/>
        <v>0</v>
      </c>
      <c r="AF38" s="73"/>
      <c r="AG38" s="74">
        <f t="shared" si="7"/>
        <v>0</v>
      </c>
      <c r="AH38" s="73"/>
      <c r="AI38" s="74">
        <f t="shared" si="8"/>
        <v>0</v>
      </c>
      <c r="AJ38" s="73"/>
      <c r="AK38" s="74">
        <f t="shared" si="9"/>
        <v>0</v>
      </c>
      <c r="AL38" s="73"/>
      <c r="AM38" s="74">
        <f t="shared" si="18"/>
        <v>0</v>
      </c>
      <c r="AN38" s="82">
        <f t="shared" si="10"/>
        <v>0</v>
      </c>
      <c r="AO38" s="74"/>
      <c r="AP38" s="139">
        <f t="shared" si="19"/>
        <v>0</v>
      </c>
    </row>
    <row r="39" spans="1:42" ht="15" customHeight="1" x14ac:dyDescent="0.2">
      <c r="A39" s="84" t="s">
        <v>148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D</v>
      </c>
      <c r="D39" s="19">
        <f t="shared" ca="1" si="0"/>
        <v>100</v>
      </c>
      <c r="E39" s="20">
        <f t="shared" si="21"/>
        <v>0</v>
      </c>
      <c r="F39" s="73"/>
      <c r="G39" s="74">
        <f t="shared" ca="1" si="20"/>
        <v>0</v>
      </c>
      <c r="H39" s="73"/>
      <c r="I39" s="74">
        <f t="shared" ca="1" si="2"/>
        <v>0</v>
      </c>
      <c r="J39" s="73"/>
      <c r="K39" s="113">
        <f t="shared" ca="1" si="11"/>
        <v>0</v>
      </c>
      <c r="L39" s="73"/>
      <c r="M39" s="113">
        <f t="shared" ca="1" si="12"/>
        <v>0</v>
      </c>
      <c r="N39" s="73"/>
      <c r="O39" s="113">
        <f t="shared" ca="1" si="13"/>
        <v>0</v>
      </c>
      <c r="P39" s="73"/>
      <c r="Q39" s="74">
        <f t="shared" ca="1" si="14"/>
        <v>0</v>
      </c>
      <c r="R39" s="73"/>
      <c r="S39" s="113">
        <f t="shared" ca="1" si="3"/>
        <v>0</v>
      </c>
      <c r="T39" s="73"/>
      <c r="U39" s="113">
        <f t="shared" ca="1" si="4"/>
        <v>0</v>
      </c>
      <c r="V39" s="73"/>
      <c r="W39" s="113">
        <f t="shared" ca="1" si="5"/>
        <v>0</v>
      </c>
      <c r="X39" s="101"/>
      <c r="Y39" s="74">
        <f t="shared" ca="1" si="6"/>
        <v>0</v>
      </c>
      <c r="Z39" s="73"/>
      <c r="AA39" s="113">
        <f t="shared" ca="1" si="15"/>
        <v>0</v>
      </c>
      <c r="AB39" s="101"/>
      <c r="AC39" s="113">
        <f t="shared" ca="1" si="16"/>
        <v>0</v>
      </c>
      <c r="AD39" s="101"/>
      <c r="AE39" s="113">
        <f t="shared" ca="1" si="17"/>
        <v>0</v>
      </c>
      <c r="AF39" s="73"/>
      <c r="AG39" s="74">
        <f t="shared" ca="1" si="7"/>
        <v>0</v>
      </c>
      <c r="AH39" s="73"/>
      <c r="AI39" s="74">
        <f t="shared" ca="1" si="8"/>
        <v>0</v>
      </c>
      <c r="AJ39" s="73"/>
      <c r="AK39" s="74">
        <f t="shared" ca="1" si="9"/>
        <v>0</v>
      </c>
      <c r="AL39" s="73"/>
      <c r="AM39" s="74">
        <f t="shared" ca="1" si="18"/>
        <v>0</v>
      </c>
      <c r="AN39" s="82">
        <f t="shared" ca="1" si="10"/>
        <v>0</v>
      </c>
      <c r="AO39" s="74"/>
      <c r="AP39" s="139">
        <f t="shared" ca="1" si="19"/>
        <v>0</v>
      </c>
    </row>
    <row r="40" spans="1:42" ht="15" customHeight="1" x14ac:dyDescent="0.2">
      <c r="A40" s="84" t="s">
        <v>214</v>
      </c>
      <c r="B40" s="14" t="s">
        <v>65</v>
      </c>
      <c r="C40" s="4" t="str">
        <f ca="1">IF($A40="","",INDEX(INDIRECT("'MA-Liste'!"&amp;$C$11),MATCH($A40,'MA-Liste'!$M:$M,FALSE)))</f>
        <v>D</v>
      </c>
      <c r="D40" s="19">
        <f t="shared" ca="1" si="0"/>
        <v>100</v>
      </c>
      <c r="E40" s="20">
        <f t="shared" si="21"/>
        <v>0</v>
      </c>
      <c r="F40" s="73"/>
      <c r="G40" s="74">
        <f t="shared" ca="1" si="20"/>
        <v>0</v>
      </c>
      <c r="H40" s="73"/>
      <c r="I40" s="74">
        <f t="shared" ca="1" si="2"/>
        <v>0</v>
      </c>
      <c r="J40" s="73"/>
      <c r="K40" s="113">
        <f t="shared" ca="1" si="11"/>
        <v>0</v>
      </c>
      <c r="L40" s="73"/>
      <c r="M40" s="113">
        <f t="shared" ca="1" si="12"/>
        <v>0</v>
      </c>
      <c r="N40" s="73"/>
      <c r="O40" s="113">
        <f t="shared" ca="1" si="13"/>
        <v>0</v>
      </c>
      <c r="P40" s="73"/>
      <c r="Q40" s="74">
        <f t="shared" ca="1" si="14"/>
        <v>0</v>
      </c>
      <c r="R40" s="73"/>
      <c r="S40" s="113">
        <f t="shared" ca="1" si="3"/>
        <v>0</v>
      </c>
      <c r="T40" s="73"/>
      <c r="U40" s="113">
        <f t="shared" ca="1" si="4"/>
        <v>0</v>
      </c>
      <c r="V40" s="73"/>
      <c r="W40" s="113">
        <f t="shared" ca="1" si="5"/>
        <v>0</v>
      </c>
      <c r="X40" s="101"/>
      <c r="Y40" s="74">
        <f t="shared" ca="1" si="6"/>
        <v>0</v>
      </c>
      <c r="Z40" s="73"/>
      <c r="AA40" s="113">
        <f t="shared" ca="1" si="15"/>
        <v>0</v>
      </c>
      <c r="AB40" s="101"/>
      <c r="AC40" s="113">
        <f t="shared" ca="1" si="16"/>
        <v>0</v>
      </c>
      <c r="AD40" s="101"/>
      <c r="AE40" s="113">
        <f t="shared" ca="1" si="17"/>
        <v>0</v>
      </c>
      <c r="AF40" s="73"/>
      <c r="AG40" s="74">
        <f t="shared" ca="1" si="7"/>
        <v>0</v>
      </c>
      <c r="AH40" s="73"/>
      <c r="AI40" s="74">
        <f t="shared" ca="1" si="8"/>
        <v>0</v>
      </c>
      <c r="AJ40" s="73"/>
      <c r="AK40" s="74">
        <f t="shared" ca="1" si="9"/>
        <v>0</v>
      </c>
      <c r="AL40" s="73"/>
      <c r="AM40" s="74">
        <f t="shared" ca="1" si="18"/>
        <v>0</v>
      </c>
      <c r="AN40" s="82">
        <f t="shared" ca="1" si="10"/>
        <v>0</v>
      </c>
      <c r="AO40" s="74"/>
      <c r="AP40" s="139">
        <f t="shared" ca="1" si="19"/>
        <v>0</v>
      </c>
    </row>
    <row r="41" spans="1:42" ht="15" customHeight="1" x14ac:dyDescent="0.2">
      <c r="A41" s="84" t="s">
        <v>183</v>
      </c>
      <c r="B41" t="str">
        <f>IF($A41="","",INDEX('MA-Liste'!$D:$D,MATCH($A41,'MA-Liste'!$M:$M,FALSE)))</f>
        <v>AeBo</v>
      </c>
      <c r="C41" s="4" t="str">
        <f ca="1">IF($A41="","",INDEX(INDIRECT("'MA-Liste'!"&amp;$C$11),MATCH($A41,'MA-Liste'!$M:$M,FALSE)))</f>
        <v>F</v>
      </c>
      <c r="D41" s="19">
        <f t="shared" ca="1" si="0"/>
        <v>60</v>
      </c>
      <c r="E41" s="20">
        <f t="shared" si="21"/>
        <v>0</v>
      </c>
      <c r="F41" s="73"/>
      <c r="G41" s="74">
        <f t="shared" ca="1" si="20"/>
        <v>0</v>
      </c>
      <c r="H41" s="73"/>
      <c r="I41" s="74">
        <f t="shared" ca="1" si="2"/>
        <v>0</v>
      </c>
      <c r="J41" s="73"/>
      <c r="K41" s="113">
        <f t="shared" ca="1" si="11"/>
        <v>0</v>
      </c>
      <c r="L41" s="73"/>
      <c r="M41" s="113">
        <f t="shared" ca="1" si="12"/>
        <v>0</v>
      </c>
      <c r="N41" s="73"/>
      <c r="O41" s="113">
        <f t="shared" ca="1" si="13"/>
        <v>0</v>
      </c>
      <c r="P41" s="73"/>
      <c r="Q41" s="74">
        <f t="shared" ca="1" si="14"/>
        <v>0</v>
      </c>
      <c r="R41" s="73"/>
      <c r="S41" s="113">
        <f t="shared" ca="1" si="3"/>
        <v>0</v>
      </c>
      <c r="T41" s="73"/>
      <c r="U41" s="113">
        <f t="shared" ca="1" si="4"/>
        <v>0</v>
      </c>
      <c r="V41" s="73"/>
      <c r="W41" s="113">
        <f t="shared" ca="1" si="5"/>
        <v>0</v>
      </c>
      <c r="X41" s="101"/>
      <c r="Y41" s="74">
        <f t="shared" ca="1" si="6"/>
        <v>0</v>
      </c>
      <c r="Z41" s="73"/>
      <c r="AA41" s="113">
        <f t="shared" ca="1" si="15"/>
        <v>0</v>
      </c>
      <c r="AB41" s="101"/>
      <c r="AC41" s="113">
        <f t="shared" ca="1" si="16"/>
        <v>0</v>
      </c>
      <c r="AD41" s="101"/>
      <c r="AE41" s="113">
        <f t="shared" ca="1" si="17"/>
        <v>0</v>
      </c>
      <c r="AF41" s="73"/>
      <c r="AG41" s="74">
        <f t="shared" ca="1" si="7"/>
        <v>0</v>
      </c>
      <c r="AH41" s="73"/>
      <c r="AI41" s="74">
        <f t="shared" ca="1" si="8"/>
        <v>0</v>
      </c>
      <c r="AJ41" s="73"/>
      <c r="AK41" s="74">
        <f t="shared" ca="1" si="9"/>
        <v>0</v>
      </c>
      <c r="AL41" s="73"/>
      <c r="AM41" s="74">
        <f t="shared" ca="1" si="18"/>
        <v>0</v>
      </c>
      <c r="AN41" s="82">
        <f t="shared" ca="1" si="10"/>
        <v>0</v>
      </c>
      <c r="AO41" s="74"/>
      <c r="AP41" s="139">
        <f t="shared" ca="1" si="19"/>
        <v>0</v>
      </c>
    </row>
    <row r="42" spans="1:42" ht="15" customHeight="1" x14ac:dyDescent="0.2">
      <c r="A42" s="84" t="s">
        <v>184</v>
      </c>
      <c r="B42" t="str">
        <f>IF($A42="","",INDEX('MA-Liste'!$D:$D,MATCH($A42,'MA-Liste'!$M:$M,FALSE)))</f>
        <v>AeBo</v>
      </c>
      <c r="C42" s="4" t="str">
        <f ca="1">IF($A42="","",INDEX(INDIRECT("'MA-Liste'!"&amp;$C$11),MATCH($A42,'MA-Liste'!$M:$M,FALSE)))</f>
        <v>B</v>
      </c>
      <c r="D42" s="19">
        <f t="shared" ca="1" si="0"/>
        <v>140</v>
      </c>
      <c r="E42" s="20">
        <f t="shared" si="21"/>
        <v>0</v>
      </c>
      <c r="F42" s="73"/>
      <c r="G42" s="74">
        <f t="shared" ca="1" si="20"/>
        <v>0</v>
      </c>
      <c r="H42" s="73"/>
      <c r="I42" s="74">
        <f t="shared" ca="1" si="2"/>
        <v>0</v>
      </c>
      <c r="J42" s="73"/>
      <c r="K42" s="113">
        <f t="shared" ca="1" si="11"/>
        <v>0</v>
      </c>
      <c r="L42" s="73"/>
      <c r="M42" s="113">
        <f t="shared" ca="1" si="12"/>
        <v>0</v>
      </c>
      <c r="N42" s="73"/>
      <c r="O42" s="113">
        <f t="shared" ca="1" si="13"/>
        <v>0</v>
      </c>
      <c r="P42" s="73"/>
      <c r="Q42" s="74">
        <f t="shared" ca="1" si="14"/>
        <v>0</v>
      </c>
      <c r="R42" s="73"/>
      <c r="S42" s="113">
        <f t="shared" ca="1" si="3"/>
        <v>0</v>
      </c>
      <c r="T42" s="73"/>
      <c r="U42" s="113">
        <f t="shared" ca="1" si="4"/>
        <v>0</v>
      </c>
      <c r="V42" s="73"/>
      <c r="W42" s="113">
        <f t="shared" ca="1" si="5"/>
        <v>0</v>
      </c>
      <c r="X42" s="101"/>
      <c r="Y42" s="74">
        <f t="shared" ca="1" si="6"/>
        <v>0</v>
      </c>
      <c r="Z42" s="73"/>
      <c r="AA42" s="113">
        <f t="shared" ca="1" si="15"/>
        <v>0</v>
      </c>
      <c r="AB42" s="101"/>
      <c r="AC42" s="113">
        <f t="shared" ca="1" si="16"/>
        <v>0</v>
      </c>
      <c r="AD42" s="101"/>
      <c r="AE42" s="113">
        <f t="shared" ca="1" si="17"/>
        <v>0</v>
      </c>
      <c r="AF42" s="73"/>
      <c r="AG42" s="74">
        <f t="shared" ca="1" si="7"/>
        <v>0</v>
      </c>
      <c r="AH42" s="73"/>
      <c r="AI42" s="74">
        <f t="shared" ca="1" si="8"/>
        <v>0</v>
      </c>
      <c r="AJ42" s="73"/>
      <c r="AK42" s="74">
        <f t="shared" ca="1" si="9"/>
        <v>0</v>
      </c>
      <c r="AL42" s="73"/>
      <c r="AM42" s="74">
        <f t="shared" ca="1" si="18"/>
        <v>0</v>
      </c>
      <c r="AN42" s="82">
        <f t="shared" ca="1" si="10"/>
        <v>0</v>
      </c>
      <c r="AO42" s="74"/>
      <c r="AP42" s="139">
        <f t="shared" ca="1" si="19"/>
        <v>0</v>
      </c>
    </row>
    <row r="43" spans="1:42" ht="15" customHeight="1" x14ac:dyDescent="0.2">
      <c r="A43" s="84" t="s">
        <v>211</v>
      </c>
      <c r="B43" t="str">
        <f>IF($A43="","",INDEX('MA-Liste'!$D:$D,MATCH($A43,'MA-Liste'!$M:$M,FALSE)))</f>
        <v>AeBo</v>
      </c>
      <c r="C43" s="4" t="str">
        <f ca="1">IF($A43="","",INDEX(INDIRECT("'MA-Liste'!"&amp;$C$11),MATCH($A43,'MA-Liste'!$M:$M,FALSE)))</f>
        <v>D</v>
      </c>
      <c r="D43" s="19">
        <f t="shared" ca="1" si="0"/>
        <v>100</v>
      </c>
      <c r="E43" s="20">
        <f t="shared" si="21"/>
        <v>0</v>
      </c>
      <c r="F43" s="73"/>
      <c r="G43" s="74">
        <f t="shared" ca="1" si="20"/>
        <v>0</v>
      </c>
      <c r="H43" s="73"/>
      <c r="I43" s="74">
        <f t="shared" ca="1" si="2"/>
        <v>0</v>
      </c>
      <c r="J43" s="73"/>
      <c r="K43" s="113">
        <f t="shared" ca="1" si="11"/>
        <v>0</v>
      </c>
      <c r="L43" s="73"/>
      <c r="M43" s="113">
        <f t="shared" ca="1" si="12"/>
        <v>0</v>
      </c>
      <c r="N43" s="73"/>
      <c r="O43" s="113">
        <f t="shared" ca="1" si="13"/>
        <v>0</v>
      </c>
      <c r="P43" s="73"/>
      <c r="Q43" s="74">
        <f t="shared" ca="1" si="14"/>
        <v>0</v>
      </c>
      <c r="R43" s="73"/>
      <c r="S43" s="113">
        <f t="shared" ca="1" si="3"/>
        <v>0</v>
      </c>
      <c r="T43" s="73"/>
      <c r="U43" s="113">
        <f t="shared" ca="1" si="4"/>
        <v>0</v>
      </c>
      <c r="V43" s="73"/>
      <c r="W43" s="113">
        <f t="shared" ca="1" si="5"/>
        <v>0</v>
      </c>
      <c r="X43" s="101"/>
      <c r="Y43" s="74">
        <f t="shared" ca="1" si="6"/>
        <v>0</v>
      </c>
      <c r="Z43" s="73"/>
      <c r="AA43" s="113">
        <f t="shared" ca="1" si="15"/>
        <v>0</v>
      </c>
      <c r="AB43" s="101"/>
      <c r="AC43" s="113">
        <f t="shared" ca="1" si="16"/>
        <v>0</v>
      </c>
      <c r="AD43" s="101"/>
      <c r="AE43" s="113">
        <f t="shared" ca="1" si="17"/>
        <v>0</v>
      </c>
      <c r="AF43" s="73"/>
      <c r="AG43" s="74">
        <f t="shared" ca="1" si="7"/>
        <v>0</v>
      </c>
      <c r="AH43" s="73"/>
      <c r="AI43" s="74">
        <f t="shared" ca="1" si="8"/>
        <v>0</v>
      </c>
      <c r="AJ43" s="73"/>
      <c r="AK43" s="74">
        <f t="shared" ca="1" si="9"/>
        <v>0</v>
      </c>
      <c r="AL43" s="73"/>
      <c r="AM43" s="74">
        <f t="shared" ca="1" si="18"/>
        <v>0</v>
      </c>
      <c r="AN43" s="82">
        <f t="shared" ca="1" si="10"/>
        <v>0</v>
      </c>
      <c r="AO43" s="74"/>
      <c r="AP43" s="139">
        <f t="shared" ca="1" si="19"/>
        <v>0</v>
      </c>
    </row>
    <row r="44" spans="1:42" ht="15" customHeight="1" x14ac:dyDescent="0.2">
      <c r="A44" s="84" t="s">
        <v>237</v>
      </c>
      <c r="B44" t="s">
        <v>65</v>
      </c>
      <c r="C44" s="4" t="s">
        <v>7</v>
      </c>
      <c r="D44" s="19">
        <f t="shared" si="0"/>
        <v>75</v>
      </c>
      <c r="E44" s="20">
        <f t="shared" si="21"/>
        <v>0</v>
      </c>
      <c r="F44" s="73"/>
      <c r="G44" s="74">
        <f t="shared" si="20"/>
        <v>0</v>
      </c>
      <c r="H44" s="73"/>
      <c r="I44" s="74">
        <f t="shared" si="2"/>
        <v>0</v>
      </c>
      <c r="J44" s="73"/>
      <c r="K44" s="113">
        <f t="shared" si="11"/>
        <v>0</v>
      </c>
      <c r="L44" s="73"/>
      <c r="M44" s="113">
        <f t="shared" si="12"/>
        <v>0</v>
      </c>
      <c r="N44" s="73"/>
      <c r="O44" s="113">
        <f t="shared" si="13"/>
        <v>0</v>
      </c>
      <c r="P44" s="73"/>
      <c r="Q44" s="74">
        <f t="shared" si="14"/>
        <v>0</v>
      </c>
      <c r="R44" s="73"/>
      <c r="S44" s="113">
        <f t="shared" si="3"/>
        <v>0</v>
      </c>
      <c r="T44" s="73"/>
      <c r="U44" s="113">
        <f t="shared" si="4"/>
        <v>0</v>
      </c>
      <c r="V44" s="73"/>
      <c r="W44" s="113">
        <f t="shared" si="5"/>
        <v>0</v>
      </c>
      <c r="X44" s="101"/>
      <c r="Y44" s="74">
        <f t="shared" si="6"/>
        <v>0</v>
      </c>
      <c r="Z44" s="73"/>
      <c r="AA44" s="113">
        <f t="shared" si="15"/>
        <v>0</v>
      </c>
      <c r="AB44" s="101"/>
      <c r="AC44" s="113">
        <f t="shared" si="16"/>
        <v>0</v>
      </c>
      <c r="AD44" s="101"/>
      <c r="AE44" s="113">
        <f t="shared" si="17"/>
        <v>0</v>
      </c>
      <c r="AF44" s="73"/>
      <c r="AG44" s="74">
        <f t="shared" si="7"/>
        <v>0</v>
      </c>
      <c r="AH44" s="73"/>
      <c r="AI44" s="74">
        <f t="shared" si="8"/>
        <v>0</v>
      </c>
      <c r="AJ44" s="73"/>
      <c r="AK44" s="74">
        <f t="shared" si="9"/>
        <v>0</v>
      </c>
      <c r="AL44" s="73"/>
      <c r="AM44" s="74">
        <f t="shared" si="18"/>
        <v>0</v>
      </c>
      <c r="AN44" s="82">
        <f t="shared" si="10"/>
        <v>0</v>
      </c>
      <c r="AO44" s="74"/>
      <c r="AP44" s="139">
        <f t="shared" si="19"/>
        <v>0</v>
      </c>
    </row>
    <row r="45" spans="1:42" ht="15" customHeight="1" x14ac:dyDescent="0.2">
      <c r="A45" s="84" t="s">
        <v>212</v>
      </c>
      <c r="B45" t="s">
        <v>65</v>
      </c>
      <c r="C45" s="4" t="s">
        <v>5</v>
      </c>
      <c r="D45" s="19">
        <v>118</v>
      </c>
      <c r="E45" s="20">
        <f t="shared" si="21"/>
        <v>0</v>
      </c>
      <c r="F45" s="73"/>
      <c r="G45" s="74">
        <f t="shared" si="20"/>
        <v>0</v>
      </c>
      <c r="H45" s="73"/>
      <c r="I45" s="74">
        <f t="shared" si="2"/>
        <v>0</v>
      </c>
      <c r="J45" s="73"/>
      <c r="K45" s="113">
        <f t="shared" si="11"/>
        <v>0</v>
      </c>
      <c r="L45" s="73"/>
      <c r="M45" s="113">
        <f t="shared" si="12"/>
        <v>0</v>
      </c>
      <c r="N45" s="73"/>
      <c r="O45" s="113">
        <f t="shared" si="13"/>
        <v>0</v>
      </c>
      <c r="P45" s="73"/>
      <c r="Q45" s="74">
        <f t="shared" si="14"/>
        <v>0</v>
      </c>
      <c r="R45" s="73"/>
      <c r="S45" s="113">
        <f t="shared" si="3"/>
        <v>0</v>
      </c>
      <c r="T45" s="73"/>
      <c r="U45" s="113">
        <f t="shared" si="4"/>
        <v>0</v>
      </c>
      <c r="V45" s="73"/>
      <c r="W45" s="113">
        <f t="shared" si="5"/>
        <v>0</v>
      </c>
      <c r="X45" s="101"/>
      <c r="Y45" s="74">
        <f t="shared" si="6"/>
        <v>0</v>
      </c>
      <c r="Z45" s="73"/>
      <c r="AA45" s="113">
        <f t="shared" si="15"/>
        <v>0</v>
      </c>
      <c r="AB45" s="101"/>
      <c r="AC45" s="113">
        <f t="shared" si="16"/>
        <v>0</v>
      </c>
      <c r="AD45" s="101"/>
      <c r="AE45" s="113">
        <f t="shared" si="17"/>
        <v>0</v>
      </c>
      <c r="AF45" s="73"/>
      <c r="AG45" s="74">
        <v>0</v>
      </c>
      <c r="AH45" s="73"/>
      <c r="AI45" s="74">
        <v>0</v>
      </c>
      <c r="AJ45" s="73"/>
      <c r="AK45" s="74">
        <f t="shared" si="9"/>
        <v>0</v>
      </c>
      <c r="AL45" s="73"/>
      <c r="AM45" s="74">
        <f t="shared" si="18"/>
        <v>0</v>
      </c>
      <c r="AN45" s="82">
        <f t="shared" si="10"/>
        <v>0</v>
      </c>
      <c r="AO45" s="74"/>
      <c r="AP45" s="139">
        <f t="shared" si="19"/>
        <v>0</v>
      </c>
    </row>
    <row r="46" spans="1:42" ht="15.75" customHeight="1" x14ac:dyDescent="0.2">
      <c r="A46" s="90" t="s">
        <v>187</v>
      </c>
      <c r="B46" t="str">
        <f>IF($A46="","",INDEX('MA-Liste'!$D:$D,MATCH($A46,'MA-Liste'!$M:$M,FALSE)))</f>
        <v>AeBo</v>
      </c>
      <c r="C46" s="4" t="str">
        <f ca="1">IF($A46="","",INDEX(INDIRECT("'MA-Liste'!"&amp;$C$11),MATCH($A46,'MA-Liste'!$M:$M,FALSE)))</f>
        <v>D</v>
      </c>
      <c r="D46" s="19">
        <f t="shared" ca="1" si="0"/>
        <v>100</v>
      </c>
      <c r="E46" s="20">
        <f t="shared" si="21"/>
        <v>0</v>
      </c>
      <c r="F46" s="73"/>
      <c r="G46" s="74">
        <f t="shared" ca="1" si="20"/>
        <v>0</v>
      </c>
      <c r="H46" s="73"/>
      <c r="I46" s="74">
        <f t="shared" ca="1" si="2"/>
        <v>0</v>
      </c>
      <c r="J46" s="73"/>
      <c r="K46" s="113">
        <f t="shared" ca="1" si="11"/>
        <v>0</v>
      </c>
      <c r="L46" s="73"/>
      <c r="M46" s="113">
        <f t="shared" ca="1" si="12"/>
        <v>0</v>
      </c>
      <c r="N46" s="73"/>
      <c r="O46" s="113">
        <f t="shared" ca="1" si="13"/>
        <v>0</v>
      </c>
      <c r="P46" s="73"/>
      <c r="Q46" s="74">
        <f t="shared" ca="1" si="14"/>
        <v>0</v>
      </c>
      <c r="R46" s="73"/>
      <c r="S46" s="113">
        <f t="shared" ca="1" si="3"/>
        <v>0</v>
      </c>
      <c r="T46" s="73"/>
      <c r="U46" s="113">
        <f t="shared" ca="1" si="4"/>
        <v>0</v>
      </c>
      <c r="V46" s="73"/>
      <c r="W46" s="113">
        <f t="shared" ca="1" si="5"/>
        <v>0</v>
      </c>
      <c r="X46" s="101"/>
      <c r="Y46" s="74">
        <f t="shared" ca="1" si="6"/>
        <v>0</v>
      </c>
      <c r="Z46" s="73"/>
      <c r="AA46" s="113">
        <f t="shared" ca="1" si="15"/>
        <v>0</v>
      </c>
      <c r="AB46" s="101"/>
      <c r="AC46" s="113">
        <f t="shared" ca="1" si="16"/>
        <v>0</v>
      </c>
      <c r="AD46" s="101"/>
      <c r="AE46" s="113">
        <f t="shared" ca="1" si="17"/>
        <v>0</v>
      </c>
      <c r="AF46" s="73"/>
      <c r="AG46" s="74">
        <f t="shared" ref="AG46:AG53" ca="1" si="23">IF(D46="",0,D46*AF46)</f>
        <v>0</v>
      </c>
      <c r="AH46" s="73"/>
      <c r="AI46" s="74">
        <f t="shared" ref="AI46:AI53" ca="1" si="24">IF(D46="",0,D46*AH46)</f>
        <v>0</v>
      </c>
      <c r="AJ46" s="73"/>
      <c r="AK46" s="74">
        <f t="shared" ca="1" si="9"/>
        <v>0</v>
      </c>
      <c r="AL46" s="73"/>
      <c r="AM46" s="74">
        <f t="shared" ca="1" si="18"/>
        <v>0</v>
      </c>
      <c r="AN46" s="82">
        <f t="shared" ca="1" si="10"/>
        <v>0</v>
      </c>
      <c r="AO46" s="74"/>
      <c r="AP46" s="139">
        <f t="shared" ca="1" si="19"/>
        <v>0</v>
      </c>
    </row>
    <row r="47" spans="1:42" ht="15.75" customHeight="1" x14ac:dyDescent="0.2">
      <c r="A47" s="90" t="s">
        <v>144</v>
      </c>
      <c r="B47" t="s">
        <v>65</v>
      </c>
      <c r="C47" s="4" t="s">
        <v>6</v>
      </c>
      <c r="D47" s="19">
        <v>100</v>
      </c>
      <c r="E47" s="20">
        <f t="shared" si="21"/>
        <v>0</v>
      </c>
      <c r="F47" s="73"/>
      <c r="G47" s="74">
        <f t="shared" si="20"/>
        <v>0</v>
      </c>
      <c r="H47" s="73"/>
      <c r="I47" s="74">
        <f t="shared" si="2"/>
        <v>0</v>
      </c>
      <c r="J47" s="73"/>
      <c r="K47" s="113">
        <f t="shared" si="11"/>
        <v>0</v>
      </c>
      <c r="L47" s="73"/>
      <c r="M47" s="113">
        <f t="shared" si="12"/>
        <v>0</v>
      </c>
      <c r="N47" s="73"/>
      <c r="O47" s="113">
        <f t="shared" si="13"/>
        <v>0</v>
      </c>
      <c r="P47" s="73"/>
      <c r="Q47" s="74">
        <f t="shared" si="14"/>
        <v>0</v>
      </c>
      <c r="R47" s="73"/>
      <c r="S47" s="113">
        <f t="shared" si="3"/>
        <v>0</v>
      </c>
      <c r="T47" s="73"/>
      <c r="U47" s="113">
        <f t="shared" si="4"/>
        <v>0</v>
      </c>
      <c r="V47" s="73"/>
      <c r="W47" s="113">
        <f t="shared" si="5"/>
        <v>0</v>
      </c>
      <c r="X47" s="101"/>
      <c r="Y47" s="74">
        <f t="shared" si="6"/>
        <v>0</v>
      </c>
      <c r="Z47" s="73"/>
      <c r="AA47" s="113">
        <f t="shared" si="15"/>
        <v>0</v>
      </c>
      <c r="AB47" s="101"/>
      <c r="AC47" s="113">
        <f t="shared" si="16"/>
        <v>0</v>
      </c>
      <c r="AD47" s="101"/>
      <c r="AE47" s="113">
        <f t="shared" si="17"/>
        <v>0</v>
      </c>
      <c r="AF47" s="73"/>
      <c r="AG47" s="74">
        <f t="shared" si="23"/>
        <v>0</v>
      </c>
      <c r="AH47" s="73"/>
      <c r="AI47" s="74">
        <f t="shared" si="24"/>
        <v>0</v>
      </c>
      <c r="AJ47" s="73"/>
      <c r="AK47" s="74">
        <f t="shared" si="9"/>
        <v>0</v>
      </c>
      <c r="AL47" s="73"/>
      <c r="AM47" s="74">
        <f t="shared" si="18"/>
        <v>0</v>
      </c>
      <c r="AN47" s="82">
        <f t="shared" si="10"/>
        <v>0</v>
      </c>
      <c r="AO47" s="74"/>
      <c r="AP47" s="139">
        <f t="shared" si="19"/>
        <v>0</v>
      </c>
    </row>
    <row r="48" spans="1:42" ht="15" customHeight="1" x14ac:dyDescent="0.2">
      <c r="A48" s="84" t="s">
        <v>188</v>
      </c>
      <c r="B48" t="str">
        <f>IF($A48="","",INDEX('MA-Liste'!$D:$D,MATCH($A48,'MA-Liste'!$M:$M,FALSE)))</f>
        <v>AeBo</v>
      </c>
      <c r="C48" s="4" t="str">
        <f ca="1">IF($A48="","",INDEX(INDIRECT("'MA-Liste'!"&amp;$C$11),MATCH($A48,'MA-Liste'!$M:$M,FALSE)))</f>
        <v>C</v>
      </c>
      <c r="D48" s="19">
        <f t="shared" ca="1" si="0"/>
        <v>118</v>
      </c>
      <c r="E48" s="20">
        <f t="shared" si="21"/>
        <v>0</v>
      </c>
      <c r="F48" s="73"/>
      <c r="G48" s="74">
        <f t="shared" ca="1" si="20"/>
        <v>0</v>
      </c>
      <c r="H48" s="73"/>
      <c r="I48" s="74">
        <f t="shared" ca="1" si="2"/>
        <v>0</v>
      </c>
      <c r="J48" s="73"/>
      <c r="K48" s="113">
        <f t="shared" ca="1" si="11"/>
        <v>0</v>
      </c>
      <c r="L48" s="73"/>
      <c r="M48" s="113">
        <f t="shared" ca="1" si="12"/>
        <v>0</v>
      </c>
      <c r="N48" s="73"/>
      <c r="O48" s="113">
        <f t="shared" ca="1" si="13"/>
        <v>0</v>
      </c>
      <c r="P48" s="73"/>
      <c r="Q48" s="74">
        <f t="shared" ca="1" si="14"/>
        <v>0</v>
      </c>
      <c r="R48" s="73"/>
      <c r="S48" s="113">
        <f t="shared" ca="1" si="3"/>
        <v>0</v>
      </c>
      <c r="T48" s="73"/>
      <c r="U48" s="113">
        <f t="shared" ca="1" si="4"/>
        <v>0</v>
      </c>
      <c r="V48" s="73"/>
      <c r="W48" s="113">
        <f t="shared" ca="1" si="5"/>
        <v>0</v>
      </c>
      <c r="X48" s="101"/>
      <c r="Y48" s="74">
        <f t="shared" ca="1" si="6"/>
        <v>0</v>
      </c>
      <c r="Z48" s="73"/>
      <c r="AA48" s="113">
        <f t="shared" ca="1" si="15"/>
        <v>0</v>
      </c>
      <c r="AB48" s="101"/>
      <c r="AC48" s="113">
        <f t="shared" ca="1" si="16"/>
        <v>0</v>
      </c>
      <c r="AD48" s="101"/>
      <c r="AE48" s="113">
        <f t="shared" ca="1" si="17"/>
        <v>0</v>
      </c>
      <c r="AF48" s="73"/>
      <c r="AG48" s="74">
        <f t="shared" ca="1" si="23"/>
        <v>0</v>
      </c>
      <c r="AH48" s="73"/>
      <c r="AI48" s="74">
        <f t="shared" ca="1" si="24"/>
        <v>0</v>
      </c>
      <c r="AJ48" s="73"/>
      <c r="AK48" s="74">
        <f t="shared" ca="1" si="9"/>
        <v>0</v>
      </c>
      <c r="AL48" s="73"/>
      <c r="AM48" s="74">
        <f t="shared" ca="1" si="18"/>
        <v>0</v>
      </c>
      <c r="AN48" s="82">
        <f t="shared" ca="1" si="10"/>
        <v>0</v>
      </c>
      <c r="AO48" s="74"/>
      <c r="AP48" s="139">
        <f t="shared" ca="1" si="19"/>
        <v>0</v>
      </c>
    </row>
    <row r="49" spans="1:42" ht="15" customHeight="1" x14ac:dyDescent="0.2">
      <c r="A49" s="84" t="s">
        <v>213</v>
      </c>
      <c r="B49" t="s">
        <v>65</v>
      </c>
      <c r="C49" s="4" t="s">
        <v>7</v>
      </c>
      <c r="D49" s="19">
        <v>75</v>
      </c>
      <c r="E49" s="20">
        <f t="shared" si="21"/>
        <v>36</v>
      </c>
      <c r="F49" s="73"/>
      <c r="G49" s="74">
        <f t="shared" si="20"/>
        <v>0</v>
      </c>
      <c r="H49" s="73"/>
      <c r="I49" s="74">
        <f t="shared" si="2"/>
        <v>0</v>
      </c>
      <c r="J49" s="73"/>
      <c r="K49" s="113">
        <f t="shared" si="11"/>
        <v>0</v>
      </c>
      <c r="L49" s="73"/>
      <c r="M49" s="113">
        <f t="shared" si="12"/>
        <v>0</v>
      </c>
      <c r="N49" s="73">
        <v>36</v>
      </c>
      <c r="O49" s="113">
        <f t="shared" si="13"/>
        <v>2700</v>
      </c>
      <c r="P49" s="73"/>
      <c r="Q49" s="74">
        <f t="shared" si="14"/>
        <v>0</v>
      </c>
      <c r="R49" s="73"/>
      <c r="S49" s="113">
        <f t="shared" si="3"/>
        <v>0</v>
      </c>
      <c r="T49" s="73"/>
      <c r="U49" s="113">
        <f t="shared" si="4"/>
        <v>0</v>
      </c>
      <c r="V49" s="73"/>
      <c r="W49" s="113">
        <f t="shared" si="5"/>
        <v>0</v>
      </c>
      <c r="X49" s="101"/>
      <c r="Y49" s="74">
        <f t="shared" si="6"/>
        <v>0</v>
      </c>
      <c r="Z49" s="73"/>
      <c r="AA49" s="113">
        <f t="shared" si="15"/>
        <v>0</v>
      </c>
      <c r="AB49" s="101"/>
      <c r="AC49" s="113">
        <f t="shared" si="16"/>
        <v>0</v>
      </c>
      <c r="AD49" s="101"/>
      <c r="AE49" s="113">
        <f t="shared" si="17"/>
        <v>0</v>
      </c>
      <c r="AF49" s="73"/>
      <c r="AG49" s="74">
        <f t="shared" si="23"/>
        <v>0</v>
      </c>
      <c r="AH49" s="73"/>
      <c r="AI49" s="74">
        <f t="shared" si="24"/>
        <v>0</v>
      </c>
      <c r="AJ49" s="73"/>
      <c r="AK49" s="74">
        <f t="shared" si="9"/>
        <v>0</v>
      </c>
      <c r="AL49" s="73"/>
      <c r="AM49" s="74">
        <f t="shared" si="18"/>
        <v>0</v>
      </c>
      <c r="AN49" s="82">
        <f t="shared" si="10"/>
        <v>2700</v>
      </c>
      <c r="AO49" s="74"/>
      <c r="AP49" s="139">
        <f t="shared" si="19"/>
        <v>2700</v>
      </c>
    </row>
    <row r="50" spans="1:42" ht="15" customHeight="1" x14ac:dyDescent="0.2">
      <c r="A50" s="84" t="s">
        <v>216</v>
      </c>
      <c r="B50" t="s">
        <v>65</v>
      </c>
      <c r="C50" s="18" t="s">
        <v>6</v>
      </c>
      <c r="D50" s="19">
        <v>100</v>
      </c>
      <c r="E50" s="20">
        <f t="shared" si="21"/>
        <v>0</v>
      </c>
      <c r="F50" s="73"/>
      <c r="G50" s="74">
        <f t="shared" si="20"/>
        <v>0</v>
      </c>
      <c r="H50" s="73"/>
      <c r="I50" s="74">
        <f t="shared" si="2"/>
        <v>0</v>
      </c>
      <c r="J50" s="73"/>
      <c r="K50" s="113">
        <f t="shared" si="11"/>
        <v>0</v>
      </c>
      <c r="L50" s="73"/>
      <c r="M50" s="113">
        <f t="shared" si="12"/>
        <v>0</v>
      </c>
      <c r="N50" s="73"/>
      <c r="O50" s="113">
        <f t="shared" si="13"/>
        <v>0</v>
      </c>
      <c r="P50" s="73"/>
      <c r="Q50" s="74">
        <f t="shared" si="14"/>
        <v>0</v>
      </c>
      <c r="R50" s="73"/>
      <c r="S50" s="113">
        <f t="shared" si="3"/>
        <v>0</v>
      </c>
      <c r="T50" s="73"/>
      <c r="U50" s="113">
        <f t="shared" si="4"/>
        <v>0</v>
      </c>
      <c r="V50" s="73"/>
      <c r="W50" s="113">
        <f t="shared" si="5"/>
        <v>0</v>
      </c>
      <c r="X50" s="101"/>
      <c r="Y50" s="74">
        <f t="shared" si="6"/>
        <v>0</v>
      </c>
      <c r="Z50" s="73"/>
      <c r="AA50" s="113">
        <f t="shared" si="15"/>
        <v>0</v>
      </c>
      <c r="AB50" s="101"/>
      <c r="AC50" s="113">
        <f t="shared" si="16"/>
        <v>0</v>
      </c>
      <c r="AD50" s="101"/>
      <c r="AE50" s="113">
        <f t="shared" si="17"/>
        <v>0</v>
      </c>
      <c r="AF50" s="73"/>
      <c r="AG50" s="74">
        <f t="shared" si="23"/>
        <v>0</v>
      </c>
      <c r="AH50" s="73"/>
      <c r="AI50" s="74">
        <f t="shared" si="24"/>
        <v>0</v>
      </c>
      <c r="AJ50" s="73"/>
      <c r="AK50" s="74">
        <f t="shared" si="9"/>
        <v>0</v>
      </c>
      <c r="AL50" s="73"/>
      <c r="AM50" s="74">
        <f t="shared" si="18"/>
        <v>0</v>
      </c>
      <c r="AN50" s="82">
        <f t="shared" si="10"/>
        <v>0</v>
      </c>
      <c r="AO50" s="74"/>
      <c r="AP50" s="139">
        <f t="shared" si="19"/>
        <v>0</v>
      </c>
    </row>
    <row r="51" spans="1:42" ht="15" customHeight="1" x14ac:dyDescent="0.2">
      <c r="A51" s="84" t="s">
        <v>191</v>
      </c>
      <c r="B51" t="str">
        <f>IF($A51="","",INDEX('MA-Liste'!$D:$D,MATCH($A51,'MA-Liste'!$M:$M,FALSE)))</f>
        <v>AeBo</v>
      </c>
      <c r="C51" s="4" t="str">
        <f ca="1">IF($A51="","",INDEX(INDIRECT("'MA-Liste'!"&amp;$C$11),MATCH($A51,'MA-Liste'!$M:$M,FALSE)))</f>
        <v>B</v>
      </c>
      <c r="D51" s="19">
        <f t="shared" ca="1" si="0"/>
        <v>140</v>
      </c>
      <c r="E51" s="20">
        <f t="shared" si="21"/>
        <v>0</v>
      </c>
      <c r="F51" s="73"/>
      <c r="G51" s="74">
        <f t="shared" ca="1" si="20"/>
        <v>0</v>
      </c>
      <c r="H51" s="73"/>
      <c r="I51" s="74">
        <f t="shared" ca="1" si="2"/>
        <v>0</v>
      </c>
      <c r="J51" s="73"/>
      <c r="K51" s="113">
        <f t="shared" ca="1" si="11"/>
        <v>0</v>
      </c>
      <c r="L51" s="73"/>
      <c r="M51" s="113">
        <f t="shared" ca="1" si="12"/>
        <v>0</v>
      </c>
      <c r="N51" s="73"/>
      <c r="O51" s="113">
        <f t="shared" ca="1" si="13"/>
        <v>0</v>
      </c>
      <c r="P51" s="73"/>
      <c r="Q51" s="74">
        <f t="shared" ca="1" si="14"/>
        <v>0</v>
      </c>
      <c r="R51" s="73"/>
      <c r="S51" s="113">
        <f t="shared" ca="1" si="3"/>
        <v>0</v>
      </c>
      <c r="T51" s="73"/>
      <c r="U51" s="113">
        <f t="shared" ca="1" si="4"/>
        <v>0</v>
      </c>
      <c r="V51" s="73"/>
      <c r="W51" s="113">
        <f t="shared" ca="1" si="5"/>
        <v>0</v>
      </c>
      <c r="X51" s="101"/>
      <c r="Y51" s="74">
        <f t="shared" ca="1" si="6"/>
        <v>0</v>
      </c>
      <c r="Z51" s="73"/>
      <c r="AA51" s="113">
        <f t="shared" ca="1" si="15"/>
        <v>0</v>
      </c>
      <c r="AB51" s="101"/>
      <c r="AC51" s="113">
        <f t="shared" ca="1" si="16"/>
        <v>0</v>
      </c>
      <c r="AD51" s="101"/>
      <c r="AE51" s="113">
        <f t="shared" ca="1" si="17"/>
        <v>0</v>
      </c>
      <c r="AF51" s="73"/>
      <c r="AG51" s="74">
        <f t="shared" ca="1" si="23"/>
        <v>0</v>
      </c>
      <c r="AH51" s="73"/>
      <c r="AI51" s="74">
        <f t="shared" ca="1" si="24"/>
        <v>0</v>
      </c>
      <c r="AJ51" s="73"/>
      <c r="AK51" s="74">
        <f t="shared" ca="1" si="9"/>
        <v>0</v>
      </c>
      <c r="AL51" s="73"/>
      <c r="AM51" s="74">
        <f t="shared" ca="1" si="18"/>
        <v>0</v>
      </c>
      <c r="AN51" s="82">
        <f t="shared" ca="1" si="10"/>
        <v>0</v>
      </c>
      <c r="AO51" s="74"/>
      <c r="AP51" s="139">
        <f t="shared" ca="1" si="19"/>
        <v>0</v>
      </c>
    </row>
    <row r="52" spans="1:42" ht="15" customHeight="1" x14ac:dyDescent="0.2">
      <c r="A52" s="84" t="s">
        <v>219</v>
      </c>
      <c r="B52" s="14" t="s">
        <v>65</v>
      </c>
      <c r="C52" s="18" t="s">
        <v>6</v>
      </c>
      <c r="D52" s="19">
        <v>100</v>
      </c>
      <c r="E52" s="20">
        <f t="shared" si="21"/>
        <v>1.75</v>
      </c>
      <c r="F52" s="73"/>
      <c r="G52" s="74">
        <f t="shared" si="20"/>
        <v>0</v>
      </c>
      <c r="H52" s="73"/>
      <c r="I52" s="74">
        <f t="shared" si="2"/>
        <v>0</v>
      </c>
      <c r="J52" s="73"/>
      <c r="K52" s="113">
        <f t="shared" si="11"/>
        <v>0</v>
      </c>
      <c r="L52" s="73"/>
      <c r="M52" s="113">
        <f t="shared" si="12"/>
        <v>0</v>
      </c>
      <c r="N52" s="73">
        <v>1.75</v>
      </c>
      <c r="O52" s="113">
        <f t="shared" si="13"/>
        <v>175</v>
      </c>
      <c r="P52" s="73"/>
      <c r="Q52" s="74">
        <f t="shared" si="14"/>
        <v>0</v>
      </c>
      <c r="R52" s="73"/>
      <c r="S52" s="113">
        <f t="shared" si="3"/>
        <v>0</v>
      </c>
      <c r="T52" s="73"/>
      <c r="U52" s="113">
        <f t="shared" si="4"/>
        <v>0</v>
      </c>
      <c r="V52" s="73"/>
      <c r="W52" s="113">
        <f t="shared" si="5"/>
        <v>0</v>
      </c>
      <c r="X52" s="101"/>
      <c r="Y52" s="74">
        <f t="shared" si="6"/>
        <v>0</v>
      </c>
      <c r="Z52" s="73"/>
      <c r="AA52" s="113">
        <f t="shared" si="15"/>
        <v>0</v>
      </c>
      <c r="AB52" s="101"/>
      <c r="AC52" s="113">
        <f>IF($D52="",0,$D52*AB52)</f>
        <v>0</v>
      </c>
      <c r="AD52" s="101"/>
      <c r="AE52" s="113">
        <f>IF($D52="",0,$D52*AD52)</f>
        <v>0</v>
      </c>
      <c r="AF52" s="73"/>
      <c r="AG52" s="74">
        <f t="shared" si="23"/>
        <v>0</v>
      </c>
      <c r="AH52" s="73"/>
      <c r="AI52" s="74">
        <f t="shared" si="24"/>
        <v>0</v>
      </c>
      <c r="AJ52" s="73"/>
      <c r="AK52" s="74">
        <f t="shared" si="9"/>
        <v>0</v>
      </c>
      <c r="AL52" s="73"/>
      <c r="AM52" s="74">
        <f t="shared" si="18"/>
        <v>0</v>
      </c>
      <c r="AN52" s="82">
        <f t="shared" si="10"/>
        <v>175</v>
      </c>
      <c r="AO52" s="74"/>
      <c r="AP52" s="139">
        <f t="shared" si="19"/>
        <v>175</v>
      </c>
    </row>
    <row r="53" spans="1:42" ht="15" customHeight="1" x14ac:dyDescent="0.2">
      <c r="A53" s="84" t="s">
        <v>220</v>
      </c>
      <c r="B53" s="14" t="s">
        <v>65</v>
      </c>
      <c r="C53" s="18" t="s">
        <v>8</v>
      </c>
      <c r="D53" s="19">
        <v>60</v>
      </c>
      <c r="E53" s="20">
        <f t="shared" si="21"/>
        <v>0</v>
      </c>
      <c r="F53" s="73"/>
      <c r="G53" s="74">
        <f t="shared" si="20"/>
        <v>0</v>
      </c>
      <c r="H53" s="73"/>
      <c r="I53" s="74">
        <f t="shared" si="2"/>
        <v>0</v>
      </c>
      <c r="J53" s="73"/>
      <c r="K53" s="113">
        <f t="shared" si="11"/>
        <v>0</v>
      </c>
      <c r="L53" s="73"/>
      <c r="M53" s="113">
        <f t="shared" si="12"/>
        <v>0</v>
      </c>
      <c r="N53" s="73"/>
      <c r="O53" s="113">
        <f t="shared" si="13"/>
        <v>0</v>
      </c>
      <c r="P53" s="73"/>
      <c r="Q53" s="74">
        <f t="shared" si="14"/>
        <v>0</v>
      </c>
      <c r="R53" s="73"/>
      <c r="S53" s="113">
        <f t="shared" si="3"/>
        <v>0</v>
      </c>
      <c r="T53" s="73"/>
      <c r="U53" s="113">
        <f t="shared" si="4"/>
        <v>0</v>
      </c>
      <c r="V53" s="73"/>
      <c r="W53" s="113">
        <f t="shared" si="5"/>
        <v>0</v>
      </c>
      <c r="X53" s="101"/>
      <c r="Y53" s="74">
        <f t="shared" si="6"/>
        <v>0</v>
      </c>
      <c r="Z53" s="73"/>
      <c r="AA53" s="113">
        <f t="shared" si="15"/>
        <v>0</v>
      </c>
      <c r="AB53" s="101"/>
      <c r="AC53" s="113">
        <f t="shared" si="16"/>
        <v>0</v>
      </c>
      <c r="AD53" s="101"/>
      <c r="AE53" s="113">
        <f t="shared" ref="AE53:AE83" si="25">IF($D53="",0,$D53*AD53)</f>
        <v>0</v>
      </c>
      <c r="AF53" s="73"/>
      <c r="AG53" s="74">
        <f t="shared" si="23"/>
        <v>0</v>
      </c>
      <c r="AH53" s="73"/>
      <c r="AI53" s="74">
        <f t="shared" si="24"/>
        <v>0</v>
      </c>
      <c r="AJ53" s="73"/>
      <c r="AK53" s="74">
        <f t="shared" si="9"/>
        <v>0</v>
      </c>
      <c r="AL53" s="73"/>
      <c r="AM53" s="74">
        <f t="shared" si="18"/>
        <v>0</v>
      </c>
      <c r="AN53" s="82">
        <f t="shared" si="10"/>
        <v>0</v>
      </c>
      <c r="AO53" s="74"/>
      <c r="AP53" s="139">
        <f t="shared" si="19"/>
        <v>0</v>
      </c>
    </row>
    <row r="54" spans="1:42" ht="15" customHeight="1" x14ac:dyDescent="0.2">
      <c r="A54" s="84" t="s">
        <v>217</v>
      </c>
      <c r="B54" s="14" t="s">
        <v>65</v>
      </c>
      <c r="C54" s="18" t="s">
        <v>9</v>
      </c>
      <c r="D54" s="19">
        <v>35</v>
      </c>
      <c r="E54" s="20">
        <f t="shared" si="21"/>
        <v>0</v>
      </c>
      <c r="F54" s="73"/>
      <c r="G54" s="74">
        <f t="shared" si="20"/>
        <v>0</v>
      </c>
      <c r="H54" s="73"/>
      <c r="I54" s="74">
        <f t="shared" si="2"/>
        <v>0</v>
      </c>
      <c r="J54" s="73"/>
      <c r="K54" s="113">
        <f t="shared" si="11"/>
        <v>0</v>
      </c>
      <c r="L54" s="73"/>
      <c r="M54" s="113">
        <f t="shared" si="12"/>
        <v>0</v>
      </c>
      <c r="N54" s="73"/>
      <c r="O54" s="113">
        <f t="shared" si="13"/>
        <v>0</v>
      </c>
      <c r="P54" s="73"/>
      <c r="Q54" s="74">
        <f t="shared" si="14"/>
        <v>0</v>
      </c>
      <c r="R54" s="73"/>
      <c r="S54" s="113">
        <f t="shared" si="3"/>
        <v>0</v>
      </c>
      <c r="T54" s="73"/>
      <c r="U54" s="113">
        <f t="shared" si="4"/>
        <v>0</v>
      </c>
      <c r="V54" s="73"/>
      <c r="W54" s="113">
        <f t="shared" si="5"/>
        <v>0</v>
      </c>
      <c r="X54" s="101"/>
      <c r="Y54" s="74">
        <f t="shared" si="6"/>
        <v>0</v>
      </c>
      <c r="Z54" s="73"/>
      <c r="AA54" s="113">
        <f t="shared" si="15"/>
        <v>0</v>
      </c>
      <c r="AB54" s="101"/>
      <c r="AC54" s="113">
        <f t="shared" si="16"/>
        <v>0</v>
      </c>
      <c r="AD54" s="101"/>
      <c r="AE54" s="113">
        <f t="shared" si="25"/>
        <v>0</v>
      </c>
      <c r="AF54" s="73"/>
      <c r="AG54" s="74">
        <v>0</v>
      </c>
      <c r="AH54" s="73"/>
      <c r="AI54" s="74">
        <v>0</v>
      </c>
      <c r="AJ54" s="73"/>
      <c r="AK54" s="74">
        <f t="shared" si="9"/>
        <v>0</v>
      </c>
      <c r="AL54" s="73"/>
      <c r="AM54" s="74">
        <f t="shared" si="18"/>
        <v>0</v>
      </c>
      <c r="AN54" s="82">
        <f t="shared" si="10"/>
        <v>0</v>
      </c>
      <c r="AO54" s="74"/>
      <c r="AP54" s="139">
        <f t="shared" si="19"/>
        <v>0</v>
      </c>
    </row>
    <row r="55" spans="1:42" ht="15" customHeight="1" x14ac:dyDescent="0.2">
      <c r="A55" s="84" t="s">
        <v>194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D</v>
      </c>
      <c r="D55" s="19">
        <f t="shared" ca="1" si="0"/>
        <v>100</v>
      </c>
      <c r="E55" s="20">
        <f t="shared" si="21"/>
        <v>0</v>
      </c>
      <c r="F55" s="73"/>
      <c r="G55" s="74">
        <f t="shared" ca="1" si="20"/>
        <v>0</v>
      </c>
      <c r="H55" s="73"/>
      <c r="I55" s="74">
        <f t="shared" ca="1" si="2"/>
        <v>0</v>
      </c>
      <c r="J55" s="73"/>
      <c r="K55" s="113">
        <f t="shared" ca="1" si="11"/>
        <v>0</v>
      </c>
      <c r="L55" s="73"/>
      <c r="M55" s="113">
        <f t="shared" ca="1" si="12"/>
        <v>0</v>
      </c>
      <c r="N55" s="73"/>
      <c r="O55" s="113">
        <f t="shared" ca="1" si="13"/>
        <v>0</v>
      </c>
      <c r="P55" s="73"/>
      <c r="Q55" s="74">
        <f t="shared" ca="1" si="14"/>
        <v>0</v>
      </c>
      <c r="R55" s="73"/>
      <c r="S55" s="113">
        <f t="shared" ca="1" si="3"/>
        <v>0</v>
      </c>
      <c r="T55" s="73"/>
      <c r="U55" s="113">
        <f t="shared" ca="1" si="4"/>
        <v>0</v>
      </c>
      <c r="V55" s="73"/>
      <c r="W55" s="113">
        <f t="shared" ca="1" si="5"/>
        <v>0</v>
      </c>
      <c r="X55" s="101"/>
      <c r="Y55" s="74">
        <f t="shared" ca="1" si="6"/>
        <v>0</v>
      </c>
      <c r="Z55" s="73"/>
      <c r="AA55" s="113">
        <f t="shared" ca="1" si="15"/>
        <v>0</v>
      </c>
      <c r="AB55" s="101"/>
      <c r="AC55" s="113">
        <f t="shared" ca="1" si="16"/>
        <v>0</v>
      </c>
      <c r="AD55" s="101"/>
      <c r="AE55" s="113">
        <f t="shared" ca="1" si="25"/>
        <v>0</v>
      </c>
      <c r="AF55" s="73"/>
      <c r="AG55" s="74">
        <v>0</v>
      </c>
      <c r="AH55" s="73"/>
      <c r="AI55" s="74">
        <f t="shared" ref="AI55:AI103" ca="1" si="26">IF(D55="",0,D55*AH55)</f>
        <v>0</v>
      </c>
      <c r="AJ55" s="73"/>
      <c r="AK55" s="74">
        <f t="shared" ca="1" si="9"/>
        <v>0</v>
      </c>
      <c r="AL55" s="73"/>
      <c r="AM55" s="74">
        <f t="shared" ca="1" si="18"/>
        <v>0</v>
      </c>
      <c r="AN55" s="82">
        <f t="shared" ca="1" si="10"/>
        <v>0</v>
      </c>
      <c r="AO55" s="74"/>
      <c r="AP55" s="139">
        <f t="shared" ca="1" si="19"/>
        <v>0</v>
      </c>
    </row>
    <row r="56" spans="1:42" ht="15" customHeight="1" x14ac:dyDescent="0.2">
      <c r="A56" s="84" t="s">
        <v>215</v>
      </c>
      <c r="B56" t="str">
        <f>IF($A56="","",INDEX('MA-Liste'!$D:$D,MATCH($A56,'MA-Liste'!$M:$M,FALSE)))</f>
        <v>AeBo</v>
      </c>
      <c r="C56" s="4" t="str">
        <f ca="1">IF($A56="","",INDEX(INDIRECT("'MA-Liste'!"&amp;$C$11),MATCH($A56,'MA-Liste'!$M:$M,FALSE)))</f>
        <v>D</v>
      </c>
      <c r="D56" s="19">
        <f t="shared" ca="1" si="0"/>
        <v>100</v>
      </c>
      <c r="E56" s="20">
        <f t="shared" si="21"/>
        <v>0</v>
      </c>
      <c r="F56" s="73"/>
      <c r="G56" s="74">
        <f t="shared" ca="1" si="20"/>
        <v>0</v>
      </c>
      <c r="H56" s="73"/>
      <c r="I56" s="74">
        <f t="shared" ca="1" si="2"/>
        <v>0</v>
      </c>
      <c r="J56" s="73"/>
      <c r="K56" s="113">
        <f t="shared" ca="1" si="11"/>
        <v>0</v>
      </c>
      <c r="L56" s="73"/>
      <c r="M56" s="113">
        <f t="shared" ca="1" si="12"/>
        <v>0</v>
      </c>
      <c r="N56" s="73"/>
      <c r="O56" s="113">
        <f t="shared" ca="1" si="13"/>
        <v>0</v>
      </c>
      <c r="P56" s="73"/>
      <c r="Q56" s="74">
        <f t="shared" ca="1" si="14"/>
        <v>0</v>
      </c>
      <c r="R56" s="73"/>
      <c r="S56" s="113">
        <f t="shared" ca="1" si="3"/>
        <v>0</v>
      </c>
      <c r="T56" s="73"/>
      <c r="U56" s="113">
        <f t="shared" ca="1" si="4"/>
        <v>0</v>
      </c>
      <c r="V56" s="73"/>
      <c r="W56" s="113">
        <f t="shared" ca="1" si="5"/>
        <v>0</v>
      </c>
      <c r="X56" s="101"/>
      <c r="Y56" s="74">
        <f t="shared" ca="1" si="6"/>
        <v>0</v>
      </c>
      <c r="Z56" s="73"/>
      <c r="AA56" s="113">
        <f t="shared" ca="1" si="15"/>
        <v>0</v>
      </c>
      <c r="AB56" s="101"/>
      <c r="AC56" s="113">
        <f t="shared" ca="1" si="16"/>
        <v>0</v>
      </c>
      <c r="AD56" s="101"/>
      <c r="AE56" s="113">
        <f t="shared" ca="1" si="25"/>
        <v>0</v>
      </c>
      <c r="AF56" s="73"/>
      <c r="AG56" s="74">
        <v>0</v>
      </c>
      <c r="AH56" s="73"/>
      <c r="AI56" s="74">
        <f t="shared" ca="1" si="26"/>
        <v>0</v>
      </c>
      <c r="AJ56" s="73"/>
      <c r="AK56" s="74">
        <f t="shared" ca="1" si="9"/>
        <v>0</v>
      </c>
      <c r="AL56" s="73"/>
      <c r="AM56" s="74">
        <f t="shared" ca="1" si="18"/>
        <v>0</v>
      </c>
      <c r="AN56" s="82">
        <f t="shared" ca="1" si="10"/>
        <v>0</v>
      </c>
      <c r="AO56" s="74"/>
      <c r="AP56" s="139">
        <f t="shared" ca="1" si="19"/>
        <v>0</v>
      </c>
    </row>
    <row r="57" spans="1:42" ht="15" customHeight="1" x14ac:dyDescent="0.2">
      <c r="A57" s="84" t="s">
        <v>226</v>
      </c>
      <c r="B57" t="str">
        <f>IF($A57="","",INDEX('MA-Liste'!$D:$D,MATCH($A57,'MA-Liste'!$M:$M,FALSE)))</f>
        <v>AeBo</v>
      </c>
      <c r="C57" s="4" t="str">
        <f ca="1">IF($A57="","",INDEX(INDIRECT("'MA-Liste'!"&amp;$C$11),MATCH($A57,'MA-Liste'!$M:$M,FALSE)))</f>
        <v>B</v>
      </c>
      <c r="D57" s="19">
        <f t="shared" ca="1" si="0"/>
        <v>140</v>
      </c>
      <c r="E57" s="20">
        <f t="shared" si="21"/>
        <v>0</v>
      </c>
      <c r="F57" s="73"/>
      <c r="G57" s="74">
        <f t="shared" ca="1" si="20"/>
        <v>0</v>
      </c>
      <c r="H57" s="73"/>
      <c r="I57" s="74">
        <f t="shared" ca="1" si="2"/>
        <v>0</v>
      </c>
      <c r="J57" s="73"/>
      <c r="K57" s="113">
        <f t="shared" ca="1" si="11"/>
        <v>0</v>
      </c>
      <c r="L57" s="73"/>
      <c r="M57" s="113">
        <f t="shared" ca="1" si="12"/>
        <v>0</v>
      </c>
      <c r="N57" s="73"/>
      <c r="O57" s="113">
        <f t="shared" ca="1" si="13"/>
        <v>0</v>
      </c>
      <c r="P57" s="73"/>
      <c r="Q57" s="74">
        <f t="shared" ca="1" si="14"/>
        <v>0</v>
      </c>
      <c r="R57" s="73"/>
      <c r="S57" s="113">
        <f t="shared" ca="1" si="3"/>
        <v>0</v>
      </c>
      <c r="T57" s="73"/>
      <c r="U57" s="113">
        <f t="shared" ca="1" si="4"/>
        <v>0</v>
      </c>
      <c r="V57" s="73"/>
      <c r="W57" s="113">
        <f t="shared" ca="1" si="5"/>
        <v>0</v>
      </c>
      <c r="X57" s="101"/>
      <c r="Y57" s="74">
        <f t="shared" ca="1" si="6"/>
        <v>0</v>
      </c>
      <c r="Z57" s="73"/>
      <c r="AA57" s="113">
        <f t="shared" ca="1" si="15"/>
        <v>0</v>
      </c>
      <c r="AB57" s="101"/>
      <c r="AC57" s="113">
        <f t="shared" ca="1" si="16"/>
        <v>0</v>
      </c>
      <c r="AD57" s="101"/>
      <c r="AE57" s="113">
        <f t="shared" ca="1" si="25"/>
        <v>0</v>
      </c>
      <c r="AF57" s="73"/>
      <c r="AG57" s="74">
        <v>0</v>
      </c>
      <c r="AH57" s="73"/>
      <c r="AI57" s="74">
        <f t="shared" ca="1" si="26"/>
        <v>0</v>
      </c>
      <c r="AJ57" s="73"/>
      <c r="AK57" s="74">
        <f t="shared" ca="1" si="9"/>
        <v>0</v>
      </c>
      <c r="AL57" s="73"/>
      <c r="AM57" s="74">
        <f t="shared" ca="1" si="18"/>
        <v>0</v>
      </c>
      <c r="AN57" s="82">
        <f t="shared" ca="1" si="10"/>
        <v>0</v>
      </c>
      <c r="AO57" s="74"/>
      <c r="AP57" s="139">
        <f t="shared" ca="1" si="19"/>
        <v>0</v>
      </c>
    </row>
    <row r="58" spans="1:42" ht="15" customHeight="1" x14ac:dyDescent="0.2">
      <c r="A58" s="84" t="s">
        <v>163</v>
      </c>
      <c r="B58" t="str">
        <f>IF($A58="","",INDEX('MA-Liste'!$D:$D,MATCH($A58,'MA-Liste'!$M:$M,FALSE)))</f>
        <v>AeBo</v>
      </c>
      <c r="C58" s="4" t="str">
        <f ca="1">IF($A58="","",INDEX(INDIRECT("'MA-Liste'!"&amp;$C$11),MATCH($A58,'MA-Liste'!$M:$M,FALSE)))</f>
        <v>B</v>
      </c>
      <c r="D58" s="19">
        <f t="shared" ca="1" si="0"/>
        <v>140</v>
      </c>
      <c r="E58" s="20">
        <f t="shared" si="21"/>
        <v>0</v>
      </c>
      <c r="F58" s="73"/>
      <c r="G58" s="74">
        <f t="shared" ca="1" si="20"/>
        <v>0</v>
      </c>
      <c r="H58" s="73"/>
      <c r="I58" s="74">
        <f t="shared" ca="1" si="2"/>
        <v>0</v>
      </c>
      <c r="J58" s="73"/>
      <c r="K58" s="113">
        <f t="shared" ca="1" si="11"/>
        <v>0</v>
      </c>
      <c r="L58" s="73"/>
      <c r="M58" s="113">
        <f t="shared" ca="1" si="12"/>
        <v>0</v>
      </c>
      <c r="N58" s="73"/>
      <c r="O58" s="113">
        <f t="shared" ca="1" si="13"/>
        <v>0</v>
      </c>
      <c r="P58" s="73"/>
      <c r="Q58" s="74">
        <f t="shared" ca="1" si="14"/>
        <v>0</v>
      </c>
      <c r="R58" s="73"/>
      <c r="S58" s="113">
        <f t="shared" ca="1" si="3"/>
        <v>0</v>
      </c>
      <c r="T58" s="73"/>
      <c r="U58" s="113">
        <f t="shared" ca="1" si="4"/>
        <v>0</v>
      </c>
      <c r="V58" s="73"/>
      <c r="W58" s="113">
        <f t="shared" ca="1" si="5"/>
        <v>0</v>
      </c>
      <c r="X58" s="101"/>
      <c r="Y58" s="74">
        <f t="shared" ca="1" si="6"/>
        <v>0</v>
      </c>
      <c r="Z58" s="73"/>
      <c r="AA58" s="113">
        <f t="shared" ca="1" si="15"/>
        <v>0</v>
      </c>
      <c r="AB58" s="101"/>
      <c r="AC58" s="113">
        <f t="shared" ca="1" si="16"/>
        <v>0</v>
      </c>
      <c r="AD58" s="101"/>
      <c r="AE58" s="113">
        <f t="shared" ca="1" si="25"/>
        <v>0</v>
      </c>
      <c r="AF58" s="73"/>
      <c r="AG58" s="74">
        <v>0</v>
      </c>
      <c r="AH58" s="73"/>
      <c r="AI58" s="74">
        <f t="shared" ca="1" si="26"/>
        <v>0</v>
      </c>
      <c r="AJ58" s="73"/>
      <c r="AK58" s="74">
        <f t="shared" ca="1" si="9"/>
        <v>0</v>
      </c>
      <c r="AL58" s="73"/>
      <c r="AM58" s="74">
        <f t="shared" ca="1" si="18"/>
        <v>0</v>
      </c>
      <c r="AN58" s="82">
        <f t="shared" ca="1" si="10"/>
        <v>0</v>
      </c>
      <c r="AO58" s="74"/>
      <c r="AP58" s="139">
        <f t="shared" ca="1" si="19"/>
        <v>0</v>
      </c>
    </row>
    <row r="59" spans="1:42" ht="15" customHeight="1" x14ac:dyDescent="0.2">
      <c r="A59" s="84" t="s">
        <v>227</v>
      </c>
      <c r="B59" t="str">
        <f>IF($A59="","",INDEX('MA-Liste'!$D:$D,MATCH($A59,'MA-Liste'!$M:$M,FALSE)))</f>
        <v>AeBo</v>
      </c>
      <c r="C59" s="4" t="str">
        <f ca="1">IF($A59="","",INDEX(INDIRECT("'MA-Liste'!"&amp;$C$11),MATCH($A59,'MA-Liste'!$M:$M,FALSE)))</f>
        <v>C</v>
      </c>
      <c r="D59" s="19">
        <f t="shared" ca="1" si="0"/>
        <v>118</v>
      </c>
      <c r="E59" s="20">
        <f t="shared" si="21"/>
        <v>0</v>
      </c>
      <c r="F59" s="73"/>
      <c r="G59" s="74">
        <f t="shared" ca="1" si="20"/>
        <v>0</v>
      </c>
      <c r="H59" s="73"/>
      <c r="I59" s="74">
        <f t="shared" ca="1" si="2"/>
        <v>0</v>
      </c>
      <c r="J59" s="73"/>
      <c r="K59" s="113">
        <f t="shared" ca="1" si="11"/>
        <v>0</v>
      </c>
      <c r="L59" s="73"/>
      <c r="M59" s="113">
        <f t="shared" ca="1" si="12"/>
        <v>0</v>
      </c>
      <c r="N59" s="73"/>
      <c r="O59" s="113">
        <f t="shared" ca="1" si="13"/>
        <v>0</v>
      </c>
      <c r="P59" s="73"/>
      <c r="Q59" s="74">
        <f t="shared" ca="1" si="14"/>
        <v>0</v>
      </c>
      <c r="R59" s="73"/>
      <c r="S59" s="113">
        <f t="shared" ca="1" si="3"/>
        <v>0</v>
      </c>
      <c r="T59" s="73"/>
      <c r="U59" s="113">
        <f t="shared" ca="1" si="4"/>
        <v>0</v>
      </c>
      <c r="V59" s="73"/>
      <c r="W59" s="113">
        <f t="shared" ca="1" si="5"/>
        <v>0</v>
      </c>
      <c r="X59" s="101"/>
      <c r="Y59" s="74">
        <f t="shared" ca="1" si="6"/>
        <v>0</v>
      </c>
      <c r="Z59" s="73"/>
      <c r="AA59" s="113">
        <f t="shared" ca="1" si="15"/>
        <v>0</v>
      </c>
      <c r="AB59" s="101"/>
      <c r="AC59" s="113">
        <f t="shared" ca="1" si="16"/>
        <v>0</v>
      </c>
      <c r="AD59" s="101"/>
      <c r="AE59" s="113">
        <f t="shared" ca="1" si="25"/>
        <v>0</v>
      </c>
      <c r="AF59" s="73"/>
      <c r="AG59" s="74">
        <v>0</v>
      </c>
      <c r="AH59" s="73"/>
      <c r="AI59" s="74">
        <f t="shared" ca="1" si="26"/>
        <v>0</v>
      </c>
      <c r="AJ59" s="73"/>
      <c r="AK59" s="74">
        <f t="shared" ca="1" si="9"/>
        <v>0</v>
      </c>
      <c r="AL59" s="73"/>
      <c r="AM59" s="74">
        <f t="shared" ca="1" si="18"/>
        <v>0</v>
      </c>
      <c r="AN59" s="82">
        <f t="shared" ca="1" si="10"/>
        <v>0</v>
      </c>
      <c r="AO59" s="74"/>
      <c r="AP59" s="139">
        <f t="shared" ca="1" si="19"/>
        <v>0</v>
      </c>
    </row>
    <row r="60" spans="1:42" ht="15" customHeight="1" x14ac:dyDescent="0.2">
      <c r="A60" s="84" t="s">
        <v>238</v>
      </c>
      <c r="B60" t="s">
        <v>65</v>
      </c>
      <c r="C60" s="4" t="str">
        <f ca="1">IF($A60="","",INDEX(INDIRECT("'MA-Liste'!"&amp;$C$11),MATCH($A60,'MA-Liste'!$M:$M,FALSE)))</f>
        <v>G</v>
      </c>
      <c r="D60" s="19">
        <f t="shared" ca="1" si="0"/>
        <v>35</v>
      </c>
      <c r="E60" s="20">
        <f t="shared" si="21"/>
        <v>0</v>
      </c>
      <c r="F60" s="73"/>
      <c r="G60" s="74">
        <f t="shared" ca="1" si="20"/>
        <v>0</v>
      </c>
      <c r="H60" s="73"/>
      <c r="I60" s="74">
        <f t="shared" ca="1" si="2"/>
        <v>0</v>
      </c>
      <c r="J60" s="73"/>
      <c r="K60" s="113">
        <f t="shared" ca="1" si="11"/>
        <v>0</v>
      </c>
      <c r="L60" s="73"/>
      <c r="M60" s="113">
        <f t="shared" ca="1" si="12"/>
        <v>0</v>
      </c>
      <c r="N60" s="73"/>
      <c r="O60" s="113">
        <f t="shared" ca="1" si="13"/>
        <v>0</v>
      </c>
      <c r="P60" s="73"/>
      <c r="Q60" s="74">
        <f t="shared" ca="1" si="14"/>
        <v>0</v>
      </c>
      <c r="R60" s="73"/>
      <c r="S60" s="113">
        <f t="shared" ca="1" si="3"/>
        <v>0</v>
      </c>
      <c r="T60" s="73"/>
      <c r="U60" s="113">
        <f t="shared" ca="1" si="4"/>
        <v>0</v>
      </c>
      <c r="V60" s="73"/>
      <c r="W60" s="113">
        <f t="shared" ca="1" si="5"/>
        <v>0</v>
      </c>
      <c r="X60" s="101"/>
      <c r="Y60" s="74">
        <f t="shared" ca="1" si="6"/>
        <v>0</v>
      </c>
      <c r="Z60" s="73"/>
      <c r="AA60" s="113">
        <f t="shared" ca="1" si="15"/>
        <v>0</v>
      </c>
      <c r="AB60" s="101"/>
      <c r="AC60" s="113">
        <f t="shared" ca="1" si="16"/>
        <v>0</v>
      </c>
      <c r="AD60" s="101"/>
      <c r="AE60" s="113">
        <f t="shared" ca="1" si="25"/>
        <v>0</v>
      </c>
      <c r="AF60" s="73"/>
      <c r="AG60" s="74">
        <v>0</v>
      </c>
      <c r="AH60" s="73"/>
      <c r="AI60" s="74">
        <f t="shared" ca="1" si="26"/>
        <v>0</v>
      </c>
      <c r="AJ60" s="73"/>
      <c r="AK60" s="74">
        <f t="shared" ca="1" si="9"/>
        <v>0</v>
      </c>
      <c r="AL60" s="73"/>
      <c r="AM60" s="74">
        <f t="shared" ca="1" si="18"/>
        <v>0</v>
      </c>
      <c r="AN60" s="82">
        <f t="shared" ca="1" si="10"/>
        <v>0</v>
      </c>
      <c r="AO60" s="74"/>
      <c r="AP60" s="139">
        <f t="shared" ca="1" si="19"/>
        <v>0</v>
      </c>
    </row>
    <row r="61" spans="1:42" ht="15" customHeight="1" x14ac:dyDescent="0.2">
      <c r="A61" s="84" t="s">
        <v>229</v>
      </c>
      <c r="B61" t="str">
        <f>IF($A61="","",INDEX('MA-Liste'!$D:$D,MATCH($A61,'MA-Liste'!$M:$M,FALSE)))</f>
        <v>AeBo</v>
      </c>
      <c r="C61" s="4" t="str">
        <f ca="1">IF($A61="","",INDEX(INDIRECT("'MA-Liste'!"&amp;$C$11),MATCH($A61,'MA-Liste'!$M:$M,FALSE)))</f>
        <v>G</v>
      </c>
      <c r="D61" s="19">
        <f t="shared" ca="1" si="0"/>
        <v>35</v>
      </c>
      <c r="E61" s="20">
        <f t="shared" si="21"/>
        <v>0</v>
      </c>
      <c r="F61" s="73"/>
      <c r="G61" s="74">
        <f t="shared" ca="1" si="20"/>
        <v>0</v>
      </c>
      <c r="H61" s="73"/>
      <c r="I61" s="74">
        <f t="shared" ca="1" si="2"/>
        <v>0</v>
      </c>
      <c r="J61" s="73"/>
      <c r="K61" s="113">
        <f t="shared" ca="1" si="11"/>
        <v>0</v>
      </c>
      <c r="L61" s="73"/>
      <c r="M61" s="113">
        <f t="shared" ca="1" si="12"/>
        <v>0</v>
      </c>
      <c r="N61" s="73"/>
      <c r="O61" s="113">
        <f t="shared" ca="1" si="13"/>
        <v>0</v>
      </c>
      <c r="P61" s="73"/>
      <c r="Q61" s="74">
        <f t="shared" ca="1" si="14"/>
        <v>0</v>
      </c>
      <c r="R61" s="73"/>
      <c r="S61" s="113">
        <f t="shared" ca="1" si="3"/>
        <v>0</v>
      </c>
      <c r="T61" s="73"/>
      <c r="U61" s="113">
        <f t="shared" ca="1" si="4"/>
        <v>0</v>
      </c>
      <c r="V61" s="73"/>
      <c r="W61" s="113">
        <f t="shared" ca="1" si="5"/>
        <v>0</v>
      </c>
      <c r="X61" s="101"/>
      <c r="Y61" s="74">
        <f t="shared" ca="1" si="6"/>
        <v>0</v>
      </c>
      <c r="Z61" s="73"/>
      <c r="AA61" s="113">
        <f t="shared" ca="1" si="15"/>
        <v>0</v>
      </c>
      <c r="AB61" s="101"/>
      <c r="AC61" s="113">
        <f t="shared" ca="1" si="16"/>
        <v>0</v>
      </c>
      <c r="AD61" s="101"/>
      <c r="AE61" s="113">
        <f t="shared" ca="1" si="25"/>
        <v>0</v>
      </c>
      <c r="AF61" s="73"/>
      <c r="AG61" s="74">
        <v>0</v>
      </c>
      <c r="AH61" s="73"/>
      <c r="AI61" s="74">
        <f t="shared" ca="1" si="26"/>
        <v>0</v>
      </c>
      <c r="AJ61" s="73"/>
      <c r="AK61" s="74">
        <f t="shared" ca="1" si="9"/>
        <v>0</v>
      </c>
      <c r="AL61" s="73"/>
      <c r="AM61" s="74">
        <f t="shared" ca="1" si="18"/>
        <v>0</v>
      </c>
      <c r="AN61" s="82">
        <f t="shared" ca="1" si="10"/>
        <v>0</v>
      </c>
      <c r="AO61" s="74"/>
      <c r="AP61" s="139">
        <f t="shared" ca="1" si="19"/>
        <v>0</v>
      </c>
    </row>
    <row r="62" spans="1:42" ht="15" customHeight="1" x14ac:dyDescent="0.2">
      <c r="A62" s="84" t="s">
        <v>234</v>
      </c>
      <c r="B62" t="s">
        <v>65</v>
      </c>
      <c r="C62" s="4" t="s">
        <v>7</v>
      </c>
      <c r="D62" s="19">
        <f t="shared" si="0"/>
        <v>75</v>
      </c>
      <c r="E62" s="20">
        <f t="shared" si="21"/>
        <v>0</v>
      </c>
      <c r="F62" s="73"/>
      <c r="G62" s="74">
        <f t="shared" si="20"/>
        <v>0</v>
      </c>
      <c r="H62" s="73"/>
      <c r="I62" s="74">
        <f t="shared" si="2"/>
        <v>0</v>
      </c>
      <c r="J62" s="73"/>
      <c r="K62" s="113">
        <f t="shared" si="11"/>
        <v>0</v>
      </c>
      <c r="L62" s="73"/>
      <c r="M62" s="113">
        <f t="shared" si="12"/>
        <v>0</v>
      </c>
      <c r="N62" s="73"/>
      <c r="O62" s="113">
        <f t="shared" si="13"/>
        <v>0</v>
      </c>
      <c r="P62" s="73"/>
      <c r="Q62" s="74">
        <f t="shared" si="14"/>
        <v>0</v>
      </c>
      <c r="R62" s="73"/>
      <c r="S62" s="113">
        <f t="shared" si="3"/>
        <v>0</v>
      </c>
      <c r="T62" s="73"/>
      <c r="U62" s="113">
        <f t="shared" si="4"/>
        <v>0</v>
      </c>
      <c r="V62" s="73"/>
      <c r="W62" s="113">
        <f t="shared" si="5"/>
        <v>0</v>
      </c>
      <c r="X62" s="101"/>
      <c r="Y62" s="74">
        <f t="shared" si="6"/>
        <v>0</v>
      </c>
      <c r="Z62" s="73"/>
      <c r="AA62" s="113">
        <f t="shared" si="15"/>
        <v>0</v>
      </c>
      <c r="AB62" s="101"/>
      <c r="AC62" s="113">
        <f t="shared" si="16"/>
        <v>0</v>
      </c>
      <c r="AD62" s="101"/>
      <c r="AE62" s="113">
        <f t="shared" si="25"/>
        <v>0</v>
      </c>
      <c r="AF62" s="73"/>
      <c r="AG62" s="74">
        <v>0</v>
      </c>
      <c r="AH62" s="73"/>
      <c r="AI62" s="74">
        <f t="shared" si="26"/>
        <v>0</v>
      </c>
      <c r="AJ62" s="73"/>
      <c r="AK62" s="74">
        <f t="shared" si="9"/>
        <v>0</v>
      </c>
      <c r="AL62" s="73"/>
      <c r="AM62" s="74">
        <f t="shared" si="18"/>
        <v>0</v>
      </c>
      <c r="AN62" s="82">
        <f t="shared" si="10"/>
        <v>0</v>
      </c>
      <c r="AO62" s="74"/>
      <c r="AP62" s="139">
        <f t="shared" si="19"/>
        <v>0</v>
      </c>
    </row>
    <row r="63" spans="1:42" ht="15" customHeight="1" x14ac:dyDescent="0.2">
      <c r="A63" s="84" t="s">
        <v>235</v>
      </c>
      <c r="B63" t="s">
        <v>65</v>
      </c>
      <c r="C63" s="4" t="s">
        <v>9</v>
      </c>
      <c r="D63" s="19">
        <f t="shared" si="0"/>
        <v>35</v>
      </c>
      <c r="E63" s="20">
        <f t="shared" si="21"/>
        <v>0</v>
      </c>
      <c r="F63" s="73"/>
      <c r="G63" s="74">
        <f t="shared" si="20"/>
        <v>0</v>
      </c>
      <c r="H63" s="73"/>
      <c r="I63" s="74">
        <f t="shared" si="2"/>
        <v>0</v>
      </c>
      <c r="J63" s="73"/>
      <c r="K63" s="113">
        <f t="shared" si="11"/>
        <v>0</v>
      </c>
      <c r="L63" s="73"/>
      <c r="M63" s="113">
        <f t="shared" si="12"/>
        <v>0</v>
      </c>
      <c r="N63" s="73"/>
      <c r="O63" s="113">
        <f t="shared" si="13"/>
        <v>0</v>
      </c>
      <c r="P63" s="73"/>
      <c r="Q63" s="74">
        <f t="shared" si="14"/>
        <v>0</v>
      </c>
      <c r="R63" s="73"/>
      <c r="S63" s="113">
        <f t="shared" si="3"/>
        <v>0</v>
      </c>
      <c r="T63" s="73"/>
      <c r="U63" s="113">
        <f t="shared" si="4"/>
        <v>0</v>
      </c>
      <c r="V63" s="73"/>
      <c r="W63" s="113">
        <f t="shared" si="5"/>
        <v>0</v>
      </c>
      <c r="X63" s="101"/>
      <c r="Y63" s="74">
        <f t="shared" si="6"/>
        <v>0</v>
      </c>
      <c r="Z63" s="73"/>
      <c r="AA63" s="113">
        <f t="shared" si="15"/>
        <v>0</v>
      </c>
      <c r="AB63" s="101"/>
      <c r="AC63" s="113">
        <f t="shared" si="16"/>
        <v>0</v>
      </c>
      <c r="AD63" s="101"/>
      <c r="AE63" s="113">
        <f t="shared" si="25"/>
        <v>0</v>
      </c>
      <c r="AF63" s="73"/>
      <c r="AG63" s="74">
        <v>0</v>
      </c>
      <c r="AH63" s="73"/>
      <c r="AI63" s="74">
        <f t="shared" si="26"/>
        <v>0</v>
      </c>
      <c r="AJ63" s="73"/>
      <c r="AK63" s="74">
        <f t="shared" si="9"/>
        <v>0</v>
      </c>
      <c r="AL63" s="73"/>
      <c r="AM63" s="74">
        <f t="shared" si="18"/>
        <v>0</v>
      </c>
      <c r="AN63" s="82">
        <f t="shared" si="10"/>
        <v>0</v>
      </c>
      <c r="AO63" s="74"/>
      <c r="AP63" s="139">
        <f t="shared" si="19"/>
        <v>0</v>
      </c>
    </row>
    <row r="64" spans="1:42" ht="15" customHeight="1" x14ac:dyDescent="0.2">
      <c r="A64" s="84" t="s">
        <v>230</v>
      </c>
      <c r="B64" t="str">
        <f>IF($A64="","",INDEX('MA-Liste'!$D:$D,MATCH($A64,'MA-Liste'!$M:$M,FALSE)))</f>
        <v>AeBo</v>
      </c>
      <c r="C64" s="4" t="str">
        <f ca="1">IF($A64="","",INDEX(INDIRECT("'MA-Liste'!"&amp;$C$11),MATCH($A64,'MA-Liste'!$M:$M,FALSE)))</f>
        <v>G</v>
      </c>
      <c r="D64" s="19">
        <f t="shared" ca="1" si="0"/>
        <v>35</v>
      </c>
      <c r="E64" s="20">
        <f t="shared" si="21"/>
        <v>0</v>
      </c>
      <c r="F64" s="73"/>
      <c r="G64" s="74">
        <f t="shared" ca="1" si="20"/>
        <v>0</v>
      </c>
      <c r="H64" s="73"/>
      <c r="I64" s="74">
        <f t="shared" ca="1" si="2"/>
        <v>0</v>
      </c>
      <c r="J64" s="73"/>
      <c r="K64" s="113">
        <f t="shared" ca="1" si="11"/>
        <v>0</v>
      </c>
      <c r="L64" s="73"/>
      <c r="M64" s="113">
        <f t="shared" ca="1" si="12"/>
        <v>0</v>
      </c>
      <c r="N64" s="73"/>
      <c r="O64" s="113">
        <f t="shared" ca="1" si="13"/>
        <v>0</v>
      </c>
      <c r="P64" s="73"/>
      <c r="Q64" s="74">
        <f t="shared" ca="1" si="14"/>
        <v>0</v>
      </c>
      <c r="R64" s="73"/>
      <c r="S64" s="113">
        <f t="shared" ca="1" si="3"/>
        <v>0</v>
      </c>
      <c r="T64" s="73"/>
      <c r="U64" s="113">
        <f t="shared" ca="1" si="4"/>
        <v>0</v>
      </c>
      <c r="V64" s="73"/>
      <c r="W64" s="113">
        <f t="shared" ca="1" si="5"/>
        <v>0</v>
      </c>
      <c r="X64" s="101"/>
      <c r="Y64" s="74">
        <f t="shared" ca="1" si="6"/>
        <v>0</v>
      </c>
      <c r="Z64" s="73"/>
      <c r="AA64" s="113">
        <f t="shared" ca="1" si="15"/>
        <v>0</v>
      </c>
      <c r="AB64" s="101"/>
      <c r="AC64" s="113">
        <f t="shared" ca="1" si="16"/>
        <v>0</v>
      </c>
      <c r="AD64" s="101"/>
      <c r="AE64" s="113">
        <f t="shared" ca="1" si="25"/>
        <v>0</v>
      </c>
      <c r="AF64" s="73"/>
      <c r="AG64" s="74">
        <v>0</v>
      </c>
      <c r="AH64" s="73"/>
      <c r="AI64" s="74">
        <f t="shared" ca="1" si="26"/>
        <v>0</v>
      </c>
      <c r="AJ64" s="73"/>
      <c r="AK64" s="74">
        <f t="shared" ca="1" si="9"/>
        <v>0</v>
      </c>
      <c r="AL64" s="73"/>
      <c r="AM64" s="74">
        <f t="shared" ca="1" si="18"/>
        <v>0</v>
      </c>
      <c r="AN64" s="82">
        <f t="shared" ca="1" si="10"/>
        <v>0</v>
      </c>
      <c r="AO64" s="74"/>
      <c r="AP64" s="139">
        <f t="shared" ca="1" si="19"/>
        <v>0</v>
      </c>
    </row>
    <row r="65" spans="1:42" ht="15" customHeight="1" x14ac:dyDescent="0.2">
      <c r="A65" s="84" t="s">
        <v>243</v>
      </c>
      <c r="B65" t="s">
        <v>65</v>
      </c>
      <c r="C65" s="4" t="s">
        <v>6</v>
      </c>
      <c r="D65" s="19">
        <v>100</v>
      </c>
      <c r="E65" s="20">
        <f t="shared" si="21"/>
        <v>0</v>
      </c>
      <c r="F65" s="73"/>
      <c r="G65" s="74">
        <f t="shared" si="20"/>
        <v>0</v>
      </c>
      <c r="H65" s="73"/>
      <c r="I65" s="74">
        <f t="shared" si="2"/>
        <v>0</v>
      </c>
      <c r="J65" s="73"/>
      <c r="K65" s="113">
        <f t="shared" si="11"/>
        <v>0</v>
      </c>
      <c r="L65" s="73"/>
      <c r="M65" s="113">
        <f t="shared" si="12"/>
        <v>0</v>
      </c>
      <c r="N65" s="73"/>
      <c r="O65" s="113">
        <f t="shared" si="13"/>
        <v>0</v>
      </c>
      <c r="P65" s="73"/>
      <c r="Q65" s="74">
        <f t="shared" si="14"/>
        <v>0</v>
      </c>
      <c r="R65" s="73"/>
      <c r="S65" s="113">
        <f t="shared" si="3"/>
        <v>0</v>
      </c>
      <c r="T65" s="73"/>
      <c r="U65" s="113">
        <f t="shared" si="4"/>
        <v>0</v>
      </c>
      <c r="V65" s="73"/>
      <c r="W65" s="113">
        <f t="shared" si="5"/>
        <v>0</v>
      </c>
      <c r="X65" s="101"/>
      <c r="Y65" s="74">
        <f t="shared" si="6"/>
        <v>0</v>
      </c>
      <c r="Z65" s="73"/>
      <c r="AA65" s="113">
        <f t="shared" si="15"/>
        <v>0</v>
      </c>
      <c r="AB65" s="101"/>
      <c r="AC65" s="113">
        <f t="shared" si="16"/>
        <v>0</v>
      </c>
      <c r="AD65" s="101"/>
      <c r="AE65" s="113">
        <f t="shared" si="25"/>
        <v>0</v>
      </c>
      <c r="AF65" s="73"/>
      <c r="AG65" s="74">
        <v>0</v>
      </c>
      <c r="AH65" s="73"/>
      <c r="AI65" s="74">
        <f t="shared" si="26"/>
        <v>0</v>
      </c>
      <c r="AJ65" s="73"/>
      <c r="AK65" s="74">
        <f t="shared" si="9"/>
        <v>0</v>
      </c>
      <c r="AL65" s="73"/>
      <c r="AM65" s="74">
        <f t="shared" si="18"/>
        <v>0</v>
      </c>
      <c r="AN65" s="82">
        <f t="shared" si="10"/>
        <v>0</v>
      </c>
      <c r="AO65" s="74"/>
      <c r="AP65" s="139">
        <f t="shared" si="19"/>
        <v>0</v>
      </c>
    </row>
    <row r="66" spans="1:42" ht="15" customHeight="1" x14ac:dyDescent="0.2">
      <c r="A66" s="84" t="s">
        <v>244</v>
      </c>
      <c r="B66" t="s">
        <v>65</v>
      </c>
      <c r="C66" s="4" t="s">
        <v>6</v>
      </c>
      <c r="D66" s="19">
        <v>100</v>
      </c>
      <c r="E66" s="20">
        <f t="shared" si="21"/>
        <v>0</v>
      </c>
      <c r="F66" s="73"/>
      <c r="G66" s="74">
        <f t="shared" si="20"/>
        <v>0</v>
      </c>
      <c r="H66" s="73"/>
      <c r="I66" s="74">
        <f t="shared" si="2"/>
        <v>0</v>
      </c>
      <c r="J66" s="73"/>
      <c r="K66" s="113">
        <f t="shared" si="11"/>
        <v>0</v>
      </c>
      <c r="L66" s="73"/>
      <c r="M66" s="113">
        <f t="shared" si="12"/>
        <v>0</v>
      </c>
      <c r="N66" s="73"/>
      <c r="O66" s="113">
        <f t="shared" si="13"/>
        <v>0</v>
      </c>
      <c r="P66" s="73"/>
      <c r="Q66" s="74">
        <f t="shared" si="14"/>
        <v>0</v>
      </c>
      <c r="R66" s="73"/>
      <c r="S66" s="113">
        <f t="shared" si="3"/>
        <v>0</v>
      </c>
      <c r="T66" s="73"/>
      <c r="U66" s="113">
        <f t="shared" si="4"/>
        <v>0</v>
      </c>
      <c r="V66" s="73"/>
      <c r="W66" s="113">
        <f t="shared" si="5"/>
        <v>0</v>
      </c>
      <c r="X66" s="101"/>
      <c r="Y66" s="74">
        <f t="shared" si="6"/>
        <v>0</v>
      </c>
      <c r="Z66" s="73"/>
      <c r="AA66" s="113">
        <f t="shared" si="15"/>
        <v>0</v>
      </c>
      <c r="AB66" s="101"/>
      <c r="AC66" s="113">
        <f t="shared" si="16"/>
        <v>0</v>
      </c>
      <c r="AD66" s="101"/>
      <c r="AE66" s="113">
        <f t="shared" si="25"/>
        <v>0</v>
      </c>
      <c r="AF66" s="73"/>
      <c r="AG66" s="74">
        <v>0</v>
      </c>
      <c r="AH66" s="73"/>
      <c r="AI66" s="74">
        <f t="shared" si="26"/>
        <v>0</v>
      </c>
      <c r="AJ66" s="73"/>
      <c r="AK66" s="74">
        <f t="shared" si="9"/>
        <v>0</v>
      </c>
      <c r="AL66" s="73"/>
      <c r="AM66" s="74">
        <f t="shared" si="18"/>
        <v>0</v>
      </c>
      <c r="AN66" s="82">
        <f t="shared" si="10"/>
        <v>0</v>
      </c>
      <c r="AO66" s="74"/>
      <c r="AP66" s="139">
        <f t="shared" si="19"/>
        <v>0</v>
      </c>
    </row>
    <row r="67" spans="1:42" ht="15" customHeight="1" x14ac:dyDescent="0.2">
      <c r="A67" s="84" t="s">
        <v>249</v>
      </c>
      <c r="B67" t="s">
        <v>250</v>
      </c>
      <c r="C67" s="4" t="s">
        <v>9</v>
      </c>
      <c r="D67" s="19">
        <v>35</v>
      </c>
      <c r="E67" s="20">
        <f t="shared" si="21"/>
        <v>0</v>
      </c>
      <c r="F67" s="73"/>
      <c r="G67" s="74">
        <f t="shared" si="20"/>
        <v>0</v>
      </c>
      <c r="H67" s="73"/>
      <c r="I67" s="74">
        <f t="shared" si="2"/>
        <v>0</v>
      </c>
      <c r="J67" s="73"/>
      <c r="K67" s="113">
        <f t="shared" si="11"/>
        <v>0</v>
      </c>
      <c r="L67" s="73"/>
      <c r="M67" s="113">
        <f t="shared" si="12"/>
        <v>0</v>
      </c>
      <c r="N67" s="73"/>
      <c r="O67" s="113">
        <f t="shared" si="13"/>
        <v>0</v>
      </c>
      <c r="P67" s="73"/>
      <c r="Q67" s="74">
        <f t="shared" si="14"/>
        <v>0</v>
      </c>
      <c r="R67" s="73"/>
      <c r="S67" s="113">
        <f t="shared" si="3"/>
        <v>0</v>
      </c>
      <c r="T67" s="73"/>
      <c r="U67" s="113">
        <f t="shared" si="4"/>
        <v>0</v>
      </c>
      <c r="V67" s="73"/>
      <c r="W67" s="113">
        <f t="shared" si="5"/>
        <v>0</v>
      </c>
      <c r="X67" s="101"/>
      <c r="Y67" s="74">
        <f t="shared" si="6"/>
        <v>0</v>
      </c>
      <c r="Z67" s="73"/>
      <c r="AA67" s="113">
        <f t="shared" si="15"/>
        <v>0</v>
      </c>
      <c r="AB67" s="101"/>
      <c r="AC67" s="113">
        <f t="shared" si="16"/>
        <v>0</v>
      </c>
      <c r="AD67" s="101"/>
      <c r="AE67" s="113">
        <f t="shared" si="25"/>
        <v>0</v>
      </c>
      <c r="AF67" s="73"/>
      <c r="AG67" s="74">
        <v>0</v>
      </c>
      <c r="AH67" s="73"/>
      <c r="AI67" s="74">
        <f t="shared" si="26"/>
        <v>0</v>
      </c>
      <c r="AJ67" s="73"/>
      <c r="AK67" s="74">
        <f t="shared" si="9"/>
        <v>0</v>
      </c>
      <c r="AL67" s="73"/>
      <c r="AM67" s="74">
        <f t="shared" si="18"/>
        <v>0</v>
      </c>
      <c r="AN67" s="82">
        <f t="shared" si="10"/>
        <v>0</v>
      </c>
      <c r="AO67" s="74"/>
      <c r="AP67" s="139">
        <f t="shared" si="19"/>
        <v>0</v>
      </c>
    </row>
    <row r="68" spans="1:42" ht="15" customHeight="1" x14ac:dyDescent="0.2">
      <c r="A68" s="84" t="s">
        <v>246</v>
      </c>
      <c r="B68" t="s">
        <v>65</v>
      </c>
      <c r="C68" s="4" t="s">
        <v>4</v>
      </c>
      <c r="D68" s="19">
        <v>140</v>
      </c>
      <c r="E68" s="20">
        <f t="shared" si="21"/>
        <v>0</v>
      </c>
      <c r="F68" s="73"/>
      <c r="G68" s="74">
        <f t="shared" si="20"/>
        <v>0</v>
      </c>
      <c r="H68" s="73"/>
      <c r="I68" s="74">
        <f t="shared" si="2"/>
        <v>0</v>
      </c>
      <c r="J68" s="73"/>
      <c r="K68" s="113">
        <f t="shared" si="11"/>
        <v>0</v>
      </c>
      <c r="L68" s="73"/>
      <c r="M68" s="113">
        <f t="shared" si="12"/>
        <v>0</v>
      </c>
      <c r="N68" s="73"/>
      <c r="O68" s="113">
        <f t="shared" si="13"/>
        <v>0</v>
      </c>
      <c r="P68" s="73"/>
      <c r="Q68" s="74">
        <f t="shared" si="14"/>
        <v>0</v>
      </c>
      <c r="R68" s="73"/>
      <c r="S68" s="113">
        <f t="shared" si="3"/>
        <v>0</v>
      </c>
      <c r="T68" s="73"/>
      <c r="U68" s="113">
        <f t="shared" si="4"/>
        <v>0</v>
      </c>
      <c r="V68" s="73"/>
      <c r="W68" s="113">
        <f t="shared" si="5"/>
        <v>0</v>
      </c>
      <c r="X68" s="101"/>
      <c r="Y68" s="74">
        <f t="shared" si="6"/>
        <v>0</v>
      </c>
      <c r="Z68" s="73"/>
      <c r="AA68" s="113">
        <f t="shared" si="15"/>
        <v>0</v>
      </c>
      <c r="AB68" s="101"/>
      <c r="AC68" s="113">
        <f t="shared" si="16"/>
        <v>0</v>
      </c>
      <c r="AD68" s="101"/>
      <c r="AE68" s="113">
        <f t="shared" si="25"/>
        <v>0</v>
      </c>
      <c r="AF68" s="73"/>
      <c r="AG68" s="74">
        <v>0</v>
      </c>
      <c r="AH68" s="73"/>
      <c r="AI68" s="74">
        <f t="shared" si="26"/>
        <v>0</v>
      </c>
      <c r="AJ68" s="73"/>
      <c r="AK68" s="74">
        <f t="shared" si="9"/>
        <v>0</v>
      </c>
      <c r="AL68" s="73"/>
      <c r="AM68" s="74">
        <f t="shared" si="18"/>
        <v>0</v>
      </c>
      <c r="AN68" s="82">
        <f t="shared" si="10"/>
        <v>0</v>
      </c>
      <c r="AO68" s="74"/>
      <c r="AP68" s="139">
        <f t="shared" si="19"/>
        <v>0</v>
      </c>
    </row>
    <row r="69" spans="1:42" ht="15" customHeight="1" x14ac:dyDescent="0.2">
      <c r="A69" s="84" t="s">
        <v>228</v>
      </c>
      <c r="B69" t="str">
        <f>IF($A69="","",INDEX('MA-Liste'!$D:$D,MATCH($A69,'MA-Liste'!$M:$M,FALSE)))</f>
        <v>AeBo</v>
      </c>
      <c r="C69" s="4" t="str">
        <f ca="1">IF($A69="","",INDEX(INDIRECT("'MA-Liste'!"&amp;$C$11),MATCH($A69,'MA-Liste'!$M:$M,FALSE)))</f>
        <v>D</v>
      </c>
      <c r="D69" s="19">
        <f t="shared" ca="1" si="0"/>
        <v>100</v>
      </c>
      <c r="E69" s="20">
        <f t="shared" si="21"/>
        <v>0</v>
      </c>
      <c r="F69" s="73"/>
      <c r="G69" s="74">
        <f t="shared" ca="1" si="20"/>
        <v>0</v>
      </c>
      <c r="H69" s="73"/>
      <c r="I69" s="74">
        <f t="shared" ca="1" si="2"/>
        <v>0</v>
      </c>
      <c r="J69" s="73"/>
      <c r="K69" s="113">
        <f t="shared" ca="1" si="11"/>
        <v>0</v>
      </c>
      <c r="L69" s="73"/>
      <c r="M69" s="113">
        <f t="shared" ca="1" si="12"/>
        <v>0</v>
      </c>
      <c r="N69" s="73"/>
      <c r="O69" s="113">
        <f t="shared" ca="1" si="13"/>
        <v>0</v>
      </c>
      <c r="P69" s="73"/>
      <c r="Q69" s="74">
        <f t="shared" ca="1" si="14"/>
        <v>0</v>
      </c>
      <c r="R69" s="73"/>
      <c r="S69" s="113">
        <f t="shared" ca="1" si="3"/>
        <v>0</v>
      </c>
      <c r="T69" s="73"/>
      <c r="U69" s="113">
        <f t="shared" ca="1" si="4"/>
        <v>0</v>
      </c>
      <c r="V69" s="73"/>
      <c r="W69" s="113">
        <f t="shared" ca="1" si="5"/>
        <v>0</v>
      </c>
      <c r="X69" s="101"/>
      <c r="Y69" s="74">
        <f t="shared" ca="1" si="6"/>
        <v>0</v>
      </c>
      <c r="Z69" s="73"/>
      <c r="AA69" s="113">
        <f t="shared" ca="1" si="15"/>
        <v>0</v>
      </c>
      <c r="AB69" s="101"/>
      <c r="AC69" s="113">
        <f t="shared" ca="1" si="16"/>
        <v>0</v>
      </c>
      <c r="AD69" s="101"/>
      <c r="AE69" s="113">
        <f t="shared" ca="1" si="25"/>
        <v>0</v>
      </c>
      <c r="AF69" s="73"/>
      <c r="AG69" s="74">
        <v>0</v>
      </c>
      <c r="AH69" s="73"/>
      <c r="AI69" s="74">
        <f t="shared" ca="1" si="26"/>
        <v>0</v>
      </c>
      <c r="AJ69" s="73"/>
      <c r="AK69" s="74">
        <f t="shared" ca="1" si="9"/>
        <v>0</v>
      </c>
      <c r="AL69" s="73"/>
      <c r="AM69" s="74">
        <f t="shared" ca="1" si="18"/>
        <v>0</v>
      </c>
      <c r="AN69" s="82">
        <f t="shared" ca="1" si="10"/>
        <v>0</v>
      </c>
      <c r="AO69" s="74"/>
      <c r="AP69" s="139">
        <f t="shared" ca="1" si="19"/>
        <v>0</v>
      </c>
    </row>
    <row r="70" spans="1:42" ht="15" customHeight="1" x14ac:dyDescent="0.2">
      <c r="A70" s="84" t="s">
        <v>363</v>
      </c>
      <c r="B70" s="14" t="s">
        <v>65</v>
      </c>
      <c r="C70" s="18" t="str">
        <f ca="1">IF($A70="","",INDEX(INDIRECT("'MA-Liste'!"&amp;$C$11),MATCH($A70,'MA-Liste'!$M:$M,FALSE)))</f>
        <v>E</v>
      </c>
      <c r="D70" s="19">
        <f t="shared" ca="1" si="0"/>
        <v>75</v>
      </c>
      <c r="E70" s="20">
        <f t="shared" si="21"/>
        <v>2</v>
      </c>
      <c r="F70" s="73"/>
      <c r="G70" s="74">
        <f t="shared" ca="1" si="20"/>
        <v>0</v>
      </c>
      <c r="H70" s="73"/>
      <c r="I70" s="74">
        <f t="shared" ca="1" si="2"/>
        <v>0</v>
      </c>
      <c r="J70" s="73"/>
      <c r="K70" s="113">
        <f t="shared" ca="1" si="11"/>
        <v>0</v>
      </c>
      <c r="L70" s="73"/>
      <c r="M70" s="113">
        <f t="shared" ca="1" si="12"/>
        <v>0</v>
      </c>
      <c r="N70" s="73"/>
      <c r="O70" s="113">
        <f t="shared" ca="1" si="13"/>
        <v>0</v>
      </c>
      <c r="P70" s="73"/>
      <c r="Q70" s="74">
        <f t="shared" ca="1" si="14"/>
        <v>0</v>
      </c>
      <c r="R70" s="73"/>
      <c r="S70" s="113">
        <f t="shared" ca="1" si="3"/>
        <v>0</v>
      </c>
      <c r="T70" s="73"/>
      <c r="U70" s="113">
        <f t="shared" ca="1" si="4"/>
        <v>0</v>
      </c>
      <c r="V70" s="73">
        <v>2</v>
      </c>
      <c r="W70" s="113">
        <f t="shared" ca="1" si="5"/>
        <v>150</v>
      </c>
      <c r="X70" s="101"/>
      <c r="Y70" s="74">
        <f t="shared" ca="1" si="6"/>
        <v>0</v>
      </c>
      <c r="Z70" s="73"/>
      <c r="AA70" s="113">
        <f t="shared" ca="1" si="15"/>
        <v>0</v>
      </c>
      <c r="AB70" s="101"/>
      <c r="AC70" s="113">
        <f t="shared" ca="1" si="16"/>
        <v>0</v>
      </c>
      <c r="AD70" s="101"/>
      <c r="AE70" s="113">
        <f t="shared" ca="1" si="25"/>
        <v>0</v>
      </c>
      <c r="AF70" s="73"/>
      <c r="AG70" s="74">
        <v>0</v>
      </c>
      <c r="AH70" s="73"/>
      <c r="AI70" s="74">
        <f t="shared" ca="1" si="26"/>
        <v>0</v>
      </c>
      <c r="AJ70" s="73"/>
      <c r="AK70" s="74">
        <f t="shared" ca="1" si="9"/>
        <v>0</v>
      </c>
      <c r="AL70" s="73"/>
      <c r="AM70" s="74">
        <f t="shared" ca="1" si="18"/>
        <v>0</v>
      </c>
      <c r="AN70" s="82">
        <f t="shared" ca="1" si="10"/>
        <v>150</v>
      </c>
      <c r="AO70" s="74"/>
      <c r="AP70" s="139">
        <f t="shared" ca="1" si="19"/>
        <v>150</v>
      </c>
    </row>
    <row r="71" spans="1:42" ht="15" customHeight="1" x14ac:dyDescent="0.2">
      <c r="A71" s="84" t="s">
        <v>252</v>
      </c>
      <c r="B71" s="14" t="s">
        <v>65</v>
      </c>
      <c r="C71" s="18" t="s">
        <v>8</v>
      </c>
      <c r="D71" s="19">
        <v>60</v>
      </c>
      <c r="E71" s="20">
        <f t="shared" si="21"/>
        <v>0</v>
      </c>
      <c r="F71" s="73"/>
      <c r="G71" s="74">
        <f t="shared" si="20"/>
        <v>0</v>
      </c>
      <c r="H71" s="73"/>
      <c r="I71" s="74">
        <f t="shared" si="2"/>
        <v>0</v>
      </c>
      <c r="J71" s="73"/>
      <c r="K71" s="113">
        <f t="shared" si="11"/>
        <v>0</v>
      </c>
      <c r="L71" s="73"/>
      <c r="M71" s="113">
        <f t="shared" si="12"/>
        <v>0</v>
      </c>
      <c r="N71" s="73"/>
      <c r="O71" s="113">
        <f t="shared" si="13"/>
        <v>0</v>
      </c>
      <c r="P71" s="73"/>
      <c r="Q71" s="74">
        <f t="shared" si="14"/>
        <v>0</v>
      </c>
      <c r="R71" s="73"/>
      <c r="S71" s="113">
        <f t="shared" si="3"/>
        <v>0</v>
      </c>
      <c r="T71" s="73"/>
      <c r="U71" s="113">
        <f t="shared" si="4"/>
        <v>0</v>
      </c>
      <c r="V71" s="73"/>
      <c r="W71" s="113">
        <f t="shared" si="5"/>
        <v>0</v>
      </c>
      <c r="X71" s="101"/>
      <c r="Y71" s="74">
        <f t="shared" si="6"/>
        <v>0</v>
      </c>
      <c r="Z71" s="73"/>
      <c r="AA71" s="113">
        <f t="shared" si="15"/>
        <v>0</v>
      </c>
      <c r="AB71" s="101"/>
      <c r="AC71" s="113">
        <f t="shared" si="16"/>
        <v>0</v>
      </c>
      <c r="AD71" s="101"/>
      <c r="AE71" s="113">
        <f t="shared" si="25"/>
        <v>0</v>
      </c>
      <c r="AF71" s="73"/>
      <c r="AG71" s="74">
        <v>0</v>
      </c>
      <c r="AH71" s="73"/>
      <c r="AI71" s="74">
        <f t="shared" si="26"/>
        <v>0</v>
      </c>
      <c r="AJ71" s="73"/>
      <c r="AK71" s="74">
        <f t="shared" si="9"/>
        <v>0</v>
      </c>
      <c r="AL71" s="73"/>
      <c r="AM71" s="74">
        <f t="shared" si="18"/>
        <v>0</v>
      </c>
      <c r="AN71" s="82">
        <f t="shared" si="10"/>
        <v>0</v>
      </c>
      <c r="AO71" s="74"/>
      <c r="AP71" s="139">
        <f t="shared" si="19"/>
        <v>0</v>
      </c>
    </row>
    <row r="72" spans="1:42" ht="15" customHeight="1" x14ac:dyDescent="0.2">
      <c r="A72" s="90" t="s">
        <v>253</v>
      </c>
      <c r="B72" s="14" t="s">
        <v>65</v>
      </c>
      <c r="C72" s="18" t="s">
        <v>6</v>
      </c>
      <c r="D72" s="19">
        <v>100</v>
      </c>
      <c r="E72" s="20">
        <f t="shared" si="21"/>
        <v>0</v>
      </c>
      <c r="F72" s="73"/>
      <c r="G72" s="74">
        <f t="shared" si="20"/>
        <v>0</v>
      </c>
      <c r="H72" s="73"/>
      <c r="I72" s="74">
        <f t="shared" si="2"/>
        <v>0</v>
      </c>
      <c r="J72" s="73"/>
      <c r="K72" s="113">
        <f t="shared" si="11"/>
        <v>0</v>
      </c>
      <c r="L72" s="73"/>
      <c r="M72" s="113">
        <f t="shared" si="12"/>
        <v>0</v>
      </c>
      <c r="N72" s="73"/>
      <c r="O72" s="113">
        <f t="shared" si="13"/>
        <v>0</v>
      </c>
      <c r="P72" s="73"/>
      <c r="Q72" s="74">
        <f t="shared" si="14"/>
        <v>0</v>
      </c>
      <c r="R72" s="73"/>
      <c r="S72" s="113">
        <f t="shared" si="3"/>
        <v>0</v>
      </c>
      <c r="T72" s="73"/>
      <c r="U72" s="113">
        <f t="shared" si="4"/>
        <v>0</v>
      </c>
      <c r="V72" s="73"/>
      <c r="W72" s="113">
        <f t="shared" si="5"/>
        <v>0</v>
      </c>
      <c r="X72" s="101"/>
      <c r="Y72" s="74">
        <f t="shared" si="6"/>
        <v>0</v>
      </c>
      <c r="Z72" s="73"/>
      <c r="AA72" s="113">
        <f t="shared" si="15"/>
        <v>0</v>
      </c>
      <c r="AB72" s="101"/>
      <c r="AC72" s="113">
        <f t="shared" si="16"/>
        <v>0</v>
      </c>
      <c r="AD72" s="101"/>
      <c r="AE72" s="113">
        <f t="shared" si="25"/>
        <v>0</v>
      </c>
      <c r="AF72" s="73"/>
      <c r="AG72" s="74">
        <v>0</v>
      </c>
      <c r="AH72" s="73"/>
      <c r="AI72" s="74">
        <f t="shared" si="26"/>
        <v>0</v>
      </c>
      <c r="AJ72" s="73"/>
      <c r="AK72" s="74">
        <f t="shared" si="9"/>
        <v>0</v>
      </c>
      <c r="AL72" s="73"/>
      <c r="AM72" s="74">
        <f t="shared" si="18"/>
        <v>0</v>
      </c>
      <c r="AN72" s="82">
        <f t="shared" si="10"/>
        <v>0</v>
      </c>
      <c r="AO72" s="74"/>
      <c r="AP72" s="139">
        <f t="shared" si="19"/>
        <v>0</v>
      </c>
    </row>
    <row r="73" spans="1:42" ht="15" customHeight="1" x14ac:dyDescent="0.2">
      <c r="A73" s="90" t="s">
        <v>254</v>
      </c>
      <c r="B73" s="14" t="s">
        <v>65</v>
      </c>
      <c r="C73" s="18" t="s">
        <v>8</v>
      </c>
      <c r="D73" s="19">
        <v>60</v>
      </c>
      <c r="E73" s="20">
        <f t="shared" si="21"/>
        <v>0</v>
      </c>
      <c r="F73" s="73"/>
      <c r="G73" s="74">
        <f t="shared" si="20"/>
        <v>0</v>
      </c>
      <c r="H73" s="73"/>
      <c r="I73" s="74">
        <f t="shared" si="2"/>
        <v>0</v>
      </c>
      <c r="J73" s="73"/>
      <c r="K73" s="113">
        <f t="shared" si="11"/>
        <v>0</v>
      </c>
      <c r="L73" s="73"/>
      <c r="M73" s="113">
        <f t="shared" si="12"/>
        <v>0</v>
      </c>
      <c r="N73" s="73"/>
      <c r="O73" s="113">
        <f t="shared" si="13"/>
        <v>0</v>
      </c>
      <c r="P73" s="73"/>
      <c r="Q73" s="74">
        <f t="shared" si="14"/>
        <v>0</v>
      </c>
      <c r="R73" s="73"/>
      <c r="S73" s="113">
        <f t="shared" si="3"/>
        <v>0</v>
      </c>
      <c r="T73" s="73"/>
      <c r="U73" s="113">
        <f t="shared" si="4"/>
        <v>0</v>
      </c>
      <c r="V73" s="73"/>
      <c r="W73" s="113">
        <f t="shared" si="5"/>
        <v>0</v>
      </c>
      <c r="X73" s="101"/>
      <c r="Y73" s="74">
        <f t="shared" si="6"/>
        <v>0</v>
      </c>
      <c r="Z73" s="73"/>
      <c r="AA73" s="113">
        <f t="shared" si="15"/>
        <v>0</v>
      </c>
      <c r="AB73" s="101"/>
      <c r="AC73" s="113">
        <f t="shared" si="16"/>
        <v>0</v>
      </c>
      <c r="AD73" s="101"/>
      <c r="AE73" s="113">
        <f t="shared" si="25"/>
        <v>0</v>
      </c>
      <c r="AF73" s="73"/>
      <c r="AG73" s="74">
        <v>0</v>
      </c>
      <c r="AH73" s="73"/>
      <c r="AI73" s="74">
        <f t="shared" si="26"/>
        <v>0</v>
      </c>
      <c r="AJ73" s="73"/>
      <c r="AK73" s="74">
        <f t="shared" si="9"/>
        <v>0</v>
      </c>
      <c r="AL73" s="73"/>
      <c r="AM73" s="74">
        <f t="shared" si="18"/>
        <v>0</v>
      </c>
      <c r="AN73" s="82">
        <f t="shared" si="10"/>
        <v>0</v>
      </c>
      <c r="AO73" s="74"/>
      <c r="AP73" s="147">
        <f t="shared" si="19"/>
        <v>0</v>
      </c>
    </row>
    <row r="74" spans="1:42" ht="15" customHeight="1" x14ac:dyDescent="0.2">
      <c r="A74" s="90" t="s">
        <v>255</v>
      </c>
      <c r="B74" s="14" t="s">
        <v>65</v>
      </c>
      <c r="C74" s="18" t="s">
        <v>5</v>
      </c>
      <c r="D74" s="19">
        <v>118</v>
      </c>
      <c r="E74" s="20">
        <f t="shared" si="21"/>
        <v>0</v>
      </c>
      <c r="F74" s="73"/>
      <c r="G74" s="74">
        <f t="shared" si="20"/>
        <v>0</v>
      </c>
      <c r="H74" s="73"/>
      <c r="I74" s="74">
        <f t="shared" si="2"/>
        <v>0</v>
      </c>
      <c r="J74" s="73"/>
      <c r="K74" s="113">
        <f t="shared" si="11"/>
        <v>0</v>
      </c>
      <c r="L74" s="73"/>
      <c r="M74" s="113">
        <f t="shared" si="12"/>
        <v>0</v>
      </c>
      <c r="N74" s="73"/>
      <c r="O74" s="113">
        <f t="shared" si="13"/>
        <v>0</v>
      </c>
      <c r="P74" s="73"/>
      <c r="Q74" s="74">
        <f t="shared" si="14"/>
        <v>0</v>
      </c>
      <c r="R74" s="73"/>
      <c r="S74" s="113">
        <f t="shared" si="3"/>
        <v>0</v>
      </c>
      <c r="T74" s="73"/>
      <c r="U74" s="113">
        <f t="shared" si="4"/>
        <v>0</v>
      </c>
      <c r="V74" s="73"/>
      <c r="W74" s="113">
        <f t="shared" si="5"/>
        <v>0</v>
      </c>
      <c r="X74" s="101"/>
      <c r="Y74" s="74">
        <f t="shared" si="6"/>
        <v>0</v>
      </c>
      <c r="Z74" s="73"/>
      <c r="AA74" s="113">
        <f t="shared" si="15"/>
        <v>0</v>
      </c>
      <c r="AB74" s="101"/>
      <c r="AC74" s="113">
        <f t="shared" si="16"/>
        <v>0</v>
      </c>
      <c r="AD74" s="101"/>
      <c r="AE74" s="113">
        <f t="shared" si="25"/>
        <v>0</v>
      </c>
      <c r="AF74" s="73"/>
      <c r="AG74" s="74">
        <v>0</v>
      </c>
      <c r="AH74" s="73"/>
      <c r="AI74" s="74">
        <f t="shared" si="26"/>
        <v>0</v>
      </c>
      <c r="AJ74" s="73"/>
      <c r="AK74" s="74">
        <f t="shared" si="9"/>
        <v>0</v>
      </c>
      <c r="AL74" s="73"/>
      <c r="AM74" s="74">
        <f t="shared" si="18"/>
        <v>0</v>
      </c>
      <c r="AN74" s="82">
        <f t="shared" si="10"/>
        <v>0</v>
      </c>
      <c r="AO74" s="74"/>
      <c r="AP74" s="147">
        <f t="shared" si="19"/>
        <v>0</v>
      </c>
    </row>
    <row r="75" spans="1:42" ht="15" customHeight="1" x14ac:dyDescent="0.2">
      <c r="A75" s="90" t="s">
        <v>256</v>
      </c>
      <c r="B75" s="14" t="s">
        <v>65</v>
      </c>
      <c r="C75" s="18" t="s">
        <v>5</v>
      </c>
      <c r="D75" s="19">
        <v>118</v>
      </c>
      <c r="E75" s="20">
        <f t="shared" si="21"/>
        <v>0</v>
      </c>
      <c r="F75" s="73"/>
      <c r="G75" s="74">
        <f t="shared" si="20"/>
        <v>0</v>
      </c>
      <c r="H75" s="73"/>
      <c r="I75" s="74">
        <f t="shared" si="2"/>
        <v>0</v>
      </c>
      <c r="J75" s="73"/>
      <c r="K75" s="113">
        <f t="shared" si="11"/>
        <v>0</v>
      </c>
      <c r="L75" s="73"/>
      <c r="M75" s="113">
        <f t="shared" si="12"/>
        <v>0</v>
      </c>
      <c r="N75" s="73"/>
      <c r="O75" s="113">
        <f t="shared" si="13"/>
        <v>0</v>
      </c>
      <c r="P75" s="73"/>
      <c r="Q75" s="74">
        <f t="shared" si="14"/>
        <v>0</v>
      </c>
      <c r="R75" s="73"/>
      <c r="S75" s="113">
        <f t="shared" si="3"/>
        <v>0</v>
      </c>
      <c r="T75" s="73"/>
      <c r="U75" s="113">
        <f t="shared" si="4"/>
        <v>0</v>
      </c>
      <c r="V75" s="73"/>
      <c r="W75" s="113">
        <f t="shared" si="5"/>
        <v>0</v>
      </c>
      <c r="X75" s="101"/>
      <c r="Y75" s="74">
        <f t="shared" si="6"/>
        <v>0</v>
      </c>
      <c r="Z75" s="73"/>
      <c r="AA75" s="113">
        <f t="shared" si="15"/>
        <v>0</v>
      </c>
      <c r="AB75" s="101"/>
      <c r="AC75" s="113">
        <f t="shared" si="16"/>
        <v>0</v>
      </c>
      <c r="AD75" s="101"/>
      <c r="AE75" s="113">
        <f t="shared" si="25"/>
        <v>0</v>
      </c>
      <c r="AF75" s="73"/>
      <c r="AG75" s="74">
        <v>0</v>
      </c>
      <c r="AH75" s="73"/>
      <c r="AI75" s="74">
        <f t="shared" si="26"/>
        <v>0</v>
      </c>
      <c r="AJ75" s="73"/>
      <c r="AK75" s="74">
        <f t="shared" si="9"/>
        <v>0</v>
      </c>
      <c r="AL75" s="73"/>
      <c r="AM75" s="74">
        <f t="shared" si="18"/>
        <v>0</v>
      </c>
      <c r="AN75" s="82">
        <f t="shared" si="10"/>
        <v>0</v>
      </c>
      <c r="AO75" s="74"/>
      <c r="AP75" s="147">
        <f t="shared" si="19"/>
        <v>0</v>
      </c>
    </row>
    <row r="76" spans="1:42" ht="15" customHeight="1" x14ac:dyDescent="0.2">
      <c r="A76" s="90" t="s">
        <v>257</v>
      </c>
      <c r="B76" s="14" t="s">
        <v>65</v>
      </c>
      <c r="C76" s="18" t="s">
        <v>5</v>
      </c>
      <c r="D76" s="19">
        <v>118</v>
      </c>
      <c r="E76" s="20">
        <f t="shared" si="21"/>
        <v>0</v>
      </c>
      <c r="F76" s="73"/>
      <c r="G76" s="74">
        <f t="shared" si="20"/>
        <v>0</v>
      </c>
      <c r="H76" s="73"/>
      <c r="I76" s="74">
        <f t="shared" si="2"/>
        <v>0</v>
      </c>
      <c r="J76" s="73"/>
      <c r="K76" s="113">
        <f t="shared" si="11"/>
        <v>0</v>
      </c>
      <c r="L76" s="73"/>
      <c r="M76" s="113">
        <f t="shared" si="12"/>
        <v>0</v>
      </c>
      <c r="N76" s="73"/>
      <c r="O76" s="113">
        <f t="shared" si="13"/>
        <v>0</v>
      </c>
      <c r="P76" s="73"/>
      <c r="Q76" s="74">
        <f t="shared" si="14"/>
        <v>0</v>
      </c>
      <c r="R76" s="73"/>
      <c r="S76" s="113">
        <f t="shared" si="3"/>
        <v>0</v>
      </c>
      <c r="T76" s="73"/>
      <c r="U76" s="113">
        <f t="shared" si="4"/>
        <v>0</v>
      </c>
      <c r="V76" s="73"/>
      <c r="W76" s="113">
        <f t="shared" si="5"/>
        <v>0</v>
      </c>
      <c r="X76" s="101"/>
      <c r="Y76" s="74">
        <f t="shared" si="6"/>
        <v>0</v>
      </c>
      <c r="Z76" s="73"/>
      <c r="AA76" s="113">
        <f t="shared" si="15"/>
        <v>0</v>
      </c>
      <c r="AB76" s="101"/>
      <c r="AC76" s="113">
        <f t="shared" si="16"/>
        <v>0</v>
      </c>
      <c r="AD76" s="101"/>
      <c r="AE76" s="113">
        <f t="shared" si="25"/>
        <v>0</v>
      </c>
      <c r="AF76" s="73"/>
      <c r="AG76" s="74">
        <v>0</v>
      </c>
      <c r="AH76" s="73"/>
      <c r="AI76" s="74">
        <f t="shared" si="26"/>
        <v>0</v>
      </c>
      <c r="AJ76" s="73"/>
      <c r="AK76" s="74">
        <f t="shared" si="9"/>
        <v>0</v>
      </c>
      <c r="AL76" s="73"/>
      <c r="AM76" s="74">
        <f t="shared" si="18"/>
        <v>0</v>
      </c>
      <c r="AN76" s="82">
        <f t="shared" si="10"/>
        <v>0</v>
      </c>
      <c r="AO76" s="74"/>
      <c r="AP76" s="147">
        <f t="shared" si="19"/>
        <v>0</v>
      </c>
    </row>
    <row r="77" spans="1:42" ht="15" customHeight="1" x14ac:dyDescent="0.2">
      <c r="A77" s="90" t="s">
        <v>264</v>
      </c>
      <c r="B77" s="14" t="s">
        <v>65</v>
      </c>
      <c r="C77" s="18" t="s">
        <v>6</v>
      </c>
      <c r="D77" s="19">
        <v>100</v>
      </c>
      <c r="E77" s="20">
        <f t="shared" si="21"/>
        <v>0</v>
      </c>
      <c r="F77" s="73"/>
      <c r="G77" s="74">
        <f t="shared" si="20"/>
        <v>0</v>
      </c>
      <c r="H77" s="73"/>
      <c r="I77" s="74">
        <f t="shared" si="2"/>
        <v>0</v>
      </c>
      <c r="J77" s="73"/>
      <c r="K77" s="113">
        <f t="shared" si="11"/>
        <v>0</v>
      </c>
      <c r="L77" s="73"/>
      <c r="M77" s="113">
        <f t="shared" si="12"/>
        <v>0</v>
      </c>
      <c r="N77" s="73"/>
      <c r="O77" s="113">
        <f t="shared" si="13"/>
        <v>0</v>
      </c>
      <c r="P77" s="73"/>
      <c r="Q77" s="74">
        <f t="shared" si="14"/>
        <v>0</v>
      </c>
      <c r="R77" s="73"/>
      <c r="S77" s="113">
        <f t="shared" si="3"/>
        <v>0</v>
      </c>
      <c r="T77" s="73"/>
      <c r="U77" s="113">
        <f t="shared" si="4"/>
        <v>0</v>
      </c>
      <c r="V77" s="73"/>
      <c r="W77" s="113">
        <f t="shared" si="5"/>
        <v>0</v>
      </c>
      <c r="X77" s="101"/>
      <c r="Y77" s="74">
        <f t="shared" si="6"/>
        <v>0</v>
      </c>
      <c r="Z77" s="73"/>
      <c r="AA77" s="113">
        <f t="shared" si="15"/>
        <v>0</v>
      </c>
      <c r="AB77" s="101"/>
      <c r="AC77" s="113">
        <f t="shared" si="16"/>
        <v>0</v>
      </c>
      <c r="AD77" s="101"/>
      <c r="AE77" s="113">
        <f t="shared" si="25"/>
        <v>0</v>
      </c>
      <c r="AF77" s="73"/>
      <c r="AG77" s="74">
        <v>0</v>
      </c>
      <c r="AH77" s="73"/>
      <c r="AI77" s="74">
        <f t="shared" si="26"/>
        <v>0</v>
      </c>
      <c r="AJ77" s="73"/>
      <c r="AK77" s="74">
        <f t="shared" si="9"/>
        <v>0</v>
      </c>
      <c r="AL77" s="73"/>
      <c r="AM77" s="74">
        <f t="shared" si="18"/>
        <v>0</v>
      </c>
      <c r="AN77" s="82">
        <f t="shared" si="10"/>
        <v>0</v>
      </c>
      <c r="AO77" s="74"/>
      <c r="AP77" s="147">
        <f t="shared" si="19"/>
        <v>0</v>
      </c>
    </row>
    <row r="78" spans="1:42" ht="15" customHeight="1" x14ac:dyDescent="0.2">
      <c r="A78" s="90" t="s">
        <v>322</v>
      </c>
      <c r="B78" s="14" t="s">
        <v>65</v>
      </c>
      <c r="C78" s="18" t="s">
        <v>6</v>
      </c>
      <c r="D78" s="19">
        <v>100</v>
      </c>
      <c r="E78" s="20">
        <f t="shared" si="21"/>
        <v>0</v>
      </c>
      <c r="F78" s="73"/>
      <c r="G78" s="74">
        <f>IF(D78="",0,D78*F78)</f>
        <v>0</v>
      </c>
      <c r="H78" s="73"/>
      <c r="I78" s="74">
        <f t="shared" si="2"/>
        <v>0</v>
      </c>
      <c r="J78" s="73"/>
      <c r="K78" s="113">
        <f t="shared" si="11"/>
        <v>0</v>
      </c>
      <c r="L78" s="73"/>
      <c r="M78" s="113">
        <f t="shared" si="12"/>
        <v>0</v>
      </c>
      <c r="N78" s="73"/>
      <c r="O78" s="113">
        <f t="shared" si="13"/>
        <v>0</v>
      </c>
      <c r="P78" s="73"/>
      <c r="Q78" s="74">
        <f t="shared" si="14"/>
        <v>0</v>
      </c>
      <c r="R78" s="73"/>
      <c r="S78" s="113">
        <f t="shared" si="3"/>
        <v>0</v>
      </c>
      <c r="T78" s="73"/>
      <c r="U78" s="113">
        <f t="shared" si="4"/>
        <v>0</v>
      </c>
      <c r="V78" s="73"/>
      <c r="W78" s="113">
        <f t="shared" si="5"/>
        <v>0</v>
      </c>
      <c r="X78" s="101"/>
      <c r="Y78" s="74">
        <f t="shared" si="6"/>
        <v>0</v>
      </c>
      <c r="Z78" s="73"/>
      <c r="AA78" s="113">
        <f t="shared" si="15"/>
        <v>0</v>
      </c>
      <c r="AB78" s="101"/>
      <c r="AC78" s="113">
        <f t="shared" si="16"/>
        <v>0</v>
      </c>
      <c r="AD78" s="101"/>
      <c r="AE78" s="113">
        <f t="shared" si="25"/>
        <v>0</v>
      </c>
      <c r="AF78" s="73"/>
      <c r="AG78" s="74">
        <v>0</v>
      </c>
      <c r="AH78" s="73"/>
      <c r="AI78" s="74">
        <f t="shared" si="26"/>
        <v>0</v>
      </c>
      <c r="AJ78" s="73"/>
      <c r="AK78" s="74">
        <f t="shared" si="9"/>
        <v>0</v>
      </c>
      <c r="AL78" s="73"/>
      <c r="AM78" s="74">
        <f t="shared" si="18"/>
        <v>0</v>
      </c>
      <c r="AN78" s="82">
        <f t="shared" si="10"/>
        <v>0</v>
      </c>
      <c r="AO78" s="74"/>
      <c r="AP78" s="147">
        <f t="shared" si="19"/>
        <v>0</v>
      </c>
    </row>
    <row r="79" spans="1:42" ht="15" customHeight="1" x14ac:dyDescent="0.2">
      <c r="A79" s="90" t="s">
        <v>323</v>
      </c>
      <c r="B79" s="14" t="s">
        <v>65</v>
      </c>
      <c r="C79" s="18" t="s">
        <v>6</v>
      </c>
      <c r="D79" s="19">
        <v>100</v>
      </c>
      <c r="E79" s="20">
        <f t="shared" si="21"/>
        <v>0</v>
      </c>
      <c r="F79" s="73"/>
      <c r="G79" s="74">
        <f>IF(D79="",0,D79*F79)</f>
        <v>0</v>
      </c>
      <c r="H79" s="73"/>
      <c r="I79" s="74">
        <f t="shared" si="2"/>
        <v>0</v>
      </c>
      <c r="J79" s="73"/>
      <c r="K79" s="113">
        <f t="shared" si="11"/>
        <v>0</v>
      </c>
      <c r="L79" s="73"/>
      <c r="M79" s="113">
        <f t="shared" si="12"/>
        <v>0</v>
      </c>
      <c r="N79" s="73"/>
      <c r="O79" s="113">
        <f t="shared" si="13"/>
        <v>0</v>
      </c>
      <c r="P79" s="73"/>
      <c r="Q79" s="74">
        <f t="shared" si="14"/>
        <v>0</v>
      </c>
      <c r="R79" s="73"/>
      <c r="S79" s="113">
        <f t="shared" si="3"/>
        <v>0</v>
      </c>
      <c r="T79" s="73"/>
      <c r="U79" s="113">
        <f t="shared" si="4"/>
        <v>0</v>
      </c>
      <c r="V79" s="73"/>
      <c r="W79" s="113">
        <f t="shared" si="5"/>
        <v>0</v>
      </c>
      <c r="X79" s="101"/>
      <c r="Y79" s="74">
        <f t="shared" si="6"/>
        <v>0</v>
      </c>
      <c r="Z79" s="73"/>
      <c r="AA79" s="113">
        <f t="shared" si="15"/>
        <v>0</v>
      </c>
      <c r="AB79" s="101"/>
      <c r="AC79" s="113">
        <f t="shared" si="16"/>
        <v>0</v>
      </c>
      <c r="AD79" s="101"/>
      <c r="AE79" s="113">
        <f t="shared" si="25"/>
        <v>0</v>
      </c>
      <c r="AF79" s="73"/>
      <c r="AG79" s="74">
        <v>0</v>
      </c>
      <c r="AH79" s="73"/>
      <c r="AI79" s="74">
        <f t="shared" si="26"/>
        <v>0</v>
      </c>
      <c r="AJ79" s="73"/>
      <c r="AK79" s="74">
        <f t="shared" si="9"/>
        <v>0</v>
      </c>
      <c r="AL79" s="73"/>
      <c r="AM79" s="74">
        <f t="shared" si="18"/>
        <v>0</v>
      </c>
      <c r="AN79" s="82">
        <f t="shared" si="10"/>
        <v>0</v>
      </c>
      <c r="AO79" s="74"/>
      <c r="AP79" s="147">
        <f t="shared" si="19"/>
        <v>0</v>
      </c>
    </row>
    <row r="80" spans="1:42" ht="15" customHeight="1" x14ac:dyDescent="0.2">
      <c r="A80" s="90" t="s">
        <v>260</v>
      </c>
      <c r="B80" s="14" t="s">
        <v>65</v>
      </c>
      <c r="C80" s="18" t="s">
        <v>6</v>
      </c>
      <c r="D80" s="19">
        <v>100</v>
      </c>
      <c r="E80" s="20">
        <f t="shared" si="21"/>
        <v>0</v>
      </c>
      <c r="F80" s="73"/>
      <c r="G80" s="74">
        <f t="shared" si="20"/>
        <v>0</v>
      </c>
      <c r="H80" s="73"/>
      <c r="I80" s="74">
        <f t="shared" si="2"/>
        <v>0</v>
      </c>
      <c r="J80" s="73"/>
      <c r="K80" s="113">
        <f t="shared" si="11"/>
        <v>0</v>
      </c>
      <c r="L80" s="73"/>
      <c r="M80" s="113">
        <f t="shared" si="12"/>
        <v>0</v>
      </c>
      <c r="N80" s="73"/>
      <c r="O80" s="113">
        <f t="shared" si="13"/>
        <v>0</v>
      </c>
      <c r="P80" s="73"/>
      <c r="Q80" s="74">
        <f t="shared" si="14"/>
        <v>0</v>
      </c>
      <c r="R80" s="73"/>
      <c r="S80" s="113">
        <f t="shared" si="3"/>
        <v>0</v>
      </c>
      <c r="T80" s="73"/>
      <c r="U80" s="113">
        <f t="shared" si="4"/>
        <v>0</v>
      </c>
      <c r="V80" s="73"/>
      <c r="W80" s="113">
        <f t="shared" si="5"/>
        <v>0</v>
      </c>
      <c r="X80" s="73"/>
      <c r="Y80" s="74">
        <f t="shared" si="6"/>
        <v>0</v>
      </c>
      <c r="Z80" s="73"/>
      <c r="AA80" s="113">
        <f t="shared" si="15"/>
        <v>0</v>
      </c>
      <c r="AB80" s="101"/>
      <c r="AC80" s="113">
        <f t="shared" si="16"/>
        <v>0</v>
      </c>
      <c r="AD80" s="101"/>
      <c r="AE80" s="113">
        <f t="shared" si="25"/>
        <v>0</v>
      </c>
      <c r="AF80" s="73"/>
      <c r="AG80" s="74">
        <v>0</v>
      </c>
      <c r="AH80" s="73"/>
      <c r="AI80" s="74">
        <f t="shared" si="26"/>
        <v>0</v>
      </c>
      <c r="AJ80" s="73"/>
      <c r="AK80" s="74">
        <f t="shared" si="9"/>
        <v>0</v>
      </c>
      <c r="AL80" s="73"/>
      <c r="AM80" s="74">
        <f t="shared" si="18"/>
        <v>0</v>
      </c>
      <c r="AN80" s="82">
        <f t="shared" si="10"/>
        <v>0</v>
      </c>
      <c r="AO80" s="74"/>
      <c r="AP80" s="147">
        <f t="shared" si="19"/>
        <v>0</v>
      </c>
    </row>
    <row r="81" spans="1:43" ht="15" customHeight="1" x14ac:dyDescent="0.2">
      <c r="A81" s="90" t="s">
        <v>265</v>
      </c>
      <c r="B81" t="str">
        <f>IF($A81="","",INDEX('MA-Liste'!$D:$D,MATCH($A81,'MA-Liste'!$M:$M,FALSE)))</f>
        <v>AeBo</v>
      </c>
      <c r="C81" s="4" t="str">
        <f ca="1">IF($A81="","",INDEX(INDIRECT("'MA-Liste'!"&amp;$C$11),MATCH($A81,'MA-Liste'!$M:$M,FALSE)))</f>
        <v>D</v>
      </c>
      <c r="D81" s="19">
        <f ca="1">IF(OR($C81="",$C81=0),"",VLOOKUP($C81,Ansätze,$D$11,FALSE))</f>
        <v>100</v>
      </c>
      <c r="E81" s="20">
        <f t="shared" si="21"/>
        <v>0</v>
      </c>
      <c r="F81" s="73"/>
      <c r="G81" s="74">
        <f t="shared" ca="1" si="20"/>
        <v>0</v>
      </c>
      <c r="H81" s="73"/>
      <c r="I81" s="74">
        <f t="shared" ca="1" si="2"/>
        <v>0</v>
      </c>
      <c r="J81" s="73"/>
      <c r="K81" s="113">
        <f t="shared" ca="1" si="11"/>
        <v>0</v>
      </c>
      <c r="L81" s="73"/>
      <c r="M81" s="113">
        <f t="shared" ca="1" si="12"/>
        <v>0</v>
      </c>
      <c r="N81" s="73"/>
      <c r="O81" s="113">
        <f t="shared" ca="1" si="13"/>
        <v>0</v>
      </c>
      <c r="P81" s="73"/>
      <c r="Q81" s="74">
        <f t="shared" ca="1" si="14"/>
        <v>0</v>
      </c>
      <c r="R81" s="73"/>
      <c r="S81" s="113">
        <f t="shared" ca="1" si="3"/>
        <v>0</v>
      </c>
      <c r="T81" s="73"/>
      <c r="U81" s="113">
        <f t="shared" ca="1" si="4"/>
        <v>0</v>
      </c>
      <c r="V81" s="73"/>
      <c r="W81" s="113">
        <f t="shared" ca="1" si="5"/>
        <v>0</v>
      </c>
      <c r="X81" s="73"/>
      <c r="Y81" s="74">
        <f t="shared" ca="1" si="6"/>
        <v>0</v>
      </c>
      <c r="Z81" s="73"/>
      <c r="AA81" s="113">
        <f t="shared" ca="1" si="15"/>
        <v>0</v>
      </c>
      <c r="AB81" s="101"/>
      <c r="AC81" s="113">
        <f t="shared" ca="1" si="16"/>
        <v>0</v>
      </c>
      <c r="AD81" s="101"/>
      <c r="AE81" s="113">
        <f t="shared" ca="1" si="25"/>
        <v>0</v>
      </c>
      <c r="AF81" s="73"/>
      <c r="AG81" s="74">
        <v>0</v>
      </c>
      <c r="AH81" s="73"/>
      <c r="AI81" s="74">
        <f t="shared" ca="1" si="26"/>
        <v>0</v>
      </c>
      <c r="AJ81" s="73"/>
      <c r="AK81" s="74">
        <f t="shared" ca="1" si="9"/>
        <v>0</v>
      </c>
      <c r="AL81" s="73"/>
      <c r="AM81" s="74">
        <f t="shared" ca="1" si="18"/>
        <v>0</v>
      </c>
      <c r="AN81" s="82">
        <f t="shared" ca="1" si="10"/>
        <v>0</v>
      </c>
      <c r="AO81" s="74"/>
      <c r="AP81" s="147">
        <f t="shared" ca="1" si="19"/>
        <v>0</v>
      </c>
    </row>
    <row r="82" spans="1:43" ht="15" customHeight="1" x14ac:dyDescent="0.2">
      <c r="A82" s="90" t="s">
        <v>263</v>
      </c>
      <c r="B82" s="14" t="s">
        <v>65</v>
      </c>
      <c r="C82" s="18" t="s">
        <v>6</v>
      </c>
      <c r="D82" s="19">
        <v>100</v>
      </c>
      <c r="E82" s="20">
        <f t="shared" si="21"/>
        <v>0</v>
      </c>
      <c r="F82" s="73"/>
      <c r="G82" s="74">
        <f t="shared" si="20"/>
        <v>0</v>
      </c>
      <c r="H82" s="73"/>
      <c r="I82" s="74">
        <f t="shared" si="2"/>
        <v>0</v>
      </c>
      <c r="J82" s="73"/>
      <c r="K82" s="113">
        <f t="shared" si="11"/>
        <v>0</v>
      </c>
      <c r="L82" s="73"/>
      <c r="M82" s="113">
        <f t="shared" si="12"/>
        <v>0</v>
      </c>
      <c r="N82" s="73"/>
      <c r="O82" s="113">
        <f t="shared" si="13"/>
        <v>0</v>
      </c>
      <c r="P82" s="73"/>
      <c r="Q82" s="74">
        <f t="shared" si="14"/>
        <v>0</v>
      </c>
      <c r="R82" s="73"/>
      <c r="S82" s="113">
        <f t="shared" ref="S82:S103" si="27">IF($D82="",0,$D82*R82)</f>
        <v>0</v>
      </c>
      <c r="T82" s="73"/>
      <c r="U82" s="113">
        <f t="shared" si="4"/>
        <v>0</v>
      </c>
      <c r="V82" s="73"/>
      <c r="W82" s="113">
        <f t="shared" si="5"/>
        <v>0</v>
      </c>
      <c r="X82" s="73"/>
      <c r="Y82" s="74">
        <f t="shared" ref="Y82:Y103" si="28">IF($D82="",0,$D82*X82)</f>
        <v>0</v>
      </c>
      <c r="Z82" s="73"/>
      <c r="AA82" s="113">
        <f t="shared" si="15"/>
        <v>0</v>
      </c>
      <c r="AB82" s="101"/>
      <c r="AC82" s="113">
        <f t="shared" si="16"/>
        <v>0</v>
      </c>
      <c r="AD82" s="101"/>
      <c r="AE82" s="113">
        <f t="shared" si="25"/>
        <v>0</v>
      </c>
      <c r="AF82" s="73"/>
      <c r="AG82" s="74">
        <v>0</v>
      </c>
      <c r="AH82" s="73"/>
      <c r="AI82" s="74">
        <f t="shared" si="26"/>
        <v>0</v>
      </c>
      <c r="AJ82" s="73"/>
      <c r="AK82" s="74">
        <f t="shared" si="9"/>
        <v>0</v>
      </c>
      <c r="AL82" s="73"/>
      <c r="AM82" s="74">
        <f t="shared" si="18"/>
        <v>0</v>
      </c>
      <c r="AN82" s="82">
        <f t="shared" si="10"/>
        <v>0</v>
      </c>
      <c r="AO82" s="74"/>
      <c r="AP82" s="147">
        <f t="shared" si="19"/>
        <v>0</v>
      </c>
      <c r="AQ82" s="141"/>
    </row>
    <row r="83" spans="1:43" ht="15" customHeight="1" x14ac:dyDescent="0.2">
      <c r="A83" s="84" t="s">
        <v>292</v>
      </c>
      <c r="B83" t="s">
        <v>65</v>
      </c>
      <c r="C83" s="4" t="s">
        <v>9</v>
      </c>
      <c r="D83" s="19">
        <v>35</v>
      </c>
      <c r="E83" s="20">
        <f t="shared" ref="E83:E103" si="29">SUM(F83++H83+J83+L83+P83+R83+T83+X83+Z83+AB83+AF83+AH83+AJ83+N83+V83+AD83+AL83)</f>
        <v>0</v>
      </c>
      <c r="F83" s="73"/>
      <c r="G83" s="74">
        <f t="shared" si="20"/>
        <v>0</v>
      </c>
      <c r="H83" s="73"/>
      <c r="I83" s="74">
        <f t="shared" si="2"/>
        <v>0</v>
      </c>
      <c r="J83" s="73"/>
      <c r="K83" s="113">
        <f t="shared" si="11"/>
        <v>0</v>
      </c>
      <c r="L83" s="73"/>
      <c r="M83" s="113">
        <f t="shared" si="12"/>
        <v>0</v>
      </c>
      <c r="N83" s="73"/>
      <c r="O83" s="113">
        <f t="shared" si="13"/>
        <v>0</v>
      </c>
      <c r="P83" s="73"/>
      <c r="Q83" s="74">
        <f t="shared" si="14"/>
        <v>0</v>
      </c>
      <c r="R83" s="73"/>
      <c r="S83" s="113">
        <f t="shared" si="27"/>
        <v>0</v>
      </c>
      <c r="T83" s="73"/>
      <c r="U83" s="113">
        <f t="shared" si="4"/>
        <v>0</v>
      </c>
      <c r="V83" s="73"/>
      <c r="W83" s="113">
        <f t="shared" si="5"/>
        <v>0</v>
      </c>
      <c r="X83" s="73"/>
      <c r="Y83" s="74">
        <f t="shared" si="28"/>
        <v>0</v>
      </c>
      <c r="Z83" s="73"/>
      <c r="AA83" s="113">
        <f t="shared" si="15"/>
        <v>0</v>
      </c>
      <c r="AB83" s="101"/>
      <c r="AC83" s="113">
        <f t="shared" si="16"/>
        <v>0</v>
      </c>
      <c r="AD83" s="101"/>
      <c r="AE83" s="113">
        <f t="shared" si="25"/>
        <v>0</v>
      </c>
      <c r="AF83" s="73"/>
      <c r="AG83" s="74">
        <v>0</v>
      </c>
      <c r="AH83" s="73"/>
      <c r="AI83" s="74">
        <f t="shared" si="26"/>
        <v>0</v>
      </c>
      <c r="AJ83" s="73"/>
      <c r="AK83" s="74">
        <f t="shared" si="9"/>
        <v>0</v>
      </c>
      <c r="AL83" s="73"/>
      <c r="AM83" s="74">
        <f t="shared" si="18"/>
        <v>0</v>
      </c>
      <c r="AN83" s="82">
        <f t="shared" si="10"/>
        <v>0</v>
      </c>
      <c r="AO83" s="74"/>
      <c r="AP83" s="147">
        <f t="shared" si="19"/>
        <v>0</v>
      </c>
      <c r="AQ83" s="141"/>
    </row>
    <row r="84" spans="1:43" ht="15" customHeight="1" x14ac:dyDescent="0.2">
      <c r="A84" s="84" t="s">
        <v>293</v>
      </c>
      <c r="B84" s="14" t="s">
        <v>65</v>
      </c>
      <c r="C84" s="18" t="s">
        <v>5</v>
      </c>
      <c r="D84" s="19">
        <v>118</v>
      </c>
      <c r="E84" s="20">
        <f t="shared" si="29"/>
        <v>73.5</v>
      </c>
      <c r="F84" s="73"/>
      <c r="G84" s="74">
        <f t="shared" si="20"/>
        <v>0</v>
      </c>
      <c r="H84" s="73"/>
      <c r="I84" s="74">
        <f t="shared" ref="I84:I103" si="30">IF(D84="",0,D84*H84)</f>
        <v>0</v>
      </c>
      <c r="J84" s="73"/>
      <c r="K84" s="113">
        <f t="shared" si="11"/>
        <v>0</v>
      </c>
      <c r="L84" s="73"/>
      <c r="M84" s="113">
        <f t="shared" si="12"/>
        <v>0</v>
      </c>
      <c r="N84" s="73">
        <v>73.5</v>
      </c>
      <c r="O84" s="113">
        <f t="shared" si="13"/>
        <v>8673</v>
      </c>
      <c r="P84" s="73"/>
      <c r="Q84" s="74">
        <f t="shared" si="14"/>
        <v>0</v>
      </c>
      <c r="R84" s="73"/>
      <c r="S84" s="113">
        <f t="shared" si="27"/>
        <v>0</v>
      </c>
      <c r="T84" s="73"/>
      <c r="U84" s="113">
        <f t="shared" ref="U84:U103" si="31">IF($D84="",0,$D84*T84)</f>
        <v>0</v>
      </c>
      <c r="V84" s="73"/>
      <c r="W84" s="113">
        <f t="shared" ref="W84:W103" si="32">IF($D84="",0,$D84*V84)</f>
        <v>0</v>
      </c>
      <c r="X84" s="73"/>
      <c r="Y84" s="74">
        <f t="shared" si="28"/>
        <v>0</v>
      </c>
      <c r="Z84" s="73"/>
      <c r="AA84" s="113">
        <f>IF($D84="",0,$D84*Z84)</f>
        <v>0</v>
      </c>
      <c r="AB84" s="101"/>
      <c r="AC84" s="113">
        <f>IF($D84="",0,$D84*AB84)</f>
        <v>0</v>
      </c>
      <c r="AD84" s="101"/>
      <c r="AE84" s="113">
        <f>IF($D84="",0,$D84*AD84)</f>
        <v>0</v>
      </c>
      <c r="AF84" s="73"/>
      <c r="AG84" s="74">
        <f>IF(D84="",0,D84*AF84)</f>
        <v>0</v>
      </c>
      <c r="AH84" s="73"/>
      <c r="AI84" s="74">
        <f t="shared" si="26"/>
        <v>0</v>
      </c>
      <c r="AJ84" s="73"/>
      <c r="AK84" s="74">
        <f t="shared" ref="AK84:AK103" si="33">IF(D84="",0,D84*AJ84)</f>
        <v>0</v>
      </c>
      <c r="AL84" s="73"/>
      <c r="AM84" s="74">
        <f t="shared" si="18"/>
        <v>0</v>
      </c>
      <c r="AN84" s="82">
        <f t="shared" ref="AN84:AN103" si="34">IF(D84="",0,D84*E84)</f>
        <v>8673</v>
      </c>
      <c r="AO84" s="74"/>
      <c r="AP84" s="147">
        <f t="shared" si="19"/>
        <v>8673</v>
      </c>
      <c r="AQ84" s="141"/>
    </row>
    <row r="85" spans="1:43" ht="15" customHeight="1" x14ac:dyDescent="0.2">
      <c r="A85" s="84" t="s">
        <v>300</v>
      </c>
      <c r="B85" s="14" t="s">
        <v>65</v>
      </c>
      <c r="C85" s="18" t="s">
        <v>6</v>
      </c>
      <c r="D85" s="19">
        <v>100</v>
      </c>
      <c r="E85" s="20">
        <f t="shared" si="29"/>
        <v>0</v>
      </c>
      <c r="F85" s="73"/>
      <c r="G85" s="74">
        <f t="shared" si="20"/>
        <v>0</v>
      </c>
      <c r="H85" s="73"/>
      <c r="I85" s="74">
        <f t="shared" si="30"/>
        <v>0</v>
      </c>
      <c r="J85" s="174"/>
      <c r="K85" s="113">
        <f t="shared" ref="K85:K103" si="35">IF($D85="",0,$D85*J85)</f>
        <v>0</v>
      </c>
      <c r="L85" s="73"/>
      <c r="M85" s="113">
        <f t="shared" ref="M85:M103" si="36">IF($D85="",0,$D85*L85)</f>
        <v>0</v>
      </c>
      <c r="N85" s="73"/>
      <c r="O85" s="113">
        <f t="shared" ref="O85:O87" si="37">IF($D85="",0,$D85*N85)</f>
        <v>0</v>
      </c>
      <c r="P85" s="73"/>
      <c r="Q85" s="74">
        <f t="shared" ref="Q85:Q103" si="38">IF($D85="",0,$D85*P85)</f>
        <v>0</v>
      </c>
      <c r="R85" s="174"/>
      <c r="S85" s="113">
        <f t="shared" si="27"/>
        <v>0</v>
      </c>
      <c r="T85" s="73"/>
      <c r="U85" s="113">
        <f t="shared" si="31"/>
        <v>0</v>
      </c>
      <c r="V85" s="73"/>
      <c r="W85" s="113">
        <f t="shared" si="32"/>
        <v>0</v>
      </c>
      <c r="X85" s="73"/>
      <c r="Y85" s="74">
        <f t="shared" si="28"/>
        <v>0</v>
      </c>
      <c r="Z85" s="174"/>
      <c r="AA85" s="113">
        <f t="shared" ref="AA85:AA103" si="39">IF($D85="",0,$D85*Z85)</f>
        <v>0</v>
      </c>
      <c r="AB85" s="101"/>
      <c r="AC85" s="113">
        <f t="shared" ref="AC85:AC103" si="40">IF($D85="",0,$D85*AB85)</f>
        <v>0</v>
      </c>
      <c r="AD85" s="101"/>
      <c r="AE85" s="113">
        <f t="shared" ref="AE85:AE86" si="41">IF($D85="",0,$D85*AD85)</f>
        <v>0</v>
      </c>
      <c r="AF85" s="73"/>
      <c r="AG85" s="74">
        <f t="shared" ref="AG85:AG103" si="42">IF(D85="",0,D85*AF85)</f>
        <v>0</v>
      </c>
      <c r="AH85" s="73"/>
      <c r="AI85" s="74">
        <f t="shared" si="26"/>
        <v>0</v>
      </c>
      <c r="AJ85" s="73"/>
      <c r="AK85" s="74">
        <f t="shared" si="33"/>
        <v>0</v>
      </c>
      <c r="AL85" s="73"/>
      <c r="AM85" s="74">
        <f t="shared" ref="AM85:AM105" si="43">IF(D85="",0,D85*AL85)</f>
        <v>0</v>
      </c>
      <c r="AN85" s="82">
        <f t="shared" si="34"/>
        <v>0</v>
      </c>
      <c r="AO85" s="74"/>
      <c r="AP85" s="147">
        <f t="shared" ref="AP85:AP105" si="44">SUM(AN85+AO85)</f>
        <v>0</v>
      </c>
      <c r="AQ85" s="141"/>
    </row>
    <row r="86" spans="1:43" ht="15" customHeight="1" x14ac:dyDescent="0.2">
      <c r="A86" s="84" t="s">
        <v>302</v>
      </c>
      <c r="B86" s="14" t="s">
        <v>65</v>
      </c>
      <c r="C86" s="18" t="s">
        <v>9</v>
      </c>
      <c r="D86" s="19">
        <v>35</v>
      </c>
      <c r="E86" s="20">
        <f t="shared" si="29"/>
        <v>0</v>
      </c>
      <c r="F86" s="73"/>
      <c r="G86" s="74">
        <f t="shared" ref="G86:G103" si="45">IF(D86="",0,D86*F86)</f>
        <v>0</v>
      </c>
      <c r="H86" s="73"/>
      <c r="I86" s="74">
        <f t="shared" si="30"/>
        <v>0</v>
      </c>
      <c r="J86" s="174"/>
      <c r="K86" s="113">
        <f t="shared" si="35"/>
        <v>0</v>
      </c>
      <c r="L86" s="73"/>
      <c r="M86" s="113">
        <f t="shared" si="36"/>
        <v>0</v>
      </c>
      <c r="N86" s="73"/>
      <c r="O86" s="113">
        <f t="shared" si="37"/>
        <v>0</v>
      </c>
      <c r="P86" s="73"/>
      <c r="Q86" s="74">
        <f t="shared" si="38"/>
        <v>0</v>
      </c>
      <c r="R86" s="174"/>
      <c r="S86" s="113">
        <f t="shared" si="27"/>
        <v>0</v>
      </c>
      <c r="T86" s="73"/>
      <c r="U86" s="113">
        <f t="shared" si="31"/>
        <v>0</v>
      </c>
      <c r="V86" s="73"/>
      <c r="W86" s="113">
        <f t="shared" si="32"/>
        <v>0</v>
      </c>
      <c r="X86" s="73"/>
      <c r="Y86" s="74">
        <f t="shared" si="28"/>
        <v>0</v>
      </c>
      <c r="Z86" s="174"/>
      <c r="AA86" s="113">
        <f t="shared" si="39"/>
        <v>0</v>
      </c>
      <c r="AB86" s="101"/>
      <c r="AC86" s="113">
        <f t="shared" si="40"/>
        <v>0</v>
      </c>
      <c r="AD86" s="101"/>
      <c r="AE86" s="113">
        <f t="shared" si="41"/>
        <v>0</v>
      </c>
      <c r="AF86" s="73"/>
      <c r="AG86" s="74">
        <f t="shared" si="42"/>
        <v>0</v>
      </c>
      <c r="AH86" s="73"/>
      <c r="AI86" s="74">
        <f t="shared" si="26"/>
        <v>0</v>
      </c>
      <c r="AJ86" s="73"/>
      <c r="AK86" s="74">
        <f t="shared" si="33"/>
        <v>0</v>
      </c>
      <c r="AL86" s="73"/>
      <c r="AM86" s="74">
        <f t="shared" si="43"/>
        <v>0</v>
      </c>
      <c r="AN86" s="82">
        <f t="shared" si="34"/>
        <v>0</v>
      </c>
      <c r="AO86" s="74"/>
      <c r="AP86" s="147">
        <f t="shared" si="44"/>
        <v>0</v>
      </c>
      <c r="AQ86" s="141"/>
    </row>
    <row r="87" spans="1:43" ht="15" customHeight="1" x14ac:dyDescent="0.2">
      <c r="A87" s="84" t="s">
        <v>321</v>
      </c>
      <c r="B87" s="14" t="s">
        <v>65</v>
      </c>
      <c r="C87" s="18" t="s">
        <v>9</v>
      </c>
      <c r="D87" s="19">
        <v>35</v>
      </c>
      <c r="E87" s="20">
        <f t="shared" si="29"/>
        <v>0</v>
      </c>
      <c r="F87" s="73"/>
      <c r="G87" s="74">
        <f t="shared" si="45"/>
        <v>0</v>
      </c>
      <c r="H87" s="73"/>
      <c r="I87" s="74">
        <f t="shared" si="30"/>
        <v>0</v>
      </c>
      <c r="J87" s="174"/>
      <c r="K87" s="113">
        <f t="shared" si="35"/>
        <v>0</v>
      </c>
      <c r="L87" s="73"/>
      <c r="M87" s="113">
        <f t="shared" si="36"/>
        <v>0</v>
      </c>
      <c r="N87" s="73"/>
      <c r="O87" s="113">
        <f t="shared" si="37"/>
        <v>0</v>
      </c>
      <c r="P87" s="73"/>
      <c r="Q87" s="74">
        <f t="shared" si="38"/>
        <v>0</v>
      </c>
      <c r="R87" s="174"/>
      <c r="S87" s="113">
        <f t="shared" si="27"/>
        <v>0</v>
      </c>
      <c r="T87" s="73"/>
      <c r="U87" s="113">
        <f t="shared" si="31"/>
        <v>0</v>
      </c>
      <c r="V87" s="73"/>
      <c r="W87" s="113">
        <f t="shared" si="32"/>
        <v>0</v>
      </c>
      <c r="X87" s="73"/>
      <c r="Y87" s="74">
        <f t="shared" si="28"/>
        <v>0</v>
      </c>
      <c r="Z87" s="174"/>
      <c r="AA87" s="113">
        <f t="shared" si="39"/>
        <v>0</v>
      </c>
      <c r="AB87" s="101"/>
      <c r="AC87" s="113">
        <f>IF($D87="",0,$D87*AB87)</f>
        <v>0</v>
      </c>
      <c r="AD87" s="101"/>
      <c r="AE87" s="113">
        <f>IF($D87="",0,$D87*AD87)</f>
        <v>0</v>
      </c>
      <c r="AF87" s="73"/>
      <c r="AG87" s="74">
        <f t="shared" si="42"/>
        <v>0</v>
      </c>
      <c r="AH87" s="73"/>
      <c r="AI87" s="74">
        <f t="shared" si="26"/>
        <v>0</v>
      </c>
      <c r="AJ87" s="73"/>
      <c r="AK87" s="74">
        <f t="shared" si="33"/>
        <v>0</v>
      </c>
      <c r="AL87" s="73"/>
      <c r="AM87" s="74">
        <f t="shared" si="43"/>
        <v>0</v>
      </c>
      <c r="AN87" s="82">
        <f t="shared" si="34"/>
        <v>0</v>
      </c>
      <c r="AO87" s="74"/>
      <c r="AP87" s="147">
        <f t="shared" si="44"/>
        <v>0</v>
      </c>
      <c r="AQ87" s="141"/>
    </row>
    <row r="88" spans="1:43" ht="15" customHeight="1" x14ac:dyDescent="0.2">
      <c r="A88" s="84" t="s">
        <v>301</v>
      </c>
      <c r="B88" s="14" t="s">
        <v>65</v>
      </c>
      <c r="C88" s="18" t="s">
        <v>6</v>
      </c>
      <c r="D88" s="19">
        <v>100</v>
      </c>
      <c r="E88" s="20">
        <f t="shared" si="29"/>
        <v>0</v>
      </c>
      <c r="F88" s="73"/>
      <c r="G88" s="74">
        <f t="shared" si="45"/>
        <v>0</v>
      </c>
      <c r="H88" s="73"/>
      <c r="I88" s="74">
        <f t="shared" si="30"/>
        <v>0</v>
      </c>
      <c r="J88" s="174"/>
      <c r="K88" s="113">
        <f t="shared" si="35"/>
        <v>0</v>
      </c>
      <c r="L88" s="73"/>
      <c r="M88" s="113">
        <f>IF($D88="",0,$D88*L88)</f>
        <v>0</v>
      </c>
      <c r="N88" s="73"/>
      <c r="O88" s="113">
        <f>IF($D88="",0,$D88*N88)</f>
        <v>0</v>
      </c>
      <c r="P88" s="73"/>
      <c r="Q88" s="74">
        <f t="shared" si="38"/>
        <v>0</v>
      </c>
      <c r="R88" s="174"/>
      <c r="S88" s="113">
        <f t="shared" si="27"/>
        <v>0</v>
      </c>
      <c r="T88" s="73"/>
      <c r="U88" s="113">
        <f t="shared" si="31"/>
        <v>0</v>
      </c>
      <c r="V88" s="73"/>
      <c r="W88" s="113">
        <f t="shared" si="32"/>
        <v>0</v>
      </c>
      <c r="X88" s="73"/>
      <c r="Y88" s="74">
        <f t="shared" si="28"/>
        <v>0</v>
      </c>
      <c r="Z88" s="174"/>
      <c r="AA88" s="113">
        <f t="shared" si="39"/>
        <v>0</v>
      </c>
      <c r="AB88" s="101"/>
      <c r="AC88" s="113">
        <f t="shared" si="40"/>
        <v>0</v>
      </c>
      <c r="AD88" s="101"/>
      <c r="AE88" s="113">
        <f t="shared" ref="AE88:AE103" si="46">IF($D88="",0,$D88*AD88)</f>
        <v>0</v>
      </c>
      <c r="AF88" s="73"/>
      <c r="AG88" s="74">
        <f t="shared" si="42"/>
        <v>0</v>
      </c>
      <c r="AH88" s="73"/>
      <c r="AI88" s="74">
        <f t="shared" si="26"/>
        <v>0</v>
      </c>
      <c r="AJ88" s="73"/>
      <c r="AK88" s="74">
        <f t="shared" si="33"/>
        <v>0</v>
      </c>
      <c r="AL88" s="73"/>
      <c r="AM88" s="74">
        <f t="shared" si="43"/>
        <v>0</v>
      </c>
      <c r="AN88" s="82">
        <f t="shared" si="34"/>
        <v>0</v>
      </c>
      <c r="AO88" s="74"/>
      <c r="AP88" s="147">
        <f t="shared" si="44"/>
        <v>0</v>
      </c>
      <c r="AQ88" s="141"/>
    </row>
    <row r="89" spans="1:43" s="14" customFormat="1" ht="15" customHeight="1" x14ac:dyDescent="0.2">
      <c r="A89" s="90" t="s">
        <v>303</v>
      </c>
      <c r="B89" s="14" t="s">
        <v>65</v>
      </c>
      <c r="C89" s="18" t="s">
        <v>8</v>
      </c>
      <c r="D89" s="170">
        <v>60</v>
      </c>
      <c r="E89" s="20">
        <f t="shared" si="29"/>
        <v>0</v>
      </c>
      <c r="F89" s="101"/>
      <c r="G89" s="74">
        <f t="shared" si="45"/>
        <v>0</v>
      </c>
      <c r="H89" s="101"/>
      <c r="I89" s="154">
        <f t="shared" si="30"/>
        <v>0</v>
      </c>
      <c r="J89" s="181"/>
      <c r="K89" s="156">
        <f t="shared" si="35"/>
        <v>0</v>
      </c>
      <c r="L89" s="101"/>
      <c r="M89" s="156">
        <f t="shared" si="36"/>
        <v>0</v>
      </c>
      <c r="N89" s="101"/>
      <c r="O89" s="156">
        <f t="shared" ref="O89:O103" si="47">IF($D89="",0,$D89*N89)</f>
        <v>0</v>
      </c>
      <c r="P89" s="101"/>
      <c r="Q89" s="154">
        <f t="shared" si="38"/>
        <v>0</v>
      </c>
      <c r="R89" s="181"/>
      <c r="S89" s="156">
        <f t="shared" si="27"/>
        <v>0</v>
      </c>
      <c r="T89" s="101"/>
      <c r="U89" s="156">
        <f t="shared" si="31"/>
        <v>0</v>
      </c>
      <c r="V89" s="101"/>
      <c r="W89" s="156">
        <f t="shared" si="32"/>
        <v>0</v>
      </c>
      <c r="X89" s="101"/>
      <c r="Y89" s="154">
        <f t="shared" si="28"/>
        <v>0</v>
      </c>
      <c r="Z89" s="181"/>
      <c r="AA89" s="156">
        <f t="shared" si="39"/>
        <v>0</v>
      </c>
      <c r="AB89" s="101"/>
      <c r="AC89" s="156">
        <f t="shared" si="40"/>
        <v>0</v>
      </c>
      <c r="AD89" s="101"/>
      <c r="AE89" s="156">
        <f t="shared" si="46"/>
        <v>0</v>
      </c>
      <c r="AF89" s="101"/>
      <c r="AG89" s="154">
        <f t="shared" si="42"/>
        <v>0</v>
      </c>
      <c r="AH89" s="101"/>
      <c r="AI89" s="154">
        <f t="shared" si="26"/>
        <v>0</v>
      </c>
      <c r="AJ89" s="101"/>
      <c r="AK89" s="154">
        <f t="shared" si="33"/>
        <v>0</v>
      </c>
      <c r="AL89" s="101"/>
      <c r="AM89" s="154">
        <f t="shared" si="43"/>
        <v>0</v>
      </c>
      <c r="AN89" s="158">
        <f t="shared" si="34"/>
        <v>0</v>
      </c>
      <c r="AO89" s="154"/>
      <c r="AP89" s="147">
        <f t="shared" si="44"/>
        <v>0</v>
      </c>
      <c r="AQ89" s="182"/>
    </row>
    <row r="90" spans="1:43" s="14" customFormat="1" ht="15" customHeight="1" x14ac:dyDescent="0.2">
      <c r="A90" s="90" t="s">
        <v>310</v>
      </c>
      <c r="B90" s="14" t="s">
        <v>65</v>
      </c>
      <c r="C90" s="18" t="s">
        <v>5</v>
      </c>
      <c r="D90" s="170">
        <v>118</v>
      </c>
      <c r="E90" s="20">
        <f t="shared" si="29"/>
        <v>0</v>
      </c>
      <c r="F90" s="101"/>
      <c r="G90" s="113">
        <f t="shared" si="45"/>
        <v>0</v>
      </c>
      <c r="H90" s="101"/>
      <c r="I90" s="154">
        <f t="shared" si="30"/>
        <v>0</v>
      </c>
      <c r="J90" s="181"/>
      <c r="K90" s="156">
        <f t="shared" si="35"/>
        <v>0</v>
      </c>
      <c r="L90" s="101"/>
      <c r="M90" s="156">
        <f t="shared" si="36"/>
        <v>0</v>
      </c>
      <c r="N90" s="101"/>
      <c r="O90" s="156">
        <f t="shared" si="47"/>
        <v>0</v>
      </c>
      <c r="P90" s="101"/>
      <c r="Q90" s="154">
        <f t="shared" si="38"/>
        <v>0</v>
      </c>
      <c r="R90" s="181"/>
      <c r="S90" s="156">
        <f t="shared" si="27"/>
        <v>0</v>
      </c>
      <c r="T90" s="101"/>
      <c r="U90" s="156">
        <f t="shared" si="31"/>
        <v>0</v>
      </c>
      <c r="V90" s="101"/>
      <c r="W90" s="156">
        <f t="shared" si="32"/>
        <v>0</v>
      </c>
      <c r="X90" s="101"/>
      <c r="Y90" s="154">
        <f t="shared" si="28"/>
        <v>0</v>
      </c>
      <c r="Z90" s="181"/>
      <c r="AA90" s="156">
        <f t="shared" si="39"/>
        <v>0</v>
      </c>
      <c r="AB90" s="101"/>
      <c r="AC90" s="156">
        <f t="shared" si="40"/>
        <v>0</v>
      </c>
      <c r="AD90" s="101"/>
      <c r="AE90" s="156">
        <f t="shared" si="46"/>
        <v>0</v>
      </c>
      <c r="AF90" s="101"/>
      <c r="AG90" s="154">
        <f t="shared" si="42"/>
        <v>0</v>
      </c>
      <c r="AH90" s="101"/>
      <c r="AI90" s="154">
        <f t="shared" si="26"/>
        <v>0</v>
      </c>
      <c r="AJ90" s="101"/>
      <c r="AK90" s="154">
        <f t="shared" si="33"/>
        <v>0</v>
      </c>
      <c r="AL90" s="181"/>
      <c r="AM90" s="154">
        <f t="shared" si="43"/>
        <v>0</v>
      </c>
      <c r="AN90" s="158">
        <f t="shared" si="34"/>
        <v>0</v>
      </c>
      <c r="AO90" s="154"/>
      <c r="AP90" s="147">
        <f t="shared" si="44"/>
        <v>0</v>
      </c>
      <c r="AQ90" s="182"/>
    </row>
    <row r="91" spans="1:43" s="14" customFormat="1" ht="15" customHeight="1" x14ac:dyDescent="0.2">
      <c r="A91" s="90" t="s">
        <v>331</v>
      </c>
      <c r="B91" s="14" t="s">
        <v>65</v>
      </c>
      <c r="C91" s="18" t="s">
        <v>7</v>
      </c>
      <c r="D91" s="170">
        <v>75</v>
      </c>
      <c r="E91" s="20">
        <f t="shared" si="29"/>
        <v>0</v>
      </c>
      <c r="F91" s="101"/>
      <c r="G91" s="113">
        <f t="shared" si="45"/>
        <v>0</v>
      </c>
      <c r="H91" s="101"/>
      <c r="I91" s="154">
        <f t="shared" si="30"/>
        <v>0</v>
      </c>
      <c r="J91" s="181"/>
      <c r="K91" s="156">
        <f t="shared" si="35"/>
        <v>0</v>
      </c>
      <c r="L91" s="101"/>
      <c r="M91" s="156">
        <f t="shared" si="36"/>
        <v>0</v>
      </c>
      <c r="N91" s="101"/>
      <c r="O91" s="156">
        <f t="shared" si="47"/>
        <v>0</v>
      </c>
      <c r="P91" s="101"/>
      <c r="Q91" s="154">
        <f t="shared" si="38"/>
        <v>0</v>
      </c>
      <c r="R91" s="181"/>
      <c r="S91" s="156">
        <f t="shared" si="27"/>
        <v>0</v>
      </c>
      <c r="T91" s="101"/>
      <c r="U91" s="156">
        <f t="shared" si="31"/>
        <v>0</v>
      </c>
      <c r="V91" s="101"/>
      <c r="W91" s="156">
        <f t="shared" si="32"/>
        <v>0</v>
      </c>
      <c r="X91" s="101"/>
      <c r="Y91" s="154">
        <f t="shared" si="28"/>
        <v>0</v>
      </c>
      <c r="Z91" s="181"/>
      <c r="AA91" s="156">
        <f t="shared" si="39"/>
        <v>0</v>
      </c>
      <c r="AB91" s="101"/>
      <c r="AC91" s="156">
        <f t="shared" si="40"/>
        <v>0</v>
      </c>
      <c r="AD91" s="101"/>
      <c r="AE91" s="156">
        <f t="shared" si="46"/>
        <v>0</v>
      </c>
      <c r="AF91" s="101"/>
      <c r="AG91" s="154">
        <f t="shared" si="42"/>
        <v>0</v>
      </c>
      <c r="AH91" s="101"/>
      <c r="AI91" s="154">
        <f t="shared" si="26"/>
        <v>0</v>
      </c>
      <c r="AJ91" s="101"/>
      <c r="AK91" s="154">
        <f t="shared" si="33"/>
        <v>0</v>
      </c>
      <c r="AL91" s="181"/>
      <c r="AM91" s="154">
        <f t="shared" si="43"/>
        <v>0</v>
      </c>
      <c r="AN91" s="158">
        <f t="shared" si="34"/>
        <v>0</v>
      </c>
      <c r="AO91" s="154"/>
      <c r="AP91" s="147">
        <f t="shared" si="44"/>
        <v>0</v>
      </c>
      <c r="AQ91" s="182"/>
    </row>
    <row r="92" spans="1:43" s="14" customFormat="1" ht="15" customHeight="1" x14ac:dyDescent="0.2">
      <c r="A92" s="90" t="s">
        <v>372</v>
      </c>
      <c r="B92" s="14" t="s">
        <v>65</v>
      </c>
      <c r="C92" s="18" t="str">
        <f ca="1">IF($A92="","",INDEX(INDIRECT("'MA-Liste'!"&amp;$C$11),MATCH($A92,'MA-Liste'!$M:$M,FALSE)))</f>
        <v>G</v>
      </c>
      <c r="D92" s="170">
        <f t="shared" ref="D92:D102" ca="1" si="48">IF(OR($C92="",$C92=0),"",VLOOKUP($C92,Ansätze,$D$11,FALSE))</f>
        <v>35</v>
      </c>
      <c r="E92" s="20">
        <f t="shared" si="29"/>
        <v>0</v>
      </c>
      <c r="F92" s="101"/>
      <c r="G92" s="113">
        <f t="shared" ca="1" si="45"/>
        <v>0</v>
      </c>
      <c r="H92" s="101"/>
      <c r="I92" s="154">
        <f t="shared" ca="1" si="30"/>
        <v>0</v>
      </c>
      <c r="J92" s="181"/>
      <c r="K92" s="156">
        <f t="shared" ca="1" si="35"/>
        <v>0</v>
      </c>
      <c r="L92" s="101"/>
      <c r="M92" s="156">
        <f t="shared" ca="1" si="36"/>
        <v>0</v>
      </c>
      <c r="N92" s="101"/>
      <c r="O92" s="156">
        <f t="shared" ca="1" si="47"/>
        <v>0</v>
      </c>
      <c r="P92" s="101"/>
      <c r="Q92" s="154">
        <f t="shared" ca="1" si="38"/>
        <v>0</v>
      </c>
      <c r="R92" s="181"/>
      <c r="S92" s="156">
        <f t="shared" ca="1" si="27"/>
        <v>0</v>
      </c>
      <c r="T92" s="101"/>
      <c r="U92" s="156">
        <f t="shared" ca="1" si="31"/>
        <v>0</v>
      </c>
      <c r="V92" s="101"/>
      <c r="W92" s="156">
        <f t="shared" ca="1" si="32"/>
        <v>0</v>
      </c>
      <c r="X92" s="101"/>
      <c r="Y92" s="154">
        <f t="shared" ca="1" si="28"/>
        <v>0</v>
      </c>
      <c r="Z92" s="181"/>
      <c r="AA92" s="156">
        <f t="shared" ca="1" si="39"/>
        <v>0</v>
      </c>
      <c r="AB92" s="101"/>
      <c r="AC92" s="156">
        <f t="shared" ca="1" si="40"/>
        <v>0</v>
      </c>
      <c r="AD92" s="101"/>
      <c r="AE92" s="156">
        <f t="shared" ca="1" si="46"/>
        <v>0</v>
      </c>
      <c r="AF92" s="101"/>
      <c r="AG92" s="154">
        <f t="shared" ca="1" si="42"/>
        <v>0</v>
      </c>
      <c r="AH92" s="101"/>
      <c r="AI92" s="154">
        <f t="shared" ca="1" si="26"/>
        <v>0</v>
      </c>
      <c r="AJ92" s="101"/>
      <c r="AK92" s="154">
        <f t="shared" ca="1" si="33"/>
        <v>0</v>
      </c>
      <c r="AL92" s="181"/>
      <c r="AM92" s="154">
        <f t="shared" ca="1" si="43"/>
        <v>0</v>
      </c>
      <c r="AN92" s="158">
        <f t="shared" ca="1" si="34"/>
        <v>0</v>
      </c>
      <c r="AO92" s="154"/>
      <c r="AP92" s="147">
        <f t="shared" ca="1" si="44"/>
        <v>0</v>
      </c>
      <c r="AQ92" s="182"/>
    </row>
    <row r="93" spans="1:43" s="14" customFormat="1" ht="15" customHeight="1" x14ac:dyDescent="0.2">
      <c r="A93" s="90" t="s">
        <v>342</v>
      </c>
      <c r="B93" s="14" t="s">
        <v>65</v>
      </c>
      <c r="C93" s="18" t="str">
        <f ca="1">IF($A93="","",INDEX(INDIRECT("'MA-Liste'!"&amp;$C$11),MATCH($A93,'MA-Liste'!$M:$M,FALSE)))</f>
        <v>G</v>
      </c>
      <c r="D93" s="170">
        <f t="shared" ca="1" si="48"/>
        <v>35</v>
      </c>
      <c r="E93" s="20">
        <f t="shared" si="29"/>
        <v>0</v>
      </c>
      <c r="F93" s="101"/>
      <c r="G93" s="113">
        <f t="shared" ca="1" si="45"/>
        <v>0</v>
      </c>
      <c r="H93" s="101"/>
      <c r="I93" s="154">
        <f t="shared" ca="1" si="30"/>
        <v>0</v>
      </c>
      <c r="J93" s="181"/>
      <c r="K93" s="156">
        <f t="shared" ca="1" si="35"/>
        <v>0</v>
      </c>
      <c r="L93" s="101"/>
      <c r="M93" s="156">
        <f t="shared" ca="1" si="36"/>
        <v>0</v>
      </c>
      <c r="N93" s="101"/>
      <c r="O93" s="156">
        <f t="shared" ca="1" si="47"/>
        <v>0</v>
      </c>
      <c r="P93" s="101"/>
      <c r="Q93" s="154">
        <f t="shared" ca="1" si="38"/>
        <v>0</v>
      </c>
      <c r="R93" s="181"/>
      <c r="S93" s="156">
        <f t="shared" ca="1" si="27"/>
        <v>0</v>
      </c>
      <c r="T93" s="101"/>
      <c r="U93" s="156">
        <f t="shared" ca="1" si="31"/>
        <v>0</v>
      </c>
      <c r="V93" s="101"/>
      <c r="W93" s="156">
        <f t="shared" ca="1" si="32"/>
        <v>0</v>
      </c>
      <c r="X93" s="101"/>
      <c r="Y93" s="154">
        <f t="shared" ca="1" si="28"/>
        <v>0</v>
      </c>
      <c r="Z93" s="181"/>
      <c r="AA93" s="156">
        <f t="shared" ca="1" si="39"/>
        <v>0</v>
      </c>
      <c r="AB93" s="101"/>
      <c r="AC93" s="156">
        <f t="shared" ca="1" si="40"/>
        <v>0</v>
      </c>
      <c r="AD93" s="101"/>
      <c r="AE93" s="156">
        <f t="shared" ca="1" si="46"/>
        <v>0</v>
      </c>
      <c r="AF93" s="101"/>
      <c r="AG93" s="154">
        <f t="shared" ca="1" si="42"/>
        <v>0</v>
      </c>
      <c r="AH93" s="101"/>
      <c r="AI93" s="154">
        <f t="shared" ca="1" si="26"/>
        <v>0</v>
      </c>
      <c r="AJ93" s="101"/>
      <c r="AK93" s="154">
        <f t="shared" ca="1" si="33"/>
        <v>0</v>
      </c>
      <c r="AL93" s="181"/>
      <c r="AM93" s="154">
        <f t="shared" ca="1" si="43"/>
        <v>0</v>
      </c>
      <c r="AN93" s="158">
        <f t="shared" ca="1" si="34"/>
        <v>0</v>
      </c>
      <c r="AO93" s="154"/>
      <c r="AP93" s="147">
        <f t="shared" ca="1" si="44"/>
        <v>0</v>
      </c>
      <c r="AQ93" s="182"/>
    </row>
    <row r="94" spans="1:43" s="14" customFormat="1" ht="15" customHeight="1" x14ac:dyDescent="0.2">
      <c r="A94" s="90" t="s">
        <v>347</v>
      </c>
      <c r="B94" s="14" t="s">
        <v>65</v>
      </c>
      <c r="C94" s="18" t="str">
        <f ca="1">IF($A94="","",INDEX(INDIRECT("'MA-Liste'!"&amp;$C$11),MATCH($A94,'MA-Liste'!$M:$M,FALSE)))</f>
        <v>G</v>
      </c>
      <c r="D94" s="170">
        <f t="shared" ca="1" si="48"/>
        <v>35</v>
      </c>
      <c r="E94" s="20">
        <f t="shared" si="29"/>
        <v>0</v>
      </c>
      <c r="F94" s="101"/>
      <c r="G94" s="113">
        <f t="shared" ca="1" si="45"/>
        <v>0</v>
      </c>
      <c r="H94" s="101"/>
      <c r="I94" s="154">
        <f t="shared" ca="1" si="30"/>
        <v>0</v>
      </c>
      <c r="J94" s="181"/>
      <c r="K94" s="156">
        <f t="shared" ca="1" si="35"/>
        <v>0</v>
      </c>
      <c r="L94" s="101"/>
      <c r="M94" s="156">
        <f t="shared" ca="1" si="36"/>
        <v>0</v>
      </c>
      <c r="N94" s="101"/>
      <c r="O94" s="156">
        <f t="shared" ca="1" si="47"/>
        <v>0</v>
      </c>
      <c r="P94" s="101"/>
      <c r="Q94" s="154">
        <f t="shared" ca="1" si="38"/>
        <v>0</v>
      </c>
      <c r="R94" s="181"/>
      <c r="S94" s="156">
        <f t="shared" ca="1" si="27"/>
        <v>0</v>
      </c>
      <c r="T94" s="101"/>
      <c r="U94" s="156">
        <f t="shared" ca="1" si="31"/>
        <v>0</v>
      </c>
      <c r="V94" s="101"/>
      <c r="W94" s="156">
        <f t="shared" ca="1" si="32"/>
        <v>0</v>
      </c>
      <c r="X94" s="101"/>
      <c r="Y94" s="154">
        <f t="shared" ca="1" si="28"/>
        <v>0</v>
      </c>
      <c r="Z94" s="181"/>
      <c r="AA94" s="156">
        <f t="shared" ca="1" si="39"/>
        <v>0</v>
      </c>
      <c r="AB94" s="101"/>
      <c r="AC94" s="156">
        <f t="shared" ca="1" si="40"/>
        <v>0</v>
      </c>
      <c r="AD94" s="101"/>
      <c r="AE94" s="156">
        <f t="shared" ca="1" si="46"/>
        <v>0</v>
      </c>
      <c r="AF94" s="101"/>
      <c r="AG94" s="154">
        <f t="shared" ca="1" si="42"/>
        <v>0</v>
      </c>
      <c r="AH94" s="101"/>
      <c r="AI94" s="154">
        <f t="shared" ca="1" si="26"/>
        <v>0</v>
      </c>
      <c r="AJ94" s="101"/>
      <c r="AK94" s="154">
        <f t="shared" ca="1" si="33"/>
        <v>0</v>
      </c>
      <c r="AL94" s="181"/>
      <c r="AM94" s="154">
        <f t="shared" ca="1" si="43"/>
        <v>0</v>
      </c>
      <c r="AN94" s="158">
        <f t="shared" ca="1" si="34"/>
        <v>0</v>
      </c>
      <c r="AO94" s="154"/>
      <c r="AP94" s="147">
        <f t="shared" ca="1" si="44"/>
        <v>0</v>
      </c>
      <c r="AQ94" s="182"/>
    </row>
    <row r="95" spans="1:43" s="14" customFormat="1" ht="15" customHeight="1" x14ac:dyDescent="0.2">
      <c r="A95" s="90" t="s">
        <v>350</v>
      </c>
      <c r="B95" s="14" t="s">
        <v>65</v>
      </c>
      <c r="C95" s="18" t="str">
        <f ca="1">IF($A95="","",INDEX(INDIRECT("'MA-Liste'!"&amp;$C$11),MATCH($A95,'MA-Liste'!$M:$M,FALSE)))</f>
        <v>G</v>
      </c>
      <c r="D95" s="170">
        <f t="shared" ca="1" si="48"/>
        <v>35</v>
      </c>
      <c r="E95" s="20">
        <f t="shared" si="29"/>
        <v>0</v>
      </c>
      <c r="F95" s="101"/>
      <c r="G95" s="113">
        <f t="shared" ca="1" si="45"/>
        <v>0</v>
      </c>
      <c r="H95" s="101"/>
      <c r="I95" s="154">
        <f t="shared" ca="1" si="30"/>
        <v>0</v>
      </c>
      <c r="J95" s="181"/>
      <c r="K95" s="156">
        <f t="shared" ca="1" si="35"/>
        <v>0</v>
      </c>
      <c r="L95" s="101"/>
      <c r="M95" s="156">
        <f t="shared" ca="1" si="36"/>
        <v>0</v>
      </c>
      <c r="N95" s="101"/>
      <c r="O95" s="156">
        <f t="shared" ca="1" si="47"/>
        <v>0</v>
      </c>
      <c r="P95" s="101"/>
      <c r="Q95" s="154">
        <f t="shared" ca="1" si="38"/>
        <v>0</v>
      </c>
      <c r="R95" s="181"/>
      <c r="S95" s="156">
        <f t="shared" ca="1" si="27"/>
        <v>0</v>
      </c>
      <c r="T95" s="101"/>
      <c r="U95" s="156">
        <f t="shared" ca="1" si="31"/>
        <v>0</v>
      </c>
      <c r="V95" s="101"/>
      <c r="W95" s="156">
        <f t="shared" ca="1" si="32"/>
        <v>0</v>
      </c>
      <c r="X95" s="101"/>
      <c r="Y95" s="154">
        <f t="shared" ca="1" si="28"/>
        <v>0</v>
      </c>
      <c r="Z95" s="181"/>
      <c r="AA95" s="156">
        <f t="shared" ca="1" si="39"/>
        <v>0</v>
      </c>
      <c r="AB95" s="101"/>
      <c r="AC95" s="156">
        <f t="shared" ca="1" si="40"/>
        <v>0</v>
      </c>
      <c r="AD95" s="101"/>
      <c r="AE95" s="156">
        <f t="shared" ca="1" si="46"/>
        <v>0</v>
      </c>
      <c r="AF95" s="101"/>
      <c r="AG95" s="154">
        <f t="shared" ca="1" si="42"/>
        <v>0</v>
      </c>
      <c r="AH95" s="101"/>
      <c r="AI95" s="154">
        <f t="shared" ca="1" si="26"/>
        <v>0</v>
      </c>
      <c r="AJ95" s="101"/>
      <c r="AK95" s="154">
        <f t="shared" ca="1" si="33"/>
        <v>0</v>
      </c>
      <c r="AL95" s="181"/>
      <c r="AM95" s="154">
        <f t="shared" ca="1" si="43"/>
        <v>0</v>
      </c>
      <c r="AN95" s="158">
        <f t="shared" ca="1" si="34"/>
        <v>0</v>
      </c>
      <c r="AO95" s="154"/>
      <c r="AP95" s="147">
        <f t="shared" ca="1" si="44"/>
        <v>0</v>
      </c>
      <c r="AQ95" s="182"/>
    </row>
    <row r="96" spans="1:43" s="14" customFormat="1" ht="15" customHeight="1" x14ac:dyDescent="0.2">
      <c r="A96" s="90" t="s">
        <v>353</v>
      </c>
      <c r="B96" s="14" t="s">
        <v>65</v>
      </c>
      <c r="C96" s="18" t="str">
        <f ca="1">IF($A96="","",INDEX(INDIRECT("'MA-Liste'!"&amp;$C$11),MATCH($A96,'MA-Liste'!$M:$M,FALSE)))</f>
        <v>B</v>
      </c>
      <c r="D96" s="170">
        <f t="shared" ca="1" si="48"/>
        <v>140</v>
      </c>
      <c r="E96" s="20">
        <f t="shared" si="29"/>
        <v>0</v>
      </c>
      <c r="F96" s="101"/>
      <c r="G96" s="113">
        <f t="shared" ca="1" si="45"/>
        <v>0</v>
      </c>
      <c r="H96" s="101"/>
      <c r="I96" s="154">
        <f t="shared" ca="1" si="30"/>
        <v>0</v>
      </c>
      <c r="J96" s="181"/>
      <c r="K96" s="156">
        <f t="shared" ca="1" si="35"/>
        <v>0</v>
      </c>
      <c r="L96" s="101"/>
      <c r="M96" s="156">
        <f t="shared" ca="1" si="36"/>
        <v>0</v>
      </c>
      <c r="N96" s="101"/>
      <c r="O96" s="156">
        <f t="shared" ca="1" si="47"/>
        <v>0</v>
      </c>
      <c r="P96" s="101"/>
      <c r="Q96" s="154">
        <f t="shared" ca="1" si="38"/>
        <v>0</v>
      </c>
      <c r="R96" s="181"/>
      <c r="S96" s="156">
        <f t="shared" ca="1" si="27"/>
        <v>0</v>
      </c>
      <c r="T96" s="101"/>
      <c r="U96" s="156">
        <f t="shared" ca="1" si="31"/>
        <v>0</v>
      </c>
      <c r="V96" s="101"/>
      <c r="W96" s="156">
        <f t="shared" ca="1" si="32"/>
        <v>0</v>
      </c>
      <c r="X96" s="101"/>
      <c r="Y96" s="154">
        <f t="shared" ca="1" si="28"/>
        <v>0</v>
      </c>
      <c r="Z96" s="181"/>
      <c r="AA96" s="156">
        <f t="shared" ca="1" si="39"/>
        <v>0</v>
      </c>
      <c r="AB96" s="101"/>
      <c r="AC96" s="156">
        <f t="shared" ca="1" si="40"/>
        <v>0</v>
      </c>
      <c r="AD96" s="101"/>
      <c r="AE96" s="156">
        <f t="shared" ca="1" si="46"/>
        <v>0</v>
      </c>
      <c r="AF96" s="101"/>
      <c r="AG96" s="154">
        <f t="shared" ca="1" si="42"/>
        <v>0</v>
      </c>
      <c r="AH96" s="101"/>
      <c r="AI96" s="154">
        <f t="shared" ca="1" si="26"/>
        <v>0</v>
      </c>
      <c r="AJ96" s="101"/>
      <c r="AK96" s="154">
        <f t="shared" ca="1" si="33"/>
        <v>0</v>
      </c>
      <c r="AL96" s="181"/>
      <c r="AM96" s="154">
        <f t="shared" ca="1" si="43"/>
        <v>0</v>
      </c>
      <c r="AN96" s="158">
        <f t="shared" ca="1" si="34"/>
        <v>0</v>
      </c>
      <c r="AO96" s="154"/>
      <c r="AP96" s="147">
        <f t="shared" ca="1" si="44"/>
        <v>0</v>
      </c>
      <c r="AQ96" s="182"/>
    </row>
    <row r="97" spans="1:43" s="14" customFormat="1" ht="15" customHeight="1" x14ac:dyDescent="0.2">
      <c r="A97" s="90" t="s">
        <v>360</v>
      </c>
      <c r="B97" s="14" t="s">
        <v>65</v>
      </c>
      <c r="C97" s="18" t="str">
        <f ca="1">IF($A97="","",INDEX(INDIRECT("'MA-Liste'!"&amp;$C$11),MATCH($A97,'MA-Liste'!$M:$M,FALSE)))</f>
        <v>F</v>
      </c>
      <c r="D97" s="170">
        <f t="shared" ca="1" si="48"/>
        <v>60</v>
      </c>
      <c r="E97" s="20">
        <f t="shared" si="29"/>
        <v>0</v>
      </c>
      <c r="F97" s="101"/>
      <c r="G97" s="113">
        <f t="shared" ca="1" si="45"/>
        <v>0</v>
      </c>
      <c r="H97" s="101"/>
      <c r="I97" s="154">
        <f t="shared" ca="1" si="30"/>
        <v>0</v>
      </c>
      <c r="J97" s="181"/>
      <c r="K97" s="156">
        <f t="shared" ca="1" si="35"/>
        <v>0</v>
      </c>
      <c r="L97" s="101"/>
      <c r="M97" s="156">
        <f t="shared" ca="1" si="36"/>
        <v>0</v>
      </c>
      <c r="N97" s="101"/>
      <c r="O97" s="156">
        <f t="shared" ca="1" si="47"/>
        <v>0</v>
      </c>
      <c r="P97" s="101"/>
      <c r="Q97" s="154">
        <f t="shared" ca="1" si="38"/>
        <v>0</v>
      </c>
      <c r="R97" s="181"/>
      <c r="S97" s="156">
        <f t="shared" ca="1" si="27"/>
        <v>0</v>
      </c>
      <c r="T97" s="101"/>
      <c r="U97" s="156">
        <f t="shared" ca="1" si="31"/>
        <v>0</v>
      </c>
      <c r="V97" s="101"/>
      <c r="W97" s="156">
        <f t="shared" ca="1" si="32"/>
        <v>0</v>
      </c>
      <c r="X97" s="101"/>
      <c r="Y97" s="154">
        <f t="shared" ca="1" si="28"/>
        <v>0</v>
      </c>
      <c r="Z97" s="181"/>
      <c r="AA97" s="156">
        <f t="shared" ca="1" si="39"/>
        <v>0</v>
      </c>
      <c r="AB97" s="101"/>
      <c r="AC97" s="156">
        <f t="shared" ca="1" si="40"/>
        <v>0</v>
      </c>
      <c r="AD97" s="101"/>
      <c r="AE97" s="156">
        <f t="shared" ca="1" si="46"/>
        <v>0</v>
      </c>
      <c r="AF97" s="101"/>
      <c r="AG97" s="154">
        <f t="shared" ca="1" si="42"/>
        <v>0</v>
      </c>
      <c r="AH97" s="101"/>
      <c r="AI97" s="154">
        <f t="shared" ca="1" si="26"/>
        <v>0</v>
      </c>
      <c r="AJ97" s="101"/>
      <c r="AK97" s="154">
        <f t="shared" ca="1" si="33"/>
        <v>0</v>
      </c>
      <c r="AL97" s="181"/>
      <c r="AM97" s="154">
        <f t="shared" ca="1" si="43"/>
        <v>0</v>
      </c>
      <c r="AN97" s="158">
        <f t="shared" ca="1" si="34"/>
        <v>0</v>
      </c>
      <c r="AO97" s="154"/>
      <c r="AP97" s="147">
        <f t="shared" ca="1" si="44"/>
        <v>0</v>
      </c>
      <c r="AQ97" s="182"/>
    </row>
    <row r="98" spans="1:43" s="14" customFormat="1" ht="15" customHeight="1" x14ac:dyDescent="0.2">
      <c r="A98" s="90" t="s">
        <v>388</v>
      </c>
      <c r="B98" s="14" t="s">
        <v>65</v>
      </c>
      <c r="C98" s="18" t="str">
        <f ca="1">IF($A98="","",INDEX(INDIRECT("'MA-Liste'!"&amp;$C$11),MATCH($A98,'MA-Liste'!$M:$M,FALSE)))</f>
        <v>G</v>
      </c>
      <c r="D98" s="170">
        <f t="shared" ca="1" si="48"/>
        <v>35</v>
      </c>
      <c r="E98" s="20">
        <f t="shared" si="29"/>
        <v>16</v>
      </c>
      <c r="F98" s="101"/>
      <c r="G98" s="113">
        <f t="shared" ca="1" si="45"/>
        <v>0</v>
      </c>
      <c r="H98" s="101"/>
      <c r="I98" s="154">
        <f t="shared" ca="1" si="30"/>
        <v>0</v>
      </c>
      <c r="J98" s="181"/>
      <c r="K98" s="156">
        <f t="shared" ca="1" si="35"/>
        <v>0</v>
      </c>
      <c r="L98" s="101"/>
      <c r="M98" s="156">
        <f t="shared" ca="1" si="36"/>
        <v>0</v>
      </c>
      <c r="N98" s="101"/>
      <c r="O98" s="156">
        <f t="shared" ca="1" si="47"/>
        <v>0</v>
      </c>
      <c r="P98" s="101"/>
      <c r="Q98" s="154">
        <f t="shared" ca="1" si="38"/>
        <v>0</v>
      </c>
      <c r="R98" s="181"/>
      <c r="S98" s="156">
        <f t="shared" ca="1" si="27"/>
        <v>0</v>
      </c>
      <c r="T98" s="101"/>
      <c r="U98" s="156">
        <f t="shared" ca="1" si="31"/>
        <v>0</v>
      </c>
      <c r="V98" s="101">
        <v>16</v>
      </c>
      <c r="W98" s="156">
        <f t="shared" ca="1" si="32"/>
        <v>560</v>
      </c>
      <c r="X98" s="101"/>
      <c r="Y98" s="154">
        <f t="shared" ca="1" si="28"/>
        <v>0</v>
      </c>
      <c r="Z98" s="181"/>
      <c r="AA98" s="156">
        <f t="shared" ca="1" si="39"/>
        <v>0</v>
      </c>
      <c r="AB98" s="101"/>
      <c r="AC98" s="156">
        <f t="shared" ca="1" si="40"/>
        <v>0</v>
      </c>
      <c r="AD98" s="101"/>
      <c r="AE98" s="156">
        <f t="shared" ca="1" si="46"/>
        <v>0</v>
      </c>
      <c r="AF98" s="101"/>
      <c r="AG98" s="154">
        <f t="shared" ca="1" si="42"/>
        <v>0</v>
      </c>
      <c r="AH98" s="101"/>
      <c r="AI98" s="154">
        <f t="shared" ca="1" si="26"/>
        <v>0</v>
      </c>
      <c r="AJ98" s="101"/>
      <c r="AK98" s="154">
        <f t="shared" ca="1" si="33"/>
        <v>0</v>
      </c>
      <c r="AL98" s="181"/>
      <c r="AM98" s="154">
        <f t="shared" ca="1" si="43"/>
        <v>0</v>
      </c>
      <c r="AN98" s="158">
        <f t="shared" ca="1" si="34"/>
        <v>560</v>
      </c>
      <c r="AO98" s="154"/>
      <c r="AP98" s="147">
        <f t="shared" ca="1" si="44"/>
        <v>560</v>
      </c>
      <c r="AQ98" s="182"/>
    </row>
    <row r="99" spans="1:43" s="14" customFormat="1" ht="15" customHeight="1" x14ac:dyDescent="0.2">
      <c r="A99" s="90" t="s">
        <v>389</v>
      </c>
      <c r="B99" s="14" t="s">
        <v>65</v>
      </c>
      <c r="C99" s="18" t="str">
        <f ca="1">IF($A99="","",INDEX(INDIRECT("'MA-Liste'!"&amp;$C$11),MATCH($A99,'MA-Liste'!$M:$M,FALSE)))</f>
        <v>G</v>
      </c>
      <c r="D99" s="170">
        <f t="shared" ca="1" si="48"/>
        <v>35</v>
      </c>
      <c r="E99" s="20">
        <f t="shared" si="29"/>
        <v>0</v>
      </c>
      <c r="F99" s="101"/>
      <c r="G99" s="113">
        <f t="shared" ca="1" si="45"/>
        <v>0</v>
      </c>
      <c r="H99" s="101"/>
      <c r="I99" s="154">
        <f t="shared" ca="1" si="30"/>
        <v>0</v>
      </c>
      <c r="J99" s="181"/>
      <c r="K99" s="156">
        <f t="shared" ca="1" si="35"/>
        <v>0</v>
      </c>
      <c r="L99" s="101"/>
      <c r="M99" s="156">
        <f t="shared" ca="1" si="36"/>
        <v>0</v>
      </c>
      <c r="N99" s="101"/>
      <c r="O99" s="156">
        <f t="shared" ca="1" si="47"/>
        <v>0</v>
      </c>
      <c r="P99" s="101"/>
      <c r="Q99" s="154">
        <f t="shared" ca="1" si="38"/>
        <v>0</v>
      </c>
      <c r="R99" s="181"/>
      <c r="S99" s="156">
        <f t="shared" ca="1" si="27"/>
        <v>0</v>
      </c>
      <c r="T99" s="101"/>
      <c r="U99" s="156">
        <f t="shared" ca="1" si="31"/>
        <v>0</v>
      </c>
      <c r="V99" s="101"/>
      <c r="W99" s="156">
        <f t="shared" ca="1" si="32"/>
        <v>0</v>
      </c>
      <c r="X99" s="101"/>
      <c r="Y99" s="154">
        <f t="shared" ca="1" si="28"/>
        <v>0</v>
      </c>
      <c r="Z99" s="181"/>
      <c r="AA99" s="156">
        <f t="shared" ca="1" si="39"/>
        <v>0</v>
      </c>
      <c r="AB99" s="101"/>
      <c r="AC99" s="156">
        <f t="shared" ca="1" si="40"/>
        <v>0</v>
      </c>
      <c r="AD99" s="101"/>
      <c r="AE99" s="156">
        <f t="shared" ca="1" si="46"/>
        <v>0</v>
      </c>
      <c r="AF99" s="101"/>
      <c r="AG99" s="154">
        <f t="shared" ca="1" si="42"/>
        <v>0</v>
      </c>
      <c r="AH99" s="101"/>
      <c r="AI99" s="154">
        <f t="shared" ca="1" si="26"/>
        <v>0</v>
      </c>
      <c r="AJ99" s="101"/>
      <c r="AK99" s="154">
        <f t="shared" ca="1" si="33"/>
        <v>0</v>
      </c>
      <c r="AL99" s="181"/>
      <c r="AM99" s="154">
        <f t="shared" ca="1" si="43"/>
        <v>0</v>
      </c>
      <c r="AN99" s="158">
        <f t="shared" ca="1" si="34"/>
        <v>0</v>
      </c>
      <c r="AO99" s="154"/>
      <c r="AP99" s="147">
        <f t="shared" ca="1" si="44"/>
        <v>0</v>
      </c>
      <c r="AQ99" s="182"/>
    </row>
    <row r="100" spans="1:43" s="14" customFormat="1" ht="15" customHeight="1" x14ac:dyDescent="0.2">
      <c r="A100" s="90" t="s">
        <v>387</v>
      </c>
      <c r="B100" s="14" t="s">
        <v>65</v>
      </c>
      <c r="C100" s="18" t="str">
        <f ca="1">IF($A100="","",INDEX(INDIRECT("'MA-Liste'!"&amp;$C$11),MATCH($A100,'MA-Liste'!$M:$M,FALSE)))</f>
        <v>G</v>
      </c>
      <c r="D100" s="170">
        <f t="shared" ca="1" si="48"/>
        <v>35</v>
      </c>
      <c r="E100" s="20">
        <f t="shared" si="29"/>
        <v>6.5</v>
      </c>
      <c r="F100" s="101"/>
      <c r="G100" s="113">
        <f t="shared" ca="1" si="45"/>
        <v>0</v>
      </c>
      <c r="H100" s="101"/>
      <c r="I100" s="154">
        <f t="shared" ca="1" si="30"/>
        <v>0</v>
      </c>
      <c r="J100" s="181"/>
      <c r="K100" s="156">
        <f t="shared" ca="1" si="35"/>
        <v>0</v>
      </c>
      <c r="L100" s="101"/>
      <c r="M100" s="156">
        <f t="shared" ca="1" si="36"/>
        <v>0</v>
      </c>
      <c r="N100" s="101"/>
      <c r="O100" s="156">
        <f t="shared" ca="1" si="47"/>
        <v>0</v>
      </c>
      <c r="P100" s="101"/>
      <c r="Q100" s="154">
        <f t="shared" ca="1" si="38"/>
        <v>0</v>
      </c>
      <c r="R100" s="181"/>
      <c r="S100" s="156">
        <f t="shared" ca="1" si="27"/>
        <v>0</v>
      </c>
      <c r="T100" s="101"/>
      <c r="U100" s="156">
        <f t="shared" ca="1" si="31"/>
        <v>0</v>
      </c>
      <c r="V100" s="101">
        <v>6.5</v>
      </c>
      <c r="W100" s="156">
        <f t="shared" ca="1" si="32"/>
        <v>227.5</v>
      </c>
      <c r="X100" s="101"/>
      <c r="Y100" s="154">
        <f t="shared" ca="1" si="28"/>
        <v>0</v>
      </c>
      <c r="Z100" s="181"/>
      <c r="AA100" s="156">
        <f t="shared" ca="1" si="39"/>
        <v>0</v>
      </c>
      <c r="AB100" s="101"/>
      <c r="AC100" s="156">
        <f t="shared" ca="1" si="40"/>
        <v>0</v>
      </c>
      <c r="AD100" s="101"/>
      <c r="AE100" s="156">
        <f t="shared" ca="1" si="46"/>
        <v>0</v>
      </c>
      <c r="AF100" s="101"/>
      <c r="AG100" s="154">
        <f t="shared" ca="1" si="42"/>
        <v>0</v>
      </c>
      <c r="AH100" s="101"/>
      <c r="AI100" s="154">
        <f t="shared" ca="1" si="26"/>
        <v>0</v>
      </c>
      <c r="AJ100" s="101"/>
      <c r="AK100" s="154">
        <f t="shared" ca="1" si="33"/>
        <v>0</v>
      </c>
      <c r="AL100" s="181"/>
      <c r="AM100" s="154">
        <f t="shared" ca="1" si="43"/>
        <v>0</v>
      </c>
      <c r="AN100" s="158">
        <f t="shared" ca="1" si="34"/>
        <v>227.5</v>
      </c>
      <c r="AO100" s="154"/>
      <c r="AP100" s="147">
        <f t="shared" ca="1" si="44"/>
        <v>227.5</v>
      </c>
      <c r="AQ100" s="182"/>
    </row>
    <row r="101" spans="1:43" s="14" customFormat="1" ht="15" customHeight="1" x14ac:dyDescent="0.2">
      <c r="A101" s="90" t="s">
        <v>386</v>
      </c>
      <c r="B101" s="14" t="s">
        <v>65</v>
      </c>
      <c r="C101" s="18" t="str">
        <f ca="1">IF($A101="","",INDEX(INDIRECT("'MA-Liste'!"&amp;$C$11),MATCH($A101,'MA-Liste'!$M:$M,FALSE)))</f>
        <v>G</v>
      </c>
      <c r="D101" s="170">
        <f t="shared" ca="1" si="48"/>
        <v>35</v>
      </c>
      <c r="E101" s="20">
        <f t="shared" si="29"/>
        <v>30.25</v>
      </c>
      <c r="F101" s="101"/>
      <c r="G101" s="113">
        <f t="shared" ca="1" si="45"/>
        <v>0</v>
      </c>
      <c r="H101" s="101"/>
      <c r="I101" s="154">
        <f t="shared" ca="1" si="30"/>
        <v>0</v>
      </c>
      <c r="J101" s="181"/>
      <c r="K101" s="156">
        <f t="shared" ca="1" si="35"/>
        <v>0</v>
      </c>
      <c r="L101" s="101"/>
      <c r="M101" s="156">
        <f t="shared" ca="1" si="36"/>
        <v>0</v>
      </c>
      <c r="N101" s="101"/>
      <c r="O101" s="156">
        <f t="shared" ca="1" si="47"/>
        <v>0</v>
      </c>
      <c r="P101" s="101"/>
      <c r="Q101" s="154">
        <f t="shared" ca="1" si="38"/>
        <v>0</v>
      </c>
      <c r="R101" s="181"/>
      <c r="S101" s="156">
        <f t="shared" ca="1" si="27"/>
        <v>0</v>
      </c>
      <c r="T101" s="101"/>
      <c r="U101" s="156">
        <f t="shared" ca="1" si="31"/>
        <v>0</v>
      </c>
      <c r="V101" s="101">
        <v>30.25</v>
      </c>
      <c r="W101" s="156">
        <f t="shared" ca="1" si="32"/>
        <v>1058.75</v>
      </c>
      <c r="X101" s="101"/>
      <c r="Y101" s="154">
        <f t="shared" ca="1" si="28"/>
        <v>0</v>
      </c>
      <c r="Z101" s="181"/>
      <c r="AA101" s="156">
        <f t="shared" ca="1" si="39"/>
        <v>0</v>
      </c>
      <c r="AB101" s="101"/>
      <c r="AC101" s="156">
        <f t="shared" ca="1" si="40"/>
        <v>0</v>
      </c>
      <c r="AD101" s="101"/>
      <c r="AE101" s="156">
        <f t="shared" ca="1" si="46"/>
        <v>0</v>
      </c>
      <c r="AF101" s="101"/>
      <c r="AG101" s="154">
        <f t="shared" ca="1" si="42"/>
        <v>0</v>
      </c>
      <c r="AH101" s="101"/>
      <c r="AI101" s="154">
        <f t="shared" ca="1" si="26"/>
        <v>0</v>
      </c>
      <c r="AJ101" s="101"/>
      <c r="AK101" s="154">
        <f t="shared" ca="1" si="33"/>
        <v>0</v>
      </c>
      <c r="AL101" s="181"/>
      <c r="AM101" s="154">
        <f t="shared" ca="1" si="43"/>
        <v>0</v>
      </c>
      <c r="AN101" s="158">
        <f t="shared" ca="1" si="34"/>
        <v>1058.75</v>
      </c>
      <c r="AO101" s="154"/>
      <c r="AP101" s="147">
        <f t="shared" ca="1" si="44"/>
        <v>1058.75</v>
      </c>
      <c r="AQ101" s="182"/>
    </row>
    <row r="102" spans="1:43" s="14" customFormat="1" ht="15" customHeight="1" x14ac:dyDescent="0.2">
      <c r="A102" s="90" t="s">
        <v>376</v>
      </c>
      <c r="B102" s="14" t="s">
        <v>65</v>
      </c>
      <c r="C102" s="18" t="str">
        <f ca="1">IF($A102="","",INDEX(INDIRECT("'MA-Liste'!"&amp;$C$11),MATCH($A102,'MA-Liste'!$M:$M,FALSE)))</f>
        <v>G</v>
      </c>
      <c r="D102" s="170">
        <f t="shared" ca="1" si="48"/>
        <v>35</v>
      </c>
      <c r="E102" s="20">
        <f t="shared" si="29"/>
        <v>0</v>
      </c>
      <c r="F102" s="101"/>
      <c r="G102" s="113">
        <f t="shared" ca="1" si="45"/>
        <v>0</v>
      </c>
      <c r="H102" s="101"/>
      <c r="I102" s="154">
        <f t="shared" ca="1" si="30"/>
        <v>0</v>
      </c>
      <c r="J102" s="181"/>
      <c r="K102" s="156">
        <f t="shared" ca="1" si="35"/>
        <v>0</v>
      </c>
      <c r="L102" s="101"/>
      <c r="M102" s="156">
        <f t="shared" ca="1" si="36"/>
        <v>0</v>
      </c>
      <c r="N102" s="101"/>
      <c r="O102" s="156">
        <f t="shared" ca="1" si="47"/>
        <v>0</v>
      </c>
      <c r="P102" s="101"/>
      <c r="Q102" s="154">
        <f t="shared" ca="1" si="38"/>
        <v>0</v>
      </c>
      <c r="R102" s="181"/>
      <c r="S102" s="156">
        <f t="shared" ca="1" si="27"/>
        <v>0</v>
      </c>
      <c r="T102" s="101"/>
      <c r="U102" s="156">
        <f t="shared" ca="1" si="31"/>
        <v>0</v>
      </c>
      <c r="V102" s="101"/>
      <c r="W102" s="156">
        <f t="shared" ca="1" si="32"/>
        <v>0</v>
      </c>
      <c r="X102" s="101"/>
      <c r="Y102" s="154">
        <f t="shared" ca="1" si="28"/>
        <v>0</v>
      </c>
      <c r="Z102" s="181"/>
      <c r="AA102" s="156">
        <f t="shared" ca="1" si="39"/>
        <v>0</v>
      </c>
      <c r="AB102" s="101"/>
      <c r="AC102" s="156">
        <f t="shared" ca="1" si="40"/>
        <v>0</v>
      </c>
      <c r="AD102" s="101"/>
      <c r="AE102" s="156">
        <f t="shared" ca="1" si="46"/>
        <v>0</v>
      </c>
      <c r="AF102" s="101"/>
      <c r="AG102" s="154">
        <f t="shared" ca="1" si="42"/>
        <v>0</v>
      </c>
      <c r="AH102" s="101"/>
      <c r="AI102" s="154">
        <f t="shared" ca="1" si="26"/>
        <v>0</v>
      </c>
      <c r="AJ102" s="101"/>
      <c r="AK102" s="154">
        <f t="shared" ca="1" si="33"/>
        <v>0</v>
      </c>
      <c r="AL102" s="181"/>
      <c r="AM102" s="154">
        <f t="shared" ca="1" si="43"/>
        <v>0</v>
      </c>
      <c r="AN102" s="158">
        <f t="shared" ca="1" si="34"/>
        <v>0</v>
      </c>
      <c r="AO102" s="154"/>
      <c r="AP102" s="147">
        <f t="shared" ca="1" si="44"/>
        <v>0</v>
      </c>
      <c r="AQ102" s="182"/>
    </row>
    <row r="103" spans="1:43" s="14" customFormat="1" ht="15" customHeight="1" x14ac:dyDescent="0.2">
      <c r="A103" s="90" t="s">
        <v>381</v>
      </c>
      <c r="B103" s="14" t="s">
        <v>65</v>
      </c>
      <c r="C103" s="18" t="s">
        <v>5</v>
      </c>
      <c r="D103" s="170">
        <v>118</v>
      </c>
      <c r="E103" s="20">
        <f t="shared" si="29"/>
        <v>0</v>
      </c>
      <c r="F103" s="101"/>
      <c r="G103" s="113">
        <f t="shared" si="45"/>
        <v>0</v>
      </c>
      <c r="H103" s="101"/>
      <c r="I103" s="154">
        <f t="shared" si="30"/>
        <v>0</v>
      </c>
      <c r="J103" s="181"/>
      <c r="K103" s="156">
        <f t="shared" si="35"/>
        <v>0</v>
      </c>
      <c r="L103" s="101"/>
      <c r="M103" s="156">
        <f t="shared" si="36"/>
        <v>0</v>
      </c>
      <c r="N103" s="101"/>
      <c r="O103" s="156">
        <f t="shared" si="47"/>
        <v>0</v>
      </c>
      <c r="P103" s="101"/>
      <c r="Q103" s="154">
        <f t="shared" si="38"/>
        <v>0</v>
      </c>
      <c r="R103" s="181"/>
      <c r="S103" s="156">
        <f t="shared" si="27"/>
        <v>0</v>
      </c>
      <c r="T103" s="101"/>
      <c r="U103" s="156">
        <f t="shared" si="31"/>
        <v>0</v>
      </c>
      <c r="V103" s="101"/>
      <c r="W103" s="156">
        <f t="shared" si="32"/>
        <v>0</v>
      </c>
      <c r="X103" s="101"/>
      <c r="Y103" s="154">
        <f t="shared" si="28"/>
        <v>0</v>
      </c>
      <c r="Z103" s="181"/>
      <c r="AA103" s="156">
        <f t="shared" si="39"/>
        <v>0</v>
      </c>
      <c r="AB103" s="101"/>
      <c r="AC103" s="156">
        <f t="shared" si="40"/>
        <v>0</v>
      </c>
      <c r="AD103" s="101"/>
      <c r="AE103" s="156">
        <f t="shared" si="46"/>
        <v>0</v>
      </c>
      <c r="AF103" s="101"/>
      <c r="AG103" s="154">
        <f t="shared" si="42"/>
        <v>0</v>
      </c>
      <c r="AH103" s="101"/>
      <c r="AI103" s="154">
        <f t="shared" si="26"/>
        <v>0</v>
      </c>
      <c r="AJ103" s="101"/>
      <c r="AK103" s="154">
        <f t="shared" si="33"/>
        <v>0</v>
      </c>
      <c r="AL103" s="181"/>
      <c r="AM103" s="154">
        <f t="shared" si="43"/>
        <v>0</v>
      </c>
      <c r="AN103" s="158">
        <f t="shared" si="34"/>
        <v>0</v>
      </c>
      <c r="AO103" s="154"/>
      <c r="AP103" s="147">
        <f t="shared" si="44"/>
        <v>0</v>
      </c>
      <c r="AQ103" s="182"/>
    </row>
    <row r="104" spans="1:43" s="14" customFormat="1" ht="15" customHeight="1" x14ac:dyDescent="0.2">
      <c r="A104" s="90"/>
      <c r="C104" s="18"/>
      <c r="D104" s="170"/>
      <c r="E104" s="20"/>
      <c r="F104" s="101"/>
      <c r="G104" s="113"/>
      <c r="H104" s="101"/>
      <c r="I104" s="154"/>
      <c r="J104" s="181"/>
      <c r="K104" s="156"/>
      <c r="L104" s="101"/>
      <c r="M104" s="156"/>
      <c r="N104" s="101"/>
      <c r="O104" s="156"/>
      <c r="P104" s="101"/>
      <c r="Q104" s="154"/>
      <c r="R104" s="181"/>
      <c r="S104" s="156"/>
      <c r="T104" s="101"/>
      <c r="U104" s="156"/>
      <c r="V104" s="101"/>
      <c r="W104" s="156"/>
      <c r="X104" s="101"/>
      <c r="Y104" s="154"/>
      <c r="Z104" s="181"/>
      <c r="AA104" s="156"/>
      <c r="AB104" s="101"/>
      <c r="AC104" s="156"/>
      <c r="AD104" s="101"/>
      <c r="AE104" s="156"/>
      <c r="AF104" s="101"/>
      <c r="AG104" s="154"/>
      <c r="AH104" s="101"/>
      <c r="AI104" s="154"/>
      <c r="AJ104" s="101"/>
      <c r="AK104" s="154"/>
      <c r="AL104" s="181"/>
      <c r="AM104" s="154"/>
      <c r="AN104" s="158"/>
      <c r="AO104" s="154"/>
      <c r="AP104" s="147">
        <f t="shared" si="44"/>
        <v>0</v>
      </c>
      <c r="AQ104" s="182"/>
    </row>
    <row r="105" spans="1:43" s="62" customFormat="1" ht="15" customHeight="1" x14ac:dyDescent="0.2">
      <c r="A105" s="85"/>
      <c r="C105" s="63" t="s">
        <v>154</v>
      </c>
      <c r="D105" s="57"/>
      <c r="E105" s="20">
        <f>SUM(F105++H105+J105+L105+P105+R105+T105+X105+Z105+AB105+AF105+AH105+AJ105+N105+V105+AD105+AL105)</f>
        <v>214</v>
      </c>
      <c r="F105" s="144">
        <f>SUM(F13:F104)</f>
        <v>37.25</v>
      </c>
      <c r="G105" s="143"/>
      <c r="H105" s="75">
        <f>SUM(H13:H104)</f>
        <v>0</v>
      </c>
      <c r="I105" s="76"/>
      <c r="J105" s="94">
        <f>SUM(J13:J104)</f>
        <v>0</v>
      </c>
      <c r="K105" s="94"/>
      <c r="L105" s="194">
        <f>SUM(L13:L104)</f>
        <v>0</v>
      </c>
      <c r="M105" s="94"/>
      <c r="N105" s="194">
        <f>SUM(N13:N104)</f>
        <v>111.25</v>
      </c>
      <c r="O105" s="94"/>
      <c r="P105" s="75">
        <f>SUM(P13:P104)</f>
        <v>0</v>
      </c>
      <c r="Q105" s="76"/>
      <c r="R105" s="94">
        <f>SUM(R13:R104)</f>
        <v>0</v>
      </c>
      <c r="S105" s="94"/>
      <c r="T105" s="194">
        <f>SUM(T13:T104)</f>
        <v>0</v>
      </c>
      <c r="U105" s="94"/>
      <c r="V105" s="194">
        <f>SUM(V13:V104)</f>
        <v>58.75</v>
      </c>
      <c r="W105" s="94"/>
      <c r="X105" s="75">
        <f>SUM(X13:X104)</f>
        <v>0</v>
      </c>
      <c r="Y105" s="76"/>
      <c r="Z105" s="94">
        <f>SUM(Z13:Z104)</f>
        <v>0</v>
      </c>
      <c r="AA105" s="94"/>
      <c r="AB105" s="194">
        <f>SUM(AB13:AB104)</f>
        <v>0</v>
      </c>
      <c r="AC105" s="94"/>
      <c r="AD105" s="194">
        <f>SUM(AD13:AD104)</f>
        <v>6.75</v>
      </c>
      <c r="AE105" s="94"/>
      <c r="AF105" s="75">
        <f>SUM(AF13:AF104)</f>
        <v>0</v>
      </c>
      <c r="AG105" s="76"/>
      <c r="AH105" s="75">
        <f>SUM(AH13:AH104)</f>
        <v>0</v>
      </c>
      <c r="AI105" s="76"/>
      <c r="AJ105" s="75">
        <f>SUM(AJ13:AJ104)</f>
        <v>0</v>
      </c>
      <c r="AK105" s="76"/>
      <c r="AL105" s="194">
        <f>SUM(AL13:AL104)</f>
        <v>0</v>
      </c>
      <c r="AM105" s="76">
        <f t="shared" si="43"/>
        <v>0</v>
      </c>
      <c r="AN105" s="76"/>
      <c r="AO105" s="140"/>
      <c r="AP105" s="147">
        <f t="shared" si="44"/>
        <v>0</v>
      </c>
      <c r="AQ105" s="142"/>
    </row>
    <row r="106" spans="1:43" ht="4.5" customHeight="1" x14ac:dyDescent="0.2">
      <c r="A106" s="86"/>
      <c r="B106" s="40"/>
      <c r="C106" s="68"/>
      <c r="D106" s="69"/>
      <c r="E106" s="69"/>
      <c r="F106" s="69"/>
      <c r="G106" s="168"/>
      <c r="H106" s="166"/>
      <c r="I106" s="167"/>
      <c r="J106" s="168"/>
      <c r="K106" s="168"/>
      <c r="L106" s="168"/>
      <c r="M106" s="168"/>
      <c r="N106" s="168"/>
      <c r="O106" s="168"/>
      <c r="P106" s="77"/>
      <c r="Q106" s="78"/>
      <c r="R106" s="69"/>
      <c r="S106" s="69"/>
      <c r="T106" s="69"/>
      <c r="U106" s="69"/>
      <c r="V106" s="69"/>
      <c r="W106" s="69"/>
      <c r="X106" s="77"/>
      <c r="Y106" s="78"/>
      <c r="Z106" s="69"/>
      <c r="AA106" s="69"/>
      <c r="AB106" s="69"/>
      <c r="AC106" s="69"/>
      <c r="AD106" s="69"/>
      <c r="AE106" s="69"/>
      <c r="AF106" s="77"/>
      <c r="AG106" s="78"/>
      <c r="AH106" s="77"/>
      <c r="AI106" s="78"/>
      <c r="AJ106" s="77"/>
      <c r="AK106" s="78"/>
      <c r="AL106" s="69"/>
      <c r="AM106" s="69"/>
      <c r="AN106" s="69"/>
      <c r="AO106" s="69"/>
      <c r="AP106" s="78"/>
    </row>
    <row r="107" spans="1:43" ht="15" customHeight="1" x14ac:dyDescent="0.2">
      <c r="A107" s="65"/>
      <c r="B107" s="65"/>
      <c r="C107" s="66" t="s">
        <v>155</v>
      </c>
      <c r="D107" s="67"/>
      <c r="E107" s="19"/>
      <c r="F107" s="145"/>
      <c r="G107" s="146">
        <f ca="1">SUM(G13:G106)</f>
        <v>5215</v>
      </c>
      <c r="H107" s="79"/>
      <c r="I107" s="80">
        <f ca="1">SUM(I13:I106)</f>
        <v>0</v>
      </c>
      <c r="J107" s="95"/>
      <c r="K107" s="95">
        <f ca="1">SUM(K12:K106)</f>
        <v>0</v>
      </c>
      <c r="L107" s="95"/>
      <c r="M107" s="95">
        <f ca="1">SUM(M12:M106)</f>
        <v>0</v>
      </c>
      <c r="N107" s="95"/>
      <c r="O107" s="95">
        <f ca="1">SUM(O12:O106)</f>
        <v>11548</v>
      </c>
      <c r="P107" s="79"/>
      <c r="Q107" s="80">
        <f ca="1">SUM(Q13:Q106)</f>
        <v>0</v>
      </c>
      <c r="R107" s="95"/>
      <c r="S107" s="95">
        <f ca="1">SUM(S12:S106)</f>
        <v>0</v>
      </c>
      <c r="T107" s="95"/>
      <c r="U107" s="95">
        <f ca="1">SUM(U12:U106)</f>
        <v>0</v>
      </c>
      <c r="V107" s="95"/>
      <c r="W107" s="95">
        <f ca="1">SUM(W12:W106)</f>
        <v>2556.25</v>
      </c>
      <c r="X107" s="79"/>
      <c r="Y107" s="80">
        <f ca="1">SUM(Y13:Y106)</f>
        <v>0</v>
      </c>
      <c r="Z107" s="95"/>
      <c r="AA107" s="95">
        <f ca="1">SUM(AA12:AA106)</f>
        <v>0</v>
      </c>
      <c r="AB107" s="95"/>
      <c r="AC107" s="95">
        <f ca="1">SUM(AC12:AC106)</f>
        <v>0</v>
      </c>
      <c r="AD107" s="95"/>
      <c r="AE107" s="95">
        <f ca="1">SUM(AE12:AE106)</f>
        <v>796.5</v>
      </c>
      <c r="AF107" s="79"/>
      <c r="AG107" s="80">
        <f ca="1">SUM(AG13:AG106)</f>
        <v>0</v>
      </c>
      <c r="AH107" s="79"/>
      <c r="AI107" s="80">
        <f ca="1">SUM(AI13:AI106)</f>
        <v>0</v>
      </c>
      <c r="AJ107" s="79"/>
      <c r="AK107" s="80">
        <f ca="1">SUM(AK13:AK106)</f>
        <v>0</v>
      </c>
      <c r="AL107" s="95"/>
      <c r="AM107" s="146">
        <f ca="1">SUM(AM13:AM106)</f>
        <v>0</v>
      </c>
      <c r="AN107" s="80">
        <f ca="1">SUM(G107+I107+K107+M107+Q107+S107+U107+Y107+AA107+AC107+AG107+AI107+AK107+AE107+W107+O107+AM107)</f>
        <v>20115.75</v>
      </c>
      <c r="AO107" s="137"/>
      <c r="AP107" s="234">
        <f ca="1">SUM(AN107+AO108)</f>
        <v>20115.75</v>
      </c>
    </row>
    <row r="108" spans="1:43" x14ac:dyDescent="0.2">
      <c r="C108" s="41" t="s">
        <v>24</v>
      </c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  <c r="AM108" s="41"/>
      <c r="AN108" s="42"/>
      <c r="AO108" s="3">
        <f>SUBTOTAL(9,AO13:AO106)</f>
        <v>0</v>
      </c>
    </row>
    <row r="109" spans="1:43" x14ac:dyDescent="0.2">
      <c r="C109" s="56"/>
      <c r="H109" s="56"/>
      <c r="I109" s="56"/>
      <c r="J109" s="56"/>
      <c r="K109" s="56"/>
      <c r="L109" s="56"/>
      <c r="M109" s="56"/>
      <c r="N109" s="56"/>
      <c r="O109" s="56"/>
      <c r="P109" s="56"/>
      <c r="Q109" s="56"/>
      <c r="R109" s="56"/>
      <c r="S109" s="56"/>
      <c r="T109" s="56"/>
      <c r="U109" s="56"/>
      <c r="V109" s="56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  <c r="AJ109" s="56"/>
      <c r="AK109" s="56"/>
      <c r="AL109" s="56"/>
      <c r="AM109" s="56"/>
    </row>
    <row r="110" spans="1:43" x14ac:dyDescent="0.2">
      <c r="A110" s="103"/>
      <c r="AN110" s="19"/>
    </row>
    <row r="119" spans="40:41" x14ac:dyDescent="0.2">
      <c r="AN119" s="21">
        <f>SUM(AN117-AN116)</f>
        <v>0</v>
      </c>
      <c r="AO119">
        <f>SUM(AO117-AO116)</f>
        <v>0</v>
      </c>
    </row>
  </sheetData>
  <autoFilter ref="A12:AN107"/>
  <mergeCells count="19">
    <mergeCell ref="AL10:AM10"/>
    <mergeCell ref="Z10:AA10"/>
    <mergeCell ref="AB10:AC10"/>
    <mergeCell ref="AD10:AE10"/>
    <mergeCell ref="AF10:AG10"/>
    <mergeCell ref="AH10:AI10"/>
    <mergeCell ref="AJ10:AK10"/>
    <mergeCell ref="X10:Y10"/>
    <mergeCell ref="B6:D6"/>
    <mergeCell ref="B8:D8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</mergeCells>
  <dataValidations count="3">
    <dataValidation type="list" allowBlank="1" showInputMessage="1" showErrorMessage="1" sqref="A13:A107">
      <formula1>Name</formula1>
    </dataValidation>
    <dataValidation type="list" allowBlank="1" showInputMessage="1" showErrorMessage="1" sqref="D12">
      <formula1>Jahr</formula1>
    </dataValidation>
    <dataValidation type="list" allowBlank="1" showInputMessage="1" showErrorMessage="1" sqref="C12">
      <formula1>Kategorie</formula1>
    </dataValidation>
  </dataValidations>
  <pageMargins left="0.70866141732283472" right="0.15748031496062992" top="0.51181102362204722" bottom="0.31496062992125984" header="0.19685039370078741" footer="0.15748031496062992"/>
  <pageSetup paperSize="8" scale="48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colBreaks count="1" manualBreakCount="1">
    <brk id="39" max="88" man="1"/>
  </colBreaks>
  <legacyDrawingHF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AQ119"/>
  <sheetViews>
    <sheetView view="pageBreakPreview" topLeftCell="A82" zoomScale="110" zoomScaleNormal="110" zoomScaleSheetLayoutView="110" workbookViewId="0">
      <pane xSplit="1" topLeftCell="V1" activePane="topRight" state="frozen"/>
      <selection pane="topRight" activeCell="AF120" sqref="AF120"/>
    </sheetView>
  </sheetViews>
  <sheetFormatPr baseColWidth="10" defaultRowHeight="12.75" x14ac:dyDescent="0.2"/>
  <cols>
    <col min="1" max="1" width="20" customWidth="1"/>
    <col min="2" max="2" width="9.7109375" customWidth="1"/>
    <col min="3" max="3" width="10" style="4" customWidth="1"/>
    <col min="4" max="39" width="9.7109375" style="21" customWidth="1"/>
    <col min="40" max="40" width="11.85546875" style="21" customWidth="1"/>
    <col min="41" max="41" width="9.7109375" customWidth="1"/>
  </cols>
  <sheetData>
    <row r="1" spans="1:42" x14ac:dyDescent="0.2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</row>
    <row r="2" spans="1:42" s="15" customFormat="1" ht="15" customHeight="1" x14ac:dyDescent="0.25">
      <c r="A2" s="100" t="s">
        <v>282</v>
      </c>
    </row>
    <row r="3" spans="1:42" s="15" customFormat="1" ht="14.25" x14ac:dyDescent="0.2">
      <c r="A3" s="99"/>
    </row>
    <row r="4" spans="1:42" s="15" customFormat="1" ht="15" x14ac:dyDescent="0.25">
      <c r="A4" s="100" t="s">
        <v>158</v>
      </c>
      <c r="B4" s="291" t="str">
        <f>IF(Vertragsdaten!B6="","",Vertragsdaten!B6)</f>
        <v>EP SIEP</v>
      </c>
      <c r="C4" s="291"/>
      <c r="D4" s="291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59"/>
      <c r="AH4" s="59"/>
      <c r="AI4" s="59"/>
      <c r="AJ4" s="59"/>
      <c r="AK4" s="59"/>
      <c r="AL4" s="59"/>
      <c r="AM4" s="59"/>
      <c r="AN4" s="59"/>
      <c r="AO4" s="59"/>
    </row>
    <row r="5" spans="1:42" s="15" customFormat="1" ht="8.25" customHeight="1" x14ac:dyDescent="0.25">
      <c r="A5" s="100"/>
      <c r="B5" s="89"/>
      <c r="C5" s="89"/>
      <c r="D5" s="89"/>
    </row>
    <row r="6" spans="1:42" s="15" customFormat="1" ht="15" x14ac:dyDescent="0.25">
      <c r="A6" s="100" t="s">
        <v>159</v>
      </c>
      <c r="B6" s="325" t="str">
        <f>Vertragsdaten!B8</f>
        <v>070017/000025</v>
      </c>
      <c r="C6" s="325"/>
      <c r="D6" s="325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83"/>
      <c r="AO6" s="83"/>
    </row>
    <row r="7" spans="1:42" s="15" customFormat="1" ht="15" customHeight="1" x14ac:dyDescent="0.25">
      <c r="A7" s="100"/>
      <c r="AN7" s="64"/>
      <c r="AO7" s="64"/>
    </row>
    <row r="8" spans="1:42" s="8" customFormat="1" ht="15" x14ac:dyDescent="0.25">
      <c r="A8" s="100" t="s">
        <v>160</v>
      </c>
      <c r="B8" s="328">
        <v>44287</v>
      </c>
      <c r="C8" s="329"/>
      <c r="D8" s="32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83"/>
      <c r="AO8" s="83"/>
    </row>
    <row r="9" spans="1:42" x14ac:dyDescent="0.2">
      <c r="A9" s="65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</row>
    <row r="10" spans="1:42" s="128" customFormat="1" ht="27.75" customHeight="1" x14ac:dyDescent="0.2">
      <c r="A10" s="127"/>
      <c r="F10" s="326" t="s">
        <v>284</v>
      </c>
      <c r="G10" s="330"/>
      <c r="H10" s="326" t="s">
        <v>276</v>
      </c>
      <c r="I10" s="330"/>
      <c r="J10" s="326" t="s">
        <v>277</v>
      </c>
      <c r="K10" s="330"/>
      <c r="L10" s="326" t="s">
        <v>313</v>
      </c>
      <c r="M10" s="330"/>
      <c r="N10" s="326" t="s">
        <v>382</v>
      </c>
      <c r="O10" s="330"/>
      <c r="P10" s="326" t="s">
        <v>274</v>
      </c>
      <c r="Q10" s="331"/>
      <c r="R10" s="326" t="s">
        <v>279</v>
      </c>
      <c r="S10" s="330"/>
      <c r="T10" s="326" t="s">
        <v>314</v>
      </c>
      <c r="U10" s="330"/>
      <c r="V10" s="326" t="s">
        <v>383</v>
      </c>
      <c r="W10" s="330"/>
      <c r="X10" s="326" t="s">
        <v>275</v>
      </c>
      <c r="Y10" s="330"/>
      <c r="Z10" s="326" t="s">
        <v>278</v>
      </c>
      <c r="AA10" s="330"/>
      <c r="AB10" s="326" t="s">
        <v>311</v>
      </c>
      <c r="AC10" s="330"/>
      <c r="AD10" s="326" t="s">
        <v>396</v>
      </c>
      <c r="AE10" s="330"/>
      <c r="AF10" s="326" t="s">
        <v>199</v>
      </c>
      <c r="AG10" s="331"/>
      <c r="AH10" s="326" t="s">
        <v>200</v>
      </c>
      <c r="AI10" s="327"/>
      <c r="AJ10" s="326" t="s">
        <v>201</v>
      </c>
      <c r="AK10" s="327"/>
      <c r="AL10" s="332" t="s">
        <v>305</v>
      </c>
      <c r="AM10" s="333"/>
      <c r="AN10" s="131"/>
      <c r="AO10" s="133" t="s">
        <v>280</v>
      </c>
      <c r="AP10" s="292" t="s">
        <v>281</v>
      </c>
    </row>
    <row r="11" spans="1:42" ht="3.75" hidden="1" customHeight="1" x14ac:dyDescent="0.2">
      <c r="C11" s="4" t="str">
        <f>VLOOKUP(C12,'MA-Liste'!A192:B198,2,FALSE)</f>
        <v>$K:$K</v>
      </c>
      <c r="D11">
        <f>VLOOKUP(D12,Vertragsdaten!A37:B42,2,FALSE)</f>
        <v>2</v>
      </c>
      <c r="E11"/>
      <c r="F11"/>
      <c r="G11"/>
      <c r="H11" s="70"/>
      <c r="I11" s="71"/>
      <c r="J11" s="65"/>
      <c r="K11" s="65"/>
      <c r="L11" s="65"/>
      <c r="M11" s="65"/>
      <c r="N11" s="65"/>
      <c r="O11" s="65"/>
      <c r="P11" s="70"/>
      <c r="Q11" s="71"/>
      <c r="R11" s="65"/>
      <c r="S11" s="65"/>
      <c r="T11" s="65"/>
      <c r="U11" s="65"/>
      <c r="V11" s="65"/>
      <c r="W11" s="65"/>
      <c r="X11" s="70"/>
      <c r="Y11" s="71"/>
      <c r="Z11" s="65"/>
      <c r="AA11" s="65"/>
      <c r="AB11" s="65"/>
      <c r="AC11" s="65"/>
      <c r="AD11" s="65"/>
      <c r="AE11" s="65"/>
      <c r="AF11" s="70"/>
      <c r="AG11" s="71"/>
      <c r="AH11" s="70"/>
      <c r="AI11" s="71"/>
      <c r="AJ11" s="70"/>
      <c r="AK11" s="71"/>
      <c r="AL11" s="65"/>
      <c r="AM11" s="65"/>
      <c r="AN11"/>
      <c r="AO11" s="1"/>
      <c r="AP11" s="134"/>
    </row>
    <row r="12" spans="1:42" s="1" customFormat="1" ht="31.5" customHeight="1" x14ac:dyDescent="0.2">
      <c r="A12" s="44" t="s">
        <v>23</v>
      </c>
      <c r="B12" s="45" t="s">
        <v>18</v>
      </c>
      <c r="C12" s="87" t="str">
        <f>'MA-Liste'!K7</f>
        <v>Kategorie</v>
      </c>
      <c r="D12" s="88" t="s">
        <v>157</v>
      </c>
      <c r="E12" s="60" t="s">
        <v>152</v>
      </c>
      <c r="F12" s="60" t="s">
        <v>22</v>
      </c>
      <c r="G12" s="60" t="s">
        <v>156</v>
      </c>
      <c r="H12" s="72" t="s">
        <v>22</v>
      </c>
      <c r="I12" s="46" t="s">
        <v>156</v>
      </c>
      <c r="J12" s="112" t="s">
        <v>22</v>
      </c>
      <c r="K12" s="112" t="s">
        <v>156</v>
      </c>
      <c r="L12" s="112" t="s">
        <v>22</v>
      </c>
      <c r="M12" s="112" t="s">
        <v>156</v>
      </c>
      <c r="N12" s="112" t="s">
        <v>22</v>
      </c>
      <c r="O12" s="112" t="s">
        <v>156</v>
      </c>
      <c r="P12" s="72" t="s">
        <v>22</v>
      </c>
      <c r="Q12" s="46" t="s">
        <v>156</v>
      </c>
      <c r="R12" s="112" t="s">
        <v>22</v>
      </c>
      <c r="S12" s="112" t="s">
        <v>156</v>
      </c>
      <c r="T12" s="112" t="s">
        <v>22</v>
      </c>
      <c r="U12" s="112" t="s">
        <v>156</v>
      </c>
      <c r="V12" s="112" t="s">
        <v>22</v>
      </c>
      <c r="W12" s="112" t="s">
        <v>156</v>
      </c>
      <c r="X12" s="72" t="s">
        <v>22</v>
      </c>
      <c r="Y12" s="46" t="s">
        <v>156</v>
      </c>
      <c r="Z12" s="112" t="s">
        <v>22</v>
      </c>
      <c r="AA12" s="112" t="s">
        <v>156</v>
      </c>
      <c r="AB12" s="112" t="s">
        <v>22</v>
      </c>
      <c r="AC12" s="112" t="s">
        <v>156</v>
      </c>
      <c r="AD12" s="112" t="s">
        <v>22</v>
      </c>
      <c r="AE12" s="112" t="s">
        <v>156</v>
      </c>
      <c r="AF12" s="81" t="s">
        <v>22</v>
      </c>
      <c r="AG12" s="13" t="s">
        <v>156</v>
      </c>
      <c r="AH12" s="81" t="s">
        <v>22</v>
      </c>
      <c r="AI12" s="13" t="s">
        <v>156</v>
      </c>
      <c r="AJ12" s="81" t="s">
        <v>22</v>
      </c>
      <c r="AK12" s="13" t="s">
        <v>156</v>
      </c>
      <c r="AL12" s="183" t="s">
        <v>22</v>
      </c>
      <c r="AM12" s="183" t="s">
        <v>156</v>
      </c>
      <c r="AN12" s="130" t="s">
        <v>153</v>
      </c>
      <c r="AO12" s="132" t="s">
        <v>285</v>
      </c>
      <c r="AP12" s="135"/>
    </row>
    <row r="13" spans="1:42" ht="15" customHeight="1" x14ac:dyDescent="0.2">
      <c r="A13" s="90" t="s">
        <v>145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70" ca="1" si="0">IF(OR($C13="",$C13=0),"",VLOOKUP($C13,Ansätze,$D$11,FALSE))</f>
        <v>140</v>
      </c>
      <c r="E13" s="20">
        <f t="shared" ref="E13:E17" si="1">SUM(F13++H13+J13+L13+P13+R13+T13+X13+Z13+AB13+AF13+AH13+AJ13+N13+V13+AD13+AL13)</f>
        <v>0</v>
      </c>
      <c r="F13" s="73"/>
      <c r="G13" s="74">
        <f ca="1">IF(D13="",0,D13*F13)</f>
        <v>0</v>
      </c>
      <c r="H13" s="73"/>
      <c r="I13" s="74">
        <f t="shared" ref="I13:I83" ca="1" si="2">IF(D13="",0,D13*H13)</f>
        <v>0</v>
      </c>
      <c r="J13" s="73"/>
      <c r="K13" s="113">
        <f ca="1">IF($D13="",0,$D13*J13)</f>
        <v>0</v>
      </c>
      <c r="L13" s="73"/>
      <c r="M13" s="113">
        <f ca="1">IF($D13="",0,$D13*L13)</f>
        <v>0</v>
      </c>
      <c r="N13" s="73"/>
      <c r="O13" s="113">
        <f ca="1">IF($D13="",0,$D13*N13)</f>
        <v>0</v>
      </c>
      <c r="P13" s="73"/>
      <c r="Q13" s="74">
        <f ca="1">IF($D13="",0,$D13*P13)</f>
        <v>0</v>
      </c>
      <c r="R13" s="73"/>
      <c r="S13" s="113">
        <f t="shared" ref="S13:S81" ca="1" si="3">IF($D13="",0,$D13*R13)</f>
        <v>0</v>
      </c>
      <c r="T13" s="73"/>
      <c r="U13" s="113">
        <f t="shared" ref="U13:U83" ca="1" si="4">IF($D13="",0,$D13*T13)</f>
        <v>0</v>
      </c>
      <c r="V13" s="73"/>
      <c r="W13" s="113">
        <f t="shared" ref="W13:W83" ca="1" si="5">IF($D13="",0,$D13*V13)</f>
        <v>0</v>
      </c>
      <c r="X13" s="101"/>
      <c r="Y13" s="74">
        <f t="shared" ref="Y13:Y81" ca="1" si="6">IF($D13="",0,$D13*X13)</f>
        <v>0</v>
      </c>
      <c r="Z13" s="73"/>
      <c r="AA13" s="113">
        <f ca="1">IF($D13="",0,$D13*Z13)</f>
        <v>0</v>
      </c>
      <c r="AB13" s="73"/>
      <c r="AC13" s="113">
        <f ca="1">IF($D13="",0,$D13*AB13)</f>
        <v>0</v>
      </c>
      <c r="AD13" s="73"/>
      <c r="AE13" s="113">
        <f ca="1">IF($D13="",0,$D13*AD13)</f>
        <v>0</v>
      </c>
      <c r="AF13" s="73"/>
      <c r="AG13" s="74">
        <f t="shared" ref="AG13:AG44" ca="1" si="7">IF(D13="",0,D13*AF13)</f>
        <v>0</v>
      </c>
      <c r="AH13" s="73"/>
      <c r="AI13" s="74">
        <f t="shared" ref="AI13:AI44" ca="1" si="8">IF(D13="",0,D13*AH13)</f>
        <v>0</v>
      </c>
      <c r="AJ13" s="73"/>
      <c r="AK13" s="74">
        <f t="shared" ref="AK13:AK83" ca="1" si="9">IF(D13="",0,D13*AJ13)</f>
        <v>0</v>
      </c>
      <c r="AL13" s="73"/>
      <c r="AM13" s="74">
        <f ca="1">IF(D13="",0,D13*AL13)</f>
        <v>0</v>
      </c>
      <c r="AN13" s="82">
        <f t="shared" ref="AN13:AN83" ca="1" si="10">IF(D13="",0,D13*E13)</f>
        <v>0</v>
      </c>
      <c r="AO13" s="74"/>
      <c r="AP13" s="138">
        <f ca="1">SUM(AN13+AO13)</f>
        <v>0</v>
      </c>
    </row>
    <row r="14" spans="1:42" ht="15" customHeight="1" x14ac:dyDescent="0.2">
      <c r="A14" s="90" t="s">
        <v>162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si="1"/>
        <v>0</v>
      </c>
      <c r="F14" s="73"/>
      <c r="G14" s="74">
        <f ca="1">IF(D14="",0,D14*F14)</f>
        <v>0</v>
      </c>
      <c r="H14" s="73"/>
      <c r="I14" s="74">
        <f t="shared" ca="1" si="2"/>
        <v>0</v>
      </c>
      <c r="J14" s="73"/>
      <c r="K14" s="113">
        <f t="shared" ref="K14:K84" ca="1" si="11">IF($D14="",0,$D14*J14)</f>
        <v>0</v>
      </c>
      <c r="L14" s="73"/>
      <c r="M14" s="113">
        <f t="shared" ref="M14:M84" ca="1" si="12">IF($D14="",0,$D14*L14)</f>
        <v>0</v>
      </c>
      <c r="N14" s="73"/>
      <c r="O14" s="113">
        <f t="shared" ref="O14:O84" ca="1" si="13">IF($D14="",0,$D14*N14)</f>
        <v>0</v>
      </c>
      <c r="P14" s="73"/>
      <c r="Q14" s="74">
        <f t="shared" ref="Q14:Q84" ca="1" si="14">IF($D14="",0,$D14*P14)</f>
        <v>0</v>
      </c>
      <c r="R14" s="73"/>
      <c r="S14" s="113">
        <f t="shared" ca="1" si="3"/>
        <v>0</v>
      </c>
      <c r="T14" s="73"/>
      <c r="U14" s="113">
        <f t="shared" ca="1" si="4"/>
        <v>0</v>
      </c>
      <c r="V14" s="73"/>
      <c r="W14" s="113">
        <f t="shared" ca="1" si="5"/>
        <v>0</v>
      </c>
      <c r="X14" s="101"/>
      <c r="Y14" s="74">
        <f t="shared" ca="1" si="6"/>
        <v>0</v>
      </c>
      <c r="Z14" s="73"/>
      <c r="AA14" s="113">
        <f t="shared" ref="AA14:AA83" ca="1" si="15">IF($D14="",0,$D14*Z14)</f>
        <v>0</v>
      </c>
      <c r="AB14" s="73"/>
      <c r="AC14" s="113">
        <f t="shared" ref="AC14:AC83" ca="1" si="16">IF($D14="",0,$D14*AB14)</f>
        <v>0</v>
      </c>
      <c r="AD14" s="73"/>
      <c r="AE14" s="113">
        <f t="shared" ref="AE14:AE51" ca="1" si="17">IF($D14="",0,$D14*AD14)</f>
        <v>0</v>
      </c>
      <c r="AF14" s="73"/>
      <c r="AG14" s="74">
        <f t="shared" ca="1" si="7"/>
        <v>0</v>
      </c>
      <c r="AH14" s="73"/>
      <c r="AI14" s="74">
        <f t="shared" ca="1" si="8"/>
        <v>0</v>
      </c>
      <c r="AJ14" s="73"/>
      <c r="AK14" s="74">
        <f t="shared" ca="1" si="9"/>
        <v>0</v>
      </c>
      <c r="AL14" s="73"/>
      <c r="AM14" s="74">
        <f t="shared" ref="AM14:AM84" ca="1" si="18">IF(D14="",0,D14*AL14)</f>
        <v>0</v>
      </c>
      <c r="AN14" s="82">
        <f t="shared" ca="1" si="10"/>
        <v>0</v>
      </c>
      <c r="AO14" s="74"/>
      <c r="AP14" s="139">
        <f t="shared" ref="AP14:AP84" ca="1" si="19">SUM(AN14+AO14)</f>
        <v>0</v>
      </c>
    </row>
    <row r="15" spans="1:42" ht="15" customHeight="1" x14ac:dyDescent="0.2">
      <c r="A15" s="90" t="s">
        <v>146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1"/>
        <v>0</v>
      </c>
      <c r="F15" s="73"/>
      <c r="G15" s="74">
        <f t="shared" ref="G15:G85" ca="1" si="20">IF(D15="",0,D15*F15)</f>
        <v>0</v>
      </c>
      <c r="H15" s="73"/>
      <c r="I15" s="74">
        <f t="shared" ca="1" si="2"/>
        <v>0</v>
      </c>
      <c r="J15" s="73"/>
      <c r="K15" s="113">
        <f t="shared" ca="1" si="11"/>
        <v>0</v>
      </c>
      <c r="L15" s="73"/>
      <c r="M15" s="113">
        <f t="shared" ca="1" si="12"/>
        <v>0</v>
      </c>
      <c r="N15" s="73"/>
      <c r="O15" s="113">
        <f t="shared" ca="1" si="13"/>
        <v>0</v>
      </c>
      <c r="P15" s="73"/>
      <c r="Q15" s="74">
        <f t="shared" ca="1" si="14"/>
        <v>0</v>
      </c>
      <c r="R15" s="73"/>
      <c r="S15" s="113">
        <f t="shared" ca="1" si="3"/>
        <v>0</v>
      </c>
      <c r="T15" s="73"/>
      <c r="U15" s="113">
        <f t="shared" ca="1" si="4"/>
        <v>0</v>
      </c>
      <c r="V15" s="73"/>
      <c r="W15" s="113">
        <f t="shared" ca="1" si="5"/>
        <v>0</v>
      </c>
      <c r="X15" s="101"/>
      <c r="Y15" s="74">
        <f t="shared" ca="1" si="6"/>
        <v>0</v>
      </c>
      <c r="Z15" s="73"/>
      <c r="AA15" s="113">
        <f t="shared" ca="1" si="15"/>
        <v>0</v>
      </c>
      <c r="AB15" s="73"/>
      <c r="AC15" s="113">
        <f t="shared" ca="1" si="16"/>
        <v>0</v>
      </c>
      <c r="AD15" s="73"/>
      <c r="AE15" s="113">
        <f t="shared" ca="1" si="17"/>
        <v>0</v>
      </c>
      <c r="AF15" s="73"/>
      <c r="AG15" s="74">
        <f t="shared" ca="1" si="7"/>
        <v>0</v>
      </c>
      <c r="AH15" s="73"/>
      <c r="AI15" s="74">
        <f t="shared" ca="1" si="8"/>
        <v>0</v>
      </c>
      <c r="AJ15" s="73"/>
      <c r="AK15" s="74">
        <f t="shared" ca="1" si="9"/>
        <v>0</v>
      </c>
      <c r="AL15" s="73"/>
      <c r="AM15" s="74">
        <f t="shared" ca="1" si="18"/>
        <v>0</v>
      </c>
      <c r="AN15" s="82">
        <f t="shared" ca="1" si="10"/>
        <v>0</v>
      </c>
      <c r="AO15" s="74"/>
      <c r="AP15" s="139">
        <f t="shared" ca="1" si="19"/>
        <v>0</v>
      </c>
    </row>
    <row r="16" spans="1:42" ht="15" customHeight="1" x14ac:dyDescent="0.2">
      <c r="A16" s="90" t="s">
        <v>149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1"/>
        <v>0</v>
      </c>
      <c r="F16" s="73"/>
      <c r="G16" s="74">
        <f t="shared" ca="1" si="20"/>
        <v>0</v>
      </c>
      <c r="H16" s="73"/>
      <c r="I16" s="74">
        <f t="shared" ca="1" si="2"/>
        <v>0</v>
      </c>
      <c r="J16" s="73"/>
      <c r="K16" s="113">
        <f t="shared" ca="1" si="11"/>
        <v>0</v>
      </c>
      <c r="L16" s="73"/>
      <c r="M16" s="113">
        <f t="shared" ca="1" si="12"/>
        <v>0</v>
      </c>
      <c r="N16" s="73"/>
      <c r="O16" s="113">
        <f t="shared" ca="1" si="13"/>
        <v>0</v>
      </c>
      <c r="P16" s="73"/>
      <c r="Q16" s="74">
        <f t="shared" ca="1" si="14"/>
        <v>0</v>
      </c>
      <c r="R16" s="73"/>
      <c r="S16" s="113">
        <f t="shared" ca="1" si="3"/>
        <v>0</v>
      </c>
      <c r="T16" s="73"/>
      <c r="U16" s="113">
        <f t="shared" ca="1" si="4"/>
        <v>0</v>
      </c>
      <c r="V16" s="73"/>
      <c r="W16" s="113">
        <f t="shared" ca="1" si="5"/>
        <v>0</v>
      </c>
      <c r="X16" s="101"/>
      <c r="Y16" s="74">
        <f t="shared" ca="1" si="6"/>
        <v>0</v>
      </c>
      <c r="Z16" s="73"/>
      <c r="AA16" s="113">
        <f t="shared" ca="1" si="15"/>
        <v>0</v>
      </c>
      <c r="AB16" s="101"/>
      <c r="AC16" s="113">
        <f t="shared" ca="1" si="16"/>
        <v>0</v>
      </c>
      <c r="AD16" s="101"/>
      <c r="AE16" s="113">
        <f t="shared" ca="1" si="17"/>
        <v>0</v>
      </c>
      <c r="AF16" s="73"/>
      <c r="AG16" s="74">
        <f t="shared" ca="1" si="7"/>
        <v>0</v>
      </c>
      <c r="AH16" s="73"/>
      <c r="AI16" s="74">
        <f t="shared" ca="1" si="8"/>
        <v>0</v>
      </c>
      <c r="AJ16" s="73"/>
      <c r="AK16" s="74">
        <f t="shared" ca="1" si="9"/>
        <v>0</v>
      </c>
      <c r="AL16" s="73"/>
      <c r="AM16" s="74">
        <f t="shared" ca="1" si="18"/>
        <v>0</v>
      </c>
      <c r="AN16" s="82">
        <f t="shared" ca="1" si="10"/>
        <v>0</v>
      </c>
      <c r="AO16" s="74"/>
      <c r="AP16" s="139">
        <f t="shared" ca="1" si="19"/>
        <v>0</v>
      </c>
    </row>
    <row r="17" spans="1:42" ht="15" customHeight="1" x14ac:dyDescent="0.2">
      <c r="A17" s="90" t="s">
        <v>236</v>
      </c>
      <c r="B17" t="s">
        <v>65</v>
      </c>
      <c r="C17" s="4" t="s">
        <v>4</v>
      </c>
      <c r="D17" s="19">
        <f t="shared" si="0"/>
        <v>140</v>
      </c>
      <c r="E17" s="20">
        <f t="shared" si="1"/>
        <v>0</v>
      </c>
      <c r="F17" s="73"/>
      <c r="G17" s="74">
        <f t="shared" si="20"/>
        <v>0</v>
      </c>
      <c r="H17" s="73"/>
      <c r="I17" s="74">
        <f t="shared" si="2"/>
        <v>0</v>
      </c>
      <c r="J17" s="73"/>
      <c r="K17" s="113">
        <f t="shared" si="11"/>
        <v>0</v>
      </c>
      <c r="L17" s="73"/>
      <c r="M17" s="113">
        <f t="shared" si="12"/>
        <v>0</v>
      </c>
      <c r="N17" s="73"/>
      <c r="O17" s="113">
        <f t="shared" si="13"/>
        <v>0</v>
      </c>
      <c r="P17" s="73"/>
      <c r="Q17" s="74">
        <f t="shared" si="14"/>
        <v>0</v>
      </c>
      <c r="R17" s="73"/>
      <c r="S17" s="113">
        <f t="shared" si="3"/>
        <v>0</v>
      </c>
      <c r="T17" s="73"/>
      <c r="U17" s="113">
        <f t="shared" si="4"/>
        <v>0</v>
      </c>
      <c r="V17" s="73"/>
      <c r="W17" s="113">
        <f t="shared" si="5"/>
        <v>0</v>
      </c>
      <c r="X17" s="101"/>
      <c r="Y17" s="74">
        <f t="shared" si="6"/>
        <v>0</v>
      </c>
      <c r="Z17" s="73"/>
      <c r="AA17" s="113">
        <f t="shared" si="15"/>
        <v>0</v>
      </c>
      <c r="AB17" s="101"/>
      <c r="AC17" s="113">
        <f t="shared" si="16"/>
        <v>0</v>
      </c>
      <c r="AD17" s="101"/>
      <c r="AE17" s="113">
        <f t="shared" si="17"/>
        <v>0</v>
      </c>
      <c r="AF17" s="73"/>
      <c r="AG17" s="74">
        <f t="shared" si="7"/>
        <v>0</v>
      </c>
      <c r="AH17" s="73"/>
      <c r="AI17" s="74">
        <f t="shared" si="8"/>
        <v>0</v>
      </c>
      <c r="AJ17" s="73"/>
      <c r="AK17" s="74">
        <f t="shared" si="9"/>
        <v>0</v>
      </c>
      <c r="AL17" s="73"/>
      <c r="AM17" s="74">
        <f t="shared" si="18"/>
        <v>0</v>
      </c>
      <c r="AN17" s="82">
        <f t="shared" si="10"/>
        <v>0</v>
      </c>
      <c r="AO17" s="74"/>
      <c r="AP17" s="139">
        <f t="shared" si="19"/>
        <v>0</v>
      </c>
    </row>
    <row r="18" spans="1:42" ht="15" customHeight="1" x14ac:dyDescent="0.2">
      <c r="A18" s="90" t="s">
        <v>151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>SUM(F18++H18+J18+L18+P18+R18+T18+X18+Z18+AB18+AF18+AH18+AJ18+N18+V18+AD18+AL18)</f>
        <v>20.75</v>
      </c>
      <c r="F18" s="101">
        <v>16.75</v>
      </c>
      <c r="G18" s="74">
        <f t="shared" ca="1" si="20"/>
        <v>2345</v>
      </c>
      <c r="H18" s="73"/>
      <c r="I18" s="74">
        <f t="shared" ca="1" si="2"/>
        <v>0</v>
      </c>
      <c r="J18" s="73"/>
      <c r="K18" s="113">
        <f t="shared" ca="1" si="11"/>
        <v>0</v>
      </c>
      <c r="L18" s="73"/>
      <c r="M18" s="113">
        <f t="shared" ca="1" si="12"/>
        <v>0</v>
      </c>
      <c r="N18" s="73"/>
      <c r="O18" s="113">
        <f t="shared" ca="1" si="13"/>
        <v>0</v>
      </c>
      <c r="P18" s="73"/>
      <c r="Q18" s="74">
        <f t="shared" ca="1" si="14"/>
        <v>0</v>
      </c>
      <c r="R18" s="73"/>
      <c r="S18" s="113">
        <f t="shared" ca="1" si="3"/>
        <v>0</v>
      </c>
      <c r="T18" s="73"/>
      <c r="U18" s="113">
        <f t="shared" ca="1" si="4"/>
        <v>0</v>
      </c>
      <c r="V18" s="73">
        <v>4</v>
      </c>
      <c r="W18" s="113">
        <f t="shared" ca="1" si="5"/>
        <v>560</v>
      </c>
      <c r="X18" s="101"/>
      <c r="Y18" s="74">
        <f t="shared" ca="1" si="6"/>
        <v>0</v>
      </c>
      <c r="Z18" s="73"/>
      <c r="AA18" s="113">
        <f t="shared" ca="1" si="15"/>
        <v>0</v>
      </c>
      <c r="AB18" s="101"/>
      <c r="AC18" s="113">
        <f t="shared" ca="1" si="16"/>
        <v>0</v>
      </c>
      <c r="AD18" s="101"/>
      <c r="AE18" s="113">
        <f t="shared" ca="1" si="17"/>
        <v>0</v>
      </c>
      <c r="AF18" s="73"/>
      <c r="AG18" s="74">
        <f t="shared" ca="1" si="7"/>
        <v>0</v>
      </c>
      <c r="AH18" s="73"/>
      <c r="AI18" s="74">
        <f t="shared" ca="1" si="8"/>
        <v>0</v>
      </c>
      <c r="AJ18" s="73"/>
      <c r="AK18" s="74">
        <f t="shared" ca="1" si="9"/>
        <v>0</v>
      </c>
      <c r="AL18" s="73"/>
      <c r="AM18" s="74">
        <f t="shared" ca="1" si="18"/>
        <v>0</v>
      </c>
      <c r="AN18" s="82">
        <f t="shared" ca="1" si="10"/>
        <v>2905</v>
      </c>
      <c r="AO18" s="74"/>
      <c r="AP18" s="139">
        <f t="shared" ca="1" si="19"/>
        <v>2905</v>
      </c>
    </row>
    <row r="19" spans="1:42" ht="15" customHeight="1" x14ac:dyDescent="0.2">
      <c r="A19" s="90" t="s">
        <v>369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ref="E19:E82" si="21">SUM(F19++H19+J19+L19+P19+R19+T19+X19+Z19+AB19+AF19+AH19+AJ19+N19+V19+AD19+AL19)</f>
        <v>0</v>
      </c>
      <c r="F19" s="73"/>
      <c r="G19" s="74">
        <f t="shared" ca="1" si="20"/>
        <v>0</v>
      </c>
      <c r="H19" s="73"/>
      <c r="I19" s="74">
        <f t="shared" ca="1" si="2"/>
        <v>0</v>
      </c>
      <c r="J19" s="73"/>
      <c r="K19" s="113">
        <f t="shared" ca="1" si="11"/>
        <v>0</v>
      </c>
      <c r="L19" s="73"/>
      <c r="M19" s="113">
        <f t="shared" ca="1" si="12"/>
        <v>0</v>
      </c>
      <c r="N19" s="73"/>
      <c r="O19" s="113">
        <f t="shared" ca="1" si="13"/>
        <v>0</v>
      </c>
      <c r="P19" s="73"/>
      <c r="Q19" s="74">
        <f t="shared" ca="1" si="14"/>
        <v>0</v>
      </c>
      <c r="R19" s="73"/>
      <c r="S19" s="113">
        <f t="shared" ca="1" si="3"/>
        <v>0</v>
      </c>
      <c r="T19" s="73"/>
      <c r="U19" s="113">
        <f t="shared" ca="1" si="4"/>
        <v>0</v>
      </c>
      <c r="V19" s="73"/>
      <c r="W19" s="113">
        <f t="shared" ca="1" si="5"/>
        <v>0</v>
      </c>
      <c r="X19" s="101"/>
      <c r="Y19" s="74">
        <f t="shared" ca="1" si="6"/>
        <v>0</v>
      </c>
      <c r="Z19" s="73"/>
      <c r="AA19" s="113">
        <f t="shared" ca="1" si="15"/>
        <v>0</v>
      </c>
      <c r="AB19" s="101"/>
      <c r="AC19" s="113">
        <f t="shared" ca="1" si="16"/>
        <v>0</v>
      </c>
      <c r="AD19" s="101"/>
      <c r="AE19" s="113">
        <f t="shared" ca="1" si="17"/>
        <v>0</v>
      </c>
      <c r="AF19" s="73"/>
      <c r="AG19" s="74">
        <f t="shared" ca="1" si="7"/>
        <v>0</v>
      </c>
      <c r="AH19" s="73"/>
      <c r="AI19" s="74">
        <f t="shared" ca="1" si="8"/>
        <v>0</v>
      </c>
      <c r="AJ19" s="73"/>
      <c r="AK19" s="74">
        <f t="shared" ca="1" si="9"/>
        <v>0</v>
      </c>
      <c r="AL19" s="73"/>
      <c r="AM19" s="74">
        <f t="shared" ca="1" si="18"/>
        <v>0</v>
      </c>
      <c r="AN19" s="82">
        <f t="shared" ca="1" si="10"/>
        <v>0</v>
      </c>
      <c r="AO19" s="74"/>
      <c r="AP19" s="139">
        <f t="shared" ca="1" si="19"/>
        <v>0</v>
      </c>
    </row>
    <row r="20" spans="1:42" ht="15" customHeight="1" x14ac:dyDescent="0.2">
      <c r="A20" s="90" t="s">
        <v>164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21"/>
        <v>0</v>
      </c>
      <c r="F20" s="73"/>
      <c r="G20" s="74">
        <f t="shared" ca="1" si="20"/>
        <v>0</v>
      </c>
      <c r="H20" s="73"/>
      <c r="I20" s="74">
        <f t="shared" ca="1" si="2"/>
        <v>0</v>
      </c>
      <c r="J20" s="73"/>
      <c r="K20" s="113">
        <f t="shared" ca="1" si="11"/>
        <v>0</v>
      </c>
      <c r="L20" s="73"/>
      <c r="M20" s="113">
        <f t="shared" ca="1" si="12"/>
        <v>0</v>
      </c>
      <c r="N20" s="73"/>
      <c r="O20" s="113">
        <f t="shared" ca="1" si="13"/>
        <v>0</v>
      </c>
      <c r="P20" s="73"/>
      <c r="Q20" s="74">
        <f t="shared" ca="1" si="14"/>
        <v>0</v>
      </c>
      <c r="R20" s="73"/>
      <c r="S20" s="113">
        <f t="shared" ca="1" si="3"/>
        <v>0</v>
      </c>
      <c r="T20" s="73"/>
      <c r="U20" s="113">
        <f t="shared" ca="1" si="4"/>
        <v>0</v>
      </c>
      <c r="V20" s="73"/>
      <c r="W20" s="113">
        <f t="shared" ca="1" si="5"/>
        <v>0</v>
      </c>
      <c r="X20" s="101"/>
      <c r="Y20" s="74">
        <f t="shared" ca="1" si="6"/>
        <v>0</v>
      </c>
      <c r="Z20" s="73"/>
      <c r="AA20" s="113">
        <f t="shared" ca="1" si="15"/>
        <v>0</v>
      </c>
      <c r="AB20" s="101"/>
      <c r="AC20" s="113">
        <f t="shared" ca="1" si="16"/>
        <v>0</v>
      </c>
      <c r="AD20" s="101"/>
      <c r="AE20" s="113">
        <f t="shared" ca="1" si="17"/>
        <v>0</v>
      </c>
      <c r="AF20" s="73"/>
      <c r="AG20" s="74">
        <f t="shared" ca="1" si="7"/>
        <v>0</v>
      </c>
      <c r="AH20" s="73"/>
      <c r="AI20" s="74">
        <f t="shared" ca="1" si="8"/>
        <v>0</v>
      </c>
      <c r="AJ20" s="73"/>
      <c r="AK20" s="74">
        <f t="shared" ca="1" si="9"/>
        <v>0</v>
      </c>
      <c r="AL20" s="73"/>
      <c r="AM20" s="74">
        <f t="shared" ca="1" si="18"/>
        <v>0</v>
      </c>
      <c r="AN20" s="82">
        <f t="shared" ca="1" si="10"/>
        <v>0</v>
      </c>
      <c r="AO20" s="74"/>
      <c r="AP20" s="139">
        <f t="shared" ca="1" si="19"/>
        <v>0</v>
      </c>
    </row>
    <row r="21" spans="1:42" ht="15" customHeight="1" x14ac:dyDescent="0.2">
      <c r="A21" s="90" t="s">
        <v>168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21"/>
        <v>0</v>
      </c>
      <c r="F21" s="73"/>
      <c r="G21" s="74">
        <f t="shared" ca="1" si="20"/>
        <v>0</v>
      </c>
      <c r="H21" s="73"/>
      <c r="I21" s="74">
        <f t="shared" ca="1" si="2"/>
        <v>0</v>
      </c>
      <c r="J21" s="73"/>
      <c r="K21" s="113">
        <f t="shared" ca="1" si="11"/>
        <v>0</v>
      </c>
      <c r="L21" s="73"/>
      <c r="M21" s="113">
        <f t="shared" ca="1" si="12"/>
        <v>0</v>
      </c>
      <c r="N21" s="73"/>
      <c r="O21" s="113">
        <f t="shared" ca="1" si="13"/>
        <v>0</v>
      </c>
      <c r="P21" s="73"/>
      <c r="Q21" s="74">
        <f t="shared" ca="1" si="14"/>
        <v>0</v>
      </c>
      <c r="R21" s="73"/>
      <c r="S21" s="113">
        <f t="shared" ca="1" si="3"/>
        <v>0</v>
      </c>
      <c r="T21" s="73"/>
      <c r="U21" s="113">
        <f t="shared" ca="1" si="4"/>
        <v>0</v>
      </c>
      <c r="V21" s="73"/>
      <c r="W21" s="113">
        <f t="shared" ca="1" si="5"/>
        <v>0</v>
      </c>
      <c r="X21" s="101"/>
      <c r="Y21" s="74">
        <f t="shared" ca="1" si="6"/>
        <v>0</v>
      </c>
      <c r="Z21" s="73"/>
      <c r="AA21" s="113">
        <f t="shared" ca="1" si="15"/>
        <v>0</v>
      </c>
      <c r="AB21" s="101"/>
      <c r="AC21" s="113">
        <f t="shared" ca="1" si="16"/>
        <v>0</v>
      </c>
      <c r="AD21" s="101"/>
      <c r="AE21" s="113">
        <f t="shared" ca="1" si="17"/>
        <v>0</v>
      </c>
      <c r="AF21" s="73"/>
      <c r="AG21" s="74">
        <f t="shared" ca="1" si="7"/>
        <v>0</v>
      </c>
      <c r="AH21" s="73"/>
      <c r="AI21" s="74">
        <f t="shared" ca="1" si="8"/>
        <v>0</v>
      </c>
      <c r="AJ21" s="73"/>
      <c r="AK21" s="74">
        <f t="shared" ca="1" si="9"/>
        <v>0</v>
      </c>
      <c r="AL21" s="73"/>
      <c r="AM21" s="74">
        <f t="shared" ca="1" si="18"/>
        <v>0</v>
      </c>
      <c r="AN21" s="82">
        <f t="shared" ca="1" si="10"/>
        <v>0</v>
      </c>
      <c r="AO21" s="74"/>
      <c r="AP21" s="139">
        <f t="shared" ca="1" si="19"/>
        <v>0</v>
      </c>
    </row>
    <row r="22" spans="1:42" ht="15" customHeight="1" x14ac:dyDescent="0.2">
      <c r="A22" s="90" t="s">
        <v>169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21"/>
        <v>0</v>
      </c>
      <c r="F22" s="73"/>
      <c r="G22" s="74">
        <f t="shared" ca="1" si="20"/>
        <v>0</v>
      </c>
      <c r="H22" s="73"/>
      <c r="I22" s="74">
        <f t="shared" ca="1" si="2"/>
        <v>0</v>
      </c>
      <c r="J22" s="73"/>
      <c r="K22" s="113">
        <f t="shared" ca="1" si="11"/>
        <v>0</v>
      </c>
      <c r="L22" s="73"/>
      <c r="M22" s="113">
        <f t="shared" ca="1" si="12"/>
        <v>0</v>
      </c>
      <c r="N22" s="73"/>
      <c r="O22" s="113">
        <f t="shared" ca="1" si="13"/>
        <v>0</v>
      </c>
      <c r="P22" s="73"/>
      <c r="Q22" s="74">
        <f t="shared" ca="1" si="14"/>
        <v>0</v>
      </c>
      <c r="R22" s="73"/>
      <c r="S22" s="113">
        <f t="shared" ca="1" si="3"/>
        <v>0</v>
      </c>
      <c r="T22" s="73"/>
      <c r="U22" s="113">
        <f t="shared" ca="1" si="4"/>
        <v>0</v>
      </c>
      <c r="V22" s="73"/>
      <c r="W22" s="113">
        <f t="shared" ca="1" si="5"/>
        <v>0</v>
      </c>
      <c r="X22" s="101"/>
      <c r="Y22" s="74">
        <f t="shared" ca="1" si="6"/>
        <v>0</v>
      </c>
      <c r="Z22" s="73"/>
      <c r="AA22" s="113">
        <f t="shared" ca="1" si="15"/>
        <v>0</v>
      </c>
      <c r="AB22" s="101"/>
      <c r="AC22" s="113">
        <f t="shared" ca="1" si="16"/>
        <v>0</v>
      </c>
      <c r="AD22" s="101"/>
      <c r="AE22" s="113">
        <f t="shared" ca="1" si="17"/>
        <v>0</v>
      </c>
      <c r="AF22" s="73"/>
      <c r="AG22" s="74">
        <f t="shared" ca="1" si="7"/>
        <v>0</v>
      </c>
      <c r="AH22" s="73"/>
      <c r="AI22" s="74">
        <f t="shared" ca="1" si="8"/>
        <v>0</v>
      </c>
      <c r="AJ22" s="73"/>
      <c r="AK22" s="74">
        <f t="shared" ca="1" si="9"/>
        <v>0</v>
      </c>
      <c r="AL22" s="73"/>
      <c r="AM22" s="74">
        <f t="shared" ca="1" si="18"/>
        <v>0</v>
      </c>
      <c r="AN22" s="82">
        <f t="shared" ca="1" si="10"/>
        <v>0</v>
      </c>
      <c r="AO22" s="74"/>
      <c r="AP22" s="139">
        <f t="shared" ca="1" si="19"/>
        <v>0</v>
      </c>
    </row>
    <row r="23" spans="1:42" ht="15" customHeight="1" x14ac:dyDescent="0.2">
      <c r="A23" s="90" t="s">
        <v>170</v>
      </c>
      <c r="B23" t="str">
        <f>IF($A23="","",INDEX('MA-Liste'!$D:$D,MATCH($A23,'MA-Liste'!$M:$M,FALSE)))</f>
        <v>AeBo</v>
      </c>
      <c r="C23" s="4" t="str">
        <f ca="1">IF($A23="","",INDEX(INDIRECT("'MA-Liste'!"&amp;$C$11),MATCH($A23,'MA-Liste'!$M:$M,FALSE)))</f>
        <v>D</v>
      </c>
      <c r="D23" s="19">
        <f t="shared" ca="1" si="0"/>
        <v>100</v>
      </c>
      <c r="E23" s="20">
        <f t="shared" si="21"/>
        <v>0</v>
      </c>
      <c r="F23" s="73"/>
      <c r="G23" s="74">
        <f t="shared" ca="1" si="20"/>
        <v>0</v>
      </c>
      <c r="H23" s="73"/>
      <c r="I23" s="74">
        <f t="shared" ca="1" si="2"/>
        <v>0</v>
      </c>
      <c r="J23" s="73"/>
      <c r="K23" s="113">
        <f t="shared" ca="1" si="11"/>
        <v>0</v>
      </c>
      <c r="L23" s="73"/>
      <c r="M23" s="113">
        <f t="shared" ca="1" si="12"/>
        <v>0</v>
      </c>
      <c r="N23" s="73"/>
      <c r="O23" s="113">
        <f t="shared" ca="1" si="13"/>
        <v>0</v>
      </c>
      <c r="P23" s="73"/>
      <c r="Q23" s="74">
        <f t="shared" ca="1" si="14"/>
        <v>0</v>
      </c>
      <c r="R23" s="73"/>
      <c r="S23" s="113">
        <f t="shared" ca="1" si="3"/>
        <v>0</v>
      </c>
      <c r="T23" s="73"/>
      <c r="U23" s="113">
        <f t="shared" ca="1" si="4"/>
        <v>0</v>
      </c>
      <c r="V23" s="73"/>
      <c r="W23" s="113">
        <f t="shared" ca="1" si="5"/>
        <v>0</v>
      </c>
      <c r="X23" s="101"/>
      <c r="Y23" s="74">
        <f t="shared" ca="1" si="6"/>
        <v>0</v>
      </c>
      <c r="Z23" s="73"/>
      <c r="AA23" s="113">
        <f t="shared" ca="1" si="15"/>
        <v>0</v>
      </c>
      <c r="AB23" s="101"/>
      <c r="AC23" s="113">
        <f t="shared" ca="1" si="16"/>
        <v>0</v>
      </c>
      <c r="AD23" s="101"/>
      <c r="AE23" s="113">
        <f t="shared" ca="1" si="17"/>
        <v>0</v>
      </c>
      <c r="AF23" s="73"/>
      <c r="AG23" s="74">
        <f t="shared" ca="1" si="7"/>
        <v>0</v>
      </c>
      <c r="AH23" s="73"/>
      <c r="AI23" s="74">
        <f t="shared" ca="1" si="8"/>
        <v>0</v>
      </c>
      <c r="AJ23" s="73"/>
      <c r="AK23" s="74">
        <f t="shared" ca="1" si="9"/>
        <v>0</v>
      </c>
      <c r="AL23" s="73"/>
      <c r="AM23" s="74">
        <f t="shared" ca="1" si="18"/>
        <v>0</v>
      </c>
      <c r="AN23" s="82">
        <f t="shared" ca="1" si="10"/>
        <v>0</v>
      </c>
      <c r="AO23" s="74"/>
      <c r="AP23" s="139">
        <f t="shared" ca="1" si="19"/>
        <v>0</v>
      </c>
    </row>
    <row r="24" spans="1:42" ht="15" customHeight="1" x14ac:dyDescent="0.2">
      <c r="A24" s="90" t="s">
        <v>171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F</v>
      </c>
      <c r="D24" s="19">
        <f t="shared" ca="1" si="0"/>
        <v>60</v>
      </c>
      <c r="E24" s="20">
        <f t="shared" si="21"/>
        <v>0</v>
      </c>
      <c r="F24" s="73"/>
      <c r="G24" s="74">
        <f t="shared" ca="1" si="20"/>
        <v>0</v>
      </c>
      <c r="H24" s="73"/>
      <c r="I24" s="74">
        <f t="shared" ca="1" si="2"/>
        <v>0</v>
      </c>
      <c r="J24" s="73"/>
      <c r="K24" s="113">
        <f t="shared" ca="1" si="11"/>
        <v>0</v>
      </c>
      <c r="L24" s="73"/>
      <c r="M24" s="113">
        <f t="shared" ca="1" si="12"/>
        <v>0</v>
      </c>
      <c r="N24" s="73"/>
      <c r="O24" s="113">
        <f t="shared" ca="1" si="13"/>
        <v>0</v>
      </c>
      <c r="P24" s="73"/>
      <c r="Q24" s="74">
        <f t="shared" ca="1" si="14"/>
        <v>0</v>
      </c>
      <c r="R24" s="73"/>
      <c r="S24" s="113">
        <f t="shared" ca="1" si="3"/>
        <v>0</v>
      </c>
      <c r="T24" s="73"/>
      <c r="U24" s="113">
        <f t="shared" ca="1" si="4"/>
        <v>0</v>
      </c>
      <c r="V24" s="73"/>
      <c r="W24" s="113">
        <f t="shared" ca="1" si="5"/>
        <v>0</v>
      </c>
      <c r="X24" s="101"/>
      <c r="Y24" s="74">
        <f t="shared" ca="1" si="6"/>
        <v>0</v>
      </c>
      <c r="Z24" s="73"/>
      <c r="AA24" s="113">
        <f t="shared" ca="1" si="15"/>
        <v>0</v>
      </c>
      <c r="AB24" s="101"/>
      <c r="AC24" s="113">
        <f t="shared" ca="1" si="16"/>
        <v>0</v>
      </c>
      <c r="AD24" s="101"/>
      <c r="AE24" s="113">
        <f t="shared" ca="1" si="17"/>
        <v>0</v>
      </c>
      <c r="AF24" s="73"/>
      <c r="AG24" s="74">
        <f t="shared" ca="1" si="7"/>
        <v>0</v>
      </c>
      <c r="AH24" s="73"/>
      <c r="AI24" s="74">
        <f t="shared" ca="1" si="8"/>
        <v>0</v>
      </c>
      <c r="AJ24" s="73"/>
      <c r="AK24" s="74">
        <f t="shared" ca="1" si="9"/>
        <v>0</v>
      </c>
      <c r="AL24" s="73"/>
      <c r="AM24" s="74">
        <f t="shared" ca="1" si="18"/>
        <v>0</v>
      </c>
      <c r="AN24" s="82">
        <f t="shared" ca="1" si="10"/>
        <v>0</v>
      </c>
      <c r="AO24" s="74"/>
      <c r="AP24" s="139">
        <f t="shared" ca="1" si="19"/>
        <v>0</v>
      </c>
    </row>
    <row r="25" spans="1:42" ht="15" customHeight="1" x14ac:dyDescent="0.2">
      <c r="A25" s="90" t="s">
        <v>150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B</v>
      </c>
      <c r="D25" s="19">
        <f t="shared" ca="1" si="0"/>
        <v>140</v>
      </c>
      <c r="E25" s="20">
        <f t="shared" si="21"/>
        <v>0</v>
      </c>
      <c r="F25" s="73"/>
      <c r="G25" s="74">
        <f t="shared" ca="1" si="20"/>
        <v>0</v>
      </c>
      <c r="H25" s="73"/>
      <c r="I25" s="74">
        <f t="shared" ca="1" si="2"/>
        <v>0</v>
      </c>
      <c r="J25" s="73"/>
      <c r="K25" s="113">
        <f t="shared" ca="1" si="11"/>
        <v>0</v>
      </c>
      <c r="L25" s="73"/>
      <c r="M25" s="113">
        <f t="shared" ca="1" si="12"/>
        <v>0</v>
      </c>
      <c r="N25" s="73"/>
      <c r="O25" s="113">
        <f t="shared" ca="1" si="13"/>
        <v>0</v>
      </c>
      <c r="P25" s="73"/>
      <c r="Q25" s="74">
        <f t="shared" ca="1" si="14"/>
        <v>0</v>
      </c>
      <c r="R25" s="73"/>
      <c r="S25" s="113">
        <f t="shared" ca="1" si="3"/>
        <v>0</v>
      </c>
      <c r="T25" s="73"/>
      <c r="U25" s="113">
        <f t="shared" ca="1" si="4"/>
        <v>0</v>
      </c>
      <c r="V25" s="73"/>
      <c r="W25" s="113">
        <f t="shared" ca="1" si="5"/>
        <v>0</v>
      </c>
      <c r="X25" s="101"/>
      <c r="Y25" s="74">
        <f t="shared" ca="1" si="6"/>
        <v>0</v>
      </c>
      <c r="Z25" s="73"/>
      <c r="AA25" s="113">
        <f t="shared" ca="1" si="15"/>
        <v>0</v>
      </c>
      <c r="AB25" s="101"/>
      <c r="AC25" s="113">
        <f t="shared" ca="1" si="16"/>
        <v>0</v>
      </c>
      <c r="AD25" s="101"/>
      <c r="AE25" s="113">
        <f t="shared" ca="1" si="17"/>
        <v>0</v>
      </c>
      <c r="AF25" s="73"/>
      <c r="AG25" s="74">
        <f t="shared" ca="1" si="7"/>
        <v>0</v>
      </c>
      <c r="AH25" s="73"/>
      <c r="AI25" s="74">
        <f t="shared" ca="1" si="8"/>
        <v>0</v>
      </c>
      <c r="AJ25" s="73"/>
      <c r="AK25" s="74">
        <f t="shared" ca="1" si="9"/>
        <v>0</v>
      </c>
      <c r="AL25" s="73"/>
      <c r="AM25" s="74">
        <f t="shared" ca="1" si="18"/>
        <v>0</v>
      </c>
      <c r="AN25" s="82">
        <f ca="1">IF(D25="",0,D25*E25)</f>
        <v>0</v>
      </c>
      <c r="AO25" s="74"/>
      <c r="AP25" s="139">
        <f t="shared" ca="1" si="19"/>
        <v>0</v>
      </c>
    </row>
    <row r="26" spans="1:42" ht="15" customHeight="1" x14ac:dyDescent="0.2">
      <c r="A26" s="90" t="s">
        <v>397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21"/>
        <v>0</v>
      </c>
      <c r="F26" s="73"/>
      <c r="G26" s="74">
        <f t="shared" ca="1" si="20"/>
        <v>0</v>
      </c>
      <c r="H26" s="73"/>
      <c r="I26" s="74">
        <f t="shared" ca="1" si="2"/>
        <v>0</v>
      </c>
      <c r="J26" s="73"/>
      <c r="K26" s="113">
        <f t="shared" ca="1" si="11"/>
        <v>0</v>
      </c>
      <c r="L26" s="73"/>
      <c r="M26" s="113">
        <f t="shared" ca="1" si="12"/>
        <v>0</v>
      </c>
      <c r="N26" s="73"/>
      <c r="O26" s="113">
        <f t="shared" ca="1" si="13"/>
        <v>0</v>
      </c>
      <c r="P26" s="73"/>
      <c r="Q26" s="74">
        <f t="shared" ca="1" si="14"/>
        <v>0</v>
      </c>
      <c r="R26" s="73"/>
      <c r="S26" s="113">
        <f t="shared" ca="1" si="3"/>
        <v>0</v>
      </c>
      <c r="T26" s="73"/>
      <c r="U26" s="113">
        <f t="shared" ca="1" si="4"/>
        <v>0</v>
      </c>
      <c r="V26" s="73"/>
      <c r="W26" s="113">
        <f t="shared" ca="1" si="5"/>
        <v>0</v>
      </c>
      <c r="X26" s="101"/>
      <c r="Y26" s="74">
        <f t="shared" ca="1" si="6"/>
        <v>0</v>
      </c>
      <c r="Z26" s="73"/>
      <c r="AA26" s="113">
        <f t="shared" ca="1" si="15"/>
        <v>0</v>
      </c>
      <c r="AB26" s="101"/>
      <c r="AC26" s="113">
        <f t="shared" ca="1" si="16"/>
        <v>0</v>
      </c>
      <c r="AD26" s="101"/>
      <c r="AE26" s="113">
        <f t="shared" ca="1" si="17"/>
        <v>0</v>
      </c>
      <c r="AF26" s="73"/>
      <c r="AG26" s="74">
        <f t="shared" ca="1" si="7"/>
        <v>0</v>
      </c>
      <c r="AH26" s="73"/>
      <c r="AI26" s="74">
        <f t="shared" ca="1" si="8"/>
        <v>0</v>
      </c>
      <c r="AJ26" s="73"/>
      <c r="AK26" s="74">
        <f t="shared" ca="1" si="9"/>
        <v>0</v>
      </c>
      <c r="AL26" s="73"/>
      <c r="AM26" s="74">
        <f t="shared" ca="1" si="18"/>
        <v>0</v>
      </c>
      <c r="AN26" s="82">
        <f t="shared" ref="AN26" ca="1" si="22">IF(D26="",0,D26*E26)</f>
        <v>0</v>
      </c>
      <c r="AO26" s="74"/>
      <c r="AP26" s="139">
        <f t="shared" ca="1" si="19"/>
        <v>0</v>
      </c>
    </row>
    <row r="27" spans="1:42" ht="15" customHeight="1" x14ac:dyDescent="0.2">
      <c r="A27" s="90" t="s">
        <v>174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C</v>
      </c>
      <c r="D27" s="19">
        <f t="shared" ca="1" si="0"/>
        <v>118</v>
      </c>
      <c r="E27" s="20">
        <f t="shared" si="21"/>
        <v>1.25</v>
      </c>
      <c r="F27" s="73"/>
      <c r="G27" s="74">
        <f t="shared" ca="1" si="20"/>
        <v>0</v>
      </c>
      <c r="H27" s="73"/>
      <c r="I27" s="74">
        <f t="shared" ca="1" si="2"/>
        <v>0</v>
      </c>
      <c r="J27" s="73"/>
      <c r="K27" s="113">
        <f t="shared" ca="1" si="11"/>
        <v>0</v>
      </c>
      <c r="L27" s="73"/>
      <c r="M27" s="113">
        <f t="shared" ca="1" si="12"/>
        <v>0</v>
      </c>
      <c r="N27" s="73"/>
      <c r="O27" s="113">
        <f t="shared" ca="1" si="13"/>
        <v>0</v>
      </c>
      <c r="P27" s="73"/>
      <c r="Q27" s="74">
        <f t="shared" ca="1" si="14"/>
        <v>0</v>
      </c>
      <c r="R27" s="73"/>
      <c r="S27" s="113">
        <f t="shared" ca="1" si="3"/>
        <v>0</v>
      </c>
      <c r="T27" s="73"/>
      <c r="U27" s="113">
        <f t="shared" ca="1" si="4"/>
        <v>0</v>
      </c>
      <c r="V27" s="73"/>
      <c r="W27" s="113">
        <f t="shared" ca="1" si="5"/>
        <v>0</v>
      </c>
      <c r="X27" s="101"/>
      <c r="Y27" s="74">
        <f t="shared" ca="1" si="6"/>
        <v>0</v>
      </c>
      <c r="Z27" s="73"/>
      <c r="AA27" s="113">
        <f t="shared" ca="1" si="15"/>
        <v>0</v>
      </c>
      <c r="AB27" s="101"/>
      <c r="AC27" s="113">
        <f t="shared" ca="1" si="16"/>
        <v>0</v>
      </c>
      <c r="AD27" s="101">
        <v>1.25</v>
      </c>
      <c r="AE27" s="113">
        <f t="shared" ca="1" si="17"/>
        <v>147.5</v>
      </c>
      <c r="AF27" s="73"/>
      <c r="AG27" s="74">
        <f t="shared" ca="1" si="7"/>
        <v>0</v>
      </c>
      <c r="AH27" s="73"/>
      <c r="AI27" s="74">
        <f t="shared" ca="1" si="8"/>
        <v>0</v>
      </c>
      <c r="AJ27" s="73"/>
      <c r="AK27" s="74">
        <f t="shared" ca="1" si="9"/>
        <v>0</v>
      </c>
      <c r="AL27" s="73"/>
      <c r="AM27" s="74">
        <f t="shared" ca="1" si="18"/>
        <v>0</v>
      </c>
      <c r="AN27" s="82">
        <f t="shared" ca="1" si="10"/>
        <v>147.5</v>
      </c>
      <c r="AO27" s="74"/>
      <c r="AP27" s="139">
        <f t="shared" ca="1" si="19"/>
        <v>147.5</v>
      </c>
    </row>
    <row r="28" spans="1:42" ht="15" customHeight="1" x14ac:dyDescent="0.2">
      <c r="A28" s="90" t="s">
        <v>202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C</v>
      </c>
      <c r="D28" s="19">
        <f t="shared" ca="1" si="0"/>
        <v>118</v>
      </c>
      <c r="E28" s="20">
        <f t="shared" si="21"/>
        <v>0</v>
      </c>
      <c r="F28" s="73"/>
      <c r="G28" s="74">
        <f t="shared" ca="1" si="20"/>
        <v>0</v>
      </c>
      <c r="H28" s="73"/>
      <c r="I28" s="74">
        <f t="shared" ca="1" si="2"/>
        <v>0</v>
      </c>
      <c r="J28" s="73"/>
      <c r="K28" s="113">
        <f t="shared" ca="1" si="11"/>
        <v>0</v>
      </c>
      <c r="L28" s="73"/>
      <c r="M28" s="113">
        <f t="shared" ca="1" si="12"/>
        <v>0</v>
      </c>
      <c r="N28" s="73"/>
      <c r="O28" s="113">
        <f t="shared" ca="1" si="13"/>
        <v>0</v>
      </c>
      <c r="P28" s="73"/>
      <c r="Q28" s="74">
        <f t="shared" ca="1" si="14"/>
        <v>0</v>
      </c>
      <c r="R28" s="73"/>
      <c r="S28" s="113">
        <f t="shared" ca="1" si="3"/>
        <v>0</v>
      </c>
      <c r="T28" s="73"/>
      <c r="U28" s="113">
        <f t="shared" ca="1" si="4"/>
        <v>0</v>
      </c>
      <c r="V28" s="73"/>
      <c r="W28" s="113">
        <f t="shared" ca="1" si="5"/>
        <v>0</v>
      </c>
      <c r="X28" s="101"/>
      <c r="Y28" s="74">
        <f t="shared" ca="1" si="6"/>
        <v>0</v>
      </c>
      <c r="Z28" s="73"/>
      <c r="AA28" s="113">
        <f t="shared" ca="1" si="15"/>
        <v>0</v>
      </c>
      <c r="AB28" s="101"/>
      <c r="AC28" s="113">
        <f t="shared" ca="1" si="16"/>
        <v>0</v>
      </c>
      <c r="AD28" s="101"/>
      <c r="AE28" s="113">
        <f t="shared" ca="1" si="17"/>
        <v>0</v>
      </c>
      <c r="AF28" s="73"/>
      <c r="AG28" s="74">
        <f t="shared" ca="1" si="7"/>
        <v>0</v>
      </c>
      <c r="AH28" s="73"/>
      <c r="AI28" s="74">
        <f t="shared" ca="1" si="8"/>
        <v>0</v>
      </c>
      <c r="AJ28" s="73"/>
      <c r="AK28" s="74">
        <f t="shared" ca="1" si="9"/>
        <v>0</v>
      </c>
      <c r="AL28" s="73"/>
      <c r="AM28" s="74">
        <f t="shared" ca="1" si="18"/>
        <v>0</v>
      </c>
      <c r="AN28" s="82">
        <f t="shared" ca="1" si="10"/>
        <v>0</v>
      </c>
      <c r="AO28" s="74"/>
      <c r="AP28" s="139">
        <f t="shared" ca="1" si="19"/>
        <v>0</v>
      </c>
    </row>
    <row r="29" spans="1:42" ht="15" customHeight="1" x14ac:dyDescent="0.2">
      <c r="A29" s="90" t="s">
        <v>166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D</v>
      </c>
      <c r="D29" s="19">
        <f t="shared" ca="1" si="0"/>
        <v>100</v>
      </c>
      <c r="E29" s="20">
        <f t="shared" si="21"/>
        <v>0</v>
      </c>
      <c r="F29" s="73"/>
      <c r="G29" s="74">
        <f t="shared" ca="1" si="20"/>
        <v>0</v>
      </c>
      <c r="H29" s="73"/>
      <c r="I29" s="74">
        <f t="shared" ca="1" si="2"/>
        <v>0</v>
      </c>
      <c r="J29" s="73"/>
      <c r="K29" s="113">
        <f t="shared" ca="1" si="11"/>
        <v>0</v>
      </c>
      <c r="L29" s="73"/>
      <c r="M29" s="113">
        <f t="shared" ca="1" si="12"/>
        <v>0</v>
      </c>
      <c r="N29" s="73"/>
      <c r="O29" s="113">
        <f t="shared" ca="1" si="13"/>
        <v>0</v>
      </c>
      <c r="P29" s="73"/>
      <c r="Q29" s="74">
        <f t="shared" ca="1" si="14"/>
        <v>0</v>
      </c>
      <c r="R29" s="73"/>
      <c r="S29" s="113">
        <f t="shared" ca="1" si="3"/>
        <v>0</v>
      </c>
      <c r="T29" s="73"/>
      <c r="U29" s="113">
        <f t="shared" ca="1" si="4"/>
        <v>0</v>
      </c>
      <c r="V29" s="73"/>
      <c r="W29" s="113">
        <f t="shared" ca="1" si="5"/>
        <v>0</v>
      </c>
      <c r="X29" s="101"/>
      <c r="Y29" s="74">
        <f t="shared" ca="1" si="6"/>
        <v>0</v>
      </c>
      <c r="Z29" s="73"/>
      <c r="AA29" s="113">
        <f t="shared" ca="1" si="15"/>
        <v>0</v>
      </c>
      <c r="AB29" s="101"/>
      <c r="AC29" s="113">
        <f t="shared" ca="1" si="16"/>
        <v>0</v>
      </c>
      <c r="AD29" s="101"/>
      <c r="AE29" s="113">
        <f t="shared" ca="1" si="17"/>
        <v>0</v>
      </c>
      <c r="AF29" s="73"/>
      <c r="AG29" s="74">
        <f t="shared" ca="1" si="7"/>
        <v>0</v>
      </c>
      <c r="AH29" s="73"/>
      <c r="AI29" s="74">
        <f t="shared" ca="1" si="8"/>
        <v>0</v>
      </c>
      <c r="AJ29" s="73"/>
      <c r="AK29" s="74">
        <f t="shared" ca="1" si="9"/>
        <v>0</v>
      </c>
      <c r="AL29" s="73"/>
      <c r="AM29" s="74">
        <f t="shared" ca="1" si="18"/>
        <v>0</v>
      </c>
      <c r="AN29" s="82">
        <f t="shared" ca="1" si="10"/>
        <v>0</v>
      </c>
      <c r="AO29" s="74"/>
      <c r="AP29" s="139">
        <f t="shared" ca="1" si="19"/>
        <v>0</v>
      </c>
    </row>
    <row r="30" spans="1:42" ht="15" customHeight="1" x14ac:dyDescent="0.2">
      <c r="A30" s="90" t="s">
        <v>167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F</v>
      </c>
      <c r="D30" s="19">
        <f t="shared" ca="1" si="0"/>
        <v>60</v>
      </c>
      <c r="E30" s="20">
        <f t="shared" si="21"/>
        <v>0</v>
      </c>
      <c r="F30" s="73"/>
      <c r="G30" s="74">
        <f t="shared" ca="1" si="20"/>
        <v>0</v>
      </c>
      <c r="H30" s="73"/>
      <c r="I30" s="74">
        <f t="shared" ca="1" si="2"/>
        <v>0</v>
      </c>
      <c r="J30" s="73"/>
      <c r="K30" s="113">
        <f t="shared" ca="1" si="11"/>
        <v>0</v>
      </c>
      <c r="L30" s="73"/>
      <c r="M30" s="113">
        <f t="shared" ca="1" si="12"/>
        <v>0</v>
      </c>
      <c r="N30" s="73"/>
      <c r="O30" s="113">
        <f t="shared" ca="1" si="13"/>
        <v>0</v>
      </c>
      <c r="P30" s="73"/>
      <c r="Q30" s="74">
        <f t="shared" ca="1" si="14"/>
        <v>0</v>
      </c>
      <c r="R30" s="73"/>
      <c r="S30" s="113">
        <f t="shared" ca="1" si="3"/>
        <v>0</v>
      </c>
      <c r="T30" s="73"/>
      <c r="U30" s="113">
        <f t="shared" ca="1" si="4"/>
        <v>0</v>
      </c>
      <c r="V30" s="73"/>
      <c r="W30" s="113">
        <f t="shared" ca="1" si="5"/>
        <v>0</v>
      </c>
      <c r="X30" s="101"/>
      <c r="Y30" s="74">
        <f t="shared" ca="1" si="6"/>
        <v>0</v>
      </c>
      <c r="Z30" s="73"/>
      <c r="AA30" s="113">
        <f t="shared" ca="1" si="15"/>
        <v>0</v>
      </c>
      <c r="AB30" s="101"/>
      <c r="AC30" s="113">
        <f t="shared" ca="1" si="16"/>
        <v>0</v>
      </c>
      <c r="AD30" s="101"/>
      <c r="AE30" s="113">
        <f t="shared" ca="1" si="17"/>
        <v>0</v>
      </c>
      <c r="AF30" s="73"/>
      <c r="AG30" s="74">
        <f t="shared" ca="1" si="7"/>
        <v>0</v>
      </c>
      <c r="AH30" s="73"/>
      <c r="AI30" s="74">
        <f t="shared" ca="1" si="8"/>
        <v>0</v>
      </c>
      <c r="AJ30" s="73"/>
      <c r="AK30" s="74">
        <f t="shared" ca="1" si="9"/>
        <v>0</v>
      </c>
      <c r="AL30" s="73"/>
      <c r="AM30" s="74">
        <f t="shared" ca="1" si="18"/>
        <v>0</v>
      </c>
      <c r="AN30" s="82">
        <f t="shared" ca="1" si="10"/>
        <v>0</v>
      </c>
      <c r="AO30" s="74"/>
      <c r="AP30" s="139">
        <f t="shared" ca="1" si="19"/>
        <v>0</v>
      </c>
    </row>
    <row r="31" spans="1:42" ht="15" customHeight="1" x14ac:dyDescent="0.2">
      <c r="A31" s="90" t="s">
        <v>176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G</v>
      </c>
      <c r="D31" s="19">
        <f t="shared" ca="1" si="0"/>
        <v>35</v>
      </c>
      <c r="E31" s="20">
        <f t="shared" si="21"/>
        <v>0</v>
      </c>
      <c r="F31" s="73"/>
      <c r="G31" s="74">
        <f t="shared" ca="1" si="20"/>
        <v>0</v>
      </c>
      <c r="H31" s="73"/>
      <c r="I31" s="74">
        <f t="shared" ca="1" si="2"/>
        <v>0</v>
      </c>
      <c r="J31" s="73"/>
      <c r="K31" s="113">
        <f t="shared" ca="1" si="11"/>
        <v>0</v>
      </c>
      <c r="L31" s="73"/>
      <c r="M31" s="113">
        <f t="shared" ca="1" si="12"/>
        <v>0</v>
      </c>
      <c r="N31" s="73"/>
      <c r="O31" s="113">
        <f t="shared" ca="1" si="13"/>
        <v>0</v>
      </c>
      <c r="P31" s="73"/>
      <c r="Q31" s="74">
        <f t="shared" ca="1" si="14"/>
        <v>0</v>
      </c>
      <c r="R31" s="73"/>
      <c r="S31" s="113">
        <f t="shared" ca="1" si="3"/>
        <v>0</v>
      </c>
      <c r="T31" s="73"/>
      <c r="U31" s="113">
        <f t="shared" ca="1" si="4"/>
        <v>0</v>
      </c>
      <c r="V31" s="73"/>
      <c r="W31" s="113">
        <f t="shared" ca="1" si="5"/>
        <v>0</v>
      </c>
      <c r="X31" s="101"/>
      <c r="Y31" s="74">
        <f t="shared" ca="1" si="6"/>
        <v>0</v>
      </c>
      <c r="Z31" s="73"/>
      <c r="AA31" s="113">
        <f t="shared" ca="1" si="15"/>
        <v>0</v>
      </c>
      <c r="AB31" s="101"/>
      <c r="AC31" s="113">
        <f t="shared" ca="1" si="16"/>
        <v>0</v>
      </c>
      <c r="AD31" s="101"/>
      <c r="AE31" s="113">
        <f t="shared" ca="1" si="17"/>
        <v>0</v>
      </c>
      <c r="AF31" s="73"/>
      <c r="AG31" s="74">
        <f t="shared" ca="1" si="7"/>
        <v>0</v>
      </c>
      <c r="AH31" s="73"/>
      <c r="AI31" s="74">
        <f t="shared" ca="1" si="8"/>
        <v>0</v>
      </c>
      <c r="AJ31" s="73"/>
      <c r="AK31" s="74">
        <f t="shared" ca="1" si="9"/>
        <v>0</v>
      </c>
      <c r="AL31" s="73"/>
      <c r="AM31" s="74">
        <f t="shared" ca="1" si="18"/>
        <v>0</v>
      </c>
      <c r="AN31" s="82">
        <f t="shared" ca="1" si="10"/>
        <v>0</v>
      </c>
      <c r="AO31" s="74"/>
      <c r="AP31" s="139">
        <f t="shared" ca="1" si="19"/>
        <v>0</v>
      </c>
    </row>
    <row r="32" spans="1:42" ht="15" customHeight="1" x14ac:dyDescent="0.2">
      <c r="A32" s="84" t="s">
        <v>143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D</v>
      </c>
      <c r="D32" s="19">
        <f t="shared" ca="1" si="0"/>
        <v>100</v>
      </c>
      <c r="E32" s="20">
        <f t="shared" si="21"/>
        <v>0</v>
      </c>
      <c r="F32" s="73"/>
      <c r="G32" s="74">
        <f t="shared" ca="1" si="20"/>
        <v>0</v>
      </c>
      <c r="H32" s="73"/>
      <c r="I32" s="74">
        <f t="shared" ca="1" si="2"/>
        <v>0</v>
      </c>
      <c r="J32" s="73"/>
      <c r="K32" s="113">
        <f t="shared" ca="1" si="11"/>
        <v>0</v>
      </c>
      <c r="L32" s="73"/>
      <c r="M32" s="113">
        <f t="shared" ca="1" si="12"/>
        <v>0</v>
      </c>
      <c r="N32" s="73"/>
      <c r="O32" s="113">
        <f t="shared" ca="1" si="13"/>
        <v>0</v>
      </c>
      <c r="P32" s="73"/>
      <c r="Q32" s="74">
        <f t="shared" ca="1" si="14"/>
        <v>0</v>
      </c>
      <c r="R32" s="73"/>
      <c r="S32" s="113">
        <f t="shared" ca="1" si="3"/>
        <v>0</v>
      </c>
      <c r="T32" s="73"/>
      <c r="U32" s="113">
        <f t="shared" ca="1" si="4"/>
        <v>0</v>
      </c>
      <c r="V32" s="73"/>
      <c r="W32" s="113">
        <f t="shared" ca="1" si="5"/>
        <v>0</v>
      </c>
      <c r="X32" s="101"/>
      <c r="Y32" s="74">
        <f t="shared" ca="1" si="6"/>
        <v>0</v>
      </c>
      <c r="Z32" s="73"/>
      <c r="AA32" s="113">
        <f t="shared" ca="1" si="15"/>
        <v>0</v>
      </c>
      <c r="AB32" s="101"/>
      <c r="AC32" s="113">
        <f t="shared" ca="1" si="16"/>
        <v>0</v>
      </c>
      <c r="AD32" s="101"/>
      <c r="AE32" s="113">
        <f t="shared" ca="1" si="17"/>
        <v>0</v>
      </c>
      <c r="AF32" s="73"/>
      <c r="AG32" s="74">
        <f t="shared" ca="1" si="7"/>
        <v>0</v>
      </c>
      <c r="AH32" s="73"/>
      <c r="AI32" s="74">
        <f t="shared" ca="1" si="8"/>
        <v>0</v>
      </c>
      <c r="AJ32" s="73"/>
      <c r="AK32" s="74">
        <f t="shared" ca="1" si="9"/>
        <v>0</v>
      </c>
      <c r="AL32" s="73"/>
      <c r="AM32" s="74">
        <f t="shared" ca="1" si="18"/>
        <v>0</v>
      </c>
      <c r="AN32" s="82">
        <f t="shared" ca="1" si="10"/>
        <v>0</v>
      </c>
      <c r="AO32" s="74"/>
      <c r="AP32" s="139">
        <f t="shared" ca="1" si="19"/>
        <v>0</v>
      </c>
    </row>
    <row r="33" spans="1:42" ht="15" customHeight="1" x14ac:dyDescent="0.2">
      <c r="A33" s="84" t="s">
        <v>375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E</v>
      </c>
      <c r="D33" s="19">
        <f t="shared" ca="1" si="0"/>
        <v>75</v>
      </c>
      <c r="E33" s="20">
        <f t="shared" si="21"/>
        <v>0</v>
      </c>
      <c r="F33" s="73"/>
      <c r="G33" s="74">
        <f t="shared" ca="1" si="20"/>
        <v>0</v>
      </c>
      <c r="H33" s="73"/>
      <c r="I33" s="74">
        <f t="shared" ca="1" si="2"/>
        <v>0</v>
      </c>
      <c r="J33" s="73"/>
      <c r="K33" s="113">
        <f t="shared" ca="1" si="11"/>
        <v>0</v>
      </c>
      <c r="L33" s="73"/>
      <c r="M33" s="113">
        <f t="shared" ca="1" si="12"/>
        <v>0</v>
      </c>
      <c r="N33" s="73"/>
      <c r="O33" s="113">
        <f t="shared" ca="1" si="13"/>
        <v>0</v>
      </c>
      <c r="P33" s="73"/>
      <c r="Q33" s="74">
        <f t="shared" ca="1" si="14"/>
        <v>0</v>
      </c>
      <c r="R33" s="73"/>
      <c r="S33" s="113">
        <f t="shared" ca="1" si="3"/>
        <v>0</v>
      </c>
      <c r="T33" s="73"/>
      <c r="U33" s="113">
        <f t="shared" ca="1" si="4"/>
        <v>0</v>
      </c>
      <c r="V33" s="73"/>
      <c r="W33" s="113">
        <f t="shared" ca="1" si="5"/>
        <v>0</v>
      </c>
      <c r="X33" s="101"/>
      <c r="Y33" s="74">
        <f t="shared" ca="1" si="6"/>
        <v>0</v>
      </c>
      <c r="Z33" s="73"/>
      <c r="AA33" s="113">
        <f t="shared" ca="1" si="15"/>
        <v>0</v>
      </c>
      <c r="AB33" s="101"/>
      <c r="AC33" s="113">
        <f t="shared" ca="1" si="16"/>
        <v>0</v>
      </c>
      <c r="AD33" s="101"/>
      <c r="AE33" s="113">
        <f t="shared" ca="1" si="17"/>
        <v>0</v>
      </c>
      <c r="AF33" s="73"/>
      <c r="AG33" s="74">
        <f t="shared" ca="1" si="7"/>
        <v>0</v>
      </c>
      <c r="AH33" s="73"/>
      <c r="AI33" s="74">
        <f t="shared" ca="1" si="8"/>
        <v>0</v>
      </c>
      <c r="AJ33" s="73"/>
      <c r="AK33" s="74">
        <f t="shared" ca="1" si="9"/>
        <v>0</v>
      </c>
      <c r="AL33" s="73"/>
      <c r="AM33" s="74">
        <f t="shared" ca="1" si="18"/>
        <v>0</v>
      </c>
      <c r="AN33" s="82">
        <f t="shared" ca="1" si="10"/>
        <v>0</v>
      </c>
      <c r="AO33" s="74"/>
      <c r="AP33" s="139">
        <f t="shared" ca="1" si="19"/>
        <v>0</v>
      </c>
    </row>
    <row r="34" spans="1:42" ht="15" customHeight="1" x14ac:dyDescent="0.2">
      <c r="A34" s="84" t="s">
        <v>366</v>
      </c>
      <c r="B34" t="str">
        <f>IF($A34="","",INDEX('MA-Liste'!$D:$D,MATCH($A34,'MA-Liste'!$M:$M,FALSE)))</f>
        <v>AeBo</v>
      </c>
      <c r="C34" s="4" t="str">
        <f ca="1">IF($A34="","",INDEX(INDIRECT("'MA-Liste'!"&amp;$C$11),MATCH($A34,'MA-Liste'!$M:$M,FALSE)))</f>
        <v>E</v>
      </c>
      <c r="D34" s="19">
        <f t="shared" ca="1" si="0"/>
        <v>75</v>
      </c>
      <c r="E34" s="20">
        <f t="shared" si="21"/>
        <v>0</v>
      </c>
      <c r="F34" s="73"/>
      <c r="G34" s="74">
        <f t="shared" ca="1" si="20"/>
        <v>0</v>
      </c>
      <c r="H34" s="73"/>
      <c r="I34" s="74">
        <f t="shared" ca="1" si="2"/>
        <v>0</v>
      </c>
      <c r="J34" s="73"/>
      <c r="K34" s="113">
        <f t="shared" ca="1" si="11"/>
        <v>0</v>
      </c>
      <c r="L34" s="73"/>
      <c r="M34" s="113">
        <f t="shared" ca="1" si="12"/>
        <v>0</v>
      </c>
      <c r="N34" s="73"/>
      <c r="O34" s="113">
        <f t="shared" ca="1" si="13"/>
        <v>0</v>
      </c>
      <c r="P34" s="73"/>
      <c r="Q34" s="74">
        <f t="shared" ca="1" si="14"/>
        <v>0</v>
      </c>
      <c r="R34" s="73"/>
      <c r="S34" s="113">
        <f t="shared" ca="1" si="3"/>
        <v>0</v>
      </c>
      <c r="T34" s="73"/>
      <c r="U34" s="113">
        <f t="shared" ca="1" si="4"/>
        <v>0</v>
      </c>
      <c r="V34" s="73"/>
      <c r="W34" s="113">
        <f t="shared" ca="1" si="5"/>
        <v>0</v>
      </c>
      <c r="X34" s="101"/>
      <c r="Y34" s="74">
        <f t="shared" ca="1" si="6"/>
        <v>0</v>
      </c>
      <c r="Z34" s="73"/>
      <c r="AA34" s="113">
        <f t="shared" ca="1" si="15"/>
        <v>0</v>
      </c>
      <c r="AB34" s="101"/>
      <c r="AC34" s="113">
        <f t="shared" ca="1" si="16"/>
        <v>0</v>
      </c>
      <c r="AD34" s="101"/>
      <c r="AE34" s="113">
        <f t="shared" ca="1" si="17"/>
        <v>0</v>
      </c>
      <c r="AF34" s="73"/>
      <c r="AG34" s="74">
        <f t="shared" ca="1" si="7"/>
        <v>0</v>
      </c>
      <c r="AH34" s="73"/>
      <c r="AI34" s="74">
        <f t="shared" ca="1" si="8"/>
        <v>0</v>
      </c>
      <c r="AJ34" s="73"/>
      <c r="AK34" s="74">
        <f t="shared" ca="1" si="9"/>
        <v>0</v>
      </c>
      <c r="AL34" s="73"/>
      <c r="AM34" s="74">
        <f t="shared" ca="1" si="18"/>
        <v>0</v>
      </c>
      <c r="AN34" s="82">
        <f t="shared" ca="1" si="10"/>
        <v>0</v>
      </c>
      <c r="AO34" s="74"/>
      <c r="AP34" s="139">
        <f t="shared" ca="1" si="19"/>
        <v>0</v>
      </c>
    </row>
    <row r="35" spans="1:42" ht="15" customHeight="1" x14ac:dyDescent="0.2">
      <c r="A35" s="84" t="s">
        <v>182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G</v>
      </c>
      <c r="D35" s="19">
        <f t="shared" ca="1" si="0"/>
        <v>35</v>
      </c>
      <c r="E35" s="20">
        <f t="shared" si="21"/>
        <v>0</v>
      </c>
      <c r="F35" s="73"/>
      <c r="G35" s="74">
        <f t="shared" ca="1" si="20"/>
        <v>0</v>
      </c>
      <c r="H35" s="73"/>
      <c r="I35" s="74">
        <f t="shared" ca="1" si="2"/>
        <v>0</v>
      </c>
      <c r="J35" s="73"/>
      <c r="K35" s="113">
        <f t="shared" ca="1" si="11"/>
        <v>0</v>
      </c>
      <c r="L35" s="73"/>
      <c r="M35" s="113">
        <f t="shared" ca="1" si="12"/>
        <v>0</v>
      </c>
      <c r="N35" s="73"/>
      <c r="O35" s="113">
        <f t="shared" ca="1" si="13"/>
        <v>0</v>
      </c>
      <c r="P35" s="73"/>
      <c r="Q35" s="74">
        <f t="shared" ca="1" si="14"/>
        <v>0</v>
      </c>
      <c r="R35" s="73"/>
      <c r="S35" s="113">
        <f t="shared" ca="1" si="3"/>
        <v>0</v>
      </c>
      <c r="T35" s="73"/>
      <c r="U35" s="113">
        <f t="shared" ca="1" si="4"/>
        <v>0</v>
      </c>
      <c r="V35" s="73"/>
      <c r="W35" s="113">
        <f t="shared" ca="1" si="5"/>
        <v>0</v>
      </c>
      <c r="X35" s="101"/>
      <c r="Y35" s="74">
        <f t="shared" ca="1" si="6"/>
        <v>0</v>
      </c>
      <c r="Z35" s="73"/>
      <c r="AA35" s="113">
        <f t="shared" ca="1" si="15"/>
        <v>0</v>
      </c>
      <c r="AB35" s="101"/>
      <c r="AC35" s="113">
        <f t="shared" ca="1" si="16"/>
        <v>0</v>
      </c>
      <c r="AD35" s="101"/>
      <c r="AE35" s="113">
        <f t="shared" ca="1" si="17"/>
        <v>0</v>
      </c>
      <c r="AF35" s="73"/>
      <c r="AG35" s="74">
        <f t="shared" ca="1" si="7"/>
        <v>0</v>
      </c>
      <c r="AH35" s="73"/>
      <c r="AI35" s="74">
        <f t="shared" ca="1" si="8"/>
        <v>0</v>
      </c>
      <c r="AJ35" s="73"/>
      <c r="AK35" s="74">
        <f t="shared" ca="1" si="9"/>
        <v>0</v>
      </c>
      <c r="AL35" s="73"/>
      <c r="AM35" s="74">
        <f t="shared" ca="1" si="18"/>
        <v>0</v>
      </c>
      <c r="AN35" s="82">
        <f t="shared" ca="1" si="10"/>
        <v>0</v>
      </c>
      <c r="AO35" s="74"/>
      <c r="AP35" s="139">
        <f t="shared" ca="1" si="19"/>
        <v>0</v>
      </c>
    </row>
    <row r="36" spans="1:42" ht="15" customHeight="1" x14ac:dyDescent="0.2">
      <c r="A36" s="84" t="s">
        <v>147</v>
      </c>
      <c r="B36" t="str">
        <f>IF($A36="","",INDEX('MA-Liste'!$D:$D,MATCH($A36,'MA-Liste'!$M:$M,FALSE)))</f>
        <v>AeBo</v>
      </c>
      <c r="C36" s="4" t="str">
        <f ca="1">IF($A36="","",INDEX(INDIRECT("'MA-Liste'!"&amp;$C$11),MATCH($A36,'MA-Liste'!$M:$M,FALSE)))</f>
        <v>B</v>
      </c>
      <c r="D36" s="19">
        <f t="shared" ca="1" si="0"/>
        <v>140</v>
      </c>
      <c r="E36" s="20">
        <f t="shared" si="21"/>
        <v>4.5</v>
      </c>
      <c r="F36" s="73"/>
      <c r="G36" s="74">
        <f t="shared" ca="1" si="20"/>
        <v>0</v>
      </c>
      <c r="H36" s="73"/>
      <c r="I36" s="74">
        <f t="shared" ca="1" si="2"/>
        <v>0</v>
      </c>
      <c r="J36" s="73"/>
      <c r="K36" s="113">
        <f t="shared" ca="1" si="11"/>
        <v>0</v>
      </c>
      <c r="L36" s="73"/>
      <c r="M36" s="113">
        <f t="shared" ca="1" si="12"/>
        <v>0</v>
      </c>
      <c r="N36" s="73">
        <v>4.5</v>
      </c>
      <c r="O36" s="113">
        <f t="shared" ca="1" si="13"/>
        <v>630</v>
      </c>
      <c r="P36" s="73"/>
      <c r="Q36" s="74">
        <f t="shared" ca="1" si="14"/>
        <v>0</v>
      </c>
      <c r="R36" s="73"/>
      <c r="S36" s="113">
        <f t="shared" ca="1" si="3"/>
        <v>0</v>
      </c>
      <c r="T36" s="73"/>
      <c r="U36" s="113">
        <f t="shared" ca="1" si="4"/>
        <v>0</v>
      </c>
      <c r="V36" s="73"/>
      <c r="W36" s="113">
        <f t="shared" ca="1" si="5"/>
        <v>0</v>
      </c>
      <c r="X36" s="101"/>
      <c r="Y36" s="74">
        <f t="shared" ca="1" si="6"/>
        <v>0</v>
      </c>
      <c r="Z36" s="73"/>
      <c r="AA36" s="113">
        <f t="shared" ca="1" si="15"/>
        <v>0</v>
      </c>
      <c r="AB36" s="101"/>
      <c r="AC36" s="113">
        <f t="shared" ca="1" si="16"/>
        <v>0</v>
      </c>
      <c r="AD36" s="101"/>
      <c r="AE36" s="113">
        <f t="shared" ca="1" si="17"/>
        <v>0</v>
      </c>
      <c r="AF36" s="73"/>
      <c r="AG36" s="74">
        <f t="shared" ca="1" si="7"/>
        <v>0</v>
      </c>
      <c r="AH36" s="73"/>
      <c r="AI36" s="74">
        <f t="shared" ca="1" si="8"/>
        <v>0</v>
      </c>
      <c r="AJ36" s="73"/>
      <c r="AK36" s="74">
        <f t="shared" ca="1" si="9"/>
        <v>0</v>
      </c>
      <c r="AL36" s="73"/>
      <c r="AM36" s="74">
        <f t="shared" ca="1" si="18"/>
        <v>0</v>
      </c>
      <c r="AN36" s="82">
        <f t="shared" ca="1" si="10"/>
        <v>630</v>
      </c>
      <c r="AO36" s="74"/>
      <c r="AP36" s="139">
        <f t="shared" ca="1" si="19"/>
        <v>630</v>
      </c>
    </row>
    <row r="37" spans="1:42" ht="15" customHeight="1" x14ac:dyDescent="0.2">
      <c r="A37" s="84" t="s">
        <v>205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D</v>
      </c>
      <c r="D37" s="19">
        <f t="shared" ca="1" si="0"/>
        <v>100</v>
      </c>
      <c r="E37" s="20">
        <f t="shared" si="21"/>
        <v>0</v>
      </c>
      <c r="F37" s="73"/>
      <c r="G37" s="74">
        <f t="shared" ca="1" si="20"/>
        <v>0</v>
      </c>
      <c r="H37" s="73"/>
      <c r="I37" s="74">
        <f t="shared" ca="1" si="2"/>
        <v>0</v>
      </c>
      <c r="J37" s="73"/>
      <c r="K37" s="113">
        <f t="shared" ca="1" si="11"/>
        <v>0</v>
      </c>
      <c r="L37" s="73"/>
      <c r="M37" s="113">
        <f t="shared" ca="1" si="12"/>
        <v>0</v>
      </c>
      <c r="N37" s="73"/>
      <c r="O37" s="113">
        <f t="shared" ca="1" si="13"/>
        <v>0</v>
      </c>
      <c r="P37" s="73"/>
      <c r="Q37" s="74">
        <f t="shared" ca="1" si="14"/>
        <v>0</v>
      </c>
      <c r="R37" s="73"/>
      <c r="S37" s="113">
        <f t="shared" ca="1" si="3"/>
        <v>0</v>
      </c>
      <c r="T37" s="73"/>
      <c r="U37" s="113">
        <f t="shared" ca="1" si="4"/>
        <v>0</v>
      </c>
      <c r="V37" s="73"/>
      <c r="W37" s="113">
        <f t="shared" ca="1" si="5"/>
        <v>0</v>
      </c>
      <c r="X37" s="101"/>
      <c r="Y37" s="74">
        <f t="shared" ca="1" si="6"/>
        <v>0</v>
      </c>
      <c r="Z37" s="73"/>
      <c r="AA37" s="113">
        <f t="shared" ca="1" si="15"/>
        <v>0</v>
      </c>
      <c r="AB37" s="101"/>
      <c r="AC37" s="113">
        <f t="shared" ca="1" si="16"/>
        <v>0</v>
      </c>
      <c r="AD37" s="101"/>
      <c r="AE37" s="113">
        <f t="shared" ca="1" si="17"/>
        <v>0</v>
      </c>
      <c r="AF37" s="73"/>
      <c r="AG37" s="74">
        <f t="shared" ca="1" si="7"/>
        <v>0</v>
      </c>
      <c r="AH37" s="73"/>
      <c r="AI37" s="74">
        <f t="shared" ca="1" si="8"/>
        <v>0</v>
      </c>
      <c r="AJ37" s="73"/>
      <c r="AK37" s="74">
        <f t="shared" ca="1" si="9"/>
        <v>0</v>
      </c>
      <c r="AL37" s="73"/>
      <c r="AM37" s="74">
        <f t="shared" ca="1" si="18"/>
        <v>0</v>
      </c>
      <c r="AN37" s="82">
        <f t="shared" ca="1" si="10"/>
        <v>0</v>
      </c>
      <c r="AO37" s="74"/>
      <c r="AP37" s="139">
        <f t="shared" ca="1" si="19"/>
        <v>0</v>
      </c>
    </row>
    <row r="38" spans="1:42" ht="15" customHeight="1" x14ac:dyDescent="0.2">
      <c r="A38" s="84" t="s">
        <v>354</v>
      </c>
      <c r="B38" t="s">
        <v>65</v>
      </c>
      <c r="C38" s="4" t="s">
        <v>6</v>
      </c>
      <c r="D38" s="19">
        <f t="shared" si="0"/>
        <v>100</v>
      </c>
      <c r="E38" s="20">
        <f t="shared" si="21"/>
        <v>0</v>
      </c>
      <c r="F38" s="73"/>
      <c r="G38" s="74">
        <f t="shared" si="20"/>
        <v>0</v>
      </c>
      <c r="H38" s="73"/>
      <c r="I38" s="74">
        <f t="shared" si="2"/>
        <v>0</v>
      </c>
      <c r="J38" s="73"/>
      <c r="K38" s="113">
        <f t="shared" si="11"/>
        <v>0</v>
      </c>
      <c r="L38" s="73"/>
      <c r="M38" s="113">
        <f t="shared" si="12"/>
        <v>0</v>
      </c>
      <c r="N38" s="73"/>
      <c r="O38" s="113">
        <f t="shared" si="13"/>
        <v>0</v>
      </c>
      <c r="P38" s="73"/>
      <c r="Q38" s="74">
        <f t="shared" si="14"/>
        <v>0</v>
      </c>
      <c r="R38" s="73"/>
      <c r="S38" s="113">
        <f t="shared" si="3"/>
        <v>0</v>
      </c>
      <c r="T38" s="73"/>
      <c r="U38" s="113">
        <f t="shared" si="4"/>
        <v>0</v>
      </c>
      <c r="V38" s="73"/>
      <c r="W38" s="113">
        <f t="shared" si="5"/>
        <v>0</v>
      </c>
      <c r="X38" s="101"/>
      <c r="Y38" s="74">
        <f t="shared" si="6"/>
        <v>0</v>
      </c>
      <c r="Z38" s="73"/>
      <c r="AA38" s="113">
        <f t="shared" si="15"/>
        <v>0</v>
      </c>
      <c r="AB38" s="101"/>
      <c r="AC38" s="113">
        <f t="shared" si="16"/>
        <v>0</v>
      </c>
      <c r="AD38" s="101"/>
      <c r="AE38" s="113">
        <f t="shared" si="17"/>
        <v>0</v>
      </c>
      <c r="AF38" s="73"/>
      <c r="AG38" s="74">
        <f t="shared" si="7"/>
        <v>0</v>
      </c>
      <c r="AH38" s="73"/>
      <c r="AI38" s="74">
        <f t="shared" si="8"/>
        <v>0</v>
      </c>
      <c r="AJ38" s="73"/>
      <c r="AK38" s="74">
        <f t="shared" si="9"/>
        <v>0</v>
      </c>
      <c r="AL38" s="73"/>
      <c r="AM38" s="74">
        <f t="shared" si="18"/>
        <v>0</v>
      </c>
      <c r="AN38" s="82">
        <f t="shared" si="10"/>
        <v>0</v>
      </c>
      <c r="AO38" s="74"/>
      <c r="AP38" s="139">
        <f t="shared" si="19"/>
        <v>0</v>
      </c>
    </row>
    <row r="39" spans="1:42" ht="15" customHeight="1" x14ac:dyDescent="0.2">
      <c r="A39" s="84" t="s">
        <v>148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D</v>
      </c>
      <c r="D39" s="19">
        <f t="shared" ca="1" si="0"/>
        <v>100</v>
      </c>
      <c r="E39" s="20">
        <f t="shared" si="21"/>
        <v>0</v>
      </c>
      <c r="F39" s="73"/>
      <c r="G39" s="74">
        <f t="shared" ca="1" si="20"/>
        <v>0</v>
      </c>
      <c r="H39" s="73"/>
      <c r="I39" s="74">
        <f t="shared" ca="1" si="2"/>
        <v>0</v>
      </c>
      <c r="J39" s="73"/>
      <c r="K39" s="113">
        <f t="shared" ca="1" si="11"/>
        <v>0</v>
      </c>
      <c r="L39" s="73"/>
      <c r="M39" s="113">
        <f t="shared" ca="1" si="12"/>
        <v>0</v>
      </c>
      <c r="N39" s="73"/>
      <c r="O39" s="113">
        <f t="shared" ca="1" si="13"/>
        <v>0</v>
      </c>
      <c r="P39" s="73"/>
      <c r="Q39" s="74">
        <f t="shared" ca="1" si="14"/>
        <v>0</v>
      </c>
      <c r="R39" s="73"/>
      <c r="S39" s="113">
        <f t="shared" ca="1" si="3"/>
        <v>0</v>
      </c>
      <c r="T39" s="73"/>
      <c r="U39" s="113">
        <f t="shared" ca="1" si="4"/>
        <v>0</v>
      </c>
      <c r="V39" s="73"/>
      <c r="W39" s="113">
        <f t="shared" ca="1" si="5"/>
        <v>0</v>
      </c>
      <c r="X39" s="101"/>
      <c r="Y39" s="74">
        <f t="shared" ca="1" si="6"/>
        <v>0</v>
      </c>
      <c r="Z39" s="73"/>
      <c r="AA39" s="113">
        <f t="shared" ca="1" si="15"/>
        <v>0</v>
      </c>
      <c r="AB39" s="101"/>
      <c r="AC39" s="113">
        <f t="shared" ca="1" si="16"/>
        <v>0</v>
      </c>
      <c r="AD39" s="101"/>
      <c r="AE39" s="113">
        <f t="shared" ca="1" si="17"/>
        <v>0</v>
      </c>
      <c r="AF39" s="73"/>
      <c r="AG39" s="74">
        <f t="shared" ca="1" si="7"/>
        <v>0</v>
      </c>
      <c r="AH39" s="73"/>
      <c r="AI39" s="74">
        <f t="shared" ca="1" si="8"/>
        <v>0</v>
      </c>
      <c r="AJ39" s="73"/>
      <c r="AK39" s="74">
        <f t="shared" ca="1" si="9"/>
        <v>0</v>
      </c>
      <c r="AL39" s="73"/>
      <c r="AM39" s="74">
        <f t="shared" ca="1" si="18"/>
        <v>0</v>
      </c>
      <c r="AN39" s="82">
        <f t="shared" ca="1" si="10"/>
        <v>0</v>
      </c>
      <c r="AO39" s="74"/>
      <c r="AP39" s="139">
        <f t="shared" ca="1" si="19"/>
        <v>0</v>
      </c>
    </row>
    <row r="40" spans="1:42" ht="15" customHeight="1" x14ac:dyDescent="0.2">
      <c r="A40" s="84" t="s">
        <v>214</v>
      </c>
      <c r="B40" s="14" t="s">
        <v>65</v>
      </c>
      <c r="C40" s="4" t="str">
        <f ca="1">IF($A40="","",INDEX(INDIRECT("'MA-Liste'!"&amp;$C$11),MATCH($A40,'MA-Liste'!$M:$M,FALSE)))</f>
        <v>D</v>
      </c>
      <c r="D40" s="19">
        <f t="shared" ca="1" si="0"/>
        <v>100</v>
      </c>
      <c r="E40" s="20">
        <f t="shared" si="21"/>
        <v>0</v>
      </c>
      <c r="F40" s="73"/>
      <c r="G40" s="74">
        <f t="shared" ca="1" si="20"/>
        <v>0</v>
      </c>
      <c r="H40" s="73"/>
      <c r="I40" s="74">
        <f t="shared" ca="1" si="2"/>
        <v>0</v>
      </c>
      <c r="J40" s="73"/>
      <c r="K40" s="113">
        <f t="shared" ca="1" si="11"/>
        <v>0</v>
      </c>
      <c r="L40" s="73"/>
      <c r="M40" s="113">
        <f t="shared" ca="1" si="12"/>
        <v>0</v>
      </c>
      <c r="N40" s="73"/>
      <c r="O40" s="113">
        <f t="shared" ca="1" si="13"/>
        <v>0</v>
      </c>
      <c r="P40" s="73"/>
      <c r="Q40" s="74">
        <f t="shared" ca="1" si="14"/>
        <v>0</v>
      </c>
      <c r="R40" s="73"/>
      <c r="S40" s="113">
        <f t="shared" ca="1" si="3"/>
        <v>0</v>
      </c>
      <c r="T40" s="73"/>
      <c r="U40" s="113">
        <f t="shared" ca="1" si="4"/>
        <v>0</v>
      </c>
      <c r="V40" s="73"/>
      <c r="W40" s="113">
        <f t="shared" ca="1" si="5"/>
        <v>0</v>
      </c>
      <c r="X40" s="101"/>
      <c r="Y40" s="74">
        <f t="shared" ca="1" si="6"/>
        <v>0</v>
      </c>
      <c r="Z40" s="73"/>
      <c r="AA40" s="113">
        <f t="shared" ca="1" si="15"/>
        <v>0</v>
      </c>
      <c r="AB40" s="101"/>
      <c r="AC40" s="113">
        <f t="shared" ca="1" si="16"/>
        <v>0</v>
      </c>
      <c r="AD40" s="101"/>
      <c r="AE40" s="113">
        <f t="shared" ca="1" si="17"/>
        <v>0</v>
      </c>
      <c r="AF40" s="73"/>
      <c r="AG40" s="74">
        <f t="shared" ca="1" si="7"/>
        <v>0</v>
      </c>
      <c r="AH40" s="73"/>
      <c r="AI40" s="74">
        <f t="shared" ca="1" si="8"/>
        <v>0</v>
      </c>
      <c r="AJ40" s="73"/>
      <c r="AK40" s="74">
        <f t="shared" ca="1" si="9"/>
        <v>0</v>
      </c>
      <c r="AL40" s="73"/>
      <c r="AM40" s="74">
        <f t="shared" ca="1" si="18"/>
        <v>0</v>
      </c>
      <c r="AN40" s="82">
        <f t="shared" ca="1" si="10"/>
        <v>0</v>
      </c>
      <c r="AO40" s="74"/>
      <c r="AP40" s="139">
        <f t="shared" ca="1" si="19"/>
        <v>0</v>
      </c>
    </row>
    <row r="41" spans="1:42" ht="15" customHeight="1" x14ac:dyDescent="0.2">
      <c r="A41" s="84" t="s">
        <v>183</v>
      </c>
      <c r="B41" t="str">
        <f>IF($A41="","",INDEX('MA-Liste'!$D:$D,MATCH($A41,'MA-Liste'!$M:$M,FALSE)))</f>
        <v>AeBo</v>
      </c>
      <c r="C41" s="4" t="str">
        <f ca="1">IF($A41="","",INDEX(INDIRECT("'MA-Liste'!"&amp;$C$11),MATCH($A41,'MA-Liste'!$M:$M,FALSE)))</f>
        <v>F</v>
      </c>
      <c r="D41" s="19">
        <f t="shared" ca="1" si="0"/>
        <v>60</v>
      </c>
      <c r="E41" s="20">
        <f t="shared" si="21"/>
        <v>0</v>
      </c>
      <c r="F41" s="73"/>
      <c r="G41" s="74">
        <f t="shared" ca="1" si="20"/>
        <v>0</v>
      </c>
      <c r="H41" s="73"/>
      <c r="I41" s="74">
        <f t="shared" ca="1" si="2"/>
        <v>0</v>
      </c>
      <c r="J41" s="73"/>
      <c r="K41" s="113">
        <f t="shared" ca="1" si="11"/>
        <v>0</v>
      </c>
      <c r="L41" s="73"/>
      <c r="M41" s="113">
        <f t="shared" ca="1" si="12"/>
        <v>0</v>
      </c>
      <c r="N41" s="73"/>
      <c r="O41" s="113">
        <f t="shared" ca="1" si="13"/>
        <v>0</v>
      </c>
      <c r="P41" s="73"/>
      <c r="Q41" s="74">
        <f t="shared" ca="1" si="14"/>
        <v>0</v>
      </c>
      <c r="R41" s="73"/>
      <c r="S41" s="113">
        <f t="shared" ca="1" si="3"/>
        <v>0</v>
      </c>
      <c r="T41" s="73"/>
      <c r="U41" s="113">
        <f t="shared" ca="1" si="4"/>
        <v>0</v>
      </c>
      <c r="V41" s="73"/>
      <c r="W41" s="113">
        <f t="shared" ca="1" si="5"/>
        <v>0</v>
      </c>
      <c r="X41" s="101"/>
      <c r="Y41" s="74">
        <f t="shared" ca="1" si="6"/>
        <v>0</v>
      </c>
      <c r="Z41" s="73"/>
      <c r="AA41" s="113">
        <f t="shared" ca="1" si="15"/>
        <v>0</v>
      </c>
      <c r="AB41" s="101"/>
      <c r="AC41" s="113">
        <f t="shared" ca="1" si="16"/>
        <v>0</v>
      </c>
      <c r="AD41" s="101"/>
      <c r="AE41" s="113">
        <f t="shared" ca="1" si="17"/>
        <v>0</v>
      </c>
      <c r="AF41" s="73"/>
      <c r="AG41" s="74">
        <f t="shared" ca="1" si="7"/>
        <v>0</v>
      </c>
      <c r="AH41" s="73"/>
      <c r="AI41" s="74">
        <f t="shared" ca="1" si="8"/>
        <v>0</v>
      </c>
      <c r="AJ41" s="73"/>
      <c r="AK41" s="74">
        <f t="shared" ca="1" si="9"/>
        <v>0</v>
      </c>
      <c r="AL41" s="73"/>
      <c r="AM41" s="74">
        <f t="shared" ca="1" si="18"/>
        <v>0</v>
      </c>
      <c r="AN41" s="82">
        <f t="shared" ca="1" si="10"/>
        <v>0</v>
      </c>
      <c r="AO41" s="74"/>
      <c r="AP41" s="139">
        <f t="shared" ca="1" si="19"/>
        <v>0</v>
      </c>
    </row>
    <row r="42" spans="1:42" ht="15" customHeight="1" x14ac:dyDescent="0.2">
      <c r="A42" s="84" t="s">
        <v>184</v>
      </c>
      <c r="B42" t="str">
        <f>IF($A42="","",INDEX('MA-Liste'!$D:$D,MATCH($A42,'MA-Liste'!$M:$M,FALSE)))</f>
        <v>AeBo</v>
      </c>
      <c r="C42" s="4" t="str">
        <f ca="1">IF($A42="","",INDEX(INDIRECT("'MA-Liste'!"&amp;$C$11),MATCH($A42,'MA-Liste'!$M:$M,FALSE)))</f>
        <v>B</v>
      </c>
      <c r="D42" s="19">
        <f t="shared" ca="1" si="0"/>
        <v>140</v>
      </c>
      <c r="E42" s="20">
        <f t="shared" si="21"/>
        <v>0</v>
      </c>
      <c r="F42" s="73"/>
      <c r="G42" s="74">
        <f t="shared" ca="1" si="20"/>
        <v>0</v>
      </c>
      <c r="H42" s="73"/>
      <c r="I42" s="74">
        <f t="shared" ca="1" si="2"/>
        <v>0</v>
      </c>
      <c r="J42" s="73"/>
      <c r="K42" s="113">
        <f t="shared" ca="1" si="11"/>
        <v>0</v>
      </c>
      <c r="L42" s="73"/>
      <c r="M42" s="113">
        <f t="shared" ca="1" si="12"/>
        <v>0</v>
      </c>
      <c r="N42" s="73"/>
      <c r="O42" s="113">
        <f t="shared" ca="1" si="13"/>
        <v>0</v>
      </c>
      <c r="P42" s="73"/>
      <c r="Q42" s="74">
        <f t="shared" ca="1" si="14"/>
        <v>0</v>
      </c>
      <c r="R42" s="73"/>
      <c r="S42" s="113">
        <f t="shared" ca="1" si="3"/>
        <v>0</v>
      </c>
      <c r="T42" s="73"/>
      <c r="U42" s="113">
        <f t="shared" ca="1" si="4"/>
        <v>0</v>
      </c>
      <c r="V42" s="73"/>
      <c r="W42" s="113">
        <f t="shared" ca="1" si="5"/>
        <v>0</v>
      </c>
      <c r="X42" s="101"/>
      <c r="Y42" s="74">
        <f t="shared" ca="1" si="6"/>
        <v>0</v>
      </c>
      <c r="Z42" s="73"/>
      <c r="AA42" s="113">
        <f t="shared" ca="1" si="15"/>
        <v>0</v>
      </c>
      <c r="AB42" s="101"/>
      <c r="AC42" s="113">
        <f t="shared" ca="1" si="16"/>
        <v>0</v>
      </c>
      <c r="AD42" s="101"/>
      <c r="AE42" s="113">
        <f t="shared" ca="1" si="17"/>
        <v>0</v>
      </c>
      <c r="AF42" s="73"/>
      <c r="AG42" s="74">
        <f t="shared" ca="1" si="7"/>
        <v>0</v>
      </c>
      <c r="AH42" s="73"/>
      <c r="AI42" s="74">
        <f t="shared" ca="1" si="8"/>
        <v>0</v>
      </c>
      <c r="AJ42" s="73"/>
      <c r="AK42" s="74">
        <f t="shared" ca="1" si="9"/>
        <v>0</v>
      </c>
      <c r="AL42" s="73"/>
      <c r="AM42" s="74">
        <f t="shared" ca="1" si="18"/>
        <v>0</v>
      </c>
      <c r="AN42" s="82">
        <f t="shared" ca="1" si="10"/>
        <v>0</v>
      </c>
      <c r="AO42" s="74"/>
      <c r="AP42" s="139">
        <f t="shared" ca="1" si="19"/>
        <v>0</v>
      </c>
    </row>
    <row r="43" spans="1:42" ht="15" customHeight="1" x14ac:dyDescent="0.2">
      <c r="A43" s="84" t="s">
        <v>211</v>
      </c>
      <c r="B43" t="str">
        <f>IF($A43="","",INDEX('MA-Liste'!$D:$D,MATCH($A43,'MA-Liste'!$M:$M,FALSE)))</f>
        <v>AeBo</v>
      </c>
      <c r="C43" s="4" t="str">
        <f ca="1">IF($A43="","",INDEX(INDIRECT("'MA-Liste'!"&amp;$C$11),MATCH($A43,'MA-Liste'!$M:$M,FALSE)))</f>
        <v>D</v>
      </c>
      <c r="D43" s="19">
        <f t="shared" ca="1" si="0"/>
        <v>100</v>
      </c>
      <c r="E43" s="20">
        <f t="shared" si="21"/>
        <v>0</v>
      </c>
      <c r="F43" s="73"/>
      <c r="G43" s="74">
        <f t="shared" ca="1" si="20"/>
        <v>0</v>
      </c>
      <c r="H43" s="73"/>
      <c r="I43" s="74">
        <f t="shared" ca="1" si="2"/>
        <v>0</v>
      </c>
      <c r="J43" s="73"/>
      <c r="K43" s="113">
        <f t="shared" ca="1" si="11"/>
        <v>0</v>
      </c>
      <c r="L43" s="73"/>
      <c r="M43" s="113">
        <f t="shared" ca="1" si="12"/>
        <v>0</v>
      </c>
      <c r="N43" s="73"/>
      <c r="O43" s="113">
        <f t="shared" ca="1" si="13"/>
        <v>0</v>
      </c>
      <c r="P43" s="73"/>
      <c r="Q43" s="74">
        <f t="shared" ca="1" si="14"/>
        <v>0</v>
      </c>
      <c r="R43" s="73"/>
      <c r="S43" s="113">
        <f t="shared" ca="1" si="3"/>
        <v>0</v>
      </c>
      <c r="T43" s="73"/>
      <c r="U43" s="113">
        <f t="shared" ca="1" si="4"/>
        <v>0</v>
      </c>
      <c r="V43" s="73"/>
      <c r="W43" s="113">
        <f t="shared" ca="1" si="5"/>
        <v>0</v>
      </c>
      <c r="X43" s="101"/>
      <c r="Y43" s="74">
        <f t="shared" ca="1" si="6"/>
        <v>0</v>
      </c>
      <c r="Z43" s="73"/>
      <c r="AA43" s="113">
        <f t="shared" ca="1" si="15"/>
        <v>0</v>
      </c>
      <c r="AB43" s="101"/>
      <c r="AC43" s="113">
        <f t="shared" ca="1" si="16"/>
        <v>0</v>
      </c>
      <c r="AD43" s="101"/>
      <c r="AE43" s="113">
        <f t="shared" ca="1" si="17"/>
        <v>0</v>
      </c>
      <c r="AF43" s="73"/>
      <c r="AG43" s="74">
        <f t="shared" ca="1" si="7"/>
        <v>0</v>
      </c>
      <c r="AH43" s="73"/>
      <c r="AI43" s="74">
        <f t="shared" ca="1" si="8"/>
        <v>0</v>
      </c>
      <c r="AJ43" s="73"/>
      <c r="AK43" s="74">
        <f t="shared" ca="1" si="9"/>
        <v>0</v>
      </c>
      <c r="AL43" s="73"/>
      <c r="AM43" s="74">
        <f t="shared" ca="1" si="18"/>
        <v>0</v>
      </c>
      <c r="AN43" s="82">
        <f t="shared" ca="1" si="10"/>
        <v>0</v>
      </c>
      <c r="AO43" s="74"/>
      <c r="AP43" s="139">
        <f t="shared" ca="1" si="19"/>
        <v>0</v>
      </c>
    </row>
    <row r="44" spans="1:42" ht="15" customHeight="1" x14ac:dyDescent="0.2">
      <c r="A44" s="84" t="s">
        <v>237</v>
      </c>
      <c r="B44" t="s">
        <v>65</v>
      </c>
      <c r="C44" s="4" t="s">
        <v>7</v>
      </c>
      <c r="D44" s="19">
        <f t="shared" si="0"/>
        <v>75</v>
      </c>
      <c r="E44" s="20">
        <f t="shared" si="21"/>
        <v>0</v>
      </c>
      <c r="F44" s="73"/>
      <c r="G44" s="74">
        <f t="shared" si="20"/>
        <v>0</v>
      </c>
      <c r="H44" s="73"/>
      <c r="I44" s="74">
        <f t="shared" si="2"/>
        <v>0</v>
      </c>
      <c r="J44" s="73"/>
      <c r="K44" s="113">
        <f t="shared" si="11"/>
        <v>0</v>
      </c>
      <c r="L44" s="73"/>
      <c r="M44" s="113">
        <f t="shared" si="12"/>
        <v>0</v>
      </c>
      <c r="N44" s="73"/>
      <c r="O44" s="113">
        <f t="shared" si="13"/>
        <v>0</v>
      </c>
      <c r="P44" s="73"/>
      <c r="Q44" s="74">
        <f t="shared" si="14"/>
        <v>0</v>
      </c>
      <c r="R44" s="73"/>
      <c r="S44" s="113">
        <f t="shared" si="3"/>
        <v>0</v>
      </c>
      <c r="T44" s="73"/>
      <c r="U44" s="113">
        <f t="shared" si="4"/>
        <v>0</v>
      </c>
      <c r="V44" s="73"/>
      <c r="W44" s="113">
        <f t="shared" si="5"/>
        <v>0</v>
      </c>
      <c r="X44" s="101"/>
      <c r="Y44" s="74">
        <f t="shared" si="6"/>
        <v>0</v>
      </c>
      <c r="Z44" s="73"/>
      <c r="AA44" s="113">
        <f t="shared" si="15"/>
        <v>0</v>
      </c>
      <c r="AB44" s="101"/>
      <c r="AC44" s="113">
        <f t="shared" si="16"/>
        <v>0</v>
      </c>
      <c r="AD44" s="101"/>
      <c r="AE44" s="113">
        <f t="shared" si="17"/>
        <v>0</v>
      </c>
      <c r="AF44" s="73"/>
      <c r="AG44" s="74">
        <f t="shared" si="7"/>
        <v>0</v>
      </c>
      <c r="AH44" s="73"/>
      <c r="AI44" s="74">
        <f t="shared" si="8"/>
        <v>0</v>
      </c>
      <c r="AJ44" s="73"/>
      <c r="AK44" s="74">
        <f t="shared" si="9"/>
        <v>0</v>
      </c>
      <c r="AL44" s="73"/>
      <c r="AM44" s="74">
        <f t="shared" si="18"/>
        <v>0</v>
      </c>
      <c r="AN44" s="82">
        <f t="shared" si="10"/>
        <v>0</v>
      </c>
      <c r="AO44" s="74"/>
      <c r="AP44" s="139">
        <f t="shared" si="19"/>
        <v>0</v>
      </c>
    </row>
    <row r="45" spans="1:42" ht="15" customHeight="1" x14ac:dyDescent="0.2">
      <c r="A45" s="84" t="s">
        <v>212</v>
      </c>
      <c r="B45" t="s">
        <v>65</v>
      </c>
      <c r="C45" s="4" t="s">
        <v>5</v>
      </c>
      <c r="D45" s="19">
        <v>118</v>
      </c>
      <c r="E45" s="20">
        <f t="shared" si="21"/>
        <v>0</v>
      </c>
      <c r="F45" s="73"/>
      <c r="G45" s="74">
        <f t="shared" si="20"/>
        <v>0</v>
      </c>
      <c r="H45" s="73"/>
      <c r="I45" s="74">
        <f t="shared" si="2"/>
        <v>0</v>
      </c>
      <c r="J45" s="73"/>
      <c r="K45" s="113">
        <f t="shared" si="11"/>
        <v>0</v>
      </c>
      <c r="L45" s="73"/>
      <c r="M45" s="113">
        <f t="shared" si="12"/>
        <v>0</v>
      </c>
      <c r="N45" s="73"/>
      <c r="O45" s="113">
        <f t="shared" si="13"/>
        <v>0</v>
      </c>
      <c r="P45" s="73"/>
      <c r="Q45" s="74">
        <f t="shared" si="14"/>
        <v>0</v>
      </c>
      <c r="R45" s="73"/>
      <c r="S45" s="113">
        <f t="shared" si="3"/>
        <v>0</v>
      </c>
      <c r="T45" s="73"/>
      <c r="U45" s="113">
        <f t="shared" si="4"/>
        <v>0</v>
      </c>
      <c r="V45" s="73"/>
      <c r="W45" s="113">
        <f t="shared" si="5"/>
        <v>0</v>
      </c>
      <c r="X45" s="101"/>
      <c r="Y45" s="74">
        <f t="shared" si="6"/>
        <v>0</v>
      </c>
      <c r="Z45" s="73"/>
      <c r="AA45" s="113">
        <f t="shared" si="15"/>
        <v>0</v>
      </c>
      <c r="AB45" s="101"/>
      <c r="AC45" s="113">
        <f t="shared" si="16"/>
        <v>0</v>
      </c>
      <c r="AD45" s="101"/>
      <c r="AE45" s="113">
        <f t="shared" si="17"/>
        <v>0</v>
      </c>
      <c r="AF45" s="73"/>
      <c r="AG45" s="74">
        <v>0</v>
      </c>
      <c r="AH45" s="73"/>
      <c r="AI45" s="74">
        <v>0</v>
      </c>
      <c r="AJ45" s="73"/>
      <c r="AK45" s="74">
        <f t="shared" si="9"/>
        <v>0</v>
      </c>
      <c r="AL45" s="73"/>
      <c r="AM45" s="74">
        <f t="shared" si="18"/>
        <v>0</v>
      </c>
      <c r="AN45" s="82">
        <f t="shared" si="10"/>
        <v>0</v>
      </c>
      <c r="AO45" s="74"/>
      <c r="AP45" s="139">
        <f t="shared" si="19"/>
        <v>0</v>
      </c>
    </row>
    <row r="46" spans="1:42" ht="15.75" customHeight="1" x14ac:dyDescent="0.2">
      <c r="A46" s="90" t="s">
        <v>187</v>
      </c>
      <c r="B46" t="str">
        <f>IF($A46="","",INDEX('MA-Liste'!$D:$D,MATCH($A46,'MA-Liste'!$M:$M,FALSE)))</f>
        <v>AeBo</v>
      </c>
      <c r="C46" s="4" t="str">
        <f ca="1">IF($A46="","",INDEX(INDIRECT("'MA-Liste'!"&amp;$C$11),MATCH($A46,'MA-Liste'!$M:$M,FALSE)))</f>
        <v>D</v>
      </c>
      <c r="D46" s="19">
        <f t="shared" ca="1" si="0"/>
        <v>100</v>
      </c>
      <c r="E46" s="20">
        <f t="shared" si="21"/>
        <v>0</v>
      </c>
      <c r="F46" s="73"/>
      <c r="G46" s="74">
        <f t="shared" ca="1" si="20"/>
        <v>0</v>
      </c>
      <c r="H46" s="73"/>
      <c r="I46" s="74">
        <f t="shared" ca="1" si="2"/>
        <v>0</v>
      </c>
      <c r="J46" s="73"/>
      <c r="K46" s="113">
        <f t="shared" ca="1" si="11"/>
        <v>0</v>
      </c>
      <c r="L46" s="73"/>
      <c r="M46" s="113">
        <f t="shared" ca="1" si="12"/>
        <v>0</v>
      </c>
      <c r="N46" s="73"/>
      <c r="O46" s="113">
        <f t="shared" ca="1" si="13"/>
        <v>0</v>
      </c>
      <c r="P46" s="73"/>
      <c r="Q46" s="74">
        <f t="shared" ca="1" si="14"/>
        <v>0</v>
      </c>
      <c r="R46" s="73"/>
      <c r="S46" s="113">
        <f t="shared" ca="1" si="3"/>
        <v>0</v>
      </c>
      <c r="T46" s="73"/>
      <c r="U46" s="113">
        <f t="shared" ca="1" si="4"/>
        <v>0</v>
      </c>
      <c r="V46" s="73"/>
      <c r="W46" s="113">
        <f t="shared" ca="1" si="5"/>
        <v>0</v>
      </c>
      <c r="X46" s="101"/>
      <c r="Y46" s="74">
        <f t="shared" ca="1" si="6"/>
        <v>0</v>
      </c>
      <c r="Z46" s="73"/>
      <c r="AA46" s="113">
        <f t="shared" ca="1" si="15"/>
        <v>0</v>
      </c>
      <c r="AB46" s="101"/>
      <c r="AC46" s="113">
        <f t="shared" ca="1" si="16"/>
        <v>0</v>
      </c>
      <c r="AD46" s="101"/>
      <c r="AE46" s="113">
        <f t="shared" ca="1" si="17"/>
        <v>0</v>
      </c>
      <c r="AF46" s="73"/>
      <c r="AG46" s="74">
        <f t="shared" ref="AG46:AG53" ca="1" si="23">IF(D46="",0,D46*AF46)</f>
        <v>0</v>
      </c>
      <c r="AH46" s="73"/>
      <c r="AI46" s="74">
        <f t="shared" ref="AI46:AI53" ca="1" si="24">IF(D46="",0,D46*AH46)</f>
        <v>0</v>
      </c>
      <c r="AJ46" s="73"/>
      <c r="AK46" s="74">
        <f t="shared" ca="1" si="9"/>
        <v>0</v>
      </c>
      <c r="AL46" s="73"/>
      <c r="AM46" s="74">
        <f t="shared" ca="1" si="18"/>
        <v>0</v>
      </c>
      <c r="AN46" s="82">
        <f t="shared" ca="1" si="10"/>
        <v>0</v>
      </c>
      <c r="AO46" s="74"/>
      <c r="AP46" s="139">
        <f t="shared" ca="1" si="19"/>
        <v>0</v>
      </c>
    </row>
    <row r="47" spans="1:42" ht="15.75" customHeight="1" x14ac:dyDescent="0.2">
      <c r="A47" s="90" t="s">
        <v>144</v>
      </c>
      <c r="B47" t="s">
        <v>65</v>
      </c>
      <c r="C47" s="4" t="s">
        <v>6</v>
      </c>
      <c r="D47" s="19">
        <v>100</v>
      </c>
      <c r="E47" s="20">
        <f t="shared" si="21"/>
        <v>0</v>
      </c>
      <c r="F47" s="73"/>
      <c r="G47" s="74">
        <f t="shared" si="20"/>
        <v>0</v>
      </c>
      <c r="H47" s="73"/>
      <c r="I47" s="74">
        <f t="shared" si="2"/>
        <v>0</v>
      </c>
      <c r="J47" s="73"/>
      <c r="K47" s="113">
        <f t="shared" si="11"/>
        <v>0</v>
      </c>
      <c r="L47" s="73"/>
      <c r="M47" s="113">
        <f t="shared" si="12"/>
        <v>0</v>
      </c>
      <c r="N47" s="73"/>
      <c r="O47" s="113">
        <f t="shared" si="13"/>
        <v>0</v>
      </c>
      <c r="P47" s="73"/>
      <c r="Q47" s="74">
        <f t="shared" si="14"/>
        <v>0</v>
      </c>
      <c r="R47" s="73"/>
      <c r="S47" s="113">
        <f t="shared" si="3"/>
        <v>0</v>
      </c>
      <c r="T47" s="73"/>
      <c r="U47" s="113">
        <f t="shared" si="4"/>
        <v>0</v>
      </c>
      <c r="V47" s="73"/>
      <c r="W47" s="113">
        <f t="shared" si="5"/>
        <v>0</v>
      </c>
      <c r="X47" s="101"/>
      <c r="Y47" s="74">
        <f t="shared" si="6"/>
        <v>0</v>
      </c>
      <c r="Z47" s="73"/>
      <c r="AA47" s="113">
        <f t="shared" si="15"/>
        <v>0</v>
      </c>
      <c r="AB47" s="101"/>
      <c r="AC47" s="113">
        <f t="shared" si="16"/>
        <v>0</v>
      </c>
      <c r="AD47" s="101"/>
      <c r="AE47" s="113">
        <f t="shared" si="17"/>
        <v>0</v>
      </c>
      <c r="AF47" s="73"/>
      <c r="AG47" s="74">
        <f t="shared" si="23"/>
        <v>0</v>
      </c>
      <c r="AH47" s="73"/>
      <c r="AI47" s="74">
        <f t="shared" si="24"/>
        <v>0</v>
      </c>
      <c r="AJ47" s="73"/>
      <c r="AK47" s="74">
        <f t="shared" si="9"/>
        <v>0</v>
      </c>
      <c r="AL47" s="73"/>
      <c r="AM47" s="74">
        <f t="shared" si="18"/>
        <v>0</v>
      </c>
      <c r="AN47" s="82">
        <f t="shared" si="10"/>
        <v>0</v>
      </c>
      <c r="AO47" s="74"/>
      <c r="AP47" s="139">
        <f t="shared" si="19"/>
        <v>0</v>
      </c>
    </row>
    <row r="48" spans="1:42" ht="15" customHeight="1" x14ac:dyDescent="0.2">
      <c r="A48" s="84" t="s">
        <v>188</v>
      </c>
      <c r="B48" t="str">
        <f>IF($A48="","",INDEX('MA-Liste'!$D:$D,MATCH($A48,'MA-Liste'!$M:$M,FALSE)))</f>
        <v>AeBo</v>
      </c>
      <c r="C48" s="4" t="str">
        <f ca="1">IF($A48="","",INDEX(INDIRECT("'MA-Liste'!"&amp;$C$11),MATCH($A48,'MA-Liste'!$M:$M,FALSE)))</f>
        <v>C</v>
      </c>
      <c r="D48" s="19">
        <f t="shared" ca="1" si="0"/>
        <v>118</v>
      </c>
      <c r="E48" s="20">
        <f t="shared" si="21"/>
        <v>0</v>
      </c>
      <c r="F48" s="73"/>
      <c r="G48" s="74">
        <f t="shared" ca="1" si="20"/>
        <v>0</v>
      </c>
      <c r="H48" s="73"/>
      <c r="I48" s="74">
        <f t="shared" ca="1" si="2"/>
        <v>0</v>
      </c>
      <c r="J48" s="73"/>
      <c r="K48" s="113">
        <f t="shared" ca="1" si="11"/>
        <v>0</v>
      </c>
      <c r="L48" s="73"/>
      <c r="M48" s="113">
        <f t="shared" ca="1" si="12"/>
        <v>0</v>
      </c>
      <c r="N48" s="73"/>
      <c r="O48" s="113">
        <f t="shared" ca="1" si="13"/>
        <v>0</v>
      </c>
      <c r="P48" s="73"/>
      <c r="Q48" s="74">
        <f t="shared" ca="1" si="14"/>
        <v>0</v>
      </c>
      <c r="R48" s="73"/>
      <c r="S48" s="113">
        <f t="shared" ca="1" si="3"/>
        <v>0</v>
      </c>
      <c r="T48" s="73"/>
      <c r="U48" s="113">
        <f t="shared" ca="1" si="4"/>
        <v>0</v>
      </c>
      <c r="V48" s="73"/>
      <c r="W48" s="113">
        <f t="shared" ca="1" si="5"/>
        <v>0</v>
      </c>
      <c r="X48" s="101"/>
      <c r="Y48" s="74">
        <f t="shared" ca="1" si="6"/>
        <v>0</v>
      </c>
      <c r="Z48" s="73"/>
      <c r="AA48" s="113">
        <f t="shared" ca="1" si="15"/>
        <v>0</v>
      </c>
      <c r="AB48" s="101"/>
      <c r="AC48" s="113">
        <f t="shared" ca="1" si="16"/>
        <v>0</v>
      </c>
      <c r="AD48" s="101"/>
      <c r="AE48" s="113">
        <f t="shared" ca="1" si="17"/>
        <v>0</v>
      </c>
      <c r="AF48" s="73"/>
      <c r="AG48" s="74">
        <f t="shared" ca="1" si="23"/>
        <v>0</v>
      </c>
      <c r="AH48" s="73"/>
      <c r="AI48" s="74">
        <f t="shared" ca="1" si="24"/>
        <v>0</v>
      </c>
      <c r="AJ48" s="73"/>
      <c r="AK48" s="74">
        <f t="shared" ca="1" si="9"/>
        <v>0</v>
      </c>
      <c r="AL48" s="73"/>
      <c r="AM48" s="74">
        <f t="shared" ca="1" si="18"/>
        <v>0</v>
      </c>
      <c r="AN48" s="82">
        <f t="shared" ca="1" si="10"/>
        <v>0</v>
      </c>
      <c r="AO48" s="74"/>
      <c r="AP48" s="139">
        <f t="shared" ca="1" si="19"/>
        <v>0</v>
      </c>
    </row>
    <row r="49" spans="1:42" ht="15" customHeight="1" x14ac:dyDescent="0.2">
      <c r="A49" s="84" t="s">
        <v>213</v>
      </c>
      <c r="B49" t="s">
        <v>65</v>
      </c>
      <c r="C49" s="4" t="s">
        <v>7</v>
      </c>
      <c r="D49" s="19">
        <v>75</v>
      </c>
      <c r="E49" s="20">
        <f t="shared" si="21"/>
        <v>0</v>
      </c>
      <c r="F49" s="73"/>
      <c r="G49" s="74">
        <f t="shared" si="20"/>
        <v>0</v>
      </c>
      <c r="H49" s="73"/>
      <c r="I49" s="74">
        <f t="shared" si="2"/>
        <v>0</v>
      </c>
      <c r="J49" s="73"/>
      <c r="K49" s="113">
        <f t="shared" si="11"/>
        <v>0</v>
      </c>
      <c r="L49" s="73"/>
      <c r="M49" s="113">
        <f t="shared" si="12"/>
        <v>0</v>
      </c>
      <c r="N49" s="73"/>
      <c r="O49" s="113">
        <f t="shared" si="13"/>
        <v>0</v>
      </c>
      <c r="P49" s="73"/>
      <c r="Q49" s="74">
        <f t="shared" si="14"/>
        <v>0</v>
      </c>
      <c r="R49" s="73"/>
      <c r="S49" s="113">
        <f t="shared" si="3"/>
        <v>0</v>
      </c>
      <c r="T49" s="73"/>
      <c r="U49" s="113">
        <f t="shared" si="4"/>
        <v>0</v>
      </c>
      <c r="V49" s="73"/>
      <c r="W49" s="113">
        <f t="shared" si="5"/>
        <v>0</v>
      </c>
      <c r="X49" s="101"/>
      <c r="Y49" s="74">
        <f t="shared" si="6"/>
        <v>0</v>
      </c>
      <c r="Z49" s="73"/>
      <c r="AA49" s="113">
        <f t="shared" si="15"/>
        <v>0</v>
      </c>
      <c r="AB49" s="101"/>
      <c r="AC49" s="113">
        <f t="shared" si="16"/>
        <v>0</v>
      </c>
      <c r="AD49" s="101"/>
      <c r="AE49" s="113">
        <f t="shared" si="17"/>
        <v>0</v>
      </c>
      <c r="AF49" s="73"/>
      <c r="AG49" s="74">
        <f t="shared" si="23"/>
        <v>0</v>
      </c>
      <c r="AH49" s="73"/>
      <c r="AI49" s="74">
        <f t="shared" si="24"/>
        <v>0</v>
      </c>
      <c r="AJ49" s="73"/>
      <c r="AK49" s="74">
        <f t="shared" si="9"/>
        <v>0</v>
      </c>
      <c r="AL49" s="73"/>
      <c r="AM49" s="74">
        <f t="shared" si="18"/>
        <v>0</v>
      </c>
      <c r="AN49" s="82">
        <f t="shared" si="10"/>
        <v>0</v>
      </c>
      <c r="AO49" s="74"/>
      <c r="AP49" s="139">
        <f t="shared" si="19"/>
        <v>0</v>
      </c>
    </row>
    <row r="50" spans="1:42" ht="15" customHeight="1" x14ac:dyDescent="0.2">
      <c r="A50" s="84" t="s">
        <v>216</v>
      </c>
      <c r="B50" t="s">
        <v>65</v>
      </c>
      <c r="C50" s="18" t="s">
        <v>6</v>
      </c>
      <c r="D50" s="19">
        <v>100</v>
      </c>
      <c r="E50" s="20">
        <f t="shared" si="21"/>
        <v>0</v>
      </c>
      <c r="F50" s="73"/>
      <c r="G50" s="74">
        <f t="shared" si="20"/>
        <v>0</v>
      </c>
      <c r="H50" s="73"/>
      <c r="I50" s="74">
        <f t="shared" si="2"/>
        <v>0</v>
      </c>
      <c r="J50" s="73"/>
      <c r="K50" s="113">
        <f t="shared" si="11"/>
        <v>0</v>
      </c>
      <c r="L50" s="73"/>
      <c r="M50" s="113">
        <f t="shared" si="12"/>
        <v>0</v>
      </c>
      <c r="N50" s="73"/>
      <c r="O50" s="113">
        <f t="shared" si="13"/>
        <v>0</v>
      </c>
      <c r="P50" s="73"/>
      <c r="Q50" s="74">
        <f t="shared" si="14"/>
        <v>0</v>
      </c>
      <c r="R50" s="73"/>
      <c r="S50" s="113">
        <f t="shared" si="3"/>
        <v>0</v>
      </c>
      <c r="T50" s="73"/>
      <c r="U50" s="113">
        <f t="shared" si="4"/>
        <v>0</v>
      </c>
      <c r="V50" s="73"/>
      <c r="W50" s="113">
        <f t="shared" si="5"/>
        <v>0</v>
      </c>
      <c r="X50" s="101"/>
      <c r="Y50" s="74">
        <f t="shared" si="6"/>
        <v>0</v>
      </c>
      <c r="Z50" s="73"/>
      <c r="AA50" s="113">
        <f t="shared" si="15"/>
        <v>0</v>
      </c>
      <c r="AB50" s="101"/>
      <c r="AC50" s="113">
        <f t="shared" si="16"/>
        <v>0</v>
      </c>
      <c r="AD50" s="101"/>
      <c r="AE50" s="113">
        <f t="shared" si="17"/>
        <v>0</v>
      </c>
      <c r="AF50" s="73"/>
      <c r="AG50" s="74">
        <f t="shared" si="23"/>
        <v>0</v>
      </c>
      <c r="AH50" s="73"/>
      <c r="AI50" s="74">
        <f t="shared" si="24"/>
        <v>0</v>
      </c>
      <c r="AJ50" s="73"/>
      <c r="AK50" s="74">
        <f t="shared" si="9"/>
        <v>0</v>
      </c>
      <c r="AL50" s="73"/>
      <c r="AM50" s="74">
        <f t="shared" si="18"/>
        <v>0</v>
      </c>
      <c r="AN50" s="82">
        <f t="shared" si="10"/>
        <v>0</v>
      </c>
      <c r="AO50" s="74"/>
      <c r="AP50" s="139">
        <f t="shared" si="19"/>
        <v>0</v>
      </c>
    </row>
    <row r="51" spans="1:42" ht="15" customHeight="1" x14ac:dyDescent="0.2">
      <c r="A51" s="84" t="s">
        <v>191</v>
      </c>
      <c r="B51" t="str">
        <f>IF($A51="","",INDEX('MA-Liste'!$D:$D,MATCH($A51,'MA-Liste'!$M:$M,FALSE)))</f>
        <v>AeBo</v>
      </c>
      <c r="C51" s="4" t="str">
        <f ca="1">IF($A51="","",INDEX(INDIRECT("'MA-Liste'!"&amp;$C$11),MATCH($A51,'MA-Liste'!$M:$M,FALSE)))</f>
        <v>B</v>
      </c>
      <c r="D51" s="19">
        <f t="shared" ca="1" si="0"/>
        <v>140</v>
      </c>
      <c r="E51" s="20">
        <f t="shared" si="21"/>
        <v>0</v>
      </c>
      <c r="F51" s="73"/>
      <c r="G51" s="74">
        <f t="shared" ca="1" si="20"/>
        <v>0</v>
      </c>
      <c r="H51" s="73"/>
      <c r="I51" s="74">
        <f t="shared" ca="1" si="2"/>
        <v>0</v>
      </c>
      <c r="J51" s="73"/>
      <c r="K51" s="113">
        <f t="shared" ca="1" si="11"/>
        <v>0</v>
      </c>
      <c r="L51" s="73"/>
      <c r="M51" s="113">
        <f t="shared" ca="1" si="12"/>
        <v>0</v>
      </c>
      <c r="N51" s="73"/>
      <c r="O51" s="113">
        <f t="shared" ca="1" si="13"/>
        <v>0</v>
      </c>
      <c r="P51" s="73"/>
      <c r="Q51" s="74">
        <f t="shared" ca="1" si="14"/>
        <v>0</v>
      </c>
      <c r="R51" s="73"/>
      <c r="S51" s="113">
        <f t="shared" ca="1" si="3"/>
        <v>0</v>
      </c>
      <c r="T51" s="73"/>
      <c r="U51" s="113">
        <f t="shared" ca="1" si="4"/>
        <v>0</v>
      </c>
      <c r="V51" s="73"/>
      <c r="W51" s="113">
        <f t="shared" ca="1" si="5"/>
        <v>0</v>
      </c>
      <c r="X51" s="101"/>
      <c r="Y51" s="74">
        <f t="shared" ca="1" si="6"/>
        <v>0</v>
      </c>
      <c r="Z51" s="73"/>
      <c r="AA51" s="113">
        <f t="shared" ca="1" si="15"/>
        <v>0</v>
      </c>
      <c r="AB51" s="101"/>
      <c r="AC51" s="113">
        <f t="shared" ca="1" si="16"/>
        <v>0</v>
      </c>
      <c r="AD51" s="101"/>
      <c r="AE51" s="113">
        <f t="shared" ca="1" si="17"/>
        <v>0</v>
      </c>
      <c r="AF51" s="73"/>
      <c r="AG51" s="74">
        <f t="shared" ca="1" si="23"/>
        <v>0</v>
      </c>
      <c r="AH51" s="73"/>
      <c r="AI51" s="74">
        <f t="shared" ca="1" si="24"/>
        <v>0</v>
      </c>
      <c r="AJ51" s="73"/>
      <c r="AK51" s="74">
        <f t="shared" ca="1" si="9"/>
        <v>0</v>
      </c>
      <c r="AL51" s="73"/>
      <c r="AM51" s="74">
        <f t="shared" ca="1" si="18"/>
        <v>0</v>
      </c>
      <c r="AN51" s="82">
        <f t="shared" ca="1" si="10"/>
        <v>0</v>
      </c>
      <c r="AO51" s="74"/>
      <c r="AP51" s="139">
        <f t="shared" ca="1" si="19"/>
        <v>0</v>
      </c>
    </row>
    <row r="52" spans="1:42" ht="15" customHeight="1" x14ac:dyDescent="0.2">
      <c r="A52" s="84" t="s">
        <v>219</v>
      </c>
      <c r="B52" s="14" t="s">
        <v>65</v>
      </c>
      <c r="C52" s="18" t="s">
        <v>6</v>
      </c>
      <c r="D52" s="19">
        <v>100</v>
      </c>
      <c r="E52" s="20">
        <f t="shared" si="21"/>
        <v>0</v>
      </c>
      <c r="F52" s="73"/>
      <c r="G52" s="74">
        <f t="shared" si="20"/>
        <v>0</v>
      </c>
      <c r="H52" s="73"/>
      <c r="I52" s="74">
        <f t="shared" si="2"/>
        <v>0</v>
      </c>
      <c r="J52" s="73"/>
      <c r="K52" s="113">
        <f t="shared" si="11"/>
        <v>0</v>
      </c>
      <c r="L52" s="73"/>
      <c r="M52" s="113">
        <f t="shared" si="12"/>
        <v>0</v>
      </c>
      <c r="N52" s="73"/>
      <c r="O52" s="113">
        <f t="shared" si="13"/>
        <v>0</v>
      </c>
      <c r="P52" s="73"/>
      <c r="Q52" s="74">
        <f t="shared" si="14"/>
        <v>0</v>
      </c>
      <c r="R52" s="73"/>
      <c r="S52" s="113">
        <f t="shared" si="3"/>
        <v>0</v>
      </c>
      <c r="T52" s="73"/>
      <c r="U52" s="113">
        <f t="shared" si="4"/>
        <v>0</v>
      </c>
      <c r="V52" s="73"/>
      <c r="W52" s="113">
        <f t="shared" si="5"/>
        <v>0</v>
      </c>
      <c r="X52" s="101"/>
      <c r="Y52" s="74">
        <f t="shared" si="6"/>
        <v>0</v>
      </c>
      <c r="Z52" s="73"/>
      <c r="AA52" s="113">
        <f t="shared" si="15"/>
        <v>0</v>
      </c>
      <c r="AB52" s="101"/>
      <c r="AC52" s="113">
        <f>IF($D52="",0,$D52*AB52)</f>
        <v>0</v>
      </c>
      <c r="AD52" s="101"/>
      <c r="AE52" s="113">
        <f>IF($D52="",0,$D52*AD52)</f>
        <v>0</v>
      </c>
      <c r="AF52" s="73"/>
      <c r="AG52" s="74">
        <f t="shared" si="23"/>
        <v>0</v>
      </c>
      <c r="AH52" s="73"/>
      <c r="AI52" s="74">
        <f t="shared" si="24"/>
        <v>0</v>
      </c>
      <c r="AJ52" s="73"/>
      <c r="AK52" s="74">
        <f t="shared" si="9"/>
        <v>0</v>
      </c>
      <c r="AL52" s="73"/>
      <c r="AM52" s="74">
        <f t="shared" si="18"/>
        <v>0</v>
      </c>
      <c r="AN52" s="82">
        <f t="shared" si="10"/>
        <v>0</v>
      </c>
      <c r="AO52" s="74"/>
      <c r="AP52" s="139">
        <f t="shared" si="19"/>
        <v>0</v>
      </c>
    </row>
    <row r="53" spans="1:42" ht="15" customHeight="1" x14ac:dyDescent="0.2">
      <c r="A53" s="84" t="s">
        <v>220</v>
      </c>
      <c r="B53" s="14" t="s">
        <v>65</v>
      </c>
      <c r="C53" s="18" t="s">
        <v>8</v>
      </c>
      <c r="D53" s="19">
        <v>60</v>
      </c>
      <c r="E53" s="20">
        <f t="shared" si="21"/>
        <v>0</v>
      </c>
      <c r="F53" s="73"/>
      <c r="G53" s="74">
        <f t="shared" si="20"/>
        <v>0</v>
      </c>
      <c r="H53" s="73"/>
      <c r="I53" s="74">
        <f t="shared" si="2"/>
        <v>0</v>
      </c>
      <c r="J53" s="73"/>
      <c r="K53" s="113">
        <f t="shared" si="11"/>
        <v>0</v>
      </c>
      <c r="L53" s="73"/>
      <c r="M53" s="113">
        <f t="shared" si="12"/>
        <v>0</v>
      </c>
      <c r="N53" s="73"/>
      <c r="O53" s="113">
        <f t="shared" si="13"/>
        <v>0</v>
      </c>
      <c r="P53" s="73"/>
      <c r="Q53" s="74">
        <f t="shared" si="14"/>
        <v>0</v>
      </c>
      <c r="R53" s="73"/>
      <c r="S53" s="113">
        <f t="shared" si="3"/>
        <v>0</v>
      </c>
      <c r="T53" s="73"/>
      <c r="U53" s="113">
        <f t="shared" si="4"/>
        <v>0</v>
      </c>
      <c r="V53" s="73"/>
      <c r="W53" s="113">
        <f t="shared" si="5"/>
        <v>0</v>
      </c>
      <c r="X53" s="101"/>
      <c r="Y53" s="74">
        <f t="shared" si="6"/>
        <v>0</v>
      </c>
      <c r="Z53" s="73"/>
      <c r="AA53" s="113">
        <f t="shared" si="15"/>
        <v>0</v>
      </c>
      <c r="AB53" s="101"/>
      <c r="AC53" s="113">
        <f t="shared" si="16"/>
        <v>0</v>
      </c>
      <c r="AD53" s="101"/>
      <c r="AE53" s="113">
        <f t="shared" ref="AE53:AE83" si="25">IF($D53="",0,$D53*AD53)</f>
        <v>0</v>
      </c>
      <c r="AF53" s="73"/>
      <c r="AG53" s="74">
        <f t="shared" si="23"/>
        <v>0</v>
      </c>
      <c r="AH53" s="73"/>
      <c r="AI53" s="74">
        <f t="shared" si="24"/>
        <v>0</v>
      </c>
      <c r="AJ53" s="73"/>
      <c r="AK53" s="74">
        <f t="shared" si="9"/>
        <v>0</v>
      </c>
      <c r="AL53" s="73"/>
      <c r="AM53" s="74">
        <f t="shared" si="18"/>
        <v>0</v>
      </c>
      <c r="AN53" s="82">
        <f t="shared" si="10"/>
        <v>0</v>
      </c>
      <c r="AO53" s="74"/>
      <c r="AP53" s="139">
        <f t="shared" si="19"/>
        <v>0</v>
      </c>
    </row>
    <row r="54" spans="1:42" ht="15" customHeight="1" x14ac:dyDescent="0.2">
      <c r="A54" s="84" t="s">
        <v>217</v>
      </c>
      <c r="B54" s="14" t="s">
        <v>65</v>
      </c>
      <c r="C54" s="18" t="s">
        <v>9</v>
      </c>
      <c r="D54" s="19">
        <v>35</v>
      </c>
      <c r="E54" s="20">
        <f t="shared" si="21"/>
        <v>0</v>
      </c>
      <c r="F54" s="73"/>
      <c r="G54" s="74">
        <f t="shared" si="20"/>
        <v>0</v>
      </c>
      <c r="H54" s="73"/>
      <c r="I54" s="74">
        <f t="shared" si="2"/>
        <v>0</v>
      </c>
      <c r="J54" s="73"/>
      <c r="K54" s="113">
        <f t="shared" si="11"/>
        <v>0</v>
      </c>
      <c r="L54" s="73"/>
      <c r="M54" s="113">
        <f t="shared" si="12"/>
        <v>0</v>
      </c>
      <c r="N54" s="73"/>
      <c r="O54" s="113">
        <f t="shared" si="13"/>
        <v>0</v>
      </c>
      <c r="P54" s="73"/>
      <c r="Q54" s="74">
        <f t="shared" si="14"/>
        <v>0</v>
      </c>
      <c r="R54" s="73"/>
      <c r="S54" s="113">
        <f t="shared" si="3"/>
        <v>0</v>
      </c>
      <c r="T54" s="73"/>
      <c r="U54" s="113">
        <f t="shared" si="4"/>
        <v>0</v>
      </c>
      <c r="V54" s="73"/>
      <c r="W54" s="113">
        <f t="shared" si="5"/>
        <v>0</v>
      </c>
      <c r="X54" s="101"/>
      <c r="Y54" s="74">
        <f t="shared" si="6"/>
        <v>0</v>
      </c>
      <c r="Z54" s="73"/>
      <c r="AA54" s="113">
        <f t="shared" si="15"/>
        <v>0</v>
      </c>
      <c r="AB54" s="101"/>
      <c r="AC54" s="113">
        <f t="shared" si="16"/>
        <v>0</v>
      </c>
      <c r="AD54" s="101"/>
      <c r="AE54" s="113">
        <f t="shared" si="25"/>
        <v>0</v>
      </c>
      <c r="AF54" s="73"/>
      <c r="AG54" s="74">
        <v>0</v>
      </c>
      <c r="AH54" s="73"/>
      <c r="AI54" s="74">
        <v>0</v>
      </c>
      <c r="AJ54" s="73"/>
      <c r="AK54" s="74">
        <f t="shared" si="9"/>
        <v>0</v>
      </c>
      <c r="AL54" s="73"/>
      <c r="AM54" s="74">
        <f t="shared" si="18"/>
        <v>0</v>
      </c>
      <c r="AN54" s="82">
        <f t="shared" si="10"/>
        <v>0</v>
      </c>
      <c r="AO54" s="74"/>
      <c r="AP54" s="139">
        <f t="shared" si="19"/>
        <v>0</v>
      </c>
    </row>
    <row r="55" spans="1:42" ht="15" customHeight="1" x14ac:dyDescent="0.2">
      <c r="A55" s="84" t="s">
        <v>194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D</v>
      </c>
      <c r="D55" s="19">
        <f t="shared" ca="1" si="0"/>
        <v>100</v>
      </c>
      <c r="E55" s="20">
        <f t="shared" si="21"/>
        <v>0</v>
      </c>
      <c r="F55" s="73"/>
      <c r="G55" s="74">
        <f t="shared" ca="1" si="20"/>
        <v>0</v>
      </c>
      <c r="H55" s="73"/>
      <c r="I55" s="74">
        <f t="shared" ca="1" si="2"/>
        <v>0</v>
      </c>
      <c r="J55" s="73"/>
      <c r="K55" s="113">
        <f t="shared" ca="1" si="11"/>
        <v>0</v>
      </c>
      <c r="L55" s="73"/>
      <c r="M55" s="113">
        <f t="shared" ca="1" si="12"/>
        <v>0</v>
      </c>
      <c r="N55" s="73"/>
      <c r="O55" s="113">
        <f t="shared" ca="1" si="13"/>
        <v>0</v>
      </c>
      <c r="P55" s="73"/>
      <c r="Q55" s="74">
        <f t="shared" ca="1" si="14"/>
        <v>0</v>
      </c>
      <c r="R55" s="73"/>
      <c r="S55" s="113">
        <f t="shared" ca="1" si="3"/>
        <v>0</v>
      </c>
      <c r="T55" s="73"/>
      <c r="U55" s="113">
        <f t="shared" ca="1" si="4"/>
        <v>0</v>
      </c>
      <c r="V55" s="73"/>
      <c r="W55" s="113">
        <f t="shared" ca="1" si="5"/>
        <v>0</v>
      </c>
      <c r="X55" s="101"/>
      <c r="Y55" s="74">
        <f t="shared" ca="1" si="6"/>
        <v>0</v>
      </c>
      <c r="Z55" s="73"/>
      <c r="AA55" s="113">
        <f t="shared" ca="1" si="15"/>
        <v>0</v>
      </c>
      <c r="AB55" s="101"/>
      <c r="AC55" s="113">
        <f t="shared" ca="1" si="16"/>
        <v>0</v>
      </c>
      <c r="AD55" s="101"/>
      <c r="AE55" s="113">
        <f t="shared" ca="1" si="25"/>
        <v>0</v>
      </c>
      <c r="AF55" s="73"/>
      <c r="AG55" s="74">
        <v>0</v>
      </c>
      <c r="AH55" s="73"/>
      <c r="AI55" s="74">
        <f t="shared" ref="AI55:AI103" ca="1" si="26">IF(D55="",0,D55*AH55)</f>
        <v>0</v>
      </c>
      <c r="AJ55" s="73"/>
      <c r="AK55" s="74">
        <f t="shared" ca="1" si="9"/>
        <v>0</v>
      </c>
      <c r="AL55" s="73"/>
      <c r="AM55" s="74">
        <f t="shared" ca="1" si="18"/>
        <v>0</v>
      </c>
      <c r="AN55" s="82">
        <f t="shared" ca="1" si="10"/>
        <v>0</v>
      </c>
      <c r="AO55" s="74"/>
      <c r="AP55" s="139">
        <f t="shared" ca="1" si="19"/>
        <v>0</v>
      </c>
    </row>
    <row r="56" spans="1:42" ht="15" customHeight="1" x14ac:dyDescent="0.2">
      <c r="A56" s="84" t="s">
        <v>215</v>
      </c>
      <c r="B56" t="str">
        <f>IF($A56="","",INDEX('MA-Liste'!$D:$D,MATCH($A56,'MA-Liste'!$M:$M,FALSE)))</f>
        <v>AeBo</v>
      </c>
      <c r="C56" s="4" t="str">
        <f ca="1">IF($A56="","",INDEX(INDIRECT("'MA-Liste'!"&amp;$C$11),MATCH($A56,'MA-Liste'!$M:$M,FALSE)))</f>
        <v>D</v>
      </c>
      <c r="D56" s="19">
        <f t="shared" ca="1" si="0"/>
        <v>100</v>
      </c>
      <c r="E56" s="20">
        <f t="shared" si="21"/>
        <v>0</v>
      </c>
      <c r="F56" s="73"/>
      <c r="G56" s="74">
        <f t="shared" ca="1" si="20"/>
        <v>0</v>
      </c>
      <c r="H56" s="73"/>
      <c r="I56" s="74">
        <f t="shared" ca="1" si="2"/>
        <v>0</v>
      </c>
      <c r="J56" s="73"/>
      <c r="K56" s="113">
        <f t="shared" ca="1" si="11"/>
        <v>0</v>
      </c>
      <c r="L56" s="73"/>
      <c r="M56" s="113">
        <f t="shared" ca="1" si="12"/>
        <v>0</v>
      </c>
      <c r="N56" s="73"/>
      <c r="O56" s="113">
        <f t="shared" ca="1" si="13"/>
        <v>0</v>
      </c>
      <c r="P56" s="73"/>
      <c r="Q56" s="74">
        <f t="shared" ca="1" si="14"/>
        <v>0</v>
      </c>
      <c r="R56" s="73"/>
      <c r="S56" s="113">
        <f t="shared" ca="1" si="3"/>
        <v>0</v>
      </c>
      <c r="T56" s="73"/>
      <c r="U56" s="113">
        <f t="shared" ca="1" si="4"/>
        <v>0</v>
      </c>
      <c r="V56" s="73"/>
      <c r="W56" s="113">
        <f t="shared" ca="1" si="5"/>
        <v>0</v>
      </c>
      <c r="X56" s="101"/>
      <c r="Y56" s="74">
        <f t="shared" ca="1" si="6"/>
        <v>0</v>
      </c>
      <c r="Z56" s="73"/>
      <c r="AA56" s="113">
        <f t="shared" ca="1" si="15"/>
        <v>0</v>
      </c>
      <c r="AB56" s="101"/>
      <c r="AC56" s="113">
        <f t="shared" ca="1" si="16"/>
        <v>0</v>
      </c>
      <c r="AD56" s="101"/>
      <c r="AE56" s="113">
        <f t="shared" ca="1" si="25"/>
        <v>0</v>
      </c>
      <c r="AF56" s="73"/>
      <c r="AG56" s="74">
        <v>0</v>
      </c>
      <c r="AH56" s="73"/>
      <c r="AI56" s="74">
        <f t="shared" ca="1" si="26"/>
        <v>0</v>
      </c>
      <c r="AJ56" s="73"/>
      <c r="AK56" s="74">
        <f t="shared" ca="1" si="9"/>
        <v>0</v>
      </c>
      <c r="AL56" s="73"/>
      <c r="AM56" s="74">
        <f t="shared" ca="1" si="18"/>
        <v>0</v>
      </c>
      <c r="AN56" s="82">
        <f t="shared" ca="1" si="10"/>
        <v>0</v>
      </c>
      <c r="AO56" s="74"/>
      <c r="AP56" s="139">
        <f t="shared" ca="1" si="19"/>
        <v>0</v>
      </c>
    </row>
    <row r="57" spans="1:42" ht="15" customHeight="1" x14ac:dyDescent="0.2">
      <c r="A57" s="84" t="s">
        <v>226</v>
      </c>
      <c r="B57" t="str">
        <f>IF($A57="","",INDEX('MA-Liste'!$D:$D,MATCH($A57,'MA-Liste'!$M:$M,FALSE)))</f>
        <v>AeBo</v>
      </c>
      <c r="C57" s="4" t="str">
        <f ca="1">IF($A57="","",INDEX(INDIRECT("'MA-Liste'!"&amp;$C$11),MATCH($A57,'MA-Liste'!$M:$M,FALSE)))</f>
        <v>B</v>
      </c>
      <c r="D57" s="19">
        <f t="shared" ca="1" si="0"/>
        <v>140</v>
      </c>
      <c r="E57" s="20">
        <f t="shared" si="21"/>
        <v>0</v>
      </c>
      <c r="F57" s="73"/>
      <c r="G57" s="74">
        <f t="shared" ca="1" si="20"/>
        <v>0</v>
      </c>
      <c r="H57" s="73"/>
      <c r="I57" s="74">
        <f t="shared" ca="1" si="2"/>
        <v>0</v>
      </c>
      <c r="J57" s="73"/>
      <c r="K57" s="113">
        <f t="shared" ca="1" si="11"/>
        <v>0</v>
      </c>
      <c r="L57" s="73"/>
      <c r="M57" s="113">
        <f t="shared" ca="1" si="12"/>
        <v>0</v>
      </c>
      <c r="N57" s="73"/>
      <c r="O57" s="113">
        <f t="shared" ca="1" si="13"/>
        <v>0</v>
      </c>
      <c r="P57" s="73"/>
      <c r="Q57" s="74">
        <f t="shared" ca="1" si="14"/>
        <v>0</v>
      </c>
      <c r="R57" s="73"/>
      <c r="S57" s="113">
        <f t="shared" ca="1" si="3"/>
        <v>0</v>
      </c>
      <c r="T57" s="73"/>
      <c r="U57" s="113">
        <f t="shared" ca="1" si="4"/>
        <v>0</v>
      </c>
      <c r="V57" s="73"/>
      <c r="W57" s="113">
        <f t="shared" ca="1" si="5"/>
        <v>0</v>
      </c>
      <c r="X57" s="101"/>
      <c r="Y57" s="74">
        <f t="shared" ca="1" si="6"/>
        <v>0</v>
      </c>
      <c r="Z57" s="73"/>
      <c r="AA57" s="113">
        <f t="shared" ca="1" si="15"/>
        <v>0</v>
      </c>
      <c r="AB57" s="101"/>
      <c r="AC57" s="113">
        <f t="shared" ca="1" si="16"/>
        <v>0</v>
      </c>
      <c r="AD57" s="101"/>
      <c r="AE57" s="113">
        <f t="shared" ca="1" si="25"/>
        <v>0</v>
      </c>
      <c r="AF57" s="73"/>
      <c r="AG57" s="74">
        <v>0</v>
      </c>
      <c r="AH57" s="73"/>
      <c r="AI57" s="74">
        <f t="shared" ca="1" si="26"/>
        <v>0</v>
      </c>
      <c r="AJ57" s="73"/>
      <c r="AK57" s="74">
        <f t="shared" ca="1" si="9"/>
        <v>0</v>
      </c>
      <c r="AL57" s="73"/>
      <c r="AM57" s="74">
        <f t="shared" ca="1" si="18"/>
        <v>0</v>
      </c>
      <c r="AN57" s="82">
        <f t="shared" ca="1" si="10"/>
        <v>0</v>
      </c>
      <c r="AO57" s="74"/>
      <c r="AP57" s="139">
        <f t="shared" ca="1" si="19"/>
        <v>0</v>
      </c>
    </row>
    <row r="58" spans="1:42" ht="15" customHeight="1" x14ac:dyDescent="0.2">
      <c r="A58" s="84" t="s">
        <v>163</v>
      </c>
      <c r="B58" t="str">
        <f>IF($A58="","",INDEX('MA-Liste'!$D:$D,MATCH($A58,'MA-Liste'!$M:$M,FALSE)))</f>
        <v>AeBo</v>
      </c>
      <c r="C58" s="4" t="str">
        <f ca="1">IF($A58="","",INDEX(INDIRECT("'MA-Liste'!"&amp;$C$11),MATCH($A58,'MA-Liste'!$M:$M,FALSE)))</f>
        <v>B</v>
      </c>
      <c r="D58" s="19">
        <f t="shared" ca="1" si="0"/>
        <v>140</v>
      </c>
      <c r="E58" s="20">
        <f t="shared" si="21"/>
        <v>0</v>
      </c>
      <c r="F58" s="73"/>
      <c r="G58" s="74">
        <f t="shared" ca="1" si="20"/>
        <v>0</v>
      </c>
      <c r="H58" s="73"/>
      <c r="I58" s="74">
        <f t="shared" ca="1" si="2"/>
        <v>0</v>
      </c>
      <c r="J58" s="73"/>
      <c r="K58" s="113">
        <f t="shared" ca="1" si="11"/>
        <v>0</v>
      </c>
      <c r="L58" s="73"/>
      <c r="M58" s="113">
        <f t="shared" ca="1" si="12"/>
        <v>0</v>
      </c>
      <c r="N58" s="73"/>
      <c r="O58" s="113">
        <f t="shared" ca="1" si="13"/>
        <v>0</v>
      </c>
      <c r="P58" s="73"/>
      <c r="Q58" s="74">
        <f t="shared" ca="1" si="14"/>
        <v>0</v>
      </c>
      <c r="R58" s="73"/>
      <c r="S58" s="113">
        <f t="shared" ca="1" si="3"/>
        <v>0</v>
      </c>
      <c r="T58" s="73"/>
      <c r="U58" s="113">
        <f t="shared" ca="1" si="4"/>
        <v>0</v>
      </c>
      <c r="V58" s="73"/>
      <c r="W58" s="113">
        <f t="shared" ca="1" si="5"/>
        <v>0</v>
      </c>
      <c r="X58" s="101"/>
      <c r="Y58" s="74">
        <f t="shared" ca="1" si="6"/>
        <v>0</v>
      </c>
      <c r="Z58" s="73"/>
      <c r="AA58" s="113">
        <f t="shared" ca="1" si="15"/>
        <v>0</v>
      </c>
      <c r="AB58" s="101"/>
      <c r="AC58" s="113">
        <f t="shared" ca="1" si="16"/>
        <v>0</v>
      </c>
      <c r="AD58" s="101"/>
      <c r="AE58" s="113">
        <f t="shared" ca="1" si="25"/>
        <v>0</v>
      </c>
      <c r="AF58" s="73"/>
      <c r="AG58" s="74">
        <v>0</v>
      </c>
      <c r="AH58" s="73"/>
      <c r="AI58" s="74">
        <f t="shared" ca="1" si="26"/>
        <v>0</v>
      </c>
      <c r="AJ58" s="73"/>
      <c r="AK58" s="74">
        <f t="shared" ca="1" si="9"/>
        <v>0</v>
      </c>
      <c r="AL58" s="73"/>
      <c r="AM58" s="74">
        <f t="shared" ca="1" si="18"/>
        <v>0</v>
      </c>
      <c r="AN58" s="82">
        <f t="shared" ca="1" si="10"/>
        <v>0</v>
      </c>
      <c r="AO58" s="74"/>
      <c r="AP58" s="139">
        <f t="shared" ca="1" si="19"/>
        <v>0</v>
      </c>
    </row>
    <row r="59" spans="1:42" ht="15" customHeight="1" x14ac:dyDescent="0.2">
      <c r="A59" s="84" t="s">
        <v>227</v>
      </c>
      <c r="B59" t="str">
        <f>IF($A59="","",INDEX('MA-Liste'!$D:$D,MATCH($A59,'MA-Liste'!$M:$M,FALSE)))</f>
        <v>AeBo</v>
      </c>
      <c r="C59" s="4" t="str">
        <f ca="1">IF($A59="","",INDEX(INDIRECT("'MA-Liste'!"&amp;$C$11),MATCH($A59,'MA-Liste'!$M:$M,FALSE)))</f>
        <v>C</v>
      </c>
      <c r="D59" s="19">
        <f t="shared" ca="1" si="0"/>
        <v>118</v>
      </c>
      <c r="E59" s="20">
        <f t="shared" si="21"/>
        <v>0</v>
      </c>
      <c r="F59" s="73"/>
      <c r="G59" s="74">
        <f t="shared" ca="1" si="20"/>
        <v>0</v>
      </c>
      <c r="H59" s="73"/>
      <c r="I59" s="74">
        <f t="shared" ca="1" si="2"/>
        <v>0</v>
      </c>
      <c r="J59" s="73"/>
      <c r="K59" s="113">
        <f t="shared" ca="1" si="11"/>
        <v>0</v>
      </c>
      <c r="L59" s="73"/>
      <c r="M59" s="113">
        <f t="shared" ca="1" si="12"/>
        <v>0</v>
      </c>
      <c r="N59" s="73"/>
      <c r="O59" s="113">
        <f t="shared" ca="1" si="13"/>
        <v>0</v>
      </c>
      <c r="P59" s="73"/>
      <c r="Q59" s="74">
        <f t="shared" ca="1" si="14"/>
        <v>0</v>
      </c>
      <c r="R59" s="73"/>
      <c r="S59" s="113">
        <f t="shared" ca="1" si="3"/>
        <v>0</v>
      </c>
      <c r="T59" s="73"/>
      <c r="U59" s="113">
        <f t="shared" ca="1" si="4"/>
        <v>0</v>
      </c>
      <c r="V59" s="73"/>
      <c r="W59" s="113">
        <f t="shared" ca="1" si="5"/>
        <v>0</v>
      </c>
      <c r="X59" s="101"/>
      <c r="Y59" s="74">
        <f t="shared" ca="1" si="6"/>
        <v>0</v>
      </c>
      <c r="Z59" s="73"/>
      <c r="AA59" s="113">
        <f t="shared" ca="1" si="15"/>
        <v>0</v>
      </c>
      <c r="AB59" s="101"/>
      <c r="AC59" s="113">
        <f t="shared" ca="1" si="16"/>
        <v>0</v>
      </c>
      <c r="AD59" s="101"/>
      <c r="AE59" s="113">
        <f t="shared" ca="1" si="25"/>
        <v>0</v>
      </c>
      <c r="AF59" s="73"/>
      <c r="AG59" s="74">
        <v>0</v>
      </c>
      <c r="AH59" s="73"/>
      <c r="AI59" s="74">
        <f t="shared" ca="1" si="26"/>
        <v>0</v>
      </c>
      <c r="AJ59" s="73"/>
      <c r="AK59" s="74">
        <f t="shared" ca="1" si="9"/>
        <v>0</v>
      </c>
      <c r="AL59" s="73"/>
      <c r="AM59" s="74">
        <f t="shared" ca="1" si="18"/>
        <v>0</v>
      </c>
      <c r="AN59" s="82">
        <f t="shared" ca="1" si="10"/>
        <v>0</v>
      </c>
      <c r="AO59" s="74"/>
      <c r="AP59" s="139">
        <f t="shared" ca="1" si="19"/>
        <v>0</v>
      </c>
    </row>
    <row r="60" spans="1:42" ht="15" customHeight="1" x14ac:dyDescent="0.2">
      <c r="A60" s="84" t="s">
        <v>238</v>
      </c>
      <c r="B60" t="s">
        <v>65</v>
      </c>
      <c r="C60" s="4" t="str">
        <f ca="1">IF($A60="","",INDEX(INDIRECT("'MA-Liste'!"&amp;$C$11),MATCH($A60,'MA-Liste'!$M:$M,FALSE)))</f>
        <v>G</v>
      </c>
      <c r="D60" s="19">
        <f t="shared" ca="1" si="0"/>
        <v>35</v>
      </c>
      <c r="E60" s="20">
        <f t="shared" si="21"/>
        <v>0</v>
      </c>
      <c r="F60" s="73"/>
      <c r="G60" s="74">
        <f t="shared" ca="1" si="20"/>
        <v>0</v>
      </c>
      <c r="H60" s="73"/>
      <c r="I60" s="74">
        <f t="shared" ca="1" si="2"/>
        <v>0</v>
      </c>
      <c r="J60" s="73"/>
      <c r="K60" s="113">
        <f t="shared" ca="1" si="11"/>
        <v>0</v>
      </c>
      <c r="L60" s="73"/>
      <c r="M60" s="113">
        <f t="shared" ca="1" si="12"/>
        <v>0</v>
      </c>
      <c r="N60" s="73"/>
      <c r="O60" s="113">
        <f t="shared" ca="1" si="13"/>
        <v>0</v>
      </c>
      <c r="P60" s="73"/>
      <c r="Q60" s="74">
        <f t="shared" ca="1" si="14"/>
        <v>0</v>
      </c>
      <c r="R60" s="73"/>
      <c r="S60" s="113">
        <f t="shared" ca="1" si="3"/>
        <v>0</v>
      </c>
      <c r="T60" s="73"/>
      <c r="U60" s="113">
        <f t="shared" ca="1" si="4"/>
        <v>0</v>
      </c>
      <c r="V60" s="73"/>
      <c r="W60" s="113">
        <f t="shared" ca="1" si="5"/>
        <v>0</v>
      </c>
      <c r="X60" s="101"/>
      <c r="Y60" s="74">
        <f t="shared" ca="1" si="6"/>
        <v>0</v>
      </c>
      <c r="Z60" s="73"/>
      <c r="AA60" s="113">
        <f t="shared" ca="1" si="15"/>
        <v>0</v>
      </c>
      <c r="AB60" s="101"/>
      <c r="AC60" s="113">
        <f t="shared" ca="1" si="16"/>
        <v>0</v>
      </c>
      <c r="AD60" s="101"/>
      <c r="AE60" s="113">
        <f t="shared" ca="1" si="25"/>
        <v>0</v>
      </c>
      <c r="AF60" s="73"/>
      <c r="AG60" s="74">
        <v>0</v>
      </c>
      <c r="AH60" s="73"/>
      <c r="AI60" s="74">
        <f t="shared" ca="1" si="26"/>
        <v>0</v>
      </c>
      <c r="AJ60" s="73"/>
      <c r="AK60" s="74">
        <f t="shared" ca="1" si="9"/>
        <v>0</v>
      </c>
      <c r="AL60" s="73"/>
      <c r="AM60" s="74">
        <f t="shared" ca="1" si="18"/>
        <v>0</v>
      </c>
      <c r="AN60" s="82">
        <f t="shared" ca="1" si="10"/>
        <v>0</v>
      </c>
      <c r="AO60" s="74"/>
      <c r="AP60" s="139">
        <f t="shared" ca="1" si="19"/>
        <v>0</v>
      </c>
    </row>
    <row r="61" spans="1:42" ht="15" customHeight="1" x14ac:dyDescent="0.2">
      <c r="A61" s="84" t="s">
        <v>229</v>
      </c>
      <c r="B61" t="str">
        <f>IF($A61="","",INDEX('MA-Liste'!$D:$D,MATCH($A61,'MA-Liste'!$M:$M,FALSE)))</f>
        <v>AeBo</v>
      </c>
      <c r="C61" s="4" t="str">
        <f ca="1">IF($A61="","",INDEX(INDIRECT("'MA-Liste'!"&amp;$C$11),MATCH($A61,'MA-Liste'!$M:$M,FALSE)))</f>
        <v>G</v>
      </c>
      <c r="D61" s="19">
        <f t="shared" ca="1" si="0"/>
        <v>35</v>
      </c>
      <c r="E61" s="20">
        <f t="shared" si="21"/>
        <v>0</v>
      </c>
      <c r="F61" s="73"/>
      <c r="G61" s="74">
        <f t="shared" ca="1" si="20"/>
        <v>0</v>
      </c>
      <c r="H61" s="73"/>
      <c r="I61" s="74">
        <f t="shared" ca="1" si="2"/>
        <v>0</v>
      </c>
      <c r="J61" s="73"/>
      <c r="K61" s="113">
        <f t="shared" ca="1" si="11"/>
        <v>0</v>
      </c>
      <c r="L61" s="73"/>
      <c r="M61" s="113">
        <f t="shared" ca="1" si="12"/>
        <v>0</v>
      </c>
      <c r="N61" s="73"/>
      <c r="O61" s="113">
        <f t="shared" ca="1" si="13"/>
        <v>0</v>
      </c>
      <c r="P61" s="73"/>
      <c r="Q61" s="74">
        <f t="shared" ca="1" si="14"/>
        <v>0</v>
      </c>
      <c r="R61" s="73"/>
      <c r="S61" s="113">
        <f t="shared" ca="1" si="3"/>
        <v>0</v>
      </c>
      <c r="T61" s="73"/>
      <c r="U61" s="113">
        <f t="shared" ca="1" si="4"/>
        <v>0</v>
      </c>
      <c r="V61" s="73"/>
      <c r="W61" s="113">
        <f t="shared" ca="1" si="5"/>
        <v>0</v>
      </c>
      <c r="X61" s="101"/>
      <c r="Y61" s="74">
        <f t="shared" ca="1" si="6"/>
        <v>0</v>
      </c>
      <c r="Z61" s="73"/>
      <c r="AA61" s="113">
        <f t="shared" ca="1" si="15"/>
        <v>0</v>
      </c>
      <c r="AB61" s="101"/>
      <c r="AC61" s="113">
        <f t="shared" ca="1" si="16"/>
        <v>0</v>
      </c>
      <c r="AD61" s="101"/>
      <c r="AE61" s="113">
        <f t="shared" ca="1" si="25"/>
        <v>0</v>
      </c>
      <c r="AF61" s="73"/>
      <c r="AG61" s="74">
        <v>0</v>
      </c>
      <c r="AH61" s="73"/>
      <c r="AI61" s="74">
        <f t="shared" ca="1" si="26"/>
        <v>0</v>
      </c>
      <c r="AJ61" s="73"/>
      <c r="AK61" s="74">
        <f t="shared" ca="1" si="9"/>
        <v>0</v>
      </c>
      <c r="AL61" s="73"/>
      <c r="AM61" s="74">
        <f t="shared" ca="1" si="18"/>
        <v>0</v>
      </c>
      <c r="AN61" s="82">
        <f t="shared" ca="1" si="10"/>
        <v>0</v>
      </c>
      <c r="AO61" s="74"/>
      <c r="AP61" s="139">
        <f t="shared" ca="1" si="19"/>
        <v>0</v>
      </c>
    </row>
    <row r="62" spans="1:42" ht="15" customHeight="1" x14ac:dyDescent="0.2">
      <c r="A62" s="84" t="s">
        <v>234</v>
      </c>
      <c r="B62" t="s">
        <v>65</v>
      </c>
      <c r="C62" s="4" t="s">
        <v>7</v>
      </c>
      <c r="D62" s="19">
        <f t="shared" si="0"/>
        <v>75</v>
      </c>
      <c r="E62" s="20">
        <f t="shared" si="21"/>
        <v>0</v>
      </c>
      <c r="F62" s="73"/>
      <c r="G62" s="74">
        <f t="shared" si="20"/>
        <v>0</v>
      </c>
      <c r="H62" s="73"/>
      <c r="I62" s="74">
        <f t="shared" si="2"/>
        <v>0</v>
      </c>
      <c r="J62" s="73"/>
      <c r="K62" s="113">
        <f t="shared" si="11"/>
        <v>0</v>
      </c>
      <c r="L62" s="73"/>
      <c r="M62" s="113">
        <f t="shared" si="12"/>
        <v>0</v>
      </c>
      <c r="N62" s="73"/>
      <c r="O62" s="113">
        <f t="shared" si="13"/>
        <v>0</v>
      </c>
      <c r="P62" s="73"/>
      <c r="Q62" s="74">
        <f t="shared" si="14"/>
        <v>0</v>
      </c>
      <c r="R62" s="73"/>
      <c r="S62" s="113">
        <f t="shared" si="3"/>
        <v>0</v>
      </c>
      <c r="T62" s="73"/>
      <c r="U62" s="113">
        <f t="shared" si="4"/>
        <v>0</v>
      </c>
      <c r="V62" s="73"/>
      <c r="W62" s="113">
        <f t="shared" si="5"/>
        <v>0</v>
      </c>
      <c r="X62" s="101"/>
      <c r="Y62" s="74">
        <f t="shared" si="6"/>
        <v>0</v>
      </c>
      <c r="Z62" s="73"/>
      <c r="AA62" s="113">
        <f t="shared" si="15"/>
        <v>0</v>
      </c>
      <c r="AB62" s="101"/>
      <c r="AC62" s="113">
        <f t="shared" si="16"/>
        <v>0</v>
      </c>
      <c r="AD62" s="101"/>
      <c r="AE62" s="113">
        <f t="shared" si="25"/>
        <v>0</v>
      </c>
      <c r="AF62" s="73"/>
      <c r="AG62" s="74">
        <v>0</v>
      </c>
      <c r="AH62" s="73"/>
      <c r="AI62" s="74">
        <f t="shared" si="26"/>
        <v>0</v>
      </c>
      <c r="AJ62" s="73"/>
      <c r="AK62" s="74">
        <f t="shared" si="9"/>
        <v>0</v>
      </c>
      <c r="AL62" s="73"/>
      <c r="AM62" s="74">
        <f t="shared" si="18"/>
        <v>0</v>
      </c>
      <c r="AN62" s="82">
        <f t="shared" si="10"/>
        <v>0</v>
      </c>
      <c r="AO62" s="74"/>
      <c r="AP62" s="139">
        <f t="shared" si="19"/>
        <v>0</v>
      </c>
    </row>
    <row r="63" spans="1:42" ht="15" customHeight="1" x14ac:dyDescent="0.2">
      <c r="A63" s="84" t="s">
        <v>235</v>
      </c>
      <c r="B63" t="s">
        <v>65</v>
      </c>
      <c r="C63" s="4" t="s">
        <v>9</v>
      </c>
      <c r="D63" s="19">
        <f t="shared" si="0"/>
        <v>35</v>
      </c>
      <c r="E63" s="20">
        <f t="shared" si="21"/>
        <v>0</v>
      </c>
      <c r="F63" s="73"/>
      <c r="G63" s="74">
        <f t="shared" si="20"/>
        <v>0</v>
      </c>
      <c r="H63" s="73"/>
      <c r="I63" s="74">
        <f t="shared" si="2"/>
        <v>0</v>
      </c>
      <c r="J63" s="73"/>
      <c r="K63" s="113">
        <f t="shared" si="11"/>
        <v>0</v>
      </c>
      <c r="L63" s="73"/>
      <c r="M63" s="113">
        <f t="shared" si="12"/>
        <v>0</v>
      </c>
      <c r="N63" s="73"/>
      <c r="O63" s="113">
        <f t="shared" si="13"/>
        <v>0</v>
      </c>
      <c r="P63" s="73"/>
      <c r="Q63" s="74">
        <f t="shared" si="14"/>
        <v>0</v>
      </c>
      <c r="R63" s="73"/>
      <c r="S63" s="113">
        <f t="shared" si="3"/>
        <v>0</v>
      </c>
      <c r="T63" s="73"/>
      <c r="U63" s="113">
        <f t="shared" si="4"/>
        <v>0</v>
      </c>
      <c r="V63" s="73"/>
      <c r="W63" s="113">
        <f t="shared" si="5"/>
        <v>0</v>
      </c>
      <c r="X63" s="101"/>
      <c r="Y63" s="74">
        <f t="shared" si="6"/>
        <v>0</v>
      </c>
      <c r="Z63" s="73"/>
      <c r="AA63" s="113">
        <f t="shared" si="15"/>
        <v>0</v>
      </c>
      <c r="AB63" s="101"/>
      <c r="AC63" s="113">
        <f t="shared" si="16"/>
        <v>0</v>
      </c>
      <c r="AD63" s="101"/>
      <c r="AE63" s="113">
        <f t="shared" si="25"/>
        <v>0</v>
      </c>
      <c r="AF63" s="73"/>
      <c r="AG63" s="74">
        <v>0</v>
      </c>
      <c r="AH63" s="73"/>
      <c r="AI63" s="74">
        <f t="shared" si="26"/>
        <v>0</v>
      </c>
      <c r="AJ63" s="73"/>
      <c r="AK63" s="74">
        <f t="shared" si="9"/>
        <v>0</v>
      </c>
      <c r="AL63" s="73"/>
      <c r="AM63" s="74">
        <f t="shared" si="18"/>
        <v>0</v>
      </c>
      <c r="AN63" s="82">
        <f t="shared" si="10"/>
        <v>0</v>
      </c>
      <c r="AO63" s="74"/>
      <c r="AP63" s="139">
        <f t="shared" si="19"/>
        <v>0</v>
      </c>
    </row>
    <row r="64" spans="1:42" ht="15" customHeight="1" x14ac:dyDescent="0.2">
      <c r="A64" s="84" t="s">
        <v>230</v>
      </c>
      <c r="B64" t="str">
        <f>IF($A64="","",INDEX('MA-Liste'!$D:$D,MATCH($A64,'MA-Liste'!$M:$M,FALSE)))</f>
        <v>AeBo</v>
      </c>
      <c r="C64" s="4" t="str">
        <f ca="1">IF($A64="","",INDEX(INDIRECT("'MA-Liste'!"&amp;$C$11),MATCH($A64,'MA-Liste'!$M:$M,FALSE)))</f>
        <v>G</v>
      </c>
      <c r="D64" s="19">
        <f t="shared" ca="1" si="0"/>
        <v>35</v>
      </c>
      <c r="E64" s="20">
        <f t="shared" si="21"/>
        <v>0</v>
      </c>
      <c r="F64" s="73"/>
      <c r="G64" s="74">
        <f t="shared" ca="1" si="20"/>
        <v>0</v>
      </c>
      <c r="H64" s="73"/>
      <c r="I64" s="74">
        <f t="shared" ca="1" si="2"/>
        <v>0</v>
      </c>
      <c r="J64" s="73"/>
      <c r="K64" s="113">
        <f t="shared" ca="1" si="11"/>
        <v>0</v>
      </c>
      <c r="L64" s="73"/>
      <c r="M64" s="113">
        <f t="shared" ca="1" si="12"/>
        <v>0</v>
      </c>
      <c r="N64" s="73"/>
      <c r="O64" s="113">
        <f t="shared" ca="1" si="13"/>
        <v>0</v>
      </c>
      <c r="P64" s="73"/>
      <c r="Q64" s="74">
        <f t="shared" ca="1" si="14"/>
        <v>0</v>
      </c>
      <c r="R64" s="73"/>
      <c r="S64" s="113">
        <f t="shared" ca="1" si="3"/>
        <v>0</v>
      </c>
      <c r="T64" s="73"/>
      <c r="U64" s="113">
        <f t="shared" ca="1" si="4"/>
        <v>0</v>
      </c>
      <c r="V64" s="73"/>
      <c r="W64" s="113">
        <f t="shared" ca="1" si="5"/>
        <v>0</v>
      </c>
      <c r="X64" s="101"/>
      <c r="Y64" s="74">
        <f t="shared" ca="1" si="6"/>
        <v>0</v>
      </c>
      <c r="Z64" s="73"/>
      <c r="AA64" s="113">
        <f t="shared" ca="1" si="15"/>
        <v>0</v>
      </c>
      <c r="AB64" s="101"/>
      <c r="AC64" s="113">
        <f t="shared" ca="1" si="16"/>
        <v>0</v>
      </c>
      <c r="AD64" s="101"/>
      <c r="AE64" s="113">
        <f t="shared" ca="1" si="25"/>
        <v>0</v>
      </c>
      <c r="AF64" s="73"/>
      <c r="AG64" s="74">
        <v>0</v>
      </c>
      <c r="AH64" s="73"/>
      <c r="AI64" s="74">
        <f t="shared" ca="1" si="26"/>
        <v>0</v>
      </c>
      <c r="AJ64" s="73"/>
      <c r="AK64" s="74">
        <f t="shared" ca="1" si="9"/>
        <v>0</v>
      </c>
      <c r="AL64" s="73"/>
      <c r="AM64" s="74">
        <f t="shared" ca="1" si="18"/>
        <v>0</v>
      </c>
      <c r="AN64" s="82">
        <f t="shared" ca="1" si="10"/>
        <v>0</v>
      </c>
      <c r="AO64" s="74"/>
      <c r="AP64" s="139">
        <f t="shared" ca="1" si="19"/>
        <v>0</v>
      </c>
    </row>
    <row r="65" spans="1:42" ht="15" customHeight="1" x14ac:dyDescent="0.2">
      <c r="A65" s="84" t="s">
        <v>243</v>
      </c>
      <c r="B65" t="s">
        <v>65</v>
      </c>
      <c r="C65" s="4" t="s">
        <v>6</v>
      </c>
      <c r="D65" s="19">
        <v>100</v>
      </c>
      <c r="E65" s="20">
        <f t="shared" si="21"/>
        <v>0</v>
      </c>
      <c r="F65" s="73"/>
      <c r="G65" s="74">
        <f t="shared" si="20"/>
        <v>0</v>
      </c>
      <c r="H65" s="73"/>
      <c r="I65" s="74">
        <f t="shared" si="2"/>
        <v>0</v>
      </c>
      <c r="J65" s="73"/>
      <c r="K65" s="113">
        <f t="shared" si="11"/>
        <v>0</v>
      </c>
      <c r="L65" s="73"/>
      <c r="M65" s="113">
        <f t="shared" si="12"/>
        <v>0</v>
      </c>
      <c r="N65" s="73"/>
      <c r="O65" s="113">
        <f t="shared" si="13"/>
        <v>0</v>
      </c>
      <c r="P65" s="73"/>
      <c r="Q65" s="74">
        <f t="shared" si="14"/>
        <v>0</v>
      </c>
      <c r="R65" s="73"/>
      <c r="S65" s="113">
        <f t="shared" si="3"/>
        <v>0</v>
      </c>
      <c r="T65" s="73"/>
      <c r="U65" s="113">
        <f t="shared" si="4"/>
        <v>0</v>
      </c>
      <c r="V65" s="73"/>
      <c r="W65" s="113">
        <f t="shared" si="5"/>
        <v>0</v>
      </c>
      <c r="X65" s="101"/>
      <c r="Y65" s="74">
        <f t="shared" si="6"/>
        <v>0</v>
      </c>
      <c r="Z65" s="73"/>
      <c r="AA65" s="113">
        <f t="shared" si="15"/>
        <v>0</v>
      </c>
      <c r="AB65" s="101"/>
      <c r="AC65" s="113">
        <f t="shared" si="16"/>
        <v>0</v>
      </c>
      <c r="AD65" s="101"/>
      <c r="AE65" s="113">
        <f t="shared" si="25"/>
        <v>0</v>
      </c>
      <c r="AF65" s="73"/>
      <c r="AG65" s="74">
        <v>0</v>
      </c>
      <c r="AH65" s="73"/>
      <c r="AI65" s="74">
        <f t="shared" si="26"/>
        <v>0</v>
      </c>
      <c r="AJ65" s="73"/>
      <c r="AK65" s="74">
        <f t="shared" si="9"/>
        <v>0</v>
      </c>
      <c r="AL65" s="73"/>
      <c r="AM65" s="74">
        <f t="shared" si="18"/>
        <v>0</v>
      </c>
      <c r="AN65" s="82">
        <f t="shared" si="10"/>
        <v>0</v>
      </c>
      <c r="AO65" s="74"/>
      <c r="AP65" s="139">
        <f t="shared" si="19"/>
        <v>0</v>
      </c>
    </row>
    <row r="66" spans="1:42" ht="15" customHeight="1" x14ac:dyDescent="0.2">
      <c r="A66" s="84" t="s">
        <v>244</v>
      </c>
      <c r="B66" t="s">
        <v>65</v>
      </c>
      <c r="C66" s="4" t="s">
        <v>6</v>
      </c>
      <c r="D66" s="19">
        <v>100</v>
      </c>
      <c r="E66" s="20">
        <f t="shared" si="21"/>
        <v>0</v>
      </c>
      <c r="F66" s="73"/>
      <c r="G66" s="74">
        <f t="shared" si="20"/>
        <v>0</v>
      </c>
      <c r="H66" s="73"/>
      <c r="I66" s="74">
        <f t="shared" si="2"/>
        <v>0</v>
      </c>
      <c r="J66" s="73"/>
      <c r="K66" s="113">
        <f t="shared" si="11"/>
        <v>0</v>
      </c>
      <c r="L66" s="73"/>
      <c r="M66" s="113">
        <f t="shared" si="12"/>
        <v>0</v>
      </c>
      <c r="N66" s="73"/>
      <c r="O66" s="113">
        <f t="shared" si="13"/>
        <v>0</v>
      </c>
      <c r="P66" s="73"/>
      <c r="Q66" s="74">
        <f t="shared" si="14"/>
        <v>0</v>
      </c>
      <c r="R66" s="73"/>
      <c r="S66" s="113">
        <f t="shared" si="3"/>
        <v>0</v>
      </c>
      <c r="T66" s="73"/>
      <c r="U66" s="113">
        <f t="shared" si="4"/>
        <v>0</v>
      </c>
      <c r="V66" s="73"/>
      <c r="W66" s="113">
        <f t="shared" si="5"/>
        <v>0</v>
      </c>
      <c r="X66" s="101"/>
      <c r="Y66" s="74">
        <f t="shared" si="6"/>
        <v>0</v>
      </c>
      <c r="Z66" s="73"/>
      <c r="AA66" s="113">
        <f t="shared" si="15"/>
        <v>0</v>
      </c>
      <c r="AB66" s="101"/>
      <c r="AC66" s="113">
        <f t="shared" si="16"/>
        <v>0</v>
      </c>
      <c r="AD66" s="101"/>
      <c r="AE66" s="113">
        <f t="shared" si="25"/>
        <v>0</v>
      </c>
      <c r="AF66" s="73"/>
      <c r="AG66" s="74">
        <v>0</v>
      </c>
      <c r="AH66" s="73"/>
      <c r="AI66" s="74">
        <f t="shared" si="26"/>
        <v>0</v>
      </c>
      <c r="AJ66" s="73"/>
      <c r="AK66" s="74">
        <f t="shared" si="9"/>
        <v>0</v>
      </c>
      <c r="AL66" s="73"/>
      <c r="AM66" s="74">
        <f t="shared" si="18"/>
        <v>0</v>
      </c>
      <c r="AN66" s="82">
        <f t="shared" si="10"/>
        <v>0</v>
      </c>
      <c r="AO66" s="74"/>
      <c r="AP66" s="139">
        <f t="shared" si="19"/>
        <v>0</v>
      </c>
    </row>
    <row r="67" spans="1:42" ht="15" customHeight="1" x14ac:dyDescent="0.2">
      <c r="A67" s="84" t="s">
        <v>249</v>
      </c>
      <c r="B67" t="s">
        <v>250</v>
      </c>
      <c r="C67" s="4" t="s">
        <v>9</v>
      </c>
      <c r="D67" s="19">
        <v>35</v>
      </c>
      <c r="E67" s="20">
        <f t="shared" si="21"/>
        <v>0</v>
      </c>
      <c r="F67" s="73"/>
      <c r="G67" s="74">
        <f t="shared" si="20"/>
        <v>0</v>
      </c>
      <c r="H67" s="73"/>
      <c r="I67" s="74">
        <f t="shared" si="2"/>
        <v>0</v>
      </c>
      <c r="J67" s="73"/>
      <c r="K67" s="113">
        <f t="shared" si="11"/>
        <v>0</v>
      </c>
      <c r="L67" s="73"/>
      <c r="M67" s="113">
        <f t="shared" si="12"/>
        <v>0</v>
      </c>
      <c r="N67" s="73"/>
      <c r="O67" s="113">
        <f t="shared" si="13"/>
        <v>0</v>
      </c>
      <c r="P67" s="73"/>
      <c r="Q67" s="74">
        <f t="shared" si="14"/>
        <v>0</v>
      </c>
      <c r="R67" s="73"/>
      <c r="S67" s="113">
        <f t="shared" si="3"/>
        <v>0</v>
      </c>
      <c r="T67" s="73"/>
      <c r="U67" s="113">
        <f t="shared" si="4"/>
        <v>0</v>
      </c>
      <c r="V67" s="73"/>
      <c r="W67" s="113">
        <f t="shared" si="5"/>
        <v>0</v>
      </c>
      <c r="X67" s="101"/>
      <c r="Y67" s="74">
        <f t="shared" si="6"/>
        <v>0</v>
      </c>
      <c r="Z67" s="73"/>
      <c r="AA67" s="113">
        <f t="shared" si="15"/>
        <v>0</v>
      </c>
      <c r="AB67" s="101"/>
      <c r="AC67" s="113">
        <f t="shared" si="16"/>
        <v>0</v>
      </c>
      <c r="AD67" s="101"/>
      <c r="AE67" s="113">
        <f t="shared" si="25"/>
        <v>0</v>
      </c>
      <c r="AF67" s="73"/>
      <c r="AG67" s="74">
        <v>0</v>
      </c>
      <c r="AH67" s="73"/>
      <c r="AI67" s="74">
        <f t="shared" si="26"/>
        <v>0</v>
      </c>
      <c r="AJ67" s="73"/>
      <c r="AK67" s="74">
        <f t="shared" si="9"/>
        <v>0</v>
      </c>
      <c r="AL67" s="73"/>
      <c r="AM67" s="74">
        <f t="shared" si="18"/>
        <v>0</v>
      </c>
      <c r="AN67" s="82">
        <f t="shared" si="10"/>
        <v>0</v>
      </c>
      <c r="AO67" s="74"/>
      <c r="AP67" s="139">
        <f t="shared" si="19"/>
        <v>0</v>
      </c>
    </row>
    <row r="68" spans="1:42" ht="15" customHeight="1" x14ac:dyDescent="0.2">
      <c r="A68" s="84" t="s">
        <v>246</v>
      </c>
      <c r="B68" t="s">
        <v>65</v>
      </c>
      <c r="C68" s="4" t="s">
        <v>4</v>
      </c>
      <c r="D68" s="19">
        <v>140</v>
      </c>
      <c r="E68" s="20">
        <f t="shared" si="21"/>
        <v>0</v>
      </c>
      <c r="F68" s="73"/>
      <c r="G68" s="74">
        <f t="shared" si="20"/>
        <v>0</v>
      </c>
      <c r="H68" s="73"/>
      <c r="I68" s="74">
        <f t="shared" si="2"/>
        <v>0</v>
      </c>
      <c r="J68" s="73"/>
      <c r="K68" s="113">
        <f t="shared" si="11"/>
        <v>0</v>
      </c>
      <c r="L68" s="73"/>
      <c r="M68" s="113">
        <f t="shared" si="12"/>
        <v>0</v>
      </c>
      <c r="N68" s="73"/>
      <c r="O68" s="113">
        <f t="shared" si="13"/>
        <v>0</v>
      </c>
      <c r="P68" s="73"/>
      <c r="Q68" s="74">
        <f t="shared" si="14"/>
        <v>0</v>
      </c>
      <c r="R68" s="73"/>
      <c r="S68" s="113">
        <f t="shared" si="3"/>
        <v>0</v>
      </c>
      <c r="T68" s="73"/>
      <c r="U68" s="113">
        <f t="shared" si="4"/>
        <v>0</v>
      </c>
      <c r="V68" s="73"/>
      <c r="W68" s="113">
        <f t="shared" si="5"/>
        <v>0</v>
      </c>
      <c r="X68" s="101"/>
      <c r="Y68" s="74">
        <f t="shared" si="6"/>
        <v>0</v>
      </c>
      <c r="Z68" s="73"/>
      <c r="AA68" s="113">
        <f t="shared" si="15"/>
        <v>0</v>
      </c>
      <c r="AB68" s="101"/>
      <c r="AC68" s="113">
        <f t="shared" si="16"/>
        <v>0</v>
      </c>
      <c r="AD68" s="101"/>
      <c r="AE68" s="113">
        <f t="shared" si="25"/>
        <v>0</v>
      </c>
      <c r="AF68" s="73"/>
      <c r="AG68" s="74">
        <v>0</v>
      </c>
      <c r="AH68" s="73"/>
      <c r="AI68" s="74">
        <f t="shared" si="26"/>
        <v>0</v>
      </c>
      <c r="AJ68" s="73"/>
      <c r="AK68" s="74">
        <f t="shared" si="9"/>
        <v>0</v>
      </c>
      <c r="AL68" s="73"/>
      <c r="AM68" s="74">
        <f t="shared" si="18"/>
        <v>0</v>
      </c>
      <c r="AN68" s="82">
        <f t="shared" si="10"/>
        <v>0</v>
      </c>
      <c r="AO68" s="74"/>
      <c r="AP68" s="139">
        <f t="shared" si="19"/>
        <v>0</v>
      </c>
    </row>
    <row r="69" spans="1:42" ht="15" customHeight="1" x14ac:dyDescent="0.2">
      <c r="A69" s="84" t="s">
        <v>228</v>
      </c>
      <c r="B69" t="str">
        <f>IF($A69="","",INDEX('MA-Liste'!$D:$D,MATCH($A69,'MA-Liste'!$M:$M,FALSE)))</f>
        <v>AeBo</v>
      </c>
      <c r="C69" s="4" t="str">
        <f ca="1">IF($A69="","",INDEX(INDIRECT("'MA-Liste'!"&amp;$C$11),MATCH($A69,'MA-Liste'!$M:$M,FALSE)))</f>
        <v>D</v>
      </c>
      <c r="D69" s="19">
        <f t="shared" ca="1" si="0"/>
        <v>100</v>
      </c>
      <c r="E69" s="20">
        <f t="shared" si="21"/>
        <v>0</v>
      </c>
      <c r="F69" s="73"/>
      <c r="G69" s="74">
        <f t="shared" ca="1" si="20"/>
        <v>0</v>
      </c>
      <c r="H69" s="73"/>
      <c r="I69" s="74">
        <f t="shared" ca="1" si="2"/>
        <v>0</v>
      </c>
      <c r="J69" s="73"/>
      <c r="K69" s="113">
        <f t="shared" ca="1" si="11"/>
        <v>0</v>
      </c>
      <c r="L69" s="73"/>
      <c r="M69" s="113">
        <f t="shared" ca="1" si="12"/>
        <v>0</v>
      </c>
      <c r="N69" s="73"/>
      <c r="O69" s="113">
        <f t="shared" ca="1" si="13"/>
        <v>0</v>
      </c>
      <c r="P69" s="73"/>
      <c r="Q69" s="74">
        <f t="shared" ca="1" si="14"/>
        <v>0</v>
      </c>
      <c r="R69" s="73"/>
      <c r="S69" s="113">
        <f t="shared" ca="1" si="3"/>
        <v>0</v>
      </c>
      <c r="T69" s="73"/>
      <c r="U69" s="113">
        <f t="shared" ca="1" si="4"/>
        <v>0</v>
      </c>
      <c r="V69" s="73"/>
      <c r="W69" s="113">
        <f t="shared" ca="1" si="5"/>
        <v>0</v>
      </c>
      <c r="X69" s="101"/>
      <c r="Y69" s="74">
        <f t="shared" ca="1" si="6"/>
        <v>0</v>
      </c>
      <c r="Z69" s="73"/>
      <c r="AA69" s="113">
        <f t="shared" ca="1" si="15"/>
        <v>0</v>
      </c>
      <c r="AB69" s="101"/>
      <c r="AC69" s="113">
        <f t="shared" ca="1" si="16"/>
        <v>0</v>
      </c>
      <c r="AD69" s="101"/>
      <c r="AE69" s="113">
        <f t="shared" ca="1" si="25"/>
        <v>0</v>
      </c>
      <c r="AF69" s="73"/>
      <c r="AG69" s="74">
        <v>0</v>
      </c>
      <c r="AH69" s="73"/>
      <c r="AI69" s="74">
        <f t="shared" ca="1" si="26"/>
        <v>0</v>
      </c>
      <c r="AJ69" s="73"/>
      <c r="AK69" s="74">
        <f t="shared" ca="1" si="9"/>
        <v>0</v>
      </c>
      <c r="AL69" s="73"/>
      <c r="AM69" s="74">
        <f t="shared" ca="1" si="18"/>
        <v>0</v>
      </c>
      <c r="AN69" s="82">
        <f t="shared" ca="1" si="10"/>
        <v>0</v>
      </c>
      <c r="AO69" s="74"/>
      <c r="AP69" s="139">
        <f t="shared" ca="1" si="19"/>
        <v>0</v>
      </c>
    </row>
    <row r="70" spans="1:42" ht="15" customHeight="1" x14ac:dyDescent="0.2">
      <c r="A70" s="84" t="s">
        <v>363</v>
      </c>
      <c r="B70" s="14" t="s">
        <v>65</v>
      </c>
      <c r="C70" s="18" t="str">
        <f ca="1">IF($A70="","",INDEX(INDIRECT("'MA-Liste'!"&amp;$C$11),MATCH($A70,'MA-Liste'!$M:$M,FALSE)))</f>
        <v>E</v>
      </c>
      <c r="D70" s="19">
        <f t="shared" ca="1" si="0"/>
        <v>75</v>
      </c>
      <c r="E70" s="20">
        <f t="shared" si="21"/>
        <v>0</v>
      </c>
      <c r="F70" s="73"/>
      <c r="G70" s="74">
        <f t="shared" ca="1" si="20"/>
        <v>0</v>
      </c>
      <c r="H70" s="73"/>
      <c r="I70" s="74">
        <f t="shared" ca="1" si="2"/>
        <v>0</v>
      </c>
      <c r="J70" s="73"/>
      <c r="K70" s="113">
        <f t="shared" ca="1" si="11"/>
        <v>0</v>
      </c>
      <c r="L70" s="73"/>
      <c r="M70" s="113">
        <f t="shared" ca="1" si="12"/>
        <v>0</v>
      </c>
      <c r="N70" s="73"/>
      <c r="O70" s="113">
        <f t="shared" ca="1" si="13"/>
        <v>0</v>
      </c>
      <c r="P70" s="73"/>
      <c r="Q70" s="74">
        <f t="shared" ca="1" si="14"/>
        <v>0</v>
      </c>
      <c r="R70" s="73"/>
      <c r="S70" s="113">
        <f t="shared" ca="1" si="3"/>
        <v>0</v>
      </c>
      <c r="T70" s="73"/>
      <c r="U70" s="113">
        <f t="shared" ca="1" si="4"/>
        <v>0</v>
      </c>
      <c r="V70" s="73"/>
      <c r="W70" s="113">
        <f t="shared" ca="1" si="5"/>
        <v>0</v>
      </c>
      <c r="X70" s="101"/>
      <c r="Y70" s="74">
        <f t="shared" ca="1" si="6"/>
        <v>0</v>
      </c>
      <c r="Z70" s="73"/>
      <c r="AA70" s="113">
        <f t="shared" ca="1" si="15"/>
        <v>0</v>
      </c>
      <c r="AB70" s="101"/>
      <c r="AC70" s="113">
        <f t="shared" ca="1" si="16"/>
        <v>0</v>
      </c>
      <c r="AD70" s="101"/>
      <c r="AE70" s="113">
        <f t="shared" ca="1" si="25"/>
        <v>0</v>
      </c>
      <c r="AF70" s="73"/>
      <c r="AG70" s="74">
        <v>0</v>
      </c>
      <c r="AH70" s="73"/>
      <c r="AI70" s="74">
        <f t="shared" ca="1" si="26"/>
        <v>0</v>
      </c>
      <c r="AJ70" s="73"/>
      <c r="AK70" s="74">
        <f t="shared" ca="1" si="9"/>
        <v>0</v>
      </c>
      <c r="AL70" s="73"/>
      <c r="AM70" s="74">
        <f t="shared" ca="1" si="18"/>
        <v>0</v>
      </c>
      <c r="AN70" s="82">
        <f t="shared" ca="1" si="10"/>
        <v>0</v>
      </c>
      <c r="AO70" s="74"/>
      <c r="AP70" s="139">
        <f t="shared" ca="1" si="19"/>
        <v>0</v>
      </c>
    </row>
    <row r="71" spans="1:42" ht="15" customHeight="1" x14ac:dyDescent="0.2">
      <c r="A71" s="84" t="s">
        <v>252</v>
      </c>
      <c r="B71" s="14" t="s">
        <v>65</v>
      </c>
      <c r="C71" s="18" t="s">
        <v>8</v>
      </c>
      <c r="D71" s="19">
        <v>60</v>
      </c>
      <c r="E71" s="20">
        <f t="shared" si="21"/>
        <v>0</v>
      </c>
      <c r="F71" s="73"/>
      <c r="G71" s="74">
        <f t="shared" si="20"/>
        <v>0</v>
      </c>
      <c r="H71" s="73"/>
      <c r="I71" s="74">
        <f t="shared" si="2"/>
        <v>0</v>
      </c>
      <c r="J71" s="73"/>
      <c r="K71" s="113">
        <f t="shared" si="11"/>
        <v>0</v>
      </c>
      <c r="L71" s="73"/>
      <c r="M71" s="113">
        <f t="shared" si="12"/>
        <v>0</v>
      </c>
      <c r="N71" s="73"/>
      <c r="O71" s="113">
        <f t="shared" si="13"/>
        <v>0</v>
      </c>
      <c r="P71" s="73"/>
      <c r="Q71" s="74">
        <f t="shared" si="14"/>
        <v>0</v>
      </c>
      <c r="R71" s="73"/>
      <c r="S71" s="113">
        <f t="shared" si="3"/>
        <v>0</v>
      </c>
      <c r="T71" s="73"/>
      <c r="U71" s="113">
        <f t="shared" si="4"/>
        <v>0</v>
      </c>
      <c r="V71" s="73"/>
      <c r="W71" s="113">
        <f t="shared" si="5"/>
        <v>0</v>
      </c>
      <c r="X71" s="101"/>
      <c r="Y71" s="74">
        <f t="shared" si="6"/>
        <v>0</v>
      </c>
      <c r="Z71" s="73"/>
      <c r="AA71" s="113">
        <f t="shared" si="15"/>
        <v>0</v>
      </c>
      <c r="AB71" s="101"/>
      <c r="AC71" s="113">
        <f t="shared" si="16"/>
        <v>0</v>
      </c>
      <c r="AD71" s="101"/>
      <c r="AE71" s="113">
        <f t="shared" si="25"/>
        <v>0</v>
      </c>
      <c r="AF71" s="73"/>
      <c r="AG71" s="74">
        <v>0</v>
      </c>
      <c r="AH71" s="73"/>
      <c r="AI71" s="74">
        <f t="shared" si="26"/>
        <v>0</v>
      </c>
      <c r="AJ71" s="73"/>
      <c r="AK71" s="74">
        <f t="shared" si="9"/>
        <v>0</v>
      </c>
      <c r="AL71" s="73"/>
      <c r="AM71" s="74">
        <f t="shared" si="18"/>
        <v>0</v>
      </c>
      <c r="AN71" s="82">
        <f t="shared" si="10"/>
        <v>0</v>
      </c>
      <c r="AO71" s="74"/>
      <c r="AP71" s="139">
        <f t="shared" si="19"/>
        <v>0</v>
      </c>
    </row>
    <row r="72" spans="1:42" ht="15" customHeight="1" x14ac:dyDescent="0.2">
      <c r="A72" s="90" t="s">
        <v>253</v>
      </c>
      <c r="B72" s="14" t="s">
        <v>65</v>
      </c>
      <c r="C72" s="18" t="s">
        <v>6</v>
      </c>
      <c r="D72" s="19">
        <v>100</v>
      </c>
      <c r="E72" s="20">
        <f t="shared" si="21"/>
        <v>0</v>
      </c>
      <c r="F72" s="73"/>
      <c r="G72" s="74">
        <f t="shared" si="20"/>
        <v>0</v>
      </c>
      <c r="H72" s="73"/>
      <c r="I72" s="74">
        <f t="shared" si="2"/>
        <v>0</v>
      </c>
      <c r="J72" s="73"/>
      <c r="K72" s="113">
        <f t="shared" si="11"/>
        <v>0</v>
      </c>
      <c r="L72" s="73"/>
      <c r="M72" s="113">
        <f t="shared" si="12"/>
        <v>0</v>
      </c>
      <c r="N72" s="73"/>
      <c r="O72" s="113">
        <f t="shared" si="13"/>
        <v>0</v>
      </c>
      <c r="P72" s="73"/>
      <c r="Q72" s="74">
        <f t="shared" si="14"/>
        <v>0</v>
      </c>
      <c r="R72" s="73"/>
      <c r="S72" s="113">
        <f t="shared" si="3"/>
        <v>0</v>
      </c>
      <c r="T72" s="73"/>
      <c r="U72" s="113">
        <f t="shared" si="4"/>
        <v>0</v>
      </c>
      <c r="V72" s="73"/>
      <c r="W72" s="113">
        <f t="shared" si="5"/>
        <v>0</v>
      </c>
      <c r="X72" s="101"/>
      <c r="Y72" s="74">
        <f t="shared" si="6"/>
        <v>0</v>
      </c>
      <c r="Z72" s="73"/>
      <c r="AA72" s="113">
        <f t="shared" si="15"/>
        <v>0</v>
      </c>
      <c r="AB72" s="101"/>
      <c r="AC72" s="113">
        <f t="shared" si="16"/>
        <v>0</v>
      </c>
      <c r="AD72" s="101"/>
      <c r="AE72" s="113">
        <f t="shared" si="25"/>
        <v>0</v>
      </c>
      <c r="AF72" s="73"/>
      <c r="AG72" s="74">
        <v>0</v>
      </c>
      <c r="AH72" s="73"/>
      <c r="AI72" s="74">
        <f t="shared" si="26"/>
        <v>0</v>
      </c>
      <c r="AJ72" s="73"/>
      <c r="AK72" s="74">
        <f t="shared" si="9"/>
        <v>0</v>
      </c>
      <c r="AL72" s="73"/>
      <c r="AM72" s="74">
        <f t="shared" si="18"/>
        <v>0</v>
      </c>
      <c r="AN72" s="82">
        <f t="shared" si="10"/>
        <v>0</v>
      </c>
      <c r="AO72" s="74"/>
      <c r="AP72" s="139">
        <f t="shared" si="19"/>
        <v>0</v>
      </c>
    </row>
    <row r="73" spans="1:42" ht="15" customHeight="1" x14ac:dyDescent="0.2">
      <c r="A73" s="90" t="s">
        <v>254</v>
      </c>
      <c r="B73" s="14" t="s">
        <v>65</v>
      </c>
      <c r="C73" s="18" t="s">
        <v>8</v>
      </c>
      <c r="D73" s="19">
        <v>60</v>
      </c>
      <c r="E73" s="20">
        <f t="shared" si="21"/>
        <v>0</v>
      </c>
      <c r="F73" s="73"/>
      <c r="G73" s="74">
        <f t="shared" si="20"/>
        <v>0</v>
      </c>
      <c r="H73" s="73"/>
      <c r="I73" s="74">
        <f t="shared" si="2"/>
        <v>0</v>
      </c>
      <c r="J73" s="73"/>
      <c r="K73" s="113">
        <f t="shared" si="11"/>
        <v>0</v>
      </c>
      <c r="L73" s="73"/>
      <c r="M73" s="113">
        <f t="shared" si="12"/>
        <v>0</v>
      </c>
      <c r="N73" s="73"/>
      <c r="O73" s="113">
        <f t="shared" si="13"/>
        <v>0</v>
      </c>
      <c r="P73" s="73"/>
      <c r="Q73" s="74">
        <f t="shared" si="14"/>
        <v>0</v>
      </c>
      <c r="R73" s="73"/>
      <c r="S73" s="113">
        <f t="shared" si="3"/>
        <v>0</v>
      </c>
      <c r="T73" s="73"/>
      <c r="U73" s="113">
        <f t="shared" si="4"/>
        <v>0</v>
      </c>
      <c r="V73" s="73"/>
      <c r="W73" s="113">
        <f t="shared" si="5"/>
        <v>0</v>
      </c>
      <c r="X73" s="101"/>
      <c r="Y73" s="74">
        <f t="shared" si="6"/>
        <v>0</v>
      </c>
      <c r="Z73" s="73"/>
      <c r="AA73" s="113">
        <f t="shared" si="15"/>
        <v>0</v>
      </c>
      <c r="AB73" s="101"/>
      <c r="AC73" s="113">
        <f t="shared" si="16"/>
        <v>0</v>
      </c>
      <c r="AD73" s="101"/>
      <c r="AE73" s="113">
        <f t="shared" si="25"/>
        <v>0</v>
      </c>
      <c r="AF73" s="73"/>
      <c r="AG73" s="74">
        <v>0</v>
      </c>
      <c r="AH73" s="73"/>
      <c r="AI73" s="74">
        <f t="shared" si="26"/>
        <v>0</v>
      </c>
      <c r="AJ73" s="73"/>
      <c r="AK73" s="74">
        <f t="shared" si="9"/>
        <v>0</v>
      </c>
      <c r="AL73" s="73"/>
      <c r="AM73" s="74">
        <f t="shared" si="18"/>
        <v>0</v>
      </c>
      <c r="AN73" s="82">
        <f t="shared" si="10"/>
        <v>0</v>
      </c>
      <c r="AO73" s="74"/>
      <c r="AP73" s="147">
        <f t="shared" si="19"/>
        <v>0</v>
      </c>
    </row>
    <row r="74" spans="1:42" ht="15" customHeight="1" x14ac:dyDescent="0.2">
      <c r="A74" s="90" t="s">
        <v>255</v>
      </c>
      <c r="B74" s="14" t="s">
        <v>65</v>
      </c>
      <c r="C74" s="18" t="s">
        <v>5</v>
      </c>
      <c r="D74" s="19">
        <v>118</v>
      </c>
      <c r="E74" s="20">
        <f t="shared" si="21"/>
        <v>0</v>
      </c>
      <c r="F74" s="73"/>
      <c r="G74" s="74">
        <f t="shared" si="20"/>
        <v>0</v>
      </c>
      <c r="H74" s="73"/>
      <c r="I74" s="74">
        <f t="shared" si="2"/>
        <v>0</v>
      </c>
      <c r="J74" s="73"/>
      <c r="K74" s="113">
        <f t="shared" si="11"/>
        <v>0</v>
      </c>
      <c r="L74" s="73"/>
      <c r="M74" s="113">
        <f t="shared" si="12"/>
        <v>0</v>
      </c>
      <c r="N74" s="73"/>
      <c r="O74" s="113">
        <f t="shared" si="13"/>
        <v>0</v>
      </c>
      <c r="P74" s="73"/>
      <c r="Q74" s="74">
        <f t="shared" si="14"/>
        <v>0</v>
      </c>
      <c r="R74" s="73"/>
      <c r="S74" s="113">
        <f t="shared" si="3"/>
        <v>0</v>
      </c>
      <c r="T74" s="73"/>
      <c r="U74" s="113">
        <f t="shared" si="4"/>
        <v>0</v>
      </c>
      <c r="V74" s="73"/>
      <c r="W74" s="113">
        <f t="shared" si="5"/>
        <v>0</v>
      </c>
      <c r="X74" s="101"/>
      <c r="Y74" s="74">
        <f t="shared" si="6"/>
        <v>0</v>
      </c>
      <c r="Z74" s="73"/>
      <c r="AA74" s="113">
        <f t="shared" si="15"/>
        <v>0</v>
      </c>
      <c r="AB74" s="101"/>
      <c r="AC74" s="113">
        <f t="shared" si="16"/>
        <v>0</v>
      </c>
      <c r="AD74" s="101"/>
      <c r="AE74" s="113">
        <f t="shared" si="25"/>
        <v>0</v>
      </c>
      <c r="AF74" s="73"/>
      <c r="AG74" s="74">
        <v>0</v>
      </c>
      <c r="AH74" s="73"/>
      <c r="AI74" s="74">
        <f t="shared" si="26"/>
        <v>0</v>
      </c>
      <c r="AJ74" s="73"/>
      <c r="AK74" s="74">
        <f t="shared" si="9"/>
        <v>0</v>
      </c>
      <c r="AL74" s="73"/>
      <c r="AM74" s="74">
        <f t="shared" si="18"/>
        <v>0</v>
      </c>
      <c r="AN74" s="82">
        <f t="shared" si="10"/>
        <v>0</v>
      </c>
      <c r="AO74" s="74"/>
      <c r="AP74" s="147">
        <f t="shared" si="19"/>
        <v>0</v>
      </c>
    </row>
    <row r="75" spans="1:42" ht="15" customHeight="1" x14ac:dyDescent="0.2">
      <c r="A75" s="90" t="s">
        <v>256</v>
      </c>
      <c r="B75" s="14" t="s">
        <v>65</v>
      </c>
      <c r="C75" s="18" t="s">
        <v>5</v>
      </c>
      <c r="D75" s="19">
        <v>118</v>
      </c>
      <c r="E75" s="20">
        <f t="shared" si="21"/>
        <v>0</v>
      </c>
      <c r="F75" s="73"/>
      <c r="G75" s="74">
        <f t="shared" si="20"/>
        <v>0</v>
      </c>
      <c r="H75" s="73"/>
      <c r="I75" s="74">
        <f t="shared" si="2"/>
        <v>0</v>
      </c>
      <c r="J75" s="73"/>
      <c r="K75" s="113">
        <f t="shared" si="11"/>
        <v>0</v>
      </c>
      <c r="L75" s="73"/>
      <c r="M75" s="113">
        <f t="shared" si="12"/>
        <v>0</v>
      </c>
      <c r="N75" s="73"/>
      <c r="O75" s="113">
        <f t="shared" si="13"/>
        <v>0</v>
      </c>
      <c r="P75" s="73"/>
      <c r="Q75" s="74">
        <f t="shared" si="14"/>
        <v>0</v>
      </c>
      <c r="R75" s="73"/>
      <c r="S75" s="113">
        <f t="shared" si="3"/>
        <v>0</v>
      </c>
      <c r="T75" s="73"/>
      <c r="U75" s="113">
        <f t="shared" si="4"/>
        <v>0</v>
      </c>
      <c r="V75" s="73"/>
      <c r="W75" s="113">
        <f t="shared" si="5"/>
        <v>0</v>
      </c>
      <c r="X75" s="101"/>
      <c r="Y75" s="74">
        <f t="shared" si="6"/>
        <v>0</v>
      </c>
      <c r="Z75" s="73"/>
      <c r="AA75" s="113">
        <f t="shared" si="15"/>
        <v>0</v>
      </c>
      <c r="AB75" s="101"/>
      <c r="AC75" s="113">
        <f t="shared" si="16"/>
        <v>0</v>
      </c>
      <c r="AD75" s="101"/>
      <c r="AE75" s="113">
        <f t="shared" si="25"/>
        <v>0</v>
      </c>
      <c r="AF75" s="73"/>
      <c r="AG75" s="74">
        <v>0</v>
      </c>
      <c r="AH75" s="73"/>
      <c r="AI75" s="74">
        <f t="shared" si="26"/>
        <v>0</v>
      </c>
      <c r="AJ75" s="73"/>
      <c r="AK75" s="74">
        <f t="shared" si="9"/>
        <v>0</v>
      </c>
      <c r="AL75" s="73"/>
      <c r="AM75" s="74">
        <f t="shared" si="18"/>
        <v>0</v>
      </c>
      <c r="AN75" s="82">
        <f t="shared" si="10"/>
        <v>0</v>
      </c>
      <c r="AO75" s="74"/>
      <c r="AP75" s="147">
        <f t="shared" si="19"/>
        <v>0</v>
      </c>
    </row>
    <row r="76" spans="1:42" ht="15" customHeight="1" x14ac:dyDescent="0.2">
      <c r="A76" s="90" t="s">
        <v>257</v>
      </c>
      <c r="B76" s="14" t="s">
        <v>65</v>
      </c>
      <c r="C76" s="18" t="s">
        <v>5</v>
      </c>
      <c r="D76" s="19">
        <v>118</v>
      </c>
      <c r="E76" s="20">
        <f t="shared" si="21"/>
        <v>0</v>
      </c>
      <c r="F76" s="73"/>
      <c r="G76" s="74">
        <f t="shared" si="20"/>
        <v>0</v>
      </c>
      <c r="H76" s="73"/>
      <c r="I76" s="74">
        <f t="shared" si="2"/>
        <v>0</v>
      </c>
      <c r="J76" s="73"/>
      <c r="K76" s="113">
        <f t="shared" si="11"/>
        <v>0</v>
      </c>
      <c r="L76" s="73"/>
      <c r="M76" s="113">
        <f t="shared" si="12"/>
        <v>0</v>
      </c>
      <c r="N76" s="73"/>
      <c r="O76" s="113">
        <f t="shared" si="13"/>
        <v>0</v>
      </c>
      <c r="P76" s="73"/>
      <c r="Q76" s="74">
        <f t="shared" si="14"/>
        <v>0</v>
      </c>
      <c r="R76" s="73"/>
      <c r="S76" s="113">
        <f t="shared" si="3"/>
        <v>0</v>
      </c>
      <c r="T76" s="73"/>
      <c r="U76" s="113">
        <f t="shared" si="4"/>
        <v>0</v>
      </c>
      <c r="V76" s="73"/>
      <c r="W76" s="113">
        <f t="shared" si="5"/>
        <v>0</v>
      </c>
      <c r="X76" s="101"/>
      <c r="Y76" s="74">
        <f t="shared" si="6"/>
        <v>0</v>
      </c>
      <c r="Z76" s="73"/>
      <c r="AA76" s="113">
        <f t="shared" si="15"/>
        <v>0</v>
      </c>
      <c r="AB76" s="101"/>
      <c r="AC76" s="113">
        <f t="shared" si="16"/>
        <v>0</v>
      </c>
      <c r="AD76" s="101"/>
      <c r="AE76" s="113">
        <f t="shared" si="25"/>
        <v>0</v>
      </c>
      <c r="AF76" s="73"/>
      <c r="AG76" s="74">
        <v>0</v>
      </c>
      <c r="AH76" s="73"/>
      <c r="AI76" s="74">
        <f t="shared" si="26"/>
        <v>0</v>
      </c>
      <c r="AJ76" s="73"/>
      <c r="AK76" s="74">
        <f t="shared" si="9"/>
        <v>0</v>
      </c>
      <c r="AL76" s="73"/>
      <c r="AM76" s="74">
        <f t="shared" si="18"/>
        <v>0</v>
      </c>
      <c r="AN76" s="82">
        <f t="shared" si="10"/>
        <v>0</v>
      </c>
      <c r="AO76" s="74"/>
      <c r="AP76" s="147">
        <f t="shared" si="19"/>
        <v>0</v>
      </c>
    </row>
    <row r="77" spans="1:42" ht="15" customHeight="1" x14ac:dyDescent="0.2">
      <c r="A77" s="90" t="s">
        <v>264</v>
      </c>
      <c r="B77" s="14" t="s">
        <v>65</v>
      </c>
      <c r="C77" s="18" t="s">
        <v>6</v>
      </c>
      <c r="D77" s="19">
        <v>100</v>
      </c>
      <c r="E77" s="20">
        <f t="shared" si="21"/>
        <v>0</v>
      </c>
      <c r="F77" s="73"/>
      <c r="G77" s="74">
        <f t="shared" si="20"/>
        <v>0</v>
      </c>
      <c r="H77" s="73"/>
      <c r="I77" s="74">
        <f t="shared" si="2"/>
        <v>0</v>
      </c>
      <c r="J77" s="73"/>
      <c r="K77" s="113">
        <f t="shared" si="11"/>
        <v>0</v>
      </c>
      <c r="L77" s="73"/>
      <c r="M77" s="113">
        <f t="shared" si="12"/>
        <v>0</v>
      </c>
      <c r="N77" s="73"/>
      <c r="O77" s="113">
        <f t="shared" si="13"/>
        <v>0</v>
      </c>
      <c r="P77" s="73"/>
      <c r="Q77" s="74">
        <f t="shared" si="14"/>
        <v>0</v>
      </c>
      <c r="R77" s="73"/>
      <c r="S77" s="113">
        <f t="shared" si="3"/>
        <v>0</v>
      </c>
      <c r="T77" s="73"/>
      <c r="U77" s="113">
        <f t="shared" si="4"/>
        <v>0</v>
      </c>
      <c r="V77" s="73"/>
      <c r="W77" s="113">
        <f t="shared" si="5"/>
        <v>0</v>
      </c>
      <c r="X77" s="101"/>
      <c r="Y77" s="74">
        <f t="shared" si="6"/>
        <v>0</v>
      </c>
      <c r="Z77" s="73"/>
      <c r="AA77" s="113">
        <f t="shared" si="15"/>
        <v>0</v>
      </c>
      <c r="AB77" s="101"/>
      <c r="AC77" s="113">
        <f t="shared" si="16"/>
        <v>0</v>
      </c>
      <c r="AD77" s="101"/>
      <c r="AE77" s="113">
        <f t="shared" si="25"/>
        <v>0</v>
      </c>
      <c r="AF77" s="73"/>
      <c r="AG77" s="74">
        <v>0</v>
      </c>
      <c r="AH77" s="73"/>
      <c r="AI77" s="74">
        <f t="shared" si="26"/>
        <v>0</v>
      </c>
      <c r="AJ77" s="73"/>
      <c r="AK77" s="74">
        <f t="shared" si="9"/>
        <v>0</v>
      </c>
      <c r="AL77" s="73"/>
      <c r="AM77" s="74">
        <f t="shared" si="18"/>
        <v>0</v>
      </c>
      <c r="AN77" s="82">
        <f t="shared" si="10"/>
        <v>0</v>
      </c>
      <c r="AO77" s="74"/>
      <c r="AP77" s="147">
        <f t="shared" si="19"/>
        <v>0</v>
      </c>
    </row>
    <row r="78" spans="1:42" ht="15" customHeight="1" x14ac:dyDescent="0.2">
      <c r="A78" s="90" t="s">
        <v>322</v>
      </c>
      <c r="B78" s="14" t="s">
        <v>65</v>
      </c>
      <c r="C78" s="18" t="s">
        <v>6</v>
      </c>
      <c r="D78" s="19">
        <v>100</v>
      </c>
      <c r="E78" s="20">
        <f t="shared" si="21"/>
        <v>0</v>
      </c>
      <c r="F78" s="73"/>
      <c r="G78" s="74">
        <f>IF(D78="",0,D78*F78)</f>
        <v>0</v>
      </c>
      <c r="H78" s="73"/>
      <c r="I78" s="74">
        <f t="shared" si="2"/>
        <v>0</v>
      </c>
      <c r="J78" s="73"/>
      <c r="K78" s="113">
        <f t="shared" si="11"/>
        <v>0</v>
      </c>
      <c r="L78" s="73"/>
      <c r="M78" s="113">
        <f t="shared" si="12"/>
        <v>0</v>
      </c>
      <c r="N78" s="73"/>
      <c r="O78" s="113">
        <f t="shared" si="13"/>
        <v>0</v>
      </c>
      <c r="P78" s="73"/>
      <c r="Q78" s="74">
        <f t="shared" si="14"/>
        <v>0</v>
      </c>
      <c r="R78" s="73"/>
      <c r="S78" s="113">
        <f t="shared" si="3"/>
        <v>0</v>
      </c>
      <c r="T78" s="73"/>
      <c r="U78" s="113">
        <f t="shared" si="4"/>
        <v>0</v>
      </c>
      <c r="V78" s="73"/>
      <c r="W78" s="113">
        <f t="shared" si="5"/>
        <v>0</v>
      </c>
      <c r="X78" s="101"/>
      <c r="Y78" s="74">
        <f t="shared" si="6"/>
        <v>0</v>
      </c>
      <c r="Z78" s="73"/>
      <c r="AA78" s="113">
        <f t="shared" si="15"/>
        <v>0</v>
      </c>
      <c r="AB78" s="101"/>
      <c r="AC78" s="113">
        <f t="shared" si="16"/>
        <v>0</v>
      </c>
      <c r="AD78" s="101"/>
      <c r="AE78" s="113">
        <f t="shared" si="25"/>
        <v>0</v>
      </c>
      <c r="AF78" s="73"/>
      <c r="AG78" s="74">
        <v>0</v>
      </c>
      <c r="AH78" s="73"/>
      <c r="AI78" s="74">
        <f t="shared" si="26"/>
        <v>0</v>
      </c>
      <c r="AJ78" s="73"/>
      <c r="AK78" s="74">
        <f t="shared" si="9"/>
        <v>0</v>
      </c>
      <c r="AL78" s="73"/>
      <c r="AM78" s="74">
        <f t="shared" si="18"/>
        <v>0</v>
      </c>
      <c r="AN78" s="82">
        <f t="shared" si="10"/>
        <v>0</v>
      </c>
      <c r="AO78" s="74"/>
      <c r="AP78" s="147">
        <f t="shared" si="19"/>
        <v>0</v>
      </c>
    </row>
    <row r="79" spans="1:42" ht="15" customHeight="1" x14ac:dyDescent="0.2">
      <c r="A79" s="90" t="s">
        <v>323</v>
      </c>
      <c r="B79" s="14" t="s">
        <v>65</v>
      </c>
      <c r="C79" s="18" t="s">
        <v>6</v>
      </c>
      <c r="D79" s="19">
        <v>100</v>
      </c>
      <c r="E79" s="20">
        <f t="shared" si="21"/>
        <v>0</v>
      </c>
      <c r="F79" s="73"/>
      <c r="G79" s="74">
        <f>IF(D79="",0,D79*F79)</f>
        <v>0</v>
      </c>
      <c r="H79" s="73"/>
      <c r="I79" s="74">
        <f t="shared" si="2"/>
        <v>0</v>
      </c>
      <c r="J79" s="73"/>
      <c r="K79" s="113">
        <f t="shared" si="11"/>
        <v>0</v>
      </c>
      <c r="L79" s="73"/>
      <c r="M79" s="113">
        <f t="shared" si="12"/>
        <v>0</v>
      </c>
      <c r="N79" s="73"/>
      <c r="O79" s="113">
        <f t="shared" si="13"/>
        <v>0</v>
      </c>
      <c r="P79" s="73"/>
      <c r="Q79" s="74">
        <f t="shared" si="14"/>
        <v>0</v>
      </c>
      <c r="R79" s="73"/>
      <c r="S79" s="113">
        <f t="shared" si="3"/>
        <v>0</v>
      </c>
      <c r="T79" s="73"/>
      <c r="U79" s="113">
        <f t="shared" si="4"/>
        <v>0</v>
      </c>
      <c r="V79" s="73"/>
      <c r="W79" s="113">
        <f t="shared" si="5"/>
        <v>0</v>
      </c>
      <c r="X79" s="101"/>
      <c r="Y79" s="74">
        <f t="shared" si="6"/>
        <v>0</v>
      </c>
      <c r="Z79" s="73"/>
      <c r="AA79" s="113">
        <f t="shared" si="15"/>
        <v>0</v>
      </c>
      <c r="AB79" s="101"/>
      <c r="AC79" s="113">
        <f t="shared" si="16"/>
        <v>0</v>
      </c>
      <c r="AD79" s="101"/>
      <c r="AE79" s="113">
        <f t="shared" si="25"/>
        <v>0</v>
      </c>
      <c r="AF79" s="73"/>
      <c r="AG79" s="74">
        <v>0</v>
      </c>
      <c r="AH79" s="73"/>
      <c r="AI79" s="74">
        <f t="shared" si="26"/>
        <v>0</v>
      </c>
      <c r="AJ79" s="73"/>
      <c r="AK79" s="74">
        <f t="shared" si="9"/>
        <v>0</v>
      </c>
      <c r="AL79" s="73"/>
      <c r="AM79" s="74">
        <f t="shared" si="18"/>
        <v>0</v>
      </c>
      <c r="AN79" s="82">
        <f t="shared" si="10"/>
        <v>0</v>
      </c>
      <c r="AO79" s="74"/>
      <c r="AP79" s="147">
        <f t="shared" si="19"/>
        <v>0</v>
      </c>
    </row>
    <row r="80" spans="1:42" ht="15" customHeight="1" x14ac:dyDescent="0.2">
      <c r="A80" s="90" t="s">
        <v>260</v>
      </c>
      <c r="B80" s="14" t="s">
        <v>65</v>
      </c>
      <c r="C80" s="18" t="s">
        <v>6</v>
      </c>
      <c r="D80" s="19">
        <v>100</v>
      </c>
      <c r="E80" s="20">
        <f t="shared" si="21"/>
        <v>0</v>
      </c>
      <c r="F80" s="73"/>
      <c r="G80" s="74">
        <f t="shared" si="20"/>
        <v>0</v>
      </c>
      <c r="H80" s="73"/>
      <c r="I80" s="74">
        <f t="shared" si="2"/>
        <v>0</v>
      </c>
      <c r="J80" s="73"/>
      <c r="K80" s="113">
        <f t="shared" si="11"/>
        <v>0</v>
      </c>
      <c r="L80" s="73"/>
      <c r="M80" s="113">
        <f t="shared" si="12"/>
        <v>0</v>
      </c>
      <c r="N80" s="73"/>
      <c r="O80" s="113">
        <f t="shared" si="13"/>
        <v>0</v>
      </c>
      <c r="P80" s="73"/>
      <c r="Q80" s="74">
        <f t="shared" si="14"/>
        <v>0</v>
      </c>
      <c r="R80" s="73"/>
      <c r="S80" s="113">
        <f t="shared" si="3"/>
        <v>0</v>
      </c>
      <c r="T80" s="73"/>
      <c r="U80" s="113">
        <f t="shared" si="4"/>
        <v>0</v>
      </c>
      <c r="V80" s="73"/>
      <c r="W80" s="113">
        <f t="shared" si="5"/>
        <v>0</v>
      </c>
      <c r="X80" s="73"/>
      <c r="Y80" s="74">
        <f t="shared" si="6"/>
        <v>0</v>
      </c>
      <c r="Z80" s="73"/>
      <c r="AA80" s="113">
        <f t="shared" si="15"/>
        <v>0</v>
      </c>
      <c r="AB80" s="101"/>
      <c r="AC80" s="113">
        <f t="shared" si="16"/>
        <v>0</v>
      </c>
      <c r="AD80" s="101"/>
      <c r="AE80" s="113">
        <f t="shared" si="25"/>
        <v>0</v>
      </c>
      <c r="AF80" s="73"/>
      <c r="AG80" s="74">
        <v>0</v>
      </c>
      <c r="AH80" s="73"/>
      <c r="AI80" s="74">
        <f t="shared" si="26"/>
        <v>0</v>
      </c>
      <c r="AJ80" s="73"/>
      <c r="AK80" s="74">
        <f t="shared" si="9"/>
        <v>0</v>
      </c>
      <c r="AL80" s="73"/>
      <c r="AM80" s="74">
        <f t="shared" si="18"/>
        <v>0</v>
      </c>
      <c r="AN80" s="82">
        <f t="shared" si="10"/>
        <v>0</v>
      </c>
      <c r="AO80" s="74"/>
      <c r="AP80" s="147">
        <f t="shared" si="19"/>
        <v>0</v>
      </c>
    </row>
    <row r="81" spans="1:43" ht="15" customHeight="1" x14ac:dyDescent="0.2">
      <c r="A81" s="90" t="s">
        <v>265</v>
      </c>
      <c r="B81" t="str">
        <f>IF($A81="","",INDEX('MA-Liste'!$D:$D,MATCH($A81,'MA-Liste'!$M:$M,FALSE)))</f>
        <v>AeBo</v>
      </c>
      <c r="C81" s="4" t="str">
        <f ca="1">IF($A81="","",INDEX(INDIRECT("'MA-Liste'!"&amp;$C$11),MATCH($A81,'MA-Liste'!$M:$M,FALSE)))</f>
        <v>D</v>
      </c>
      <c r="D81" s="19">
        <f ca="1">IF(OR($C81="",$C81=0),"",VLOOKUP($C81,Ansätze,$D$11,FALSE))</f>
        <v>100</v>
      </c>
      <c r="E81" s="20">
        <f t="shared" si="21"/>
        <v>0</v>
      </c>
      <c r="F81" s="73"/>
      <c r="G81" s="74">
        <f t="shared" ca="1" si="20"/>
        <v>0</v>
      </c>
      <c r="H81" s="73"/>
      <c r="I81" s="74">
        <f t="shared" ca="1" si="2"/>
        <v>0</v>
      </c>
      <c r="J81" s="73"/>
      <c r="K81" s="113">
        <f t="shared" ca="1" si="11"/>
        <v>0</v>
      </c>
      <c r="L81" s="73"/>
      <c r="M81" s="113">
        <f t="shared" ca="1" si="12"/>
        <v>0</v>
      </c>
      <c r="N81" s="73"/>
      <c r="O81" s="113">
        <f t="shared" ca="1" si="13"/>
        <v>0</v>
      </c>
      <c r="P81" s="73"/>
      <c r="Q81" s="74">
        <f t="shared" ca="1" si="14"/>
        <v>0</v>
      </c>
      <c r="R81" s="73"/>
      <c r="S81" s="113">
        <f t="shared" ca="1" si="3"/>
        <v>0</v>
      </c>
      <c r="T81" s="73"/>
      <c r="U81" s="113">
        <f t="shared" ca="1" si="4"/>
        <v>0</v>
      </c>
      <c r="V81" s="73"/>
      <c r="W81" s="113">
        <f t="shared" ca="1" si="5"/>
        <v>0</v>
      </c>
      <c r="X81" s="73"/>
      <c r="Y81" s="74">
        <f t="shared" ca="1" si="6"/>
        <v>0</v>
      </c>
      <c r="Z81" s="73"/>
      <c r="AA81" s="113">
        <f t="shared" ca="1" si="15"/>
        <v>0</v>
      </c>
      <c r="AB81" s="101"/>
      <c r="AC81" s="113">
        <f t="shared" ca="1" si="16"/>
        <v>0</v>
      </c>
      <c r="AD81" s="101"/>
      <c r="AE81" s="113">
        <f t="shared" ca="1" si="25"/>
        <v>0</v>
      </c>
      <c r="AF81" s="73"/>
      <c r="AG81" s="74">
        <v>0</v>
      </c>
      <c r="AH81" s="73"/>
      <c r="AI81" s="74">
        <f t="shared" ca="1" si="26"/>
        <v>0</v>
      </c>
      <c r="AJ81" s="73"/>
      <c r="AK81" s="74">
        <f t="shared" ca="1" si="9"/>
        <v>0</v>
      </c>
      <c r="AL81" s="73"/>
      <c r="AM81" s="74">
        <f t="shared" ca="1" si="18"/>
        <v>0</v>
      </c>
      <c r="AN81" s="82">
        <f t="shared" ca="1" si="10"/>
        <v>0</v>
      </c>
      <c r="AO81" s="74"/>
      <c r="AP81" s="147">
        <f t="shared" ca="1" si="19"/>
        <v>0</v>
      </c>
    </row>
    <row r="82" spans="1:43" ht="15" customHeight="1" x14ac:dyDescent="0.2">
      <c r="A82" s="90" t="s">
        <v>263</v>
      </c>
      <c r="B82" s="14" t="s">
        <v>65</v>
      </c>
      <c r="C82" s="18" t="s">
        <v>6</v>
      </c>
      <c r="D82" s="19">
        <v>100</v>
      </c>
      <c r="E82" s="20">
        <f t="shared" si="21"/>
        <v>0</v>
      </c>
      <c r="F82" s="73"/>
      <c r="G82" s="74">
        <f t="shared" si="20"/>
        <v>0</v>
      </c>
      <c r="H82" s="73"/>
      <c r="I82" s="74">
        <f t="shared" si="2"/>
        <v>0</v>
      </c>
      <c r="J82" s="73"/>
      <c r="K82" s="113">
        <f t="shared" si="11"/>
        <v>0</v>
      </c>
      <c r="L82" s="73"/>
      <c r="M82" s="113">
        <f t="shared" si="12"/>
        <v>0</v>
      </c>
      <c r="N82" s="73"/>
      <c r="O82" s="113">
        <f t="shared" si="13"/>
        <v>0</v>
      </c>
      <c r="P82" s="73"/>
      <c r="Q82" s="74">
        <f t="shared" si="14"/>
        <v>0</v>
      </c>
      <c r="R82" s="73"/>
      <c r="S82" s="113">
        <f t="shared" ref="S82:S103" si="27">IF($D82="",0,$D82*R82)</f>
        <v>0</v>
      </c>
      <c r="T82" s="73"/>
      <c r="U82" s="113">
        <f t="shared" si="4"/>
        <v>0</v>
      </c>
      <c r="V82" s="73"/>
      <c r="W82" s="113">
        <f t="shared" si="5"/>
        <v>0</v>
      </c>
      <c r="X82" s="73"/>
      <c r="Y82" s="74">
        <f t="shared" ref="Y82:Y103" si="28">IF($D82="",0,$D82*X82)</f>
        <v>0</v>
      </c>
      <c r="Z82" s="73"/>
      <c r="AA82" s="113">
        <f t="shared" si="15"/>
        <v>0</v>
      </c>
      <c r="AB82" s="101"/>
      <c r="AC82" s="113">
        <f t="shared" si="16"/>
        <v>0</v>
      </c>
      <c r="AD82" s="101"/>
      <c r="AE82" s="113">
        <f t="shared" si="25"/>
        <v>0</v>
      </c>
      <c r="AF82" s="73"/>
      <c r="AG82" s="74">
        <v>0</v>
      </c>
      <c r="AH82" s="73"/>
      <c r="AI82" s="74">
        <f t="shared" si="26"/>
        <v>0</v>
      </c>
      <c r="AJ82" s="73"/>
      <c r="AK82" s="74">
        <f t="shared" si="9"/>
        <v>0</v>
      </c>
      <c r="AL82" s="73"/>
      <c r="AM82" s="74">
        <f t="shared" si="18"/>
        <v>0</v>
      </c>
      <c r="AN82" s="82">
        <f t="shared" si="10"/>
        <v>0</v>
      </c>
      <c r="AO82" s="74"/>
      <c r="AP82" s="147">
        <f t="shared" si="19"/>
        <v>0</v>
      </c>
      <c r="AQ82" s="141"/>
    </row>
    <row r="83" spans="1:43" ht="15" customHeight="1" x14ac:dyDescent="0.2">
      <c r="A83" s="84" t="s">
        <v>292</v>
      </c>
      <c r="B83" t="s">
        <v>65</v>
      </c>
      <c r="C83" s="4" t="s">
        <v>9</v>
      </c>
      <c r="D83" s="19">
        <v>35</v>
      </c>
      <c r="E83" s="20">
        <f t="shared" ref="E83:E103" si="29">SUM(F83++H83+J83+L83+P83+R83+T83+X83+Z83+AB83+AF83+AH83+AJ83+N83+V83+AD83+AL83)</f>
        <v>0</v>
      </c>
      <c r="F83" s="73"/>
      <c r="G83" s="74">
        <f t="shared" si="20"/>
        <v>0</v>
      </c>
      <c r="H83" s="73"/>
      <c r="I83" s="74">
        <f t="shared" si="2"/>
        <v>0</v>
      </c>
      <c r="J83" s="73"/>
      <c r="K83" s="113">
        <f t="shared" si="11"/>
        <v>0</v>
      </c>
      <c r="L83" s="73"/>
      <c r="M83" s="113">
        <f t="shared" si="12"/>
        <v>0</v>
      </c>
      <c r="N83" s="73"/>
      <c r="O83" s="113">
        <f t="shared" si="13"/>
        <v>0</v>
      </c>
      <c r="P83" s="73"/>
      <c r="Q83" s="74">
        <f t="shared" si="14"/>
        <v>0</v>
      </c>
      <c r="R83" s="73"/>
      <c r="S83" s="113">
        <f t="shared" si="27"/>
        <v>0</v>
      </c>
      <c r="T83" s="73"/>
      <c r="U83" s="113">
        <f t="shared" si="4"/>
        <v>0</v>
      </c>
      <c r="V83" s="73"/>
      <c r="W83" s="113">
        <f t="shared" si="5"/>
        <v>0</v>
      </c>
      <c r="X83" s="73"/>
      <c r="Y83" s="74">
        <f t="shared" si="28"/>
        <v>0</v>
      </c>
      <c r="Z83" s="73"/>
      <c r="AA83" s="113">
        <f t="shared" si="15"/>
        <v>0</v>
      </c>
      <c r="AB83" s="101"/>
      <c r="AC83" s="113">
        <f t="shared" si="16"/>
        <v>0</v>
      </c>
      <c r="AD83" s="101"/>
      <c r="AE83" s="113">
        <f t="shared" si="25"/>
        <v>0</v>
      </c>
      <c r="AF83" s="73"/>
      <c r="AG83" s="74">
        <v>0</v>
      </c>
      <c r="AH83" s="73"/>
      <c r="AI83" s="74">
        <f t="shared" si="26"/>
        <v>0</v>
      </c>
      <c r="AJ83" s="73"/>
      <c r="AK83" s="74">
        <f t="shared" si="9"/>
        <v>0</v>
      </c>
      <c r="AL83" s="73"/>
      <c r="AM83" s="74">
        <f t="shared" si="18"/>
        <v>0</v>
      </c>
      <c r="AN83" s="82">
        <f t="shared" si="10"/>
        <v>0</v>
      </c>
      <c r="AO83" s="74"/>
      <c r="AP83" s="147">
        <f t="shared" si="19"/>
        <v>0</v>
      </c>
      <c r="AQ83" s="141"/>
    </row>
    <row r="84" spans="1:43" ht="15" customHeight="1" x14ac:dyDescent="0.2">
      <c r="A84" s="84" t="s">
        <v>293</v>
      </c>
      <c r="B84" s="14" t="s">
        <v>65</v>
      </c>
      <c r="C84" s="18" t="s">
        <v>5</v>
      </c>
      <c r="D84" s="19">
        <v>118</v>
      </c>
      <c r="E84" s="20">
        <f t="shared" si="29"/>
        <v>31</v>
      </c>
      <c r="F84" s="73"/>
      <c r="G84" s="74">
        <f t="shared" si="20"/>
        <v>0</v>
      </c>
      <c r="H84" s="73"/>
      <c r="I84" s="74">
        <f t="shared" ref="I84:I103" si="30">IF(D84="",0,D84*H84)</f>
        <v>0</v>
      </c>
      <c r="J84" s="73"/>
      <c r="K84" s="113">
        <f t="shared" si="11"/>
        <v>0</v>
      </c>
      <c r="L84" s="73"/>
      <c r="M84" s="113">
        <f t="shared" si="12"/>
        <v>0</v>
      </c>
      <c r="N84" s="73">
        <v>31</v>
      </c>
      <c r="O84" s="113">
        <f t="shared" si="13"/>
        <v>3658</v>
      </c>
      <c r="P84" s="73"/>
      <c r="Q84" s="74">
        <f t="shared" si="14"/>
        <v>0</v>
      </c>
      <c r="R84" s="73"/>
      <c r="S84" s="113">
        <f t="shared" si="27"/>
        <v>0</v>
      </c>
      <c r="T84" s="73"/>
      <c r="U84" s="113">
        <f t="shared" ref="U84:U103" si="31">IF($D84="",0,$D84*T84)</f>
        <v>0</v>
      </c>
      <c r="V84" s="73"/>
      <c r="W84" s="113">
        <f t="shared" ref="W84:W103" si="32">IF($D84="",0,$D84*V84)</f>
        <v>0</v>
      </c>
      <c r="X84" s="73"/>
      <c r="Y84" s="74">
        <f t="shared" si="28"/>
        <v>0</v>
      </c>
      <c r="Z84" s="73"/>
      <c r="AA84" s="113">
        <f>IF($D84="",0,$D84*Z84)</f>
        <v>0</v>
      </c>
      <c r="AB84" s="101"/>
      <c r="AC84" s="113">
        <f>IF($D84="",0,$D84*AB84)</f>
        <v>0</v>
      </c>
      <c r="AD84" s="101"/>
      <c r="AE84" s="113">
        <f>IF($D84="",0,$D84*AD84)</f>
        <v>0</v>
      </c>
      <c r="AF84" s="73"/>
      <c r="AG84" s="74">
        <f>IF(D84="",0,D84*AF84)</f>
        <v>0</v>
      </c>
      <c r="AH84" s="73"/>
      <c r="AI84" s="74">
        <f t="shared" si="26"/>
        <v>0</v>
      </c>
      <c r="AJ84" s="73"/>
      <c r="AK84" s="74">
        <f t="shared" ref="AK84:AK103" si="33">IF(D84="",0,D84*AJ84)</f>
        <v>0</v>
      </c>
      <c r="AL84" s="73"/>
      <c r="AM84" s="74">
        <f t="shared" si="18"/>
        <v>0</v>
      </c>
      <c r="AN84" s="82">
        <f t="shared" ref="AN84:AN103" si="34">IF(D84="",0,D84*E84)</f>
        <v>3658</v>
      </c>
      <c r="AO84" s="74"/>
      <c r="AP84" s="147">
        <f t="shared" si="19"/>
        <v>3658</v>
      </c>
      <c r="AQ84" s="141"/>
    </row>
    <row r="85" spans="1:43" ht="15" customHeight="1" x14ac:dyDescent="0.2">
      <c r="A85" s="84" t="s">
        <v>300</v>
      </c>
      <c r="B85" s="14" t="s">
        <v>65</v>
      </c>
      <c r="C85" s="18" t="s">
        <v>6</v>
      </c>
      <c r="D85" s="19">
        <v>100</v>
      </c>
      <c r="E85" s="20">
        <f t="shared" si="29"/>
        <v>0</v>
      </c>
      <c r="F85" s="73"/>
      <c r="G85" s="74">
        <f t="shared" si="20"/>
        <v>0</v>
      </c>
      <c r="H85" s="73"/>
      <c r="I85" s="74">
        <f t="shared" si="30"/>
        <v>0</v>
      </c>
      <c r="J85" s="174"/>
      <c r="K85" s="113">
        <f t="shared" ref="K85:K103" si="35">IF($D85="",0,$D85*J85)</f>
        <v>0</v>
      </c>
      <c r="L85" s="73"/>
      <c r="M85" s="113">
        <f t="shared" ref="M85:M103" si="36">IF($D85="",0,$D85*L85)</f>
        <v>0</v>
      </c>
      <c r="N85" s="73"/>
      <c r="O85" s="113">
        <f t="shared" ref="O85:O87" si="37">IF($D85="",0,$D85*N85)</f>
        <v>0</v>
      </c>
      <c r="P85" s="73"/>
      <c r="Q85" s="74">
        <f t="shared" ref="Q85:Q103" si="38">IF($D85="",0,$D85*P85)</f>
        <v>0</v>
      </c>
      <c r="R85" s="174"/>
      <c r="S85" s="113">
        <f t="shared" si="27"/>
        <v>0</v>
      </c>
      <c r="T85" s="73"/>
      <c r="U85" s="113">
        <f t="shared" si="31"/>
        <v>0</v>
      </c>
      <c r="V85" s="73"/>
      <c r="W85" s="113">
        <f t="shared" si="32"/>
        <v>0</v>
      </c>
      <c r="X85" s="73"/>
      <c r="Y85" s="74">
        <f t="shared" si="28"/>
        <v>0</v>
      </c>
      <c r="Z85" s="174"/>
      <c r="AA85" s="113">
        <f t="shared" ref="AA85:AA103" si="39">IF($D85="",0,$D85*Z85)</f>
        <v>0</v>
      </c>
      <c r="AB85" s="101"/>
      <c r="AC85" s="113">
        <f t="shared" ref="AC85:AC103" si="40">IF($D85="",0,$D85*AB85)</f>
        <v>0</v>
      </c>
      <c r="AD85" s="101"/>
      <c r="AE85" s="113">
        <f t="shared" ref="AE85:AE86" si="41">IF($D85="",0,$D85*AD85)</f>
        <v>0</v>
      </c>
      <c r="AF85" s="73"/>
      <c r="AG85" s="74">
        <f t="shared" ref="AG85:AG103" si="42">IF(D85="",0,D85*AF85)</f>
        <v>0</v>
      </c>
      <c r="AH85" s="73"/>
      <c r="AI85" s="74">
        <f t="shared" si="26"/>
        <v>0</v>
      </c>
      <c r="AJ85" s="73"/>
      <c r="AK85" s="74">
        <f t="shared" si="33"/>
        <v>0</v>
      </c>
      <c r="AL85" s="73"/>
      <c r="AM85" s="74">
        <f t="shared" ref="AM85:AM105" si="43">IF(D85="",0,D85*AL85)</f>
        <v>0</v>
      </c>
      <c r="AN85" s="82">
        <f t="shared" si="34"/>
        <v>0</v>
      </c>
      <c r="AO85" s="74"/>
      <c r="AP85" s="147">
        <f t="shared" ref="AP85:AP105" si="44">SUM(AN85+AO85)</f>
        <v>0</v>
      </c>
      <c r="AQ85" s="141"/>
    </row>
    <row r="86" spans="1:43" ht="15" customHeight="1" x14ac:dyDescent="0.2">
      <c r="A86" s="84" t="s">
        <v>302</v>
      </c>
      <c r="B86" s="14" t="s">
        <v>65</v>
      </c>
      <c r="C86" s="18" t="s">
        <v>9</v>
      </c>
      <c r="D86" s="19">
        <v>35</v>
      </c>
      <c r="E86" s="20">
        <f t="shared" si="29"/>
        <v>0</v>
      </c>
      <c r="F86" s="73"/>
      <c r="G86" s="74">
        <f t="shared" ref="G86:G103" si="45">IF(D86="",0,D86*F86)</f>
        <v>0</v>
      </c>
      <c r="H86" s="73"/>
      <c r="I86" s="74">
        <f t="shared" si="30"/>
        <v>0</v>
      </c>
      <c r="J86" s="174"/>
      <c r="K86" s="113">
        <f t="shared" si="35"/>
        <v>0</v>
      </c>
      <c r="L86" s="73"/>
      <c r="M86" s="113">
        <f t="shared" si="36"/>
        <v>0</v>
      </c>
      <c r="N86" s="73"/>
      <c r="O86" s="113">
        <f t="shared" si="37"/>
        <v>0</v>
      </c>
      <c r="P86" s="73"/>
      <c r="Q86" s="74">
        <f t="shared" si="38"/>
        <v>0</v>
      </c>
      <c r="R86" s="174"/>
      <c r="S86" s="113">
        <f t="shared" si="27"/>
        <v>0</v>
      </c>
      <c r="T86" s="73"/>
      <c r="U86" s="113">
        <f t="shared" si="31"/>
        <v>0</v>
      </c>
      <c r="V86" s="73"/>
      <c r="W86" s="113">
        <f t="shared" si="32"/>
        <v>0</v>
      </c>
      <c r="X86" s="73"/>
      <c r="Y86" s="74">
        <f t="shared" si="28"/>
        <v>0</v>
      </c>
      <c r="Z86" s="174"/>
      <c r="AA86" s="113">
        <f t="shared" si="39"/>
        <v>0</v>
      </c>
      <c r="AB86" s="101"/>
      <c r="AC86" s="113">
        <f t="shared" si="40"/>
        <v>0</v>
      </c>
      <c r="AD86" s="101"/>
      <c r="AE86" s="113">
        <f t="shared" si="41"/>
        <v>0</v>
      </c>
      <c r="AF86" s="73"/>
      <c r="AG86" s="74">
        <f t="shared" si="42"/>
        <v>0</v>
      </c>
      <c r="AH86" s="73"/>
      <c r="AI86" s="74">
        <f t="shared" si="26"/>
        <v>0</v>
      </c>
      <c r="AJ86" s="73"/>
      <c r="AK86" s="74">
        <f t="shared" si="33"/>
        <v>0</v>
      </c>
      <c r="AL86" s="73"/>
      <c r="AM86" s="74">
        <f t="shared" si="43"/>
        <v>0</v>
      </c>
      <c r="AN86" s="82">
        <f t="shared" si="34"/>
        <v>0</v>
      </c>
      <c r="AO86" s="74"/>
      <c r="AP86" s="147">
        <f t="shared" si="44"/>
        <v>0</v>
      </c>
      <c r="AQ86" s="141"/>
    </row>
    <row r="87" spans="1:43" ht="15" customHeight="1" x14ac:dyDescent="0.2">
      <c r="A87" s="84" t="s">
        <v>321</v>
      </c>
      <c r="B87" s="14" t="s">
        <v>65</v>
      </c>
      <c r="C87" s="18" t="s">
        <v>9</v>
      </c>
      <c r="D87" s="19">
        <v>35</v>
      </c>
      <c r="E87" s="20">
        <f t="shared" si="29"/>
        <v>0</v>
      </c>
      <c r="F87" s="73"/>
      <c r="G87" s="74">
        <f t="shared" si="45"/>
        <v>0</v>
      </c>
      <c r="H87" s="73"/>
      <c r="I87" s="74">
        <f t="shared" si="30"/>
        <v>0</v>
      </c>
      <c r="J87" s="174"/>
      <c r="K87" s="113">
        <f t="shared" si="35"/>
        <v>0</v>
      </c>
      <c r="L87" s="73"/>
      <c r="M87" s="113">
        <f t="shared" si="36"/>
        <v>0</v>
      </c>
      <c r="N87" s="73"/>
      <c r="O87" s="113">
        <f t="shared" si="37"/>
        <v>0</v>
      </c>
      <c r="P87" s="73"/>
      <c r="Q87" s="74">
        <f t="shared" si="38"/>
        <v>0</v>
      </c>
      <c r="R87" s="174"/>
      <c r="S87" s="113">
        <f t="shared" si="27"/>
        <v>0</v>
      </c>
      <c r="T87" s="73"/>
      <c r="U87" s="113">
        <f t="shared" si="31"/>
        <v>0</v>
      </c>
      <c r="V87" s="73"/>
      <c r="W87" s="113">
        <f t="shared" si="32"/>
        <v>0</v>
      </c>
      <c r="X87" s="73"/>
      <c r="Y87" s="74">
        <f t="shared" si="28"/>
        <v>0</v>
      </c>
      <c r="Z87" s="174"/>
      <c r="AA87" s="113">
        <f t="shared" si="39"/>
        <v>0</v>
      </c>
      <c r="AB87" s="101"/>
      <c r="AC87" s="113">
        <f>IF($D87="",0,$D87*AB87)</f>
        <v>0</v>
      </c>
      <c r="AD87" s="101"/>
      <c r="AE87" s="113">
        <f>IF($D87="",0,$D87*AD87)</f>
        <v>0</v>
      </c>
      <c r="AF87" s="73"/>
      <c r="AG87" s="74">
        <f t="shared" si="42"/>
        <v>0</v>
      </c>
      <c r="AH87" s="73"/>
      <c r="AI87" s="74">
        <f t="shared" si="26"/>
        <v>0</v>
      </c>
      <c r="AJ87" s="73"/>
      <c r="AK87" s="74">
        <f t="shared" si="33"/>
        <v>0</v>
      </c>
      <c r="AL87" s="73"/>
      <c r="AM87" s="74">
        <f t="shared" si="43"/>
        <v>0</v>
      </c>
      <c r="AN87" s="82">
        <f t="shared" si="34"/>
        <v>0</v>
      </c>
      <c r="AO87" s="74"/>
      <c r="AP87" s="147">
        <f t="shared" si="44"/>
        <v>0</v>
      </c>
      <c r="AQ87" s="141"/>
    </row>
    <row r="88" spans="1:43" ht="15" customHeight="1" x14ac:dyDescent="0.2">
      <c r="A88" s="84" t="s">
        <v>301</v>
      </c>
      <c r="B88" s="14" t="s">
        <v>65</v>
      </c>
      <c r="C88" s="18" t="s">
        <v>6</v>
      </c>
      <c r="D88" s="19">
        <v>100</v>
      </c>
      <c r="E88" s="20">
        <f t="shared" si="29"/>
        <v>0</v>
      </c>
      <c r="F88" s="73"/>
      <c r="G88" s="74">
        <f t="shared" si="45"/>
        <v>0</v>
      </c>
      <c r="H88" s="73"/>
      <c r="I88" s="74">
        <f t="shared" si="30"/>
        <v>0</v>
      </c>
      <c r="J88" s="174"/>
      <c r="K88" s="113">
        <f t="shared" si="35"/>
        <v>0</v>
      </c>
      <c r="L88" s="73"/>
      <c r="M88" s="113">
        <f>IF($D88="",0,$D88*L88)</f>
        <v>0</v>
      </c>
      <c r="N88" s="73"/>
      <c r="O88" s="113">
        <f>IF($D88="",0,$D88*N88)</f>
        <v>0</v>
      </c>
      <c r="P88" s="73"/>
      <c r="Q88" s="74">
        <f t="shared" si="38"/>
        <v>0</v>
      </c>
      <c r="R88" s="174"/>
      <c r="S88" s="113">
        <f t="shared" si="27"/>
        <v>0</v>
      </c>
      <c r="T88" s="73"/>
      <c r="U88" s="113">
        <f t="shared" si="31"/>
        <v>0</v>
      </c>
      <c r="V88" s="73"/>
      <c r="W88" s="113">
        <f t="shared" si="32"/>
        <v>0</v>
      </c>
      <c r="X88" s="73"/>
      <c r="Y88" s="74">
        <f t="shared" si="28"/>
        <v>0</v>
      </c>
      <c r="Z88" s="174"/>
      <c r="AA88" s="113">
        <f t="shared" si="39"/>
        <v>0</v>
      </c>
      <c r="AB88" s="101"/>
      <c r="AC88" s="113">
        <f t="shared" si="40"/>
        <v>0</v>
      </c>
      <c r="AD88" s="101"/>
      <c r="AE88" s="113">
        <f t="shared" ref="AE88:AE103" si="46">IF($D88="",0,$D88*AD88)</f>
        <v>0</v>
      </c>
      <c r="AF88" s="73"/>
      <c r="AG88" s="74">
        <f t="shared" si="42"/>
        <v>0</v>
      </c>
      <c r="AH88" s="73"/>
      <c r="AI88" s="74">
        <f t="shared" si="26"/>
        <v>0</v>
      </c>
      <c r="AJ88" s="73"/>
      <c r="AK88" s="74">
        <f t="shared" si="33"/>
        <v>0</v>
      </c>
      <c r="AL88" s="73"/>
      <c r="AM88" s="74">
        <f t="shared" si="43"/>
        <v>0</v>
      </c>
      <c r="AN88" s="82">
        <f t="shared" si="34"/>
        <v>0</v>
      </c>
      <c r="AO88" s="74"/>
      <c r="AP88" s="147">
        <f t="shared" si="44"/>
        <v>0</v>
      </c>
      <c r="AQ88" s="141"/>
    </row>
    <row r="89" spans="1:43" s="14" customFormat="1" ht="15" customHeight="1" x14ac:dyDescent="0.2">
      <c r="A89" s="90" t="s">
        <v>303</v>
      </c>
      <c r="B89" s="14" t="s">
        <v>65</v>
      </c>
      <c r="C89" s="18" t="s">
        <v>8</v>
      </c>
      <c r="D89" s="170">
        <v>60</v>
      </c>
      <c r="E89" s="20">
        <f t="shared" si="29"/>
        <v>0</v>
      </c>
      <c r="F89" s="101"/>
      <c r="G89" s="74">
        <f t="shared" si="45"/>
        <v>0</v>
      </c>
      <c r="H89" s="101"/>
      <c r="I89" s="154">
        <f t="shared" si="30"/>
        <v>0</v>
      </c>
      <c r="J89" s="181"/>
      <c r="K89" s="156">
        <f t="shared" si="35"/>
        <v>0</v>
      </c>
      <c r="L89" s="101"/>
      <c r="M89" s="156">
        <f t="shared" si="36"/>
        <v>0</v>
      </c>
      <c r="N89" s="101"/>
      <c r="O89" s="156">
        <f t="shared" ref="O89:O103" si="47">IF($D89="",0,$D89*N89)</f>
        <v>0</v>
      </c>
      <c r="P89" s="101"/>
      <c r="Q89" s="154">
        <f t="shared" si="38"/>
        <v>0</v>
      </c>
      <c r="R89" s="181"/>
      <c r="S89" s="156">
        <f t="shared" si="27"/>
        <v>0</v>
      </c>
      <c r="T89" s="101"/>
      <c r="U89" s="156">
        <f t="shared" si="31"/>
        <v>0</v>
      </c>
      <c r="V89" s="101"/>
      <c r="W89" s="156">
        <f t="shared" si="32"/>
        <v>0</v>
      </c>
      <c r="X89" s="101"/>
      <c r="Y89" s="154">
        <f t="shared" si="28"/>
        <v>0</v>
      </c>
      <c r="Z89" s="181"/>
      <c r="AA89" s="156">
        <f t="shared" si="39"/>
        <v>0</v>
      </c>
      <c r="AB89" s="101"/>
      <c r="AC89" s="156">
        <f t="shared" si="40"/>
        <v>0</v>
      </c>
      <c r="AD89" s="101"/>
      <c r="AE89" s="156">
        <f t="shared" si="46"/>
        <v>0</v>
      </c>
      <c r="AF89" s="101"/>
      <c r="AG89" s="154">
        <f t="shared" si="42"/>
        <v>0</v>
      </c>
      <c r="AH89" s="101"/>
      <c r="AI89" s="154">
        <f t="shared" si="26"/>
        <v>0</v>
      </c>
      <c r="AJ89" s="101"/>
      <c r="AK89" s="154">
        <f t="shared" si="33"/>
        <v>0</v>
      </c>
      <c r="AL89" s="101"/>
      <c r="AM89" s="154">
        <f t="shared" si="43"/>
        <v>0</v>
      </c>
      <c r="AN89" s="158">
        <f t="shared" si="34"/>
        <v>0</v>
      </c>
      <c r="AO89" s="154"/>
      <c r="AP89" s="147">
        <f t="shared" si="44"/>
        <v>0</v>
      </c>
      <c r="AQ89" s="182"/>
    </row>
    <row r="90" spans="1:43" s="14" customFormat="1" ht="15" customHeight="1" x14ac:dyDescent="0.2">
      <c r="A90" s="90" t="s">
        <v>310</v>
      </c>
      <c r="B90" s="14" t="s">
        <v>65</v>
      </c>
      <c r="C90" s="18" t="s">
        <v>5</v>
      </c>
      <c r="D90" s="170">
        <v>118</v>
      </c>
      <c r="E90" s="20">
        <f t="shared" si="29"/>
        <v>0</v>
      </c>
      <c r="F90" s="101"/>
      <c r="G90" s="113">
        <f t="shared" si="45"/>
        <v>0</v>
      </c>
      <c r="H90" s="101"/>
      <c r="I90" s="154">
        <f t="shared" si="30"/>
        <v>0</v>
      </c>
      <c r="J90" s="181"/>
      <c r="K90" s="156">
        <f t="shared" si="35"/>
        <v>0</v>
      </c>
      <c r="L90" s="101"/>
      <c r="M90" s="156">
        <f t="shared" si="36"/>
        <v>0</v>
      </c>
      <c r="N90" s="101"/>
      <c r="O90" s="156">
        <f t="shared" si="47"/>
        <v>0</v>
      </c>
      <c r="P90" s="101"/>
      <c r="Q90" s="154">
        <f t="shared" si="38"/>
        <v>0</v>
      </c>
      <c r="R90" s="181"/>
      <c r="S90" s="156">
        <f t="shared" si="27"/>
        <v>0</v>
      </c>
      <c r="T90" s="101"/>
      <c r="U90" s="156">
        <f t="shared" si="31"/>
        <v>0</v>
      </c>
      <c r="V90" s="101"/>
      <c r="W90" s="156">
        <f t="shared" si="32"/>
        <v>0</v>
      </c>
      <c r="X90" s="101"/>
      <c r="Y90" s="154">
        <f t="shared" si="28"/>
        <v>0</v>
      </c>
      <c r="Z90" s="181"/>
      <c r="AA90" s="156">
        <f t="shared" si="39"/>
        <v>0</v>
      </c>
      <c r="AB90" s="101"/>
      <c r="AC90" s="156">
        <f t="shared" si="40"/>
        <v>0</v>
      </c>
      <c r="AD90" s="101"/>
      <c r="AE90" s="156">
        <f t="shared" si="46"/>
        <v>0</v>
      </c>
      <c r="AF90" s="101"/>
      <c r="AG90" s="154">
        <f t="shared" si="42"/>
        <v>0</v>
      </c>
      <c r="AH90" s="101"/>
      <c r="AI90" s="154">
        <f t="shared" si="26"/>
        <v>0</v>
      </c>
      <c r="AJ90" s="101"/>
      <c r="AK90" s="154">
        <f t="shared" si="33"/>
        <v>0</v>
      </c>
      <c r="AL90" s="181"/>
      <c r="AM90" s="154">
        <f t="shared" si="43"/>
        <v>0</v>
      </c>
      <c r="AN90" s="158">
        <f t="shared" si="34"/>
        <v>0</v>
      </c>
      <c r="AO90" s="154"/>
      <c r="AP90" s="147">
        <f t="shared" si="44"/>
        <v>0</v>
      </c>
      <c r="AQ90" s="182"/>
    </row>
    <row r="91" spans="1:43" s="14" customFormat="1" ht="15" customHeight="1" x14ac:dyDescent="0.2">
      <c r="A91" s="90" t="s">
        <v>331</v>
      </c>
      <c r="B91" s="14" t="s">
        <v>65</v>
      </c>
      <c r="C91" s="18" t="s">
        <v>7</v>
      </c>
      <c r="D91" s="170">
        <v>75</v>
      </c>
      <c r="E91" s="20">
        <f t="shared" si="29"/>
        <v>0</v>
      </c>
      <c r="F91" s="101"/>
      <c r="G91" s="113">
        <f t="shared" si="45"/>
        <v>0</v>
      </c>
      <c r="H91" s="101"/>
      <c r="I91" s="154">
        <f t="shared" si="30"/>
        <v>0</v>
      </c>
      <c r="J91" s="181"/>
      <c r="K91" s="156">
        <f t="shared" si="35"/>
        <v>0</v>
      </c>
      <c r="L91" s="101"/>
      <c r="M91" s="156">
        <f t="shared" si="36"/>
        <v>0</v>
      </c>
      <c r="N91" s="101"/>
      <c r="O91" s="156">
        <f t="shared" si="47"/>
        <v>0</v>
      </c>
      <c r="P91" s="101"/>
      <c r="Q91" s="154">
        <f t="shared" si="38"/>
        <v>0</v>
      </c>
      <c r="R91" s="181"/>
      <c r="S91" s="156">
        <f t="shared" si="27"/>
        <v>0</v>
      </c>
      <c r="T91" s="101"/>
      <c r="U91" s="156">
        <f t="shared" si="31"/>
        <v>0</v>
      </c>
      <c r="V91" s="101"/>
      <c r="W91" s="156">
        <f t="shared" si="32"/>
        <v>0</v>
      </c>
      <c r="X91" s="101"/>
      <c r="Y91" s="154">
        <f t="shared" si="28"/>
        <v>0</v>
      </c>
      <c r="Z91" s="181"/>
      <c r="AA91" s="156">
        <f t="shared" si="39"/>
        <v>0</v>
      </c>
      <c r="AB91" s="101"/>
      <c r="AC91" s="156">
        <f t="shared" si="40"/>
        <v>0</v>
      </c>
      <c r="AD91" s="101"/>
      <c r="AE91" s="156">
        <f t="shared" si="46"/>
        <v>0</v>
      </c>
      <c r="AF91" s="101"/>
      <c r="AG91" s="154">
        <f t="shared" si="42"/>
        <v>0</v>
      </c>
      <c r="AH91" s="101"/>
      <c r="AI91" s="154">
        <f t="shared" si="26"/>
        <v>0</v>
      </c>
      <c r="AJ91" s="101"/>
      <c r="AK91" s="154">
        <f t="shared" si="33"/>
        <v>0</v>
      </c>
      <c r="AL91" s="181"/>
      <c r="AM91" s="154">
        <f t="shared" si="43"/>
        <v>0</v>
      </c>
      <c r="AN91" s="158">
        <f t="shared" si="34"/>
        <v>0</v>
      </c>
      <c r="AO91" s="154"/>
      <c r="AP91" s="147">
        <f t="shared" si="44"/>
        <v>0</v>
      </c>
      <c r="AQ91" s="182"/>
    </row>
    <row r="92" spans="1:43" s="14" customFormat="1" ht="15" customHeight="1" x14ac:dyDescent="0.2">
      <c r="A92" s="90" t="s">
        <v>372</v>
      </c>
      <c r="B92" s="14" t="s">
        <v>65</v>
      </c>
      <c r="C92" s="18" t="str">
        <f ca="1">IF($A92="","",INDEX(INDIRECT("'MA-Liste'!"&amp;$C$11),MATCH($A92,'MA-Liste'!$M:$M,FALSE)))</f>
        <v>G</v>
      </c>
      <c r="D92" s="170">
        <f t="shared" ref="D92:D102" ca="1" si="48">IF(OR($C92="",$C92=0),"",VLOOKUP($C92,Ansätze,$D$11,FALSE))</f>
        <v>35</v>
      </c>
      <c r="E92" s="20">
        <f t="shared" si="29"/>
        <v>0</v>
      </c>
      <c r="F92" s="101"/>
      <c r="G92" s="113">
        <f t="shared" ca="1" si="45"/>
        <v>0</v>
      </c>
      <c r="H92" s="101"/>
      <c r="I92" s="154">
        <f t="shared" ca="1" si="30"/>
        <v>0</v>
      </c>
      <c r="J92" s="181"/>
      <c r="K92" s="156">
        <f t="shared" ca="1" si="35"/>
        <v>0</v>
      </c>
      <c r="L92" s="101"/>
      <c r="M92" s="156">
        <f t="shared" ca="1" si="36"/>
        <v>0</v>
      </c>
      <c r="N92" s="101"/>
      <c r="O92" s="156">
        <f t="shared" ca="1" si="47"/>
        <v>0</v>
      </c>
      <c r="P92" s="101"/>
      <c r="Q92" s="154">
        <f t="shared" ca="1" si="38"/>
        <v>0</v>
      </c>
      <c r="R92" s="181"/>
      <c r="S92" s="156">
        <f t="shared" ca="1" si="27"/>
        <v>0</v>
      </c>
      <c r="T92" s="101"/>
      <c r="U92" s="156">
        <f t="shared" ca="1" si="31"/>
        <v>0</v>
      </c>
      <c r="V92" s="101"/>
      <c r="W92" s="156">
        <f t="shared" ca="1" si="32"/>
        <v>0</v>
      </c>
      <c r="X92" s="101"/>
      <c r="Y92" s="154">
        <f t="shared" ca="1" si="28"/>
        <v>0</v>
      </c>
      <c r="Z92" s="181"/>
      <c r="AA92" s="156">
        <f t="shared" ca="1" si="39"/>
        <v>0</v>
      </c>
      <c r="AB92" s="101"/>
      <c r="AC92" s="156">
        <f t="shared" ca="1" si="40"/>
        <v>0</v>
      </c>
      <c r="AD92" s="101"/>
      <c r="AE92" s="156">
        <f t="shared" ca="1" si="46"/>
        <v>0</v>
      </c>
      <c r="AF92" s="101"/>
      <c r="AG92" s="154">
        <f t="shared" ca="1" si="42"/>
        <v>0</v>
      </c>
      <c r="AH92" s="101"/>
      <c r="AI92" s="154">
        <f t="shared" ca="1" si="26"/>
        <v>0</v>
      </c>
      <c r="AJ92" s="101"/>
      <c r="AK92" s="154">
        <f t="shared" ca="1" si="33"/>
        <v>0</v>
      </c>
      <c r="AL92" s="181"/>
      <c r="AM92" s="154">
        <f t="shared" ca="1" si="43"/>
        <v>0</v>
      </c>
      <c r="AN92" s="158">
        <f t="shared" ca="1" si="34"/>
        <v>0</v>
      </c>
      <c r="AO92" s="154"/>
      <c r="AP92" s="147">
        <f t="shared" ca="1" si="44"/>
        <v>0</v>
      </c>
      <c r="AQ92" s="182"/>
    </row>
    <row r="93" spans="1:43" s="14" customFormat="1" ht="15" customHeight="1" x14ac:dyDescent="0.2">
      <c r="A93" s="90" t="s">
        <v>342</v>
      </c>
      <c r="B93" s="14" t="s">
        <v>65</v>
      </c>
      <c r="C93" s="18" t="str">
        <f ca="1">IF($A93="","",INDEX(INDIRECT("'MA-Liste'!"&amp;$C$11),MATCH($A93,'MA-Liste'!$M:$M,FALSE)))</f>
        <v>G</v>
      </c>
      <c r="D93" s="170">
        <f t="shared" ca="1" si="48"/>
        <v>35</v>
      </c>
      <c r="E93" s="20">
        <f t="shared" si="29"/>
        <v>0</v>
      </c>
      <c r="F93" s="101"/>
      <c r="G93" s="113">
        <f t="shared" ca="1" si="45"/>
        <v>0</v>
      </c>
      <c r="H93" s="101"/>
      <c r="I93" s="154">
        <f t="shared" ca="1" si="30"/>
        <v>0</v>
      </c>
      <c r="J93" s="181"/>
      <c r="K93" s="156">
        <f t="shared" ca="1" si="35"/>
        <v>0</v>
      </c>
      <c r="L93" s="101"/>
      <c r="M93" s="156">
        <f t="shared" ca="1" si="36"/>
        <v>0</v>
      </c>
      <c r="N93" s="101"/>
      <c r="O93" s="156">
        <f t="shared" ca="1" si="47"/>
        <v>0</v>
      </c>
      <c r="P93" s="101"/>
      <c r="Q93" s="154">
        <f t="shared" ca="1" si="38"/>
        <v>0</v>
      </c>
      <c r="R93" s="181"/>
      <c r="S93" s="156">
        <f t="shared" ca="1" si="27"/>
        <v>0</v>
      </c>
      <c r="T93" s="101"/>
      <c r="U93" s="156">
        <f t="shared" ca="1" si="31"/>
        <v>0</v>
      </c>
      <c r="V93" s="101"/>
      <c r="W93" s="156">
        <f t="shared" ca="1" si="32"/>
        <v>0</v>
      </c>
      <c r="X93" s="101"/>
      <c r="Y93" s="154">
        <f t="shared" ca="1" si="28"/>
        <v>0</v>
      </c>
      <c r="Z93" s="181"/>
      <c r="AA93" s="156">
        <f t="shared" ca="1" si="39"/>
        <v>0</v>
      </c>
      <c r="AB93" s="101"/>
      <c r="AC93" s="156">
        <f t="shared" ca="1" si="40"/>
        <v>0</v>
      </c>
      <c r="AD93" s="101"/>
      <c r="AE93" s="156">
        <f t="shared" ca="1" si="46"/>
        <v>0</v>
      </c>
      <c r="AF93" s="101"/>
      <c r="AG93" s="154">
        <f t="shared" ca="1" si="42"/>
        <v>0</v>
      </c>
      <c r="AH93" s="101"/>
      <c r="AI93" s="154">
        <f t="shared" ca="1" si="26"/>
        <v>0</v>
      </c>
      <c r="AJ93" s="101"/>
      <c r="AK93" s="154">
        <f t="shared" ca="1" si="33"/>
        <v>0</v>
      </c>
      <c r="AL93" s="181"/>
      <c r="AM93" s="154">
        <f t="shared" ca="1" si="43"/>
        <v>0</v>
      </c>
      <c r="AN93" s="158">
        <f t="shared" ca="1" si="34"/>
        <v>0</v>
      </c>
      <c r="AO93" s="154"/>
      <c r="AP93" s="147">
        <f t="shared" ca="1" si="44"/>
        <v>0</v>
      </c>
      <c r="AQ93" s="182"/>
    </row>
    <row r="94" spans="1:43" s="14" customFormat="1" ht="15" customHeight="1" x14ac:dyDescent="0.2">
      <c r="A94" s="90" t="s">
        <v>347</v>
      </c>
      <c r="B94" s="14" t="s">
        <v>65</v>
      </c>
      <c r="C94" s="18" t="str">
        <f ca="1">IF($A94="","",INDEX(INDIRECT("'MA-Liste'!"&amp;$C$11),MATCH($A94,'MA-Liste'!$M:$M,FALSE)))</f>
        <v>G</v>
      </c>
      <c r="D94" s="170">
        <f t="shared" ca="1" si="48"/>
        <v>35</v>
      </c>
      <c r="E94" s="20">
        <f t="shared" si="29"/>
        <v>0</v>
      </c>
      <c r="F94" s="101"/>
      <c r="G94" s="113">
        <f t="shared" ca="1" si="45"/>
        <v>0</v>
      </c>
      <c r="H94" s="101"/>
      <c r="I94" s="154">
        <f t="shared" ca="1" si="30"/>
        <v>0</v>
      </c>
      <c r="J94" s="181"/>
      <c r="K94" s="156">
        <f t="shared" ca="1" si="35"/>
        <v>0</v>
      </c>
      <c r="L94" s="101"/>
      <c r="M94" s="156">
        <f t="shared" ca="1" si="36"/>
        <v>0</v>
      </c>
      <c r="N94" s="101"/>
      <c r="O94" s="156">
        <f t="shared" ca="1" si="47"/>
        <v>0</v>
      </c>
      <c r="P94" s="101"/>
      <c r="Q94" s="154">
        <f t="shared" ca="1" si="38"/>
        <v>0</v>
      </c>
      <c r="R94" s="181"/>
      <c r="S94" s="156">
        <f t="shared" ca="1" si="27"/>
        <v>0</v>
      </c>
      <c r="T94" s="101"/>
      <c r="U94" s="156">
        <f t="shared" ca="1" si="31"/>
        <v>0</v>
      </c>
      <c r="V94" s="101"/>
      <c r="W94" s="156">
        <f t="shared" ca="1" si="32"/>
        <v>0</v>
      </c>
      <c r="X94" s="101"/>
      <c r="Y94" s="154">
        <f t="shared" ca="1" si="28"/>
        <v>0</v>
      </c>
      <c r="Z94" s="181"/>
      <c r="AA94" s="156">
        <f t="shared" ca="1" si="39"/>
        <v>0</v>
      </c>
      <c r="AB94" s="101"/>
      <c r="AC94" s="156">
        <f t="shared" ca="1" si="40"/>
        <v>0</v>
      </c>
      <c r="AD94" s="101"/>
      <c r="AE94" s="156">
        <f t="shared" ca="1" si="46"/>
        <v>0</v>
      </c>
      <c r="AF94" s="101"/>
      <c r="AG94" s="154">
        <f t="shared" ca="1" si="42"/>
        <v>0</v>
      </c>
      <c r="AH94" s="101"/>
      <c r="AI94" s="154">
        <f t="shared" ca="1" si="26"/>
        <v>0</v>
      </c>
      <c r="AJ94" s="101"/>
      <c r="AK94" s="154">
        <f t="shared" ca="1" si="33"/>
        <v>0</v>
      </c>
      <c r="AL94" s="181"/>
      <c r="AM94" s="154">
        <f t="shared" ca="1" si="43"/>
        <v>0</v>
      </c>
      <c r="AN94" s="158">
        <f t="shared" ca="1" si="34"/>
        <v>0</v>
      </c>
      <c r="AO94" s="154"/>
      <c r="AP94" s="147">
        <f t="shared" ca="1" si="44"/>
        <v>0</v>
      </c>
      <c r="AQ94" s="182"/>
    </row>
    <row r="95" spans="1:43" s="14" customFormat="1" ht="15" customHeight="1" x14ac:dyDescent="0.2">
      <c r="A95" s="90" t="s">
        <v>350</v>
      </c>
      <c r="B95" s="14" t="s">
        <v>65</v>
      </c>
      <c r="C95" s="18" t="str">
        <f ca="1">IF($A95="","",INDEX(INDIRECT("'MA-Liste'!"&amp;$C$11),MATCH($A95,'MA-Liste'!$M:$M,FALSE)))</f>
        <v>G</v>
      </c>
      <c r="D95" s="170">
        <f t="shared" ca="1" si="48"/>
        <v>35</v>
      </c>
      <c r="E95" s="20">
        <f t="shared" si="29"/>
        <v>0</v>
      </c>
      <c r="F95" s="101"/>
      <c r="G95" s="113">
        <f t="shared" ca="1" si="45"/>
        <v>0</v>
      </c>
      <c r="H95" s="101"/>
      <c r="I95" s="154">
        <f t="shared" ca="1" si="30"/>
        <v>0</v>
      </c>
      <c r="J95" s="181"/>
      <c r="K95" s="156">
        <f t="shared" ca="1" si="35"/>
        <v>0</v>
      </c>
      <c r="L95" s="101"/>
      <c r="M95" s="156">
        <f t="shared" ca="1" si="36"/>
        <v>0</v>
      </c>
      <c r="N95" s="101"/>
      <c r="O95" s="156">
        <f t="shared" ca="1" si="47"/>
        <v>0</v>
      </c>
      <c r="P95" s="101"/>
      <c r="Q95" s="154">
        <f t="shared" ca="1" si="38"/>
        <v>0</v>
      </c>
      <c r="R95" s="181"/>
      <c r="S95" s="156">
        <f t="shared" ca="1" si="27"/>
        <v>0</v>
      </c>
      <c r="T95" s="101"/>
      <c r="U95" s="156">
        <f t="shared" ca="1" si="31"/>
        <v>0</v>
      </c>
      <c r="V95" s="101"/>
      <c r="W95" s="156">
        <f t="shared" ca="1" si="32"/>
        <v>0</v>
      </c>
      <c r="X95" s="101"/>
      <c r="Y95" s="154">
        <f t="shared" ca="1" si="28"/>
        <v>0</v>
      </c>
      <c r="Z95" s="181"/>
      <c r="AA95" s="156">
        <f t="shared" ca="1" si="39"/>
        <v>0</v>
      </c>
      <c r="AB95" s="101"/>
      <c r="AC95" s="156">
        <f t="shared" ca="1" si="40"/>
        <v>0</v>
      </c>
      <c r="AD95" s="101"/>
      <c r="AE95" s="156">
        <f t="shared" ca="1" si="46"/>
        <v>0</v>
      </c>
      <c r="AF95" s="101"/>
      <c r="AG95" s="154">
        <f t="shared" ca="1" si="42"/>
        <v>0</v>
      </c>
      <c r="AH95" s="101"/>
      <c r="AI95" s="154">
        <f t="shared" ca="1" si="26"/>
        <v>0</v>
      </c>
      <c r="AJ95" s="101"/>
      <c r="AK95" s="154">
        <f t="shared" ca="1" si="33"/>
        <v>0</v>
      </c>
      <c r="AL95" s="181"/>
      <c r="AM95" s="154">
        <f t="shared" ca="1" si="43"/>
        <v>0</v>
      </c>
      <c r="AN95" s="158">
        <f t="shared" ca="1" si="34"/>
        <v>0</v>
      </c>
      <c r="AO95" s="154"/>
      <c r="AP95" s="147">
        <f t="shared" ca="1" si="44"/>
        <v>0</v>
      </c>
      <c r="AQ95" s="182"/>
    </row>
    <row r="96" spans="1:43" s="14" customFormat="1" ht="15" customHeight="1" x14ac:dyDescent="0.2">
      <c r="A96" s="90" t="s">
        <v>353</v>
      </c>
      <c r="B96" s="14" t="s">
        <v>65</v>
      </c>
      <c r="C96" s="18" t="str">
        <f ca="1">IF($A96="","",INDEX(INDIRECT("'MA-Liste'!"&amp;$C$11),MATCH($A96,'MA-Liste'!$M:$M,FALSE)))</f>
        <v>B</v>
      </c>
      <c r="D96" s="170">
        <f t="shared" ca="1" si="48"/>
        <v>140</v>
      </c>
      <c r="E96" s="20">
        <f t="shared" si="29"/>
        <v>0</v>
      </c>
      <c r="F96" s="101"/>
      <c r="G96" s="113">
        <f t="shared" ca="1" si="45"/>
        <v>0</v>
      </c>
      <c r="H96" s="101"/>
      <c r="I96" s="154">
        <f t="shared" ca="1" si="30"/>
        <v>0</v>
      </c>
      <c r="J96" s="181"/>
      <c r="K96" s="156">
        <f t="shared" ca="1" si="35"/>
        <v>0</v>
      </c>
      <c r="L96" s="101"/>
      <c r="M96" s="156">
        <f t="shared" ca="1" si="36"/>
        <v>0</v>
      </c>
      <c r="N96" s="101"/>
      <c r="O96" s="156">
        <f t="shared" ca="1" si="47"/>
        <v>0</v>
      </c>
      <c r="P96" s="101"/>
      <c r="Q96" s="154">
        <f t="shared" ca="1" si="38"/>
        <v>0</v>
      </c>
      <c r="R96" s="181"/>
      <c r="S96" s="156">
        <f t="shared" ca="1" si="27"/>
        <v>0</v>
      </c>
      <c r="T96" s="101"/>
      <c r="U96" s="156">
        <f t="shared" ca="1" si="31"/>
        <v>0</v>
      </c>
      <c r="V96" s="101"/>
      <c r="W96" s="156">
        <f t="shared" ca="1" si="32"/>
        <v>0</v>
      </c>
      <c r="X96" s="101"/>
      <c r="Y96" s="154">
        <f t="shared" ca="1" si="28"/>
        <v>0</v>
      </c>
      <c r="Z96" s="181"/>
      <c r="AA96" s="156">
        <f t="shared" ca="1" si="39"/>
        <v>0</v>
      </c>
      <c r="AB96" s="101"/>
      <c r="AC96" s="156">
        <f t="shared" ca="1" si="40"/>
        <v>0</v>
      </c>
      <c r="AD96" s="101"/>
      <c r="AE96" s="156">
        <f t="shared" ca="1" si="46"/>
        <v>0</v>
      </c>
      <c r="AF96" s="101"/>
      <c r="AG96" s="154">
        <f t="shared" ca="1" si="42"/>
        <v>0</v>
      </c>
      <c r="AH96" s="101"/>
      <c r="AI96" s="154">
        <f t="shared" ca="1" si="26"/>
        <v>0</v>
      </c>
      <c r="AJ96" s="101"/>
      <c r="AK96" s="154">
        <f t="shared" ca="1" si="33"/>
        <v>0</v>
      </c>
      <c r="AL96" s="181"/>
      <c r="AM96" s="154">
        <f t="shared" ca="1" si="43"/>
        <v>0</v>
      </c>
      <c r="AN96" s="158">
        <f t="shared" ca="1" si="34"/>
        <v>0</v>
      </c>
      <c r="AO96" s="154"/>
      <c r="AP96" s="147">
        <f t="shared" ca="1" si="44"/>
        <v>0</v>
      </c>
      <c r="AQ96" s="182"/>
    </row>
    <row r="97" spans="1:43" s="14" customFormat="1" ht="15" customHeight="1" x14ac:dyDescent="0.2">
      <c r="A97" s="90" t="s">
        <v>360</v>
      </c>
      <c r="B97" s="14" t="s">
        <v>65</v>
      </c>
      <c r="C97" s="18" t="str">
        <f ca="1">IF($A97="","",INDEX(INDIRECT("'MA-Liste'!"&amp;$C$11),MATCH($A97,'MA-Liste'!$M:$M,FALSE)))</f>
        <v>F</v>
      </c>
      <c r="D97" s="170">
        <f t="shared" ca="1" si="48"/>
        <v>60</v>
      </c>
      <c r="E97" s="20">
        <f t="shared" si="29"/>
        <v>0</v>
      </c>
      <c r="F97" s="101"/>
      <c r="G97" s="113">
        <f t="shared" ca="1" si="45"/>
        <v>0</v>
      </c>
      <c r="H97" s="101"/>
      <c r="I97" s="154">
        <f t="shared" ca="1" si="30"/>
        <v>0</v>
      </c>
      <c r="J97" s="181"/>
      <c r="K97" s="156">
        <f t="shared" ca="1" si="35"/>
        <v>0</v>
      </c>
      <c r="L97" s="101"/>
      <c r="M97" s="156">
        <f t="shared" ca="1" si="36"/>
        <v>0</v>
      </c>
      <c r="N97" s="101"/>
      <c r="O97" s="156">
        <f t="shared" ca="1" si="47"/>
        <v>0</v>
      </c>
      <c r="P97" s="101"/>
      <c r="Q97" s="154">
        <f t="shared" ca="1" si="38"/>
        <v>0</v>
      </c>
      <c r="R97" s="181"/>
      <c r="S97" s="156">
        <f t="shared" ca="1" si="27"/>
        <v>0</v>
      </c>
      <c r="T97" s="101"/>
      <c r="U97" s="156">
        <f t="shared" ca="1" si="31"/>
        <v>0</v>
      </c>
      <c r="V97" s="101"/>
      <c r="W97" s="156">
        <f t="shared" ca="1" si="32"/>
        <v>0</v>
      </c>
      <c r="X97" s="101"/>
      <c r="Y97" s="154">
        <f t="shared" ca="1" si="28"/>
        <v>0</v>
      </c>
      <c r="Z97" s="181"/>
      <c r="AA97" s="156">
        <f t="shared" ca="1" si="39"/>
        <v>0</v>
      </c>
      <c r="AB97" s="101"/>
      <c r="AC97" s="156">
        <f t="shared" ca="1" si="40"/>
        <v>0</v>
      </c>
      <c r="AD97" s="101"/>
      <c r="AE97" s="156">
        <f t="shared" ca="1" si="46"/>
        <v>0</v>
      </c>
      <c r="AF97" s="101"/>
      <c r="AG97" s="154">
        <f t="shared" ca="1" si="42"/>
        <v>0</v>
      </c>
      <c r="AH97" s="101"/>
      <c r="AI97" s="154">
        <f t="shared" ca="1" si="26"/>
        <v>0</v>
      </c>
      <c r="AJ97" s="101"/>
      <c r="AK97" s="154">
        <f t="shared" ca="1" si="33"/>
        <v>0</v>
      </c>
      <c r="AL97" s="181"/>
      <c r="AM97" s="154">
        <f t="shared" ca="1" si="43"/>
        <v>0</v>
      </c>
      <c r="AN97" s="158">
        <f t="shared" ca="1" si="34"/>
        <v>0</v>
      </c>
      <c r="AO97" s="154"/>
      <c r="AP97" s="147">
        <f t="shared" ca="1" si="44"/>
        <v>0</v>
      </c>
      <c r="AQ97" s="182"/>
    </row>
    <row r="98" spans="1:43" s="14" customFormat="1" ht="15" customHeight="1" x14ac:dyDescent="0.2">
      <c r="A98" s="90" t="s">
        <v>388</v>
      </c>
      <c r="B98" s="14" t="s">
        <v>65</v>
      </c>
      <c r="C98" s="18" t="str">
        <f ca="1">IF($A98="","",INDEX(INDIRECT("'MA-Liste'!"&amp;$C$11),MATCH($A98,'MA-Liste'!$M:$M,FALSE)))</f>
        <v>G</v>
      </c>
      <c r="D98" s="170">
        <f t="shared" ca="1" si="48"/>
        <v>35</v>
      </c>
      <c r="E98" s="20">
        <f t="shared" si="29"/>
        <v>0</v>
      </c>
      <c r="F98" s="101"/>
      <c r="G98" s="113">
        <f t="shared" ca="1" si="45"/>
        <v>0</v>
      </c>
      <c r="H98" s="101"/>
      <c r="I98" s="154">
        <f t="shared" ca="1" si="30"/>
        <v>0</v>
      </c>
      <c r="J98" s="181"/>
      <c r="K98" s="156">
        <f t="shared" ca="1" si="35"/>
        <v>0</v>
      </c>
      <c r="L98" s="101"/>
      <c r="M98" s="156">
        <f t="shared" ca="1" si="36"/>
        <v>0</v>
      </c>
      <c r="N98" s="101"/>
      <c r="O98" s="156">
        <f t="shared" ca="1" si="47"/>
        <v>0</v>
      </c>
      <c r="P98" s="101"/>
      <c r="Q98" s="154">
        <f t="shared" ca="1" si="38"/>
        <v>0</v>
      </c>
      <c r="R98" s="181"/>
      <c r="S98" s="156">
        <f t="shared" ca="1" si="27"/>
        <v>0</v>
      </c>
      <c r="T98" s="101"/>
      <c r="U98" s="156">
        <f t="shared" ca="1" si="31"/>
        <v>0</v>
      </c>
      <c r="V98" s="101"/>
      <c r="W98" s="156">
        <f t="shared" ca="1" si="32"/>
        <v>0</v>
      </c>
      <c r="X98" s="101"/>
      <c r="Y98" s="154">
        <f t="shared" ca="1" si="28"/>
        <v>0</v>
      </c>
      <c r="Z98" s="181"/>
      <c r="AA98" s="156">
        <f t="shared" ca="1" si="39"/>
        <v>0</v>
      </c>
      <c r="AB98" s="101"/>
      <c r="AC98" s="156">
        <f t="shared" ca="1" si="40"/>
        <v>0</v>
      </c>
      <c r="AD98" s="101"/>
      <c r="AE98" s="156">
        <f t="shared" ca="1" si="46"/>
        <v>0</v>
      </c>
      <c r="AF98" s="101"/>
      <c r="AG98" s="154">
        <f t="shared" ca="1" si="42"/>
        <v>0</v>
      </c>
      <c r="AH98" s="101"/>
      <c r="AI98" s="154">
        <f t="shared" ca="1" si="26"/>
        <v>0</v>
      </c>
      <c r="AJ98" s="101"/>
      <c r="AK98" s="154">
        <f t="shared" ca="1" si="33"/>
        <v>0</v>
      </c>
      <c r="AL98" s="181"/>
      <c r="AM98" s="154">
        <f t="shared" ca="1" si="43"/>
        <v>0</v>
      </c>
      <c r="AN98" s="158">
        <f t="shared" ca="1" si="34"/>
        <v>0</v>
      </c>
      <c r="AO98" s="154"/>
      <c r="AP98" s="147">
        <f t="shared" ca="1" si="44"/>
        <v>0</v>
      </c>
      <c r="AQ98" s="182"/>
    </row>
    <row r="99" spans="1:43" s="14" customFormat="1" ht="15" customHeight="1" x14ac:dyDescent="0.2">
      <c r="A99" s="90" t="s">
        <v>389</v>
      </c>
      <c r="B99" s="14" t="s">
        <v>65</v>
      </c>
      <c r="C99" s="18" t="str">
        <f ca="1">IF($A99="","",INDEX(INDIRECT("'MA-Liste'!"&amp;$C$11),MATCH($A99,'MA-Liste'!$M:$M,FALSE)))</f>
        <v>G</v>
      </c>
      <c r="D99" s="170">
        <f t="shared" ca="1" si="48"/>
        <v>35</v>
      </c>
      <c r="E99" s="20">
        <f t="shared" si="29"/>
        <v>0</v>
      </c>
      <c r="F99" s="101"/>
      <c r="G99" s="113">
        <f t="shared" ca="1" si="45"/>
        <v>0</v>
      </c>
      <c r="H99" s="101"/>
      <c r="I99" s="154">
        <f t="shared" ca="1" si="30"/>
        <v>0</v>
      </c>
      <c r="J99" s="181"/>
      <c r="K99" s="156">
        <f t="shared" ca="1" si="35"/>
        <v>0</v>
      </c>
      <c r="L99" s="101"/>
      <c r="M99" s="156">
        <f t="shared" ca="1" si="36"/>
        <v>0</v>
      </c>
      <c r="N99" s="101"/>
      <c r="O99" s="156">
        <f t="shared" ca="1" si="47"/>
        <v>0</v>
      </c>
      <c r="P99" s="101"/>
      <c r="Q99" s="154">
        <f t="shared" ca="1" si="38"/>
        <v>0</v>
      </c>
      <c r="R99" s="181"/>
      <c r="S99" s="156">
        <f t="shared" ca="1" si="27"/>
        <v>0</v>
      </c>
      <c r="T99" s="101"/>
      <c r="U99" s="156">
        <f t="shared" ca="1" si="31"/>
        <v>0</v>
      </c>
      <c r="V99" s="101"/>
      <c r="W99" s="156">
        <f t="shared" ca="1" si="32"/>
        <v>0</v>
      </c>
      <c r="X99" s="101"/>
      <c r="Y99" s="154">
        <f t="shared" ca="1" si="28"/>
        <v>0</v>
      </c>
      <c r="Z99" s="181"/>
      <c r="AA99" s="156">
        <f t="shared" ca="1" si="39"/>
        <v>0</v>
      </c>
      <c r="AB99" s="101"/>
      <c r="AC99" s="156">
        <f t="shared" ca="1" si="40"/>
        <v>0</v>
      </c>
      <c r="AD99" s="101"/>
      <c r="AE99" s="156">
        <f t="shared" ca="1" si="46"/>
        <v>0</v>
      </c>
      <c r="AF99" s="101"/>
      <c r="AG99" s="154">
        <f t="shared" ca="1" si="42"/>
        <v>0</v>
      </c>
      <c r="AH99" s="101"/>
      <c r="AI99" s="154">
        <f t="shared" ca="1" si="26"/>
        <v>0</v>
      </c>
      <c r="AJ99" s="101"/>
      <c r="AK99" s="154">
        <f t="shared" ca="1" si="33"/>
        <v>0</v>
      </c>
      <c r="AL99" s="181"/>
      <c r="AM99" s="154">
        <f t="shared" ca="1" si="43"/>
        <v>0</v>
      </c>
      <c r="AN99" s="158">
        <f t="shared" ca="1" si="34"/>
        <v>0</v>
      </c>
      <c r="AO99" s="154"/>
      <c r="AP99" s="147">
        <f t="shared" ca="1" si="44"/>
        <v>0</v>
      </c>
      <c r="AQ99" s="182"/>
    </row>
    <row r="100" spans="1:43" s="14" customFormat="1" ht="15" customHeight="1" x14ac:dyDescent="0.2">
      <c r="A100" s="90" t="s">
        <v>387</v>
      </c>
      <c r="B100" s="14" t="s">
        <v>65</v>
      </c>
      <c r="C100" s="18" t="str">
        <f ca="1">IF($A100="","",INDEX(INDIRECT("'MA-Liste'!"&amp;$C$11),MATCH($A100,'MA-Liste'!$M:$M,FALSE)))</f>
        <v>G</v>
      </c>
      <c r="D100" s="170">
        <f t="shared" ca="1" si="48"/>
        <v>35</v>
      </c>
      <c r="E100" s="20">
        <f t="shared" si="29"/>
        <v>0</v>
      </c>
      <c r="F100" s="101"/>
      <c r="G100" s="113">
        <f t="shared" ca="1" si="45"/>
        <v>0</v>
      </c>
      <c r="H100" s="101"/>
      <c r="I100" s="154">
        <f t="shared" ca="1" si="30"/>
        <v>0</v>
      </c>
      <c r="J100" s="181"/>
      <c r="K100" s="156">
        <f t="shared" ca="1" si="35"/>
        <v>0</v>
      </c>
      <c r="L100" s="101"/>
      <c r="M100" s="156">
        <f t="shared" ca="1" si="36"/>
        <v>0</v>
      </c>
      <c r="N100" s="101"/>
      <c r="O100" s="156">
        <f t="shared" ca="1" si="47"/>
        <v>0</v>
      </c>
      <c r="P100" s="101"/>
      <c r="Q100" s="154">
        <f t="shared" ca="1" si="38"/>
        <v>0</v>
      </c>
      <c r="R100" s="181"/>
      <c r="S100" s="156">
        <f t="shared" ca="1" si="27"/>
        <v>0</v>
      </c>
      <c r="T100" s="101"/>
      <c r="U100" s="156">
        <f t="shared" ca="1" si="31"/>
        <v>0</v>
      </c>
      <c r="V100" s="101"/>
      <c r="W100" s="156">
        <f t="shared" ca="1" si="32"/>
        <v>0</v>
      </c>
      <c r="X100" s="101"/>
      <c r="Y100" s="154">
        <f t="shared" ca="1" si="28"/>
        <v>0</v>
      </c>
      <c r="Z100" s="181"/>
      <c r="AA100" s="156">
        <f t="shared" ca="1" si="39"/>
        <v>0</v>
      </c>
      <c r="AB100" s="101"/>
      <c r="AC100" s="156">
        <f t="shared" ca="1" si="40"/>
        <v>0</v>
      </c>
      <c r="AD100" s="101"/>
      <c r="AE100" s="156">
        <f t="shared" ca="1" si="46"/>
        <v>0</v>
      </c>
      <c r="AF100" s="101"/>
      <c r="AG100" s="154">
        <f t="shared" ca="1" si="42"/>
        <v>0</v>
      </c>
      <c r="AH100" s="101"/>
      <c r="AI100" s="154">
        <f t="shared" ca="1" si="26"/>
        <v>0</v>
      </c>
      <c r="AJ100" s="101"/>
      <c r="AK100" s="154">
        <f t="shared" ca="1" si="33"/>
        <v>0</v>
      </c>
      <c r="AL100" s="181"/>
      <c r="AM100" s="154">
        <f t="shared" ca="1" si="43"/>
        <v>0</v>
      </c>
      <c r="AN100" s="158">
        <f t="shared" ca="1" si="34"/>
        <v>0</v>
      </c>
      <c r="AO100" s="154"/>
      <c r="AP100" s="147">
        <f t="shared" ca="1" si="44"/>
        <v>0</v>
      </c>
      <c r="AQ100" s="182"/>
    </row>
    <row r="101" spans="1:43" s="14" customFormat="1" ht="15" customHeight="1" x14ac:dyDescent="0.2">
      <c r="A101" s="90" t="s">
        <v>386</v>
      </c>
      <c r="B101" s="14" t="s">
        <v>65</v>
      </c>
      <c r="C101" s="18" t="str">
        <f ca="1">IF($A101="","",INDEX(INDIRECT("'MA-Liste'!"&amp;$C$11),MATCH($A101,'MA-Liste'!$M:$M,FALSE)))</f>
        <v>G</v>
      </c>
      <c r="D101" s="170">
        <f t="shared" ca="1" si="48"/>
        <v>35</v>
      </c>
      <c r="E101" s="20">
        <f t="shared" si="29"/>
        <v>32.5</v>
      </c>
      <c r="F101" s="101"/>
      <c r="G101" s="113">
        <f t="shared" ca="1" si="45"/>
        <v>0</v>
      </c>
      <c r="H101" s="101"/>
      <c r="I101" s="154">
        <f t="shared" ca="1" si="30"/>
        <v>0</v>
      </c>
      <c r="J101" s="181"/>
      <c r="K101" s="156">
        <f t="shared" ca="1" si="35"/>
        <v>0</v>
      </c>
      <c r="L101" s="101"/>
      <c r="M101" s="156">
        <f t="shared" ca="1" si="36"/>
        <v>0</v>
      </c>
      <c r="N101" s="101"/>
      <c r="O101" s="156">
        <f t="shared" ca="1" si="47"/>
        <v>0</v>
      </c>
      <c r="P101" s="101"/>
      <c r="Q101" s="154">
        <f t="shared" ca="1" si="38"/>
        <v>0</v>
      </c>
      <c r="R101" s="181"/>
      <c r="S101" s="156">
        <f t="shared" ca="1" si="27"/>
        <v>0</v>
      </c>
      <c r="T101" s="101"/>
      <c r="U101" s="156">
        <f t="shared" ca="1" si="31"/>
        <v>0</v>
      </c>
      <c r="V101" s="101">
        <v>32.5</v>
      </c>
      <c r="W101" s="156">
        <f t="shared" ca="1" si="32"/>
        <v>1137.5</v>
      </c>
      <c r="X101" s="101"/>
      <c r="Y101" s="154">
        <f t="shared" ca="1" si="28"/>
        <v>0</v>
      </c>
      <c r="Z101" s="181"/>
      <c r="AA101" s="156">
        <f t="shared" ca="1" si="39"/>
        <v>0</v>
      </c>
      <c r="AB101" s="101"/>
      <c r="AC101" s="156">
        <f t="shared" ca="1" si="40"/>
        <v>0</v>
      </c>
      <c r="AD101" s="101"/>
      <c r="AE101" s="156">
        <f t="shared" ca="1" si="46"/>
        <v>0</v>
      </c>
      <c r="AF101" s="101"/>
      <c r="AG101" s="154">
        <f t="shared" ca="1" si="42"/>
        <v>0</v>
      </c>
      <c r="AH101" s="101"/>
      <c r="AI101" s="154">
        <f t="shared" ca="1" si="26"/>
        <v>0</v>
      </c>
      <c r="AJ101" s="101"/>
      <c r="AK101" s="154">
        <f t="shared" ca="1" si="33"/>
        <v>0</v>
      </c>
      <c r="AL101" s="181"/>
      <c r="AM101" s="154">
        <f t="shared" ca="1" si="43"/>
        <v>0</v>
      </c>
      <c r="AN101" s="158">
        <f t="shared" ca="1" si="34"/>
        <v>1137.5</v>
      </c>
      <c r="AO101" s="154"/>
      <c r="AP101" s="147">
        <f t="shared" ca="1" si="44"/>
        <v>1137.5</v>
      </c>
      <c r="AQ101" s="182"/>
    </row>
    <row r="102" spans="1:43" s="14" customFormat="1" ht="15" customHeight="1" x14ac:dyDescent="0.2">
      <c r="A102" s="90" t="s">
        <v>376</v>
      </c>
      <c r="B102" s="14" t="s">
        <v>65</v>
      </c>
      <c r="C102" s="18" t="str">
        <f ca="1">IF($A102="","",INDEX(INDIRECT("'MA-Liste'!"&amp;$C$11),MATCH($A102,'MA-Liste'!$M:$M,FALSE)))</f>
        <v>G</v>
      </c>
      <c r="D102" s="170">
        <f t="shared" ca="1" si="48"/>
        <v>35</v>
      </c>
      <c r="E102" s="20">
        <f t="shared" si="29"/>
        <v>0</v>
      </c>
      <c r="F102" s="101"/>
      <c r="G102" s="113">
        <f t="shared" ca="1" si="45"/>
        <v>0</v>
      </c>
      <c r="H102" s="101"/>
      <c r="I102" s="154">
        <f t="shared" ca="1" si="30"/>
        <v>0</v>
      </c>
      <c r="J102" s="181"/>
      <c r="K102" s="156">
        <f t="shared" ca="1" si="35"/>
        <v>0</v>
      </c>
      <c r="L102" s="101"/>
      <c r="M102" s="156">
        <f t="shared" ca="1" si="36"/>
        <v>0</v>
      </c>
      <c r="N102" s="101"/>
      <c r="O102" s="156">
        <f t="shared" ca="1" si="47"/>
        <v>0</v>
      </c>
      <c r="P102" s="101"/>
      <c r="Q102" s="154">
        <f t="shared" ca="1" si="38"/>
        <v>0</v>
      </c>
      <c r="R102" s="181"/>
      <c r="S102" s="156">
        <f t="shared" ca="1" si="27"/>
        <v>0</v>
      </c>
      <c r="T102" s="101"/>
      <c r="U102" s="156">
        <f t="shared" ca="1" si="31"/>
        <v>0</v>
      </c>
      <c r="V102" s="101"/>
      <c r="W102" s="156">
        <f t="shared" ca="1" si="32"/>
        <v>0</v>
      </c>
      <c r="X102" s="101"/>
      <c r="Y102" s="154">
        <f t="shared" ca="1" si="28"/>
        <v>0</v>
      </c>
      <c r="Z102" s="181"/>
      <c r="AA102" s="156">
        <f t="shared" ca="1" si="39"/>
        <v>0</v>
      </c>
      <c r="AB102" s="101"/>
      <c r="AC102" s="156">
        <f t="shared" ca="1" si="40"/>
        <v>0</v>
      </c>
      <c r="AD102" s="101"/>
      <c r="AE102" s="156">
        <f t="shared" ca="1" si="46"/>
        <v>0</v>
      </c>
      <c r="AF102" s="101"/>
      <c r="AG102" s="154">
        <f t="shared" ca="1" si="42"/>
        <v>0</v>
      </c>
      <c r="AH102" s="101"/>
      <c r="AI102" s="154">
        <f t="shared" ca="1" si="26"/>
        <v>0</v>
      </c>
      <c r="AJ102" s="101"/>
      <c r="AK102" s="154">
        <f t="shared" ca="1" si="33"/>
        <v>0</v>
      </c>
      <c r="AL102" s="181"/>
      <c r="AM102" s="154">
        <f t="shared" ca="1" si="43"/>
        <v>0</v>
      </c>
      <c r="AN102" s="158">
        <f t="shared" ca="1" si="34"/>
        <v>0</v>
      </c>
      <c r="AO102" s="154"/>
      <c r="AP102" s="147">
        <f t="shared" ca="1" si="44"/>
        <v>0</v>
      </c>
      <c r="AQ102" s="182"/>
    </row>
    <row r="103" spans="1:43" s="14" customFormat="1" ht="15" customHeight="1" x14ac:dyDescent="0.2">
      <c r="A103" s="90" t="s">
        <v>381</v>
      </c>
      <c r="B103" s="14" t="s">
        <v>65</v>
      </c>
      <c r="C103" s="18" t="s">
        <v>5</v>
      </c>
      <c r="D103" s="170">
        <v>118</v>
      </c>
      <c r="E103" s="20">
        <f t="shared" si="29"/>
        <v>0</v>
      </c>
      <c r="F103" s="101"/>
      <c r="G103" s="113">
        <f t="shared" si="45"/>
        <v>0</v>
      </c>
      <c r="H103" s="101"/>
      <c r="I103" s="154">
        <f t="shared" si="30"/>
        <v>0</v>
      </c>
      <c r="J103" s="181"/>
      <c r="K103" s="156">
        <f t="shared" si="35"/>
        <v>0</v>
      </c>
      <c r="L103" s="101"/>
      <c r="M103" s="156">
        <f t="shared" si="36"/>
        <v>0</v>
      </c>
      <c r="N103" s="101"/>
      <c r="O103" s="156">
        <f t="shared" si="47"/>
        <v>0</v>
      </c>
      <c r="P103" s="101"/>
      <c r="Q103" s="154">
        <f t="shared" si="38"/>
        <v>0</v>
      </c>
      <c r="R103" s="181"/>
      <c r="S103" s="156">
        <f t="shared" si="27"/>
        <v>0</v>
      </c>
      <c r="T103" s="101"/>
      <c r="U103" s="156">
        <f t="shared" si="31"/>
        <v>0</v>
      </c>
      <c r="V103" s="101"/>
      <c r="W103" s="156">
        <f t="shared" si="32"/>
        <v>0</v>
      </c>
      <c r="X103" s="101"/>
      <c r="Y103" s="154">
        <f t="shared" si="28"/>
        <v>0</v>
      </c>
      <c r="Z103" s="181"/>
      <c r="AA103" s="156">
        <f t="shared" si="39"/>
        <v>0</v>
      </c>
      <c r="AB103" s="101"/>
      <c r="AC103" s="156">
        <f t="shared" si="40"/>
        <v>0</v>
      </c>
      <c r="AD103" s="101"/>
      <c r="AE103" s="156">
        <f t="shared" si="46"/>
        <v>0</v>
      </c>
      <c r="AF103" s="101"/>
      <c r="AG103" s="154">
        <f t="shared" si="42"/>
        <v>0</v>
      </c>
      <c r="AH103" s="101"/>
      <c r="AI103" s="154">
        <f t="shared" si="26"/>
        <v>0</v>
      </c>
      <c r="AJ103" s="101"/>
      <c r="AK103" s="154">
        <f t="shared" si="33"/>
        <v>0</v>
      </c>
      <c r="AL103" s="181"/>
      <c r="AM103" s="154">
        <f t="shared" si="43"/>
        <v>0</v>
      </c>
      <c r="AN103" s="158">
        <f t="shared" si="34"/>
        <v>0</v>
      </c>
      <c r="AO103" s="154"/>
      <c r="AP103" s="147">
        <f t="shared" si="44"/>
        <v>0</v>
      </c>
      <c r="AQ103" s="182"/>
    </row>
    <row r="104" spans="1:43" s="14" customFormat="1" ht="15" customHeight="1" x14ac:dyDescent="0.2">
      <c r="A104" s="90"/>
      <c r="C104" s="18"/>
      <c r="D104" s="170"/>
      <c r="E104" s="20"/>
      <c r="F104" s="101"/>
      <c r="G104" s="113"/>
      <c r="H104" s="101"/>
      <c r="I104" s="154"/>
      <c r="J104" s="181"/>
      <c r="K104" s="156"/>
      <c r="L104" s="101"/>
      <c r="M104" s="156"/>
      <c r="N104" s="101"/>
      <c r="O104" s="156"/>
      <c r="P104" s="101"/>
      <c r="Q104" s="154"/>
      <c r="R104" s="181"/>
      <c r="S104" s="156"/>
      <c r="T104" s="101"/>
      <c r="U104" s="156"/>
      <c r="V104" s="101"/>
      <c r="W104" s="156"/>
      <c r="X104" s="101"/>
      <c r="Y104" s="154"/>
      <c r="Z104" s="181"/>
      <c r="AA104" s="156"/>
      <c r="AB104" s="101"/>
      <c r="AC104" s="156"/>
      <c r="AD104" s="101"/>
      <c r="AE104" s="156"/>
      <c r="AF104" s="101"/>
      <c r="AG104" s="154"/>
      <c r="AH104" s="101"/>
      <c r="AI104" s="154"/>
      <c r="AJ104" s="101"/>
      <c r="AK104" s="154"/>
      <c r="AL104" s="181"/>
      <c r="AM104" s="154"/>
      <c r="AN104" s="158"/>
      <c r="AO104" s="154"/>
      <c r="AP104" s="147">
        <f t="shared" si="44"/>
        <v>0</v>
      </c>
      <c r="AQ104" s="182"/>
    </row>
    <row r="105" spans="1:43" s="62" customFormat="1" ht="15" customHeight="1" x14ac:dyDescent="0.2">
      <c r="A105" s="85"/>
      <c r="C105" s="63" t="s">
        <v>154</v>
      </c>
      <c r="D105" s="57"/>
      <c r="E105" s="20">
        <f>SUM(F105++H105+J105+L105+P105+R105+T105+X105+Z105+AB105+AF105+AH105+AJ105+N105+V105+AD105+AL105)</f>
        <v>90</v>
      </c>
      <c r="F105" s="144">
        <f>SUM(F13:F104)</f>
        <v>16.75</v>
      </c>
      <c r="G105" s="143"/>
      <c r="H105" s="75">
        <f>SUM(H13:H104)</f>
        <v>0</v>
      </c>
      <c r="I105" s="76"/>
      <c r="J105" s="94">
        <f>SUM(J13:J104)</f>
        <v>0</v>
      </c>
      <c r="K105" s="94"/>
      <c r="L105" s="194">
        <f>SUM(L13:L104)</f>
        <v>0</v>
      </c>
      <c r="M105" s="94"/>
      <c r="N105" s="194">
        <f>SUM(N13:N104)</f>
        <v>35.5</v>
      </c>
      <c r="O105" s="94"/>
      <c r="P105" s="75">
        <f>SUM(P13:P104)</f>
        <v>0</v>
      </c>
      <c r="Q105" s="76"/>
      <c r="R105" s="94">
        <f>SUM(R13:R104)</f>
        <v>0</v>
      </c>
      <c r="S105" s="94"/>
      <c r="T105" s="194">
        <f>SUM(T13:T104)</f>
        <v>0</v>
      </c>
      <c r="U105" s="94"/>
      <c r="V105" s="194">
        <f>SUM(V13:V104)</f>
        <v>36.5</v>
      </c>
      <c r="W105" s="94"/>
      <c r="X105" s="75">
        <f>SUM(X13:X104)</f>
        <v>0</v>
      </c>
      <c r="Y105" s="76"/>
      <c r="Z105" s="94">
        <f>SUM(Z13:Z104)</f>
        <v>0</v>
      </c>
      <c r="AA105" s="94"/>
      <c r="AB105" s="194">
        <f>SUM(AB13:AB104)</f>
        <v>0</v>
      </c>
      <c r="AC105" s="94"/>
      <c r="AD105" s="194">
        <f>SUM(AD13:AD104)</f>
        <v>1.25</v>
      </c>
      <c r="AE105" s="94"/>
      <c r="AF105" s="75">
        <f>SUM(AF13:AF104)</f>
        <v>0</v>
      </c>
      <c r="AG105" s="76"/>
      <c r="AH105" s="75">
        <f>SUM(AH13:AH104)</f>
        <v>0</v>
      </c>
      <c r="AI105" s="76"/>
      <c r="AJ105" s="75">
        <f>SUM(AJ13:AJ104)</f>
        <v>0</v>
      </c>
      <c r="AK105" s="76"/>
      <c r="AL105" s="194">
        <f>SUM(AL13:AL104)</f>
        <v>0</v>
      </c>
      <c r="AM105" s="76">
        <f t="shared" si="43"/>
        <v>0</v>
      </c>
      <c r="AN105" s="76"/>
      <c r="AO105" s="140"/>
      <c r="AP105" s="147">
        <f t="shared" si="44"/>
        <v>0</v>
      </c>
      <c r="AQ105" s="142"/>
    </row>
    <row r="106" spans="1:43" ht="4.5" customHeight="1" x14ac:dyDescent="0.2">
      <c r="A106" s="86"/>
      <c r="B106" s="40"/>
      <c r="C106" s="68"/>
      <c r="D106" s="69"/>
      <c r="E106" s="69"/>
      <c r="F106" s="69"/>
      <c r="G106" s="168"/>
      <c r="H106" s="166"/>
      <c r="I106" s="167"/>
      <c r="J106" s="168"/>
      <c r="K106" s="168"/>
      <c r="L106" s="168"/>
      <c r="M106" s="168"/>
      <c r="N106" s="168"/>
      <c r="O106" s="168"/>
      <c r="P106" s="77"/>
      <c r="Q106" s="78"/>
      <c r="R106" s="69"/>
      <c r="S106" s="69"/>
      <c r="T106" s="69"/>
      <c r="U106" s="69"/>
      <c r="V106" s="69"/>
      <c r="W106" s="69"/>
      <c r="X106" s="77"/>
      <c r="Y106" s="78"/>
      <c r="Z106" s="69"/>
      <c r="AA106" s="69"/>
      <c r="AB106" s="69"/>
      <c r="AC106" s="69"/>
      <c r="AD106" s="69"/>
      <c r="AE106" s="69"/>
      <c r="AF106" s="77"/>
      <c r="AG106" s="78"/>
      <c r="AH106" s="77"/>
      <c r="AI106" s="78"/>
      <c r="AJ106" s="77"/>
      <c r="AK106" s="78"/>
      <c r="AL106" s="69"/>
      <c r="AM106" s="69"/>
      <c r="AN106" s="69"/>
      <c r="AO106" s="69"/>
      <c r="AP106" s="78"/>
    </row>
    <row r="107" spans="1:43" ht="15" customHeight="1" x14ac:dyDescent="0.2">
      <c r="A107" s="65"/>
      <c r="B107" s="65"/>
      <c r="C107" s="66" t="s">
        <v>155</v>
      </c>
      <c r="D107" s="67"/>
      <c r="E107" s="19"/>
      <c r="F107" s="145"/>
      <c r="G107" s="146">
        <f ca="1">SUM(G13:G106)</f>
        <v>2345</v>
      </c>
      <c r="H107" s="79"/>
      <c r="I107" s="80">
        <f ca="1">SUM(I13:I106)</f>
        <v>0</v>
      </c>
      <c r="J107" s="95"/>
      <c r="K107" s="95">
        <f ca="1">SUM(K12:K106)</f>
        <v>0</v>
      </c>
      <c r="L107" s="95"/>
      <c r="M107" s="95">
        <f ca="1">SUM(M12:M106)</f>
        <v>0</v>
      </c>
      <c r="N107" s="95"/>
      <c r="O107" s="95">
        <f ca="1">SUM(O12:O106)</f>
        <v>4288</v>
      </c>
      <c r="P107" s="79"/>
      <c r="Q107" s="80">
        <f ca="1">SUM(Q13:Q106)</f>
        <v>0</v>
      </c>
      <c r="R107" s="95"/>
      <c r="S107" s="95">
        <f ca="1">SUM(S12:S106)</f>
        <v>0</v>
      </c>
      <c r="T107" s="95"/>
      <c r="U107" s="95">
        <f ca="1">SUM(U12:U106)</f>
        <v>0</v>
      </c>
      <c r="V107" s="95"/>
      <c r="W107" s="95">
        <f ca="1">SUM(W12:W106)</f>
        <v>1697.5</v>
      </c>
      <c r="X107" s="79"/>
      <c r="Y107" s="80">
        <f ca="1">SUM(Y13:Y106)</f>
        <v>0</v>
      </c>
      <c r="Z107" s="95"/>
      <c r="AA107" s="95">
        <f ca="1">SUM(AA12:AA106)</f>
        <v>0</v>
      </c>
      <c r="AB107" s="95"/>
      <c r="AC107" s="95">
        <f ca="1">SUM(AC12:AC106)</f>
        <v>0</v>
      </c>
      <c r="AD107" s="95"/>
      <c r="AE107" s="95">
        <f ca="1">SUM(AE12:AE106)</f>
        <v>147.5</v>
      </c>
      <c r="AF107" s="79"/>
      <c r="AG107" s="80">
        <f ca="1">SUM(AG13:AG106)</f>
        <v>0</v>
      </c>
      <c r="AH107" s="79"/>
      <c r="AI107" s="80">
        <f ca="1">SUM(AI13:AI106)</f>
        <v>0</v>
      </c>
      <c r="AJ107" s="79"/>
      <c r="AK107" s="80">
        <f ca="1">SUM(AK13:AK106)</f>
        <v>0</v>
      </c>
      <c r="AL107" s="95"/>
      <c r="AM107" s="146">
        <f ca="1">SUM(AM13:AM106)</f>
        <v>0</v>
      </c>
      <c r="AN107" s="80">
        <f ca="1">SUM(G107+I107+K107+M107+Q107+S107+U107+Y107+AA107+AC107+AG107+AI107+AK107+AE107+W107+O107+AM107)</f>
        <v>8478</v>
      </c>
      <c r="AO107" s="137"/>
      <c r="AP107" s="234">
        <f ca="1">SUM(AN107+AO108)</f>
        <v>8478</v>
      </c>
    </row>
    <row r="108" spans="1:43" x14ac:dyDescent="0.2">
      <c r="C108" s="41" t="s">
        <v>24</v>
      </c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  <c r="AM108" s="41"/>
      <c r="AN108" s="42"/>
      <c r="AO108" s="3">
        <f>SUBTOTAL(9,AO13:AO106)</f>
        <v>0</v>
      </c>
    </row>
    <row r="109" spans="1:43" x14ac:dyDescent="0.2">
      <c r="C109" s="56"/>
      <c r="H109" s="56"/>
      <c r="I109" s="56"/>
      <c r="J109" s="56"/>
      <c r="K109" s="56"/>
      <c r="L109" s="56"/>
      <c r="M109" s="56"/>
      <c r="N109" s="56"/>
      <c r="O109" s="56"/>
      <c r="P109" s="56"/>
      <c r="Q109" s="56"/>
      <c r="R109" s="56"/>
      <c r="S109" s="56"/>
      <c r="T109" s="56"/>
      <c r="U109" s="56"/>
      <c r="V109" s="56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  <c r="AJ109" s="56"/>
      <c r="AK109" s="56"/>
      <c r="AL109" s="56"/>
      <c r="AM109" s="56"/>
    </row>
    <row r="110" spans="1:43" x14ac:dyDescent="0.2">
      <c r="A110" s="103"/>
      <c r="AN110" s="19"/>
    </row>
    <row r="119" spans="40:41" x14ac:dyDescent="0.2">
      <c r="AN119" s="21">
        <f>SUM(AN117-AN116)</f>
        <v>0</v>
      </c>
      <c r="AO119">
        <f>SUM(AO117-AO116)</f>
        <v>0</v>
      </c>
    </row>
  </sheetData>
  <autoFilter ref="A12:AN107"/>
  <mergeCells count="19">
    <mergeCell ref="AL10:AM10"/>
    <mergeCell ref="Z10:AA10"/>
    <mergeCell ref="AB10:AC10"/>
    <mergeCell ref="AD10:AE10"/>
    <mergeCell ref="AF10:AG10"/>
    <mergeCell ref="AH10:AI10"/>
    <mergeCell ref="AJ10:AK10"/>
    <mergeCell ref="X10:Y10"/>
    <mergeCell ref="B6:D6"/>
    <mergeCell ref="B8:D8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</mergeCells>
  <dataValidations count="3">
    <dataValidation type="list" allowBlank="1" showInputMessage="1" showErrorMessage="1" sqref="C12">
      <formula1>Kategorie</formula1>
    </dataValidation>
    <dataValidation type="list" allowBlank="1" showInputMessage="1" showErrorMessage="1" sqref="D12">
      <formula1>Jahr</formula1>
    </dataValidation>
    <dataValidation type="list" allowBlank="1" showInputMessage="1" showErrorMessage="1" sqref="A13:A107">
      <formula1>Name</formula1>
    </dataValidation>
  </dataValidations>
  <pageMargins left="0.70866141732283472" right="0.15748031496062992" top="0.51181102362204722" bottom="0.31496062992125984" header="0.19685039370078741" footer="0.15748031496062992"/>
  <pageSetup paperSize="8" scale="48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colBreaks count="1" manualBreakCount="1">
    <brk id="39" max="88" man="1"/>
  </colBreaks>
  <legacyDrawingHF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AW120"/>
  <sheetViews>
    <sheetView view="pageBreakPreview" topLeftCell="A46" zoomScale="110" zoomScaleNormal="110" zoomScaleSheetLayoutView="110" workbookViewId="0">
      <pane xSplit="1" topLeftCell="AB1" activePane="topRight" state="frozen"/>
      <selection pane="topRight" activeCell="AH106" sqref="AH106"/>
    </sheetView>
  </sheetViews>
  <sheetFormatPr baseColWidth="10" defaultRowHeight="12.75" x14ac:dyDescent="0.2"/>
  <cols>
    <col min="1" max="1" width="20" customWidth="1"/>
    <col min="2" max="2" width="9.7109375" customWidth="1"/>
    <col min="3" max="3" width="10" style="4" customWidth="1"/>
    <col min="4" max="45" width="9.7109375" style="21" customWidth="1"/>
    <col min="46" max="46" width="11.85546875" style="21" customWidth="1"/>
    <col min="47" max="47" width="9.7109375" customWidth="1"/>
  </cols>
  <sheetData>
    <row r="1" spans="1:48" x14ac:dyDescent="0.2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</row>
    <row r="2" spans="1:48" s="15" customFormat="1" ht="15" customHeight="1" x14ac:dyDescent="0.25">
      <c r="A2" s="100" t="s">
        <v>282</v>
      </c>
    </row>
    <row r="3" spans="1:48" s="15" customFormat="1" ht="14.25" x14ac:dyDescent="0.2">
      <c r="A3" s="99"/>
    </row>
    <row r="4" spans="1:48" s="15" customFormat="1" ht="15" x14ac:dyDescent="0.25">
      <c r="A4" s="100" t="s">
        <v>158</v>
      </c>
      <c r="B4" s="291" t="str">
        <f>IF(Vertragsdaten!B6="","",Vertragsdaten!B6)</f>
        <v>EP SIEP</v>
      </c>
      <c r="C4" s="291"/>
      <c r="D4" s="291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59"/>
      <c r="AH4" s="59"/>
      <c r="AI4" s="59"/>
      <c r="AJ4" s="59"/>
      <c r="AK4" s="59"/>
      <c r="AL4" s="59"/>
      <c r="AM4" s="59"/>
      <c r="AN4" s="59"/>
      <c r="AO4" s="59"/>
      <c r="AP4" s="59"/>
      <c r="AQ4" s="59"/>
      <c r="AR4" s="59"/>
      <c r="AS4" s="59"/>
      <c r="AT4" s="59"/>
      <c r="AU4" s="59"/>
    </row>
    <row r="5" spans="1:48" s="15" customFormat="1" ht="8.25" customHeight="1" x14ac:dyDescent="0.25">
      <c r="A5" s="100"/>
      <c r="B5" s="89"/>
      <c r="C5" s="89"/>
      <c r="D5" s="89"/>
    </row>
    <row r="6" spans="1:48" s="15" customFormat="1" ht="15" x14ac:dyDescent="0.25">
      <c r="A6" s="100" t="s">
        <v>159</v>
      </c>
      <c r="B6" s="325" t="str">
        <f>Vertragsdaten!B8</f>
        <v>070017/000025</v>
      </c>
      <c r="C6" s="325"/>
      <c r="D6" s="325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83"/>
      <c r="AU6" s="83"/>
    </row>
    <row r="7" spans="1:48" s="15" customFormat="1" ht="15" customHeight="1" x14ac:dyDescent="0.25">
      <c r="A7" s="100"/>
      <c r="AT7" s="64"/>
      <c r="AU7" s="64"/>
    </row>
    <row r="8" spans="1:48" s="8" customFormat="1" ht="15" x14ac:dyDescent="0.25">
      <c r="A8" s="100" t="s">
        <v>160</v>
      </c>
      <c r="B8" s="328">
        <v>44317</v>
      </c>
      <c r="C8" s="329"/>
      <c r="D8" s="32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83"/>
      <c r="AU8" s="83"/>
    </row>
    <row r="9" spans="1:48" x14ac:dyDescent="0.2">
      <c r="A9" s="65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</row>
    <row r="10" spans="1:48" s="128" customFormat="1" ht="27.75" customHeight="1" x14ac:dyDescent="0.2">
      <c r="A10" s="127"/>
      <c r="F10" s="326" t="s">
        <v>284</v>
      </c>
      <c r="G10" s="330"/>
      <c r="H10" s="326" t="s">
        <v>276</v>
      </c>
      <c r="I10" s="330"/>
      <c r="J10" s="326" t="s">
        <v>277</v>
      </c>
      <c r="K10" s="330"/>
      <c r="L10" s="326" t="s">
        <v>313</v>
      </c>
      <c r="M10" s="330"/>
      <c r="N10" s="326" t="s">
        <v>382</v>
      </c>
      <c r="O10" s="330"/>
      <c r="P10" s="326" t="s">
        <v>404</v>
      </c>
      <c r="Q10" s="330"/>
      <c r="R10" s="326" t="s">
        <v>274</v>
      </c>
      <c r="S10" s="331"/>
      <c r="T10" s="326" t="s">
        <v>279</v>
      </c>
      <c r="U10" s="330"/>
      <c r="V10" s="326" t="s">
        <v>314</v>
      </c>
      <c r="W10" s="330"/>
      <c r="X10" s="326" t="s">
        <v>383</v>
      </c>
      <c r="Y10" s="330"/>
      <c r="Z10" s="326" t="s">
        <v>403</v>
      </c>
      <c r="AA10" s="330"/>
      <c r="AB10" s="326" t="s">
        <v>275</v>
      </c>
      <c r="AC10" s="330"/>
      <c r="AD10" s="326" t="s">
        <v>278</v>
      </c>
      <c r="AE10" s="330"/>
      <c r="AF10" s="326" t="s">
        <v>311</v>
      </c>
      <c r="AG10" s="330"/>
      <c r="AH10" s="326" t="s">
        <v>401</v>
      </c>
      <c r="AI10" s="330"/>
      <c r="AJ10" s="326" t="s">
        <v>402</v>
      </c>
      <c r="AK10" s="330"/>
      <c r="AL10" s="326" t="s">
        <v>199</v>
      </c>
      <c r="AM10" s="331"/>
      <c r="AN10" s="326" t="s">
        <v>200</v>
      </c>
      <c r="AO10" s="327"/>
      <c r="AP10" s="326" t="s">
        <v>201</v>
      </c>
      <c r="AQ10" s="327"/>
      <c r="AR10" s="332" t="s">
        <v>305</v>
      </c>
      <c r="AS10" s="333"/>
      <c r="AT10" s="131"/>
      <c r="AU10" s="133" t="s">
        <v>280</v>
      </c>
      <c r="AV10" s="292" t="s">
        <v>281</v>
      </c>
    </row>
    <row r="11" spans="1:48" ht="3.75" hidden="1" customHeight="1" x14ac:dyDescent="0.2">
      <c r="C11" s="4" t="str">
        <f>VLOOKUP(C12,'MA-Liste'!A192:B198,2,FALSE)</f>
        <v>$K:$K</v>
      </c>
      <c r="D11">
        <f>VLOOKUP(D12,Vertragsdaten!A37:B42,2,FALSE)</f>
        <v>2</v>
      </c>
      <c r="E11"/>
      <c r="F11"/>
      <c r="G11"/>
      <c r="H11" s="70"/>
      <c r="I11" s="71"/>
      <c r="J11" s="65"/>
      <c r="K11" s="65"/>
      <c r="L11" s="65"/>
      <c r="M11" s="65"/>
      <c r="N11" s="65"/>
      <c r="O11" s="65"/>
      <c r="P11" s="65"/>
      <c r="Q11" s="65"/>
      <c r="R11" s="70"/>
      <c r="S11" s="71"/>
      <c r="T11" s="65"/>
      <c r="U11" s="65"/>
      <c r="V11" s="65"/>
      <c r="W11" s="65"/>
      <c r="X11" s="65"/>
      <c r="Y11" s="65"/>
      <c r="Z11" s="65"/>
      <c r="AA11" s="65"/>
      <c r="AB11" s="70"/>
      <c r="AC11" s="71"/>
      <c r="AD11" s="65"/>
      <c r="AE11" s="65"/>
      <c r="AF11" s="65"/>
      <c r="AG11" s="65"/>
      <c r="AH11" s="65"/>
      <c r="AI11" s="65"/>
      <c r="AJ11" s="65"/>
      <c r="AK11" s="65"/>
      <c r="AL11" s="70"/>
      <c r="AM11" s="71"/>
      <c r="AN11" s="70"/>
      <c r="AO11" s="71"/>
      <c r="AP11" s="70"/>
      <c r="AQ11" s="71"/>
      <c r="AR11" s="65"/>
      <c r="AS11" s="65"/>
      <c r="AT11"/>
      <c r="AU11" s="1"/>
      <c r="AV11" s="134"/>
    </row>
    <row r="12" spans="1:48" s="1" customFormat="1" ht="31.5" customHeight="1" x14ac:dyDescent="0.2">
      <c r="A12" s="44" t="s">
        <v>23</v>
      </c>
      <c r="B12" s="45" t="s">
        <v>18</v>
      </c>
      <c r="C12" s="87" t="str">
        <f>'MA-Liste'!K7</f>
        <v>Kategorie</v>
      </c>
      <c r="D12" s="88" t="s">
        <v>157</v>
      </c>
      <c r="E12" s="60" t="s">
        <v>152</v>
      </c>
      <c r="F12" s="60" t="s">
        <v>22</v>
      </c>
      <c r="G12" s="60" t="s">
        <v>156</v>
      </c>
      <c r="H12" s="72" t="s">
        <v>22</v>
      </c>
      <c r="I12" s="46" t="s">
        <v>156</v>
      </c>
      <c r="J12" s="112" t="s">
        <v>22</v>
      </c>
      <c r="K12" s="112" t="s">
        <v>156</v>
      </c>
      <c r="L12" s="112" t="s">
        <v>22</v>
      </c>
      <c r="M12" s="112" t="s">
        <v>156</v>
      </c>
      <c r="N12" s="112" t="s">
        <v>22</v>
      </c>
      <c r="O12" s="112" t="s">
        <v>156</v>
      </c>
      <c r="P12" s="112" t="s">
        <v>22</v>
      </c>
      <c r="Q12" s="112" t="s">
        <v>156</v>
      </c>
      <c r="R12" s="72" t="s">
        <v>22</v>
      </c>
      <c r="S12" s="46" t="s">
        <v>156</v>
      </c>
      <c r="T12" s="112" t="s">
        <v>22</v>
      </c>
      <c r="U12" s="112" t="s">
        <v>156</v>
      </c>
      <c r="V12" s="112" t="s">
        <v>22</v>
      </c>
      <c r="W12" s="112" t="s">
        <v>156</v>
      </c>
      <c r="X12" s="112" t="s">
        <v>22</v>
      </c>
      <c r="Y12" s="112" t="s">
        <v>156</v>
      </c>
      <c r="Z12" s="112" t="s">
        <v>22</v>
      </c>
      <c r="AA12" s="112" t="s">
        <v>156</v>
      </c>
      <c r="AB12" s="72" t="s">
        <v>22</v>
      </c>
      <c r="AC12" s="46" t="s">
        <v>156</v>
      </c>
      <c r="AD12" s="112" t="s">
        <v>22</v>
      </c>
      <c r="AE12" s="112" t="s">
        <v>156</v>
      </c>
      <c r="AF12" s="112" t="s">
        <v>22</v>
      </c>
      <c r="AG12" s="112" t="s">
        <v>156</v>
      </c>
      <c r="AH12" s="112" t="s">
        <v>22</v>
      </c>
      <c r="AI12" s="112" t="s">
        <v>156</v>
      </c>
      <c r="AJ12" s="112" t="s">
        <v>22</v>
      </c>
      <c r="AK12" s="112" t="s">
        <v>156</v>
      </c>
      <c r="AL12" s="81" t="s">
        <v>22</v>
      </c>
      <c r="AM12" s="13" t="s">
        <v>156</v>
      </c>
      <c r="AN12" s="81" t="s">
        <v>22</v>
      </c>
      <c r="AO12" s="13" t="s">
        <v>156</v>
      </c>
      <c r="AP12" s="81" t="s">
        <v>22</v>
      </c>
      <c r="AQ12" s="13" t="s">
        <v>156</v>
      </c>
      <c r="AR12" s="183" t="s">
        <v>22</v>
      </c>
      <c r="AS12" s="183" t="s">
        <v>156</v>
      </c>
      <c r="AT12" s="130" t="s">
        <v>153</v>
      </c>
      <c r="AU12" s="132" t="s">
        <v>285</v>
      </c>
      <c r="AV12" s="135"/>
    </row>
    <row r="13" spans="1:48" ht="15" customHeight="1" x14ac:dyDescent="0.2">
      <c r="A13" s="90" t="s">
        <v>145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71" ca="1" si="0">IF(OR($C13="",$C13=0),"",VLOOKUP($C13,Ansätze,$D$11,FALSE))</f>
        <v>140</v>
      </c>
      <c r="E13" s="20">
        <f t="shared" ref="E13:E17" si="1">SUM(F13++H13+J13+L13+R13+T13+V13+AB13+AD13+AF13+AL13+AN13+AP13+N13+X13+AH13+AR13)</f>
        <v>0</v>
      </c>
      <c r="F13" s="73"/>
      <c r="G13" s="74">
        <f ca="1">IF(D13="",0,D13*F13)</f>
        <v>0</v>
      </c>
      <c r="H13" s="73"/>
      <c r="I13" s="74">
        <f t="shared" ref="I13:I84" ca="1" si="2">IF(D13="",0,D13*H13)</f>
        <v>0</v>
      </c>
      <c r="J13" s="73"/>
      <c r="K13" s="113">
        <f ca="1">IF($D13="",0,$D13*J13)</f>
        <v>0</v>
      </c>
      <c r="L13" s="73"/>
      <c r="M13" s="113">
        <f ca="1">IF($D13="",0,$D13*L13)</f>
        <v>0</v>
      </c>
      <c r="N13" s="73"/>
      <c r="O13" s="113">
        <f ca="1">IF($D13="",0,$D13*N13)</f>
        <v>0</v>
      </c>
      <c r="P13" s="73"/>
      <c r="Q13" s="113">
        <f ca="1">IF($D13="",0,$D13*P13)</f>
        <v>0</v>
      </c>
      <c r="R13" s="73"/>
      <c r="S13" s="74">
        <f ca="1">IF($D13="",0,$D13*R13)</f>
        <v>0</v>
      </c>
      <c r="T13" s="73"/>
      <c r="U13" s="113">
        <f t="shared" ref="U13:U82" ca="1" si="3">IF($D13="",0,$D13*T13)</f>
        <v>0</v>
      </c>
      <c r="V13" s="73"/>
      <c r="W13" s="113">
        <f t="shared" ref="W13:W84" ca="1" si="4">IF($D13="",0,$D13*V13)</f>
        <v>0</v>
      </c>
      <c r="X13" s="73"/>
      <c r="Y13" s="113">
        <f t="shared" ref="Y13:Y84" ca="1" si="5">IF($D13="",0,$D13*X13)</f>
        <v>0</v>
      </c>
      <c r="Z13" s="73"/>
      <c r="AA13" s="113">
        <f t="shared" ref="AA13:AA84" ca="1" si="6">IF($D13="",0,$D13*Z13)</f>
        <v>0</v>
      </c>
      <c r="AB13" s="101"/>
      <c r="AC13" s="74">
        <f t="shared" ref="AC13:AC82" ca="1" si="7">IF($D13="",0,$D13*AB13)</f>
        <v>0</v>
      </c>
      <c r="AD13" s="73"/>
      <c r="AE13" s="113">
        <f ca="1">IF($D13="",0,$D13*AD13)</f>
        <v>0</v>
      </c>
      <c r="AF13" s="73"/>
      <c r="AG13" s="113">
        <f ca="1">IF($D13="",0,$D13*AF13)</f>
        <v>0</v>
      </c>
      <c r="AH13" s="73"/>
      <c r="AI13" s="113">
        <f ca="1">IF($D13="",0,$D13*AH13)</f>
        <v>0</v>
      </c>
      <c r="AJ13" s="73"/>
      <c r="AK13" s="113">
        <f ca="1">IF($D13="",0,$D13*AJ13)</f>
        <v>0</v>
      </c>
      <c r="AL13" s="73"/>
      <c r="AM13" s="74">
        <f t="shared" ref="AM13:AM45" ca="1" si="8">IF(D13="",0,D13*AL13)</f>
        <v>0</v>
      </c>
      <c r="AN13" s="73"/>
      <c r="AO13" s="74">
        <f t="shared" ref="AO13:AO45" ca="1" si="9">IF(D13="",0,D13*AN13)</f>
        <v>0</v>
      </c>
      <c r="AP13" s="73"/>
      <c r="AQ13" s="74">
        <f t="shared" ref="AQ13:AQ84" ca="1" si="10">IF(D13="",0,D13*AP13)</f>
        <v>0</v>
      </c>
      <c r="AR13" s="73"/>
      <c r="AS13" s="74">
        <f ca="1">IF(D13="",0,D13*AR13)</f>
        <v>0</v>
      </c>
      <c r="AT13" s="82">
        <f t="shared" ref="AT13:AT84" ca="1" si="11">IF(D13="",0,D13*E13)</f>
        <v>0</v>
      </c>
      <c r="AU13" s="74"/>
      <c r="AV13" s="138">
        <f ca="1">SUM(AT13+AU13)</f>
        <v>0</v>
      </c>
    </row>
    <row r="14" spans="1:48" ht="15" customHeight="1" x14ac:dyDescent="0.2">
      <c r="A14" s="90" t="s">
        <v>162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si="1"/>
        <v>0</v>
      </c>
      <c r="F14" s="73"/>
      <c r="G14" s="74">
        <f ca="1">IF(D14="",0,D14*F14)</f>
        <v>0</v>
      </c>
      <c r="H14" s="73"/>
      <c r="I14" s="74">
        <f t="shared" ca="1" si="2"/>
        <v>0</v>
      </c>
      <c r="J14" s="73"/>
      <c r="K14" s="113">
        <f t="shared" ref="K14:K85" ca="1" si="12">IF($D14="",0,$D14*J14)</f>
        <v>0</v>
      </c>
      <c r="L14" s="73"/>
      <c r="M14" s="113">
        <f t="shared" ref="M14:M85" ca="1" si="13">IF($D14="",0,$D14*L14)</f>
        <v>0</v>
      </c>
      <c r="N14" s="73"/>
      <c r="O14" s="113">
        <f t="shared" ref="O14:O85" ca="1" si="14">IF($D14="",0,$D14*N14)</f>
        <v>0</v>
      </c>
      <c r="P14" s="73"/>
      <c r="Q14" s="113">
        <f t="shared" ref="Q14:Q85" ca="1" si="15">IF($D14="",0,$D14*P14)</f>
        <v>0</v>
      </c>
      <c r="R14" s="73"/>
      <c r="S14" s="74">
        <f t="shared" ref="S14:S85" ca="1" si="16">IF($D14="",0,$D14*R14)</f>
        <v>0</v>
      </c>
      <c r="T14" s="73"/>
      <c r="U14" s="113">
        <f t="shared" ca="1" si="3"/>
        <v>0</v>
      </c>
      <c r="V14" s="73"/>
      <c r="W14" s="113">
        <f t="shared" ca="1" si="4"/>
        <v>0</v>
      </c>
      <c r="X14" s="73"/>
      <c r="Y14" s="113">
        <f t="shared" ca="1" si="5"/>
        <v>0</v>
      </c>
      <c r="Z14" s="73"/>
      <c r="AA14" s="113">
        <f t="shared" ca="1" si="6"/>
        <v>0</v>
      </c>
      <c r="AB14" s="101"/>
      <c r="AC14" s="74">
        <f t="shared" ca="1" si="7"/>
        <v>0</v>
      </c>
      <c r="AD14" s="73"/>
      <c r="AE14" s="113">
        <f t="shared" ref="AE14:AE84" ca="1" si="17">IF($D14="",0,$D14*AD14)</f>
        <v>0</v>
      </c>
      <c r="AF14" s="73"/>
      <c r="AG14" s="113">
        <f t="shared" ref="AG14:AG84" ca="1" si="18">IF($D14="",0,$D14*AF14)</f>
        <v>0</v>
      </c>
      <c r="AH14" s="73"/>
      <c r="AI14" s="113">
        <f t="shared" ref="AI14:AI52" ca="1" si="19">IF($D14="",0,$D14*AH14)</f>
        <v>0</v>
      </c>
      <c r="AJ14" s="73"/>
      <c r="AK14" s="113">
        <f t="shared" ref="AK14:AK52" ca="1" si="20">IF($D14="",0,$D14*AJ14)</f>
        <v>0</v>
      </c>
      <c r="AL14" s="73"/>
      <c r="AM14" s="74">
        <f t="shared" ca="1" si="8"/>
        <v>0</v>
      </c>
      <c r="AN14" s="73"/>
      <c r="AO14" s="74">
        <f t="shared" ca="1" si="9"/>
        <v>0</v>
      </c>
      <c r="AP14" s="73"/>
      <c r="AQ14" s="74">
        <f t="shared" ca="1" si="10"/>
        <v>0</v>
      </c>
      <c r="AR14" s="73"/>
      <c r="AS14" s="74">
        <f t="shared" ref="AS14:AS85" ca="1" si="21">IF(D14="",0,D14*AR14)</f>
        <v>0</v>
      </c>
      <c r="AT14" s="82">
        <f t="shared" ca="1" si="11"/>
        <v>0</v>
      </c>
      <c r="AU14" s="74"/>
      <c r="AV14" s="139">
        <f t="shared" ref="AV14:AV85" ca="1" si="22">SUM(AT14+AU14)</f>
        <v>0</v>
      </c>
    </row>
    <row r="15" spans="1:48" ht="15" customHeight="1" x14ac:dyDescent="0.2">
      <c r="A15" s="90" t="s">
        <v>146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1"/>
        <v>0</v>
      </c>
      <c r="F15" s="73"/>
      <c r="G15" s="74">
        <f t="shared" ref="G15:G86" ca="1" si="23">IF(D15="",0,D15*F15)</f>
        <v>0</v>
      </c>
      <c r="H15" s="73"/>
      <c r="I15" s="74">
        <f t="shared" ca="1" si="2"/>
        <v>0</v>
      </c>
      <c r="J15" s="73"/>
      <c r="K15" s="113">
        <f t="shared" ca="1" si="12"/>
        <v>0</v>
      </c>
      <c r="L15" s="73"/>
      <c r="M15" s="113">
        <f t="shared" ca="1" si="13"/>
        <v>0</v>
      </c>
      <c r="N15" s="73"/>
      <c r="O15" s="113">
        <f t="shared" ca="1" si="14"/>
        <v>0</v>
      </c>
      <c r="P15" s="73"/>
      <c r="Q15" s="113">
        <f t="shared" ca="1" si="15"/>
        <v>0</v>
      </c>
      <c r="R15" s="73"/>
      <c r="S15" s="74">
        <f t="shared" ca="1" si="16"/>
        <v>0</v>
      </c>
      <c r="T15" s="73"/>
      <c r="U15" s="113">
        <f t="shared" ca="1" si="3"/>
        <v>0</v>
      </c>
      <c r="V15" s="73"/>
      <c r="W15" s="113">
        <f t="shared" ca="1" si="4"/>
        <v>0</v>
      </c>
      <c r="X15" s="73"/>
      <c r="Y15" s="113">
        <f t="shared" ca="1" si="5"/>
        <v>0</v>
      </c>
      <c r="Z15" s="73"/>
      <c r="AA15" s="113">
        <f t="shared" ca="1" si="6"/>
        <v>0</v>
      </c>
      <c r="AB15" s="101"/>
      <c r="AC15" s="74">
        <f t="shared" ca="1" si="7"/>
        <v>0</v>
      </c>
      <c r="AD15" s="73"/>
      <c r="AE15" s="113">
        <f t="shared" ca="1" si="17"/>
        <v>0</v>
      </c>
      <c r="AF15" s="73"/>
      <c r="AG15" s="113">
        <f t="shared" ca="1" si="18"/>
        <v>0</v>
      </c>
      <c r="AH15" s="73"/>
      <c r="AI15" s="113">
        <f t="shared" ca="1" si="19"/>
        <v>0</v>
      </c>
      <c r="AJ15" s="73"/>
      <c r="AK15" s="113">
        <f t="shared" ca="1" si="20"/>
        <v>0</v>
      </c>
      <c r="AL15" s="73"/>
      <c r="AM15" s="74">
        <f t="shared" ca="1" si="8"/>
        <v>0</v>
      </c>
      <c r="AN15" s="73"/>
      <c r="AO15" s="74">
        <f t="shared" ca="1" si="9"/>
        <v>0</v>
      </c>
      <c r="AP15" s="73"/>
      <c r="AQ15" s="74">
        <f t="shared" ca="1" si="10"/>
        <v>0</v>
      </c>
      <c r="AR15" s="73"/>
      <c r="AS15" s="74">
        <f t="shared" ca="1" si="21"/>
        <v>0</v>
      </c>
      <c r="AT15" s="82">
        <f t="shared" ca="1" si="11"/>
        <v>0</v>
      </c>
      <c r="AU15" s="74"/>
      <c r="AV15" s="139">
        <f t="shared" ca="1" si="22"/>
        <v>0</v>
      </c>
    </row>
    <row r="16" spans="1:48" ht="15" customHeight="1" x14ac:dyDescent="0.2">
      <c r="A16" s="90" t="s">
        <v>149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1"/>
        <v>0</v>
      </c>
      <c r="F16" s="73"/>
      <c r="G16" s="74">
        <f t="shared" ca="1" si="23"/>
        <v>0</v>
      </c>
      <c r="H16" s="73"/>
      <c r="I16" s="74">
        <f t="shared" ca="1" si="2"/>
        <v>0</v>
      </c>
      <c r="J16" s="73"/>
      <c r="K16" s="113">
        <f t="shared" ca="1" si="12"/>
        <v>0</v>
      </c>
      <c r="L16" s="73"/>
      <c r="M16" s="113">
        <f t="shared" ca="1" si="13"/>
        <v>0</v>
      </c>
      <c r="N16" s="73"/>
      <c r="O16" s="113">
        <f t="shared" ca="1" si="14"/>
        <v>0</v>
      </c>
      <c r="P16" s="73"/>
      <c r="Q16" s="113">
        <f t="shared" ca="1" si="15"/>
        <v>0</v>
      </c>
      <c r="R16" s="73"/>
      <c r="S16" s="74">
        <f t="shared" ca="1" si="16"/>
        <v>0</v>
      </c>
      <c r="T16" s="73"/>
      <c r="U16" s="113">
        <f t="shared" ca="1" si="3"/>
        <v>0</v>
      </c>
      <c r="V16" s="73"/>
      <c r="W16" s="113">
        <f t="shared" ca="1" si="4"/>
        <v>0</v>
      </c>
      <c r="X16" s="73"/>
      <c r="Y16" s="113">
        <f t="shared" ca="1" si="5"/>
        <v>0</v>
      </c>
      <c r="Z16" s="73"/>
      <c r="AA16" s="113">
        <f t="shared" ca="1" si="6"/>
        <v>0</v>
      </c>
      <c r="AB16" s="101"/>
      <c r="AC16" s="74">
        <f t="shared" ca="1" si="7"/>
        <v>0</v>
      </c>
      <c r="AD16" s="73"/>
      <c r="AE16" s="113">
        <f t="shared" ca="1" si="17"/>
        <v>0</v>
      </c>
      <c r="AF16" s="101"/>
      <c r="AG16" s="113">
        <f t="shared" ca="1" si="18"/>
        <v>0</v>
      </c>
      <c r="AH16" s="101"/>
      <c r="AI16" s="113">
        <f t="shared" ca="1" si="19"/>
        <v>0</v>
      </c>
      <c r="AJ16" s="101"/>
      <c r="AK16" s="113">
        <f t="shared" ca="1" si="20"/>
        <v>0</v>
      </c>
      <c r="AL16" s="73"/>
      <c r="AM16" s="74">
        <f t="shared" ca="1" si="8"/>
        <v>0</v>
      </c>
      <c r="AN16" s="73"/>
      <c r="AO16" s="74">
        <f t="shared" ca="1" si="9"/>
        <v>0</v>
      </c>
      <c r="AP16" s="73"/>
      <c r="AQ16" s="74">
        <f t="shared" ca="1" si="10"/>
        <v>0</v>
      </c>
      <c r="AR16" s="73"/>
      <c r="AS16" s="74">
        <f t="shared" ca="1" si="21"/>
        <v>0</v>
      </c>
      <c r="AT16" s="82">
        <f t="shared" ca="1" si="11"/>
        <v>0</v>
      </c>
      <c r="AU16" s="74"/>
      <c r="AV16" s="139">
        <f t="shared" ca="1" si="22"/>
        <v>0</v>
      </c>
    </row>
    <row r="17" spans="1:48" ht="15" customHeight="1" x14ac:dyDescent="0.2">
      <c r="A17" s="90" t="s">
        <v>236</v>
      </c>
      <c r="B17" t="s">
        <v>65</v>
      </c>
      <c r="C17" s="4" t="s">
        <v>4</v>
      </c>
      <c r="D17" s="19">
        <f t="shared" si="0"/>
        <v>140</v>
      </c>
      <c r="E17" s="20">
        <f t="shared" si="1"/>
        <v>0</v>
      </c>
      <c r="F17" s="73"/>
      <c r="G17" s="74">
        <f t="shared" si="23"/>
        <v>0</v>
      </c>
      <c r="H17" s="73"/>
      <c r="I17" s="74">
        <f t="shared" si="2"/>
        <v>0</v>
      </c>
      <c r="J17" s="73"/>
      <c r="K17" s="113">
        <f t="shared" si="12"/>
        <v>0</v>
      </c>
      <c r="L17" s="73"/>
      <c r="M17" s="113">
        <f t="shared" si="13"/>
        <v>0</v>
      </c>
      <c r="N17" s="73"/>
      <c r="O17" s="113">
        <f t="shared" si="14"/>
        <v>0</v>
      </c>
      <c r="P17" s="73"/>
      <c r="Q17" s="113">
        <f t="shared" si="15"/>
        <v>0</v>
      </c>
      <c r="R17" s="73"/>
      <c r="S17" s="74">
        <f t="shared" si="16"/>
        <v>0</v>
      </c>
      <c r="T17" s="73"/>
      <c r="U17" s="113">
        <f t="shared" si="3"/>
        <v>0</v>
      </c>
      <c r="V17" s="73"/>
      <c r="W17" s="113">
        <f t="shared" si="4"/>
        <v>0</v>
      </c>
      <c r="X17" s="73"/>
      <c r="Y17" s="113">
        <f t="shared" si="5"/>
        <v>0</v>
      </c>
      <c r="Z17" s="73"/>
      <c r="AA17" s="113">
        <f t="shared" si="6"/>
        <v>0</v>
      </c>
      <c r="AB17" s="101"/>
      <c r="AC17" s="74">
        <f t="shared" si="7"/>
        <v>0</v>
      </c>
      <c r="AD17" s="73"/>
      <c r="AE17" s="113">
        <f t="shared" si="17"/>
        <v>0</v>
      </c>
      <c r="AF17" s="101"/>
      <c r="AG17" s="113">
        <f t="shared" si="18"/>
        <v>0</v>
      </c>
      <c r="AH17" s="101"/>
      <c r="AI17" s="113">
        <f t="shared" si="19"/>
        <v>0</v>
      </c>
      <c r="AJ17" s="101"/>
      <c r="AK17" s="113">
        <f t="shared" si="20"/>
        <v>0</v>
      </c>
      <c r="AL17" s="73"/>
      <c r="AM17" s="74">
        <f t="shared" si="8"/>
        <v>0</v>
      </c>
      <c r="AN17" s="73"/>
      <c r="AO17" s="74">
        <f t="shared" si="9"/>
        <v>0</v>
      </c>
      <c r="AP17" s="73"/>
      <c r="AQ17" s="74">
        <f t="shared" si="10"/>
        <v>0</v>
      </c>
      <c r="AR17" s="73"/>
      <c r="AS17" s="74">
        <f t="shared" si="21"/>
        <v>0</v>
      </c>
      <c r="AT17" s="82">
        <f t="shared" si="11"/>
        <v>0</v>
      </c>
      <c r="AU17" s="74"/>
      <c r="AV17" s="139">
        <f t="shared" si="22"/>
        <v>0</v>
      </c>
    </row>
    <row r="18" spans="1:48" ht="15" customHeight="1" x14ac:dyDescent="0.2">
      <c r="A18" s="90" t="s">
        <v>151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>SUM(F18++H18+J18+L18+R18+T18+V18+AB18+AD18+AF18+AL18+AN18+AP18+N18+X18+AH18+AR18)</f>
        <v>0</v>
      </c>
      <c r="F18" s="101"/>
      <c r="G18" s="74">
        <f t="shared" ca="1" si="23"/>
        <v>0</v>
      </c>
      <c r="H18" s="73"/>
      <c r="I18" s="74">
        <f t="shared" ca="1" si="2"/>
        <v>0</v>
      </c>
      <c r="J18" s="73"/>
      <c r="K18" s="113">
        <f t="shared" ca="1" si="12"/>
        <v>0</v>
      </c>
      <c r="L18" s="73"/>
      <c r="M18" s="113">
        <f t="shared" ca="1" si="13"/>
        <v>0</v>
      </c>
      <c r="N18" s="73"/>
      <c r="O18" s="113">
        <f t="shared" ca="1" si="14"/>
        <v>0</v>
      </c>
      <c r="P18" s="73"/>
      <c r="Q18" s="113">
        <f t="shared" ca="1" si="15"/>
        <v>0</v>
      </c>
      <c r="R18" s="73"/>
      <c r="S18" s="74">
        <f t="shared" ca="1" si="16"/>
        <v>0</v>
      </c>
      <c r="T18" s="73"/>
      <c r="U18" s="113">
        <f t="shared" ca="1" si="3"/>
        <v>0</v>
      </c>
      <c r="V18" s="73"/>
      <c r="W18" s="113">
        <f t="shared" ca="1" si="4"/>
        <v>0</v>
      </c>
      <c r="X18" s="73"/>
      <c r="Y18" s="113">
        <f t="shared" ca="1" si="5"/>
        <v>0</v>
      </c>
      <c r="Z18" s="73">
        <v>27.25</v>
      </c>
      <c r="AA18" s="113">
        <f t="shared" ca="1" si="6"/>
        <v>3815</v>
      </c>
      <c r="AB18" s="101"/>
      <c r="AC18" s="74">
        <f t="shared" ca="1" si="7"/>
        <v>0</v>
      </c>
      <c r="AD18" s="73"/>
      <c r="AE18" s="113">
        <f t="shared" ca="1" si="17"/>
        <v>0</v>
      </c>
      <c r="AF18" s="101"/>
      <c r="AG18" s="113">
        <f t="shared" ca="1" si="18"/>
        <v>0</v>
      </c>
      <c r="AH18" s="101"/>
      <c r="AI18" s="113">
        <f t="shared" ca="1" si="19"/>
        <v>0</v>
      </c>
      <c r="AJ18" s="101"/>
      <c r="AK18" s="113">
        <f t="shared" ca="1" si="20"/>
        <v>0</v>
      </c>
      <c r="AL18" s="73"/>
      <c r="AM18" s="74">
        <f t="shared" ca="1" si="8"/>
        <v>0</v>
      </c>
      <c r="AN18" s="73"/>
      <c r="AO18" s="74">
        <f t="shared" ca="1" si="9"/>
        <v>0</v>
      </c>
      <c r="AP18" s="73"/>
      <c r="AQ18" s="74">
        <f t="shared" ca="1" si="10"/>
        <v>0</v>
      </c>
      <c r="AR18" s="73"/>
      <c r="AS18" s="74">
        <f t="shared" ca="1" si="21"/>
        <v>0</v>
      </c>
      <c r="AT18" s="82">
        <f t="shared" ca="1" si="11"/>
        <v>0</v>
      </c>
      <c r="AU18" s="74"/>
      <c r="AV18" s="139">
        <f t="shared" ca="1" si="22"/>
        <v>0</v>
      </c>
    </row>
    <row r="19" spans="1:48" ht="15" customHeight="1" x14ac:dyDescent="0.2">
      <c r="A19" s="90" t="s">
        <v>369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ref="E19:E83" si="24">SUM(F19++H19+J19+L19+R19+T19+V19+AB19+AD19+AF19+AL19+AN19+AP19+N19+X19+AH19+AR19)</f>
        <v>0</v>
      </c>
      <c r="F19" s="73"/>
      <c r="G19" s="74">
        <f t="shared" ca="1" si="23"/>
        <v>0</v>
      </c>
      <c r="H19" s="73"/>
      <c r="I19" s="74">
        <f t="shared" ca="1" si="2"/>
        <v>0</v>
      </c>
      <c r="J19" s="73"/>
      <c r="K19" s="113">
        <f t="shared" ca="1" si="12"/>
        <v>0</v>
      </c>
      <c r="L19" s="73"/>
      <c r="M19" s="113">
        <f t="shared" ca="1" si="13"/>
        <v>0</v>
      </c>
      <c r="N19" s="73"/>
      <c r="O19" s="113">
        <f t="shared" ca="1" si="14"/>
        <v>0</v>
      </c>
      <c r="P19" s="73"/>
      <c r="Q19" s="113">
        <f t="shared" ca="1" si="15"/>
        <v>0</v>
      </c>
      <c r="R19" s="73"/>
      <c r="S19" s="74">
        <f t="shared" ca="1" si="16"/>
        <v>0</v>
      </c>
      <c r="T19" s="73"/>
      <c r="U19" s="113">
        <f t="shared" ca="1" si="3"/>
        <v>0</v>
      </c>
      <c r="V19" s="73"/>
      <c r="W19" s="113">
        <f t="shared" ca="1" si="4"/>
        <v>0</v>
      </c>
      <c r="X19" s="73"/>
      <c r="Y19" s="113">
        <f t="shared" ca="1" si="5"/>
        <v>0</v>
      </c>
      <c r="Z19" s="73"/>
      <c r="AA19" s="113">
        <f t="shared" ca="1" si="6"/>
        <v>0</v>
      </c>
      <c r="AB19" s="101"/>
      <c r="AC19" s="74">
        <f t="shared" ca="1" si="7"/>
        <v>0</v>
      </c>
      <c r="AD19" s="73"/>
      <c r="AE19" s="113">
        <f t="shared" ca="1" si="17"/>
        <v>0</v>
      </c>
      <c r="AF19" s="101"/>
      <c r="AG19" s="113">
        <f t="shared" ca="1" si="18"/>
        <v>0</v>
      </c>
      <c r="AH19" s="101"/>
      <c r="AI19" s="113">
        <f t="shared" ca="1" si="19"/>
        <v>0</v>
      </c>
      <c r="AJ19" s="101"/>
      <c r="AK19" s="113">
        <f t="shared" ca="1" si="20"/>
        <v>0</v>
      </c>
      <c r="AL19" s="73"/>
      <c r="AM19" s="74">
        <f t="shared" ca="1" si="8"/>
        <v>0</v>
      </c>
      <c r="AN19" s="73"/>
      <c r="AO19" s="74">
        <f t="shared" ca="1" si="9"/>
        <v>0</v>
      </c>
      <c r="AP19" s="73"/>
      <c r="AQ19" s="74">
        <f t="shared" ca="1" si="10"/>
        <v>0</v>
      </c>
      <c r="AR19" s="73"/>
      <c r="AS19" s="74">
        <f t="shared" ca="1" si="21"/>
        <v>0</v>
      </c>
      <c r="AT19" s="82">
        <f t="shared" ca="1" si="11"/>
        <v>0</v>
      </c>
      <c r="AU19" s="74"/>
      <c r="AV19" s="139">
        <f t="shared" ca="1" si="22"/>
        <v>0</v>
      </c>
    </row>
    <row r="20" spans="1:48" ht="15" customHeight="1" x14ac:dyDescent="0.2">
      <c r="A20" s="90" t="s">
        <v>164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24"/>
        <v>0</v>
      </c>
      <c r="F20" s="73"/>
      <c r="G20" s="74">
        <f t="shared" ca="1" si="23"/>
        <v>0</v>
      </c>
      <c r="H20" s="73"/>
      <c r="I20" s="74">
        <f t="shared" ca="1" si="2"/>
        <v>0</v>
      </c>
      <c r="J20" s="73"/>
      <c r="K20" s="113">
        <f t="shared" ca="1" si="12"/>
        <v>0</v>
      </c>
      <c r="L20" s="73"/>
      <c r="M20" s="113">
        <f t="shared" ca="1" si="13"/>
        <v>0</v>
      </c>
      <c r="N20" s="73"/>
      <c r="O20" s="113">
        <f t="shared" ca="1" si="14"/>
        <v>0</v>
      </c>
      <c r="P20" s="73"/>
      <c r="Q20" s="113">
        <f t="shared" ca="1" si="15"/>
        <v>0</v>
      </c>
      <c r="R20" s="73"/>
      <c r="S20" s="74">
        <f t="shared" ca="1" si="16"/>
        <v>0</v>
      </c>
      <c r="T20" s="73"/>
      <c r="U20" s="113">
        <f t="shared" ca="1" si="3"/>
        <v>0</v>
      </c>
      <c r="V20" s="73"/>
      <c r="W20" s="113">
        <f t="shared" ca="1" si="4"/>
        <v>0</v>
      </c>
      <c r="X20" s="73"/>
      <c r="Y20" s="113">
        <f t="shared" ca="1" si="5"/>
        <v>0</v>
      </c>
      <c r="Z20" s="73"/>
      <c r="AA20" s="113">
        <f t="shared" ca="1" si="6"/>
        <v>0</v>
      </c>
      <c r="AB20" s="101"/>
      <c r="AC20" s="74">
        <f t="shared" ca="1" si="7"/>
        <v>0</v>
      </c>
      <c r="AD20" s="73"/>
      <c r="AE20" s="113">
        <f t="shared" ca="1" si="17"/>
        <v>0</v>
      </c>
      <c r="AF20" s="101"/>
      <c r="AG20" s="113">
        <f t="shared" ca="1" si="18"/>
        <v>0</v>
      </c>
      <c r="AH20" s="101"/>
      <c r="AI20" s="113">
        <f t="shared" ca="1" si="19"/>
        <v>0</v>
      </c>
      <c r="AJ20" s="101"/>
      <c r="AK20" s="113">
        <f t="shared" ca="1" si="20"/>
        <v>0</v>
      </c>
      <c r="AL20" s="73"/>
      <c r="AM20" s="74">
        <f t="shared" ca="1" si="8"/>
        <v>0</v>
      </c>
      <c r="AN20" s="73"/>
      <c r="AO20" s="74">
        <f t="shared" ca="1" si="9"/>
        <v>0</v>
      </c>
      <c r="AP20" s="73"/>
      <c r="AQ20" s="74">
        <f t="shared" ca="1" si="10"/>
        <v>0</v>
      </c>
      <c r="AR20" s="73"/>
      <c r="AS20" s="74">
        <f t="shared" ca="1" si="21"/>
        <v>0</v>
      </c>
      <c r="AT20" s="82">
        <f t="shared" ca="1" si="11"/>
        <v>0</v>
      </c>
      <c r="AU20" s="74"/>
      <c r="AV20" s="139">
        <f t="shared" ca="1" si="22"/>
        <v>0</v>
      </c>
    </row>
    <row r="21" spans="1:48" ht="15" customHeight="1" x14ac:dyDescent="0.2">
      <c r="A21" s="90" t="s">
        <v>168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24"/>
        <v>0</v>
      </c>
      <c r="F21" s="73"/>
      <c r="G21" s="74">
        <f t="shared" ca="1" si="23"/>
        <v>0</v>
      </c>
      <c r="H21" s="73"/>
      <c r="I21" s="74">
        <f t="shared" ca="1" si="2"/>
        <v>0</v>
      </c>
      <c r="J21" s="73"/>
      <c r="K21" s="113">
        <f t="shared" ca="1" si="12"/>
        <v>0</v>
      </c>
      <c r="L21" s="73"/>
      <c r="M21" s="113">
        <f t="shared" ca="1" si="13"/>
        <v>0</v>
      </c>
      <c r="N21" s="73"/>
      <c r="O21" s="113">
        <f t="shared" ca="1" si="14"/>
        <v>0</v>
      </c>
      <c r="P21" s="73"/>
      <c r="Q21" s="113">
        <f t="shared" ca="1" si="15"/>
        <v>0</v>
      </c>
      <c r="R21" s="73"/>
      <c r="S21" s="74">
        <f t="shared" ca="1" si="16"/>
        <v>0</v>
      </c>
      <c r="T21" s="73"/>
      <c r="U21" s="113">
        <f t="shared" ca="1" si="3"/>
        <v>0</v>
      </c>
      <c r="V21" s="73"/>
      <c r="W21" s="113">
        <f t="shared" ca="1" si="4"/>
        <v>0</v>
      </c>
      <c r="X21" s="73"/>
      <c r="Y21" s="113">
        <f t="shared" ca="1" si="5"/>
        <v>0</v>
      </c>
      <c r="Z21" s="73"/>
      <c r="AA21" s="113">
        <f t="shared" ca="1" si="6"/>
        <v>0</v>
      </c>
      <c r="AB21" s="101"/>
      <c r="AC21" s="74">
        <f t="shared" ca="1" si="7"/>
        <v>0</v>
      </c>
      <c r="AD21" s="73"/>
      <c r="AE21" s="113">
        <f t="shared" ca="1" si="17"/>
        <v>0</v>
      </c>
      <c r="AF21" s="101"/>
      <c r="AG21" s="113">
        <f t="shared" ca="1" si="18"/>
        <v>0</v>
      </c>
      <c r="AH21" s="101"/>
      <c r="AI21" s="113">
        <f t="shared" ca="1" si="19"/>
        <v>0</v>
      </c>
      <c r="AJ21" s="101"/>
      <c r="AK21" s="113">
        <f t="shared" ca="1" si="20"/>
        <v>0</v>
      </c>
      <c r="AL21" s="73"/>
      <c r="AM21" s="74">
        <f t="shared" ca="1" si="8"/>
        <v>0</v>
      </c>
      <c r="AN21" s="73"/>
      <c r="AO21" s="74">
        <f t="shared" ca="1" si="9"/>
        <v>0</v>
      </c>
      <c r="AP21" s="73"/>
      <c r="AQ21" s="74">
        <f t="shared" ca="1" si="10"/>
        <v>0</v>
      </c>
      <c r="AR21" s="73"/>
      <c r="AS21" s="74">
        <f t="shared" ca="1" si="21"/>
        <v>0</v>
      </c>
      <c r="AT21" s="82">
        <f t="shared" ca="1" si="11"/>
        <v>0</v>
      </c>
      <c r="AU21" s="74"/>
      <c r="AV21" s="139">
        <f t="shared" ca="1" si="22"/>
        <v>0</v>
      </c>
    </row>
    <row r="22" spans="1:48" ht="15" customHeight="1" x14ac:dyDescent="0.2">
      <c r="A22" s="90" t="s">
        <v>169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24"/>
        <v>0</v>
      </c>
      <c r="F22" s="73"/>
      <c r="G22" s="74">
        <f t="shared" ca="1" si="23"/>
        <v>0</v>
      </c>
      <c r="H22" s="73"/>
      <c r="I22" s="74">
        <f t="shared" ca="1" si="2"/>
        <v>0</v>
      </c>
      <c r="J22" s="73"/>
      <c r="K22" s="113">
        <f t="shared" ca="1" si="12"/>
        <v>0</v>
      </c>
      <c r="L22" s="73"/>
      <c r="M22" s="113">
        <f t="shared" ca="1" si="13"/>
        <v>0</v>
      </c>
      <c r="N22" s="73"/>
      <c r="O22" s="113">
        <f t="shared" ca="1" si="14"/>
        <v>0</v>
      </c>
      <c r="P22" s="73"/>
      <c r="Q22" s="113">
        <f t="shared" ca="1" si="15"/>
        <v>0</v>
      </c>
      <c r="R22" s="73"/>
      <c r="S22" s="74">
        <f t="shared" ca="1" si="16"/>
        <v>0</v>
      </c>
      <c r="T22" s="73"/>
      <c r="U22" s="113">
        <f t="shared" ca="1" si="3"/>
        <v>0</v>
      </c>
      <c r="V22" s="73"/>
      <c r="W22" s="113">
        <f t="shared" ca="1" si="4"/>
        <v>0</v>
      </c>
      <c r="X22" s="73"/>
      <c r="Y22" s="113">
        <f t="shared" ca="1" si="5"/>
        <v>0</v>
      </c>
      <c r="Z22" s="73"/>
      <c r="AA22" s="113">
        <f t="shared" ca="1" si="6"/>
        <v>0</v>
      </c>
      <c r="AB22" s="101"/>
      <c r="AC22" s="74">
        <f t="shared" ca="1" si="7"/>
        <v>0</v>
      </c>
      <c r="AD22" s="73"/>
      <c r="AE22" s="113">
        <f t="shared" ca="1" si="17"/>
        <v>0</v>
      </c>
      <c r="AF22" s="101"/>
      <c r="AG22" s="113">
        <f t="shared" ca="1" si="18"/>
        <v>0</v>
      </c>
      <c r="AH22" s="101"/>
      <c r="AI22" s="113">
        <f t="shared" ca="1" si="19"/>
        <v>0</v>
      </c>
      <c r="AJ22" s="101"/>
      <c r="AK22" s="113">
        <f t="shared" ca="1" si="20"/>
        <v>0</v>
      </c>
      <c r="AL22" s="73"/>
      <c r="AM22" s="74">
        <f t="shared" ca="1" si="8"/>
        <v>0</v>
      </c>
      <c r="AN22" s="73"/>
      <c r="AO22" s="74">
        <f t="shared" ca="1" si="9"/>
        <v>0</v>
      </c>
      <c r="AP22" s="73"/>
      <c r="AQ22" s="74">
        <f t="shared" ca="1" si="10"/>
        <v>0</v>
      </c>
      <c r="AR22" s="73"/>
      <c r="AS22" s="74">
        <f t="shared" ca="1" si="21"/>
        <v>0</v>
      </c>
      <c r="AT22" s="82">
        <f t="shared" ca="1" si="11"/>
        <v>0</v>
      </c>
      <c r="AU22" s="74"/>
      <c r="AV22" s="139">
        <f t="shared" ca="1" si="22"/>
        <v>0</v>
      </c>
    </row>
    <row r="23" spans="1:48" ht="15" customHeight="1" x14ac:dyDescent="0.2">
      <c r="A23" s="90" t="s">
        <v>170</v>
      </c>
      <c r="B23" t="str">
        <f>IF($A23="","",INDEX('MA-Liste'!$D:$D,MATCH($A23,'MA-Liste'!$M:$M,FALSE)))</f>
        <v>AeBo</v>
      </c>
      <c r="C23" s="4" t="str">
        <f ca="1">IF($A23="","",INDEX(INDIRECT("'MA-Liste'!"&amp;$C$11),MATCH($A23,'MA-Liste'!$M:$M,FALSE)))</f>
        <v>D</v>
      </c>
      <c r="D23" s="19">
        <f t="shared" ca="1" si="0"/>
        <v>100</v>
      </c>
      <c r="E23" s="20">
        <f t="shared" si="24"/>
        <v>0</v>
      </c>
      <c r="F23" s="73"/>
      <c r="G23" s="74">
        <f t="shared" ca="1" si="23"/>
        <v>0</v>
      </c>
      <c r="H23" s="73"/>
      <c r="I23" s="74">
        <f t="shared" ca="1" si="2"/>
        <v>0</v>
      </c>
      <c r="J23" s="73"/>
      <c r="K23" s="113">
        <f t="shared" ca="1" si="12"/>
        <v>0</v>
      </c>
      <c r="L23" s="73"/>
      <c r="M23" s="113">
        <f t="shared" ca="1" si="13"/>
        <v>0</v>
      </c>
      <c r="N23" s="73"/>
      <c r="O23" s="113">
        <f t="shared" ca="1" si="14"/>
        <v>0</v>
      </c>
      <c r="P23" s="73"/>
      <c r="Q23" s="113">
        <f t="shared" ca="1" si="15"/>
        <v>0</v>
      </c>
      <c r="R23" s="73"/>
      <c r="S23" s="74">
        <f t="shared" ca="1" si="16"/>
        <v>0</v>
      </c>
      <c r="T23" s="73"/>
      <c r="U23" s="113">
        <f t="shared" ca="1" si="3"/>
        <v>0</v>
      </c>
      <c r="V23" s="73"/>
      <c r="W23" s="113">
        <f t="shared" ca="1" si="4"/>
        <v>0</v>
      </c>
      <c r="X23" s="73"/>
      <c r="Y23" s="113">
        <f t="shared" ca="1" si="5"/>
        <v>0</v>
      </c>
      <c r="Z23" s="73"/>
      <c r="AA23" s="113">
        <f t="shared" ca="1" si="6"/>
        <v>0</v>
      </c>
      <c r="AB23" s="101"/>
      <c r="AC23" s="74">
        <f t="shared" ca="1" si="7"/>
        <v>0</v>
      </c>
      <c r="AD23" s="73"/>
      <c r="AE23" s="113">
        <f t="shared" ca="1" si="17"/>
        <v>0</v>
      </c>
      <c r="AF23" s="101"/>
      <c r="AG23" s="113">
        <f t="shared" ca="1" si="18"/>
        <v>0</v>
      </c>
      <c r="AH23" s="101"/>
      <c r="AI23" s="113">
        <f t="shared" ca="1" si="19"/>
        <v>0</v>
      </c>
      <c r="AJ23" s="101"/>
      <c r="AK23" s="113">
        <f t="shared" ca="1" si="20"/>
        <v>0</v>
      </c>
      <c r="AL23" s="73"/>
      <c r="AM23" s="74">
        <f t="shared" ca="1" si="8"/>
        <v>0</v>
      </c>
      <c r="AN23" s="73"/>
      <c r="AO23" s="74">
        <f t="shared" ca="1" si="9"/>
        <v>0</v>
      </c>
      <c r="AP23" s="73"/>
      <c r="AQ23" s="74">
        <f t="shared" ca="1" si="10"/>
        <v>0</v>
      </c>
      <c r="AR23" s="73"/>
      <c r="AS23" s="74">
        <f t="shared" ca="1" si="21"/>
        <v>0</v>
      </c>
      <c r="AT23" s="82">
        <f t="shared" ca="1" si="11"/>
        <v>0</v>
      </c>
      <c r="AU23" s="74"/>
      <c r="AV23" s="139">
        <f t="shared" ca="1" si="22"/>
        <v>0</v>
      </c>
    </row>
    <row r="24" spans="1:48" ht="15" customHeight="1" x14ac:dyDescent="0.2">
      <c r="A24" s="90" t="s">
        <v>171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F</v>
      </c>
      <c r="D24" s="19">
        <f t="shared" ca="1" si="0"/>
        <v>60</v>
      </c>
      <c r="E24" s="20">
        <f t="shared" si="24"/>
        <v>0</v>
      </c>
      <c r="F24" s="73"/>
      <c r="G24" s="74">
        <f t="shared" ca="1" si="23"/>
        <v>0</v>
      </c>
      <c r="H24" s="73"/>
      <c r="I24" s="74">
        <f t="shared" ca="1" si="2"/>
        <v>0</v>
      </c>
      <c r="J24" s="73"/>
      <c r="K24" s="113">
        <f t="shared" ca="1" si="12"/>
        <v>0</v>
      </c>
      <c r="L24" s="73"/>
      <c r="M24" s="113">
        <f t="shared" ca="1" si="13"/>
        <v>0</v>
      </c>
      <c r="N24" s="73"/>
      <c r="O24" s="113">
        <f t="shared" ca="1" si="14"/>
        <v>0</v>
      </c>
      <c r="P24" s="73"/>
      <c r="Q24" s="113">
        <f t="shared" ca="1" si="15"/>
        <v>0</v>
      </c>
      <c r="R24" s="73"/>
      <c r="S24" s="74">
        <f t="shared" ca="1" si="16"/>
        <v>0</v>
      </c>
      <c r="T24" s="73"/>
      <c r="U24" s="113">
        <f t="shared" ca="1" si="3"/>
        <v>0</v>
      </c>
      <c r="V24" s="73"/>
      <c r="W24" s="113">
        <f t="shared" ca="1" si="4"/>
        <v>0</v>
      </c>
      <c r="X24" s="73"/>
      <c r="Y24" s="113">
        <f t="shared" ca="1" si="5"/>
        <v>0</v>
      </c>
      <c r="Z24" s="73"/>
      <c r="AA24" s="113">
        <f t="shared" ca="1" si="6"/>
        <v>0</v>
      </c>
      <c r="AB24" s="101"/>
      <c r="AC24" s="74">
        <f t="shared" ca="1" si="7"/>
        <v>0</v>
      </c>
      <c r="AD24" s="73"/>
      <c r="AE24" s="113">
        <f t="shared" ca="1" si="17"/>
        <v>0</v>
      </c>
      <c r="AF24" s="101"/>
      <c r="AG24" s="113">
        <f t="shared" ca="1" si="18"/>
        <v>0</v>
      </c>
      <c r="AH24" s="101"/>
      <c r="AI24" s="113">
        <f t="shared" ca="1" si="19"/>
        <v>0</v>
      </c>
      <c r="AJ24" s="101"/>
      <c r="AK24" s="113">
        <f t="shared" ca="1" si="20"/>
        <v>0</v>
      </c>
      <c r="AL24" s="73"/>
      <c r="AM24" s="74">
        <f t="shared" ca="1" si="8"/>
        <v>0</v>
      </c>
      <c r="AN24" s="73"/>
      <c r="AO24" s="74">
        <f t="shared" ca="1" si="9"/>
        <v>0</v>
      </c>
      <c r="AP24" s="73"/>
      <c r="AQ24" s="74">
        <f t="shared" ca="1" si="10"/>
        <v>0</v>
      </c>
      <c r="AR24" s="73"/>
      <c r="AS24" s="74">
        <f t="shared" ca="1" si="21"/>
        <v>0</v>
      </c>
      <c r="AT24" s="82">
        <f t="shared" ca="1" si="11"/>
        <v>0</v>
      </c>
      <c r="AU24" s="74"/>
      <c r="AV24" s="139">
        <f t="shared" ca="1" si="22"/>
        <v>0</v>
      </c>
    </row>
    <row r="25" spans="1:48" ht="15" customHeight="1" x14ac:dyDescent="0.2">
      <c r="A25" s="90" t="s">
        <v>150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B</v>
      </c>
      <c r="D25" s="19">
        <f t="shared" ca="1" si="0"/>
        <v>140</v>
      </c>
      <c r="E25" s="20">
        <f t="shared" si="24"/>
        <v>0</v>
      </c>
      <c r="F25" s="73"/>
      <c r="G25" s="74">
        <f t="shared" ca="1" si="23"/>
        <v>0</v>
      </c>
      <c r="H25" s="73"/>
      <c r="I25" s="74">
        <f t="shared" ca="1" si="2"/>
        <v>0</v>
      </c>
      <c r="J25" s="73"/>
      <c r="K25" s="113">
        <f t="shared" ca="1" si="12"/>
        <v>0</v>
      </c>
      <c r="L25" s="73"/>
      <c r="M25" s="113">
        <f t="shared" ca="1" si="13"/>
        <v>0</v>
      </c>
      <c r="N25" s="73"/>
      <c r="O25" s="113">
        <f t="shared" ca="1" si="14"/>
        <v>0</v>
      </c>
      <c r="P25" s="73"/>
      <c r="Q25" s="113">
        <f t="shared" ca="1" si="15"/>
        <v>0</v>
      </c>
      <c r="R25" s="73"/>
      <c r="S25" s="74">
        <f t="shared" ca="1" si="16"/>
        <v>0</v>
      </c>
      <c r="T25" s="73"/>
      <c r="U25" s="113">
        <f t="shared" ca="1" si="3"/>
        <v>0</v>
      </c>
      <c r="V25" s="73"/>
      <c r="W25" s="113">
        <f t="shared" ca="1" si="4"/>
        <v>0</v>
      </c>
      <c r="X25" s="73"/>
      <c r="Y25" s="113">
        <f t="shared" ca="1" si="5"/>
        <v>0</v>
      </c>
      <c r="Z25" s="73"/>
      <c r="AA25" s="113">
        <f t="shared" ca="1" si="6"/>
        <v>0</v>
      </c>
      <c r="AB25" s="101"/>
      <c r="AC25" s="74">
        <f t="shared" ca="1" si="7"/>
        <v>0</v>
      </c>
      <c r="AD25" s="73"/>
      <c r="AE25" s="113">
        <f t="shared" ca="1" si="17"/>
        <v>0</v>
      </c>
      <c r="AF25" s="101"/>
      <c r="AG25" s="113">
        <f t="shared" ca="1" si="18"/>
        <v>0</v>
      </c>
      <c r="AH25" s="101"/>
      <c r="AI25" s="113">
        <f t="shared" ca="1" si="19"/>
        <v>0</v>
      </c>
      <c r="AJ25" s="101"/>
      <c r="AK25" s="113">
        <f t="shared" ca="1" si="20"/>
        <v>0</v>
      </c>
      <c r="AL25" s="73"/>
      <c r="AM25" s="74">
        <f t="shared" ca="1" si="8"/>
        <v>0</v>
      </c>
      <c r="AN25" s="73"/>
      <c r="AO25" s="74">
        <f t="shared" ca="1" si="9"/>
        <v>0</v>
      </c>
      <c r="AP25" s="73"/>
      <c r="AQ25" s="74">
        <f t="shared" ca="1" si="10"/>
        <v>0</v>
      </c>
      <c r="AR25" s="73"/>
      <c r="AS25" s="74">
        <f t="shared" ca="1" si="21"/>
        <v>0</v>
      </c>
      <c r="AT25" s="82">
        <f ca="1">IF(D25="",0,D25*E25)</f>
        <v>0</v>
      </c>
      <c r="AU25" s="74"/>
      <c r="AV25" s="139">
        <f t="shared" ca="1" si="22"/>
        <v>0</v>
      </c>
    </row>
    <row r="26" spans="1:48" ht="15" customHeight="1" x14ac:dyDescent="0.2">
      <c r="A26" s="90" t="s">
        <v>397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24"/>
        <v>0</v>
      </c>
      <c r="F26" s="73"/>
      <c r="G26" s="74">
        <f t="shared" ca="1" si="23"/>
        <v>0</v>
      </c>
      <c r="H26" s="73"/>
      <c r="I26" s="74">
        <f t="shared" ca="1" si="2"/>
        <v>0</v>
      </c>
      <c r="J26" s="73"/>
      <c r="K26" s="113">
        <f t="shared" ca="1" si="12"/>
        <v>0</v>
      </c>
      <c r="L26" s="73"/>
      <c r="M26" s="113">
        <f t="shared" ca="1" si="13"/>
        <v>0</v>
      </c>
      <c r="N26" s="73"/>
      <c r="O26" s="113">
        <f t="shared" ca="1" si="14"/>
        <v>0</v>
      </c>
      <c r="P26" s="73"/>
      <c r="Q26" s="113">
        <f t="shared" ca="1" si="15"/>
        <v>0</v>
      </c>
      <c r="R26" s="73"/>
      <c r="S26" s="74">
        <f t="shared" ca="1" si="16"/>
        <v>0</v>
      </c>
      <c r="T26" s="73"/>
      <c r="U26" s="113">
        <f t="shared" ca="1" si="3"/>
        <v>0</v>
      </c>
      <c r="V26" s="73"/>
      <c r="W26" s="113">
        <f t="shared" ca="1" si="4"/>
        <v>0</v>
      </c>
      <c r="X26" s="73"/>
      <c r="Y26" s="113">
        <f t="shared" ca="1" si="5"/>
        <v>0</v>
      </c>
      <c r="Z26" s="73"/>
      <c r="AA26" s="113">
        <f t="shared" ca="1" si="6"/>
        <v>0</v>
      </c>
      <c r="AB26" s="101"/>
      <c r="AC26" s="74">
        <f t="shared" ca="1" si="7"/>
        <v>0</v>
      </c>
      <c r="AD26" s="73"/>
      <c r="AE26" s="113">
        <f t="shared" ca="1" si="17"/>
        <v>0</v>
      </c>
      <c r="AF26" s="101"/>
      <c r="AG26" s="113">
        <f t="shared" ca="1" si="18"/>
        <v>0</v>
      </c>
      <c r="AH26" s="101"/>
      <c r="AI26" s="113">
        <f t="shared" ca="1" si="19"/>
        <v>0</v>
      </c>
      <c r="AJ26" s="101"/>
      <c r="AK26" s="113">
        <f t="shared" ca="1" si="20"/>
        <v>0</v>
      </c>
      <c r="AL26" s="73"/>
      <c r="AM26" s="74">
        <f t="shared" ca="1" si="8"/>
        <v>0</v>
      </c>
      <c r="AN26" s="73"/>
      <c r="AO26" s="74">
        <f t="shared" ca="1" si="9"/>
        <v>0</v>
      </c>
      <c r="AP26" s="73"/>
      <c r="AQ26" s="74">
        <f t="shared" ca="1" si="10"/>
        <v>0</v>
      </c>
      <c r="AR26" s="73"/>
      <c r="AS26" s="74">
        <f t="shared" ca="1" si="21"/>
        <v>0</v>
      </c>
      <c r="AT26" s="82">
        <f t="shared" ref="AT26" ca="1" si="25">IF(D26="",0,D26*E26)</f>
        <v>0</v>
      </c>
      <c r="AU26" s="74"/>
      <c r="AV26" s="139">
        <f t="shared" ca="1" si="22"/>
        <v>0</v>
      </c>
    </row>
    <row r="27" spans="1:48" ht="15" customHeight="1" x14ac:dyDescent="0.2">
      <c r="A27" s="90" t="s">
        <v>174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C</v>
      </c>
      <c r="D27" s="19">
        <f t="shared" ca="1" si="0"/>
        <v>118</v>
      </c>
      <c r="E27" s="20">
        <f t="shared" si="24"/>
        <v>0</v>
      </c>
      <c r="F27" s="73"/>
      <c r="G27" s="74">
        <f t="shared" ca="1" si="23"/>
        <v>0</v>
      </c>
      <c r="H27" s="73"/>
      <c r="I27" s="74">
        <f t="shared" ca="1" si="2"/>
        <v>0</v>
      </c>
      <c r="J27" s="73"/>
      <c r="K27" s="113">
        <f t="shared" ca="1" si="12"/>
        <v>0</v>
      </c>
      <c r="L27" s="73"/>
      <c r="M27" s="113">
        <f t="shared" ca="1" si="13"/>
        <v>0</v>
      </c>
      <c r="N27" s="73"/>
      <c r="O27" s="113">
        <f t="shared" ca="1" si="14"/>
        <v>0</v>
      </c>
      <c r="P27" s="73"/>
      <c r="Q27" s="113">
        <f t="shared" ca="1" si="15"/>
        <v>0</v>
      </c>
      <c r="R27" s="73"/>
      <c r="S27" s="74">
        <f t="shared" ca="1" si="16"/>
        <v>0</v>
      </c>
      <c r="T27" s="73"/>
      <c r="U27" s="113">
        <f t="shared" ca="1" si="3"/>
        <v>0</v>
      </c>
      <c r="V27" s="73"/>
      <c r="W27" s="113">
        <f t="shared" ca="1" si="4"/>
        <v>0</v>
      </c>
      <c r="X27" s="73"/>
      <c r="Y27" s="113">
        <f t="shared" ca="1" si="5"/>
        <v>0</v>
      </c>
      <c r="Z27" s="73"/>
      <c r="AA27" s="113">
        <f t="shared" ca="1" si="6"/>
        <v>0</v>
      </c>
      <c r="AB27" s="101"/>
      <c r="AC27" s="74">
        <f t="shared" ca="1" si="7"/>
        <v>0</v>
      </c>
      <c r="AD27" s="73"/>
      <c r="AE27" s="113">
        <f t="shared" ca="1" si="17"/>
        <v>0</v>
      </c>
      <c r="AF27" s="101"/>
      <c r="AG27" s="113">
        <f t="shared" ca="1" si="18"/>
        <v>0</v>
      </c>
      <c r="AH27" s="101"/>
      <c r="AI27" s="113">
        <f t="shared" ca="1" si="19"/>
        <v>0</v>
      </c>
      <c r="AJ27" s="101">
        <v>1.75</v>
      </c>
      <c r="AK27" s="113">
        <f t="shared" ca="1" si="20"/>
        <v>206.5</v>
      </c>
      <c r="AL27" s="73"/>
      <c r="AM27" s="74">
        <f t="shared" ca="1" si="8"/>
        <v>0</v>
      </c>
      <c r="AN27" s="73"/>
      <c r="AO27" s="74">
        <f t="shared" ca="1" si="9"/>
        <v>0</v>
      </c>
      <c r="AP27" s="73"/>
      <c r="AQ27" s="74">
        <f t="shared" ca="1" si="10"/>
        <v>0</v>
      </c>
      <c r="AR27" s="73"/>
      <c r="AS27" s="74">
        <f t="shared" ca="1" si="21"/>
        <v>0</v>
      </c>
      <c r="AT27" s="82">
        <f t="shared" ca="1" si="11"/>
        <v>0</v>
      </c>
      <c r="AU27" s="74"/>
      <c r="AV27" s="139">
        <f t="shared" ca="1" si="22"/>
        <v>0</v>
      </c>
    </row>
    <row r="28" spans="1:48" ht="15" customHeight="1" x14ac:dyDescent="0.2">
      <c r="A28" s="90" t="s">
        <v>202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C</v>
      </c>
      <c r="D28" s="19">
        <f t="shared" ca="1" si="0"/>
        <v>118</v>
      </c>
      <c r="E28" s="20">
        <f t="shared" si="24"/>
        <v>0</v>
      </c>
      <c r="F28" s="73"/>
      <c r="G28" s="74">
        <f t="shared" ca="1" si="23"/>
        <v>0</v>
      </c>
      <c r="H28" s="73"/>
      <c r="I28" s="74">
        <f t="shared" ca="1" si="2"/>
        <v>0</v>
      </c>
      <c r="J28" s="73"/>
      <c r="K28" s="113">
        <f t="shared" ca="1" si="12"/>
        <v>0</v>
      </c>
      <c r="L28" s="73"/>
      <c r="M28" s="113">
        <f t="shared" ca="1" si="13"/>
        <v>0</v>
      </c>
      <c r="N28" s="73"/>
      <c r="O28" s="113">
        <f t="shared" ca="1" si="14"/>
        <v>0</v>
      </c>
      <c r="P28" s="73"/>
      <c r="Q28" s="113">
        <f t="shared" ca="1" si="15"/>
        <v>0</v>
      </c>
      <c r="R28" s="73"/>
      <c r="S28" s="74">
        <f t="shared" ca="1" si="16"/>
        <v>0</v>
      </c>
      <c r="T28" s="73"/>
      <c r="U28" s="113">
        <f t="shared" ca="1" si="3"/>
        <v>0</v>
      </c>
      <c r="V28" s="73"/>
      <c r="W28" s="113">
        <f t="shared" ca="1" si="4"/>
        <v>0</v>
      </c>
      <c r="X28" s="73"/>
      <c r="Y28" s="113">
        <f t="shared" ca="1" si="5"/>
        <v>0</v>
      </c>
      <c r="Z28" s="73"/>
      <c r="AA28" s="113">
        <f t="shared" ca="1" si="6"/>
        <v>0</v>
      </c>
      <c r="AB28" s="101"/>
      <c r="AC28" s="74">
        <f t="shared" ca="1" si="7"/>
        <v>0</v>
      </c>
      <c r="AD28" s="73"/>
      <c r="AE28" s="113">
        <f t="shared" ca="1" si="17"/>
        <v>0</v>
      </c>
      <c r="AF28" s="101"/>
      <c r="AG28" s="113">
        <f t="shared" ca="1" si="18"/>
        <v>0</v>
      </c>
      <c r="AH28" s="101"/>
      <c r="AI28" s="113">
        <f t="shared" ca="1" si="19"/>
        <v>0</v>
      </c>
      <c r="AJ28" s="101"/>
      <c r="AK28" s="113">
        <f t="shared" ca="1" si="20"/>
        <v>0</v>
      </c>
      <c r="AL28" s="73"/>
      <c r="AM28" s="74">
        <f t="shared" ca="1" si="8"/>
        <v>0</v>
      </c>
      <c r="AN28" s="73"/>
      <c r="AO28" s="74">
        <f t="shared" ca="1" si="9"/>
        <v>0</v>
      </c>
      <c r="AP28" s="73"/>
      <c r="AQ28" s="74">
        <f t="shared" ca="1" si="10"/>
        <v>0</v>
      </c>
      <c r="AR28" s="73"/>
      <c r="AS28" s="74">
        <f t="shared" ca="1" si="21"/>
        <v>0</v>
      </c>
      <c r="AT28" s="82">
        <f t="shared" ca="1" si="11"/>
        <v>0</v>
      </c>
      <c r="AU28" s="74"/>
      <c r="AV28" s="139">
        <f t="shared" ca="1" si="22"/>
        <v>0</v>
      </c>
    </row>
    <row r="29" spans="1:48" ht="15" customHeight="1" x14ac:dyDescent="0.2">
      <c r="A29" s="90" t="s">
        <v>166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D</v>
      </c>
      <c r="D29" s="19">
        <f t="shared" ca="1" si="0"/>
        <v>100</v>
      </c>
      <c r="E29" s="20">
        <f t="shared" si="24"/>
        <v>0</v>
      </c>
      <c r="F29" s="73"/>
      <c r="G29" s="74">
        <f t="shared" ca="1" si="23"/>
        <v>0</v>
      </c>
      <c r="H29" s="73"/>
      <c r="I29" s="74">
        <f t="shared" ca="1" si="2"/>
        <v>0</v>
      </c>
      <c r="J29" s="73"/>
      <c r="K29" s="113">
        <f t="shared" ca="1" si="12"/>
        <v>0</v>
      </c>
      <c r="L29" s="73"/>
      <c r="M29" s="113">
        <f t="shared" ca="1" si="13"/>
        <v>0</v>
      </c>
      <c r="N29" s="73"/>
      <c r="O29" s="113">
        <f t="shared" ca="1" si="14"/>
        <v>0</v>
      </c>
      <c r="P29" s="73"/>
      <c r="Q29" s="113">
        <f t="shared" ca="1" si="15"/>
        <v>0</v>
      </c>
      <c r="R29" s="73"/>
      <c r="S29" s="74">
        <f t="shared" ca="1" si="16"/>
        <v>0</v>
      </c>
      <c r="T29" s="73"/>
      <c r="U29" s="113">
        <f t="shared" ca="1" si="3"/>
        <v>0</v>
      </c>
      <c r="V29" s="73"/>
      <c r="W29" s="113">
        <f t="shared" ca="1" si="4"/>
        <v>0</v>
      </c>
      <c r="X29" s="73"/>
      <c r="Y29" s="113">
        <f t="shared" ca="1" si="5"/>
        <v>0</v>
      </c>
      <c r="Z29" s="73"/>
      <c r="AA29" s="113">
        <f t="shared" ca="1" si="6"/>
        <v>0</v>
      </c>
      <c r="AB29" s="101"/>
      <c r="AC29" s="74">
        <f t="shared" ca="1" si="7"/>
        <v>0</v>
      </c>
      <c r="AD29" s="73"/>
      <c r="AE29" s="113">
        <f t="shared" ca="1" si="17"/>
        <v>0</v>
      </c>
      <c r="AF29" s="101"/>
      <c r="AG29" s="113">
        <f t="shared" ca="1" si="18"/>
        <v>0</v>
      </c>
      <c r="AH29" s="101"/>
      <c r="AI29" s="113">
        <f t="shared" ca="1" si="19"/>
        <v>0</v>
      </c>
      <c r="AJ29" s="101"/>
      <c r="AK29" s="113">
        <f t="shared" ca="1" si="20"/>
        <v>0</v>
      </c>
      <c r="AL29" s="73"/>
      <c r="AM29" s="74">
        <f t="shared" ca="1" si="8"/>
        <v>0</v>
      </c>
      <c r="AN29" s="73"/>
      <c r="AO29" s="74">
        <f t="shared" ca="1" si="9"/>
        <v>0</v>
      </c>
      <c r="AP29" s="73"/>
      <c r="AQ29" s="74">
        <f t="shared" ca="1" si="10"/>
        <v>0</v>
      </c>
      <c r="AR29" s="73"/>
      <c r="AS29" s="74">
        <f t="shared" ca="1" si="21"/>
        <v>0</v>
      </c>
      <c r="AT29" s="82">
        <f t="shared" ca="1" si="11"/>
        <v>0</v>
      </c>
      <c r="AU29" s="74"/>
      <c r="AV29" s="139">
        <f t="shared" ca="1" si="22"/>
        <v>0</v>
      </c>
    </row>
    <row r="30" spans="1:48" ht="15" customHeight="1" x14ac:dyDescent="0.2">
      <c r="A30" s="90" t="s">
        <v>405</v>
      </c>
      <c r="B30" s="14" t="s">
        <v>65</v>
      </c>
      <c r="C30" s="18" t="s">
        <v>6</v>
      </c>
      <c r="D30" s="19">
        <f t="shared" si="0"/>
        <v>100</v>
      </c>
      <c r="E30" s="20">
        <f t="shared" ref="E30" si="26">SUM(F30++H30+J30+L30+R30+T30+V30+AB30+AD30+AF30+AL30+AN30+AP30+N30+X30+AH30+AR30)</f>
        <v>2.5</v>
      </c>
      <c r="F30" s="73"/>
      <c r="G30" s="74">
        <f t="shared" ref="G30" si="27">IF(D30="",0,D30*F30)</f>
        <v>0</v>
      </c>
      <c r="H30" s="73"/>
      <c r="I30" s="74">
        <f t="shared" ref="I30" si="28">IF(D30="",0,D30*H30)</f>
        <v>0</v>
      </c>
      <c r="J30" s="73"/>
      <c r="K30" s="113">
        <f t="shared" ref="K30" si="29">IF($D30="",0,$D30*J30)</f>
        <v>0</v>
      </c>
      <c r="L30" s="73"/>
      <c r="M30" s="113">
        <f t="shared" ref="M30" si="30">IF($D30="",0,$D30*L30)</f>
        <v>0</v>
      </c>
      <c r="N30" s="73"/>
      <c r="O30" s="113">
        <f t="shared" ref="O30" si="31">IF($D30="",0,$D30*N30)</f>
        <v>0</v>
      </c>
      <c r="P30" s="73"/>
      <c r="Q30" s="113">
        <f t="shared" ref="Q30" si="32">IF($D30="",0,$D30*P30)</f>
        <v>0</v>
      </c>
      <c r="R30" s="73"/>
      <c r="S30" s="74">
        <f t="shared" ref="S30" si="33">IF($D30="",0,$D30*R30)</f>
        <v>0</v>
      </c>
      <c r="T30" s="73"/>
      <c r="U30" s="113">
        <f t="shared" ref="U30" si="34">IF($D30="",0,$D30*T30)</f>
        <v>0</v>
      </c>
      <c r="V30" s="73"/>
      <c r="W30" s="113">
        <f t="shared" ref="W30" si="35">IF($D30="",0,$D30*V30)</f>
        <v>0</v>
      </c>
      <c r="X30" s="73">
        <v>2.5</v>
      </c>
      <c r="Y30" s="113">
        <f t="shared" ref="Y30" si="36">IF($D30="",0,$D30*X30)</f>
        <v>250</v>
      </c>
      <c r="Z30" s="73"/>
      <c r="AA30" s="113">
        <f t="shared" ref="AA30" si="37">IF($D30="",0,$D30*Z30)</f>
        <v>0</v>
      </c>
      <c r="AB30" s="101"/>
      <c r="AC30" s="74">
        <f t="shared" ref="AC30" si="38">IF($D30="",0,$D30*AB30)</f>
        <v>0</v>
      </c>
      <c r="AD30" s="73"/>
      <c r="AE30" s="113">
        <f t="shared" ref="AE30" si="39">IF($D30="",0,$D30*AD30)</f>
        <v>0</v>
      </c>
      <c r="AF30" s="101"/>
      <c r="AG30" s="113">
        <f t="shared" ref="AG30" si="40">IF($D30="",0,$D30*AF30)</f>
        <v>0</v>
      </c>
      <c r="AH30" s="101"/>
      <c r="AI30" s="113">
        <f t="shared" ref="AI30" si="41">IF($D30="",0,$D30*AH30)</f>
        <v>0</v>
      </c>
      <c r="AJ30" s="101"/>
      <c r="AK30" s="113">
        <f t="shared" ref="AK30" si="42">IF($D30="",0,$D30*AJ30)</f>
        <v>0</v>
      </c>
      <c r="AL30" s="73"/>
      <c r="AM30" s="74">
        <f t="shared" ref="AM30" si="43">IF(D30="",0,D30*AL30)</f>
        <v>0</v>
      </c>
      <c r="AN30" s="73"/>
      <c r="AO30" s="74">
        <f t="shared" ref="AO30" si="44">IF(D30="",0,D30*AN30)</f>
        <v>0</v>
      </c>
      <c r="AP30" s="73"/>
      <c r="AQ30" s="74">
        <f t="shared" ref="AQ30" si="45">IF(D30="",0,D30*AP30)</f>
        <v>0</v>
      </c>
      <c r="AR30" s="73"/>
      <c r="AS30" s="74">
        <f t="shared" ref="AS30" si="46">IF(D30="",0,D30*AR30)</f>
        <v>0</v>
      </c>
      <c r="AT30" s="82">
        <f t="shared" ref="AT30" si="47">IF(D30="",0,D30*E30)</f>
        <v>250</v>
      </c>
      <c r="AU30" s="74"/>
      <c r="AV30" s="139">
        <f t="shared" ref="AV30" si="48">SUM(AT30+AU30)</f>
        <v>250</v>
      </c>
    </row>
    <row r="31" spans="1:48" ht="15" customHeight="1" x14ac:dyDescent="0.2">
      <c r="A31" s="90" t="s">
        <v>167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F</v>
      </c>
      <c r="D31" s="19">
        <f t="shared" ca="1" si="0"/>
        <v>60</v>
      </c>
      <c r="E31" s="20">
        <f t="shared" si="24"/>
        <v>0</v>
      </c>
      <c r="F31" s="73"/>
      <c r="G31" s="74">
        <f t="shared" ca="1" si="23"/>
        <v>0</v>
      </c>
      <c r="H31" s="73"/>
      <c r="I31" s="74">
        <f t="shared" ca="1" si="2"/>
        <v>0</v>
      </c>
      <c r="J31" s="73"/>
      <c r="K31" s="113">
        <f t="shared" ca="1" si="12"/>
        <v>0</v>
      </c>
      <c r="L31" s="73"/>
      <c r="M31" s="113">
        <f t="shared" ca="1" si="13"/>
        <v>0</v>
      </c>
      <c r="N31" s="73"/>
      <c r="O31" s="113">
        <f t="shared" ca="1" si="14"/>
        <v>0</v>
      </c>
      <c r="P31" s="73"/>
      <c r="Q31" s="113">
        <f t="shared" ca="1" si="15"/>
        <v>0</v>
      </c>
      <c r="R31" s="73"/>
      <c r="S31" s="74">
        <f t="shared" ca="1" si="16"/>
        <v>0</v>
      </c>
      <c r="T31" s="73"/>
      <c r="U31" s="113">
        <f t="shared" ca="1" si="3"/>
        <v>0</v>
      </c>
      <c r="V31" s="73"/>
      <c r="W31" s="113">
        <f t="shared" ca="1" si="4"/>
        <v>0</v>
      </c>
      <c r="X31" s="73"/>
      <c r="Y31" s="113">
        <f t="shared" ca="1" si="5"/>
        <v>0</v>
      </c>
      <c r="Z31" s="73"/>
      <c r="AA31" s="113">
        <f t="shared" ca="1" si="6"/>
        <v>0</v>
      </c>
      <c r="AB31" s="101"/>
      <c r="AC31" s="74">
        <f t="shared" ca="1" si="7"/>
        <v>0</v>
      </c>
      <c r="AD31" s="73"/>
      <c r="AE31" s="113">
        <f t="shared" ca="1" si="17"/>
        <v>0</v>
      </c>
      <c r="AF31" s="101"/>
      <c r="AG31" s="113">
        <f t="shared" ca="1" si="18"/>
        <v>0</v>
      </c>
      <c r="AH31" s="101"/>
      <c r="AI31" s="113">
        <f t="shared" ca="1" si="19"/>
        <v>0</v>
      </c>
      <c r="AJ31" s="101"/>
      <c r="AK31" s="113">
        <f t="shared" ca="1" si="20"/>
        <v>0</v>
      </c>
      <c r="AL31" s="73"/>
      <c r="AM31" s="74">
        <f t="shared" ca="1" si="8"/>
        <v>0</v>
      </c>
      <c r="AN31" s="73"/>
      <c r="AO31" s="74">
        <f t="shared" ca="1" si="9"/>
        <v>0</v>
      </c>
      <c r="AP31" s="73"/>
      <c r="AQ31" s="74">
        <f t="shared" ca="1" si="10"/>
        <v>0</v>
      </c>
      <c r="AR31" s="73"/>
      <c r="AS31" s="74">
        <f t="shared" ca="1" si="21"/>
        <v>0</v>
      </c>
      <c r="AT31" s="82">
        <f t="shared" ca="1" si="11"/>
        <v>0</v>
      </c>
      <c r="AU31" s="74"/>
      <c r="AV31" s="139">
        <f t="shared" ca="1" si="22"/>
        <v>0</v>
      </c>
    </row>
    <row r="32" spans="1:48" ht="15" customHeight="1" x14ac:dyDescent="0.2">
      <c r="A32" s="90" t="s">
        <v>176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G</v>
      </c>
      <c r="D32" s="19">
        <f t="shared" ca="1" si="0"/>
        <v>35</v>
      </c>
      <c r="E32" s="20">
        <f t="shared" si="24"/>
        <v>0</v>
      </c>
      <c r="F32" s="73"/>
      <c r="G32" s="74">
        <f t="shared" ca="1" si="23"/>
        <v>0</v>
      </c>
      <c r="H32" s="73"/>
      <c r="I32" s="74">
        <f t="shared" ca="1" si="2"/>
        <v>0</v>
      </c>
      <c r="J32" s="73"/>
      <c r="K32" s="113">
        <f t="shared" ca="1" si="12"/>
        <v>0</v>
      </c>
      <c r="L32" s="73"/>
      <c r="M32" s="113">
        <f t="shared" ca="1" si="13"/>
        <v>0</v>
      </c>
      <c r="N32" s="73"/>
      <c r="O32" s="113">
        <f t="shared" ca="1" si="14"/>
        <v>0</v>
      </c>
      <c r="P32" s="73"/>
      <c r="Q32" s="113">
        <f t="shared" ca="1" si="15"/>
        <v>0</v>
      </c>
      <c r="R32" s="73"/>
      <c r="S32" s="74">
        <f t="shared" ca="1" si="16"/>
        <v>0</v>
      </c>
      <c r="T32" s="73"/>
      <c r="U32" s="113">
        <f t="shared" ca="1" si="3"/>
        <v>0</v>
      </c>
      <c r="V32" s="73"/>
      <c r="W32" s="113">
        <f t="shared" ca="1" si="4"/>
        <v>0</v>
      </c>
      <c r="X32" s="73"/>
      <c r="Y32" s="113">
        <f t="shared" ca="1" si="5"/>
        <v>0</v>
      </c>
      <c r="Z32" s="73"/>
      <c r="AA32" s="113">
        <f t="shared" ca="1" si="6"/>
        <v>0</v>
      </c>
      <c r="AB32" s="101"/>
      <c r="AC32" s="74">
        <f t="shared" ca="1" si="7"/>
        <v>0</v>
      </c>
      <c r="AD32" s="73"/>
      <c r="AE32" s="113">
        <f t="shared" ca="1" si="17"/>
        <v>0</v>
      </c>
      <c r="AF32" s="101"/>
      <c r="AG32" s="113">
        <f t="shared" ca="1" si="18"/>
        <v>0</v>
      </c>
      <c r="AH32" s="101"/>
      <c r="AI32" s="113">
        <f t="shared" ca="1" si="19"/>
        <v>0</v>
      </c>
      <c r="AJ32" s="101"/>
      <c r="AK32" s="113">
        <f t="shared" ca="1" si="20"/>
        <v>0</v>
      </c>
      <c r="AL32" s="73"/>
      <c r="AM32" s="74">
        <f t="shared" ca="1" si="8"/>
        <v>0</v>
      </c>
      <c r="AN32" s="73"/>
      <c r="AO32" s="74">
        <f t="shared" ca="1" si="9"/>
        <v>0</v>
      </c>
      <c r="AP32" s="73"/>
      <c r="AQ32" s="74">
        <f t="shared" ca="1" si="10"/>
        <v>0</v>
      </c>
      <c r="AR32" s="73"/>
      <c r="AS32" s="74">
        <f t="shared" ca="1" si="21"/>
        <v>0</v>
      </c>
      <c r="AT32" s="82">
        <f t="shared" ca="1" si="11"/>
        <v>0</v>
      </c>
      <c r="AU32" s="74"/>
      <c r="AV32" s="139">
        <f t="shared" ca="1" si="22"/>
        <v>0</v>
      </c>
    </row>
    <row r="33" spans="1:48" ht="15" customHeight="1" x14ac:dyDescent="0.2">
      <c r="A33" s="84" t="s">
        <v>143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D</v>
      </c>
      <c r="D33" s="19">
        <f t="shared" ca="1" si="0"/>
        <v>100</v>
      </c>
      <c r="E33" s="20">
        <f t="shared" si="24"/>
        <v>0</v>
      </c>
      <c r="F33" s="73"/>
      <c r="G33" s="74">
        <f t="shared" ca="1" si="23"/>
        <v>0</v>
      </c>
      <c r="H33" s="73"/>
      <c r="I33" s="74">
        <f t="shared" ca="1" si="2"/>
        <v>0</v>
      </c>
      <c r="J33" s="73"/>
      <c r="K33" s="113">
        <f t="shared" ca="1" si="12"/>
        <v>0</v>
      </c>
      <c r="L33" s="73"/>
      <c r="M33" s="113">
        <f t="shared" ca="1" si="13"/>
        <v>0</v>
      </c>
      <c r="N33" s="73"/>
      <c r="O33" s="113">
        <f t="shared" ca="1" si="14"/>
        <v>0</v>
      </c>
      <c r="P33" s="73"/>
      <c r="Q33" s="113">
        <f t="shared" ca="1" si="15"/>
        <v>0</v>
      </c>
      <c r="R33" s="73"/>
      <c r="S33" s="74">
        <f t="shared" ca="1" si="16"/>
        <v>0</v>
      </c>
      <c r="T33" s="73"/>
      <c r="U33" s="113">
        <f t="shared" ca="1" si="3"/>
        <v>0</v>
      </c>
      <c r="V33" s="73"/>
      <c r="W33" s="113">
        <f t="shared" ca="1" si="4"/>
        <v>0</v>
      </c>
      <c r="X33" s="73"/>
      <c r="Y33" s="113">
        <f t="shared" ca="1" si="5"/>
        <v>0</v>
      </c>
      <c r="Z33" s="73"/>
      <c r="AA33" s="113">
        <f t="shared" ca="1" si="6"/>
        <v>0</v>
      </c>
      <c r="AB33" s="101"/>
      <c r="AC33" s="74">
        <f t="shared" ca="1" si="7"/>
        <v>0</v>
      </c>
      <c r="AD33" s="73"/>
      <c r="AE33" s="113">
        <f t="shared" ca="1" si="17"/>
        <v>0</v>
      </c>
      <c r="AF33" s="101"/>
      <c r="AG33" s="113">
        <f t="shared" ca="1" si="18"/>
        <v>0</v>
      </c>
      <c r="AH33" s="101"/>
      <c r="AI33" s="113">
        <f t="shared" ca="1" si="19"/>
        <v>0</v>
      </c>
      <c r="AJ33" s="101"/>
      <c r="AK33" s="113">
        <f t="shared" ca="1" si="20"/>
        <v>0</v>
      </c>
      <c r="AL33" s="73"/>
      <c r="AM33" s="74">
        <f t="shared" ca="1" si="8"/>
        <v>0</v>
      </c>
      <c r="AN33" s="73"/>
      <c r="AO33" s="74">
        <f t="shared" ca="1" si="9"/>
        <v>0</v>
      </c>
      <c r="AP33" s="73"/>
      <c r="AQ33" s="74">
        <f t="shared" ca="1" si="10"/>
        <v>0</v>
      </c>
      <c r="AR33" s="73"/>
      <c r="AS33" s="74">
        <f t="shared" ca="1" si="21"/>
        <v>0</v>
      </c>
      <c r="AT33" s="82">
        <f t="shared" ca="1" si="11"/>
        <v>0</v>
      </c>
      <c r="AU33" s="74"/>
      <c r="AV33" s="139">
        <f t="shared" ca="1" si="22"/>
        <v>0</v>
      </c>
    </row>
    <row r="34" spans="1:48" ht="15" customHeight="1" x14ac:dyDescent="0.2">
      <c r="A34" s="84" t="s">
        <v>375</v>
      </c>
      <c r="B34" t="str">
        <f>IF($A34="","",INDEX('MA-Liste'!$D:$D,MATCH($A34,'MA-Liste'!$M:$M,FALSE)))</f>
        <v>AeBo</v>
      </c>
      <c r="C34" s="4" t="str">
        <f ca="1">IF($A34="","",INDEX(INDIRECT("'MA-Liste'!"&amp;$C$11),MATCH($A34,'MA-Liste'!$M:$M,FALSE)))</f>
        <v>E</v>
      </c>
      <c r="D34" s="19">
        <f t="shared" ca="1" si="0"/>
        <v>75</v>
      </c>
      <c r="E34" s="20">
        <f t="shared" si="24"/>
        <v>0</v>
      </c>
      <c r="F34" s="73"/>
      <c r="G34" s="74">
        <f t="shared" ca="1" si="23"/>
        <v>0</v>
      </c>
      <c r="H34" s="73"/>
      <c r="I34" s="74">
        <f t="shared" ca="1" si="2"/>
        <v>0</v>
      </c>
      <c r="J34" s="73"/>
      <c r="K34" s="113">
        <f t="shared" ca="1" si="12"/>
        <v>0</v>
      </c>
      <c r="L34" s="73"/>
      <c r="M34" s="113">
        <f t="shared" ca="1" si="13"/>
        <v>0</v>
      </c>
      <c r="N34" s="73"/>
      <c r="O34" s="113">
        <f t="shared" ca="1" si="14"/>
        <v>0</v>
      </c>
      <c r="P34" s="73"/>
      <c r="Q34" s="113">
        <f t="shared" ca="1" si="15"/>
        <v>0</v>
      </c>
      <c r="R34" s="73"/>
      <c r="S34" s="74">
        <f t="shared" ca="1" si="16"/>
        <v>0</v>
      </c>
      <c r="T34" s="73"/>
      <c r="U34" s="113">
        <f t="shared" ca="1" si="3"/>
        <v>0</v>
      </c>
      <c r="V34" s="73"/>
      <c r="W34" s="113">
        <f t="shared" ca="1" si="4"/>
        <v>0</v>
      </c>
      <c r="X34" s="73"/>
      <c r="Y34" s="113">
        <f t="shared" ca="1" si="5"/>
        <v>0</v>
      </c>
      <c r="Z34" s="73"/>
      <c r="AA34" s="113">
        <f t="shared" ca="1" si="6"/>
        <v>0</v>
      </c>
      <c r="AB34" s="101"/>
      <c r="AC34" s="74">
        <f t="shared" ca="1" si="7"/>
        <v>0</v>
      </c>
      <c r="AD34" s="73"/>
      <c r="AE34" s="113">
        <f t="shared" ca="1" si="17"/>
        <v>0</v>
      </c>
      <c r="AF34" s="101"/>
      <c r="AG34" s="113">
        <f t="shared" ca="1" si="18"/>
        <v>0</v>
      </c>
      <c r="AH34" s="101"/>
      <c r="AI34" s="113">
        <f t="shared" ca="1" si="19"/>
        <v>0</v>
      </c>
      <c r="AJ34" s="101"/>
      <c r="AK34" s="113">
        <f t="shared" ca="1" si="20"/>
        <v>0</v>
      </c>
      <c r="AL34" s="73"/>
      <c r="AM34" s="74">
        <f t="shared" ca="1" si="8"/>
        <v>0</v>
      </c>
      <c r="AN34" s="73"/>
      <c r="AO34" s="74">
        <f t="shared" ca="1" si="9"/>
        <v>0</v>
      </c>
      <c r="AP34" s="73"/>
      <c r="AQ34" s="74">
        <f t="shared" ca="1" si="10"/>
        <v>0</v>
      </c>
      <c r="AR34" s="73"/>
      <c r="AS34" s="74">
        <f t="shared" ca="1" si="21"/>
        <v>0</v>
      </c>
      <c r="AT34" s="82">
        <f t="shared" ca="1" si="11"/>
        <v>0</v>
      </c>
      <c r="AU34" s="74"/>
      <c r="AV34" s="139">
        <f t="shared" ca="1" si="22"/>
        <v>0</v>
      </c>
    </row>
    <row r="35" spans="1:48" ht="15" customHeight="1" x14ac:dyDescent="0.2">
      <c r="A35" s="84" t="s">
        <v>366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E</v>
      </c>
      <c r="D35" s="19">
        <f t="shared" ca="1" si="0"/>
        <v>75</v>
      </c>
      <c r="E35" s="20">
        <f t="shared" si="24"/>
        <v>0</v>
      </c>
      <c r="F35" s="73"/>
      <c r="G35" s="74">
        <f t="shared" ca="1" si="23"/>
        <v>0</v>
      </c>
      <c r="H35" s="73"/>
      <c r="I35" s="74">
        <f t="shared" ca="1" si="2"/>
        <v>0</v>
      </c>
      <c r="J35" s="73"/>
      <c r="K35" s="113">
        <f t="shared" ca="1" si="12"/>
        <v>0</v>
      </c>
      <c r="L35" s="73"/>
      <c r="M35" s="113">
        <f t="shared" ca="1" si="13"/>
        <v>0</v>
      </c>
      <c r="N35" s="73"/>
      <c r="O35" s="113">
        <f t="shared" ca="1" si="14"/>
        <v>0</v>
      </c>
      <c r="P35" s="73"/>
      <c r="Q35" s="113">
        <f t="shared" ca="1" si="15"/>
        <v>0</v>
      </c>
      <c r="R35" s="73"/>
      <c r="S35" s="74">
        <f t="shared" ca="1" si="16"/>
        <v>0</v>
      </c>
      <c r="T35" s="73"/>
      <c r="U35" s="113">
        <f t="shared" ca="1" si="3"/>
        <v>0</v>
      </c>
      <c r="V35" s="73"/>
      <c r="W35" s="113">
        <f t="shared" ca="1" si="4"/>
        <v>0</v>
      </c>
      <c r="X35" s="73"/>
      <c r="Y35" s="113">
        <f t="shared" ca="1" si="5"/>
        <v>0</v>
      </c>
      <c r="Z35" s="73"/>
      <c r="AA35" s="113">
        <f t="shared" ca="1" si="6"/>
        <v>0</v>
      </c>
      <c r="AB35" s="101"/>
      <c r="AC35" s="74">
        <f t="shared" ca="1" si="7"/>
        <v>0</v>
      </c>
      <c r="AD35" s="73"/>
      <c r="AE35" s="113">
        <f t="shared" ca="1" si="17"/>
        <v>0</v>
      </c>
      <c r="AF35" s="101"/>
      <c r="AG35" s="113">
        <f t="shared" ca="1" si="18"/>
        <v>0</v>
      </c>
      <c r="AH35" s="101"/>
      <c r="AI35" s="113">
        <f t="shared" ca="1" si="19"/>
        <v>0</v>
      </c>
      <c r="AJ35" s="101"/>
      <c r="AK35" s="113">
        <f t="shared" ca="1" si="20"/>
        <v>0</v>
      </c>
      <c r="AL35" s="73"/>
      <c r="AM35" s="74">
        <f t="shared" ca="1" si="8"/>
        <v>0</v>
      </c>
      <c r="AN35" s="73"/>
      <c r="AO35" s="74">
        <f t="shared" ca="1" si="9"/>
        <v>0</v>
      </c>
      <c r="AP35" s="73"/>
      <c r="AQ35" s="74">
        <f t="shared" ca="1" si="10"/>
        <v>0</v>
      </c>
      <c r="AR35" s="73"/>
      <c r="AS35" s="74">
        <f t="shared" ca="1" si="21"/>
        <v>0</v>
      </c>
      <c r="AT35" s="82">
        <f t="shared" ca="1" si="11"/>
        <v>0</v>
      </c>
      <c r="AU35" s="74"/>
      <c r="AV35" s="139">
        <f t="shared" ca="1" si="22"/>
        <v>0</v>
      </c>
    </row>
    <row r="36" spans="1:48" ht="15" customHeight="1" x14ac:dyDescent="0.2">
      <c r="A36" s="84" t="s">
        <v>182</v>
      </c>
      <c r="B36" t="str">
        <f>IF($A36="","",INDEX('MA-Liste'!$D:$D,MATCH($A36,'MA-Liste'!$M:$M,FALSE)))</f>
        <v>AeBo</v>
      </c>
      <c r="C36" s="4" t="str">
        <f ca="1">IF($A36="","",INDEX(INDIRECT("'MA-Liste'!"&amp;$C$11),MATCH($A36,'MA-Liste'!$M:$M,FALSE)))</f>
        <v>G</v>
      </c>
      <c r="D36" s="19">
        <f t="shared" ca="1" si="0"/>
        <v>35</v>
      </c>
      <c r="E36" s="20">
        <f t="shared" si="24"/>
        <v>0</v>
      </c>
      <c r="F36" s="73"/>
      <c r="G36" s="74">
        <f t="shared" ca="1" si="23"/>
        <v>0</v>
      </c>
      <c r="H36" s="73"/>
      <c r="I36" s="74">
        <f t="shared" ca="1" si="2"/>
        <v>0</v>
      </c>
      <c r="J36" s="73"/>
      <c r="K36" s="113">
        <f t="shared" ca="1" si="12"/>
        <v>0</v>
      </c>
      <c r="L36" s="73"/>
      <c r="M36" s="113">
        <f t="shared" ca="1" si="13"/>
        <v>0</v>
      </c>
      <c r="N36" s="73"/>
      <c r="O36" s="113">
        <f t="shared" ca="1" si="14"/>
        <v>0</v>
      </c>
      <c r="P36" s="73"/>
      <c r="Q36" s="113">
        <f t="shared" ca="1" si="15"/>
        <v>0</v>
      </c>
      <c r="R36" s="73"/>
      <c r="S36" s="74">
        <f t="shared" ca="1" si="16"/>
        <v>0</v>
      </c>
      <c r="T36" s="73"/>
      <c r="U36" s="113">
        <f t="shared" ca="1" si="3"/>
        <v>0</v>
      </c>
      <c r="V36" s="73"/>
      <c r="W36" s="113">
        <f t="shared" ca="1" si="4"/>
        <v>0</v>
      </c>
      <c r="X36" s="73"/>
      <c r="Y36" s="113">
        <f t="shared" ca="1" si="5"/>
        <v>0</v>
      </c>
      <c r="Z36" s="73"/>
      <c r="AA36" s="113">
        <f t="shared" ca="1" si="6"/>
        <v>0</v>
      </c>
      <c r="AB36" s="101"/>
      <c r="AC36" s="74">
        <f t="shared" ca="1" si="7"/>
        <v>0</v>
      </c>
      <c r="AD36" s="73"/>
      <c r="AE36" s="113">
        <f t="shared" ca="1" si="17"/>
        <v>0</v>
      </c>
      <c r="AF36" s="101"/>
      <c r="AG36" s="113">
        <f t="shared" ca="1" si="18"/>
        <v>0</v>
      </c>
      <c r="AH36" s="101"/>
      <c r="AI36" s="113">
        <f t="shared" ca="1" si="19"/>
        <v>0</v>
      </c>
      <c r="AJ36" s="101"/>
      <c r="AK36" s="113">
        <f t="shared" ca="1" si="20"/>
        <v>0</v>
      </c>
      <c r="AL36" s="73"/>
      <c r="AM36" s="74">
        <f t="shared" ca="1" si="8"/>
        <v>0</v>
      </c>
      <c r="AN36" s="73"/>
      <c r="AO36" s="74">
        <f t="shared" ca="1" si="9"/>
        <v>0</v>
      </c>
      <c r="AP36" s="73"/>
      <c r="AQ36" s="74">
        <f t="shared" ca="1" si="10"/>
        <v>0</v>
      </c>
      <c r="AR36" s="73"/>
      <c r="AS36" s="74">
        <f t="shared" ca="1" si="21"/>
        <v>0</v>
      </c>
      <c r="AT36" s="82">
        <f t="shared" ca="1" si="11"/>
        <v>0</v>
      </c>
      <c r="AU36" s="74"/>
      <c r="AV36" s="139">
        <f t="shared" ca="1" si="22"/>
        <v>0</v>
      </c>
    </row>
    <row r="37" spans="1:48" ht="15" customHeight="1" x14ac:dyDescent="0.2">
      <c r="A37" s="84" t="s">
        <v>147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B</v>
      </c>
      <c r="D37" s="19">
        <f t="shared" ca="1" si="0"/>
        <v>140</v>
      </c>
      <c r="E37" s="20">
        <f t="shared" si="24"/>
        <v>0</v>
      </c>
      <c r="F37" s="73"/>
      <c r="G37" s="74">
        <f t="shared" ca="1" si="23"/>
        <v>0</v>
      </c>
      <c r="H37" s="73"/>
      <c r="I37" s="74">
        <f t="shared" ca="1" si="2"/>
        <v>0</v>
      </c>
      <c r="J37" s="73"/>
      <c r="K37" s="113">
        <f t="shared" ca="1" si="12"/>
        <v>0</v>
      </c>
      <c r="L37" s="73"/>
      <c r="M37" s="113">
        <f t="shared" ca="1" si="13"/>
        <v>0</v>
      </c>
      <c r="N37" s="73"/>
      <c r="O37" s="113">
        <f t="shared" ca="1" si="14"/>
        <v>0</v>
      </c>
      <c r="P37" s="73"/>
      <c r="Q37" s="113">
        <f t="shared" ca="1" si="15"/>
        <v>0</v>
      </c>
      <c r="R37" s="73"/>
      <c r="S37" s="74">
        <f t="shared" ca="1" si="16"/>
        <v>0</v>
      </c>
      <c r="T37" s="73"/>
      <c r="U37" s="113">
        <f t="shared" ca="1" si="3"/>
        <v>0</v>
      </c>
      <c r="V37" s="73"/>
      <c r="W37" s="113">
        <f t="shared" ca="1" si="4"/>
        <v>0</v>
      </c>
      <c r="X37" s="73"/>
      <c r="Y37" s="113">
        <f t="shared" ca="1" si="5"/>
        <v>0</v>
      </c>
      <c r="Z37" s="73"/>
      <c r="AA37" s="113">
        <f t="shared" ca="1" si="6"/>
        <v>0</v>
      </c>
      <c r="AB37" s="101"/>
      <c r="AC37" s="74">
        <f t="shared" ca="1" si="7"/>
        <v>0</v>
      </c>
      <c r="AD37" s="73"/>
      <c r="AE37" s="113">
        <f t="shared" ca="1" si="17"/>
        <v>0</v>
      </c>
      <c r="AF37" s="101"/>
      <c r="AG37" s="113">
        <f t="shared" ca="1" si="18"/>
        <v>0</v>
      </c>
      <c r="AH37" s="101"/>
      <c r="AI37" s="113">
        <f t="shared" ca="1" si="19"/>
        <v>0</v>
      </c>
      <c r="AJ37" s="101"/>
      <c r="AK37" s="113">
        <f t="shared" ca="1" si="20"/>
        <v>0</v>
      </c>
      <c r="AL37" s="73"/>
      <c r="AM37" s="74">
        <f t="shared" ca="1" si="8"/>
        <v>0</v>
      </c>
      <c r="AN37" s="73"/>
      <c r="AO37" s="74">
        <f t="shared" ca="1" si="9"/>
        <v>0</v>
      </c>
      <c r="AP37" s="73"/>
      <c r="AQ37" s="74">
        <f t="shared" ca="1" si="10"/>
        <v>0</v>
      </c>
      <c r="AR37" s="73"/>
      <c r="AS37" s="74">
        <f t="shared" ca="1" si="21"/>
        <v>0</v>
      </c>
      <c r="AT37" s="82">
        <f t="shared" ca="1" si="11"/>
        <v>0</v>
      </c>
      <c r="AU37" s="74"/>
      <c r="AV37" s="139">
        <f t="shared" ca="1" si="22"/>
        <v>0</v>
      </c>
    </row>
    <row r="38" spans="1:48" ht="15" customHeight="1" x14ac:dyDescent="0.2">
      <c r="A38" s="84" t="s">
        <v>205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D</v>
      </c>
      <c r="D38" s="19">
        <f t="shared" ca="1" si="0"/>
        <v>100</v>
      </c>
      <c r="E38" s="20">
        <f t="shared" si="24"/>
        <v>0</v>
      </c>
      <c r="F38" s="73"/>
      <c r="G38" s="74">
        <f t="shared" ca="1" si="23"/>
        <v>0</v>
      </c>
      <c r="H38" s="73"/>
      <c r="I38" s="74">
        <f t="shared" ca="1" si="2"/>
        <v>0</v>
      </c>
      <c r="J38" s="73"/>
      <c r="K38" s="113">
        <f t="shared" ca="1" si="12"/>
        <v>0</v>
      </c>
      <c r="L38" s="73"/>
      <c r="M38" s="113">
        <f t="shared" ca="1" si="13"/>
        <v>0</v>
      </c>
      <c r="N38" s="73"/>
      <c r="O38" s="113">
        <f t="shared" ca="1" si="14"/>
        <v>0</v>
      </c>
      <c r="P38" s="73"/>
      <c r="Q38" s="113">
        <f t="shared" ca="1" si="15"/>
        <v>0</v>
      </c>
      <c r="R38" s="73"/>
      <c r="S38" s="74">
        <f t="shared" ca="1" si="16"/>
        <v>0</v>
      </c>
      <c r="T38" s="73"/>
      <c r="U38" s="113">
        <f t="shared" ca="1" si="3"/>
        <v>0</v>
      </c>
      <c r="V38" s="73"/>
      <c r="W38" s="113">
        <f t="shared" ca="1" si="4"/>
        <v>0</v>
      </c>
      <c r="X38" s="73"/>
      <c r="Y38" s="113">
        <f t="shared" ca="1" si="5"/>
        <v>0</v>
      </c>
      <c r="Z38" s="73"/>
      <c r="AA38" s="113">
        <f t="shared" ca="1" si="6"/>
        <v>0</v>
      </c>
      <c r="AB38" s="101"/>
      <c r="AC38" s="74">
        <f t="shared" ca="1" si="7"/>
        <v>0</v>
      </c>
      <c r="AD38" s="73"/>
      <c r="AE38" s="113">
        <f t="shared" ca="1" si="17"/>
        <v>0</v>
      </c>
      <c r="AF38" s="101"/>
      <c r="AG38" s="113">
        <f t="shared" ca="1" si="18"/>
        <v>0</v>
      </c>
      <c r="AH38" s="101"/>
      <c r="AI38" s="113">
        <f t="shared" ca="1" si="19"/>
        <v>0</v>
      </c>
      <c r="AJ38" s="101"/>
      <c r="AK38" s="113">
        <f t="shared" ca="1" si="20"/>
        <v>0</v>
      </c>
      <c r="AL38" s="73"/>
      <c r="AM38" s="74">
        <f t="shared" ca="1" si="8"/>
        <v>0</v>
      </c>
      <c r="AN38" s="73"/>
      <c r="AO38" s="74">
        <f t="shared" ca="1" si="9"/>
        <v>0</v>
      </c>
      <c r="AP38" s="73"/>
      <c r="AQ38" s="74">
        <f t="shared" ca="1" si="10"/>
        <v>0</v>
      </c>
      <c r="AR38" s="73"/>
      <c r="AS38" s="74">
        <f t="shared" ca="1" si="21"/>
        <v>0</v>
      </c>
      <c r="AT38" s="82">
        <f t="shared" ca="1" si="11"/>
        <v>0</v>
      </c>
      <c r="AU38" s="74"/>
      <c r="AV38" s="139">
        <f t="shared" ca="1" si="22"/>
        <v>0</v>
      </c>
    </row>
    <row r="39" spans="1:48" ht="15" customHeight="1" x14ac:dyDescent="0.2">
      <c r="A39" s="84" t="s">
        <v>354</v>
      </c>
      <c r="B39" t="s">
        <v>65</v>
      </c>
      <c r="C39" s="4" t="s">
        <v>6</v>
      </c>
      <c r="D39" s="19">
        <f t="shared" si="0"/>
        <v>100</v>
      </c>
      <c r="E39" s="20">
        <f t="shared" si="24"/>
        <v>0</v>
      </c>
      <c r="F39" s="73"/>
      <c r="G39" s="74">
        <f t="shared" si="23"/>
        <v>0</v>
      </c>
      <c r="H39" s="73"/>
      <c r="I39" s="74">
        <f t="shared" si="2"/>
        <v>0</v>
      </c>
      <c r="J39" s="73"/>
      <c r="K39" s="113">
        <f t="shared" si="12"/>
        <v>0</v>
      </c>
      <c r="L39" s="73"/>
      <c r="M39" s="113">
        <f t="shared" si="13"/>
        <v>0</v>
      </c>
      <c r="N39" s="73"/>
      <c r="O39" s="113">
        <f t="shared" si="14"/>
        <v>0</v>
      </c>
      <c r="P39" s="73"/>
      <c r="Q39" s="113">
        <f t="shared" si="15"/>
        <v>0</v>
      </c>
      <c r="R39" s="73"/>
      <c r="S39" s="74">
        <f t="shared" si="16"/>
        <v>0</v>
      </c>
      <c r="T39" s="73"/>
      <c r="U39" s="113">
        <f t="shared" si="3"/>
        <v>0</v>
      </c>
      <c r="V39" s="73"/>
      <c r="W39" s="113">
        <f t="shared" si="4"/>
        <v>0</v>
      </c>
      <c r="X39" s="73"/>
      <c r="Y39" s="113">
        <f t="shared" si="5"/>
        <v>0</v>
      </c>
      <c r="Z39" s="73"/>
      <c r="AA39" s="113">
        <f t="shared" si="6"/>
        <v>0</v>
      </c>
      <c r="AB39" s="101"/>
      <c r="AC39" s="74">
        <f t="shared" si="7"/>
        <v>0</v>
      </c>
      <c r="AD39" s="73"/>
      <c r="AE39" s="113">
        <f t="shared" si="17"/>
        <v>0</v>
      </c>
      <c r="AF39" s="101"/>
      <c r="AG39" s="113">
        <f t="shared" si="18"/>
        <v>0</v>
      </c>
      <c r="AH39" s="101"/>
      <c r="AI39" s="113">
        <f t="shared" si="19"/>
        <v>0</v>
      </c>
      <c r="AJ39" s="101"/>
      <c r="AK39" s="113">
        <f t="shared" si="20"/>
        <v>0</v>
      </c>
      <c r="AL39" s="73"/>
      <c r="AM39" s="74">
        <f t="shared" si="8"/>
        <v>0</v>
      </c>
      <c r="AN39" s="73"/>
      <c r="AO39" s="74">
        <f t="shared" si="9"/>
        <v>0</v>
      </c>
      <c r="AP39" s="73"/>
      <c r="AQ39" s="74">
        <f t="shared" si="10"/>
        <v>0</v>
      </c>
      <c r="AR39" s="73"/>
      <c r="AS39" s="74">
        <f t="shared" si="21"/>
        <v>0</v>
      </c>
      <c r="AT39" s="82">
        <f t="shared" si="11"/>
        <v>0</v>
      </c>
      <c r="AU39" s="74"/>
      <c r="AV39" s="139">
        <f t="shared" si="22"/>
        <v>0</v>
      </c>
    </row>
    <row r="40" spans="1:48" ht="15" customHeight="1" x14ac:dyDescent="0.2">
      <c r="A40" s="84" t="s">
        <v>148</v>
      </c>
      <c r="B40" t="str">
        <f>IF($A40="","",INDEX('MA-Liste'!$D:$D,MATCH($A40,'MA-Liste'!$M:$M,FALSE)))</f>
        <v>AeBo</v>
      </c>
      <c r="C40" s="4" t="str">
        <f ca="1">IF($A40="","",INDEX(INDIRECT("'MA-Liste'!"&amp;$C$11),MATCH($A40,'MA-Liste'!$M:$M,FALSE)))</f>
        <v>D</v>
      </c>
      <c r="D40" s="19">
        <f t="shared" ca="1" si="0"/>
        <v>100</v>
      </c>
      <c r="E40" s="20">
        <f t="shared" si="24"/>
        <v>0</v>
      </c>
      <c r="F40" s="73"/>
      <c r="G40" s="74">
        <f t="shared" ca="1" si="23"/>
        <v>0</v>
      </c>
      <c r="H40" s="73"/>
      <c r="I40" s="74">
        <f t="shared" ca="1" si="2"/>
        <v>0</v>
      </c>
      <c r="J40" s="73"/>
      <c r="K40" s="113">
        <f t="shared" ca="1" si="12"/>
        <v>0</v>
      </c>
      <c r="L40" s="73"/>
      <c r="M40" s="113">
        <f t="shared" ca="1" si="13"/>
        <v>0</v>
      </c>
      <c r="N40" s="73"/>
      <c r="O40" s="113">
        <f t="shared" ca="1" si="14"/>
        <v>0</v>
      </c>
      <c r="P40" s="73"/>
      <c r="Q40" s="113">
        <f t="shared" ca="1" si="15"/>
        <v>0</v>
      </c>
      <c r="R40" s="73"/>
      <c r="S40" s="74">
        <f t="shared" ca="1" si="16"/>
        <v>0</v>
      </c>
      <c r="T40" s="73"/>
      <c r="U40" s="113">
        <f t="shared" ca="1" si="3"/>
        <v>0</v>
      </c>
      <c r="V40" s="73"/>
      <c r="W40" s="113">
        <f t="shared" ca="1" si="4"/>
        <v>0</v>
      </c>
      <c r="X40" s="73"/>
      <c r="Y40" s="113">
        <f t="shared" ca="1" si="5"/>
        <v>0</v>
      </c>
      <c r="Z40" s="73"/>
      <c r="AA40" s="113">
        <f t="shared" ca="1" si="6"/>
        <v>0</v>
      </c>
      <c r="AB40" s="101"/>
      <c r="AC40" s="74">
        <f t="shared" ca="1" si="7"/>
        <v>0</v>
      </c>
      <c r="AD40" s="73"/>
      <c r="AE40" s="113">
        <f t="shared" ca="1" si="17"/>
        <v>0</v>
      </c>
      <c r="AF40" s="101"/>
      <c r="AG40" s="113">
        <f t="shared" ca="1" si="18"/>
        <v>0</v>
      </c>
      <c r="AH40" s="101"/>
      <c r="AI40" s="113">
        <f t="shared" ca="1" si="19"/>
        <v>0</v>
      </c>
      <c r="AJ40" s="101"/>
      <c r="AK40" s="113">
        <f t="shared" ca="1" si="20"/>
        <v>0</v>
      </c>
      <c r="AL40" s="73"/>
      <c r="AM40" s="74">
        <f t="shared" ca="1" si="8"/>
        <v>0</v>
      </c>
      <c r="AN40" s="73"/>
      <c r="AO40" s="74">
        <f t="shared" ca="1" si="9"/>
        <v>0</v>
      </c>
      <c r="AP40" s="73"/>
      <c r="AQ40" s="74">
        <f t="shared" ca="1" si="10"/>
        <v>0</v>
      </c>
      <c r="AR40" s="73"/>
      <c r="AS40" s="74">
        <f t="shared" ca="1" si="21"/>
        <v>0</v>
      </c>
      <c r="AT40" s="82">
        <f t="shared" ca="1" si="11"/>
        <v>0</v>
      </c>
      <c r="AU40" s="74"/>
      <c r="AV40" s="139">
        <f t="shared" ca="1" si="22"/>
        <v>0</v>
      </c>
    </row>
    <row r="41" spans="1:48" ht="15" customHeight="1" x14ac:dyDescent="0.2">
      <c r="A41" s="84" t="s">
        <v>214</v>
      </c>
      <c r="B41" s="14" t="s">
        <v>65</v>
      </c>
      <c r="C41" s="4" t="str">
        <f ca="1">IF($A41="","",INDEX(INDIRECT("'MA-Liste'!"&amp;$C$11),MATCH($A41,'MA-Liste'!$M:$M,FALSE)))</f>
        <v>D</v>
      </c>
      <c r="D41" s="19">
        <f t="shared" ca="1" si="0"/>
        <v>100</v>
      </c>
      <c r="E41" s="20">
        <f t="shared" si="24"/>
        <v>0</v>
      </c>
      <c r="F41" s="73"/>
      <c r="G41" s="74">
        <f t="shared" ca="1" si="23"/>
        <v>0</v>
      </c>
      <c r="H41" s="73"/>
      <c r="I41" s="74">
        <f t="shared" ca="1" si="2"/>
        <v>0</v>
      </c>
      <c r="J41" s="73"/>
      <c r="K41" s="113">
        <f t="shared" ca="1" si="12"/>
        <v>0</v>
      </c>
      <c r="L41" s="73"/>
      <c r="M41" s="113">
        <f t="shared" ca="1" si="13"/>
        <v>0</v>
      </c>
      <c r="N41" s="73"/>
      <c r="O41" s="113">
        <f t="shared" ca="1" si="14"/>
        <v>0</v>
      </c>
      <c r="P41" s="73"/>
      <c r="Q41" s="113">
        <f t="shared" ca="1" si="15"/>
        <v>0</v>
      </c>
      <c r="R41" s="73"/>
      <c r="S41" s="74">
        <f t="shared" ca="1" si="16"/>
        <v>0</v>
      </c>
      <c r="T41" s="73"/>
      <c r="U41" s="113">
        <f t="shared" ca="1" si="3"/>
        <v>0</v>
      </c>
      <c r="V41" s="73"/>
      <c r="W41" s="113">
        <f t="shared" ca="1" si="4"/>
        <v>0</v>
      </c>
      <c r="X41" s="73"/>
      <c r="Y41" s="113">
        <f t="shared" ca="1" si="5"/>
        <v>0</v>
      </c>
      <c r="Z41" s="73"/>
      <c r="AA41" s="113">
        <f t="shared" ca="1" si="6"/>
        <v>0</v>
      </c>
      <c r="AB41" s="101"/>
      <c r="AC41" s="74">
        <f t="shared" ca="1" si="7"/>
        <v>0</v>
      </c>
      <c r="AD41" s="73"/>
      <c r="AE41" s="113">
        <f t="shared" ca="1" si="17"/>
        <v>0</v>
      </c>
      <c r="AF41" s="101"/>
      <c r="AG41" s="113">
        <f t="shared" ca="1" si="18"/>
        <v>0</v>
      </c>
      <c r="AH41" s="101"/>
      <c r="AI41" s="113">
        <f t="shared" ca="1" si="19"/>
        <v>0</v>
      </c>
      <c r="AJ41" s="101"/>
      <c r="AK41" s="113">
        <f t="shared" ca="1" si="20"/>
        <v>0</v>
      </c>
      <c r="AL41" s="73"/>
      <c r="AM41" s="74">
        <f t="shared" ca="1" si="8"/>
        <v>0</v>
      </c>
      <c r="AN41" s="73"/>
      <c r="AO41" s="74">
        <f t="shared" ca="1" si="9"/>
        <v>0</v>
      </c>
      <c r="AP41" s="73"/>
      <c r="AQ41" s="74">
        <f t="shared" ca="1" si="10"/>
        <v>0</v>
      </c>
      <c r="AR41" s="73"/>
      <c r="AS41" s="74">
        <f t="shared" ca="1" si="21"/>
        <v>0</v>
      </c>
      <c r="AT41" s="82">
        <f t="shared" ca="1" si="11"/>
        <v>0</v>
      </c>
      <c r="AU41" s="74"/>
      <c r="AV41" s="139">
        <f t="shared" ca="1" si="22"/>
        <v>0</v>
      </c>
    </row>
    <row r="42" spans="1:48" ht="15" customHeight="1" x14ac:dyDescent="0.2">
      <c r="A42" s="84" t="s">
        <v>183</v>
      </c>
      <c r="B42" t="str">
        <f>IF($A42="","",INDEX('MA-Liste'!$D:$D,MATCH($A42,'MA-Liste'!$M:$M,FALSE)))</f>
        <v>AeBo</v>
      </c>
      <c r="C42" s="4" t="str">
        <f ca="1">IF($A42="","",INDEX(INDIRECT("'MA-Liste'!"&amp;$C$11),MATCH($A42,'MA-Liste'!$M:$M,FALSE)))</f>
        <v>F</v>
      </c>
      <c r="D42" s="19">
        <f t="shared" ca="1" si="0"/>
        <v>60</v>
      </c>
      <c r="E42" s="20">
        <f t="shared" si="24"/>
        <v>0</v>
      </c>
      <c r="F42" s="73"/>
      <c r="G42" s="74">
        <f t="shared" ca="1" si="23"/>
        <v>0</v>
      </c>
      <c r="H42" s="73"/>
      <c r="I42" s="74">
        <f t="shared" ca="1" si="2"/>
        <v>0</v>
      </c>
      <c r="J42" s="73"/>
      <c r="K42" s="113">
        <f t="shared" ca="1" si="12"/>
        <v>0</v>
      </c>
      <c r="L42" s="73"/>
      <c r="M42" s="113">
        <f t="shared" ca="1" si="13"/>
        <v>0</v>
      </c>
      <c r="N42" s="73"/>
      <c r="O42" s="113">
        <f t="shared" ca="1" si="14"/>
        <v>0</v>
      </c>
      <c r="P42" s="73"/>
      <c r="Q42" s="113">
        <f t="shared" ca="1" si="15"/>
        <v>0</v>
      </c>
      <c r="R42" s="73"/>
      <c r="S42" s="74">
        <f t="shared" ca="1" si="16"/>
        <v>0</v>
      </c>
      <c r="T42" s="73"/>
      <c r="U42" s="113">
        <f t="shared" ca="1" si="3"/>
        <v>0</v>
      </c>
      <c r="V42" s="73"/>
      <c r="W42" s="113">
        <f t="shared" ca="1" si="4"/>
        <v>0</v>
      </c>
      <c r="X42" s="73"/>
      <c r="Y42" s="113">
        <f t="shared" ca="1" si="5"/>
        <v>0</v>
      </c>
      <c r="Z42" s="73"/>
      <c r="AA42" s="113">
        <f t="shared" ca="1" si="6"/>
        <v>0</v>
      </c>
      <c r="AB42" s="101"/>
      <c r="AC42" s="74">
        <f t="shared" ca="1" si="7"/>
        <v>0</v>
      </c>
      <c r="AD42" s="73"/>
      <c r="AE42" s="113">
        <f t="shared" ca="1" si="17"/>
        <v>0</v>
      </c>
      <c r="AF42" s="101"/>
      <c r="AG42" s="113">
        <f t="shared" ca="1" si="18"/>
        <v>0</v>
      </c>
      <c r="AH42" s="101"/>
      <c r="AI42" s="113">
        <f t="shared" ca="1" si="19"/>
        <v>0</v>
      </c>
      <c r="AJ42" s="101"/>
      <c r="AK42" s="113">
        <f t="shared" ca="1" si="20"/>
        <v>0</v>
      </c>
      <c r="AL42" s="73"/>
      <c r="AM42" s="74">
        <f t="shared" ca="1" si="8"/>
        <v>0</v>
      </c>
      <c r="AN42" s="73"/>
      <c r="AO42" s="74">
        <f t="shared" ca="1" si="9"/>
        <v>0</v>
      </c>
      <c r="AP42" s="73"/>
      <c r="AQ42" s="74">
        <f t="shared" ca="1" si="10"/>
        <v>0</v>
      </c>
      <c r="AR42" s="73"/>
      <c r="AS42" s="74">
        <f t="shared" ca="1" si="21"/>
        <v>0</v>
      </c>
      <c r="AT42" s="82">
        <f t="shared" ca="1" si="11"/>
        <v>0</v>
      </c>
      <c r="AU42" s="74"/>
      <c r="AV42" s="139">
        <f t="shared" ca="1" si="22"/>
        <v>0</v>
      </c>
    </row>
    <row r="43" spans="1:48" ht="15" customHeight="1" x14ac:dyDescent="0.2">
      <c r="A43" s="84" t="s">
        <v>184</v>
      </c>
      <c r="B43" t="str">
        <f>IF($A43="","",INDEX('MA-Liste'!$D:$D,MATCH($A43,'MA-Liste'!$M:$M,FALSE)))</f>
        <v>AeBo</v>
      </c>
      <c r="C43" s="4" t="str">
        <f ca="1">IF($A43="","",INDEX(INDIRECT("'MA-Liste'!"&amp;$C$11),MATCH($A43,'MA-Liste'!$M:$M,FALSE)))</f>
        <v>B</v>
      </c>
      <c r="D43" s="19">
        <f t="shared" ca="1" si="0"/>
        <v>140</v>
      </c>
      <c r="E43" s="20">
        <f t="shared" si="24"/>
        <v>0</v>
      </c>
      <c r="F43" s="73"/>
      <c r="G43" s="74">
        <f t="shared" ca="1" si="23"/>
        <v>0</v>
      </c>
      <c r="H43" s="73"/>
      <c r="I43" s="74">
        <f t="shared" ca="1" si="2"/>
        <v>0</v>
      </c>
      <c r="J43" s="73"/>
      <c r="K43" s="113">
        <f t="shared" ca="1" si="12"/>
        <v>0</v>
      </c>
      <c r="L43" s="73"/>
      <c r="M43" s="113">
        <f t="shared" ca="1" si="13"/>
        <v>0</v>
      </c>
      <c r="N43" s="73"/>
      <c r="O43" s="113">
        <f t="shared" ca="1" si="14"/>
        <v>0</v>
      </c>
      <c r="P43" s="73"/>
      <c r="Q43" s="113">
        <f t="shared" ca="1" si="15"/>
        <v>0</v>
      </c>
      <c r="R43" s="73"/>
      <c r="S43" s="74">
        <f t="shared" ca="1" si="16"/>
        <v>0</v>
      </c>
      <c r="T43" s="73"/>
      <c r="U43" s="113">
        <f t="shared" ca="1" si="3"/>
        <v>0</v>
      </c>
      <c r="V43" s="73"/>
      <c r="W43" s="113">
        <f t="shared" ca="1" si="4"/>
        <v>0</v>
      </c>
      <c r="X43" s="73"/>
      <c r="Y43" s="113">
        <f t="shared" ca="1" si="5"/>
        <v>0</v>
      </c>
      <c r="Z43" s="73"/>
      <c r="AA43" s="113">
        <f t="shared" ca="1" si="6"/>
        <v>0</v>
      </c>
      <c r="AB43" s="101"/>
      <c r="AC43" s="74">
        <f t="shared" ca="1" si="7"/>
        <v>0</v>
      </c>
      <c r="AD43" s="73"/>
      <c r="AE43" s="113">
        <f t="shared" ca="1" si="17"/>
        <v>0</v>
      </c>
      <c r="AF43" s="101"/>
      <c r="AG43" s="113">
        <f t="shared" ca="1" si="18"/>
        <v>0</v>
      </c>
      <c r="AH43" s="101"/>
      <c r="AI43" s="113">
        <f t="shared" ca="1" si="19"/>
        <v>0</v>
      </c>
      <c r="AJ43" s="101"/>
      <c r="AK43" s="113">
        <f t="shared" ca="1" si="20"/>
        <v>0</v>
      </c>
      <c r="AL43" s="73"/>
      <c r="AM43" s="74">
        <f t="shared" ca="1" si="8"/>
        <v>0</v>
      </c>
      <c r="AN43" s="73"/>
      <c r="AO43" s="74">
        <f t="shared" ca="1" si="9"/>
        <v>0</v>
      </c>
      <c r="AP43" s="73"/>
      <c r="AQ43" s="74">
        <f t="shared" ca="1" si="10"/>
        <v>0</v>
      </c>
      <c r="AR43" s="73"/>
      <c r="AS43" s="74">
        <f t="shared" ca="1" si="21"/>
        <v>0</v>
      </c>
      <c r="AT43" s="82">
        <f t="shared" ca="1" si="11"/>
        <v>0</v>
      </c>
      <c r="AU43" s="74"/>
      <c r="AV43" s="139">
        <f t="shared" ca="1" si="22"/>
        <v>0</v>
      </c>
    </row>
    <row r="44" spans="1:48" ht="15" customHeight="1" x14ac:dyDescent="0.2">
      <c r="A44" s="84" t="s">
        <v>211</v>
      </c>
      <c r="B44" t="str">
        <f>IF($A44="","",INDEX('MA-Liste'!$D:$D,MATCH($A44,'MA-Liste'!$M:$M,FALSE)))</f>
        <v>AeBo</v>
      </c>
      <c r="C44" s="4" t="str">
        <f ca="1">IF($A44="","",INDEX(INDIRECT("'MA-Liste'!"&amp;$C$11),MATCH($A44,'MA-Liste'!$M:$M,FALSE)))</f>
        <v>D</v>
      </c>
      <c r="D44" s="19">
        <f t="shared" ca="1" si="0"/>
        <v>100</v>
      </c>
      <c r="E44" s="20">
        <f t="shared" si="24"/>
        <v>0</v>
      </c>
      <c r="F44" s="73"/>
      <c r="G44" s="74">
        <f t="shared" ca="1" si="23"/>
        <v>0</v>
      </c>
      <c r="H44" s="73"/>
      <c r="I44" s="74">
        <f t="shared" ca="1" si="2"/>
        <v>0</v>
      </c>
      <c r="J44" s="73"/>
      <c r="K44" s="113">
        <f t="shared" ca="1" si="12"/>
        <v>0</v>
      </c>
      <c r="L44" s="73"/>
      <c r="M44" s="113">
        <f t="shared" ca="1" si="13"/>
        <v>0</v>
      </c>
      <c r="N44" s="73"/>
      <c r="O44" s="113">
        <f t="shared" ca="1" si="14"/>
        <v>0</v>
      </c>
      <c r="P44" s="73"/>
      <c r="Q44" s="113">
        <f t="shared" ca="1" si="15"/>
        <v>0</v>
      </c>
      <c r="R44" s="73"/>
      <c r="S44" s="74">
        <f t="shared" ca="1" si="16"/>
        <v>0</v>
      </c>
      <c r="T44" s="73"/>
      <c r="U44" s="113">
        <f t="shared" ca="1" si="3"/>
        <v>0</v>
      </c>
      <c r="V44" s="73"/>
      <c r="W44" s="113">
        <f t="shared" ca="1" si="4"/>
        <v>0</v>
      </c>
      <c r="X44" s="73"/>
      <c r="Y44" s="113">
        <f t="shared" ca="1" si="5"/>
        <v>0</v>
      </c>
      <c r="Z44" s="73"/>
      <c r="AA44" s="113">
        <f t="shared" ca="1" si="6"/>
        <v>0</v>
      </c>
      <c r="AB44" s="101"/>
      <c r="AC44" s="74">
        <f t="shared" ca="1" si="7"/>
        <v>0</v>
      </c>
      <c r="AD44" s="73"/>
      <c r="AE44" s="113">
        <f t="shared" ca="1" si="17"/>
        <v>0</v>
      </c>
      <c r="AF44" s="101"/>
      <c r="AG44" s="113">
        <f t="shared" ca="1" si="18"/>
        <v>0</v>
      </c>
      <c r="AH44" s="101"/>
      <c r="AI44" s="113">
        <f t="shared" ca="1" si="19"/>
        <v>0</v>
      </c>
      <c r="AJ44" s="101"/>
      <c r="AK44" s="113">
        <f t="shared" ca="1" si="20"/>
        <v>0</v>
      </c>
      <c r="AL44" s="73"/>
      <c r="AM44" s="74">
        <f t="shared" ca="1" si="8"/>
        <v>0</v>
      </c>
      <c r="AN44" s="73"/>
      <c r="AO44" s="74">
        <f t="shared" ca="1" si="9"/>
        <v>0</v>
      </c>
      <c r="AP44" s="73"/>
      <c r="AQ44" s="74">
        <f t="shared" ca="1" si="10"/>
        <v>0</v>
      </c>
      <c r="AR44" s="73"/>
      <c r="AS44" s="74">
        <f t="shared" ca="1" si="21"/>
        <v>0</v>
      </c>
      <c r="AT44" s="82">
        <f t="shared" ca="1" si="11"/>
        <v>0</v>
      </c>
      <c r="AU44" s="74"/>
      <c r="AV44" s="139">
        <f t="shared" ca="1" si="22"/>
        <v>0</v>
      </c>
    </row>
    <row r="45" spans="1:48" ht="15" customHeight="1" x14ac:dyDescent="0.2">
      <c r="A45" s="84" t="s">
        <v>237</v>
      </c>
      <c r="B45" t="s">
        <v>65</v>
      </c>
      <c r="C45" s="4" t="s">
        <v>7</v>
      </c>
      <c r="D45" s="19">
        <f t="shared" si="0"/>
        <v>75</v>
      </c>
      <c r="E45" s="20">
        <f t="shared" si="24"/>
        <v>0</v>
      </c>
      <c r="F45" s="73"/>
      <c r="G45" s="74">
        <f t="shared" si="23"/>
        <v>0</v>
      </c>
      <c r="H45" s="73"/>
      <c r="I45" s="74">
        <f t="shared" si="2"/>
        <v>0</v>
      </c>
      <c r="J45" s="73"/>
      <c r="K45" s="113">
        <f t="shared" si="12"/>
        <v>0</v>
      </c>
      <c r="L45" s="73"/>
      <c r="M45" s="113">
        <f t="shared" si="13"/>
        <v>0</v>
      </c>
      <c r="N45" s="73"/>
      <c r="O45" s="113">
        <f t="shared" si="14"/>
        <v>0</v>
      </c>
      <c r="P45" s="73"/>
      <c r="Q45" s="113">
        <f t="shared" si="15"/>
        <v>0</v>
      </c>
      <c r="R45" s="73"/>
      <c r="S45" s="74">
        <f t="shared" si="16"/>
        <v>0</v>
      </c>
      <c r="T45" s="73"/>
      <c r="U45" s="113">
        <f t="shared" si="3"/>
        <v>0</v>
      </c>
      <c r="V45" s="73"/>
      <c r="W45" s="113">
        <f t="shared" si="4"/>
        <v>0</v>
      </c>
      <c r="X45" s="73"/>
      <c r="Y45" s="113">
        <f t="shared" si="5"/>
        <v>0</v>
      </c>
      <c r="Z45" s="73"/>
      <c r="AA45" s="113">
        <f t="shared" si="6"/>
        <v>0</v>
      </c>
      <c r="AB45" s="101"/>
      <c r="AC45" s="74">
        <f t="shared" si="7"/>
        <v>0</v>
      </c>
      <c r="AD45" s="73"/>
      <c r="AE45" s="113">
        <f t="shared" si="17"/>
        <v>0</v>
      </c>
      <c r="AF45" s="101"/>
      <c r="AG45" s="113">
        <f t="shared" si="18"/>
        <v>0</v>
      </c>
      <c r="AH45" s="101"/>
      <c r="AI45" s="113">
        <f t="shared" si="19"/>
        <v>0</v>
      </c>
      <c r="AJ45" s="101"/>
      <c r="AK45" s="113">
        <f t="shared" si="20"/>
        <v>0</v>
      </c>
      <c r="AL45" s="73"/>
      <c r="AM45" s="74">
        <f t="shared" si="8"/>
        <v>0</v>
      </c>
      <c r="AN45" s="73"/>
      <c r="AO45" s="74">
        <f t="shared" si="9"/>
        <v>0</v>
      </c>
      <c r="AP45" s="73"/>
      <c r="AQ45" s="74">
        <f t="shared" si="10"/>
        <v>0</v>
      </c>
      <c r="AR45" s="73"/>
      <c r="AS45" s="74">
        <f t="shared" si="21"/>
        <v>0</v>
      </c>
      <c r="AT45" s="82">
        <f t="shared" si="11"/>
        <v>0</v>
      </c>
      <c r="AU45" s="74"/>
      <c r="AV45" s="139">
        <f t="shared" si="22"/>
        <v>0</v>
      </c>
    </row>
    <row r="46" spans="1:48" ht="15" customHeight="1" x14ac:dyDescent="0.2">
      <c r="A46" s="84" t="s">
        <v>212</v>
      </c>
      <c r="B46" t="s">
        <v>65</v>
      </c>
      <c r="C46" s="4" t="s">
        <v>5</v>
      </c>
      <c r="D46" s="19">
        <v>118</v>
      </c>
      <c r="E46" s="20">
        <f t="shared" si="24"/>
        <v>0</v>
      </c>
      <c r="F46" s="73"/>
      <c r="G46" s="74">
        <f t="shared" si="23"/>
        <v>0</v>
      </c>
      <c r="H46" s="73"/>
      <c r="I46" s="74">
        <f t="shared" si="2"/>
        <v>0</v>
      </c>
      <c r="J46" s="73"/>
      <c r="K46" s="113">
        <f t="shared" si="12"/>
        <v>0</v>
      </c>
      <c r="L46" s="73"/>
      <c r="M46" s="113">
        <f t="shared" si="13"/>
        <v>0</v>
      </c>
      <c r="N46" s="73"/>
      <c r="O46" s="113">
        <f t="shared" si="14"/>
        <v>0</v>
      </c>
      <c r="P46" s="73"/>
      <c r="Q46" s="113">
        <f t="shared" si="15"/>
        <v>0</v>
      </c>
      <c r="R46" s="73"/>
      <c r="S46" s="74">
        <f t="shared" si="16"/>
        <v>0</v>
      </c>
      <c r="T46" s="73"/>
      <c r="U46" s="113">
        <f t="shared" si="3"/>
        <v>0</v>
      </c>
      <c r="V46" s="73"/>
      <c r="W46" s="113">
        <f t="shared" si="4"/>
        <v>0</v>
      </c>
      <c r="X46" s="73"/>
      <c r="Y46" s="113">
        <f t="shared" si="5"/>
        <v>0</v>
      </c>
      <c r="Z46" s="73"/>
      <c r="AA46" s="113">
        <f t="shared" si="6"/>
        <v>0</v>
      </c>
      <c r="AB46" s="101"/>
      <c r="AC46" s="74">
        <f t="shared" si="7"/>
        <v>0</v>
      </c>
      <c r="AD46" s="73"/>
      <c r="AE46" s="113">
        <f t="shared" si="17"/>
        <v>0</v>
      </c>
      <c r="AF46" s="101"/>
      <c r="AG46" s="113">
        <f t="shared" si="18"/>
        <v>0</v>
      </c>
      <c r="AH46" s="101"/>
      <c r="AI46" s="113">
        <f t="shared" si="19"/>
        <v>0</v>
      </c>
      <c r="AJ46" s="101"/>
      <c r="AK46" s="113">
        <f t="shared" si="20"/>
        <v>0</v>
      </c>
      <c r="AL46" s="73"/>
      <c r="AM46" s="74">
        <v>0</v>
      </c>
      <c r="AN46" s="73"/>
      <c r="AO46" s="74">
        <v>0</v>
      </c>
      <c r="AP46" s="73"/>
      <c r="AQ46" s="74">
        <f t="shared" si="10"/>
        <v>0</v>
      </c>
      <c r="AR46" s="73"/>
      <c r="AS46" s="74">
        <f t="shared" si="21"/>
        <v>0</v>
      </c>
      <c r="AT46" s="82">
        <f t="shared" si="11"/>
        <v>0</v>
      </c>
      <c r="AU46" s="74"/>
      <c r="AV46" s="139">
        <f t="shared" si="22"/>
        <v>0</v>
      </c>
    </row>
    <row r="47" spans="1:48" ht="15.75" customHeight="1" x14ac:dyDescent="0.2">
      <c r="A47" s="90" t="s">
        <v>187</v>
      </c>
      <c r="B47" t="str">
        <f>IF($A47="","",INDEX('MA-Liste'!$D:$D,MATCH($A47,'MA-Liste'!$M:$M,FALSE)))</f>
        <v>AeBo</v>
      </c>
      <c r="C47" s="4" t="str">
        <f ca="1">IF($A47="","",INDEX(INDIRECT("'MA-Liste'!"&amp;$C$11),MATCH($A47,'MA-Liste'!$M:$M,FALSE)))</f>
        <v>D</v>
      </c>
      <c r="D47" s="19">
        <f t="shared" ca="1" si="0"/>
        <v>100</v>
      </c>
      <c r="E47" s="20">
        <f t="shared" si="24"/>
        <v>0</v>
      </c>
      <c r="F47" s="73"/>
      <c r="G47" s="74">
        <f t="shared" ca="1" si="23"/>
        <v>0</v>
      </c>
      <c r="H47" s="73"/>
      <c r="I47" s="74">
        <f t="shared" ca="1" si="2"/>
        <v>0</v>
      </c>
      <c r="J47" s="73"/>
      <c r="K47" s="113">
        <f t="shared" ca="1" si="12"/>
        <v>0</v>
      </c>
      <c r="L47" s="73"/>
      <c r="M47" s="113">
        <f t="shared" ca="1" si="13"/>
        <v>0</v>
      </c>
      <c r="N47" s="73"/>
      <c r="O47" s="113">
        <f t="shared" ca="1" si="14"/>
        <v>0</v>
      </c>
      <c r="P47" s="73"/>
      <c r="Q47" s="113">
        <f t="shared" ca="1" si="15"/>
        <v>0</v>
      </c>
      <c r="R47" s="73"/>
      <c r="S47" s="74">
        <f t="shared" ca="1" si="16"/>
        <v>0</v>
      </c>
      <c r="T47" s="73"/>
      <c r="U47" s="113">
        <f t="shared" ca="1" si="3"/>
        <v>0</v>
      </c>
      <c r="V47" s="73"/>
      <c r="W47" s="113">
        <f t="shared" ca="1" si="4"/>
        <v>0</v>
      </c>
      <c r="X47" s="73"/>
      <c r="Y47" s="113">
        <f t="shared" ca="1" si="5"/>
        <v>0</v>
      </c>
      <c r="Z47" s="73"/>
      <c r="AA47" s="113">
        <f t="shared" ca="1" si="6"/>
        <v>0</v>
      </c>
      <c r="AB47" s="101"/>
      <c r="AC47" s="74">
        <f t="shared" ca="1" si="7"/>
        <v>0</v>
      </c>
      <c r="AD47" s="73"/>
      <c r="AE47" s="113">
        <f t="shared" ca="1" si="17"/>
        <v>0</v>
      </c>
      <c r="AF47" s="101"/>
      <c r="AG47" s="113">
        <f t="shared" ca="1" si="18"/>
        <v>0</v>
      </c>
      <c r="AH47" s="101"/>
      <c r="AI47" s="113">
        <f t="shared" ca="1" si="19"/>
        <v>0</v>
      </c>
      <c r="AJ47" s="101"/>
      <c r="AK47" s="113">
        <f t="shared" ca="1" si="20"/>
        <v>0</v>
      </c>
      <c r="AL47" s="73"/>
      <c r="AM47" s="74">
        <f t="shared" ref="AM47:AM54" ca="1" si="49">IF(D47="",0,D47*AL47)</f>
        <v>0</v>
      </c>
      <c r="AN47" s="73"/>
      <c r="AO47" s="74">
        <f t="shared" ref="AO47:AO54" ca="1" si="50">IF(D47="",0,D47*AN47)</f>
        <v>0</v>
      </c>
      <c r="AP47" s="73"/>
      <c r="AQ47" s="74">
        <f t="shared" ca="1" si="10"/>
        <v>0</v>
      </c>
      <c r="AR47" s="73"/>
      <c r="AS47" s="74">
        <f t="shared" ca="1" si="21"/>
        <v>0</v>
      </c>
      <c r="AT47" s="82">
        <f t="shared" ca="1" si="11"/>
        <v>0</v>
      </c>
      <c r="AU47" s="74"/>
      <c r="AV47" s="139">
        <f t="shared" ca="1" si="22"/>
        <v>0</v>
      </c>
    </row>
    <row r="48" spans="1:48" ht="15.75" customHeight="1" x14ac:dyDescent="0.2">
      <c r="A48" s="90" t="s">
        <v>144</v>
      </c>
      <c r="B48" t="s">
        <v>65</v>
      </c>
      <c r="C48" s="4" t="s">
        <v>6</v>
      </c>
      <c r="D48" s="19">
        <v>100</v>
      </c>
      <c r="E48" s="20">
        <f t="shared" si="24"/>
        <v>0</v>
      </c>
      <c r="F48" s="73"/>
      <c r="G48" s="74">
        <f t="shared" si="23"/>
        <v>0</v>
      </c>
      <c r="H48" s="73"/>
      <c r="I48" s="74">
        <f t="shared" si="2"/>
        <v>0</v>
      </c>
      <c r="J48" s="73"/>
      <c r="K48" s="113">
        <f t="shared" si="12"/>
        <v>0</v>
      </c>
      <c r="L48" s="73"/>
      <c r="M48" s="113">
        <f t="shared" si="13"/>
        <v>0</v>
      </c>
      <c r="N48" s="73"/>
      <c r="O48" s="113">
        <f t="shared" si="14"/>
        <v>0</v>
      </c>
      <c r="P48" s="73"/>
      <c r="Q48" s="113">
        <f t="shared" si="15"/>
        <v>0</v>
      </c>
      <c r="R48" s="73"/>
      <c r="S48" s="74">
        <f t="shared" si="16"/>
        <v>0</v>
      </c>
      <c r="T48" s="73"/>
      <c r="U48" s="113">
        <f t="shared" si="3"/>
        <v>0</v>
      </c>
      <c r="V48" s="73"/>
      <c r="W48" s="113">
        <f t="shared" si="4"/>
        <v>0</v>
      </c>
      <c r="X48" s="73"/>
      <c r="Y48" s="113">
        <f t="shared" si="5"/>
        <v>0</v>
      </c>
      <c r="Z48" s="73"/>
      <c r="AA48" s="113">
        <f t="shared" si="6"/>
        <v>0</v>
      </c>
      <c r="AB48" s="101"/>
      <c r="AC48" s="74">
        <f t="shared" si="7"/>
        <v>0</v>
      </c>
      <c r="AD48" s="73"/>
      <c r="AE48" s="113">
        <f t="shared" si="17"/>
        <v>0</v>
      </c>
      <c r="AF48" s="101"/>
      <c r="AG48" s="113">
        <f t="shared" si="18"/>
        <v>0</v>
      </c>
      <c r="AH48" s="101"/>
      <c r="AI48" s="113">
        <f t="shared" si="19"/>
        <v>0</v>
      </c>
      <c r="AJ48" s="101"/>
      <c r="AK48" s="113">
        <f t="shared" si="20"/>
        <v>0</v>
      </c>
      <c r="AL48" s="73"/>
      <c r="AM48" s="74">
        <f t="shared" si="49"/>
        <v>0</v>
      </c>
      <c r="AN48" s="73"/>
      <c r="AO48" s="74">
        <f t="shared" si="50"/>
        <v>0</v>
      </c>
      <c r="AP48" s="73"/>
      <c r="AQ48" s="74">
        <f t="shared" si="10"/>
        <v>0</v>
      </c>
      <c r="AR48" s="73"/>
      <c r="AS48" s="74">
        <f t="shared" si="21"/>
        <v>0</v>
      </c>
      <c r="AT48" s="82">
        <f t="shared" si="11"/>
        <v>0</v>
      </c>
      <c r="AU48" s="74"/>
      <c r="AV48" s="139">
        <f t="shared" si="22"/>
        <v>0</v>
      </c>
    </row>
    <row r="49" spans="1:48" ht="15" customHeight="1" x14ac:dyDescent="0.2">
      <c r="A49" s="84" t="s">
        <v>188</v>
      </c>
      <c r="B49" t="str">
        <f>IF($A49="","",INDEX('MA-Liste'!$D:$D,MATCH($A49,'MA-Liste'!$M:$M,FALSE)))</f>
        <v>AeBo</v>
      </c>
      <c r="C49" s="4" t="str">
        <f ca="1">IF($A49="","",INDEX(INDIRECT("'MA-Liste'!"&amp;$C$11),MATCH($A49,'MA-Liste'!$M:$M,FALSE)))</f>
        <v>C</v>
      </c>
      <c r="D49" s="19">
        <f t="shared" ca="1" si="0"/>
        <v>118</v>
      </c>
      <c r="E49" s="20">
        <f t="shared" si="24"/>
        <v>0</v>
      </c>
      <c r="F49" s="73"/>
      <c r="G49" s="74">
        <f t="shared" ca="1" si="23"/>
        <v>0</v>
      </c>
      <c r="H49" s="73"/>
      <c r="I49" s="74">
        <f t="shared" ca="1" si="2"/>
        <v>0</v>
      </c>
      <c r="J49" s="73"/>
      <c r="K49" s="113">
        <f t="shared" ca="1" si="12"/>
        <v>0</v>
      </c>
      <c r="L49" s="73"/>
      <c r="M49" s="113">
        <f t="shared" ca="1" si="13"/>
        <v>0</v>
      </c>
      <c r="N49" s="73"/>
      <c r="O49" s="113">
        <f t="shared" ca="1" si="14"/>
        <v>0</v>
      </c>
      <c r="P49" s="73"/>
      <c r="Q49" s="113">
        <f t="shared" ca="1" si="15"/>
        <v>0</v>
      </c>
      <c r="R49" s="73"/>
      <c r="S49" s="74">
        <f t="shared" ca="1" si="16"/>
        <v>0</v>
      </c>
      <c r="T49" s="73"/>
      <c r="U49" s="113">
        <f t="shared" ca="1" si="3"/>
        <v>0</v>
      </c>
      <c r="V49" s="73"/>
      <c r="W49" s="113">
        <f t="shared" ca="1" si="4"/>
        <v>0</v>
      </c>
      <c r="X49" s="73"/>
      <c r="Y49" s="113">
        <f t="shared" ca="1" si="5"/>
        <v>0</v>
      </c>
      <c r="Z49" s="73"/>
      <c r="AA49" s="113">
        <f t="shared" ca="1" si="6"/>
        <v>0</v>
      </c>
      <c r="AB49" s="101"/>
      <c r="AC49" s="74">
        <f t="shared" ca="1" si="7"/>
        <v>0</v>
      </c>
      <c r="AD49" s="73"/>
      <c r="AE49" s="113">
        <f t="shared" ca="1" si="17"/>
        <v>0</v>
      </c>
      <c r="AF49" s="101"/>
      <c r="AG49" s="113">
        <f t="shared" ca="1" si="18"/>
        <v>0</v>
      </c>
      <c r="AH49" s="101"/>
      <c r="AI49" s="113">
        <f t="shared" ca="1" si="19"/>
        <v>0</v>
      </c>
      <c r="AJ49" s="101"/>
      <c r="AK49" s="113">
        <f t="shared" ca="1" si="20"/>
        <v>0</v>
      </c>
      <c r="AL49" s="73"/>
      <c r="AM49" s="74">
        <f t="shared" ca="1" si="49"/>
        <v>0</v>
      </c>
      <c r="AN49" s="73"/>
      <c r="AO49" s="74">
        <f t="shared" ca="1" si="50"/>
        <v>0</v>
      </c>
      <c r="AP49" s="73"/>
      <c r="AQ49" s="74">
        <f t="shared" ca="1" si="10"/>
        <v>0</v>
      </c>
      <c r="AR49" s="73"/>
      <c r="AS49" s="74">
        <f t="shared" ca="1" si="21"/>
        <v>0</v>
      </c>
      <c r="AT49" s="82">
        <f t="shared" ca="1" si="11"/>
        <v>0</v>
      </c>
      <c r="AU49" s="74"/>
      <c r="AV49" s="139">
        <f t="shared" ca="1" si="22"/>
        <v>0</v>
      </c>
    </row>
    <row r="50" spans="1:48" ht="15" customHeight="1" x14ac:dyDescent="0.2">
      <c r="A50" s="84" t="s">
        <v>213</v>
      </c>
      <c r="B50" t="s">
        <v>65</v>
      </c>
      <c r="C50" s="4" t="s">
        <v>7</v>
      </c>
      <c r="D50" s="19">
        <v>75</v>
      </c>
      <c r="E50" s="20">
        <f t="shared" si="24"/>
        <v>0</v>
      </c>
      <c r="F50" s="73"/>
      <c r="G50" s="74">
        <f t="shared" si="23"/>
        <v>0</v>
      </c>
      <c r="H50" s="73"/>
      <c r="I50" s="74">
        <f t="shared" si="2"/>
        <v>0</v>
      </c>
      <c r="J50" s="73"/>
      <c r="K50" s="113">
        <f t="shared" si="12"/>
        <v>0</v>
      </c>
      <c r="L50" s="73"/>
      <c r="M50" s="113">
        <f t="shared" si="13"/>
        <v>0</v>
      </c>
      <c r="N50" s="73"/>
      <c r="O50" s="113">
        <f t="shared" si="14"/>
        <v>0</v>
      </c>
      <c r="P50" s="73"/>
      <c r="Q50" s="113">
        <f t="shared" si="15"/>
        <v>0</v>
      </c>
      <c r="R50" s="73"/>
      <c r="S50" s="74">
        <f t="shared" si="16"/>
        <v>0</v>
      </c>
      <c r="T50" s="73"/>
      <c r="U50" s="113">
        <f t="shared" si="3"/>
        <v>0</v>
      </c>
      <c r="V50" s="73"/>
      <c r="W50" s="113">
        <f t="shared" si="4"/>
        <v>0</v>
      </c>
      <c r="X50" s="73"/>
      <c r="Y50" s="113">
        <f t="shared" si="5"/>
        <v>0</v>
      </c>
      <c r="Z50" s="73"/>
      <c r="AA50" s="113">
        <f t="shared" si="6"/>
        <v>0</v>
      </c>
      <c r="AB50" s="101"/>
      <c r="AC50" s="74">
        <f t="shared" si="7"/>
        <v>0</v>
      </c>
      <c r="AD50" s="73"/>
      <c r="AE50" s="113">
        <f t="shared" si="17"/>
        <v>0</v>
      </c>
      <c r="AF50" s="101"/>
      <c r="AG50" s="113">
        <f t="shared" si="18"/>
        <v>0</v>
      </c>
      <c r="AH50" s="101"/>
      <c r="AI50" s="113">
        <f t="shared" si="19"/>
        <v>0</v>
      </c>
      <c r="AJ50" s="101"/>
      <c r="AK50" s="113">
        <f t="shared" si="20"/>
        <v>0</v>
      </c>
      <c r="AL50" s="73"/>
      <c r="AM50" s="74">
        <f t="shared" si="49"/>
        <v>0</v>
      </c>
      <c r="AN50" s="73"/>
      <c r="AO50" s="74">
        <f t="shared" si="50"/>
        <v>0</v>
      </c>
      <c r="AP50" s="73"/>
      <c r="AQ50" s="74">
        <f t="shared" si="10"/>
        <v>0</v>
      </c>
      <c r="AR50" s="73"/>
      <c r="AS50" s="74">
        <f t="shared" si="21"/>
        <v>0</v>
      </c>
      <c r="AT50" s="82">
        <f t="shared" si="11"/>
        <v>0</v>
      </c>
      <c r="AU50" s="74"/>
      <c r="AV50" s="139">
        <f t="shared" si="22"/>
        <v>0</v>
      </c>
    </row>
    <row r="51" spans="1:48" ht="15" customHeight="1" x14ac:dyDescent="0.2">
      <c r="A51" s="84" t="s">
        <v>216</v>
      </c>
      <c r="B51" t="s">
        <v>65</v>
      </c>
      <c r="C51" s="18" t="s">
        <v>6</v>
      </c>
      <c r="D51" s="19">
        <v>100</v>
      </c>
      <c r="E51" s="20">
        <f t="shared" si="24"/>
        <v>0</v>
      </c>
      <c r="F51" s="73"/>
      <c r="G51" s="74">
        <f t="shared" si="23"/>
        <v>0</v>
      </c>
      <c r="H51" s="73"/>
      <c r="I51" s="74">
        <f t="shared" si="2"/>
        <v>0</v>
      </c>
      <c r="J51" s="73"/>
      <c r="K51" s="113">
        <f t="shared" si="12"/>
        <v>0</v>
      </c>
      <c r="L51" s="73"/>
      <c r="M51" s="113">
        <f t="shared" si="13"/>
        <v>0</v>
      </c>
      <c r="N51" s="73"/>
      <c r="O51" s="113">
        <f t="shared" si="14"/>
        <v>0</v>
      </c>
      <c r="P51" s="73"/>
      <c r="Q51" s="113">
        <f t="shared" si="15"/>
        <v>0</v>
      </c>
      <c r="R51" s="73"/>
      <c r="S51" s="74">
        <f t="shared" si="16"/>
        <v>0</v>
      </c>
      <c r="T51" s="73"/>
      <c r="U51" s="113">
        <f t="shared" si="3"/>
        <v>0</v>
      </c>
      <c r="V51" s="73"/>
      <c r="W51" s="113">
        <f t="shared" si="4"/>
        <v>0</v>
      </c>
      <c r="X51" s="73"/>
      <c r="Y51" s="113">
        <f t="shared" si="5"/>
        <v>0</v>
      </c>
      <c r="Z51" s="73"/>
      <c r="AA51" s="113">
        <f t="shared" si="6"/>
        <v>0</v>
      </c>
      <c r="AB51" s="101"/>
      <c r="AC51" s="74">
        <f t="shared" si="7"/>
        <v>0</v>
      </c>
      <c r="AD51" s="73"/>
      <c r="AE51" s="113">
        <f t="shared" si="17"/>
        <v>0</v>
      </c>
      <c r="AF51" s="101"/>
      <c r="AG51" s="113">
        <f t="shared" si="18"/>
        <v>0</v>
      </c>
      <c r="AH51" s="101"/>
      <c r="AI51" s="113">
        <f t="shared" si="19"/>
        <v>0</v>
      </c>
      <c r="AJ51" s="101"/>
      <c r="AK51" s="113">
        <f t="shared" si="20"/>
        <v>0</v>
      </c>
      <c r="AL51" s="73"/>
      <c r="AM51" s="74">
        <f t="shared" si="49"/>
        <v>0</v>
      </c>
      <c r="AN51" s="73"/>
      <c r="AO51" s="74">
        <f t="shared" si="50"/>
        <v>0</v>
      </c>
      <c r="AP51" s="73"/>
      <c r="AQ51" s="74">
        <f t="shared" si="10"/>
        <v>0</v>
      </c>
      <c r="AR51" s="73"/>
      <c r="AS51" s="74">
        <f t="shared" si="21"/>
        <v>0</v>
      </c>
      <c r="AT51" s="82">
        <f t="shared" si="11"/>
        <v>0</v>
      </c>
      <c r="AU51" s="74"/>
      <c r="AV51" s="139">
        <f t="shared" si="22"/>
        <v>0</v>
      </c>
    </row>
    <row r="52" spans="1:48" ht="15" customHeight="1" x14ac:dyDescent="0.2">
      <c r="A52" s="84" t="s">
        <v>191</v>
      </c>
      <c r="B52" t="str">
        <f>IF($A52="","",INDEX('MA-Liste'!$D:$D,MATCH($A52,'MA-Liste'!$M:$M,FALSE)))</f>
        <v>AeBo</v>
      </c>
      <c r="C52" s="4" t="str">
        <f ca="1">IF($A52="","",INDEX(INDIRECT("'MA-Liste'!"&amp;$C$11),MATCH($A52,'MA-Liste'!$M:$M,FALSE)))</f>
        <v>B</v>
      </c>
      <c r="D52" s="19">
        <f t="shared" ca="1" si="0"/>
        <v>140</v>
      </c>
      <c r="E52" s="20">
        <f t="shared" si="24"/>
        <v>0</v>
      </c>
      <c r="F52" s="73"/>
      <c r="G52" s="74">
        <f t="shared" ca="1" si="23"/>
        <v>0</v>
      </c>
      <c r="H52" s="73"/>
      <c r="I52" s="74">
        <f t="shared" ca="1" si="2"/>
        <v>0</v>
      </c>
      <c r="J52" s="73"/>
      <c r="K52" s="113">
        <f t="shared" ca="1" si="12"/>
        <v>0</v>
      </c>
      <c r="L52" s="73"/>
      <c r="M52" s="113">
        <f t="shared" ca="1" si="13"/>
        <v>0</v>
      </c>
      <c r="N52" s="73"/>
      <c r="O52" s="113">
        <f t="shared" ca="1" si="14"/>
        <v>0</v>
      </c>
      <c r="P52" s="73"/>
      <c r="Q52" s="113">
        <f t="shared" ca="1" si="15"/>
        <v>0</v>
      </c>
      <c r="R52" s="73"/>
      <c r="S52" s="74">
        <f t="shared" ca="1" si="16"/>
        <v>0</v>
      </c>
      <c r="T52" s="73"/>
      <c r="U52" s="113">
        <f t="shared" ca="1" si="3"/>
        <v>0</v>
      </c>
      <c r="V52" s="73"/>
      <c r="W52" s="113">
        <f t="shared" ca="1" si="4"/>
        <v>0</v>
      </c>
      <c r="X52" s="73"/>
      <c r="Y52" s="113">
        <f t="shared" ca="1" si="5"/>
        <v>0</v>
      </c>
      <c r="Z52" s="73"/>
      <c r="AA52" s="113">
        <f t="shared" ca="1" si="6"/>
        <v>0</v>
      </c>
      <c r="AB52" s="101"/>
      <c r="AC52" s="74">
        <f t="shared" ca="1" si="7"/>
        <v>0</v>
      </c>
      <c r="AD52" s="73"/>
      <c r="AE52" s="113">
        <f t="shared" ca="1" si="17"/>
        <v>0</v>
      </c>
      <c r="AF52" s="101"/>
      <c r="AG52" s="113">
        <f t="shared" ca="1" si="18"/>
        <v>0</v>
      </c>
      <c r="AH52" s="101"/>
      <c r="AI52" s="113">
        <f t="shared" ca="1" si="19"/>
        <v>0</v>
      </c>
      <c r="AJ52" s="101"/>
      <c r="AK52" s="113">
        <f t="shared" ca="1" si="20"/>
        <v>0</v>
      </c>
      <c r="AL52" s="73"/>
      <c r="AM52" s="74">
        <f t="shared" ca="1" si="49"/>
        <v>0</v>
      </c>
      <c r="AN52" s="73"/>
      <c r="AO52" s="74">
        <f t="shared" ca="1" si="50"/>
        <v>0</v>
      </c>
      <c r="AP52" s="73"/>
      <c r="AQ52" s="74">
        <f t="shared" ca="1" si="10"/>
        <v>0</v>
      </c>
      <c r="AR52" s="73"/>
      <c r="AS52" s="74">
        <f t="shared" ca="1" si="21"/>
        <v>0</v>
      </c>
      <c r="AT52" s="82">
        <f t="shared" ca="1" si="11"/>
        <v>0</v>
      </c>
      <c r="AU52" s="74"/>
      <c r="AV52" s="139">
        <f t="shared" ca="1" si="22"/>
        <v>0</v>
      </c>
    </row>
    <row r="53" spans="1:48" ht="15" customHeight="1" x14ac:dyDescent="0.2">
      <c r="A53" s="84" t="s">
        <v>219</v>
      </c>
      <c r="B53" s="14" t="s">
        <v>65</v>
      </c>
      <c r="C53" s="18" t="s">
        <v>6</v>
      </c>
      <c r="D53" s="19">
        <v>100</v>
      </c>
      <c r="E53" s="20">
        <f t="shared" si="24"/>
        <v>0</v>
      </c>
      <c r="F53" s="73"/>
      <c r="G53" s="74">
        <f t="shared" si="23"/>
        <v>0</v>
      </c>
      <c r="H53" s="73"/>
      <c r="I53" s="74">
        <f t="shared" si="2"/>
        <v>0</v>
      </c>
      <c r="J53" s="73"/>
      <c r="K53" s="113">
        <f t="shared" si="12"/>
        <v>0</v>
      </c>
      <c r="L53" s="73"/>
      <c r="M53" s="113">
        <f t="shared" si="13"/>
        <v>0</v>
      </c>
      <c r="N53" s="73"/>
      <c r="O53" s="113">
        <f t="shared" si="14"/>
        <v>0</v>
      </c>
      <c r="P53" s="73">
        <v>6.75</v>
      </c>
      <c r="Q53" s="113">
        <f t="shared" si="15"/>
        <v>675</v>
      </c>
      <c r="R53" s="73"/>
      <c r="S53" s="74">
        <f t="shared" si="16"/>
        <v>0</v>
      </c>
      <c r="T53" s="73"/>
      <c r="U53" s="113">
        <f t="shared" si="3"/>
        <v>0</v>
      </c>
      <c r="V53" s="73"/>
      <c r="W53" s="113">
        <f t="shared" si="4"/>
        <v>0</v>
      </c>
      <c r="X53" s="73"/>
      <c r="Y53" s="113">
        <f t="shared" si="5"/>
        <v>0</v>
      </c>
      <c r="Z53" s="73"/>
      <c r="AA53" s="113">
        <f t="shared" si="6"/>
        <v>0</v>
      </c>
      <c r="AB53" s="101"/>
      <c r="AC53" s="74">
        <f t="shared" si="7"/>
        <v>0</v>
      </c>
      <c r="AD53" s="73"/>
      <c r="AE53" s="113">
        <f t="shared" si="17"/>
        <v>0</v>
      </c>
      <c r="AF53" s="101"/>
      <c r="AG53" s="113">
        <f>IF($D53="",0,$D53*AF53)</f>
        <v>0</v>
      </c>
      <c r="AH53" s="101"/>
      <c r="AI53" s="113">
        <f>IF($D53="",0,$D53*AH53)</f>
        <v>0</v>
      </c>
      <c r="AJ53" s="101"/>
      <c r="AK53" s="113">
        <f>IF($D53="",0,$D53*AJ53)</f>
        <v>0</v>
      </c>
      <c r="AL53" s="73"/>
      <c r="AM53" s="74">
        <f t="shared" si="49"/>
        <v>0</v>
      </c>
      <c r="AN53" s="73"/>
      <c r="AO53" s="74">
        <f t="shared" si="50"/>
        <v>0</v>
      </c>
      <c r="AP53" s="73"/>
      <c r="AQ53" s="74">
        <f t="shared" si="10"/>
        <v>0</v>
      </c>
      <c r="AR53" s="73"/>
      <c r="AS53" s="74">
        <f t="shared" si="21"/>
        <v>0</v>
      </c>
      <c r="AT53" s="82">
        <f t="shared" si="11"/>
        <v>0</v>
      </c>
      <c r="AU53" s="74"/>
      <c r="AV53" s="139">
        <f t="shared" si="22"/>
        <v>0</v>
      </c>
    </row>
    <row r="54" spans="1:48" ht="15" customHeight="1" x14ac:dyDescent="0.2">
      <c r="A54" s="84" t="s">
        <v>220</v>
      </c>
      <c r="B54" s="14" t="s">
        <v>65</v>
      </c>
      <c r="C54" s="18" t="s">
        <v>8</v>
      </c>
      <c r="D54" s="19">
        <v>60</v>
      </c>
      <c r="E54" s="20">
        <f t="shared" si="24"/>
        <v>0</v>
      </c>
      <c r="F54" s="73"/>
      <c r="G54" s="74">
        <f t="shared" si="23"/>
        <v>0</v>
      </c>
      <c r="H54" s="73"/>
      <c r="I54" s="74">
        <f t="shared" si="2"/>
        <v>0</v>
      </c>
      <c r="J54" s="73"/>
      <c r="K54" s="113">
        <f t="shared" si="12"/>
        <v>0</v>
      </c>
      <c r="L54" s="73"/>
      <c r="M54" s="113">
        <f t="shared" si="13"/>
        <v>0</v>
      </c>
      <c r="N54" s="73"/>
      <c r="O54" s="113">
        <f t="shared" si="14"/>
        <v>0</v>
      </c>
      <c r="P54" s="73"/>
      <c r="Q54" s="113">
        <f t="shared" si="15"/>
        <v>0</v>
      </c>
      <c r="R54" s="73"/>
      <c r="S54" s="74">
        <f t="shared" si="16"/>
        <v>0</v>
      </c>
      <c r="T54" s="73"/>
      <c r="U54" s="113">
        <f t="shared" si="3"/>
        <v>0</v>
      </c>
      <c r="V54" s="73"/>
      <c r="W54" s="113">
        <f t="shared" si="4"/>
        <v>0</v>
      </c>
      <c r="X54" s="73"/>
      <c r="Y54" s="113">
        <f t="shared" si="5"/>
        <v>0</v>
      </c>
      <c r="Z54" s="73"/>
      <c r="AA54" s="113">
        <f t="shared" si="6"/>
        <v>0</v>
      </c>
      <c r="AB54" s="101"/>
      <c r="AC54" s="74">
        <f t="shared" si="7"/>
        <v>0</v>
      </c>
      <c r="AD54" s="73"/>
      <c r="AE54" s="113">
        <f t="shared" si="17"/>
        <v>0</v>
      </c>
      <c r="AF54" s="101"/>
      <c r="AG54" s="113">
        <f t="shared" si="18"/>
        <v>0</v>
      </c>
      <c r="AH54" s="101"/>
      <c r="AI54" s="113">
        <f t="shared" ref="AI54:AI84" si="51">IF($D54="",0,$D54*AH54)</f>
        <v>0</v>
      </c>
      <c r="AJ54" s="101"/>
      <c r="AK54" s="113">
        <f t="shared" ref="AK54:AK84" si="52">IF($D54="",0,$D54*AJ54)</f>
        <v>0</v>
      </c>
      <c r="AL54" s="73"/>
      <c r="AM54" s="74">
        <f t="shared" si="49"/>
        <v>0</v>
      </c>
      <c r="AN54" s="73"/>
      <c r="AO54" s="74">
        <f t="shared" si="50"/>
        <v>0</v>
      </c>
      <c r="AP54" s="73"/>
      <c r="AQ54" s="74">
        <f t="shared" si="10"/>
        <v>0</v>
      </c>
      <c r="AR54" s="73"/>
      <c r="AS54" s="74">
        <f t="shared" si="21"/>
        <v>0</v>
      </c>
      <c r="AT54" s="82">
        <f t="shared" si="11"/>
        <v>0</v>
      </c>
      <c r="AU54" s="74"/>
      <c r="AV54" s="139">
        <f t="shared" si="22"/>
        <v>0</v>
      </c>
    </row>
    <row r="55" spans="1:48" ht="15" customHeight="1" x14ac:dyDescent="0.2">
      <c r="A55" s="84" t="s">
        <v>217</v>
      </c>
      <c r="B55" s="14" t="s">
        <v>65</v>
      </c>
      <c r="C55" s="18" t="s">
        <v>9</v>
      </c>
      <c r="D55" s="19">
        <v>35</v>
      </c>
      <c r="E55" s="20">
        <f t="shared" si="24"/>
        <v>0</v>
      </c>
      <c r="F55" s="73"/>
      <c r="G55" s="74">
        <f t="shared" si="23"/>
        <v>0</v>
      </c>
      <c r="H55" s="73"/>
      <c r="I55" s="74">
        <f t="shared" si="2"/>
        <v>0</v>
      </c>
      <c r="J55" s="73"/>
      <c r="K55" s="113">
        <f t="shared" si="12"/>
        <v>0</v>
      </c>
      <c r="L55" s="73"/>
      <c r="M55" s="113">
        <f t="shared" si="13"/>
        <v>0</v>
      </c>
      <c r="N55" s="73"/>
      <c r="O55" s="113">
        <f t="shared" si="14"/>
        <v>0</v>
      </c>
      <c r="P55" s="73"/>
      <c r="Q55" s="113">
        <f t="shared" si="15"/>
        <v>0</v>
      </c>
      <c r="R55" s="73"/>
      <c r="S55" s="74">
        <f t="shared" si="16"/>
        <v>0</v>
      </c>
      <c r="T55" s="73"/>
      <c r="U55" s="113">
        <f t="shared" si="3"/>
        <v>0</v>
      </c>
      <c r="V55" s="73"/>
      <c r="W55" s="113">
        <f t="shared" si="4"/>
        <v>0</v>
      </c>
      <c r="X55" s="73"/>
      <c r="Y55" s="113">
        <f t="shared" si="5"/>
        <v>0</v>
      </c>
      <c r="Z55" s="73"/>
      <c r="AA55" s="113">
        <f t="shared" si="6"/>
        <v>0</v>
      </c>
      <c r="AB55" s="101"/>
      <c r="AC55" s="74">
        <f t="shared" si="7"/>
        <v>0</v>
      </c>
      <c r="AD55" s="73"/>
      <c r="AE55" s="113">
        <f t="shared" si="17"/>
        <v>0</v>
      </c>
      <c r="AF55" s="101"/>
      <c r="AG55" s="113">
        <f t="shared" si="18"/>
        <v>0</v>
      </c>
      <c r="AH55" s="101"/>
      <c r="AI55" s="113">
        <f t="shared" si="51"/>
        <v>0</v>
      </c>
      <c r="AJ55" s="101"/>
      <c r="AK55" s="113">
        <f t="shared" si="52"/>
        <v>0</v>
      </c>
      <c r="AL55" s="73"/>
      <c r="AM55" s="74">
        <v>0</v>
      </c>
      <c r="AN55" s="73"/>
      <c r="AO55" s="74">
        <v>0</v>
      </c>
      <c r="AP55" s="73"/>
      <c r="AQ55" s="74">
        <f t="shared" si="10"/>
        <v>0</v>
      </c>
      <c r="AR55" s="73"/>
      <c r="AS55" s="74">
        <f t="shared" si="21"/>
        <v>0</v>
      </c>
      <c r="AT55" s="82">
        <f t="shared" si="11"/>
        <v>0</v>
      </c>
      <c r="AU55" s="74"/>
      <c r="AV55" s="139">
        <f t="shared" si="22"/>
        <v>0</v>
      </c>
    </row>
    <row r="56" spans="1:48" ht="15" customHeight="1" x14ac:dyDescent="0.2">
      <c r="A56" s="84" t="s">
        <v>194</v>
      </c>
      <c r="B56" t="str">
        <f>IF($A56="","",INDEX('MA-Liste'!$D:$D,MATCH($A56,'MA-Liste'!$M:$M,FALSE)))</f>
        <v>AeBo</v>
      </c>
      <c r="C56" s="4" t="str">
        <f ca="1">IF($A56="","",INDEX(INDIRECT("'MA-Liste'!"&amp;$C$11),MATCH($A56,'MA-Liste'!$M:$M,FALSE)))</f>
        <v>D</v>
      </c>
      <c r="D56" s="19">
        <f t="shared" ca="1" si="0"/>
        <v>100</v>
      </c>
      <c r="E56" s="20">
        <f t="shared" si="24"/>
        <v>0</v>
      </c>
      <c r="F56" s="73"/>
      <c r="G56" s="74">
        <f t="shared" ca="1" si="23"/>
        <v>0</v>
      </c>
      <c r="H56" s="73"/>
      <c r="I56" s="74">
        <f t="shared" ca="1" si="2"/>
        <v>0</v>
      </c>
      <c r="J56" s="73"/>
      <c r="K56" s="113">
        <f t="shared" ca="1" si="12"/>
        <v>0</v>
      </c>
      <c r="L56" s="73"/>
      <c r="M56" s="113">
        <f t="shared" ca="1" si="13"/>
        <v>0</v>
      </c>
      <c r="N56" s="73"/>
      <c r="O56" s="113">
        <f t="shared" ca="1" si="14"/>
        <v>0</v>
      </c>
      <c r="P56" s="73"/>
      <c r="Q56" s="113">
        <f t="shared" ca="1" si="15"/>
        <v>0</v>
      </c>
      <c r="R56" s="73"/>
      <c r="S56" s="74">
        <f t="shared" ca="1" si="16"/>
        <v>0</v>
      </c>
      <c r="T56" s="73"/>
      <c r="U56" s="113">
        <f t="shared" ca="1" si="3"/>
        <v>0</v>
      </c>
      <c r="V56" s="73"/>
      <c r="W56" s="113">
        <f t="shared" ca="1" si="4"/>
        <v>0</v>
      </c>
      <c r="X56" s="73"/>
      <c r="Y56" s="113">
        <f t="shared" ca="1" si="5"/>
        <v>0</v>
      </c>
      <c r="Z56" s="73"/>
      <c r="AA56" s="113">
        <f t="shared" ca="1" si="6"/>
        <v>0</v>
      </c>
      <c r="AB56" s="101"/>
      <c r="AC56" s="74">
        <f t="shared" ca="1" si="7"/>
        <v>0</v>
      </c>
      <c r="AD56" s="73"/>
      <c r="AE56" s="113">
        <f t="shared" ca="1" si="17"/>
        <v>0</v>
      </c>
      <c r="AF56" s="101"/>
      <c r="AG56" s="113">
        <f t="shared" ca="1" si="18"/>
        <v>0</v>
      </c>
      <c r="AH56" s="101"/>
      <c r="AI56" s="113">
        <f t="shared" ca="1" si="51"/>
        <v>0</v>
      </c>
      <c r="AJ56" s="101"/>
      <c r="AK56" s="113">
        <f t="shared" ca="1" si="52"/>
        <v>0</v>
      </c>
      <c r="AL56" s="73"/>
      <c r="AM56" s="74">
        <v>0</v>
      </c>
      <c r="AN56" s="73"/>
      <c r="AO56" s="74">
        <f t="shared" ref="AO56:AO104" ca="1" si="53">IF(D56="",0,D56*AN56)</f>
        <v>0</v>
      </c>
      <c r="AP56" s="73"/>
      <c r="AQ56" s="74">
        <f t="shared" ca="1" si="10"/>
        <v>0</v>
      </c>
      <c r="AR56" s="73"/>
      <c r="AS56" s="74">
        <f t="shared" ca="1" si="21"/>
        <v>0</v>
      </c>
      <c r="AT56" s="82">
        <f t="shared" ca="1" si="11"/>
        <v>0</v>
      </c>
      <c r="AU56" s="74"/>
      <c r="AV56" s="139">
        <f t="shared" ca="1" si="22"/>
        <v>0</v>
      </c>
    </row>
    <row r="57" spans="1:48" ht="15" customHeight="1" x14ac:dyDescent="0.2">
      <c r="A57" s="84" t="s">
        <v>215</v>
      </c>
      <c r="B57" t="str">
        <f>IF($A57="","",INDEX('MA-Liste'!$D:$D,MATCH($A57,'MA-Liste'!$M:$M,FALSE)))</f>
        <v>AeBo</v>
      </c>
      <c r="C57" s="4" t="str">
        <f ca="1">IF($A57="","",INDEX(INDIRECT("'MA-Liste'!"&amp;$C$11),MATCH($A57,'MA-Liste'!$M:$M,FALSE)))</f>
        <v>D</v>
      </c>
      <c r="D57" s="19">
        <f t="shared" ca="1" si="0"/>
        <v>100</v>
      </c>
      <c r="E57" s="20">
        <f t="shared" si="24"/>
        <v>0</v>
      </c>
      <c r="F57" s="73"/>
      <c r="G57" s="74">
        <f t="shared" ca="1" si="23"/>
        <v>0</v>
      </c>
      <c r="H57" s="73"/>
      <c r="I57" s="74">
        <f t="shared" ca="1" si="2"/>
        <v>0</v>
      </c>
      <c r="J57" s="73"/>
      <c r="K57" s="113">
        <f t="shared" ca="1" si="12"/>
        <v>0</v>
      </c>
      <c r="L57" s="73"/>
      <c r="M57" s="113">
        <f t="shared" ca="1" si="13"/>
        <v>0</v>
      </c>
      <c r="N57" s="73"/>
      <c r="O57" s="113">
        <f t="shared" ca="1" si="14"/>
        <v>0</v>
      </c>
      <c r="P57" s="73"/>
      <c r="Q57" s="113">
        <f t="shared" ca="1" si="15"/>
        <v>0</v>
      </c>
      <c r="R57" s="73"/>
      <c r="S57" s="74">
        <f t="shared" ca="1" si="16"/>
        <v>0</v>
      </c>
      <c r="T57" s="73"/>
      <c r="U57" s="113">
        <f t="shared" ca="1" si="3"/>
        <v>0</v>
      </c>
      <c r="V57" s="73"/>
      <c r="W57" s="113">
        <f t="shared" ca="1" si="4"/>
        <v>0</v>
      </c>
      <c r="X57" s="73"/>
      <c r="Y57" s="113">
        <f t="shared" ca="1" si="5"/>
        <v>0</v>
      </c>
      <c r="Z57" s="73"/>
      <c r="AA57" s="113">
        <f t="shared" ca="1" si="6"/>
        <v>0</v>
      </c>
      <c r="AB57" s="101"/>
      <c r="AC57" s="74">
        <f t="shared" ca="1" si="7"/>
        <v>0</v>
      </c>
      <c r="AD57" s="73"/>
      <c r="AE57" s="113">
        <f t="shared" ca="1" si="17"/>
        <v>0</v>
      </c>
      <c r="AF57" s="101"/>
      <c r="AG57" s="113">
        <f t="shared" ca="1" si="18"/>
        <v>0</v>
      </c>
      <c r="AH57" s="101"/>
      <c r="AI57" s="113">
        <f t="shared" ca="1" si="51"/>
        <v>0</v>
      </c>
      <c r="AJ57" s="101"/>
      <c r="AK57" s="113">
        <f t="shared" ca="1" si="52"/>
        <v>0</v>
      </c>
      <c r="AL57" s="73"/>
      <c r="AM57" s="74">
        <v>0</v>
      </c>
      <c r="AN57" s="73"/>
      <c r="AO57" s="74">
        <f t="shared" ca="1" si="53"/>
        <v>0</v>
      </c>
      <c r="AP57" s="73"/>
      <c r="AQ57" s="74">
        <f t="shared" ca="1" si="10"/>
        <v>0</v>
      </c>
      <c r="AR57" s="73"/>
      <c r="AS57" s="74">
        <f t="shared" ca="1" si="21"/>
        <v>0</v>
      </c>
      <c r="AT57" s="82">
        <f t="shared" ca="1" si="11"/>
        <v>0</v>
      </c>
      <c r="AU57" s="74"/>
      <c r="AV57" s="139">
        <f t="shared" ca="1" si="22"/>
        <v>0</v>
      </c>
    </row>
    <row r="58" spans="1:48" ht="15" customHeight="1" x14ac:dyDescent="0.2">
      <c r="A58" s="84" t="s">
        <v>226</v>
      </c>
      <c r="B58" t="str">
        <f>IF($A58="","",INDEX('MA-Liste'!$D:$D,MATCH($A58,'MA-Liste'!$M:$M,FALSE)))</f>
        <v>AeBo</v>
      </c>
      <c r="C58" s="4" t="str">
        <f ca="1">IF($A58="","",INDEX(INDIRECT("'MA-Liste'!"&amp;$C$11),MATCH($A58,'MA-Liste'!$M:$M,FALSE)))</f>
        <v>B</v>
      </c>
      <c r="D58" s="19">
        <f t="shared" ca="1" si="0"/>
        <v>140</v>
      </c>
      <c r="E58" s="20">
        <f t="shared" si="24"/>
        <v>0</v>
      </c>
      <c r="F58" s="73"/>
      <c r="G58" s="74">
        <f t="shared" ca="1" si="23"/>
        <v>0</v>
      </c>
      <c r="H58" s="73"/>
      <c r="I58" s="74">
        <f t="shared" ca="1" si="2"/>
        <v>0</v>
      </c>
      <c r="J58" s="73"/>
      <c r="K58" s="113">
        <f t="shared" ca="1" si="12"/>
        <v>0</v>
      </c>
      <c r="L58" s="73"/>
      <c r="M58" s="113">
        <f t="shared" ca="1" si="13"/>
        <v>0</v>
      </c>
      <c r="N58" s="73"/>
      <c r="O58" s="113">
        <f t="shared" ca="1" si="14"/>
        <v>0</v>
      </c>
      <c r="P58" s="73"/>
      <c r="Q58" s="113">
        <f t="shared" ca="1" si="15"/>
        <v>0</v>
      </c>
      <c r="R58" s="73"/>
      <c r="S58" s="74">
        <f t="shared" ca="1" si="16"/>
        <v>0</v>
      </c>
      <c r="T58" s="73"/>
      <c r="U58" s="113">
        <f t="shared" ca="1" si="3"/>
        <v>0</v>
      </c>
      <c r="V58" s="73"/>
      <c r="W58" s="113">
        <f t="shared" ca="1" si="4"/>
        <v>0</v>
      </c>
      <c r="X58" s="73"/>
      <c r="Y58" s="113">
        <f t="shared" ca="1" si="5"/>
        <v>0</v>
      </c>
      <c r="Z58" s="73"/>
      <c r="AA58" s="113">
        <f t="shared" ca="1" si="6"/>
        <v>0</v>
      </c>
      <c r="AB58" s="101"/>
      <c r="AC58" s="74">
        <f t="shared" ca="1" si="7"/>
        <v>0</v>
      </c>
      <c r="AD58" s="73"/>
      <c r="AE58" s="113">
        <f t="shared" ca="1" si="17"/>
        <v>0</v>
      </c>
      <c r="AF58" s="101"/>
      <c r="AG58" s="113">
        <f t="shared" ca="1" si="18"/>
        <v>0</v>
      </c>
      <c r="AH58" s="101"/>
      <c r="AI58" s="113">
        <f t="shared" ca="1" si="51"/>
        <v>0</v>
      </c>
      <c r="AJ58" s="101"/>
      <c r="AK58" s="113">
        <f t="shared" ca="1" si="52"/>
        <v>0</v>
      </c>
      <c r="AL58" s="73"/>
      <c r="AM58" s="74">
        <v>0</v>
      </c>
      <c r="AN58" s="73"/>
      <c r="AO58" s="74">
        <f t="shared" ca="1" si="53"/>
        <v>0</v>
      </c>
      <c r="AP58" s="73"/>
      <c r="AQ58" s="74">
        <f t="shared" ca="1" si="10"/>
        <v>0</v>
      </c>
      <c r="AR58" s="73"/>
      <c r="AS58" s="74">
        <f t="shared" ca="1" si="21"/>
        <v>0</v>
      </c>
      <c r="AT58" s="82">
        <f t="shared" ca="1" si="11"/>
        <v>0</v>
      </c>
      <c r="AU58" s="74"/>
      <c r="AV58" s="139">
        <f t="shared" ca="1" si="22"/>
        <v>0</v>
      </c>
    </row>
    <row r="59" spans="1:48" ht="15" customHeight="1" x14ac:dyDescent="0.2">
      <c r="A59" s="84" t="s">
        <v>163</v>
      </c>
      <c r="B59" t="str">
        <f>IF($A59="","",INDEX('MA-Liste'!$D:$D,MATCH($A59,'MA-Liste'!$M:$M,FALSE)))</f>
        <v>AeBo</v>
      </c>
      <c r="C59" s="4" t="str">
        <f ca="1">IF($A59="","",INDEX(INDIRECT("'MA-Liste'!"&amp;$C$11),MATCH($A59,'MA-Liste'!$M:$M,FALSE)))</f>
        <v>B</v>
      </c>
      <c r="D59" s="19">
        <f t="shared" ca="1" si="0"/>
        <v>140</v>
      </c>
      <c r="E59" s="20">
        <f t="shared" si="24"/>
        <v>0</v>
      </c>
      <c r="F59" s="73"/>
      <c r="G59" s="74">
        <f t="shared" ca="1" si="23"/>
        <v>0</v>
      </c>
      <c r="H59" s="73"/>
      <c r="I59" s="74">
        <f t="shared" ca="1" si="2"/>
        <v>0</v>
      </c>
      <c r="J59" s="73"/>
      <c r="K59" s="113">
        <f t="shared" ca="1" si="12"/>
        <v>0</v>
      </c>
      <c r="L59" s="73"/>
      <c r="M59" s="113">
        <f t="shared" ca="1" si="13"/>
        <v>0</v>
      </c>
      <c r="N59" s="73"/>
      <c r="O59" s="113">
        <f t="shared" ca="1" si="14"/>
        <v>0</v>
      </c>
      <c r="P59" s="73"/>
      <c r="Q59" s="113">
        <f t="shared" ca="1" si="15"/>
        <v>0</v>
      </c>
      <c r="R59" s="73"/>
      <c r="S59" s="74">
        <f t="shared" ca="1" si="16"/>
        <v>0</v>
      </c>
      <c r="T59" s="73"/>
      <c r="U59" s="113">
        <f t="shared" ca="1" si="3"/>
        <v>0</v>
      </c>
      <c r="V59" s="73"/>
      <c r="W59" s="113">
        <f t="shared" ca="1" si="4"/>
        <v>0</v>
      </c>
      <c r="X59" s="73"/>
      <c r="Y59" s="113">
        <f t="shared" ca="1" si="5"/>
        <v>0</v>
      </c>
      <c r="Z59" s="73"/>
      <c r="AA59" s="113">
        <f t="shared" ca="1" si="6"/>
        <v>0</v>
      </c>
      <c r="AB59" s="101"/>
      <c r="AC59" s="74">
        <f t="shared" ca="1" si="7"/>
        <v>0</v>
      </c>
      <c r="AD59" s="73"/>
      <c r="AE59" s="113">
        <f t="shared" ca="1" si="17"/>
        <v>0</v>
      </c>
      <c r="AF59" s="101"/>
      <c r="AG59" s="113">
        <f t="shared" ca="1" si="18"/>
        <v>0</v>
      </c>
      <c r="AH59" s="101"/>
      <c r="AI59" s="113">
        <f t="shared" ca="1" si="51"/>
        <v>0</v>
      </c>
      <c r="AJ59" s="101"/>
      <c r="AK59" s="113">
        <f t="shared" ca="1" si="52"/>
        <v>0</v>
      </c>
      <c r="AL59" s="73"/>
      <c r="AM59" s="74">
        <v>0</v>
      </c>
      <c r="AN59" s="73"/>
      <c r="AO59" s="74">
        <f t="shared" ca="1" si="53"/>
        <v>0</v>
      </c>
      <c r="AP59" s="73"/>
      <c r="AQ59" s="74">
        <f t="shared" ca="1" si="10"/>
        <v>0</v>
      </c>
      <c r="AR59" s="73"/>
      <c r="AS59" s="74">
        <f t="shared" ca="1" si="21"/>
        <v>0</v>
      </c>
      <c r="AT59" s="82">
        <f t="shared" ca="1" si="11"/>
        <v>0</v>
      </c>
      <c r="AU59" s="74"/>
      <c r="AV59" s="139">
        <f t="shared" ca="1" si="22"/>
        <v>0</v>
      </c>
    </row>
    <row r="60" spans="1:48" ht="15" customHeight="1" x14ac:dyDescent="0.2">
      <c r="A60" s="84" t="s">
        <v>227</v>
      </c>
      <c r="B60" t="str">
        <f>IF($A60="","",INDEX('MA-Liste'!$D:$D,MATCH($A60,'MA-Liste'!$M:$M,FALSE)))</f>
        <v>AeBo</v>
      </c>
      <c r="C60" s="4" t="str">
        <f ca="1">IF($A60="","",INDEX(INDIRECT("'MA-Liste'!"&amp;$C$11),MATCH($A60,'MA-Liste'!$M:$M,FALSE)))</f>
        <v>C</v>
      </c>
      <c r="D60" s="19">
        <f t="shared" ca="1" si="0"/>
        <v>118</v>
      </c>
      <c r="E60" s="20">
        <f t="shared" si="24"/>
        <v>0</v>
      </c>
      <c r="F60" s="73"/>
      <c r="G60" s="74">
        <f t="shared" ca="1" si="23"/>
        <v>0</v>
      </c>
      <c r="H60" s="73"/>
      <c r="I60" s="74">
        <f t="shared" ca="1" si="2"/>
        <v>0</v>
      </c>
      <c r="J60" s="73"/>
      <c r="K60" s="113">
        <f t="shared" ca="1" si="12"/>
        <v>0</v>
      </c>
      <c r="L60" s="73"/>
      <c r="M60" s="113">
        <f t="shared" ca="1" si="13"/>
        <v>0</v>
      </c>
      <c r="N60" s="73"/>
      <c r="O60" s="113">
        <f t="shared" ca="1" si="14"/>
        <v>0</v>
      </c>
      <c r="P60" s="73"/>
      <c r="Q60" s="113">
        <f t="shared" ca="1" si="15"/>
        <v>0</v>
      </c>
      <c r="R60" s="73"/>
      <c r="S60" s="74">
        <f t="shared" ca="1" si="16"/>
        <v>0</v>
      </c>
      <c r="T60" s="73"/>
      <c r="U60" s="113">
        <f t="shared" ca="1" si="3"/>
        <v>0</v>
      </c>
      <c r="V60" s="73"/>
      <c r="W60" s="113">
        <f t="shared" ca="1" si="4"/>
        <v>0</v>
      </c>
      <c r="X60" s="73"/>
      <c r="Y60" s="113">
        <f t="shared" ca="1" si="5"/>
        <v>0</v>
      </c>
      <c r="Z60" s="73"/>
      <c r="AA60" s="113">
        <f t="shared" ca="1" si="6"/>
        <v>0</v>
      </c>
      <c r="AB60" s="101"/>
      <c r="AC60" s="74">
        <f t="shared" ca="1" si="7"/>
        <v>0</v>
      </c>
      <c r="AD60" s="73"/>
      <c r="AE60" s="113">
        <f t="shared" ca="1" si="17"/>
        <v>0</v>
      </c>
      <c r="AF60" s="101"/>
      <c r="AG60" s="113">
        <f t="shared" ca="1" si="18"/>
        <v>0</v>
      </c>
      <c r="AH60" s="101"/>
      <c r="AI60" s="113">
        <f t="shared" ca="1" si="51"/>
        <v>0</v>
      </c>
      <c r="AJ60" s="101"/>
      <c r="AK60" s="113">
        <f t="shared" ca="1" si="52"/>
        <v>0</v>
      </c>
      <c r="AL60" s="73"/>
      <c r="AM60" s="74">
        <v>0</v>
      </c>
      <c r="AN60" s="73"/>
      <c r="AO60" s="74">
        <f t="shared" ca="1" si="53"/>
        <v>0</v>
      </c>
      <c r="AP60" s="73"/>
      <c r="AQ60" s="74">
        <f t="shared" ca="1" si="10"/>
        <v>0</v>
      </c>
      <c r="AR60" s="73"/>
      <c r="AS60" s="74">
        <f t="shared" ca="1" si="21"/>
        <v>0</v>
      </c>
      <c r="AT60" s="82">
        <f t="shared" ca="1" si="11"/>
        <v>0</v>
      </c>
      <c r="AU60" s="74"/>
      <c r="AV60" s="139">
        <f t="shared" ca="1" si="22"/>
        <v>0</v>
      </c>
    </row>
    <row r="61" spans="1:48" ht="15" customHeight="1" x14ac:dyDescent="0.2">
      <c r="A61" s="84" t="s">
        <v>238</v>
      </c>
      <c r="B61" t="s">
        <v>65</v>
      </c>
      <c r="C61" s="4" t="str">
        <f ca="1">IF($A61="","",INDEX(INDIRECT("'MA-Liste'!"&amp;$C$11),MATCH($A61,'MA-Liste'!$M:$M,FALSE)))</f>
        <v>G</v>
      </c>
      <c r="D61" s="19">
        <f t="shared" ca="1" si="0"/>
        <v>35</v>
      </c>
      <c r="E61" s="20">
        <f t="shared" si="24"/>
        <v>0</v>
      </c>
      <c r="F61" s="73"/>
      <c r="G61" s="74">
        <f t="shared" ca="1" si="23"/>
        <v>0</v>
      </c>
      <c r="H61" s="73"/>
      <c r="I61" s="74">
        <f t="shared" ca="1" si="2"/>
        <v>0</v>
      </c>
      <c r="J61" s="73"/>
      <c r="K61" s="113">
        <f t="shared" ca="1" si="12"/>
        <v>0</v>
      </c>
      <c r="L61" s="73"/>
      <c r="M61" s="113">
        <f t="shared" ca="1" si="13"/>
        <v>0</v>
      </c>
      <c r="N61" s="73"/>
      <c r="O61" s="113">
        <f t="shared" ca="1" si="14"/>
        <v>0</v>
      </c>
      <c r="P61" s="73"/>
      <c r="Q61" s="113">
        <f t="shared" ca="1" si="15"/>
        <v>0</v>
      </c>
      <c r="R61" s="73"/>
      <c r="S61" s="74">
        <f t="shared" ca="1" si="16"/>
        <v>0</v>
      </c>
      <c r="T61" s="73"/>
      <c r="U61" s="113">
        <f t="shared" ca="1" si="3"/>
        <v>0</v>
      </c>
      <c r="V61" s="73"/>
      <c r="W61" s="113">
        <f t="shared" ca="1" si="4"/>
        <v>0</v>
      </c>
      <c r="X61" s="73"/>
      <c r="Y61" s="113">
        <f t="shared" ca="1" si="5"/>
        <v>0</v>
      </c>
      <c r="Z61" s="73"/>
      <c r="AA61" s="113">
        <f t="shared" ca="1" si="6"/>
        <v>0</v>
      </c>
      <c r="AB61" s="101"/>
      <c r="AC61" s="74">
        <f t="shared" ca="1" si="7"/>
        <v>0</v>
      </c>
      <c r="AD61" s="73"/>
      <c r="AE61" s="113">
        <f t="shared" ca="1" si="17"/>
        <v>0</v>
      </c>
      <c r="AF61" s="101"/>
      <c r="AG61" s="113">
        <f t="shared" ca="1" si="18"/>
        <v>0</v>
      </c>
      <c r="AH61" s="101"/>
      <c r="AI61" s="113">
        <f t="shared" ca="1" si="51"/>
        <v>0</v>
      </c>
      <c r="AJ61" s="101"/>
      <c r="AK61" s="113">
        <f t="shared" ca="1" si="52"/>
        <v>0</v>
      </c>
      <c r="AL61" s="73"/>
      <c r="AM61" s="74">
        <v>0</v>
      </c>
      <c r="AN61" s="73"/>
      <c r="AO61" s="74">
        <f t="shared" ca="1" si="53"/>
        <v>0</v>
      </c>
      <c r="AP61" s="73"/>
      <c r="AQ61" s="74">
        <f t="shared" ca="1" si="10"/>
        <v>0</v>
      </c>
      <c r="AR61" s="73"/>
      <c r="AS61" s="74">
        <f t="shared" ca="1" si="21"/>
        <v>0</v>
      </c>
      <c r="AT61" s="82">
        <f t="shared" ca="1" si="11"/>
        <v>0</v>
      </c>
      <c r="AU61" s="74"/>
      <c r="AV61" s="139">
        <f t="shared" ca="1" si="22"/>
        <v>0</v>
      </c>
    </row>
    <row r="62" spans="1:48" ht="15" customHeight="1" x14ac:dyDescent="0.2">
      <c r="A62" s="84" t="s">
        <v>229</v>
      </c>
      <c r="B62" t="str">
        <f>IF($A62="","",INDEX('MA-Liste'!$D:$D,MATCH($A62,'MA-Liste'!$M:$M,FALSE)))</f>
        <v>AeBo</v>
      </c>
      <c r="C62" s="4" t="str">
        <f ca="1">IF($A62="","",INDEX(INDIRECT("'MA-Liste'!"&amp;$C$11),MATCH($A62,'MA-Liste'!$M:$M,FALSE)))</f>
        <v>G</v>
      </c>
      <c r="D62" s="19">
        <f t="shared" ca="1" si="0"/>
        <v>35</v>
      </c>
      <c r="E62" s="20">
        <f t="shared" si="24"/>
        <v>0</v>
      </c>
      <c r="F62" s="73"/>
      <c r="G62" s="74">
        <f t="shared" ca="1" si="23"/>
        <v>0</v>
      </c>
      <c r="H62" s="73"/>
      <c r="I62" s="74">
        <f t="shared" ca="1" si="2"/>
        <v>0</v>
      </c>
      <c r="J62" s="73"/>
      <c r="K62" s="113">
        <f t="shared" ca="1" si="12"/>
        <v>0</v>
      </c>
      <c r="L62" s="73"/>
      <c r="M62" s="113">
        <f t="shared" ca="1" si="13"/>
        <v>0</v>
      </c>
      <c r="N62" s="73"/>
      <c r="O62" s="113">
        <f t="shared" ca="1" si="14"/>
        <v>0</v>
      </c>
      <c r="P62" s="73"/>
      <c r="Q62" s="113">
        <f t="shared" ca="1" si="15"/>
        <v>0</v>
      </c>
      <c r="R62" s="73"/>
      <c r="S62" s="74">
        <f t="shared" ca="1" si="16"/>
        <v>0</v>
      </c>
      <c r="T62" s="73"/>
      <c r="U62" s="113">
        <f t="shared" ca="1" si="3"/>
        <v>0</v>
      </c>
      <c r="V62" s="73"/>
      <c r="W62" s="113">
        <f t="shared" ca="1" si="4"/>
        <v>0</v>
      </c>
      <c r="X62" s="73"/>
      <c r="Y62" s="113">
        <f t="shared" ca="1" si="5"/>
        <v>0</v>
      </c>
      <c r="Z62" s="73"/>
      <c r="AA62" s="113">
        <f t="shared" ca="1" si="6"/>
        <v>0</v>
      </c>
      <c r="AB62" s="101"/>
      <c r="AC62" s="74">
        <f t="shared" ca="1" si="7"/>
        <v>0</v>
      </c>
      <c r="AD62" s="73"/>
      <c r="AE62" s="113">
        <f t="shared" ca="1" si="17"/>
        <v>0</v>
      </c>
      <c r="AF62" s="101"/>
      <c r="AG62" s="113">
        <f t="shared" ca="1" si="18"/>
        <v>0</v>
      </c>
      <c r="AH62" s="101"/>
      <c r="AI62" s="113">
        <f t="shared" ca="1" si="51"/>
        <v>0</v>
      </c>
      <c r="AJ62" s="101"/>
      <c r="AK62" s="113">
        <f t="shared" ca="1" si="52"/>
        <v>0</v>
      </c>
      <c r="AL62" s="73"/>
      <c r="AM62" s="74">
        <v>0</v>
      </c>
      <c r="AN62" s="73"/>
      <c r="AO62" s="74">
        <f t="shared" ca="1" si="53"/>
        <v>0</v>
      </c>
      <c r="AP62" s="73"/>
      <c r="AQ62" s="74">
        <f t="shared" ca="1" si="10"/>
        <v>0</v>
      </c>
      <c r="AR62" s="73"/>
      <c r="AS62" s="74">
        <f t="shared" ca="1" si="21"/>
        <v>0</v>
      </c>
      <c r="AT62" s="82">
        <f t="shared" ca="1" si="11"/>
        <v>0</v>
      </c>
      <c r="AU62" s="74"/>
      <c r="AV62" s="139">
        <f t="shared" ca="1" si="22"/>
        <v>0</v>
      </c>
    </row>
    <row r="63" spans="1:48" ht="15" customHeight="1" x14ac:dyDescent="0.2">
      <c r="A63" s="84" t="s">
        <v>234</v>
      </c>
      <c r="B63" t="s">
        <v>65</v>
      </c>
      <c r="C63" s="4" t="s">
        <v>7</v>
      </c>
      <c r="D63" s="19">
        <f t="shared" si="0"/>
        <v>75</v>
      </c>
      <c r="E63" s="20">
        <f t="shared" si="24"/>
        <v>0</v>
      </c>
      <c r="F63" s="73"/>
      <c r="G63" s="74">
        <f t="shared" si="23"/>
        <v>0</v>
      </c>
      <c r="H63" s="73"/>
      <c r="I63" s="74">
        <f t="shared" si="2"/>
        <v>0</v>
      </c>
      <c r="J63" s="73"/>
      <c r="K63" s="113">
        <f t="shared" si="12"/>
        <v>0</v>
      </c>
      <c r="L63" s="73"/>
      <c r="M63" s="113">
        <f t="shared" si="13"/>
        <v>0</v>
      </c>
      <c r="N63" s="73"/>
      <c r="O63" s="113">
        <f t="shared" si="14"/>
        <v>0</v>
      </c>
      <c r="P63" s="73"/>
      <c r="Q63" s="113">
        <f t="shared" si="15"/>
        <v>0</v>
      </c>
      <c r="R63" s="73"/>
      <c r="S63" s="74">
        <f t="shared" si="16"/>
        <v>0</v>
      </c>
      <c r="T63" s="73"/>
      <c r="U63" s="113">
        <f t="shared" si="3"/>
        <v>0</v>
      </c>
      <c r="V63" s="73"/>
      <c r="W63" s="113">
        <f t="shared" si="4"/>
        <v>0</v>
      </c>
      <c r="X63" s="73"/>
      <c r="Y63" s="113">
        <f t="shared" si="5"/>
        <v>0</v>
      </c>
      <c r="Z63" s="73"/>
      <c r="AA63" s="113">
        <f t="shared" si="6"/>
        <v>0</v>
      </c>
      <c r="AB63" s="101"/>
      <c r="AC63" s="74">
        <f t="shared" si="7"/>
        <v>0</v>
      </c>
      <c r="AD63" s="73"/>
      <c r="AE63" s="113">
        <f t="shared" si="17"/>
        <v>0</v>
      </c>
      <c r="AF63" s="101"/>
      <c r="AG63" s="113">
        <f t="shared" si="18"/>
        <v>0</v>
      </c>
      <c r="AH63" s="101"/>
      <c r="AI63" s="113">
        <f t="shared" si="51"/>
        <v>0</v>
      </c>
      <c r="AJ63" s="101"/>
      <c r="AK63" s="113">
        <f t="shared" si="52"/>
        <v>0</v>
      </c>
      <c r="AL63" s="73"/>
      <c r="AM63" s="74">
        <v>0</v>
      </c>
      <c r="AN63" s="73"/>
      <c r="AO63" s="74">
        <f t="shared" si="53"/>
        <v>0</v>
      </c>
      <c r="AP63" s="73"/>
      <c r="AQ63" s="74">
        <f t="shared" si="10"/>
        <v>0</v>
      </c>
      <c r="AR63" s="73"/>
      <c r="AS63" s="74">
        <f t="shared" si="21"/>
        <v>0</v>
      </c>
      <c r="AT63" s="82">
        <f t="shared" si="11"/>
        <v>0</v>
      </c>
      <c r="AU63" s="74"/>
      <c r="AV63" s="139">
        <f t="shared" si="22"/>
        <v>0</v>
      </c>
    </row>
    <row r="64" spans="1:48" ht="15" customHeight="1" x14ac:dyDescent="0.2">
      <c r="A64" s="84" t="s">
        <v>235</v>
      </c>
      <c r="B64" t="s">
        <v>65</v>
      </c>
      <c r="C64" s="4" t="s">
        <v>9</v>
      </c>
      <c r="D64" s="19">
        <f t="shared" si="0"/>
        <v>35</v>
      </c>
      <c r="E64" s="20">
        <f t="shared" si="24"/>
        <v>0</v>
      </c>
      <c r="F64" s="73"/>
      <c r="G64" s="74">
        <f t="shared" si="23"/>
        <v>0</v>
      </c>
      <c r="H64" s="73"/>
      <c r="I64" s="74">
        <f t="shared" si="2"/>
        <v>0</v>
      </c>
      <c r="J64" s="73"/>
      <c r="K64" s="113">
        <f t="shared" si="12"/>
        <v>0</v>
      </c>
      <c r="L64" s="73"/>
      <c r="M64" s="113">
        <f t="shared" si="13"/>
        <v>0</v>
      </c>
      <c r="N64" s="73"/>
      <c r="O64" s="113">
        <f t="shared" si="14"/>
        <v>0</v>
      </c>
      <c r="P64" s="73"/>
      <c r="Q64" s="113">
        <f t="shared" si="15"/>
        <v>0</v>
      </c>
      <c r="R64" s="73"/>
      <c r="S64" s="74">
        <f t="shared" si="16"/>
        <v>0</v>
      </c>
      <c r="T64" s="73"/>
      <c r="U64" s="113">
        <f t="shared" si="3"/>
        <v>0</v>
      </c>
      <c r="V64" s="73"/>
      <c r="W64" s="113">
        <f t="shared" si="4"/>
        <v>0</v>
      </c>
      <c r="X64" s="73"/>
      <c r="Y64" s="113">
        <f t="shared" si="5"/>
        <v>0</v>
      </c>
      <c r="Z64" s="73"/>
      <c r="AA64" s="113">
        <f t="shared" si="6"/>
        <v>0</v>
      </c>
      <c r="AB64" s="101"/>
      <c r="AC64" s="74">
        <f t="shared" si="7"/>
        <v>0</v>
      </c>
      <c r="AD64" s="73"/>
      <c r="AE64" s="113">
        <f t="shared" si="17"/>
        <v>0</v>
      </c>
      <c r="AF64" s="101"/>
      <c r="AG64" s="113">
        <f t="shared" si="18"/>
        <v>0</v>
      </c>
      <c r="AH64" s="101"/>
      <c r="AI64" s="113">
        <f t="shared" si="51"/>
        <v>0</v>
      </c>
      <c r="AJ64" s="101"/>
      <c r="AK64" s="113">
        <f t="shared" si="52"/>
        <v>0</v>
      </c>
      <c r="AL64" s="73"/>
      <c r="AM64" s="74">
        <v>0</v>
      </c>
      <c r="AN64" s="73"/>
      <c r="AO64" s="74">
        <f t="shared" si="53"/>
        <v>0</v>
      </c>
      <c r="AP64" s="73"/>
      <c r="AQ64" s="74">
        <f t="shared" si="10"/>
        <v>0</v>
      </c>
      <c r="AR64" s="73"/>
      <c r="AS64" s="74">
        <f t="shared" si="21"/>
        <v>0</v>
      </c>
      <c r="AT64" s="82">
        <f t="shared" si="11"/>
        <v>0</v>
      </c>
      <c r="AU64" s="74"/>
      <c r="AV64" s="139">
        <f t="shared" si="22"/>
        <v>0</v>
      </c>
    </row>
    <row r="65" spans="1:48" ht="15" customHeight="1" x14ac:dyDescent="0.2">
      <c r="A65" s="84" t="s">
        <v>230</v>
      </c>
      <c r="B65" t="str">
        <f>IF($A65="","",INDEX('MA-Liste'!$D:$D,MATCH($A65,'MA-Liste'!$M:$M,FALSE)))</f>
        <v>AeBo</v>
      </c>
      <c r="C65" s="4" t="str">
        <f ca="1">IF($A65="","",INDEX(INDIRECT("'MA-Liste'!"&amp;$C$11),MATCH($A65,'MA-Liste'!$M:$M,FALSE)))</f>
        <v>G</v>
      </c>
      <c r="D65" s="19">
        <f t="shared" ca="1" si="0"/>
        <v>35</v>
      </c>
      <c r="E65" s="20">
        <f t="shared" si="24"/>
        <v>0</v>
      </c>
      <c r="F65" s="73"/>
      <c r="G65" s="74">
        <f t="shared" ca="1" si="23"/>
        <v>0</v>
      </c>
      <c r="H65" s="73"/>
      <c r="I65" s="74">
        <f t="shared" ca="1" si="2"/>
        <v>0</v>
      </c>
      <c r="J65" s="73"/>
      <c r="K65" s="113">
        <f t="shared" ca="1" si="12"/>
        <v>0</v>
      </c>
      <c r="L65" s="73"/>
      <c r="M65" s="113">
        <f t="shared" ca="1" si="13"/>
        <v>0</v>
      </c>
      <c r="N65" s="73"/>
      <c r="O65" s="113">
        <f t="shared" ca="1" si="14"/>
        <v>0</v>
      </c>
      <c r="P65" s="73"/>
      <c r="Q65" s="113">
        <f t="shared" ca="1" si="15"/>
        <v>0</v>
      </c>
      <c r="R65" s="73"/>
      <c r="S65" s="74">
        <f t="shared" ca="1" si="16"/>
        <v>0</v>
      </c>
      <c r="T65" s="73"/>
      <c r="U65" s="113">
        <f t="shared" ca="1" si="3"/>
        <v>0</v>
      </c>
      <c r="V65" s="73"/>
      <c r="W65" s="113">
        <f t="shared" ca="1" si="4"/>
        <v>0</v>
      </c>
      <c r="X65" s="73"/>
      <c r="Y65" s="113">
        <f t="shared" ca="1" si="5"/>
        <v>0</v>
      </c>
      <c r="Z65" s="73"/>
      <c r="AA65" s="113">
        <f t="shared" ca="1" si="6"/>
        <v>0</v>
      </c>
      <c r="AB65" s="101"/>
      <c r="AC65" s="74">
        <f t="shared" ca="1" si="7"/>
        <v>0</v>
      </c>
      <c r="AD65" s="73"/>
      <c r="AE65" s="113">
        <f t="shared" ca="1" si="17"/>
        <v>0</v>
      </c>
      <c r="AF65" s="101"/>
      <c r="AG65" s="113">
        <f t="shared" ca="1" si="18"/>
        <v>0</v>
      </c>
      <c r="AH65" s="101"/>
      <c r="AI65" s="113">
        <f t="shared" ca="1" si="51"/>
        <v>0</v>
      </c>
      <c r="AJ65" s="101"/>
      <c r="AK65" s="113">
        <f t="shared" ca="1" si="52"/>
        <v>0</v>
      </c>
      <c r="AL65" s="73"/>
      <c r="AM65" s="74">
        <v>0</v>
      </c>
      <c r="AN65" s="73"/>
      <c r="AO65" s="74">
        <f t="shared" ca="1" si="53"/>
        <v>0</v>
      </c>
      <c r="AP65" s="73"/>
      <c r="AQ65" s="74">
        <f t="shared" ca="1" si="10"/>
        <v>0</v>
      </c>
      <c r="AR65" s="73"/>
      <c r="AS65" s="74">
        <f t="shared" ca="1" si="21"/>
        <v>0</v>
      </c>
      <c r="AT65" s="82">
        <f t="shared" ca="1" si="11"/>
        <v>0</v>
      </c>
      <c r="AU65" s="74"/>
      <c r="AV65" s="139">
        <f t="shared" ca="1" si="22"/>
        <v>0</v>
      </c>
    </row>
    <row r="66" spans="1:48" ht="15" customHeight="1" x14ac:dyDescent="0.2">
      <c r="A66" s="84" t="s">
        <v>243</v>
      </c>
      <c r="B66" t="s">
        <v>65</v>
      </c>
      <c r="C66" s="4" t="s">
        <v>6</v>
      </c>
      <c r="D66" s="19">
        <v>100</v>
      </c>
      <c r="E66" s="20">
        <f t="shared" si="24"/>
        <v>0</v>
      </c>
      <c r="F66" s="73"/>
      <c r="G66" s="74">
        <f t="shared" si="23"/>
        <v>0</v>
      </c>
      <c r="H66" s="73"/>
      <c r="I66" s="74">
        <f t="shared" si="2"/>
        <v>0</v>
      </c>
      <c r="J66" s="73"/>
      <c r="K66" s="113">
        <f t="shared" si="12"/>
        <v>0</v>
      </c>
      <c r="L66" s="73"/>
      <c r="M66" s="113">
        <f t="shared" si="13"/>
        <v>0</v>
      </c>
      <c r="N66" s="73"/>
      <c r="O66" s="113">
        <f t="shared" si="14"/>
        <v>0</v>
      </c>
      <c r="P66" s="73"/>
      <c r="Q66" s="113">
        <f t="shared" si="15"/>
        <v>0</v>
      </c>
      <c r="R66" s="73"/>
      <c r="S66" s="74">
        <f t="shared" si="16"/>
        <v>0</v>
      </c>
      <c r="T66" s="73"/>
      <c r="U66" s="113">
        <f t="shared" si="3"/>
        <v>0</v>
      </c>
      <c r="V66" s="73"/>
      <c r="W66" s="113">
        <f t="shared" si="4"/>
        <v>0</v>
      </c>
      <c r="X66" s="73"/>
      <c r="Y66" s="113">
        <f t="shared" si="5"/>
        <v>0</v>
      </c>
      <c r="Z66" s="73"/>
      <c r="AA66" s="113">
        <f t="shared" si="6"/>
        <v>0</v>
      </c>
      <c r="AB66" s="101"/>
      <c r="AC66" s="74">
        <f t="shared" si="7"/>
        <v>0</v>
      </c>
      <c r="AD66" s="73"/>
      <c r="AE66" s="113">
        <f t="shared" si="17"/>
        <v>0</v>
      </c>
      <c r="AF66" s="101"/>
      <c r="AG66" s="113">
        <f t="shared" si="18"/>
        <v>0</v>
      </c>
      <c r="AH66" s="101"/>
      <c r="AI66" s="113">
        <f t="shared" si="51"/>
        <v>0</v>
      </c>
      <c r="AJ66" s="101"/>
      <c r="AK66" s="113">
        <f t="shared" si="52"/>
        <v>0</v>
      </c>
      <c r="AL66" s="73"/>
      <c r="AM66" s="74">
        <v>0</v>
      </c>
      <c r="AN66" s="73"/>
      <c r="AO66" s="74">
        <f t="shared" si="53"/>
        <v>0</v>
      </c>
      <c r="AP66" s="73"/>
      <c r="AQ66" s="74">
        <f t="shared" si="10"/>
        <v>0</v>
      </c>
      <c r="AR66" s="73"/>
      <c r="AS66" s="74">
        <f t="shared" si="21"/>
        <v>0</v>
      </c>
      <c r="AT66" s="82">
        <f t="shared" si="11"/>
        <v>0</v>
      </c>
      <c r="AU66" s="74"/>
      <c r="AV66" s="139">
        <f t="shared" si="22"/>
        <v>0</v>
      </c>
    </row>
    <row r="67" spans="1:48" ht="15" customHeight="1" x14ac:dyDescent="0.2">
      <c r="A67" s="84" t="s">
        <v>244</v>
      </c>
      <c r="B67" t="s">
        <v>65</v>
      </c>
      <c r="C67" s="4" t="s">
        <v>6</v>
      </c>
      <c r="D67" s="19">
        <v>100</v>
      </c>
      <c r="E67" s="20">
        <f t="shared" si="24"/>
        <v>0</v>
      </c>
      <c r="F67" s="73"/>
      <c r="G67" s="74">
        <f t="shared" si="23"/>
        <v>0</v>
      </c>
      <c r="H67" s="73"/>
      <c r="I67" s="74">
        <f t="shared" si="2"/>
        <v>0</v>
      </c>
      <c r="J67" s="73"/>
      <c r="K67" s="113">
        <f t="shared" si="12"/>
        <v>0</v>
      </c>
      <c r="L67" s="73"/>
      <c r="M67" s="113">
        <f t="shared" si="13"/>
        <v>0</v>
      </c>
      <c r="N67" s="73"/>
      <c r="O67" s="113">
        <f t="shared" si="14"/>
        <v>0</v>
      </c>
      <c r="P67" s="73"/>
      <c r="Q67" s="113">
        <f t="shared" si="15"/>
        <v>0</v>
      </c>
      <c r="R67" s="73"/>
      <c r="S67" s="74">
        <f t="shared" si="16"/>
        <v>0</v>
      </c>
      <c r="T67" s="73"/>
      <c r="U67" s="113">
        <f t="shared" si="3"/>
        <v>0</v>
      </c>
      <c r="V67" s="73"/>
      <c r="W67" s="113">
        <f t="shared" si="4"/>
        <v>0</v>
      </c>
      <c r="X67" s="73"/>
      <c r="Y67" s="113">
        <f t="shared" si="5"/>
        <v>0</v>
      </c>
      <c r="Z67" s="73"/>
      <c r="AA67" s="113">
        <f t="shared" si="6"/>
        <v>0</v>
      </c>
      <c r="AB67" s="101"/>
      <c r="AC67" s="74">
        <f t="shared" si="7"/>
        <v>0</v>
      </c>
      <c r="AD67" s="73"/>
      <c r="AE67" s="113">
        <f t="shared" si="17"/>
        <v>0</v>
      </c>
      <c r="AF67" s="101"/>
      <c r="AG67" s="113">
        <f t="shared" si="18"/>
        <v>0</v>
      </c>
      <c r="AH67" s="101"/>
      <c r="AI67" s="113">
        <f t="shared" si="51"/>
        <v>0</v>
      </c>
      <c r="AJ67" s="101"/>
      <c r="AK67" s="113">
        <f t="shared" si="52"/>
        <v>0</v>
      </c>
      <c r="AL67" s="73"/>
      <c r="AM67" s="74">
        <v>0</v>
      </c>
      <c r="AN67" s="73"/>
      <c r="AO67" s="74">
        <f t="shared" si="53"/>
        <v>0</v>
      </c>
      <c r="AP67" s="73"/>
      <c r="AQ67" s="74">
        <f t="shared" si="10"/>
        <v>0</v>
      </c>
      <c r="AR67" s="73"/>
      <c r="AS67" s="74">
        <f t="shared" si="21"/>
        <v>0</v>
      </c>
      <c r="AT67" s="82">
        <f t="shared" si="11"/>
        <v>0</v>
      </c>
      <c r="AU67" s="74"/>
      <c r="AV67" s="139">
        <f t="shared" si="22"/>
        <v>0</v>
      </c>
    </row>
    <row r="68" spans="1:48" ht="15" customHeight="1" x14ac:dyDescent="0.2">
      <c r="A68" s="84" t="s">
        <v>249</v>
      </c>
      <c r="B68" t="s">
        <v>250</v>
      </c>
      <c r="C68" s="4" t="s">
        <v>9</v>
      </c>
      <c r="D68" s="19">
        <v>35</v>
      </c>
      <c r="E68" s="20">
        <f t="shared" si="24"/>
        <v>0</v>
      </c>
      <c r="F68" s="73"/>
      <c r="G68" s="74">
        <f t="shared" si="23"/>
        <v>0</v>
      </c>
      <c r="H68" s="73"/>
      <c r="I68" s="74">
        <f t="shared" si="2"/>
        <v>0</v>
      </c>
      <c r="J68" s="73"/>
      <c r="K68" s="113">
        <f t="shared" si="12"/>
        <v>0</v>
      </c>
      <c r="L68" s="73"/>
      <c r="M68" s="113">
        <f t="shared" si="13"/>
        <v>0</v>
      </c>
      <c r="N68" s="73"/>
      <c r="O68" s="113">
        <f t="shared" si="14"/>
        <v>0</v>
      </c>
      <c r="P68" s="73"/>
      <c r="Q68" s="113">
        <f t="shared" si="15"/>
        <v>0</v>
      </c>
      <c r="R68" s="73"/>
      <c r="S68" s="74">
        <f t="shared" si="16"/>
        <v>0</v>
      </c>
      <c r="T68" s="73"/>
      <c r="U68" s="113">
        <f t="shared" si="3"/>
        <v>0</v>
      </c>
      <c r="V68" s="73"/>
      <c r="W68" s="113">
        <f t="shared" si="4"/>
        <v>0</v>
      </c>
      <c r="X68" s="73"/>
      <c r="Y68" s="113">
        <f t="shared" si="5"/>
        <v>0</v>
      </c>
      <c r="Z68" s="73"/>
      <c r="AA68" s="113">
        <f t="shared" si="6"/>
        <v>0</v>
      </c>
      <c r="AB68" s="101"/>
      <c r="AC68" s="74">
        <f t="shared" si="7"/>
        <v>0</v>
      </c>
      <c r="AD68" s="73"/>
      <c r="AE68" s="113">
        <f t="shared" si="17"/>
        <v>0</v>
      </c>
      <c r="AF68" s="101"/>
      <c r="AG68" s="113">
        <f t="shared" si="18"/>
        <v>0</v>
      </c>
      <c r="AH68" s="101"/>
      <c r="AI68" s="113">
        <f t="shared" si="51"/>
        <v>0</v>
      </c>
      <c r="AJ68" s="101"/>
      <c r="AK68" s="113">
        <f t="shared" si="52"/>
        <v>0</v>
      </c>
      <c r="AL68" s="73"/>
      <c r="AM68" s="74">
        <v>0</v>
      </c>
      <c r="AN68" s="73"/>
      <c r="AO68" s="74">
        <f t="shared" si="53"/>
        <v>0</v>
      </c>
      <c r="AP68" s="73"/>
      <c r="AQ68" s="74">
        <f t="shared" si="10"/>
        <v>0</v>
      </c>
      <c r="AR68" s="73"/>
      <c r="AS68" s="74">
        <f t="shared" si="21"/>
        <v>0</v>
      </c>
      <c r="AT68" s="82">
        <f t="shared" si="11"/>
        <v>0</v>
      </c>
      <c r="AU68" s="74"/>
      <c r="AV68" s="139">
        <f t="shared" si="22"/>
        <v>0</v>
      </c>
    </row>
    <row r="69" spans="1:48" ht="15" customHeight="1" x14ac:dyDescent="0.2">
      <c r="A69" s="84" t="s">
        <v>246</v>
      </c>
      <c r="B69" t="s">
        <v>65</v>
      </c>
      <c r="C69" s="4" t="s">
        <v>4</v>
      </c>
      <c r="D69" s="19">
        <v>140</v>
      </c>
      <c r="E69" s="20">
        <f t="shared" si="24"/>
        <v>0</v>
      </c>
      <c r="F69" s="73"/>
      <c r="G69" s="74">
        <f t="shared" si="23"/>
        <v>0</v>
      </c>
      <c r="H69" s="73"/>
      <c r="I69" s="74">
        <f t="shared" si="2"/>
        <v>0</v>
      </c>
      <c r="J69" s="73"/>
      <c r="K69" s="113">
        <f t="shared" si="12"/>
        <v>0</v>
      </c>
      <c r="L69" s="73"/>
      <c r="M69" s="113">
        <f t="shared" si="13"/>
        <v>0</v>
      </c>
      <c r="N69" s="73"/>
      <c r="O69" s="113">
        <f t="shared" si="14"/>
        <v>0</v>
      </c>
      <c r="P69" s="73"/>
      <c r="Q69" s="113">
        <f t="shared" si="15"/>
        <v>0</v>
      </c>
      <c r="R69" s="73"/>
      <c r="S69" s="74">
        <f t="shared" si="16"/>
        <v>0</v>
      </c>
      <c r="T69" s="73"/>
      <c r="U69" s="113">
        <f t="shared" si="3"/>
        <v>0</v>
      </c>
      <c r="V69" s="73"/>
      <c r="W69" s="113">
        <f t="shared" si="4"/>
        <v>0</v>
      </c>
      <c r="X69" s="73"/>
      <c r="Y69" s="113">
        <f t="shared" si="5"/>
        <v>0</v>
      </c>
      <c r="Z69" s="73"/>
      <c r="AA69" s="113">
        <f t="shared" si="6"/>
        <v>0</v>
      </c>
      <c r="AB69" s="101"/>
      <c r="AC69" s="74">
        <f t="shared" si="7"/>
        <v>0</v>
      </c>
      <c r="AD69" s="73"/>
      <c r="AE69" s="113">
        <f t="shared" si="17"/>
        <v>0</v>
      </c>
      <c r="AF69" s="101"/>
      <c r="AG69" s="113">
        <f t="shared" si="18"/>
        <v>0</v>
      </c>
      <c r="AH69" s="101"/>
      <c r="AI69" s="113">
        <f t="shared" si="51"/>
        <v>0</v>
      </c>
      <c r="AJ69" s="101"/>
      <c r="AK69" s="113">
        <f t="shared" si="52"/>
        <v>0</v>
      </c>
      <c r="AL69" s="73"/>
      <c r="AM69" s="74">
        <v>0</v>
      </c>
      <c r="AN69" s="73"/>
      <c r="AO69" s="74">
        <f t="shared" si="53"/>
        <v>0</v>
      </c>
      <c r="AP69" s="73"/>
      <c r="AQ69" s="74">
        <f t="shared" si="10"/>
        <v>0</v>
      </c>
      <c r="AR69" s="73"/>
      <c r="AS69" s="74">
        <f t="shared" si="21"/>
        <v>0</v>
      </c>
      <c r="AT69" s="82">
        <f t="shared" si="11"/>
        <v>0</v>
      </c>
      <c r="AU69" s="74"/>
      <c r="AV69" s="139">
        <f t="shared" si="22"/>
        <v>0</v>
      </c>
    </row>
    <row r="70" spans="1:48" ht="15" customHeight="1" x14ac:dyDescent="0.2">
      <c r="A70" s="84" t="s">
        <v>228</v>
      </c>
      <c r="B70" t="str">
        <f>IF($A70="","",INDEX('MA-Liste'!$D:$D,MATCH($A70,'MA-Liste'!$M:$M,FALSE)))</f>
        <v>AeBo</v>
      </c>
      <c r="C70" s="4" t="str">
        <f ca="1">IF($A70="","",INDEX(INDIRECT("'MA-Liste'!"&amp;$C$11),MATCH($A70,'MA-Liste'!$M:$M,FALSE)))</f>
        <v>D</v>
      </c>
      <c r="D70" s="19">
        <f t="shared" ca="1" si="0"/>
        <v>100</v>
      </c>
      <c r="E70" s="20">
        <f t="shared" si="24"/>
        <v>0</v>
      </c>
      <c r="F70" s="73"/>
      <c r="G70" s="74">
        <f t="shared" ca="1" si="23"/>
        <v>0</v>
      </c>
      <c r="H70" s="73"/>
      <c r="I70" s="74">
        <f t="shared" ca="1" si="2"/>
        <v>0</v>
      </c>
      <c r="J70" s="73"/>
      <c r="K70" s="113">
        <f t="shared" ca="1" si="12"/>
        <v>0</v>
      </c>
      <c r="L70" s="73"/>
      <c r="M70" s="113">
        <f t="shared" ca="1" si="13"/>
        <v>0</v>
      </c>
      <c r="N70" s="73"/>
      <c r="O70" s="113">
        <f t="shared" ca="1" si="14"/>
        <v>0</v>
      </c>
      <c r="P70" s="73"/>
      <c r="Q70" s="113">
        <f t="shared" ca="1" si="15"/>
        <v>0</v>
      </c>
      <c r="R70" s="73"/>
      <c r="S70" s="74">
        <f t="shared" ca="1" si="16"/>
        <v>0</v>
      </c>
      <c r="T70" s="73"/>
      <c r="U70" s="113">
        <f t="shared" ca="1" si="3"/>
        <v>0</v>
      </c>
      <c r="V70" s="73"/>
      <c r="W70" s="113">
        <f t="shared" ca="1" si="4"/>
        <v>0</v>
      </c>
      <c r="X70" s="73"/>
      <c r="Y70" s="113">
        <f t="shared" ca="1" si="5"/>
        <v>0</v>
      </c>
      <c r="Z70" s="73"/>
      <c r="AA70" s="113">
        <f t="shared" ca="1" si="6"/>
        <v>0</v>
      </c>
      <c r="AB70" s="101"/>
      <c r="AC70" s="74">
        <f t="shared" ca="1" si="7"/>
        <v>0</v>
      </c>
      <c r="AD70" s="73"/>
      <c r="AE70" s="113">
        <f t="shared" ca="1" si="17"/>
        <v>0</v>
      </c>
      <c r="AF70" s="101"/>
      <c r="AG70" s="113">
        <f t="shared" ca="1" si="18"/>
        <v>0</v>
      </c>
      <c r="AH70" s="101"/>
      <c r="AI70" s="113">
        <f t="shared" ca="1" si="51"/>
        <v>0</v>
      </c>
      <c r="AJ70" s="101"/>
      <c r="AK70" s="113">
        <f t="shared" ca="1" si="52"/>
        <v>0</v>
      </c>
      <c r="AL70" s="73"/>
      <c r="AM70" s="74">
        <v>0</v>
      </c>
      <c r="AN70" s="73"/>
      <c r="AO70" s="74">
        <f t="shared" ca="1" si="53"/>
        <v>0</v>
      </c>
      <c r="AP70" s="73"/>
      <c r="AQ70" s="74">
        <f t="shared" ca="1" si="10"/>
        <v>0</v>
      </c>
      <c r="AR70" s="73"/>
      <c r="AS70" s="74">
        <f t="shared" ca="1" si="21"/>
        <v>0</v>
      </c>
      <c r="AT70" s="82">
        <f t="shared" ca="1" si="11"/>
        <v>0</v>
      </c>
      <c r="AU70" s="74"/>
      <c r="AV70" s="139">
        <f t="shared" ca="1" si="22"/>
        <v>0</v>
      </c>
    </row>
    <row r="71" spans="1:48" ht="15" customHeight="1" x14ac:dyDescent="0.2">
      <c r="A71" s="84" t="s">
        <v>363</v>
      </c>
      <c r="B71" s="14" t="s">
        <v>65</v>
      </c>
      <c r="C71" s="18" t="str">
        <f ca="1">IF($A71="","",INDEX(INDIRECT("'MA-Liste'!"&amp;$C$11),MATCH($A71,'MA-Liste'!$M:$M,FALSE)))</f>
        <v>E</v>
      </c>
      <c r="D71" s="19">
        <f t="shared" ca="1" si="0"/>
        <v>75</v>
      </c>
      <c r="E71" s="20">
        <f t="shared" si="24"/>
        <v>0</v>
      </c>
      <c r="F71" s="73"/>
      <c r="G71" s="74">
        <f t="shared" ca="1" si="23"/>
        <v>0</v>
      </c>
      <c r="H71" s="73"/>
      <c r="I71" s="74">
        <f t="shared" ca="1" si="2"/>
        <v>0</v>
      </c>
      <c r="J71" s="73"/>
      <c r="K71" s="113">
        <f t="shared" ca="1" si="12"/>
        <v>0</v>
      </c>
      <c r="L71" s="73"/>
      <c r="M71" s="113">
        <f t="shared" ca="1" si="13"/>
        <v>0</v>
      </c>
      <c r="N71" s="73"/>
      <c r="O71" s="113">
        <f t="shared" ca="1" si="14"/>
        <v>0</v>
      </c>
      <c r="P71" s="73"/>
      <c r="Q71" s="113">
        <f t="shared" ca="1" si="15"/>
        <v>0</v>
      </c>
      <c r="R71" s="73"/>
      <c r="S71" s="74">
        <f t="shared" ca="1" si="16"/>
        <v>0</v>
      </c>
      <c r="T71" s="73"/>
      <c r="U71" s="113">
        <f t="shared" ca="1" si="3"/>
        <v>0</v>
      </c>
      <c r="V71" s="73"/>
      <c r="W71" s="113">
        <f t="shared" ca="1" si="4"/>
        <v>0</v>
      </c>
      <c r="X71" s="73"/>
      <c r="Y71" s="113">
        <f t="shared" ca="1" si="5"/>
        <v>0</v>
      </c>
      <c r="Z71" s="73"/>
      <c r="AA71" s="113">
        <f t="shared" ca="1" si="6"/>
        <v>0</v>
      </c>
      <c r="AB71" s="101"/>
      <c r="AC71" s="74">
        <f t="shared" ca="1" si="7"/>
        <v>0</v>
      </c>
      <c r="AD71" s="73"/>
      <c r="AE71" s="113">
        <f t="shared" ca="1" si="17"/>
        <v>0</v>
      </c>
      <c r="AF71" s="101"/>
      <c r="AG71" s="113">
        <f t="shared" ca="1" si="18"/>
        <v>0</v>
      </c>
      <c r="AH71" s="101"/>
      <c r="AI71" s="113">
        <f t="shared" ca="1" si="51"/>
        <v>0</v>
      </c>
      <c r="AJ71" s="101"/>
      <c r="AK71" s="113">
        <f t="shared" ca="1" si="52"/>
        <v>0</v>
      </c>
      <c r="AL71" s="73"/>
      <c r="AM71" s="74">
        <v>0</v>
      </c>
      <c r="AN71" s="73"/>
      <c r="AO71" s="74">
        <f t="shared" ca="1" si="53"/>
        <v>0</v>
      </c>
      <c r="AP71" s="73"/>
      <c r="AQ71" s="74">
        <f t="shared" ca="1" si="10"/>
        <v>0</v>
      </c>
      <c r="AR71" s="73"/>
      <c r="AS71" s="74">
        <f t="shared" ca="1" si="21"/>
        <v>0</v>
      </c>
      <c r="AT71" s="82">
        <f t="shared" ca="1" si="11"/>
        <v>0</v>
      </c>
      <c r="AU71" s="74"/>
      <c r="AV71" s="139">
        <f t="shared" ca="1" si="22"/>
        <v>0</v>
      </c>
    </row>
    <row r="72" spans="1:48" ht="15" customHeight="1" x14ac:dyDescent="0.2">
      <c r="A72" s="84" t="s">
        <v>252</v>
      </c>
      <c r="B72" s="14" t="s">
        <v>65</v>
      </c>
      <c r="C72" s="18" t="s">
        <v>8</v>
      </c>
      <c r="D72" s="19">
        <v>60</v>
      </c>
      <c r="E72" s="20">
        <f t="shared" si="24"/>
        <v>0</v>
      </c>
      <c r="F72" s="73"/>
      <c r="G72" s="74">
        <f t="shared" si="23"/>
        <v>0</v>
      </c>
      <c r="H72" s="73"/>
      <c r="I72" s="74">
        <f t="shared" si="2"/>
        <v>0</v>
      </c>
      <c r="J72" s="73"/>
      <c r="K72" s="113">
        <f t="shared" si="12"/>
        <v>0</v>
      </c>
      <c r="L72" s="73"/>
      <c r="M72" s="113">
        <f t="shared" si="13"/>
        <v>0</v>
      </c>
      <c r="N72" s="73"/>
      <c r="O72" s="113">
        <f t="shared" si="14"/>
        <v>0</v>
      </c>
      <c r="P72" s="73"/>
      <c r="Q72" s="113">
        <f t="shared" si="15"/>
        <v>0</v>
      </c>
      <c r="R72" s="73"/>
      <c r="S72" s="74">
        <f t="shared" si="16"/>
        <v>0</v>
      </c>
      <c r="T72" s="73"/>
      <c r="U72" s="113">
        <f t="shared" si="3"/>
        <v>0</v>
      </c>
      <c r="V72" s="73"/>
      <c r="W72" s="113">
        <f t="shared" si="4"/>
        <v>0</v>
      </c>
      <c r="X72" s="73"/>
      <c r="Y72" s="113">
        <f t="shared" si="5"/>
        <v>0</v>
      </c>
      <c r="Z72" s="73"/>
      <c r="AA72" s="113">
        <f t="shared" si="6"/>
        <v>0</v>
      </c>
      <c r="AB72" s="101"/>
      <c r="AC72" s="74">
        <f t="shared" si="7"/>
        <v>0</v>
      </c>
      <c r="AD72" s="73"/>
      <c r="AE72" s="113">
        <f t="shared" si="17"/>
        <v>0</v>
      </c>
      <c r="AF72" s="101"/>
      <c r="AG72" s="113">
        <f t="shared" si="18"/>
        <v>0</v>
      </c>
      <c r="AH72" s="101"/>
      <c r="AI72" s="113">
        <f t="shared" si="51"/>
        <v>0</v>
      </c>
      <c r="AJ72" s="101"/>
      <c r="AK72" s="113">
        <f t="shared" si="52"/>
        <v>0</v>
      </c>
      <c r="AL72" s="73"/>
      <c r="AM72" s="74">
        <v>0</v>
      </c>
      <c r="AN72" s="73"/>
      <c r="AO72" s="74">
        <f t="shared" si="53"/>
        <v>0</v>
      </c>
      <c r="AP72" s="73"/>
      <c r="AQ72" s="74">
        <f t="shared" si="10"/>
        <v>0</v>
      </c>
      <c r="AR72" s="73"/>
      <c r="AS72" s="74">
        <f t="shared" si="21"/>
        <v>0</v>
      </c>
      <c r="AT72" s="82">
        <f t="shared" si="11"/>
        <v>0</v>
      </c>
      <c r="AU72" s="74"/>
      <c r="AV72" s="139">
        <f t="shared" si="22"/>
        <v>0</v>
      </c>
    </row>
    <row r="73" spans="1:48" ht="15" customHeight="1" x14ac:dyDescent="0.2">
      <c r="A73" s="90" t="s">
        <v>253</v>
      </c>
      <c r="B73" s="14" t="s">
        <v>65</v>
      </c>
      <c r="C73" s="18" t="s">
        <v>6</v>
      </c>
      <c r="D73" s="19">
        <v>100</v>
      </c>
      <c r="E73" s="20">
        <f t="shared" si="24"/>
        <v>0</v>
      </c>
      <c r="F73" s="73"/>
      <c r="G73" s="74">
        <f t="shared" si="23"/>
        <v>0</v>
      </c>
      <c r="H73" s="73"/>
      <c r="I73" s="74">
        <f t="shared" si="2"/>
        <v>0</v>
      </c>
      <c r="J73" s="73"/>
      <c r="K73" s="113">
        <f t="shared" si="12"/>
        <v>0</v>
      </c>
      <c r="L73" s="73"/>
      <c r="M73" s="113">
        <f t="shared" si="13"/>
        <v>0</v>
      </c>
      <c r="N73" s="73"/>
      <c r="O73" s="113">
        <f t="shared" si="14"/>
        <v>0</v>
      </c>
      <c r="P73" s="73"/>
      <c r="Q73" s="113">
        <f t="shared" si="15"/>
        <v>0</v>
      </c>
      <c r="R73" s="73"/>
      <c r="S73" s="74">
        <f t="shared" si="16"/>
        <v>0</v>
      </c>
      <c r="T73" s="73"/>
      <c r="U73" s="113">
        <f t="shared" si="3"/>
        <v>0</v>
      </c>
      <c r="V73" s="73"/>
      <c r="W73" s="113">
        <f t="shared" si="4"/>
        <v>0</v>
      </c>
      <c r="X73" s="73"/>
      <c r="Y73" s="113">
        <f t="shared" si="5"/>
        <v>0</v>
      </c>
      <c r="Z73" s="73"/>
      <c r="AA73" s="113">
        <f t="shared" si="6"/>
        <v>0</v>
      </c>
      <c r="AB73" s="101"/>
      <c r="AC73" s="74">
        <f t="shared" si="7"/>
        <v>0</v>
      </c>
      <c r="AD73" s="73"/>
      <c r="AE73" s="113">
        <f t="shared" si="17"/>
        <v>0</v>
      </c>
      <c r="AF73" s="101"/>
      <c r="AG73" s="113">
        <f t="shared" si="18"/>
        <v>0</v>
      </c>
      <c r="AH73" s="101"/>
      <c r="AI73" s="113">
        <f t="shared" si="51"/>
        <v>0</v>
      </c>
      <c r="AJ73" s="101"/>
      <c r="AK73" s="113">
        <f t="shared" si="52"/>
        <v>0</v>
      </c>
      <c r="AL73" s="73"/>
      <c r="AM73" s="74">
        <v>0</v>
      </c>
      <c r="AN73" s="73"/>
      <c r="AO73" s="74">
        <f t="shared" si="53"/>
        <v>0</v>
      </c>
      <c r="AP73" s="73"/>
      <c r="AQ73" s="74">
        <f t="shared" si="10"/>
        <v>0</v>
      </c>
      <c r="AR73" s="73"/>
      <c r="AS73" s="74">
        <f t="shared" si="21"/>
        <v>0</v>
      </c>
      <c r="AT73" s="82">
        <f t="shared" si="11"/>
        <v>0</v>
      </c>
      <c r="AU73" s="74"/>
      <c r="AV73" s="139">
        <f t="shared" si="22"/>
        <v>0</v>
      </c>
    </row>
    <row r="74" spans="1:48" ht="15" customHeight="1" x14ac:dyDescent="0.2">
      <c r="A74" s="90" t="s">
        <v>254</v>
      </c>
      <c r="B74" s="14" t="s">
        <v>65</v>
      </c>
      <c r="C74" s="18" t="s">
        <v>8</v>
      </c>
      <c r="D74" s="19">
        <v>60</v>
      </c>
      <c r="E74" s="20">
        <f t="shared" si="24"/>
        <v>0</v>
      </c>
      <c r="F74" s="73"/>
      <c r="G74" s="74">
        <f t="shared" si="23"/>
        <v>0</v>
      </c>
      <c r="H74" s="73"/>
      <c r="I74" s="74">
        <f t="shared" si="2"/>
        <v>0</v>
      </c>
      <c r="J74" s="73"/>
      <c r="K74" s="113">
        <f t="shared" si="12"/>
        <v>0</v>
      </c>
      <c r="L74" s="73"/>
      <c r="M74" s="113">
        <f t="shared" si="13"/>
        <v>0</v>
      </c>
      <c r="N74" s="73"/>
      <c r="O74" s="113">
        <f t="shared" si="14"/>
        <v>0</v>
      </c>
      <c r="P74" s="73"/>
      <c r="Q74" s="113">
        <f t="shared" si="15"/>
        <v>0</v>
      </c>
      <c r="R74" s="73"/>
      <c r="S74" s="74">
        <f t="shared" si="16"/>
        <v>0</v>
      </c>
      <c r="T74" s="73"/>
      <c r="U74" s="113">
        <f t="shared" si="3"/>
        <v>0</v>
      </c>
      <c r="V74" s="73"/>
      <c r="W74" s="113">
        <f t="shared" si="4"/>
        <v>0</v>
      </c>
      <c r="X74" s="73"/>
      <c r="Y74" s="113">
        <f t="shared" si="5"/>
        <v>0</v>
      </c>
      <c r="Z74" s="73"/>
      <c r="AA74" s="113">
        <f t="shared" si="6"/>
        <v>0</v>
      </c>
      <c r="AB74" s="101"/>
      <c r="AC74" s="74">
        <f t="shared" si="7"/>
        <v>0</v>
      </c>
      <c r="AD74" s="73"/>
      <c r="AE74" s="113">
        <f t="shared" si="17"/>
        <v>0</v>
      </c>
      <c r="AF74" s="101"/>
      <c r="AG74" s="113">
        <f t="shared" si="18"/>
        <v>0</v>
      </c>
      <c r="AH74" s="101"/>
      <c r="AI74" s="113">
        <f t="shared" si="51"/>
        <v>0</v>
      </c>
      <c r="AJ74" s="101"/>
      <c r="AK74" s="113">
        <f t="shared" si="52"/>
        <v>0</v>
      </c>
      <c r="AL74" s="73"/>
      <c r="AM74" s="74">
        <v>0</v>
      </c>
      <c r="AN74" s="73"/>
      <c r="AO74" s="74">
        <f t="shared" si="53"/>
        <v>0</v>
      </c>
      <c r="AP74" s="73"/>
      <c r="AQ74" s="74">
        <f t="shared" si="10"/>
        <v>0</v>
      </c>
      <c r="AR74" s="73"/>
      <c r="AS74" s="74">
        <f t="shared" si="21"/>
        <v>0</v>
      </c>
      <c r="AT74" s="82">
        <f t="shared" si="11"/>
        <v>0</v>
      </c>
      <c r="AU74" s="74"/>
      <c r="AV74" s="147">
        <f t="shared" si="22"/>
        <v>0</v>
      </c>
    </row>
    <row r="75" spans="1:48" ht="15" customHeight="1" x14ac:dyDescent="0.2">
      <c r="A75" s="90" t="s">
        <v>255</v>
      </c>
      <c r="B75" s="14" t="s">
        <v>65</v>
      </c>
      <c r="C75" s="18" t="s">
        <v>5</v>
      </c>
      <c r="D75" s="19">
        <v>118</v>
      </c>
      <c r="E75" s="20">
        <f t="shared" si="24"/>
        <v>0</v>
      </c>
      <c r="F75" s="73"/>
      <c r="G75" s="74">
        <f t="shared" si="23"/>
        <v>0</v>
      </c>
      <c r="H75" s="73"/>
      <c r="I75" s="74">
        <f t="shared" si="2"/>
        <v>0</v>
      </c>
      <c r="J75" s="73"/>
      <c r="K75" s="113">
        <f t="shared" si="12"/>
        <v>0</v>
      </c>
      <c r="L75" s="73"/>
      <c r="M75" s="113">
        <f t="shared" si="13"/>
        <v>0</v>
      </c>
      <c r="N75" s="73"/>
      <c r="O75" s="113">
        <f t="shared" si="14"/>
        <v>0</v>
      </c>
      <c r="P75" s="73"/>
      <c r="Q75" s="113">
        <f t="shared" si="15"/>
        <v>0</v>
      </c>
      <c r="R75" s="73"/>
      <c r="S75" s="74">
        <f t="shared" si="16"/>
        <v>0</v>
      </c>
      <c r="T75" s="73"/>
      <c r="U75" s="113">
        <f t="shared" si="3"/>
        <v>0</v>
      </c>
      <c r="V75" s="73"/>
      <c r="W75" s="113">
        <f t="shared" si="4"/>
        <v>0</v>
      </c>
      <c r="X75" s="73"/>
      <c r="Y75" s="113">
        <f t="shared" si="5"/>
        <v>0</v>
      </c>
      <c r="Z75" s="73"/>
      <c r="AA75" s="113">
        <f t="shared" si="6"/>
        <v>0</v>
      </c>
      <c r="AB75" s="101"/>
      <c r="AC75" s="74">
        <f t="shared" si="7"/>
        <v>0</v>
      </c>
      <c r="AD75" s="73"/>
      <c r="AE75" s="113">
        <f t="shared" si="17"/>
        <v>0</v>
      </c>
      <c r="AF75" s="101"/>
      <c r="AG75" s="113">
        <f t="shared" si="18"/>
        <v>0</v>
      </c>
      <c r="AH75" s="101"/>
      <c r="AI75" s="113">
        <f t="shared" si="51"/>
        <v>0</v>
      </c>
      <c r="AJ75" s="101"/>
      <c r="AK75" s="113">
        <f t="shared" si="52"/>
        <v>0</v>
      </c>
      <c r="AL75" s="73"/>
      <c r="AM75" s="74">
        <v>0</v>
      </c>
      <c r="AN75" s="73"/>
      <c r="AO75" s="74">
        <f t="shared" si="53"/>
        <v>0</v>
      </c>
      <c r="AP75" s="73"/>
      <c r="AQ75" s="74">
        <f t="shared" si="10"/>
        <v>0</v>
      </c>
      <c r="AR75" s="73"/>
      <c r="AS75" s="74">
        <f t="shared" si="21"/>
        <v>0</v>
      </c>
      <c r="AT75" s="82">
        <f t="shared" si="11"/>
        <v>0</v>
      </c>
      <c r="AU75" s="74"/>
      <c r="AV75" s="147">
        <f t="shared" si="22"/>
        <v>0</v>
      </c>
    </row>
    <row r="76" spans="1:48" ht="15" customHeight="1" x14ac:dyDescent="0.2">
      <c r="A76" s="90" t="s">
        <v>256</v>
      </c>
      <c r="B76" s="14" t="s">
        <v>65</v>
      </c>
      <c r="C76" s="18" t="s">
        <v>5</v>
      </c>
      <c r="D76" s="19">
        <v>118</v>
      </c>
      <c r="E76" s="20">
        <f t="shared" si="24"/>
        <v>0</v>
      </c>
      <c r="F76" s="73"/>
      <c r="G76" s="74">
        <f t="shared" si="23"/>
        <v>0</v>
      </c>
      <c r="H76" s="73"/>
      <c r="I76" s="74">
        <f t="shared" si="2"/>
        <v>0</v>
      </c>
      <c r="J76" s="73"/>
      <c r="K76" s="113">
        <f t="shared" si="12"/>
        <v>0</v>
      </c>
      <c r="L76" s="73"/>
      <c r="M76" s="113">
        <f t="shared" si="13"/>
        <v>0</v>
      </c>
      <c r="N76" s="73"/>
      <c r="O76" s="113">
        <f t="shared" si="14"/>
        <v>0</v>
      </c>
      <c r="P76" s="73"/>
      <c r="Q76" s="113">
        <f t="shared" si="15"/>
        <v>0</v>
      </c>
      <c r="R76" s="73"/>
      <c r="S76" s="74">
        <f t="shared" si="16"/>
        <v>0</v>
      </c>
      <c r="T76" s="73"/>
      <c r="U76" s="113">
        <f t="shared" si="3"/>
        <v>0</v>
      </c>
      <c r="V76" s="73"/>
      <c r="W76" s="113">
        <f t="shared" si="4"/>
        <v>0</v>
      </c>
      <c r="X76" s="73"/>
      <c r="Y76" s="113">
        <f t="shared" si="5"/>
        <v>0</v>
      </c>
      <c r="Z76" s="73"/>
      <c r="AA76" s="113">
        <f t="shared" si="6"/>
        <v>0</v>
      </c>
      <c r="AB76" s="101"/>
      <c r="AC76" s="74">
        <f t="shared" si="7"/>
        <v>0</v>
      </c>
      <c r="AD76" s="73"/>
      <c r="AE76" s="113">
        <f t="shared" si="17"/>
        <v>0</v>
      </c>
      <c r="AF76" s="101"/>
      <c r="AG76" s="113">
        <f t="shared" si="18"/>
        <v>0</v>
      </c>
      <c r="AH76" s="101"/>
      <c r="AI76" s="113">
        <f t="shared" si="51"/>
        <v>0</v>
      </c>
      <c r="AJ76" s="101"/>
      <c r="AK76" s="113">
        <f t="shared" si="52"/>
        <v>0</v>
      </c>
      <c r="AL76" s="73"/>
      <c r="AM76" s="74">
        <v>0</v>
      </c>
      <c r="AN76" s="73"/>
      <c r="AO76" s="74">
        <f t="shared" si="53"/>
        <v>0</v>
      </c>
      <c r="AP76" s="73"/>
      <c r="AQ76" s="74">
        <f t="shared" si="10"/>
        <v>0</v>
      </c>
      <c r="AR76" s="73"/>
      <c r="AS76" s="74">
        <f t="shared" si="21"/>
        <v>0</v>
      </c>
      <c r="AT76" s="82">
        <f t="shared" si="11"/>
        <v>0</v>
      </c>
      <c r="AU76" s="74"/>
      <c r="AV76" s="147">
        <f t="shared" si="22"/>
        <v>0</v>
      </c>
    </row>
    <row r="77" spans="1:48" ht="15" customHeight="1" x14ac:dyDescent="0.2">
      <c r="A77" s="90" t="s">
        <v>257</v>
      </c>
      <c r="B77" s="14" t="s">
        <v>65</v>
      </c>
      <c r="C77" s="18" t="s">
        <v>5</v>
      </c>
      <c r="D77" s="19">
        <v>118</v>
      </c>
      <c r="E77" s="20">
        <f t="shared" si="24"/>
        <v>0</v>
      </c>
      <c r="F77" s="73"/>
      <c r="G77" s="74">
        <f t="shared" si="23"/>
        <v>0</v>
      </c>
      <c r="H77" s="73"/>
      <c r="I77" s="74">
        <f t="shared" si="2"/>
        <v>0</v>
      </c>
      <c r="J77" s="73"/>
      <c r="K77" s="113">
        <f t="shared" si="12"/>
        <v>0</v>
      </c>
      <c r="L77" s="73"/>
      <c r="M77" s="113">
        <f t="shared" si="13"/>
        <v>0</v>
      </c>
      <c r="N77" s="73"/>
      <c r="O77" s="113">
        <f t="shared" si="14"/>
        <v>0</v>
      </c>
      <c r="P77" s="73"/>
      <c r="Q77" s="113">
        <f t="shared" si="15"/>
        <v>0</v>
      </c>
      <c r="R77" s="73"/>
      <c r="S77" s="74">
        <f t="shared" si="16"/>
        <v>0</v>
      </c>
      <c r="T77" s="73"/>
      <c r="U77" s="113">
        <f t="shared" si="3"/>
        <v>0</v>
      </c>
      <c r="V77" s="73"/>
      <c r="W77" s="113">
        <f t="shared" si="4"/>
        <v>0</v>
      </c>
      <c r="X77" s="73"/>
      <c r="Y77" s="113">
        <f t="shared" si="5"/>
        <v>0</v>
      </c>
      <c r="Z77" s="73"/>
      <c r="AA77" s="113">
        <f t="shared" si="6"/>
        <v>0</v>
      </c>
      <c r="AB77" s="101"/>
      <c r="AC77" s="74">
        <f t="shared" si="7"/>
        <v>0</v>
      </c>
      <c r="AD77" s="73"/>
      <c r="AE77" s="113">
        <f t="shared" si="17"/>
        <v>0</v>
      </c>
      <c r="AF77" s="101"/>
      <c r="AG77" s="113">
        <f t="shared" si="18"/>
        <v>0</v>
      </c>
      <c r="AH77" s="101"/>
      <c r="AI77" s="113">
        <f t="shared" si="51"/>
        <v>0</v>
      </c>
      <c r="AJ77" s="101"/>
      <c r="AK77" s="113">
        <f t="shared" si="52"/>
        <v>0</v>
      </c>
      <c r="AL77" s="73"/>
      <c r="AM77" s="74">
        <v>0</v>
      </c>
      <c r="AN77" s="73"/>
      <c r="AO77" s="74">
        <f t="shared" si="53"/>
        <v>0</v>
      </c>
      <c r="AP77" s="73"/>
      <c r="AQ77" s="74">
        <f t="shared" si="10"/>
        <v>0</v>
      </c>
      <c r="AR77" s="73"/>
      <c r="AS77" s="74">
        <f t="shared" si="21"/>
        <v>0</v>
      </c>
      <c r="AT77" s="82">
        <f t="shared" si="11"/>
        <v>0</v>
      </c>
      <c r="AU77" s="74"/>
      <c r="AV77" s="147">
        <f t="shared" si="22"/>
        <v>0</v>
      </c>
    </row>
    <row r="78" spans="1:48" ht="15" customHeight="1" x14ac:dyDescent="0.2">
      <c r="A78" s="90" t="s">
        <v>264</v>
      </c>
      <c r="B78" s="14" t="s">
        <v>65</v>
      </c>
      <c r="C78" s="18" t="s">
        <v>6</v>
      </c>
      <c r="D78" s="19">
        <v>100</v>
      </c>
      <c r="E78" s="20">
        <f t="shared" si="24"/>
        <v>0</v>
      </c>
      <c r="F78" s="73"/>
      <c r="G78" s="74">
        <f t="shared" si="23"/>
        <v>0</v>
      </c>
      <c r="H78" s="73"/>
      <c r="I78" s="74">
        <f t="shared" si="2"/>
        <v>0</v>
      </c>
      <c r="J78" s="73"/>
      <c r="K78" s="113">
        <f t="shared" si="12"/>
        <v>0</v>
      </c>
      <c r="L78" s="73"/>
      <c r="M78" s="113">
        <f t="shared" si="13"/>
        <v>0</v>
      </c>
      <c r="N78" s="73"/>
      <c r="O78" s="113">
        <f t="shared" si="14"/>
        <v>0</v>
      </c>
      <c r="P78" s="73"/>
      <c r="Q78" s="113">
        <f t="shared" si="15"/>
        <v>0</v>
      </c>
      <c r="R78" s="73"/>
      <c r="S78" s="74">
        <f t="shared" si="16"/>
        <v>0</v>
      </c>
      <c r="T78" s="73"/>
      <c r="U78" s="113">
        <f t="shared" si="3"/>
        <v>0</v>
      </c>
      <c r="V78" s="73"/>
      <c r="W78" s="113">
        <f t="shared" si="4"/>
        <v>0</v>
      </c>
      <c r="X78" s="73"/>
      <c r="Y78" s="113">
        <f t="shared" si="5"/>
        <v>0</v>
      </c>
      <c r="Z78" s="73"/>
      <c r="AA78" s="113">
        <f t="shared" si="6"/>
        <v>0</v>
      </c>
      <c r="AB78" s="101"/>
      <c r="AC78" s="74">
        <f t="shared" si="7"/>
        <v>0</v>
      </c>
      <c r="AD78" s="73"/>
      <c r="AE78" s="113">
        <f t="shared" si="17"/>
        <v>0</v>
      </c>
      <c r="AF78" s="101"/>
      <c r="AG78" s="113">
        <f t="shared" si="18"/>
        <v>0</v>
      </c>
      <c r="AH78" s="101"/>
      <c r="AI78" s="113">
        <f t="shared" si="51"/>
        <v>0</v>
      </c>
      <c r="AJ78" s="101"/>
      <c r="AK78" s="113">
        <f t="shared" si="52"/>
        <v>0</v>
      </c>
      <c r="AL78" s="73"/>
      <c r="AM78" s="74">
        <v>0</v>
      </c>
      <c r="AN78" s="73"/>
      <c r="AO78" s="74">
        <f t="shared" si="53"/>
        <v>0</v>
      </c>
      <c r="AP78" s="73"/>
      <c r="AQ78" s="74">
        <f t="shared" si="10"/>
        <v>0</v>
      </c>
      <c r="AR78" s="73"/>
      <c r="AS78" s="74">
        <f t="shared" si="21"/>
        <v>0</v>
      </c>
      <c r="AT78" s="82">
        <f t="shared" si="11"/>
        <v>0</v>
      </c>
      <c r="AU78" s="74"/>
      <c r="AV78" s="147">
        <f t="shared" si="22"/>
        <v>0</v>
      </c>
    </row>
    <row r="79" spans="1:48" ht="15" customHeight="1" x14ac:dyDescent="0.2">
      <c r="A79" s="90" t="s">
        <v>322</v>
      </c>
      <c r="B79" s="14" t="s">
        <v>65</v>
      </c>
      <c r="C79" s="18" t="s">
        <v>6</v>
      </c>
      <c r="D79" s="19">
        <v>100</v>
      </c>
      <c r="E79" s="20">
        <f t="shared" si="24"/>
        <v>0</v>
      </c>
      <c r="F79" s="73"/>
      <c r="G79" s="74">
        <f>IF(D79="",0,D79*F79)</f>
        <v>0</v>
      </c>
      <c r="H79" s="73"/>
      <c r="I79" s="74">
        <f t="shared" si="2"/>
        <v>0</v>
      </c>
      <c r="J79" s="73"/>
      <c r="K79" s="113">
        <f t="shared" si="12"/>
        <v>0</v>
      </c>
      <c r="L79" s="73"/>
      <c r="M79" s="113">
        <f t="shared" si="13"/>
        <v>0</v>
      </c>
      <c r="N79" s="73"/>
      <c r="O79" s="113">
        <f t="shared" si="14"/>
        <v>0</v>
      </c>
      <c r="P79" s="73"/>
      <c r="Q79" s="113">
        <f t="shared" si="15"/>
        <v>0</v>
      </c>
      <c r="R79" s="73"/>
      <c r="S79" s="74">
        <f t="shared" si="16"/>
        <v>0</v>
      </c>
      <c r="T79" s="73"/>
      <c r="U79" s="113">
        <f t="shared" si="3"/>
        <v>0</v>
      </c>
      <c r="V79" s="73"/>
      <c r="W79" s="113">
        <f t="shared" si="4"/>
        <v>0</v>
      </c>
      <c r="X79" s="73"/>
      <c r="Y79" s="113">
        <f t="shared" si="5"/>
        <v>0</v>
      </c>
      <c r="Z79" s="73"/>
      <c r="AA79" s="113">
        <f t="shared" si="6"/>
        <v>0</v>
      </c>
      <c r="AB79" s="101"/>
      <c r="AC79" s="74">
        <f t="shared" si="7"/>
        <v>0</v>
      </c>
      <c r="AD79" s="73"/>
      <c r="AE79" s="113">
        <f t="shared" si="17"/>
        <v>0</v>
      </c>
      <c r="AF79" s="101"/>
      <c r="AG79" s="113">
        <f t="shared" si="18"/>
        <v>0</v>
      </c>
      <c r="AH79" s="101"/>
      <c r="AI79" s="113">
        <f t="shared" si="51"/>
        <v>0</v>
      </c>
      <c r="AJ79" s="101"/>
      <c r="AK79" s="113">
        <f t="shared" si="52"/>
        <v>0</v>
      </c>
      <c r="AL79" s="73"/>
      <c r="AM79" s="74">
        <v>0</v>
      </c>
      <c r="AN79" s="73"/>
      <c r="AO79" s="74">
        <f t="shared" si="53"/>
        <v>0</v>
      </c>
      <c r="AP79" s="73"/>
      <c r="AQ79" s="74">
        <f t="shared" si="10"/>
        <v>0</v>
      </c>
      <c r="AR79" s="73"/>
      <c r="AS79" s="74">
        <f t="shared" si="21"/>
        <v>0</v>
      </c>
      <c r="AT79" s="82">
        <f t="shared" si="11"/>
        <v>0</v>
      </c>
      <c r="AU79" s="74"/>
      <c r="AV79" s="147">
        <f t="shared" si="22"/>
        <v>0</v>
      </c>
    </row>
    <row r="80" spans="1:48" ht="15" customHeight="1" x14ac:dyDescent="0.2">
      <c r="A80" s="90" t="s">
        <v>323</v>
      </c>
      <c r="B80" s="14" t="s">
        <v>65</v>
      </c>
      <c r="C80" s="18" t="s">
        <v>6</v>
      </c>
      <c r="D80" s="19">
        <v>100</v>
      </c>
      <c r="E80" s="20">
        <f t="shared" si="24"/>
        <v>0</v>
      </c>
      <c r="F80" s="73"/>
      <c r="G80" s="74">
        <f>IF(D80="",0,D80*F80)</f>
        <v>0</v>
      </c>
      <c r="H80" s="73"/>
      <c r="I80" s="74">
        <f t="shared" si="2"/>
        <v>0</v>
      </c>
      <c r="J80" s="73"/>
      <c r="K80" s="113">
        <f t="shared" si="12"/>
        <v>0</v>
      </c>
      <c r="L80" s="73"/>
      <c r="M80" s="113">
        <f t="shared" si="13"/>
        <v>0</v>
      </c>
      <c r="N80" s="73"/>
      <c r="O80" s="113">
        <f t="shared" si="14"/>
        <v>0</v>
      </c>
      <c r="P80" s="73"/>
      <c r="Q80" s="113">
        <f t="shared" si="15"/>
        <v>0</v>
      </c>
      <c r="R80" s="73"/>
      <c r="S80" s="74">
        <f t="shared" si="16"/>
        <v>0</v>
      </c>
      <c r="T80" s="73"/>
      <c r="U80" s="113">
        <f t="shared" si="3"/>
        <v>0</v>
      </c>
      <c r="V80" s="73"/>
      <c r="W80" s="113">
        <f t="shared" si="4"/>
        <v>0</v>
      </c>
      <c r="X80" s="73"/>
      <c r="Y80" s="113">
        <f t="shared" si="5"/>
        <v>0</v>
      </c>
      <c r="Z80" s="73"/>
      <c r="AA80" s="113">
        <f t="shared" si="6"/>
        <v>0</v>
      </c>
      <c r="AB80" s="101"/>
      <c r="AC80" s="74">
        <f t="shared" si="7"/>
        <v>0</v>
      </c>
      <c r="AD80" s="73"/>
      <c r="AE80" s="113">
        <f t="shared" si="17"/>
        <v>0</v>
      </c>
      <c r="AF80" s="101"/>
      <c r="AG80" s="113">
        <f t="shared" si="18"/>
        <v>0</v>
      </c>
      <c r="AH80" s="101"/>
      <c r="AI80" s="113">
        <f t="shared" si="51"/>
        <v>0</v>
      </c>
      <c r="AJ80" s="101"/>
      <c r="AK80" s="113">
        <f t="shared" si="52"/>
        <v>0</v>
      </c>
      <c r="AL80" s="73"/>
      <c r="AM80" s="74">
        <v>0</v>
      </c>
      <c r="AN80" s="73"/>
      <c r="AO80" s="74">
        <f t="shared" si="53"/>
        <v>0</v>
      </c>
      <c r="AP80" s="73"/>
      <c r="AQ80" s="74">
        <f t="shared" si="10"/>
        <v>0</v>
      </c>
      <c r="AR80" s="73"/>
      <c r="AS80" s="74">
        <f t="shared" si="21"/>
        <v>0</v>
      </c>
      <c r="AT80" s="82">
        <f t="shared" si="11"/>
        <v>0</v>
      </c>
      <c r="AU80" s="74"/>
      <c r="AV80" s="147">
        <f t="shared" si="22"/>
        <v>0</v>
      </c>
    </row>
    <row r="81" spans="1:49" ht="15" customHeight="1" x14ac:dyDescent="0.2">
      <c r="A81" s="90" t="s">
        <v>260</v>
      </c>
      <c r="B81" s="14" t="s">
        <v>65</v>
      </c>
      <c r="C81" s="18" t="s">
        <v>6</v>
      </c>
      <c r="D81" s="19">
        <v>100</v>
      </c>
      <c r="E81" s="20">
        <f t="shared" si="24"/>
        <v>0</v>
      </c>
      <c r="F81" s="73"/>
      <c r="G81" s="74">
        <f t="shared" si="23"/>
        <v>0</v>
      </c>
      <c r="H81" s="73"/>
      <c r="I81" s="74">
        <f t="shared" si="2"/>
        <v>0</v>
      </c>
      <c r="J81" s="73"/>
      <c r="K81" s="113">
        <f t="shared" si="12"/>
        <v>0</v>
      </c>
      <c r="L81" s="73"/>
      <c r="M81" s="113">
        <f t="shared" si="13"/>
        <v>0</v>
      </c>
      <c r="N81" s="73"/>
      <c r="O81" s="113">
        <f t="shared" si="14"/>
        <v>0</v>
      </c>
      <c r="P81" s="73"/>
      <c r="Q81" s="113">
        <f t="shared" si="15"/>
        <v>0</v>
      </c>
      <c r="R81" s="73"/>
      <c r="S81" s="74">
        <f t="shared" si="16"/>
        <v>0</v>
      </c>
      <c r="T81" s="73"/>
      <c r="U81" s="113">
        <f t="shared" si="3"/>
        <v>0</v>
      </c>
      <c r="V81" s="73"/>
      <c r="W81" s="113">
        <f t="shared" si="4"/>
        <v>0</v>
      </c>
      <c r="X81" s="73"/>
      <c r="Y81" s="113">
        <f t="shared" si="5"/>
        <v>0</v>
      </c>
      <c r="Z81" s="73"/>
      <c r="AA81" s="113">
        <f t="shared" si="6"/>
        <v>0</v>
      </c>
      <c r="AB81" s="73"/>
      <c r="AC81" s="74">
        <f t="shared" si="7"/>
        <v>0</v>
      </c>
      <c r="AD81" s="73"/>
      <c r="AE81" s="113">
        <f t="shared" si="17"/>
        <v>0</v>
      </c>
      <c r="AF81" s="101"/>
      <c r="AG81" s="113">
        <f t="shared" si="18"/>
        <v>0</v>
      </c>
      <c r="AH81" s="101"/>
      <c r="AI81" s="113">
        <f t="shared" si="51"/>
        <v>0</v>
      </c>
      <c r="AJ81" s="101"/>
      <c r="AK81" s="113">
        <f t="shared" si="52"/>
        <v>0</v>
      </c>
      <c r="AL81" s="73"/>
      <c r="AM81" s="74">
        <v>0</v>
      </c>
      <c r="AN81" s="73"/>
      <c r="AO81" s="74">
        <f t="shared" si="53"/>
        <v>0</v>
      </c>
      <c r="AP81" s="73"/>
      <c r="AQ81" s="74">
        <f t="shared" si="10"/>
        <v>0</v>
      </c>
      <c r="AR81" s="73"/>
      <c r="AS81" s="74">
        <f t="shared" si="21"/>
        <v>0</v>
      </c>
      <c r="AT81" s="82">
        <f t="shared" si="11"/>
        <v>0</v>
      </c>
      <c r="AU81" s="74"/>
      <c r="AV81" s="147">
        <f t="shared" si="22"/>
        <v>0</v>
      </c>
    </row>
    <row r="82" spans="1:49" ht="15" customHeight="1" x14ac:dyDescent="0.2">
      <c r="A82" s="90" t="s">
        <v>265</v>
      </c>
      <c r="B82" t="str">
        <f>IF($A82="","",INDEX('MA-Liste'!$D:$D,MATCH($A82,'MA-Liste'!$M:$M,FALSE)))</f>
        <v>AeBo</v>
      </c>
      <c r="C82" s="4" t="str">
        <f ca="1">IF($A82="","",INDEX(INDIRECT("'MA-Liste'!"&amp;$C$11),MATCH($A82,'MA-Liste'!$M:$M,FALSE)))</f>
        <v>D</v>
      </c>
      <c r="D82" s="19">
        <f ca="1">IF(OR($C82="",$C82=0),"",VLOOKUP($C82,Ansätze,$D$11,FALSE))</f>
        <v>100</v>
      </c>
      <c r="E82" s="20">
        <f t="shared" si="24"/>
        <v>0</v>
      </c>
      <c r="F82" s="73"/>
      <c r="G82" s="74">
        <f t="shared" ca="1" si="23"/>
        <v>0</v>
      </c>
      <c r="H82" s="73"/>
      <c r="I82" s="74">
        <f t="shared" ca="1" si="2"/>
        <v>0</v>
      </c>
      <c r="J82" s="73"/>
      <c r="K82" s="113">
        <f t="shared" ca="1" si="12"/>
        <v>0</v>
      </c>
      <c r="L82" s="73"/>
      <c r="M82" s="113">
        <f t="shared" ca="1" si="13"/>
        <v>0</v>
      </c>
      <c r="N82" s="73"/>
      <c r="O82" s="113">
        <f t="shared" ca="1" si="14"/>
        <v>0</v>
      </c>
      <c r="P82" s="73"/>
      <c r="Q82" s="113">
        <f t="shared" ca="1" si="15"/>
        <v>0</v>
      </c>
      <c r="R82" s="73"/>
      <c r="S82" s="74">
        <f t="shared" ca="1" si="16"/>
        <v>0</v>
      </c>
      <c r="T82" s="73"/>
      <c r="U82" s="113">
        <f t="shared" ca="1" si="3"/>
        <v>0</v>
      </c>
      <c r="V82" s="73"/>
      <c r="W82" s="113">
        <f t="shared" ca="1" si="4"/>
        <v>0</v>
      </c>
      <c r="X82" s="73"/>
      <c r="Y82" s="113">
        <f t="shared" ca="1" si="5"/>
        <v>0</v>
      </c>
      <c r="Z82" s="73"/>
      <c r="AA82" s="113">
        <f t="shared" ca="1" si="6"/>
        <v>0</v>
      </c>
      <c r="AB82" s="73"/>
      <c r="AC82" s="74">
        <f t="shared" ca="1" si="7"/>
        <v>0</v>
      </c>
      <c r="AD82" s="73"/>
      <c r="AE82" s="113">
        <f t="shared" ca="1" si="17"/>
        <v>0</v>
      </c>
      <c r="AF82" s="101"/>
      <c r="AG82" s="113">
        <f t="shared" ca="1" si="18"/>
        <v>0</v>
      </c>
      <c r="AH82" s="101"/>
      <c r="AI82" s="113">
        <f t="shared" ca="1" si="51"/>
        <v>0</v>
      </c>
      <c r="AJ82" s="101"/>
      <c r="AK82" s="113">
        <f t="shared" ca="1" si="52"/>
        <v>0</v>
      </c>
      <c r="AL82" s="73"/>
      <c r="AM82" s="74">
        <v>0</v>
      </c>
      <c r="AN82" s="73"/>
      <c r="AO82" s="74">
        <f t="shared" ca="1" si="53"/>
        <v>0</v>
      </c>
      <c r="AP82" s="73"/>
      <c r="AQ82" s="74">
        <f t="shared" ca="1" si="10"/>
        <v>0</v>
      </c>
      <c r="AR82" s="73"/>
      <c r="AS82" s="74">
        <f t="shared" ca="1" si="21"/>
        <v>0</v>
      </c>
      <c r="AT82" s="82">
        <f t="shared" ca="1" si="11"/>
        <v>0</v>
      </c>
      <c r="AU82" s="74"/>
      <c r="AV82" s="147">
        <f t="shared" ca="1" si="22"/>
        <v>0</v>
      </c>
    </row>
    <row r="83" spans="1:49" ht="15" customHeight="1" x14ac:dyDescent="0.2">
      <c r="A83" s="90" t="s">
        <v>263</v>
      </c>
      <c r="B83" s="14" t="s">
        <v>65</v>
      </c>
      <c r="C83" s="18" t="s">
        <v>6</v>
      </c>
      <c r="D83" s="19">
        <v>100</v>
      </c>
      <c r="E83" s="20">
        <f t="shared" si="24"/>
        <v>0</v>
      </c>
      <c r="F83" s="73"/>
      <c r="G83" s="74">
        <f t="shared" si="23"/>
        <v>0</v>
      </c>
      <c r="H83" s="73"/>
      <c r="I83" s="74">
        <f t="shared" si="2"/>
        <v>0</v>
      </c>
      <c r="J83" s="73"/>
      <c r="K83" s="113">
        <f t="shared" si="12"/>
        <v>0</v>
      </c>
      <c r="L83" s="73"/>
      <c r="M83" s="113">
        <f t="shared" si="13"/>
        <v>0</v>
      </c>
      <c r="N83" s="73"/>
      <c r="O83" s="113">
        <f t="shared" si="14"/>
        <v>0</v>
      </c>
      <c r="P83" s="73"/>
      <c r="Q83" s="113">
        <f t="shared" si="15"/>
        <v>0</v>
      </c>
      <c r="R83" s="73"/>
      <c r="S83" s="74">
        <f t="shared" si="16"/>
        <v>0</v>
      </c>
      <c r="T83" s="73"/>
      <c r="U83" s="113">
        <f t="shared" ref="U83:U104" si="54">IF($D83="",0,$D83*T83)</f>
        <v>0</v>
      </c>
      <c r="V83" s="73"/>
      <c r="W83" s="113">
        <f t="shared" si="4"/>
        <v>0</v>
      </c>
      <c r="X83" s="73"/>
      <c r="Y83" s="113">
        <f t="shared" si="5"/>
        <v>0</v>
      </c>
      <c r="Z83" s="73"/>
      <c r="AA83" s="113">
        <f t="shared" si="6"/>
        <v>0</v>
      </c>
      <c r="AB83" s="73"/>
      <c r="AC83" s="74">
        <f t="shared" ref="AC83:AC104" si="55">IF($D83="",0,$D83*AB83)</f>
        <v>0</v>
      </c>
      <c r="AD83" s="73"/>
      <c r="AE83" s="113">
        <f t="shared" si="17"/>
        <v>0</v>
      </c>
      <c r="AF83" s="101"/>
      <c r="AG83" s="113">
        <f t="shared" si="18"/>
        <v>0</v>
      </c>
      <c r="AH83" s="101"/>
      <c r="AI83" s="113">
        <f t="shared" si="51"/>
        <v>0</v>
      </c>
      <c r="AJ83" s="101"/>
      <c r="AK83" s="113">
        <f t="shared" si="52"/>
        <v>0</v>
      </c>
      <c r="AL83" s="73"/>
      <c r="AM83" s="74">
        <v>0</v>
      </c>
      <c r="AN83" s="73"/>
      <c r="AO83" s="74">
        <f t="shared" si="53"/>
        <v>0</v>
      </c>
      <c r="AP83" s="73"/>
      <c r="AQ83" s="74">
        <f t="shared" si="10"/>
        <v>0</v>
      </c>
      <c r="AR83" s="73"/>
      <c r="AS83" s="74">
        <f t="shared" si="21"/>
        <v>0</v>
      </c>
      <c r="AT83" s="82">
        <f t="shared" si="11"/>
        <v>0</v>
      </c>
      <c r="AU83" s="74"/>
      <c r="AV83" s="147">
        <f t="shared" si="22"/>
        <v>0</v>
      </c>
      <c r="AW83" s="141"/>
    </row>
    <row r="84" spans="1:49" ht="15" customHeight="1" x14ac:dyDescent="0.2">
      <c r="A84" s="84" t="s">
        <v>292</v>
      </c>
      <c r="B84" t="s">
        <v>65</v>
      </c>
      <c r="C84" s="4" t="s">
        <v>9</v>
      </c>
      <c r="D84" s="19">
        <v>35</v>
      </c>
      <c r="E84" s="20">
        <f t="shared" ref="E84:E104" si="56">SUM(F84++H84+J84+L84+R84+T84+V84+AB84+AD84+AF84+AL84+AN84+AP84+N84+X84+AH84+AR84)</f>
        <v>0</v>
      </c>
      <c r="F84" s="73"/>
      <c r="G84" s="74">
        <f t="shared" si="23"/>
        <v>0</v>
      </c>
      <c r="H84" s="73"/>
      <c r="I84" s="74">
        <f t="shared" si="2"/>
        <v>0</v>
      </c>
      <c r="J84" s="73"/>
      <c r="K84" s="113">
        <f t="shared" si="12"/>
        <v>0</v>
      </c>
      <c r="L84" s="73"/>
      <c r="M84" s="113">
        <f t="shared" si="13"/>
        <v>0</v>
      </c>
      <c r="N84" s="73"/>
      <c r="O84" s="113">
        <f t="shared" si="14"/>
        <v>0</v>
      </c>
      <c r="P84" s="73"/>
      <c r="Q84" s="113">
        <f t="shared" si="15"/>
        <v>0</v>
      </c>
      <c r="R84" s="73"/>
      <c r="S84" s="74">
        <f t="shared" si="16"/>
        <v>0</v>
      </c>
      <c r="T84" s="73"/>
      <c r="U84" s="113">
        <f t="shared" si="54"/>
        <v>0</v>
      </c>
      <c r="V84" s="73"/>
      <c r="W84" s="113">
        <f t="shared" si="4"/>
        <v>0</v>
      </c>
      <c r="X84" s="73"/>
      <c r="Y84" s="113">
        <f t="shared" si="5"/>
        <v>0</v>
      </c>
      <c r="Z84" s="73"/>
      <c r="AA84" s="113">
        <f t="shared" si="6"/>
        <v>0</v>
      </c>
      <c r="AB84" s="73"/>
      <c r="AC84" s="74">
        <f t="shared" si="55"/>
        <v>0</v>
      </c>
      <c r="AD84" s="73"/>
      <c r="AE84" s="113">
        <f t="shared" si="17"/>
        <v>0</v>
      </c>
      <c r="AF84" s="101"/>
      <c r="AG84" s="113">
        <f t="shared" si="18"/>
        <v>0</v>
      </c>
      <c r="AH84" s="101"/>
      <c r="AI84" s="113">
        <f t="shared" si="51"/>
        <v>0</v>
      </c>
      <c r="AJ84" s="101"/>
      <c r="AK84" s="113">
        <f t="shared" si="52"/>
        <v>0</v>
      </c>
      <c r="AL84" s="73"/>
      <c r="AM84" s="74">
        <v>0</v>
      </c>
      <c r="AN84" s="73"/>
      <c r="AO84" s="74">
        <f t="shared" si="53"/>
        <v>0</v>
      </c>
      <c r="AP84" s="73"/>
      <c r="AQ84" s="74">
        <f t="shared" si="10"/>
        <v>0</v>
      </c>
      <c r="AR84" s="73"/>
      <c r="AS84" s="74">
        <f t="shared" si="21"/>
        <v>0</v>
      </c>
      <c r="AT84" s="82">
        <f t="shared" si="11"/>
        <v>0</v>
      </c>
      <c r="AU84" s="74"/>
      <c r="AV84" s="147">
        <f t="shared" si="22"/>
        <v>0</v>
      </c>
      <c r="AW84" s="141"/>
    </row>
    <row r="85" spans="1:49" ht="15" customHeight="1" x14ac:dyDescent="0.2">
      <c r="A85" s="84" t="s">
        <v>293</v>
      </c>
      <c r="B85" s="14" t="s">
        <v>65</v>
      </c>
      <c r="C85" s="18" t="s">
        <v>5</v>
      </c>
      <c r="D85" s="19">
        <v>118</v>
      </c>
      <c r="E85" s="20">
        <f t="shared" si="56"/>
        <v>0</v>
      </c>
      <c r="F85" s="73"/>
      <c r="G85" s="74">
        <f t="shared" si="23"/>
        <v>0</v>
      </c>
      <c r="H85" s="73"/>
      <c r="I85" s="74">
        <f t="shared" ref="I85:I104" si="57">IF(D85="",0,D85*H85)</f>
        <v>0</v>
      </c>
      <c r="J85" s="73"/>
      <c r="K85" s="113">
        <f t="shared" si="12"/>
        <v>0</v>
      </c>
      <c r="L85" s="73"/>
      <c r="M85" s="113">
        <f t="shared" si="13"/>
        <v>0</v>
      </c>
      <c r="N85" s="73"/>
      <c r="O85" s="113">
        <f t="shared" si="14"/>
        <v>0</v>
      </c>
      <c r="P85" s="73">
        <v>17</v>
      </c>
      <c r="Q85" s="113">
        <f t="shared" si="15"/>
        <v>2006</v>
      </c>
      <c r="R85" s="73"/>
      <c r="S85" s="74">
        <f t="shared" si="16"/>
        <v>0</v>
      </c>
      <c r="T85" s="73"/>
      <c r="U85" s="113">
        <f t="shared" si="54"/>
        <v>0</v>
      </c>
      <c r="V85" s="73"/>
      <c r="W85" s="113">
        <f t="shared" ref="W85:W104" si="58">IF($D85="",0,$D85*V85)</f>
        <v>0</v>
      </c>
      <c r="X85" s="73"/>
      <c r="Y85" s="113">
        <f t="shared" ref="Y85:Y104" si="59">IF($D85="",0,$D85*X85)</f>
        <v>0</v>
      </c>
      <c r="Z85" s="73"/>
      <c r="AA85" s="113">
        <f t="shared" ref="AA85:AA104" si="60">IF($D85="",0,$D85*Z85)</f>
        <v>0</v>
      </c>
      <c r="AB85" s="73"/>
      <c r="AC85" s="74">
        <f t="shared" si="55"/>
        <v>0</v>
      </c>
      <c r="AD85" s="73"/>
      <c r="AE85" s="113">
        <f>IF($D85="",0,$D85*AD85)</f>
        <v>0</v>
      </c>
      <c r="AF85" s="101"/>
      <c r="AG85" s="113">
        <f>IF($D85="",0,$D85*AF85)</f>
        <v>0</v>
      </c>
      <c r="AH85" s="101"/>
      <c r="AI85" s="113">
        <f>IF($D85="",0,$D85*AH85)</f>
        <v>0</v>
      </c>
      <c r="AJ85" s="101"/>
      <c r="AK85" s="113">
        <f>IF($D85="",0,$D85*AJ85)</f>
        <v>0</v>
      </c>
      <c r="AL85" s="73"/>
      <c r="AM85" s="74">
        <f>IF(D85="",0,D85*AL85)</f>
        <v>0</v>
      </c>
      <c r="AN85" s="73"/>
      <c r="AO85" s="74">
        <f t="shared" si="53"/>
        <v>0</v>
      </c>
      <c r="AP85" s="73"/>
      <c r="AQ85" s="74">
        <f t="shared" ref="AQ85:AQ104" si="61">IF(D85="",0,D85*AP85)</f>
        <v>0</v>
      </c>
      <c r="AR85" s="73"/>
      <c r="AS85" s="74">
        <f t="shared" si="21"/>
        <v>0</v>
      </c>
      <c r="AT85" s="82">
        <f t="shared" ref="AT85:AT104" si="62">IF(D85="",0,D85*E85)</f>
        <v>0</v>
      </c>
      <c r="AU85" s="74"/>
      <c r="AV85" s="147">
        <f t="shared" si="22"/>
        <v>0</v>
      </c>
      <c r="AW85" s="141"/>
    </row>
    <row r="86" spans="1:49" ht="15" customHeight="1" x14ac:dyDescent="0.2">
      <c r="A86" s="84" t="s">
        <v>300</v>
      </c>
      <c r="B86" s="14" t="s">
        <v>65</v>
      </c>
      <c r="C86" s="18" t="s">
        <v>6</v>
      </c>
      <c r="D86" s="19">
        <v>100</v>
      </c>
      <c r="E86" s="20">
        <f t="shared" si="56"/>
        <v>0</v>
      </c>
      <c r="F86" s="73"/>
      <c r="G86" s="74">
        <f t="shared" si="23"/>
        <v>0</v>
      </c>
      <c r="H86" s="73"/>
      <c r="I86" s="74">
        <f t="shared" si="57"/>
        <v>0</v>
      </c>
      <c r="J86" s="174"/>
      <c r="K86" s="113">
        <f t="shared" ref="K86:K104" si="63">IF($D86="",0,$D86*J86)</f>
        <v>0</v>
      </c>
      <c r="L86" s="73"/>
      <c r="M86" s="113">
        <f t="shared" ref="M86:M104" si="64">IF($D86="",0,$D86*L86)</f>
        <v>0</v>
      </c>
      <c r="N86" s="73"/>
      <c r="O86" s="113">
        <f t="shared" ref="O86:O88" si="65">IF($D86="",0,$D86*N86)</f>
        <v>0</v>
      </c>
      <c r="P86" s="73"/>
      <c r="Q86" s="113">
        <f t="shared" ref="Q86:Q88" si="66">IF($D86="",0,$D86*P86)</f>
        <v>0</v>
      </c>
      <c r="R86" s="73"/>
      <c r="S86" s="74">
        <f t="shared" ref="S86:S104" si="67">IF($D86="",0,$D86*R86)</f>
        <v>0</v>
      </c>
      <c r="T86" s="174"/>
      <c r="U86" s="113">
        <f t="shared" si="54"/>
        <v>0</v>
      </c>
      <c r="V86" s="73"/>
      <c r="W86" s="113">
        <f t="shared" si="58"/>
        <v>0</v>
      </c>
      <c r="X86" s="73"/>
      <c r="Y86" s="113">
        <f t="shared" si="59"/>
        <v>0</v>
      </c>
      <c r="Z86" s="73"/>
      <c r="AA86" s="113">
        <f t="shared" si="60"/>
        <v>0</v>
      </c>
      <c r="AB86" s="73"/>
      <c r="AC86" s="74">
        <f t="shared" si="55"/>
        <v>0</v>
      </c>
      <c r="AD86" s="174"/>
      <c r="AE86" s="113">
        <f t="shared" ref="AE86:AE104" si="68">IF($D86="",0,$D86*AD86)</f>
        <v>0</v>
      </c>
      <c r="AF86" s="101"/>
      <c r="AG86" s="113">
        <f t="shared" ref="AG86:AG104" si="69">IF($D86="",0,$D86*AF86)</f>
        <v>0</v>
      </c>
      <c r="AH86" s="101"/>
      <c r="AI86" s="113">
        <f t="shared" ref="AI86:AI87" si="70">IF($D86="",0,$D86*AH86)</f>
        <v>0</v>
      </c>
      <c r="AJ86" s="101"/>
      <c r="AK86" s="113">
        <f t="shared" ref="AK86:AK87" si="71">IF($D86="",0,$D86*AJ86)</f>
        <v>0</v>
      </c>
      <c r="AL86" s="73"/>
      <c r="AM86" s="74">
        <f t="shared" ref="AM86:AM104" si="72">IF(D86="",0,D86*AL86)</f>
        <v>0</v>
      </c>
      <c r="AN86" s="73"/>
      <c r="AO86" s="74">
        <f t="shared" si="53"/>
        <v>0</v>
      </c>
      <c r="AP86" s="73"/>
      <c r="AQ86" s="74">
        <f t="shared" si="61"/>
        <v>0</v>
      </c>
      <c r="AR86" s="73"/>
      <c r="AS86" s="74">
        <f t="shared" ref="AS86:AS106" si="73">IF(D86="",0,D86*AR86)</f>
        <v>0</v>
      </c>
      <c r="AT86" s="82">
        <f t="shared" si="62"/>
        <v>0</v>
      </c>
      <c r="AU86" s="74"/>
      <c r="AV86" s="147">
        <f t="shared" ref="AV86:AV106" si="74">SUM(AT86+AU86)</f>
        <v>0</v>
      </c>
      <c r="AW86" s="141"/>
    </row>
    <row r="87" spans="1:49" ht="15" customHeight="1" x14ac:dyDescent="0.2">
      <c r="A87" s="84" t="s">
        <v>302</v>
      </c>
      <c r="B87" s="14" t="s">
        <v>65</v>
      </c>
      <c r="C87" s="18" t="s">
        <v>9</v>
      </c>
      <c r="D87" s="19">
        <v>35</v>
      </c>
      <c r="E87" s="20">
        <f t="shared" si="56"/>
        <v>0</v>
      </c>
      <c r="F87" s="73"/>
      <c r="G87" s="74">
        <f t="shared" ref="G87:G104" si="75">IF(D87="",0,D87*F87)</f>
        <v>0</v>
      </c>
      <c r="H87" s="73"/>
      <c r="I87" s="74">
        <f t="shared" si="57"/>
        <v>0</v>
      </c>
      <c r="J87" s="174"/>
      <c r="K87" s="113">
        <f t="shared" si="63"/>
        <v>0</v>
      </c>
      <c r="L87" s="73"/>
      <c r="M87" s="113">
        <f t="shared" si="64"/>
        <v>0</v>
      </c>
      <c r="N87" s="73"/>
      <c r="O87" s="113">
        <f t="shared" si="65"/>
        <v>0</v>
      </c>
      <c r="P87" s="73"/>
      <c r="Q87" s="113">
        <f t="shared" si="66"/>
        <v>0</v>
      </c>
      <c r="R87" s="73"/>
      <c r="S87" s="74">
        <f t="shared" si="67"/>
        <v>0</v>
      </c>
      <c r="T87" s="174"/>
      <c r="U87" s="113">
        <f t="shared" si="54"/>
        <v>0</v>
      </c>
      <c r="V87" s="73"/>
      <c r="W87" s="113">
        <f t="shared" si="58"/>
        <v>0</v>
      </c>
      <c r="X87" s="73"/>
      <c r="Y87" s="113">
        <f t="shared" si="59"/>
        <v>0</v>
      </c>
      <c r="Z87" s="73"/>
      <c r="AA87" s="113">
        <f t="shared" si="60"/>
        <v>0</v>
      </c>
      <c r="AB87" s="73"/>
      <c r="AC87" s="74">
        <f t="shared" si="55"/>
        <v>0</v>
      </c>
      <c r="AD87" s="174"/>
      <c r="AE87" s="113">
        <f t="shared" si="68"/>
        <v>0</v>
      </c>
      <c r="AF87" s="101"/>
      <c r="AG87" s="113">
        <f t="shared" si="69"/>
        <v>0</v>
      </c>
      <c r="AH87" s="101"/>
      <c r="AI87" s="113">
        <f t="shared" si="70"/>
        <v>0</v>
      </c>
      <c r="AJ87" s="101"/>
      <c r="AK87" s="113">
        <f t="shared" si="71"/>
        <v>0</v>
      </c>
      <c r="AL87" s="73"/>
      <c r="AM87" s="74">
        <f t="shared" si="72"/>
        <v>0</v>
      </c>
      <c r="AN87" s="73"/>
      <c r="AO87" s="74">
        <f t="shared" si="53"/>
        <v>0</v>
      </c>
      <c r="AP87" s="73"/>
      <c r="AQ87" s="74">
        <f t="shared" si="61"/>
        <v>0</v>
      </c>
      <c r="AR87" s="73"/>
      <c r="AS87" s="74">
        <f t="shared" si="73"/>
        <v>0</v>
      </c>
      <c r="AT87" s="82">
        <f t="shared" si="62"/>
        <v>0</v>
      </c>
      <c r="AU87" s="74"/>
      <c r="AV87" s="147">
        <f t="shared" si="74"/>
        <v>0</v>
      </c>
      <c r="AW87" s="141"/>
    </row>
    <row r="88" spans="1:49" ht="15" customHeight="1" x14ac:dyDescent="0.2">
      <c r="A88" s="84" t="s">
        <v>321</v>
      </c>
      <c r="B88" s="14" t="s">
        <v>65</v>
      </c>
      <c r="C88" s="18" t="s">
        <v>9</v>
      </c>
      <c r="D88" s="19">
        <v>35</v>
      </c>
      <c r="E88" s="20">
        <f t="shared" si="56"/>
        <v>0</v>
      </c>
      <c r="F88" s="73"/>
      <c r="G88" s="74">
        <f t="shared" si="75"/>
        <v>0</v>
      </c>
      <c r="H88" s="73"/>
      <c r="I88" s="74">
        <f t="shared" si="57"/>
        <v>0</v>
      </c>
      <c r="J88" s="174"/>
      <c r="K88" s="113">
        <f t="shared" si="63"/>
        <v>0</v>
      </c>
      <c r="L88" s="73"/>
      <c r="M88" s="113">
        <f t="shared" si="64"/>
        <v>0</v>
      </c>
      <c r="N88" s="73"/>
      <c r="O88" s="113">
        <f t="shared" si="65"/>
        <v>0</v>
      </c>
      <c r="P88" s="73"/>
      <c r="Q88" s="113">
        <f t="shared" si="66"/>
        <v>0</v>
      </c>
      <c r="R88" s="73"/>
      <c r="S88" s="74">
        <f t="shared" si="67"/>
        <v>0</v>
      </c>
      <c r="T88" s="174"/>
      <c r="U88" s="113">
        <f t="shared" si="54"/>
        <v>0</v>
      </c>
      <c r="V88" s="73"/>
      <c r="W88" s="113">
        <f t="shared" si="58"/>
        <v>0</v>
      </c>
      <c r="X88" s="73"/>
      <c r="Y88" s="113">
        <f t="shared" si="59"/>
        <v>0</v>
      </c>
      <c r="Z88" s="73"/>
      <c r="AA88" s="113">
        <f t="shared" si="60"/>
        <v>0</v>
      </c>
      <c r="AB88" s="73"/>
      <c r="AC88" s="74">
        <f t="shared" si="55"/>
        <v>0</v>
      </c>
      <c r="AD88" s="174"/>
      <c r="AE88" s="113">
        <f t="shared" si="68"/>
        <v>0</v>
      </c>
      <c r="AF88" s="101"/>
      <c r="AG88" s="113">
        <f>IF($D88="",0,$D88*AF88)</f>
        <v>0</v>
      </c>
      <c r="AH88" s="101"/>
      <c r="AI88" s="113">
        <f>IF($D88="",0,$D88*AH88)</f>
        <v>0</v>
      </c>
      <c r="AJ88" s="101"/>
      <c r="AK88" s="113">
        <f>IF($D88="",0,$D88*AJ88)</f>
        <v>0</v>
      </c>
      <c r="AL88" s="73"/>
      <c r="AM88" s="74">
        <f t="shared" si="72"/>
        <v>0</v>
      </c>
      <c r="AN88" s="73"/>
      <c r="AO88" s="74">
        <f t="shared" si="53"/>
        <v>0</v>
      </c>
      <c r="AP88" s="73"/>
      <c r="AQ88" s="74">
        <f t="shared" si="61"/>
        <v>0</v>
      </c>
      <c r="AR88" s="73"/>
      <c r="AS88" s="74">
        <f t="shared" si="73"/>
        <v>0</v>
      </c>
      <c r="AT88" s="82">
        <f t="shared" si="62"/>
        <v>0</v>
      </c>
      <c r="AU88" s="74"/>
      <c r="AV88" s="147">
        <f t="shared" si="74"/>
        <v>0</v>
      </c>
      <c r="AW88" s="141"/>
    </row>
    <row r="89" spans="1:49" ht="15" customHeight="1" x14ac:dyDescent="0.2">
      <c r="A89" s="84" t="s">
        <v>301</v>
      </c>
      <c r="B89" s="14" t="s">
        <v>65</v>
      </c>
      <c r="C89" s="18" t="s">
        <v>6</v>
      </c>
      <c r="D89" s="19">
        <v>100</v>
      </c>
      <c r="E89" s="20">
        <f t="shared" si="56"/>
        <v>0</v>
      </c>
      <c r="F89" s="73"/>
      <c r="G89" s="74">
        <f t="shared" si="75"/>
        <v>0</v>
      </c>
      <c r="H89" s="73"/>
      <c r="I89" s="74">
        <f t="shared" si="57"/>
        <v>0</v>
      </c>
      <c r="J89" s="174"/>
      <c r="K89" s="113">
        <f t="shared" si="63"/>
        <v>0</v>
      </c>
      <c r="L89" s="73"/>
      <c r="M89" s="113">
        <f>IF($D89="",0,$D89*L89)</f>
        <v>0</v>
      </c>
      <c r="N89" s="73"/>
      <c r="O89" s="113">
        <f>IF($D89="",0,$D89*N89)</f>
        <v>0</v>
      </c>
      <c r="P89" s="73"/>
      <c r="Q89" s="113">
        <f>IF($D89="",0,$D89*P89)</f>
        <v>0</v>
      </c>
      <c r="R89" s="73"/>
      <c r="S89" s="74">
        <f t="shared" si="67"/>
        <v>0</v>
      </c>
      <c r="T89" s="174"/>
      <c r="U89" s="113">
        <f t="shared" si="54"/>
        <v>0</v>
      </c>
      <c r="V89" s="73"/>
      <c r="W89" s="113">
        <f t="shared" si="58"/>
        <v>0</v>
      </c>
      <c r="X89" s="73"/>
      <c r="Y89" s="113">
        <f t="shared" si="59"/>
        <v>0</v>
      </c>
      <c r="Z89" s="73"/>
      <c r="AA89" s="113">
        <f t="shared" si="60"/>
        <v>0</v>
      </c>
      <c r="AB89" s="73"/>
      <c r="AC89" s="74">
        <f t="shared" si="55"/>
        <v>0</v>
      </c>
      <c r="AD89" s="174"/>
      <c r="AE89" s="113">
        <f t="shared" si="68"/>
        <v>0</v>
      </c>
      <c r="AF89" s="101"/>
      <c r="AG89" s="113">
        <f t="shared" si="69"/>
        <v>0</v>
      </c>
      <c r="AH89" s="101"/>
      <c r="AI89" s="113">
        <f t="shared" ref="AI89:AI104" si="76">IF($D89="",0,$D89*AH89)</f>
        <v>0</v>
      </c>
      <c r="AJ89" s="101"/>
      <c r="AK89" s="113">
        <f t="shared" ref="AK89:AK104" si="77">IF($D89="",0,$D89*AJ89)</f>
        <v>0</v>
      </c>
      <c r="AL89" s="73"/>
      <c r="AM89" s="74">
        <f t="shared" si="72"/>
        <v>0</v>
      </c>
      <c r="AN89" s="73"/>
      <c r="AO89" s="74">
        <f t="shared" si="53"/>
        <v>0</v>
      </c>
      <c r="AP89" s="73"/>
      <c r="AQ89" s="74">
        <f t="shared" si="61"/>
        <v>0</v>
      </c>
      <c r="AR89" s="73"/>
      <c r="AS89" s="74">
        <f t="shared" si="73"/>
        <v>0</v>
      </c>
      <c r="AT89" s="82">
        <f t="shared" si="62"/>
        <v>0</v>
      </c>
      <c r="AU89" s="74"/>
      <c r="AV89" s="147">
        <f t="shared" si="74"/>
        <v>0</v>
      </c>
      <c r="AW89" s="141"/>
    </row>
    <row r="90" spans="1:49" s="14" customFormat="1" ht="15" customHeight="1" x14ac:dyDescent="0.2">
      <c r="A90" s="90" t="s">
        <v>303</v>
      </c>
      <c r="B90" s="14" t="s">
        <v>65</v>
      </c>
      <c r="C90" s="18" t="s">
        <v>8</v>
      </c>
      <c r="D90" s="170">
        <v>60</v>
      </c>
      <c r="E90" s="20">
        <f t="shared" si="56"/>
        <v>0</v>
      </c>
      <c r="F90" s="101"/>
      <c r="G90" s="74">
        <f t="shared" si="75"/>
        <v>0</v>
      </c>
      <c r="H90" s="101"/>
      <c r="I90" s="154">
        <f t="shared" si="57"/>
        <v>0</v>
      </c>
      <c r="J90" s="181"/>
      <c r="K90" s="156">
        <f t="shared" si="63"/>
        <v>0</v>
      </c>
      <c r="L90" s="101"/>
      <c r="M90" s="156">
        <f t="shared" si="64"/>
        <v>0</v>
      </c>
      <c r="N90" s="101"/>
      <c r="O90" s="156">
        <f t="shared" ref="O90:O104" si="78">IF($D90="",0,$D90*N90)</f>
        <v>0</v>
      </c>
      <c r="P90" s="101"/>
      <c r="Q90" s="156">
        <f t="shared" ref="Q90:Q104" si="79">IF($D90="",0,$D90*P90)</f>
        <v>0</v>
      </c>
      <c r="R90" s="101"/>
      <c r="S90" s="154">
        <f t="shared" si="67"/>
        <v>0</v>
      </c>
      <c r="T90" s="181"/>
      <c r="U90" s="156">
        <f t="shared" si="54"/>
        <v>0</v>
      </c>
      <c r="V90" s="101"/>
      <c r="W90" s="156">
        <f t="shared" si="58"/>
        <v>0</v>
      </c>
      <c r="X90" s="101"/>
      <c r="Y90" s="156">
        <f t="shared" si="59"/>
        <v>0</v>
      </c>
      <c r="Z90" s="101"/>
      <c r="AA90" s="156">
        <f t="shared" si="60"/>
        <v>0</v>
      </c>
      <c r="AB90" s="101"/>
      <c r="AC90" s="154">
        <f t="shared" si="55"/>
        <v>0</v>
      </c>
      <c r="AD90" s="181"/>
      <c r="AE90" s="156">
        <f t="shared" si="68"/>
        <v>0</v>
      </c>
      <c r="AF90" s="101"/>
      <c r="AG90" s="156">
        <f t="shared" si="69"/>
        <v>0</v>
      </c>
      <c r="AH90" s="101"/>
      <c r="AI90" s="156">
        <f t="shared" si="76"/>
        <v>0</v>
      </c>
      <c r="AJ90" s="101"/>
      <c r="AK90" s="156">
        <f t="shared" si="77"/>
        <v>0</v>
      </c>
      <c r="AL90" s="101"/>
      <c r="AM90" s="154">
        <f t="shared" si="72"/>
        <v>0</v>
      </c>
      <c r="AN90" s="101"/>
      <c r="AO90" s="154">
        <f t="shared" si="53"/>
        <v>0</v>
      </c>
      <c r="AP90" s="101"/>
      <c r="AQ90" s="154">
        <f t="shared" si="61"/>
        <v>0</v>
      </c>
      <c r="AR90" s="101"/>
      <c r="AS90" s="154">
        <f t="shared" si="73"/>
        <v>0</v>
      </c>
      <c r="AT90" s="158">
        <f t="shared" si="62"/>
        <v>0</v>
      </c>
      <c r="AU90" s="154"/>
      <c r="AV90" s="147">
        <f t="shared" si="74"/>
        <v>0</v>
      </c>
      <c r="AW90" s="182"/>
    </row>
    <row r="91" spans="1:49" s="14" customFormat="1" ht="15" customHeight="1" x14ac:dyDescent="0.2">
      <c r="A91" s="90" t="s">
        <v>310</v>
      </c>
      <c r="B91" s="14" t="s">
        <v>65</v>
      </c>
      <c r="C91" s="18" t="s">
        <v>5</v>
      </c>
      <c r="D91" s="170">
        <v>118</v>
      </c>
      <c r="E91" s="20">
        <f t="shared" si="56"/>
        <v>0</v>
      </c>
      <c r="F91" s="101"/>
      <c r="G91" s="113">
        <f t="shared" si="75"/>
        <v>0</v>
      </c>
      <c r="H91" s="101"/>
      <c r="I91" s="154">
        <f t="shared" si="57"/>
        <v>0</v>
      </c>
      <c r="J91" s="181"/>
      <c r="K91" s="156">
        <f t="shared" si="63"/>
        <v>0</v>
      </c>
      <c r="L91" s="101"/>
      <c r="M91" s="156">
        <f t="shared" si="64"/>
        <v>0</v>
      </c>
      <c r="N91" s="101"/>
      <c r="O91" s="156">
        <f t="shared" si="78"/>
        <v>0</v>
      </c>
      <c r="P91" s="101"/>
      <c r="Q91" s="156">
        <f t="shared" si="79"/>
        <v>0</v>
      </c>
      <c r="R91" s="101"/>
      <c r="S91" s="154">
        <f t="shared" si="67"/>
        <v>0</v>
      </c>
      <c r="T91" s="181"/>
      <c r="U91" s="156">
        <f t="shared" si="54"/>
        <v>0</v>
      </c>
      <c r="V91" s="101"/>
      <c r="W91" s="156">
        <f t="shared" si="58"/>
        <v>0</v>
      </c>
      <c r="X91" s="101"/>
      <c r="Y91" s="156">
        <f t="shared" si="59"/>
        <v>0</v>
      </c>
      <c r="Z91" s="101"/>
      <c r="AA91" s="156">
        <f t="shared" si="60"/>
        <v>0</v>
      </c>
      <c r="AB91" s="101"/>
      <c r="AC91" s="154">
        <f t="shared" si="55"/>
        <v>0</v>
      </c>
      <c r="AD91" s="181"/>
      <c r="AE91" s="156">
        <f t="shared" si="68"/>
        <v>0</v>
      </c>
      <c r="AF91" s="101"/>
      <c r="AG91" s="156">
        <f t="shared" si="69"/>
        <v>0</v>
      </c>
      <c r="AH91" s="101"/>
      <c r="AI91" s="156">
        <f t="shared" si="76"/>
        <v>0</v>
      </c>
      <c r="AJ91" s="101"/>
      <c r="AK91" s="156">
        <f t="shared" si="77"/>
        <v>0</v>
      </c>
      <c r="AL91" s="101"/>
      <c r="AM91" s="154">
        <f t="shared" si="72"/>
        <v>0</v>
      </c>
      <c r="AN91" s="101"/>
      <c r="AO91" s="154">
        <f t="shared" si="53"/>
        <v>0</v>
      </c>
      <c r="AP91" s="101"/>
      <c r="AQ91" s="154">
        <f t="shared" si="61"/>
        <v>0</v>
      </c>
      <c r="AR91" s="181"/>
      <c r="AS91" s="154">
        <f t="shared" si="73"/>
        <v>0</v>
      </c>
      <c r="AT91" s="158">
        <f t="shared" si="62"/>
        <v>0</v>
      </c>
      <c r="AU91" s="154"/>
      <c r="AV91" s="147">
        <f t="shared" si="74"/>
        <v>0</v>
      </c>
      <c r="AW91" s="182"/>
    </row>
    <row r="92" spans="1:49" s="14" customFormat="1" ht="15" customHeight="1" x14ac:dyDescent="0.2">
      <c r="A92" s="90" t="s">
        <v>331</v>
      </c>
      <c r="B92" s="14" t="s">
        <v>65</v>
      </c>
      <c r="C92" s="18" t="s">
        <v>7</v>
      </c>
      <c r="D92" s="170">
        <v>75</v>
      </c>
      <c r="E92" s="20">
        <f t="shared" si="56"/>
        <v>0</v>
      </c>
      <c r="F92" s="101"/>
      <c r="G92" s="113">
        <f t="shared" si="75"/>
        <v>0</v>
      </c>
      <c r="H92" s="101"/>
      <c r="I92" s="154">
        <f t="shared" si="57"/>
        <v>0</v>
      </c>
      <c r="J92" s="181"/>
      <c r="K92" s="156">
        <f t="shared" si="63"/>
        <v>0</v>
      </c>
      <c r="L92" s="101"/>
      <c r="M92" s="156">
        <f t="shared" si="64"/>
        <v>0</v>
      </c>
      <c r="N92" s="101"/>
      <c r="O92" s="156">
        <f t="shared" si="78"/>
        <v>0</v>
      </c>
      <c r="P92" s="101"/>
      <c r="Q92" s="156">
        <f t="shared" si="79"/>
        <v>0</v>
      </c>
      <c r="R92" s="101"/>
      <c r="S92" s="154">
        <f t="shared" si="67"/>
        <v>0</v>
      </c>
      <c r="T92" s="181"/>
      <c r="U92" s="156">
        <f t="shared" si="54"/>
        <v>0</v>
      </c>
      <c r="V92" s="101"/>
      <c r="W92" s="156">
        <f t="shared" si="58"/>
        <v>0</v>
      </c>
      <c r="X92" s="101"/>
      <c r="Y92" s="156">
        <f t="shared" si="59"/>
        <v>0</v>
      </c>
      <c r="Z92" s="101"/>
      <c r="AA92" s="156">
        <f t="shared" si="60"/>
        <v>0</v>
      </c>
      <c r="AB92" s="101"/>
      <c r="AC92" s="154">
        <f t="shared" si="55"/>
        <v>0</v>
      </c>
      <c r="AD92" s="181"/>
      <c r="AE92" s="156">
        <f t="shared" si="68"/>
        <v>0</v>
      </c>
      <c r="AF92" s="101"/>
      <c r="AG92" s="156">
        <f t="shared" si="69"/>
        <v>0</v>
      </c>
      <c r="AH92" s="101"/>
      <c r="AI92" s="156">
        <f t="shared" si="76"/>
        <v>0</v>
      </c>
      <c r="AJ92" s="101"/>
      <c r="AK92" s="156">
        <f t="shared" si="77"/>
        <v>0</v>
      </c>
      <c r="AL92" s="101"/>
      <c r="AM92" s="154">
        <f t="shared" si="72"/>
        <v>0</v>
      </c>
      <c r="AN92" s="101"/>
      <c r="AO92" s="154">
        <f t="shared" si="53"/>
        <v>0</v>
      </c>
      <c r="AP92" s="101"/>
      <c r="AQ92" s="154">
        <f t="shared" si="61"/>
        <v>0</v>
      </c>
      <c r="AR92" s="181"/>
      <c r="AS92" s="154">
        <f t="shared" si="73"/>
        <v>0</v>
      </c>
      <c r="AT92" s="158">
        <f t="shared" si="62"/>
        <v>0</v>
      </c>
      <c r="AU92" s="154"/>
      <c r="AV92" s="147">
        <f t="shared" si="74"/>
        <v>0</v>
      </c>
      <c r="AW92" s="182"/>
    </row>
    <row r="93" spans="1:49" s="14" customFormat="1" ht="15" customHeight="1" x14ac:dyDescent="0.2">
      <c r="A93" s="90" t="s">
        <v>372</v>
      </c>
      <c r="B93" s="14" t="s">
        <v>65</v>
      </c>
      <c r="C93" s="18" t="str">
        <f ca="1">IF($A93="","",INDEX(INDIRECT("'MA-Liste'!"&amp;$C$11),MATCH($A93,'MA-Liste'!$M:$M,FALSE)))</f>
        <v>G</v>
      </c>
      <c r="D93" s="170">
        <f t="shared" ref="D93:D103" ca="1" si="80">IF(OR($C93="",$C93=0),"",VLOOKUP($C93,Ansätze,$D$11,FALSE))</f>
        <v>35</v>
      </c>
      <c r="E93" s="20">
        <f t="shared" si="56"/>
        <v>0</v>
      </c>
      <c r="F93" s="101"/>
      <c r="G93" s="113">
        <f t="shared" ca="1" si="75"/>
        <v>0</v>
      </c>
      <c r="H93" s="101"/>
      <c r="I93" s="154">
        <f t="shared" ca="1" si="57"/>
        <v>0</v>
      </c>
      <c r="J93" s="181"/>
      <c r="K93" s="156">
        <f t="shared" ca="1" si="63"/>
        <v>0</v>
      </c>
      <c r="L93" s="101"/>
      <c r="M93" s="156">
        <f t="shared" ca="1" si="64"/>
        <v>0</v>
      </c>
      <c r="N93" s="101"/>
      <c r="O93" s="156">
        <f t="shared" ca="1" si="78"/>
        <v>0</v>
      </c>
      <c r="P93" s="101"/>
      <c r="Q93" s="156">
        <f t="shared" ca="1" si="79"/>
        <v>0</v>
      </c>
      <c r="R93" s="101"/>
      <c r="S93" s="154">
        <f t="shared" ca="1" si="67"/>
        <v>0</v>
      </c>
      <c r="T93" s="181"/>
      <c r="U93" s="156">
        <f t="shared" ca="1" si="54"/>
        <v>0</v>
      </c>
      <c r="V93" s="101"/>
      <c r="W93" s="156">
        <f t="shared" ca="1" si="58"/>
        <v>0</v>
      </c>
      <c r="X93" s="101"/>
      <c r="Y93" s="156">
        <f t="shared" ca="1" si="59"/>
        <v>0</v>
      </c>
      <c r="Z93" s="101"/>
      <c r="AA93" s="156">
        <f t="shared" ca="1" si="60"/>
        <v>0</v>
      </c>
      <c r="AB93" s="101"/>
      <c r="AC93" s="154">
        <f t="shared" ca="1" si="55"/>
        <v>0</v>
      </c>
      <c r="AD93" s="181"/>
      <c r="AE93" s="156">
        <f t="shared" ca="1" si="68"/>
        <v>0</v>
      </c>
      <c r="AF93" s="101"/>
      <c r="AG93" s="156">
        <f t="shared" ca="1" si="69"/>
        <v>0</v>
      </c>
      <c r="AH93" s="101"/>
      <c r="AI93" s="156">
        <f t="shared" ca="1" si="76"/>
        <v>0</v>
      </c>
      <c r="AJ93" s="101"/>
      <c r="AK93" s="156">
        <f t="shared" ca="1" si="77"/>
        <v>0</v>
      </c>
      <c r="AL93" s="101"/>
      <c r="AM93" s="154">
        <f t="shared" ca="1" si="72"/>
        <v>0</v>
      </c>
      <c r="AN93" s="101"/>
      <c r="AO93" s="154">
        <f t="shared" ca="1" si="53"/>
        <v>0</v>
      </c>
      <c r="AP93" s="101"/>
      <c r="AQ93" s="154">
        <f t="shared" ca="1" si="61"/>
        <v>0</v>
      </c>
      <c r="AR93" s="181"/>
      <c r="AS93" s="154">
        <f t="shared" ca="1" si="73"/>
        <v>0</v>
      </c>
      <c r="AT93" s="158">
        <f t="shared" ca="1" si="62"/>
        <v>0</v>
      </c>
      <c r="AU93" s="154"/>
      <c r="AV93" s="147">
        <f t="shared" ca="1" si="74"/>
        <v>0</v>
      </c>
      <c r="AW93" s="182"/>
    </row>
    <row r="94" spans="1:49" s="14" customFormat="1" ht="15" customHeight="1" x14ac:dyDescent="0.2">
      <c r="A94" s="90" t="s">
        <v>342</v>
      </c>
      <c r="B94" s="14" t="s">
        <v>65</v>
      </c>
      <c r="C94" s="18" t="str">
        <f ca="1">IF($A94="","",INDEX(INDIRECT("'MA-Liste'!"&amp;$C$11),MATCH($A94,'MA-Liste'!$M:$M,FALSE)))</f>
        <v>G</v>
      </c>
      <c r="D94" s="170">
        <f t="shared" ca="1" si="80"/>
        <v>35</v>
      </c>
      <c r="E94" s="20">
        <f t="shared" si="56"/>
        <v>0</v>
      </c>
      <c r="F94" s="101"/>
      <c r="G94" s="113">
        <f t="shared" ca="1" si="75"/>
        <v>0</v>
      </c>
      <c r="H94" s="101"/>
      <c r="I94" s="154">
        <f t="shared" ca="1" si="57"/>
        <v>0</v>
      </c>
      <c r="J94" s="181"/>
      <c r="K94" s="156">
        <f t="shared" ca="1" si="63"/>
        <v>0</v>
      </c>
      <c r="L94" s="101"/>
      <c r="M94" s="156">
        <f t="shared" ca="1" si="64"/>
        <v>0</v>
      </c>
      <c r="N94" s="101"/>
      <c r="O94" s="156">
        <f t="shared" ca="1" si="78"/>
        <v>0</v>
      </c>
      <c r="P94" s="101"/>
      <c r="Q94" s="156">
        <f t="shared" ca="1" si="79"/>
        <v>0</v>
      </c>
      <c r="R94" s="101"/>
      <c r="S94" s="154">
        <f t="shared" ca="1" si="67"/>
        <v>0</v>
      </c>
      <c r="T94" s="181"/>
      <c r="U94" s="156">
        <f t="shared" ca="1" si="54"/>
        <v>0</v>
      </c>
      <c r="V94" s="101"/>
      <c r="W94" s="156">
        <f t="shared" ca="1" si="58"/>
        <v>0</v>
      </c>
      <c r="X94" s="101"/>
      <c r="Y94" s="156">
        <f t="shared" ca="1" si="59"/>
        <v>0</v>
      </c>
      <c r="Z94" s="101"/>
      <c r="AA94" s="156">
        <f t="shared" ca="1" si="60"/>
        <v>0</v>
      </c>
      <c r="AB94" s="101"/>
      <c r="AC94" s="154">
        <f t="shared" ca="1" si="55"/>
        <v>0</v>
      </c>
      <c r="AD94" s="181"/>
      <c r="AE94" s="156">
        <f t="shared" ca="1" si="68"/>
        <v>0</v>
      </c>
      <c r="AF94" s="101"/>
      <c r="AG94" s="156">
        <f t="shared" ca="1" si="69"/>
        <v>0</v>
      </c>
      <c r="AH94" s="101"/>
      <c r="AI94" s="156">
        <f t="shared" ca="1" si="76"/>
        <v>0</v>
      </c>
      <c r="AJ94" s="101"/>
      <c r="AK94" s="156">
        <f t="shared" ca="1" si="77"/>
        <v>0</v>
      </c>
      <c r="AL94" s="101"/>
      <c r="AM94" s="154">
        <f t="shared" ca="1" si="72"/>
        <v>0</v>
      </c>
      <c r="AN94" s="101"/>
      <c r="AO94" s="154">
        <f t="shared" ca="1" si="53"/>
        <v>0</v>
      </c>
      <c r="AP94" s="101"/>
      <c r="AQ94" s="154">
        <f t="shared" ca="1" si="61"/>
        <v>0</v>
      </c>
      <c r="AR94" s="181"/>
      <c r="AS94" s="154">
        <f t="shared" ca="1" si="73"/>
        <v>0</v>
      </c>
      <c r="AT94" s="158">
        <f t="shared" ca="1" si="62"/>
        <v>0</v>
      </c>
      <c r="AU94" s="154"/>
      <c r="AV94" s="147">
        <f t="shared" ca="1" si="74"/>
        <v>0</v>
      </c>
      <c r="AW94" s="182"/>
    </row>
    <row r="95" spans="1:49" s="14" customFormat="1" ht="15" customHeight="1" x14ac:dyDescent="0.2">
      <c r="A95" s="90" t="s">
        <v>347</v>
      </c>
      <c r="B95" s="14" t="s">
        <v>65</v>
      </c>
      <c r="C95" s="18" t="str">
        <f ca="1">IF($A95="","",INDEX(INDIRECT("'MA-Liste'!"&amp;$C$11),MATCH($A95,'MA-Liste'!$M:$M,FALSE)))</f>
        <v>G</v>
      </c>
      <c r="D95" s="170">
        <f t="shared" ca="1" si="80"/>
        <v>35</v>
      </c>
      <c r="E95" s="20">
        <f t="shared" si="56"/>
        <v>0</v>
      </c>
      <c r="F95" s="101"/>
      <c r="G95" s="113">
        <f t="shared" ca="1" si="75"/>
        <v>0</v>
      </c>
      <c r="H95" s="101"/>
      <c r="I95" s="154">
        <f t="shared" ca="1" si="57"/>
        <v>0</v>
      </c>
      <c r="J95" s="181"/>
      <c r="K95" s="156">
        <f t="shared" ca="1" si="63"/>
        <v>0</v>
      </c>
      <c r="L95" s="101"/>
      <c r="M95" s="156">
        <f t="shared" ca="1" si="64"/>
        <v>0</v>
      </c>
      <c r="N95" s="101"/>
      <c r="O95" s="156">
        <f t="shared" ca="1" si="78"/>
        <v>0</v>
      </c>
      <c r="P95" s="101"/>
      <c r="Q95" s="156">
        <f t="shared" ca="1" si="79"/>
        <v>0</v>
      </c>
      <c r="R95" s="101"/>
      <c r="S95" s="154">
        <f t="shared" ca="1" si="67"/>
        <v>0</v>
      </c>
      <c r="T95" s="181"/>
      <c r="U95" s="156">
        <f t="shared" ca="1" si="54"/>
        <v>0</v>
      </c>
      <c r="V95" s="101"/>
      <c r="W95" s="156">
        <f t="shared" ca="1" si="58"/>
        <v>0</v>
      </c>
      <c r="X95" s="101"/>
      <c r="Y95" s="156">
        <f t="shared" ca="1" si="59"/>
        <v>0</v>
      </c>
      <c r="Z95" s="101"/>
      <c r="AA95" s="156">
        <f t="shared" ca="1" si="60"/>
        <v>0</v>
      </c>
      <c r="AB95" s="101"/>
      <c r="AC95" s="154">
        <f t="shared" ca="1" si="55"/>
        <v>0</v>
      </c>
      <c r="AD95" s="181"/>
      <c r="AE95" s="156">
        <f t="shared" ca="1" si="68"/>
        <v>0</v>
      </c>
      <c r="AF95" s="101"/>
      <c r="AG95" s="156">
        <f t="shared" ca="1" si="69"/>
        <v>0</v>
      </c>
      <c r="AH95" s="101"/>
      <c r="AI95" s="156">
        <f t="shared" ca="1" si="76"/>
        <v>0</v>
      </c>
      <c r="AJ95" s="101"/>
      <c r="AK95" s="156">
        <f t="shared" ca="1" si="77"/>
        <v>0</v>
      </c>
      <c r="AL95" s="101"/>
      <c r="AM95" s="154">
        <f t="shared" ca="1" si="72"/>
        <v>0</v>
      </c>
      <c r="AN95" s="101"/>
      <c r="AO95" s="154">
        <f t="shared" ca="1" si="53"/>
        <v>0</v>
      </c>
      <c r="AP95" s="101"/>
      <c r="AQ95" s="154">
        <f t="shared" ca="1" si="61"/>
        <v>0</v>
      </c>
      <c r="AR95" s="181"/>
      <c r="AS95" s="154">
        <f t="shared" ca="1" si="73"/>
        <v>0</v>
      </c>
      <c r="AT95" s="158">
        <f t="shared" ca="1" si="62"/>
        <v>0</v>
      </c>
      <c r="AU95" s="154"/>
      <c r="AV95" s="147">
        <f t="shared" ca="1" si="74"/>
        <v>0</v>
      </c>
      <c r="AW95" s="182"/>
    </row>
    <row r="96" spans="1:49" s="14" customFormat="1" ht="15" customHeight="1" x14ac:dyDescent="0.2">
      <c r="A96" s="90" t="s">
        <v>350</v>
      </c>
      <c r="B96" s="14" t="s">
        <v>65</v>
      </c>
      <c r="C96" s="18" t="str">
        <f ca="1">IF($A96="","",INDEX(INDIRECT("'MA-Liste'!"&amp;$C$11),MATCH($A96,'MA-Liste'!$M:$M,FALSE)))</f>
        <v>G</v>
      </c>
      <c r="D96" s="170">
        <f t="shared" ca="1" si="80"/>
        <v>35</v>
      </c>
      <c r="E96" s="20">
        <f t="shared" si="56"/>
        <v>0</v>
      </c>
      <c r="F96" s="101"/>
      <c r="G96" s="113">
        <f t="shared" ca="1" si="75"/>
        <v>0</v>
      </c>
      <c r="H96" s="101"/>
      <c r="I96" s="154">
        <f t="shared" ca="1" si="57"/>
        <v>0</v>
      </c>
      <c r="J96" s="181"/>
      <c r="K96" s="156">
        <f t="shared" ca="1" si="63"/>
        <v>0</v>
      </c>
      <c r="L96" s="101"/>
      <c r="M96" s="156">
        <f t="shared" ca="1" si="64"/>
        <v>0</v>
      </c>
      <c r="N96" s="101"/>
      <c r="O96" s="156">
        <f t="shared" ca="1" si="78"/>
        <v>0</v>
      </c>
      <c r="P96" s="101"/>
      <c r="Q96" s="156">
        <f t="shared" ca="1" si="79"/>
        <v>0</v>
      </c>
      <c r="R96" s="101"/>
      <c r="S96" s="154">
        <f t="shared" ca="1" si="67"/>
        <v>0</v>
      </c>
      <c r="T96" s="181"/>
      <c r="U96" s="156">
        <f t="shared" ca="1" si="54"/>
        <v>0</v>
      </c>
      <c r="V96" s="101"/>
      <c r="W96" s="156">
        <f t="shared" ca="1" si="58"/>
        <v>0</v>
      </c>
      <c r="X96" s="101"/>
      <c r="Y96" s="156">
        <f t="shared" ca="1" si="59"/>
        <v>0</v>
      </c>
      <c r="Z96" s="101"/>
      <c r="AA96" s="156">
        <f t="shared" ca="1" si="60"/>
        <v>0</v>
      </c>
      <c r="AB96" s="101"/>
      <c r="AC96" s="154">
        <f t="shared" ca="1" si="55"/>
        <v>0</v>
      </c>
      <c r="AD96" s="181"/>
      <c r="AE96" s="156">
        <f t="shared" ca="1" si="68"/>
        <v>0</v>
      </c>
      <c r="AF96" s="101"/>
      <c r="AG96" s="156">
        <f t="shared" ca="1" si="69"/>
        <v>0</v>
      </c>
      <c r="AH96" s="101"/>
      <c r="AI96" s="156">
        <f t="shared" ca="1" si="76"/>
        <v>0</v>
      </c>
      <c r="AJ96" s="101"/>
      <c r="AK96" s="156">
        <f t="shared" ca="1" si="77"/>
        <v>0</v>
      </c>
      <c r="AL96" s="101"/>
      <c r="AM96" s="154">
        <f t="shared" ca="1" si="72"/>
        <v>0</v>
      </c>
      <c r="AN96" s="101"/>
      <c r="AO96" s="154">
        <f t="shared" ca="1" si="53"/>
        <v>0</v>
      </c>
      <c r="AP96" s="101"/>
      <c r="AQ96" s="154">
        <f t="shared" ca="1" si="61"/>
        <v>0</v>
      </c>
      <c r="AR96" s="181"/>
      <c r="AS96" s="154">
        <f t="shared" ca="1" si="73"/>
        <v>0</v>
      </c>
      <c r="AT96" s="158">
        <f t="shared" ca="1" si="62"/>
        <v>0</v>
      </c>
      <c r="AU96" s="154"/>
      <c r="AV96" s="147">
        <f t="shared" ca="1" si="74"/>
        <v>0</v>
      </c>
      <c r="AW96" s="182"/>
    </row>
    <row r="97" spans="1:49" s="14" customFormat="1" ht="15" customHeight="1" x14ac:dyDescent="0.2">
      <c r="A97" s="90" t="s">
        <v>353</v>
      </c>
      <c r="B97" s="14" t="s">
        <v>65</v>
      </c>
      <c r="C97" s="18" t="str">
        <f ca="1">IF($A97="","",INDEX(INDIRECT("'MA-Liste'!"&amp;$C$11),MATCH($A97,'MA-Liste'!$M:$M,FALSE)))</f>
        <v>B</v>
      </c>
      <c r="D97" s="170">
        <f t="shared" ca="1" si="80"/>
        <v>140</v>
      </c>
      <c r="E97" s="20">
        <f t="shared" si="56"/>
        <v>0</v>
      </c>
      <c r="F97" s="101"/>
      <c r="G97" s="113">
        <f t="shared" ca="1" si="75"/>
        <v>0</v>
      </c>
      <c r="H97" s="101"/>
      <c r="I97" s="154">
        <f t="shared" ca="1" si="57"/>
        <v>0</v>
      </c>
      <c r="J97" s="181"/>
      <c r="K97" s="156">
        <f t="shared" ca="1" si="63"/>
        <v>0</v>
      </c>
      <c r="L97" s="101"/>
      <c r="M97" s="156">
        <f t="shared" ca="1" si="64"/>
        <v>0</v>
      </c>
      <c r="N97" s="101"/>
      <c r="O97" s="156">
        <f t="shared" ca="1" si="78"/>
        <v>0</v>
      </c>
      <c r="P97" s="101"/>
      <c r="Q97" s="156">
        <f t="shared" ca="1" si="79"/>
        <v>0</v>
      </c>
      <c r="R97" s="101"/>
      <c r="S97" s="154">
        <f t="shared" ca="1" si="67"/>
        <v>0</v>
      </c>
      <c r="T97" s="181"/>
      <c r="U97" s="156">
        <f t="shared" ca="1" si="54"/>
        <v>0</v>
      </c>
      <c r="V97" s="101"/>
      <c r="W97" s="156">
        <f t="shared" ca="1" si="58"/>
        <v>0</v>
      </c>
      <c r="X97" s="101"/>
      <c r="Y97" s="156">
        <f t="shared" ca="1" si="59"/>
        <v>0</v>
      </c>
      <c r="Z97" s="101"/>
      <c r="AA97" s="156">
        <f t="shared" ca="1" si="60"/>
        <v>0</v>
      </c>
      <c r="AB97" s="101"/>
      <c r="AC97" s="154">
        <f t="shared" ca="1" si="55"/>
        <v>0</v>
      </c>
      <c r="AD97" s="181"/>
      <c r="AE97" s="156">
        <f t="shared" ca="1" si="68"/>
        <v>0</v>
      </c>
      <c r="AF97" s="101"/>
      <c r="AG97" s="156">
        <f t="shared" ca="1" si="69"/>
        <v>0</v>
      </c>
      <c r="AH97" s="101"/>
      <c r="AI97" s="156">
        <f t="shared" ca="1" si="76"/>
        <v>0</v>
      </c>
      <c r="AJ97" s="101"/>
      <c r="AK97" s="156">
        <f t="shared" ca="1" si="77"/>
        <v>0</v>
      </c>
      <c r="AL97" s="101"/>
      <c r="AM97" s="154">
        <f t="shared" ca="1" si="72"/>
        <v>0</v>
      </c>
      <c r="AN97" s="101"/>
      <c r="AO97" s="154">
        <f t="shared" ca="1" si="53"/>
        <v>0</v>
      </c>
      <c r="AP97" s="101"/>
      <c r="AQ97" s="154">
        <f t="shared" ca="1" si="61"/>
        <v>0</v>
      </c>
      <c r="AR97" s="181"/>
      <c r="AS97" s="154">
        <f t="shared" ca="1" si="73"/>
        <v>0</v>
      </c>
      <c r="AT97" s="158">
        <f t="shared" ca="1" si="62"/>
        <v>0</v>
      </c>
      <c r="AU97" s="154"/>
      <c r="AV97" s="147">
        <f t="shared" ca="1" si="74"/>
        <v>0</v>
      </c>
      <c r="AW97" s="182"/>
    </row>
    <row r="98" spans="1:49" s="14" customFormat="1" ht="15" customHeight="1" x14ac:dyDescent="0.2">
      <c r="A98" s="90" t="s">
        <v>360</v>
      </c>
      <c r="B98" s="14" t="s">
        <v>65</v>
      </c>
      <c r="C98" s="18" t="str">
        <f ca="1">IF($A98="","",INDEX(INDIRECT("'MA-Liste'!"&amp;$C$11),MATCH($A98,'MA-Liste'!$M:$M,FALSE)))</f>
        <v>F</v>
      </c>
      <c r="D98" s="170">
        <f t="shared" ca="1" si="80"/>
        <v>60</v>
      </c>
      <c r="E98" s="20">
        <f t="shared" si="56"/>
        <v>0</v>
      </c>
      <c r="F98" s="101"/>
      <c r="G98" s="113">
        <f t="shared" ca="1" si="75"/>
        <v>0</v>
      </c>
      <c r="H98" s="101"/>
      <c r="I98" s="154">
        <f t="shared" ca="1" si="57"/>
        <v>0</v>
      </c>
      <c r="J98" s="181"/>
      <c r="K98" s="156">
        <f t="shared" ca="1" si="63"/>
        <v>0</v>
      </c>
      <c r="L98" s="101"/>
      <c r="M98" s="156">
        <f t="shared" ca="1" si="64"/>
        <v>0</v>
      </c>
      <c r="N98" s="101"/>
      <c r="O98" s="156">
        <f t="shared" ca="1" si="78"/>
        <v>0</v>
      </c>
      <c r="P98" s="101"/>
      <c r="Q98" s="156">
        <f t="shared" ca="1" si="79"/>
        <v>0</v>
      </c>
      <c r="R98" s="101"/>
      <c r="S98" s="154">
        <f t="shared" ca="1" si="67"/>
        <v>0</v>
      </c>
      <c r="T98" s="181"/>
      <c r="U98" s="156">
        <f t="shared" ca="1" si="54"/>
        <v>0</v>
      </c>
      <c r="V98" s="101"/>
      <c r="W98" s="156">
        <f t="shared" ca="1" si="58"/>
        <v>0</v>
      </c>
      <c r="X98" s="101"/>
      <c r="Y98" s="156">
        <f t="shared" ca="1" si="59"/>
        <v>0</v>
      </c>
      <c r="Z98" s="101"/>
      <c r="AA98" s="156">
        <f t="shared" ca="1" si="60"/>
        <v>0</v>
      </c>
      <c r="AB98" s="101"/>
      <c r="AC98" s="154">
        <f t="shared" ca="1" si="55"/>
        <v>0</v>
      </c>
      <c r="AD98" s="181"/>
      <c r="AE98" s="156">
        <f t="shared" ca="1" si="68"/>
        <v>0</v>
      </c>
      <c r="AF98" s="101"/>
      <c r="AG98" s="156">
        <f t="shared" ca="1" si="69"/>
        <v>0</v>
      </c>
      <c r="AH98" s="101"/>
      <c r="AI98" s="156">
        <f t="shared" ca="1" si="76"/>
        <v>0</v>
      </c>
      <c r="AJ98" s="101"/>
      <c r="AK98" s="156">
        <f t="shared" ca="1" si="77"/>
        <v>0</v>
      </c>
      <c r="AL98" s="101"/>
      <c r="AM98" s="154">
        <f t="shared" ca="1" si="72"/>
        <v>0</v>
      </c>
      <c r="AN98" s="101"/>
      <c r="AO98" s="154">
        <f t="shared" ca="1" si="53"/>
        <v>0</v>
      </c>
      <c r="AP98" s="101"/>
      <c r="AQ98" s="154">
        <f t="shared" ca="1" si="61"/>
        <v>0</v>
      </c>
      <c r="AR98" s="181"/>
      <c r="AS98" s="154">
        <f t="shared" ca="1" si="73"/>
        <v>0</v>
      </c>
      <c r="AT98" s="158">
        <f t="shared" ca="1" si="62"/>
        <v>0</v>
      </c>
      <c r="AU98" s="154"/>
      <c r="AV98" s="147">
        <f t="shared" ca="1" si="74"/>
        <v>0</v>
      </c>
      <c r="AW98" s="182"/>
    </row>
    <row r="99" spans="1:49" s="14" customFormat="1" ht="15" customHeight="1" x14ac:dyDescent="0.2">
      <c r="A99" s="90" t="s">
        <v>388</v>
      </c>
      <c r="B99" s="14" t="s">
        <v>65</v>
      </c>
      <c r="C99" s="18" t="str">
        <f ca="1">IF($A99="","",INDEX(INDIRECT("'MA-Liste'!"&amp;$C$11),MATCH($A99,'MA-Liste'!$M:$M,FALSE)))</f>
        <v>G</v>
      </c>
      <c r="D99" s="170">
        <f t="shared" ca="1" si="80"/>
        <v>35</v>
      </c>
      <c r="E99" s="20">
        <f t="shared" si="56"/>
        <v>0</v>
      </c>
      <c r="F99" s="101"/>
      <c r="G99" s="113">
        <f t="shared" ca="1" si="75"/>
        <v>0</v>
      </c>
      <c r="H99" s="101"/>
      <c r="I99" s="154">
        <f t="shared" ca="1" si="57"/>
        <v>0</v>
      </c>
      <c r="J99" s="181"/>
      <c r="K99" s="156">
        <f t="shared" ca="1" si="63"/>
        <v>0</v>
      </c>
      <c r="L99" s="101"/>
      <c r="M99" s="156">
        <f t="shared" ca="1" si="64"/>
        <v>0</v>
      </c>
      <c r="N99" s="101"/>
      <c r="O99" s="156">
        <f t="shared" ca="1" si="78"/>
        <v>0</v>
      </c>
      <c r="P99" s="101"/>
      <c r="Q99" s="156">
        <f t="shared" ca="1" si="79"/>
        <v>0</v>
      </c>
      <c r="R99" s="101"/>
      <c r="S99" s="154">
        <f t="shared" ca="1" si="67"/>
        <v>0</v>
      </c>
      <c r="T99" s="181"/>
      <c r="U99" s="156">
        <f t="shared" ca="1" si="54"/>
        <v>0</v>
      </c>
      <c r="V99" s="101"/>
      <c r="W99" s="156">
        <f t="shared" ca="1" si="58"/>
        <v>0</v>
      </c>
      <c r="X99" s="101"/>
      <c r="Y99" s="156">
        <f t="shared" ca="1" si="59"/>
        <v>0</v>
      </c>
      <c r="Z99" s="101"/>
      <c r="AA99" s="156">
        <f t="shared" ca="1" si="60"/>
        <v>0</v>
      </c>
      <c r="AB99" s="101"/>
      <c r="AC99" s="154">
        <f t="shared" ca="1" si="55"/>
        <v>0</v>
      </c>
      <c r="AD99" s="181"/>
      <c r="AE99" s="156">
        <f t="shared" ca="1" si="68"/>
        <v>0</v>
      </c>
      <c r="AF99" s="101"/>
      <c r="AG99" s="156">
        <f t="shared" ca="1" si="69"/>
        <v>0</v>
      </c>
      <c r="AH99" s="101"/>
      <c r="AI99" s="156">
        <f t="shared" ca="1" si="76"/>
        <v>0</v>
      </c>
      <c r="AJ99" s="101"/>
      <c r="AK99" s="156">
        <f t="shared" ca="1" si="77"/>
        <v>0</v>
      </c>
      <c r="AL99" s="101"/>
      <c r="AM99" s="154">
        <f t="shared" ca="1" si="72"/>
        <v>0</v>
      </c>
      <c r="AN99" s="101"/>
      <c r="AO99" s="154">
        <f t="shared" ca="1" si="53"/>
        <v>0</v>
      </c>
      <c r="AP99" s="101"/>
      <c r="AQ99" s="154">
        <f t="shared" ca="1" si="61"/>
        <v>0</v>
      </c>
      <c r="AR99" s="181"/>
      <c r="AS99" s="154">
        <f t="shared" ca="1" si="73"/>
        <v>0</v>
      </c>
      <c r="AT99" s="158">
        <f t="shared" ca="1" si="62"/>
        <v>0</v>
      </c>
      <c r="AU99" s="154"/>
      <c r="AV99" s="147">
        <f t="shared" ca="1" si="74"/>
        <v>0</v>
      </c>
      <c r="AW99" s="182"/>
    </row>
    <row r="100" spans="1:49" s="14" customFormat="1" ht="15" customHeight="1" x14ac:dyDescent="0.2">
      <c r="A100" s="90" t="s">
        <v>389</v>
      </c>
      <c r="B100" s="14" t="s">
        <v>65</v>
      </c>
      <c r="C100" s="18" t="str">
        <f ca="1">IF($A100="","",INDEX(INDIRECT("'MA-Liste'!"&amp;$C$11),MATCH($A100,'MA-Liste'!$M:$M,FALSE)))</f>
        <v>G</v>
      </c>
      <c r="D100" s="170">
        <f t="shared" ca="1" si="80"/>
        <v>35</v>
      </c>
      <c r="E100" s="20">
        <f t="shared" si="56"/>
        <v>0</v>
      </c>
      <c r="F100" s="101"/>
      <c r="G100" s="113">
        <f t="shared" ca="1" si="75"/>
        <v>0</v>
      </c>
      <c r="H100" s="101"/>
      <c r="I100" s="154">
        <f t="shared" ca="1" si="57"/>
        <v>0</v>
      </c>
      <c r="J100" s="181"/>
      <c r="K100" s="156">
        <f t="shared" ca="1" si="63"/>
        <v>0</v>
      </c>
      <c r="L100" s="101"/>
      <c r="M100" s="156">
        <f t="shared" ca="1" si="64"/>
        <v>0</v>
      </c>
      <c r="N100" s="101"/>
      <c r="O100" s="156">
        <f t="shared" ca="1" si="78"/>
        <v>0</v>
      </c>
      <c r="P100" s="101"/>
      <c r="Q100" s="156">
        <f t="shared" ca="1" si="79"/>
        <v>0</v>
      </c>
      <c r="R100" s="101"/>
      <c r="S100" s="154">
        <f t="shared" ca="1" si="67"/>
        <v>0</v>
      </c>
      <c r="T100" s="181"/>
      <c r="U100" s="156">
        <f t="shared" ca="1" si="54"/>
        <v>0</v>
      </c>
      <c r="V100" s="101"/>
      <c r="W100" s="156">
        <f t="shared" ca="1" si="58"/>
        <v>0</v>
      </c>
      <c r="X100" s="101"/>
      <c r="Y100" s="156">
        <f t="shared" ca="1" si="59"/>
        <v>0</v>
      </c>
      <c r="Z100" s="101"/>
      <c r="AA100" s="156">
        <f t="shared" ca="1" si="60"/>
        <v>0</v>
      </c>
      <c r="AB100" s="101"/>
      <c r="AC100" s="154">
        <f t="shared" ca="1" si="55"/>
        <v>0</v>
      </c>
      <c r="AD100" s="181"/>
      <c r="AE100" s="156">
        <f t="shared" ca="1" si="68"/>
        <v>0</v>
      </c>
      <c r="AF100" s="101"/>
      <c r="AG100" s="156">
        <f t="shared" ca="1" si="69"/>
        <v>0</v>
      </c>
      <c r="AH100" s="101"/>
      <c r="AI100" s="156">
        <f t="shared" ca="1" si="76"/>
        <v>0</v>
      </c>
      <c r="AJ100" s="101"/>
      <c r="AK100" s="156">
        <f t="shared" ca="1" si="77"/>
        <v>0</v>
      </c>
      <c r="AL100" s="101"/>
      <c r="AM100" s="154">
        <f t="shared" ca="1" si="72"/>
        <v>0</v>
      </c>
      <c r="AN100" s="101"/>
      <c r="AO100" s="154">
        <f t="shared" ca="1" si="53"/>
        <v>0</v>
      </c>
      <c r="AP100" s="101"/>
      <c r="AQ100" s="154">
        <f t="shared" ca="1" si="61"/>
        <v>0</v>
      </c>
      <c r="AR100" s="181"/>
      <c r="AS100" s="154">
        <f t="shared" ca="1" si="73"/>
        <v>0</v>
      </c>
      <c r="AT100" s="158">
        <f t="shared" ca="1" si="62"/>
        <v>0</v>
      </c>
      <c r="AU100" s="154"/>
      <c r="AV100" s="147">
        <f t="shared" ca="1" si="74"/>
        <v>0</v>
      </c>
      <c r="AW100" s="182"/>
    </row>
    <row r="101" spans="1:49" s="14" customFormat="1" ht="15" customHeight="1" x14ac:dyDescent="0.2">
      <c r="A101" s="90" t="s">
        <v>387</v>
      </c>
      <c r="B101" s="14" t="s">
        <v>65</v>
      </c>
      <c r="C101" s="18" t="str">
        <f ca="1">IF($A101="","",INDEX(INDIRECT("'MA-Liste'!"&amp;$C$11),MATCH($A101,'MA-Liste'!$M:$M,FALSE)))</f>
        <v>G</v>
      </c>
      <c r="D101" s="170">
        <f t="shared" ca="1" si="80"/>
        <v>35</v>
      </c>
      <c r="E101" s="20">
        <f t="shared" si="56"/>
        <v>0</v>
      </c>
      <c r="F101" s="101"/>
      <c r="G101" s="113">
        <f t="shared" ca="1" si="75"/>
        <v>0</v>
      </c>
      <c r="H101" s="101"/>
      <c r="I101" s="154">
        <f t="shared" ca="1" si="57"/>
        <v>0</v>
      </c>
      <c r="J101" s="181"/>
      <c r="K101" s="156">
        <f t="shared" ca="1" si="63"/>
        <v>0</v>
      </c>
      <c r="L101" s="101"/>
      <c r="M101" s="156">
        <f t="shared" ca="1" si="64"/>
        <v>0</v>
      </c>
      <c r="N101" s="101"/>
      <c r="O101" s="156">
        <f t="shared" ca="1" si="78"/>
        <v>0</v>
      </c>
      <c r="P101" s="101"/>
      <c r="Q101" s="156">
        <f t="shared" ca="1" si="79"/>
        <v>0</v>
      </c>
      <c r="R101" s="101"/>
      <c r="S101" s="154">
        <f t="shared" ca="1" si="67"/>
        <v>0</v>
      </c>
      <c r="T101" s="181"/>
      <c r="U101" s="156">
        <f t="shared" ca="1" si="54"/>
        <v>0</v>
      </c>
      <c r="V101" s="101"/>
      <c r="W101" s="156">
        <f t="shared" ca="1" si="58"/>
        <v>0</v>
      </c>
      <c r="X101" s="101"/>
      <c r="Y101" s="156">
        <f t="shared" ca="1" si="59"/>
        <v>0</v>
      </c>
      <c r="Z101" s="101"/>
      <c r="AA101" s="156">
        <f t="shared" ca="1" si="60"/>
        <v>0</v>
      </c>
      <c r="AB101" s="101"/>
      <c r="AC101" s="154">
        <f t="shared" ca="1" si="55"/>
        <v>0</v>
      </c>
      <c r="AD101" s="181"/>
      <c r="AE101" s="156">
        <f t="shared" ca="1" si="68"/>
        <v>0</v>
      </c>
      <c r="AF101" s="101"/>
      <c r="AG101" s="156">
        <f t="shared" ca="1" si="69"/>
        <v>0</v>
      </c>
      <c r="AH101" s="101"/>
      <c r="AI101" s="156">
        <f t="shared" ca="1" si="76"/>
        <v>0</v>
      </c>
      <c r="AJ101" s="101"/>
      <c r="AK101" s="156">
        <f t="shared" ca="1" si="77"/>
        <v>0</v>
      </c>
      <c r="AL101" s="101"/>
      <c r="AM101" s="154">
        <f t="shared" ca="1" si="72"/>
        <v>0</v>
      </c>
      <c r="AN101" s="101"/>
      <c r="AO101" s="154">
        <f t="shared" ca="1" si="53"/>
        <v>0</v>
      </c>
      <c r="AP101" s="101"/>
      <c r="AQ101" s="154">
        <f t="shared" ca="1" si="61"/>
        <v>0</v>
      </c>
      <c r="AR101" s="181"/>
      <c r="AS101" s="154">
        <f t="shared" ca="1" si="73"/>
        <v>0</v>
      </c>
      <c r="AT101" s="158">
        <f t="shared" ca="1" si="62"/>
        <v>0</v>
      </c>
      <c r="AU101" s="154"/>
      <c r="AV101" s="147">
        <f t="shared" ca="1" si="74"/>
        <v>0</v>
      </c>
      <c r="AW101" s="182"/>
    </row>
    <row r="102" spans="1:49" s="14" customFormat="1" ht="15" customHeight="1" x14ac:dyDescent="0.2">
      <c r="A102" s="90" t="s">
        <v>386</v>
      </c>
      <c r="B102" s="14" t="s">
        <v>65</v>
      </c>
      <c r="C102" s="18" t="str">
        <f ca="1">IF($A102="","",INDEX(INDIRECT("'MA-Liste'!"&amp;$C$11),MATCH($A102,'MA-Liste'!$M:$M,FALSE)))</f>
        <v>G</v>
      </c>
      <c r="D102" s="170">
        <f t="shared" ca="1" si="80"/>
        <v>35</v>
      </c>
      <c r="E102" s="20">
        <f t="shared" si="56"/>
        <v>18.5</v>
      </c>
      <c r="F102" s="101"/>
      <c r="G102" s="113">
        <f t="shared" ca="1" si="75"/>
        <v>0</v>
      </c>
      <c r="H102" s="101"/>
      <c r="I102" s="154">
        <f t="shared" ca="1" si="57"/>
        <v>0</v>
      </c>
      <c r="J102" s="181"/>
      <c r="K102" s="156">
        <f t="shared" ca="1" si="63"/>
        <v>0</v>
      </c>
      <c r="L102" s="101"/>
      <c r="M102" s="156">
        <f t="shared" ca="1" si="64"/>
        <v>0</v>
      </c>
      <c r="N102" s="101"/>
      <c r="O102" s="156">
        <f t="shared" ca="1" si="78"/>
        <v>0</v>
      </c>
      <c r="P102" s="101"/>
      <c r="Q102" s="156">
        <f t="shared" ca="1" si="79"/>
        <v>0</v>
      </c>
      <c r="R102" s="101"/>
      <c r="S102" s="154">
        <f t="shared" ca="1" si="67"/>
        <v>0</v>
      </c>
      <c r="T102" s="181"/>
      <c r="U102" s="156">
        <f t="shared" ca="1" si="54"/>
        <v>0</v>
      </c>
      <c r="V102" s="101"/>
      <c r="W102" s="156">
        <f t="shared" ca="1" si="58"/>
        <v>0</v>
      </c>
      <c r="X102" s="101">
        <v>18.5</v>
      </c>
      <c r="Y102" s="156">
        <f t="shared" ca="1" si="59"/>
        <v>647.5</v>
      </c>
      <c r="Z102" s="101"/>
      <c r="AA102" s="156">
        <f t="shared" ca="1" si="60"/>
        <v>0</v>
      </c>
      <c r="AB102" s="101"/>
      <c r="AC102" s="154">
        <f t="shared" ca="1" si="55"/>
        <v>0</v>
      </c>
      <c r="AD102" s="181"/>
      <c r="AE102" s="156">
        <f t="shared" ca="1" si="68"/>
        <v>0</v>
      </c>
      <c r="AF102" s="101"/>
      <c r="AG102" s="156">
        <f t="shared" ca="1" si="69"/>
        <v>0</v>
      </c>
      <c r="AH102" s="101"/>
      <c r="AI102" s="156">
        <f t="shared" ca="1" si="76"/>
        <v>0</v>
      </c>
      <c r="AJ102" s="101"/>
      <c r="AK102" s="156">
        <f t="shared" ca="1" si="77"/>
        <v>0</v>
      </c>
      <c r="AL102" s="101"/>
      <c r="AM102" s="154">
        <f t="shared" ca="1" si="72"/>
        <v>0</v>
      </c>
      <c r="AN102" s="101"/>
      <c r="AO102" s="154">
        <f t="shared" ca="1" si="53"/>
        <v>0</v>
      </c>
      <c r="AP102" s="101"/>
      <c r="AQ102" s="154">
        <f t="shared" ca="1" si="61"/>
        <v>0</v>
      </c>
      <c r="AR102" s="181"/>
      <c r="AS102" s="154">
        <f t="shared" ca="1" si="73"/>
        <v>0</v>
      </c>
      <c r="AT102" s="158">
        <f t="shared" ca="1" si="62"/>
        <v>647.5</v>
      </c>
      <c r="AU102" s="154"/>
      <c r="AV102" s="147">
        <f t="shared" ca="1" si="74"/>
        <v>647.5</v>
      </c>
      <c r="AW102" s="182"/>
    </row>
    <row r="103" spans="1:49" s="14" customFormat="1" ht="15" customHeight="1" x14ac:dyDescent="0.2">
      <c r="A103" s="90" t="s">
        <v>376</v>
      </c>
      <c r="B103" s="14" t="s">
        <v>65</v>
      </c>
      <c r="C103" s="18" t="str">
        <f ca="1">IF($A103="","",INDEX(INDIRECT("'MA-Liste'!"&amp;$C$11),MATCH($A103,'MA-Liste'!$M:$M,FALSE)))</f>
        <v>G</v>
      </c>
      <c r="D103" s="170">
        <f t="shared" ca="1" si="80"/>
        <v>35</v>
      </c>
      <c r="E103" s="20">
        <f t="shared" si="56"/>
        <v>0</v>
      </c>
      <c r="F103" s="101"/>
      <c r="G103" s="113">
        <f t="shared" ca="1" si="75"/>
        <v>0</v>
      </c>
      <c r="H103" s="101"/>
      <c r="I103" s="154">
        <f t="shared" ca="1" si="57"/>
        <v>0</v>
      </c>
      <c r="J103" s="181"/>
      <c r="K103" s="156">
        <f t="shared" ca="1" si="63"/>
        <v>0</v>
      </c>
      <c r="L103" s="101"/>
      <c r="M103" s="156">
        <f t="shared" ca="1" si="64"/>
        <v>0</v>
      </c>
      <c r="N103" s="101"/>
      <c r="O103" s="156">
        <f t="shared" ca="1" si="78"/>
        <v>0</v>
      </c>
      <c r="P103" s="101"/>
      <c r="Q103" s="156">
        <f t="shared" ca="1" si="79"/>
        <v>0</v>
      </c>
      <c r="R103" s="101"/>
      <c r="S103" s="154">
        <f t="shared" ca="1" si="67"/>
        <v>0</v>
      </c>
      <c r="T103" s="181"/>
      <c r="U103" s="156">
        <f t="shared" ca="1" si="54"/>
        <v>0</v>
      </c>
      <c r="V103" s="101"/>
      <c r="W103" s="156">
        <f t="shared" ca="1" si="58"/>
        <v>0</v>
      </c>
      <c r="X103" s="101"/>
      <c r="Y103" s="156">
        <f t="shared" ca="1" si="59"/>
        <v>0</v>
      </c>
      <c r="Z103" s="101"/>
      <c r="AA103" s="156">
        <f t="shared" ca="1" si="60"/>
        <v>0</v>
      </c>
      <c r="AB103" s="101"/>
      <c r="AC103" s="154">
        <f t="shared" ca="1" si="55"/>
        <v>0</v>
      </c>
      <c r="AD103" s="181"/>
      <c r="AE103" s="156">
        <f t="shared" ca="1" si="68"/>
        <v>0</v>
      </c>
      <c r="AF103" s="101"/>
      <c r="AG103" s="156">
        <f t="shared" ca="1" si="69"/>
        <v>0</v>
      </c>
      <c r="AH103" s="101"/>
      <c r="AI103" s="156">
        <f t="shared" ca="1" si="76"/>
        <v>0</v>
      </c>
      <c r="AJ103" s="101"/>
      <c r="AK103" s="156">
        <f t="shared" ca="1" si="77"/>
        <v>0</v>
      </c>
      <c r="AL103" s="101"/>
      <c r="AM103" s="154">
        <f t="shared" ca="1" si="72"/>
        <v>0</v>
      </c>
      <c r="AN103" s="101"/>
      <c r="AO103" s="154">
        <f t="shared" ca="1" si="53"/>
        <v>0</v>
      </c>
      <c r="AP103" s="101"/>
      <c r="AQ103" s="154">
        <f t="shared" ca="1" si="61"/>
        <v>0</v>
      </c>
      <c r="AR103" s="181"/>
      <c r="AS103" s="154">
        <f t="shared" ca="1" si="73"/>
        <v>0</v>
      </c>
      <c r="AT103" s="158">
        <f t="shared" ca="1" si="62"/>
        <v>0</v>
      </c>
      <c r="AU103" s="154"/>
      <c r="AV103" s="147">
        <f t="shared" ca="1" si="74"/>
        <v>0</v>
      </c>
      <c r="AW103" s="182"/>
    </row>
    <row r="104" spans="1:49" s="14" customFormat="1" ht="15" customHeight="1" x14ac:dyDescent="0.2">
      <c r="A104" s="90" t="s">
        <v>381</v>
      </c>
      <c r="B104" s="14" t="s">
        <v>65</v>
      </c>
      <c r="C104" s="18" t="s">
        <v>5</v>
      </c>
      <c r="D104" s="170">
        <v>118</v>
      </c>
      <c r="E104" s="20">
        <f t="shared" si="56"/>
        <v>0</v>
      </c>
      <c r="F104" s="101"/>
      <c r="G104" s="113">
        <f t="shared" si="75"/>
        <v>0</v>
      </c>
      <c r="H104" s="101"/>
      <c r="I104" s="154">
        <f t="shared" si="57"/>
        <v>0</v>
      </c>
      <c r="J104" s="181"/>
      <c r="K104" s="156">
        <f t="shared" si="63"/>
        <v>0</v>
      </c>
      <c r="L104" s="101"/>
      <c r="M104" s="156">
        <f t="shared" si="64"/>
        <v>0</v>
      </c>
      <c r="N104" s="101"/>
      <c r="O104" s="156">
        <f t="shared" si="78"/>
        <v>0</v>
      </c>
      <c r="P104" s="101"/>
      <c r="Q104" s="156">
        <f t="shared" si="79"/>
        <v>0</v>
      </c>
      <c r="R104" s="101"/>
      <c r="S104" s="154">
        <f t="shared" si="67"/>
        <v>0</v>
      </c>
      <c r="T104" s="181"/>
      <c r="U104" s="156">
        <f t="shared" si="54"/>
        <v>0</v>
      </c>
      <c r="V104" s="101"/>
      <c r="W104" s="156">
        <f t="shared" si="58"/>
        <v>0</v>
      </c>
      <c r="X104" s="101"/>
      <c r="Y104" s="156">
        <f t="shared" si="59"/>
        <v>0</v>
      </c>
      <c r="Z104" s="101"/>
      <c r="AA104" s="156">
        <f t="shared" si="60"/>
        <v>0</v>
      </c>
      <c r="AB104" s="101"/>
      <c r="AC104" s="154">
        <f t="shared" si="55"/>
        <v>0</v>
      </c>
      <c r="AD104" s="181"/>
      <c r="AE104" s="156">
        <f t="shared" si="68"/>
        <v>0</v>
      </c>
      <c r="AF104" s="101"/>
      <c r="AG104" s="156">
        <f t="shared" si="69"/>
        <v>0</v>
      </c>
      <c r="AH104" s="101"/>
      <c r="AI104" s="156">
        <f t="shared" si="76"/>
        <v>0</v>
      </c>
      <c r="AJ104" s="101"/>
      <c r="AK104" s="156">
        <f t="shared" si="77"/>
        <v>0</v>
      </c>
      <c r="AL104" s="101"/>
      <c r="AM104" s="154">
        <f t="shared" si="72"/>
        <v>0</v>
      </c>
      <c r="AN104" s="101"/>
      <c r="AO104" s="154">
        <f t="shared" si="53"/>
        <v>0</v>
      </c>
      <c r="AP104" s="101"/>
      <c r="AQ104" s="154">
        <f t="shared" si="61"/>
        <v>0</v>
      </c>
      <c r="AR104" s="181"/>
      <c r="AS104" s="154">
        <f t="shared" si="73"/>
        <v>0</v>
      </c>
      <c r="AT104" s="158">
        <f t="shared" si="62"/>
        <v>0</v>
      </c>
      <c r="AU104" s="154"/>
      <c r="AV104" s="147">
        <f t="shared" si="74"/>
        <v>0</v>
      </c>
      <c r="AW104" s="182"/>
    </row>
    <row r="105" spans="1:49" s="14" customFormat="1" ht="15" customHeight="1" x14ac:dyDescent="0.2">
      <c r="A105" s="90"/>
      <c r="C105" s="18"/>
      <c r="D105" s="170"/>
      <c r="E105" s="20"/>
      <c r="F105" s="101"/>
      <c r="G105" s="113"/>
      <c r="H105" s="101"/>
      <c r="I105" s="154"/>
      <c r="J105" s="181"/>
      <c r="K105" s="156"/>
      <c r="L105" s="101"/>
      <c r="M105" s="156"/>
      <c r="N105" s="101"/>
      <c r="O105" s="156"/>
      <c r="P105" s="101"/>
      <c r="Q105" s="156"/>
      <c r="R105" s="101"/>
      <c r="S105" s="154"/>
      <c r="T105" s="181"/>
      <c r="U105" s="156"/>
      <c r="V105" s="101"/>
      <c r="W105" s="156"/>
      <c r="X105" s="101"/>
      <c r="Y105" s="156"/>
      <c r="Z105" s="101"/>
      <c r="AA105" s="156"/>
      <c r="AB105" s="101"/>
      <c r="AC105" s="154"/>
      <c r="AD105" s="181"/>
      <c r="AE105" s="156"/>
      <c r="AF105" s="101"/>
      <c r="AG105" s="156"/>
      <c r="AH105" s="101"/>
      <c r="AI105" s="156"/>
      <c r="AJ105" s="101"/>
      <c r="AK105" s="156"/>
      <c r="AL105" s="101"/>
      <c r="AM105" s="154"/>
      <c r="AN105" s="101"/>
      <c r="AO105" s="154"/>
      <c r="AP105" s="101"/>
      <c r="AQ105" s="154"/>
      <c r="AR105" s="181"/>
      <c r="AS105" s="154"/>
      <c r="AT105" s="158"/>
      <c r="AU105" s="154"/>
      <c r="AV105" s="147">
        <f t="shared" si="74"/>
        <v>0</v>
      </c>
      <c r="AW105" s="182"/>
    </row>
    <row r="106" spans="1:49" s="62" customFormat="1" ht="15" customHeight="1" x14ac:dyDescent="0.2">
      <c r="A106" s="85"/>
      <c r="C106" s="63" t="s">
        <v>154</v>
      </c>
      <c r="D106" s="57"/>
      <c r="E106" s="20">
        <f>SUM(F106++H106+J106+L106+R106+T106+V106+AB106+AD106+AF106+AL106+AN106+AP106+N106+X106+AH106+AR106)</f>
        <v>21</v>
      </c>
      <c r="F106" s="144">
        <f>SUM(F13:F105)</f>
        <v>0</v>
      </c>
      <c r="G106" s="143"/>
      <c r="H106" s="75">
        <f>SUM(H13:H105)</f>
        <v>0</v>
      </c>
      <c r="I106" s="76"/>
      <c r="J106" s="94">
        <f>SUM(J13:J105)</f>
        <v>0</v>
      </c>
      <c r="K106" s="94"/>
      <c r="L106" s="194">
        <f>SUM(L13:L105)</f>
        <v>0</v>
      </c>
      <c r="M106" s="94"/>
      <c r="N106" s="194">
        <f>SUM(N13:N105)</f>
        <v>0</v>
      </c>
      <c r="O106" s="94"/>
      <c r="P106" s="194">
        <f>SUM(P13:P105)</f>
        <v>23.75</v>
      </c>
      <c r="Q106" s="94"/>
      <c r="R106" s="75">
        <f>SUM(R13:R105)</f>
        <v>0</v>
      </c>
      <c r="S106" s="76"/>
      <c r="T106" s="94">
        <f>SUM(T13:T105)</f>
        <v>0</v>
      </c>
      <c r="U106" s="94"/>
      <c r="V106" s="194">
        <f>SUM(V13:V105)</f>
        <v>0</v>
      </c>
      <c r="W106" s="94"/>
      <c r="X106" s="194">
        <f>SUM(X13:X105)</f>
        <v>21</v>
      </c>
      <c r="Y106" s="94"/>
      <c r="Z106" s="194">
        <f>SUM(Z13:Z105)</f>
        <v>27.25</v>
      </c>
      <c r="AA106" s="94"/>
      <c r="AB106" s="75">
        <f>SUM(AB13:AB105)</f>
        <v>0</v>
      </c>
      <c r="AC106" s="76"/>
      <c r="AD106" s="94">
        <f>SUM(AD13:AD105)</f>
        <v>0</v>
      </c>
      <c r="AE106" s="94"/>
      <c r="AF106" s="194">
        <f>SUM(AF13:AF105)</f>
        <v>0</v>
      </c>
      <c r="AG106" s="94"/>
      <c r="AH106" s="194">
        <f>SUM(AH13:AH105)</f>
        <v>0</v>
      </c>
      <c r="AI106" s="94"/>
      <c r="AJ106" s="194">
        <f>SUM(AJ13:AJ105)</f>
        <v>1.75</v>
      </c>
      <c r="AK106" s="94"/>
      <c r="AL106" s="75">
        <f>SUM(AL13:AL105)</f>
        <v>0</v>
      </c>
      <c r="AM106" s="76"/>
      <c r="AN106" s="75">
        <f>SUM(AN13:AN105)</f>
        <v>0</v>
      </c>
      <c r="AO106" s="76"/>
      <c r="AP106" s="75">
        <f>SUM(AP13:AP105)</f>
        <v>0</v>
      </c>
      <c r="AQ106" s="76"/>
      <c r="AR106" s="194">
        <f>SUM(AR13:AR105)</f>
        <v>0</v>
      </c>
      <c r="AS106" s="76">
        <f t="shared" si="73"/>
        <v>0</v>
      </c>
      <c r="AT106" s="76"/>
      <c r="AU106" s="140"/>
      <c r="AV106" s="147">
        <f t="shared" si="74"/>
        <v>0</v>
      </c>
      <c r="AW106" s="142"/>
    </row>
    <row r="107" spans="1:49" ht="4.5" customHeight="1" x14ac:dyDescent="0.2">
      <c r="A107" s="86"/>
      <c r="B107" s="40"/>
      <c r="C107" s="68"/>
      <c r="D107" s="69"/>
      <c r="E107" s="69"/>
      <c r="F107" s="69"/>
      <c r="G107" s="168"/>
      <c r="H107" s="166"/>
      <c r="I107" s="167"/>
      <c r="J107" s="168"/>
      <c r="K107" s="168"/>
      <c r="L107" s="168"/>
      <c r="M107" s="168"/>
      <c r="N107" s="168"/>
      <c r="O107" s="168"/>
      <c r="P107" s="168"/>
      <c r="Q107" s="168"/>
      <c r="R107" s="77"/>
      <c r="S107" s="78"/>
      <c r="T107" s="69"/>
      <c r="U107" s="69"/>
      <c r="V107" s="69"/>
      <c r="W107" s="69"/>
      <c r="X107" s="69"/>
      <c r="Y107" s="69"/>
      <c r="Z107" s="69"/>
      <c r="AA107" s="69"/>
      <c r="AB107" s="77"/>
      <c r="AC107" s="78"/>
      <c r="AD107" s="69"/>
      <c r="AE107" s="69"/>
      <c r="AF107" s="69"/>
      <c r="AG107" s="69"/>
      <c r="AH107" s="69"/>
      <c r="AI107" s="69"/>
      <c r="AJ107" s="69"/>
      <c r="AK107" s="69"/>
      <c r="AL107" s="77"/>
      <c r="AM107" s="78"/>
      <c r="AN107" s="77"/>
      <c r="AO107" s="78"/>
      <c r="AP107" s="77"/>
      <c r="AQ107" s="78"/>
      <c r="AR107" s="69"/>
      <c r="AS107" s="69"/>
      <c r="AT107" s="69"/>
      <c r="AU107" s="69"/>
      <c r="AV107" s="78"/>
    </row>
    <row r="108" spans="1:49" ht="15" customHeight="1" x14ac:dyDescent="0.2">
      <c r="A108" s="65"/>
      <c r="B108" s="65"/>
      <c r="C108" s="66" t="s">
        <v>155</v>
      </c>
      <c r="D108" s="67"/>
      <c r="E108" s="19"/>
      <c r="F108" s="145"/>
      <c r="G108" s="146">
        <f ca="1">SUM(G13:G107)</f>
        <v>0</v>
      </c>
      <c r="H108" s="79"/>
      <c r="I108" s="80">
        <f ca="1">SUM(I13:I107)</f>
        <v>0</v>
      </c>
      <c r="J108" s="95"/>
      <c r="K108" s="95">
        <f ca="1">SUM(K12:K107)</f>
        <v>0</v>
      </c>
      <c r="L108" s="95"/>
      <c r="M108" s="95">
        <f ca="1">SUM(M12:M107)</f>
        <v>0</v>
      </c>
      <c r="N108" s="95"/>
      <c r="O108" s="95">
        <f ca="1">SUM(O12:O107)</f>
        <v>0</v>
      </c>
      <c r="P108" s="95"/>
      <c r="Q108" s="95">
        <f ca="1">SUM(Q12:Q107)</f>
        <v>2681</v>
      </c>
      <c r="R108" s="79"/>
      <c r="S108" s="80">
        <f ca="1">SUM(S13:S107)</f>
        <v>0</v>
      </c>
      <c r="T108" s="95"/>
      <c r="U108" s="95">
        <f ca="1">SUM(U12:U107)</f>
        <v>0</v>
      </c>
      <c r="V108" s="95"/>
      <c r="W108" s="95">
        <f ca="1">SUM(W12:W107)</f>
        <v>0</v>
      </c>
      <c r="X108" s="95"/>
      <c r="Y108" s="95">
        <f ca="1">SUM(Y12:Y107)</f>
        <v>897.5</v>
      </c>
      <c r="Z108" s="95"/>
      <c r="AA108" s="95">
        <f ca="1">SUM(AA12:AA107)</f>
        <v>3815</v>
      </c>
      <c r="AB108" s="79"/>
      <c r="AC108" s="80">
        <f ca="1">SUM(AC13:AC107)</f>
        <v>0</v>
      </c>
      <c r="AD108" s="95"/>
      <c r="AE108" s="95">
        <f ca="1">SUM(AE12:AE107)</f>
        <v>0</v>
      </c>
      <c r="AF108" s="95"/>
      <c r="AG108" s="95">
        <f ca="1">SUM(AG12:AG107)</f>
        <v>0</v>
      </c>
      <c r="AH108" s="95"/>
      <c r="AI108" s="95">
        <f ca="1">SUM(AI12:AI107)</f>
        <v>0</v>
      </c>
      <c r="AJ108" s="95"/>
      <c r="AK108" s="95">
        <f ca="1">SUM(AK12:AK107)</f>
        <v>206.5</v>
      </c>
      <c r="AL108" s="79"/>
      <c r="AM108" s="80">
        <f ca="1">SUM(AM13:AM107)</f>
        <v>0</v>
      </c>
      <c r="AN108" s="79"/>
      <c r="AO108" s="80">
        <f ca="1">SUM(AO13:AO107)</f>
        <v>0</v>
      </c>
      <c r="AP108" s="79"/>
      <c r="AQ108" s="80">
        <f ca="1">SUM(AQ13:AQ107)</f>
        <v>0</v>
      </c>
      <c r="AR108" s="95"/>
      <c r="AS108" s="146">
        <f ca="1">SUM(AS13:AS107)</f>
        <v>0</v>
      </c>
      <c r="AT108" s="80">
        <f ca="1">SUM(G108+I108+K108+M108+S108+U108+W108+AC108+AE108+AG108+AM108+AO108+AQ108+AI108+Y108+O108+Q108+AA108+AK108+AS108)</f>
        <v>7600</v>
      </c>
      <c r="AU108" s="137"/>
      <c r="AV108" s="234">
        <f ca="1">SUM(AT108+AU109)</f>
        <v>7600</v>
      </c>
    </row>
    <row r="109" spans="1:49" x14ac:dyDescent="0.2">
      <c r="C109" s="41" t="s">
        <v>24</v>
      </c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  <c r="AM109" s="41"/>
      <c r="AN109" s="41"/>
      <c r="AO109" s="41"/>
      <c r="AP109" s="41"/>
      <c r="AQ109" s="41"/>
      <c r="AR109" s="41"/>
      <c r="AS109" s="41"/>
      <c r="AT109" s="42"/>
      <c r="AU109" s="3">
        <f>SUBTOTAL(9,AU13:AU107)</f>
        <v>0</v>
      </c>
    </row>
    <row r="110" spans="1:49" x14ac:dyDescent="0.2">
      <c r="C110" s="56"/>
      <c r="H110" s="56"/>
      <c r="I110" s="56"/>
      <c r="J110" s="56"/>
      <c r="K110" s="56"/>
      <c r="L110" s="56"/>
      <c r="M110" s="56"/>
      <c r="N110" s="56"/>
      <c r="O110" s="56"/>
      <c r="P110" s="56"/>
      <c r="Q110" s="56"/>
      <c r="R110" s="56"/>
      <c r="S110" s="56"/>
      <c r="T110" s="56"/>
      <c r="U110" s="56"/>
      <c r="V110" s="56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  <c r="AJ110" s="56"/>
      <c r="AK110" s="56"/>
      <c r="AL110" s="56"/>
      <c r="AM110" s="56"/>
      <c r="AN110" s="56"/>
      <c r="AO110" s="56"/>
      <c r="AP110" s="56"/>
      <c r="AQ110" s="56"/>
      <c r="AR110" s="56"/>
      <c r="AS110" s="56"/>
    </row>
    <row r="111" spans="1:49" x14ac:dyDescent="0.2">
      <c r="A111" s="103"/>
      <c r="AT111" s="19"/>
    </row>
    <row r="120" spans="46:47" x14ac:dyDescent="0.2">
      <c r="AT120" s="21">
        <f>SUM(AT118-AT117)</f>
        <v>0</v>
      </c>
      <c r="AU120">
        <f>SUM(AU118-AU117)</f>
        <v>0</v>
      </c>
    </row>
  </sheetData>
  <autoFilter ref="A12:AT108"/>
  <mergeCells count="22">
    <mergeCell ref="AR10:AS10"/>
    <mergeCell ref="AJ10:AK10"/>
    <mergeCell ref="Z10:AA10"/>
    <mergeCell ref="P10:Q10"/>
    <mergeCell ref="AD10:AE10"/>
    <mergeCell ref="AF10:AG10"/>
    <mergeCell ref="AH10:AI10"/>
    <mergeCell ref="AL10:AM10"/>
    <mergeCell ref="AN10:AO10"/>
    <mergeCell ref="AP10:AQ10"/>
    <mergeCell ref="AB10:AC10"/>
    <mergeCell ref="N10:O10"/>
    <mergeCell ref="R10:S10"/>
    <mergeCell ref="T10:U10"/>
    <mergeCell ref="V10:W10"/>
    <mergeCell ref="X10:Y10"/>
    <mergeCell ref="L10:M10"/>
    <mergeCell ref="B6:D6"/>
    <mergeCell ref="B8:D8"/>
    <mergeCell ref="F10:G10"/>
    <mergeCell ref="H10:I10"/>
    <mergeCell ref="J10:K10"/>
  </mergeCells>
  <dataValidations count="3">
    <dataValidation type="list" allowBlank="1" showInputMessage="1" showErrorMessage="1" sqref="A13:A108">
      <formula1>Name</formula1>
    </dataValidation>
    <dataValidation type="list" allowBlank="1" showInputMessage="1" showErrorMessage="1" sqref="D12">
      <formula1>Jahr</formula1>
    </dataValidation>
    <dataValidation type="list" allowBlank="1" showInputMessage="1" showErrorMessage="1" sqref="C12">
      <formula1>Kategorie</formula1>
    </dataValidation>
  </dataValidations>
  <pageMargins left="0.70866141732283472" right="0.15748031496062992" top="0.51181102362204722" bottom="0.31496062992125984" header="0.19685039370078741" footer="0.15748031496062992"/>
  <pageSetup paperSize="8" scale="42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colBreaks count="1" manualBreakCount="1">
    <brk id="45" max="88" man="1"/>
  </colBreaks>
  <legacyDrawingHF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AW121"/>
  <sheetViews>
    <sheetView view="pageBreakPreview" topLeftCell="A79" zoomScale="110" zoomScaleNormal="110" zoomScaleSheetLayoutView="110" workbookViewId="0">
      <pane xSplit="1" topLeftCell="B1" activePane="topRight" state="frozen"/>
      <selection pane="topRight" activeCell="AA25" sqref="Z25:AA25"/>
    </sheetView>
  </sheetViews>
  <sheetFormatPr baseColWidth="10" defaultRowHeight="12.75" x14ac:dyDescent="0.2"/>
  <cols>
    <col min="1" max="1" width="20" customWidth="1"/>
    <col min="2" max="2" width="9.7109375" customWidth="1"/>
    <col min="3" max="3" width="10" style="4" customWidth="1"/>
    <col min="4" max="45" width="9.7109375" style="21" customWidth="1"/>
    <col min="46" max="46" width="11.85546875" style="21" customWidth="1"/>
    <col min="47" max="47" width="9.7109375" customWidth="1"/>
  </cols>
  <sheetData>
    <row r="1" spans="1:48" x14ac:dyDescent="0.2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</row>
    <row r="2" spans="1:48" s="15" customFormat="1" ht="15" customHeight="1" x14ac:dyDescent="0.25">
      <c r="A2" s="100" t="s">
        <v>413</v>
      </c>
    </row>
    <row r="3" spans="1:48" s="15" customFormat="1" ht="14.25" x14ac:dyDescent="0.2">
      <c r="A3" s="99"/>
    </row>
    <row r="4" spans="1:48" s="15" customFormat="1" ht="15" x14ac:dyDescent="0.25">
      <c r="A4" s="100" t="s">
        <v>158</v>
      </c>
      <c r="B4" s="293" t="str">
        <f>IF(Vertragsdaten!B6="","",Vertragsdaten!B6)</f>
        <v>EP SIEP</v>
      </c>
      <c r="C4" s="293"/>
      <c r="D4" s="293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59"/>
      <c r="AH4" s="59"/>
      <c r="AI4" s="59"/>
      <c r="AJ4" s="59"/>
      <c r="AK4" s="59"/>
      <c r="AL4" s="59"/>
      <c r="AM4" s="59"/>
      <c r="AN4" s="59"/>
      <c r="AO4" s="59"/>
      <c r="AP4" s="59"/>
      <c r="AQ4" s="59"/>
      <c r="AR4" s="59"/>
      <c r="AS4" s="59"/>
      <c r="AT4" s="59"/>
      <c r="AU4" s="59"/>
    </row>
    <row r="5" spans="1:48" s="15" customFormat="1" ht="8.25" customHeight="1" x14ac:dyDescent="0.25">
      <c r="A5" s="100"/>
      <c r="B5" s="89"/>
      <c r="C5" s="89"/>
      <c r="D5" s="89"/>
    </row>
    <row r="6" spans="1:48" s="15" customFormat="1" ht="15" x14ac:dyDescent="0.25">
      <c r="A6" s="100" t="s">
        <v>159</v>
      </c>
      <c r="B6" s="325" t="str">
        <f>Vertragsdaten!B8</f>
        <v>070017/000025</v>
      </c>
      <c r="C6" s="325"/>
      <c r="D6" s="325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83"/>
      <c r="AU6" s="83"/>
    </row>
    <row r="7" spans="1:48" s="15" customFormat="1" ht="15" customHeight="1" x14ac:dyDescent="0.25">
      <c r="A7" s="100"/>
      <c r="AT7" s="64"/>
      <c r="AU7" s="64"/>
    </row>
    <row r="8" spans="1:48" s="8" customFormat="1" ht="15" x14ac:dyDescent="0.25">
      <c r="A8" s="100" t="s">
        <v>160</v>
      </c>
      <c r="B8" s="328">
        <v>44348</v>
      </c>
      <c r="C8" s="329"/>
      <c r="D8" s="32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83"/>
      <c r="AU8" s="83"/>
    </row>
    <row r="9" spans="1:48" x14ac:dyDescent="0.2">
      <c r="A9" s="65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</row>
    <row r="10" spans="1:48" s="128" customFormat="1" ht="27.75" customHeight="1" x14ac:dyDescent="0.2">
      <c r="A10" s="127"/>
      <c r="F10" s="326" t="s">
        <v>284</v>
      </c>
      <c r="G10" s="330"/>
      <c r="H10" s="326" t="s">
        <v>276</v>
      </c>
      <c r="I10" s="330"/>
      <c r="J10" s="326" t="s">
        <v>277</v>
      </c>
      <c r="K10" s="330"/>
      <c r="L10" s="326" t="s">
        <v>313</v>
      </c>
      <c r="M10" s="330"/>
      <c r="N10" s="326" t="s">
        <v>382</v>
      </c>
      <c r="O10" s="330"/>
      <c r="P10" s="326" t="s">
        <v>404</v>
      </c>
      <c r="Q10" s="330"/>
      <c r="R10" s="326" t="s">
        <v>274</v>
      </c>
      <c r="S10" s="331"/>
      <c r="T10" s="326" t="s">
        <v>279</v>
      </c>
      <c r="U10" s="330"/>
      <c r="V10" s="326" t="s">
        <v>314</v>
      </c>
      <c r="W10" s="330"/>
      <c r="X10" s="326" t="s">
        <v>383</v>
      </c>
      <c r="Y10" s="330"/>
      <c r="Z10" s="326" t="s">
        <v>403</v>
      </c>
      <c r="AA10" s="330"/>
      <c r="AB10" s="326" t="s">
        <v>275</v>
      </c>
      <c r="AC10" s="330"/>
      <c r="AD10" s="326" t="s">
        <v>278</v>
      </c>
      <c r="AE10" s="330"/>
      <c r="AF10" s="326" t="s">
        <v>311</v>
      </c>
      <c r="AG10" s="330"/>
      <c r="AH10" s="326" t="s">
        <v>401</v>
      </c>
      <c r="AI10" s="330"/>
      <c r="AJ10" s="326" t="s">
        <v>402</v>
      </c>
      <c r="AK10" s="330"/>
      <c r="AL10" s="326" t="s">
        <v>199</v>
      </c>
      <c r="AM10" s="331"/>
      <c r="AN10" s="326" t="s">
        <v>200</v>
      </c>
      <c r="AO10" s="327"/>
      <c r="AP10" s="326" t="s">
        <v>201</v>
      </c>
      <c r="AQ10" s="327"/>
      <c r="AR10" s="332" t="s">
        <v>305</v>
      </c>
      <c r="AS10" s="333"/>
      <c r="AT10" s="131"/>
      <c r="AU10" s="133" t="s">
        <v>280</v>
      </c>
      <c r="AV10" s="294" t="s">
        <v>281</v>
      </c>
    </row>
    <row r="11" spans="1:48" ht="3.75" hidden="1" customHeight="1" x14ac:dyDescent="0.2">
      <c r="C11" s="4" t="str">
        <f>VLOOKUP(C12,'MA-Liste'!A192:B198,2,FALSE)</f>
        <v>$K:$K</v>
      </c>
      <c r="D11">
        <f>VLOOKUP(D12,Vertragsdaten!A37:B42,2,FALSE)</f>
        <v>2</v>
      </c>
      <c r="E11"/>
      <c r="F11"/>
      <c r="G11"/>
      <c r="H11" s="70"/>
      <c r="I11" s="71"/>
      <c r="J11" s="65"/>
      <c r="K11" s="65"/>
      <c r="L11" s="65"/>
      <c r="M11" s="65"/>
      <c r="N11" s="65"/>
      <c r="O11" s="65"/>
      <c r="P11" s="65"/>
      <c r="Q11" s="65"/>
      <c r="R11" s="70"/>
      <c r="S11" s="71"/>
      <c r="T11" s="65"/>
      <c r="U11" s="65"/>
      <c r="V11" s="65"/>
      <c r="W11" s="65"/>
      <c r="X11" s="65"/>
      <c r="Y11" s="65"/>
      <c r="Z11" s="65"/>
      <c r="AA11" s="65"/>
      <c r="AB11" s="70"/>
      <c r="AC11" s="71"/>
      <c r="AD11" s="65"/>
      <c r="AE11" s="65"/>
      <c r="AF11" s="65"/>
      <c r="AG11" s="65"/>
      <c r="AH11" s="65"/>
      <c r="AI11" s="65"/>
      <c r="AJ11" s="65"/>
      <c r="AK11" s="65"/>
      <c r="AL11" s="70"/>
      <c r="AM11" s="71"/>
      <c r="AN11" s="70"/>
      <c r="AO11" s="71"/>
      <c r="AP11" s="70"/>
      <c r="AQ11" s="71"/>
      <c r="AR11" s="65"/>
      <c r="AS11" s="65"/>
      <c r="AT11"/>
      <c r="AU11" s="1"/>
      <c r="AV11" s="134"/>
    </row>
    <row r="12" spans="1:48" s="1" customFormat="1" ht="31.5" customHeight="1" x14ac:dyDescent="0.2">
      <c r="A12" s="44" t="s">
        <v>23</v>
      </c>
      <c r="B12" s="45" t="s">
        <v>18</v>
      </c>
      <c r="C12" s="87" t="str">
        <f>'MA-Liste'!K7</f>
        <v>Kategorie</v>
      </c>
      <c r="D12" s="88" t="s">
        <v>157</v>
      </c>
      <c r="E12" s="60" t="s">
        <v>152</v>
      </c>
      <c r="F12" s="60" t="s">
        <v>22</v>
      </c>
      <c r="G12" s="60" t="s">
        <v>156</v>
      </c>
      <c r="H12" s="72" t="s">
        <v>22</v>
      </c>
      <c r="I12" s="46" t="s">
        <v>156</v>
      </c>
      <c r="J12" s="112" t="s">
        <v>22</v>
      </c>
      <c r="K12" s="112" t="s">
        <v>156</v>
      </c>
      <c r="L12" s="112" t="s">
        <v>22</v>
      </c>
      <c r="M12" s="112" t="s">
        <v>156</v>
      </c>
      <c r="N12" s="112" t="s">
        <v>22</v>
      </c>
      <c r="O12" s="112" t="s">
        <v>156</v>
      </c>
      <c r="P12" s="112" t="s">
        <v>22</v>
      </c>
      <c r="Q12" s="112" t="s">
        <v>156</v>
      </c>
      <c r="R12" s="72" t="s">
        <v>22</v>
      </c>
      <c r="S12" s="46" t="s">
        <v>156</v>
      </c>
      <c r="T12" s="112" t="s">
        <v>22</v>
      </c>
      <c r="U12" s="112" t="s">
        <v>156</v>
      </c>
      <c r="V12" s="112" t="s">
        <v>22</v>
      </c>
      <c r="W12" s="112" t="s">
        <v>156</v>
      </c>
      <c r="X12" s="112" t="s">
        <v>22</v>
      </c>
      <c r="Y12" s="112" t="s">
        <v>156</v>
      </c>
      <c r="Z12" s="112" t="s">
        <v>22</v>
      </c>
      <c r="AA12" s="112" t="s">
        <v>156</v>
      </c>
      <c r="AB12" s="72" t="s">
        <v>22</v>
      </c>
      <c r="AC12" s="46" t="s">
        <v>156</v>
      </c>
      <c r="AD12" s="112" t="s">
        <v>22</v>
      </c>
      <c r="AE12" s="112" t="s">
        <v>156</v>
      </c>
      <c r="AF12" s="112" t="s">
        <v>22</v>
      </c>
      <c r="AG12" s="112" t="s">
        <v>156</v>
      </c>
      <c r="AH12" s="112" t="s">
        <v>22</v>
      </c>
      <c r="AI12" s="112" t="s">
        <v>156</v>
      </c>
      <c r="AJ12" s="112" t="s">
        <v>22</v>
      </c>
      <c r="AK12" s="112" t="s">
        <v>156</v>
      </c>
      <c r="AL12" s="81" t="s">
        <v>22</v>
      </c>
      <c r="AM12" s="13" t="s">
        <v>156</v>
      </c>
      <c r="AN12" s="81" t="s">
        <v>22</v>
      </c>
      <c r="AO12" s="13" t="s">
        <v>156</v>
      </c>
      <c r="AP12" s="81" t="s">
        <v>22</v>
      </c>
      <c r="AQ12" s="13" t="s">
        <v>156</v>
      </c>
      <c r="AR12" s="183" t="s">
        <v>22</v>
      </c>
      <c r="AS12" s="183" t="s">
        <v>156</v>
      </c>
      <c r="AT12" s="130" t="s">
        <v>153</v>
      </c>
      <c r="AU12" s="132" t="s">
        <v>285</v>
      </c>
      <c r="AV12" s="135"/>
    </row>
    <row r="13" spans="1:48" ht="15" customHeight="1" x14ac:dyDescent="0.2">
      <c r="A13" s="90" t="s">
        <v>145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71" ca="1" si="0">IF(OR($C13="",$C13=0),"",VLOOKUP($C13,Ansätze,$D$11,FALSE))</f>
        <v>140</v>
      </c>
      <c r="E13" s="20">
        <f t="shared" ref="E13:E17" si="1">SUM(F13++H13+J13+L13+R13+T13+V13+AB13+AD13+AF13+AL13+AN13+AP13+N13+X13+AH13+AR13)</f>
        <v>0</v>
      </c>
      <c r="F13" s="73"/>
      <c r="G13" s="74">
        <f ca="1">IF(D13="",0,D13*F13)</f>
        <v>0</v>
      </c>
      <c r="H13" s="73"/>
      <c r="I13" s="74">
        <f t="shared" ref="I13:I84" ca="1" si="2">IF(D13="",0,D13*H13)</f>
        <v>0</v>
      </c>
      <c r="J13" s="73"/>
      <c r="K13" s="113">
        <f ca="1">IF($D13="",0,$D13*J13)</f>
        <v>0</v>
      </c>
      <c r="L13" s="73"/>
      <c r="M13" s="113">
        <f ca="1">IF($D13="",0,$D13*L13)</f>
        <v>0</v>
      </c>
      <c r="N13" s="73"/>
      <c r="O13" s="113">
        <f ca="1">IF($D13="",0,$D13*N13)</f>
        <v>0</v>
      </c>
      <c r="P13" s="73"/>
      <c r="Q13" s="113">
        <f ca="1">IF($D13="",0,$D13*P13)</f>
        <v>0</v>
      </c>
      <c r="R13" s="73"/>
      <c r="S13" s="74">
        <f ca="1">IF($D13="",0,$D13*R13)</f>
        <v>0</v>
      </c>
      <c r="T13" s="73"/>
      <c r="U13" s="113">
        <f t="shared" ref="U13:U82" ca="1" si="3">IF($D13="",0,$D13*T13)</f>
        <v>0</v>
      </c>
      <c r="V13" s="73"/>
      <c r="W13" s="113">
        <f t="shared" ref="W13:W84" ca="1" si="4">IF($D13="",0,$D13*V13)</f>
        <v>0</v>
      </c>
      <c r="X13" s="73"/>
      <c r="Y13" s="113">
        <f t="shared" ref="Y13:Y84" ca="1" si="5">IF($D13="",0,$D13*X13)</f>
        <v>0</v>
      </c>
      <c r="Z13" s="73"/>
      <c r="AA13" s="113">
        <f t="shared" ref="AA13:AA84" ca="1" si="6">IF($D13="",0,$D13*Z13)</f>
        <v>0</v>
      </c>
      <c r="AB13" s="101"/>
      <c r="AC13" s="74">
        <f t="shared" ref="AC13:AC82" ca="1" si="7">IF($D13="",0,$D13*AB13)</f>
        <v>0</v>
      </c>
      <c r="AD13" s="73"/>
      <c r="AE13" s="113">
        <f ca="1">IF($D13="",0,$D13*AD13)</f>
        <v>0</v>
      </c>
      <c r="AF13" s="73"/>
      <c r="AG13" s="113">
        <f ca="1">IF($D13="",0,$D13*AF13)</f>
        <v>0</v>
      </c>
      <c r="AH13" s="73"/>
      <c r="AI13" s="113">
        <f ca="1">IF($D13="",0,$D13*AH13)</f>
        <v>0</v>
      </c>
      <c r="AJ13" s="73"/>
      <c r="AK13" s="113">
        <f ca="1">IF($D13="",0,$D13*AJ13)</f>
        <v>0</v>
      </c>
      <c r="AL13" s="73"/>
      <c r="AM13" s="74">
        <f t="shared" ref="AM13:AM45" ca="1" si="8">IF(D13="",0,D13*AL13)</f>
        <v>0</v>
      </c>
      <c r="AN13" s="73"/>
      <c r="AO13" s="74">
        <f t="shared" ref="AO13:AO45" ca="1" si="9">IF(D13="",0,D13*AN13)</f>
        <v>0</v>
      </c>
      <c r="AP13" s="73"/>
      <c r="AQ13" s="74">
        <f t="shared" ref="AQ13:AQ84" ca="1" si="10">IF(D13="",0,D13*AP13)</f>
        <v>0</v>
      </c>
      <c r="AR13" s="73"/>
      <c r="AS13" s="74">
        <f ca="1">IF(D13="",0,D13*AR13)</f>
        <v>0</v>
      </c>
      <c r="AT13" s="82">
        <f t="shared" ref="AT13:AT84" ca="1" si="11">IF(D13="",0,D13*E13)</f>
        <v>0</v>
      </c>
      <c r="AU13" s="74"/>
      <c r="AV13" s="138">
        <f ca="1">SUM(AT13+AU13)</f>
        <v>0</v>
      </c>
    </row>
    <row r="14" spans="1:48" ht="15" customHeight="1" x14ac:dyDescent="0.2">
      <c r="A14" s="90" t="s">
        <v>162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si="1"/>
        <v>0</v>
      </c>
      <c r="F14" s="73"/>
      <c r="G14" s="74">
        <f ca="1">IF(D14="",0,D14*F14)</f>
        <v>0</v>
      </c>
      <c r="H14" s="73"/>
      <c r="I14" s="74">
        <f t="shared" ca="1" si="2"/>
        <v>0</v>
      </c>
      <c r="J14" s="73"/>
      <c r="K14" s="113">
        <f t="shared" ref="K14:K85" ca="1" si="12">IF($D14="",0,$D14*J14)</f>
        <v>0</v>
      </c>
      <c r="L14" s="73"/>
      <c r="M14" s="113">
        <f t="shared" ref="M14:M85" ca="1" si="13">IF($D14="",0,$D14*L14)</f>
        <v>0</v>
      </c>
      <c r="N14" s="73"/>
      <c r="O14" s="113">
        <f t="shared" ref="O14:O85" ca="1" si="14">IF($D14="",0,$D14*N14)</f>
        <v>0</v>
      </c>
      <c r="P14" s="73"/>
      <c r="Q14" s="113">
        <f t="shared" ref="Q14:Q85" ca="1" si="15">IF($D14="",0,$D14*P14)</f>
        <v>0</v>
      </c>
      <c r="R14" s="73"/>
      <c r="S14" s="74">
        <f t="shared" ref="S14:S85" ca="1" si="16">IF($D14="",0,$D14*R14)</f>
        <v>0</v>
      </c>
      <c r="T14" s="73"/>
      <c r="U14" s="113">
        <f t="shared" ca="1" si="3"/>
        <v>0</v>
      </c>
      <c r="V14" s="73"/>
      <c r="W14" s="113">
        <f t="shared" ca="1" si="4"/>
        <v>0</v>
      </c>
      <c r="X14" s="73"/>
      <c r="Y14" s="113">
        <f t="shared" ca="1" si="5"/>
        <v>0</v>
      </c>
      <c r="Z14" s="73"/>
      <c r="AA14" s="113">
        <f t="shared" ca="1" si="6"/>
        <v>0</v>
      </c>
      <c r="AB14" s="101"/>
      <c r="AC14" s="74">
        <f t="shared" ca="1" si="7"/>
        <v>0</v>
      </c>
      <c r="AD14" s="73"/>
      <c r="AE14" s="113">
        <f t="shared" ref="AE14:AE84" ca="1" si="17">IF($D14="",0,$D14*AD14)</f>
        <v>0</v>
      </c>
      <c r="AF14" s="73"/>
      <c r="AG14" s="113">
        <f t="shared" ref="AG14:AG84" ca="1" si="18">IF($D14="",0,$D14*AF14)</f>
        <v>0</v>
      </c>
      <c r="AH14" s="73"/>
      <c r="AI14" s="113">
        <f t="shared" ref="AI14:AI52" ca="1" si="19">IF($D14="",0,$D14*AH14)</f>
        <v>0</v>
      </c>
      <c r="AJ14" s="73"/>
      <c r="AK14" s="113">
        <f t="shared" ref="AK14:AK52" ca="1" si="20">IF($D14="",0,$D14*AJ14)</f>
        <v>0</v>
      </c>
      <c r="AL14" s="73"/>
      <c r="AM14" s="74">
        <f t="shared" ca="1" si="8"/>
        <v>0</v>
      </c>
      <c r="AN14" s="73"/>
      <c r="AO14" s="74">
        <f t="shared" ca="1" si="9"/>
        <v>0</v>
      </c>
      <c r="AP14" s="73"/>
      <c r="AQ14" s="74">
        <f t="shared" ca="1" si="10"/>
        <v>0</v>
      </c>
      <c r="AR14" s="73"/>
      <c r="AS14" s="74">
        <f t="shared" ref="AS14:AS85" ca="1" si="21">IF(D14="",0,D14*AR14)</f>
        <v>0</v>
      </c>
      <c r="AT14" s="82">
        <f t="shared" ca="1" si="11"/>
        <v>0</v>
      </c>
      <c r="AU14" s="74"/>
      <c r="AV14" s="139">
        <f t="shared" ref="AV14:AV85" ca="1" si="22">SUM(AT14+AU14)</f>
        <v>0</v>
      </c>
    </row>
    <row r="15" spans="1:48" ht="15" customHeight="1" x14ac:dyDescent="0.2">
      <c r="A15" s="90" t="s">
        <v>146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1"/>
        <v>0</v>
      </c>
      <c r="F15" s="73"/>
      <c r="G15" s="74">
        <f t="shared" ref="G15:G86" ca="1" si="23">IF(D15="",0,D15*F15)</f>
        <v>0</v>
      </c>
      <c r="H15" s="73"/>
      <c r="I15" s="74">
        <f t="shared" ca="1" si="2"/>
        <v>0</v>
      </c>
      <c r="J15" s="73"/>
      <c r="K15" s="113">
        <f t="shared" ca="1" si="12"/>
        <v>0</v>
      </c>
      <c r="L15" s="73"/>
      <c r="M15" s="113">
        <f t="shared" ca="1" si="13"/>
        <v>0</v>
      </c>
      <c r="N15" s="73"/>
      <c r="O15" s="113">
        <f t="shared" ca="1" si="14"/>
        <v>0</v>
      </c>
      <c r="P15" s="73"/>
      <c r="Q15" s="113">
        <f t="shared" ca="1" si="15"/>
        <v>0</v>
      </c>
      <c r="R15" s="73"/>
      <c r="S15" s="74">
        <f t="shared" ca="1" si="16"/>
        <v>0</v>
      </c>
      <c r="T15" s="73"/>
      <c r="U15" s="113">
        <f t="shared" ca="1" si="3"/>
        <v>0</v>
      </c>
      <c r="V15" s="73"/>
      <c r="W15" s="113">
        <f t="shared" ca="1" si="4"/>
        <v>0</v>
      </c>
      <c r="X15" s="73"/>
      <c r="Y15" s="113">
        <f t="shared" ca="1" si="5"/>
        <v>0</v>
      </c>
      <c r="Z15" s="73"/>
      <c r="AA15" s="113">
        <f t="shared" ca="1" si="6"/>
        <v>0</v>
      </c>
      <c r="AB15" s="101"/>
      <c r="AC15" s="74">
        <f t="shared" ca="1" si="7"/>
        <v>0</v>
      </c>
      <c r="AD15" s="73"/>
      <c r="AE15" s="113">
        <f t="shared" ca="1" si="17"/>
        <v>0</v>
      </c>
      <c r="AF15" s="73"/>
      <c r="AG15" s="113">
        <f t="shared" ca="1" si="18"/>
        <v>0</v>
      </c>
      <c r="AH15" s="73"/>
      <c r="AI15" s="113">
        <f t="shared" ca="1" si="19"/>
        <v>0</v>
      </c>
      <c r="AJ15" s="73"/>
      <c r="AK15" s="113">
        <f t="shared" ca="1" si="20"/>
        <v>0</v>
      </c>
      <c r="AL15" s="73"/>
      <c r="AM15" s="74">
        <f t="shared" ca="1" si="8"/>
        <v>0</v>
      </c>
      <c r="AN15" s="73"/>
      <c r="AO15" s="74">
        <f t="shared" ca="1" si="9"/>
        <v>0</v>
      </c>
      <c r="AP15" s="73"/>
      <c r="AQ15" s="74">
        <f t="shared" ca="1" si="10"/>
        <v>0</v>
      </c>
      <c r="AR15" s="73"/>
      <c r="AS15" s="74">
        <f t="shared" ca="1" si="21"/>
        <v>0</v>
      </c>
      <c r="AT15" s="82">
        <f t="shared" ca="1" si="11"/>
        <v>0</v>
      </c>
      <c r="AU15" s="74"/>
      <c r="AV15" s="139">
        <f t="shared" ca="1" si="22"/>
        <v>0</v>
      </c>
    </row>
    <row r="16" spans="1:48" ht="15" customHeight="1" x14ac:dyDescent="0.2">
      <c r="A16" s="90" t="s">
        <v>149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1"/>
        <v>0</v>
      </c>
      <c r="F16" s="73"/>
      <c r="G16" s="74">
        <f t="shared" ca="1" si="23"/>
        <v>0</v>
      </c>
      <c r="H16" s="73"/>
      <c r="I16" s="74">
        <f t="shared" ca="1" si="2"/>
        <v>0</v>
      </c>
      <c r="J16" s="73"/>
      <c r="K16" s="113">
        <f t="shared" ca="1" si="12"/>
        <v>0</v>
      </c>
      <c r="L16" s="73"/>
      <c r="M16" s="113">
        <f t="shared" ca="1" si="13"/>
        <v>0</v>
      </c>
      <c r="N16" s="73"/>
      <c r="O16" s="113">
        <f t="shared" ca="1" si="14"/>
        <v>0</v>
      </c>
      <c r="P16" s="73"/>
      <c r="Q16" s="113">
        <f t="shared" ca="1" si="15"/>
        <v>0</v>
      </c>
      <c r="R16" s="73"/>
      <c r="S16" s="74">
        <f t="shared" ca="1" si="16"/>
        <v>0</v>
      </c>
      <c r="T16" s="73"/>
      <c r="U16" s="113">
        <f t="shared" ca="1" si="3"/>
        <v>0</v>
      </c>
      <c r="V16" s="73"/>
      <c r="W16" s="113">
        <f t="shared" ca="1" si="4"/>
        <v>0</v>
      </c>
      <c r="X16" s="73"/>
      <c r="Y16" s="113">
        <f t="shared" ca="1" si="5"/>
        <v>0</v>
      </c>
      <c r="Z16" s="73"/>
      <c r="AA16" s="113">
        <f t="shared" ca="1" si="6"/>
        <v>0</v>
      </c>
      <c r="AB16" s="101"/>
      <c r="AC16" s="74">
        <f t="shared" ca="1" si="7"/>
        <v>0</v>
      </c>
      <c r="AD16" s="73"/>
      <c r="AE16" s="113">
        <f t="shared" ca="1" si="17"/>
        <v>0</v>
      </c>
      <c r="AF16" s="101"/>
      <c r="AG16" s="113">
        <f t="shared" ca="1" si="18"/>
        <v>0</v>
      </c>
      <c r="AH16" s="101"/>
      <c r="AI16" s="113">
        <f t="shared" ca="1" si="19"/>
        <v>0</v>
      </c>
      <c r="AJ16" s="101"/>
      <c r="AK16" s="113">
        <f t="shared" ca="1" si="20"/>
        <v>0</v>
      </c>
      <c r="AL16" s="73"/>
      <c r="AM16" s="74">
        <f t="shared" ca="1" si="8"/>
        <v>0</v>
      </c>
      <c r="AN16" s="73"/>
      <c r="AO16" s="74">
        <f t="shared" ca="1" si="9"/>
        <v>0</v>
      </c>
      <c r="AP16" s="73"/>
      <c r="AQ16" s="74">
        <f t="shared" ca="1" si="10"/>
        <v>0</v>
      </c>
      <c r="AR16" s="73"/>
      <c r="AS16" s="74">
        <f t="shared" ca="1" si="21"/>
        <v>0</v>
      </c>
      <c r="AT16" s="82">
        <f t="shared" ca="1" si="11"/>
        <v>0</v>
      </c>
      <c r="AU16" s="74"/>
      <c r="AV16" s="139">
        <f t="shared" ca="1" si="22"/>
        <v>0</v>
      </c>
    </row>
    <row r="17" spans="1:48" ht="15" customHeight="1" x14ac:dyDescent="0.2">
      <c r="A17" s="90" t="s">
        <v>236</v>
      </c>
      <c r="B17" t="s">
        <v>65</v>
      </c>
      <c r="C17" s="4" t="s">
        <v>4</v>
      </c>
      <c r="D17" s="19">
        <f t="shared" si="0"/>
        <v>140</v>
      </c>
      <c r="E17" s="20">
        <f t="shared" si="1"/>
        <v>0</v>
      </c>
      <c r="F17" s="73"/>
      <c r="G17" s="74">
        <f t="shared" si="23"/>
        <v>0</v>
      </c>
      <c r="H17" s="73"/>
      <c r="I17" s="74">
        <f t="shared" si="2"/>
        <v>0</v>
      </c>
      <c r="J17" s="73"/>
      <c r="K17" s="113">
        <f t="shared" si="12"/>
        <v>0</v>
      </c>
      <c r="L17" s="73"/>
      <c r="M17" s="113">
        <f t="shared" si="13"/>
        <v>0</v>
      </c>
      <c r="N17" s="73"/>
      <c r="O17" s="113">
        <f t="shared" si="14"/>
        <v>0</v>
      </c>
      <c r="P17" s="73"/>
      <c r="Q17" s="113">
        <f t="shared" si="15"/>
        <v>0</v>
      </c>
      <c r="R17" s="73"/>
      <c r="S17" s="74">
        <f t="shared" si="16"/>
        <v>0</v>
      </c>
      <c r="T17" s="73"/>
      <c r="U17" s="113">
        <f t="shared" si="3"/>
        <v>0</v>
      </c>
      <c r="V17" s="73"/>
      <c r="W17" s="113">
        <f t="shared" si="4"/>
        <v>0</v>
      </c>
      <c r="X17" s="73"/>
      <c r="Y17" s="113">
        <f t="shared" si="5"/>
        <v>0</v>
      </c>
      <c r="Z17" s="73"/>
      <c r="AA17" s="113">
        <f t="shared" si="6"/>
        <v>0</v>
      </c>
      <c r="AB17" s="101"/>
      <c r="AC17" s="74">
        <f t="shared" si="7"/>
        <v>0</v>
      </c>
      <c r="AD17" s="73"/>
      <c r="AE17" s="113">
        <f t="shared" si="17"/>
        <v>0</v>
      </c>
      <c r="AF17" s="101"/>
      <c r="AG17" s="113">
        <f t="shared" si="18"/>
        <v>0</v>
      </c>
      <c r="AH17" s="101"/>
      <c r="AI17" s="113">
        <f t="shared" si="19"/>
        <v>0</v>
      </c>
      <c r="AJ17" s="101"/>
      <c r="AK17" s="113">
        <f t="shared" si="20"/>
        <v>0</v>
      </c>
      <c r="AL17" s="73"/>
      <c r="AM17" s="74">
        <f t="shared" si="8"/>
        <v>0</v>
      </c>
      <c r="AN17" s="73"/>
      <c r="AO17" s="74">
        <f t="shared" si="9"/>
        <v>0</v>
      </c>
      <c r="AP17" s="73"/>
      <c r="AQ17" s="74">
        <f t="shared" si="10"/>
        <v>0</v>
      </c>
      <c r="AR17" s="73"/>
      <c r="AS17" s="74">
        <f t="shared" si="21"/>
        <v>0</v>
      </c>
      <c r="AT17" s="82">
        <f t="shared" si="11"/>
        <v>0</v>
      </c>
      <c r="AU17" s="74"/>
      <c r="AV17" s="139">
        <f t="shared" si="22"/>
        <v>0</v>
      </c>
    </row>
    <row r="18" spans="1:48" ht="15" customHeight="1" x14ac:dyDescent="0.2">
      <c r="A18" s="90" t="s">
        <v>151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>SUM(F18++H18+J18+L18+R18+T18+V18+AB18+AD18+AF18+AL18+AN18+AP18+N18+X18+AH18+AR18)</f>
        <v>5</v>
      </c>
      <c r="F18" s="101">
        <v>5</v>
      </c>
      <c r="G18" s="74">
        <f t="shared" ca="1" si="23"/>
        <v>700</v>
      </c>
      <c r="H18" s="73"/>
      <c r="I18" s="74">
        <f t="shared" ca="1" si="2"/>
        <v>0</v>
      </c>
      <c r="J18" s="73"/>
      <c r="K18" s="113">
        <f t="shared" ca="1" si="12"/>
        <v>0</v>
      </c>
      <c r="L18" s="73"/>
      <c r="M18" s="113">
        <f t="shared" ca="1" si="13"/>
        <v>0</v>
      </c>
      <c r="N18" s="73"/>
      <c r="O18" s="113">
        <f t="shared" ca="1" si="14"/>
        <v>0</v>
      </c>
      <c r="P18" s="73"/>
      <c r="Q18" s="113">
        <f t="shared" ca="1" si="15"/>
        <v>0</v>
      </c>
      <c r="R18" s="73"/>
      <c r="S18" s="74">
        <f t="shared" ca="1" si="16"/>
        <v>0</v>
      </c>
      <c r="T18" s="73"/>
      <c r="U18" s="113">
        <f t="shared" ca="1" si="3"/>
        <v>0</v>
      </c>
      <c r="V18" s="73"/>
      <c r="W18" s="113">
        <f t="shared" ca="1" si="4"/>
        <v>0</v>
      </c>
      <c r="X18" s="73"/>
      <c r="Y18" s="113">
        <f t="shared" ca="1" si="5"/>
        <v>0</v>
      </c>
      <c r="Z18" s="73"/>
      <c r="AA18" s="113">
        <f t="shared" ca="1" si="6"/>
        <v>0</v>
      </c>
      <c r="AB18" s="101"/>
      <c r="AC18" s="74">
        <f t="shared" ca="1" si="7"/>
        <v>0</v>
      </c>
      <c r="AD18" s="73"/>
      <c r="AE18" s="113">
        <f t="shared" ca="1" si="17"/>
        <v>0</v>
      </c>
      <c r="AF18" s="101"/>
      <c r="AG18" s="113">
        <f t="shared" ca="1" si="18"/>
        <v>0</v>
      </c>
      <c r="AH18" s="101"/>
      <c r="AI18" s="113">
        <f t="shared" ca="1" si="19"/>
        <v>0</v>
      </c>
      <c r="AJ18" s="101"/>
      <c r="AK18" s="113">
        <f t="shared" ca="1" si="20"/>
        <v>0</v>
      </c>
      <c r="AL18" s="73"/>
      <c r="AM18" s="74">
        <f t="shared" ca="1" si="8"/>
        <v>0</v>
      </c>
      <c r="AN18" s="73"/>
      <c r="AO18" s="74">
        <f t="shared" ca="1" si="9"/>
        <v>0</v>
      </c>
      <c r="AP18" s="73"/>
      <c r="AQ18" s="74">
        <f t="shared" ca="1" si="10"/>
        <v>0</v>
      </c>
      <c r="AR18" s="73"/>
      <c r="AS18" s="74">
        <f t="shared" ca="1" si="21"/>
        <v>0</v>
      </c>
      <c r="AT18" s="82">
        <f t="shared" ca="1" si="11"/>
        <v>700</v>
      </c>
      <c r="AU18" s="74"/>
      <c r="AV18" s="139">
        <f t="shared" ca="1" si="22"/>
        <v>700</v>
      </c>
    </row>
    <row r="19" spans="1:48" ht="15" customHeight="1" x14ac:dyDescent="0.2">
      <c r="A19" s="90" t="s">
        <v>369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ref="E19:E83" si="24">SUM(F19++H19+J19+L19+R19+T19+V19+AB19+AD19+AF19+AL19+AN19+AP19+N19+X19+AH19+AR19)</f>
        <v>1.5</v>
      </c>
      <c r="F19" s="73"/>
      <c r="G19" s="74">
        <f t="shared" ca="1" si="23"/>
        <v>0</v>
      </c>
      <c r="H19" s="73"/>
      <c r="I19" s="74">
        <f t="shared" ca="1" si="2"/>
        <v>0</v>
      </c>
      <c r="J19" s="73"/>
      <c r="K19" s="113">
        <f t="shared" ca="1" si="12"/>
        <v>0</v>
      </c>
      <c r="L19" s="73"/>
      <c r="M19" s="113">
        <f t="shared" ca="1" si="13"/>
        <v>0</v>
      </c>
      <c r="N19" s="73"/>
      <c r="O19" s="113">
        <f t="shared" ca="1" si="14"/>
        <v>0</v>
      </c>
      <c r="P19" s="73"/>
      <c r="Q19" s="113">
        <f t="shared" ca="1" si="15"/>
        <v>0</v>
      </c>
      <c r="R19" s="73"/>
      <c r="S19" s="74">
        <f t="shared" ca="1" si="16"/>
        <v>0</v>
      </c>
      <c r="T19" s="73"/>
      <c r="U19" s="113">
        <f t="shared" ca="1" si="3"/>
        <v>0</v>
      </c>
      <c r="V19" s="73"/>
      <c r="W19" s="113">
        <f t="shared" ca="1" si="4"/>
        <v>0</v>
      </c>
      <c r="X19" s="73">
        <v>1.5</v>
      </c>
      <c r="Y19" s="113">
        <f t="shared" ca="1" si="5"/>
        <v>150</v>
      </c>
      <c r="Z19" s="73"/>
      <c r="AA19" s="113">
        <f t="shared" ca="1" si="6"/>
        <v>0</v>
      </c>
      <c r="AB19" s="101"/>
      <c r="AC19" s="74">
        <f t="shared" ca="1" si="7"/>
        <v>0</v>
      </c>
      <c r="AD19" s="73"/>
      <c r="AE19" s="113">
        <f t="shared" ca="1" si="17"/>
        <v>0</v>
      </c>
      <c r="AF19" s="101"/>
      <c r="AG19" s="113">
        <f t="shared" ca="1" si="18"/>
        <v>0</v>
      </c>
      <c r="AH19" s="101"/>
      <c r="AI19" s="113">
        <f t="shared" ca="1" si="19"/>
        <v>0</v>
      </c>
      <c r="AJ19" s="101"/>
      <c r="AK19" s="113">
        <f t="shared" ca="1" si="20"/>
        <v>0</v>
      </c>
      <c r="AL19" s="73"/>
      <c r="AM19" s="74">
        <f t="shared" ca="1" si="8"/>
        <v>0</v>
      </c>
      <c r="AN19" s="73"/>
      <c r="AO19" s="74">
        <f t="shared" ca="1" si="9"/>
        <v>0</v>
      </c>
      <c r="AP19" s="73"/>
      <c r="AQ19" s="74">
        <f t="shared" ca="1" si="10"/>
        <v>0</v>
      </c>
      <c r="AR19" s="73"/>
      <c r="AS19" s="74">
        <f t="shared" ca="1" si="21"/>
        <v>0</v>
      </c>
      <c r="AT19" s="82">
        <f t="shared" ca="1" si="11"/>
        <v>150</v>
      </c>
      <c r="AU19" s="74"/>
      <c r="AV19" s="139">
        <f t="shared" ca="1" si="22"/>
        <v>150</v>
      </c>
    </row>
    <row r="20" spans="1:48" ht="15" customHeight="1" x14ac:dyDescent="0.2">
      <c r="A20" s="90" t="s">
        <v>164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24"/>
        <v>0</v>
      </c>
      <c r="F20" s="73"/>
      <c r="G20" s="74">
        <f t="shared" ca="1" si="23"/>
        <v>0</v>
      </c>
      <c r="H20" s="73"/>
      <c r="I20" s="74">
        <f t="shared" ca="1" si="2"/>
        <v>0</v>
      </c>
      <c r="J20" s="73"/>
      <c r="K20" s="113">
        <f t="shared" ca="1" si="12"/>
        <v>0</v>
      </c>
      <c r="L20" s="73"/>
      <c r="M20" s="113">
        <f t="shared" ca="1" si="13"/>
        <v>0</v>
      </c>
      <c r="N20" s="73"/>
      <c r="O20" s="113">
        <f t="shared" ca="1" si="14"/>
        <v>0</v>
      </c>
      <c r="P20" s="73"/>
      <c r="Q20" s="113">
        <f t="shared" ca="1" si="15"/>
        <v>0</v>
      </c>
      <c r="R20" s="73"/>
      <c r="S20" s="74">
        <f t="shared" ca="1" si="16"/>
        <v>0</v>
      </c>
      <c r="T20" s="73"/>
      <c r="U20" s="113">
        <f t="shared" ca="1" si="3"/>
        <v>0</v>
      </c>
      <c r="V20" s="73"/>
      <c r="W20" s="113">
        <f t="shared" ca="1" si="4"/>
        <v>0</v>
      </c>
      <c r="X20" s="73"/>
      <c r="Y20" s="113">
        <f t="shared" ca="1" si="5"/>
        <v>0</v>
      </c>
      <c r="Z20" s="73"/>
      <c r="AA20" s="113">
        <f t="shared" ca="1" si="6"/>
        <v>0</v>
      </c>
      <c r="AB20" s="101"/>
      <c r="AC20" s="74">
        <f t="shared" ca="1" si="7"/>
        <v>0</v>
      </c>
      <c r="AD20" s="73"/>
      <c r="AE20" s="113">
        <f t="shared" ca="1" si="17"/>
        <v>0</v>
      </c>
      <c r="AF20" s="101"/>
      <c r="AG20" s="113">
        <f t="shared" ca="1" si="18"/>
        <v>0</v>
      </c>
      <c r="AH20" s="101"/>
      <c r="AI20" s="113">
        <f t="shared" ca="1" si="19"/>
        <v>0</v>
      </c>
      <c r="AJ20" s="101"/>
      <c r="AK20" s="113">
        <f t="shared" ca="1" si="20"/>
        <v>0</v>
      </c>
      <c r="AL20" s="73"/>
      <c r="AM20" s="74">
        <f t="shared" ca="1" si="8"/>
        <v>0</v>
      </c>
      <c r="AN20" s="73"/>
      <c r="AO20" s="74">
        <f t="shared" ca="1" si="9"/>
        <v>0</v>
      </c>
      <c r="AP20" s="73"/>
      <c r="AQ20" s="74">
        <f t="shared" ca="1" si="10"/>
        <v>0</v>
      </c>
      <c r="AR20" s="73"/>
      <c r="AS20" s="74">
        <f t="shared" ca="1" si="21"/>
        <v>0</v>
      </c>
      <c r="AT20" s="82">
        <f t="shared" ca="1" si="11"/>
        <v>0</v>
      </c>
      <c r="AU20" s="74"/>
      <c r="AV20" s="139">
        <f t="shared" ca="1" si="22"/>
        <v>0</v>
      </c>
    </row>
    <row r="21" spans="1:48" ht="15" customHeight="1" x14ac:dyDescent="0.2">
      <c r="A21" s="90" t="s">
        <v>168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24"/>
        <v>0</v>
      </c>
      <c r="F21" s="73"/>
      <c r="G21" s="74">
        <f t="shared" ca="1" si="23"/>
        <v>0</v>
      </c>
      <c r="H21" s="73"/>
      <c r="I21" s="74">
        <f t="shared" ca="1" si="2"/>
        <v>0</v>
      </c>
      <c r="J21" s="73"/>
      <c r="K21" s="113">
        <f t="shared" ca="1" si="12"/>
        <v>0</v>
      </c>
      <c r="L21" s="73"/>
      <c r="M21" s="113">
        <f t="shared" ca="1" si="13"/>
        <v>0</v>
      </c>
      <c r="N21" s="73"/>
      <c r="O21" s="113">
        <f t="shared" ca="1" si="14"/>
        <v>0</v>
      </c>
      <c r="P21" s="73"/>
      <c r="Q21" s="113">
        <f t="shared" ca="1" si="15"/>
        <v>0</v>
      </c>
      <c r="R21" s="73"/>
      <c r="S21" s="74">
        <f t="shared" ca="1" si="16"/>
        <v>0</v>
      </c>
      <c r="T21" s="73"/>
      <c r="U21" s="113">
        <f t="shared" ca="1" si="3"/>
        <v>0</v>
      </c>
      <c r="V21" s="73"/>
      <c r="W21" s="113">
        <f t="shared" ca="1" si="4"/>
        <v>0</v>
      </c>
      <c r="X21" s="73"/>
      <c r="Y21" s="113">
        <f t="shared" ca="1" si="5"/>
        <v>0</v>
      </c>
      <c r="Z21" s="73"/>
      <c r="AA21" s="113">
        <f t="shared" ca="1" si="6"/>
        <v>0</v>
      </c>
      <c r="AB21" s="101"/>
      <c r="AC21" s="74">
        <f t="shared" ca="1" si="7"/>
        <v>0</v>
      </c>
      <c r="AD21" s="73"/>
      <c r="AE21" s="113">
        <f t="shared" ca="1" si="17"/>
        <v>0</v>
      </c>
      <c r="AF21" s="101"/>
      <c r="AG21" s="113">
        <f t="shared" ca="1" si="18"/>
        <v>0</v>
      </c>
      <c r="AH21" s="101"/>
      <c r="AI21" s="113">
        <f t="shared" ca="1" si="19"/>
        <v>0</v>
      </c>
      <c r="AJ21" s="101"/>
      <c r="AK21" s="113">
        <f t="shared" ca="1" si="20"/>
        <v>0</v>
      </c>
      <c r="AL21" s="73"/>
      <c r="AM21" s="74">
        <f t="shared" ca="1" si="8"/>
        <v>0</v>
      </c>
      <c r="AN21" s="73"/>
      <c r="AO21" s="74">
        <f t="shared" ca="1" si="9"/>
        <v>0</v>
      </c>
      <c r="AP21" s="73"/>
      <c r="AQ21" s="74">
        <f t="shared" ca="1" si="10"/>
        <v>0</v>
      </c>
      <c r="AR21" s="73"/>
      <c r="AS21" s="74">
        <f t="shared" ca="1" si="21"/>
        <v>0</v>
      </c>
      <c r="AT21" s="82">
        <f t="shared" ca="1" si="11"/>
        <v>0</v>
      </c>
      <c r="AU21" s="74"/>
      <c r="AV21" s="139">
        <f t="shared" ca="1" si="22"/>
        <v>0</v>
      </c>
    </row>
    <row r="22" spans="1:48" ht="15" customHeight="1" x14ac:dyDescent="0.2">
      <c r="A22" s="90" t="s">
        <v>169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24"/>
        <v>0</v>
      </c>
      <c r="F22" s="73"/>
      <c r="G22" s="74">
        <f t="shared" ca="1" si="23"/>
        <v>0</v>
      </c>
      <c r="H22" s="73"/>
      <c r="I22" s="74">
        <f t="shared" ca="1" si="2"/>
        <v>0</v>
      </c>
      <c r="J22" s="73"/>
      <c r="K22" s="113">
        <f t="shared" ca="1" si="12"/>
        <v>0</v>
      </c>
      <c r="L22" s="73"/>
      <c r="M22" s="113">
        <f t="shared" ca="1" si="13"/>
        <v>0</v>
      </c>
      <c r="N22" s="73"/>
      <c r="O22" s="113">
        <f t="shared" ca="1" si="14"/>
        <v>0</v>
      </c>
      <c r="P22" s="73"/>
      <c r="Q22" s="113">
        <f t="shared" ca="1" si="15"/>
        <v>0</v>
      </c>
      <c r="R22" s="73"/>
      <c r="S22" s="74">
        <f t="shared" ca="1" si="16"/>
        <v>0</v>
      </c>
      <c r="T22" s="73"/>
      <c r="U22" s="113">
        <f t="shared" ca="1" si="3"/>
        <v>0</v>
      </c>
      <c r="V22" s="73"/>
      <c r="W22" s="113">
        <f t="shared" ca="1" si="4"/>
        <v>0</v>
      </c>
      <c r="X22" s="73"/>
      <c r="Y22" s="113">
        <f t="shared" ca="1" si="5"/>
        <v>0</v>
      </c>
      <c r="Z22" s="73"/>
      <c r="AA22" s="113">
        <f t="shared" ca="1" si="6"/>
        <v>0</v>
      </c>
      <c r="AB22" s="101"/>
      <c r="AC22" s="74">
        <f t="shared" ca="1" si="7"/>
        <v>0</v>
      </c>
      <c r="AD22" s="73"/>
      <c r="AE22" s="113">
        <f t="shared" ca="1" si="17"/>
        <v>0</v>
      </c>
      <c r="AF22" s="101"/>
      <c r="AG22" s="113">
        <f t="shared" ca="1" si="18"/>
        <v>0</v>
      </c>
      <c r="AH22" s="101"/>
      <c r="AI22" s="113">
        <f t="shared" ca="1" si="19"/>
        <v>0</v>
      </c>
      <c r="AJ22" s="101"/>
      <c r="AK22" s="113">
        <f t="shared" ca="1" si="20"/>
        <v>0</v>
      </c>
      <c r="AL22" s="73"/>
      <c r="AM22" s="74">
        <f t="shared" ca="1" si="8"/>
        <v>0</v>
      </c>
      <c r="AN22" s="73"/>
      <c r="AO22" s="74">
        <f t="shared" ca="1" si="9"/>
        <v>0</v>
      </c>
      <c r="AP22" s="73"/>
      <c r="AQ22" s="74">
        <f t="shared" ca="1" si="10"/>
        <v>0</v>
      </c>
      <c r="AR22" s="73"/>
      <c r="AS22" s="74">
        <f t="shared" ca="1" si="21"/>
        <v>0</v>
      </c>
      <c r="AT22" s="82">
        <f t="shared" ca="1" si="11"/>
        <v>0</v>
      </c>
      <c r="AU22" s="74"/>
      <c r="AV22" s="139">
        <f t="shared" ca="1" si="22"/>
        <v>0</v>
      </c>
    </row>
    <row r="23" spans="1:48" ht="15" customHeight="1" x14ac:dyDescent="0.2">
      <c r="A23" s="90" t="s">
        <v>170</v>
      </c>
      <c r="B23" t="str">
        <f>IF($A23="","",INDEX('MA-Liste'!$D:$D,MATCH($A23,'MA-Liste'!$M:$M,FALSE)))</f>
        <v>AeBo</v>
      </c>
      <c r="C23" s="4" t="str">
        <f ca="1">IF($A23="","",INDEX(INDIRECT("'MA-Liste'!"&amp;$C$11),MATCH($A23,'MA-Liste'!$M:$M,FALSE)))</f>
        <v>D</v>
      </c>
      <c r="D23" s="19">
        <f t="shared" ca="1" si="0"/>
        <v>100</v>
      </c>
      <c r="E23" s="20">
        <f t="shared" si="24"/>
        <v>0</v>
      </c>
      <c r="F23" s="73"/>
      <c r="G23" s="74">
        <f t="shared" ca="1" si="23"/>
        <v>0</v>
      </c>
      <c r="H23" s="73"/>
      <c r="I23" s="74">
        <f t="shared" ca="1" si="2"/>
        <v>0</v>
      </c>
      <c r="J23" s="73"/>
      <c r="K23" s="113">
        <f t="shared" ca="1" si="12"/>
        <v>0</v>
      </c>
      <c r="L23" s="73"/>
      <c r="M23" s="113">
        <f t="shared" ca="1" si="13"/>
        <v>0</v>
      </c>
      <c r="N23" s="73"/>
      <c r="O23" s="113">
        <f t="shared" ca="1" si="14"/>
        <v>0</v>
      </c>
      <c r="P23" s="73"/>
      <c r="Q23" s="113">
        <f t="shared" ca="1" si="15"/>
        <v>0</v>
      </c>
      <c r="R23" s="73"/>
      <c r="S23" s="74">
        <f t="shared" ca="1" si="16"/>
        <v>0</v>
      </c>
      <c r="T23" s="73"/>
      <c r="U23" s="113">
        <f t="shared" ca="1" si="3"/>
        <v>0</v>
      </c>
      <c r="V23" s="73"/>
      <c r="W23" s="113">
        <f t="shared" ca="1" si="4"/>
        <v>0</v>
      </c>
      <c r="X23" s="73"/>
      <c r="Y23" s="113">
        <f t="shared" ca="1" si="5"/>
        <v>0</v>
      </c>
      <c r="Z23" s="73"/>
      <c r="AA23" s="113">
        <f t="shared" ca="1" si="6"/>
        <v>0</v>
      </c>
      <c r="AB23" s="101"/>
      <c r="AC23" s="74">
        <f t="shared" ca="1" si="7"/>
        <v>0</v>
      </c>
      <c r="AD23" s="73"/>
      <c r="AE23" s="113">
        <f t="shared" ca="1" si="17"/>
        <v>0</v>
      </c>
      <c r="AF23" s="101"/>
      <c r="AG23" s="113">
        <f t="shared" ca="1" si="18"/>
        <v>0</v>
      </c>
      <c r="AH23" s="101"/>
      <c r="AI23" s="113">
        <f t="shared" ca="1" si="19"/>
        <v>0</v>
      </c>
      <c r="AJ23" s="101"/>
      <c r="AK23" s="113">
        <f t="shared" ca="1" si="20"/>
        <v>0</v>
      </c>
      <c r="AL23" s="73"/>
      <c r="AM23" s="74">
        <f t="shared" ca="1" si="8"/>
        <v>0</v>
      </c>
      <c r="AN23" s="73"/>
      <c r="AO23" s="74">
        <f t="shared" ca="1" si="9"/>
        <v>0</v>
      </c>
      <c r="AP23" s="73"/>
      <c r="AQ23" s="74">
        <f t="shared" ca="1" si="10"/>
        <v>0</v>
      </c>
      <c r="AR23" s="73"/>
      <c r="AS23" s="74">
        <f t="shared" ca="1" si="21"/>
        <v>0</v>
      </c>
      <c r="AT23" s="82">
        <f t="shared" ca="1" si="11"/>
        <v>0</v>
      </c>
      <c r="AU23" s="74"/>
      <c r="AV23" s="139">
        <f t="shared" ca="1" si="22"/>
        <v>0</v>
      </c>
    </row>
    <row r="24" spans="1:48" ht="15" customHeight="1" x14ac:dyDescent="0.2">
      <c r="A24" s="90" t="s">
        <v>171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F</v>
      </c>
      <c r="D24" s="19">
        <f t="shared" ca="1" si="0"/>
        <v>60</v>
      </c>
      <c r="E24" s="20">
        <f t="shared" si="24"/>
        <v>0</v>
      </c>
      <c r="F24" s="73"/>
      <c r="G24" s="74">
        <f t="shared" ca="1" si="23"/>
        <v>0</v>
      </c>
      <c r="H24" s="73"/>
      <c r="I24" s="74">
        <f t="shared" ca="1" si="2"/>
        <v>0</v>
      </c>
      <c r="J24" s="73"/>
      <c r="K24" s="113">
        <f t="shared" ca="1" si="12"/>
        <v>0</v>
      </c>
      <c r="L24" s="73"/>
      <c r="M24" s="113">
        <f t="shared" ca="1" si="13"/>
        <v>0</v>
      </c>
      <c r="N24" s="73"/>
      <c r="O24" s="113">
        <f t="shared" ca="1" si="14"/>
        <v>0</v>
      </c>
      <c r="P24" s="73"/>
      <c r="Q24" s="113">
        <f t="shared" ca="1" si="15"/>
        <v>0</v>
      </c>
      <c r="R24" s="73"/>
      <c r="S24" s="74">
        <f t="shared" ca="1" si="16"/>
        <v>0</v>
      </c>
      <c r="T24" s="73"/>
      <c r="U24" s="113">
        <f t="shared" ca="1" si="3"/>
        <v>0</v>
      </c>
      <c r="V24" s="73"/>
      <c r="W24" s="113">
        <f t="shared" ca="1" si="4"/>
        <v>0</v>
      </c>
      <c r="X24" s="73"/>
      <c r="Y24" s="113">
        <f t="shared" ca="1" si="5"/>
        <v>0</v>
      </c>
      <c r="Z24" s="73"/>
      <c r="AA24" s="113">
        <f t="shared" ca="1" si="6"/>
        <v>0</v>
      </c>
      <c r="AB24" s="101"/>
      <c r="AC24" s="74">
        <f t="shared" ca="1" si="7"/>
        <v>0</v>
      </c>
      <c r="AD24" s="73"/>
      <c r="AE24" s="113">
        <f t="shared" ca="1" si="17"/>
        <v>0</v>
      </c>
      <c r="AF24" s="101"/>
      <c r="AG24" s="113">
        <f t="shared" ca="1" si="18"/>
        <v>0</v>
      </c>
      <c r="AH24" s="101"/>
      <c r="AI24" s="113">
        <f t="shared" ca="1" si="19"/>
        <v>0</v>
      </c>
      <c r="AJ24" s="101"/>
      <c r="AK24" s="113">
        <f t="shared" ca="1" si="20"/>
        <v>0</v>
      </c>
      <c r="AL24" s="73"/>
      <c r="AM24" s="74">
        <f t="shared" ca="1" si="8"/>
        <v>0</v>
      </c>
      <c r="AN24" s="73"/>
      <c r="AO24" s="74">
        <f t="shared" ca="1" si="9"/>
        <v>0</v>
      </c>
      <c r="AP24" s="73"/>
      <c r="AQ24" s="74">
        <f t="shared" ca="1" si="10"/>
        <v>0</v>
      </c>
      <c r="AR24" s="73"/>
      <c r="AS24" s="74">
        <f t="shared" ca="1" si="21"/>
        <v>0</v>
      </c>
      <c r="AT24" s="82">
        <f t="shared" ca="1" si="11"/>
        <v>0</v>
      </c>
      <c r="AU24" s="74"/>
      <c r="AV24" s="139">
        <f t="shared" ca="1" si="22"/>
        <v>0</v>
      </c>
    </row>
    <row r="25" spans="1:48" ht="15" customHeight="1" x14ac:dyDescent="0.2">
      <c r="A25" s="90" t="s">
        <v>150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B</v>
      </c>
      <c r="D25" s="19">
        <f t="shared" ca="1" si="0"/>
        <v>140</v>
      </c>
      <c r="E25" s="20">
        <f t="shared" si="24"/>
        <v>0</v>
      </c>
      <c r="F25" s="73"/>
      <c r="G25" s="74">
        <f t="shared" ca="1" si="23"/>
        <v>0</v>
      </c>
      <c r="H25" s="73"/>
      <c r="I25" s="74">
        <f t="shared" ca="1" si="2"/>
        <v>0</v>
      </c>
      <c r="J25" s="73"/>
      <c r="K25" s="113">
        <f t="shared" ca="1" si="12"/>
        <v>0</v>
      </c>
      <c r="L25" s="73"/>
      <c r="M25" s="113">
        <f t="shared" ca="1" si="13"/>
        <v>0</v>
      </c>
      <c r="N25" s="73"/>
      <c r="O25" s="113">
        <f t="shared" ca="1" si="14"/>
        <v>0</v>
      </c>
      <c r="P25" s="73"/>
      <c r="Q25" s="113">
        <f t="shared" ca="1" si="15"/>
        <v>0</v>
      </c>
      <c r="R25" s="73"/>
      <c r="S25" s="74">
        <f t="shared" ca="1" si="16"/>
        <v>0</v>
      </c>
      <c r="T25" s="73"/>
      <c r="U25" s="113">
        <f t="shared" ca="1" si="3"/>
        <v>0</v>
      </c>
      <c r="V25" s="73"/>
      <c r="W25" s="113">
        <f t="shared" ca="1" si="4"/>
        <v>0</v>
      </c>
      <c r="X25" s="73"/>
      <c r="Y25" s="113">
        <f t="shared" ca="1" si="5"/>
        <v>0</v>
      </c>
      <c r="Z25" s="73"/>
      <c r="AA25" s="113">
        <f t="shared" ca="1" si="6"/>
        <v>0</v>
      </c>
      <c r="AB25" s="101"/>
      <c r="AC25" s="74">
        <f t="shared" ca="1" si="7"/>
        <v>0</v>
      </c>
      <c r="AD25" s="73"/>
      <c r="AE25" s="113">
        <f t="shared" ca="1" si="17"/>
        <v>0</v>
      </c>
      <c r="AF25" s="101"/>
      <c r="AG25" s="113">
        <f t="shared" ca="1" si="18"/>
        <v>0</v>
      </c>
      <c r="AH25" s="101"/>
      <c r="AI25" s="113">
        <f t="shared" ca="1" si="19"/>
        <v>0</v>
      </c>
      <c r="AJ25" s="101"/>
      <c r="AK25" s="113">
        <f t="shared" ca="1" si="20"/>
        <v>0</v>
      </c>
      <c r="AL25" s="73"/>
      <c r="AM25" s="74">
        <f t="shared" ca="1" si="8"/>
        <v>0</v>
      </c>
      <c r="AN25" s="73"/>
      <c r="AO25" s="74">
        <f t="shared" ca="1" si="9"/>
        <v>0</v>
      </c>
      <c r="AP25" s="73"/>
      <c r="AQ25" s="74">
        <f t="shared" ca="1" si="10"/>
        <v>0</v>
      </c>
      <c r="AR25" s="73"/>
      <c r="AS25" s="74">
        <f t="shared" ca="1" si="21"/>
        <v>0</v>
      </c>
      <c r="AT25" s="82">
        <f ca="1">IF(D25="",0,D25*E25)</f>
        <v>0</v>
      </c>
      <c r="AU25" s="74"/>
      <c r="AV25" s="139">
        <f t="shared" ca="1" si="22"/>
        <v>0</v>
      </c>
    </row>
    <row r="26" spans="1:48" ht="15" customHeight="1" x14ac:dyDescent="0.2">
      <c r="A26" s="90" t="s">
        <v>397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24"/>
        <v>0</v>
      </c>
      <c r="F26" s="73"/>
      <c r="G26" s="74">
        <f t="shared" ca="1" si="23"/>
        <v>0</v>
      </c>
      <c r="H26" s="73"/>
      <c r="I26" s="74">
        <f t="shared" ca="1" si="2"/>
        <v>0</v>
      </c>
      <c r="J26" s="73"/>
      <c r="K26" s="113">
        <f t="shared" ca="1" si="12"/>
        <v>0</v>
      </c>
      <c r="L26" s="73"/>
      <c r="M26" s="113">
        <f t="shared" ca="1" si="13"/>
        <v>0</v>
      </c>
      <c r="N26" s="73"/>
      <c r="O26" s="113">
        <f t="shared" ca="1" si="14"/>
        <v>0</v>
      </c>
      <c r="P26" s="73"/>
      <c r="Q26" s="113">
        <f t="shared" ca="1" si="15"/>
        <v>0</v>
      </c>
      <c r="R26" s="73"/>
      <c r="S26" s="74">
        <f t="shared" ca="1" si="16"/>
        <v>0</v>
      </c>
      <c r="T26" s="73"/>
      <c r="U26" s="113">
        <f t="shared" ca="1" si="3"/>
        <v>0</v>
      </c>
      <c r="V26" s="73"/>
      <c r="W26" s="113">
        <f t="shared" ca="1" si="4"/>
        <v>0</v>
      </c>
      <c r="X26" s="73"/>
      <c r="Y26" s="113">
        <f t="shared" ca="1" si="5"/>
        <v>0</v>
      </c>
      <c r="Z26" s="73"/>
      <c r="AA26" s="113">
        <f t="shared" ca="1" si="6"/>
        <v>0</v>
      </c>
      <c r="AB26" s="101"/>
      <c r="AC26" s="74">
        <f t="shared" ca="1" si="7"/>
        <v>0</v>
      </c>
      <c r="AD26" s="73"/>
      <c r="AE26" s="113">
        <f t="shared" ca="1" si="17"/>
        <v>0</v>
      </c>
      <c r="AF26" s="101"/>
      <c r="AG26" s="113">
        <f t="shared" ca="1" si="18"/>
        <v>0</v>
      </c>
      <c r="AH26" s="101"/>
      <c r="AI26" s="113">
        <f t="shared" ca="1" si="19"/>
        <v>0</v>
      </c>
      <c r="AJ26" s="101"/>
      <c r="AK26" s="113">
        <f t="shared" ca="1" si="20"/>
        <v>0</v>
      </c>
      <c r="AL26" s="73"/>
      <c r="AM26" s="74">
        <f t="shared" ca="1" si="8"/>
        <v>0</v>
      </c>
      <c r="AN26" s="73"/>
      <c r="AO26" s="74">
        <f t="shared" ca="1" si="9"/>
        <v>0</v>
      </c>
      <c r="AP26" s="73"/>
      <c r="AQ26" s="74">
        <f t="shared" ca="1" si="10"/>
        <v>0</v>
      </c>
      <c r="AR26" s="73"/>
      <c r="AS26" s="74">
        <f t="shared" ca="1" si="21"/>
        <v>0</v>
      </c>
      <c r="AT26" s="82">
        <f t="shared" ref="AT26" ca="1" si="25">IF(D26="",0,D26*E26)</f>
        <v>0</v>
      </c>
      <c r="AU26" s="74"/>
      <c r="AV26" s="139">
        <f t="shared" ca="1" si="22"/>
        <v>0</v>
      </c>
    </row>
    <row r="27" spans="1:48" ht="15" customHeight="1" x14ac:dyDescent="0.2">
      <c r="A27" s="90" t="s">
        <v>174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C</v>
      </c>
      <c r="D27" s="19">
        <f t="shared" ca="1" si="0"/>
        <v>118</v>
      </c>
      <c r="E27" s="20">
        <f t="shared" si="24"/>
        <v>7.75</v>
      </c>
      <c r="F27" s="73"/>
      <c r="G27" s="74">
        <f t="shared" ca="1" si="23"/>
        <v>0</v>
      </c>
      <c r="H27" s="73"/>
      <c r="I27" s="74">
        <f t="shared" ca="1" si="2"/>
        <v>0</v>
      </c>
      <c r="J27" s="73"/>
      <c r="K27" s="113">
        <f t="shared" ca="1" si="12"/>
        <v>0</v>
      </c>
      <c r="L27" s="73"/>
      <c r="M27" s="113">
        <f t="shared" ca="1" si="13"/>
        <v>0</v>
      </c>
      <c r="N27" s="73"/>
      <c r="O27" s="113">
        <f t="shared" ca="1" si="14"/>
        <v>0</v>
      </c>
      <c r="P27" s="73"/>
      <c r="Q27" s="113">
        <f t="shared" ca="1" si="15"/>
        <v>0</v>
      </c>
      <c r="R27" s="73"/>
      <c r="S27" s="74">
        <f t="shared" ca="1" si="16"/>
        <v>0</v>
      </c>
      <c r="T27" s="73"/>
      <c r="U27" s="113">
        <f t="shared" ca="1" si="3"/>
        <v>0</v>
      </c>
      <c r="V27" s="73"/>
      <c r="W27" s="113">
        <f t="shared" ca="1" si="4"/>
        <v>0</v>
      </c>
      <c r="X27" s="73"/>
      <c r="Y27" s="113">
        <f t="shared" ca="1" si="5"/>
        <v>0</v>
      </c>
      <c r="Z27" s="73"/>
      <c r="AA27" s="113">
        <f t="shared" ca="1" si="6"/>
        <v>0</v>
      </c>
      <c r="AB27" s="101"/>
      <c r="AC27" s="74">
        <f t="shared" ca="1" si="7"/>
        <v>0</v>
      </c>
      <c r="AD27" s="73"/>
      <c r="AE27" s="113">
        <f t="shared" ca="1" si="17"/>
        <v>0</v>
      </c>
      <c r="AF27" s="101"/>
      <c r="AG27" s="113">
        <f t="shared" ca="1" si="18"/>
        <v>0</v>
      </c>
      <c r="AH27" s="101">
        <v>7.75</v>
      </c>
      <c r="AI27" s="113">
        <f t="shared" ca="1" si="19"/>
        <v>914.5</v>
      </c>
      <c r="AJ27" s="101"/>
      <c r="AK27" s="113">
        <f t="shared" ca="1" si="20"/>
        <v>0</v>
      </c>
      <c r="AL27" s="73"/>
      <c r="AM27" s="74">
        <f t="shared" ca="1" si="8"/>
        <v>0</v>
      </c>
      <c r="AN27" s="73"/>
      <c r="AO27" s="74">
        <f t="shared" ca="1" si="9"/>
        <v>0</v>
      </c>
      <c r="AP27" s="73"/>
      <c r="AQ27" s="74">
        <f t="shared" ca="1" si="10"/>
        <v>0</v>
      </c>
      <c r="AR27" s="73"/>
      <c r="AS27" s="74">
        <f t="shared" ca="1" si="21"/>
        <v>0</v>
      </c>
      <c r="AT27" s="82">
        <f t="shared" ca="1" si="11"/>
        <v>914.5</v>
      </c>
      <c r="AU27" s="74"/>
      <c r="AV27" s="139">
        <f t="shared" ca="1" si="22"/>
        <v>914.5</v>
      </c>
    </row>
    <row r="28" spans="1:48" ht="15" customHeight="1" x14ac:dyDescent="0.2">
      <c r="A28" s="90" t="s">
        <v>202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C</v>
      </c>
      <c r="D28" s="19">
        <f t="shared" ca="1" si="0"/>
        <v>118</v>
      </c>
      <c r="E28" s="20">
        <f t="shared" si="24"/>
        <v>0</v>
      </c>
      <c r="F28" s="73"/>
      <c r="G28" s="74">
        <f t="shared" ca="1" si="23"/>
        <v>0</v>
      </c>
      <c r="H28" s="73"/>
      <c r="I28" s="74">
        <f t="shared" ca="1" si="2"/>
        <v>0</v>
      </c>
      <c r="J28" s="73"/>
      <c r="K28" s="113">
        <f t="shared" ca="1" si="12"/>
        <v>0</v>
      </c>
      <c r="L28" s="73"/>
      <c r="M28" s="113">
        <f t="shared" ca="1" si="13"/>
        <v>0</v>
      </c>
      <c r="N28" s="73"/>
      <c r="O28" s="113">
        <f t="shared" ca="1" si="14"/>
        <v>0</v>
      </c>
      <c r="P28" s="73"/>
      <c r="Q28" s="113">
        <f t="shared" ca="1" si="15"/>
        <v>0</v>
      </c>
      <c r="R28" s="73"/>
      <c r="S28" s="74">
        <f t="shared" ca="1" si="16"/>
        <v>0</v>
      </c>
      <c r="T28" s="73"/>
      <c r="U28" s="113">
        <f t="shared" ca="1" si="3"/>
        <v>0</v>
      </c>
      <c r="V28" s="73"/>
      <c r="W28" s="113">
        <f t="shared" ca="1" si="4"/>
        <v>0</v>
      </c>
      <c r="X28" s="73"/>
      <c r="Y28" s="113">
        <f t="shared" ca="1" si="5"/>
        <v>0</v>
      </c>
      <c r="Z28" s="73"/>
      <c r="AA28" s="113">
        <f t="shared" ca="1" si="6"/>
        <v>0</v>
      </c>
      <c r="AB28" s="101"/>
      <c r="AC28" s="74">
        <f t="shared" ca="1" si="7"/>
        <v>0</v>
      </c>
      <c r="AD28" s="73"/>
      <c r="AE28" s="113">
        <f t="shared" ca="1" si="17"/>
        <v>0</v>
      </c>
      <c r="AF28" s="101"/>
      <c r="AG28" s="113">
        <f t="shared" ca="1" si="18"/>
        <v>0</v>
      </c>
      <c r="AH28" s="101"/>
      <c r="AI28" s="113">
        <f t="shared" ca="1" si="19"/>
        <v>0</v>
      </c>
      <c r="AJ28" s="101"/>
      <c r="AK28" s="113">
        <f t="shared" ca="1" si="20"/>
        <v>0</v>
      </c>
      <c r="AL28" s="73"/>
      <c r="AM28" s="74">
        <f t="shared" ca="1" si="8"/>
        <v>0</v>
      </c>
      <c r="AN28" s="73"/>
      <c r="AO28" s="74">
        <f t="shared" ca="1" si="9"/>
        <v>0</v>
      </c>
      <c r="AP28" s="73"/>
      <c r="AQ28" s="74">
        <f t="shared" ca="1" si="10"/>
        <v>0</v>
      </c>
      <c r="AR28" s="73"/>
      <c r="AS28" s="74">
        <f t="shared" ca="1" si="21"/>
        <v>0</v>
      </c>
      <c r="AT28" s="82">
        <f t="shared" ca="1" si="11"/>
        <v>0</v>
      </c>
      <c r="AU28" s="74"/>
      <c r="AV28" s="139">
        <f t="shared" ca="1" si="22"/>
        <v>0</v>
      </c>
    </row>
    <row r="29" spans="1:48" ht="15" customHeight="1" x14ac:dyDescent="0.2">
      <c r="A29" s="90" t="s">
        <v>166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D</v>
      </c>
      <c r="D29" s="19">
        <f t="shared" ca="1" si="0"/>
        <v>100</v>
      </c>
      <c r="E29" s="20">
        <f t="shared" si="24"/>
        <v>0</v>
      </c>
      <c r="F29" s="73"/>
      <c r="G29" s="74">
        <f t="shared" ca="1" si="23"/>
        <v>0</v>
      </c>
      <c r="H29" s="73"/>
      <c r="I29" s="74">
        <f t="shared" ca="1" si="2"/>
        <v>0</v>
      </c>
      <c r="J29" s="73"/>
      <c r="K29" s="113">
        <f t="shared" ca="1" si="12"/>
        <v>0</v>
      </c>
      <c r="L29" s="73"/>
      <c r="M29" s="113">
        <f t="shared" ca="1" si="13"/>
        <v>0</v>
      </c>
      <c r="N29" s="73"/>
      <c r="O29" s="113">
        <f t="shared" ca="1" si="14"/>
        <v>0</v>
      </c>
      <c r="P29" s="73"/>
      <c r="Q29" s="113">
        <f t="shared" ca="1" si="15"/>
        <v>0</v>
      </c>
      <c r="R29" s="73"/>
      <c r="S29" s="74">
        <f t="shared" ca="1" si="16"/>
        <v>0</v>
      </c>
      <c r="T29" s="73"/>
      <c r="U29" s="113">
        <f t="shared" ca="1" si="3"/>
        <v>0</v>
      </c>
      <c r="V29" s="73"/>
      <c r="W29" s="113">
        <f t="shared" ca="1" si="4"/>
        <v>0</v>
      </c>
      <c r="X29" s="73"/>
      <c r="Y29" s="113">
        <f t="shared" ca="1" si="5"/>
        <v>0</v>
      </c>
      <c r="Z29" s="73"/>
      <c r="AA29" s="113">
        <f t="shared" ca="1" si="6"/>
        <v>0</v>
      </c>
      <c r="AB29" s="101"/>
      <c r="AC29" s="74">
        <f t="shared" ca="1" si="7"/>
        <v>0</v>
      </c>
      <c r="AD29" s="73"/>
      <c r="AE29" s="113">
        <f t="shared" ca="1" si="17"/>
        <v>0</v>
      </c>
      <c r="AF29" s="101"/>
      <c r="AG29" s="113">
        <f t="shared" ca="1" si="18"/>
        <v>0</v>
      </c>
      <c r="AH29" s="101"/>
      <c r="AI29" s="113">
        <f t="shared" ca="1" si="19"/>
        <v>0</v>
      </c>
      <c r="AJ29" s="101"/>
      <c r="AK29" s="113">
        <f t="shared" ca="1" si="20"/>
        <v>0</v>
      </c>
      <c r="AL29" s="73"/>
      <c r="AM29" s="74">
        <f t="shared" ca="1" si="8"/>
        <v>0</v>
      </c>
      <c r="AN29" s="73"/>
      <c r="AO29" s="74">
        <f t="shared" ca="1" si="9"/>
        <v>0</v>
      </c>
      <c r="AP29" s="73"/>
      <c r="AQ29" s="74">
        <f t="shared" ca="1" si="10"/>
        <v>0</v>
      </c>
      <c r="AR29" s="73"/>
      <c r="AS29" s="74">
        <f t="shared" ca="1" si="21"/>
        <v>0</v>
      </c>
      <c r="AT29" s="82">
        <f t="shared" ca="1" si="11"/>
        <v>0</v>
      </c>
      <c r="AU29" s="74"/>
      <c r="AV29" s="139">
        <f t="shared" ca="1" si="22"/>
        <v>0</v>
      </c>
    </row>
    <row r="30" spans="1:48" ht="15" customHeight="1" x14ac:dyDescent="0.2">
      <c r="A30" s="90" t="s">
        <v>405</v>
      </c>
      <c r="B30" s="14" t="s">
        <v>65</v>
      </c>
      <c r="C30" s="18" t="s">
        <v>6</v>
      </c>
      <c r="D30" s="19">
        <f t="shared" si="0"/>
        <v>100</v>
      </c>
      <c r="E30" s="20">
        <f t="shared" si="24"/>
        <v>0</v>
      </c>
      <c r="F30" s="73"/>
      <c r="G30" s="74">
        <f t="shared" si="23"/>
        <v>0</v>
      </c>
      <c r="H30" s="73"/>
      <c r="I30" s="74">
        <f t="shared" si="2"/>
        <v>0</v>
      </c>
      <c r="J30" s="73"/>
      <c r="K30" s="113">
        <f t="shared" si="12"/>
        <v>0</v>
      </c>
      <c r="L30" s="73"/>
      <c r="M30" s="113">
        <f t="shared" si="13"/>
        <v>0</v>
      </c>
      <c r="N30" s="73"/>
      <c r="O30" s="113">
        <f t="shared" si="14"/>
        <v>0</v>
      </c>
      <c r="P30" s="73"/>
      <c r="Q30" s="113">
        <f t="shared" si="15"/>
        <v>0</v>
      </c>
      <c r="R30" s="73"/>
      <c r="S30" s="74">
        <f t="shared" si="16"/>
        <v>0</v>
      </c>
      <c r="T30" s="73"/>
      <c r="U30" s="113">
        <f t="shared" si="3"/>
        <v>0</v>
      </c>
      <c r="V30" s="73"/>
      <c r="W30" s="113">
        <f t="shared" si="4"/>
        <v>0</v>
      </c>
      <c r="X30" s="73"/>
      <c r="Y30" s="113">
        <f t="shared" si="5"/>
        <v>0</v>
      </c>
      <c r="Z30" s="73"/>
      <c r="AA30" s="113">
        <f t="shared" si="6"/>
        <v>0</v>
      </c>
      <c r="AB30" s="101"/>
      <c r="AC30" s="74">
        <f t="shared" si="7"/>
        <v>0</v>
      </c>
      <c r="AD30" s="73"/>
      <c r="AE30" s="113">
        <f t="shared" si="17"/>
        <v>0</v>
      </c>
      <c r="AF30" s="101"/>
      <c r="AG30" s="113">
        <f t="shared" si="18"/>
        <v>0</v>
      </c>
      <c r="AH30" s="101"/>
      <c r="AI30" s="113">
        <f t="shared" si="19"/>
        <v>0</v>
      </c>
      <c r="AJ30" s="101"/>
      <c r="AK30" s="113">
        <f t="shared" si="20"/>
        <v>0</v>
      </c>
      <c r="AL30" s="73"/>
      <c r="AM30" s="74">
        <f t="shared" si="8"/>
        <v>0</v>
      </c>
      <c r="AN30" s="73"/>
      <c r="AO30" s="74">
        <f t="shared" si="9"/>
        <v>0</v>
      </c>
      <c r="AP30" s="73"/>
      <c r="AQ30" s="74">
        <f t="shared" si="10"/>
        <v>0</v>
      </c>
      <c r="AR30" s="73"/>
      <c r="AS30" s="74">
        <f t="shared" si="21"/>
        <v>0</v>
      </c>
      <c r="AT30" s="82">
        <f t="shared" si="11"/>
        <v>0</v>
      </c>
      <c r="AU30" s="74"/>
      <c r="AV30" s="139">
        <f t="shared" si="22"/>
        <v>0</v>
      </c>
    </row>
    <row r="31" spans="1:48" ht="15" customHeight="1" x14ac:dyDescent="0.2">
      <c r="A31" s="90" t="s">
        <v>167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F</v>
      </c>
      <c r="D31" s="19">
        <f t="shared" ca="1" si="0"/>
        <v>60</v>
      </c>
      <c r="E31" s="20">
        <f t="shared" si="24"/>
        <v>0</v>
      </c>
      <c r="F31" s="73"/>
      <c r="G31" s="74">
        <f t="shared" ca="1" si="23"/>
        <v>0</v>
      </c>
      <c r="H31" s="73"/>
      <c r="I31" s="74">
        <f t="shared" ca="1" si="2"/>
        <v>0</v>
      </c>
      <c r="J31" s="73"/>
      <c r="K31" s="113">
        <f t="shared" ca="1" si="12"/>
        <v>0</v>
      </c>
      <c r="L31" s="73"/>
      <c r="M31" s="113">
        <f t="shared" ca="1" si="13"/>
        <v>0</v>
      </c>
      <c r="N31" s="73"/>
      <c r="O31" s="113">
        <f t="shared" ca="1" si="14"/>
        <v>0</v>
      </c>
      <c r="P31" s="73"/>
      <c r="Q31" s="113">
        <f t="shared" ca="1" si="15"/>
        <v>0</v>
      </c>
      <c r="R31" s="73"/>
      <c r="S31" s="74">
        <f t="shared" ca="1" si="16"/>
        <v>0</v>
      </c>
      <c r="T31" s="73"/>
      <c r="U31" s="113">
        <f t="shared" ca="1" si="3"/>
        <v>0</v>
      </c>
      <c r="V31" s="73"/>
      <c r="W31" s="113">
        <f t="shared" ca="1" si="4"/>
        <v>0</v>
      </c>
      <c r="X31" s="73"/>
      <c r="Y31" s="113">
        <f t="shared" ca="1" si="5"/>
        <v>0</v>
      </c>
      <c r="Z31" s="73"/>
      <c r="AA31" s="113">
        <f t="shared" ca="1" si="6"/>
        <v>0</v>
      </c>
      <c r="AB31" s="101"/>
      <c r="AC31" s="74">
        <f t="shared" ca="1" si="7"/>
        <v>0</v>
      </c>
      <c r="AD31" s="73"/>
      <c r="AE31" s="113">
        <f t="shared" ca="1" si="17"/>
        <v>0</v>
      </c>
      <c r="AF31" s="101"/>
      <c r="AG31" s="113">
        <f t="shared" ca="1" si="18"/>
        <v>0</v>
      </c>
      <c r="AH31" s="101"/>
      <c r="AI31" s="113">
        <f t="shared" ca="1" si="19"/>
        <v>0</v>
      </c>
      <c r="AJ31" s="101"/>
      <c r="AK31" s="113">
        <f t="shared" ca="1" si="20"/>
        <v>0</v>
      </c>
      <c r="AL31" s="73"/>
      <c r="AM31" s="74">
        <f t="shared" ca="1" si="8"/>
        <v>0</v>
      </c>
      <c r="AN31" s="73"/>
      <c r="AO31" s="74">
        <f t="shared" ca="1" si="9"/>
        <v>0</v>
      </c>
      <c r="AP31" s="73"/>
      <c r="AQ31" s="74">
        <f t="shared" ca="1" si="10"/>
        <v>0</v>
      </c>
      <c r="AR31" s="73"/>
      <c r="AS31" s="74">
        <f t="shared" ca="1" si="21"/>
        <v>0</v>
      </c>
      <c r="AT31" s="82">
        <f t="shared" ca="1" si="11"/>
        <v>0</v>
      </c>
      <c r="AU31" s="74"/>
      <c r="AV31" s="139">
        <f t="shared" ca="1" si="22"/>
        <v>0</v>
      </c>
    </row>
    <row r="32" spans="1:48" ht="15" customHeight="1" x14ac:dyDescent="0.2">
      <c r="A32" s="90" t="s">
        <v>176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G</v>
      </c>
      <c r="D32" s="19">
        <f t="shared" ca="1" si="0"/>
        <v>35</v>
      </c>
      <c r="E32" s="20">
        <f t="shared" si="24"/>
        <v>0</v>
      </c>
      <c r="F32" s="73"/>
      <c r="G32" s="74">
        <f t="shared" ca="1" si="23"/>
        <v>0</v>
      </c>
      <c r="H32" s="73"/>
      <c r="I32" s="74">
        <f t="shared" ca="1" si="2"/>
        <v>0</v>
      </c>
      <c r="J32" s="73"/>
      <c r="K32" s="113">
        <f t="shared" ca="1" si="12"/>
        <v>0</v>
      </c>
      <c r="L32" s="73"/>
      <c r="M32" s="113">
        <f t="shared" ca="1" si="13"/>
        <v>0</v>
      </c>
      <c r="N32" s="73"/>
      <c r="O32" s="113">
        <f t="shared" ca="1" si="14"/>
        <v>0</v>
      </c>
      <c r="P32" s="73"/>
      <c r="Q32" s="113">
        <f t="shared" ca="1" si="15"/>
        <v>0</v>
      </c>
      <c r="R32" s="73"/>
      <c r="S32" s="74">
        <f t="shared" ca="1" si="16"/>
        <v>0</v>
      </c>
      <c r="T32" s="73"/>
      <c r="U32" s="113">
        <f t="shared" ca="1" si="3"/>
        <v>0</v>
      </c>
      <c r="V32" s="73"/>
      <c r="W32" s="113">
        <f t="shared" ca="1" si="4"/>
        <v>0</v>
      </c>
      <c r="X32" s="73"/>
      <c r="Y32" s="113">
        <f t="shared" ca="1" si="5"/>
        <v>0</v>
      </c>
      <c r="Z32" s="73"/>
      <c r="AA32" s="113">
        <f t="shared" ca="1" si="6"/>
        <v>0</v>
      </c>
      <c r="AB32" s="101"/>
      <c r="AC32" s="74">
        <f t="shared" ca="1" si="7"/>
        <v>0</v>
      </c>
      <c r="AD32" s="73"/>
      <c r="AE32" s="113">
        <f t="shared" ca="1" si="17"/>
        <v>0</v>
      </c>
      <c r="AF32" s="101"/>
      <c r="AG32" s="113">
        <f t="shared" ca="1" si="18"/>
        <v>0</v>
      </c>
      <c r="AH32" s="101"/>
      <c r="AI32" s="113">
        <f t="shared" ca="1" si="19"/>
        <v>0</v>
      </c>
      <c r="AJ32" s="101"/>
      <c r="AK32" s="113">
        <f t="shared" ca="1" si="20"/>
        <v>0</v>
      </c>
      <c r="AL32" s="73"/>
      <c r="AM32" s="74">
        <f t="shared" ca="1" si="8"/>
        <v>0</v>
      </c>
      <c r="AN32" s="73"/>
      <c r="AO32" s="74">
        <f t="shared" ca="1" si="9"/>
        <v>0</v>
      </c>
      <c r="AP32" s="73"/>
      <c r="AQ32" s="74">
        <f t="shared" ca="1" si="10"/>
        <v>0</v>
      </c>
      <c r="AR32" s="73"/>
      <c r="AS32" s="74">
        <f t="shared" ca="1" si="21"/>
        <v>0</v>
      </c>
      <c r="AT32" s="82">
        <f t="shared" ca="1" si="11"/>
        <v>0</v>
      </c>
      <c r="AU32" s="74"/>
      <c r="AV32" s="139">
        <f t="shared" ca="1" si="22"/>
        <v>0</v>
      </c>
    </row>
    <row r="33" spans="1:48" ht="15" customHeight="1" x14ac:dyDescent="0.2">
      <c r="A33" s="84" t="s">
        <v>143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D</v>
      </c>
      <c r="D33" s="19">
        <f t="shared" ca="1" si="0"/>
        <v>100</v>
      </c>
      <c r="E33" s="20">
        <f t="shared" si="24"/>
        <v>0</v>
      </c>
      <c r="F33" s="73"/>
      <c r="G33" s="74">
        <f t="shared" ca="1" si="23"/>
        <v>0</v>
      </c>
      <c r="H33" s="73"/>
      <c r="I33" s="74">
        <f t="shared" ca="1" si="2"/>
        <v>0</v>
      </c>
      <c r="J33" s="73"/>
      <c r="K33" s="113">
        <f t="shared" ca="1" si="12"/>
        <v>0</v>
      </c>
      <c r="L33" s="73"/>
      <c r="M33" s="113">
        <f t="shared" ca="1" si="13"/>
        <v>0</v>
      </c>
      <c r="N33" s="73"/>
      <c r="O33" s="113">
        <f t="shared" ca="1" si="14"/>
        <v>0</v>
      </c>
      <c r="P33" s="73"/>
      <c r="Q33" s="113">
        <f t="shared" ca="1" si="15"/>
        <v>0</v>
      </c>
      <c r="R33" s="73"/>
      <c r="S33" s="74">
        <f t="shared" ca="1" si="16"/>
        <v>0</v>
      </c>
      <c r="T33" s="73"/>
      <c r="U33" s="113">
        <f t="shared" ca="1" si="3"/>
        <v>0</v>
      </c>
      <c r="V33" s="73"/>
      <c r="W33" s="113">
        <f t="shared" ca="1" si="4"/>
        <v>0</v>
      </c>
      <c r="X33" s="73"/>
      <c r="Y33" s="113">
        <f t="shared" ca="1" si="5"/>
        <v>0</v>
      </c>
      <c r="Z33" s="73"/>
      <c r="AA33" s="113">
        <f t="shared" ca="1" si="6"/>
        <v>0</v>
      </c>
      <c r="AB33" s="101"/>
      <c r="AC33" s="74">
        <f t="shared" ca="1" si="7"/>
        <v>0</v>
      </c>
      <c r="AD33" s="73"/>
      <c r="AE33" s="113">
        <f t="shared" ca="1" si="17"/>
        <v>0</v>
      </c>
      <c r="AF33" s="101"/>
      <c r="AG33" s="113">
        <f t="shared" ca="1" si="18"/>
        <v>0</v>
      </c>
      <c r="AH33" s="101"/>
      <c r="AI33" s="113">
        <f t="shared" ca="1" si="19"/>
        <v>0</v>
      </c>
      <c r="AJ33" s="101"/>
      <c r="AK33" s="113">
        <f t="shared" ca="1" si="20"/>
        <v>0</v>
      </c>
      <c r="AL33" s="73"/>
      <c r="AM33" s="74">
        <f t="shared" ca="1" si="8"/>
        <v>0</v>
      </c>
      <c r="AN33" s="73"/>
      <c r="AO33" s="74">
        <f t="shared" ca="1" si="9"/>
        <v>0</v>
      </c>
      <c r="AP33" s="73"/>
      <c r="AQ33" s="74">
        <f t="shared" ca="1" si="10"/>
        <v>0</v>
      </c>
      <c r="AR33" s="73"/>
      <c r="AS33" s="74">
        <f t="shared" ca="1" si="21"/>
        <v>0</v>
      </c>
      <c r="AT33" s="82">
        <f t="shared" ca="1" si="11"/>
        <v>0</v>
      </c>
      <c r="AU33" s="74"/>
      <c r="AV33" s="139">
        <f t="shared" ca="1" si="22"/>
        <v>0</v>
      </c>
    </row>
    <row r="34" spans="1:48" ht="15" customHeight="1" x14ac:dyDescent="0.2">
      <c r="A34" s="84" t="s">
        <v>375</v>
      </c>
      <c r="B34" t="str">
        <f>IF($A34="","",INDEX('MA-Liste'!$D:$D,MATCH($A34,'MA-Liste'!$M:$M,FALSE)))</f>
        <v>AeBo</v>
      </c>
      <c r="C34" s="4" t="str">
        <f ca="1">IF($A34="","",INDEX(INDIRECT("'MA-Liste'!"&amp;$C$11),MATCH($A34,'MA-Liste'!$M:$M,FALSE)))</f>
        <v>E</v>
      </c>
      <c r="D34" s="19">
        <f t="shared" ca="1" si="0"/>
        <v>75</v>
      </c>
      <c r="E34" s="20">
        <f t="shared" si="24"/>
        <v>0</v>
      </c>
      <c r="F34" s="73"/>
      <c r="G34" s="74">
        <f t="shared" ca="1" si="23"/>
        <v>0</v>
      </c>
      <c r="H34" s="73"/>
      <c r="I34" s="74">
        <f t="shared" ca="1" si="2"/>
        <v>0</v>
      </c>
      <c r="J34" s="73"/>
      <c r="K34" s="113">
        <f t="shared" ca="1" si="12"/>
        <v>0</v>
      </c>
      <c r="L34" s="73"/>
      <c r="M34" s="113">
        <f t="shared" ca="1" si="13"/>
        <v>0</v>
      </c>
      <c r="N34" s="73"/>
      <c r="O34" s="113">
        <f t="shared" ca="1" si="14"/>
        <v>0</v>
      </c>
      <c r="P34" s="73"/>
      <c r="Q34" s="113">
        <f t="shared" ca="1" si="15"/>
        <v>0</v>
      </c>
      <c r="R34" s="73"/>
      <c r="S34" s="74">
        <f t="shared" ca="1" si="16"/>
        <v>0</v>
      </c>
      <c r="T34" s="73"/>
      <c r="U34" s="113">
        <f t="shared" ca="1" si="3"/>
        <v>0</v>
      </c>
      <c r="V34" s="73"/>
      <c r="W34" s="113">
        <f t="shared" ca="1" si="4"/>
        <v>0</v>
      </c>
      <c r="X34" s="73"/>
      <c r="Y34" s="113">
        <f t="shared" ca="1" si="5"/>
        <v>0</v>
      </c>
      <c r="Z34" s="73"/>
      <c r="AA34" s="113">
        <f t="shared" ca="1" si="6"/>
        <v>0</v>
      </c>
      <c r="AB34" s="101"/>
      <c r="AC34" s="74">
        <f t="shared" ca="1" si="7"/>
        <v>0</v>
      </c>
      <c r="AD34" s="73"/>
      <c r="AE34" s="113">
        <f t="shared" ca="1" si="17"/>
        <v>0</v>
      </c>
      <c r="AF34" s="101"/>
      <c r="AG34" s="113">
        <f t="shared" ca="1" si="18"/>
        <v>0</v>
      </c>
      <c r="AH34" s="101"/>
      <c r="AI34" s="113">
        <f t="shared" ca="1" si="19"/>
        <v>0</v>
      </c>
      <c r="AJ34" s="101"/>
      <c r="AK34" s="113">
        <f t="shared" ca="1" si="20"/>
        <v>0</v>
      </c>
      <c r="AL34" s="73"/>
      <c r="AM34" s="74">
        <f t="shared" ca="1" si="8"/>
        <v>0</v>
      </c>
      <c r="AN34" s="73"/>
      <c r="AO34" s="74">
        <f t="shared" ca="1" si="9"/>
        <v>0</v>
      </c>
      <c r="AP34" s="73"/>
      <c r="AQ34" s="74">
        <f t="shared" ca="1" si="10"/>
        <v>0</v>
      </c>
      <c r="AR34" s="73"/>
      <c r="AS34" s="74">
        <f t="shared" ca="1" si="21"/>
        <v>0</v>
      </c>
      <c r="AT34" s="82">
        <f t="shared" ca="1" si="11"/>
        <v>0</v>
      </c>
      <c r="AU34" s="74"/>
      <c r="AV34" s="139">
        <f t="shared" ca="1" si="22"/>
        <v>0</v>
      </c>
    </row>
    <row r="35" spans="1:48" ht="15" customHeight="1" x14ac:dyDescent="0.2">
      <c r="A35" s="84" t="s">
        <v>366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E</v>
      </c>
      <c r="D35" s="19">
        <f t="shared" ca="1" si="0"/>
        <v>75</v>
      </c>
      <c r="E35" s="20">
        <f t="shared" si="24"/>
        <v>0</v>
      </c>
      <c r="F35" s="73"/>
      <c r="G35" s="74">
        <f t="shared" ca="1" si="23"/>
        <v>0</v>
      </c>
      <c r="H35" s="73"/>
      <c r="I35" s="74">
        <f t="shared" ca="1" si="2"/>
        <v>0</v>
      </c>
      <c r="J35" s="73"/>
      <c r="K35" s="113">
        <f t="shared" ca="1" si="12"/>
        <v>0</v>
      </c>
      <c r="L35" s="73"/>
      <c r="M35" s="113">
        <f t="shared" ca="1" si="13"/>
        <v>0</v>
      </c>
      <c r="N35" s="73"/>
      <c r="O35" s="113">
        <f t="shared" ca="1" si="14"/>
        <v>0</v>
      </c>
      <c r="P35" s="73"/>
      <c r="Q35" s="113">
        <f t="shared" ca="1" si="15"/>
        <v>0</v>
      </c>
      <c r="R35" s="73"/>
      <c r="S35" s="74">
        <f t="shared" ca="1" si="16"/>
        <v>0</v>
      </c>
      <c r="T35" s="73"/>
      <c r="U35" s="113">
        <f t="shared" ca="1" si="3"/>
        <v>0</v>
      </c>
      <c r="V35" s="73"/>
      <c r="W35" s="113">
        <f t="shared" ca="1" si="4"/>
        <v>0</v>
      </c>
      <c r="X35" s="73"/>
      <c r="Y35" s="113">
        <f t="shared" ca="1" si="5"/>
        <v>0</v>
      </c>
      <c r="Z35" s="73"/>
      <c r="AA35" s="113">
        <f t="shared" ca="1" si="6"/>
        <v>0</v>
      </c>
      <c r="AB35" s="101"/>
      <c r="AC35" s="74">
        <f t="shared" ca="1" si="7"/>
        <v>0</v>
      </c>
      <c r="AD35" s="73"/>
      <c r="AE35" s="113">
        <f t="shared" ca="1" si="17"/>
        <v>0</v>
      </c>
      <c r="AF35" s="101"/>
      <c r="AG35" s="113">
        <f t="shared" ca="1" si="18"/>
        <v>0</v>
      </c>
      <c r="AH35" s="101"/>
      <c r="AI35" s="113">
        <f t="shared" ca="1" si="19"/>
        <v>0</v>
      </c>
      <c r="AJ35" s="101"/>
      <c r="AK35" s="113">
        <f t="shared" ca="1" si="20"/>
        <v>0</v>
      </c>
      <c r="AL35" s="73"/>
      <c r="AM35" s="74">
        <f t="shared" ca="1" si="8"/>
        <v>0</v>
      </c>
      <c r="AN35" s="73"/>
      <c r="AO35" s="74">
        <f t="shared" ca="1" si="9"/>
        <v>0</v>
      </c>
      <c r="AP35" s="73"/>
      <c r="AQ35" s="74">
        <f t="shared" ca="1" si="10"/>
        <v>0</v>
      </c>
      <c r="AR35" s="73"/>
      <c r="AS35" s="74">
        <f t="shared" ca="1" si="21"/>
        <v>0</v>
      </c>
      <c r="AT35" s="82">
        <f t="shared" ca="1" si="11"/>
        <v>0</v>
      </c>
      <c r="AU35" s="74"/>
      <c r="AV35" s="139">
        <f t="shared" ca="1" si="22"/>
        <v>0</v>
      </c>
    </row>
    <row r="36" spans="1:48" ht="15" customHeight="1" x14ac:dyDescent="0.2">
      <c r="A36" s="84" t="s">
        <v>182</v>
      </c>
      <c r="B36" t="str">
        <f>IF($A36="","",INDEX('MA-Liste'!$D:$D,MATCH($A36,'MA-Liste'!$M:$M,FALSE)))</f>
        <v>AeBo</v>
      </c>
      <c r="C36" s="4" t="str">
        <f ca="1">IF($A36="","",INDEX(INDIRECT("'MA-Liste'!"&amp;$C$11),MATCH($A36,'MA-Liste'!$M:$M,FALSE)))</f>
        <v>G</v>
      </c>
      <c r="D36" s="19">
        <f t="shared" ca="1" si="0"/>
        <v>35</v>
      </c>
      <c r="E36" s="20">
        <f t="shared" si="24"/>
        <v>0</v>
      </c>
      <c r="F36" s="73"/>
      <c r="G36" s="74">
        <f t="shared" ca="1" si="23"/>
        <v>0</v>
      </c>
      <c r="H36" s="73"/>
      <c r="I36" s="74">
        <f t="shared" ca="1" si="2"/>
        <v>0</v>
      </c>
      <c r="J36" s="73"/>
      <c r="K36" s="113">
        <f t="shared" ca="1" si="12"/>
        <v>0</v>
      </c>
      <c r="L36" s="73"/>
      <c r="M36" s="113">
        <f t="shared" ca="1" si="13"/>
        <v>0</v>
      </c>
      <c r="N36" s="73"/>
      <c r="O36" s="113">
        <f t="shared" ca="1" si="14"/>
        <v>0</v>
      </c>
      <c r="P36" s="73"/>
      <c r="Q36" s="113">
        <f t="shared" ca="1" si="15"/>
        <v>0</v>
      </c>
      <c r="R36" s="73"/>
      <c r="S36" s="74">
        <f t="shared" ca="1" si="16"/>
        <v>0</v>
      </c>
      <c r="T36" s="73"/>
      <c r="U36" s="113">
        <f t="shared" ca="1" si="3"/>
        <v>0</v>
      </c>
      <c r="V36" s="73"/>
      <c r="W36" s="113">
        <f t="shared" ca="1" si="4"/>
        <v>0</v>
      </c>
      <c r="X36" s="73"/>
      <c r="Y36" s="113">
        <f t="shared" ca="1" si="5"/>
        <v>0</v>
      </c>
      <c r="Z36" s="73"/>
      <c r="AA36" s="113">
        <f t="shared" ca="1" si="6"/>
        <v>0</v>
      </c>
      <c r="AB36" s="101"/>
      <c r="AC36" s="74">
        <f t="shared" ca="1" si="7"/>
        <v>0</v>
      </c>
      <c r="AD36" s="73"/>
      <c r="AE36" s="113">
        <f t="shared" ca="1" si="17"/>
        <v>0</v>
      </c>
      <c r="AF36" s="101"/>
      <c r="AG36" s="113">
        <f t="shared" ca="1" si="18"/>
        <v>0</v>
      </c>
      <c r="AH36" s="101"/>
      <c r="AI36" s="113">
        <f t="shared" ca="1" si="19"/>
        <v>0</v>
      </c>
      <c r="AJ36" s="101"/>
      <c r="AK36" s="113">
        <f t="shared" ca="1" si="20"/>
        <v>0</v>
      </c>
      <c r="AL36" s="73"/>
      <c r="AM36" s="74">
        <f t="shared" ca="1" si="8"/>
        <v>0</v>
      </c>
      <c r="AN36" s="73"/>
      <c r="AO36" s="74">
        <f t="shared" ca="1" si="9"/>
        <v>0</v>
      </c>
      <c r="AP36" s="73"/>
      <c r="AQ36" s="74">
        <f t="shared" ca="1" si="10"/>
        <v>0</v>
      </c>
      <c r="AR36" s="73"/>
      <c r="AS36" s="74">
        <f t="shared" ca="1" si="21"/>
        <v>0</v>
      </c>
      <c r="AT36" s="82">
        <f t="shared" ca="1" si="11"/>
        <v>0</v>
      </c>
      <c r="AU36" s="74"/>
      <c r="AV36" s="139">
        <f t="shared" ca="1" si="22"/>
        <v>0</v>
      </c>
    </row>
    <row r="37" spans="1:48" ht="15" customHeight="1" x14ac:dyDescent="0.2">
      <c r="A37" s="84" t="s">
        <v>147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B</v>
      </c>
      <c r="D37" s="19">
        <f t="shared" ca="1" si="0"/>
        <v>140</v>
      </c>
      <c r="E37" s="20">
        <f t="shared" si="24"/>
        <v>0</v>
      </c>
      <c r="F37" s="73"/>
      <c r="G37" s="74">
        <f t="shared" ca="1" si="23"/>
        <v>0</v>
      </c>
      <c r="H37" s="73"/>
      <c r="I37" s="74">
        <f t="shared" ca="1" si="2"/>
        <v>0</v>
      </c>
      <c r="J37" s="73"/>
      <c r="K37" s="113">
        <f t="shared" ca="1" si="12"/>
        <v>0</v>
      </c>
      <c r="L37" s="73"/>
      <c r="M37" s="113">
        <f t="shared" ca="1" si="13"/>
        <v>0</v>
      </c>
      <c r="N37" s="73"/>
      <c r="O37" s="113">
        <f t="shared" ca="1" si="14"/>
        <v>0</v>
      </c>
      <c r="P37" s="73"/>
      <c r="Q37" s="113">
        <f t="shared" ca="1" si="15"/>
        <v>0</v>
      </c>
      <c r="R37" s="73"/>
      <c r="S37" s="74">
        <f t="shared" ca="1" si="16"/>
        <v>0</v>
      </c>
      <c r="T37" s="73"/>
      <c r="U37" s="113">
        <f t="shared" ca="1" si="3"/>
        <v>0</v>
      </c>
      <c r="V37" s="73"/>
      <c r="W37" s="113">
        <f t="shared" ca="1" si="4"/>
        <v>0</v>
      </c>
      <c r="X37" s="73"/>
      <c r="Y37" s="113">
        <f t="shared" ca="1" si="5"/>
        <v>0</v>
      </c>
      <c r="Z37" s="73"/>
      <c r="AA37" s="113">
        <f t="shared" ca="1" si="6"/>
        <v>0</v>
      </c>
      <c r="AB37" s="101"/>
      <c r="AC37" s="74">
        <f t="shared" ca="1" si="7"/>
        <v>0</v>
      </c>
      <c r="AD37" s="73"/>
      <c r="AE37" s="113">
        <f t="shared" ca="1" si="17"/>
        <v>0</v>
      </c>
      <c r="AF37" s="101"/>
      <c r="AG37" s="113">
        <f t="shared" ca="1" si="18"/>
        <v>0</v>
      </c>
      <c r="AH37" s="101"/>
      <c r="AI37" s="113">
        <f t="shared" ca="1" si="19"/>
        <v>0</v>
      </c>
      <c r="AJ37" s="101"/>
      <c r="AK37" s="113">
        <f t="shared" ca="1" si="20"/>
        <v>0</v>
      </c>
      <c r="AL37" s="73"/>
      <c r="AM37" s="74">
        <f t="shared" ca="1" si="8"/>
        <v>0</v>
      </c>
      <c r="AN37" s="73"/>
      <c r="AO37" s="74">
        <f t="shared" ca="1" si="9"/>
        <v>0</v>
      </c>
      <c r="AP37" s="73"/>
      <c r="AQ37" s="74">
        <f t="shared" ca="1" si="10"/>
        <v>0</v>
      </c>
      <c r="AR37" s="73"/>
      <c r="AS37" s="74">
        <f t="shared" ca="1" si="21"/>
        <v>0</v>
      </c>
      <c r="AT37" s="82">
        <f t="shared" ca="1" si="11"/>
        <v>0</v>
      </c>
      <c r="AU37" s="74"/>
      <c r="AV37" s="139">
        <f t="shared" ca="1" si="22"/>
        <v>0</v>
      </c>
    </row>
    <row r="38" spans="1:48" ht="15" customHeight="1" x14ac:dyDescent="0.2">
      <c r="A38" s="84" t="s">
        <v>205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D</v>
      </c>
      <c r="D38" s="19">
        <f t="shared" ca="1" si="0"/>
        <v>100</v>
      </c>
      <c r="E38" s="20">
        <f t="shared" si="24"/>
        <v>0</v>
      </c>
      <c r="F38" s="73"/>
      <c r="G38" s="74">
        <f t="shared" ca="1" si="23"/>
        <v>0</v>
      </c>
      <c r="H38" s="73"/>
      <c r="I38" s="74">
        <f t="shared" ca="1" si="2"/>
        <v>0</v>
      </c>
      <c r="J38" s="73"/>
      <c r="K38" s="113">
        <f t="shared" ca="1" si="12"/>
        <v>0</v>
      </c>
      <c r="L38" s="73"/>
      <c r="M38" s="113">
        <f t="shared" ca="1" si="13"/>
        <v>0</v>
      </c>
      <c r="N38" s="73"/>
      <c r="O38" s="113">
        <f t="shared" ca="1" si="14"/>
        <v>0</v>
      </c>
      <c r="P38" s="73"/>
      <c r="Q38" s="113">
        <f t="shared" ca="1" si="15"/>
        <v>0</v>
      </c>
      <c r="R38" s="73"/>
      <c r="S38" s="74">
        <f t="shared" ca="1" si="16"/>
        <v>0</v>
      </c>
      <c r="T38" s="73"/>
      <c r="U38" s="113">
        <f t="shared" ca="1" si="3"/>
        <v>0</v>
      </c>
      <c r="V38" s="73"/>
      <c r="W38" s="113">
        <f t="shared" ca="1" si="4"/>
        <v>0</v>
      </c>
      <c r="X38" s="73"/>
      <c r="Y38" s="113">
        <f t="shared" ca="1" si="5"/>
        <v>0</v>
      </c>
      <c r="Z38" s="73"/>
      <c r="AA38" s="113">
        <f t="shared" ca="1" si="6"/>
        <v>0</v>
      </c>
      <c r="AB38" s="101"/>
      <c r="AC38" s="74">
        <f t="shared" ca="1" si="7"/>
        <v>0</v>
      </c>
      <c r="AD38" s="73"/>
      <c r="AE38" s="113">
        <f t="shared" ca="1" si="17"/>
        <v>0</v>
      </c>
      <c r="AF38" s="101"/>
      <c r="AG38" s="113">
        <f t="shared" ca="1" si="18"/>
        <v>0</v>
      </c>
      <c r="AH38" s="101"/>
      <c r="AI38" s="113">
        <f t="shared" ca="1" si="19"/>
        <v>0</v>
      </c>
      <c r="AJ38" s="101"/>
      <c r="AK38" s="113">
        <f t="shared" ca="1" si="20"/>
        <v>0</v>
      </c>
      <c r="AL38" s="73"/>
      <c r="AM38" s="74">
        <f t="shared" ca="1" si="8"/>
        <v>0</v>
      </c>
      <c r="AN38" s="73"/>
      <c r="AO38" s="74">
        <f t="shared" ca="1" si="9"/>
        <v>0</v>
      </c>
      <c r="AP38" s="73"/>
      <c r="AQ38" s="74">
        <f t="shared" ca="1" si="10"/>
        <v>0</v>
      </c>
      <c r="AR38" s="73"/>
      <c r="AS38" s="74">
        <f t="shared" ca="1" si="21"/>
        <v>0</v>
      </c>
      <c r="AT38" s="82">
        <f t="shared" ca="1" si="11"/>
        <v>0</v>
      </c>
      <c r="AU38" s="74"/>
      <c r="AV38" s="139">
        <f t="shared" ca="1" si="22"/>
        <v>0</v>
      </c>
    </row>
    <row r="39" spans="1:48" ht="15" customHeight="1" x14ac:dyDescent="0.2">
      <c r="A39" s="84" t="s">
        <v>354</v>
      </c>
      <c r="B39" t="s">
        <v>65</v>
      </c>
      <c r="C39" s="4" t="s">
        <v>6</v>
      </c>
      <c r="D39" s="19">
        <f t="shared" si="0"/>
        <v>100</v>
      </c>
      <c r="E39" s="20">
        <f t="shared" si="24"/>
        <v>0</v>
      </c>
      <c r="F39" s="73"/>
      <c r="G39" s="74">
        <f t="shared" si="23"/>
        <v>0</v>
      </c>
      <c r="H39" s="73"/>
      <c r="I39" s="74">
        <f t="shared" si="2"/>
        <v>0</v>
      </c>
      <c r="J39" s="73"/>
      <c r="K39" s="113">
        <f t="shared" si="12"/>
        <v>0</v>
      </c>
      <c r="L39" s="73"/>
      <c r="M39" s="113">
        <f t="shared" si="13"/>
        <v>0</v>
      </c>
      <c r="N39" s="73"/>
      <c r="O39" s="113">
        <f t="shared" si="14"/>
        <v>0</v>
      </c>
      <c r="P39" s="73"/>
      <c r="Q39" s="113">
        <f t="shared" si="15"/>
        <v>0</v>
      </c>
      <c r="R39" s="73"/>
      <c r="S39" s="74">
        <f t="shared" si="16"/>
        <v>0</v>
      </c>
      <c r="T39" s="73"/>
      <c r="U39" s="113">
        <f t="shared" si="3"/>
        <v>0</v>
      </c>
      <c r="V39" s="73"/>
      <c r="W39" s="113">
        <f t="shared" si="4"/>
        <v>0</v>
      </c>
      <c r="X39" s="73"/>
      <c r="Y39" s="113">
        <f t="shared" si="5"/>
        <v>0</v>
      </c>
      <c r="Z39" s="73"/>
      <c r="AA39" s="113">
        <f t="shared" si="6"/>
        <v>0</v>
      </c>
      <c r="AB39" s="101"/>
      <c r="AC39" s="74">
        <f t="shared" si="7"/>
        <v>0</v>
      </c>
      <c r="AD39" s="73"/>
      <c r="AE39" s="113">
        <f t="shared" si="17"/>
        <v>0</v>
      </c>
      <c r="AF39" s="101"/>
      <c r="AG39" s="113">
        <f t="shared" si="18"/>
        <v>0</v>
      </c>
      <c r="AH39" s="101"/>
      <c r="AI39" s="113">
        <f t="shared" si="19"/>
        <v>0</v>
      </c>
      <c r="AJ39" s="101"/>
      <c r="AK39" s="113">
        <f t="shared" si="20"/>
        <v>0</v>
      </c>
      <c r="AL39" s="73"/>
      <c r="AM39" s="74">
        <f t="shared" si="8"/>
        <v>0</v>
      </c>
      <c r="AN39" s="73"/>
      <c r="AO39" s="74">
        <f t="shared" si="9"/>
        <v>0</v>
      </c>
      <c r="AP39" s="73"/>
      <c r="AQ39" s="74">
        <f t="shared" si="10"/>
        <v>0</v>
      </c>
      <c r="AR39" s="73"/>
      <c r="AS39" s="74">
        <f t="shared" si="21"/>
        <v>0</v>
      </c>
      <c r="AT39" s="82">
        <f t="shared" si="11"/>
        <v>0</v>
      </c>
      <c r="AU39" s="74"/>
      <c r="AV39" s="139">
        <f t="shared" si="22"/>
        <v>0</v>
      </c>
    </row>
    <row r="40" spans="1:48" ht="15" customHeight="1" x14ac:dyDescent="0.2">
      <c r="A40" s="84" t="s">
        <v>148</v>
      </c>
      <c r="B40" t="str">
        <f>IF($A40="","",INDEX('MA-Liste'!$D:$D,MATCH($A40,'MA-Liste'!$M:$M,FALSE)))</f>
        <v>AeBo</v>
      </c>
      <c r="C40" s="4" t="str">
        <f ca="1">IF($A40="","",INDEX(INDIRECT("'MA-Liste'!"&amp;$C$11),MATCH($A40,'MA-Liste'!$M:$M,FALSE)))</f>
        <v>D</v>
      </c>
      <c r="D40" s="19">
        <f t="shared" ca="1" si="0"/>
        <v>100</v>
      </c>
      <c r="E40" s="20">
        <f t="shared" si="24"/>
        <v>0</v>
      </c>
      <c r="F40" s="73"/>
      <c r="G40" s="74">
        <f t="shared" ca="1" si="23"/>
        <v>0</v>
      </c>
      <c r="H40" s="73"/>
      <c r="I40" s="74">
        <f t="shared" ca="1" si="2"/>
        <v>0</v>
      </c>
      <c r="J40" s="73"/>
      <c r="K40" s="113">
        <f t="shared" ca="1" si="12"/>
        <v>0</v>
      </c>
      <c r="L40" s="73"/>
      <c r="M40" s="113">
        <f t="shared" ca="1" si="13"/>
        <v>0</v>
      </c>
      <c r="N40" s="73"/>
      <c r="O40" s="113">
        <f t="shared" ca="1" si="14"/>
        <v>0</v>
      </c>
      <c r="P40" s="73"/>
      <c r="Q40" s="113">
        <f t="shared" ca="1" si="15"/>
        <v>0</v>
      </c>
      <c r="R40" s="73"/>
      <c r="S40" s="74">
        <f t="shared" ca="1" si="16"/>
        <v>0</v>
      </c>
      <c r="T40" s="73"/>
      <c r="U40" s="113">
        <f t="shared" ca="1" si="3"/>
        <v>0</v>
      </c>
      <c r="V40" s="73"/>
      <c r="W40" s="113">
        <f t="shared" ca="1" si="4"/>
        <v>0</v>
      </c>
      <c r="X40" s="73"/>
      <c r="Y40" s="113">
        <f t="shared" ca="1" si="5"/>
        <v>0</v>
      </c>
      <c r="Z40" s="73"/>
      <c r="AA40" s="113">
        <f t="shared" ca="1" si="6"/>
        <v>0</v>
      </c>
      <c r="AB40" s="101"/>
      <c r="AC40" s="74">
        <f t="shared" ca="1" si="7"/>
        <v>0</v>
      </c>
      <c r="AD40" s="73"/>
      <c r="AE40" s="113">
        <f t="shared" ca="1" si="17"/>
        <v>0</v>
      </c>
      <c r="AF40" s="101"/>
      <c r="AG40" s="113">
        <f t="shared" ca="1" si="18"/>
        <v>0</v>
      </c>
      <c r="AH40" s="101"/>
      <c r="AI40" s="113">
        <f t="shared" ca="1" si="19"/>
        <v>0</v>
      </c>
      <c r="AJ40" s="101"/>
      <c r="AK40" s="113">
        <f t="shared" ca="1" si="20"/>
        <v>0</v>
      </c>
      <c r="AL40" s="73"/>
      <c r="AM40" s="74">
        <f t="shared" ca="1" si="8"/>
        <v>0</v>
      </c>
      <c r="AN40" s="73"/>
      <c r="AO40" s="74">
        <f t="shared" ca="1" si="9"/>
        <v>0</v>
      </c>
      <c r="AP40" s="73"/>
      <c r="AQ40" s="74">
        <f t="shared" ca="1" si="10"/>
        <v>0</v>
      </c>
      <c r="AR40" s="73"/>
      <c r="AS40" s="74">
        <f t="shared" ca="1" si="21"/>
        <v>0</v>
      </c>
      <c r="AT40" s="82">
        <f t="shared" ca="1" si="11"/>
        <v>0</v>
      </c>
      <c r="AU40" s="74"/>
      <c r="AV40" s="139">
        <f t="shared" ca="1" si="22"/>
        <v>0</v>
      </c>
    </row>
    <row r="41" spans="1:48" ht="15" customHeight="1" x14ac:dyDescent="0.2">
      <c r="A41" s="84" t="s">
        <v>214</v>
      </c>
      <c r="B41" s="14" t="s">
        <v>65</v>
      </c>
      <c r="C41" s="4" t="str">
        <f ca="1">IF($A41="","",INDEX(INDIRECT("'MA-Liste'!"&amp;$C$11),MATCH($A41,'MA-Liste'!$M:$M,FALSE)))</f>
        <v>D</v>
      </c>
      <c r="D41" s="19">
        <f t="shared" ca="1" si="0"/>
        <v>100</v>
      </c>
      <c r="E41" s="20">
        <f t="shared" si="24"/>
        <v>0</v>
      </c>
      <c r="F41" s="73"/>
      <c r="G41" s="74">
        <f t="shared" ca="1" si="23"/>
        <v>0</v>
      </c>
      <c r="H41" s="73"/>
      <c r="I41" s="74">
        <f t="shared" ca="1" si="2"/>
        <v>0</v>
      </c>
      <c r="J41" s="73"/>
      <c r="K41" s="113">
        <f t="shared" ca="1" si="12"/>
        <v>0</v>
      </c>
      <c r="L41" s="73"/>
      <c r="M41" s="113">
        <f t="shared" ca="1" si="13"/>
        <v>0</v>
      </c>
      <c r="N41" s="73"/>
      <c r="O41" s="113">
        <f t="shared" ca="1" si="14"/>
        <v>0</v>
      </c>
      <c r="P41" s="73"/>
      <c r="Q41" s="113">
        <f t="shared" ca="1" si="15"/>
        <v>0</v>
      </c>
      <c r="R41" s="73"/>
      <c r="S41" s="74">
        <f t="shared" ca="1" si="16"/>
        <v>0</v>
      </c>
      <c r="T41" s="73"/>
      <c r="U41" s="113">
        <f t="shared" ca="1" si="3"/>
        <v>0</v>
      </c>
      <c r="V41" s="73"/>
      <c r="W41" s="113">
        <f t="shared" ca="1" si="4"/>
        <v>0</v>
      </c>
      <c r="X41" s="73"/>
      <c r="Y41" s="113">
        <f t="shared" ca="1" si="5"/>
        <v>0</v>
      </c>
      <c r="Z41" s="73"/>
      <c r="AA41" s="113">
        <f t="shared" ca="1" si="6"/>
        <v>0</v>
      </c>
      <c r="AB41" s="101"/>
      <c r="AC41" s="74">
        <f t="shared" ca="1" si="7"/>
        <v>0</v>
      </c>
      <c r="AD41" s="73"/>
      <c r="AE41" s="113">
        <f t="shared" ca="1" si="17"/>
        <v>0</v>
      </c>
      <c r="AF41" s="101"/>
      <c r="AG41" s="113">
        <f t="shared" ca="1" si="18"/>
        <v>0</v>
      </c>
      <c r="AH41" s="101"/>
      <c r="AI41" s="113">
        <f t="shared" ca="1" si="19"/>
        <v>0</v>
      </c>
      <c r="AJ41" s="101"/>
      <c r="AK41" s="113">
        <f t="shared" ca="1" si="20"/>
        <v>0</v>
      </c>
      <c r="AL41" s="73"/>
      <c r="AM41" s="74">
        <f t="shared" ca="1" si="8"/>
        <v>0</v>
      </c>
      <c r="AN41" s="73"/>
      <c r="AO41" s="74">
        <f t="shared" ca="1" si="9"/>
        <v>0</v>
      </c>
      <c r="AP41" s="73"/>
      <c r="AQ41" s="74">
        <f t="shared" ca="1" si="10"/>
        <v>0</v>
      </c>
      <c r="AR41" s="73"/>
      <c r="AS41" s="74">
        <f t="shared" ca="1" si="21"/>
        <v>0</v>
      </c>
      <c r="AT41" s="82">
        <f t="shared" ca="1" si="11"/>
        <v>0</v>
      </c>
      <c r="AU41" s="74"/>
      <c r="AV41" s="139">
        <f t="shared" ca="1" si="22"/>
        <v>0</v>
      </c>
    </row>
    <row r="42" spans="1:48" ht="15" customHeight="1" x14ac:dyDescent="0.2">
      <c r="A42" s="84" t="s">
        <v>183</v>
      </c>
      <c r="B42" t="str">
        <f>IF($A42="","",INDEX('MA-Liste'!$D:$D,MATCH($A42,'MA-Liste'!$M:$M,FALSE)))</f>
        <v>AeBo</v>
      </c>
      <c r="C42" s="4" t="str">
        <f ca="1">IF($A42="","",INDEX(INDIRECT("'MA-Liste'!"&amp;$C$11),MATCH($A42,'MA-Liste'!$M:$M,FALSE)))</f>
        <v>F</v>
      </c>
      <c r="D42" s="19">
        <f t="shared" ca="1" si="0"/>
        <v>60</v>
      </c>
      <c r="E42" s="20">
        <f t="shared" si="24"/>
        <v>0</v>
      </c>
      <c r="F42" s="73"/>
      <c r="G42" s="74">
        <f t="shared" ca="1" si="23"/>
        <v>0</v>
      </c>
      <c r="H42" s="73"/>
      <c r="I42" s="74">
        <f t="shared" ca="1" si="2"/>
        <v>0</v>
      </c>
      <c r="J42" s="73"/>
      <c r="K42" s="113">
        <f t="shared" ca="1" si="12"/>
        <v>0</v>
      </c>
      <c r="L42" s="73"/>
      <c r="M42" s="113">
        <f t="shared" ca="1" si="13"/>
        <v>0</v>
      </c>
      <c r="N42" s="73"/>
      <c r="O42" s="113">
        <f t="shared" ca="1" si="14"/>
        <v>0</v>
      </c>
      <c r="P42" s="73"/>
      <c r="Q42" s="113">
        <f t="shared" ca="1" si="15"/>
        <v>0</v>
      </c>
      <c r="R42" s="73"/>
      <c r="S42" s="74">
        <f t="shared" ca="1" si="16"/>
        <v>0</v>
      </c>
      <c r="T42" s="73"/>
      <c r="U42" s="113">
        <f t="shared" ca="1" si="3"/>
        <v>0</v>
      </c>
      <c r="V42" s="73"/>
      <c r="W42" s="113">
        <f t="shared" ca="1" si="4"/>
        <v>0</v>
      </c>
      <c r="X42" s="73"/>
      <c r="Y42" s="113">
        <f t="shared" ca="1" si="5"/>
        <v>0</v>
      </c>
      <c r="Z42" s="73"/>
      <c r="AA42" s="113">
        <f t="shared" ca="1" si="6"/>
        <v>0</v>
      </c>
      <c r="AB42" s="101"/>
      <c r="AC42" s="74">
        <f t="shared" ca="1" si="7"/>
        <v>0</v>
      </c>
      <c r="AD42" s="73"/>
      <c r="AE42" s="113">
        <f t="shared" ca="1" si="17"/>
        <v>0</v>
      </c>
      <c r="AF42" s="101"/>
      <c r="AG42" s="113">
        <f t="shared" ca="1" si="18"/>
        <v>0</v>
      </c>
      <c r="AH42" s="101"/>
      <c r="AI42" s="113">
        <f t="shared" ca="1" si="19"/>
        <v>0</v>
      </c>
      <c r="AJ42" s="101"/>
      <c r="AK42" s="113">
        <f t="shared" ca="1" si="20"/>
        <v>0</v>
      </c>
      <c r="AL42" s="73"/>
      <c r="AM42" s="74">
        <f t="shared" ca="1" si="8"/>
        <v>0</v>
      </c>
      <c r="AN42" s="73"/>
      <c r="AO42" s="74">
        <f t="shared" ca="1" si="9"/>
        <v>0</v>
      </c>
      <c r="AP42" s="73"/>
      <c r="AQ42" s="74">
        <f t="shared" ca="1" si="10"/>
        <v>0</v>
      </c>
      <c r="AR42" s="73"/>
      <c r="AS42" s="74">
        <f t="shared" ca="1" si="21"/>
        <v>0</v>
      </c>
      <c r="AT42" s="82">
        <f t="shared" ca="1" si="11"/>
        <v>0</v>
      </c>
      <c r="AU42" s="74"/>
      <c r="AV42" s="139">
        <f t="shared" ca="1" si="22"/>
        <v>0</v>
      </c>
    </row>
    <row r="43" spans="1:48" ht="15" customHeight="1" x14ac:dyDescent="0.2">
      <c r="A43" s="84" t="s">
        <v>184</v>
      </c>
      <c r="B43" t="str">
        <f>IF($A43="","",INDEX('MA-Liste'!$D:$D,MATCH($A43,'MA-Liste'!$M:$M,FALSE)))</f>
        <v>AeBo</v>
      </c>
      <c r="C43" s="4" t="str">
        <f ca="1">IF($A43="","",INDEX(INDIRECT("'MA-Liste'!"&amp;$C$11),MATCH($A43,'MA-Liste'!$M:$M,FALSE)))</f>
        <v>B</v>
      </c>
      <c r="D43" s="19">
        <f t="shared" ca="1" si="0"/>
        <v>140</v>
      </c>
      <c r="E43" s="20">
        <f t="shared" si="24"/>
        <v>0</v>
      </c>
      <c r="F43" s="73"/>
      <c r="G43" s="74">
        <f t="shared" ca="1" si="23"/>
        <v>0</v>
      </c>
      <c r="H43" s="73"/>
      <c r="I43" s="74">
        <f t="shared" ca="1" si="2"/>
        <v>0</v>
      </c>
      <c r="J43" s="73"/>
      <c r="K43" s="113">
        <f t="shared" ca="1" si="12"/>
        <v>0</v>
      </c>
      <c r="L43" s="73"/>
      <c r="M43" s="113">
        <f t="shared" ca="1" si="13"/>
        <v>0</v>
      </c>
      <c r="N43" s="73"/>
      <c r="O43" s="113">
        <f t="shared" ca="1" si="14"/>
        <v>0</v>
      </c>
      <c r="P43" s="73"/>
      <c r="Q43" s="113">
        <f t="shared" ca="1" si="15"/>
        <v>0</v>
      </c>
      <c r="R43" s="73"/>
      <c r="S43" s="74">
        <f t="shared" ca="1" si="16"/>
        <v>0</v>
      </c>
      <c r="T43" s="73"/>
      <c r="U43" s="113">
        <f t="shared" ca="1" si="3"/>
        <v>0</v>
      </c>
      <c r="V43" s="73"/>
      <c r="W43" s="113">
        <f t="shared" ca="1" si="4"/>
        <v>0</v>
      </c>
      <c r="X43" s="73"/>
      <c r="Y43" s="113">
        <f t="shared" ca="1" si="5"/>
        <v>0</v>
      </c>
      <c r="Z43" s="73"/>
      <c r="AA43" s="113">
        <f t="shared" ca="1" si="6"/>
        <v>0</v>
      </c>
      <c r="AB43" s="101"/>
      <c r="AC43" s="74">
        <f t="shared" ca="1" si="7"/>
        <v>0</v>
      </c>
      <c r="AD43" s="73"/>
      <c r="AE43" s="113">
        <f t="shared" ca="1" si="17"/>
        <v>0</v>
      </c>
      <c r="AF43" s="101"/>
      <c r="AG43" s="113">
        <f t="shared" ca="1" si="18"/>
        <v>0</v>
      </c>
      <c r="AH43" s="101"/>
      <c r="AI43" s="113">
        <f t="shared" ca="1" si="19"/>
        <v>0</v>
      </c>
      <c r="AJ43" s="101"/>
      <c r="AK43" s="113">
        <f t="shared" ca="1" si="20"/>
        <v>0</v>
      </c>
      <c r="AL43" s="73"/>
      <c r="AM43" s="74">
        <f t="shared" ca="1" si="8"/>
        <v>0</v>
      </c>
      <c r="AN43" s="73"/>
      <c r="AO43" s="74">
        <f t="shared" ca="1" si="9"/>
        <v>0</v>
      </c>
      <c r="AP43" s="73"/>
      <c r="AQ43" s="74">
        <f t="shared" ca="1" si="10"/>
        <v>0</v>
      </c>
      <c r="AR43" s="73"/>
      <c r="AS43" s="74">
        <f t="shared" ca="1" si="21"/>
        <v>0</v>
      </c>
      <c r="AT43" s="82">
        <f t="shared" ca="1" si="11"/>
        <v>0</v>
      </c>
      <c r="AU43" s="74"/>
      <c r="AV43" s="139">
        <f t="shared" ca="1" si="22"/>
        <v>0</v>
      </c>
    </row>
    <row r="44" spans="1:48" ht="15" customHeight="1" x14ac:dyDescent="0.2">
      <c r="A44" s="84" t="s">
        <v>211</v>
      </c>
      <c r="B44" t="str">
        <f>IF($A44="","",INDEX('MA-Liste'!$D:$D,MATCH($A44,'MA-Liste'!$M:$M,FALSE)))</f>
        <v>AeBo</v>
      </c>
      <c r="C44" s="4" t="str">
        <f ca="1">IF($A44="","",INDEX(INDIRECT("'MA-Liste'!"&amp;$C$11),MATCH($A44,'MA-Liste'!$M:$M,FALSE)))</f>
        <v>D</v>
      </c>
      <c r="D44" s="19">
        <f t="shared" ca="1" si="0"/>
        <v>100</v>
      </c>
      <c r="E44" s="20">
        <f t="shared" si="24"/>
        <v>0</v>
      </c>
      <c r="F44" s="73"/>
      <c r="G44" s="74">
        <f t="shared" ca="1" si="23"/>
        <v>0</v>
      </c>
      <c r="H44" s="73"/>
      <c r="I44" s="74">
        <f t="shared" ca="1" si="2"/>
        <v>0</v>
      </c>
      <c r="J44" s="73"/>
      <c r="K44" s="113">
        <f t="shared" ca="1" si="12"/>
        <v>0</v>
      </c>
      <c r="L44" s="73"/>
      <c r="M44" s="113">
        <f t="shared" ca="1" si="13"/>
        <v>0</v>
      </c>
      <c r="N44" s="73"/>
      <c r="O44" s="113">
        <f t="shared" ca="1" si="14"/>
        <v>0</v>
      </c>
      <c r="P44" s="73"/>
      <c r="Q44" s="113">
        <f t="shared" ca="1" si="15"/>
        <v>0</v>
      </c>
      <c r="R44" s="73"/>
      <c r="S44" s="74">
        <f t="shared" ca="1" si="16"/>
        <v>0</v>
      </c>
      <c r="T44" s="73"/>
      <c r="U44" s="113">
        <f t="shared" ca="1" si="3"/>
        <v>0</v>
      </c>
      <c r="V44" s="73"/>
      <c r="W44" s="113">
        <f t="shared" ca="1" si="4"/>
        <v>0</v>
      </c>
      <c r="X44" s="73"/>
      <c r="Y44" s="113">
        <f t="shared" ca="1" si="5"/>
        <v>0</v>
      </c>
      <c r="Z44" s="73"/>
      <c r="AA44" s="113">
        <f t="shared" ca="1" si="6"/>
        <v>0</v>
      </c>
      <c r="AB44" s="101"/>
      <c r="AC44" s="74">
        <f t="shared" ca="1" si="7"/>
        <v>0</v>
      </c>
      <c r="AD44" s="73"/>
      <c r="AE44" s="113">
        <f t="shared" ca="1" si="17"/>
        <v>0</v>
      </c>
      <c r="AF44" s="101"/>
      <c r="AG44" s="113">
        <f t="shared" ca="1" si="18"/>
        <v>0</v>
      </c>
      <c r="AH44" s="101"/>
      <c r="AI44" s="113">
        <f t="shared" ca="1" si="19"/>
        <v>0</v>
      </c>
      <c r="AJ44" s="101"/>
      <c r="AK44" s="113">
        <f t="shared" ca="1" si="20"/>
        <v>0</v>
      </c>
      <c r="AL44" s="73"/>
      <c r="AM44" s="74">
        <f t="shared" ca="1" si="8"/>
        <v>0</v>
      </c>
      <c r="AN44" s="73"/>
      <c r="AO44" s="74">
        <f t="shared" ca="1" si="9"/>
        <v>0</v>
      </c>
      <c r="AP44" s="73"/>
      <c r="AQ44" s="74">
        <f t="shared" ca="1" si="10"/>
        <v>0</v>
      </c>
      <c r="AR44" s="73"/>
      <c r="AS44" s="74">
        <f t="shared" ca="1" si="21"/>
        <v>0</v>
      </c>
      <c r="AT44" s="82">
        <f t="shared" ca="1" si="11"/>
        <v>0</v>
      </c>
      <c r="AU44" s="74"/>
      <c r="AV44" s="139">
        <f t="shared" ca="1" si="22"/>
        <v>0</v>
      </c>
    </row>
    <row r="45" spans="1:48" ht="15" customHeight="1" x14ac:dyDescent="0.2">
      <c r="A45" s="84" t="s">
        <v>237</v>
      </c>
      <c r="B45" t="s">
        <v>65</v>
      </c>
      <c r="C45" s="4" t="s">
        <v>7</v>
      </c>
      <c r="D45" s="19">
        <f t="shared" si="0"/>
        <v>75</v>
      </c>
      <c r="E45" s="20">
        <f t="shared" si="24"/>
        <v>0</v>
      </c>
      <c r="F45" s="73"/>
      <c r="G45" s="74">
        <f t="shared" si="23"/>
        <v>0</v>
      </c>
      <c r="H45" s="73"/>
      <c r="I45" s="74">
        <f t="shared" si="2"/>
        <v>0</v>
      </c>
      <c r="J45" s="73"/>
      <c r="K45" s="113">
        <f t="shared" si="12"/>
        <v>0</v>
      </c>
      <c r="L45" s="73"/>
      <c r="M45" s="113">
        <f t="shared" si="13"/>
        <v>0</v>
      </c>
      <c r="N45" s="73"/>
      <c r="O45" s="113">
        <f t="shared" si="14"/>
        <v>0</v>
      </c>
      <c r="P45" s="73"/>
      <c r="Q45" s="113">
        <f t="shared" si="15"/>
        <v>0</v>
      </c>
      <c r="R45" s="73"/>
      <c r="S45" s="74">
        <f t="shared" si="16"/>
        <v>0</v>
      </c>
      <c r="T45" s="73"/>
      <c r="U45" s="113">
        <f t="shared" si="3"/>
        <v>0</v>
      </c>
      <c r="V45" s="73"/>
      <c r="W45" s="113">
        <f t="shared" si="4"/>
        <v>0</v>
      </c>
      <c r="X45" s="73"/>
      <c r="Y45" s="113">
        <f t="shared" si="5"/>
        <v>0</v>
      </c>
      <c r="Z45" s="73"/>
      <c r="AA45" s="113">
        <f t="shared" si="6"/>
        <v>0</v>
      </c>
      <c r="AB45" s="101"/>
      <c r="AC45" s="74">
        <f t="shared" si="7"/>
        <v>0</v>
      </c>
      <c r="AD45" s="73"/>
      <c r="AE45" s="113">
        <f t="shared" si="17"/>
        <v>0</v>
      </c>
      <c r="AF45" s="101"/>
      <c r="AG45" s="113">
        <f t="shared" si="18"/>
        <v>0</v>
      </c>
      <c r="AH45" s="101"/>
      <c r="AI45" s="113">
        <f t="shared" si="19"/>
        <v>0</v>
      </c>
      <c r="AJ45" s="101"/>
      <c r="AK45" s="113">
        <f t="shared" si="20"/>
        <v>0</v>
      </c>
      <c r="AL45" s="73"/>
      <c r="AM45" s="74">
        <f t="shared" si="8"/>
        <v>0</v>
      </c>
      <c r="AN45" s="73"/>
      <c r="AO45" s="74">
        <f t="shared" si="9"/>
        <v>0</v>
      </c>
      <c r="AP45" s="73"/>
      <c r="AQ45" s="74">
        <f t="shared" si="10"/>
        <v>0</v>
      </c>
      <c r="AR45" s="73"/>
      <c r="AS45" s="74">
        <f t="shared" si="21"/>
        <v>0</v>
      </c>
      <c r="AT45" s="82">
        <f t="shared" si="11"/>
        <v>0</v>
      </c>
      <c r="AU45" s="74"/>
      <c r="AV45" s="139">
        <f t="shared" si="22"/>
        <v>0</v>
      </c>
    </row>
    <row r="46" spans="1:48" ht="15" customHeight="1" x14ac:dyDescent="0.2">
      <c r="A46" s="84" t="s">
        <v>212</v>
      </c>
      <c r="B46" t="s">
        <v>65</v>
      </c>
      <c r="C46" s="4" t="s">
        <v>5</v>
      </c>
      <c r="D46" s="19">
        <v>118</v>
      </c>
      <c r="E46" s="20">
        <f t="shared" si="24"/>
        <v>0</v>
      </c>
      <c r="F46" s="73"/>
      <c r="G46" s="74">
        <f t="shared" si="23"/>
        <v>0</v>
      </c>
      <c r="H46" s="73"/>
      <c r="I46" s="74">
        <f t="shared" si="2"/>
        <v>0</v>
      </c>
      <c r="J46" s="73"/>
      <c r="K46" s="113">
        <f t="shared" si="12"/>
        <v>0</v>
      </c>
      <c r="L46" s="73"/>
      <c r="M46" s="113">
        <f t="shared" si="13"/>
        <v>0</v>
      </c>
      <c r="N46" s="73"/>
      <c r="O46" s="113">
        <f t="shared" si="14"/>
        <v>0</v>
      </c>
      <c r="P46" s="73"/>
      <c r="Q46" s="113">
        <f t="shared" si="15"/>
        <v>0</v>
      </c>
      <c r="R46" s="73"/>
      <c r="S46" s="74">
        <f t="shared" si="16"/>
        <v>0</v>
      </c>
      <c r="T46" s="73"/>
      <c r="U46" s="113">
        <f t="shared" si="3"/>
        <v>0</v>
      </c>
      <c r="V46" s="73"/>
      <c r="W46" s="113">
        <f t="shared" si="4"/>
        <v>0</v>
      </c>
      <c r="X46" s="73"/>
      <c r="Y46" s="113">
        <f t="shared" si="5"/>
        <v>0</v>
      </c>
      <c r="Z46" s="73"/>
      <c r="AA46" s="113">
        <f t="shared" si="6"/>
        <v>0</v>
      </c>
      <c r="AB46" s="101"/>
      <c r="AC46" s="74">
        <f t="shared" si="7"/>
        <v>0</v>
      </c>
      <c r="AD46" s="73"/>
      <c r="AE46" s="113">
        <f t="shared" si="17"/>
        <v>0</v>
      </c>
      <c r="AF46" s="101"/>
      <c r="AG46" s="113">
        <f t="shared" si="18"/>
        <v>0</v>
      </c>
      <c r="AH46" s="101"/>
      <c r="AI46" s="113">
        <f t="shared" si="19"/>
        <v>0</v>
      </c>
      <c r="AJ46" s="101"/>
      <c r="AK46" s="113">
        <f t="shared" si="20"/>
        <v>0</v>
      </c>
      <c r="AL46" s="73"/>
      <c r="AM46" s="74">
        <v>0</v>
      </c>
      <c r="AN46" s="73"/>
      <c r="AO46" s="74">
        <v>0</v>
      </c>
      <c r="AP46" s="73"/>
      <c r="AQ46" s="74">
        <f t="shared" si="10"/>
        <v>0</v>
      </c>
      <c r="AR46" s="73"/>
      <c r="AS46" s="74">
        <f t="shared" si="21"/>
        <v>0</v>
      </c>
      <c r="AT46" s="82">
        <f t="shared" si="11"/>
        <v>0</v>
      </c>
      <c r="AU46" s="74"/>
      <c r="AV46" s="139">
        <f t="shared" si="22"/>
        <v>0</v>
      </c>
    </row>
    <row r="47" spans="1:48" ht="15.75" customHeight="1" x14ac:dyDescent="0.2">
      <c r="A47" s="90" t="s">
        <v>187</v>
      </c>
      <c r="B47" t="str">
        <f>IF($A47="","",INDEX('MA-Liste'!$D:$D,MATCH($A47,'MA-Liste'!$M:$M,FALSE)))</f>
        <v>AeBo</v>
      </c>
      <c r="C47" s="4" t="str">
        <f ca="1">IF($A47="","",INDEX(INDIRECT("'MA-Liste'!"&amp;$C$11),MATCH($A47,'MA-Liste'!$M:$M,FALSE)))</f>
        <v>D</v>
      </c>
      <c r="D47" s="19">
        <f t="shared" ca="1" si="0"/>
        <v>100</v>
      </c>
      <c r="E47" s="20">
        <f t="shared" si="24"/>
        <v>0</v>
      </c>
      <c r="F47" s="73"/>
      <c r="G47" s="74">
        <f t="shared" ca="1" si="23"/>
        <v>0</v>
      </c>
      <c r="H47" s="73"/>
      <c r="I47" s="74">
        <f t="shared" ca="1" si="2"/>
        <v>0</v>
      </c>
      <c r="J47" s="73"/>
      <c r="K47" s="113">
        <f t="shared" ca="1" si="12"/>
        <v>0</v>
      </c>
      <c r="L47" s="73"/>
      <c r="M47" s="113">
        <f t="shared" ca="1" si="13"/>
        <v>0</v>
      </c>
      <c r="N47" s="73"/>
      <c r="O47" s="113">
        <f t="shared" ca="1" si="14"/>
        <v>0</v>
      </c>
      <c r="P47" s="73"/>
      <c r="Q47" s="113">
        <f t="shared" ca="1" si="15"/>
        <v>0</v>
      </c>
      <c r="R47" s="73"/>
      <c r="S47" s="74">
        <f t="shared" ca="1" si="16"/>
        <v>0</v>
      </c>
      <c r="T47" s="73"/>
      <c r="U47" s="113">
        <f t="shared" ca="1" si="3"/>
        <v>0</v>
      </c>
      <c r="V47" s="73"/>
      <c r="W47" s="113">
        <f t="shared" ca="1" si="4"/>
        <v>0</v>
      </c>
      <c r="X47" s="73"/>
      <c r="Y47" s="113">
        <f t="shared" ca="1" si="5"/>
        <v>0</v>
      </c>
      <c r="Z47" s="73"/>
      <c r="AA47" s="113">
        <f t="shared" ca="1" si="6"/>
        <v>0</v>
      </c>
      <c r="AB47" s="101"/>
      <c r="AC47" s="74">
        <f t="shared" ca="1" si="7"/>
        <v>0</v>
      </c>
      <c r="AD47" s="73"/>
      <c r="AE47" s="113">
        <f t="shared" ca="1" si="17"/>
        <v>0</v>
      </c>
      <c r="AF47" s="101"/>
      <c r="AG47" s="113">
        <f t="shared" ca="1" si="18"/>
        <v>0</v>
      </c>
      <c r="AH47" s="101"/>
      <c r="AI47" s="113">
        <f t="shared" ca="1" si="19"/>
        <v>0</v>
      </c>
      <c r="AJ47" s="101"/>
      <c r="AK47" s="113">
        <f t="shared" ca="1" si="20"/>
        <v>0</v>
      </c>
      <c r="AL47" s="73"/>
      <c r="AM47" s="74">
        <f t="shared" ref="AM47:AM54" ca="1" si="26">IF(D47="",0,D47*AL47)</f>
        <v>0</v>
      </c>
      <c r="AN47" s="73"/>
      <c r="AO47" s="74">
        <f t="shared" ref="AO47:AO54" ca="1" si="27">IF(D47="",0,D47*AN47)</f>
        <v>0</v>
      </c>
      <c r="AP47" s="73"/>
      <c r="AQ47" s="74">
        <f t="shared" ca="1" si="10"/>
        <v>0</v>
      </c>
      <c r="AR47" s="73"/>
      <c r="AS47" s="74">
        <f t="shared" ca="1" si="21"/>
        <v>0</v>
      </c>
      <c r="AT47" s="82">
        <f t="shared" ca="1" si="11"/>
        <v>0</v>
      </c>
      <c r="AU47" s="74"/>
      <c r="AV47" s="139">
        <f t="shared" ca="1" si="22"/>
        <v>0</v>
      </c>
    </row>
    <row r="48" spans="1:48" ht="15.75" customHeight="1" x14ac:dyDescent="0.2">
      <c r="A48" s="90" t="s">
        <v>144</v>
      </c>
      <c r="B48" t="s">
        <v>65</v>
      </c>
      <c r="C48" s="4" t="s">
        <v>6</v>
      </c>
      <c r="D48" s="19">
        <v>100</v>
      </c>
      <c r="E48" s="20">
        <f t="shared" si="24"/>
        <v>0</v>
      </c>
      <c r="F48" s="73"/>
      <c r="G48" s="74">
        <f t="shared" si="23"/>
        <v>0</v>
      </c>
      <c r="H48" s="73"/>
      <c r="I48" s="74">
        <f t="shared" si="2"/>
        <v>0</v>
      </c>
      <c r="J48" s="73"/>
      <c r="K48" s="113">
        <f t="shared" si="12"/>
        <v>0</v>
      </c>
      <c r="L48" s="73"/>
      <c r="M48" s="113">
        <f t="shared" si="13"/>
        <v>0</v>
      </c>
      <c r="N48" s="73"/>
      <c r="O48" s="113">
        <f t="shared" si="14"/>
        <v>0</v>
      </c>
      <c r="P48" s="73"/>
      <c r="Q48" s="113">
        <f t="shared" si="15"/>
        <v>0</v>
      </c>
      <c r="R48" s="73"/>
      <c r="S48" s="74">
        <f t="shared" si="16"/>
        <v>0</v>
      </c>
      <c r="T48" s="73"/>
      <c r="U48" s="113">
        <f t="shared" si="3"/>
        <v>0</v>
      </c>
      <c r="V48" s="73"/>
      <c r="W48" s="113">
        <f t="shared" si="4"/>
        <v>0</v>
      </c>
      <c r="X48" s="73"/>
      <c r="Y48" s="113">
        <f t="shared" si="5"/>
        <v>0</v>
      </c>
      <c r="Z48" s="73"/>
      <c r="AA48" s="113">
        <f t="shared" si="6"/>
        <v>0</v>
      </c>
      <c r="AB48" s="101"/>
      <c r="AC48" s="74">
        <f t="shared" si="7"/>
        <v>0</v>
      </c>
      <c r="AD48" s="73"/>
      <c r="AE48" s="113">
        <f t="shared" si="17"/>
        <v>0</v>
      </c>
      <c r="AF48" s="101"/>
      <c r="AG48" s="113">
        <f t="shared" si="18"/>
        <v>0</v>
      </c>
      <c r="AH48" s="101"/>
      <c r="AI48" s="113">
        <f t="shared" si="19"/>
        <v>0</v>
      </c>
      <c r="AJ48" s="101"/>
      <c r="AK48" s="113">
        <f t="shared" si="20"/>
        <v>0</v>
      </c>
      <c r="AL48" s="73"/>
      <c r="AM48" s="74">
        <f t="shared" si="26"/>
        <v>0</v>
      </c>
      <c r="AN48" s="73"/>
      <c r="AO48" s="74">
        <f t="shared" si="27"/>
        <v>0</v>
      </c>
      <c r="AP48" s="73"/>
      <c r="AQ48" s="74">
        <f t="shared" si="10"/>
        <v>0</v>
      </c>
      <c r="AR48" s="73"/>
      <c r="AS48" s="74">
        <f t="shared" si="21"/>
        <v>0</v>
      </c>
      <c r="AT48" s="82">
        <f t="shared" si="11"/>
        <v>0</v>
      </c>
      <c r="AU48" s="74"/>
      <c r="AV48" s="139">
        <f t="shared" si="22"/>
        <v>0</v>
      </c>
    </row>
    <row r="49" spans="1:48" ht="15" customHeight="1" x14ac:dyDescent="0.2">
      <c r="A49" s="84" t="s">
        <v>188</v>
      </c>
      <c r="B49" t="str">
        <f>IF($A49="","",INDEX('MA-Liste'!$D:$D,MATCH($A49,'MA-Liste'!$M:$M,FALSE)))</f>
        <v>AeBo</v>
      </c>
      <c r="C49" s="4" t="str">
        <f ca="1">IF($A49="","",INDEX(INDIRECT("'MA-Liste'!"&amp;$C$11),MATCH($A49,'MA-Liste'!$M:$M,FALSE)))</f>
        <v>C</v>
      </c>
      <c r="D49" s="19">
        <f t="shared" ca="1" si="0"/>
        <v>118</v>
      </c>
      <c r="E49" s="20">
        <f t="shared" si="24"/>
        <v>0</v>
      </c>
      <c r="F49" s="73"/>
      <c r="G49" s="74">
        <f t="shared" ca="1" si="23"/>
        <v>0</v>
      </c>
      <c r="H49" s="73"/>
      <c r="I49" s="74">
        <f t="shared" ca="1" si="2"/>
        <v>0</v>
      </c>
      <c r="J49" s="73"/>
      <c r="K49" s="113">
        <f t="shared" ca="1" si="12"/>
        <v>0</v>
      </c>
      <c r="L49" s="73"/>
      <c r="M49" s="113">
        <f t="shared" ca="1" si="13"/>
        <v>0</v>
      </c>
      <c r="N49" s="73"/>
      <c r="O49" s="113">
        <f t="shared" ca="1" si="14"/>
        <v>0</v>
      </c>
      <c r="P49" s="73"/>
      <c r="Q49" s="113">
        <f t="shared" ca="1" si="15"/>
        <v>0</v>
      </c>
      <c r="R49" s="73"/>
      <c r="S49" s="74">
        <f t="shared" ca="1" si="16"/>
        <v>0</v>
      </c>
      <c r="T49" s="73"/>
      <c r="U49" s="113">
        <f t="shared" ca="1" si="3"/>
        <v>0</v>
      </c>
      <c r="V49" s="73"/>
      <c r="W49" s="113">
        <f t="shared" ca="1" si="4"/>
        <v>0</v>
      </c>
      <c r="X49" s="73"/>
      <c r="Y49" s="113">
        <f t="shared" ca="1" si="5"/>
        <v>0</v>
      </c>
      <c r="Z49" s="73"/>
      <c r="AA49" s="113">
        <f t="shared" ca="1" si="6"/>
        <v>0</v>
      </c>
      <c r="AB49" s="101"/>
      <c r="AC49" s="74">
        <f t="shared" ca="1" si="7"/>
        <v>0</v>
      </c>
      <c r="AD49" s="73"/>
      <c r="AE49" s="113">
        <f t="shared" ca="1" si="17"/>
        <v>0</v>
      </c>
      <c r="AF49" s="101"/>
      <c r="AG49" s="113">
        <f t="shared" ca="1" si="18"/>
        <v>0</v>
      </c>
      <c r="AH49" s="101"/>
      <c r="AI49" s="113">
        <f t="shared" ca="1" si="19"/>
        <v>0</v>
      </c>
      <c r="AJ49" s="101"/>
      <c r="AK49" s="113">
        <f t="shared" ca="1" si="20"/>
        <v>0</v>
      </c>
      <c r="AL49" s="73"/>
      <c r="AM49" s="74">
        <f t="shared" ca="1" si="26"/>
        <v>0</v>
      </c>
      <c r="AN49" s="73"/>
      <c r="AO49" s="74">
        <f t="shared" ca="1" si="27"/>
        <v>0</v>
      </c>
      <c r="AP49" s="73"/>
      <c r="AQ49" s="74">
        <f t="shared" ca="1" si="10"/>
        <v>0</v>
      </c>
      <c r="AR49" s="73"/>
      <c r="AS49" s="74">
        <f t="shared" ca="1" si="21"/>
        <v>0</v>
      </c>
      <c r="AT49" s="82">
        <f t="shared" ca="1" si="11"/>
        <v>0</v>
      </c>
      <c r="AU49" s="74"/>
      <c r="AV49" s="139">
        <f t="shared" ca="1" si="22"/>
        <v>0</v>
      </c>
    </row>
    <row r="50" spans="1:48" ht="15" customHeight="1" x14ac:dyDescent="0.2">
      <c r="A50" s="84" t="s">
        <v>213</v>
      </c>
      <c r="B50" t="s">
        <v>65</v>
      </c>
      <c r="C50" s="4" t="s">
        <v>7</v>
      </c>
      <c r="D50" s="19">
        <v>75</v>
      </c>
      <c r="E50" s="20">
        <f t="shared" si="24"/>
        <v>0</v>
      </c>
      <c r="F50" s="73"/>
      <c r="G50" s="74">
        <f t="shared" si="23"/>
        <v>0</v>
      </c>
      <c r="H50" s="73"/>
      <c r="I50" s="74">
        <f t="shared" si="2"/>
        <v>0</v>
      </c>
      <c r="J50" s="73"/>
      <c r="K50" s="113">
        <f t="shared" si="12"/>
        <v>0</v>
      </c>
      <c r="L50" s="73"/>
      <c r="M50" s="113">
        <f t="shared" si="13"/>
        <v>0</v>
      </c>
      <c r="N50" s="73"/>
      <c r="O50" s="113">
        <f t="shared" si="14"/>
        <v>0</v>
      </c>
      <c r="P50" s="73"/>
      <c r="Q50" s="113">
        <f t="shared" si="15"/>
        <v>0</v>
      </c>
      <c r="R50" s="73"/>
      <c r="S50" s="74">
        <f t="shared" si="16"/>
        <v>0</v>
      </c>
      <c r="T50" s="73"/>
      <c r="U50" s="113">
        <f t="shared" si="3"/>
        <v>0</v>
      </c>
      <c r="V50" s="73"/>
      <c r="W50" s="113">
        <f t="shared" si="4"/>
        <v>0</v>
      </c>
      <c r="X50" s="73"/>
      <c r="Y50" s="113">
        <f t="shared" si="5"/>
        <v>0</v>
      </c>
      <c r="Z50" s="73"/>
      <c r="AA50" s="113">
        <f t="shared" si="6"/>
        <v>0</v>
      </c>
      <c r="AB50" s="101"/>
      <c r="AC50" s="74">
        <f t="shared" si="7"/>
        <v>0</v>
      </c>
      <c r="AD50" s="73"/>
      <c r="AE50" s="113">
        <f t="shared" si="17"/>
        <v>0</v>
      </c>
      <c r="AF50" s="101"/>
      <c r="AG50" s="113">
        <f t="shared" si="18"/>
        <v>0</v>
      </c>
      <c r="AH50" s="101"/>
      <c r="AI50" s="113">
        <f t="shared" si="19"/>
        <v>0</v>
      </c>
      <c r="AJ50" s="101"/>
      <c r="AK50" s="113">
        <f t="shared" si="20"/>
        <v>0</v>
      </c>
      <c r="AL50" s="73"/>
      <c r="AM50" s="74">
        <f t="shared" si="26"/>
        <v>0</v>
      </c>
      <c r="AN50" s="73"/>
      <c r="AO50" s="74">
        <f t="shared" si="27"/>
        <v>0</v>
      </c>
      <c r="AP50" s="73"/>
      <c r="AQ50" s="74">
        <f t="shared" si="10"/>
        <v>0</v>
      </c>
      <c r="AR50" s="73"/>
      <c r="AS50" s="74">
        <f t="shared" si="21"/>
        <v>0</v>
      </c>
      <c r="AT50" s="82">
        <f t="shared" si="11"/>
        <v>0</v>
      </c>
      <c r="AU50" s="74"/>
      <c r="AV50" s="139">
        <f t="shared" si="22"/>
        <v>0</v>
      </c>
    </row>
    <row r="51" spans="1:48" ht="15" customHeight="1" x14ac:dyDescent="0.2">
      <c r="A51" s="84" t="s">
        <v>216</v>
      </c>
      <c r="B51" t="s">
        <v>65</v>
      </c>
      <c r="C51" s="18" t="s">
        <v>6</v>
      </c>
      <c r="D51" s="19">
        <v>100</v>
      </c>
      <c r="E51" s="20">
        <f t="shared" si="24"/>
        <v>0</v>
      </c>
      <c r="F51" s="73"/>
      <c r="G51" s="74">
        <f t="shared" si="23"/>
        <v>0</v>
      </c>
      <c r="H51" s="73"/>
      <c r="I51" s="74">
        <f t="shared" si="2"/>
        <v>0</v>
      </c>
      <c r="J51" s="73"/>
      <c r="K51" s="113">
        <f t="shared" si="12"/>
        <v>0</v>
      </c>
      <c r="L51" s="73"/>
      <c r="M51" s="113">
        <f t="shared" si="13"/>
        <v>0</v>
      </c>
      <c r="N51" s="73"/>
      <c r="O51" s="113">
        <f t="shared" si="14"/>
        <v>0</v>
      </c>
      <c r="P51" s="73"/>
      <c r="Q51" s="113">
        <f t="shared" si="15"/>
        <v>0</v>
      </c>
      <c r="R51" s="73"/>
      <c r="S51" s="74">
        <f t="shared" si="16"/>
        <v>0</v>
      </c>
      <c r="T51" s="73"/>
      <c r="U51" s="113">
        <f t="shared" si="3"/>
        <v>0</v>
      </c>
      <c r="V51" s="73"/>
      <c r="W51" s="113">
        <f t="shared" si="4"/>
        <v>0</v>
      </c>
      <c r="X51" s="73"/>
      <c r="Y51" s="113">
        <f t="shared" si="5"/>
        <v>0</v>
      </c>
      <c r="Z51" s="73"/>
      <c r="AA51" s="113">
        <f t="shared" si="6"/>
        <v>0</v>
      </c>
      <c r="AB51" s="101"/>
      <c r="AC51" s="74">
        <f t="shared" si="7"/>
        <v>0</v>
      </c>
      <c r="AD51" s="73"/>
      <c r="AE51" s="113">
        <f t="shared" si="17"/>
        <v>0</v>
      </c>
      <c r="AF51" s="101"/>
      <c r="AG51" s="113">
        <f t="shared" si="18"/>
        <v>0</v>
      </c>
      <c r="AH51" s="101"/>
      <c r="AI51" s="113">
        <f t="shared" si="19"/>
        <v>0</v>
      </c>
      <c r="AJ51" s="101"/>
      <c r="AK51" s="113">
        <f t="shared" si="20"/>
        <v>0</v>
      </c>
      <c r="AL51" s="73"/>
      <c r="AM51" s="74">
        <f t="shared" si="26"/>
        <v>0</v>
      </c>
      <c r="AN51" s="73"/>
      <c r="AO51" s="74">
        <f t="shared" si="27"/>
        <v>0</v>
      </c>
      <c r="AP51" s="73"/>
      <c r="AQ51" s="74">
        <f t="shared" si="10"/>
        <v>0</v>
      </c>
      <c r="AR51" s="73"/>
      <c r="AS51" s="74">
        <f t="shared" si="21"/>
        <v>0</v>
      </c>
      <c r="AT51" s="82">
        <f t="shared" si="11"/>
        <v>0</v>
      </c>
      <c r="AU51" s="74"/>
      <c r="AV51" s="139">
        <f t="shared" si="22"/>
        <v>0</v>
      </c>
    </row>
    <row r="52" spans="1:48" ht="15" customHeight="1" x14ac:dyDescent="0.2">
      <c r="A52" s="84" t="s">
        <v>191</v>
      </c>
      <c r="B52" t="str">
        <f>IF($A52="","",INDEX('MA-Liste'!$D:$D,MATCH($A52,'MA-Liste'!$M:$M,FALSE)))</f>
        <v>AeBo</v>
      </c>
      <c r="C52" s="4" t="str">
        <f ca="1">IF($A52="","",INDEX(INDIRECT("'MA-Liste'!"&amp;$C$11),MATCH($A52,'MA-Liste'!$M:$M,FALSE)))</f>
        <v>B</v>
      </c>
      <c r="D52" s="19">
        <f t="shared" ca="1" si="0"/>
        <v>140</v>
      </c>
      <c r="E52" s="20">
        <f t="shared" si="24"/>
        <v>0</v>
      </c>
      <c r="F52" s="73"/>
      <c r="G52" s="74">
        <f t="shared" ca="1" si="23"/>
        <v>0</v>
      </c>
      <c r="H52" s="73"/>
      <c r="I52" s="74">
        <f t="shared" ca="1" si="2"/>
        <v>0</v>
      </c>
      <c r="J52" s="73"/>
      <c r="K52" s="113">
        <f t="shared" ca="1" si="12"/>
        <v>0</v>
      </c>
      <c r="L52" s="73"/>
      <c r="M52" s="113">
        <f t="shared" ca="1" si="13"/>
        <v>0</v>
      </c>
      <c r="N52" s="73"/>
      <c r="O52" s="113">
        <f t="shared" ca="1" si="14"/>
        <v>0</v>
      </c>
      <c r="P52" s="73"/>
      <c r="Q52" s="113">
        <f t="shared" ca="1" si="15"/>
        <v>0</v>
      </c>
      <c r="R52" s="73"/>
      <c r="S52" s="74">
        <f t="shared" ca="1" si="16"/>
        <v>0</v>
      </c>
      <c r="T52" s="73"/>
      <c r="U52" s="113">
        <f t="shared" ca="1" si="3"/>
        <v>0</v>
      </c>
      <c r="V52" s="73"/>
      <c r="W52" s="113">
        <f t="shared" ca="1" si="4"/>
        <v>0</v>
      </c>
      <c r="X52" s="73"/>
      <c r="Y52" s="113">
        <f t="shared" ca="1" si="5"/>
        <v>0</v>
      </c>
      <c r="Z52" s="73"/>
      <c r="AA52" s="113">
        <f t="shared" ca="1" si="6"/>
        <v>0</v>
      </c>
      <c r="AB52" s="101"/>
      <c r="AC52" s="74">
        <f t="shared" ca="1" si="7"/>
        <v>0</v>
      </c>
      <c r="AD52" s="73"/>
      <c r="AE52" s="113">
        <f t="shared" ca="1" si="17"/>
        <v>0</v>
      </c>
      <c r="AF52" s="101"/>
      <c r="AG52" s="113">
        <f t="shared" ca="1" si="18"/>
        <v>0</v>
      </c>
      <c r="AH52" s="101"/>
      <c r="AI52" s="113">
        <f t="shared" ca="1" si="19"/>
        <v>0</v>
      </c>
      <c r="AJ52" s="101"/>
      <c r="AK52" s="113">
        <f t="shared" ca="1" si="20"/>
        <v>0</v>
      </c>
      <c r="AL52" s="73"/>
      <c r="AM52" s="74">
        <f t="shared" ca="1" si="26"/>
        <v>0</v>
      </c>
      <c r="AN52" s="73"/>
      <c r="AO52" s="74">
        <f t="shared" ca="1" si="27"/>
        <v>0</v>
      </c>
      <c r="AP52" s="73"/>
      <c r="AQ52" s="74">
        <f t="shared" ca="1" si="10"/>
        <v>0</v>
      </c>
      <c r="AR52" s="73"/>
      <c r="AS52" s="74">
        <f t="shared" ca="1" si="21"/>
        <v>0</v>
      </c>
      <c r="AT52" s="82">
        <f t="shared" ca="1" si="11"/>
        <v>0</v>
      </c>
      <c r="AU52" s="74"/>
      <c r="AV52" s="139">
        <f t="shared" ca="1" si="22"/>
        <v>0</v>
      </c>
    </row>
    <row r="53" spans="1:48" ht="15" customHeight="1" x14ac:dyDescent="0.2">
      <c r="A53" s="84" t="s">
        <v>219</v>
      </c>
      <c r="B53" s="14" t="s">
        <v>65</v>
      </c>
      <c r="C53" s="18" t="s">
        <v>6</v>
      </c>
      <c r="D53" s="19">
        <v>100</v>
      </c>
      <c r="E53" s="20">
        <f t="shared" si="24"/>
        <v>0</v>
      </c>
      <c r="F53" s="73"/>
      <c r="G53" s="74">
        <f t="shared" si="23"/>
        <v>0</v>
      </c>
      <c r="H53" s="73"/>
      <c r="I53" s="74">
        <f t="shared" si="2"/>
        <v>0</v>
      </c>
      <c r="J53" s="73"/>
      <c r="K53" s="113">
        <f t="shared" si="12"/>
        <v>0</v>
      </c>
      <c r="L53" s="73"/>
      <c r="M53" s="113">
        <f t="shared" si="13"/>
        <v>0</v>
      </c>
      <c r="N53" s="73"/>
      <c r="O53" s="113">
        <f t="shared" si="14"/>
        <v>0</v>
      </c>
      <c r="P53" s="73">
        <v>1</v>
      </c>
      <c r="Q53" s="113">
        <f t="shared" si="15"/>
        <v>100</v>
      </c>
      <c r="R53" s="73"/>
      <c r="S53" s="74">
        <f t="shared" si="16"/>
        <v>0</v>
      </c>
      <c r="T53" s="73"/>
      <c r="U53" s="113">
        <f t="shared" si="3"/>
        <v>0</v>
      </c>
      <c r="V53" s="73"/>
      <c r="W53" s="113">
        <f t="shared" si="4"/>
        <v>0</v>
      </c>
      <c r="X53" s="73"/>
      <c r="Y53" s="113">
        <f t="shared" si="5"/>
        <v>0</v>
      </c>
      <c r="Z53" s="73"/>
      <c r="AA53" s="113">
        <f t="shared" si="6"/>
        <v>0</v>
      </c>
      <c r="AB53" s="101"/>
      <c r="AC53" s="74">
        <f t="shared" si="7"/>
        <v>0</v>
      </c>
      <c r="AD53" s="73"/>
      <c r="AE53" s="113">
        <f t="shared" si="17"/>
        <v>0</v>
      </c>
      <c r="AF53" s="101"/>
      <c r="AG53" s="113">
        <f>IF($D53="",0,$D53*AF53)</f>
        <v>0</v>
      </c>
      <c r="AH53" s="101"/>
      <c r="AI53" s="113">
        <f>IF($D53="",0,$D53*AH53)</f>
        <v>0</v>
      </c>
      <c r="AJ53" s="101"/>
      <c r="AK53" s="113">
        <f>IF($D53="",0,$D53*AJ53)</f>
        <v>0</v>
      </c>
      <c r="AL53" s="73"/>
      <c r="AM53" s="74">
        <f t="shared" si="26"/>
        <v>0</v>
      </c>
      <c r="AN53" s="73"/>
      <c r="AO53" s="74">
        <f t="shared" si="27"/>
        <v>0</v>
      </c>
      <c r="AP53" s="73"/>
      <c r="AQ53" s="74">
        <f t="shared" si="10"/>
        <v>0</v>
      </c>
      <c r="AR53" s="73"/>
      <c r="AS53" s="74">
        <f t="shared" si="21"/>
        <v>0</v>
      </c>
      <c r="AT53" s="82">
        <f t="shared" si="11"/>
        <v>0</v>
      </c>
      <c r="AU53" s="74"/>
      <c r="AV53" s="139">
        <f t="shared" si="22"/>
        <v>0</v>
      </c>
    </row>
    <row r="54" spans="1:48" ht="15" customHeight="1" x14ac:dyDescent="0.2">
      <c r="A54" s="84" t="s">
        <v>220</v>
      </c>
      <c r="B54" s="14" t="s">
        <v>65</v>
      </c>
      <c r="C54" s="18" t="s">
        <v>8</v>
      </c>
      <c r="D54" s="19">
        <v>60</v>
      </c>
      <c r="E54" s="20">
        <f t="shared" si="24"/>
        <v>0</v>
      </c>
      <c r="F54" s="73"/>
      <c r="G54" s="74">
        <f t="shared" si="23"/>
        <v>0</v>
      </c>
      <c r="H54" s="73"/>
      <c r="I54" s="74">
        <f t="shared" si="2"/>
        <v>0</v>
      </c>
      <c r="J54" s="73"/>
      <c r="K54" s="113">
        <f t="shared" si="12"/>
        <v>0</v>
      </c>
      <c r="L54" s="73"/>
      <c r="M54" s="113">
        <f t="shared" si="13"/>
        <v>0</v>
      </c>
      <c r="N54" s="73"/>
      <c r="O54" s="113">
        <f t="shared" si="14"/>
        <v>0</v>
      </c>
      <c r="P54" s="73"/>
      <c r="Q54" s="113">
        <f t="shared" si="15"/>
        <v>0</v>
      </c>
      <c r="R54" s="73"/>
      <c r="S54" s="74">
        <f t="shared" si="16"/>
        <v>0</v>
      </c>
      <c r="T54" s="73"/>
      <c r="U54" s="113">
        <f t="shared" si="3"/>
        <v>0</v>
      </c>
      <c r="V54" s="73"/>
      <c r="W54" s="113">
        <f t="shared" si="4"/>
        <v>0</v>
      </c>
      <c r="X54" s="73"/>
      <c r="Y54" s="113">
        <f t="shared" si="5"/>
        <v>0</v>
      </c>
      <c r="Z54" s="73"/>
      <c r="AA54" s="113">
        <f t="shared" si="6"/>
        <v>0</v>
      </c>
      <c r="AB54" s="101"/>
      <c r="AC54" s="74">
        <f t="shared" si="7"/>
        <v>0</v>
      </c>
      <c r="AD54" s="73"/>
      <c r="AE54" s="113">
        <f t="shared" si="17"/>
        <v>0</v>
      </c>
      <c r="AF54" s="101"/>
      <c r="AG54" s="113">
        <f t="shared" si="18"/>
        <v>0</v>
      </c>
      <c r="AH54" s="101"/>
      <c r="AI54" s="113">
        <f t="shared" ref="AI54:AI84" si="28">IF($D54="",0,$D54*AH54)</f>
        <v>0</v>
      </c>
      <c r="AJ54" s="101"/>
      <c r="AK54" s="113">
        <f t="shared" ref="AK54:AK84" si="29">IF($D54="",0,$D54*AJ54)</f>
        <v>0</v>
      </c>
      <c r="AL54" s="73"/>
      <c r="AM54" s="74">
        <f t="shared" si="26"/>
        <v>0</v>
      </c>
      <c r="AN54" s="73"/>
      <c r="AO54" s="74">
        <f t="shared" si="27"/>
        <v>0</v>
      </c>
      <c r="AP54" s="73"/>
      <c r="AQ54" s="74">
        <f t="shared" si="10"/>
        <v>0</v>
      </c>
      <c r="AR54" s="73"/>
      <c r="AS54" s="74">
        <f t="shared" si="21"/>
        <v>0</v>
      </c>
      <c r="AT54" s="82">
        <f t="shared" si="11"/>
        <v>0</v>
      </c>
      <c r="AU54" s="74"/>
      <c r="AV54" s="139">
        <f t="shared" si="22"/>
        <v>0</v>
      </c>
    </row>
    <row r="55" spans="1:48" ht="15" customHeight="1" x14ac:dyDescent="0.2">
      <c r="A55" s="84" t="s">
        <v>217</v>
      </c>
      <c r="B55" s="14" t="s">
        <v>65</v>
      </c>
      <c r="C55" s="18" t="s">
        <v>9</v>
      </c>
      <c r="D55" s="19">
        <v>35</v>
      </c>
      <c r="E55" s="20">
        <f t="shared" si="24"/>
        <v>0</v>
      </c>
      <c r="F55" s="73"/>
      <c r="G55" s="74">
        <f t="shared" si="23"/>
        <v>0</v>
      </c>
      <c r="H55" s="73"/>
      <c r="I55" s="74">
        <f t="shared" si="2"/>
        <v>0</v>
      </c>
      <c r="J55" s="73"/>
      <c r="K55" s="113">
        <f t="shared" si="12"/>
        <v>0</v>
      </c>
      <c r="L55" s="73"/>
      <c r="M55" s="113">
        <f t="shared" si="13"/>
        <v>0</v>
      </c>
      <c r="N55" s="73"/>
      <c r="O55" s="113">
        <f t="shared" si="14"/>
        <v>0</v>
      </c>
      <c r="P55" s="73"/>
      <c r="Q55" s="113">
        <f t="shared" si="15"/>
        <v>0</v>
      </c>
      <c r="R55" s="73"/>
      <c r="S55" s="74">
        <f t="shared" si="16"/>
        <v>0</v>
      </c>
      <c r="T55" s="73"/>
      <c r="U55" s="113">
        <f t="shared" si="3"/>
        <v>0</v>
      </c>
      <c r="V55" s="73"/>
      <c r="W55" s="113">
        <f t="shared" si="4"/>
        <v>0</v>
      </c>
      <c r="X55" s="73"/>
      <c r="Y55" s="113">
        <f t="shared" si="5"/>
        <v>0</v>
      </c>
      <c r="Z55" s="73"/>
      <c r="AA55" s="113">
        <f t="shared" si="6"/>
        <v>0</v>
      </c>
      <c r="AB55" s="101"/>
      <c r="AC55" s="74">
        <f t="shared" si="7"/>
        <v>0</v>
      </c>
      <c r="AD55" s="73"/>
      <c r="AE55" s="113">
        <f t="shared" si="17"/>
        <v>0</v>
      </c>
      <c r="AF55" s="101"/>
      <c r="AG55" s="113">
        <f t="shared" si="18"/>
        <v>0</v>
      </c>
      <c r="AH55" s="101"/>
      <c r="AI55" s="113">
        <f t="shared" si="28"/>
        <v>0</v>
      </c>
      <c r="AJ55" s="101"/>
      <c r="AK55" s="113">
        <f t="shared" si="29"/>
        <v>0</v>
      </c>
      <c r="AL55" s="73"/>
      <c r="AM55" s="74">
        <v>0</v>
      </c>
      <c r="AN55" s="73"/>
      <c r="AO55" s="74">
        <v>0</v>
      </c>
      <c r="AP55" s="73"/>
      <c r="AQ55" s="74">
        <f t="shared" si="10"/>
        <v>0</v>
      </c>
      <c r="AR55" s="73"/>
      <c r="AS55" s="74">
        <f t="shared" si="21"/>
        <v>0</v>
      </c>
      <c r="AT55" s="82">
        <f t="shared" si="11"/>
        <v>0</v>
      </c>
      <c r="AU55" s="74"/>
      <c r="AV55" s="139">
        <f t="shared" si="22"/>
        <v>0</v>
      </c>
    </row>
    <row r="56" spans="1:48" ht="15" customHeight="1" x14ac:dyDescent="0.2">
      <c r="A56" s="84" t="s">
        <v>194</v>
      </c>
      <c r="B56" t="str">
        <f>IF($A56="","",INDEX('MA-Liste'!$D:$D,MATCH($A56,'MA-Liste'!$M:$M,FALSE)))</f>
        <v>AeBo</v>
      </c>
      <c r="C56" s="4" t="str">
        <f ca="1">IF($A56="","",INDEX(INDIRECT("'MA-Liste'!"&amp;$C$11),MATCH($A56,'MA-Liste'!$M:$M,FALSE)))</f>
        <v>D</v>
      </c>
      <c r="D56" s="19">
        <f t="shared" ca="1" si="0"/>
        <v>100</v>
      </c>
      <c r="E56" s="20">
        <f t="shared" si="24"/>
        <v>0</v>
      </c>
      <c r="F56" s="73"/>
      <c r="G56" s="74">
        <f t="shared" ca="1" si="23"/>
        <v>0</v>
      </c>
      <c r="H56" s="73"/>
      <c r="I56" s="74">
        <f t="shared" ca="1" si="2"/>
        <v>0</v>
      </c>
      <c r="J56" s="73"/>
      <c r="K56" s="113">
        <f t="shared" ca="1" si="12"/>
        <v>0</v>
      </c>
      <c r="L56" s="73"/>
      <c r="M56" s="113">
        <f t="shared" ca="1" si="13"/>
        <v>0</v>
      </c>
      <c r="N56" s="73"/>
      <c r="O56" s="113">
        <f t="shared" ca="1" si="14"/>
        <v>0</v>
      </c>
      <c r="P56" s="73"/>
      <c r="Q56" s="113">
        <f t="shared" ca="1" si="15"/>
        <v>0</v>
      </c>
      <c r="R56" s="73"/>
      <c r="S56" s="74">
        <f t="shared" ca="1" si="16"/>
        <v>0</v>
      </c>
      <c r="T56" s="73"/>
      <c r="U56" s="113">
        <f t="shared" ca="1" si="3"/>
        <v>0</v>
      </c>
      <c r="V56" s="73"/>
      <c r="W56" s="113">
        <f t="shared" ca="1" si="4"/>
        <v>0</v>
      </c>
      <c r="X56" s="73"/>
      <c r="Y56" s="113">
        <f t="shared" ca="1" si="5"/>
        <v>0</v>
      </c>
      <c r="Z56" s="73"/>
      <c r="AA56" s="113">
        <f t="shared" ca="1" si="6"/>
        <v>0</v>
      </c>
      <c r="AB56" s="101"/>
      <c r="AC56" s="74">
        <f t="shared" ca="1" si="7"/>
        <v>0</v>
      </c>
      <c r="AD56" s="73"/>
      <c r="AE56" s="113">
        <f t="shared" ca="1" si="17"/>
        <v>0</v>
      </c>
      <c r="AF56" s="101"/>
      <c r="AG56" s="113">
        <f t="shared" ca="1" si="18"/>
        <v>0</v>
      </c>
      <c r="AH56" s="101"/>
      <c r="AI56" s="113">
        <f t="shared" ca="1" si="28"/>
        <v>0</v>
      </c>
      <c r="AJ56" s="101"/>
      <c r="AK56" s="113">
        <f t="shared" ca="1" si="29"/>
        <v>0</v>
      </c>
      <c r="AL56" s="73"/>
      <c r="AM56" s="74">
        <v>0</v>
      </c>
      <c r="AN56" s="73"/>
      <c r="AO56" s="74">
        <f t="shared" ref="AO56:AO105" ca="1" si="30">IF(D56="",0,D56*AN56)</f>
        <v>0</v>
      </c>
      <c r="AP56" s="73"/>
      <c r="AQ56" s="74">
        <f t="shared" ca="1" si="10"/>
        <v>0</v>
      </c>
      <c r="AR56" s="73"/>
      <c r="AS56" s="74">
        <f t="shared" ca="1" si="21"/>
        <v>0</v>
      </c>
      <c r="AT56" s="82">
        <f t="shared" ca="1" si="11"/>
        <v>0</v>
      </c>
      <c r="AU56" s="74"/>
      <c r="AV56" s="139">
        <f t="shared" ca="1" si="22"/>
        <v>0</v>
      </c>
    </row>
    <row r="57" spans="1:48" ht="15" customHeight="1" x14ac:dyDescent="0.2">
      <c r="A57" s="84" t="s">
        <v>215</v>
      </c>
      <c r="B57" t="str">
        <f>IF($A57="","",INDEX('MA-Liste'!$D:$D,MATCH($A57,'MA-Liste'!$M:$M,FALSE)))</f>
        <v>AeBo</v>
      </c>
      <c r="C57" s="4" t="str">
        <f ca="1">IF($A57="","",INDEX(INDIRECT("'MA-Liste'!"&amp;$C$11),MATCH($A57,'MA-Liste'!$M:$M,FALSE)))</f>
        <v>D</v>
      </c>
      <c r="D57" s="19">
        <f t="shared" ca="1" si="0"/>
        <v>100</v>
      </c>
      <c r="E57" s="20">
        <f t="shared" si="24"/>
        <v>0</v>
      </c>
      <c r="F57" s="73"/>
      <c r="G57" s="74">
        <f t="shared" ca="1" si="23"/>
        <v>0</v>
      </c>
      <c r="H57" s="73"/>
      <c r="I57" s="74">
        <f t="shared" ca="1" si="2"/>
        <v>0</v>
      </c>
      <c r="J57" s="73"/>
      <c r="K57" s="113">
        <f t="shared" ca="1" si="12"/>
        <v>0</v>
      </c>
      <c r="L57" s="73"/>
      <c r="M57" s="113">
        <f t="shared" ca="1" si="13"/>
        <v>0</v>
      </c>
      <c r="N57" s="73"/>
      <c r="O57" s="113">
        <f t="shared" ca="1" si="14"/>
        <v>0</v>
      </c>
      <c r="P57" s="73"/>
      <c r="Q57" s="113">
        <f t="shared" ca="1" si="15"/>
        <v>0</v>
      </c>
      <c r="R57" s="73"/>
      <c r="S57" s="74">
        <f t="shared" ca="1" si="16"/>
        <v>0</v>
      </c>
      <c r="T57" s="73"/>
      <c r="U57" s="113">
        <f t="shared" ca="1" si="3"/>
        <v>0</v>
      </c>
      <c r="V57" s="73"/>
      <c r="W57" s="113">
        <f t="shared" ca="1" si="4"/>
        <v>0</v>
      </c>
      <c r="X57" s="73"/>
      <c r="Y57" s="113">
        <f t="shared" ca="1" si="5"/>
        <v>0</v>
      </c>
      <c r="Z57" s="73"/>
      <c r="AA57" s="113">
        <f t="shared" ca="1" si="6"/>
        <v>0</v>
      </c>
      <c r="AB57" s="101"/>
      <c r="AC57" s="74">
        <f t="shared" ca="1" si="7"/>
        <v>0</v>
      </c>
      <c r="AD57" s="73"/>
      <c r="AE57" s="113">
        <f t="shared" ca="1" si="17"/>
        <v>0</v>
      </c>
      <c r="AF57" s="101"/>
      <c r="AG57" s="113">
        <f t="shared" ca="1" si="18"/>
        <v>0</v>
      </c>
      <c r="AH57" s="101"/>
      <c r="AI57" s="113">
        <f t="shared" ca="1" si="28"/>
        <v>0</v>
      </c>
      <c r="AJ57" s="101"/>
      <c r="AK57" s="113">
        <f t="shared" ca="1" si="29"/>
        <v>0</v>
      </c>
      <c r="AL57" s="73"/>
      <c r="AM57" s="74">
        <v>0</v>
      </c>
      <c r="AN57" s="73"/>
      <c r="AO57" s="74">
        <f t="shared" ca="1" si="30"/>
        <v>0</v>
      </c>
      <c r="AP57" s="73"/>
      <c r="AQ57" s="74">
        <f t="shared" ca="1" si="10"/>
        <v>0</v>
      </c>
      <c r="AR57" s="73"/>
      <c r="AS57" s="74">
        <f t="shared" ca="1" si="21"/>
        <v>0</v>
      </c>
      <c r="AT57" s="82">
        <f t="shared" ca="1" si="11"/>
        <v>0</v>
      </c>
      <c r="AU57" s="74"/>
      <c r="AV57" s="139">
        <f t="shared" ca="1" si="22"/>
        <v>0</v>
      </c>
    </row>
    <row r="58" spans="1:48" ht="15" customHeight="1" x14ac:dyDescent="0.2">
      <c r="A58" s="84" t="s">
        <v>226</v>
      </c>
      <c r="B58" t="str">
        <f>IF($A58="","",INDEX('MA-Liste'!$D:$D,MATCH($A58,'MA-Liste'!$M:$M,FALSE)))</f>
        <v>AeBo</v>
      </c>
      <c r="C58" s="4" t="str">
        <f ca="1">IF($A58="","",INDEX(INDIRECT("'MA-Liste'!"&amp;$C$11),MATCH($A58,'MA-Liste'!$M:$M,FALSE)))</f>
        <v>B</v>
      </c>
      <c r="D58" s="19">
        <f t="shared" ca="1" si="0"/>
        <v>140</v>
      </c>
      <c r="E58" s="20">
        <f t="shared" si="24"/>
        <v>0</v>
      </c>
      <c r="F58" s="73"/>
      <c r="G58" s="74">
        <f t="shared" ca="1" si="23"/>
        <v>0</v>
      </c>
      <c r="H58" s="73"/>
      <c r="I58" s="74">
        <f t="shared" ca="1" si="2"/>
        <v>0</v>
      </c>
      <c r="J58" s="73"/>
      <c r="K58" s="113">
        <f t="shared" ca="1" si="12"/>
        <v>0</v>
      </c>
      <c r="L58" s="73"/>
      <c r="M58" s="113">
        <f t="shared" ca="1" si="13"/>
        <v>0</v>
      </c>
      <c r="N58" s="73"/>
      <c r="O58" s="113">
        <f t="shared" ca="1" si="14"/>
        <v>0</v>
      </c>
      <c r="P58" s="73"/>
      <c r="Q58" s="113">
        <f t="shared" ca="1" si="15"/>
        <v>0</v>
      </c>
      <c r="R58" s="73"/>
      <c r="S58" s="74">
        <f t="shared" ca="1" si="16"/>
        <v>0</v>
      </c>
      <c r="T58" s="73"/>
      <c r="U58" s="113">
        <f t="shared" ca="1" si="3"/>
        <v>0</v>
      </c>
      <c r="V58" s="73"/>
      <c r="W58" s="113">
        <f t="shared" ca="1" si="4"/>
        <v>0</v>
      </c>
      <c r="X58" s="73"/>
      <c r="Y58" s="113">
        <f t="shared" ca="1" si="5"/>
        <v>0</v>
      </c>
      <c r="Z58" s="73"/>
      <c r="AA58" s="113">
        <f t="shared" ca="1" si="6"/>
        <v>0</v>
      </c>
      <c r="AB58" s="101"/>
      <c r="AC58" s="74">
        <f t="shared" ca="1" si="7"/>
        <v>0</v>
      </c>
      <c r="AD58" s="73"/>
      <c r="AE58" s="113">
        <f t="shared" ca="1" si="17"/>
        <v>0</v>
      </c>
      <c r="AF58" s="101"/>
      <c r="AG58" s="113">
        <f t="shared" ca="1" si="18"/>
        <v>0</v>
      </c>
      <c r="AH58" s="101"/>
      <c r="AI58" s="113">
        <f t="shared" ca="1" si="28"/>
        <v>0</v>
      </c>
      <c r="AJ58" s="101"/>
      <c r="AK58" s="113">
        <f t="shared" ca="1" si="29"/>
        <v>0</v>
      </c>
      <c r="AL58" s="73"/>
      <c r="AM58" s="74">
        <v>0</v>
      </c>
      <c r="AN58" s="73"/>
      <c r="AO58" s="74">
        <f t="shared" ca="1" si="30"/>
        <v>0</v>
      </c>
      <c r="AP58" s="73"/>
      <c r="AQ58" s="74">
        <f t="shared" ca="1" si="10"/>
        <v>0</v>
      </c>
      <c r="AR58" s="73"/>
      <c r="AS58" s="74">
        <f t="shared" ca="1" si="21"/>
        <v>0</v>
      </c>
      <c r="AT58" s="82">
        <f t="shared" ca="1" si="11"/>
        <v>0</v>
      </c>
      <c r="AU58" s="74"/>
      <c r="AV58" s="139">
        <f t="shared" ca="1" si="22"/>
        <v>0</v>
      </c>
    </row>
    <row r="59" spans="1:48" ht="15" customHeight="1" x14ac:dyDescent="0.2">
      <c r="A59" s="84" t="s">
        <v>163</v>
      </c>
      <c r="B59" t="str">
        <f>IF($A59="","",INDEX('MA-Liste'!$D:$D,MATCH($A59,'MA-Liste'!$M:$M,FALSE)))</f>
        <v>AeBo</v>
      </c>
      <c r="C59" s="4" t="str">
        <f ca="1">IF($A59="","",INDEX(INDIRECT("'MA-Liste'!"&amp;$C$11),MATCH($A59,'MA-Liste'!$M:$M,FALSE)))</f>
        <v>B</v>
      </c>
      <c r="D59" s="19">
        <f t="shared" ca="1" si="0"/>
        <v>140</v>
      </c>
      <c r="E59" s="20">
        <f t="shared" si="24"/>
        <v>0</v>
      </c>
      <c r="F59" s="73"/>
      <c r="G59" s="74">
        <f t="shared" ca="1" si="23"/>
        <v>0</v>
      </c>
      <c r="H59" s="73"/>
      <c r="I59" s="74">
        <f t="shared" ca="1" si="2"/>
        <v>0</v>
      </c>
      <c r="J59" s="73"/>
      <c r="K59" s="113">
        <f t="shared" ca="1" si="12"/>
        <v>0</v>
      </c>
      <c r="L59" s="73"/>
      <c r="M59" s="113">
        <f t="shared" ca="1" si="13"/>
        <v>0</v>
      </c>
      <c r="N59" s="73"/>
      <c r="O59" s="113">
        <f t="shared" ca="1" si="14"/>
        <v>0</v>
      </c>
      <c r="P59" s="73"/>
      <c r="Q59" s="113">
        <f t="shared" ca="1" si="15"/>
        <v>0</v>
      </c>
      <c r="R59" s="73"/>
      <c r="S59" s="74">
        <f t="shared" ca="1" si="16"/>
        <v>0</v>
      </c>
      <c r="T59" s="73"/>
      <c r="U59" s="113">
        <f t="shared" ca="1" si="3"/>
        <v>0</v>
      </c>
      <c r="V59" s="73"/>
      <c r="W59" s="113">
        <f t="shared" ca="1" si="4"/>
        <v>0</v>
      </c>
      <c r="X59" s="73"/>
      <c r="Y59" s="113">
        <f t="shared" ca="1" si="5"/>
        <v>0</v>
      </c>
      <c r="Z59" s="73"/>
      <c r="AA59" s="113">
        <f t="shared" ca="1" si="6"/>
        <v>0</v>
      </c>
      <c r="AB59" s="101"/>
      <c r="AC59" s="74">
        <f t="shared" ca="1" si="7"/>
        <v>0</v>
      </c>
      <c r="AD59" s="73"/>
      <c r="AE59" s="113">
        <f t="shared" ca="1" si="17"/>
        <v>0</v>
      </c>
      <c r="AF59" s="101"/>
      <c r="AG59" s="113">
        <f t="shared" ca="1" si="18"/>
        <v>0</v>
      </c>
      <c r="AH59" s="101"/>
      <c r="AI59" s="113">
        <f t="shared" ca="1" si="28"/>
        <v>0</v>
      </c>
      <c r="AJ59" s="101"/>
      <c r="AK59" s="113">
        <f t="shared" ca="1" si="29"/>
        <v>0</v>
      </c>
      <c r="AL59" s="73"/>
      <c r="AM59" s="74">
        <v>0</v>
      </c>
      <c r="AN59" s="73"/>
      <c r="AO59" s="74">
        <f t="shared" ca="1" si="30"/>
        <v>0</v>
      </c>
      <c r="AP59" s="73"/>
      <c r="AQ59" s="74">
        <f t="shared" ca="1" si="10"/>
        <v>0</v>
      </c>
      <c r="AR59" s="73"/>
      <c r="AS59" s="74">
        <f t="shared" ca="1" si="21"/>
        <v>0</v>
      </c>
      <c r="AT59" s="82">
        <f t="shared" ca="1" si="11"/>
        <v>0</v>
      </c>
      <c r="AU59" s="74"/>
      <c r="AV59" s="139">
        <f t="shared" ca="1" si="22"/>
        <v>0</v>
      </c>
    </row>
    <row r="60" spans="1:48" ht="15" customHeight="1" x14ac:dyDescent="0.2">
      <c r="A60" s="84" t="s">
        <v>227</v>
      </c>
      <c r="B60" t="str">
        <f>IF($A60="","",INDEX('MA-Liste'!$D:$D,MATCH($A60,'MA-Liste'!$M:$M,FALSE)))</f>
        <v>AeBo</v>
      </c>
      <c r="C60" s="4" t="str">
        <f ca="1">IF($A60="","",INDEX(INDIRECT("'MA-Liste'!"&amp;$C$11),MATCH($A60,'MA-Liste'!$M:$M,FALSE)))</f>
        <v>C</v>
      </c>
      <c r="D60" s="19">
        <f t="shared" ca="1" si="0"/>
        <v>118</v>
      </c>
      <c r="E60" s="20">
        <f t="shared" si="24"/>
        <v>0</v>
      </c>
      <c r="F60" s="73"/>
      <c r="G60" s="74">
        <f t="shared" ca="1" si="23"/>
        <v>0</v>
      </c>
      <c r="H60" s="73"/>
      <c r="I60" s="74">
        <f t="shared" ca="1" si="2"/>
        <v>0</v>
      </c>
      <c r="J60" s="73"/>
      <c r="K60" s="113">
        <f t="shared" ca="1" si="12"/>
        <v>0</v>
      </c>
      <c r="L60" s="73"/>
      <c r="M60" s="113">
        <f t="shared" ca="1" si="13"/>
        <v>0</v>
      </c>
      <c r="N60" s="73"/>
      <c r="O60" s="113">
        <f t="shared" ca="1" si="14"/>
        <v>0</v>
      </c>
      <c r="P60" s="73"/>
      <c r="Q60" s="113">
        <f t="shared" ca="1" si="15"/>
        <v>0</v>
      </c>
      <c r="R60" s="73"/>
      <c r="S60" s="74">
        <f t="shared" ca="1" si="16"/>
        <v>0</v>
      </c>
      <c r="T60" s="73"/>
      <c r="U60" s="113">
        <f t="shared" ca="1" si="3"/>
        <v>0</v>
      </c>
      <c r="V60" s="73"/>
      <c r="W60" s="113">
        <f t="shared" ca="1" si="4"/>
        <v>0</v>
      </c>
      <c r="X60" s="73"/>
      <c r="Y60" s="113">
        <f t="shared" ca="1" si="5"/>
        <v>0</v>
      </c>
      <c r="Z60" s="73"/>
      <c r="AA60" s="113">
        <f t="shared" ca="1" si="6"/>
        <v>0</v>
      </c>
      <c r="AB60" s="101"/>
      <c r="AC60" s="74">
        <f t="shared" ca="1" si="7"/>
        <v>0</v>
      </c>
      <c r="AD60" s="73"/>
      <c r="AE60" s="113">
        <f t="shared" ca="1" si="17"/>
        <v>0</v>
      </c>
      <c r="AF60" s="101"/>
      <c r="AG60" s="113">
        <f t="shared" ca="1" si="18"/>
        <v>0</v>
      </c>
      <c r="AH60" s="101"/>
      <c r="AI60" s="113">
        <f t="shared" ca="1" si="28"/>
        <v>0</v>
      </c>
      <c r="AJ60" s="101"/>
      <c r="AK60" s="113">
        <f t="shared" ca="1" si="29"/>
        <v>0</v>
      </c>
      <c r="AL60" s="73"/>
      <c r="AM60" s="74">
        <v>0</v>
      </c>
      <c r="AN60" s="73"/>
      <c r="AO60" s="74">
        <f t="shared" ca="1" si="30"/>
        <v>0</v>
      </c>
      <c r="AP60" s="73"/>
      <c r="AQ60" s="74">
        <f t="shared" ca="1" si="10"/>
        <v>0</v>
      </c>
      <c r="AR60" s="73"/>
      <c r="AS60" s="74">
        <f t="shared" ca="1" si="21"/>
        <v>0</v>
      </c>
      <c r="AT60" s="82">
        <f t="shared" ca="1" si="11"/>
        <v>0</v>
      </c>
      <c r="AU60" s="74"/>
      <c r="AV60" s="139">
        <f t="shared" ca="1" si="22"/>
        <v>0</v>
      </c>
    </row>
    <row r="61" spans="1:48" ht="15" customHeight="1" x14ac:dyDescent="0.2">
      <c r="A61" s="84" t="s">
        <v>238</v>
      </c>
      <c r="B61" t="s">
        <v>65</v>
      </c>
      <c r="C61" s="4" t="str">
        <f ca="1">IF($A61="","",INDEX(INDIRECT("'MA-Liste'!"&amp;$C$11),MATCH($A61,'MA-Liste'!$M:$M,FALSE)))</f>
        <v>G</v>
      </c>
      <c r="D61" s="19">
        <f t="shared" ca="1" si="0"/>
        <v>35</v>
      </c>
      <c r="E61" s="20">
        <f t="shared" si="24"/>
        <v>0</v>
      </c>
      <c r="F61" s="73"/>
      <c r="G61" s="74">
        <f t="shared" ca="1" si="23"/>
        <v>0</v>
      </c>
      <c r="H61" s="73"/>
      <c r="I61" s="74">
        <f t="shared" ca="1" si="2"/>
        <v>0</v>
      </c>
      <c r="J61" s="73"/>
      <c r="K61" s="113">
        <f t="shared" ca="1" si="12"/>
        <v>0</v>
      </c>
      <c r="L61" s="73"/>
      <c r="M61" s="113">
        <f t="shared" ca="1" si="13"/>
        <v>0</v>
      </c>
      <c r="N61" s="73"/>
      <c r="O61" s="113">
        <f t="shared" ca="1" si="14"/>
        <v>0</v>
      </c>
      <c r="P61" s="73"/>
      <c r="Q61" s="113">
        <f t="shared" ca="1" si="15"/>
        <v>0</v>
      </c>
      <c r="R61" s="73"/>
      <c r="S61" s="74">
        <f t="shared" ca="1" si="16"/>
        <v>0</v>
      </c>
      <c r="T61" s="73"/>
      <c r="U61" s="113">
        <f t="shared" ca="1" si="3"/>
        <v>0</v>
      </c>
      <c r="V61" s="73"/>
      <c r="W61" s="113">
        <f t="shared" ca="1" si="4"/>
        <v>0</v>
      </c>
      <c r="X61" s="73"/>
      <c r="Y61" s="113">
        <f t="shared" ca="1" si="5"/>
        <v>0</v>
      </c>
      <c r="Z61" s="73"/>
      <c r="AA61" s="113">
        <f t="shared" ca="1" si="6"/>
        <v>0</v>
      </c>
      <c r="AB61" s="101"/>
      <c r="AC61" s="74">
        <f t="shared" ca="1" si="7"/>
        <v>0</v>
      </c>
      <c r="AD61" s="73"/>
      <c r="AE61" s="113">
        <f t="shared" ca="1" si="17"/>
        <v>0</v>
      </c>
      <c r="AF61" s="101"/>
      <c r="AG61" s="113">
        <f t="shared" ca="1" si="18"/>
        <v>0</v>
      </c>
      <c r="AH61" s="101"/>
      <c r="AI61" s="113">
        <f t="shared" ca="1" si="28"/>
        <v>0</v>
      </c>
      <c r="AJ61" s="101"/>
      <c r="AK61" s="113">
        <f t="shared" ca="1" si="29"/>
        <v>0</v>
      </c>
      <c r="AL61" s="73"/>
      <c r="AM61" s="74">
        <v>0</v>
      </c>
      <c r="AN61" s="73"/>
      <c r="AO61" s="74">
        <f t="shared" ca="1" si="30"/>
        <v>0</v>
      </c>
      <c r="AP61" s="73"/>
      <c r="AQ61" s="74">
        <f t="shared" ca="1" si="10"/>
        <v>0</v>
      </c>
      <c r="AR61" s="73"/>
      <c r="AS61" s="74">
        <f t="shared" ca="1" si="21"/>
        <v>0</v>
      </c>
      <c r="AT61" s="82">
        <f t="shared" ca="1" si="11"/>
        <v>0</v>
      </c>
      <c r="AU61" s="74"/>
      <c r="AV61" s="139">
        <f t="shared" ca="1" si="22"/>
        <v>0</v>
      </c>
    </row>
    <row r="62" spans="1:48" ht="15" customHeight="1" x14ac:dyDescent="0.2">
      <c r="A62" s="84" t="s">
        <v>229</v>
      </c>
      <c r="B62" t="str">
        <f>IF($A62="","",INDEX('MA-Liste'!$D:$D,MATCH($A62,'MA-Liste'!$M:$M,FALSE)))</f>
        <v>AeBo</v>
      </c>
      <c r="C62" s="4" t="str">
        <f ca="1">IF($A62="","",INDEX(INDIRECT("'MA-Liste'!"&amp;$C$11),MATCH($A62,'MA-Liste'!$M:$M,FALSE)))</f>
        <v>G</v>
      </c>
      <c r="D62" s="19">
        <f t="shared" ca="1" si="0"/>
        <v>35</v>
      </c>
      <c r="E62" s="20">
        <f t="shared" si="24"/>
        <v>0</v>
      </c>
      <c r="F62" s="73"/>
      <c r="G62" s="74">
        <f t="shared" ca="1" si="23"/>
        <v>0</v>
      </c>
      <c r="H62" s="73"/>
      <c r="I62" s="74">
        <f t="shared" ca="1" si="2"/>
        <v>0</v>
      </c>
      <c r="J62" s="73"/>
      <c r="K62" s="113">
        <f t="shared" ca="1" si="12"/>
        <v>0</v>
      </c>
      <c r="L62" s="73"/>
      <c r="M62" s="113">
        <f t="shared" ca="1" si="13"/>
        <v>0</v>
      </c>
      <c r="N62" s="73"/>
      <c r="O62" s="113">
        <f t="shared" ca="1" si="14"/>
        <v>0</v>
      </c>
      <c r="P62" s="73"/>
      <c r="Q62" s="113">
        <f t="shared" ca="1" si="15"/>
        <v>0</v>
      </c>
      <c r="R62" s="73"/>
      <c r="S62" s="74">
        <f t="shared" ca="1" si="16"/>
        <v>0</v>
      </c>
      <c r="T62" s="73"/>
      <c r="U62" s="113">
        <f t="shared" ca="1" si="3"/>
        <v>0</v>
      </c>
      <c r="V62" s="73"/>
      <c r="W62" s="113">
        <f t="shared" ca="1" si="4"/>
        <v>0</v>
      </c>
      <c r="X62" s="73"/>
      <c r="Y62" s="113">
        <f t="shared" ca="1" si="5"/>
        <v>0</v>
      </c>
      <c r="Z62" s="73"/>
      <c r="AA62" s="113">
        <f t="shared" ca="1" si="6"/>
        <v>0</v>
      </c>
      <c r="AB62" s="101"/>
      <c r="AC62" s="74">
        <f t="shared" ca="1" si="7"/>
        <v>0</v>
      </c>
      <c r="AD62" s="73"/>
      <c r="AE62" s="113">
        <f t="shared" ca="1" si="17"/>
        <v>0</v>
      </c>
      <c r="AF62" s="101"/>
      <c r="AG62" s="113">
        <f t="shared" ca="1" si="18"/>
        <v>0</v>
      </c>
      <c r="AH62" s="101"/>
      <c r="AI62" s="113">
        <f t="shared" ca="1" si="28"/>
        <v>0</v>
      </c>
      <c r="AJ62" s="101"/>
      <c r="AK62" s="113">
        <f t="shared" ca="1" si="29"/>
        <v>0</v>
      </c>
      <c r="AL62" s="73"/>
      <c r="AM62" s="74">
        <v>0</v>
      </c>
      <c r="AN62" s="73"/>
      <c r="AO62" s="74">
        <f t="shared" ca="1" si="30"/>
        <v>0</v>
      </c>
      <c r="AP62" s="73"/>
      <c r="AQ62" s="74">
        <f t="shared" ca="1" si="10"/>
        <v>0</v>
      </c>
      <c r="AR62" s="73"/>
      <c r="AS62" s="74">
        <f t="shared" ca="1" si="21"/>
        <v>0</v>
      </c>
      <c r="AT62" s="82">
        <f t="shared" ca="1" si="11"/>
        <v>0</v>
      </c>
      <c r="AU62" s="74"/>
      <c r="AV62" s="139">
        <f t="shared" ca="1" si="22"/>
        <v>0</v>
      </c>
    </row>
    <row r="63" spans="1:48" ht="15" customHeight="1" x14ac:dyDescent="0.2">
      <c r="A63" s="84" t="s">
        <v>234</v>
      </c>
      <c r="B63" t="s">
        <v>65</v>
      </c>
      <c r="C63" s="4" t="s">
        <v>7</v>
      </c>
      <c r="D63" s="19">
        <f t="shared" si="0"/>
        <v>75</v>
      </c>
      <c r="E63" s="20">
        <f t="shared" si="24"/>
        <v>0</v>
      </c>
      <c r="F63" s="73"/>
      <c r="G63" s="74">
        <f t="shared" si="23"/>
        <v>0</v>
      </c>
      <c r="H63" s="73"/>
      <c r="I63" s="74">
        <f t="shared" si="2"/>
        <v>0</v>
      </c>
      <c r="J63" s="73"/>
      <c r="K63" s="113">
        <f t="shared" si="12"/>
        <v>0</v>
      </c>
      <c r="L63" s="73"/>
      <c r="M63" s="113">
        <f t="shared" si="13"/>
        <v>0</v>
      </c>
      <c r="N63" s="73"/>
      <c r="O63" s="113">
        <f t="shared" si="14"/>
        <v>0</v>
      </c>
      <c r="P63" s="73"/>
      <c r="Q63" s="113">
        <f t="shared" si="15"/>
        <v>0</v>
      </c>
      <c r="R63" s="73"/>
      <c r="S63" s="74">
        <f t="shared" si="16"/>
        <v>0</v>
      </c>
      <c r="T63" s="73"/>
      <c r="U63" s="113">
        <f t="shared" si="3"/>
        <v>0</v>
      </c>
      <c r="V63" s="73"/>
      <c r="W63" s="113">
        <f t="shared" si="4"/>
        <v>0</v>
      </c>
      <c r="X63" s="73"/>
      <c r="Y63" s="113">
        <f t="shared" si="5"/>
        <v>0</v>
      </c>
      <c r="Z63" s="73"/>
      <c r="AA63" s="113">
        <f t="shared" si="6"/>
        <v>0</v>
      </c>
      <c r="AB63" s="101"/>
      <c r="AC63" s="74">
        <f t="shared" si="7"/>
        <v>0</v>
      </c>
      <c r="AD63" s="73"/>
      <c r="AE63" s="113">
        <f t="shared" si="17"/>
        <v>0</v>
      </c>
      <c r="AF63" s="101"/>
      <c r="AG63" s="113">
        <f t="shared" si="18"/>
        <v>0</v>
      </c>
      <c r="AH63" s="101"/>
      <c r="AI63" s="113">
        <f t="shared" si="28"/>
        <v>0</v>
      </c>
      <c r="AJ63" s="101"/>
      <c r="AK63" s="113">
        <f t="shared" si="29"/>
        <v>0</v>
      </c>
      <c r="AL63" s="73"/>
      <c r="AM63" s="74">
        <v>0</v>
      </c>
      <c r="AN63" s="73"/>
      <c r="AO63" s="74">
        <f t="shared" si="30"/>
        <v>0</v>
      </c>
      <c r="AP63" s="73"/>
      <c r="AQ63" s="74">
        <f t="shared" si="10"/>
        <v>0</v>
      </c>
      <c r="AR63" s="73"/>
      <c r="AS63" s="74">
        <f t="shared" si="21"/>
        <v>0</v>
      </c>
      <c r="AT63" s="82">
        <f t="shared" si="11"/>
        <v>0</v>
      </c>
      <c r="AU63" s="74"/>
      <c r="AV63" s="139">
        <f t="shared" si="22"/>
        <v>0</v>
      </c>
    </row>
    <row r="64" spans="1:48" ht="15" customHeight="1" x14ac:dyDescent="0.2">
      <c r="A64" s="84" t="s">
        <v>235</v>
      </c>
      <c r="B64" t="s">
        <v>65</v>
      </c>
      <c r="C64" s="4" t="s">
        <v>9</v>
      </c>
      <c r="D64" s="19">
        <f t="shared" si="0"/>
        <v>35</v>
      </c>
      <c r="E64" s="20">
        <f t="shared" si="24"/>
        <v>0</v>
      </c>
      <c r="F64" s="73"/>
      <c r="G64" s="74">
        <f t="shared" si="23"/>
        <v>0</v>
      </c>
      <c r="H64" s="73"/>
      <c r="I64" s="74">
        <f t="shared" si="2"/>
        <v>0</v>
      </c>
      <c r="J64" s="73"/>
      <c r="K64" s="113">
        <f t="shared" si="12"/>
        <v>0</v>
      </c>
      <c r="L64" s="73"/>
      <c r="M64" s="113">
        <f t="shared" si="13"/>
        <v>0</v>
      </c>
      <c r="N64" s="73"/>
      <c r="O64" s="113">
        <f t="shared" si="14"/>
        <v>0</v>
      </c>
      <c r="P64" s="73"/>
      <c r="Q64" s="113">
        <f t="shared" si="15"/>
        <v>0</v>
      </c>
      <c r="R64" s="73"/>
      <c r="S64" s="74">
        <f t="shared" si="16"/>
        <v>0</v>
      </c>
      <c r="T64" s="73"/>
      <c r="U64" s="113">
        <f t="shared" si="3"/>
        <v>0</v>
      </c>
      <c r="V64" s="73"/>
      <c r="W64" s="113">
        <f t="shared" si="4"/>
        <v>0</v>
      </c>
      <c r="X64" s="73"/>
      <c r="Y64" s="113">
        <f t="shared" si="5"/>
        <v>0</v>
      </c>
      <c r="Z64" s="73"/>
      <c r="AA64" s="113">
        <f t="shared" si="6"/>
        <v>0</v>
      </c>
      <c r="AB64" s="101"/>
      <c r="AC64" s="74">
        <f t="shared" si="7"/>
        <v>0</v>
      </c>
      <c r="AD64" s="73"/>
      <c r="AE64" s="113">
        <f t="shared" si="17"/>
        <v>0</v>
      </c>
      <c r="AF64" s="101"/>
      <c r="AG64" s="113">
        <f t="shared" si="18"/>
        <v>0</v>
      </c>
      <c r="AH64" s="101"/>
      <c r="AI64" s="113">
        <f t="shared" si="28"/>
        <v>0</v>
      </c>
      <c r="AJ64" s="101"/>
      <c r="AK64" s="113">
        <f t="shared" si="29"/>
        <v>0</v>
      </c>
      <c r="AL64" s="73"/>
      <c r="AM64" s="74">
        <v>0</v>
      </c>
      <c r="AN64" s="73"/>
      <c r="AO64" s="74">
        <f t="shared" si="30"/>
        <v>0</v>
      </c>
      <c r="AP64" s="73"/>
      <c r="AQ64" s="74">
        <f t="shared" si="10"/>
        <v>0</v>
      </c>
      <c r="AR64" s="73"/>
      <c r="AS64" s="74">
        <f t="shared" si="21"/>
        <v>0</v>
      </c>
      <c r="AT64" s="82">
        <f t="shared" si="11"/>
        <v>0</v>
      </c>
      <c r="AU64" s="74"/>
      <c r="AV64" s="139">
        <f t="shared" si="22"/>
        <v>0</v>
      </c>
    </row>
    <row r="65" spans="1:48" ht="15" customHeight="1" x14ac:dyDescent="0.2">
      <c r="A65" s="84" t="s">
        <v>230</v>
      </c>
      <c r="B65" t="str">
        <f>IF($A65="","",INDEX('MA-Liste'!$D:$D,MATCH($A65,'MA-Liste'!$M:$M,FALSE)))</f>
        <v>AeBo</v>
      </c>
      <c r="C65" s="4" t="str">
        <f ca="1">IF($A65="","",INDEX(INDIRECT("'MA-Liste'!"&amp;$C$11),MATCH($A65,'MA-Liste'!$M:$M,FALSE)))</f>
        <v>G</v>
      </c>
      <c r="D65" s="19">
        <f t="shared" ca="1" si="0"/>
        <v>35</v>
      </c>
      <c r="E65" s="20">
        <f t="shared" si="24"/>
        <v>0</v>
      </c>
      <c r="F65" s="73"/>
      <c r="G65" s="74">
        <f t="shared" ca="1" si="23"/>
        <v>0</v>
      </c>
      <c r="H65" s="73"/>
      <c r="I65" s="74">
        <f t="shared" ca="1" si="2"/>
        <v>0</v>
      </c>
      <c r="J65" s="73"/>
      <c r="K65" s="113">
        <f t="shared" ca="1" si="12"/>
        <v>0</v>
      </c>
      <c r="L65" s="73"/>
      <c r="M65" s="113">
        <f t="shared" ca="1" si="13"/>
        <v>0</v>
      </c>
      <c r="N65" s="73"/>
      <c r="O65" s="113">
        <f t="shared" ca="1" si="14"/>
        <v>0</v>
      </c>
      <c r="P65" s="73"/>
      <c r="Q65" s="113">
        <f t="shared" ca="1" si="15"/>
        <v>0</v>
      </c>
      <c r="R65" s="73"/>
      <c r="S65" s="74">
        <f t="shared" ca="1" si="16"/>
        <v>0</v>
      </c>
      <c r="T65" s="73"/>
      <c r="U65" s="113">
        <f t="shared" ca="1" si="3"/>
        <v>0</v>
      </c>
      <c r="V65" s="73"/>
      <c r="W65" s="113">
        <f t="shared" ca="1" si="4"/>
        <v>0</v>
      </c>
      <c r="X65" s="73"/>
      <c r="Y65" s="113">
        <f t="shared" ca="1" si="5"/>
        <v>0</v>
      </c>
      <c r="Z65" s="73"/>
      <c r="AA65" s="113">
        <f t="shared" ca="1" si="6"/>
        <v>0</v>
      </c>
      <c r="AB65" s="101"/>
      <c r="AC65" s="74">
        <f t="shared" ca="1" si="7"/>
        <v>0</v>
      </c>
      <c r="AD65" s="73"/>
      <c r="AE65" s="113">
        <f t="shared" ca="1" si="17"/>
        <v>0</v>
      </c>
      <c r="AF65" s="101"/>
      <c r="AG65" s="113">
        <f t="shared" ca="1" si="18"/>
        <v>0</v>
      </c>
      <c r="AH65" s="101"/>
      <c r="AI65" s="113">
        <f t="shared" ca="1" si="28"/>
        <v>0</v>
      </c>
      <c r="AJ65" s="101"/>
      <c r="AK65" s="113">
        <f t="shared" ca="1" si="29"/>
        <v>0</v>
      </c>
      <c r="AL65" s="73"/>
      <c r="AM65" s="74">
        <v>0</v>
      </c>
      <c r="AN65" s="73"/>
      <c r="AO65" s="74">
        <f t="shared" ca="1" si="30"/>
        <v>0</v>
      </c>
      <c r="AP65" s="73"/>
      <c r="AQ65" s="74">
        <f t="shared" ca="1" si="10"/>
        <v>0</v>
      </c>
      <c r="AR65" s="73"/>
      <c r="AS65" s="74">
        <f t="shared" ca="1" si="21"/>
        <v>0</v>
      </c>
      <c r="AT65" s="82">
        <f t="shared" ca="1" si="11"/>
        <v>0</v>
      </c>
      <c r="AU65" s="74"/>
      <c r="AV65" s="139">
        <f t="shared" ca="1" si="22"/>
        <v>0</v>
      </c>
    </row>
    <row r="66" spans="1:48" ht="15" customHeight="1" x14ac:dyDescent="0.2">
      <c r="A66" s="84" t="s">
        <v>243</v>
      </c>
      <c r="B66" t="s">
        <v>65</v>
      </c>
      <c r="C66" s="4" t="s">
        <v>6</v>
      </c>
      <c r="D66" s="19">
        <v>100</v>
      </c>
      <c r="E66" s="20">
        <f t="shared" si="24"/>
        <v>0</v>
      </c>
      <c r="F66" s="73"/>
      <c r="G66" s="74">
        <f t="shared" si="23"/>
        <v>0</v>
      </c>
      <c r="H66" s="73"/>
      <c r="I66" s="74">
        <f t="shared" si="2"/>
        <v>0</v>
      </c>
      <c r="J66" s="73"/>
      <c r="K66" s="113">
        <f t="shared" si="12"/>
        <v>0</v>
      </c>
      <c r="L66" s="73"/>
      <c r="M66" s="113">
        <f t="shared" si="13"/>
        <v>0</v>
      </c>
      <c r="N66" s="73"/>
      <c r="O66" s="113">
        <f t="shared" si="14"/>
        <v>0</v>
      </c>
      <c r="P66" s="73"/>
      <c r="Q66" s="113">
        <f t="shared" si="15"/>
        <v>0</v>
      </c>
      <c r="R66" s="73"/>
      <c r="S66" s="74">
        <f t="shared" si="16"/>
        <v>0</v>
      </c>
      <c r="T66" s="73"/>
      <c r="U66" s="113">
        <f t="shared" si="3"/>
        <v>0</v>
      </c>
      <c r="V66" s="73"/>
      <c r="W66" s="113">
        <f t="shared" si="4"/>
        <v>0</v>
      </c>
      <c r="X66" s="73"/>
      <c r="Y66" s="113">
        <f t="shared" si="5"/>
        <v>0</v>
      </c>
      <c r="Z66" s="73"/>
      <c r="AA66" s="113">
        <f t="shared" si="6"/>
        <v>0</v>
      </c>
      <c r="AB66" s="101"/>
      <c r="AC66" s="74">
        <f t="shared" si="7"/>
        <v>0</v>
      </c>
      <c r="AD66" s="73"/>
      <c r="AE66" s="113">
        <f t="shared" si="17"/>
        <v>0</v>
      </c>
      <c r="AF66" s="101"/>
      <c r="AG66" s="113">
        <f t="shared" si="18"/>
        <v>0</v>
      </c>
      <c r="AH66" s="101"/>
      <c r="AI66" s="113">
        <f t="shared" si="28"/>
        <v>0</v>
      </c>
      <c r="AJ66" s="101"/>
      <c r="AK66" s="113">
        <f t="shared" si="29"/>
        <v>0</v>
      </c>
      <c r="AL66" s="73"/>
      <c r="AM66" s="74">
        <v>0</v>
      </c>
      <c r="AN66" s="73"/>
      <c r="AO66" s="74">
        <f t="shared" si="30"/>
        <v>0</v>
      </c>
      <c r="AP66" s="73"/>
      <c r="AQ66" s="74">
        <f t="shared" si="10"/>
        <v>0</v>
      </c>
      <c r="AR66" s="73"/>
      <c r="AS66" s="74">
        <f t="shared" si="21"/>
        <v>0</v>
      </c>
      <c r="AT66" s="82">
        <f t="shared" si="11"/>
        <v>0</v>
      </c>
      <c r="AU66" s="74"/>
      <c r="AV66" s="139">
        <f t="shared" si="22"/>
        <v>0</v>
      </c>
    </row>
    <row r="67" spans="1:48" ht="15" customHeight="1" x14ac:dyDescent="0.2">
      <c r="A67" s="84" t="s">
        <v>244</v>
      </c>
      <c r="B67" t="s">
        <v>65</v>
      </c>
      <c r="C67" s="4" t="s">
        <v>6</v>
      </c>
      <c r="D67" s="19">
        <v>100</v>
      </c>
      <c r="E67" s="20">
        <f t="shared" si="24"/>
        <v>0</v>
      </c>
      <c r="F67" s="73"/>
      <c r="G67" s="74">
        <f t="shared" si="23"/>
        <v>0</v>
      </c>
      <c r="H67" s="73"/>
      <c r="I67" s="74">
        <f t="shared" si="2"/>
        <v>0</v>
      </c>
      <c r="J67" s="73"/>
      <c r="K67" s="113">
        <f t="shared" si="12"/>
        <v>0</v>
      </c>
      <c r="L67" s="73"/>
      <c r="M67" s="113">
        <f t="shared" si="13"/>
        <v>0</v>
      </c>
      <c r="N67" s="73"/>
      <c r="O67" s="113">
        <f t="shared" si="14"/>
        <v>0</v>
      </c>
      <c r="P67" s="73"/>
      <c r="Q67" s="113">
        <f t="shared" si="15"/>
        <v>0</v>
      </c>
      <c r="R67" s="73"/>
      <c r="S67" s="74">
        <f t="shared" si="16"/>
        <v>0</v>
      </c>
      <c r="T67" s="73"/>
      <c r="U67" s="113">
        <f t="shared" si="3"/>
        <v>0</v>
      </c>
      <c r="V67" s="73"/>
      <c r="W67" s="113">
        <f t="shared" si="4"/>
        <v>0</v>
      </c>
      <c r="X67" s="73"/>
      <c r="Y67" s="113">
        <f t="shared" si="5"/>
        <v>0</v>
      </c>
      <c r="Z67" s="73"/>
      <c r="AA67" s="113">
        <f t="shared" si="6"/>
        <v>0</v>
      </c>
      <c r="AB67" s="101"/>
      <c r="AC67" s="74">
        <f t="shared" si="7"/>
        <v>0</v>
      </c>
      <c r="AD67" s="73"/>
      <c r="AE67" s="113">
        <f t="shared" si="17"/>
        <v>0</v>
      </c>
      <c r="AF67" s="101"/>
      <c r="AG67" s="113">
        <f t="shared" si="18"/>
        <v>0</v>
      </c>
      <c r="AH67" s="101"/>
      <c r="AI67" s="113">
        <f t="shared" si="28"/>
        <v>0</v>
      </c>
      <c r="AJ67" s="101"/>
      <c r="AK67" s="113">
        <f t="shared" si="29"/>
        <v>0</v>
      </c>
      <c r="AL67" s="73"/>
      <c r="AM67" s="74">
        <v>0</v>
      </c>
      <c r="AN67" s="73"/>
      <c r="AO67" s="74">
        <f t="shared" si="30"/>
        <v>0</v>
      </c>
      <c r="AP67" s="73"/>
      <c r="AQ67" s="74">
        <f t="shared" si="10"/>
        <v>0</v>
      </c>
      <c r="AR67" s="73"/>
      <c r="AS67" s="74">
        <f t="shared" si="21"/>
        <v>0</v>
      </c>
      <c r="AT67" s="82">
        <f t="shared" si="11"/>
        <v>0</v>
      </c>
      <c r="AU67" s="74"/>
      <c r="AV67" s="139">
        <f t="shared" si="22"/>
        <v>0</v>
      </c>
    </row>
    <row r="68" spans="1:48" ht="15" customHeight="1" x14ac:dyDescent="0.2">
      <c r="A68" s="84" t="s">
        <v>249</v>
      </c>
      <c r="B68" t="s">
        <v>250</v>
      </c>
      <c r="C68" s="4" t="s">
        <v>9</v>
      </c>
      <c r="D68" s="19">
        <v>35</v>
      </c>
      <c r="E68" s="20">
        <f t="shared" si="24"/>
        <v>0</v>
      </c>
      <c r="F68" s="73"/>
      <c r="G68" s="74">
        <f t="shared" si="23"/>
        <v>0</v>
      </c>
      <c r="H68" s="73"/>
      <c r="I68" s="74">
        <f t="shared" si="2"/>
        <v>0</v>
      </c>
      <c r="J68" s="73"/>
      <c r="K68" s="113">
        <f t="shared" si="12"/>
        <v>0</v>
      </c>
      <c r="L68" s="73"/>
      <c r="M68" s="113">
        <f t="shared" si="13"/>
        <v>0</v>
      </c>
      <c r="N68" s="73"/>
      <c r="O68" s="113">
        <f t="shared" si="14"/>
        <v>0</v>
      </c>
      <c r="P68" s="73"/>
      <c r="Q68" s="113">
        <f t="shared" si="15"/>
        <v>0</v>
      </c>
      <c r="R68" s="73"/>
      <c r="S68" s="74">
        <f t="shared" si="16"/>
        <v>0</v>
      </c>
      <c r="T68" s="73"/>
      <c r="U68" s="113">
        <f t="shared" si="3"/>
        <v>0</v>
      </c>
      <c r="V68" s="73"/>
      <c r="W68" s="113">
        <f t="shared" si="4"/>
        <v>0</v>
      </c>
      <c r="X68" s="73"/>
      <c r="Y68" s="113">
        <f t="shared" si="5"/>
        <v>0</v>
      </c>
      <c r="Z68" s="73"/>
      <c r="AA68" s="113">
        <f t="shared" si="6"/>
        <v>0</v>
      </c>
      <c r="AB68" s="101"/>
      <c r="AC68" s="74">
        <f t="shared" si="7"/>
        <v>0</v>
      </c>
      <c r="AD68" s="73"/>
      <c r="AE68" s="113">
        <f t="shared" si="17"/>
        <v>0</v>
      </c>
      <c r="AF68" s="101"/>
      <c r="AG68" s="113">
        <f t="shared" si="18"/>
        <v>0</v>
      </c>
      <c r="AH68" s="101"/>
      <c r="AI68" s="113">
        <f t="shared" si="28"/>
        <v>0</v>
      </c>
      <c r="AJ68" s="101"/>
      <c r="AK68" s="113">
        <f t="shared" si="29"/>
        <v>0</v>
      </c>
      <c r="AL68" s="73"/>
      <c r="AM68" s="74">
        <v>0</v>
      </c>
      <c r="AN68" s="73"/>
      <c r="AO68" s="74">
        <f t="shared" si="30"/>
        <v>0</v>
      </c>
      <c r="AP68" s="73"/>
      <c r="AQ68" s="74">
        <f t="shared" si="10"/>
        <v>0</v>
      </c>
      <c r="AR68" s="73"/>
      <c r="AS68" s="74">
        <f t="shared" si="21"/>
        <v>0</v>
      </c>
      <c r="AT68" s="82">
        <f t="shared" si="11"/>
        <v>0</v>
      </c>
      <c r="AU68" s="74"/>
      <c r="AV68" s="139">
        <f t="shared" si="22"/>
        <v>0</v>
      </c>
    </row>
    <row r="69" spans="1:48" ht="15" customHeight="1" x14ac:dyDescent="0.2">
      <c r="A69" s="84" t="s">
        <v>246</v>
      </c>
      <c r="B69" t="s">
        <v>65</v>
      </c>
      <c r="C69" s="4" t="s">
        <v>4</v>
      </c>
      <c r="D69" s="19">
        <v>140</v>
      </c>
      <c r="E69" s="20">
        <f t="shared" si="24"/>
        <v>0</v>
      </c>
      <c r="F69" s="73"/>
      <c r="G69" s="74">
        <f t="shared" si="23"/>
        <v>0</v>
      </c>
      <c r="H69" s="73"/>
      <c r="I69" s="74">
        <f t="shared" si="2"/>
        <v>0</v>
      </c>
      <c r="J69" s="73"/>
      <c r="K69" s="113">
        <f t="shared" si="12"/>
        <v>0</v>
      </c>
      <c r="L69" s="73"/>
      <c r="M69" s="113">
        <f t="shared" si="13"/>
        <v>0</v>
      </c>
      <c r="N69" s="73"/>
      <c r="O69" s="113">
        <f t="shared" si="14"/>
        <v>0</v>
      </c>
      <c r="P69" s="73"/>
      <c r="Q69" s="113">
        <f t="shared" si="15"/>
        <v>0</v>
      </c>
      <c r="R69" s="73"/>
      <c r="S69" s="74">
        <f t="shared" si="16"/>
        <v>0</v>
      </c>
      <c r="T69" s="73"/>
      <c r="U69" s="113">
        <f t="shared" si="3"/>
        <v>0</v>
      </c>
      <c r="V69" s="73"/>
      <c r="W69" s="113">
        <f t="shared" si="4"/>
        <v>0</v>
      </c>
      <c r="X69" s="73"/>
      <c r="Y69" s="113">
        <f t="shared" si="5"/>
        <v>0</v>
      </c>
      <c r="Z69" s="73"/>
      <c r="AA69" s="113">
        <f t="shared" si="6"/>
        <v>0</v>
      </c>
      <c r="AB69" s="101"/>
      <c r="AC69" s="74">
        <f t="shared" si="7"/>
        <v>0</v>
      </c>
      <c r="AD69" s="73"/>
      <c r="AE69" s="113">
        <f t="shared" si="17"/>
        <v>0</v>
      </c>
      <c r="AF69" s="101"/>
      <c r="AG69" s="113">
        <f t="shared" si="18"/>
        <v>0</v>
      </c>
      <c r="AH69" s="101"/>
      <c r="AI69" s="113">
        <f t="shared" si="28"/>
        <v>0</v>
      </c>
      <c r="AJ69" s="101"/>
      <c r="AK69" s="113">
        <f t="shared" si="29"/>
        <v>0</v>
      </c>
      <c r="AL69" s="73"/>
      <c r="AM69" s="74">
        <v>0</v>
      </c>
      <c r="AN69" s="73"/>
      <c r="AO69" s="74">
        <f t="shared" si="30"/>
        <v>0</v>
      </c>
      <c r="AP69" s="73"/>
      <c r="AQ69" s="74">
        <f t="shared" si="10"/>
        <v>0</v>
      </c>
      <c r="AR69" s="73"/>
      <c r="AS69" s="74">
        <f t="shared" si="21"/>
        <v>0</v>
      </c>
      <c r="AT69" s="82">
        <f t="shared" si="11"/>
        <v>0</v>
      </c>
      <c r="AU69" s="74"/>
      <c r="AV69" s="139">
        <f t="shared" si="22"/>
        <v>0</v>
      </c>
    </row>
    <row r="70" spans="1:48" ht="15" customHeight="1" x14ac:dyDescent="0.2">
      <c r="A70" s="84" t="s">
        <v>228</v>
      </c>
      <c r="B70" t="str">
        <f>IF($A70="","",INDEX('MA-Liste'!$D:$D,MATCH($A70,'MA-Liste'!$M:$M,FALSE)))</f>
        <v>AeBo</v>
      </c>
      <c r="C70" s="4" t="str">
        <f ca="1">IF($A70="","",INDEX(INDIRECT("'MA-Liste'!"&amp;$C$11),MATCH($A70,'MA-Liste'!$M:$M,FALSE)))</f>
        <v>D</v>
      </c>
      <c r="D70" s="19">
        <f t="shared" ca="1" si="0"/>
        <v>100</v>
      </c>
      <c r="E70" s="20">
        <f t="shared" si="24"/>
        <v>0</v>
      </c>
      <c r="F70" s="73"/>
      <c r="G70" s="74">
        <f t="shared" ca="1" si="23"/>
        <v>0</v>
      </c>
      <c r="H70" s="73"/>
      <c r="I70" s="74">
        <f t="shared" ca="1" si="2"/>
        <v>0</v>
      </c>
      <c r="J70" s="73"/>
      <c r="K70" s="113">
        <f t="shared" ca="1" si="12"/>
        <v>0</v>
      </c>
      <c r="L70" s="73"/>
      <c r="M70" s="113">
        <f t="shared" ca="1" si="13"/>
        <v>0</v>
      </c>
      <c r="N70" s="73"/>
      <c r="O70" s="113">
        <f t="shared" ca="1" si="14"/>
        <v>0</v>
      </c>
      <c r="P70" s="73"/>
      <c r="Q70" s="113">
        <f t="shared" ca="1" si="15"/>
        <v>0</v>
      </c>
      <c r="R70" s="73"/>
      <c r="S70" s="74">
        <f t="shared" ca="1" si="16"/>
        <v>0</v>
      </c>
      <c r="T70" s="73"/>
      <c r="U70" s="113">
        <f t="shared" ca="1" si="3"/>
        <v>0</v>
      </c>
      <c r="V70" s="73"/>
      <c r="W70" s="113">
        <f t="shared" ca="1" si="4"/>
        <v>0</v>
      </c>
      <c r="X70" s="73"/>
      <c r="Y70" s="113">
        <f t="shared" ca="1" si="5"/>
        <v>0</v>
      </c>
      <c r="Z70" s="73"/>
      <c r="AA70" s="113">
        <f t="shared" ca="1" si="6"/>
        <v>0</v>
      </c>
      <c r="AB70" s="101"/>
      <c r="AC70" s="74">
        <f t="shared" ca="1" si="7"/>
        <v>0</v>
      </c>
      <c r="AD70" s="73"/>
      <c r="AE70" s="113">
        <f t="shared" ca="1" si="17"/>
        <v>0</v>
      </c>
      <c r="AF70" s="101"/>
      <c r="AG70" s="113">
        <f t="shared" ca="1" si="18"/>
        <v>0</v>
      </c>
      <c r="AH70" s="101"/>
      <c r="AI70" s="113">
        <f t="shared" ca="1" si="28"/>
        <v>0</v>
      </c>
      <c r="AJ70" s="101"/>
      <c r="AK70" s="113">
        <f t="shared" ca="1" si="29"/>
        <v>0</v>
      </c>
      <c r="AL70" s="73"/>
      <c r="AM70" s="74">
        <v>0</v>
      </c>
      <c r="AN70" s="73"/>
      <c r="AO70" s="74">
        <f t="shared" ca="1" si="30"/>
        <v>0</v>
      </c>
      <c r="AP70" s="73"/>
      <c r="AQ70" s="74">
        <f t="shared" ca="1" si="10"/>
        <v>0</v>
      </c>
      <c r="AR70" s="73"/>
      <c r="AS70" s="74">
        <f t="shared" ca="1" si="21"/>
        <v>0</v>
      </c>
      <c r="AT70" s="82">
        <f t="shared" ca="1" si="11"/>
        <v>0</v>
      </c>
      <c r="AU70" s="74"/>
      <c r="AV70" s="139">
        <f t="shared" ca="1" si="22"/>
        <v>0</v>
      </c>
    </row>
    <row r="71" spans="1:48" ht="15" customHeight="1" x14ac:dyDescent="0.2">
      <c r="A71" s="84" t="s">
        <v>363</v>
      </c>
      <c r="B71" s="14" t="s">
        <v>65</v>
      </c>
      <c r="C71" s="18" t="str">
        <f ca="1">IF($A71="","",INDEX(INDIRECT("'MA-Liste'!"&amp;$C$11),MATCH($A71,'MA-Liste'!$M:$M,FALSE)))</f>
        <v>E</v>
      </c>
      <c r="D71" s="19">
        <f t="shared" ca="1" si="0"/>
        <v>75</v>
      </c>
      <c r="E71" s="20">
        <f t="shared" si="24"/>
        <v>0</v>
      </c>
      <c r="F71" s="73"/>
      <c r="G71" s="74">
        <f t="shared" ca="1" si="23"/>
        <v>0</v>
      </c>
      <c r="H71" s="73"/>
      <c r="I71" s="74">
        <f t="shared" ca="1" si="2"/>
        <v>0</v>
      </c>
      <c r="J71" s="73"/>
      <c r="K71" s="113">
        <f t="shared" ca="1" si="12"/>
        <v>0</v>
      </c>
      <c r="L71" s="73"/>
      <c r="M71" s="113">
        <f t="shared" ca="1" si="13"/>
        <v>0</v>
      </c>
      <c r="N71" s="73"/>
      <c r="O71" s="113">
        <f t="shared" ca="1" si="14"/>
        <v>0</v>
      </c>
      <c r="P71" s="73"/>
      <c r="Q71" s="113">
        <f t="shared" ca="1" si="15"/>
        <v>0</v>
      </c>
      <c r="R71" s="73"/>
      <c r="S71" s="74">
        <f t="shared" ca="1" si="16"/>
        <v>0</v>
      </c>
      <c r="T71" s="73"/>
      <c r="U71" s="113">
        <f t="shared" ca="1" si="3"/>
        <v>0</v>
      </c>
      <c r="V71" s="73"/>
      <c r="W71" s="113">
        <f t="shared" ca="1" si="4"/>
        <v>0</v>
      </c>
      <c r="X71" s="73"/>
      <c r="Y71" s="113">
        <f t="shared" ca="1" si="5"/>
        <v>0</v>
      </c>
      <c r="Z71" s="73"/>
      <c r="AA71" s="113">
        <f t="shared" ca="1" si="6"/>
        <v>0</v>
      </c>
      <c r="AB71" s="101"/>
      <c r="AC71" s="74">
        <f t="shared" ca="1" si="7"/>
        <v>0</v>
      </c>
      <c r="AD71" s="73"/>
      <c r="AE71" s="113">
        <f t="shared" ca="1" si="17"/>
        <v>0</v>
      </c>
      <c r="AF71" s="101"/>
      <c r="AG71" s="113">
        <f t="shared" ca="1" si="18"/>
        <v>0</v>
      </c>
      <c r="AH71" s="101"/>
      <c r="AI71" s="113">
        <f t="shared" ca="1" si="28"/>
        <v>0</v>
      </c>
      <c r="AJ71" s="101"/>
      <c r="AK71" s="113">
        <f t="shared" ca="1" si="29"/>
        <v>0</v>
      </c>
      <c r="AL71" s="73"/>
      <c r="AM71" s="74">
        <v>0</v>
      </c>
      <c r="AN71" s="73"/>
      <c r="AO71" s="74">
        <f t="shared" ca="1" si="30"/>
        <v>0</v>
      </c>
      <c r="AP71" s="73"/>
      <c r="AQ71" s="74">
        <f t="shared" ca="1" si="10"/>
        <v>0</v>
      </c>
      <c r="AR71" s="73"/>
      <c r="AS71" s="74">
        <f t="shared" ca="1" si="21"/>
        <v>0</v>
      </c>
      <c r="AT71" s="82">
        <f t="shared" ca="1" si="11"/>
        <v>0</v>
      </c>
      <c r="AU71" s="74"/>
      <c r="AV71" s="139">
        <f t="shared" ca="1" si="22"/>
        <v>0</v>
      </c>
    </row>
    <row r="72" spans="1:48" ht="15" customHeight="1" x14ac:dyDescent="0.2">
      <c r="A72" s="84" t="s">
        <v>252</v>
      </c>
      <c r="B72" s="14" t="s">
        <v>65</v>
      </c>
      <c r="C72" s="18" t="s">
        <v>8</v>
      </c>
      <c r="D72" s="19">
        <v>60</v>
      </c>
      <c r="E72" s="20">
        <f t="shared" si="24"/>
        <v>0</v>
      </c>
      <c r="F72" s="73"/>
      <c r="G72" s="74">
        <f t="shared" si="23"/>
        <v>0</v>
      </c>
      <c r="H72" s="73"/>
      <c r="I72" s="74">
        <f t="shared" si="2"/>
        <v>0</v>
      </c>
      <c r="J72" s="73"/>
      <c r="K72" s="113">
        <f t="shared" si="12"/>
        <v>0</v>
      </c>
      <c r="L72" s="73"/>
      <c r="M72" s="113">
        <f t="shared" si="13"/>
        <v>0</v>
      </c>
      <c r="N72" s="73"/>
      <c r="O72" s="113">
        <f t="shared" si="14"/>
        <v>0</v>
      </c>
      <c r="P72" s="73"/>
      <c r="Q72" s="113">
        <f t="shared" si="15"/>
        <v>0</v>
      </c>
      <c r="R72" s="73"/>
      <c r="S72" s="74">
        <f t="shared" si="16"/>
        <v>0</v>
      </c>
      <c r="T72" s="73"/>
      <c r="U72" s="113">
        <f t="shared" si="3"/>
        <v>0</v>
      </c>
      <c r="V72" s="73"/>
      <c r="W72" s="113">
        <f t="shared" si="4"/>
        <v>0</v>
      </c>
      <c r="X72" s="73"/>
      <c r="Y72" s="113">
        <f t="shared" si="5"/>
        <v>0</v>
      </c>
      <c r="Z72" s="73"/>
      <c r="AA72" s="113">
        <f t="shared" si="6"/>
        <v>0</v>
      </c>
      <c r="AB72" s="101"/>
      <c r="AC72" s="74">
        <f t="shared" si="7"/>
        <v>0</v>
      </c>
      <c r="AD72" s="73"/>
      <c r="AE72" s="113">
        <f t="shared" si="17"/>
        <v>0</v>
      </c>
      <c r="AF72" s="101"/>
      <c r="AG72" s="113">
        <f t="shared" si="18"/>
        <v>0</v>
      </c>
      <c r="AH72" s="101"/>
      <c r="AI72" s="113">
        <f t="shared" si="28"/>
        <v>0</v>
      </c>
      <c r="AJ72" s="101"/>
      <c r="AK72" s="113">
        <f t="shared" si="29"/>
        <v>0</v>
      </c>
      <c r="AL72" s="73"/>
      <c r="AM72" s="74">
        <v>0</v>
      </c>
      <c r="AN72" s="73"/>
      <c r="AO72" s="74">
        <f t="shared" si="30"/>
        <v>0</v>
      </c>
      <c r="AP72" s="73"/>
      <c r="AQ72" s="74">
        <f t="shared" si="10"/>
        <v>0</v>
      </c>
      <c r="AR72" s="73"/>
      <c r="AS72" s="74">
        <f t="shared" si="21"/>
        <v>0</v>
      </c>
      <c r="AT72" s="82">
        <f t="shared" si="11"/>
        <v>0</v>
      </c>
      <c r="AU72" s="74"/>
      <c r="AV72" s="139">
        <f t="shared" si="22"/>
        <v>0</v>
      </c>
    </row>
    <row r="73" spans="1:48" ht="15" customHeight="1" x14ac:dyDescent="0.2">
      <c r="A73" s="90" t="s">
        <v>253</v>
      </c>
      <c r="B73" s="14" t="s">
        <v>65</v>
      </c>
      <c r="C73" s="18" t="s">
        <v>6</v>
      </c>
      <c r="D73" s="19">
        <v>100</v>
      </c>
      <c r="E73" s="20">
        <f t="shared" si="24"/>
        <v>0</v>
      </c>
      <c r="F73" s="73"/>
      <c r="G73" s="74">
        <f t="shared" si="23"/>
        <v>0</v>
      </c>
      <c r="H73" s="73"/>
      <c r="I73" s="74">
        <f t="shared" si="2"/>
        <v>0</v>
      </c>
      <c r="J73" s="73"/>
      <c r="K73" s="113">
        <f t="shared" si="12"/>
        <v>0</v>
      </c>
      <c r="L73" s="73"/>
      <c r="M73" s="113">
        <f t="shared" si="13"/>
        <v>0</v>
      </c>
      <c r="N73" s="73"/>
      <c r="O73" s="113">
        <f t="shared" si="14"/>
        <v>0</v>
      </c>
      <c r="P73" s="73"/>
      <c r="Q73" s="113">
        <f t="shared" si="15"/>
        <v>0</v>
      </c>
      <c r="R73" s="73"/>
      <c r="S73" s="74">
        <f t="shared" si="16"/>
        <v>0</v>
      </c>
      <c r="T73" s="73"/>
      <c r="U73" s="113">
        <f t="shared" si="3"/>
        <v>0</v>
      </c>
      <c r="V73" s="73"/>
      <c r="W73" s="113">
        <f t="shared" si="4"/>
        <v>0</v>
      </c>
      <c r="X73" s="73"/>
      <c r="Y73" s="113">
        <f t="shared" si="5"/>
        <v>0</v>
      </c>
      <c r="Z73" s="73"/>
      <c r="AA73" s="113">
        <f t="shared" si="6"/>
        <v>0</v>
      </c>
      <c r="AB73" s="101"/>
      <c r="AC73" s="74">
        <f t="shared" si="7"/>
        <v>0</v>
      </c>
      <c r="AD73" s="73"/>
      <c r="AE73" s="113">
        <f t="shared" si="17"/>
        <v>0</v>
      </c>
      <c r="AF73" s="101"/>
      <c r="AG73" s="113">
        <f t="shared" si="18"/>
        <v>0</v>
      </c>
      <c r="AH73" s="101"/>
      <c r="AI73" s="113">
        <f t="shared" si="28"/>
        <v>0</v>
      </c>
      <c r="AJ73" s="101"/>
      <c r="AK73" s="113">
        <f t="shared" si="29"/>
        <v>0</v>
      </c>
      <c r="AL73" s="73"/>
      <c r="AM73" s="74">
        <v>0</v>
      </c>
      <c r="AN73" s="73"/>
      <c r="AO73" s="74">
        <f t="shared" si="30"/>
        <v>0</v>
      </c>
      <c r="AP73" s="73"/>
      <c r="AQ73" s="74">
        <f t="shared" si="10"/>
        <v>0</v>
      </c>
      <c r="AR73" s="73"/>
      <c r="AS73" s="74">
        <f t="shared" si="21"/>
        <v>0</v>
      </c>
      <c r="AT73" s="82">
        <f t="shared" si="11"/>
        <v>0</v>
      </c>
      <c r="AU73" s="74"/>
      <c r="AV73" s="139">
        <f t="shared" si="22"/>
        <v>0</v>
      </c>
    </row>
    <row r="74" spans="1:48" ht="15" customHeight="1" x14ac:dyDescent="0.2">
      <c r="A74" s="90" t="s">
        <v>254</v>
      </c>
      <c r="B74" s="14" t="s">
        <v>65</v>
      </c>
      <c r="C74" s="18" t="s">
        <v>8</v>
      </c>
      <c r="D74" s="19">
        <v>60</v>
      </c>
      <c r="E74" s="20">
        <f t="shared" si="24"/>
        <v>0</v>
      </c>
      <c r="F74" s="73"/>
      <c r="G74" s="74">
        <f t="shared" si="23"/>
        <v>0</v>
      </c>
      <c r="H74" s="73"/>
      <c r="I74" s="74">
        <f t="shared" si="2"/>
        <v>0</v>
      </c>
      <c r="J74" s="73"/>
      <c r="K74" s="113">
        <f t="shared" si="12"/>
        <v>0</v>
      </c>
      <c r="L74" s="73"/>
      <c r="M74" s="113">
        <f t="shared" si="13"/>
        <v>0</v>
      </c>
      <c r="N74" s="73"/>
      <c r="O74" s="113">
        <f t="shared" si="14"/>
        <v>0</v>
      </c>
      <c r="P74" s="73"/>
      <c r="Q74" s="113">
        <f t="shared" si="15"/>
        <v>0</v>
      </c>
      <c r="R74" s="73"/>
      <c r="S74" s="74">
        <f t="shared" si="16"/>
        <v>0</v>
      </c>
      <c r="T74" s="73"/>
      <c r="U74" s="113">
        <f t="shared" si="3"/>
        <v>0</v>
      </c>
      <c r="V74" s="73"/>
      <c r="W74" s="113">
        <f t="shared" si="4"/>
        <v>0</v>
      </c>
      <c r="X74" s="73"/>
      <c r="Y74" s="113">
        <f t="shared" si="5"/>
        <v>0</v>
      </c>
      <c r="Z74" s="73"/>
      <c r="AA74" s="113">
        <f t="shared" si="6"/>
        <v>0</v>
      </c>
      <c r="AB74" s="101"/>
      <c r="AC74" s="74">
        <f t="shared" si="7"/>
        <v>0</v>
      </c>
      <c r="AD74" s="73"/>
      <c r="AE74" s="113">
        <f t="shared" si="17"/>
        <v>0</v>
      </c>
      <c r="AF74" s="101"/>
      <c r="AG74" s="113">
        <f t="shared" si="18"/>
        <v>0</v>
      </c>
      <c r="AH74" s="101"/>
      <c r="AI74" s="113">
        <f t="shared" si="28"/>
        <v>0</v>
      </c>
      <c r="AJ74" s="101"/>
      <c r="AK74" s="113">
        <f t="shared" si="29"/>
        <v>0</v>
      </c>
      <c r="AL74" s="73"/>
      <c r="AM74" s="74">
        <v>0</v>
      </c>
      <c r="AN74" s="73"/>
      <c r="AO74" s="74">
        <f t="shared" si="30"/>
        <v>0</v>
      </c>
      <c r="AP74" s="73"/>
      <c r="AQ74" s="74">
        <f t="shared" si="10"/>
        <v>0</v>
      </c>
      <c r="AR74" s="73"/>
      <c r="AS74" s="74">
        <f t="shared" si="21"/>
        <v>0</v>
      </c>
      <c r="AT74" s="82">
        <f t="shared" si="11"/>
        <v>0</v>
      </c>
      <c r="AU74" s="74"/>
      <c r="AV74" s="147">
        <f t="shared" si="22"/>
        <v>0</v>
      </c>
    </row>
    <row r="75" spans="1:48" ht="15" customHeight="1" x14ac:dyDescent="0.2">
      <c r="A75" s="90" t="s">
        <v>255</v>
      </c>
      <c r="B75" s="14" t="s">
        <v>65</v>
      </c>
      <c r="C75" s="18" t="s">
        <v>5</v>
      </c>
      <c r="D75" s="19">
        <v>118</v>
      </c>
      <c r="E75" s="20">
        <f t="shared" si="24"/>
        <v>0</v>
      </c>
      <c r="F75" s="73"/>
      <c r="G75" s="74">
        <f t="shared" si="23"/>
        <v>0</v>
      </c>
      <c r="H75" s="73"/>
      <c r="I75" s="74">
        <f t="shared" si="2"/>
        <v>0</v>
      </c>
      <c r="J75" s="73"/>
      <c r="K75" s="113">
        <f t="shared" si="12"/>
        <v>0</v>
      </c>
      <c r="L75" s="73"/>
      <c r="M75" s="113">
        <f t="shared" si="13"/>
        <v>0</v>
      </c>
      <c r="N75" s="73"/>
      <c r="O75" s="113">
        <f t="shared" si="14"/>
        <v>0</v>
      </c>
      <c r="P75" s="73"/>
      <c r="Q75" s="113">
        <f t="shared" si="15"/>
        <v>0</v>
      </c>
      <c r="R75" s="73"/>
      <c r="S75" s="74">
        <f t="shared" si="16"/>
        <v>0</v>
      </c>
      <c r="T75" s="73"/>
      <c r="U75" s="113">
        <f t="shared" si="3"/>
        <v>0</v>
      </c>
      <c r="V75" s="73"/>
      <c r="W75" s="113">
        <f t="shared" si="4"/>
        <v>0</v>
      </c>
      <c r="X75" s="73"/>
      <c r="Y75" s="113">
        <f t="shared" si="5"/>
        <v>0</v>
      </c>
      <c r="Z75" s="73"/>
      <c r="AA75" s="113">
        <f t="shared" si="6"/>
        <v>0</v>
      </c>
      <c r="AB75" s="101"/>
      <c r="AC75" s="74">
        <f t="shared" si="7"/>
        <v>0</v>
      </c>
      <c r="AD75" s="73"/>
      <c r="AE75" s="113">
        <f t="shared" si="17"/>
        <v>0</v>
      </c>
      <c r="AF75" s="101"/>
      <c r="AG75" s="113">
        <f t="shared" si="18"/>
        <v>0</v>
      </c>
      <c r="AH75" s="101"/>
      <c r="AI75" s="113">
        <f t="shared" si="28"/>
        <v>0</v>
      </c>
      <c r="AJ75" s="101"/>
      <c r="AK75" s="113">
        <f t="shared" si="29"/>
        <v>0</v>
      </c>
      <c r="AL75" s="73"/>
      <c r="AM75" s="74">
        <v>0</v>
      </c>
      <c r="AN75" s="73"/>
      <c r="AO75" s="74">
        <f t="shared" si="30"/>
        <v>0</v>
      </c>
      <c r="AP75" s="73"/>
      <c r="AQ75" s="74">
        <f t="shared" si="10"/>
        <v>0</v>
      </c>
      <c r="AR75" s="73"/>
      <c r="AS75" s="74">
        <f t="shared" si="21"/>
        <v>0</v>
      </c>
      <c r="AT75" s="82">
        <f t="shared" si="11"/>
        <v>0</v>
      </c>
      <c r="AU75" s="74"/>
      <c r="AV75" s="147">
        <f t="shared" si="22"/>
        <v>0</v>
      </c>
    </row>
    <row r="76" spans="1:48" ht="15" customHeight="1" x14ac:dyDescent="0.2">
      <c r="A76" s="90" t="s">
        <v>256</v>
      </c>
      <c r="B76" s="14" t="s">
        <v>65</v>
      </c>
      <c r="C76" s="18" t="s">
        <v>5</v>
      </c>
      <c r="D76" s="19">
        <v>118</v>
      </c>
      <c r="E76" s="20">
        <f t="shared" si="24"/>
        <v>3</v>
      </c>
      <c r="F76" s="73"/>
      <c r="G76" s="74">
        <f t="shared" si="23"/>
        <v>0</v>
      </c>
      <c r="H76" s="73"/>
      <c r="I76" s="74">
        <f t="shared" si="2"/>
        <v>0</v>
      </c>
      <c r="J76" s="73"/>
      <c r="K76" s="113">
        <f t="shared" si="12"/>
        <v>0</v>
      </c>
      <c r="L76" s="73"/>
      <c r="M76" s="113">
        <f t="shared" si="13"/>
        <v>0</v>
      </c>
      <c r="N76" s="73"/>
      <c r="O76" s="113">
        <f t="shared" si="14"/>
        <v>0</v>
      </c>
      <c r="P76" s="73"/>
      <c r="Q76" s="113">
        <f t="shared" si="15"/>
        <v>0</v>
      </c>
      <c r="R76" s="73"/>
      <c r="S76" s="74">
        <f t="shared" si="16"/>
        <v>0</v>
      </c>
      <c r="T76" s="73"/>
      <c r="U76" s="113">
        <f t="shared" si="3"/>
        <v>0</v>
      </c>
      <c r="V76" s="73"/>
      <c r="W76" s="113">
        <f t="shared" si="4"/>
        <v>0</v>
      </c>
      <c r="X76" s="73"/>
      <c r="Y76" s="113">
        <f t="shared" si="5"/>
        <v>0</v>
      </c>
      <c r="Z76" s="73"/>
      <c r="AA76" s="113">
        <f t="shared" si="6"/>
        <v>0</v>
      </c>
      <c r="AB76" s="101"/>
      <c r="AC76" s="74">
        <f t="shared" si="7"/>
        <v>0</v>
      </c>
      <c r="AD76" s="73"/>
      <c r="AE76" s="113">
        <f t="shared" si="17"/>
        <v>0</v>
      </c>
      <c r="AF76" s="101"/>
      <c r="AG76" s="113">
        <f t="shared" si="18"/>
        <v>0</v>
      </c>
      <c r="AH76" s="101">
        <v>3</v>
      </c>
      <c r="AI76" s="113">
        <f t="shared" si="28"/>
        <v>354</v>
      </c>
      <c r="AJ76" s="101"/>
      <c r="AK76" s="113">
        <f t="shared" si="29"/>
        <v>0</v>
      </c>
      <c r="AL76" s="73"/>
      <c r="AM76" s="74">
        <v>0</v>
      </c>
      <c r="AN76" s="73"/>
      <c r="AO76" s="74">
        <f t="shared" si="30"/>
        <v>0</v>
      </c>
      <c r="AP76" s="73"/>
      <c r="AQ76" s="74">
        <f t="shared" si="10"/>
        <v>0</v>
      </c>
      <c r="AR76" s="73"/>
      <c r="AS76" s="74">
        <f t="shared" si="21"/>
        <v>0</v>
      </c>
      <c r="AT76" s="82">
        <f t="shared" si="11"/>
        <v>354</v>
      </c>
      <c r="AU76" s="74"/>
      <c r="AV76" s="147">
        <f t="shared" si="22"/>
        <v>354</v>
      </c>
    </row>
    <row r="77" spans="1:48" ht="15" customHeight="1" x14ac:dyDescent="0.2">
      <c r="A77" s="90" t="s">
        <v>257</v>
      </c>
      <c r="B77" s="14" t="s">
        <v>65</v>
      </c>
      <c r="C77" s="18" t="s">
        <v>5</v>
      </c>
      <c r="D77" s="19">
        <v>118</v>
      </c>
      <c r="E77" s="20">
        <f t="shared" si="24"/>
        <v>0</v>
      </c>
      <c r="F77" s="73"/>
      <c r="G77" s="74">
        <f t="shared" si="23"/>
        <v>0</v>
      </c>
      <c r="H77" s="73"/>
      <c r="I77" s="74">
        <f t="shared" si="2"/>
        <v>0</v>
      </c>
      <c r="J77" s="73"/>
      <c r="K77" s="113">
        <f t="shared" si="12"/>
        <v>0</v>
      </c>
      <c r="L77" s="73"/>
      <c r="M77" s="113">
        <f t="shared" si="13"/>
        <v>0</v>
      </c>
      <c r="N77" s="73"/>
      <c r="O77" s="113">
        <f t="shared" si="14"/>
        <v>0</v>
      </c>
      <c r="P77" s="73"/>
      <c r="Q77" s="113">
        <f t="shared" si="15"/>
        <v>0</v>
      </c>
      <c r="R77" s="73"/>
      <c r="S77" s="74">
        <f t="shared" si="16"/>
        <v>0</v>
      </c>
      <c r="T77" s="73"/>
      <c r="U77" s="113">
        <f t="shared" si="3"/>
        <v>0</v>
      </c>
      <c r="V77" s="73"/>
      <c r="W77" s="113">
        <f t="shared" si="4"/>
        <v>0</v>
      </c>
      <c r="X77" s="73"/>
      <c r="Y77" s="113">
        <f t="shared" si="5"/>
        <v>0</v>
      </c>
      <c r="Z77" s="73"/>
      <c r="AA77" s="113">
        <f t="shared" si="6"/>
        <v>0</v>
      </c>
      <c r="AB77" s="101"/>
      <c r="AC77" s="74">
        <f t="shared" si="7"/>
        <v>0</v>
      </c>
      <c r="AD77" s="73"/>
      <c r="AE77" s="113">
        <f t="shared" si="17"/>
        <v>0</v>
      </c>
      <c r="AF77" s="101"/>
      <c r="AG77" s="113">
        <f t="shared" si="18"/>
        <v>0</v>
      </c>
      <c r="AH77" s="101"/>
      <c r="AI77" s="113">
        <f t="shared" si="28"/>
        <v>0</v>
      </c>
      <c r="AJ77" s="101"/>
      <c r="AK77" s="113">
        <f t="shared" si="29"/>
        <v>0</v>
      </c>
      <c r="AL77" s="73"/>
      <c r="AM77" s="74">
        <v>0</v>
      </c>
      <c r="AN77" s="73"/>
      <c r="AO77" s="74">
        <f t="shared" si="30"/>
        <v>0</v>
      </c>
      <c r="AP77" s="73"/>
      <c r="AQ77" s="74">
        <f t="shared" si="10"/>
        <v>0</v>
      </c>
      <c r="AR77" s="73"/>
      <c r="AS77" s="74">
        <f t="shared" si="21"/>
        <v>0</v>
      </c>
      <c r="AT77" s="82">
        <f t="shared" si="11"/>
        <v>0</v>
      </c>
      <c r="AU77" s="74"/>
      <c r="AV77" s="147">
        <f t="shared" si="22"/>
        <v>0</v>
      </c>
    </row>
    <row r="78" spans="1:48" ht="15" customHeight="1" x14ac:dyDescent="0.2">
      <c r="A78" s="90" t="s">
        <v>264</v>
      </c>
      <c r="B78" s="14" t="s">
        <v>65</v>
      </c>
      <c r="C78" s="18" t="s">
        <v>6</v>
      </c>
      <c r="D78" s="19">
        <v>100</v>
      </c>
      <c r="E78" s="20">
        <f t="shared" si="24"/>
        <v>0</v>
      </c>
      <c r="F78" s="73"/>
      <c r="G78" s="74">
        <f t="shared" si="23"/>
        <v>0</v>
      </c>
      <c r="H78" s="73"/>
      <c r="I78" s="74">
        <f t="shared" si="2"/>
        <v>0</v>
      </c>
      <c r="J78" s="73"/>
      <c r="K78" s="113">
        <f t="shared" si="12"/>
        <v>0</v>
      </c>
      <c r="L78" s="73"/>
      <c r="M78" s="113">
        <f t="shared" si="13"/>
        <v>0</v>
      </c>
      <c r="N78" s="73"/>
      <c r="O78" s="113">
        <f t="shared" si="14"/>
        <v>0</v>
      </c>
      <c r="P78" s="73"/>
      <c r="Q78" s="113">
        <f t="shared" si="15"/>
        <v>0</v>
      </c>
      <c r="R78" s="73"/>
      <c r="S78" s="74">
        <f t="shared" si="16"/>
        <v>0</v>
      </c>
      <c r="T78" s="73"/>
      <c r="U78" s="113">
        <f t="shared" si="3"/>
        <v>0</v>
      </c>
      <c r="V78" s="73"/>
      <c r="W78" s="113">
        <f t="shared" si="4"/>
        <v>0</v>
      </c>
      <c r="X78" s="73"/>
      <c r="Y78" s="113">
        <f t="shared" si="5"/>
        <v>0</v>
      </c>
      <c r="Z78" s="73"/>
      <c r="AA78" s="113">
        <f t="shared" si="6"/>
        <v>0</v>
      </c>
      <c r="AB78" s="101"/>
      <c r="AC78" s="74">
        <f t="shared" si="7"/>
        <v>0</v>
      </c>
      <c r="AD78" s="73"/>
      <c r="AE78" s="113">
        <f t="shared" si="17"/>
        <v>0</v>
      </c>
      <c r="AF78" s="101"/>
      <c r="AG78" s="113">
        <f t="shared" si="18"/>
        <v>0</v>
      </c>
      <c r="AH78" s="101"/>
      <c r="AI78" s="113">
        <f t="shared" si="28"/>
        <v>0</v>
      </c>
      <c r="AJ78" s="101"/>
      <c r="AK78" s="113">
        <f t="shared" si="29"/>
        <v>0</v>
      </c>
      <c r="AL78" s="73"/>
      <c r="AM78" s="74">
        <v>0</v>
      </c>
      <c r="AN78" s="73"/>
      <c r="AO78" s="74">
        <f t="shared" si="30"/>
        <v>0</v>
      </c>
      <c r="AP78" s="73"/>
      <c r="AQ78" s="74">
        <f t="shared" si="10"/>
        <v>0</v>
      </c>
      <c r="AR78" s="73"/>
      <c r="AS78" s="74">
        <f t="shared" si="21"/>
        <v>0</v>
      </c>
      <c r="AT78" s="82">
        <f t="shared" si="11"/>
        <v>0</v>
      </c>
      <c r="AU78" s="74"/>
      <c r="AV78" s="147">
        <f t="shared" si="22"/>
        <v>0</v>
      </c>
    </row>
    <row r="79" spans="1:48" ht="15" customHeight="1" x14ac:dyDescent="0.2">
      <c r="A79" s="90" t="s">
        <v>322</v>
      </c>
      <c r="B79" s="14" t="s">
        <v>65</v>
      </c>
      <c r="C79" s="18" t="s">
        <v>6</v>
      </c>
      <c r="D79" s="19">
        <v>100</v>
      </c>
      <c r="E79" s="20">
        <f t="shared" si="24"/>
        <v>0</v>
      </c>
      <c r="F79" s="73"/>
      <c r="G79" s="74">
        <f>IF(D79="",0,D79*F79)</f>
        <v>0</v>
      </c>
      <c r="H79" s="73"/>
      <c r="I79" s="74">
        <f t="shared" si="2"/>
        <v>0</v>
      </c>
      <c r="J79" s="73"/>
      <c r="K79" s="113">
        <f t="shared" si="12"/>
        <v>0</v>
      </c>
      <c r="L79" s="73"/>
      <c r="M79" s="113">
        <f t="shared" si="13"/>
        <v>0</v>
      </c>
      <c r="N79" s="73"/>
      <c r="O79" s="113">
        <f t="shared" si="14"/>
        <v>0</v>
      </c>
      <c r="P79" s="73"/>
      <c r="Q79" s="113">
        <f t="shared" si="15"/>
        <v>0</v>
      </c>
      <c r="R79" s="73"/>
      <c r="S79" s="74">
        <f t="shared" si="16"/>
        <v>0</v>
      </c>
      <c r="T79" s="73"/>
      <c r="U79" s="113">
        <f t="shared" si="3"/>
        <v>0</v>
      </c>
      <c r="V79" s="73"/>
      <c r="W79" s="113">
        <f t="shared" si="4"/>
        <v>0</v>
      </c>
      <c r="X79" s="73"/>
      <c r="Y79" s="113">
        <f t="shared" si="5"/>
        <v>0</v>
      </c>
      <c r="Z79" s="73"/>
      <c r="AA79" s="113">
        <f t="shared" si="6"/>
        <v>0</v>
      </c>
      <c r="AB79" s="101"/>
      <c r="AC79" s="74">
        <f t="shared" si="7"/>
        <v>0</v>
      </c>
      <c r="AD79" s="73"/>
      <c r="AE79" s="113">
        <f t="shared" si="17"/>
        <v>0</v>
      </c>
      <c r="AF79" s="101"/>
      <c r="AG79" s="113">
        <f t="shared" si="18"/>
        <v>0</v>
      </c>
      <c r="AH79" s="101"/>
      <c r="AI79" s="113">
        <f t="shared" si="28"/>
        <v>0</v>
      </c>
      <c r="AJ79" s="101"/>
      <c r="AK79" s="113">
        <f t="shared" si="29"/>
        <v>0</v>
      </c>
      <c r="AL79" s="73"/>
      <c r="AM79" s="74">
        <v>0</v>
      </c>
      <c r="AN79" s="73"/>
      <c r="AO79" s="74">
        <f t="shared" si="30"/>
        <v>0</v>
      </c>
      <c r="AP79" s="73"/>
      <c r="AQ79" s="74">
        <f t="shared" si="10"/>
        <v>0</v>
      </c>
      <c r="AR79" s="73"/>
      <c r="AS79" s="74">
        <f t="shared" si="21"/>
        <v>0</v>
      </c>
      <c r="AT79" s="82">
        <f t="shared" si="11"/>
        <v>0</v>
      </c>
      <c r="AU79" s="74"/>
      <c r="AV79" s="147">
        <f t="shared" si="22"/>
        <v>0</v>
      </c>
    </row>
    <row r="80" spans="1:48" ht="15" customHeight="1" x14ac:dyDescent="0.2">
      <c r="A80" s="90" t="s">
        <v>323</v>
      </c>
      <c r="B80" s="14" t="s">
        <v>65</v>
      </c>
      <c r="C80" s="18" t="s">
        <v>6</v>
      </c>
      <c r="D80" s="19">
        <v>100</v>
      </c>
      <c r="E80" s="20">
        <f t="shared" si="24"/>
        <v>0</v>
      </c>
      <c r="F80" s="73"/>
      <c r="G80" s="74">
        <f>IF(D80="",0,D80*F80)</f>
        <v>0</v>
      </c>
      <c r="H80" s="73"/>
      <c r="I80" s="74">
        <f t="shared" si="2"/>
        <v>0</v>
      </c>
      <c r="J80" s="73"/>
      <c r="K80" s="113">
        <f t="shared" si="12"/>
        <v>0</v>
      </c>
      <c r="L80" s="73"/>
      <c r="M80" s="113">
        <f t="shared" si="13"/>
        <v>0</v>
      </c>
      <c r="N80" s="73"/>
      <c r="O80" s="113">
        <f t="shared" si="14"/>
        <v>0</v>
      </c>
      <c r="P80" s="73"/>
      <c r="Q80" s="113">
        <f t="shared" si="15"/>
        <v>0</v>
      </c>
      <c r="R80" s="73"/>
      <c r="S80" s="74">
        <f t="shared" si="16"/>
        <v>0</v>
      </c>
      <c r="T80" s="73"/>
      <c r="U80" s="113">
        <f t="shared" si="3"/>
        <v>0</v>
      </c>
      <c r="V80" s="73"/>
      <c r="W80" s="113">
        <f t="shared" si="4"/>
        <v>0</v>
      </c>
      <c r="X80" s="73"/>
      <c r="Y80" s="113">
        <f t="shared" si="5"/>
        <v>0</v>
      </c>
      <c r="Z80" s="73"/>
      <c r="AA80" s="113">
        <f t="shared" si="6"/>
        <v>0</v>
      </c>
      <c r="AB80" s="101"/>
      <c r="AC80" s="74">
        <f t="shared" si="7"/>
        <v>0</v>
      </c>
      <c r="AD80" s="73"/>
      <c r="AE80" s="113">
        <f t="shared" si="17"/>
        <v>0</v>
      </c>
      <c r="AF80" s="101"/>
      <c r="AG80" s="113">
        <f t="shared" si="18"/>
        <v>0</v>
      </c>
      <c r="AH80" s="101"/>
      <c r="AI80" s="113">
        <f t="shared" si="28"/>
        <v>0</v>
      </c>
      <c r="AJ80" s="101"/>
      <c r="AK80" s="113">
        <f t="shared" si="29"/>
        <v>0</v>
      </c>
      <c r="AL80" s="73"/>
      <c r="AM80" s="74">
        <v>0</v>
      </c>
      <c r="AN80" s="73"/>
      <c r="AO80" s="74">
        <f t="shared" si="30"/>
        <v>0</v>
      </c>
      <c r="AP80" s="73"/>
      <c r="AQ80" s="74">
        <f t="shared" si="10"/>
        <v>0</v>
      </c>
      <c r="AR80" s="73"/>
      <c r="AS80" s="74">
        <f t="shared" si="21"/>
        <v>0</v>
      </c>
      <c r="AT80" s="82">
        <f t="shared" si="11"/>
        <v>0</v>
      </c>
      <c r="AU80" s="74"/>
      <c r="AV80" s="147">
        <f t="shared" si="22"/>
        <v>0</v>
      </c>
    </row>
    <row r="81" spans="1:49" ht="15" customHeight="1" x14ac:dyDescent="0.2">
      <c r="A81" s="90" t="s">
        <v>260</v>
      </c>
      <c r="B81" s="14" t="s">
        <v>65</v>
      </c>
      <c r="C81" s="18" t="s">
        <v>6</v>
      </c>
      <c r="D81" s="19">
        <v>100</v>
      </c>
      <c r="E81" s="20">
        <f t="shared" si="24"/>
        <v>0</v>
      </c>
      <c r="F81" s="73"/>
      <c r="G81" s="74">
        <f t="shared" si="23"/>
        <v>0</v>
      </c>
      <c r="H81" s="73"/>
      <c r="I81" s="74">
        <f t="shared" si="2"/>
        <v>0</v>
      </c>
      <c r="J81" s="73"/>
      <c r="K81" s="113">
        <f t="shared" si="12"/>
        <v>0</v>
      </c>
      <c r="L81" s="73"/>
      <c r="M81" s="113">
        <f t="shared" si="13"/>
        <v>0</v>
      </c>
      <c r="N81" s="73"/>
      <c r="O81" s="113">
        <f t="shared" si="14"/>
        <v>0</v>
      </c>
      <c r="P81" s="73"/>
      <c r="Q81" s="113">
        <f t="shared" si="15"/>
        <v>0</v>
      </c>
      <c r="R81" s="73"/>
      <c r="S81" s="74">
        <f t="shared" si="16"/>
        <v>0</v>
      </c>
      <c r="T81" s="73"/>
      <c r="U81" s="113">
        <f t="shared" si="3"/>
        <v>0</v>
      </c>
      <c r="V81" s="73"/>
      <c r="W81" s="113">
        <f t="shared" si="4"/>
        <v>0</v>
      </c>
      <c r="X81" s="73"/>
      <c r="Y81" s="113">
        <f t="shared" si="5"/>
        <v>0</v>
      </c>
      <c r="Z81" s="73"/>
      <c r="AA81" s="113">
        <f t="shared" si="6"/>
        <v>0</v>
      </c>
      <c r="AB81" s="73"/>
      <c r="AC81" s="74">
        <f t="shared" si="7"/>
        <v>0</v>
      </c>
      <c r="AD81" s="73"/>
      <c r="AE81" s="113">
        <f t="shared" si="17"/>
        <v>0</v>
      </c>
      <c r="AF81" s="101"/>
      <c r="AG81" s="113">
        <f t="shared" si="18"/>
        <v>0</v>
      </c>
      <c r="AH81" s="101"/>
      <c r="AI81" s="113">
        <f t="shared" si="28"/>
        <v>0</v>
      </c>
      <c r="AJ81" s="101"/>
      <c r="AK81" s="113">
        <f t="shared" si="29"/>
        <v>0</v>
      </c>
      <c r="AL81" s="73"/>
      <c r="AM81" s="74">
        <v>0</v>
      </c>
      <c r="AN81" s="73"/>
      <c r="AO81" s="74">
        <f t="shared" si="30"/>
        <v>0</v>
      </c>
      <c r="AP81" s="73"/>
      <c r="AQ81" s="74">
        <f t="shared" si="10"/>
        <v>0</v>
      </c>
      <c r="AR81" s="73"/>
      <c r="AS81" s="74">
        <f t="shared" si="21"/>
        <v>0</v>
      </c>
      <c r="AT81" s="82">
        <f t="shared" si="11"/>
        <v>0</v>
      </c>
      <c r="AU81" s="74"/>
      <c r="AV81" s="147">
        <f t="shared" si="22"/>
        <v>0</v>
      </c>
    </row>
    <row r="82" spans="1:49" ht="15" customHeight="1" x14ac:dyDescent="0.2">
      <c r="A82" s="90" t="s">
        <v>265</v>
      </c>
      <c r="B82" t="str">
        <f>IF($A82="","",INDEX('MA-Liste'!$D:$D,MATCH($A82,'MA-Liste'!$M:$M,FALSE)))</f>
        <v>AeBo</v>
      </c>
      <c r="C82" s="4" t="str">
        <f ca="1">IF($A82="","",INDEX(INDIRECT("'MA-Liste'!"&amp;$C$11),MATCH($A82,'MA-Liste'!$M:$M,FALSE)))</f>
        <v>D</v>
      </c>
      <c r="D82" s="19">
        <f ca="1">IF(OR($C82="",$C82=0),"",VLOOKUP($C82,Ansätze,$D$11,FALSE))</f>
        <v>100</v>
      </c>
      <c r="E82" s="20">
        <f t="shared" si="24"/>
        <v>0</v>
      </c>
      <c r="F82" s="73"/>
      <c r="G82" s="74">
        <f t="shared" ca="1" si="23"/>
        <v>0</v>
      </c>
      <c r="H82" s="73"/>
      <c r="I82" s="74">
        <f t="shared" ca="1" si="2"/>
        <v>0</v>
      </c>
      <c r="J82" s="73"/>
      <c r="K82" s="113">
        <f t="shared" ca="1" si="12"/>
        <v>0</v>
      </c>
      <c r="L82" s="73"/>
      <c r="M82" s="113">
        <f t="shared" ca="1" si="13"/>
        <v>0</v>
      </c>
      <c r="N82" s="73"/>
      <c r="O82" s="113">
        <f t="shared" ca="1" si="14"/>
        <v>0</v>
      </c>
      <c r="P82" s="73"/>
      <c r="Q82" s="113">
        <f t="shared" ca="1" si="15"/>
        <v>0</v>
      </c>
      <c r="R82" s="73"/>
      <c r="S82" s="74">
        <f t="shared" ca="1" si="16"/>
        <v>0</v>
      </c>
      <c r="T82" s="73"/>
      <c r="U82" s="113">
        <f t="shared" ca="1" si="3"/>
        <v>0</v>
      </c>
      <c r="V82" s="73"/>
      <c r="W82" s="113">
        <f t="shared" ca="1" si="4"/>
        <v>0</v>
      </c>
      <c r="X82" s="73"/>
      <c r="Y82" s="113">
        <f t="shared" ca="1" si="5"/>
        <v>0</v>
      </c>
      <c r="Z82" s="73"/>
      <c r="AA82" s="113">
        <f t="shared" ca="1" si="6"/>
        <v>0</v>
      </c>
      <c r="AB82" s="73"/>
      <c r="AC82" s="74">
        <f t="shared" ca="1" si="7"/>
        <v>0</v>
      </c>
      <c r="AD82" s="73"/>
      <c r="AE82" s="113">
        <f t="shared" ca="1" si="17"/>
        <v>0</v>
      </c>
      <c r="AF82" s="101"/>
      <c r="AG82" s="113">
        <f t="shared" ca="1" si="18"/>
        <v>0</v>
      </c>
      <c r="AH82" s="101"/>
      <c r="AI82" s="113">
        <f t="shared" ca="1" si="28"/>
        <v>0</v>
      </c>
      <c r="AJ82" s="101"/>
      <c r="AK82" s="113">
        <f t="shared" ca="1" si="29"/>
        <v>0</v>
      </c>
      <c r="AL82" s="73"/>
      <c r="AM82" s="74">
        <v>0</v>
      </c>
      <c r="AN82" s="73"/>
      <c r="AO82" s="74">
        <f t="shared" ca="1" si="30"/>
        <v>0</v>
      </c>
      <c r="AP82" s="73"/>
      <c r="AQ82" s="74">
        <f t="shared" ca="1" si="10"/>
        <v>0</v>
      </c>
      <c r="AR82" s="73"/>
      <c r="AS82" s="74">
        <f t="shared" ca="1" si="21"/>
        <v>0</v>
      </c>
      <c r="AT82" s="82">
        <f t="shared" ca="1" si="11"/>
        <v>0</v>
      </c>
      <c r="AU82" s="74"/>
      <c r="AV82" s="147">
        <f t="shared" ca="1" si="22"/>
        <v>0</v>
      </c>
    </row>
    <row r="83" spans="1:49" ht="15" customHeight="1" x14ac:dyDescent="0.2">
      <c r="A83" s="90" t="s">
        <v>263</v>
      </c>
      <c r="B83" s="14" t="s">
        <v>65</v>
      </c>
      <c r="C83" s="18" t="s">
        <v>6</v>
      </c>
      <c r="D83" s="19">
        <v>100</v>
      </c>
      <c r="E83" s="20">
        <f t="shared" si="24"/>
        <v>0</v>
      </c>
      <c r="F83" s="73"/>
      <c r="G83" s="74">
        <f t="shared" si="23"/>
        <v>0</v>
      </c>
      <c r="H83" s="73"/>
      <c r="I83" s="74">
        <f t="shared" si="2"/>
        <v>0</v>
      </c>
      <c r="J83" s="73"/>
      <c r="K83" s="113">
        <f t="shared" si="12"/>
        <v>0</v>
      </c>
      <c r="L83" s="73"/>
      <c r="M83" s="113">
        <f t="shared" si="13"/>
        <v>0</v>
      </c>
      <c r="N83" s="73"/>
      <c r="O83" s="113">
        <f t="shared" si="14"/>
        <v>0</v>
      </c>
      <c r="P83" s="73"/>
      <c r="Q83" s="113">
        <f t="shared" si="15"/>
        <v>0</v>
      </c>
      <c r="R83" s="73"/>
      <c r="S83" s="74">
        <f t="shared" si="16"/>
        <v>0</v>
      </c>
      <c r="T83" s="73"/>
      <c r="U83" s="113">
        <f t="shared" ref="U83:U105" si="31">IF($D83="",0,$D83*T83)</f>
        <v>0</v>
      </c>
      <c r="V83" s="73"/>
      <c r="W83" s="113">
        <f t="shared" si="4"/>
        <v>0</v>
      </c>
      <c r="X83" s="73"/>
      <c r="Y83" s="113">
        <f t="shared" si="5"/>
        <v>0</v>
      </c>
      <c r="Z83" s="73"/>
      <c r="AA83" s="113">
        <f t="shared" si="6"/>
        <v>0</v>
      </c>
      <c r="AB83" s="73"/>
      <c r="AC83" s="74">
        <f t="shared" ref="AC83:AC105" si="32">IF($D83="",0,$D83*AB83)</f>
        <v>0</v>
      </c>
      <c r="AD83" s="73"/>
      <c r="AE83" s="113">
        <f t="shared" si="17"/>
        <v>0</v>
      </c>
      <c r="AF83" s="101"/>
      <c r="AG83" s="113">
        <f t="shared" si="18"/>
        <v>0</v>
      </c>
      <c r="AH83" s="101"/>
      <c r="AI83" s="113">
        <f t="shared" si="28"/>
        <v>0</v>
      </c>
      <c r="AJ83" s="101"/>
      <c r="AK83" s="113">
        <f t="shared" si="29"/>
        <v>0</v>
      </c>
      <c r="AL83" s="73"/>
      <c r="AM83" s="74">
        <v>0</v>
      </c>
      <c r="AN83" s="73"/>
      <c r="AO83" s="74">
        <f t="shared" si="30"/>
        <v>0</v>
      </c>
      <c r="AP83" s="73"/>
      <c r="AQ83" s="74">
        <f t="shared" si="10"/>
        <v>0</v>
      </c>
      <c r="AR83" s="73"/>
      <c r="AS83" s="74">
        <f t="shared" si="21"/>
        <v>0</v>
      </c>
      <c r="AT83" s="82">
        <f t="shared" si="11"/>
        <v>0</v>
      </c>
      <c r="AU83" s="74"/>
      <c r="AV83" s="147">
        <f t="shared" si="22"/>
        <v>0</v>
      </c>
      <c r="AW83" s="141"/>
    </row>
    <row r="84" spans="1:49" ht="15" customHeight="1" x14ac:dyDescent="0.2">
      <c r="A84" s="84" t="s">
        <v>292</v>
      </c>
      <c r="B84" t="s">
        <v>65</v>
      </c>
      <c r="C84" s="4" t="s">
        <v>9</v>
      </c>
      <c r="D84" s="19">
        <v>35</v>
      </c>
      <c r="E84" s="20">
        <f t="shared" ref="E84:E105" si="33">SUM(F84++H84+J84+L84+R84+T84+V84+AB84+AD84+AF84+AL84+AN84+AP84+N84+X84+AH84+AR84)</f>
        <v>0</v>
      </c>
      <c r="F84" s="73"/>
      <c r="G84" s="74">
        <f t="shared" si="23"/>
        <v>0</v>
      </c>
      <c r="H84" s="73"/>
      <c r="I84" s="74">
        <f t="shared" si="2"/>
        <v>0</v>
      </c>
      <c r="J84" s="73"/>
      <c r="K84" s="113">
        <f t="shared" si="12"/>
        <v>0</v>
      </c>
      <c r="L84" s="73"/>
      <c r="M84" s="113">
        <f t="shared" si="13"/>
        <v>0</v>
      </c>
      <c r="N84" s="73"/>
      <c r="O84" s="113">
        <f t="shared" si="14"/>
        <v>0</v>
      </c>
      <c r="P84" s="73"/>
      <c r="Q84" s="113">
        <f t="shared" si="15"/>
        <v>0</v>
      </c>
      <c r="R84" s="73"/>
      <c r="S84" s="74">
        <f t="shared" si="16"/>
        <v>0</v>
      </c>
      <c r="T84" s="73"/>
      <c r="U84" s="113">
        <f t="shared" si="31"/>
        <v>0</v>
      </c>
      <c r="V84" s="73"/>
      <c r="W84" s="113">
        <f t="shared" si="4"/>
        <v>0</v>
      </c>
      <c r="X84" s="73"/>
      <c r="Y84" s="113">
        <f t="shared" si="5"/>
        <v>0</v>
      </c>
      <c r="Z84" s="73"/>
      <c r="AA84" s="113">
        <f t="shared" si="6"/>
        <v>0</v>
      </c>
      <c r="AB84" s="73"/>
      <c r="AC84" s="74">
        <f t="shared" si="32"/>
        <v>0</v>
      </c>
      <c r="AD84" s="73"/>
      <c r="AE84" s="113">
        <f t="shared" si="17"/>
        <v>0</v>
      </c>
      <c r="AF84" s="101"/>
      <c r="AG84" s="113">
        <f t="shared" si="18"/>
        <v>0</v>
      </c>
      <c r="AH84" s="101"/>
      <c r="AI84" s="113">
        <f t="shared" si="28"/>
        <v>0</v>
      </c>
      <c r="AJ84" s="101"/>
      <c r="AK84" s="113">
        <f t="shared" si="29"/>
        <v>0</v>
      </c>
      <c r="AL84" s="73"/>
      <c r="AM84" s="74">
        <v>0</v>
      </c>
      <c r="AN84" s="73"/>
      <c r="AO84" s="74">
        <f t="shared" si="30"/>
        <v>0</v>
      </c>
      <c r="AP84" s="73"/>
      <c r="AQ84" s="74">
        <f t="shared" si="10"/>
        <v>0</v>
      </c>
      <c r="AR84" s="73"/>
      <c r="AS84" s="74">
        <f t="shared" si="21"/>
        <v>0</v>
      </c>
      <c r="AT84" s="82">
        <f t="shared" si="11"/>
        <v>0</v>
      </c>
      <c r="AU84" s="74"/>
      <c r="AV84" s="147">
        <f t="shared" si="22"/>
        <v>0</v>
      </c>
      <c r="AW84" s="141"/>
    </row>
    <row r="85" spans="1:49" ht="15" customHeight="1" x14ac:dyDescent="0.2">
      <c r="A85" s="84" t="s">
        <v>293</v>
      </c>
      <c r="B85" s="14" t="s">
        <v>65</v>
      </c>
      <c r="C85" s="18" t="s">
        <v>5</v>
      </c>
      <c r="D85" s="19">
        <v>118</v>
      </c>
      <c r="E85" s="20">
        <f t="shared" si="33"/>
        <v>0</v>
      </c>
      <c r="F85" s="73"/>
      <c r="G85" s="74">
        <f t="shared" si="23"/>
        <v>0</v>
      </c>
      <c r="H85" s="73"/>
      <c r="I85" s="74">
        <f t="shared" ref="I85:I105" si="34">IF(D85="",0,D85*H85)</f>
        <v>0</v>
      </c>
      <c r="J85" s="73"/>
      <c r="K85" s="113">
        <f t="shared" si="12"/>
        <v>0</v>
      </c>
      <c r="L85" s="73"/>
      <c r="M85" s="113">
        <f t="shared" si="13"/>
        <v>0</v>
      </c>
      <c r="N85" s="73"/>
      <c r="O85" s="113">
        <f t="shared" si="14"/>
        <v>0</v>
      </c>
      <c r="P85" s="73">
        <v>24.5</v>
      </c>
      <c r="Q85" s="113">
        <f t="shared" si="15"/>
        <v>2891</v>
      </c>
      <c r="R85" s="73"/>
      <c r="S85" s="74">
        <f t="shared" si="16"/>
        <v>0</v>
      </c>
      <c r="T85" s="73"/>
      <c r="U85" s="113">
        <f t="shared" si="31"/>
        <v>0</v>
      </c>
      <c r="V85" s="73"/>
      <c r="W85" s="113">
        <f t="shared" ref="W85:W105" si="35">IF($D85="",0,$D85*V85)</f>
        <v>0</v>
      </c>
      <c r="X85" s="73"/>
      <c r="Y85" s="113">
        <f t="shared" ref="Y85:Y105" si="36">IF($D85="",0,$D85*X85)</f>
        <v>0</v>
      </c>
      <c r="Z85" s="73"/>
      <c r="AA85" s="113">
        <f t="shared" ref="AA85:AA105" si="37">IF($D85="",0,$D85*Z85)</f>
        <v>0</v>
      </c>
      <c r="AB85" s="73"/>
      <c r="AC85" s="74">
        <f t="shared" si="32"/>
        <v>0</v>
      </c>
      <c r="AD85" s="73"/>
      <c r="AE85" s="113">
        <f>IF($D85="",0,$D85*AD85)</f>
        <v>0</v>
      </c>
      <c r="AF85" s="101"/>
      <c r="AG85" s="113">
        <f>IF($D85="",0,$D85*AF85)</f>
        <v>0</v>
      </c>
      <c r="AH85" s="101"/>
      <c r="AI85" s="113">
        <f>IF($D85="",0,$D85*AH85)</f>
        <v>0</v>
      </c>
      <c r="AJ85" s="101"/>
      <c r="AK85" s="113">
        <f>IF($D85="",0,$D85*AJ85)</f>
        <v>0</v>
      </c>
      <c r="AL85" s="73"/>
      <c r="AM85" s="74">
        <f>IF(D85="",0,D85*AL85)</f>
        <v>0</v>
      </c>
      <c r="AN85" s="73"/>
      <c r="AO85" s="74">
        <f t="shared" si="30"/>
        <v>0</v>
      </c>
      <c r="AP85" s="73"/>
      <c r="AQ85" s="74">
        <f t="shared" ref="AQ85:AQ105" si="38">IF(D85="",0,D85*AP85)</f>
        <v>0</v>
      </c>
      <c r="AR85" s="73"/>
      <c r="AS85" s="74">
        <f t="shared" si="21"/>
        <v>0</v>
      </c>
      <c r="AT85" s="82">
        <f t="shared" ref="AT85:AT104" si="39">IF(D85="",0,D85*E85)</f>
        <v>0</v>
      </c>
      <c r="AU85" s="74"/>
      <c r="AV85" s="147">
        <f t="shared" si="22"/>
        <v>0</v>
      </c>
      <c r="AW85" s="141"/>
    </row>
    <row r="86" spans="1:49" ht="15" customHeight="1" x14ac:dyDescent="0.2">
      <c r="A86" s="84" t="s">
        <v>300</v>
      </c>
      <c r="B86" s="14" t="s">
        <v>65</v>
      </c>
      <c r="C86" s="18" t="s">
        <v>6</v>
      </c>
      <c r="D86" s="19">
        <v>100</v>
      </c>
      <c r="E86" s="20">
        <f t="shared" si="33"/>
        <v>0</v>
      </c>
      <c r="F86" s="73"/>
      <c r="G86" s="74">
        <f t="shared" si="23"/>
        <v>0</v>
      </c>
      <c r="H86" s="73"/>
      <c r="I86" s="74">
        <f t="shared" si="34"/>
        <v>0</v>
      </c>
      <c r="J86" s="174"/>
      <c r="K86" s="113">
        <f t="shared" ref="K86:K105" si="40">IF($D86="",0,$D86*J86)</f>
        <v>0</v>
      </c>
      <c r="L86" s="73"/>
      <c r="M86" s="113">
        <f t="shared" ref="M86:M105" si="41">IF($D86="",0,$D86*L86)</f>
        <v>0</v>
      </c>
      <c r="N86" s="73"/>
      <c r="O86" s="113">
        <f t="shared" ref="O86:O88" si="42">IF($D86="",0,$D86*N86)</f>
        <v>0</v>
      </c>
      <c r="P86" s="73"/>
      <c r="Q86" s="113">
        <f t="shared" ref="Q86:Q88" si="43">IF($D86="",0,$D86*P86)</f>
        <v>0</v>
      </c>
      <c r="R86" s="73"/>
      <c r="S86" s="74">
        <f t="shared" ref="S86:S105" si="44">IF($D86="",0,$D86*R86)</f>
        <v>0</v>
      </c>
      <c r="T86" s="174"/>
      <c r="U86" s="113">
        <f t="shared" si="31"/>
        <v>0</v>
      </c>
      <c r="V86" s="73"/>
      <c r="W86" s="113">
        <f t="shared" si="35"/>
        <v>0</v>
      </c>
      <c r="X86" s="73"/>
      <c r="Y86" s="113">
        <f t="shared" si="36"/>
        <v>0</v>
      </c>
      <c r="Z86" s="73"/>
      <c r="AA86" s="113">
        <f t="shared" si="37"/>
        <v>0</v>
      </c>
      <c r="AB86" s="73"/>
      <c r="AC86" s="74">
        <f t="shared" si="32"/>
        <v>0</v>
      </c>
      <c r="AD86" s="174"/>
      <c r="AE86" s="113">
        <f t="shared" ref="AE86:AE105" si="45">IF($D86="",0,$D86*AD86)</f>
        <v>0</v>
      </c>
      <c r="AF86" s="101"/>
      <c r="AG86" s="113">
        <f t="shared" ref="AG86:AG105" si="46">IF($D86="",0,$D86*AF86)</f>
        <v>0</v>
      </c>
      <c r="AH86" s="101"/>
      <c r="AI86" s="113">
        <f t="shared" ref="AI86:AI87" si="47">IF($D86="",0,$D86*AH86)</f>
        <v>0</v>
      </c>
      <c r="AJ86" s="101"/>
      <c r="AK86" s="113">
        <f t="shared" ref="AK86:AK87" si="48">IF($D86="",0,$D86*AJ86)</f>
        <v>0</v>
      </c>
      <c r="AL86" s="73"/>
      <c r="AM86" s="74">
        <f t="shared" ref="AM86:AM105" si="49">IF(D86="",0,D86*AL86)</f>
        <v>0</v>
      </c>
      <c r="AN86" s="73"/>
      <c r="AO86" s="74">
        <f t="shared" si="30"/>
        <v>0</v>
      </c>
      <c r="AP86" s="73"/>
      <c r="AQ86" s="74">
        <f t="shared" si="38"/>
        <v>0</v>
      </c>
      <c r="AR86" s="73"/>
      <c r="AS86" s="74">
        <f t="shared" ref="AS86:AS107" si="50">IF(D86="",0,D86*AR86)</f>
        <v>0</v>
      </c>
      <c r="AT86" s="82">
        <f t="shared" si="39"/>
        <v>0</v>
      </c>
      <c r="AU86" s="74"/>
      <c r="AV86" s="147">
        <f t="shared" ref="AV86:AV107" si="51">SUM(AT86+AU86)</f>
        <v>0</v>
      </c>
      <c r="AW86" s="141"/>
    </row>
    <row r="87" spans="1:49" ht="15" customHeight="1" x14ac:dyDescent="0.2">
      <c r="A87" s="84" t="s">
        <v>302</v>
      </c>
      <c r="B87" s="14" t="s">
        <v>65</v>
      </c>
      <c r="C87" s="18" t="s">
        <v>9</v>
      </c>
      <c r="D87" s="19">
        <v>35</v>
      </c>
      <c r="E87" s="20">
        <f t="shared" si="33"/>
        <v>0</v>
      </c>
      <c r="F87" s="73"/>
      <c r="G87" s="74">
        <f t="shared" ref="G87:G105" si="52">IF(D87="",0,D87*F87)</f>
        <v>0</v>
      </c>
      <c r="H87" s="73"/>
      <c r="I87" s="74">
        <f t="shared" si="34"/>
        <v>0</v>
      </c>
      <c r="J87" s="174"/>
      <c r="K87" s="113">
        <f t="shared" si="40"/>
        <v>0</v>
      </c>
      <c r="L87" s="73"/>
      <c r="M87" s="113">
        <f t="shared" si="41"/>
        <v>0</v>
      </c>
      <c r="N87" s="73"/>
      <c r="O87" s="113">
        <f t="shared" si="42"/>
        <v>0</v>
      </c>
      <c r="P87" s="73"/>
      <c r="Q87" s="113">
        <f t="shared" si="43"/>
        <v>0</v>
      </c>
      <c r="R87" s="73"/>
      <c r="S87" s="74">
        <f t="shared" si="44"/>
        <v>0</v>
      </c>
      <c r="T87" s="174"/>
      <c r="U87" s="113">
        <f t="shared" si="31"/>
        <v>0</v>
      </c>
      <c r="V87" s="73"/>
      <c r="W87" s="113">
        <f t="shared" si="35"/>
        <v>0</v>
      </c>
      <c r="X87" s="73"/>
      <c r="Y87" s="113">
        <f t="shared" si="36"/>
        <v>0</v>
      </c>
      <c r="Z87" s="73"/>
      <c r="AA87" s="113">
        <f t="shared" si="37"/>
        <v>0</v>
      </c>
      <c r="AB87" s="73"/>
      <c r="AC87" s="74">
        <f t="shared" si="32"/>
        <v>0</v>
      </c>
      <c r="AD87" s="174"/>
      <c r="AE87" s="113">
        <f t="shared" si="45"/>
        <v>0</v>
      </c>
      <c r="AF87" s="101"/>
      <c r="AG87" s="113">
        <f t="shared" si="46"/>
        <v>0</v>
      </c>
      <c r="AH87" s="101"/>
      <c r="AI87" s="113">
        <f t="shared" si="47"/>
        <v>0</v>
      </c>
      <c r="AJ87" s="101"/>
      <c r="AK87" s="113">
        <f t="shared" si="48"/>
        <v>0</v>
      </c>
      <c r="AL87" s="73"/>
      <c r="AM87" s="74">
        <f t="shared" si="49"/>
        <v>0</v>
      </c>
      <c r="AN87" s="73"/>
      <c r="AO87" s="74">
        <f t="shared" si="30"/>
        <v>0</v>
      </c>
      <c r="AP87" s="73"/>
      <c r="AQ87" s="74">
        <f t="shared" si="38"/>
        <v>0</v>
      </c>
      <c r="AR87" s="73"/>
      <c r="AS87" s="74">
        <f t="shared" si="50"/>
        <v>0</v>
      </c>
      <c r="AT87" s="82">
        <f t="shared" si="39"/>
        <v>0</v>
      </c>
      <c r="AU87" s="74"/>
      <c r="AV87" s="147">
        <f t="shared" si="51"/>
        <v>0</v>
      </c>
      <c r="AW87" s="141"/>
    </row>
    <row r="88" spans="1:49" ht="15" customHeight="1" x14ac:dyDescent="0.2">
      <c r="A88" s="84" t="s">
        <v>321</v>
      </c>
      <c r="B88" s="14" t="s">
        <v>65</v>
      </c>
      <c r="C88" s="18" t="s">
        <v>9</v>
      </c>
      <c r="D88" s="19">
        <v>35</v>
      </c>
      <c r="E88" s="20">
        <f t="shared" si="33"/>
        <v>0</v>
      </c>
      <c r="F88" s="73"/>
      <c r="G88" s="74">
        <f t="shared" si="52"/>
        <v>0</v>
      </c>
      <c r="H88" s="73"/>
      <c r="I88" s="74">
        <f t="shared" si="34"/>
        <v>0</v>
      </c>
      <c r="J88" s="174"/>
      <c r="K88" s="113">
        <f t="shared" si="40"/>
        <v>0</v>
      </c>
      <c r="L88" s="73"/>
      <c r="M88" s="113">
        <f t="shared" si="41"/>
        <v>0</v>
      </c>
      <c r="N88" s="73"/>
      <c r="O88" s="113">
        <f t="shared" si="42"/>
        <v>0</v>
      </c>
      <c r="P88" s="73"/>
      <c r="Q88" s="113">
        <f t="shared" si="43"/>
        <v>0</v>
      </c>
      <c r="R88" s="73"/>
      <c r="S88" s="74">
        <f t="shared" si="44"/>
        <v>0</v>
      </c>
      <c r="T88" s="174"/>
      <c r="U88" s="113">
        <f t="shared" si="31"/>
        <v>0</v>
      </c>
      <c r="V88" s="73"/>
      <c r="W88" s="113">
        <f t="shared" si="35"/>
        <v>0</v>
      </c>
      <c r="X88" s="73"/>
      <c r="Y88" s="113">
        <f t="shared" si="36"/>
        <v>0</v>
      </c>
      <c r="Z88" s="73"/>
      <c r="AA88" s="113">
        <f t="shared" si="37"/>
        <v>0</v>
      </c>
      <c r="AB88" s="73"/>
      <c r="AC88" s="74">
        <f t="shared" si="32"/>
        <v>0</v>
      </c>
      <c r="AD88" s="174"/>
      <c r="AE88" s="113">
        <f t="shared" si="45"/>
        <v>0</v>
      </c>
      <c r="AF88" s="101"/>
      <c r="AG88" s="113">
        <f>IF($D88="",0,$D88*AF88)</f>
        <v>0</v>
      </c>
      <c r="AH88" s="101"/>
      <c r="AI88" s="113">
        <f>IF($D88="",0,$D88*AH88)</f>
        <v>0</v>
      </c>
      <c r="AJ88" s="101"/>
      <c r="AK88" s="113">
        <f>IF($D88="",0,$D88*AJ88)</f>
        <v>0</v>
      </c>
      <c r="AL88" s="73"/>
      <c r="AM88" s="74">
        <f t="shared" si="49"/>
        <v>0</v>
      </c>
      <c r="AN88" s="73"/>
      <c r="AO88" s="74">
        <f t="shared" si="30"/>
        <v>0</v>
      </c>
      <c r="AP88" s="73"/>
      <c r="AQ88" s="74">
        <f t="shared" si="38"/>
        <v>0</v>
      </c>
      <c r="AR88" s="73"/>
      <c r="AS88" s="74">
        <f t="shared" si="50"/>
        <v>0</v>
      </c>
      <c r="AT88" s="82">
        <f t="shared" si="39"/>
        <v>0</v>
      </c>
      <c r="AU88" s="74"/>
      <c r="AV88" s="147">
        <f t="shared" si="51"/>
        <v>0</v>
      </c>
      <c r="AW88" s="141"/>
    </row>
    <row r="89" spans="1:49" ht="15" customHeight="1" x14ac:dyDescent="0.2">
      <c r="A89" s="84" t="s">
        <v>301</v>
      </c>
      <c r="B89" s="14" t="s">
        <v>65</v>
      </c>
      <c r="C89" s="18" t="s">
        <v>6</v>
      </c>
      <c r="D89" s="19">
        <v>100</v>
      </c>
      <c r="E89" s="20">
        <f t="shared" si="33"/>
        <v>0</v>
      </c>
      <c r="F89" s="73"/>
      <c r="G89" s="74">
        <f t="shared" si="52"/>
        <v>0</v>
      </c>
      <c r="H89" s="73"/>
      <c r="I89" s="74">
        <f t="shared" si="34"/>
        <v>0</v>
      </c>
      <c r="J89" s="174"/>
      <c r="K89" s="113">
        <f t="shared" si="40"/>
        <v>0</v>
      </c>
      <c r="L89" s="73"/>
      <c r="M89" s="113">
        <f>IF($D89="",0,$D89*L89)</f>
        <v>0</v>
      </c>
      <c r="N89" s="73"/>
      <c r="O89" s="113">
        <f>IF($D89="",0,$D89*N89)</f>
        <v>0</v>
      </c>
      <c r="P89" s="73"/>
      <c r="Q89" s="113">
        <f>IF($D89="",0,$D89*P89)</f>
        <v>0</v>
      </c>
      <c r="R89" s="73"/>
      <c r="S89" s="74">
        <f t="shared" si="44"/>
        <v>0</v>
      </c>
      <c r="T89" s="174"/>
      <c r="U89" s="113">
        <f t="shared" si="31"/>
        <v>0</v>
      </c>
      <c r="V89" s="73"/>
      <c r="W89" s="113">
        <f t="shared" si="35"/>
        <v>0</v>
      </c>
      <c r="X89" s="73"/>
      <c r="Y89" s="113">
        <f t="shared" si="36"/>
        <v>0</v>
      </c>
      <c r="Z89" s="73"/>
      <c r="AA89" s="113">
        <f t="shared" si="37"/>
        <v>0</v>
      </c>
      <c r="AB89" s="73"/>
      <c r="AC89" s="74">
        <f t="shared" si="32"/>
        <v>0</v>
      </c>
      <c r="AD89" s="174"/>
      <c r="AE89" s="113">
        <f t="shared" si="45"/>
        <v>0</v>
      </c>
      <c r="AF89" s="101"/>
      <c r="AG89" s="113">
        <f t="shared" si="46"/>
        <v>0</v>
      </c>
      <c r="AH89" s="101"/>
      <c r="AI89" s="113">
        <f t="shared" ref="AI89:AI105" si="53">IF($D89="",0,$D89*AH89)</f>
        <v>0</v>
      </c>
      <c r="AJ89" s="101"/>
      <c r="AK89" s="113">
        <f t="shared" ref="AK89:AK105" si="54">IF($D89="",0,$D89*AJ89)</f>
        <v>0</v>
      </c>
      <c r="AL89" s="73"/>
      <c r="AM89" s="74">
        <f t="shared" si="49"/>
        <v>0</v>
      </c>
      <c r="AN89" s="73"/>
      <c r="AO89" s="74">
        <f t="shared" si="30"/>
        <v>0</v>
      </c>
      <c r="AP89" s="73"/>
      <c r="AQ89" s="74">
        <f t="shared" si="38"/>
        <v>0</v>
      </c>
      <c r="AR89" s="73"/>
      <c r="AS89" s="74">
        <f t="shared" si="50"/>
        <v>0</v>
      </c>
      <c r="AT89" s="82">
        <f t="shared" si="39"/>
        <v>0</v>
      </c>
      <c r="AU89" s="74"/>
      <c r="AV89" s="147">
        <f t="shared" si="51"/>
        <v>0</v>
      </c>
      <c r="AW89" s="141"/>
    </row>
    <row r="90" spans="1:49" s="14" customFormat="1" ht="15" customHeight="1" x14ac:dyDescent="0.2">
      <c r="A90" s="90" t="s">
        <v>303</v>
      </c>
      <c r="B90" s="14" t="s">
        <v>65</v>
      </c>
      <c r="C90" s="18" t="s">
        <v>8</v>
      </c>
      <c r="D90" s="170">
        <v>60</v>
      </c>
      <c r="E90" s="20">
        <f t="shared" si="33"/>
        <v>0</v>
      </c>
      <c r="F90" s="101"/>
      <c r="G90" s="74">
        <f t="shared" si="52"/>
        <v>0</v>
      </c>
      <c r="H90" s="101"/>
      <c r="I90" s="154">
        <f t="shared" si="34"/>
        <v>0</v>
      </c>
      <c r="J90" s="181"/>
      <c r="K90" s="156">
        <f t="shared" si="40"/>
        <v>0</v>
      </c>
      <c r="L90" s="101"/>
      <c r="M90" s="156">
        <f t="shared" si="41"/>
        <v>0</v>
      </c>
      <c r="N90" s="101"/>
      <c r="O90" s="156">
        <f t="shared" ref="O90:O105" si="55">IF($D90="",0,$D90*N90)</f>
        <v>0</v>
      </c>
      <c r="P90" s="101"/>
      <c r="Q90" s="156">
        <f t="shared" ref="Q90:Q105" si="56">IF($D90="",0,$D90*P90)</f>
        <v>0</v>
      </c>
      <c r="R90" s="101"/>
      <c r="S90" s="154">
        <f t="shared" si="44"/>
        <v>0</v>
      </c>
      <c r="T90" s="181"/>
      <c r="U90" s="156">
        <f t="shared" si="31"/>
        <v>0</v>
      </c>
      <c r="V90" s="101"/>
      <c r="W90" s="156">
        <f t="shared" si="35"/>
        <v>0</v>
      </c>
      <c r="X90" s="101"/>
      <c r="Y90" s="156">
        <f t="shared" si="36"/>
        <v>0</v>
      </c>
      <c r="Z90" s="101"/>
      <c r="AA90" s="156">
        <f t="shared" si="37"/>
        <v>0</v>
      </c>
      <c r="AB90" s="101"/>
      <c r="AC90" s="154">
        <f t="shared" si="32"/>
        <v>0</v>
      </c>
      <c r="AD90" s="181"/>
      <c r="AE90" s="156">
        <f t="shared" si="45"/>
        <v>0</v>
      </c>
      <c r="AF90" s="101"/>
      <c r="AG90" s="156">
        <f t="shared" si="46"/>
        <v>0</v>
      </c>
      <c r="AH90" s="101"/>
      <c r="AI90" s="156">
        <f t="shared" si="53"/>
        <v>0</v>
      </c>
      <c r="AJ90" s="101"/>
      <c r="AK90" s="156">
        <f t="shared" si="54"/>
        <v>0</v>
      </c>
      <c r="AL90" s="101"/>
      <c r="AM90" s="154">
        <f t="shared" si="49"/>
        <v>0</v>
      </c>
      <c r="AN90" s="101"/>
      <c r="AO90" s="154">
        <f t="shared" si="30"/>
        <v>0</v>
      </c>
      <c r="AP90" s="101"/>
      <c r="AQ90" s="154">
        <f t="shared" si="38"/>
        <v>0</v>
      </c>
      <c r="AR90" s="101"/>
      <c r="AS90" s="154">
        <f t="shared" si="50"/>
        <v>0</v>
      </c>
      <c r="AT90" s="158">
        <f t="shared" si="39"/>
        <v>0</v>
      </c>
      <c r="AU90" s="154"/>
      <c r="AV90" s="147">
        <f t="shared" si="51"/>
        <v>0</v>
      </c>
      <c r="AW90" s="182"/>
    </row>
    <row r="91" spans="1:49" s="14" customFormat="1" ht="15" customHeight="1" x14ac:dyDescent="0.2">
      <c r="A91" s="90" t="s">
        <v>310</v>
      </c>
      <c r="B91" s="14" t="s">
        <v>65</v>
      </c>
      <c r="C91" s="18" t="s">
        <v>5</v>
      </c>
      <c r="D91" s="170">
        <v>118</v>
      </c>
      <c r="E91" s="20">
        <f t="shared" si="33"/>
        <v>0</v>
      </c>
      <c r="F91" s="101"/>
      <c r="G91" s="113">
        <f t="shared" si="52"/>
        <v>0</v>
      </c>
      <c r="H91" s="101"/>
      <c r="I91" s="154">
        <f t="shared" si="34"/>
        <v>0</v>
      </c>
      <c r="J91" s="181"/>
      <c r="K91" s="156">
        <f t="shared" si="40"/>
        <v>0</v>
      </c>
      <c r="L91" s="101"/>
      <c r="M91" s="156">
        <f t="shared" si="41"/>
        <v>0</v>
      </c>
      <c r="N91" s="101"/>
      <c r="O91" s="156">
        <f t="shared" si="55"/>
        <v>0</v>
      </c>
      <c r="P91" s="101"/>
      <c r="Q91" s="156">
        <f t="shared" si="56"/>
        <v>0</v>
      </c>
      <c r="R91" s="101"/>
      <c r="S91" s="154">
        <f t="shared" si="44"/>
        <v>0</v>
      </c>
      <c r="T91" s="181"/>
      <c r="U91" s="156">
        <f t="shared" si="31"/>
        <v>0</v>
      </c>
      <c r="V91" s="101"/>
      <c r="W91" s="156">
        <f t="shared" si="35"/>
        <v>0</v>
      </c>
      <c r="X91" s="101"/>
      <c r="Y91" s="156">
        <f t="shared" si="36"/>
        <v>0</v>
      </c>
      <c r="Z91" s="101"/>
      <c r="AA91" s="156">
        <f t="shared" si="37"/>
        <v>0</v>
      </c>
      <c r="AB91" s="101"/>
      <c r="AC91" s="154">
        <f t="shared" si="32"/>
        <v>0</v>
      </c>
      <c r="AD91" s="181"/>
      <c r="AE91" s="156">
        <f t="shared" si="45"/>
        <v>0</v>
      </c>
      <c r="AF91" s="101"/>
      <c r="AG91" s="156">
        <f t="shared" si="46"/>
        <v>0</v>
      </c>
      <c r="AH91" s="101"/>
      <c r="AI91" s="156">
        <f t="shared" si="53"/>
        <v>0</v>
      </c>
      <c r="AJ91" s="101"/>
      <c r="AK91" s="156">
        <f t="shared" si="54"/>
        <v>0</v>
      </c>
      <c r="AL91" s="101"/>
      <c r="AM91" s="154">
        <f t="shared" si="49"/>
        <v>0</v>
      </c>
      <c r="AN91" s="101"/>
      <c r="AO91" s="154">
        <f t="shared" si="30"/>
        <v>0</v>
      </c>
      <c r="AP91" s="101"/>
      <c r="AQ91" s="154">
        <f t="shared" si="38"/>
        <v>0</v>
      </c>
      <c r="AR91" s="181"/>
      <c r="AS91" s="154">
        <f t="shared" si="50"/>
        <v>0</v>
      </c>
      <c r="AT91" s="158">
        <f t="shared" si="39"/>
        <v>0</v>
      </c>
      <c r="AU91" s="154"/>
      <c r="AV91" s="147">
        <f t="shared" si="51"/>
        <v>0</v>
      </c>
      <c r="AW91" s="182"/>
    </row>
    <row r="92" spans="1:49" s="14" customFormat="1" ht="15" customHeight="1" x14ac:dyDescent="0.2">
      <c r="A92" s="90" t="s">
        <v>331</v>
      </c>
      <c r="B92" s="14" t="s">
        <v>65</v>
      </c>
      <c r="C92" s="18" t="s">
        <v>7</v>
      </c>
      <c r="D92" s="170">
        <v>75</v>
      </c>
      <c r="E92" s="20">
        <f t="shared" si="33"/>
        <v>0</v>
      </c>
      <c r="F92" s="101"/>
      <c r="G92" s="113">
        <f t="shared" si="52"/>
        <v>0</v>
      </c>
      <c r="H92" s="101"/>
      <c r="I92" s="154">
        <f t="shared" si="34"/>
        <v>0</v>
      </c>
      <c r="J92" s="181"/>
      <c r="K92" s="156">
        <f t="shared" si="40"/>
        <v>0</v>
      </c>
      <c r="L92" s="101"/>
      <c r="M92" s="156">
        <f t="shared" si="41"/>
        <v>0</v>
      </c>
      <c r="N92" s="101"/>
      <c r="O92" s="156">
        <f t="shared" si="55"/>
        <v>0</v>
      </c>
      <c r="P92" s="101"/>
      <c r="Q92" s="156">
        <f t="shared" si="56"/>
        <v>0</v>
      </c>
      <c r="R92" s="101"/>
      <c r="S92" s="154">
        <f t="shared" si="44"/>
        <v>0</v>
      </c>
      <c r="T92" s="181"/>
      <c r="U92" s="156">
        <f t="shared" si="31"/>
        <v>0</v>
      </c>
      <c r="V92" s="101"/>
      <c r="W92" s="156">
        <f t="shared" si="35"/>
        <v>0</v>
      </c>
      <c r="X92" s="101"/>
      <c r="Y92" s="156">
        <f t="shared" si="36"/>
        <v>0</v>
      </c>
      <c r="Z92" s="101"/>
      <c r="AA92" s="156">
        <f t="shared" si="37"/>
        <v>0</v>
      </c>
      <c r="AB92" s="101"/>
      <c r="AC92" s="154">
        <f t="shared" si="32"/>
        <v>0</v>
      </c>
      <c r="AD92" s="181"/>
      <c r="AE92" s="156">
        <f t="shared" si="45"/>
        <v>0</v>
      </c>
      <c r="AF92" s="101"/>
      <c r="AG92" s="156">
        <f t="shared" si="46"/>
        <v>0</v>
      </c>
      <c r="AH92" s="101"/>
      <c r="AI92" s="156">
        <f t="shared" si="53"/>
        <v>0</v>
      </c>
      <c r="AJ92" s="101"/>
      <c r="AK92" s="156">
        <f t="shared" si="54"/>
        <v>0</v>
      </c>
      <c r="AL92" s="101"/>
      <c r="AM92" s="154">
        <f t="shared" si="49"/>
        <v>0</v>
      </c>
      <c r="AN92" s="101"/>
      <c r="AO92" s="154">
        <f t="shared" si="30"/>
        <v>0</v>
      </c>
      <c r="AP92" s="101"/>
      <c r="AQ92" s="154">
        <f t="shared" si="38"/>
        <v>0</v>
      </c>
      <c r="AR92" s="181"/>
      <c r="AS92" s="154">
        <f t="shared" si="50"/>
        <v>0</v>
      </c>
      <c r="AT92" s="158">
        <f t="shared" si="39"/>
        <v>0</v>
      </c>
      <c r="AU92" s="154"/>
      <c r="AV92" s="147">
        <f t="shared" si="51"/>
        <v>0</v>
      </c>
      <c r="AW92" s="182"/>
    </row>
    <row r="93" spans="1:49" s="14" customFormat="1" ht="15" customHeight="1" x14ac:dyDescent="0.2">
      <c r="A93" s="90" t="s">
        <v>372</v>
      </c>
      <c r="B93" s="14" t="s">
        <v>65</v>
      </c>
      <c r="C93" s="18" t="str">
        <f ca="1">IF($A93="","",INDEX(INDIRECT("'MA-Liste'!"&amp;$C$11),MATCH($A93,'MA-Liste'!$M:$M,FALSE)))</f>
        <v>G</v>
      </c>
      <c r="D93" s="170">
        <f t="shared" ref="D93:D103" ca="1" si="57">IF(OR($C93="",$C93=0),"",VLOOKUP($C93,Ansätze,$D$11,FALSE))</f>
        <v>35</v>
      </c>
      <c r="E93" s="20">
        <f t="shared" si="33"/>
        <v>0</v>
      </c>
      <c r="F93" s="101"/>
      <c r="G93" s="113">
        <f t="shared" ca="1" si="52"/>
        <v>0</v>
      </c>
      <c r="H93" s="101"/>
      <c r="I93" s="154">
        <f t="shared" ca="1" si="34"/>
        <v>0</v>
      </c>
      <c r="J93" s="181"/>
      <c r="K93" s="156">
        <f t="shared" ca="1" si="40"/>
        <v>0</v>
      </c>
      <c r="L93" s="101"/>
      <c r="M93" s="156">
        <f t="shared" ca="1" si="41"/>
        <v>0</v>
      </c>
      <c r="N93" s="101"/>
      <c r="O93" s="156">
        <f t="shared" ca="1" si="55"/>
        <v>0</v>
      </c>
      <c r="P93" s="101"/>
      <c r="Q93" s="156">
        <f t="shared" ca="1" si="56"/>
        <v>0</v>
      </c>
      <c r="R93" s="101"/>
      <c r="S93" s="154">
        <f t="shared" ca="1" si="44"/>
        <v>0</v>
      </c>
      <c r="T93" s="181"/>
      <c r="U93" s="156">
        <f t="shared" ca="1" si="31"/>
        <v>0</v>
      </c>
      <c r="V93" s="101"/>
      <c r="W93" s="156">
        <f t="shared" ca="1" si="35"/>
        <v>0</v>
      </c>
      <c r="X93" s="101"/>
      <c r="Y93" s="156">
        <f t="shared" ca="1" si="36"/>
        <v>0</v>
      </c>
      <c r="Z93" s="101"/>
      <c r="AA93" s="156">
        <f t="shared" ca="1" si="37"/>
        <v>0</v>
      </c>
      <c r="AB93" s="101"/>
      <c r="AC93" s="154">
        <f t="shared" ca="1" si="32"/>
        <v>0</v>
      </c>
      <c r="AD93" s="181"/>
      <c r="AE93" s="156">
        <f t="shared" ca="1" si="45"/>
        <v>0</v>
      </c>
      <c r="AF93" s="101"/>
      <c r="AG93" s="156">
        <f t="shared" ca="1" si="46"/>
        <v>0</v>
      </c>
      <c r="AH93" s="101"/>
      <c r="AI93" s="156">
        <f t="shared" ca="1" si="53"/>
        <v>0</v>
      </c>
      <c r="AJ93" s="101"/>
      <c r="AK93" s="156">
        <f t="shared" ca="1" si="54"/>
        <v>0</v>
      </c>
      <c r="AL93" s="101"/>
      <c r="AM93" s="154">
        <f t="shared" ca="1" si="49"/>
        <v>0</v>
      </c>
      <c r="AN93" s="101"/>
      <c r="AO93" s="154">
        <f t="shared" ca="1" si="30"/>
        <v>0</v>
      </c>
      <c r="AP93" s="101"/>
      <c r="AQ93" s="154">
        <f t="shared" ca="1" si="38"/>
        <v>0</v>
      </c>
      <c r="AR93" s="181"/>
      <c r="AS93" s="154">
        <f t="shared" ca="1" si="50"/>
        <v>0</v>
      </c>
      <c r="AT93" s="158">
        <f t="shared" ca="1" si="39"/>
        <v>0</v>
      </c>
      <c r="AU93" s="154"/>
      <c r="AV93" s="147">
        <f t="shared" ca="1" si="51"/>
        <v>0</v>
      </c>
      <c r="AW93" s="182"/>
    </row>
    <row r="94" spans="1:49" s="14" customFormat="1" ht="15" customHeight="1" x14ac:dyDescent="0.2">
      <c r="A94" s="90" t="s">
        <v>342</v>
      </c>
      <c r="B94" s="14" t="s">
        <v>65</v>
      </c>
      <c r="C94" s="18" t="str">
        <f ca="1">IF($A94="","",INDEX(INDIRECT("'MA-Liste'!"&amp;$C$11),MATCH($A94,'MA-Liste'!$M:$M,FALSE)))</f>
        <v>G</v>
      </c>
      <c r="D94" s="170">
        <f t="shared" ca="1" si="57"/>
        <v>35</v>
      </c>
      <c r="E94" s="20">
        <f t="shared" si="33"/>
        <v>0</v>
      </c>
      <c r="F94" s="101"/>
      <c r="G94" s="113">
        <f t="shared" ca="1" si="52"/>
        <v>0</v>
      </c>
      <c r="H94" s="101"/>
      <c r="I94" s="154">
        <f t="shared" ca="1" si="34"/>
        <v>0</v>
      </c>
      <c r="J94" s="181"/>
      <c r="K94" s="156">
        <f t="shared" ca="1" si="40"/>
        <v>0</v>
      </c>
      <c r="L94" s="101"/>
      <c r="M94" s="156">
        <f t="shared" ca="1" si="41"/>
        <v>0</v>
      </c>
      <c r="N94" s="101"/>
      <c r="O94" s="156">
        <f t="shared" ca="1" si="55"/>
        <v>0</v>
      </c>
      <c r="P94" s="101"/>
      <c r="Q94" s="156">
        <f t="shared" ca="1" si="56"/>
        <v>0</v>
      </c>
      <c r="R94" s="101"/>
      <c r="S94" s="154">
        <f t="shared" ca="1" si="44"/>
        <v>0</v>
      </c>
      <c r="T94" s="181"/>
      <c r="U94" s="156">
        <f t="shared" ca="1" si="31"/>
        <v>0</v>
      </c>
      <c r="V94" s="101"/>
      <c r="W94" s="156">
        <f t="shared" ca="1" si="35"/>
        <v>0</v>
      </c>
      <c r="X94" s="101"/>
      <c r="Y94" s="156">
        <f t="shared" ca="1" si="36"/>
        <v>0</v>
      </c>
      <c r="Z94" s="101"/>
      <c r="AA94" s="156">
        <f t="shared" ca="1" si="37"/>
        <v>0</v>
      </c>
      <c r="AB94" s="101"/>
      <c r="AC94" s="154">
        <f t="shared" ca="1" si="32"/>
        <v>0</v>
      </c>
      <c r="AD94" s="181"/>
      <c r="AE94" s="156">
        <f t="shared" ca="1" si="45"/>
        <v>0</v>
      </c>
      <c r="AF94" s="101"/>
      <c r="AG94" s="156">
        <f t="shared" ca="1" si="46"/>
        <v>0</v>
      </c>
      <c r="AH94" s="101"/>
      <c r="AI94" s="156">
        <f t="shared" ca="1" si="53"/>
        <v>0</v>
      </c>
      <c r="AJ94" s="101"/>
      <c r="AK94" s="156">
        <f t="shared" ca="1" si="54"/>
        <v>0</v>
      </c>
      <c r="AL94" s="101"/>
      <c r="AM94" s="154">
        <f t="shared" ca="1" si="49"/>
        <v>0</v>
      </c>
      <c r="AN94" s="101"/>
      <c r="AO94" s="154">
        <f t="shared" ca="1" si="30"/>
        <v>0</v>
      </c>
      <c r="AP94" s="101"/>
      <c r="AQ94" s="154">
        <f t="shared" ca="1" si="38"/>
        <v>0</v>
      </c>
      <c r="AR94" s="181"/>
      <c r="AS94" s="154">
        <f t="shared" ca="1" si="50"/>
        <v>0</v>
      </c>
      <c r="AT94" s="158">
        <f t="shared" ca="1" si="39"/>
        <v>0</v>
      </c>
      <c r="AU94" s="154"/>
      <c r="AV94" s="147">
        <f t="shared" ca="1" si="51"/>
        <v>0</v>
      </c>
      <c r="AW94" s="182"/>
    </row>
    <row r="95" spans="1:49" s="14" customFormat="1" ht="15" customHeight="1" x14ac:dyDescent="0.2">
      <c r="A95" s="90" t="s">
        <v>347</v>
      </c>
      <c r="B95" s="14" t="s">
        <v>65</v>
      </c>
      <c r="C95" s="18" t="str">
        <f ca="1">IF($A95="","",INDEX(INDIRECT("'MA-Liste'!"&amp;$C$11),MATCH($A95,'MA-Liste'!$M:$M,FALSE)))</f>
        <v>G</v>
      </c>
      <c r="D95" s="170">
        <f t="shared" ca="1" si="57"/>
        <v>35</v>
      </c>
      <c r="E95" s="20">
        <f t="shared" si="33"/>
        <v>0</v>
      </c>
      <c r="F95" s="101"/>
      <c r="G95" s="113">
        <f t="shared" ca="1" si="52"/>
        <v>0</v>
      </c>
      <c r="H95" s="101"/>
      <c r="I95" s="154">
        <f t="shared" ca="1" si="34"/>
        <v>0</v>
      </c>
      <c r="J95" s="181"/>
      <c r="K95" s="156">
        <f t="shared" ca="1" si="40"/>
        <v>0</v>
      </c>
      <c r="L95" s="101"/>
      <c r="M95" s="156">
        <f t="shared" ca="1" si="41"/>
        <v>0</v>
      </c>
      <c r="N95" s="101"/>
      <c r="O95" s="156">
        <f t="shared" ca="1" si="55"/>
        <v>0</v>
      </c>
      <c r="P95" s="101"/>
      <c r="Q95" s="156">
        <f t="shared" ca="1" si="56"/>
        <v>0</v>
      </c>
      <c r="R95" s="101"/>
      <c r="S95" s="154">
        <f t="shared" ca="1" si="44"/>
        <v>0</v>
      </c>
      <c r="T95" s="181"/>
      <c r="U95" s="156">
        <f t="shared" ca="1" si="31"/>
        <v>0</v>
      </c>
      <c r="V95" s="101"/>
      <c r="W95" s="156">
        <f t="shared" ca="1" si="35"/>
        <v>0</v>
      </c>
      <c r="X95" s="101"/>
      <c r="Y95" s="156">
        <f t="shared" ca="1" si="36"/>
        <v>0</v>
      </c>
      <c r="Z95" s="101"/>
      <c r="AA95" s="156">
        <f t="shared" ca="1" si="37"/>
        <v>0</v>
      </c>
      <c r="AB95" s="101"/>
      <c r="AC95" s="154">
        <f t="shared" ca="1" si="32"/>
        <v>0</v>
      </c>
      <c r="AD95" s="181"/>
      <c r="AE95" s="156">
        <f t="shared" ca="1" si="45"/>
        <v>0</v>
      </c>
      <c r="AF95" s="101"/>
      <c r="AG95" s="156">
        <f t="shared" ca="1" si="46"/>
        <v>0</v>
      </c>
      <c r="AH95" s="101"/>
      <c r="AI95" s="156">
        <f t="shared" ca="1" si="53"/>
        <v>0</v>
      </c>
      <c r="AJ95" s="101"/>
      <c r="AK95" s="156">
        <f t="shared" ca="1" si="54"/>
        <v>0</v>
      </c>
      <c r="AL95" s="101"/>
      <c r="AM95" s="154">
        <f t="shared" ca="1" si="49"/>
        <v>0</v>
      </c>
      <c r="AN95" s="101"/>
      <c r="AO95" s="154">
        <f t="shared" ca="1" si="30"/>
        <v>0</v>
      </c>
      <c r="AP95" s="101"/>
      <c r="AQ95" s="154">
        <f t="shared" ca="1" si="38"/>
        <v>0</v>
      </c>
      <c r="AR95" s="181"/>
      <c r="AS95" s="154">
        <f t="shared" ca="1" si="50"/>
        <v>0</v>
      </c>
      <c r="AT95" s="158">
        <f t="shared" ca="1" si="39"/>
        <v>0</v>
      </c>
      <c r="AU95" s="154"/>
      <c r="AV95" s="147">
        <f t="shared" ca="1" si="51"/>
        <v>0</v>
      </c>
      <c r="AW95" s="182"/>
    </row>
    <row r="96" spans="1:49" s="14" customFormat="1" ht="15" customHeight="1" x14ac:dyDescent="0.2">
      <c r="A96" s="90" t="s">
        <v>350</v>
      </c>
      <c r="B96" s="14" t="s">
        <v>65</v>
      </c>
      <c r="C96" s="18" t="str">
        <f ca="1">IF($A96="","",INDEX(INDIRECT("'MA-Liste'!"&amp;$C$11),MATCH($A96,'MA-Liste'!$M:$M,FALSE)))</f>
        <v>G</v>
      </c>
      <c r="D96" s="170">
        <f t="shared" ca="1" si="57"/>
        <v>35</v>
      </c>
      <c r="E96" s="20">
        <f t="shared" si="33"/>
        <v>0</v>
      </c>
      <c r="F96" s="101"/>
      <c r="G96" s="113">
        <f t="shared" ca="1" si="52"/>
        <v>0</v>
      </c>
      <c r="H96" s="101"/>
      <c r="I96" s="154">
        <f t="shared" ca="1" si="34"/>
        <v>0</v>
      </c>
      <c r="J96" s="181"/>
      <c r="K96" s="156">
        <f t="shared" ca="1" si="40"/>
        <v>0</v>
      </c>
      <c r="L96" s="101"/>
      <c r="M96" s="156">
        <f t="shared" ca="1" si="41"/>
        <v>0</v>
      </c>
      <c r="N96" s="101"/>
      <c r="O96" s="156">
        <f t="shared" ca="1" si="55"/>
        <v>0</v>
      </c>
      <c r="P96" s="101"/>
      <c r="Q96" s="156">
        <f t="shared" ca="1" si="56"/>
        <v>0</v>
      </c>
      <c r="R96" s="101"/>
      <c r="S96" s="154">
        <f t="shared" ca="1" si="44"/>
        <v>0</v>
      </c>
      <c r="T96" s="181"/>
      <c r="U96" s="156">
        <f t="shared" ca="1" si="31"/>
        <v>0</v>
      </c>
      <c r="V96" s="101"/>
      <c r="W96" s="156">
        <f t="shared" ca="1" si="35"/>
        <v>0</v>
      </c>
      <c r="X96" s="101"/>
      <c r="Y96" s="156">
        <f t="shared" ca="1" si="36"/>
        <v>0</v>
      </c>
      <c r="Z96" s="101"/>
      <c r="AA96" s="156">
        <f t="shared" ca="1" si="37"/>
        <v>0</v>
      </c>
      <c r="AB96" s="101"/>
      <c r="AC96" s="154">
        <f t="shared" ca="1" si="32"/>
        <v>0</v>
      </c>
      <c r="AD96" s="181"/>
      <c r="AE96" s="156">
        <f t="shared" ca="1" si="45"/>
        <v>0</v>
      </c>
      <c r="AF96" s="101"/>
      <c r="AG96" s="156">
        <f t="shared" ca="1" si="46"/>
        <v>0</v>
      </c>
      <c r="AH96" s="101"/>
      <c r="AI96" s="156">
        <f t="shared" ca="1" si="53"/>
        <v>0</v>
      </c>
      <c r="AJ96" s="101"/>
      <c r="AK96" s="156">
        <f t="shared" ca="1" si="54"/>
        <v>0</v>
      </c>
      <c r="AL96" s="101"/>
      <c r="AM96" s="154">
        <f t="shared" ca="1" si="49"/>
        <v>0</v>
      </c>
      <c r="AN96" s="101"/>
      <c r="AO96" s="154">
        <f t="shared" ca="1" si="30"/>
        <v>0</v>
      </c>
      <c r="AP96" s="101"/>
      <c r="AQ96" s="154">
        <f t="shared" ca="1" si="38"/>
        <v>0</v>
      </c>
      <c r="AR96" s="181"/>
      <c r="AS96" s="154">
        <f t="shared" ca="1" si="50"/>
        <v>0</v>
      </c>
      <c r="AT96" s="158">
        <f t="shared" ca="1" si="39"/>
        <v>0</v>
      </c>
      <c r="AU96" s="154"/>
      <c r="AV96" s="147">
        <f t="shared" ca="1" si="51"/>
        <v>0</v>
      </c>
      <c r="AW96" s="182"/>
    </row>
    <row r="97" spans="1:49" s="14" customFormat="1" ht="15" customHeight="1" x14ac:dyDescent="0.2">
      <c r="A97" s="90" t="s">
        <v>353</v>
      </c>
      <c r="B97" s="14" t="s">
        <v>65</v>
      </c>
      <c r="C97" s="18" t="str">
        <f ca="1">IF($A97="","",INDEX(INDIRECT("'MA-Liste'!"&amp;$C$11),MATCH($A97,'MA-Liste'!$M:$M,FALSE)))</f>
        <v>B</v>
      </c>
      <c r="D97" s="170">
        <f t="shared" ca="1" si="57"/>
        <v>140</v>
      </c>
      <c r="E97" s="20">
        <f t="shared" si="33"/>
        <v>0</v>
      </c>
      <c r="F97" s="101"/>
      <c r="G97" s="113">
        <f t="shared" ca="1" si="52"/>
        <v>0</v>
      </c>
      <c r="H97" s="101"/>
      <c r="I97" s="154">
        <f t="shared" ca="1" si="34"/>
        <v>0</v>
      </c>
      <c r="J97" s="181"/>
      <c r="K97" s="156">
        <f t="shared" ca="1" si="40"/>
        <v>0</v>
      </c>
      <c r="L97" s="101"/>
      <c r="M97" s="156">
        <f t="shared" ca="1" si="41"/>
        <v>0</v>
      </c>
      <c r="N97" s="101"/>
      <c r="O97" s="156">
        <f t="shared" ca="1" si="55"/>
        <v>0</v>
      </c>
      <c r="P97" s="101"/>
      <c r="Q97" s="156">
        <f t="shared" ca="1" si="56"/>
        <v>0</v>
      </c>
      <c r="R97" s="101"/>
      <c r="S97" s="154">
        <f t="shared" ca="1" si="44"/>
        <v>0</v>
      </c>
      <c r="T97" s="181"/>
      <c r="U97" s="156">
        <f t="shared" ca="1" si="31"/>
        <v>0</v>
      </c>
      <c r="V97" s="101"/>
      <c r="W97" s="156">
        <f t="shared" ca="1" si="35"/>
        <v>0</v>
      </c>
      <c r="X97" s="101"/>
      <c r="Y97" s="156">
        <f t="shared" ca="1" si="36"/>
        <v>0</v>
      </c>
      <c r="Z97" s="101"/>
      <c r="AA97" s="156">
        <f t="shared" ca="1" si="37"/>
        <v>0</v>
      </c>
      <c r="AB97" s="101"/>
      <c r="AC97" s="154">
        <f t="shared" ca="1" si="32"/>
        <v>0</v>
      </c>
      <c r="AD97" s="181"/>
      <c r="AE97" s="156">
        <f t="shared" ca="1" si="45"/>
        <v>0</v>
      </c>
      <c r="AF97" s="101"/>
      <c r="AG97" s="156">
        <f t="shared" ca="1" si="46"/>
        <v>0</v>
      </c>
      <c r="AH97" s="101"/>
      <c r="AI97" s="156">
        <f t="shared" ca="1" si="53"/>
        <v>0</v>
      </c>
      <c r="AJ97" s="101"/>
      <c r="AK97" s="156">
        <f t="shared" ca="1" si="54"/>
        <v>0</v>
      </c>
      <c r="AL97" s="101"/>
      <c r="AM97" s="154">
        <f t="shared" ca="1" si="49"/>
        <v>0</v>
      </c>
      <c r="AN97" s="101"/>
      <c r="AO97" s="154">
        <f t="shared" ca="1" si="30"/>
        <v>0</v>
      </c>
      <c r="AP97" s="101"/>
      <c r="AQ97" s="154">
        <f t="shared" ca="1" si="38"/>
        <v>0</v>
      </c>
      <c r="AR97" s="181"/>
      <c r="AS97" s="154">
        <f t="shared" ca="1" si="50"/>
        <v>0</v>
      </c>
      <c r="AT97" s="158">
        <f t="shared" ca="1" si="39"/>
        <v>0</v>
      </c>
      <c r="AU97" s="154"/>
      <c r="AV97" s="147">
        <f t="shared" ca="1" si="51"/>
        <v>0</v>
      </c>
      <c r="AW97" s="182"/>
    </row>
    <row r="98" spans="1:49" s="14" customFormat="1" ht="15" customHeight="1" x14ac:dyDescent="0.2">
      <c r="A98" s="90" t="s">
        <v>360</v>
      </c>
      <c r="B98" s="14" t="s">
        <v>65</v>
      </c>
      <c r="C98" s="18" t="str">
        <f ca="1">IF($A98="","",INDEX(INDIRECT("'MA-Liste'!"&amp;$C$11),MATCH($A98,'MA-Liste'!$M:$M,FALSE)))</f>
        <v>F</v>
      </c>
      <c r="D98" s="170">
        <f t="shared" ca="1" si="57"/>
        <v>60</v>
      </c>
      <c r="E98" s="20">
        <f t="shared" si="33"/>
        <v>0</v>
      </c>
      <c r="F98" s="101"/>
      <c r="G98" s="113">
        <f t="shared" ca="1" si="52"/>
        <v>0</v>
      </c>
      <c r="H98" s="101"/>
      <c r="I98" s="154">
        <f t="shared" ca="1" si="34"/>
        <v>0</v>
      </c>
      <c r="J98" s="181"/>
      <c r="K98" s="156">
        <f t="shared" ca="1" si="40"/>
        <v>0</v>
      </c>
      <c r="L98" s="101"/>
      <c r="M98" s="156">
        <f t="shared" ca="1" si="41"/>
        <v>0</v>
      </c>
      <c r="N98" s="101"/>
      <c r="O98" s="156">
        <f t="shared" ca="1" si="55"/>
        <v>0</v>
      </c>
      <c r="P98" s="101"/>
      <c r="Q98" s="156">
        <f t="shared" ca="1" si="56"/>
        <v>0</v>
      </c>
      <c r="R98" s="101"/>
      <c r="S98" s="154">
        <f t="shared" ca="1" si="44"/>
        <v>0</v>
      </c>
      <c r="T98" s="181"/>
      <c r="U98" s="156">
        <f t="shared" ca="1" si="31"/>
        <v>0</v>
      </c>
      <c r="V98" s="101"/>
      <c r="W98" s="156">
        <f t="shared" ca="1" si="35"/>
        <v>0</v>
      </c>
      <c r="X98" s="101"/>
      <c r="Y98" s="156">
        <f t="shared" ca="1" si="36"/>
        <v>0</v>
      </c>
      <c r="Z98" s="101"/>
      <c r="AA98" s="156">
        <f t="shared" ca="1" si="37"/>
        <v>0</v>
      </c>
      <c r="AB98" s="101"/>
      <c r="AC98" s="154">
        <f t="shared" ca="1" si="32"/>
        <v>0</v>
      </c>
      <c r="AD98" s="181"/>
      <c r="AE98" s="156">
        <f t="shared" ca="1" si="45"/>
        <v>0</v>
      </c>
      <c r="AF98" s="101"/>
      <c r="AG98" s="156">
        <f t="shared" ca="1" si="46"/>
        <v>0</v>
      </c>
      <c r="AH98" s="101"/>
      <c r="AI98" s="156">
        <f t="shared" ca="1" si="53"/>
        <v>0</v>
      </c>
      <c r="AJ98" s="101"/>
      <c r="AK98" s="156">
        <f t="shared" ca="1" si="54"/>
        <v>0</v>
      </c>
      <c r="AL98" s="101"/>
      <c r="AM98" s="154">
        <f t="shared" ca="1" si="49"/>
        <v>0</v>
      </c>
      <c r="AN98" s="101"/>
      <c r="AO98" s="154">
        <f t="shared" ca="1" si="30"/>
        <v>0</v>
      </c>
      <c r="AP98" s="101"/>
      <c r="AQ98" s="154">
        <f t="shared" ca="1" si="38"/>
        <v>0</v>
      </c>
      <c r="AR98" s="181"/>
      <c r="AS98" s="154">
        <f t="shared" ca="1" si="50"/>
        <v>0</v>
      </c>
      <c r="AT98" s="158">
        <f t="shared" ca="1" si="39"/>
        <v>0</v>
      </c>
      <c r="AU98" s="154"/>
      <c r="AV98" s="147">
        <f t="shared" ca="1" si="51"/>
        <v>0</v>
      </c>
      <c r="AW98" s="182"/>
    </row>
    <row r="99" spans="1:49" s="14" customFormat="1" ht="15" customHeight="1" x14ac:dyDescent="0.2">
      <c r="A99" s="90" t="s">
        <v>388</v>
      </c>
      <c r="B99" s="14" t="s">
        <v>65</v>
      </c>
      <c r="C99" s="18" t="str">
        <f ca="1">IF($A99="","",INDEX(INDIRECT("'MA-Liste'!"&amp;$C$11),MATCH($A99,'MA-Liste'!$M:$M,FALSE)))</f>
        <v>G</v>
      </c>
      <c r="D99" s="170">
        <f t="shared" ca="1" si="57"/>
        <v>35</v>
      </c>
      <c r="E99" s="20">
        <f t="shared" si="33"/>
        <v>0</v>
      </c>
      <c r="F99" s="101"/>
      <c r="G99" s="113">
        <f t="shared" ca="1" si="52"/>
        <v>0</v>
      </c>
      <c r="H99" s="101"/>
      <c r="I99" s="154">
        <f t="shared" ca="1" si="34"/>
        <v>0</v>
      </c>
      <c r="J99" s="181"/>
      <c r="K99" s="156">
        <f t="shared" ca="1" si="40"/>
        <v>0</v>
      </c>
      <c r="L99" s="101"/>
      <c r="M99" s="156">
        <f t="shared" ca="1" si="41"/>
        <v>0</v>
      </c>
      <c r="N99" s="101"/>
      <c r="O99" s="156">
        <f t="shared" ca="1" si="55"/>
        <v>0</v>
      </c>
      <c r="P99" s="101"/>
      <c r="Q99" s="156">
        <f t="shared" ca="1" si="56"/>
        <v>0</v>
      </c>
      <c r="R99" s="101"/>
      <c r="S99" s="154">
        <f t="shared" ca="1" si="44"/>
        <v>0</v>
      </c>
      <c r="T99" s="181"/>
      <c r="U99" s="156">
        <f t="shared" ca="1" si="31"/>
        <v>0</v>
      </c>
      <c r="V99" s="101"/>
      <c r="W99" s="156">
        <f t="shared" ca="1" si="35"/>
        <v>0</v>
      </c>
      <c r="X99" s="101"/>
      <c r="Y99" s="156">
        <f t="shared" ca="1" si="36"/>
        <v>0</v>
      </c>
      <c r="Z99" s="101"/>
      <c r="AA99" s="156">
        <f t="shared" ca="1" si="37"/>
        <v>0</v>
      </c>
      <c r="AB99" s="101"/>
      <c r="AC99" s="154">
        <f t="shared" ca="1" si="32"/>
        <v>0</v>
      </c>
      <c r="AD99" s="181"/>
      <c r="AE99" s="156">
        <f t="shared" ca="1" si="45"/>
        <v>0</v>
      </c>
      <c r="AF99" s="101"/>
      <c r="AG99" s="156">
        <f t="shared" ca="1" si="46"/>
        <v>0</v>
      </c>
      <c r="AH99" s="101"/>
      <c r="AI99" s="156">
        <f t="shared" ca="1" si="53"/>
        <v>0</v>
      </c>
      <c r="AJ99" s="101"/>
      <c r="AK99" s="156">
        <f t="shared" ca="1" si="54"/>
        <v>0</v>
      </c>
      <c r="AL99" s="101"/>
      <c r="AM99" s="154">
        <f t="shared" ca="1" si="49"/>
        <v>0</v>
      </c>
      <c r="AN99" s="101"/>
      <c r="AO99" s="154">
        <f t="shared" ca="1" si="30"/>
        <v>0</v>
      </c>
      <c r="AP99" s="101"/>
      <c r="AQ99" s="154">
        <f t="shared" ca="1" si="38"/>
        <v>0</v>
      </c>
      <c r="AR99" s="181"/>
      <c r="AS99" s="154">
        <f t="shared" ca="1" si="50"/>
        <v>0</v>
      </c>
      <c r="AT99" s="158">
        <f t="shared" ca="1" si="39"/>
        <v>0</v>
      </c>
      <c r="AU99" s="154"/>
      <c r="AV99" s="147">
        <f t="shared" ca="1" si="51"/>
        <v>0</v>
      </c>
      <c r="AW99" s="182"/>
    </row>
    <row r="100" spans="1:49" s="14" customFormat="1" ht="15" customHeight="1" x14ac:dyDescent="0.2">
      <c r="A100" s="90" t="s">
        <v>389</v>
      </c>
      <c r="B100" s="14" t="s">
        <v>65</v>
      </c>
      <c r="C100" s="18" t="str">
        <f ca="1">IF($A100="","",INDEX(INDIRECT("'MA-Liste'!"&amp;$C$11),MATCH($A100,'MA-Liste'!$M:$M,FALSE)))</f>
        <v>G</v>
      </c>
      <c r="D100" s="170">
        <f t="shared" ca="1" si="57"/>
        <v>35</v>
      </c>
      <c r="E100" s="20">
        <f t="shared" si="33"/>
        <v>0</v>
      </c>
      <c r="F100" s="101"/>
      <c r="G100" s="113">
        <f t="shared" ca="1" si="52"/>
        <v>0</v>
      </c>
      <c r="H100" s="101"/>
      <c r="I100" s="154">
        <f t="shared" ca="1" si="34"/>
        <v>0</v>
      </c>
      <c r="J100" s="181"/>
      <c r="K100" s="156">
        <f t="shared" ca="1" si="40"/>
        <v>0</v>
      </c>
      <c r="L100" s="101"/>
      <c r="M100" s="156">
        <f t="shared" ca="1" si="41"/>
        <v>0</v>
      </c>
      <c r="N100" s="101"/>
      <c r="O100" s="156">
        <f t="shared" ca="1" si="55"/>
        <v>0</v>
      </c>
      <c r="P100" s="101"/>
      <c r="Q100" s="156">
        <f t="shared" ca="1" si="56"/>
        <v>0</v>
      </c>
      <c r="R100" s="101"/>
      <c r="S100" s="154">
        <f t="shared" ca="1" si="44"/>
        <v>0</v>
      </c>
      <c r="T100" s="181"/>
      <c r="U100" s="156">
        <f t="shared" ca="1" si="31"/>
        <v>0</v>
      </c>
      <c r="V100" s="101"/>
      <c r="W100" s="156">
        <f t="shared" ca="1" si="35"/>
        <v>0</v>
      </c>
      <c r="X100" s="101"/>
      <c r="Y100" s="156">
        <f t="shared" ca="1" si="36"/>
        <v>0</v>
      </c>
      <c r="Z100" s="101"/>
      <c r="AA100" s="156">
        <f t="shared" ca="1" si="37"/>
        <v>0</v>
      </c>
      <c r="AB100" s="101"/>
      <c r="AC100" s="154">
        <f t="shared" ca="1" si="32"/>
        <v>0</v>
      </c>
      <c r="AD100" s="181"/>
      <c r="AE100" s="156">
        <f t="shared" ca="1" si="45"/>
        <v>0</v>
      </c>
      <c r="AF100" s="101"/>
      <c r="AG100" s="156">
        <f t="shared" ca="1" si="46"/>
        <v>0</v>
      </c>
      <c r="AH100" s="101"/>
      <c r="AI100" s="156">
        <f t="shared" ca="1" si="53"/>
        <v>0</v>
      </c>
      <c r="AJ100" s="101"/>
      <c r="AK100" s="156">
        <f t="shared" ca="1" si="54"/>
        <v>0</v>
      </c>
      <c r="AL100" s="101"/>
      <c r="AM100" s="154">
        <f t="shared" ca="1" si="49"/>
        <v>0</v>
      </c>
      <c r="AN100" s="101"/>
      <c r="AO100" s="154">
        <f t="shared" ca="1" si="30"/>
        <v>0</v>
      </c>
      <c r="AP100" s="101"/>
      <c r="AQ100" s="154">
        <f t="shared" ca="1" si="38"/>
        <v>0</v>
      </c>
      <c r="AR100" s="181"/>
      <c r="AS100" s="154">
        <f t="shared" ca="1" si="50"/>
        <v>0</v>
      </c>
      <c r="AT100" s="158">
        <f t="shared" ca="1" si="39"/>
        <v>0</v>
      </c>
      <c r="AU100" s="154"/>
      <c r="AV100" s="147">
        <f t="shared" ca="1" si="51"/>
        <v>0</v>
      </c>
      <c r="AW100" s="182"/>
    </row>
    <row r="101" spans="1:49" s="14" customFormat="1" ht="15" customHeight="1" x14ac:dyDescent="0.2">
      <c r="A101" s="90" t="s">
        <v>387</v>
      </c>
      <c r="B101" s="14" t="s">
        <v>65</v>
      </c>
      <c r="C101" s="18" t="str">
        <f ca="1">IF($A101="","",INDEX(INDIRECT("'MA-Liste'!"&amp;$C$11),MATCH($A101,'MA-Liste'!$M:$M,FALSE)))</f>
        <v>G</v>
      </c>
      <c r="D101" s="170">
        <f t="shared" ca="1" si="57"/>
        <v>35</v>
      </c>
      <c r="E101" s="20">
        <f t="shared" si="33"/>
        <v>0</v>
      </c>
      <c r="F101" s="101"/>
      <c r="G101" s="113">
        <f t="shared" ca="1" si="52"/>
        <v>0</v>
      </c>
      <c r="H101" s="101"/>
      <c r="I101" s="154">
        <f t="shared" ca="1" si="34"/>
        <v>0</v>
      </c>
      <c r="J101" s="181"/>
      <c r="K101" s="156">
        <f t="shared" ca="1" si="40"/>
        <v>0</v>
      </c>
      <c r="L101" s="101"/>
      <c r="M101" s="156">
        <f t="shared" ca="1" si="41"/>
        <v>0</v>
      </c>
      <c r="N101" s="101"/>
      <c r="O101" s="156">
        <f t="shared" ca="1" si="55"/>
        <v>0</v>
      </c>
      <c r="P101" s="101"/>
      <c r="Q101" s="156">
        <f t="shared" ca="1" si="56"/>
        <v>0</v>
      </c>
      <c r="R101" s="101"/>
      <c r="S101" s="154">
        <f t="shared" ca="1" si="44"/>
        <v>0</v>
      </c>
      <c r="T101" s="181"/>
      <c r="U101" s="156">
        <f t="shared" ca="1" si="31"/>
        <v>0</v>
      </c>
      <c r="V101" s="101"/>
      <c r="W101" s="156">
        <f t="shared" ca="1" si="35"/>
        <v>0</v>
      </c>
      <c r="X101" s="101"/>
      <c r="Y101" s="156">
        <f t="shared" ca="1" si="36"/>
        <v>0</v>
      </c>
      <c r="Z101" s="101"/>
      <c r="AA101" s="156">
        <f t="shared" ca="1" si="37"/>
        <v>0</v>
      </c>
      <c r="AB101" s="101"/>
      <c r="AC101" s="154">
        <f t="shared" ca="1" si="32"/>
        <v>0</v>
      </c>
      <c r="AD101" s="181"/>
      <c r="AE101" s="156">
        <f t="shared" ca="1" si="45"/>
        <v>0</v>
      </c>
      <c r="AF101" s="101"/>
      <c r="AG101" s="156">
        <f t="shared" ca="1" si="46"/>
        <v>0</v>
      </c>
      <c r="AH101" s="101"/>
      <c r="AI101" s="156">
        <f t="shared" ca="1" si="53"/>
        <v>0</v>
      </c>
      <c r="AJ101" s="101"/>
      <c r="AK101" s="156">
        <f t="shared" ca="1" si="54"/>
        <v>0</v>
      </c>
      <c r="AL101" s="101"/>
      <c r="AM101" s="154">
        <f t="shared" ca="1" si="49"/>
        <v>0</v>
      </c>
      <c r="AN101" s="101"/>
      <c r="AO101" s="154">
        <f t="shared" ca="1" si="30"/>
        <v>0</v>
      </c>
      <c r="AP101" s="101"/>
      <c r="AQ101" s="154">
        <f t="shared" ca="1" si="38"/>
        <v>0</v>
      </c>
      <c r="AR101" s="181"/>
      <c r="AS101" s="154">
        <f t="shared" ca="1" si="50"/>
        <v>0</v>
      </c>
      <c r="AT101" s="158">
        <f t="shared" ca="1" si="39"/>
        <v>0</v>
      </c>
      <c r="AU101" s="154"/>
      <c r="AV101" s="147">
        <f t="shared" ca="1" si="51"/>
        <v>0</v>
      </c>
      <c r="AW101" s="182"/>
    </row>
    <row r="102" spans="1:49" s="14" customFormat="1" ht="15" customHeight="1" x14ac:dyDescent="0.2">
      <c r="A102" s="90" t="s">
        <v>386</v>
      </c>
      <c r="B102" s="14" t="s">
        <v>65</v>
      </c>
      <c r="C102" s="18" t="str">
        <f ca="1">IF($A102="","",INDEX(INDIRECT("'MA-Liste'!"&amp;$C$11),MATCH($A102,'MA-Liste'!$M:$M,FALSE)))</f>
        <v>G</v>
      </c>
      <c r="D102" s="170">
        <f t="shared" ca="1" si="57"/>
        <v>35</v>
      </c>
      <c r="E102" s="20">
        <f t="shared" si="33"/>
        <v>0</v>
      </c>
      <c r="F102" s="101"/>
      <c r="G102" s="113">
        <f t="shared" ca="1" si="52"/>
        <v>0</v>
      </c>
      <c r="H102" s="101"/>
      <c r="I102" s="154">
        <f t="shared" ca="1" si="34"/>
        <v>0</v>
      </c>
      <c r="J102" s="181"/>
      <c r="K102" s="156">
        <f t="shared" ca="1" si="40"/>
        <v>0</v>
      </c>
      <c r="L102" s="101"/>
      <c r="M102" s="156">
        <f t="shared" ca="1" si="41"/>
        <v>0</v>
      </c>
      <c r="N102" s="101"/>
      <c r="O102" s="156">
        <f t="shared" ca="1" si="55"/>
        <v>0</v>
      </c>
      <c r="P102" s="101"/>
      <c r="Q102" s="156">
        <f t="shared" ca="1" si="56"/>
        <v>0</v>
      </c>
      <c r="R102" s="101"/>
      <c r="S102" s="154">
        <f t="shared" ca="1" si="44"/>
        <v>0</v>
      </c>
      <c r="T102" s="181"/>
      <c r="U102" s="156">
        <f t="shared" ca="1" si="31"/>
        <v>0</v>
      </c>
      <c r="V102" s="101"/>
      <c r="W102" s="156">
        <f t="shared" ca="1" si="35"/>
        <v>0</v>
      </c>
      <c r="X102" s="101"/>
      <c r="Y102" s="156">
        <f t="shared" ca="1" si="36"/>
        <v>0</v>
      </c>
      <c r="Z102" s="101"/>
      <c r="AA102" s="156">
        <f t="shared" ca="1" si="37"/>
        <v>0</v>
      </c>
      <c r="AB102" s="101"/>
      <c r="AC102" s="154">
        <f t="shared" ca="1" si="32"/>
        <v>0</v>
      </c>
      <c r="AD102" s="181"/>
      <c r="AE102" s="156">
        <f t="shared" ca="1" si="45"/>
        <v>0</v>
      </c>
      <c r="AF102" s="101"/>
      <c r="AG102" s="156">
        <f t="shared" ca="1" si="46"/>
        <v>0</v>
      </c>
      <c r="AH102" s="101"/>
      <c r="AI102" s="156">
        <f t="shared" ca="1" si="53"/>
        <v>0</v>
      </c>
      <c r="AJ102" s="101"/>
      <c r="AK102" s="156">
        <f t="shared" ca="1" si="54"/>
        <v>0</v>
      </c>
      <c r="AL102" s="101"/>
      <c r="AM102" s="154">
        <f t="shared" ca="1" si="49"/>
        <v>0</v>
      </c>
      <c r="AN102" s="101"/>
      <c r="AO102" s="154">
        <f t="shared" ca="1" si="30"/>
        <v>0</v>
      </c>
      <c r="AP102" s="101"/>
      <c r="AQ102" s="154">
        <f t="shared" ca="1" si="38"/>
        <v>0</v>
      </c>
      <c r="AR102" s="181"/>
      <c r="AS102" s="154">
        <f t="shared" ca="1" si="50"/>
        <v>0</v>
      </c>
      <c r="AT102" s="158">
        <f t="shared" ca="1" si="39"/>
        <v>0</v>
      </c>
      <c r="AU102" s="154"/>
      <c r="AV102" s="147">
        <f t="shared" ca="1" si="51"/>
        <v>0</v>
      </c>
      <c r="AW102" s="182"/>
    </row>
    <row r="103" spans="1:49" s="14" customFormat="1" ht="15" customHeight="1" x14ac:dyDescent="0.2">
      <c r="A103" s="90" t="s">
        <v>376</v>
      </c>
      <c r="B103" s="14" t="s">
        <v>65</v>
      </c>
      <c r="C103" s="18" t="str">
        <f ca="1">IF($A103="","",INDEX(INDIRECT("'MA-Liste'!"&amp;$C$11),MATCH($A103,'MA-Liste'!$M:$M,FALSE)))</f>
        <v>G</v>
      </c>
      <c r="D103" s="170">
        <f t="shared" ca="1" si="57"/>
        <v>35</v>
      </c>
      <c r="E103" s="20">
        <f t="shared" si="33"/>
        <v>0</v>
      </c>
      <c r="F103" s="101"/>
      <c r="G103" s="113">
        <f t="shared" ca="1" si="52"/>
        <v>0</v>
      </c>
      <c r="H103" s="101"/>
      <c r="I103" s="154">
        <f t="shared" ca="1" si="34"/>
        <v>0</v>
      </c>
      <c r="J103" s="181"/>
      <c r="K103" s="156">
        <f t="shared" ca="1" si="40"/>
        <v>0</v>
      </c>
      <c r="L103" s="101"/>
      <c r="M103" s="156">
        <f t="shared" ca="1" si="41"/>
        <v>0</v>
      </c>
      <c r="N103" s="101"/>
      <c r="O103" s="156">
        <f t="shared" ca="1" si="55"/>
        <v>0</v>
      </c>
      <c r="P103" s="101"/>
      <c r="Q103" s="156">
        <f t="shared" ca="1" si="56"/>
        <v>0</v>
      </c>
      <c r="R103" s="101"/>
      <c r="S103" s="154">
        <f t="shared" ca="1" si="44"/>
        <v>0</v>
      </c>
      <c r="T103" s="181"/>
      <c r="U103" s="156">
        <f t="shared" ca="1" si="31"/>
        <v>0</v>
      </c>
      <c r="V103" s="101"/>
      <c r="W103" s="156">
        <f t="shared" ca="1" si="35"/>
        <v>0</v>
      </c>
      <c r="X103" s="101"/>
      <c r="Y103" s="156">
        <f t="shared" ca="1" si="36"/>
        <v>0</v>
      </c>
      <c r="Z103" s="101"/>
      <c r="AA103" s="156">
        <f t="shared" ca="1" si="37"/>
        <v>0</v>
      </c>
      <c r="AB103" s="101"/>
      <c r="AC103" s="154">
        <f t="shared" ca="1" si="32"/>
        <v>0</v>
      </c>
      <c r="AD103" s="181"/>
      <c r="AE103" s="156">
        <f t="shared" ca="1" si="45"/>
        <v>0</v>
      </c>
      <c r="AF103" s="101"/>
      <c r="AG103" s="156">
        <f t="shared" ca="1" si="46"/>
        <v>0</v>
      </c>
      <c r="AH103" s="101"/>
      <c r="AI103" s="156">
        <f t="shared" ca="1" si="53"/>
        <v>0</v>
      </c>
      <c r="AJ103" s="101"/>
      <c r="AK103" s="156">
        <f t="shared" ca="1" si="54"/>
        <v>0</v>
      </c>
      <c r="AL103" s="101"/>
      <c r="AM103" s="154">
        <f t="shared" ca="1" si="49"/>
        <v>0</v>
      </c>
      <c r="AN103" s="101"/>
      <c r="AO103" s="154">
        <f t="shared" ca="1" si="30"/>
        <v>0</v>
      </c>
      <c r="AP103" s="101"/>
      <c r="AQ103" s="154">
        <f t="shared" ca="1" si="38"/>
        <v>0</v>
      </c>
      <c r="AR103" s="181"/>
      <c r="AS103" s="154">
        <f t="shared" ca="1" si="50"/>
        <v>0</v>
      </c>
      <c r="AT103" s="158">
        <f t="shared" ca="1" si="39"/>
        <v>0</v>
      </c>
      <c r="AU103" s="154"/>
      <c r="AV103" s="147">
        <f t="shared" ca="1" si="51"/>
        <v>0</v>
      </c>
      <c r="AW103" s="182"/>
    </row>
    <row r="104" spans="1:49" s="14" customFormat="1" ht="15" customHeight="1" x14ac:dyDescent="0.2">
      <c r="A104" s="90" t="s">
        <v>381</v>
      </c>
      <c r="B104" s="14" t="s">
        <v>65</v>
      </c>
      <c r="C104" s="18" t="s">
        <v>5</v>
      </c>
      <c r="D104" s="170">
        <v>118</v>
      </c>
      <c r="E104" s="20">
        <f t="shared" si="33"/>
        <v>0</v>
      </c>
      <c r="F104" s="101"/>
      <c r="G104" s="113">
        <f t="shared" si="52"/>
        <v>0</v>
      </c>
      <c r="H104" s="101"/>
      <c r="I104" s="154">
        <f t="shared" si="34"/>
        <v>0</v>
      </c>
      <c r="J104" s="181"/>
      <c r="K104" s="156">
        <f t="shared" si="40"/>
        <v>0</v>
      </c>
      <c r="L104" s="101"/>
      <c r="M104" s="156">
        <f t="shared" si="41"/>
        <v>0</v>
      </c>
      <c r="N104" s="101"/>
      <c r="O104" s="156">
        <f t="shared" si="55"/>
        <v>0</v>
      </c>
      <c r="P104" s="101"/>
      <c r="Q104" s="156">
        <f t="shared" si="56"/>
        <v>0</v>
      </c>
      <c r="R104" s="101"/>
      <c r="S104" s="154">
        <f t="shared" si="44"/>
        <v>0</v>
      </c>
      <c r="T104" s="181"/>
      <c r="U104" s="156">
        <f t="shared" si="31"/>
        <v>0</v>
      </c>
      <c r="V104" s="101"/>
      <c r="W104" s="156">
        <f t="shared" si="35"/>
        <v>0</v>
      </c>
      <c r="X104" s="101"/>
      <c r="Y104" s="156">
        <f t="shared" si="36"/>
        <v>0</v>
      </c>
      <c r="Z104" s="101"/>
      <c r="AA104" s="156">
        <f t="shared" si="37"/>
        <v>0</v>
      </c>
      <c r="AB104" s="101"/>
      <c r="AC104" s="154">
        <f t="shared" si="32"/>
        <v>0</v>
      </c>
      <c r="AD104" s="181"/>
      <c r="AE104" s="156">
        <f t="shared" si="45"/>
        <v>0</v>
      </c>
      <c r="AF104" s="101"/>
      <c r="AG104" s="156">
        <f t="shared" si="46"/>
        <v>0</v>
      </c>
      <c r="AH104" s="101"/>
      <c r="AI104" s="156">
        <f t="shared" si="53"/>
        <v>0</v>
      </c>
      <c r="AJ104" s="101"/>
      <c r="AK104" s="156">
        <f t="shared" si="54"/>
        <v>0</v>
      </c>
      <c r="AL104" s="101"/>
      <c r="AM104" s="154">
        <f t="shared" si="49"/>
        <v>0</v>
      </c>
      <c r="AN104" s="101"/>
      <c r="AO104" s="154">
        <f t="shared" si="30"/>
        <v>0</v>
      </c>
      <c r="AP104" s="101"/>
      <c r="AQ104" s="154">
        <f t="shared" si="38"/>
        <v>0</v>
      </c>
      <c r="AR104" s="181"/>
      <c r="AS104" s="154">
        <f t="shared" si="50"/>
        <v>0</v>
      </c>
      <c r="AT104" s="158">
        <f t="shared" si="39"/>
        <v>0</v>
      </c>
      <c r="AU104" s="154"/>
      <c r="AV104" s="147">
        <f t="shared" si="51"/>
        <v>0</v>
      </c>
      <c r="AW104" s="182"/>
    </row>
    <row r="105" spans="1:49" s="14" customFormat="1" ht="15" customHeight="1" x14ac:dyDescent="0.2">
      <c r="A105" s="90" t="s">
        <v>412</v>
      </c>
      <c r="B105" s="14" t="s">
        <v>65</v>
      </c>
      <c r="C105" s="18" t="s">
        <v>6</v>
      </c>
      <c r="D105" s="170">
        <v>100</v>
      </c>
      <c r="E105" s="20">
        <f t="shared" si="33"/>
        <v>3</v>
      </c>
      <c r="F105" s="101"/>
      <c r="G105" s="113">
        <f t="shared" si="52"/>
        <v>0</v>
      </c>
      <c r="H105" s="101"/>
      <c r="I105" s="154">
        <f t="shared" si="34"/>
        <v>0</v>
      </c>
      <c r="J105" s="181"/>
      <c r="K105" s="156">
        <f t="shared" si="40"/>
        <v>0</v>
      </c>
      <c r="L105" s="101"/>
      <c r="M105" s="156">
        <f t="shared" si="41"/>
        <v>0</v>
      </c>
      <c r="N105" s="101"/>
      <c r="O105" s="156">
        <f t="shared" si="55"/>
        <v>0</v>
      </c>
      <c r="P105" s="101"/>
      <c r="Q105" s="156">
        <f t="shared" si="56"/>
        <v>0</v>
      </c>
      <c r="R105" s="101"/>
      <c r="S105" s="154">
        <f t="shared" si="44"/>
        <v>0</v>
      </c>
      <c r="T105" s="181"/>
      <c r="U105" s="156">
        <f t="shared" si="31"/>
        <v>0</v>
      </c>
      <c r="V105" s="101"/>
      <c r="W105" s="156">
        <f t="shared" si="35"/>
        <v>0</v>
      </c>
      <c r="X105" s="101">
        <v>3</v>
      </c>
      <c r="Y105" s="156">
        <f t="shared" si="36"/>
        <v>300</v>
      </c>
      <c r="Z105" s="101"/>
      <c r="AA105" s="156">
        <f t="shared" si="37"/>
        <v>0</v>
      </c>
      <c r="AB105" s="101"/>
      <c r="AC105" s="154">
        <f t="shared" si="32"/>
        <v>0</v>
      </c>
      <c r="AD105" s="181"/>
      <c r="AE105" s="156">
        <f t="shared" si="45"/>
        <v>0</v>
      </c>
      <c r="AF105" s="101"/>
      <c r="AG105" s="156">
        <f t="shared" si="46"/>
        <v>0</v>
      </c>
      <c r="AH105" s="101"/>
      <c r="AI105" s="156">
        <f t="shared" si="53"/>
        <v>0</v>
      </c>
      <c r="AJ105" s="101"/>
      <c r="AK105" s="156">
        <f t="shared" si="54"/>
        <v>0</v>
      </c>
      <c r="AL105" s="101"/>
      <c r="AM105" s="154">
        <f t="shared" si="49"/>
        <v>0</v>
      </c>
      <c r="AN105" s="101"/>
      <c r="AO105" s="154">
        <f t="shared" si="30"/>
        <v>0</v>
      </c>
      <c r="AP105" s="101"/>
      <c r="AQ105" s="154">
        <f t="shared" si="38"/>
        <v>0</v>
      </c>
      <c r="AR105" s="181"/>
      <c r="AS105" s="154">
        <f t="shared" si="50"/>
        <v>0</v>
      </c>
      <c r="AT105" s="158"/>
      <c r="AU105" s="154"/>
      <c r="AV105" s="147"/>
      <c r="AW105" s="182"/>
    </row>
    <row r="106" spans="1:49" s="14" customFormat="1" ht="15" customHeight="1" x14ac:dyDescent="0.2">
      <c r="A106" s="90"/>
      <c r="C106" s="18"/>
      <c r="D106" s="170"/>
      <c r="E106" s="20"/>
      <c r="F106" s="101"/>
      <c r="G106" s="113"/>
      <c r="H106" s="101"/>
      <c r="I106" s="154"/>
      <c r="J106" s="181"/>
      <c r="K106" s="156"/>
      <c r="L106" s="101"/>
      <c r="M106" s="156"/>
      <c r="N106" s="101"/>
      <c r="O106" s="156"/>
      <c r="P106" s="101"/>
      <c r="Q106" s="156"/>
      <c r="R106" s="101"/>
      <c r="S106" s="154"/>
      <c r="T106" s="181"/>
      <c r="U106" s="156"/>
      <c r="V106" s="101"/>
      <c r="W106" s="156"/>
      <c r="X106" s="101"/>
      <c r="Y106" s="156"/>
      <c r="Z106" s="101"/>
      <c r="AA106" s="156"/>
      <c r="AB106" s="101"/>
      <c r="AC106" s="154"/>
      <c r="AD106" s="181"/>
      <c r="AE106" s="156"/>
      <c r="AF106" s="101"/>
      <c r="AG106" s="156"/>
      <c r="AH106" s="101"/>
      <c r="AI106" s="156"/>
      <c r="AJ106" s="101"/>
      <c r="AK106" s="156"/>
      <c r="AL106" s="101"/>
      <c r="AM106" s="154"/>
      <c r="AN106" s="101"/>
      <c r="AO106" s="154"/>
      <c r="AP106" s="101"/>
      <c r="AQ106" s="154"/>
      <c r="AR106" s="181"/>
      <c r="AS106" s="154"/>
      <c r="AT106" s="158"/>
      <c r="AU106" s="154"/>
      <c r="AV106" s="147">
        <f t="shared" si="51"/>
        <v>0</v>
      </c>
      <c r="AW106" s="182"/>
    </row>
    <row r="107" spans="1:49" s="62" customFormat="1" ht="15" customHeight="1" x14ac:dyDescent="0.2">
      <c r="A107" s="85"/>
      <c r="C107" s="63" t="s">
        <v>154</v>
      </c>
      <c r="D107" s="57"/>
      <c r="E107" s="20">
        <f>SUM(F107++H107+J107+L107+R107+T107+V107+AB107+AD107+AF107+AL107+AN107+AP107+N107+X107+AH107+AR107)</f>
        <v>20.25</v>
      </c>
      <c r="F107" s="144">
        <f>SUM(F13:F106)</f>
        <v>5</v>
      </c>
      <c r="G107" s="143"/>
      <c r="H107" s="75">
        <f>SUM(H13:H106)</f>
        <v>0</v>
      </c>
      <c r="I107" s="76"/>
      <c r="J107" s="94">
        <f>SUM(J13:J106)</f>
        <v>0</v>
      </c>
      <c r="K107" s="94"/>
      <c r="L107" s="194">
        <f>SUM(L13:L106)</f>
        <v>0</v>
      </c>
      <c r="M107" s="94"/>
      <c r="N107" s="194">
        <f>SUM(N13:N106)</f>
        <v>0</v>
      </c>
      <c r="O107" s="94"/>
      <c r="P107" s="194">
        <f>SUM(P13:P106)</f>
        <v>25.5</v>
      </c>
      <c r="Q107" s="94"/>
      <c r="R107" s="75">
        <f>SUM(R13:R106)</f>
        <v>0</v>
      </c>
      <c r="S107" s="76"/>
      <c r="T107" s="94">
        <f>SUM(T13:T106)</f>
        <v>0</v>
      </c>
      <c r="U107" s="94"/>
      <c r="V107" s="194">
        <f>SUM(V13:V106)</f>
        <v>0</v>
      </c>
      <c r="W107" s="94"/>
      <c r="X107" s="194">
        <f>SUM(X13:X106)</f>
        <v>4.5</v>
      </c>
      <c r="Y107" s="94"/>
      <c r="Z107" s="194">
        <f>SUM(Z13:Z106)</f>
        <v>0</v>
      </c>
      <c r="AA107" s="94"/>
      <c r="AB107" s="75">
        <f>SUM(AB13:AB106)</f>
        <v>0</v>
      </c>
      <c r="AC107" s="76"/>
      <c r="AD107" s="94">
        <f>SUM(AD13:AD106)</f>
        <v>0</v>
      </c>
      <c r="AE107" s="94"/>
      <c r="AF107" s="194">
        <f>SUM(AF13:AF106)</f>
        <v>0</v>
      </c>
      <c r="AG107" s="94"/>
      <c r="AH107" s="194">
        <f>SUM(AH13:AH106)</f>
        <v>10.75</v>
      </c>
      <c r="AI107" s="94"/>
      <c r="AJ107" s="194">
        <f>SUM(AJ13:AJ106)</f>
        <v>0</v>
      </c>
      <c r="AK107" s="94"/>
      <c r="AL107" s="75">
        <f>SUM(AL13:AL106)</f>
        <v>0</v>
      </c>
      <c r="AM107" s="76"/>
      <c r="AN107" s="75">
        <f>SUM(AN13:AN106)</f>
        <v>0</v>
      </c>
      <c r="AO107" s="76"/>
      <c r="AP107" s="75">
        <f>SUM(AP13:AP106)</f>
        <v>0</v>
      </c>
      <c r="AQ107" s="76"/>
      <c r="AR107" s="194">
        <f>SUM(AR13:AR106)</f>
        <v>0</v>
      </c>
      <c r="AS107" s="76">
        <f t="shared" si="50"/>
        <v>0</v>
      </c>
      <c r="AT107" s="76"/>
      <c r="AU107" s="140"/>
      <c r="AV107" s="147">
        <f t="shared" si="51"/>
        <v>0</v>
      </c>
      <c r="AW107" s="142"/>
    </row>
    <row r="108" spans="1:49" ht="4.5" customHeight="1" x14ac:dyDescent="0.2">
      <c r="A108" s="86"/>
      <c r="B108" s="40"/>
      <c r="C108" s="68"/>
      <c r="D108" s="69"/>
      <c r="E108" s="69"/>
      <c r="F108" s="69"/>
      <c r="G108" s="168"/>
      <c r="H108" s="166"/>
      <c r="I108" s="167"/>
      <c r="J108" s="168"/>
      <c r="K108" s="168"/>
      <c r="L108" s="168"/>
      <c r="M108" s="168"/>
      <c r="N108" s="168"/>
      <c r="O108" s="168"/>
      <c r="P108" s="168"/>
      <c r="Q108" s="168"/>
      <c r="R108" s="77"/>
      <c r="S108" s="78"/>
      <c r="T108" s="69"/>
      <c r="U108" s="69"/>
      <c r="V108" s="69"/>
      <c r="W108" s="69"/>
      <c r="X108" s="69"/>
      <c r="Y108" s="69"/>
      <c r="Z108" s="69"/>
      <c r="AA108" s="69"/>
      <c r="AB108" s="77"/>
      <c r="AC108" s="78"/>
      <c r="AD108" s="69"/>
      <c r="AE108" s="69"/>
      <c r="AF108" s="69"/>
      <c r="AG108" s="69"/>
      <c r="AH108" s="69"/>
      <c r="AI108" s="69"/>
      <c r="AJ108" s="69"/>
      <c r="AK108" s="69"/>
      <c r="AL108" s="77"/>
      <c r="AM108" s="78"/>
      <c r="AN108" s="77"/>
      <c r="AO108" s="78"/>
      <c r="AP108" s="77"/>
      <c r="AQ108" s="78"/>
      <c r="AR108" s="69"/>
      <c r="AS108" s="69"/>
      <c r="AT108" s="69"/>
      <c r="AU108" s="69"/>
      <c r="AV108" s="78"/>
    </row>
    <row r="109" spans="1:49" ht="15" customHeight="1" x14ac:dyDescent="0.2">
      <c r="A109" s="65"/>
      <c r="B109" s="65"/>
      <c r="C109" s="66" t="s">
        <v>155</v>
      </c>
      <c r="D109" s="67"/>
      <c r="E109" s="19"/>
      <c r="F109" s="145"/>
      <c r="G109" s="146">
        <f ca="1">SUM(G13:G108)</f>
        <v>700</v>
      </c>
      <c r="H109" s="79"/>
      <c r="I109" s="80">
        <f ca="1">SUM(I13:I108)</f>
        <v>0</v>
      </c>
      <c r="J109" s="95"/>
      <c r="K109" s="95">
        <f ca="1">SUM(K12:K108)</f>
        <v>0</v>
      </c>
      <c r="L109" s="95"/>
      <c r="M109" s="95">
        <f ca="1">SUM(M12:M108)</f>
        <v>0</v>
      </c>
      <c r="N109" s="95"/>
      <c r="O109" s="95">
        <f ca="1">SUM(O12:O108)</f>
        <v>0</v>
      </c>
      <c r="P109" s="95"/>
      <c r="Q109" s="95">
        <f ca="1">SUM(Q12:Q108)</f>
        <v>2991</v>
      </c>
      <c r="R109" s="79"/>
      <c r="S109" s="80">
        <f ca="1">SUM(S13:S108)</f>
        <v>0</v>
      </c>
      <c r="T109" s="95"/>
      <c r="U109" s="95">
        <f ca="1">SUM(U12:U108)</f>
        <v>0</v>
      </c>
      <c r="V109" s="95"/>
      <c r="W109" s="95">
        <f ca="1">SUM(W12:W108)</f>
        <v>0</v>
      </c>
      <c r="X109" s="95"/>
      <c r="Y109" s="95">
        <f ca="1">SUM(Y12:Y108)</f>
        <v>450</v>
      </c>
      <c r="Z109" s="95"/>
      <c r="AA109" s="95">
        <f ca="1">SUM(AA12:AA108)</f>
        <v>0</v>
      </c>
      <c r="AB109" s="79"/>
      <c r="AC109" s="80">
        <f ca="1">SUM(AC13:AC108)</f>
        <v>0</v>
      </c>
      <c r="AD109" s="95"/>
      <c r="AE109" s="95">
        <f ca="1">SUM(AE12:AE108)</f>
        <v>0</v>
      </c>
      <c r="AF109" s="95"/>
      <c r="AG109" s="95">
        <f ca="1">SUM(AG12:AG108)</f>
        <v>0</v>
      </c>
      <c r="AH109" s="95"/>
      <c r="AI109" s="95">
        <f ca="1">SUM(AI12:AI108)</f>
        <v>1268.5</v>
      </c>
      <c r="AJ109" s="95"/>
      <c r="AK109" s="95">
        <f ca="1">SUM(AK12:AK108)</f>
        <v>0</v>
      </c>
      <c r="AL109" s="79"/>
      <c r="AM109" s="80">
        <f ca="1">SUM(AM13:AM108)</f>
        <v>0</v>
      </c>
      <c r="AN109" s="79"/>
      <c r="AO109" s="80">
        <f ca="1">SUM(AO13:AO108)</f>
        <v>0</v>
      </c>
      <c r="AP109" s="79"/>
      <c r="AQ109" s="80">
        <f ca="1">SUM(AQ13:AQ108)</f>
        <v>0</v>
      </c>
      <c r="AR109" s="95"/>
      <c r="AS109" s="146">
        <f ca="1">SUM(AS13:AS108)</f>
        <v>0</v>
      </c>
      <c r="AT109" s="80">
        <f ca="1">SUM(G109+I109+K109+M109+S109+U109+W109+AC109+AE109+AG109+AM109+AO109+AQ109+AI109+Y109+O109+Q109+AA109+AK109+AS109)</f>
        <v>5409.5</v>
      </c>
      <c r="AU109" s="137"/>
      <c r="AV109" s="234">
        <f ca="1">SUM(AT109+AU110)</f>
        <v>5409.5</v>
      </c>
    </row>
    <row r="110" spans="1:49" x14ac:dyDescent="0.2">
      <c r="C110" s="41" t="s">
        <v>24</v>
      </c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  <c r="AM110" s="41"/>
      <c r="AN110" s="41"/>
      <c r="AO110" s="41"/>
      <c r="AP110" s="41"/>
      <c r="AQ110" s="41"/>
      <c r="AR110" s="41"/>
      <c r="AS110" s="41"/>
      <c r="AT110" s="42"/>
      <c r="AU110" s="3">
        <f>SUBTOTAL(9,AU13:AU108)</f>
        <v>0</v>
      </c>
    </row>
    <row r="111" spans="1:49" x14ac:dyDescent="0.2">
      <c r="C111" s="56"/>
      <c r="H111" s="56"/>
      <c r="I111" s="56"/>
      <c r="J111" s="56"/>
      <c r="K111" s="56"/>
      <c r="L111" s="56"/>
      <c r="M111" s="56"/>
      <c r="N111" s="56"/>
      <c r="O111" s="56"/>
      <c r="P111" s="56"/>
      <c r="Q111" s="56"/>
      <c r="R111" s="56"/>
      <c r="S111" s="56"/>
      <c r="T111" s="56"/>
      <c r="U111" s="56"/>
      <c r="V111" s="56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  <c r="AG111" s="56"/>
      <c r="AH111" s="56"/>
      <c r="AI111" s="56"/>
      <c r="AJ111" s="56"/>
      <c r="AK111" s="56"/>
      <c r="AL111" s="56"/>
      <c r="AM111" s="56"/>
      <c r="AN111" s="56"/>
      <c r="AO111" s="56"/>
      <c r="AP111" s="56"/>
      <c r="AQ111" s="56"/>
      <c r="AR111" s="56"/>
      <c r="AS111" s="56"/>
    </row>
    <row r="112" spans="1:49" x14ac:dyDescent="0.2">
      <c r="A112" s="103"/>
      <c r="AT112" s="19"/>
    </row>
    <row r="121" spans="46:47" x14ac:dyDescent="0.2">
      <c r="AT121" s="21">
        <f>SUM(AT119-AT118)</f>
        <v>0</v>
      </c>
      <c r="AU121">
        <f>SUM(AU119-AU118)</f>
        <v>0</v>
      </c>
    </row>
  </sheetData>
  <autoFilter ref="A12:AT109"/>
  <mergeCells count="22">
    <mergeCell ref="X10:Y10"/>
    <mergeCell ref="B6:D6"/>
    <mergeCell ref="B8:D8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AL10:AM10"/>
    <mergeCell ref="AN10:AO10"/>
    <mergeCell ref="AP10:AQ10"/>
    <mergeCell ref="AR10:AS10"/>
    <mergeCell ref="Z10:AA10"/>
    <mergeCell ref="AB10:AC10"/>
    <mergeCell ref="AD10:AE10"/>
    <mergeCell ref="AF10:AG10"/>
    <mergeCell ref="AH10:AI10"/>
    <mergeCell ref="AJ10:AK10"/>
  </mergeCells>
  <dataValidations count="3">
    <dataValidation type="list" allowBlank="1" showInputMessage="1" showErrorMessage="1" sqref="C12">
      <formula1>Kategorie</formula1>
    </dataValidation>
    <dataValidation type="list" allowBlank="1" showInputMessage="1" showErrorMessage="1" sqref="D12">
      <formula1>Jahr</formula1>
    </dataValidation>
    <dataValidation type="list" allowBlank="1" showInputMessage="1" showErrorMessage="1" sqref="A13:A109">
      <formula1>Name</formula1>
    </dataValidation>
  </dataValidations>
  <pageMargins left="0.70866141732283472" right="0.15748031496062992" top="0.51181102362204722" bottom="0.31496062992125984" header="0.19685039370078741" footer="0.15748031496062992"/>
  <pageSetup paperSize="8" scale="42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colBreaks count="1" manualBreakCount="1">
    <brk id="45" max="88" man="1"/>
  </colBreaks>
  <legacyDrawingHF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AW121"/>
  <sheetViews>
    <sheetView view="pageBreakPreview" topLeftCell="A79" zoomScale="110" zoomScaleNormal="110" zoomScaleSheetLayoutView="110" workbookViewId="0">
      <pane xSplit="1" topLeftCell="AA1" activePane="topRight" state="frozen"/>
      <selection pane="topRight" activeCell="AH77" sqref="AH77"/>
    </sheetView>
  </sheetViews>
  <sheetFormatPr baseColWidth="10" defaultRowHeight="12.75" x14ac:dyDescent="0.2"/>
  <cols>
    <col min="1" max="1" width="20" customWidth="1"/>
    <col min="2" max="2" width="9.7109375" customWidth="1"/>
    <col min="3" max="3" width="10" style="4" customWidth="1"/>
    <col min="4" max="45" width="9.7109375" style="21" customWidth="1"/>
    <col min="46" max="46" width="11.85546875" style="21" customWidth="1"/>
    <col min="47" max="47" width="9.7109375" customWidth="1"/>
  </cols>
  <sheetData>
    <row r="1" spans="1:48" x14ac:dyDescent="0.2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</row>
    <row r="2" spans="1:48" s="15" customFormat="1" ht="15" customHeight="1" x14ac:dyDescent="0.25">
      <c r="A2" s="100" t="s">
        <v>413</v>
      </c>
    </row>
    <row r="3" spans="1:48" s="15" customFormat="1" ht="14.25" x14ac:dyDescent="0.2">
      <c r="A3" s="99"/>
    </row>
    <row r="4" spans="1:48" s="15" customFormat="1" ht="15" x14ac:dyDescent="0.25">
      <c r="A4" s="100" t="s">
        <v>158</v>
      </c>
      <c r="B4" s="295" t="str">
        <f>IF(Vertragsdaten!B6="","",Vertragsdaten!B6)</f>
        <v>EP SIEP</v>
      </c>
      <c r="C4" s="295"/>
      <c r="D4" s="295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59"/>
      <c r="AH4" s="59"/>
      <c r="AI4" s="59"/>
      <c r="AJ4" s="59"/>
      <c r="AK4" s="59"/>
      <c r="AL4" s="59"/>
      <c r="AM4" s="59"/>
      <c r="AN4" s="59"/>
      <c r="AO4" s="59"/>
      <c r="AP4" s="59"/>
      <c r="AQ4" s="59"/>
      <c r="AR4" s="59"/>
      <c r="AS4" s="59"/>
      <c r="AT4" s="59"/>
      <c r="AU4" s="59"/>
    </row>
    <row r="5" spans="1:48" s="15" customFormat="1" ht="8.25" customHeight="1" x14ac:dyDescent="0.25">
      <c r="A5" s="100"/>
      <c r="B5" s="89"/>
      <c r="C5" s="89"/>
      <c r="D5" s="89"/>
    </row>
    <row r="6" spans="1:48" s="15" customFormat="1" ht="15" x14ac:dyDescent="0.25">
      <c r="A6" s="100" t="s">
        <v>159</v>
      </c>
      <c r="B6" s="325" t="str">
        <f>Vertragsdaten!B8</f>
        <v>070017/000025</v>
      </c>
      <c r="C6" s="325"/>
      <c r="D6" s="325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83"/>
      <c r="AU6" s="83"/>
    </row>
    <row r="7" spans="1:48" s="15" customFormat="1" ht="15" customHeight="1" x14ac:dyDescent="0.25">
      <c r="A7" s="100"/>
      <c r="AT7" s="64"/>
      <c r="AU7" s="64"/>
    </row>
    <row r="8" spans="1:48" s="8" customFormat="1" ht="15" x14ac:dyDescent="0.25">
      <c r="A8" s="100" t="s">
        <v>160</v>
      </c>
      <c r="B8" s="328">
        <v>44378</v>
      </c>
      <c r="C8" s="329"/>
      <c r="D8" s="32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83"/>
      <c r="AU8" s="83"/>
    </row>
    <row r="9" spans="1:48" x14ac:dyDescent="0.2">
      <c r="A9" s="65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</row>
    <row r="10" spans="1:48" s="128" customFormat="1" ht="27.75" customHeight="1" x14ac:dyDescent="0.2">
      <c r="A10" s="127"/>
      <c r="F10" s="326" t="s">
        <v>284</v>
      </c>
      <c r="G10" s="330"/>
      <c r="H10" s="326" t="s">
        <v>276</v>
      </c>
      <c r="I10" s="330"/>
      <c r="J10" s="326" t="s">
        <v>277</v>
      </c>
      <c r="K10" s="330"/>
      <c r="L10" s="326" t="s">
        <v>313</v>
      </c>
      <c r="M10" s="330"/>
      <c r="N10" s="326" t="s">
        <v>382</v>
      </c>
      <c r="O10" s="330"/>
      <c r="P10" s="326" t="s">
        <v>404</v>
      </c>
      <c r="Q10" s="330"/>
      <c r="R10" s="326" t="s">
        <v>274</v>
      </c>
      <c r="S10" s="331"/>
      <c r="T10" s="326" t="s">
        <v>279</v>
      </c>
      <c r="U10" s="330"/>
      <c r="V10" s="326" t="s">
        <v>314</v>
      </c>
      <c r="W10" s="330"/>
      <c r="X10" s="326" t="s">
        <v>383</v>
      </c>
      <c r="Y10" s="330"/>
      <c r="Z10" s="326" t="s">
        <v>403</v>
      </c>
      <c r="AA10" s="330"/>
      <c r="AB10" s="326" t="s">
        <v>275</v>
      </c>
      <c r="AC10" s="330"/>
      <c r="AD10" s="326" t="s">
        <v>278</v>
      </c>
      <c r="AE10" s="330"/>
      <c r="AF10" s="326" t="s">
        <v>311</v>
      </c>
      <c r="AG10" s="330"/>
      <c r="AH10" s="326" t="s">
        <v>401</v>
      </c>
      <c r="AI10" s="330"/>
      <c r="AJ10" s="326" t="s">
        <v>402</v>
      </c>
      <c r="AK10" s="330"/>
      <c r="AL10" s="326" t="s">
        <v>199</v>
      </c>
      <c r="AM10" s="331"/>
      <c r="AN10" s="326" t="s">
        <v>200</v>
      </c>
      <c r="AO10" s="327"/>
      <c r="AP10" s="326" t="s">
        <v>201</v>
      </c>
      <c r="AQ10" s="327"/>
      <c r="AR10" s="332" t="s">
        <v>305</v>
      </c>
      <c r="AS10" s="333"/>
      <c r="AT10" s="131"/>
      <c r="AU10" s="133" t="s">
        <v>280</v>
      </c>
      <c r="AV10" s="296" t="s">
        <v>281</v>
      </c>
    </row>
    <row r="11" spans="1:48" ht="3.75" hidden="1" customHeight="1" x14ac:dyDescent="0.2">
      <c r="C11" s="4" t="str">
        <f>VLOOKUP(C12,'MA-Liste'!A192:B198,2,FALSE)</f>
        <v>$K:$K</v>
      </c>
      <c r="D11">
        <f>VLOOKUP(D12,Vertragsdaten!A37:B42,2,FALSE)</f>
        <v>2</v>
      </c>
      <c r="E11"/>
      <c r="F11"/>
      <c r="G11"/>
      <c r="H11" s="70"/>
      <c r="I11" s="71"/>
      <c r="J11" s="65"/>
      <c r="K11" s="65"/>
      <c r="L11" s="65"/>
      <c r="M11" s="65"/>
      <c r="N11" s="65"/>
      <c r="O11" s="65"/>
      <c r="P11" s="65"/>
      <c r="Q11" s="65"/>
      <c r="R11" s="70"/>
      <c r="S11" s="71"/>
      <c r="T11" s="65"/>
      <c r="U11" s="65"/>
      <c r="V11" s="65"/>
      <c r="W11" s="65"/>
      <c r="X11" s="65"/>
      <c r="Y11" s="65"/>
      <c r="Z11" s="65"/>
      <c r="AA11" s="65"/>
      <c r="AB11" s="70"/>
      <c r="AC11" s="71"/>
      <c r="AD11" s="65"/>
      <c r="AE11" s="65"/>
      <c r="AF11" s="65"/>
      <c r="AG11" s="65"/>
      <c r="AH11" s="65"/>
      <c r="AI11" s="65"/>
      <c r="AJ11" s="65"/>
      <c r="AK11" s="65"/>
      <c r="AL11" s="70"/>
      <c r="AM11" s="71"/>
      <c r="AN11" s="70"/>
      <c r="AO11" s="71"/>
      <c r="AP11" s="70"/>
      <c r="AQ11" s="71"/>
      <c r="AR11" s="65"/>
      <c r="AS11" s="65"/>
      <c r="AT11"/>
      <c r="AU11" s="1"/>
      <c r="AV11" s="134"/>
    </row>
    <row r="12" spans="1:48" s="1" customFormat="1" ht="31.5" customHeight="1" x14ac:dyDescent="0.2">
      <c r="A12" s="44" t="s">
        <v>23</v>
      </c>
      <c r="B12" s="45" t="s">
        <v>18</v>
      </c>
      <c r="C12" s="87" t="str">
        <f>'MA-Liste'!K7</f>
        <v>Kategorie</v>
      </c>
      <c r="D12" s="88" t="s">
        <v>157</v>
      </c>
      <c r="E12" s="60" t="s">
        <v>152</v>
      </c>
      <c r="F12" s="60" t="s">
        <v>22</v>
      </c>
      <c r="G12" s="60" t="s">
        <v>156</v>
      </c>
      <c r="H12" s="72" t="s">
        <v>22</v>
      </c>
      <c r="I12" s="46" t="s">
        <v>156</v>
      </c>
      <c r="J12" s="112" t="s">
        <v>22</v>
      </c>
      <c r="K12" s="112" t="s">
        <v>156</v>
      </c>
      <c r="L12" s="112" t="s">
        <v>22</v>
      </c>
      <c r="M12" s="112" t="s">
        <v>156</v>
      </c>
      <c r="N12" s="112" t="s">
        <v>22</v>
      </c>
      <c r="O12" s="112" t="s">
        <v>156</v>
      </c>
      <c r="P12" s="112" t="s">
        <v>22</v>
      </c>
      <c r="Q12" s="112" t="s">
        <v>156</v>
      </c>
      <c r="R12" s="72" t="s">
        <v>22</v>
      </c>
      <c r="S12" s="46" t="s">
        <v>156</v>
      </c>
      <c r="T12" s="112" t="s">
        <v>22</v>
      </c>
      <c r="U12" s="112" t="s">
        <v>156</v>
      </c>
      <c r="V12" s="112" t="s">
        <v>22</v>
      </c>
      <c r="W12" s="112" t="s">
        <v>156</v>
      </c>
      <c r="X12" s="112" t="s">
        <v>22</v>
      </c>
      <c r="Y12" s="112" t="s">
        <v>156</v>
      </c>
      <c r="Z12" s="112" t="s">
        <v>22</v>
      </c>
      <c r="AA12" s="112" t="s">
        <v>156</v>
      </c>
      <c r="AB12" s="72" t="s">
        <v>22</v>
      </c>
      <c r="AC12" s="46" t="s">
        <v>156</v>
      </c>
      <c r="AD12" s="112" t="s">
        <v>22</v>
      </c>
      <c r="AE12" s="112" t="s">
        <v>156</v>
      </c>
      <c r="AF12" s="112" t="s">
        <v>22</v>
      </c>
      <c r="AG12" s="112" t="s">
        <v>156</v>
      </c>
      <c r="AH12" s="112" t="s">
        <v>22</v>
      </c>
      <c r="AI12" s="112" t="s">
        <v>156</v>
      </c>
      <c r="AJ12" s="112" t="s">
        <v>22</v>
      </c>
      <c r="AK12" s="112" t="s">
        <v>156</v>
      </c>
      <c r="AL12" s="81" t="s">
        <v>22</v>
      </c>
      <c r="AM12" s="13" t="s">
        <v>156</v>
      </c>
      <c r="AN12" s="81" t="s">
        <v>22</v>
      </c>
      <c r="AO12" s="13" t="s">
        <v>156</v>
      </c>
      <c r="AP12" s="81" t="s">
        <v>22</v>
      </c>
      <c r="AQ12" s="13" t="s">
        <v>156</v>
      </c>
      <c r="AR12" s="183" t="s">
        <v>22</v>
      </c>
      <c r="AS12" s="183" t="s">
        <v>156</v>
      </c>
      <c r="AT12" s="130" t="s">
        <v>153</v>
      </c>
      <c r="AU12" s="132" t="s">
        <v>285</v>
      </c>
      <c r="AV12" s="135"/>
    </row>
    <row r="13" spans="1:48" ht="15" customHeight="1" x14ac:dyDescent="0.2">
      <c r="A13" s="90" t="s">
        <v>145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71" ca="1" si="0">IF(OR($C13="",$C13=0),"",VLOOKUP($C13,Ansätze,$D$11,FALSE))</f>
        <v>140</v>
      </c>
      <c r="E13" s="20">
        <f t="shared" ref="E13:E17" si="1">SUM(F13++H13+J13+L13+R13+T13+V13+AB13+AD13+AF13+AL13+AN13+AP13+N13+X13+AH13+AR13)</f>
        <v>0</v>
      </c>
      <c r="F13" s="73"/>
      <c r="G13" s="74">
        <f ca="1">IF(D13="",0,D13*F13)</f>
        <v>0</v>
      </c>
      <c r="H13" s="73"/>
      <c r="I13" s="74">
        <f t="shared" ref="I13:I84" ca="1" si="2">IF(D13="",0,D13*H13)</f>
        <v>0</v>
      </c>
      <c r="J13" s="73"/>
      <c r="K13" s="113">
        <f ca="1">IF($D13="",0,$D13*J13)</f>
        <v>0</v>
      </c>
      <c r="L13" s="73"/>
      <c r="M13" s="113">
        <f ca="1">IF($D13="",0,$D13*L13)</f>
        <v>0</v>
      </c>
      <c r="N13" s="73"/>
      <c r="O13" s="113">
        <f ca="1">IF($D13="",0,$D13*N13)</f>
        <v>0</v>
      </c>
      <c r="P13" s="73"/>
      <c r="Q13" s="113">
        <f ca="1">IF($D13="",0,$D13*P13)</f>
        <v>0</v>
      </c>
      <c r="R13" s="73"/>
      <c r="S13" s="74">
        <f ca="1">IF($D13="",0,$D13*R13)</f>
        <v>0</v>
      </c>
      <c r="T13" s="73"/>
      <c r="U13" s="113">
        <f t="shared" ref="U13:U82" ca="1" si="3">IF($D13="",0,$D13*T13)</f>
        <v>0</v>
      </c>
      <c r="V13" s="73"/>
      <c r="W13" s="113">
        <f t="shared" ref="W13:W84" ca="1" si="4">IF($D13="",0,$D13*V13)</f>
        <v>0</v>
      </c>
      <c r="X13" s="73"/>
      <c r="Y13" s="113">
        <f t="shared" ref="Y13:Y84" ca="1" si="5">IF($D13="",0,$D13*X13)</f>
        <v>0</v>
      </c>
      <c r="Z13" s="73"/>
      <c r="AA13" s="113">
        <f t="shared" ref="AA13:AA84" ca="1" si="6">IF($D13="",0,$D13*Z13)</f>
        <v>0</v>
      </c>
      <c r="AB13" s="101"/>
      <c r="AC13" s="74">
        <f t="shared" ref="AC13:AC82" ca="1" si="7">IF($D13="",0,$D13*AB13)</f>
        <v>0</v>
      </c>
      <c r="AD13" s="73"/>
      <c r="AE13" s="113">
        <f ca="1">IF($D13="",0,$D13*AD13)</f>
        <v>0</v>
      </c>
      <c r="AF13" s="73"/>
      <c r="AG13" s="113">
        <f ca="1">IF($D13="",0,$D13*AF13)</f>
        <v>0</v>
      </c>
      <c r="AH13" s="73"/>
      <c r="AI13" s="113">
        <f ca="1">IF($D13="",0,$D13*AH13)</f>
        <v>0</v>
      </c>
      <c r="AJ13" s="73"/>
      <c r="AK13" s="113">
        <f ca="1">IF($D13="",0,$D13*AJ13)</f>
        <v>0</v>
      </c>
      <c r="AL13" s="73"/>
      <c r="AM13" s="74">
        <f t="shared" ref="AM13:AM45" ca="1" si="8">IF(D13="",0,D13*AL13)</f>
        <v>0</v>
      </c>
      <c r="AN13" s="73"/>
      <c r="AO13" s="74">
        <f t="shared" ref="AO13:AO45" ca="1" si="9">IF(D13="",0,D13*AN13)</f>
        <v>0</v>
      </c>
      <c r="AP13" s="73"/>
      <c r="AQ13" s="74">
        <f t="shared" ref="AQ13:AQ84" ca="1" si="10">IF(D13="",0,D13*AP13)</f>
        <v>0</v>
      </c>
      <c r="AR13" s="73"/>
      <c r="AS13" s="74">
        <f ca="1">IF(D13="",0,D13*AR13)</f>
        <v>0</v>
      </c>
      <c r="AT13" s="82">
        <f t="shared" ref="AT13:AT84" ca="1" si="11">IF(D13="",0,D13*E13)</f>
        <v>0</v>
      </c>
      <c r="AU13" s="74"/>
      <c r="AV13" s="138">
        <f ca="1">SUM(AT13+AU13)</f>
        <v>0</v>
      </c>
    </row>
    <row r="14" spans="1:48" ht="15" customHeight="1" x14ac:dyDescent="0.2">
      <c r="A14" s="90" t="s">
        <v>162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si="1"/>
        <v>0</v>
      </c>
      <c r="F14" s="73"/>
      <c r="G14" s="74">
        <f ca="1">IF(D14="",0,D14*F14)</f>
        <v>0</v>
      </c>
      <c r="H14" s="73"/>
      <c r="I14" s="74">
        <f t="shared" ca="1" si="2"/>
        <v>0</v>
      </c>
      <c r="J14" s="73"/>
      <c r="K14" s="113">
        <f t="shared" ref="K14:K85" ca="1" si="12">IF($D14="",0,$D14*J14)</f>
        <v>0</v>
      </c>
      <c r="L14" s="73"/>
      <c r="M14" s="113">
        <f t="shared" ref="M14:M85" ca="1" si="13">IF($D14="",0,$D14*L14)</f>
        <v>0</v>
      </c>
      <c r="N14" s="73"/>
      <c r="O14" s="113">
        <f t="shared" ref="O14:O85" ca="1" si="14">IF($D14="",0,$D14*N14)</f>
        <v>0</v>
      </c>
      <c r="P14" s="73"/>
      <c r="Q14" s="113">
        <f t="shared" ref="Q14:Q85" ca="1" si="15">IF($D14="",0,$D14*P14)</f>
        <v>0</v>
      </c>
      <c r="R14" s="73"/>
      <c r="S14" s="74">
        <f t="shared" ref="S14:S85" ca="1" si="16">IF($D14="",0,$D14*R14)</f>
        <v>0</v>
      </c>
      <c r="T14" s="73"/>
      <c r="U14" s="113">
        <f t="shared" ca="1" si="3"/>
        <v>0</v>
      </c>
      <c r="V14" s="73"/>
      <c r="W14" s="113">
        <f t="shared" ca="1" si="4"/>
        <v>0</v>
      </c>
      <c r="X14" s="73"/>
      <c r="Y14" s="113">
        <f t="shared" ca="1" si="5"/>
        <v>0</v>
      </c>
      <c r="Z14" s="73"/>
      <c r="AA14" s="113">
        <f t="shared" ca="1" si="6"/>
        <v>0</v>
      </c>
      <c r="AB14" s="101"/>
      <c r="AC14" s="74">
        <f t="shared" ca="1" si="7"/>
        <v>0</v>
      </c>
      <c r="AD14" s="73"/>
      <c r="AE14" s="113">
        <f t="shared" ref="AE14:AE84" ca="1" si="17">IF($D14="",0,$D14*AD14)</f>
        <v>0</v>
      </c>
      <c r="AF14" s="73"/>
      <c r="AG14" s="113">
        <f t="shared" ref="AG14:AG84" ca="1" si="18">IF($D14="",0,$D14*AF14)</f>
        <v>0</v>
      </c>
      <c r="AH14" s="73"/>
      <c r="AI14" s="113">
        <f t="shared" ref="AI14:AI52" ca="1" si="19">IF($D14="",0,$D14*AH14)</f>
        <v>0</v>
      </c>
      <c r="AJ14" s="73"/>
      <c r="AK14" s="113">
        <f t="shared" ref="AK14:AK52" ca="1" si="20">IF($D14="",0,$D14*AJ14)</f>
        <v>0</v>
      </c>
      <c r="AL14" s="73"/>
      <c r="AM14" s="74">
        <f t="shared" ca="1" si="8"/>
        <v>0</v>
      </c>
      <c r="AN14" s="73"/>
      <c r="AO14" s="74">
        <f t="shared" ca="1" si="9"/>
        <v>0</v>
      </c>
      <c r="AP14" s="73"/>
      <c r="AQ14" s="74">
        <f t="shared" ca="1" si="10"/>
        <v>0</v>
      </c>
      <c r="AR14" s="73"/>
      <c r="AS14" s="74">
        <f t="shared" ref="AS14:AS85" ca="1" si="21">IF(D14="",0,D14*AR14)</f>
        <v>0</v>
      </c>
      <c r="AT14" s="82">
        <f t="shared" ca="1" si="11"/>
        <v>0</v>
      </c>
      <c r="AU14" s="74"/>
      <c r="AV14" s="139">
        <f t="shared" ref="AV14:AV85" ca="1" si="22">SUM(AT14+AU14)</f>
        <v>0</v>
      </c>
    </row>
    <row r="15" spans="1:48" ht="15" customHeight="1" x14ac:dyDescent="0.2">
      <c r="A15" s="90" t="s">
        <v>146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1"/>
        <v>0</v>
      </c>
      <c r="F15" s="73"/>
      <c r="G15" s="74">
        <f t="shared" ref="G15:G86" ca="1" si="23">IF(D15="",0,D15*F15)</f>
        <v>0</v>
      </c>
      <c r="H15" s="73"/>
      <c r="I15" s="74">
        <f t="shared" ca="1" si="2"/>
        <v>0</v>
      </c>
      <c r="J15" s="73"/>
      <c r="K15" s="113">
        <f t="shared" ca="1" si="12"/>
        <v>0</v>
      </c>
      <c r="L15" s="73"/>
      <c r="M15" s="113">
        <f t="shared" ca="1" si="13"/>
        <v>0</v>
      </c>
      <c r="N15" s="73"/>
      <c r="O15" s="113">
        <f t="shared" ca="1" si="14"/>
        <v>0</v>
      </c>
      <c r="P15" s="73"/>
      <c r="Q15" s="113">
        <f t="shared" ca="1" si="15"/>
        <v>0</v>
      </c>
      <c r="R15" s="73"/>
      <c r="S15" s="74">
        <f t="shared" ca="1" si="16"/>
        <v>0</v>
      </c>
      <c r="T15" s="73"/>
      <c r="U15" s="113">
        <f t="shared" ca="1" si="3"/>
        <v>0</v>
      </c>
      <c r="V15" s="73"/>
      <c r="W15" s="113">
        <f t="shared" ca="1" si="4"/>
        <v>0</v>
      </c>
      <c r="X15" s="73"/>
      <c r="Y15" s="113">
        <f t="shared" ca="1" si="5"/>
        <v>0</v>
      </c>
      <c r="Z15" s="73"/>
      <c r="AA15" s="113">
        <f t="shared" ca="1" si="6"/>
        <v>0</v>
      </c>
      <c r="AB15" s="101"/>
      <c r="AC15" s="74">
        <f t="shared" ca="1" si="7"/>
        <v>0</v>
      </c>
      <c r="AD15" s="73"/>
      <c r="AE15" s="113">
        <f t="shared" ca="1" si="17"/>
        <v>0</v>
      </c>
      <c r="AF15" s="73"/>
      <c r="AG15" s="113">
        <f t="shared" ca="1" si="18"/>
        <v>0</v>
      </c>
      <c r="AH15" s="73"/>
      <c r="AI15" s="113">
        <f t="shared" ca="1" si="19"/>
        <v>0</v>
      </c>
      <c r="AJ15" s="73"/>
      <c r="AK15" s="113">
        <f t="shared" ca="1" si="20"/>
        <v>0</v>
      </c>
      <c r="AL15" s="73"/>
      <c r="AM15" s="74">
        <f t="shared" ca="1" si="8"/>
        <v>0</v>
      </c>
      <c r="AN15" s="73"/>
      <c r="AO15" s="74">
        <f t="shared" ca="1" si="9"/>
        <v>0</v>
      </c>
      <c r="AP15" s="73"/>
      <c r="AQ15" s="74">
        <f t="shared" ca="1" si="10"/>
        <v>0</v>
      </c>
      <c r="AR15" s="73"/>
      <c r="AS15" s="74">
        <f t="shared" ca="1" si="21"/>
        <v>0</v>
      </c>
      <c r="AT15" s="82">
        <f t="shared" ca="1" si="11"/>
        <v>0</v>
      </c>
      <c r="AU15" s="74"/>
      <c r="AV15" s="139">
        <f t="shared" ca="1" si="22"/>
        <v>0</v>
      </c>
    </row>
    <row r="16" spans="1:48" ht="15" customHeight="1" x14ac:dyDescent="0.2">
      <c r="A16" s="90" t="s">
        <v>149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1"/>
        <v>0</v>
      </c>
      <c r="F16" s="73"/>
      <c r="G16" s="74">
        <f t="shared" ca="1" si="23"/>
        <v>0</v>
      </c>
      <c r="H16" s="73"/>
      <c r="I16" s="74">
        <f t="shared" ca="1" si="2"/>
        <v>0</v>
      </c>
      <c r="J16" s="73"/>
      <c r="K16" s="113">
        <f t="shared" ca="1" si="12"/>
        <v>0</v>
      </c>
      <c r="L16" s="73"/>
      <c r="M16" s="113">
        <f t="shared" ca="1" si="13"/>
        <v>0</v>
      </c>
      <c r="N16" s="73"/>
      <c r="O16" s="113">
        <f t="shared" ca="1" si="14"/>
        <v>0</v>
      </c>
      <c r="P16" s="73"/>
      <c r="Q16" s="113">
        <f t="shared" ca="1" si="15"/>
        <v>0</v>
      </c>
      <c r="R16" s="73"/>
      <c r="S16" s="74">
        <f t="shared" ca="1" si="16"/>
        <v>0</v>
      </c>
      <c r="T16" s="73"/>
      <c r="U16" s="113">
        <f t="shared" ca="1" si="3"/>
        <v>0</v>
      </c>
      <c r="V16" s="73"/>
      <c r="W16" s="113">
        <f t="shared" ca="1" si="4"/>
        <v>0</v>
      </c>
      <c r="X16" s="73"/>
      <c r="Y16" s="113">
        <f t="shared" ca="1" si="5"/>
        <v>0</v>
      </c>
      <c r="Z16" s="73"/>
      <c r="AA16" s="113">
        <f t="shared" ca="1" si="6"/>
        <v>0</v>
      </c>
      <c r="AB16" s="101"/>
      <c r="AC16" s="74">
        <f t="shared" ca="1" si="7"/>
        <v>0</v>
      </c>
      <c r="AD16" s="73"/>
      <c r="AE16" s="113">
        <f t="shared" ca="1" si="17"/>
        <v>0</v>
      </c>
      <c r="AF16" s="101"/>
      <c r="AG16" s="113">
        <f t="shared" ca="1" si="18"/>
        <v>0</v>
      </c>
      <c r="AH16" s="101"/>
      <c r="AI16" s="113">
        <f t="shared" ca="1" si="19"/>
        <v>0</v>
      </c>
      <c r="AJ16" s="101"/>
      <c r="AK16" s="113">
        <f t="shared" ca="1" si="20"/>
        <v>0</v>
      </c>
      <c r="AL16" s="73"/>
      <c r="AM16" s="74">
        <f t="shared" ca="1" si="8"/>
        <v>0</v>
      </c>
      <c r="AN16" s="73"/>
      <c r="AO16" s="74">
        <f t="shared" ca="1" si="9"/>
        <v>0</v>
      </c>
      <c r="AP16" s="73"/>
      <c r="AQ16" s="74">
        <f t="shared" ca="1" si="10"/>
        <v>0</v>
      </c>
      <c r="AR16" s="73"/>
      <c r="AS16" s="74">
        <f t="shared" ca="1" si="21"/>
        <v>0</v>
      </c>
      <c r="AT16" s="82">
        <f t="shared" ca="1" si="11"/>
        <v>0</v>
      </c>
      <c r="AU16" s="74"/>
      <c r="AV16" s="139">
        <f t="shared" ca="1" si="22"/>
        <v>0</v>
      </c>
    </row>
    <row r="17" spans="1:48" ht="15" customHeight="1" x14ac:dyDescent="0.2">
      <c r="A17" s="90" t="s">
        <v>236</v>
      </c>
      <c r="B17" t="s">
        <v>65</v>
      </c>
      <c r="C17" s="4" t="s">
        <v>4</v>
      </c>
      <c r="D17" s="19">
        <f t="shared" si="0"/>
        <v>140</v>
      </c>
      <c r="E17" s="20">
        <f t="shared" si="1"/>
        <v>0</v>
      </c>
      <c r="F17" s="73"/>
      <c r="G17" s="74">
        <f t="shared" si="23"/>
        <v>0</v>
      </c>
      <c r="H17" s="73"/>
      <c r="I17" s="74">
        <f t="shared" si="2"/>
        <v>0</v>
      </c>
      <c r="J17" s="73"/>
      <c r="K17" s="113">
        <f t="shared" si="12"/>
        <v>0</v>
      </c>
      <c r="L17" s="73"/>
      <c r="M17" s="113">
        <f t="shared" si="13"/>
        <v>0</v>
      </c>
      <c r="N17" s="73"/>
      <c r="O17" s="113">
        <f t="shared" si="14"/>
        <v>0</v>
      </c>
      <c r="P17" s="73"/>
      <c r="Q17" s="113">
        <f t="shared" si="15"/>
        <v>0</v>
      </c>
      <c r="R17" s="73"/>
      <c r="S17" s="74">
        <f t="shared" si="16"/>
        <v>0</v>
      </c>
      <c r="T17" s="73"/>
      <c r="U17" s="113">
        <f t="shared" si="3"/>
        <v>0</v>
      </c>
      <c r="V17" s="73"/>
      <c r="W17" s="113">
        <f t="shared" si="4"/>
        <v>0</v>
      </c>
      <c r="X17" s="73"/>
      <c r="Y17" s="113">
        <f t="shared" si="5"/>
        <v>0</v>
      </c>
      <c r="Z17" s="73"/>
      <c r="AA17" s="113">
        <f t="shared" si="6"/>
        <v>0</v>
      </c>
      <c r="AB17" s="101"/>
      <c r="AC17" s="74">
        <f t="shared" si="7"/>
        <v>0</v>
      </c>
      <c r="AD17" s="73"/>
      <c r="AE17" s="113">
        <f t="shared" si="17"/>
        <v>0</v>
      </c>
      <c r="AF17" s="101"/>
      <c r="AG17" s="113">
        <f t="shared" si="18"/>
        <v>0</v>
      </c>
      <c r="AH17" s="101"/>
      <c r="AI17" s="113">
        <f t="shared" si="19"/>
        <v>0</v>
      </c>
      <c r="AJ17" s="101"/>
      <c r="AK17" s="113">
        <f t="shared" si="20"/>
        <v>0</v>
      </c>
      <c r="AL17" s="73"/>
      <c r="AM17" s="74">
        <f t="shared" si="8"/>
        <v>0</v>
      </c>
      <c r="AN17" s="73"/>
      <c r="AO17" s="74">
        <f t="shared" si="9"/>
        <v>0</v>
      </c>
      <c r="AP17" s="73"/>
      <c r="AQ17" s="74">
        <f t="shared" si="10"/>
        <v>0</v>
      </c>
      <c r="AR17" s="73"/>
      <c r="AS17" s="74">
        <f t="shared" si="21"/>
        <v>0</v>
      </c>
      <c r="AT17" s="82">
        <f t="shared" si="11"/>
        <v>0</v>
      </c>
      <c r="AU17" s="74"/>
      <c r="AV17" s="139">
        <f t="shared" si="22"/>
        <v>0</v>
      </c>
    </row>
    <row r="18" spans="1:48" ht="15" customHeight="1" x14ac:dyDescent="0.2">
      <c r="A18" s="90" t="s">
        <v>151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>SUM(F18++H18+J18+L18+R18+T18+V18+AB18+AD18+AF18+AL18+AN18+AP18+N18+X18+AH18+AR18)</f>
        <v>7.5</v>
      </c>
      <c r="F18" s="101">
        <v>7.5</v>
      </c>
      <c r="G18" s="74">
        <f t="shared" ca="1" si="23"/>
        <v>1050</v>
      </c>
      <c r="H18" s="73"/>
      <c r="I18" s="74">
        <f t="shared" ca="1" si="2"/>
        <v>0</v>
      </c>
      <c r="J18" s="73"/>
      <c r="K18" s="113">
        <f t="shared" ca="1" si="12"/>
        <v>0</v>
      </c>
      <c r="L18" s="73"/>
      <c r="M18" s="113">
        <f t="shared" ca="1" si="13"/>
        <v>0</v>
      </c>
      <c r="N18" s="73"/>
      <c r="O18" s="113">
        <f t="shared" ca="1" si="14"/>
        <v>0</v>
      </c>
      <c r="P18" s="73"/>
      <c r="Q18" s="113">
        <f t="shared" ca="1" si="15"/>
        <v>0</v>
      </c>
      <c r="R18" s="73"/>
      <c r="S18" s="74">
        <f t="shared" ca="1" si="16"/>
        <v>0</v>
      </c>
      <c r="T18" s="73"/>
      <c r="U18" s="113">
        <f t="shared" ca="1" si="3"/>
        <v>0</v>
      </c>
      <c r="V18" s="73"/>
      <c r="W18" s="113">
        <f t="shared" ca="1" si="4"/>
        <v>0</v>
      </c>
      <c r="X18" s="73"/>
      <c r="Y18" s="113">
        <f t="shared" ca="1" si="5"/>
        <v>0</v>
      </c>
      <c r="Z18" s="73"/>
      <c r="AA18" s="113">
        <f t="shared" ca="1" si="6"/>
        <v>0</v>
      </c>
      <c r="AB18" s="101"/>
      <c r="AC18" s="74">
        <f t="shared" ca="1" si="7"/>
        <v>0</v>
      </c>
      <c r="AD18" s="73"/>
      <c r="AE18" s="113">
        <f t="shared" ca="1" si="17"/>
        <v>0</v>
      </c>
      <c r="AF18" s="101"/>
      <c r="AG18" s="113">
        <f t="shared" ca="1" si="18"/>
        <v>0</v>
      </c>
      <c r="AH18" s="101"/>
      <c r="AI18" s="113">
        <f t="shared" ca="1" si="19"/>
        <v>0</v>
      </c>
      <c r="AJ18" s="101"/>
      <c r="AK18" s="113">
        <f t="shared" ca="1" si="20"/>
        <v>0</v>
      </c>
      <c r="AL18" s="73"/>
      <c r="AM18" s="74">
        <f t="shared" ca="1" si="8"/>
        <v>0</v>
      </c>
      <c r="AN18" s="73"/>
      <c r="AO18" s="74">
        <f t="shared" ca="1" si="9"/>
        <v>0</v>
      </c>
      <c r="AP18" s="73"/>
      <c r="AQ18" s="74">
        <f t="shared" ca="1" si="10"/>
        <v>0</v>
      </c>
      <c r="AR18" s="73"/>
      <c r="AS18" s="74">
        <f t="shared" ca="1" si="21"/>
        <v>0</v>
      </c>
      <c r="AT18" s="82">
        <f t="shared" ca="1" si="11"/>
        <v>1050</v>
      </c>
      <c r="AU18" s="74"/>
      <c r="AV18" s="139">
        <f t="shared" ca="1" si="22"/>
        <v>1050</v>
      </c>
    </row>
    <row r="19" spans="1:48" ht="15" customHeight="1" x14ac:dyDescent="0.2">
      <c r="A19" s="90" t="s">
        <v>369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ref="E19:E83" si="24">SUM(F19++H19+J19+L19+R19+T19+V19+AB19+AD19+AF19+AL19+AN19+AP19+N19+X19+AH19+AR19)</f>
        <v>0</v>
      </c>
      <c r="F19" s="73"/>
      <c r="G19" s="74">
        <f t="shared" ca="1" si="23"/>
        <v>0</v>
      </c>
      <c r="H19" s="73"/>
      <c r="I19" s="74">
        <f t="shared" ca="1" si="2"/>
        <v>0</v>
      </c>
      <c r="J19" s="73"/>
      <c r="K19" s="113">
        <f t="shared" ca="1" si="12"/>
        <v>0</v>
      </c>
      <c r="L19" s="73"/>
      <c r="M19" s="113">
        <f t="shared" ca="1" si="13"/>
        <v>0</v>
      </c>
      <c r="N19" s="73"/>
      <c r="O19" s="113">
        <f t="shared" ca="1" si="14"/>
        <v>0</v>
      </c>
      <c r="P19" s="73"/>
      <c r="Q19" s="113">
        <f t="shared" ca="1" si="15"/>
        <v>0</v>
      </c>
      <c r="R19" s="73"/>
      <c r="S19" s="74">
        <f t="shared" ca="1" si="16"/>
        <v>0</v>
      </c>
      <c r="T19" s="73"/>
      <c r="U19" s="113">
        <f t="shared" ca="1" si="3"/>
        <v>0</v>
      </c>
      <c r="V19" s="73"/>
      <c r="W19" s="113">
        <f t="shared" ca="1" si="4"/>
        <v>0</v>
      </c>
      <c r="X19" s="73"/>
      <c r="Y19" s="113">
        <f t="shared" ca="1" si="5"/>
        <v>0</v>
      </c>
      <c r="Z19" s="73"/>
      <c r="AA19" s="113">
        <f t="shared" ca="1" si="6"/>
        <v>0</v>
      </c>
      <c r="AB19" s="101"/>
      <c r="AC19" s="74">
        <f t="shared" ca="1" si="7"/>
        <v>0</v>
      </c>
      <c r="AD19" s="73"/>
      <c r="AE19" s="113">
        <f t="shared" ca="1" si="17"/>
        <v>0</v>
      </c>
      <c r="AF19" s="101"/>
      <c r="AG19" s="113">
        <f t="shared" ca="1" si="18"/>
        <v>0</v>
      </c>
      <c r="AH19" s="101"/>
      <c r="AI19" s="113">
        <f t="shared" ca="1" si="19"/>
        <v>0</v>
      </c>
      <c r="AJ19" s="101"/>
      <c r="AK19" s="113">
        <f t="shared" ca="1" si="20"/>
        <v>0</v>
      </c>
      <c r="AL19" s="73"/>
      <c r="AM19" s="74">
        <f t="shared" ca="1" si="8"/>
        <v>0</v>
      </c>
      <c r="AN19" s="73"/>
      <c r="AO19" s="74">
        <f t="shared" ca="1" si="9"/>
        <v>0</v>
      </c>
      <c r="AP19" s="73"/>
      <c r="AQ19" s="74">
        <f t="shared" ca="1" si="10"/>
        <v>0</v>
      </c>
      <c r="AR19" s="73"/>
      <c r="AS19" s="74">
        <f t="shared" ca="1" si="21"/>
        <v>0</v>
      </c>
      <c r="AT19" s="82">
        <f t="shared" ca="1" si="11"/>
        <v>0</v>
      </c>
      <c r="AU19" s="74"/>
      <c r="AV19" s="139">
        <f t="shared" ca="1" si="22"/>
        <v>0</v>
      </c>
    </row>
    <row r="20" spans="1:48" ht="15" customHeight="1" x14ac:dyDescent="0.2">
      <c r="A20" s="90" t="s">
        <v>164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24"/>
        <v>0</v>
      </c>
      <c r="F20" s="73"/>
      <c r="G20" s="74">
        <f t="shared" ca="1" si="23"/>
        <v>0</v>
      </c>
      <c r="H20" s="73"/>
      <c r="I20" s="74">
        <f t="shared" ca="1" si="2"/>
        <v>0</v>
      </c>
      <c r="J20" s="73"/>
      <c r="K20" s="113">
        <f t="shared" ca="1" si="12"/>
        <v>0</v>
      </c>
      <c r="L20" s="73"/>
      <c r="M20" s="113">
        <f t="shared" ca="1" si="13"/>
        <v>0</v>
      </c>
      <c r="N20" s="73"/>
      <c r="O20" s="113">
        <f t="shared" ca="1" si="14"/>
        <v>0</v>
      </c>
      <c r="P20" s="73"/>
      <c r="Q20" s="113">
        <f t="shared" ca="1" si="15"/>
        <v>0</v>
      </c>
      <c r="R20" s="73"/>
      <c r="S20" s="74">
        <f t="shared" ca="1" si="16"/>
        <v>0</v>
      </c>
      <c r="T20" s="73"/>
      <c r="U20" s="113">
        <f t="shared" ca="1" si="3"/>
        <v>0</v>
      </c>
      <c r="V20" s="73"/>
      <c r="W20" s="113">
        <f t="shared" ca="1" si="4"/>
        <v>0</v>
      </c>
      <c r="X20" s="73"/>
      <c r="Y20" s="113">
        <f t="shared" ca="1" si="5"/>
        <v>0</v>
      </c>
      <c r="Z20" s="73"/>
      <c r="AA20" s="113">
        <f t="shared" ca="1" si="6"/>
        <v>0</v>
      </c>
      <c r="AB20" s="101"/>
      <c r="AC20" s="74">
        <f t="shared" ca="1" si="7"/>
        <v>0</v>
      </c>
      <c r="AD20" s="73"/>
      <c r="AE20" s="113">
        <f t="shared" ca="1" si="17"/>
        <v>0</v>
      </c>
      <c r="AF20" s="101"/>
      <c r="AG20" s="113">
        <f t="shared" ca="1" si="18"/>
        <v>0</v>
      </c>
      <c r="AH20" s="101"/>
      <c r="AI20" s="113">
        <f t="shared" ca="1" si="19"/>
        <v>0</v>
      </c>
      <c r="AJ20" s="101"/>
      <c r="AK20" s="113">
        <f t="shared" ca="1" si="20"/>
        <v>0</v>
      </c>
      <c r="AL20" s="73"/>
      <c r="AM20" s="74">
        <f t="shared" ca="1" si="8"/>
        <v>0</v>
      </c>
      <c r="AN20" s="73"/>
      <c r="AO20" s="74">
        <f t="shared" ca="1" si="9"/>
        <v>0</v>
      </c>
      <c r="AP20" s="73"/>
      <c r="AQ20" s="74">
        <f t="shared" ca="1" si="10"/>
        <v>0</v>
      </c>
      <c r="AR20" s="73"/>
      <c r="AS20" s="74">
        <f t="shared" ca="1" si="21"/>
        <v>0</v>
      </c>
      <c r="AT20" s="82">
        <f t="shared" ca="1" si="11"/>
        <v>0</v>
      </c>
      <c r="AU20" s="74"/>
      <c r="AV20" s="139">
        <f t="shared" ca="1" si="22"/>
        <v>0</v>
      </c>
    </row>
    <row r="21" spans="1:48" ht="15" customHeight="1" x14ac:dyDescent="0.2">
      <c r="A21" s="90" t="s">
        <v>168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24"/>
        <v>0</v>
      </c>
      <c r="F21" s="73"/>
      <c r="G21" s="74">
        <f t="shared" ca="1" si="23"/>
        <v>0</v>
      </c>
      <c r="H21" s="73"/>
      <c r="I21" s="74">
        <f t="shared" ca="1" si="2"/>
        <v>0</v>
      </c>
      <c r="J21" s="73"/>
      <c r="K21" s="113">
        <f t="shared" ca="1" si="12"/>
        <v>0</v>
      </c>
      <c r="L21" s="73"/>
      <c r="M21" s="113">
        <f t="shared" ca="1" si="13"/>
        <v>0</v>
      </c>
      <c r="N21" s="73"/>
      <c r="O21" s="113">
        <f t="shared" ca="1" si="14"/>
        <v>0</v>
      </c>
      <c r="P21" s="73"/>
      <c r="Q21" s="113">
        <f t="shared" ca="1" si="15"/>
        <v>0</v>
      </c>
      <c r="R21" s="73"/>
      <c r="S21" s="74">
        <f t="shared" ca="1" si="16"/>
        <v>0</v>
      </c>
      <c r="T21" s="73"/>
      <c r="U21" s="113">
        <f t="shared" ca="1" si="3"/>
        <v>0</v>
      </c>
      <c r="V21" s="73"/>
      <c r="W21" s="113">
        <f t="shared" ca="1" si="4"/>
        <v>0</v>
      </c>
      <c r="X21" s="73"/>
      <c r="Y21" s="113">
        <f t="shared" ca="1" si="5"/>
        <v>0</v>
      </c>
      <c r="Z21" s="73"/>
      <c r="AA21" s="113">
        <f t="shared" ca="1" si="6"/>
        <v>0</v>
      </c>
      <c r="AB21" s="101"/>
      <c r="AC21" s="74">
        <f t="shared" ca="1" si="7"/>
        <v>0</v>
      </c>
      <c r="AD21" s="73"/>
      <c r="AE21" s="113">
        <f t="shared" ca="1" si="17"/>
        <v>0</v>
      </c>
      <c r="AF21" s="101"/>
      <c r="AG21" s="113">
        <f t="shared" ca="1" si="18"/>
        <v>0</v>
      </c>
      <c r="AH21" s="101"/>
      <c r="AI21" s="113">
        <f t="shared" ca="1" si="19"/>
        <v>0</v>
      </c>
      <c r="AJ21" s="101"/>
      <c r="AK21" s="113">
        <f t="shared" ca="1" si="20"/>
        <v>0</v>
      </c>
      <c r="AL21" s="73"/>
      <c r="AM21" s="74">
        <f t="shared" ca="1" si="8"/>
        <v>0</v>
      </c>
      <c r="AN21" s="73"/>
      <c r="AO21" s="74">
        <f t="shared" ca="1" si="9"/>
        <v>0</v>
      </c>
      <c r="AP21" s="73"/>
      <c r="AQ21" s="74">
        <f t="shared" ca="1" si="10"/>
        <v>0</v>
      </c>
      <c r="AR21" s="73"/>
      <c r="AS21" s="74">
        <f t="shared" ca="1" si="21"/>
        <v>0</v>
      </c>
      <c r="AT21" s="82">
        <f t="shared" ca="1" si="11"/>
        <v>0</v>
      </c>
      <c r="AU21" s="74"/>
      <c r="AV21" s="139">
        <f t="shared" ca="1" si="22"/>
        <v>0</v>
      </c>
    </row>
    <row r="22" spans="1:48" ht="15" customHeight="1" x14ac:dyDescent="0.2">
      <c r="A22" s="90" t="s">
        <v>169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24"/>
        <v>0</v>
      </c>
      <c r="F22" s="73"/>
      <c r="G22" s="74">
        <f t="shared" ca="1" si="23"/>
        <v>0</v>
      </c>
      <c r="H22" s="73"/>
      <c r="I22" s="74">
        <f t="shared" ca="1" si="2"/>
        <v>0</v>
      </c>
      <c r="J22" s="73"/>
      <c r="K22" s="113">
        <f t="shared" ca="1" si="12"/>
        <v>0</v>
      </c>
      <c r="L22" s="73"/>
      <c r="M22" s="113">
        <f t="shared" ca="1" si="13"/>
        <v>0</v>
      </c>
      <c r="N22" s="73"/>
      <c r="O22" s="113">
        <f t="shared" ca="1" si="14"/>
        <v>0</v>
      </c>
      <c r="P22" s="73"/>
      <c r="Q22" s="113">
        <f t="shared" ca="1" si="15"/>
        <v>0</v>
      </c>
      <c r="R22" s="73"/>
      <c r="S22" s="74">
        <f t="shared" ca="1" si="16"/>
        <v>0</v>
      </c>
      <c r="T22" s="73"/>
      <c r="U22" s="113">
        <f t="shared" ca="1" si="3"/>
        <v>0</v>
      </c>
      <c r="V22" s="73"/>
      <c r="W22" s="113">
        <f t="shared" ca="1" si="4"/>
        <v>0</v>
      </c>
      <c r="X22" s="73"/>
      <c r="Y22" s="113">
        <f t="shared" ca="1" si="5"/>
        <v>0</v>
      </c>
      <c r="Z22" s="73"/>
      <c r="AA22" s="113">
        <f t="shared" ca="1" si="6"/>
        <v>0</v>
      </c>
      <c r="AB22" s="101"/>
      <c r="AC22" s="74">
        <f t="shared" ca="1" si="7"/>
        <v>0</v>
      </c>
      <c r="AD22" s="73"/>
      <c r="AE22" s="113">
        <f t="shared" ca="1" si="17"/>
        <v>0</v>
      </c>
      <c r="AF22" s="101"/>
      <c r="AG22" s="113">
        <f t="shared" ca="1" si="18"/>
        <v>0</v>
      </c>
      <c r="AH22" s="101"/>
      <c r="AI22" s="113">
        <f t="shared" ca="1" si="19"/>
        <v>0</v>
      </c>
      <c r="AJ22" s="101"/>
      <c r="AK22" s="113">
        <f t="shared" ca="1" si="20"/>
        <v>0</v>
      </c>
      <c r="AL22" s="73"/>
      <c r="AM22" s="74">
        <f t="shared" ca="1" si="8"/>
        <v>0</v>
      </c>
      <c r="AN22" s="73"/>
      <c r="AO22" s="74">
        <f t="shared" ca="1" si="9"/>
        <v>0</v>
      </c>
      <c r="AP22" s="73"/>
      <c r="AQ22" s="74">
        <f t="shared" ca="1" si="10"/>
        <v>0</v>
      </c>
      <c r="AR22" s="73"/>
      <c r="AS22" s="74">
        <f t="shared" ca="1" si="21"/>
        <v>0</v>
      </c>
      <c r="AT22" s="82">
        <f t="shared" ca="1" si="11"/>
        <v>0</v>
      </c>
      <c r="AU22" s="74"/>
      <c r="AV22" s="139">
        <f t="shared" ca="1" si="22"/>
        <v>0</v>
      </c>
    </row>
    <row r="23" spans="1:48" ht="15" customHeight="1" x14ac:dyDescent="0.2">
      <c r="A23" s="90" t="s">
        <v>170</v>
      </c>
      <c r="B23" t="str">
        <f>IF($A23="","",INDEX('MA-Liste'!$D:$D,MATCH($A23,'MA-Liste'!$M:$M,FALSE)))</f>
        <v>AeBo</v>
      </c>
      <c r="C23" s="4" t="str">
        <f ca="1">IF($A23="","",INDEX(INDIRECT("'MA-Liste'!"&amp;$C$11),MATCH($A23,'MA-Liste'!$M:$M,FALSE)))</f>
        <v>D</v>
      </c>
      <c r="D23" s="19">
        <f t="shared" ca="1" si="0"/>
        <v>100</v>
      </c>
      <c r="E23" s="20">
        <f t="shared" si="24"/>
        <v>0</v>
      </c>
      <c r="F23" s="73"/>
      <c r="G23" s="74">
        <f t="shared" ca="1" si="23"/>
        <v>0</v>
      </c>
      <c r="H23" s="73"/>
      <c r="I23" s="74">
        <f t="shared" ca="1" si="2"/>
        <v>0</v>
      </c>
      <c r="J23" s="73"/>
      <c r="K23" s="113">
        <f t="shared" ca="1" si="12"/>
        <v>0</v>
      </c>
      <c r="L23" s="73"/>
      <c r="M23" s="113">
        <f t="shared" ca="1" si="13"/>
        <v>0</v>
      </c>
      <c r="N23" s="73"/>
      <c r="O23" s="113">
        <f t="shared" ca="1" si="14"/>
        <v>0</v>
      </c>
      <c r="P23" s="73"/>
      <c r="Q23" s="113">
        <f t="shared" ca="1" si="15"/>
        <v>0</v>
      </c>
      <c r="R23" s="73"/>
      <c r="S23" s="74">
        <f t="shared" ca="1" si="16"/>
        <v>0</v>
      </c>
      <c r="T23" s="73"/>
      <c r="U23" s="113">
        <f t="shared" ca="1" si="3"/>
        <v>0</v>
      </c>
      <c r="V23" s="73"/>
      <c r="W23" s="113">
        <f t="shared" ca="1" si="4"/>
        <v>0</v>
      </c>
      <c r="X23" s="73"/>
      <c r="Y23" s="113">
        <f t="shared" ca="1" si="5"/>
        <v>0</v>
      </c>
      <c r="Z23" s="73"/>
      <c r="AA23" s="113">
        <f t="shared" ca="1" si="6"/>
        <v>0</v>
      </c>
      <c r="AB23" s="101"/>
      <c r="AC23" s="74">
        <f t="shared" ca="1" si="7"/>
        <v>0</v>
      </c>
      <c r="AD23" s="73"/>
      <c r="AE23" s="113">
        <f t="shared" ca="1" si="17"/>
        <v>0</v>
      </c>
      <c r="AF23" s="101"/>
      <c r="AG23" s="113">
        <f t="shared" ca="1" si="18"/>
        <v>0</v>
      </c>
      <c r="AH23" s="101"/>
      <c r="AI23" s="113">
        <f t="shared" ca="1" si="19"/>
        <v>0</v>
      </c>
      <c r="AJ23" s="101"/>
      <c r="AK23" s="113">
        <f t="shared" ca="1" si="20"/>
        <v>0</v>
      </c>
      <c r="AL23" s="73"/>
      <c r="AM23" s="74">
        <f t="shared" ca="1" si="8"/>
        <v>0</v>
      </c>
      <c r="AN23" s="73"/>
      <c r="AO23" s="74">
        <f t="shared" ca="1" si="9"/>
        <v>0</v>
      </c>
      <c r="AP23" s="73"/>
      <c r="AQ23" s="74">
        <f t="shared" ca="1" si="10"/>
        <v>0</v>
      </c>
      <c r="AR23" s="73"/>
      <c r="AS23" s="74">
        <f t="shared" ca="1" si="21"/>
        <v>0</v>
      </c>
      <c r="AT23" s="82">
        <f t="shared" ca="1" si="11"/>
        <v>0</v>
      </c>
      <c r="AU23" s="74"/>
      <c r="AV23" s="139">
        <f t="shared" ca="1" si="22"/>
        <v>0</v>
      </c>
    </row>
    <row r="24" spans="1:48" ht="15" customHeight="1" x14ac:dyDescent="0.2">
      <c r="A24" s="90" t="s">
        <v>171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F</v>
      </c>
      <c r="D24" s="19">
        <f t="shared" ca="1" si="0"/>
        <v>60</v>
      </c>
      <c r="E24" s="20">
        <f t="shared" si="24"/>
        <v>0</v>
      </c>
      <c r="F24" s="73"/>
      <c r="G24" s="74">
        <f t="shared" ca="1" si="23"/>
        <v>0</v>
      </c>
      <c r="H24" s="73"/>
      <c r="I24" s="74">
        <f t="shared" ca="1" si="2"/>
        <v>0</v>
      </c>
      <c r="J24" s="73"/>
      <c r="K24" s="113">
        <f t="shared" ca="1" si="12"/>
        <v>0</v>
      </c>
      <c r="L24" s="73"/>
      <c r="M24" s="113">
        <f t="shared" ca="1" si="13"/>
        <v>0</v>
      </c>
      <c r="N24" s="73"/>
      <c r="O24" s="113">
        <f t="shared" ca="1" si="14"/>
        <v>0</v>
      </c>
      <c r="P24" s="73"/>
      <c r="Q24" s="113">
        <f t="shared" ca="1" si="15"/>
        <v>0</v>
      </c>
      <c r="R24" s="73"/>
      <c r="S24" s="74">
        <f t="shared" ca="1" si="16"/>
        <v>0</v>
      </c>
      <c r="T24" s="73"/>
      <c r="U24" s="113">
        <f t="shared" ca="1" si="3"/>
        <v>0</v>
      </c>
      <c r="V24" s="73"/>
      <c r="W24" s="113">
        <f t="shared" ca="1" si="4"/>
        <v>0</v>
      </c>
      <c r="X24" s="73"/>
      <c r="Y24" s="113">
        <f t="shared" ca="1" si="5"/>
        <v>0</v>
      </c>
      <c r="Z24" s="73"/>
      <c r="AA24" s="113">
        <f t="shared" ca="1" si="6"/>
        <v>0</v>
      </c>
      <c r="AB24" s="101"/>
      <c r="AC24" s="74">
        <f t="shared" ca="1" si="7"/>
        <v>0</v>
      </c>
      <c r="AD24" s="73"/>
      <c r="AE24" s="113">
        <f t="shared" ca="1" si="17"/>
        <v>0</v>
      </c>
      <c r="AF24" s="101"/>
      <c r="AG24" s="113">
        <f t="shared" ca="1" si="18"/>
        <v>0</v>
      </c>
      <c r="AH24" s="101"/>
      <c r="AI24" s="113">
        <f t="shared" ca="1" si="19"/>
        <v>0</v>
      </c>
      <c r="AJ24" s="101"/>
      <c r="AK24" s="113">
        <f t="shared" ca="1" si="20"/>
        <v>0</v>
      </c>
      <c r="AL24" s="73"/>
      <c r="AM24" s="74">
        <f t="shared" ca="1" si="8"/>
        <v>0</v>
      </c>
      <c r="AN24" s="73"/>
      <c r="AO24" s="74">
        <f t="shared" ca="1" si="9"/>
        <v>0</v>
      </c>
      <c r="AP24" s="73"/>
      <c r="AQ24" s="74">
        <f t="shared" ca="1" si="10"/>
        <v>0</v>
      </c>
      <c r="AR24" s="73"/>
      <c r="AS24" s="74">
        <f t="shared" ca="1" si="21"/>
        <v>0</v>
      </c>
      <c r="AT24" s="82">
        <f t="shared" ca="1" si="11"/>
        <v>0</v>
      </c>
      <c r="AU24" s="74"/>
      <c r="AV24" s="139">
        <f t="shared" ca="1" si="22"/>
        <v>0</v>
      </c>
    </row>
    <row r="25" spans="1:48" ht="15" customHeight="1" x14ac:dyDescent="0.2">
      <c r="A25" s="90" t="s">
        <v>150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B</v>
      </c>
      <c r="D25" s="19">
        <f t="shared" ca="1" si="0"/>
        <v>140</v>
      </c>
      <c r="E25" s="20">
        <f t="shared" si="24"/>
        <v>0</v>
      </c>
      <c r="F25" s="73"/>
      <c r="G25" s="74">
        <f t="shared" ca="1" si="23"/>
        <v>0</v>
      </c>
      <c r="H25" s="73"/>
      <c r="I25" s="74">
        <f t="shared" ca="1" si="2"/>
        <v>0</v>
      </c>
      <c r="J25" s="73"/>
      <c r="K25" s="113">
        <f t="shared" ca="1" si="12"/>
        <v>0</v>
      </c>
      <c r="L25" s="73"/>
      <c r="M25" s="113">
        <f t="shared" ca="1" si="13"/>
        <v>0</v>
      </c>
      <c r="N25" s="73"/>
      <c r="O25" s="113">
        <f t="shared" ca="1" si="14"/>
        <v>0</v>
      </c>
      <c r="P25" s="73"/>
      <c r="Q25" s="113">
        <f t="shared" ca="1" si="15"/>
        <v>0</v>
      </c>
      <c r="R25" s="73"/>
      <c r="S25" s="74">
        <f t="shared" ca="1" si="16"/>
        <v>0</v>
      </c>
      <c r="T25" s="73"/>
      <c r="U25" s="113">
        <f t="shared" ca="1" si="3"/>
        <v>0</v>
      </c>
      <c r="V25" s="73"/>
      <c r="W25" s="113">
        <f t="shared" ca="1" si="4"/>
        <v>0</v>
      </c>
      <c r="X25" s="73"/>
      <c r="Y25" s="113">
        <f t="shared" ca="1" si="5"/>
        <v>0</v>
      </c>
      <c r="Z25" s="73"/>
      <c r="AA25" s="113">
        <f t="shared" ca="1" si="6"/>
        <v>0</v>
      </c>
      <c r="AB25" s="101"/>
      <c r="AC25" s="74">
        <f t="shared" ca="1" si="7"/>
        <v>0</v>
      </c>
      <c r="AD25" s="73"/>
      <c r="AE25" s="113">
        <f t="shared" ca="1" si="17"/>
        <v>0</v>
      </c>
      <c r="AF25" s="101"/>
      <c r="AG25" s="113">
        <f t="shared" ca="1" si="18"/>
        <v>0</v>
      </c>
      <c r="AH25" s="101"/>
      <c r="AI25" s="113">
        <f t="shared" ca="1" si="19"/>
        <v>0</v>
      </c>
      <c r="AJ25" s="101"/>
      <c r="AK25" s="113">
        <f t="shared" ca="1" si="20"/>
        <v>0</v>
      </c>
      <c r="AL25" s="73"/>
      <c r="AM25" s="74">
        <f t="shared" ca="1" si="8"/>
        <v>0</v>
      </c>
      <c r="AN25" s="73"/>
      <c r="AO25" s="74">
        <f t="shared" ca="1" si="9"/>
        <v>0</v>
      </c>
      <c r="AP25" s="73"/>
      <c r="AQ25" s="74">
        <f t="shared" ca="1" si="10"/>
        <v>0</v>
      </c>
      <c r="AR25" s="73"/>
      <c r="AS25" s="74">
        <f t="shared" ca="1" si="21"/>
        <v>0</v>
      </c>
      <c r="AT25" s="82">
        <f ca="1">IF(D25="",0,D25*E25)</f>
        <v>0</v>
      </c>
      <c r="AU25" s="74"/>
      <c r="AV25" s="139">
        <f t="shared" ca="1" si="22"/>
        <v>0</v>
      </c>
    </row>
    <row r="26" spans="1:48" ht="15" customHeight="1" x14ac:dyDescent="0.2">
      <c r="A26" s="90" t="s">
        <v>397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24"/>
        <v>0</v>
      </c>
      <c r="F26" s="73"/>
      <c r="G26" s="74">
        <f t="shared" ca="1" si="23"/>
        <v>0</v>
      </c>
      <c r="H26" s="73"/>
      <c r="I26" s="74">
        <f t="shared" ca="1" si="2"/>
        <v>0</v>
      </c>
      <c r="J26" s="73"/>
      <c r="K26" s="113">
        <f t="shared" ca="1" si="12"/>
        <v>0</v>
      </c>
      <c r="L26" s="73"/>
      <c r="M26" s="113">
        <f t="shared" ca="1" si="13"/>
        <v>0</v>
      </c>
      <c r="N26" s="73"/>
      <c r="O26" s="113">
        <f t="shared" ca="1" si="14"/>
        <v>0</v>
      </c>
      <c r="P26" s="73"/>
      <c r="Q26" s="113">
        <f t="shared" ca="1" si="15"/>
        <v>0</v>
      </c>
      <c r="R26" s="73"/>
      <c r="S26" s="74">
        <f t="shared" ca="1" si="16"/>
        <v>0</v>
      </c>
      <c r="T26" s="73"/>
      <c r="U26" s="113">
        <f t="shared" ca="1" si="3"/>
        <v>0</v>
      </c>
      <c r="V26" s="73"/>
      <c r="W26" s="113">
        <f t="shared" ca="1" si="4"/>
        <v>0</v>
      </c>
      <c r="X26" s="73"/>
      <c r="Y26" s="113">
        <f t="shared" ca="1" si="5"/>
        <v>0</v>
      </c>
      <c r="Z26" s="73"/>
      <c r="AA26" s="113">
        <f t="shared" ca="1" si="6"/>
        <v>0</v>
      </c>
      <c r="AB26" s="101"/>
      <c r="AC26" s="74">
        <f t="shared" ca="1" si="7"/>
        <v>0</v>
      </c>
      <c r="AD26" s="73"/>
      <c r="AE26" s="113">
        <f t="shared" ca="1" si="17"/>
        <v>0</v>
      </c>
      <c r="AF26" s="101"/>
      <c r="AG26" s="113">
        <f t="shared" ca="1" si="18"/>
        <v>0</v>
      </c>
      <c r="AH26" s="101"/>
      <c r="AI26" s="113">
        <f t="shared" ca="1" si="19"/>
        <v>0</v>
      </c>
      <c r="AJ26" s="101"/>
      <c r="AK26" s="113">
        <f t="shared" ca="1" si="20"/>
        <v>0</v>
      </c>
      <c r="AL26" s="73"/>
      <c r="AM26" s="74">
        <f t="shared" ca="1" si="8"/>
        <v>0</v>
      </c>
      <c r="AN26" s="73"/>
      <c r="AO26" s="74">
        <f t="shared" ca="1" si="9"/>
        <v>0</v>
      </c>
      <c r="AP26" s="73"/>
      <c r="AQ26" s="74">
        <f t="shared" ca="1" si="10"/>
        <v>0</v>
      </c>
      <c r="AR26" s="73"/>
      <c r="AS26" s="74">
        <f t="shared" ca="1" si="21"/>
        <v>0</v>
      </c>
      <c r="AT26" s="82">
        <f t="shared" ref="AT26" ca="1" si="25">IF(D26="",0,D26*E26)</f>
        <v>0</v>
      </c>
      <c r="AU26" s="74"/>
      <c r="AV26" s="139">
        <f t="shared" ca="1" si="22"/>
        <v>0</v>
      </c>
    </row>
    <row r="27" spans="1:48" ht="15" customHeight="1" x14ac:dyDescent="0.2">
      <c r="A27" s="90" t="s">
        <v>174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C</v>
      </c>
      <c r="D27" s="19">
        <f t="shared" ca="1" si="0"/>
        <v>118</v>
      </c>
      <c r="E27" s="20">
        <f t="shared" si="24"/>
        <v>0</v>
      </c>
      <c r="F27" s="73"/>
      <c r="G27" s="74">
        <f t="shared" ca="1" si="23"/>
        <v>0</v>
      </c>
      <c r="H27" s="73"/>
      <c r="I27" s="74">
        <f t="shared" ca="1" si="2"/>
        <v>0</v>
      </c>
      <c r="J27" s="73"/>
      <c r="K27" s="113">
        <f t="shared" ca="1" si="12"/>
        <v>0</v>
      </c>
      <c r="L27" s="73"/>
      <c r="M27" s="113">
        <f t="shared" ca="1" si="13"/>
        <v>0</v>
      </c>
      <c r="N27" s="73"/>
      <c r="O27" s="113">
        <f t="shared" ca="1" si="14"/>
        <v>0</v>
      </c>
      <c r="P27" s="73"/>
      <c r="Q27" s="113">
        <f t="shared" ca="1" si="15"/>
        <v>0</v>
      </c>
      <c r="R27" s="73"/>
      <c r="S27" s="74">
        <f t="shared" ca="1" si="16"/>
        <v>0</v>
      </c>
      <c r="T27" s="73"/>
      <c r="U27" s="113">
        <f t="shared" ca="1" si="3"/>
        <v>0</v>
      </c>
      <c r="V27" s="73"/>
      <c r="W27" s="113">
        <f t="shared" ca="1" si="4"/>
        <v>0</v>
      </c>
      <c r="X27" s="73"/>
      <c r="Y27" s="113">
        <f t="shared" ca="1" si="5"/>
        <v>0</v>
      </c>
      <c r="Z27" s="73"/>
      <c r="AA27" s="113">
        <f t="shared" ca="1" si="6"/>
        <v>0</v>
      </c>
      <c r="AB27" s="101"/>
      <c r="AC27" s="74">
        <f t="shared" ca="1" si="7"/>
        <v>0</v>
      </c>
      <c r="AD27" s="73"/>
      <c r="AE27" s="113">
        <f t="shared" ca="1" si="17"/>
        <v>0</v>
      </c>
      <c r="AF27" s="101"/>
      <c r="AG27" s="113">
        <f t="shared" ca="1" si="18"/>
        <v>0</v>
      </c>
      <c r="AH27" s="101"/>
      <c r="AI27" s="113">
        <f t="shared" ca="1" si="19"/>
        <v>0</v>
      </c>
      <c r="AJ27" s="101"/>
      <c r="AK27" s="113">
        <f t="shared" ca="1" si="20"/>
        <v>0</v>
      </c>
      <c r="AL27" s="73"/>
      <c r="AM27" s="74">
        <f t="shared" ca="1" si="8"/>
        <v>0</v>
      </c>
      <c r="AN27" s="73"/>
      <c r="AO27" s="74">
        <f t="shared" ca="1" si="9"/>
        <v>0</v>
      </c>
      <c r="AP27" s="73"/>
      <c r="AQ27" s="74">
        <f t="shared" ca="1" si="10"/>
        <v>0</v>
      </c>
      <c r="AR27" s="73"/>
      <c r="AS27" s="74">
        <f t="shared" ca="1" si="21"/>
        <v>0</v>
      </c>
      <c r="AT27" s="82">
        <f t="shared" ca="1" si="11"/>
        <v>0</v>
      </c>
      <c r="AU27" s="74"/>
      <c r="AV27" s="139">
        <f t="shared" ca="1" si="22"/>
        <v>0</v>
      </c>
    </row>
    <row r="28" spans="1:48" ht="15" customHeight="1" x14ac:dyDescent="0.2">
      <c r="A28" s="90" t="s">
        <v>202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C</v>
      </c>
      <c r="D28" s="19">
        <f t="shared" ca="1" si="0"/>
        <v>118</v>
      </c>
      <c r="E28" s="20">
        <f t="shared" si="24"/>
        <v>0</v>
      </c>
      <c r="F28" s="73"/>
      <c r="G28" s="74">
        <f t="shared" ca="1" si="23"/>
        <v>0</v>
      </c>
      <c r="H28" s="73"/>
      <c r="I28" s="74">
        <f t="shared" ca="1" si="2"/>
        <v>0</v>
      </c>
      <c r="J28" s="73"/>
      <c r="K28" s="113">
        <f t="shared" ca="1" si="12"/>
        <v>0</v>
      </c>
      <c r="L28" s="73"/>
      <c r="M28" s="113">
        <f t="shared" ca="1" si="13"/>
        <v>0</v>
      </c>
      <c r="N28" s="73"/>
      <c r="O28" s="113">
        <f t="shared" ca="1" si="14"/>
        <v>0</v>
      </c>
      <c r="P28" s="73"/>
      <c r="Q28" s="113">
        <f t="shared" ca="1" si="15"/>
        <v>0</v>
      </c>
      <c r="R28" s="73"/>
      <c r="S28" s="74">
        <f t="shared" ca="1" si="16"/>
        <v>0</v>
      </c>
      <c r="T28" s="73"/>
      <c r="U28" s="113">
        <f t="shared" ca="1" si="3"/>
        <v>0</v>
      </c>
      <c r="V28" s="73"/>
      <c r="W28" s="113">
        <f t="shared" ca="1" si="4"/>
        <v>0</v>
      </c>
      <c r="X28" s="73"/>
      <c r="Y28" s="113">
        <f t="shared" ca="1" si="5"/>
        <v>0</v>
      </c>
      <c r="Z28" s="73"/>
      <c r="AA28" s="113">
        <f t="shared" ca="1" si="6"/>
        <v>0</v>
      </c>
      <c r="AB28" s="101"/>
      <c r="AC28" s="74">
        <f t="shared" ca="1" si="7"/>
        <v>0</v>
      </c>
      <c r="AD28" s="73"/>
      <c r="AE28" s="113">
        <f t="shared" ca="1" si="17"/>
        <v>0</v>
      </c>
      <c r="AF28" s="101"/>
      <c r="AG28" s="113">
        <f t="shared" ca="1" si="18"/>
        <v>0</v>
      </c>
      <c r="AH28" s="101"/>
      <c r="AI28" s="113">
        <f t="shared" ca="1" si="19"/>
        <v>0</v>
      </c>
      <c r="AJ28" s="101"/>
      <c r="AK28" s="113">
        <f t="shared" ca="1" si="20"/>
        <v>0</v>
      </c>
      <c r="AL28" s="73"/>
      <c r="AM28" s="74">
        <f t="shared" ca="1" si="8"/>
        <v>0</v>
      </c>
      <c r="AN28" s="73"/>
      <c r="AO28" s="74">
        <f t="shared" ca="1" si="9"/>
        <v>0</v>
      </c>
      <c r="AP28" s="73"/>
      <c r="AQ28" s="74">
        <f t="shared" ca="1" si="10"/>
        <v>0</v>
      </c>
      <c r="AR28" s="73"/>
      <c r="AS28" s="74">
        <f t="shared" ca="1" si="21"/>
        <v>0</v>
      </c>
      <c r="AT28" s="82">
        <f t="shared" ca="1" si="11"/>
        <v>0</v>
      </c>
      <c r="AU28" s="74"/>
      <c r="AV28" s="139">
        <f t="shared" ca="1" si="22"/>
        <v>0</v>
      </c>
    </row>
    <row r="29" spans="1:48" ht="15" customHeight="1" x14ac:dyDescent="0.2">
      <c r="A29" s="90" t="s">
        <v>166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D</v>
      </c>
      <c r="D29" s="19">
        <f t="shared" ca="1" si="0"/>
        <v>100</v>
      </c>
      <c r="E29" s="20">
        <f t="shared" si="24"/>
        <v>0</v>
      </c>
      <c r="F29" s="73"/>
      <c r="G29" s="74">
        <f t="shared" ca="1" si="23"/>
        <v>0</v>
      </c>
      <c r="H29" s="73"/>
      <c r="I29" s="74">
        <f t="shared" ca="1" si="2"/>
        <v>0</v>
      </c>
      <c r="J29" s="73"/>
      <c r="K29" s="113">
        <f t="shared" ca="1" si="12"/>
        <v>0</v>
      </c>
      <c r="L29" s="73"/>
      <c r="M29" s="113">
        <f t="shared" ca="1" si="13"/>
        <v>0</v>
      </c>
      <c r="N29" s="73"/>
      <c r="O29" s="113">
        <f t="shared" ca="1" si="14"/>
        <v>0</v>
      </c>
      <c r="P29" s="73"/>
      <c r="Q29" s="113">
        <f t="shared" ca="1" si="15"/>
        <v>0</v>
      </c>
      <c r="R29" s="73"/>
      <c r="S29" s="74">
        <f t="shared" ca="1" si="16"/>
        <v>0</v>
      </c>
      <c r="T29" s="73"/>
      <c r="U29" s="113">
        <f t="shared" ca="1" si="3"/>
        <v>0</v>
      </c>
      <c r="V29" s="73"/>
      <c r="W29" s="113">
        <f t="shared" ca="1" si="4"/>
        <v>0</v>
      </c>
      <c r="X29" s="73"/>
      <c r="Y29" s="113">
        <f t="shared" ca="1" si="5"/>
        <v>0</v>
      </c>
      <c r="Z29" s="73"/>
      <c r="AA29" s="113">
        <f t="shared" ca="1" si="6"/>
        <v>0</v>
      </c>
      <c r="AB29" s="101"/>
      <c r="AC29" s="74">
        <f t="shared" ca="1" si="7"/>
        <v>0</v>
      </c>
      <c r="AD29" s="73"/>
      <c r="AE29" s="113">
        <f t="shared" ca="1" si="17"/>
        <v>0</v>
      </c>
      <c r="AF29" s="101"/>
      <c r="AG29" s="113">
        <f t="shared" ca="1" si="18"/>
        <v>0</v>
      </c>
      <c r="AH29" s="101"/>
      <c r="AI29" s="113">
        <f t="shared" ca="1" si="19"/>
        <v>0</v>
      </c>
      <c r="AJ29" s="101"/>
      <c r="AK29" s="113">
        <f t="shared" ca="1" si="20"/>
        <v>0</v>
      </c>
      <c r="AL29" s="73"/>
      <c r="AM29" s="74">
        <f t="shared" ca="1" si="8"/>
        <v>0</v>
      </c>
      <c r="AN29" s="73"/>
      <c r="AO29" s="74">
        <f t="shared" ca="1" si="9"/>
        <v>0</v>
      </c>
      <c r="AP29" s="73"/>
      <c r="AQ29" s="74">
        <f t="shared" ca="1" si="10"/>
        <v>0</v>
      </c>
      <c r="AR29" s="73"/>
      <c r="AS29" s="74">
        <f t="shared" ca="1" si="21"/>
        <v>0</v>
      </c>
      <c r="AT29" s="82">
        <f t="shared" ca="1" si="11"/>
        <v>0</v>
      </c>
      <c r="AU29" s="74"/>
      <c r="AV29" s="139">
        <f t="shared" ca="1" si="22"/>
        <v>0</v>
      </c>
    </row>
    <row r="30" spans="1:48" ht="15" customHeight="1" x14ac:dyDescent="0.2">
      <c r="A30" s="90" t="s">
        <v>405</v>
      </c>
      <c r="B30" s="14" t="s">
        <v>65</v>
      </c>
      <c r="C30" s="18" t="s">
        <v>6</v>
      </c>
      <c r="D30" s="19">
        <f t="shared" si="0"/>
        <v>100</v>
      </c>
      <c r="E30" s="20">
        <f t="shared" si="24"/>
        <v>0</v>
      </c>
      <c r="F30" s="73"/>
      <c r="G30" s="74">
        <f t="shared" si="23"/>
        <v>0</v>
      </c>
      <c r="H30" s="73"/>
      <c r="I30" s="74">
        <f t="shared" si="2"/>
        <v>0</v>
      </c>
      <c r="J30" s="73"/>
      <c r="K30" s="113">
        <f t="shared" si="12"/>
        <v>0</v>
      </c>
      <c r="L30" s="73"/>
      <c r="M30" s="113">
        <f t="shared" si="13"/>
        <v>0</v>
      </c>
      <c r="N30" s="73"/>
      <c r="O30" s="113">
        <f t="shared" si="14"/>
        <v>0</v>
      </c>
      <c r="P30" s="73"/>
      <c r="Q30" s="113">
        <f t="shared" si="15"/>
        <v>0</v>
      </c>
      <c r="R30" s="73"/>
      <c r="S30" s="74">
        <f t="shared" si="16"/>
        <v>0</v>
      </c>
      <c r="T30" s="73"/>
      <c r="U30" s="113">
        <f t="shared" si="3"/>
        <v>0</v>
      </c>
      <c r="V30" s="73"/>
      <c r="W30" s="113">
        <f t="shared" si="4"/>
        <v>0</v>
      </c>
      <c r="X30" s="73"/>
      <c r="Y30" s="113">
        <f t="shared" si="5"/>
        <v>0</v>
      </c>
      <c r="Z30" s="73"/>
      <c r="AA30" s="113">
        <f t="shared" si="6"/>
        <v>0</v>
      </c>
      <c r="AB30" s="101"/>
      <c r="AC30" s="74">
        <f t="shared" si="7"/>
        <v>0</v>
      </c>
      <c r="AD30" s="73"/>
      <c r="AE30" s="113">
        <f t="shared" si="17"/>
        <v>0</v>
      </c>
      <c r="AF30" s="101"/>
      <c r="AG30" s="113">
        <f t="shared" si="18"/>
        <v>0</v>
      </c>
      <c r="AH30" s="101"/>
      <c r="AI30" s="113">
        <f t="shared" si="19"/>
        <v>0</v>
      </c>
      <c r="AJ30" s="101"/>
      <c r="AK30" s="113">
        <f t="shared" si="20"/>
        <v>0</v>
      </c>
      <c r="AL30" s="73"/>
      <c r="AM30" s="74">
        <f t="shared" si="8"/>
        <v>0</v>
      </c>
      <c r="AN30" s="73"/>
      <c r="AO30" s="74">
        <f t="shared" si="9"/>
        <v>0</v>
      </c>
      <c r="AP30" s="73"/>
      <c r="AQ30" s="74">
        <f t="shared" si="10"/>
        <v>0</v>
      </c>
      <c r="AR30" s="73"/>
      <c r="AS30" s="74">
        <f t="shared" si="21"/>
        <v>0</v>
      </c>
      <c r="AT30" s="82">
        <f t="shared" si="11"/>
        <v>0</v>
      </c>
      <c r="AU30" s="74"/>
      <c r="AV30" s="139">
        <f t="shared" si="22"/>
        <v>0</v>
      </c>
    </row>
    <row r="31" spans="1:48" ht="15" customHeight="1" x14ac:dyDescent="0.2">
      <c r="A31" s="90" t="s">
        <v>167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F</v>
      </c>
      <c r="D31" s="19">
        <f t="shared" ca="1" si="0"/>
        <v>60</v>
      </c>
      <c r="E31" s="20">
        <f t="shared" si="24"/>
        <v>0</v>
      </c>
      <c r="F31" s="73"/>
      <c r="G31" s="74">
        <f t="shared" ca="1" si="23"/>
        <v>0</v>
      </c>
      <c r="H31" s="73"/>
      <c r="I31" s="74">
        <f t="shared" ca="1" si="2"/>
        <v>0</v>
      </c>
      <c r="J31" s="73"/>
      <c r="K31" s="113">
        <f t="shared" ca="1" si="12"/>
        <v>0</v>
      </c>
      <c r="L31" s="73"/>
      <c r="M31" s="113">
        <f t="shared" ca="1" si="13"/>
        <v>0</v>
      </c>
      <c r="N31" s="73"/>
      <c r="O31" s="113">
        <f t="shared" ca="1" si="14"/>
        <v>0</v>
      </c>
      <c r="P31" s="73"/>
      <c r="Q31" s="113">
        <f t="shared" ca="1" si="15"/>
        <v>0</v>
      </c>
      <c r="R31" s="73"/>
      <c r="S31" s="74">
        <f t="shared" ca="1" si="16"/>
        <v>0</v>
      </c>
      <c r="T31" s="73"/>
      <c r="U31" s="113">
        <f t="shared" ca="1" si="3"/>
        <v>0</v>
      </c>
      <c r="V31" s="73"/>
      <c r="W31" s="113">
        <f t="shared" ca="1" si="4"/>
        <v>0</v>
      </c>
      <c r="X31" s="73"/>
      <c r="Y31" s="113">
        <f t="shared" ca="1" si="5"/>
        <v>0</v>
      </c>
      <c r="Z31" s="73"/>
      <c r="AA31" s="113">
        <f t="shared" ca="1" si="6"/>
        <v>0</v>
      </c>
      <c r="AB31" s="101"/>
      <c r="AC31" s="74">
        <f t="shared" ca="1" si="7"/>
        <v>0</v>
      </c>
      <c r="AD31" s="73"/>
      <c r="AE31" s="113">
        <f t="shared" ca="1" si="17"/>
        <v>0</v>
      </c>
      <c r="AF31" s="101"/>
      <c r="AG31" s="113">
        <f t="shared" ca="1" si="18"/>
        <v>0</v>
      </c>
      <c r="AH31" s="101"/>
      <c r="AI31" s="113">
        <f t="shared" ca="1" si="19"/>
        <v>0</v>
      </c>
      <c r="AJ31" s="101"/>
      <c r="AK31" s="113">
        <f t="shared" ca="1" si="20"/>
        <v>0</v>
      </c>
      <c r="AL31" s="73"/>
      <c r="AM31" s="74">
        <f t="shared" ca="1" si="8"/>
        <v>0</v>
      </c>
      <c r="AN31" s="73"/>
      <c r="AO31" s="74">
        <f t="shared" ca="1" si="9"/>
        <v>0</v>
      </c>
      <c r="AP31" s="73"/>
      <c r="AQ31" s="74">
        <f t="shared" ca="1" si="10"/>
        <v>0</v>
      </c>
      <c r="AR31" s="73"/>
      <c r="AS31" s="74">
        <f t="shared" ca="1" si="21"/>
        <v>0</v>
      </c>
      <c r="AT31" s="82">
        <f t="shared" ca="1" si="11"/>
        <v>0</v>
      </c>
      <c r="AU31" s="74"/>
      <c r="AV31" s="139">
        <f t="shared" ca="1" si="22"/>
        <v>0</v>
      </c>
    </row>
    <row r="32" spans="1:48" ht="15" customHeight="1" x14ac:dyDescent="0.2">
      <c r="A32" s="90" t="s">
        <v>176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G</v>
      </c>
      <c r="D32" s="19">
        <f t="shared" ca="1" si="0"/>
        <v>35</v>
      </c>
      <c r="E32" s="20">
        <f t="shared" si="24"/>
        <v>0</v>
      </c>
      <c r="F32" s="73"/>
      <c r="G32" s="74">
        <f t="shared" ca="1" si="23"/>
        <v>0</v>
      </c>
      <c r="H32" s="73"/>
      <c r="I32" s="74">
        <f t="shared" ca="1" si="2"/>
        <v>0</v>
      </c>
      <c r="J32" s="73"/>
      <c r="K32" s="113">
        <f t="shared" ca="1" si="12"/>
        <v>0</v>
      </c>
      <c r="L32" s="73"/>
      <c r="M32" s="113">
        <f t="shared" ca="1" si="13"/>
        <v>0</v>
      </c>
      <c r="N32" s="73"/>
      <c r="O32" s="113">
        <f t="shared" ca="1" si="14"/>
        <v>0</v>
      </c>
      <c r="P32" s="73"/>
      <c r="Q32" s="113">
        <f t="shared" ca="1" si="15"/>
        <v>0</v>
      </c>
      <c r="R32" s="73"/>
      <c r="S32" s="74">
        <f t="shared" ca="1" si="16"/>
        <v>0</v>
      </c>
      <c r="T32" s="73"/>
      <c r="U32" s="113">
        <f t="shared" ca="1" si="3"/>
        <v>0</v>
      </c>
      <c r="V32" s="73"/>
      <c r="W32" s="113">
        <f t="shared" ca="1" si="4"/>
        <v>0</v>
      </c>
      <c r="X32" s="73"/>
      <c r="Y32" s="113">
        <f t="shared" ca="1" si="5"/>
        <v>0</v>
      </c>
      <c r="Z32" s="73"/>
      <c r="AA32" s="113">
        <f t="shared" ca="1" si="6"/>
        <v>0</v>
      </c>
      <c r="AB32" s="101"/>
      <c r="AC32" s="74">
        <f t="shared" ca="1" si="7"/>
        <v>0</v>
      </c>
      <c r="AD32" s="73"/>
      <c r="AE32" s="113">
        <f t="shared" ca="1" si="17"/>
        <v>0</v>
      </c>
      <c r="AF32" s="101"/>
      <c r="AG32" s="113">
        <f t="shared" ca="1" si="18"/>
        <v>0</v>
      </c>
      <c r="AH32" s="101"/>
      <c r="AI32" s="113">
        <f t="shared" ca="1" si="19"/>
        <v>0</v>
      </c>
      <c r="AJ32" s="101"/>
      <c r="AK32" s="113">
        <f t="shared" ca="1" si="20"/>
        <v>0</v>
      </c>
      <c r="AL32" s="73"/>
      <c r="AM32" s="74">
        <f t="shared" ca="1" si="8"/>
        <v>0</v>
      </c>
      <c r="AN32" s="73"/>
      <c r="AO32" s="74">
        <f t="shared" ca="1" si="9"/>
        <v>0</v>
      </c>
      <c r="AP32" s="73"/>
      <c r="AQ32" s="74">
        <f t="shared" ca="1" si="10"/>
        <v>0</v>
      </c>
      <c r="AR32" s="73"/>
      <c r="AS32" s="74">
        <f t="shared" ca="1" si="21"/>
        <v>0</v>
      </c>
      <c r="AT32" s="82">
        <f t="shared" ca="1" si="11"/>
        <v>0</v>
      </c>
      <c r="AU32" s="74"/>
      <c r="AV32" s="139">
        <f t="shared" ca="1" si="22"/>
        <v>0</v>
      </c>
    </row>
    <row r="33" spans="1:48" ht="15" customHeight="1" x14ac:dyDescent="0.2">
      <c r="A33" s="84" t="s">
        <v>143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D</v>
      </c>
      <c r="D33" s="19">
        <f t="shared" ca="1" si="0"/>
        <v>100</v>
      </c>
      <c r="E33" s="20">
        <f t="shared" si="24"/>
        <v>3</v>
      </c>
      <c r="F33" s="73">
        <v>3</v>
      </c>
      <c r="G33" s="74">
        <f t="shared" ca="1" si="23"/>
        <v>300</v>
      </c>
      <c r="H33" s="73"/>
      <c r="I33" s="74">
        <f t="shared" ca="1" si="2"/>
        <v>0</v>
      </c>
      <c r="J33" s="73"/>
      <c r="K33" s="113">
        <f t="shared" ca="1" si="12"/>
        <v>0</v>
      </c>
      <c r="L33" s="73"/>
      <c r="M33" s="113">
        <f t="shared" ca="1" si="13"/>
        <v>0</v>
      </c>
      <c r="N33" s="73"/>
      <c r="O33" s="113">
        <f t="shared" ca="1" si="14"/>
        <v>0</v>
      </c>
      <c r="P33" s="73"/>
      <c r="Q33" s="113">
        <f t="shared" ca="1" si="15"/>
        <v>0</v>
      </c>
      <c r="R33" s="73"/>
      <c r="S33" s="74">
        <f t="shared" ca="1" si="16"/>
        <v>0</v>
      </c>
      <c r="T33" s="73"/>
      <c r="U33" s="113">
        <f t="shared" ca="1" si="3"/>
        <v>0</v>
      </c>
      <c r="V33" s="73"/>
      <c r="W33" s="113">
        <f t="shared" ca="1" si="4"/>
        <v>0</v>
      </c>
      <c r="X33" s="73"/>
      <c r="Y33" s="113">
        <f t="shared" ca="1" si="5"/>
        <v>0</v>
      </c>
      <c r="Z33" s="73"/>
      <c r="AA33" s="113">
        <f t="shared" ca="1" si="6"/>
        <v>0</v>
      </c>
      <c r="AB33" s="101"/>
      <c r="AC33" s="74">
        <f t="shared" ca="1" si="7"/>
        <v>0</v>
      </c>
      <c r="AD33" s="73"/>
      <c r="AE33" s="113">
        <f t="shared" ca="1" si="17"/>
        <v>0</v>
      </c>
      <c r="AF33" s="101"/>
      <c r="AG33" s="113">
        <f t="shared" ca="1" si="18"/>
        <v>0</v>
      </c>
      <c r="AH33" s="101"/>
      <c r="AI33" s="113">
        <f t="shared" ca="1" si="19"/>
        <v>0</v>
      </c>
      <c r="AJ33" s="101"/>
      <c r="AK33" s="113">
        <f t="shared" ca="1" si="20"/>
        <v>0</v>
      </c>
      <c r="AL33" s="73"/>
      <c r="AM33" s="74">
        <f t="shared" ca="1" si="8"/>
        <v>0</v>
      </c>
      <c r="AN33" s="73"/>
      <c r="AO33" s="74">
        <f t="shared" ca="1" si="9"/>
        <v>0</v>
      </c>
      <c r="AP33" s="73"/>
      <c r="AQ33" s="74">
        <f t="shared" ca="1" si="10"/>
        <v>0</v>
      </c>
      <c r="AR33" s="73"/>
      <c r="AS33" s="74">
        <f t="shared" ca="1" si="21"/>
        <v>0</v>
      </c>
      <c r="AT33" s="82">
        <f t="shared" ca="1" si="11"/>
        <v>300</v>
      </c>
      <c r="AU33" s="74"/>
      <c r="AV33" s="139">
        <f t="shared" ca="1" si="22"/>
        <v>300</v>
      </c>
    </row>
    <row r="34" spans="1:48" ht="15" customHeight="1" x14ac:dyDescent="0.2">
      <c r="A34" s="84" t="s">
        <v>375</v>
      </c>
      <c r="B34" t="str">
        <f>IF($A34="","",INDEX('MA-Liste'!$D:$D,MATCH($A34,'MA-Liste'!$M:$M,FALSE)))</f>
        <v>AeBo</v>
      </c>
      <c r="C34" s="4" t="str">
        <f ca="1">IF($A34="","",INDEX(INDIRECT("'MA-Liste'!"&amp;$C$11),MATCH($A34,'MA-Liste'!$M:$M,FALSE)))</f>
        <v>E</v>
      </c>
      <c r="D34" s="19">
        <f t="shared" ca="1" si="0"/>
        <v>75</v>
      </c>
      <c r="E34" s="20">
        <f t="shared" si="24"/>
        <v>0</v>
      </c>
      <c r="F34" s="73"/>
      <c r="G34" s="74">
        <f t="shared" ca="1" si="23"/>
        <v>0</v>
      </c>
      <c r="H34" s="73"/>
      <c r="I34" s="74">
        <f t="shared" ca="1" si="2"/>
        <v>0</v>
      </c>
      <c r="J34" s="73"/>
      <c r="K34" s="113">
        <f t="shared" ca="1" si="12"/>
        <v>0</v>
      </c>
      <c r="L34" s="73"/>
      <c r="M34" s="113">
        <f t="shared" ca="1" si="13"/>
        <v>0</v>
      </c>
      <c r="N34" s="73"/>
      <c r="O34" s="113">
        <f t="shared" ca="1" si="14"/>
        <v>0</v>
      </c>
      <c r="P34" s="73"/>
      <c r="Q34" s="113">
        <f t="shared" ca="1" si="15"/>
        <v>0</v>
      </c>
      <c r="R34" s="73"/>
      <c r="S34" s="74">
        <f t="shared" ca="1" si="16"/>
        <v>0</v>
      </c>
      <c r="T34" s="73"/>
      <c r="U34" s="113">
        <f t="shared" ca="1" si="3"/>
        <v>0</v>
      </c>
      <c r="V34" s="73"/>
      <c r="W34" s="113">
        <f t="shared" ca="1" si="4"/>
        <v>0</v>
      </c>
      <c r="X34" s="73"/>
      <c r="Y34" s="113">
        <f t="shared" ca="1" si="5"/>
        <v>0</v>
      </c>
      <c r="Z34" s="73"/>
      <c r="AA34" s="113">
        <f t="shared" ca="1" si="6"/>
        <v>0</v>
      </c>
      <c r="AB34" s="101"/>
      <c r="AC34" s="74">
        <f t="shared" ca="1" si="7"/>
        <v>0</v>
      </c>
      <c r="AD34" s="73"/>
      <c r="AE34" s="113">
        <f t="shared" ca="1" si="17"/>
        <v>0</v>
      </c>
      <c r="AF34" s="101"/>
      <c r="AG34" s="113">
        <f t="shared" ca="1" si="18"/>
        <v>0</v>
      </c>
      <c r="AH34" s="101"/>
      <c r="AI34" s="113">
        <f t="shared" ca="1" si="19"/>
        <v>0</v>
      </c>
      <c r="AJ34" s="101"/>
      <c r="AK34" s="113">
        <f t="shared" ca="1" si="20"/>
        <v>0</v>
      </c>
      <c r="AL34" s="73"/>
      <c r="AM34" s="74">
        <f t="shared" ca="1" si="8"/>
        <v>0</v>
      </c>
      <c r="AN34" s="73"/>
      <c r="AO34" s="74">
        <f t="shared" ca="1" si="9"/>
        <v>0</v>
      </c>
      <c r="AP34" s="73"/>
      <c r="AQ34" s="74">
        <f t="shared" ca="1" si="10"/>
        <v>0</v>
      </c>
      <c r="AR34" s="73"/>
      <c r="AS34" s="74">
        <f t="shared" ca="1" si="21"/>
        <v>0</v>
      </c>
      <c r="AT34" s="82">
        <f t="shared" ca="1" si="11"/>
        <v>0</v>
      </c>
      <c r="AU34" s="74"/>
      <c r="AV34" s="139">
        <f t="shared" ca="1" si="22"/>
        <v>0</v>
      </c>
    </row>
    <row r="35" spans="1:48" ht="15" customHeight="1" x14ac:dyDescent="0.2">
      <c r="A35" s="84" t="s">
        <v>366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E</v>
      </c>
      <c r="D35" s="19">
        <f t="shared" ca="1" si="0"/>
        <v>75</v>
      </c>
      <c r="E35" s="20">
        <f t="shared" si="24"/>
        <v>0</v>
      </c>
      <c r="F35" s="73"/>
      <c r="G35" s="74">
        <f t="shared" ca="1" si="23"/>
        <v>0</v>
      </c>
      <c r="H35" s="73"/>
      <c r="I35" s="74">
        <f t="shared" ca="1" si="2"/>
        <v>0</v>
      </c>
      <c r="J35" s="73"/>
      <c r="K35" s="113">
        <f t="shared" ca="1" si="12"/>
        <v>0</v>
      </c>
      <c r="L35" s="73"/>
      <c r="M35" s="113">
        <f t="shared" ca="1" si="13"/>
        <v>0</v>
      </c>
      <c r="N35" s="73"/>
      <c r="O35" s="113">
        <f t="shared" ca="1" si="14"/>
        <v>0</v>
      </c>
      <c r="P35" s="73"/>
      <c r="Q35" s="113">
        <f t="shared" ca="1" si="15"/>
        <v>0</v>
      </c>
      <c r="R35" s="73"/>
      <c r="S35" s="74">
        <f t="shared" ca="1" si="16"/>
        <v>0</v>
      </c>
      <c r="T35" s="73"/>
      <c r="U35" s="113">
        <f t="shared" ca="1" si="3"/>
        <v>0</v>
      </c>
      <c r="V35" s="73"/>
      <c r="W35" s="113">
        <f t="shared" ca="1" si="4"/>
        <v>0</v>
      </c>
      <c r="X35" s="73"/>
      <c r="Y35" s="113">
        <f t="shared" ca="1" si="5"/>
        <v>0</v>
      </c>
      <c r="Z35" s="73"/>
      <c r="AA35" s="113">
        <f t="shared" ca="1" si="6"/>
        <v>0</v>
      </c>
      <c r="AB35" s="101"/>
      <c r="AC35" s="74">
        <f t="shared" ca="1" si="7"/>
        <v>0</v>
      </c>
      <c r="AD35" s="73"/>
      <c r="AE35" s="113">
        <f t="shared" ca="1" si="17"/>
        <v>0</v>
      </c>
      <c r="AF35" s="101"/>
      <c r="AG35" s="113">
        <f t="shared" ca="1" si="18"/>
        <v>0</v>
      </c>
      <c r="AH35" s="101"/>
      <c r="AI35" s="113">
        <f t="shared" ca="1" si="19"/>
        <v>0</v>
      </c>
      <c r="AJ35" s="101"/>
      <c r="AK35" s="113">
        <f t="shared" ca="1" si="20"/>
        <v>0</v>
      </c>
      <c r="AL35" s="73"/>
      <c r="AM35" s="74">
        <f t="shared" ca="1" si="8"/>
        <v>0</v>
      </c>
      <c r="AN35" s="73"/>
      <c r="AO35" s="74">
        <f t="shared" ca="1" si="9"/>
        <v>0</v>
      </c>
      <c r="AP35" s="73"/>
      <c r="AQ35" s="74">
        <f t="shared" ca="1" si="10"/>
        <v>0</v>
      </c>
      <c r="AR35" s="73"/>
      <c r="AS35" s="74">
        <f t="shared" ca="1" si="21"/>
        <v>0</v>
      </c>
      <c r="AT35" s="82">
        <f t="shared" ca="1" si="11"/>
        <v>0</v>
      </c>
      <c r="AU35" s="74"/>
      <c r="AV35" s="139">
        <f t="shared" ca="1" si="22"/>
        <v>0</v>
      </c>
    </row>
    <row r="36" spans="1:48" ht="15" customHeight="1" x14ac:dyDescent="0.2">
      <c r="A36" s="84" t="s">
        <v>182</v>
      </c>
      <c r="B36" t="str">
        <f>IF($A36="","",INDEX('MA-Liste'!$D:$D,MATCH($A36,'MA-Liste'!$M:$M,FALSE)))</f>
        <v>AeBo</v>
      </c>
      <c r="C36" s="4" t="str">
        <f ca="1">IF($A36="","",INDEX(INDIRECT("'MA-Liste'!"&amp;$C$11),MATCH($A36,'MA-Liste'!$M:$M,FALSE)))</f>
        <v>G</v>
      </c>
      <c r="D36" s="19">
        <f t="shared" ca="1" si="0"/>
        <v>35</v>
      </c>
      <c r="E36" s="20">
        <f t="shared" si="24"/>
        <v>0</v>
      </c>
      <c r="F36" s="73"/>
      <c r="G36" s="74">
        <f t="shared" ca="1" si="23"/>
        <v>0</v>
      </c>
      <c r="H36" s="73"/>
      <c r="I36" s="74">
        <f t="shared" ca="1" si="2"/>
        <v>0</v>
      </c>
      <c r="J36" s="73"/>
      <c r="K36" s="113">
        <f t="shared" ca="1" si="12"/>
        <v>0</v>
      </c>
      <c r="L36" s="73"/>
      <c r="M36" s="113">
        <f t="shared" ca="1" si="13"/>
        <v>0</v>
      </c>
      <c r="N36" s="73"/>
      <c r="O36" s="113">
        <f t="shared" ca="1" si="14"/>
        <v>0</v>
      </c>
      <c r="P36" s="73"/>
      <c r="Q36" s="113">
        <f t="shared" ca="1" si="15"/>
        <v>0</v>
      </c>
      <c r="R36" s="73"/>
      <c r="S36" s="74">
        <f t="shared" ca="1" si="16"/>
        <v>0</v>
      </c>
      <c r="T36" s="73"/>
      <c r="U36" s="113">
        <f t="shared" ca="1" si="3"/>
        <v>0</v>
      </c>
      <c r="V36" s="73"/>
      <c r="W36" s="113">
        <f t="shared" ca="1" si="4"/>
        <v>0</v>
      </c>
      <c r="X36" s="73"/>
      <c r="Y36" s="113">
        <f t="shared" ca="1" si="5"/>
        <v>0</v>
      </c>
      <c r="Z36" s="73"/>
      <c r="AA36" s="113">
        <f t="shared" ca="1" si="6"/>
        <v>0</v>
      </c>
      <c r="AB36" s="101"/>
      <c r="AC36" s="74">
        <f t="shared" ca="1" si="7"/>
        <v>0</v>
      </c>
      <c r="AD36" s="73"/>
      <c r="AE36" s="113">
        <f t="shared" ca="1" si="17"/>
        <v>0</v>
      </c>
      <c r="AF36" s="101"/>
      <c r="AG36" s="113">
        <f t="shared" ca="1" si="18"/>
        <v>0</v>
      </c>
      <c r="AH36" s="101"/>
      <c r="AI36" s="113">
        <f t="shared" ca="1" si="19"/>
        <v>0</v>
      </c>
      <c r="AJ36" s="101"/>
      <c r="AK36" s="113">
        <f t="shared" ca="1" si="20"/>
        <v>0</v>
      </c>
      <c r="AL36" s="73"/>
      <c r="AM36" s="74">
        <f t="shared" ca="1" si="8"/>
        <v>0</v>
      </c>
      <c r="AN36" s="73"/>
      <c r="AO36" s="74">
        <f t="shared" ca="1" si="9"/>
        <v>0</v>
      </c>
      <c r="AP36" s="73"/>
      <c r="AQ36" s="74">
        <f t="shared" ca="1" si="10"/>
        <v>0</v>
      </c>
      <c r="AR36" s="73"/>
      <c r="AS36" s="74">
        <f t="shared" ca="1" si="21"/>
        <v>0</v>
      </c>
      <c r="AT36" s="82">
        <f t="shared" ca="1" si="11"/>
        <v>0</v>
      </c>
      <c r="AU36" s="74"/>
      <c r="AV36" s="139">
        <f t="shared" ca="1" si="22"/>
        <v>0</v>
      </c>
    </row>
    <row r="37" spans="1:48" ht="15" customHeight="1" x14ac:dyDescent="0.2">
      <c r="A37" s="84" t="s">
        <v>147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B</v>
      </c>
      <c r="D37" s="19">
        <f t="shared" ca="1" si="0"/>
        <v>140</v>
      </c>
      <c r="E37" s="20">
        <f t="shared" si="24"/>
        <v>0</v>
      </c>
      <c r="F37" s="73"/>
      <c r="G37" s="74">
        <f t="shared" ca="1" si="23"/>
        <v>0</v>
      </c>
      <c r="H37" s="73"/>
      <c r="I37" s="74">
        <f t="shared" ca="1" si="2"/>
        <v>0</v>
      </c>
      <c r="J37" s="73"/>
      <c r="K37" s="113">
        <f t="shared" ca="1" si="12"/>
        <v>0</v>
      </c>
      <c r="L37" s="73"/>
      <c r="M37" s="113">
        <f t="shared" ca="1" si="13"/>
        <v>0</v>
      </c>
      <c r="N37" s="73"/>
      <c r="O37" s="113">
        <f t="shared" ca="1" si="14"/>
        <v>0</v>
      </c>
      <c r="P37" s="73"/>
      <c r="Q37" s="113">
        <f t="shared" ca="1" si="15"/>
        <v>0</v>
      </c>
      <c r="R37" s="73"/>
      <c r="S37" s="74">
        <f t="shared" ca="1" si="16"/>
        <v>0</v>
      </c>
      <c r="T37" s="73"/>
      <c r="U37" s="113">
        <f t="shared" ca="1" si="3"/>
        <v>0</v>
      </c>
      <c r="V37" s="73"/>
      <c r="W37" s="113">
        <f t="shared" ca="1" si="4"/>
        <v>0</v>
      </c>
      <c r="X37" s="73"/>
      <c r="Y37" s="113">
        <f t="shared" ca="1" si="5"/>
        <v>0</v>
      </c>
      <c r="Z37" s="73"/>
      <c r="AA37" s="113">
        <f t="shared" ca="1" si="6"/>
        <v>0</v>
      </c>
      <c r="AB37" s="101"/>
      <c r="AC37" s="74">
        <f t="shared" ca="1" si="7"/>
        <v>0</v>
      </c>
      <c r="AD37" s="73"/>
      <c r="AE37" s="113">
        <f t="shared" ca="1" si="17"/>
        <v>0</v>
      </c>
      <c r="AF37" s="101"/>
      <c r="AG37" s="113">
        <f t="shared" ca="1" si="18"/>
        <v>0</v>
      </c>
      <c r="AH37" s="101"/>
      <c r="AI37" s="113">
        <f t="shared" ca="1" si="19"/>
        <v>0</v>
      </c>
      <c r="AJ37" s="101"/>
      <c r="AK37" s="113">
        <f t="shared" ca="1" si="20"/>
        <v>0</v>
      </c>
      <c r="AL37" s="73"/>
      <c r="AM37" s="74">
        <f t="shared" ca="1" si="8"/>
        <v>0</v>
      </c>
      <c r="AN37" s="73"/>
      <c r="AO37" s="74">
        <f t="shared" ca="1" si="9"/>
        <v>0</v>
      </c>
      <c r="AP37" s="73"/>
      <c r="AQ37" s="74">
        <f t="shared" ca="1" si="10"/>
        <v>0</v>
      </c>
      <c r="AR37" s="73"/>
      <c r="AS37" s="74">
        <f t="shared" ca="1" si="21"/>
        <v>0</v>
      </c>
      <c r="AT37" s="82">
        <f t="shared" ca="1" si="11"/>
        <v>0</v>
      </c>
      <c r="AU37" s="74"/>
      <c r="AV37" s="139">
        <f t="shared" ca="1" si="22"/>
        <v>0</v>
      </c>
    </row>
    <row r="38" spans="1:48" ht="15" customHeight="1" x14ac:dyDescent="0.2">
      <c r="A38" s="84" t="s">
        <v>205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D</v>
      </c>
      <c r="D38" s="19">
        <f t="shared" ca="1" si="0"/>
        <v>100</v>
      </c>
      <c r="E38" s="20">
        <f t="shared" si="24"/>
        <v>0</v>
      </c>
      <c r="F38" s="73"/>
      <c r="G38" s="74">
        <f t="shared" ca="1" si="23"/>
        <v>0</v>
      </c>
      <c r="H38" s="73"/>
      <c r="I38" s="74">
        <f t="shared" ca="1" si="2"/>
        <v>0</v>
      </c>
      <c r="J38" s="73"/>
      <c r="K38" s="113">
        <f t="shared" ca="1" si="12"/>
        <v>0</v>
      </c>
      <c r="L38" s="73"/>
      <c r="M38" s="113">
        <f t="shared" ca="1" si="13"/>
        <v>0</v>
      </c>
      <c r="N38" s="73"/>
      <c r="O38" s="113">
        <f t="shared" ca="1" si="14"/>
        <v>0</v>
      </c>
      <c r="P38" s="73"/>
      <c r="Q38" s="113">
        <f t="shared" ca="1" si="15"/>
        <v>0</v>
      </c>
      <c r="R38" s="73"/>
      <c r="S38" s="74">
        <f t="shared" ca="1" si="16"/>
        <v>0</v>
      </c>
      <c r="T38" s="73"/>
      <c r="U38" s="113">
        <f t="shared" ca="1" si="3"/>
        <v>0</v>
      </c>
      <c r="V38" s="73"/>
      <c r="W38" s="113">
        <f t="shared" ca="1" si="4"/>
        <v>0</v>
      </c>
      <c r="X38" s="73"/>
      <c r="Y38" s="113">
        <f t="shared" ca="1" si="5"/>
        <v>0</v>
      </c>
      <c r="Z38" s="73"/>
      <c r="AA38" s="113">
        <f t="shared" ca="1" si="6"/>
        <v>0</v>
      </c>
      <c r="AB38" s="101"/>
      <c r="AC38" s="74">
        <f t="shared" ca="1" si="7"/>
        <v>0</v>
      </c>
      <c r="AD38" s="73"/>
      <c r="AE38" s="113">
        <f t="shared" ca="1" si="17"/>
        <v>0</v>
      </c>
      <c r="AF38" s="101"/>
      <c r="AG38" s="113">
        <f t="shared" ca="1" si="18"/>
        <v>0</v>
      </c>
      <c r="AH38" s="101"/>
      <c r="AI38" s="113">
        <f t="shared" ca="1" si="19"/>
        <v>0</v>
      </c>
      <c r="AJ38" s="101"/>
      <c r="AK38" s="113">
        <f t="shared" ca="1" si="20"/>
        <v>0</v>
      </c>
      <c r="AL38" s="73"/>
      <c r="AM38" s="74">
        <f t="shared" ca="1" si="8"/>
        <v>0</v>
      </c>
      <c r="AN38" s="73"/>
      <c r="AO38" s="74">
        <f t="shared" ca="1" si="9"/>
        <v>0</v>
      </c>
      <c r="AP38" s="73"/>
      <c r="AQ38" s="74">
        <f t="shared" ca="1" si="10"/>
        <v>0</v>
      </c>
      <c r="AR38" s="73"/>
      <c r="AS38" s="74">
        <f t="shared" ca="1" si="21"/>
        <v>0</v>
      </c>
      <c r="AT38" s="82">
        <f t="shared" ca="1" si="11"/>
        <v>0</v>
      </c>
      <c r="AU38" s="74"/>
      <c r="AV38" s="139">
        <f t="shared" ca="1" si="22"/>
        <v>0</v>
      </c>
    </row>
    <row r="39" spans="1:48" ht="15" customHeight="1" x14ac:dyDescent="0.2">
      <c r="A39" s="84" t="s">
        <v>354</v>
      </c>
      <c r="B39" t="s">
        <v>65</v>
      </c>
      <c r="C39" s="4" t="s">
        <v>6</v>
      </c>
      <c r="D39" s="19">
        <f t="shared" si="0"/>
        <v>100</v>
      </c>
      <c r="E39" s="20">
        <f t="shared" si="24"/>
        <v>0</v>
      </c>
      <c r="F39" s="73"/>
      <c r="G39" s="74">
        <f t="shared" si="23"/>
        <v>0</v>
      </c>
      <c r="H39" s="73"/>
      <c r="I39" s="74">
        <f t="shared" si="2"/>
        <v>0</v>
      </c>
      <c r="J39" s="73"/>
      <c r="K39" s="113">
        <f t="shared" si="12"/>
        <v>0</v>
      </c>
      <c r="L39" s="73"/>
      <c r="M39" s="113">
        <f t="shared" si="13"/>
        <v>0</v>
      </c>
      <c r="N39" s="73"/>
      <c r="O39" s="113">
        <f t="shared" si="14"/>
        <v>0</v>
      </c>
      <c r="P39" s="73"/>
      <c r="Q39" s="113">
        <f t="shared" si="15"/>
        <v>0</v>
      </c>
      <c r="R39" s="73"/>
      <c r="S39" s="74">
        <f t="shared" si="16"/>
        <v>0</v>
      </c>
      <c r="T39" s="73"/>
      <c r="U39" s="113">
        <f t="shared" si="3"/>
        <v>0</v>
      </c>
      <c r="V39" s="73"/>
      <c r="W39" s="113">
        <f t="shared" si="4"/>
        <v>0</v>
      </c>
      <c r="X39" s="73"/>
      <c r="Y39" s="113">
        <f t="shared" si="5"/>
        <v>0</v>
      </c>
      <c r="Z39" s="73"/>
      <c r="AA39" s="113">
        <f t="shared" si="6"/>
        <v>0</v>
      </c>
      <c r="AB39" s="101"/>
      <c r="AC39" s="74">
        <f t="shared" si="7"/>
        <v>0</v>
      </c>
      <c r="AD39" s="73"/>
      <c r="AE39" s="113">
        <f t="shared" si="17"/>
        <v>0</v>
      </c>
      <c r="AF39" s="101"/>
      <c r="AG39" s="113">
        <f t="shared" si="18"/>
        <v>0</v>
      </c>
      <c r="AH39" s="101"/>
      <c r="AI39" s="113">
        <f t="shared" si="19"/>
        <v>0</v>
      </c>
      <c r="AJ39" s="101"/>
      <c r="AK39" s="113">
        <f t="shared" si="20"/>
        <v>0</v>
      </c>
      <c r="AL39" s="73"/>
      <c r="AM39" s="74">
        <f t="shared" si="8"/>
        <v>0</v>
      </c>
      <c r="AN39" s="73"/>
      <c r="AO39" s="74">
        <f t="shared" si="9"/>
        <v>0</v>
      </c>
      <c r="AP39" s="73"/>
      <c r="AQ39" s="74">
        <f t="shared" si="10"/>
        <v>0</v>
      </c>
      <c r="AR39" s="73"/>
      <c r="AS39" s="74">
        <f t="shared" si="21"/>
        <v>0</v>
      </c>
      <c r="AT39" s="82">
        <f t="shared" si="11"/>
        <v>0</v>
      </c>
      <c r="AU39" s="74"/>
      <c r="AV39" s="139">
        <f t="shared" si="22"/>
        <v>0</v>
      </c>
    </row>
    <row r="40" spans="1:48" ht="15" customHeight="1" x14ac:dyDescent="0.2">
      <c r="A40" s="84" t="s">
        <v>148</v>
      </c>
      <c r="B40" t="str">
        <f>IF($A40="","",INDEX('MA-Liste'!$D:$D,MATCH($A40,'MA-Liste'!$M:$M,FALSE)))</f>
        <v>AeBo</v>
      </c>
      <c r="C40" s="4" t="str">
        <f ca="1">IF($A40="","",INDEX(INDIRECT("'MA-Liste'!"&amp;$C$11),MATCH($A40,'MA-Liste'!$M:$M,FALSE)))</f>
        <v>D</v>
      </c>
      <c r="D40" s="19">
        <f t="shared" ca="1" si="0"/>
        <v>100</v>
      </c>
      <c r="E40" s="20">
        <f t="shared" si="24"/>
        <v>0</v>
      </c>
      <c r="F40" s="73"/>
      <c r="G40" s="74">
        <f t="shared" ca="1" si="23"/>
        <v>0</v>
      </c>
      <c r="H40" s="73"/>
      <c r="I40" s="74">
        <f t="shared" ca="1" si="2"/>
        <v>0</v>
      </c>
      <c r="J40" s="73"/>
      <c r="K40" s="113">
        <f t="shared" ca="1" si="12"/>
        <v>0</v>
      </c>
      <c r="L40" s="73"/>
      <c r="M40" s="113">
        <f t="shared" ca="1" si="13"/>
        <v>0</v>
      </c>
      <c r="N40" s="73"/>
      <c r="O40" s="113">
        <f t="shared" ca="1" si="14"/>
        <v>0</v>
      </c>
      <c r="P40" s="73"/>
      <c r="Q40" s="113">
        <f t="shared" ca="1" si="15"/>
        <v>0</v>
      </c>
      <c r="R40" s="73"/>
      <c r="S40" s="74">
        <f t="shared" ca="1" si="16"/>
        <v>0</v>
      </c>
      <c r="T40" s="73"/>
      <c r="U40" s="113">
        <f t="shared" ca="1" si="3"/>
        <v>0</v>
      </c>
      <c r="V40" s="73"/>
      <c r="W40" s="113">
        <f t="shared" ca="1" si="4"/>
        <v>0</v>
      </c>
      <c r="X40" s="73"/>
      <c r="Y40" s="113">
        <f t="shared" ca="1" si="5"/>
        <v>0</v>
      </c>
      <c r="Z40" s="73"/>
      <c r="AA40" s="113">
        <f t="shared" ca="1" si="6"/>
        <v>0</v>
      </c>
      <c r="AB40" s="101"/>
      <c r="AC40" s="74">
        <f t="shared" ca="1" si="7"/>
        <v>0</v>
      </c>
      <c r="AD40" s="73"/>
      <c r="AE40" s="113">
        <f t="shared" ca="1" si="17"/>
        <v>0</v>
      </c>
      <c r="AF40" s="101"/>
      <c r="AG40" s="113">
        <f t="shared" ca="1" si="18"/>
        <v>0</v>
      </c>
      <c r="AH40" s="101"/>
      <c r="AI40" s="113">
        <f t="shared" ca="1" si="19"/>
        <v>0</v>
      </c>
      <c r="AJ40" s="101"/>
      <c r="AK40" s="113">
        <f t="shared" ca="1" si="20"/>
        <v>0</v>
      </c>
      <c r="AL40" s="73"/>
      <c r="AM40" s="74">
        <f t="shared" ca="1" si="8"/>
        <v>0</v>
      </c>
      <c r="AN40" s="73"/>
      <c r="AO40" s="74">
        <f t="shared" ca="1" si="9"/>
        <v>0</v>
      </c>
      <c r="AP40" s="73"/>
      <c r="AQ40" s="74">
        <f t="shared" ca="1" si="10"/>
        <v>0</v>
      </c>
      <c r="AR40" s="73"/>
      <c r="AS40" s="74">
        <f t="shared" ca="1" si="21"/>
        <v>0</v>
      </c>
      <c r="AT40" s="82">
        <f t="shared" ca="1" si="11"/>
        <v>0</v>
      </c>
      <c r="AU40" s="74"/>
      <c r="AV40" s="139">
        <f t="shared" ca="1" si="22"/>
        <v>0</v>
      </c>
    </row>
    <row r="41" spans="1:48" ht="15" customHeight="1" x14ac:dyDescent="0.2">
      <c r="A41" s="84" t="s">
        <v>214</v>
      </c>
      <c r="B41" s="14" t="s">
        <v>65</v>
      </c>
      <c r="C41" s="4" t="str">
        <f ca="1">IF($A41="","",INDEX(INDIRECT("'MA-Liste'!"&amp;$C$11),MATCH($A41,'MA-Liste'!$M:$M,FALSE)))</f>
        <v>D</v>
      </c>
      <c r="D41" s="19">
        <f t="shared" ca="1" si="0"/>
        <v>100</v>
      </c>
      <c r="E41" s="20">
        <f t="shared" si="24"/>
        <v>0</v>
      </c>
      <c r="F41" s="73"/>
      <c r="G41" s="74">
        <f t="shared" ca="1" si="23"/>
        <v>0</v>
      </c>
      <c r="H41" s="73"/>
      <c r="I41" s="74">
        <f t="shared" ca="1" si="2"/>
        <v>0</v>
      </c>
      <c r="J41" s="73"/>
      <c r="K41" s="113">
        <f t="shared" ca="1" si="12"/>
        <v>0</v>
      </c>
      <c r="L41" s="73"/>
      <c r="M41" s="113">
        <f t="shared" ca="1" si="13"/>
        <v>0</v>
      </c>
      <c r="N41" s="73"/>
      <c r="O41" s="113">
        <f t="shared" ca="1" si="14"/>
        <v>0</v>
      </c>
      <c r="P41" s="73"/>
      <c r="Q41" s="113">
        <f t="shared" ca="1" si="15"/>
        <v>0</v>
      </c>
      <c r="R41" s="73"/>
      <c r="S41" s="74">
        <f t="shared" ca="1" si="16"/>
        <v>0</v>
      </c>
      <c r="T41" s="73"/>
      <c r="U41" s="113">
        <f t="shared" ca="1" si="3"/>
        <v>0</v>
      </c>
      <c r="V41" s="73"/>
      <c r="W41" s="113">
        <f t="shared" ca="1" si="4"/>
        <v>0</v>
      </c>
      <c r="X41" s="73"/>
      <c r="Y41" s="113">
        <f t="shared" ca="1" si="5"/>
        <v>0</v>
      </c>
      <c r="Z41" s="73"/>
      <c r="AA41" s="113">
        <f t="shared" ca="1" si="6"/>
        <v>0</v>
      </c>
      <c r="AB41" s="101"/>
      <c r="AC41" s="74">
        <f t="shared" ca="1" si="7"/>
        <v>0</v>
      </c>
      <c r="AD41" s="73"/>
      <c r="AE41" s="113">
        <f t="shared" ca="1" si="17"/>
        <v>0</v>
      </c>
      <c r="AF41" s="101"/>
      <c r="AG41" s="113">
        <f t="shared" ca="1" si="18"/>
        <v>0</v>
      </c>
      <c r="AH41" s="101"/>
      <c r="AI41" s="113">
        <f t="shared" ca="1" si="19"/>
        <v>0</v>
      </c>
      <c r="AJ41" s="101"/>
      <c r="AK41" s="113">
        <f t="shared" ca="1" si="20"/>
        <v>0</v>
      </c>
      <c r="AL41" s="73"/>
      <c r="AM41" s="74">
        <f t="shared" ca="1" si="8"/>
        <v>0</v>
      </c>
      <c r="AN41" s="73"/>
      <c r="AO41" s="74">
        <f t="shared" ca="1" si="9"/>
        <v>0</v>
      </c>
      <c r="AP41" s="73"/>
      <c r="AQ41" s="74">
        <f t="shared" ca="1" si="10"/>
        <v>0</v>
      </c>
      <c r="AR41" s="73"/>
      <c r="AS41" s="74">
        <f t="shared" ca="1" si="21"/>
        <v>0</v>
      </c>
      <c r="AT41" s="82">
        <f t="shared" ca="1" si="11"/>
        <v>0</v>
      </c>
      <c r="AU41" s="74"/>
      <c r="AV41" s="139">
        <f t="shared" ca="1" si="22"/>
        <v>0</v>
      </c>
    </row>
    <row r="42" spans="1:48" ht="15" customHeight="1" x14ac:dyDescent="0.2">
      <c r="A42" s="84" t="s">
        <v>183</v>
      </c>
      <c r="B42" t="str">
        <f>IF($A42="","",INDEX('MA-Liste'!$D:$D,MATCH($A42,'MA-Liste'!$M:$M,FALSE)))</f>
        <v>AeBo</v>
      </c>
      <c r="C42" s="4" t="str">
        <f ca="1">IF($A42="","",INDEX(INDIRECT("'MA-Liste'!"&amp;$C$11),MATCH($A42,'MA-Liste'!$M:$M,FALSE)))</f>
        <v>F</v>
      </c>
      <c r="D42" s="19">
        <f t="shared" ca="1" si="0"/>
        <v>60</v>
      </c>
      <c r="E42" s="20">
        <f t="shared" si="24"/>
        <v>0</v>
      </c>
      <c r="F42" s="73"/>
      <c r="G42" s="74">
        <f t="shared" ca="1" si="23"/>
        <v>0</v>
      </c>
      <c r="H42" s="73"/>
      <c r="I42" s="74">
        <f t="shared" ca="1" si="2"/>
        <v>0</v>
      </c>
      <c r="J42" s="73"/>
      <c r="K42" s="113">
        <f t="shared" ca="1" si="12"/>
        <v>0</v>
      </c>
      <c r="L42" s="73"/>
      <c r="M42" s="113">
        <f t="shared" ca="1" si="13"/>
        <v>0</v>
      </c>
      <c r="N42" s="73"/>
      <c r="O42" s="113">
        <f t="shared" ca="1" si="14"/>
        <v>0</v>
      </c>
      <c r="P42" s="73"/>
      <c r="Q42" s="113">
        <f t="shared" ca="1" si="15"/>
        <v>0</v>
      </c>
      <c r="R42" s="73"/>
      <c r="S42" s="74">
        <f t="shared" ca="1" si="16"/>
        <v>0</v>
      </c>
      <c r="T42" s="73"/>
      <c r="U42" s="113">
        <f t="shared" ca="1" si="3"/>
        <v>0</v>
      </c>
      <c r="V42" s="73"/>
      <c r="W42" s="113">
        <f t="shared" ca="1" si="4"/>
        <v>0</v>
      </c>
      <c r="X42" s="73"/>
      <c r="Y42" s="113">
        <f t="shared" ca="1" si="5"/>
        <v>0</v>
      </c>
      <c r="Z42" s="73"/>
      <c r="AA42" s="113">
        <f t="shared" ca="1" si="6"/>
        <v>0</v>
      </c>
      <c r="AB42" s="101"/>
      <c r="AC42" s="74">
        <f t="shared" ca="1" si="7"/>
        <v>0</v>
      </c>
      <c r="AD42" s="73"/>
      <c r="AE42" s="113">
        <f t="shared" ca="1" si="17"/>
        <v>0</v>
      </c>
      <c r="AF42" s="101"/>
      <c r="AG42" s="113">
        <f t="shared" ca="1" si="18"/>
        <v>0</v>
      </c>
      <c r="AH42" s="101"/>
      <c r="AI42" s="113">
        <f t="shared" ca="1" si="19"/>
        <v>0</v>
      </c>
      <c r="AJ42" s="101"/>
      <c r="AK42" s="113">
        <f t="shared" ca="1" si="20"/>
        <v>0</v>
      </c>
      <c r="AL42" s="73"/>
      <c r="AM42" s="74">
        <f t="shared" ca="1" si="8"/>
        <v>0</v>
      </c>
      <c r="AN42" s="73"/>
      <c r="AO42" s="74">
        <f t="shared" ca="1" si="9"/>
        <v>0</v>
      </c>
      <c r="AP42" s="73"/>
      <c r="AQ42" s="74">
        <f t="shared" ca="1" si="10"/>
        <v>0</v>
      </c>
      <c r="AR42" s="73"/>
      <c r="AS42" s="74">
        <f t="shared" ca="1" si="21"/>
        <v>0</v>
      </c>
      <c r="AT42" s="82">
        <f t="shared" ca="1" si="11"/>
        <v>0</v>
      </c>
      <c r="AU42" s="74"/>
      <c r="AV42" s="139">
        <f t="shared" ca="1" si="22"/>
        <v>0</v>
      </c>
    </row>
    <row r="43" spans="1:48" ht="15" customHeight="1" x14ac:dyDescent="0.2">
      <c r="A43" s="84" t="s">
        <v>184</v>
      </c>
      <c r="B43" t="str">
        <f>IF($A43="","",INDEX('MA-Liste'!$D:$D,MATCH($A43,'MA-Liste'!$M:$M,FALSE)))</f>
        <v>AeBo</v>
      </c>
      <c r="C43" s="4" t="str">
        <f ca="1">IF($A43="","",INDEX(INDIRECT("'MA-Liste'!"&amp;$C$11),MATCH($A43,'MA-Liste'!$M:$M,FALSE)))</f>
        <v>B</v>
      </c>
      <c r="D43" s="19">
        <f t="shared" ca="1" si="0"/>
        <v>140</v>
      </c>
      <c r="E43" s="20">
        <f t="shared" si="24"/>
        <v>0</v>
      </c>
      <c r="F43" s="73"/>
      <c r="G43" s="74">
        <f t="shared" ca="1" si="23"/>
        <v>0</v>
      </c>
      <c r="H43" s="73"/>
      <c r="I43" s="74">
        <f t="shared" ca="1" si="2"/>
        <v>0</v>
      </c>
      <c r="J43" s="73"/>
      <c r="K43" s="113">
        <f t="shared" ca="1" si="12"/>
        <v>0</v>
      </c>
      <c r="L43" s="73"/>
      <c r="M43" s="113">
        <f t="shared" ca="1" si="13"/>
        <v>0</v>
      </c>
      <c r="N43" s="73"/>
      <c r="O43" s="113">
        <f t="shared" ca="1" si="14"/>
        <v>0</v>
      </c>
      <c r="P43" s="73"/>
      <c r="Q43" s="113">
        <f t="shared" ca="1" si="15"/>
        <v>0</v>
      </c>
      <c r="R43" s="73"/>
      <c r="S43" s="74">
        <f t="shared" ca="1" si="16"/>
        <v>0</v>
      </c>
      <c r="T43" s="73"/>
      <c r="U43" s="113">
        <f t="shared" ca="1" si="3"/>
        <v>0</v>
      </c>
      <c r="V43" s="73"/>
      <c r="W43" s="113">
        <f t="shared" ca="1" si="4"/>
        <v>0</v>
      </c>
      <c r="X43" s="73"/>
      <c r="Y43" s="113">
        <f t="shared" ca="1" si="5"/>
        <v>0</v>
      </c>
      <c r="Z43" s="73"/>
      <c r="AA43" s="113">
        <f t="shared" ca="1" si="6"/>
        <v>0</v>
      </c>
      <c r="AB43" s="101"/>
      <c r="AC43" s="74">
        <f t="shared" ca="1" si="7"/>
        <v>0</v>
      </c>
      <c r="AD43" s="73"/>
      <c r="AE43" s="113">
        <f t="shared" ca="1" si="17"/>
        <v>0</v>
      </c>
      <c r="AF43" s="101"/>
      <c r="AG43" s="113">
        <f t="shared" ca="1" si="18"/>
        <v>0</v>
      </c>
      <c r="AH43" s="101"/>
      <c r="AI43" s="113">
        <f t="shared" ca="1" si="19"/>
        <v>0</v>
      </c>
      <c r="AJ43" s="101"/>
      <c r="AK43" s="113">
        <f t="shared" ca="1" si="20"/>
        <v>0</v>
      </c>
      <c r="AL43" s="73"/>
      <c r="AM43" s="74">
        <f t="shared" ca="1" si="8"/>
        <v>0</v>
      </c>
      <c r="AN43" s="73"/>
      <c r="AO43" s="74">
        <f t="shared" ca="1" si="9"/>
        <v>0</v>
      </c>
      <c r="AP43" s="73"/>
      <c r="AQ43" s="74">
        <f t="shared" ca="1" si="10"/>
        <v>0</v>
      </c>
      <c r="AR43" s="73"/>
      <c r="AS43" s="74">
        <f t="shared" ca="1" si="21"/>
        <v>0</v>
      </c>
      <c r="AT43" s="82">
        <f t="shared" ca="1" si="11"/>
        <v>0</v>
      </c>
      <c r="AU43" s="74"/>
      <c r="AV43" s="139">
        <f t="shared" ca="1" si="22"/>
        <v>0</v>
      </c>
    </row>
    <row r="44" spans="1:48" ht="15" customHeight="1" x14ac:dyDescent="0.2">
      <c r="A44" s="84" t="s">
        <v>211</v>
      </c>
      <c r="B44" t="str">
        <f>IF($A44="","",INDEX('MA-Liste'!$D:$D,MATCH($A44,'MA-Liste'!$M:$M,FALSE)))</f>
        <v>AeBo</v>
      </c>
      <c r="C44" s="4" t="str">
        <f ca="1">IF($A44="","",INDEX(INDIRECT("'MA-Liste'!"&amp;$C$11),MATCH($A44,'MA-Liste'!$M:$M,FALSE)))</f>
        <v>D</v>
      </c>
      <c r="D44" s="19">
        <f t="shared" ca="1" si="0"/>
        <v>100</v>
      </c>
      <c r="E44" s="20">
        <f t="shared" si="24"/>
        <v>0</v>
      </c>
      <c r="F44" s="73"/>
      <c r="G44" s="74">
        <f t="shared" ca="1" si="23"/>
        <v>0</v>
      </c>
      <c r="H44" s="73"/>
      <c r="I44" s="74">
        <f t="shared" ca="1" si="2"/>
        <v>0</v>
      </c>
      <c r="J44" s="73"/>
      <c r="K44" s="113">
        <f t="shared" ca="1" si="12"/>
        <v>0</v>
      </c>
      <c r="L44" s="73"/>
      <c r="M44" s="113">
        <f t="shared" ca="1" si="13"/>
        <v>0</v>
      </c>
      <c r="N44" s="73"/>
      <c r="O44" s="113">
        <f t="shared" ca="1" si="14"/>
        <v>0</v>
      </c>
      <c r="P44" s="73"/>
      <c r="Q44" s="113">
        <f t="shared" ca="1" si="15"/>
        <v>0</v>
      </c>
      <c r="R44" s="73"/>
      <c r="S44" s="74">
        <f t="shared" ca="1" si="16"/>
        <v>0</v>
      </c>
      <c r="T44" s="73"/>
      <c r="U44" s="113">
        <f t="shared" ca="1" si="3"/>
        <v>0</v>
      </c>
      <c r="V44" s="73"/>
      <c r="W44" s="113">
        <f t="shared" ca="1" si="4"/>
        <v>0</v>
      </c>
      <c r="X44" s="73"/>
      <c r="Y44" s="113">
        <f t="shared" ca="1" si="5"/>
        <v>0</v>
      </c>
      <c r="Z44" s="73"/>
      <c r="AA44" s="113">
        <f t="shared" ca="1" si="6"/>
        <v>0</v>
      </c>
      <c r="AB44" s="101"/>
      <c r="AC44" s="74">
        <f t="shared" ca="1" si="7"/>
        <v>0</v>
      </c>
      <c r="AD44" s="73"/>
      <c r="AE44" s="113">
        <f t="shared" ca="1" si="17"/>
        <v>0</v>
      </c>
      <c r="AF44" s="101"/>
      <c r="AG44" s="113">
        <f t="shared" ca="1" si="18"/>
        <v>0</v>
      </c>
      <c r="AH44" s="101"/>
      <c r="AI44" s="113">
        <f t="shared" ca="1" si="19"/>
        <v>0</v>
      </c>
      <c r="AJ44" s="101"/>
      <c r="AK44" s="113">
        <f t="shared" ca="1" si="20"/>
        <v>0</v>
      </c>
      <c r="AL44" s="73"/>
      <c r="AM44" s="74">
        <f t="shared" ca="1" si="8"/>
        <v>0</v>
      </c>
      <c r="AN44" s="73"/>
      <c r="AO44" s="74">
        <f t="shared" ca="1" si="9"/>
        <v>0</v>
      </c>
      <c r="AP44" s="73"/>
      <c r="AQ44" s="74">
        <f t="shared" ca="1" si="10"/>
        <v>0</v>
      </c>
      <c r="AR44" s="73"/>
      <c r="AS44" s="74">
        <f t="shared" ca="1" si="21"/>
        <v>0</v>
      </c>
      <c r="AT44" s="82">
        <f t="shared" ca="1" si="11"/>
        <v>0</v>
      </c>
      <c r="AU44" s="74"/>
      <c r="AV44" s="139">
        <f t="shared" ca="1" si="22"/>
        <v>0</v>
      </c>
    </row>
    <row r="45" spans="1:48" ht="15" customHeight="1" x14ac:dyDescent="0.2">
      <c r="A45" s="84" t="s">
        <v>237</v>
      </c>
      <c r="B45" t="s">
        <v>65</v>
      </c>
      <c r="C45" s="4" t="s">
        <v>7</v>
      </c>
      <c r="D45" s="19">
        <f t="shared" si="0"/>
        <v>75</v>
      </c>
      <c r="E45" s="20">
        <f t="shared" si="24"/>
        <v>0</v>
      </c>
      <c r="F45" s="73"/>
      <c r="G45" s="74">
        <f t="shared" si="23"/>
        <v>0</v>
      </c>
      <c r="H45" s="73"/>
      <c r="I45" s="74">
        <f t="shared" si="2"/>
        <v>0</v>
      </c>
      <c r="J45" s="73"/>
      <c r="K45" s="113">
        <f t="shared" si="12"/>
        <v>0</v>
      </c>
      <c r="L45" s="73"/>
      <c r="M45" s="113">
        <f t="shared" si="13"/>
        <v>0</v>
      </c>
      <c r="N45" s="73"/>
      <c r="O45" s="113">
        <f t="shared" si="14"/>
        <v>0</v>
      </c>
      <c r="P45" s="73"/>
      <c r="Q45" s="113">
        <f t="shared" si="15"/>
        <v>0</v>
      </c>
      <c r="R45" s="73"/>
      <c r="S45" s="74">
        <f t="shared" si="16"/>
        <v>0</v>
      </c>
      <c r="T45" s="73"/>
      <c r="U45" s="113">
        <f t="shared" si="3"/>
        <v>0</v>
      </c>
      <c r="V45" s="73"/>
      <c r="W45" s="113">
        <f t="shared" si="4"/>
        <v>0</v>
      </c>
      <c r="X45" s="73"/>
      <c r="Y45" s="113">
        <f t="shared" si="5"/>
        <v>0</v>
      </c>
      <c r="Z45" s="73"/>
      <c r="AA45" s="113">
        <f t="shared" si="6"/>
        <v>0</v>
      </c>
      <c r="AB45" s="101"/>
      <c r="AC45" s="74">
        <f t="shared" si="7"/>
        <v>0</v>
      </c>
      <c r="AD45" s="73"/>
      <c r="AE45" s="113">
        <f t="shared" si="17"/>
        <v>0</v>
      </c>
      <c r="AF45" s="101"/>
      <c r="AG45" s="113">
        <f t="shared" si="18"/>
        <v>0</v>
      </c>
      <c r="AH45" s="101"/>
      <c r="AI45" s="113">
        <f t="shared" si="19"/>
        <v>0</v>
      </c>
      <c r="AJ45" s="101"/>
      <c r="AK45" s="113">
        <f t="shared" si="20"/>
        <v>0</v>
      </c>
      <c r="AL45" s="73"/>
      <c r="AM45" s="74">
        <f t="shared" si="8"/>
        <v>0</v>
      </c>
      <c r="AN45" s="73"/>
      <c r="AO45" s="74">
        <f t="shared" si="9"/>
        <v>0</v>
      </c>
      <c r="AP45" s="73"/>
      <c r="AQ45" s="74">
        <f t="shared" si="10"/>
        <v>0</v>
      </c>
      <c r="AR45" s="73"/>
      <c r="AS45" s="74">
        <f t="shared" si="21"/>
        <v>0</v>
      </c>
      <c r="AT45" s="82">
        <f t="shared" si="11"/>
        <v>0</v>
      </c>
      <c r="AU45" s="74"/>
      <c r="AV45" s="139">
        <f t="shared" si="22"/>
        <v>0</v>
      </c>
    </row>
    <row r="46" spans="1:48" ht="15" customHeight="1" x14ac:dyDescent="0.2">
      <c r="A46" s="84" t="s">
        <v>212</v>
      </c>
      <c r="B46" t="s">
        <v>65</v>
      </c>
      <c r="C46" s="4" t="s">
        <v>5</v>
      </c>
      <c r="D46" s="19">
        <v>118</v>
      </c>
      <c r="E46" s="20">
        <f t="shared" si="24"/>
        <v>0</v>
      </c>
      <c r="F46" s="73"/>
      <c r="G46" s="74">
        <f t="shared" si="23"/>
        <v>0</v>
      </c>
      <c r="H46" s="73"/>
      <c r="I46" s="74">
        <f t="shared" si="2"/>
        <v>0</v>
      </c>
      <c r="J46" s="73"/>
      <c r="K46" s="113">
        <f t="shared" si="12"/>
        <v>0</v>
      </c>
      <c r="L46" s="73"/>
      <c r="M46" s="113">
        <f t="shared" si="13"/>
        <v>0</v>
      </c>
      <c r="N46" s="73"/>
      <c r="O46" s="113">
        <f t="shared" si="14"/>
        <v>0</v>
      </c>
      <c r="P46" s="73"/>
      <c r="Q46" s="113">
        <f t="shared" si="15"/>
        <v>0</v>
      </c>
      <c r="R46" s="73"/>
      <c r="S46" s="74">
        <f t="shared" si="16"/>
        <v>0</v>
      </c>
      <c r="T46" s="73"/>
      <c r="U46" s="113">
        <f t="shared" si="3"/>
        <v>0</v>
      </c>
      <c r="V46" s="73"/>
      <c r="W46" s="113">
        <f t="shared" si="4"/>
        <v>0</v>
      </c>
      <c r="X46" s="73"/>
      <c r="Y46" s="113">
        <f t="shared" si="5"/>
        <v>0</v>
      </c>
      <c r="Z46" s="73"/>
      <c r="AA46" s="113">
        <f t="shared" si="6"/>
        <v>0</v>
      </c>
      <c r="AB46" s="101"/>
      <c r="AC46" s="74">
        <f t="shared" si="7"/>
        <v>0</v>
      </c>
      <c r="AD46" s="73"/>
      <c r="AE46" s="113">
        <f t="shared" si="17"/>
        <v>0</v>
      </c>
      <c r="AF46" s="101"/>
      <c r="AG46" s="113">
        <f t="shared" si="18"/>
        <v>0</v>
      </c>
      <c r="AH46" s="101"/>
      <c r="AI46" s="113">
        <f t="shared" si="19"/>
        <v>0</v>
      </c>
      <c r="AJ46" s="101"/>
      <c r="AK46" s="113">
        <f t="shared" si="20"/>
        <v>0</v>
      </c>
      <c r="AL46" s="73"/>
      <c r="AM46" s="74">
        <v>0</v>
      </c>
      <c r="AN46" s="73"/>
      <c r="AO46" s="74">
        <v>0</v>
      </c>
      <c r="AP46" s="73"/>
      <c r="AQ46" s="74">
        <f t="shared" si="10"/>
        <v>0</v>
      </c>
      <c r="AR46" s="73"/>
      <c r="AS46" s="74">
        <f t="shared" si="21"/>
        <v>0</v>
      </c>
      <c r="AT46" s="82">
        <f t="shared" si="11"/>
        <v>0</v>
      </c>
      <c r="AU46" s="74"/>
      <c r="AV46" s="139">
        <f t="shared" si="22"/>
        <v>0</v>
      </c>
    </row>
    <row r="47" spans="1:48" ht="15.75" customHeight="1" x14ac:dyDescent="0.2">
      <c r="A47" s="90" t="s">
        <v>187</v>
      </c>
      <c r="B47" t="str">
        <f>IF($A47="","",INDEX('MA-Liste'!$D:$D,MATCH($A47,'MA-Liste'!$M:$M,FALSE)))</f>
        <v>AeBo</v>
      </c>
      <c r="C47" s="4" t="str">
        <f ca="1">IF($A47="","",INDEX(INDIRECT("'MA-Liste'!"&amp;$C$11),MATCH($A47,'MA-Liste'!$M:$M,FALSE)))</f>
        <v>D</v>
      </c>
      <c r="D47" s="19">
        <f t="shared" ca="1" si="0"/>
        <v>100</v>
      </c>
      <c r="E47" s="20">
        <f t="shared" si="24"/>
        <v>0</v>
      </c>
      <c r="F47" s="73"/>
      <c r="G47" s="74">
        <f t="shared" ca="1" si="23"/>
        <v>0</v>
      </c>
      <c r="H47" s="73"/>
      <c r="I47" s="74">
        <f t="shared" ca="1" si="2"/>
        <v>0</v>
      </c>
      <c r="J47" s="73"/>
      <c r="K47" s="113">
        <f t="shared" ca="1" si="12"/>
        <v>0</v>
      </c>
      <c r="L47" s="73"/>
      <c r="M47" s="113">
        <f t="shared" ca="1" si="13"/>
        <v>0</v>
      </c>
      <c r="N47" s="73"/>
      <c r="O47" s="113">
        <f t="shared" ca="1" si="14"/>
        <v>0</v>
      </c>
      <c r="P47" s="73"/>
      <c r="Q47" s="113">
        <f t="shared" ca="1" si="15"/>
        <v>0</v>
      </c>
      <c r="R47" s="73"/>
      <c r="S47" s="74">
        <f t="shared" ca="1" si="16"/>
        <v>0</v>
      </c>
      <c r="T47" s="73"/>
      <c r="U47" s="113">
        <f t="shared" ca="1" si="3"/>
        <v>0</v>
      </c>
      <c r="V47" s="73"/>
      <c r="W47" s="113">
        <f t="shared" ca="1" si="4"/>
        <v>0</v>
      </c>
      <c r="X47" s="73"/>
      <c r="Y47" s="113">
        <f t="shared" ca="1" si="5"/>
        <v>0</v>
      </c>
      <c r="Z47" s="73"/>
      <c r="AA47" s="113">
        <f t="shared" ca="1" si="6"/>
        <v>0</v>
      </c>
      <c r="AB47" s="101"/>
      <c r="AC47" s="74">
        <f t="shared" ca="1" si="7"/>
        <v>0</v>
      </c>
      <c r="AD47" s="73"/>
      <c r="AE47" s="113">
        <f t="shared" ca="1" si="17"/>
        <v>0</v>
      </c>
      <c r="AF47" s="101"/>
      <c r="AG47" s="113">
        <f t="shared" ca="1" si="18"/>
        <v>0</v>
      </c>
      <c r="AH47" s="101"/>
      <c r="AI47" s="113">
        <f t="shared" ca="1" si="19"/>
        <v>0</v>
      </c>
      <c r="AJ47" s="101"/>
      <c r="AK47" s="113">
        <f t="shared" ca="1" si="20"/>
        <v>0</v>
      </c>
      <c r="AL47" s="73"/>
      <c r="AM47" s="74">
        <f t="shared" ref="AM47:AM54" ca="1" si="26">IF(D47="",0,D47*AL47)</f>
        <v>0</v>
      </c>
      <c r="AN47" s="73"/>
      <c r="AO47" s="74">
        <f t="shared" ref="AO47:AO54" ca="1" si="27">IF(D47="",0,D47*AN47)</f>
        <v>0</v>
      </c>
      <c r="AP47" s="73"/>
      <c r="AQ47" s="74">
        <f t="shared" ca="1" si="10"/>
        <v>0</v>
      </c>
      <c r="AR47" s="73"/>
      <c r="AS47" s="74">
        <f t="shared" ca="1" si="21"/>
        <v>0</v>
      </c>
      <c r="AT47" s="82">
        <f t="shared" ca="1" si="11"/>
        <v>0</v>
      </c>
      <c r="AU47" s="74"/>
      <c r="AV47" s="139">
        <f t="shared" ca="1" si="22"/>
        <v>0</v>
      </c>
    </row>
    <row r="48" spans="1:48" ht="15.75" customHeight="1" x14ac:dyDescent="0.2">
      <c r="A48" s="90" t="s">
        <v>144</v>
      </c>
      <c r="B48" t="s">
        <v>65</v>
      </c>
      <c r="C48" s="4" t="s">
        <v>6</v>
      </c>
      <c r="D48" s="19">
        <v>100</v>
      </c>
      <c r="E48" s="20">
        <f t="shared" si="24"/>
        <v>0</v>
      </c>
      <c r="F48" s="73"/>
      <c r="G48" s="74">
        <f t="shared" si="23"/>
        <v>0</v>
      </c>
      <c r="H48" s="73"/>
      <c r="I48" s="74">
        <f t="shared" si="2"/>
        <v>0</v>
      </c>
      <c r="J48" s="73"/>
      <c r="K48" s="113">
        <f t="shared" si="12"/>
        <v>0</v>
      </c>
      <c r="L48" s="73"/>
      <c r="M48" s="113">
        <f t="shared" si="13"/>
        <v>0</v>
      </c>
      <c r="N48" s="73"/>
      <c r="O48" s="113">
        <f t="shared" si="14"/>
        <v>0</v>
      </c>
      <c r="P48" s="73"/>
      <c r="Q48" s="113">
        <f t="shared" si="15"/>
        <v>0</v>
      </c>
      <c r="R48" s="73"/>
      <c r="S48" s="74">
        <f t="shared" si="16"/>
        <v>0</v>
      </c>
      <c r="T48" s="73"/>
      <c r="U48" s="113">
        <f t="shared" si="3"/>
        <v>0</v>
      </c>
      <c r="V48" s="73"/>
      <c r="W48" s="113">
        <f t="shared" si="4"/>
        <v>0</v>
      </c>
      <c r="X48" s="73"/>
      <c r="Y48" s="113">
        <f t="shared" si="5"/>
        <v>0</v>
      </c>
      <c r="Z48" s="73"/>
      <c r="AA48" s="113">
        <f t="shared" si="6"/>
        <v>0</v>
      </c>
      <c r="AB48" s="101"/>
      <c r="AC48" s="74">
        <f t="shared" si="7"/>
        <v>0</v>
      </c>
      <c r="AD48" s="73"/>
      <c r="AE48" s="113">
        <f t="shared" si="17"/>
        <v>0</v>
      </c>
      <c r="AF48" s="101"/>
      <c r="AG48" s="113">
        <f t="shared" si="18"/>
        <v>0</v>
      </c>
      <c r="AH48" s="101"/>
      <c r="AI48" s="113">
        <f t="shared" si="19"/>
        <v>0</v>
      </c>
      <c r="AJ48" s="101"/>
      <c r="AK48" s="113">
        <f t="shared" si="20"/>
        <v>0</v>
      </c>
      <c r="AL48" s="73"/>
      <c r="AM48" s="74">
        <f t="shared" si="26"/>
        <v>0</v>
      </c>
      <c r="AN48" s="73"/>
      <c r="AO48" s="74">
        <f t="shared" si="27"/>
        <v>0</v>
      </c>
      <c r="AP48" s="73"/>
      <c r="AQ48" s="74">
        <f t="shared" si="10"/>
        <v>0</v>
      </c>
      <c r="AR48" s="73"/>
      <c r="AS48" s="74">
        <f t="shared" si="21"/>
        <v>0</v>
      </c>
      <c r="AT48" s="82">
        <f t="shared" si="11"/>
        <v>0</v>
      </c>
      <c r="AU48" s="74"/>
      <c r="AV48" s="139">
        <f t="shared" si="22"/>
        <v>0</v>
      </c>
    </row>
    <row r="49" spans="1:48" ht="15" customHeight="1" x14ac:dyDescent="0.2">
      <c r="A49" s="84" t="s">
        <v>188</v>
      </c>
      <c r="B49" t="str">
        <f>IF($A49="","",INDEX('MA-Liste'!$D:$D,MATCH($A49,'MA-Liste'!$M:$M,FALSE)))</f>
        <v>AeBo</v>
      </c>
      <c r="C49" s="4" t="str">
        <f ca="1">IF($A49="","",INDEX(INDIRECT("'MA-Liste'!"&amp;$C$11),MATCH($A49,'MA-Liste'!$M:$M,FALSE)))</f>
        <v>C</v>
      </c>
      <c r="D49" s="19">
        <f t="shared" ca="1" si="0"/>
        <v>118</v>
      </c>
      <c r="E49" s="20">
        <f t="shared" si="24"/>
        <v>0</v>
      </c>
      <c r="F49" s="73"/>
      <c r="G49" s="74">
        <f t="shared" ca="1" si="23"/>
        <v>0</v>
      </c>
      <c r="H49" s="73"/>
      <c r="I49" s="74">
        <f t="shared" ca="1" si="2"/>
        <v>0</v>
      </c>
      <c r="J49" s="73"/>
      <c r="K49" s="113">
        <f t="shared" ca="1" si="12"/>
        <v>0</v>
      </c>
      <c r="L49" s="73"/>
      <c r="M49" s="113">
        <f t="shared" ca="1" si="13"/>
        <v>0</v>
      </c>
      <c r="N49" s="73"/>
      <c r="O49" s="113">
        <f t="shared" ca="1" si="14"/>
        <v>0</v>
      </c>
      <c r="P49" s="73"/>
      <c r="Q49" s="113">
        <f t="shared" ca="1" si="15"/>
        <v>0</v>
      </c>
      <c r="R49" s="73"/>
      <c r="S49" s="74">
        <f t="shared" ca="1" si="16"/>
        <v>0</v>
      </c>
      <c r="T49" s="73"/>
      <c r="U49" s="113">
        <f t="shared" ca="1" si="3"/>
        <v>0</v>
      </c>
      <c r="V49" s="73"/>
      <c r="W49" s="113">
        <f t="shared" ca="1" si="4"/>
        <v>0</v>
      </c>
      <c r="X49" s="73"/>
      <c r="Y49" s="113">
        <f t="shared" ca="1" si="5"/>
        <v>0</v>
      </c>
      <c r="Z49" s="73"/>
      <c r="AA49" s="113">
        <f t="shared" ca="1" si="6"/>
        <v>0</v>
      </c>
      <c r="AB49" s="101"/>
      <c r="AC49" s="74">
        <f t="shared" ca="1" si="7"/>
        <v>0</v>
      </c>
      <c r="AD49" s="73"/>
      <c r="AE49" s="113">
        <f t="shared" ca="1" si="17"/>
        <v>0</v>
      </c>
      <c r="AF49" s="101"/>
      <c r="AG49" s="113">
        <f t="shared" ca="1" si="18"/>
        <v>0</v>
      </c>
      <c r="AH49" s="101"/>
      <c r="AI49" s="113">
        <f t="shared" ca="1" si="19"/>
        <v>0</v>
      </c>
      <c r="AJ49" s="101"/>
      <c r="AK49" s="113">
        <f t="shared" ca="1" si="20"/>
        <v>0</v>
      </c>
      <c r="AL49" s="73"/>
      <c r="AM49" s="74">
        <f t="shared" ca="1" si="26"/>
        <v>0</v>
      </c>
      <c r="AN49" s="73"/>
      <c r="AO49" s="74">
        <f t="shared" ca="1" si="27"/>
        <v>0</v>
      </c>
      <c r="AP49" s="73"/>
      <c r="AQ49" s="74">
        <f t="shared" ca="1" si="10"/>
        <v>0</v>
      </c>
      <c r="AR49" s="73"/>
      <c r="AS49" s="74">
        <f t="shared" ca="1" si="21"/>
        <v>0</v>
      </c>
      <c r="AT49" s="82">
        <f t="shared" ca="1" si="11"/>
        <v>0</v>
      </c>
      <c r="AU49" s="74"/>
      <c r="AV49" s="139">
        <f t="shared" ca="1" si="22"/>
        <v>0</v>
      </c>
    </row>
    <row r="50" spans="1:48" ht="15" customHeight="1" x14ac:dyDescent="0.2">
      <c r="A50" s="84" t="s">
        <v>213</v>
      </c>
      <c r="B50" t="s">
        <v>65</v>
      </c>
      <c r="C50" s="4" t="s">
        <v>7</v>
      </c>
      <c r="D50" s="19">
        <v>75</v>
      </c>
      <c r="E50" s="20">
        <f t="shared" si="24"/>
        <v>0</v>
      </c>
      <c r="F50" s="73"/>
      <c r="G50" s="74">
        <f t="shared" si="23"/>
        <v>0</v>
      </c>
      <c r="H50" s="73"/>
      <c r="I50" s="74">
        <f t="shared" si="2"/>
        <v>0</v>
      </c>
      <c r="J50" s="73"/>
      <c r="K50" s="113">
        <f t="shared" si="12"/>
        <v>0</v>
      </c>
      <c r="L50" s="73"/>
      <c r="M50" s="113">
        <f t="shared" si="13"/>
        <v>0</v>
      </c>
      <c r="N50" s="73"/>
      <c r="O50" s="113">
        <f t="shared" si="14"/>
        <v>0</v>
      </c>
      <c r="P50" s="73"/>
      <c r="Q50" s="113">
        <f t="shared" si="15"/>
        <v>0</v>
      </c>
      <c r="R50" s="73"/>
      <c r="S50" s="74">
        <f t="shared" si="16"/>
        <v>0</v>
      </c>
      <c r="T50" s="73"/>
      <c r="U50" s="113">
        <f t="shared" si="3"/>
        <v>0</v>
      </c>
      <c r="V50" s="73"/>
      <c r="W50" s="113">
        <f t="shared" si="4"/>
        <v>0</v>
      </c>
      <c r="X50" s="73"/>
      <c r="Y50" s="113">
        <f t="shared" si="5"/>
        <v>0</v>
      </c>
      <c r="Z50" s="73"/>
      <c r="AA50" s="113">
        <f t="shared" si="6"/>
        <v>0</v>
      </c>
      <c r="AB50" s="101"/>
      <c r="AC50" s="74">
        <f t="shared" si="7"/>
        <v>0</v>
      </c>
      <c r="AD50" s="73"/>
      <c r="AE50" s="113">
        <f t="shared" si="17"/>
        <v>0</v>
      </c>
      <c r="AF50" s="101"/>
      <c r="AG50" s="113">
        <f t="shared" si="18"/>
        <v>0</v>
      </c>
      <c r="AH50" s="101"/>
      <c r="AI50" s="113">
        <f t="shared" si="19"/>
        <v>0</v>
      </c>
      <c r="AJ50" s="101"/>
      <c r="AK50" s="113">
        <f t="shared" si="20"/>
        <v>0</v>
      </c>
      <c r="AL50" s="73"/>
      <c r="AM50" s="74">
        <f t="shared" si="26"/>
        <v>0</v>
      </c>
      <c r="AN50" s="73"/>
      <c r="AO50" s="74">
        <f t="shared" si="27"/>
        <v>0</v>
      </c>
      <c r="AP50" s="73"/>
      <c r="AQ50" s="74">
        <f t="shared" si="10"/>
        <v>0</v>
      </c>
      <c r="AR50" s="73"/>
      <c r="AS50" s="74">
        <f t="shared" si="21"/>
        <v>0</v>
      </c>
      <c r="AT50" s="82">
        <f t="shared" si="11"/>
        <v>0</v>
      </c>
      <c r="AU50" s="74"/>
      <c r="AV50" s="139">
        <f t="shared" si="22"/>
        <v>0</v>
      </c>
    </row>
    <row r="51" spans="1:48" ht="15" customHeight="1" x14ac:dyDescent="0.2">
      <c r="A51" s="84" t="s">
        <v>216</v>
      </c>
      <c r="B51" t="s">
        <v>65</v>
      </c>
      <c r="C51" s="18" t="s">
        <v>6</v>
      </c>
      <c r="D51" s="19">
        <v>100</v>
      </c>
      <c r="E51" s="20">
        <f t="shared" si="24"/>
        <v>0</v>
      </c>
      <c r="F51" s="73"/>
      <c r="G51" s="74">
        <f t="shared" si="23"/>
        <v>0</v>
      </c>
      <c r="H51" s="73"/>
      <c r="I51" s="74">
        <f t="shared" si="2"/>
        <v>0</v>
      </c>
      <c r="J51" s="73"/>
      <c r="K51" s="113">
        <f t="shared" si="12"/>
        <v>0</v>
      </c>
      <c r="L51" s="73"/>
      <c r="M51" s="113">
        <f t="shared" si="13"/>
        <v>0</v>
      </c>
      <c r="N51" s="73"/>
      <c r="O51" s="113">
        <f t="shared" si="14"/>
        <v>0</v>
      </c>
      <c r="P51" s="73"/>
      <c r="Q51" s="113">
        <f t="shared" si="15"/>
        <v>0</v>
      </c>
      <c r="R51" s="73"/>
      <c r="S51" s="74">
        <f t="shared" si="16"/>
        <v>0</v>
      </c>
      <c r="T51" s="73"/>
      <c r="U51" s="113">
        <f t="shared" si="3"/>
        <v>0</v>
      </c>
      <c r="V51" s="73"/>
      <c r="W51" s="113">
        <f t="shared" si="4"/>
        <v>0</v>
      </c>
      <c r="X51" s="73"/>
      <c r="Y51" s="113">
        <f t="shared" si="5"/>
        <v>0</v>
      </c>
      <c r="Z51" s="73"/>
      <c r="AA51" s="113">
        <f t="shared" si="6"/>
        <v>0</v>
      </c>
      <c r="AB51" s="101"/>
      <c r="AC51" s="74">
        <f t="shared" si="7"/>
        <v>0</v>
      </c>
      <c r="AD51" s="73"/>
      <c r="AE51" s="113">
        <f t="shared" si="17"/>
        <v>0</v>
      </c>
      <c r="AF51" s="101"/>
      <c r="AG51" s="113">
        <f t="shared" si="18"/>
        <v>0</v>
      </c>
      <c r="AH51" s="101"/>
      <c r="AI51" s="113">
        <f t="shared" si="19"/>
        <v>0</v>
      </c>
      <c r="AJ51" s="101"/>
      <c r="AK51" s="113">
        <f t="shared" si="20"/>
        <v>0</v>
      </c>
      <c r="AL51" s="73"/>
      <c r="AM51" s="74">
        <f t="shared" si="26"/>
        <v>0</v>
      </c>
      <c r="AN51" s="73"/>
      <c r="AO51" s="74">
        <f t="shared" si="27"/>
        <v>0</v>
      </c>
      <c r="AP51" s="73"/>
      <c r="AQ51" s="74">
        <f t="shared" si="10"/>
        <v>0</v>
      </c>
      <c r="AR51" s="73"/>
      <c r="AS51" s="74">
        <f t="shared" si="21"/>
        <v>0</v>
      </c>
      <c r="AT51" s="82">
        <f t="shared" si="11"/>
        <v>0</v>
      </c>
      <c r="AU51" s="74"/>
      <c r="AV51" s="139">
        <f t="shared" si="22"/>
        <v>0</v>
      </c>
    </row>
    <row r="52" spans="1:48" ht="15" customHeight="1" x14ac:dyDescent="0.2">
      <c r="A52" s="84" t="s">
        <v>191</v>
      </c>
      <c r="B52" t="str">
        <f>IF($A52="","",INDEX('MA-Liste'!$D:$D,MATCH($A52,'MA-Liste'!$M:$M,FALSE)))</f>
        <v>AeBo</v>
      </c>
      <c r="C52" s="4" t="str">
        <f ca="1">IF($A52="","",INDEX(INDIRECT("'MA-Liste'!"&amp;$C$11),MATCH($A52,'MA-Liste'!$M:$M,FALSE)))</f>
        <v>B</v>
      </c>
      <c r="D52" s="19">
        <f t="shared" ca="1" si="0"/>
        <v>140</v>
      </c>
      <c r="E52" s="20">
        <f t="shared" si="24"/>
        <v>0</v>
      </c>
      <c r="F52" s="73"/>
      <c r="G52" s="74">
        <f t="shared" ca="1" si="23"/>
        <v>0</v>
      </c>
      <c r="H52" s="73"/>
      <c r="I52" s="74">
        <f t="shared" ca="1" si="2"/>
        <v>0</v>
      </c>
      <c r="J52" s="73"/>
      <c r="K52" s="113">
        <f t="shared" ca="1" si="12"/>
        <v>0</v>
      </c>
      <c r="L52" s="73"/>
      <c r="M52" s="113">
        <f t="shared" ca="1" si="13"/>
        <v>0</v>
      </c>
      <c r="N52" s="73"/>
      <c r="O52" s="113">
        <f t="shared" ca="1" si="14"/>
        <v>0</v>
      </c>
      <c r="P52" s="73"/>
      <c r="Q52" s="113">
        <f t="shared" ca="1" si="15"/>
        <v>0</v>
      </c>
      <c r="R52" s="73"/>
      <c r="S52" s="74">
        <f t="shared" ca="1" si="16"/>
        <v>0</v>
      </c>
      <c r="T52" s="73"/>
      <c r="U52" s="113">
        <f t="shared" ca="1" si="3"/>
        <v>0</v>
      </c>
      <c r="V52" s="73"/>
      <c r="W52" s="113">
        <f t="shared" ca="1" si="4"/>
        <v>0</v>
      </c>
      <c r="X52" s="73"/>
      <c r="Y52" s="113">
        <f t="shared" ca="1" si="5"/>
        <v>0</v>
      </c>
      <c r="Z52" s="73"/>
      <c r="AA52" s="113">
        <f t="shared" ca="1" si="6"/>
        <v>0</v>
      </c>
      <c r="AB52" s="101"/>
      <c r="AC52" s="74">
        <f t="shared" ca="1" si="7"/>
        <v>0</v>
      </c>
      <c r="AD52" s="73"/>
      <c r="AE52" s="113">
        <f t="shared" ca="1" si="17"/>
        <v>0</v>
      </c>
      <c r="AF52" s="101"/>
      <c r="AG52" s="113">
        <f t="shared" ca="1" si="18"/>
        <v>0</v>
      </c>
      <c r="AH52" s="101"/>
      <c r="AI52" s="113">
        <f t="shared" ca="1" si="19"/>
        <v>0</v>
      </c>
      <c r="AJ52" s="101"/>
      <c r="AK52" s="113">
        <f t="shared" ca="1" si="20"/>
        <v>0</v>
      </c>
      <c r="AL52" s="73"/>
      <c r="AM52" s="74">
        <f t="shared" ca="1" si="26"/>
        <v>0</v>
      </c>
      <c r="AN52" s="73"/>
      <c r="AO52" s="74">
        <f t="shared" ca="1" si="27"/>
        <v>0</v>
      </c>
      <c r="AP52" s="73"/>
      <c r="AQ52" s="74">
        <f t="shared" ca="1" si="10"/>
        <v>0</v>
      </c>
      <c r="AR52" s="73"/>
      <c r="AS52" s="74">
        <f t="shared" ca="1" si="21"/>
        <v>0</v>
      </c>
      <c r="AT52" s="82">
        <f t="shared" ca="1" si="11"/>
        <v>0</v>
      </c>
      <c r="AU52" s="74"/>
      <c r="AV52" s="139">
        <f t="shared" ca="1" si="22"/>
        <v>0</v>
      </c>
    </row>
    <row r="53" spans="1:48" ht="15" customHeight="1" x14ac:dyDescent="0.2">
      <c r="A53" s="84" t="s">
        <v>219</v>
      </c>
      <c r="B53" s="14" t="s">
        <v>65</v>
      </c>
      <c r="C53" s="18" t="s">
        <v>6</v>
      </c>
      <c r="D53" s="19">
        <v>100</v>
      </c>
      <c r="E53" s="20">
        <f t="shared" si="24"/>
        <v>0</v>
      </c>
      <c r="F53" s="73"/>
      <c r="G53" s="74">
        <f t="shared" si="23"/>
        <v>0</v>
      </c>
      <c r="H53" s="73"/>
      <c r="I53" s="74">
        <f t="shared" si="2"/>
        <v>0</v>
      </c>
      <c r="J53" s="73"/>
      <c r="K53" s="113">
        <f t="shared" si="12"/>
        <v>0</v>
      </c>
      <c r="L53" s="73"/>
      <c r="M53" s="113">
        <f t="shared" si="13"/>
        <v>0</v>
      </c>
      <c r="N53" s="73"/>
      <c r="O53" s="113">
        <f t="shared" si="14"/>
        <v>0</v>
      </c>
      <c r="P53" s="73">
        <v>9</v>
      </c>
      <c r="Q53" s="113">
        <f t="shared" si="15"/>
        <v>900</v>
      </c>
      <c r="R53" s="73"/>
      <c r="S53" s="74">
        <f t="shared" si="16"/>
        <v>0</v>
      </c>
      <c r="T53" s="73"/>
      <c r="U53" s="113">
        <f t="shared" si="3"/>
        <v>0</v>
      </c>
      <c r="V53" s="73"/>
      <c r="W53" s="113">
        <f t="shared" si="4"/>
        <v>0</v>
      </c>
      <c r="X53" s="73"/>
      <c r="Y53" s="113">
        <f t="shared" si="5"/>
        <v>0</v>
      </c>
      <c r="Z53" s="73"/>
      <c r="AA53" s="113">
        <f t="shared" si="6"/>
        <v>0</v>
      </c>
      <c r="AB53" s="101"/>
      <c r="AC53" s="74">
        <f t="shared" si="7"/>
        <v>0</v>
      </c>
      <c r="AD53" s="73"/>
      <c r="AE53" s="113">
        <f t="shared" si="17"/>
        <v>0</v>
      </c>
      <c r="AF53" s="101"/>
      <c r="AG53" s="113">
        <f>IF($D53="",0,$D53*AF53)</f>
        <v>0</v>
      </c>
      <c r="AH53" s="101"/>
      <c r="AI53" s="113">
        <f>IF($D53="",0,$D53*AH53)</f>
        <v>0</v>
      </c>
      <c r="AJ53" s="101"/>
      <c r="AK53" s="113">
        <f>IF($D53="",0,$D53*AJ53)</f>
        <v>0</v>
      </c>
      <c r="AL53" s="73"/>
      <c r="AM53" s="74">
        <f t="shared" si="26"/>
        <v>0</v>
      </c>
      <c r="AN53" s="73"/>
      <c r="AO53" s="74">
        <f t="shared" si="27"/>
        <v>0</v>
      </c>
      <c r="AP53" s="73"/>
      <c r="AQ53" s="74">
        <f t="shared" si="10"/>
        <v>0</v>
      </c>
      <c r="AR53" s="73"/>
      <c r="AS53" s="74">
        <f t="shared" si="21"/>
        <v>0</v>
      </c>
      <c r="AT53" s="82">
        <f t="shared" si="11"/>
        <v>0</v>
      </c>
      <c r="AU53" s="74"/>
      <c r="AV53" s="139">
        <f t="shared" si="22"/>
        <v>0</v>
      </c>
    </row>
    <row r="54" spans="1:48" ht="15" customHeight="1" x14ac:dyDescent="0.2">
      <c r="A54" s="84" t="s">
        <v>220</v>
      </c>
      <c r="B54" s="14" t="s">
        <v>65</v>
      </c>
      <c r="C54" s="18" t="s">
        <v>8</v>
      </c>
      <c r="D54" s="19">
        <v>60</v>
      </c>
      <c r="E54" s="20">
        <f t="shared" si="24"/>
        <v>0</v>
      </c>
      <c r="F54" s="73"/>
      <c r="G54" s="74">
        <f t="shared" si="23"/>
        <v>0</v>
      </c>
      <c r="H54" s="73"/>
      <c r="I54" s="74">
        <f t="shared" si="2"/>
        <v>0</v>
      </c>
      <c r="J54" s="73"/>
      <c r="K54" s="113">
        <f t="shared" si="12"/>
        <v>0</v>
      </c>
      <c r="L54" s="73"/>
      <c r="M54" s="113">
        <f t="shared" si="13"/>
        <v>0</v>
      </c>
      <c r="N54" s="73"/>
      <c r="O54" s="113">
        <f t="shared" si="14"/>
        <v>0</v>
      </c>
      <c r="P54" s="73"/>
      <c r="Q54" s="113">
        <f t="shared" si="15"/>
        <v>0</v>
      </c>
      <c r="R54" s="73"/>
      <c r="S54" s="74">
        <f t="shared" si="16"/>
        <v>0</v>
      </c>
      <c r="T54" s="73"/>
      <c r="U54" s="113">
        <f t="shared" si="3"/>
        <v>0</v>
      </c>
      <c r="V54" s="73"/>
      <c r="W54" s="113">
        <f t="shared" si="4"/>
        <v>0</v>
      </c>
      <c r="X54" s="73"/>
      <c r="Y54" s="113">
        <f t="shared" si="5"/>
        <v>0</v>
      </c>
      <c r="Z54" s="73"/>
      <c r="AA54" s="113">
        <f t="shared" si="6"/>
        <v>0</v>
      </c>
      <c r="AB54" s="101"/>
      <c r="AC54" s="74">
        <f t="shared" si="7"/>
        <v>0</v>
      </c>
      <c r="AD54" s="73"/>
      <c r="AE54" s="113">
        <f t="shared" si="17"/>
        <v>0</v>
      </c>
      <c r="AF54" s="101"/>
      <c r="AG54" s="113">
        <f t="shared" si="18"/>
        <v>0</v>
      </c>
      <c r="AH54" s="101"/>
      <c r="AI54" s="113">
        <f t="shared" ref="AI54:AI84" si="28">IF($D54="",0,$D54*AH54)</f>
        <v>0</v>
      </c>
      <c r="AJ54" s="101"/>
      <c r="AK54" s="113">
        <f t="shared" ref="AK54:AK84" si="29">IF($D54="",0,$D54*AJ54)</f>
        <v>0</v>
      </c>
      <c r="AL54" s="73"/>
      <c r="AM54" s="74">
        <f t="shared" si="26"/>
        <v>0</v>
      </c>
      <c r="AN54" s="73"/>
      <c r="AO54" s="74">
        <f t="shared" si="27"/>
        <v>0</v>
      </c>
      <c r="AP54" s="73"/>
      <c r="AQ54" s="74">
        <f t="shared" si="10"/>
        <v>0</v>
      </c>
      <c r="AR54" s="73"/>
      <c r="AS54" s="74">
        <f t="shared" si="21"/>
        <v>0</v>
      </c>
      <c r="AT54" s="82">
        <f t="shared" si="11"/>
        <v>0</v>
      </c>
      <c r="AU54" s="74"/>
      <c r="AV54" s="139">
        <f t="shared" si="22"/>
        <v>0</v>
      </c>
    </row>
    <row r="55" spans="1:48" ht="15" customHeight="1" x14ac:dyDescent="0.2">
      <c r="A55" s="84" t="s">
        <v>217</v>
      </c>
      <c r="B55" s="14" t="s">
        <v>65</v>
      </c>
      <c r="C55" s="18" t="s">
        <v>9</v>
      </c>
      <c r="D55" s="19">
        <v>35</v>
      </c>
      <c r="E55" s="20">
        <f t="shared" si="24"/>
        <v>0</v>
      </c>
      <c r="F55" s="73"/>
      <c r="G55" s="74">
        <f t="shared" si="23"/>
        <v>0</v>
      </c>
      <c r="H55" s="73"/>
      <c r="I55" s="74">
        <f t="shared" si="2"/>
        <v>0</v>
      </c>
      <c r="J55" s="73"/>
      <c r="K55" s="113">
        <f t="shared" si="12"/>
        <v>0</v>
      </c>
      <c r="L55" s="73"/>
      <c r="M55" s="113">
        <f t="shared" si="13"/>
        <v>0</v>
      </c>
      <c r="N55" s="73"/>
      <c r="O55" s="113">
        <f t="shared" si="14"/>
        <v>0</v>
      </c>
      <c r="P55" s="73"/>
      <c r="Q55" s="113">
        <f t="shared" si="15"/>
        <v>0</v>
      </c>
      <c r="R55" s="73"/>
      <c r="S55" s="74">
        <f t="shared" si="16"/>
        <v>0</v>
      </c>
      <c r="T55" s="73"/>
      <c r="U55" s="113">
        <f t="shared" si="3"/>
        <v>0</v>
      </c>
      <c r="V55" s="73"/>
      <c r="W55" s="113">
        <f t="shared" si="4"/>
        <v>0</v>
      </c>
      <c r="X55" s="73"/>
      <c r="Y55" s="113">
        <f t="shared" si="5"/>
        <v>0</v>
      </c>
      <c r="Z55" s="73"/>
      <c r="AA55" s="113">
        <f t="shared" si="6"/>
        <v>0</v>
      </c>
      <c r="AB55" s="101"/>
      <c r="AC55" s="74">
        <f t="shared" si="7"/>
        <v>0</v>
      </c>
      <c r="AD55" s="73"/>
      <c r="AE55" s="113">
        <f t="shared" si="17"/>
        <v>0</v>
      </c>
      <c r="AF55" s="101"/>
      <c r="AG55" s="113">
        <f t="shared" si="18"/>
        <v>0</v>
      </c>
      <c r="AH55" s="101"/>
      <c r="AI55" s="113">
        <f t="shared" si="28"/>
        <v>0</v>
      </c>
      <c r="AJ55" s="101"/>
      <c r="AK55" s="113">
        <f t="shared" si="29"/>
        <v>0</v>
      </c>
      <c r="AL55" s="73"/>
      <c r="AM55" s="74">
        <v>0</v>
      </c>
      <c r="AN55" s="73"/>
      <c r="AO55" s="74">
        <v>0</v>
      </c>
      <c r="AP55" s="73"/>
      <c r="AQ55" s="74">
        <f t="shared" si="10"/>
        <v>0</v>
      </c>
      <c r="AR55" s="73"/>
      <c r="AS55" s="74">
        <f t="shared" si="21"/>
        <v>0</v>
      </c>
      <c r="AT55" s="82">
        <f t="shared" si="11"/>
        <v>0</v>
      </c>
      <c r="AU55" s="74"/>
      <c r="AV55" s="139">
        <f t="shared" si="22"/>
        <v>0</v>
      </c>
    </row>
    <row r="56" spans="1:48" ht="15" customHeight="1" x14ac:dyDescent="0.2">
      <c r="A56" s="84" t="s">
        <v>194</v>
      </c>
      <c r="B56" t="str">
        <f>IF($A56="","",INDEX('MA-Liste'!$D:$D,MATCH($A56,'MA-Liste'!$M:$M,FALSE)))</f>
        <v>AeBo</v>
      </c>
      <c r="C56" s="4" t="str">
        <f ca="1">IF($A56="","",INDEX(INDIRECT("'MA-Liste'!"&amp;$C$11),MATCH($A56,'MA-Liste'!$M:$M,FALSE)))</f>
        <v>D</v>
      </c>
      <c r="D56" s="19">
        <f t="shared" ca="1" si="0"/>
        <v>100</v>
      </c>
      <c r="E56" s="20">
        <f t="shared" si="24"/>
        <v>0</v>
      </c>
      <c r="F56" s="73"/>
      <c r="G56" s="74">
        <f t="shared" ca="1" si="23"/>
        <v>0</v>
      </c>
      <c r="H56" s="73"/>
      <c r="I56" s="74">
        <f t="shared" ca="1" si="2"/>
        <v>0</v>
      </c>
      <c r="J56" s="73"/>
      <c r="K56" s="113">
        <f t="shared" ca="1" si="12"/>
        <v>0</v>
      </c>
      <c r="L56" s="73"/>
      <c r="M56" s="113">
        <f t="shared" ca="1" si="13"/>
        <v>0</v>
      </c>
      <c r="N56" s="73"/>
      <c r="O56" s="113">
        <f t="shared" ca="1" si="14"/>
        <v>0</v>
      </c>
      <c r="P56" s="73"/>
      <c r="Q56" s="113">
        <f t="shared" ca="1" si="15"/>
        <v>0</v>
      </c>
      <c r="R56" s="73"/>
      <c r="S56" s="74">
        <f t="shared" ca="1" si="16"/>
        <v>0</v>
      </c>
      <c r="T56" s="73"/>
      <c r="U56" s="113">
        <f t="shared" ca="1" si="3"/>
        <v>0</v>
      </c>
      <c r="V56" s="73"/>
      <c r="W56" s="113">
        <f t="shared" ca="1" si="4"/>
        <v>0</v>
      </c>
      <c r="X56" s="73"/>
      <c r="Y56" s="113">
        <f t="shared" ca="1" si="5"/>
        <v>0</v>
      </c>
      <c r="Z56" s="73"/>
      <c r="AA56" s="113">
        <f t="shared" ca="1" si="6"/>
        <v>0</v>
      </c>
      <c r="AB56" s="101"/>
      <c r="AC56" s="74">
        <f t="shared" ca="1" si="7"/>
        <v>0</v>
      </c>
      <c r="AD56" s="73"/>
      <c r="AE56" s="113">
        <f t="shared" ca="1" si="17"/>
        <v>0</v>
      </c>
      <c r="AF56" s="101"/>
      <c r="AG56" s="113">
        <f t="shared" ca="1" si="18"/>
        <v>0</v>
      </c>
      <c r="AH56" s="101"/>
      <c r="AI56" s="113">
        <f t="shared" ca="1" si="28"/>
        <v>0</v>
      </c>
      <c r="AJ56" s="101"/>
      <c r="AK56" s="113">
        <f t="shared" ca="1" si="29"/>
        <v>0</v>
      </c>
      <c r="AL56" s="73"/>
      <c r="AM56" s="74">
        <v>0</v>
      </c>
      <c r="AN56" s="73"/>
      <c r="AO56" s="74">
        <f t="shared" ref="AO56:AO105" ca="1" si="30">IF(D56="",0,D56*AN56)</f>
        <v>0</v>
      </c>
      <c r="AP56" s="73"/>
      <c r="AQ56" s="74">
        <f t="shared" ca="1" si="10"/>
        <v>0</v>
      </c>
      <c r="AR56" s="73"/>
      <c r="AS56" s="74">
        <f t="shared" ca="1" si="21"/>
        <v>0</v>
      </c>
      <c r="AT56" s="82">
        <f t="shared" ca="1" si="11"/>
        <v>0</v>
      </c>
      <c r="AU56" s="74"/>
      <c r="AV56" s="139">
        <f t="shared" ca="1" si="22"/>
        <v>0</v>
      </c>
    </row>
    <row r="57" spans="1:48" ht="15" customHeight="1" x14ac:dyDescent="0.2">
      <c r="A57" s="84" t="s">
        <v>215</v>
      </c>
      <c r="B57" t="str">
        <f>IF($A57="","",INDEX('MA-Liste'!$D:$D,MATCH($A57,'MA-Liste'!$M:$M,FALSE)))</f>
        <v>AeBo</v>
      </c>
      <c r="C57" s="4" t="str">
        <f ca="1">IF($A57="","",INDEX(INDIRECT("'MA-Liste'!"&amp;$C$11),MATCH($A57,'MA-Liste'!$M:$M,FALSE)))</f>
        <v>D</v>
      </c>
      <c r="D57" s="19">
        <f t="shared" ca="1" si="0"/>
        <v>100</v>
      </c>
      <c r="E57" s="20">
        <f t="shared" si="24"/>
        <v>0</v>
      </c>
      <c r="F57" s="73"/>
      <c r="G57" s="74">
        <f t="shared" ca="1" si="23"/>
        <v>0</v>
      </c>
      <c r="H57" s="73"/>
      <c r="I57" s="74">
        <f t="shared" ca="1" si="2"/>
        <v>0</v>
      </c>
      <c r="J57" s="73"/>
      <c r="K57" s="113">
        <f t="shared" ca="1" si="12"/>
        <v>0</v>
      </c>
      <c r="L57" s="73"/>
      <c r="M57" s="113">
        <f t="shared" ca="1" si="13"/>
        <v>0</v>
      </c>
      <c r="N57" s="73"/>
      <c r="O57" s="113">
        <f t="shared" ca="1" si="14"/>
        <v>0</v>
      </c>
      <c r="P57" s="73"/>
      <c r="Q57" s="113">
        <f t="shared" ca="1" si="15"/>
        <v>0</v>
      </c>
      <c r="R57" s="73"/>
      <c r="S57" s="74">
        <f t="shared" ca="1" si="16"/>
        <v>0</v>
      </c>
      <c r="T57" s="73"/>
      <c r="U57" s="113">
        <f t="shared" ca="1" si="3"/>
        <v>0</v>
      </c>
      <c r="V57" s="73"/>
      <c r="W57" s="113">
        <f t="shared" ca="1" si="4"/>
        <v>0</v>
      </c>
      <c r="X57" s="73"/>
      <c r="Y57" s="113">
        <f t="shared" ca="1" si="5"/>
        <v>0</v>
      </c>
      <c r="Z57" s="73"/>
      <c r="AA57" s="113">
        <f t="shared" ca="1" si="6"/>
        <v>0</v>
      </c>
      <c r="AB57" s="101"/>
      <c r="AC57" s="74">
        <f t="shared" ca="1" si="7"/>
        <v>0</v>
      </c>
      <c r="AD57" s="73"/>
      <c r="AE57" s="113">
        <f t="shared" ca="1" si="17"/>
        <v>0</v>
      </c>
      <c r="AF57" s="101"/>
      <c r="AG57" s="113">
        <f t="shared" ca="1" si="18"/>
        <v>0</v>
      </c>
      <c r="AH57" s="101"/>
      <c r="AI57" s="113">
        <f t="shared" ca="1" si="28"/>
        <v>0</v>
      </c>
      <c r="AJ57" s="101"/>
      <c r="AK57" s="113">
        <f t="shared" ca="1" si="29"/>
        <v>0</v>
      </c>
      <c r="AL57" s="73"/>
      <c r="AM57" s="74">
        <v>0</v>
      </c>
      <c r="AN57" s="73"/>
      <c r="AO57" s="74">
        <f t="shared" ca="1" si="30"/>
        <v>0</v>
      </c>
      <c r="AP57" s="73"/>
      <c r="AQ57" s="74">
        <f t="shared" ca="1" si="10"/>
        <v>0</v>
      </c>
      <c r="AR57" s="73"/>
      <c r="AS57" s="74">
        <f t="shared" ca="1" si="21"/>
        <v>0</v>
      </c>
      <c r="AT57" s="82">
        <f t="shared" ca="1" si="11"/>
        <v>0</v>
      </c>
      <c r="AU57" s="74"/>
      <c r="AV57" s="139">
        <f t="shared" ca="1" si="22"/>
        <v>0</v>
      </c>
    </row>
    <row r="58" spans="1:48" ht="15" customHeight="1" x14ac:dyDescent="0.2">
      <c r="A58" s="84" t="s">
        <v>226</v>
      </c>
      <c r="B58" t="str">
        <f>IF($A58="","",INDEX('MA-Liste'!$D:$D,MATCH($A58,'MA-Liste'!$M:$M,FALSE)))</f>
        <v>AeBo</v>
      </c>
      <c r="C58" s="4" t="str">
        <f ca="1">IF($A58="","",INDEX(INDIRECT("'MA-Liste'!"&amp;$C$11),MATCH($A58,'MA-Liste'!$M:$M,FALSE)))</f>
        <v>B</v>
      </c>
      <c r="D58" s="19">
        <f t="shared" ca="1" si="0"/>
        <v>140</v>
      </c>
      <c r="E58" s="20">
        <f t="shared" si="24"/>
        <v>0</v>
      </c>
      <c r="F58" s="73"/>
      <c r="G58" s="74">
        <f t="shared" ca="1" si="23"/>
        <v>0</v>
      </c>
      <c r="H58" s="73"/>
      <c r="I58" s="74">
        <f t="shared" ca="1" si="2"/>
        <v>0</v>
      </c>
      <c r="J58" s="73"/>
      <c r="K58" s="113">
        <f t="shared" ca="1" si="12"/>
        <v>0</v>
      </c>
      <c r="L58" s="73"/>
      <c r="M58" s="113">
        <f t="shared" ca="1" si="13"/>
        <v>0</v>
      </c>
      <c r="N58" s="73"/>
      <c r="O58" s="113">
        <f t="shared" ca="1" si="14"/>
        <v>0</v>
      </c>
      <c r="P58" s="73"/>
      <c r="Q58" s="113">
        <f t="shared" ca="1" si="15"/>
        <v>0</v>
      </c>
      <c r="R58" s="73"/>
      <c r="S58" s="74">
        <f t="shared" ca="1" si="16"/>
        <v>0</v>
      </c>
      <c r="T58" s="73"/>
      <c r="U58" s="113">
        <f t="shared" ca="1" si="3"/>
        <v>0</v>
      </c>
      <c r="V58" s="73"/>
      <c r="W58" s="113">
        <f t="shared" ca="1" si="4"/>
        <v>0</v>
      </c>
      <c r="X58" s="73"/>
      <c r="Y58" s="113">
        <f t="shared" ca="1" si="5"/>
        <v>0</v>
      </c>
      <c r="Z58" s="73"/>
      <c r="AA58" s="113">
        <f t="shared" ca="1" si="6"/>
        <v>0</v>
      </c>
      <c r="AB58" s="101"/>
      <c r="AC58" s="74">
        <f t="shared" ca="1" si="7"/>
        <v>0</v>
      </c>
      <c r="AD58" s="73"/>
      <c r="AE58" s="113">
        <f t="shared" ca="1" si="17"/>
        <v>0</v>
      </c>
      <c r="AF58" s="101"/>
      <c r="AG58" s="113">
        <f t="shared" ca="1" si="18"/>
        <v>0</v>
      </c>
      <c r="AH58" s="101"/>
      <c r="AI58" s="113">
        <f t="shared" ca="1" si="28"/>
        <v>0</v>
      </c>
      <c r="AJ58" s="101"/>
      <c r="AK58" s="113">
        <f t="shared" ca="1" si="29"/>
        <v>0</v>
      </c>
      <c r="AL58" s="73"/>
      <c r="AM58" s="74">
        <v>0</v>
      </c>
      <c r="AN58" s="73"/>
      <c r="AO58" s="74">
        <f t="shared" ca="1" si="30"/>
        <v>0</v>
      </c>
      <c r="AP58" s="73"/>
      <c r="AQ58" s="74">
        <f t="shared" ca="1" si="10"/>
        <v>0</v>
      </c>
      <c r="AR58" s="73"/>
      <c r="AS58" s="74">
        <f t="shared" ca="1" si="21"/>
        <v>0</v>
      </c>
      <c r="AT58" s="82">
        <f t="shared" ca="1" si="11"/>
        <v>0</v>
      </c>
      <c r="AU58" s="74"/>
      <c r="AV58" s="139">
        <f t="shared" ca="1" si="22"/>
        <v>0</v>
      </c>
    </row>
    <row r="59" spans="1:48" ht="15" customHeight="1" x14ac:dyDescent="0.2">
      <c r="A59" s="84" t="s">
        <v>163</v>
      </c>
      <c r="B59" t="str">
        <f>IF($A59="","",INDEX('MA-Liste'!$D:$D,MATCH($A59,'MA-Liste'!$M:$M,FALSE)))</f>
        <v>AeBo</v>
      </c>
      <c r="C59" s="4" t="str">
        <f ca="1">IF($A59="","",INDEX(INDIRECT("'MA-Liste'!"&amp;$C$11),MATCH($A59,'MA-Liste'!$M:$M,FALSE)))</f>
        <v>B</v>
      </c>
      <c r="D59" s="19">
        <f t="shared" ca="1" si="0"/>
        <v>140</v>
      </c>
      <c r="E59" s="20">
        <f t="shared" si="24"/>
        <v>0</v>
      </c>
      <c r="F59" s="73"/>
      <c r="G59" s="74">
        <f t="shared" ca="1" si="23"/>
        <v>0</v>
      </c>
      <c r="H59" s="73"/>
      <c r="I59" s="74">
        <f t="shared" ca="1" si="2"/>
        <v>0</v>
      </c>
      <c r="J59" s="73"/>
      <c r="K59" s="113">
        <f t="shared" ca="1" si="12"/>
        <v>0</v>
      </c>
      <c r="L59" s="73"/>
      <c r="M59" s="113">
        <f t="shared" ca="1" si="13"/>
        <v>0</v>
      </c>
      <c r="N59" s="73"/>
      <c r="O59" s="113">
        <f t="shared" ca="1" si="14"/>
        <v>0</v>
      </c>
      <c r="P59" s="73"/>
      <c r="Q59" s="113">
        <f t="shared" ca="1" si="15"/>
        <v>0</v>
      </c>
      <c r="R59" s="73"/>
      <c r="S59" s="74">
        <f t="shared" ca="1" si="16"/>
        <v>0</v>
      </c>
      <c r="T59" s="73"/>
      <c r="U59" s="113">
        <f t="shared" ca="1" si="3"/>
        <v>0</v>
      </c>
      <c r="V59" s="73"/>
      <c r="W59" s="113">
        <f t="shared" ca="1" si="4"/>
        <v>0</v>
      </c>
      <c r="X59" s="73"/>
      <c r="Y59" s="113">
        <f t="shared" ca="1" si="5"/>
        <v>0</v>
      </c>
      <c r="Z59" s="73"/>
      <c r="AA59" s="113">
        <f t="shared" ca="1" si="6"/>
        <v>0</v>
      </c>
      <c r="AB59" s="101"/>
      <c r="AC59" s="74">
        <f t="shared" ca="1" si="7"/>
        <v>0</v>
      </c>
      <c r="AD59" s="73"/>
      <c r="AE59" s="113">
        <f t="shared" ca="1" si="17"/>
        <v>0</v>
      </c>
      <c r="AF59" s="101"/>
      <c r="AG59" s="113">
        <f t="shared" ca="1" si="18"/>
        <v>0</v>
      </c>
      <c r="AH59" s="101"/>
      <c r="AI59" s="113">
        <f t="shared" ca="1" si="28"/>
        <v>0</v>
      </c>
      <c r="AJ59" s="101"/>
      <c r="AK59" s="113">
        <f t="shared" ca="1" si="29"/>
        <v>0</v>
      </c>
      <c r="AL59" s="73"/>
      <c r="AM59" s="74">
        <v>0</v>
      </c>
      <c r="AN59" s="73"/>
      <c r="AO59" s="74">
        <f t="shared" ca="1" si="30"/>
        <v>0</v>
      </c>
      <c r="AP59" s="73"/>
      <c r="AQ59" s="74">
        <f t="shared" ca="1" si="10"/>
        <v>0</v>
      </c>
      <c r="AR59" s="73"/>
      <c r="AS59" s="74">
        <f t="shared" ca="1" si="21"/>
        <v>0</v>
      </c>
      <c r="AT59" s="82">
        <f t="shared" ca="1" si="11"/>
        <v>0</v>
      </c>
      <c r="AU59" s="74"/>
      <c r="AV59" s="139">
        <f t="shared" ca="1" si="22"/>
        <v>0</v>
      </c>
    </row>
    <row r="60" spans="1:48" ht="15" customHeight="1" x14ac:dyDescent="0.2">
      <c r="A60" s="84" t="s">
        <v>227</v>
      </c>
      <c r="B60" t="str">
        <f>IF($A60="","",INDEX('MA-Liste'!$D:$D,MATCH($A60,'MA-Liste'!$M:$M,FALSE)))</f>
        <v>AeBo</v>
      </c>
      <c r="C60" s="4" t="str">
        <f ca="1">IF($A60="","",INDEX(INDIRECT("'MA-Liste'!"&amp;$C$11),MATCH($A60,'MA-Liste'!$M:$M,FALSE)))</f>
        <v>C</v>
      </c>
      <c r="D60" s="19">
        <f t="shared" ca="1" si="0"/>
        <v>118</v>
      </c>
      <c r="E60" s="20">
        <f t="shared" si="24"/>
        <v>0</v>
      </c>
      <c r="F60" s="73"/>
      <c r="G60" s="74">
        <f t="shared" ca="1" si="23"/>
        <v>0</v>
      </c>
      <c r="H60" s="73"/>
      <c r="I60" s="74">
        <f t="shared" ca="1" si="2"/>
        <v>0</v>
      </c>
      <c r="J60" s="73"/>
      <c r="K60" s="113">
        <f t="shared" ca="1" si="12"/>
        <v>0</v>
      </c>
      <c r="L60" s="73"/>
      <c r="M60" s="113">
        <f t="shared" ca="1" si="13"/>
        <v>0</v>
      </c>
      <c r="N60" s="73"/>
      <c r="O60" s="113">
        <f t="shared" ca="1" si="14"/>
        <v>0</v>
      </c>
      <c r="P60" s="73"/>
      <c r="Q60" s="113">
        <f t="shared" ca="1" si="15"/>
        <v>0</v>
      </c>
      <c r="R60" s="73"/>
      <c r="S60" s="74">
        <f t="shared" ca="1" si="16"/>
        <v>0</v>
      </c>
      <c r="T60" s="73"/>
      <c r="U60" s="113">
        <f t="shared" ca="1" si="3"/>
        <v>0</v>
      </c>
      <c r="V60" s="73"/>
      <c r="W60" s="113">
        <f t="shared" ca="1" si="4"/>
        <v>0</v>
      </c>
      <c r="X60" s="73"/>
      <c r="Y60" s="113">
        <f t="shared" ca="1" si="5"/>
        <v>0</v>
      </c>
      <c r="Z60" s="73"/>
      <c r="AA60" s="113">
        <f t="shared" ca="1" si="6"/>
        <v>0</v>
      </c>
      <c r="AB60" s="101"/>
      <c r="AC60" s="74">
        <f t="shared" ca="1" si="7"/>
        <v>0</v>
      </c>
      <c r="AD60" s="73"/>
      <c r="AE60" s="113">
        <f t="shared" ca="1" si="17"/>
        <v>0</v>
      </c>
      <c r="AF60" s="101"/>
      <c r="AG60" s="113">
        <f t="shared" ca="1" si="18"/>
        <v>0</v>
      </c>
      <c r="AH60" s="101"/>
      <c r="AI60" s="113">
        <f t="shared" ca="1" si="28"/>
        <v>0</v>
      </c>
      <c r="AJ60" s="101"/>
      <c r="AK60" s="113">
        <f t="shared" ca="1" si="29"/>
        <v>0</v>
      </c>
      <c r="AL60" s="73"/>
      <c r="AM60" s="74">
        <v>0</v>
      </c>
      <c r="AN60" s="73"/>
      <c r="AO60" s="74">
        <f t="shared" ca="1" si="30"/>
        <v>0</v>
      </c>
      <c r="AP60" s="73"/>
      <c r="AQ60" s="74">
        <f t="shared" ca="1" si="10"/>
        <v>0</v>
      </c>
      <c r="AR60" s="73"/>
      <c r="AS60" s="74">
        <f t="shared" ca="1" si="21"/>
        <v>0</v>
      </c>
      <c r="AT60" s="82">
        <f t="shared" ca="1" si="11"/>
        <v>0</v>
      </c>
      <c r="AU60" s="74"/>
      <c r="AV60" s="139">
        <f t="shared" ca="1" si="22"/>
        <v>0</v>
      </c>
    </row>
    <row r="61" spans="1:48" ht="15" customHeight="1" x14ac:dyDescent="0.2">
      <c r="A61" s="84" t="s">
        <v>238</v>
      </c>
      <c r="B61" t="s">
        <v>65</v>
      </c>
      <c r="C61" s="4" t="str">
        <f ca="1">IF($A61="","",INDEX(INDIRECT("'MA-Liste'!"&amp;$C$11),MATCH($A61,'MA-Liste'!$M:$M,FALSE)))</f>
        <v>G</v>
      </c>
      <c r="D61" s="19">
        <f t="shared" ca="1" si="0"/>
        <v>35</v>
      </c>
      <c r="E61" s="20">
        <f t="shared" si="24"/>
        <v>0</v>
      </c>
      <c r="F61" s="73"/>
      <c r="G61" s="74">
        <f t="shared" ca="1" si="23"/>
        <v>0</v>
      </c>
      <c r="H61" s="73"/>
      <c r="I61" s="74">
        <f t="shared" ca="1" si="2"/>
        <v>0</v>
      </c>
      <c r="J61" s="73"/>
      <c r="K61" s="113">
        <f t="shared" ca="1" si="12"/>
        <v>0</v>
      </c>
      <c r="L61" s="73"/>
      <c r="M61" s="113">
        <f t="shared" ca="1" si="13"/>
        <v>0</v>
      </c>
      <c r="N61" s="73"/>
      <c r="O61" s="113">
        <f t="shared" ca="1" si="14"/>
        <v>0</v>
      </c>
      <c r="P61" s="73"/>
      <c r="Q61" s="113">
        <f t="shared" ca="1" si="15"/>
        <v>0</v>
      </c>
      <c r="R61" s="73"/>
      <c r="S61" s="74">
        <f t="shared" ca="1" si="16"/>
        <v>0</v>
      </c>
      <c r="T61" s="73"/>
      <c r="U61" s="113">
        <f t="shared" ca="1" si="3"/>
        <v>0</v>
      </c>
      <c r="V61" s="73"/>
      <c r="W61" s="113">
        <f t="shared" ca="1" si="4"/>
        <v>0</v>
      </c>
      <c r="X61" s="73"/>
      <c r="Y61" s="113">
        <f t="shared" ca="1" si="5"/>
        <v>0</v>
      </c>
      <c r="Z61" s="73"/>
      <c r="AA61" s="113">
        <f t="shared" ca="1" si="6"/>
        <v>0</v>
      </c>
      <c r="AB61" s="101"/>
      <c r="AC61" s="74">
        <f t="shared" ca="1" si="7"/>
        <v>0</v>
      </c>
      <c r="AD61" s="73"/>
      <c r="AE61" s="113">
        <f t="shared" ca="1" si="17"/>
        <v>0</v>
      </c>
      <c r="AF61" s="101"/>
      <c r="AG61" s="113">
        <f t="shared" ca="1" si="18"/>
        <v>0</v>
      </c>
      <c r="AH61" s="101"/>
      <c r="AI61" s="113">
        <f t="shared" ca="1" si="28"/>
        <v>0</v>
      </c>
      <c r="AJ61" s="101"/>
      <c r="AK61" s="113">
        <f t="shared" ca="1" si="29"/>
        <v>0</v>
      </c>
      <c r="AL61" s="73"/>
      <c r="AM61" s="74">
        <v>0</v>
      </c>
      <c r="AN61" s="73"/>
      <c r="AO61" s="74">
        <f t="shared" ca="1" si="30"/>
        <v>0</v>
      </c>
      <c r="AP61" s="73"/>
      <c r="AQ61" s="74">
        <f t="shared" ca="1" si="10"/>
        <v>0</v>
      </c>
      <c r="AR61" s="73"/>
      <c r="AS61" s="74">
        <f t="shared" ca="1" si="21"/>
        <v>0</v>
      </c>
      <c r="AT61" s="82">
        <f t="shared" ca="1" si="11"/>
        <v>0</v>
      </c>
      <c r="AU61" s="74"/>
      <c r="AV61" s="139">
        <f t="shared" ca="1" si="22"/>
        <v>0</v>
      </c>
    </row>
    <row r="62" spans="1:48" ht="15" customHeight="1" x14ac:dyDescent="0.2">
      <c r="A62" s="84" t="s">
        <v>229</v>
      </c>
      <c r="B62" t="str">
        <f>IF($A62="","",INDEX('MA-Liste'!$D:$D,MATCH($A62,'MA-Liste'!$M:$M,FALSE)))</f>
        <v>AeBo</v>
      </c>
      <c r="C62" s="4" t="str">
        <f ca="1">IF($A62="","",INDEX(INDIRECT("'MA-Liste'!"&amp;$C$11),MATCH($A62,'MA-Liste'!$M:$M,FALSE)))</f>
        <v>G</v>
      </c>
      <c r="D62" s="19">
        <f t="shared" ca="1" si="0"/>
        <v>35</v>
      </c>
      <c r="E62" s="20">
        <f t="shared" si="24"/>
        <v>0</v>
      </c>
      <c r="F62" s="73"/>
      <c r="G62" s="74">
        <f t="shared" ca="1" si="23"/>
        <v>0</v>
      </c>
      <c r="H62" s="73"/>
      <c r="I62" s="74">
        <f t="shared" ca="1" si="2"/>
        <v>0</v>
      </c>
      <c r="J62" s="73"/>
      <c r="K62" s="113">
        <f t="shared" ca="1" si="12"/>
        <v>0</v>
      </c>
      <c r="L62" s="73"/>
      <c r="M62" s="113">
        <f t="shared" ca="1" si="13"/>
        <v>0</v>
      </c>
      <c r="N62" s="73"/>
      <c r="O62" s="113">
        <f t="shared" ca="1" si="14"/>
        <v>0</v>
      </c>
      <c r="P62" s="73"/>
      <c r="Q62" s="113">
        <f t="shared" ca="1" si="15"/>
        <v>0</v>
      </c>
      <c r="R62" s="73"/>
      <c r="S62" s="74">
        <f t="shared" ca="1" si="16"/>
        <v>0</v>
      </c>
      <c r="T62" s="73"/>
      <c r="U62" s="113">
        <f t="shared" ca="1" si="3"/>
        <v>0</v>
      </c>
      <c r="V62" s="73"/>
      <c r="W62" s="113">
        <f t="shared" ca="1" si="4"/>
        <v>0</v>
      </c>
      <c r="X62" s="73"/>
      <c r="Y62" s="113">
        <f t="shared" ca="1" si="5"/>
        <v>0</v>
      </c>
      <c r="Z62" s="73"/>
      <c r="AA62" s="113">
        <f t="shared" ca="1" si="6"/>
        <v>0</v>
      </c>
      <c r="AB62" s="101"/>
      <c r="AC62" s="74">
        <f t="shared" ca="1" si="7"/>
        <v>0</v>
      </c>
      <c r="AD62" s="73"/>
      <c r="AE62" s="113">
        <f t="shared" ca="1" si="17"/>
        <v>0</v>
      </c>
      <c r="AF62" s="101"/>
      <c r="AG62" s="113">
        <f t="shared" ca="1" si="18"/>
        <v>0</v>
      </c>
      <c r="AH62" s="101"/>
      <c r="AI62" s="113">
        <f t="shared" ca="1" si="28"/>
        <v>0</v>
      </c>
      <c r="AJ62" s="101"/>
      <c r="AK62" s="113">
        <f t="shared" ca="1" si="29"/>
        <v>0</v>
      </c>
      <c r="AL62" s="73"/>
      <c r="AM62" s="74">
        <v>0</v>
      </c>
      <c r="AN62" s="73"/>
      <c r="AO62" s="74">
        <f t="shared" ca="1" si="30"/>
        <v>0</v>
      </c>
      <c r="AP62" s="73"/>
      <c r="AQ62" s="74">
        <f t="shared" ca="1" si="10"/>
        <v>0</v>
      </c>
      <c r="AR62" s="73"/>
      <c r="AS62" s="74">
        <f t="shared" ca="1" si="21"/>
        <v>0</v>
      </c>
      <c r="AT62" s="82">
        <f t="shared" ca="1" si="11"/>
        <v>0</v>
      </c>
      <c r="AU62" s="74"/>
      <c r="AV62" s="139">
        <f t="shared" ca="1" si="22"/>
        <v>0</v>
      </c>
    </row>
    <row r="63" spans="1:48" ht="15" customHeight="1" x14ac:dyDescent="0.2">
      <c r="A63" s="84" t="s">
        <v>234</v>
      </c>
      <c r="B63" t="s">
        <v>65</v>
      </c>
      <c r="C63" s="4" t="s">
        <v>7</v>
      </c>
      <c r="D63" s="19">
        <f t="shared" si="0"/>
        <v>75</v>
      </c>
      <c r="E63" s="20">
        <f t="shared" si="24"/>
        <v>0</v>
      </c>
      <c r="F63" s="73"/>
      <c r="G63" s="74">
        <f t="shared" si="23"/>
        <v>0</v>
      </c>
      <c r="H63" s="73"/>
      <c r="I63" s="74">
        <f t="shared" si="2"/>
        <v>0</v>
      </c>
      <c r="J63" s="73"/>
      <c r="K63" s="113">
        <f t="shared" si="12"/>
        <v>0</v>
      </c>
      <c r="L63" s="73"/>
      <c r="M63" s="113">
        <f t="shared" si="13"/>
        <v>0</v>
      </c>
      <c r="N63" s="73"/>
      <c r="O63" s="113">
        <f t="shared" si="14"/>
        <v>0</v>
      </c>
      <c r="P63" s="73"/>
      <c r="Q63" s="113">
        <f t="shared" si="15"/>
        <v>0</v>
      </c>
      <c r="R63" s="73"/>
      <c r="S63" s="74">
        <f t="shared" si="16"/>
        <v>0</v>
      </c>
      <c r="T63" s="73"/>
      <c r="U63" s="113">
        <f t="shared" si="3"/>
        <v>0</v>
      </c>
      <c r="V63" s="73"/>
      <c r="W63" s="113">
        <f t="shared" si="4"/>
        <v>0</v>
      </c>
      <c r="X63" s="73"/>
      <c r="Y63" s="113">
        <f t="shared" si="5"/>
        <v>0</v>
      </c>
      <c r="Z63" s="73"/>
      <c r="AA63" s="113">
        <f t="shared" si="6"/>
        <v>0</v>
      </c>
      <c r="AB63" s="101"/>
      <c r="AC63" s="74">
        <f t="shared" si="7"/>
        <v>0</v>
      </c>
      <c r="AD63" s="73"/>
      <c r="AE63" s="113">
        <f t="shared" si="17"/>
        <v>0</v>
      </c>
      <c r="AF63" s="101"/>
      <c r="AG63" s="113">
        <f t="shared" si="18"/>
        <v>0</v>
      </c>
      <c r="AH63" s="101"/>
      <c r="AI63" s="113">
        <f t="shared" si="28"/>
        <v>0</v>
      </c>
      <c r="AJ63" s="101"/>
      <c r="AK63" s="113">
        <f t="shared" si="29"/>
        <v>0</v>
      </c>
      <c r="AL63" s="73"/>
      <c r="AM63" s="74">
        <v>0</v>
      </c>
      <c r="AN63" s="73"/>
      <c r="AO63" s="74">
        <f t="shared" si="30"/>
        <v>0</v>
      </c>
      <c r="AP63" s="73"/>
      <c r="AQ63" s="74">
        <f t="shared" si="10"/>
        <v>0</v>
      </c>
      <c r="AR63" s="73"/>
      <c r="AS63" s="74">
        <f t="shared" si="21"/>
        <v>0</v>
      </c>
      <c r="AT63" s="82">
        <f t="shared" si="11"/>
        <v>0</v>
      </c>
      <c r="AU63" s="74"/>
      <c r="AV63" s="139">
        <f t="shared" si="22"/>
        <v>0</v>
      </c>
    </row>
    <row r="64" spans="1:48" ht="15" customHeight="1" x14ac:dyDescent="0.2">
      <c r="A64" s="84" t="s">
        <v>235</v>
      </c>
      <c r="B64" t="s">
        <v>65</v>
      </c>
      <c r="C64" s="4" t="s">
        <v>9</v>
      </c>
      <c r="D64" s="19">
        <f t="shared" si="0"/>
        <v>35</v>
      </c>
      <c r="E64" s="20">
        <f t="shared" si="24"/>
        <v>0</v>
      </c>
      <c r="F64" s="73"/>
      <c r="G64" s="74">
        <f t="shared" si="23"/>
        <v>0</v>
      </c>
      <c r="H64" s="73"/>
      <c r="I64" s="74">
        <f t="shared" si="2"/>
        <v>0</v>
      </c>
      <c r="J64" s="73"/>
      <c r="K64" s="113">
        <f t="shared" si="12"/>
        <v>0</v>
      </c>
      <c r="L64" s="73"/>
      <c r="M64" s="113">
        <f t="shared" si="13"/>
        <v>0</v>
      </c>
      <c r="N64" s="73"/>
      <c r="O64" s="113">
        <f t="shared" si="14"/>
        <v>0</v>
      </c>
      <c r="P64" s="73"/>
      <c r="Q64" s="113">
        <f t="shared" si="15"/>
        <v>0</v>
      </c>
      <c r="R64" s="73"/>
      <c r="S64" s="74">
        <f t="shared" si="16"/>
        <v>0</v>
      </c>
      <c r="T64" s="73"/>
      <c r="U64" s="113">
        <f t="shared" si="3"/>
        <v>0</v>
      </c>
      <c r="V64" s="73"/>
      <c r="W64" s="113">
        <f t="shared" si="4"/>
        <v>0</v>
      </c>
      <c r="X64" s="73"/>
      <c r="Y64" s="113">
        <f t="shared" si="5"/>
        <v>0</v>
      </c>
      <c r="Z64" s="73"/>
      <c r="AA64" s="113">
        <f t="shared" si="6"/>
        <v>0</v>
      </c>
      <c r="AB64" s="101"/>
      <c r="AC64" s="74">
        <f t="shared" si="7"/>
        <v>0</v>
      </c>
      <c r="AD64" s="73"/>
      <c r="AE64" s="113">
        <f t="shared" si="17"/>
        <v>0</v>
      </c>
      <c r="AF64" s="101"/>
      <c r="AG64" s="113">
        <f t="shared" si="18"/>
        <v>0</v>
      </c>
      <c r="AH64" s="101"/>
      <c r="AI64" s="113">
        <f t="shared" si="28"/>
        <v>0</v>
      </c>
      <c r="AJ64" s="101"/>
      <c r="AK64" s="113">
        <f t="shared" si="29"/>
        <v>0</v>
      </c>
      <c r="AL64" s="73"/>
      <c r="AM64" s="74">
        <v>0</v>
      </c>
      <c r="AN64" s="73"/>
      <c r="AO64" s="74">
        <f t="shared" si="30"/>
        <v>0</v>
      </c>
      <c r="AP64" s="73"/>
      <c r="AQ64" s="74">
        <f t="shared" si="10"/>
        <v>0</v>
      </c>
      <c r="AR64" s="73"/>
      <c r="AS64" s="74">
        <f t="shared" si="21"/>
        <v>0</v>
      </c>
      <c r="AT64" s="82">
        <f t="shared" si="11"/>
        <v>0</v>
      </c>
      <c r="AU64" s="74"/>
      <c r="AV64" s="139">
        <f t="shared" si="22"/>
        <v>0</v>
      </c>
    </row>
    <row r="65" spans="1:48" ht="15" customHeight="1" x14ac:dyDescent="0.2">
      <c r="A65" s="84" t="s">
        <v>230</v>
      </c>
      <c r="B65" t="str">
        <f>IF($A65="","",INDEX('MA-Liste'!$D:$D,MATCH($A65,'MA-Liste'!$M:$M,FALSE)))</f>
        <v>AeBo</v>
      </c>
      <c r="C65" s="4" t="str">
        <f ca="1">IF($A65="","",INDEX(INDIRECT("'MA-Liste'!"&amp;$C$11),MATCH($A65,'MA-Liste'!$M:$M,FALSE)))</f>
        <v>G</v>
      </c>
      <c r="D65" s="19">
        <f t="shared" ca="1" si="0"/>
        <v>35</v>
      </c>
      <c r="E65" s="20">
        <f t="shared" si="24"/>
        <v>0</v>
      </c>
      <c r="F65" s="73"/>
      <c r="G65" s="74">
        <f t="shared" ca="1" si="23"/>
        <v>0</v>
      </c>
      <c r="H65" s="73"/>
      <c r="I65" s="74">
        <f t="shared" ca="1" si="2"/>
        <v>0</v>
      </c>
      <c r="J65" s="73"/>
      <c r="K65" s="113">
        <f t="shared" ca="1" si="12"/>
        <v>0</v>
      </c>
      <c r="L65" s="73"/>
      <c r="M65" s="113">
        <f t="shared" ca="1" si="13"/>
        <v>0</v>
      </c>
      <c r="N65" s="73"/>
      <c r="O65" s="113">
        <f t="shared" ca="1" si="14"/>
        <v>0</v>
      </c>
      <c r="P65" s="73"/>
      <c r="Q65" s="113">
        <f t="shared" ca="1" si="15"/>
        <v>0</v>
      </c>
      <c r="R65" s="73"/>
      <c r="S65" s="74">
        <f t="shared" ca="1" si="16"/>
        <v>0</v>
      </c>
      <c r="T65" s="73"/>
      <c r="U65" s="113">
        <f t="shared" ca="1" si="3"/>
        <v>0</v>
      </c>
      <c r="V65" s="73"/>
      <c r="W65" s="113">
        <f t="shared" ca="1" si="4"/>
        <v>0</v>
      </c>
      <c r="X65" s="73"/>
      <c r="Y65" s="113">
        <f t="shared" ca="1" si="5"/>
        <v>0</v>
      </c>
      <c r="Z65" s="73"/>
      <c r="AA65" s="113">
        <f t="shared" ca="1" si="6"/>
        <v>0</v>
      </c>
      <c r="AB65" s="101"/>
      <c r="AC65" s="74">
        <f t="shared" ca="1" si="7"/>
        <v>0</v>
      </c>
      <c r="AD65" s="73"/>
      <c r="AE65" s="113">
        <f t="shared" ca="1" si="17"/>
        <v>0</v>
      </c>
      <c r="AF65" s="101"/>
      <c r="AG65" s="113">
        <f t="shared" ca="1" si="18"/>
        <v>0</v>
      </c>
      <c r="AH65" s="101"/>
      <c r="AI65" s="113">
        <f t="shared" ca="1" si="28"/>
        <v>0</v>
      </c>
      <c r="AJ65" s="101"/>
      <c r="AK65" s="113">
        <f t="shared" ca="1" si="29"/>
        <v>0</v>
      </c>
      <c r="AL65" s="73"/>
      <c r="AM65" s="74">
        <v>0</v>
      </c>
      <c r="AN65" s="73"/>
      <c r="AO65" s="74">
        <f t="shared" ca="1" si="30"/>
        <v>0</v>
      </c>
      <c r="AP65" s="73"/>
      <c r="AQ65" s="74">
        <f t="shared" ca="1" si="10"/>
        <v>0</v>
      </c>
      <c r="AR65" s="73"/>
      <c r="AS65" s="74">
        <f t="shared" ca="1" si="21"/>
        <v>0</v>
      </c>
      <c r="AT65" s="82">
        <f t="shared" ca="1" si="11"/>
        <v>0</v>
      </c>
      <c r="AU65" s="74"/>
      <c r="AV65" s="139">
        <f t="shared" ca="1" si="22"/>
        <v>0</v>
      </c>
    </row>
    <row r="66" spans="1:48" ht="15" customHeight="1" x14ac:dyDescent="0.2">
      <c r="A66" s="84" t="s">
        <v>243</v>
      </c>
      <c r="B66" t="s">
        <v>65</v>
      </c>
      <c r="C66" s="4" t="s">
        <v>6</v>
      </c>
      <c r="D66" s="19">
        <v>100</v>
      </c>
      <c r="E66" s="20">
        <f t="shared" si="24"/>
        <v>0</v>
      </c>
      <c r="F66" s="73"/>
      <c r="G66" s="74">
        <f t="shared" si="23"/>
        <v>0</v>
      </c>
      <c r="H66" s="73"/>
      <c r="I66" s="74">
        <f t="shared" si="2"/>
        <v>0</v>
      </c>
      <c r="J66" s="73"/>
      <c r="K66" s="113">
        <f t="shared" si="12"/>
        <v>0</v>
      </c>
      <c r="L66" s="73"/>
      <c r="M66" s="113">
        <f t="shared" si="13"/>
        <v>0</v>
      </c>
      <c r="N66" s="73"/>
      <c r="O66" s="113">
        <f t="shared" si="14"/>
        <v>0</v>
      </c>
      <c r="P66" s="73"/>
      <c r="Q66" s="113">
        <f t="shared" si="15"/>
        <v>0</v>
      </c>
      <c r="R66" s="73"/>
      <c r="S66" s="74">
        <f t="shared" si="16"/>
        <v>0</v>
      </c>
      <c r="T66" s="73"/>
      <c r="U66" s="113">
        <f t="shared" si="3"/>
        <v>0</v>
      </c>
      <c r="V66" s="73"/>
      <c r="W66" s="113">
        <f t="shared" si="4"/>
        <v>0</v>
      </c>
      <c r="X66" s="73"/>
      <c r="Y66" s="113">
        <f t="shared" si="5"/>
        <v>0</v>
      </c>
      <c r="Z66" s="73"/>
      <c r="AA66" s="113">
        <f t="shared" si="6"/>
        <v>0</v>
      </c>
      <c r="AB66" s="101"/>
      <c r="AC66" s="74">
        <f t="shared" si="7"/>
        <v>0</v>
      </c>
      <c r="AD66" s="73"/>
      <c r="AE66" s="113">
        <f t="shared" si="17"/>
        <v>0</v>
      </c>
      <c r="AF66" s="101"/>
      <c r="AG66" s="113">
        <f t="shared" si="18"/>
        <v>0</v>
      </c>
      <c r="AH66" s="101"/>
      <c r="AI66" s="113">
        <f t="shared" si="28"/>
        <v>0</v>
      </c>
      <c r="AJ66" s="101"/>
      <c r="AK66" s="113">
        <f t="shared" si="29"/>
        <v>0</v>
      </c>
      <c r="AL66" s="73"/>
      <c r="AM66" s="74">
        <v>0</v>
      </c>
      <c r="AN66" s="73"/>
      <c r="AO66" s="74">
        <f t="shared" si="30"/>
        <v>0</v>
      </c>
      <c r="AP66" s="73"/>
      <c r="AQ66" s="74">
        <f t="shared" si="10"/>
        <v>0</v>
      </c>
      <c r="AR66" s="73"/>
      <c r="AS66" s="74">
        <f t="shared" si="21"/>
        <v>0</v>
      </c>
      <c r="AT66" s="82">
        <f t="shared" si="11"/>
        <v>0</v>
      </c>
      <c r="AU66" s="74"/>
      <c r="AV66" s="139">
        <f t="shared" si="22"/>
        <v>0</v>
      </c>
    </row>
    <row r="67" spans="1:48" ht="15" customHeight="1" x14ac:dyDescent="0.2">
      <c r="A67" s="84" t="s">
        <v>244</v>
      </c>
      <c r="B67" t="s">
        <v>65</v>
      </c>
      <c r="C67" s="4" t="s">
        <v>6</v>
      </c>
      <c r="D67" s="19">
        <v>100</v>
      </c>
      <c r="E67" s="20">
        <f t="shared" si="24"/>
        <v>0</v>
      </c>
      <c r="F67" s="73"/>
      <c r="G67" s="74">
        <f t="shared" si="23"/>
        <v>0</v>
      </c>
      <c r="H67" s="73"/>
      <c r="I67" s="74">
        <f t="shared" si="2"/>
        <v>0</v>
      </c>
      <c r="J67" s="73"/>
      <c r="K67" s="113">
        <f t="shared" si="12"/>
        <v>0</v>
      </c>
      <c r="L67" s="73"/>
      <c r="M67" s="113">
        <f t="shared" si="13"/>
        <v>0</v>
      </c>
      <c r="N67" s="73"/>
      <c r="O67" s="113">
        <f t="shared" si="14"/>
        <v>0</v>
      </c>
      <c r="P67" s="73"/>
      <c r="Q67" s="113">
        <f t="shared" si="15"/>
        <v>0</v>
      </c>
      <c r="R67" s="73"/>
      <c r="S67" s="74">
        <f t="shared" si="16"/>
        <v>0</v>
      </c>
      <c r="T67" s="73"/>
      <c r="U67" s="113">
        <f t="shared" si="3"/>
        <v>0</v>
      </c>
      <c r="V67" s="73"/>
      <c r="W67" s="113">
        <f t="shared" si="4"/>
        <v>0</v>
      </c>
      <c r="X67" s="73"/>
      <c r="Y67" s="113">
        <f t="shared" si="5"/>
        <v>0</v>
      </c>
      <c r="Z67" s="73"/>
      <c r="AA67" s="113">
        <f t="shared" si="6"/>
        <v>0</v>
      </c>
      <c r="AB67" s="101"/>
      <c r="AC67" s="74">
        <f t="shared" si="7"/>
        <v>0</v>
      </c>
      <c r="AD67" s="73"/>
      <c r="AE67" s="113">
        <f t="shared" si="17"/>
        <v>0</v>
      </c>
      <c r="AF67" s="101"/>
      <c r="AG67" s="113">
        <f t="shared" si="18"/>
        <v>0</v>
      </c>
      <c r="AH67" s="101"/>
      <c r="AI67" s="113">
        <f t="shared" si="28"/>
        <v>0</v>
      </c>
      <c r="AJ67" s="101"/>
      <c r="AK67" s="113">
        <f t="shared" si="29"/>
        <v>0</v>
      </c>
      <c r="AL67" s="73"/>
      <c r="AM67" s="74">
        <v>0</v>
      </c>
      <c r="AN67" s="73"/>
      <c r="AO67" s="74">
        <f t="shared" si="30"/>
        <v>0</v>
      </c>
      <c r="AP67" s="73"/>
      <c r="AQ67" s="74">
        <f t="shared" si="10"/>
        <v>0</v>
      </c>
      <c r="AR67" s="73"/>
      <c r="AS67" s="74">
        <f t="shared" si="21"/>
        <v>0</v>
      </c>
      <c r="AT67" s="82">
        <f t="shared" si="11"/>
        <v>0</v>
      </c>
      <c r="AU67" s="74"/>
      <c r="AV67" s="139">
        <f t="shared" si="22"/>
        <v>0</v>
      </c>
    </row>
    <row r="68" spans="1:48" ht="15" customHeight="1" x14ac:dyDescent="0.2">
      <c r="A68" s="84" t="s">
        <v>249</v>
      </c>
      <c r="B68" t="s">
        <v>250</v>
      </c>
      <c r="C68" s="4" t="s">
        <v>9</v>
      </c>
      <c r="D68" s="19">
        <v>35</v>
      </c>
      <c r="E68" s="20">
        <f t="shared" si="24"/>
        <v>0</v>
      </c>
      <c r="F68" s="73"/>
      <c r="G68" s="74">
        <f t="shared" si="23"/>
        <v>0</v>
      </c>
      <c r="H68" s="73"/>
      <c r="I68" s="74">
        <f t="shared" si="2"/>
        <v>0</v>
      </c>
      <c r="J68" s="73"/>
      <c r="K68" s="113">
        <f t="shared" si="12"/>
        <v>0</v>
      </c>
      <c r="L68" s="73"/>
      <c r="M68" s="113">
        <f t="shared" si="13"/>
        <v>0</v>
      </c>
      <c r="N68" s="73"/>
      <c r="O68" s="113">
        <f t="shared" si="14"/>
        <v>0</v>
      </c>
      <c r="P68" s="73"/>
      <c r="Q68" s="113">
        <f t="shared" si="15"/>
        <v>0</v>
      </c>
      <c r="R68" s="73"/>
      <c r="S68" s="74">
        <f t="shared" si="16"/>
        <v>0</v>
      </c>
      <c r="T68" s="73"/>
      <c r="U68" s="113">
        <f t="shared" si="3"/>
        <v>0</v>
      </c>
      <c r="V68" s="73"/>
      <c r="W68" s="113">
        <f t="shared" si="4"/>
        <v>0</v>
      </c>
      <c r="X68" s="73"/>
      <c r="Y68" s="113">
        <f t="shared" si="5"/>
        <v>0</v>
      </c>
      <c r="Z68" s="73"/>
      <c r="AA68" s="113">
        <f t="shared" si="6"/>
        <v>0</v>
      </c>
      <c r="AB68" s="101"/>
      <c r="AC68" s="74">
        <f t="shared" si="7"/>
        <v>0</v>
      </c>
      <c r="AD68" s="73"/>
      <c r="AE68" s="113">
        <f t="shared" si="17"/>
        <v>0</v>
      </c>
      <c r="AF68" s="101"/>
      <c r="AG68" s="113">
        <f t="shared" si="18"/>
        <v>0</v>
      </c>
      <c r="AH68" s="101"/>
      <c r="AI68" s="113">
        <f t="shared" si="28"/>
        <v>0</v>
      </c>
      <c r="AJ68" s="101"/>
      <c r="AK68" s="113">
        <f t="shared" si="29"/>
        <v>0</v>
      </c>
      <c r="AL68" s="73"/>
      <c r="AM68" s="74">
        <v>0</v>
      </c>
      <c r="AN68" s="73"/>
      <c r="AO68" s="74">
        <f t="shared" si="30"/>
        <v>0</v>
      </c>
      <c r="AP68" s="73"/>
      <c r="AQ68" s="74">
        <f t="shared" si="10"/>
        <v>0</v>
      </c>
      <c r="AR68" s="73"/>
      <c r="AS68" s="74">
        <f t="shared" si="21"/>
        <v>0</v>
      </c>
      <c r="AT68" s="82">
        <f t="shared" si="11"/>
        <v>0</v>
      </c>
      <c r="AU68" s="74"/>
      <c r="AV68" s="139">
        <f t="shared" si="22"/>
        <v>0</v>
      </c>
    </row>
    <row r="69" spans="1:48" ht="15" customHeight="1" x14ac:dyDescent="0.2">
      <c r="A69" s="84" t="s">
        <v>246</v>
      </c>
      <c r="B69" t="s">
        <v>65</v>
      </c>
      <c r="C69" s="4" t="s">
        <v>4</v>
      </c>
      <c r="D69" s="19">
        <v>140</v>
      </c>
      <c r="E69" s="20">
        <f t="shared" si="24"/>
        <v>0</v>
      </c>
      <c r="F69" s="73"/>
      <c r="G69" s="74">
        <f t="shared" si="23"/>
        <v>0</v>
      </c>
      <c r="H69" s="73"/>
      <c r="I69" s="74">
        <f t="shared" si="2"/>
        <v>0</v>
      </c>
      <c r="J69" s="73"/>
      <c r="K69" s="113">
        <f t="shared" si="12"/>
        <v>0</v>
      </c>
      <c r="L69" s="73"/>
      <c r="M69" s="113">
        <f t="shared" si="13"/>
        <v>0</v>
      </c>
      <c r="N69" s="73"/>
      <c r="O69" s="113">
        <f t="shared" si="14"/>
        <v>0</v>
      </c>
      <c r="P69" s="73"/>
      <c r="Q69" s="113">
        <f t="shared" si="15"/>
        <v>0</v>
      </c>
      <c r="R69" s="73"/>
      <c r="S69" s="74">
        <f t="shared" si="16"/>
        <v>0</v>
      </c>
      <c r="T69" s="73"/>
      <c r="U69" s="113">
        <f t="shared" si="3"/>
        <v>0</v>
      </c>
      <c r="V69" s="73"/>
      <c r="W69" s="113">
        <f t="shared" si="4"/>
        <v>0</v>
      </c>
      <c r="X69" s="73"/>
      <c r="Y69" s="113">
        <f t="shared" si="5"/>
        <v>0</v>
      </c>
      <c r="Z69" s="73"/>
      <c r="AA69" s="113">
        <f t="shared" si="6"/>
        <v>0</v>
      </c>
      <c r="AB69" s="101"/>
      <c r="AC69" s="74">
        <f t="shared" si="7"/>
        <v>0</v>
      </c>
      <c r="AD69" s="73"/>
      <c r="AE69" s="113">
        <f t="shared" si="17"/>
        <v>0</v>
      </c>
      <c r="AF69" s="101"/>
      <c r="AG69" s="113">
        <f t="shared" si="18"/>
        <v>0</v>
      </c>
      <c r="AH69" s="101"/>
      <c r="AI69" s="113">
        <f t="shared" si="28"/>
        <v>0</v>
      </c>
      <c r="AJ69" s="101"/>
      <c r="AK69" s="113">
        <f t="shared" si="29"/>
        <v>0</v>
      </c>
      <c r="AL69" s="73"/>
      <c r="AM69" s="74">
        <v>0</v>
      </c>
      <c r="AN69" s="73"/>
      <c r="AO69" s="74">
        <f t="shared" si="30"/>
        <v>0</v>
      </c>
      <c r="AP69" s="73"/>
      <c r="AQ69" s="74">
        <f t="shared" si="10"/>
        <v>0</v>
      </c>
      <c r="AR69" s="73"/>
      <c r="AS69" s="74">
        <f t="shared" si="21"/>
        <v>0</v>
      </c>
      <c r="AT69" s="82">
        <f t="shared" si="11"/>
        <v>0</v>
      </c>
      <c r="AU69" s="74"/>
      <c r="AV69" s="139">
        <f t="shared" si="22"/>
        <v>0</v>
      </c>
    </row>
    <row r="70" spans="1:48" ht="15" customHeight="1" x14ac:dyDescent="0.2">
      <c r="A70" s="84" t="s">
        <v>228</v>
      </c>
      <c r="B70" t="str">
        <f>IF($A70="","",INDEX('MA-Liste'!$D:$D,MATCH($A70,'MA-Liste'!$M:$M,FALSE)))</f>
        <v>AeBo</v>
      </c>
      <c r="C70" s="4" t="str">
        <f ca="1">IF($A70="","",INDEX(INDIRECT("'MA-Liste'!"&amp;$C$11),MATCH($A70,'MA-Liste'!$M:$M,FALSE)))</f>
        <v>D</v>
      </c>
      <c r="D70" s="19">
        <f t="shared" ca="1" si="0"/>
        <v>100</v>
      </c>
      <c r="E70" s="20">
        <f t="shared" si="24"/>
        <v>0</v>
      </c>
      <c r="F70" s="73"/>
      <c r="G70" s="74">
        <f t="shared" ca="1" si="23"/>
        <v>0</v>
      </c>
      <c r="H70" s="73"/>
      <c r="I70" s="74">
        <f t="shared" ca="1" si="2"/>
        <v>0</v>
      </c>
      <c r="J70" s="73"/>
      <c r="K70" s="113">
        <f t="shared" ca="1" si="12"/>
        <v>0</v>
      </c>
      <c r="L70" s="73"/>
      <c r="M70" s="113">
        <f t="shared" ca="1" si="13"/>
        <v>0</v>
      </c>
      <c r="N70" s="73"/>
      <c r="O70" s="113">
        <f t="shared" ca="1" si="14"/>
        <v>0</v>
      </c>
      <c r="P70" s="73"/>
      <c r="Q70" s="113">
        <f t="shared" ca="1" si="15"/>
        <v>0</v>
      </c>
      <c r="R70" s="73"/>
      <c r="S70" s="74">
        <f t="shared" ca="1" si="16"/>
        <v>0</v>
      </c>
      <c r="T70" s="73"/>
      <c r="U70" s="113">
        <f t="shared" ca="1" si="3"/>
        <v>0</v>
      </c>
      <c r="V70" s="73"/>
      <c r="W70" s="113">
        <f t="shared" ca="1" si="4"/>
        <v>0</v>
      </c>
      <c r="X70" s="73"/>
      <c r="Y70" s="113">
        <f t="shared" ca="1" si="5"/>
        <v>0</v>
      </c>
      <c r="Z70" s="73"/>
      <c r="AA70" s="113">
        <f t="shared" ca="1" si="6"/>
        <v>0</v>
      </c>
      <c r="AB70" s="101"/>
      <c r="AC70" s="74">
        <f t="shared" ca="1" si="7"/>
        <v>0</v>
      </c>
      <c r="AD70" s="73"/>
      <c r="AE70" s="113">
        <f t="shared" ca="1" si="17"/>
        <v>0</v>
      </c>
      <c r="AF70" s="101"/>
      <c r="AG70" s="113">
        <f t="shared" ca="1" si="18"/>
        <v>0</v>
      </c>
      <c r="AH70" s="101"/>
      <c r="AI70" s="113">
        <f t="shared" ca="1" si="28"/>
        <v>0</v>
      </c>
      <c r="AJ70" s="101"/>
      <c r="AK70" s="113">
        <f t="shared" ca="1" si="29"/>
        <v>0</v>
      </c>
      <c r="AL70" s="73"/>
      <c r="AM70" s="74">
        <v>0</v>
      </c>
      <c r="AN70" s="73"/>
      <c r="AO70" s="74">
        <f t="shared" ca="1" si="30"/>
        <v>0</v>
      </c>
      <c r="AP70" s="73"/>
      <c r="AQ70" s="74">
        <f t="shared" ca="1" si="10"/>
        <v>0</v>
      </c>
      <c r="AR70" s="73"/>
      <c r="AS70" s="74">
        <f t="shared" ca="1" si="21"/>
        <v>0</v>
      </c>
      <c r="AT70" s="82">
        <f t="shared" ca="1" si="11"/>
        <v>0</v>
      </c>
      <c r="AU70" s="74"/>
      <c r="AV70" s="139">
        <f t="shared" ca="1" si="22"/>
        <v>0</v>
      </c>
    </row>
    <row r="71" spans="1:48" ht="15" customHeight="1" x14ac:dyDescent="0.2">
      <c r="A71" s="84" t="s">
        <v>363</v>
      </c>
      <c r="B71" s="14" t="s">
        <v>65</v>
      </c>
      <c r="C71" s="18" t="str">
        <f ca="1">IF($A71="","",INDEX(INDIRECT("'MA-Liste'!"&amp;$C$11),MATCH($A71,'MA-Liste'!$M:$M,FALSE)))</f>
        <v>E</v>
      </c>
      <c r="D71" s="19">
        <f t="shared" ca="1" si="0"/>
        <v>75</v>
      </c>
      <c r="E71" s="20">
        <f t="shared" si="24"/>
        <v>0</v>
      </c>
      <c r="F71" s="73"/>
      <c r="G71" s="74">
        <f t="shared" ca="1" si="23"/>
        <v>0</v>
      </c>
      <c r="H71" s="73"/>
      <c r="I71" s="74">
        <f t="shared" ca="1" si="2"/>
        <v>0</v>
      </c>
      <c r="J71" s="73"/>
      <c r="K71" s="113">
        <f t="shared" ca="1" si="12"/>
        <v>0</v>
      </c>
      <c r="L71" s="73"/>
      <c r="M71" s="113">
        <f t="shared" ca="1" si="13"/>
        <v>0</v>
      </c>
      <c r="N71" s="73"/>
      <c r="O71" s="113">
        <f t="shared" ca="1" si="14"/>
        <v>0</v>
      </c>
      <c r="P71" s="73"/>
      <c r="Q71" s="113">
        <f t="shared" ca="1" si="15"/>
        <v>0</v>
      </c>
      <c r="R71" s="73"/>
      <c r="S71" s="74">
        <f t="shared" ca="1" si="16"/>
        <v>0</v>
      </c>
      <c r="T71" s="73"/>
      <c r="U71" s="113">
        <f t="shared" ca="1" si="3"/>
        <v>0</v>
      </c>
      <c r="V71" s="73"/>
      <c r="W71" s="113">
        <f t="shared" ca="1" si="4"/>
        <v>0</v>
      </c>
      <c r="X71" s="73"/>
      <c r="Y71" s="113">
        <f t="shared" ca="1" si="5"/>
        <v>0</v>
      </c>
      <c r="Z71" s="73"/>
      <c r="AA71" s="113">
        <f t="shared" ca="1" si="6"/>
        <v>0</v>
      </c>
      <c r="AB71" s="101"/>
      <c r="AC71" s="74">
        <f t="shared" ca="1" si="7"/>
        <v>0</v>
      </c>
      <c r="AD71" s="73"/>
      <c r="AE71" s="113">
        <f t="shared" ca="1" si="17"/>
        <v>0</v>
      </c>
      <c r="AF71" s="101"/>
      <c r="AG71" s="113">
        <f t="shared" ca="1" si="18"/>
        <v>0</v>
      </c>
      <c r="AH71" s="101"/>
      <c r="AI71" s="113">
        <f t="shared" ca="1" si="28"/>
        <v>0</v>
      </c>
      <c r="AJ71" s="101"/>
      <c r="AK71" s="113">
        <f t="shared" ca="1" si="29"/>
        <v>0</v>
      </c>
      <c r="AL71" s="73"/>
      <c r="AM71" s="74">
        <v>0</v>
      </c>
      <c r="AN71" s="73"/>
      <c r="AO71" s="74">
        <f t="shared" ca="1" si="30"/>
        <v>0</v>
      </c>
      <c r="AP71" s="73"/>
      <c r="AQ71" s="74">
        <f t="shared" ca="1" si="10"/>
        <v>0</v>
      </c>
      <c r="AR71" s="73"/>
      <c r="AS71" s="74">
        <f t="shared" ca="1" si="21"/>
        <v>0</v>
      </c>
      <c r="AT71" s="82">
        <f t="shared" ca="1" si="11"/>
        <v>0</v>
      </c>
      <c r="AU71" s="74"/>
      <c r="AV71" s="139">
        <f t="shared" ca="1" si="22"/>
        <v>0</v>
      </c>
    </row>
    <row r="72" spans="1:48" ht="15" customHeight="1" x14ac:dyDescent="0.2">
      <c r="A72" s="84" t="s">
        <v>252</v>
      </c>
      <c r="B72" s="14" t="s">
        <v>65</v>
      </c>
      <c r="C72" s="18" t="s">
        <v>8</v>
      </c>
      <c r="D72" s="19">
        <v>60</v>
      </c>
      <c r="E72" s="20">
        <f t="shared" si="24"/>
        <v>0</v>
      </c>
      <c r="F72" s="73"/>
      <c r="G72" s="74">
        <f t="shared" si="23"/>
        <v>0</v>
      </c>
      <c r="H72" s="73"/>
      <c r="I72" s="74">
        <f t="shared" si="2"/>
        <v>0</v>
      </c>
      <c r="J72" s="73"/>
      <c r="K72" s="113">
        <f t="shared" si="12"/>
        <v>0</v>
      </c>
      <c r="L72" s="73"/>
      <c r="M72" s="113">
        <f t="shared" si="13"/>
        <v>0</v>
      </c>
      <c r="N72" s="73"/>
      <c r="O72" s="113">
        <f t="shared" si="14"/>
        <v>0</v>
      </c>
      <c r="P72" s="73"/>
      <c r="Q72" s="113">
        <f t="shared" si="15"/>
        <v>0</v>
      </c>
      <c r="R72" s="73"/>
      <c r="S72" s="74">
        <f t="shared" si="16"/>
        <v>0</v>
      </c>
      <c r="T72" s="73"/>
      <c r="U72" s="113">
        <f t="shared" si="3"/>
        <v>0</v>
      </c>
      <c r="V72" s="73"/>
      <c r="W72" s="113">
        <f t="shared" si="4"/>
        <v>0</v>
      </c>
      <c r="X72" s="73"/>
      <c r="Y72" s="113">
        <f t="shared" si="5"/>
        <v>0</v>
      </c>
      <c r="Z72" s="73"/>
      <c r="AA72" s="113">
        <f t="shared" si="6"/>
        <v>0</v>
      </c>
      <c r="AB72" s="101"/>
      <c r="AC72" s="74">
        <f t="shared" si="7"/>
        <v>0</v>
      </c>
      <c r="AD72" s="73"/>
      <c r="AE72" s="113">
        <f t="shared" si="17"/>
        <v>0</v>
      </c>
      <c r="AF72" s="101"/>
      <c r="AG72" s="113">
        <f t="shared" si="18"/>
        <v>0</v>
      </c>
      <c r="AH72" s="101"/>
      <c r="AI72" s="113">
        <f t="shared" si="28"/>
        <v>0</v>
      </c>
      <c r="AJ72" s="101"/>
      <c r="AK72" s="113">
        <f t="shared" si="29"/>
        <v>0</v>
      </c>
      <c r="AL72" s="73"/>
      <c r="AM72" s="74">
        <v>0</v>
      </c>
      <c r="AN72" s="73"/>
      <c r="AO72" s="74">
        <f t="shared" si="30"/>
        <v>0</v>
      </c>
      <c r="AP72" s="73"/>
      <c r="AQ72" s="74">
        <f t="shared" si="10"/>
        <v>0</v>
      </c>
      <c r="AR72" s="73"/>
      <c r="AS72" s="74">
        <f t="shared" si="21"/>
        <v>0</v>
      </c>
      <c r="AT72" s="82">
        <f t="shared" si="11"/>
        <v>0</v>
      </c>
      <c r="AU72" s="74"/>
      <c r="AV72" s="139">
        <f t="shared" si="22"/>
        <v>0</v>
      </c>
    </row>
    <row r="73" spans="1:48" ht="15" customHeight="1" x14ac:dyDescent="0.2">
      <c r="A73" s="90" t="s">
        <v>253</v>
      </c>
      <c r="B73" s="14" t="s">
        <v>65</v>
      </c>
      <c r="C73" s="18" t="s">
        <v>6</v>
      </c>
      <c r="D73" s="19">
        <v>100</v>
      </c>
      <c r="E73" s="20">
        <f t="shared" si="24"/>
        <v>0</v>
      </c>
      <c r="F73" s="73"/>
      <c r="G73" s="74">
        <f t="shared" si="23"/>
        <v>0</v>
      </c>
      <c r="H73" s="73"/>
      <c r="I73" s="74">
        <f t="shared" si="2"/>
        <v>0</v>
      </c>
      <c r="J73" s="73"/>
      <c r="K73" s="113">
        <f t="shared" si="12"/>
        <v>0</v>
      </c>
      <c r="L73" s="73"/>
      <c r="M73" s="113">
        <f t="shared" si="13"/>
        <v>0</v>
      </c>
      <c r="N73" s="73"/>
      <c r="O73" s="113">
        <f t="shared" si="14"/>
        <v>0</v>
      </c>
      <c r="P73" s="73"/>
      <c r="Q73" s="113">
        <f t="shared" si="15"/>
        <v>0</v>
      </c>
      <c r="R73" s="73"/>
      <c r="S73" s="74">
        <f t="shared" si="16"/>
        <v>0</v>
      </c>
      <c r="T73" s="73"/>
      <c r="U73" s="113">
        <f t="shared" si="3"/>
        <v>0</v>
      </c>
      <c r="V73" s="73"/>
      <c r="W73" s="113">
        <f t="shared" si="4"/>
        <v>0</v>
      </c>
      <c r="X73" s="73"/>
      <c r="Y73" s="113">
        <f t="shared" si="5"/>
        <v>0</v>
      </c>
      <c r="Z73" s="73"/>
      <c r="AA73" s="113">
        <f t="shared" si="6"/>
        <v>0</v>
      </c>
      <c r="AB73" s="101"/>
      <c r="AC73" s="74">
        <f t="shared" si="7"/>
        <v>0</v>
      </c>
      <c r="AD73" s="73"/>
      <c r="AE73" s="113">
        <f t="shared" si="17"/>
        <v>0</v>
      </c>
      <c r="AF73" s="101"/>
      <c r="AG73" s="113">
        <f t="shared" si="18"/>
        <v>0</v>
      </c>
      <c r="AH73" s="101"/>
      <c r="AI73" s="113">
        <f t="shared" si="28"/>
        <v>0</v>
      </c>
      <c r="AJ73" s="101"/>
      <c r="AK73" s="113">
        <f t="shared" si="29"/>
        <v>0</v>
      </c>
      <c r="AL73" s="73"/>
      <c r="AM73" s="74">
        <v>0</v>
      </c>
      <c r="AN73" s="73"/>
      <c r="AO73" s="74">
        <f t="shared" si="30"/>
        <v>0</v>
      </c>
      <c r="AP73" s="73"/>
      <c r="AQ73" s="74">
        <f t="shared" si="10"/>
        <v>0</v>
      </c>
      <c r="AR73" s="73"/>
      <c r="AS73" s="74">
        <f t="shared" si="21"/>
        <v>0</v>
      </c>
      <c r="AT73" s="82">
        <f t="shared" si="11"/>
        <v>0</v>
      </c>
      <c r="AU73" s="74"/>
      <c r="AV73" s="139">
        <f t="shared" si="22"/>
        <v>0</v>
      </c>
    </row>
    <row r="74" spans="1:48" ht="15" customHeight="1" x14ac:dyDescent="0.2">
      <c r="A74" s="90" t="s">
        <v>254</v>
      </c>
      <c r="B74" s="14" t="s">
        <v>65</v>
      </c>
      <c r="C74" s="18" t="s">
        <v>8</v>
      </c>
      <c r="D74" s="19">
        <v>60</v>
      </c>
      <c r="E74" s="20">
        <f t="shared" si="24"/>
        <v>0</v>
      </c>
      <c r="F74" s="73"/>
      <c r="G74" s="74">
        <f t="shared" si="23"/>
        <v>0</v>
      </c>
      <c r="H74" s="73"/>
      <c r="I74" s="74">
        <f t="shared" si="2"/>
        <v>0</v>
      </c>
      <c r="J74" s="73"/>
      <c r="K74" s="113">
        <f t="shared" si="12"/>
        <v>0</v>
      </c>
      <c r="L74" s="73"/>
      <c r="M74" s="113">
        <f t="shared" si="13"/>
        <v>0</v>
      </c>
      <c r="N74" s="73"/>
      <c r="O74" s="113">
        <f t="shared" si="14"/>
        <v>0</v>
      </c>
      <c r="P74" s="73"/>
      <c r="Q74" s="113">
        <f t="shared" si="15"/>
        <v>0</v>
      </c>
      <c r="R74" s="73"/>
      <c r="S74" s="74">
        <f t="shared" si="16"/>
        <v>0</v>
      </c>
      <c r="T74" s="73"/>
      <c r="U74" s="113">
        <f t="shared" si="3"/>
        <v>0</v>
      </c>
      <c r="V74" s="73"/>
      <c r="W74" s="113">
        <f t="shared" si="4"/>
        <v>0</v>
      </c>
      <c r="X74" s="73"/>
      <c r="Y74" s="113">
        <f t="shared" si="5"/>
        <v>0</v>
      </c>
      <c r="Z74" s="73"/>
      <c r="AA74" s="113">
        <f t="shared" si="6"/>
        <v>0</v>
      </c>
      <c r="AB74" s="101"/>
      <c r="AC74" s="74">
        <f t="shared" si="7"/>
        <v>0</v>
      </c>
      <c r="AD74" s="73"/>
      <c r="AE74" s="113">
        <f t="shared" si="17"/>
        <v>0</v>
      </c>
      <c r="AF74" s="101"/>
      <c r="AG74" s="113">
        <f t="shared" si="18"/>
        <v>0</v>
      </c>
      <c r="AH74" s="101"/>
      <c r="AI74" s="113">
        <f t="shared" si="28"/>
        <v>0</v>
      </c>
      <c r="AJ74" s="101"/>
      <c r="AK74" s="113">
        <f t="shared" si="29"/>
        <v>0</v>
      </c>
      <c r="AL74" s="73"/>
      <c r="AM74" s="74">
        <v>0</v>
      </c>
      <c r="AN74" s="73"/>
      <c r="AO74" s="74">
        <f t="shared" si="30"/>
        <v>0</v>
      </c>
      <c r="AP74" s="73"/>
      <c r="AQ74" s="74">
        <f t="shared" si="10"/>
        <v>0</v>
      </c>
      <c r="AR74" s="73"/>
      <c r="AS74" s="74">
        <f t="shared" si="21"/>
        <v>0</v>
      </c>
      <c r="AT74" s="82">
        <f t="shared" si="11"/>
        <v>0</v>
      </c>
      <c r="AU74" s="74"/>
      <c r="AV74" s="147">
        <f t="shared" si="22"/>
        <v>0</v>
      </c>
    </row>
    <row r="75" spans="1:48" ht="15" customHeight="1" x14ac:dyDescent="0.2">
      <c r="A75" s="90" t="s">
        <v>255</v>
      </c>
      <c r="B75" s="14" t="s">
        <v>65</v>
      </c>
      <c r="C75" s="18" t="s">
        <v>5</v>
      </c>
      <c r="D75" s="19">
        <v>118</v>
      </c>
      <c r="E75" s="20">
        <f t="shared" si="24"/>
        <v>0</v>
      </c>
      <c r="F75" s="73"/>
      <c r="G75" s="74">
        <f t="shared" si="23"/>
        <v>0</v>
      </c>
      <c r="H75" s="73"/>
      <c r="I75" s="74">
        <f t="shared" si="2"/>
        <v>0</v>
      </c>
      <c r="J75" s="73"/>
      <c r="K75" s="113">
        <f t="shared" si="12"/>
        <v>0</v>
      </c>
      <c r="L75" s="73"/>
      <c r="M75" s="113">
        <f t="shared" si="13"/>
        <v>0</v>
      </c>
      <c r="N75" s="73"/>
      <c r="O75" s="113">
        <f t="shared" si="14"/>
        <v>0</v>
      </c>
      <c r="P75" s="73"/>
      <c r="Q75" s="113">
        <f t="shared" si="15"/>
        <v>0</v>
      </c>
      <c r="R75" s="73"/>
      <c r="S75" s="74">
        <f t="shared" si="16"/>
        <v>0</v>
      </c>
      <c r="T75" s="73"/>
      <c r="U75" s="113">
        <f t="shared" si="3"/>
        <v>0</v>
      </c>
      <c r="V75" s="73"/>
      <c r="W75" s="113">
        <f t="shared" si="4"/>
        <v>0</v>
      </c>
      <c r="X75" s="73"/>
      <c r="Y75" s="113">
        <f t="shared" si="5"/>
        <v>0</v>
      </c>
      <c r="Z75" s="73"/>
      <c r="AA75" s="113">
        <f t="shared" si="6"/>
        <v>0</v>
      </c>
      <c r="AB75" s="101"/>
      <c r="AC75" s="74">
        <f t="shared" si="7"/>
        <v>0</v>
      </c>
      <c r="AD75" s="73"/>
      <c r="AE75" s="113">
        <f t="shared" si="17"/>
        <v>0</v>
      </c>
      <c r="AF75" s="101"/>
      <c r="AG75" s="113">
        <f t="shared" si="18"/>
        <v>0</v>
      </c>
      <c r="AH75" s="101"/>
      <c r="AI75" s="113">
        <f t="shared" si="28"/>
        <v>0</v>
      </c>
      <c r="AJ75" s="101"/>
      <c r="AK75" s="113">
        <f t="shared" si="29"/>
        <v>0</v>
      </c>
      <c r="AL75" s="73"/>
      <c r="AM75" s="74">
        <v>0</v>
      </c>
      <c r="AN75" s="73"/>
      <c r="AO75" s="74">
        <f t="shared" si="30"/>
        <v>0</v>
      </c>
      <c r="AP75" s="73"/>
      <c r="AQ75" s="74">
        <f t="shared" si="10"/>
        <v>0</v>
      </c>
      <c r="AR75" s="73"/>
      <c r="AS75" s="74">
        <f t="shared" si="21"/>
        <v>0</v>
      </c>
      <c r="AT75" s="82">
        <f t="shared" si="11"/>
        <v>0</v>
      </c>
      <c r="AU75" s="74"/>
      <c r="AV75" s="147">
        <f t="shared" si="22"/>
        <v>0</v>
      </c>
    </row>
    <row r="76" spans="1:48" ht="15" customHeight="1" x14ac:dyDescent="0.2">
      <c r="A76" s="90" t="s">
        <v>256</v>
      </c>
      <c r="B76" s="14" t="s">
        <v>65</v>
      </c>
      <c r="C76" s="18" t="s">
        <v>5</v>
      </c>
      <c r="D76" s="19">
        <v>118</v>
      </c>
      <c r="E76" s="20">
        <f t="shared" si="24"/>
        <v>7.5</v>
      </c>
      <c r="F76" s="73"/>
      <c r="G76" s="74">
        <f t="shared" si="23"/>
        <v>0</v>
      </c>
      <c r="H76" s="73"/>
      <c r="I76" s="74">
        <f t="shared" si="2"/>
        <v>0</v>
      </c>
      <c r="J76" s="73"/>
      <c r="K76" s="113">
        <f t="shared" si="12"/>
        <v>0</v>
      </c>
      <c r="L76" s="73"/>
      <c r="M76" s="113">
        <f t="shared" si="13"/>
        <v>0</v>
      </c>
      <c r="N76" s="73"/>
      <c r="O76" s="113">
        <f t="shared" si="14"/>
        <v>0</v>
      </c>
      <c r="P76" s="73"/>
      <c r="Q76" s="113">
        <f t="shared" si="15"/>
        <v>0</v>
      </c>
      <c r="R76" s="73"/>
      <c r="S76" s="74">
        <f t="shared" si="16"/>
        <v>0</v>
      </c>
      <c r="T76" s="73"/>
      <c r="U76" s="113">
        <f t="shared" si="3"/>
        <v>0</v>
      </c>
      <c r="V76" s="73"/>
      <c r="W76" s="113">
        <f t="shared" si="4"/>
        <v>0</v>
      </c>
      <c r="X76" s="73"/>
      <c r="Y76" s="113">
        <f t="shared" si="5"/>
        <v>0</v>
      </c>
      <c r="Z76" s="73"/>
      <c r="AA76" s="113">
        <f t="shared" si="6"/>
        <v>0</v>
      </c>
      <c r="AB76" s="101"/>
      <c r="AC76" s="74">
        <f t="shared" si="7"/>
        <v>0</v>
      </c>
      <c r="AD76" s="73"/>
      <c r="AE76" s="113">
        <f t="shared" si="17"/>
        <v>0</v>
      </c>
      <c r="AF76" s="101"/>
      <c r="AG76" s="113">
        <f t="shared" si="18"/>
        <v>0</v>
      </c>
      <c r="AH76" s="101">
        <v>7.5</v>
      </c>
      <c r="AI76" s="113">
        <f t="shared" si="28"/>
        <v>885</v>
      </c>
      <c r="AJ76" s="101"/>
      <c r="AK76" s="113">
        <f t="shared" si="29"/>
        <v>0</v>
      </c>
      <c r="AL76" s="73"/>
      <c r="AM76" s="74">
        <v>0</v>
      </c>
      <c r="AN76" s="73"/>
      <c r="AO76" s="74">
        <f t="shared" si="30"/>
        <v>0</v>
      </c>
      <c r="AP76" s="73"/>
      <c r="AQ76" s="74">
        <f t="shared" si="10"/>
        <v>0</v>
      </c>
      <c r="AR76" s="73"/>
      <c r="AS76" s="74">
        <f t="shared" si="21"/>
        <v>0</v>
      </c>
      <c r="AT76" s="82">
        <f t="shared" si="11"/>
        <v>885</v>
      </c>
      <c r="AU76" s="74"/>
      <c r="AV76" s="147">
        <f t="shared" si="22"/>
        <v>885</v>
      </c>
    </row>
    <row r="77" spans="1:48" ht="15" customHeight="1" x14ac:dyDescent="0.2">
      <c r="A77" s="90" t="s">
        <v>257</v>
      </c>
      <c r="B77" s="14" t="s">
        <v>65</v>
      </c>
      <c r="C77" s="18" t="s">
        <v>5</v>
      </c>
      <c r="D77" s="19">
        <v>118</v>
      </c>
      <c r="E77" s="20">
        <f t="shared" si="24"/>
        <v>0</v>
      </c>
      <c r="F77" s="73"/>
      <c r="G77" s="74">
        <f t="shared" si="23"/>
        <v>0</v>
      </c>
      <c r="H77" s="73"/>
      <c r="I77" s="74">
        <f t="shared" si="2"/>
        <v>0</v>
      </c>
      <c r="J77" s="73"/>
      <c r="K77" s="113">
        <f t="shared" si="12"/>
        <v>0</v>
      </c>
      <c r="L77" s="73"/>
      <c r="M77" s="113">
        <f t="shared" si="13"/>
        <v>0</v>
      </c>
      <c r="N77" s="73"/>
      <c r="O77" s="113">
        <f t="shared" si="14"/>
        <v>0</v>
      </c>
      <c r="P77" s="73"/>
      <c r="Q77" s="113">
        <f t="shared" si="15"/>
        <v>0</v>
      </c>
      <c r="R77" s="73"/>
      <c r="S77" s="74">
        <f t="shared" si="16"/>
        <v>0</v>
      </c>
      <c r="T77" s="73"/>
      <c r="U77" s="113">
        <f t="shared" si="3"/>
        <v>0</v>
      </c>
      <c r="V77" s="73"/>
      <c r="W77" s="113">
        <f t="shared" si="4"/>
        <v>0</v>
      </c>
      <c r="X77" s="73"/>
      <c r="Y77" s="113">
        <f t="shared" si="5"/>
        <v>0</v>
      </c>
      <c r="Z77" s="73"/>
      <c r="AA77" s="113">
        <f t="shared" si="6"/>
        <v>0</v>
      </c>
      <c r="AB77" s="101"/>
      <c r="AC77" s="74">
        <f t="shared" si="7"/>
        <v>0</v>
      </c>
      <c r="AD77" s="73"/>
      <c r="AE77" s="113">
        <f t="shared" si="17"/>
        <v>0</v>
      </c>
      <c r="AF77" s="101"/>
      <c r="AG77" s="113">
        <f t="shared" si="18"/>
        <v>0</v>
      </c>
      <c r="AH77" s="101"/>
      <c r="AI77" s="113">
        <f t="shared" si="28"/>
        <v>0</v>
      </c>
      <c r="AJ77" s="101"/>
      <c r="AK77" s="113">
        <f t="shared" si="29"/>
        <v>0</v>
      </c>
      <c r="AL77" s="73"/>
      <c r="AM77" s="74">
        <v>0</v>
      </c>
      <c r="AN77" s="73"/>
      <c r="AO77" s="74">
        <f t="shared" si="30"/>
        <v>0</v>
      </c>
      <c r="AP77" s="73"/>
      <c r="AQ77" s="74">
        <f t="shared" si="10"/>
        <v>0</v>
      </c>
      <c r="AR77" s="73"/>
      <c r="AS77" s="74">
        <f t="shared" si="21"/>
        <v>0</v>
      </c>
      <c r="AT77" s="82">
        <f t="shared" si="11"/>
        <v>0</v>
      </c>
      <c r="AU77" s="74"/>
      <c r="AV77" s="147">
        <f t="shared" si="22"/>
        <v>0</v>
      </c>
    </row>
    <row r="78" spans="1:48" ht="15" customHeight="1" x14ac:dyDescent="0.2">
      <c r="A78" s="90" t="s">
        <v>264</v>
      </c>
      <c r="B78" s="14" t="s">
        <v>65</v>
      </c>
      <c r="C78" s="18" t="s">
        <v>6</v>
      </c>
      <c r="D78" s="19">
        <v>100</v>
      </c>
      <c r="E78" s="20">
        <f t="shared" si="24"/>
        <v>0</v>
      </c>
      <c r="F78" s="73"/>
      <c r="G78" s="74">
        <f t="shared" si="23"/>
        <v>0</v>
      </c>
      <c r="H78" s="73"/>
      <c r="I78" s="74">
        <f t="shared" si="2"/>
        <v>0</v>
      </c>
      <c r="J78" s="73"/>
      <c r="K78" s="113">
        <f t="shared" si="12"/>
        <v>0</v>
      </c>
      <c r="L78" s="73"/>
      <c r="M78" s="113">
        <f t="shared" si="13"/>
        <v>0</v>
      </c>
      <c r="N78" s="73"/>
      <c r="O78" s="113">
        <f t="shared" si="14"/>
        <v>0</v>
      </c>
      <c r="P78" s="73"/>
      <c r="Q78" s="113">
        <f t="shared" si="15"/>
        <v>0</v>
      </c>
      <c r="R78" s="73"/>
      <c r="S78" s="74">
        <f t="shared" si="16"/>
        <v>0</v>
      </c>
      <c r="T78" s="73"/>
      <c r="U78" s="113">
        <f t="shared" si="3"/>
        <v>0</v>
      </c>
      <c r="V78" s="73"/>
      <c r="W78" s="113">
        <f t="shared" si="4"/>
        <v>0</v>
      </c>
      <c r="X78" s="73"/>
      <c r="Y78" s="113">
        <f t="shared" si="5"/>
        <v>0</v>
      </c>
      <c r="Z78" s="73"/>
      <c r="AA78" s="113">
        <f t="shared" si="6"/>
        <v>0</v>
      </c>
      <c r="AB78" s="101"/>
      <c r="AC78" s="74">
        <f t="shared" si="7"/>
        <v>0</v>
      </c>
      <c r="AD78" s="73"/>
      <c r="AE78" s="113">
        <f t="shared" si="17"/>
        <v>0</v>
      </c>
      <c r="AF78" s="101"/>
      <c r="AG78" s="113">
        <f t="shared" si="18"/>
        <v>0</v>
      </c>
      <c r="AH78" s="101"/>
      <c r="AI78" s="113">
        <f t="shared" si="28"/>
        <v>0</v>
      </c>
      <c r="AJ78" s="101"/>
      <c r="AK78" s="113">
        <f t="shared" si="29"/>
        <v>0</v>
      </c>
      <c r="AL78" s="73"/>
      <c r="AM78" s="74">
        <v>0</v>
      </c>
      <c r="AN78" s="73"/>
      <c r="AO78" s="74">
        <f t="shared" si="30"/>
        <v>0</v>
      </c>
      <c r="AP78" s="73"/>
      <c r="AQ78" s="74">
        <f t="shared" si="10"/>
        <v>0</v>
      </c>
      <c r="AR78" s="73"/>
      <c r="AS78" s="74">
        <f t="shared" si="21"/>
        <v>0</v>
      </c>
      <c r="AT78" s="82">
        <f t="shared" si="11"/>
        <v>0</v>
      </c>
      <c r="AU78" s="74"/>
      <c r="AV78" s="147">
        <f t="shared" si="22"/>
        <v>0</v>
      </c>
    </row>
    <row r="79" spans="1:48" ht="15" customHeight="1" x14ac:dyDescent="0.2">
      <c r="A79" s="90" t="s">
        <v>322</v>
      </c>
      <c r="B79" s="14" t="s">
        <v>65</v>
      </c>
      <c r="C79" s="18" t="s">
        <v>6</v>
      </c>
      <c r="D79" s="19">
        <v>100</v>
      </c>
      <c r="E79" s="20">
        <f t="shared" si="24"/>
        <v>0</v>
      </c>
      <c r="F79" s="73"/>
      <c r="G79" s="74">
        <f>IF(D79="",0,D79*F79)</f>
        <v>0</v>
      </c>
      <c r="H79" s="73"/>
      <c r="I79" s="74">
        <f t="shared" si="2"/>
        <v>0</v>
      </c>
      <c r="J79" s="73"/>
      <c r="K79" s="113">
        <f t="shared" si="12"/>
        <v>0</v>
      </c>
      <c r="L79" s="73"/>
      <c r="M79" s="113">
        <f t="shared" si="13"/>
        <v>0</v>
      </c>
      <c r="N79" s="73"/>
      <c r="O79" s="113">
        <f t="shared" si="14"/>
        <v>0</v>
      </c>
      <c r="P79" s="73"/>
      <c r="Q79" s="113">
        <f t="shared" si="15"/>
        <v>0</v>
      </c>
      <c r="R79" s="73"/>
      <c r="S79" s="74">
        <f t="shared" si="16"/>
        <v>0</v>
      </c>
      <c r="T79" s="73"/>
      <c r="U79" s="113">
        <f t="shared" si="3"/>
        <v>0</v>
      </c>
      <c r="V79" s="73"/>
      <c r="W79" s="113">
        <f t="shared" si="4"/>
        <v>0</v>
      </c>
      <c r="X79" s="73"/>
      <c r="Y79" s="113">
        <f t="shared" si="5"/>
        <v>0</v>
      </c>
      <c r="Z79" s="73"/>
      <c r="AA79" s="113">
        <f t="shared" si="6"/>
        <v>0</v>
      </c>
      <c r="AB79" s="101"/>
      <c r="AC79" s="74">
        <f t="shared" si="7"/>
        <v>0</v>
      </c>
      <c r="AD79" s="73"/>
      <c r="AE79" s="113">
        <f t="shared" si="17"/>
        <v>0</v>
      </c>
      <c r="AF79" s="101"/>
      <c r="AG79" s="113">
        <f t="shared" si="18"/>
        <v>0</v>
      </c>
      <c r="AH79" s="101"/>
      <c r="AI79" s="113">
        <f t="shared" si="28"/>
        <v>0</v>
      </c>
      <c r="AJ79" s="101"/>
      <c r="AK79" s="113">
        <f t="shared" si="29"/>
        <v>0</v>
      </c>
      <c r="AL79" s="73"/>
      <c r="AM79" s="74">
        <v>0</v>
      </c>
      <c r="AN79" s="73"/>
      <c r="AO79" s="74">
        <f t="shared" si="30"/>
        <v>0</v>
      </c>
      <c r="AP79" s="73"/>
      <c r="AQ79" s="74">
        <f t="shared" si="10"/>
        <v>0</v>
      </c>
      <c r="AR79" s="73"/>
      <c r="AS79" s="74">
        <f t="shared" si="21"/>
        <v>0</v>
      </c>
      <c r="AT79" s="82">
        <f t="shared" si="11"/>
        <v>0</v>
      </c>
      <c r="AU79" s="74"/>
      <c r="AV79" s="147">
        <f t="shared" si="22"/>
        <v>0</v>
      </c>
    </row>
    <row r="80" spans="1:48" ht="15" customHeight="1" x14ac:dyDescent="0.2">
      <c r="A80" s="90" t="s">
        <v>323</v>
      </c>
      <c r="B80" s="14" t="s">
        <v>65</v>
      </c>
      <c r="C80" s="18" t="s">
        <v>6</v>
      </c>
      <c r="D80" s="19">
        <v>100</v>
      </c>
      <c r="E80" s="20">
        <f t="shared" si="24"/>
        <v>0</v>
      </c>
      <c r="F80" s="73"/>
      <c r="G80" s="74">
        <f>IF(D80="",0,D80*F80)</f>
        <v>0</v>
      </c>
      <c r="H80" s="73"/>
      <c r="I80" s="74">
        <f t="shared" si="2"/>
        <v>0</v>
      </c>
      <c r="J80" s="73"/>
      <c r="K80" s="113">
        <f t="shared" si="12"/>
        <v>0</v>
      </c>
      <c r="L80" s="73"/>
      <c r="M80" s="113">
        <f t="shared" si="13"/>
        <v>0</v>
      </c>
      <c r="N80" s="73"/>
      <c r="O80" s="113">
        <f t="shared" si="14"/>
        <v>0</v>
      </c>
      <c r="P80" s="73"/>
      <c r="Q80" s="113">
        <f t="shared" si="15"/>
        <v>0</v>
      </c>
      <c r="R80" s="73"/>
      <c r="S80" s="74">
        <f t="shared" si="16"/>
        <v>0</v>
      </c>
      <c r="T80" s="73"/>
      <c r="U80" s="113">
        <f t="shared" si="3"/>
        <v>0</v>
      </c>
      <c r="V80" s="73"/>
      <c r="W80" s="113">
        <f t="shared" si="4"/>
        <v>0</v>
      </c>
      <c r="X80" s="73"/>
      <c r="Y80" s="113">
        <f t="shared" si="5"/>
        <v>0</v>
      </c>
      <c r="Z80" s="73"/>
      <c r="AA80" s="113">
        <f t="shared" si="6"/>
        <v>0</v>
      </c>
      <c r="AB80" s="101"/>
      <c r="AC80" s="74">
        <f t="shared" si="7"/>
        <v>0</v>
      </c>
      <c r="AD80" s="73"/>
      <c r="AE80" s="113">
        <f t="shared" si="17"/>
        <v>0</v>
      </c>
      <c r="AF80" s="101"/>
      <c r="AG80" s="113">
        <f t="shared" si="18"/>
        <v>0</v>
      </c>
      <c r="AH80" s="101"/>
      <c r="AI80" s="113">
        <f t="shared" si="28"/>
        <v>0</v>
      </c>
      <c r="AJ80" s="101"/>
      <c r="AK80" s="113">
        <f t="shared" si="29"/>
        <v>0</v>
      </c>
      <c r="AL80" s="73"/>
      <c r="AM80" s="74">
        <v>0</v>
      </c>
      <c r="AN80" s="73"/>
      <c r="AO80" s="74">
        <f t="shared" si="30"/>
        <v>0</v>
      </c>
      <c r="AP80" s="73"/>
      <c r="AQ80" s="74">
        <f t="shared" si="10"/>
        <v>0</v>
      </c>
      <c r="AR80" s="73"/>
      <c r="AS80" s="74">
        <f t="shared" si="21"/>
        <v>0</v>
      </c>
      <c r="AT80" s="82">
        <f t="shared" si="11"/>
        <v>0</v>
      </c>
      <c r="AU80" s="74"/>
      <c r="AV80" s="147">
        <f t="shared" si="22"/>
        <v>0</v>
      </c>
    </row>
    <row r="81" spans="1:49" ht="15" customHeight="1" x14ac:dyDescent="0.2">
      <c r="A81" s="90" t="s">
        <v>260</v>
      </c>
      <c r="B81" s="14" t="s">
        <v>65</v>
      </c>
      <c r="C81" s="18" t="s">
        <v>6</v>
      </c>
      <c r="D81" s="19">
        <v>100</v>
      </c>
      <c r="E81" s="20">
        <f t="shared" si="24"/>
        <v>0</v>
      </c>
      <c r="F81" s="73"/>
      <c r="G81" s="74">
        <f t="shared" si="23"/>
        <v>0</v>
      </c>
      <c r="H81" s="73"/>
      <c r="I81" s="74">
        <f t="shared" si="2"/>
        <v>0</v>
      </c>
      <c r="J81" s="73"/>
      <c r="K81" s="113">
        <f t="shared" si="12"/>
        <v>0</v>
      </c>
      <c r="L81" s="73"/>
      <c r="M81" s="113">
        <f t="shared" si="13"/>
        <v>0</v>
      </c>
      <c r="N81" s="73"/>
      <c r="O81" s="113">
        <f t="shared" si="14"/>
        <v>0</v>
      </c>
      <c r="P81" s="73"/>
      <c r="Q81" s="113">
        <f t="shared" si="15"/>
        <v>0</v>
      </c>
      <c r="R81" s="73"/>
      <c r="S81" s="74">
        <f t="shared" si="16"/>
        <v>0</v>
      </c>
      <c r="T81" s="73"/>
      <c r="U81" s="113">
        <f t="shared" si="3"/>
        <v>0</v>
      </c>
      <c r="V81" s="73"/>
      <c r="W81" s="113">
        <f t="shared" si="4"/>
        <v>0</v>
      </c>
      <c r="X81" s="73"/>
      <c r="Y81" s="113">
        <f t="shared" si="5"/>
        <v>0</v>
      </c>
      <c r="Z81" s="73"/>
      <c r="AA81" s="113">
        <f t="shared" si="6"/>
        <v>0</v>
      </c>
      <c r="AB81" s="73"/>
      <c r="AC81" s="74">
        <f t="shared" si="7"/>
        <v>0</v>
      </c>
      <c r="AD81" s="73"/>
      <c r="AE81" s="113">
        <f t="shared" si="17"/>
        <v>0</v>
      </c>
      <c r="AF81" s="101"/>
      <c r="AG81" s="113">
        <f t="shared" si="18"/>
        <v>0</v>
      </c>
      <c r="AH81" s="101"/>
      <c r="AI81" s="113">
        <f t="shared" si="28"/>
        <v>0</v>
      </c>
      <c r="AJ81" s="101"/>
      <c r="AK81" s="113">
        <f t="shared" si="29"/>
        <v>0</v>
      </c>
      <c r="AL81" s="73"/>
      <c r="AM81" s="74">
        <v>0</v>
      </c>
      <c r="AN81" s="73"/>
      <c r="AO81" s="74">
        <f t="shared" si="30"/>
        <v>0</v>
      </c>
      <c r="AP81" s="73"/>
      <c r="AQ81" s="74">
        <f t="shared" si="10"/>
        <v>0</v>
      </c>
      <c r="AR81" s="73"/>
      <c r="AS81" s="74">
        <f t="shared" si="21"/>
        <v>0</v>
      </c>
      <c r="AT81" s="82">
        <f t="shared" si="11"/>
        <v>0</v>
      </c>
      <c r="AU81" s="74"/>
      <c r="AV81" s="147">
        <f t="shared" si="22"/>
        <v>0</v>
      </c>
    </row>
    <row r="82" spans="1:49" ht="15" customHeight="1" x14ac:dyDescent="0.2">
      <c r="A82" s="90" t="s">
        <v>265</v>
      </c>
      <c r="B82" t="str">
        <f>IF($A82="","",INDEX('MA-Liste'!$D:$D,MATCH($A82,'MA-Liste'!$M:$M,FALSE)))</f>
        <v>AeBo</v>
      </c>
      <c r="C82" s="4" t="str">
        <f ca="1">IF($A82="","",INDEX(INDIRECT("'MA-Liste'!"&amp;$C$11),MATCH($A82,'MA-Liste'!$M:$M,FALSE)))</f>
        <v>D</v>
      </c>
      <c r="D82" s="19">
        <f ca="1">IF(OR($C82="",$C82=0),"",VLOOKUP($C82,Ansätze,$D$11,FALSE))</f>
        <v>100</v>
      </c>
      <c r="E82" s="20">
        <f t="shared" si="24"/>
        <v>0</v>
      </c>
      <c r="F82" s="73"/>
      <c r="G82" s="74">
        <f t="shared" ca="1" si="23"/>
        <v>0</v>
      </c>
      <c r="H82" s="73"/>
      <c r="I82" s="74">
        <f t="shared" ca="1" si="2"/>
        <v>0</v>
      </c>
      <c r="J82" s="73"/>
      <c r="K82" s="113">
        <f t="shared" ca="1" si="12"/>
        <v>0</v>
      </c>
      <c r="L82" s="73"/>
      <c r="M82" s="113">
        <f t="shared" ca="1" si="13"/>
        <v>0</v>
      </c>
      <c r="N82" s="73"/>
      <c r="O82" s="113">
        <f t="shared" ca="1" si="14"/>
        <v>0</v>
      </c>
      <c r="P82" s="73"/>
      <c r="Q82" s="113">
        <f t="shared" ca="1" si="15"/>
        <v>0</v>
      </c>
      <c r="R82" s="73"/>
      <c r="S82" s="74">
        <f t="shared" ca="1" si="16"/>
        <v>0</v>
      </c>
      <c r="T82" s="73"/>
      <c r="U82" s="113">
        <f t="shared" ca="1" si="3"/>
        <v>0</v>
      </c>
      <c r="V82" s="73"/>
      <c r="W82" s="113">
        <f t="shared" ca="1" si="4"/>
        <v>0</v>
      </c>
      <c r="X82" s="73"/>
      <c r="Y82" s="113">
        <f t="shared" ca="1" si="5"/>
        <v>0</v>
      </c>
      <c r="Z82" s="73"/>
      <c r="AA82" s="113">
        <f t="shared" ca="1" si="6"/>
        <v>0</v>
      </c>
      <c r="AB82" s="73"/>
      <c r="AC82" s="74">
        <f t="shared" ca="1" si="7"/>
        <v>0</v>
      </c>
      <c r="AD82" s="73"/>
      <c r="AE82" s="113">
        <f t="shared" ca="1" si="17"/>
        <v>0</v>
      </c>
      <c r="AF82" s="101"/>
      <c r="AG82" s="113">
        <f t="shared" ca="1" si="18"/>
        <v>0</v>
      </c>
      <c r="AH82" s="101"/>
      <c r="AI82" s="113">
        <f t="shared" ca="1" si="28"/>
        <v>0</v>
      </c>
      <c r="AJ82" s="101"/>
      <c r="AK82" s="113">
        <f t="shared" ca="1" si="29"/>
        <v>0</v>
      </c>
      <c r="AL82" s="73"/>
      <c r="AM82" s="74">
        <v>0</v>
      </c>
      <c r="AN82" s="73"/>
      <c r="AO82" s="74">
        <f t="shared" ca="1" si="30"/>
        <v>0</v>
      </c>
      <c r="AP82" s="73"/>
      <c r="AQ82" s="74">
        <f t="shared" ca="1" si="10"/>
        <v>0</v>
      </c>
      <c r="AR82" s="73"/>
      <c r="AS82" s="74">
        <f t="shared" ca="1" si="21"/>
        <v>0</v>
      </c>
      <c r="AT82" s="82">
        <f t="shared" ca="1" si="11"/>
        <v>0</v>
      </c>
      <c r="AU82" s="74"/>
      <c r="AV82" s="147">
        <f t="shared" ca="1" si="22"/>
        <v>0</v>
      </c>
    </row>
    <row r="83" spans="1:49" ht="15" customHeight="1" x14ac:dyDescent="0.2">
      <c r="A83" s="90" t="s">
        <v>263</v>
      </c>
      <c r="B83" s="14" t="s">
        <v>65</v>
      </c>
      <c r="C83" s="18" t="s">
        <v>6</v>
      </c>
      <c r="D83" s="19">
        <v>100</v>
      </c>
      <c r="E83" s="20">
        <f t="shared" si="24"/>
        <v>0</v>
      </c>
      <c r="F83" s="73"/>
      <c r="G83" s="74">
        <f t="shared" si="23"/>
        <v>0</v>
      </c>
      <c r="H83" s="73"/>
      <c r="I83" s="74">
        <f t="shared" si="2"/>
        <v>0</v>
      </c>
      <c r="J83" s="73"/>
      <c r="K83" s="113">
        <f t="shared" si="12"/>
        <v>0</v>
      </c>
      <c r="L83" s="73"/>
      <c r="M83" s="113">
        <f t="shared" si="13"/>
        <v>0</v>
      </c>
      <c r="N83" s="73"/>
      <c r="O83" s="113">
        <f t="shared" si="14"/>
        <v>0</v>
      </c>
      <c r="P83" s="73"/>
      <c r="Q83" s="113">
        <f t="shared" si="15"/>
        <v>0</v>
      </c>
      <c r="R83" s="73"/>
      <c r="S83" s="74">
        <f t="shared" si="16"/>
        <v>0</v>
      </c>
      <c r="T83" s="73"/>
      <c r="U83" s="113">
        <f t="shared" ref="U83:U105" si="31">IF($D83="",0,$D83*T83)</f>
        <v>0</v>
      </c>
      <c r="V83" s="73"/>
      <c r="W83" s="113">
        <f t="shared" si="4"/>
        <v>0</v>
      </c>
      <c r="X83" s="73"/>
      <c r="Y83" s="113">
        <f t="shared" si="5"/>
        <v>0</v>
      </c>
      <c r="Z83" s="73"/>
      <c r="AA83" s="113">
        <f t="shared" si="6"/>
        <v>0</v>
      </c>
      <c r="AB83" s="73"/>
      <c r="AC83" s="74">
        <f t="shared" ref="AC83:AC105" si="32">IF($D83="",0,$D83*AB83)</f>
        <v>0</v>
      </c>
      <c r="AD83" s="73"/>
      <c r="AE83" s="113">
        <f t="shared" si="17"/>
        <v>0</v>
      </c>
      <c r="AF83" s="101"/>
      <c r="AG83" s="113">
        <f t="shared" si="18"/>
        <v>0</v>
      </c>
      <c r="AH83" s="101"/>
      <c r="AI83" s="113">
        <f t="shared" si="28"/>
        <v>0</v>
      </c>
      <c r="AJ83" s="101"/>
      <c r="AK83" s="113">
        <f t="shared" si="29"/>
        <v>0</v>
      </c>
      <c r="AL83" s="73"/>
      <c r="AM83" s="74">
        <v>0</v>
      </c>
      <c r="AN83" s="73"/>
      <c r="AO83" s="74">
        <f t="shared" si="30"/>
        <v>0</v>
      </c>
      <c r="AP83" s="73"/>
      <c r="AQ83" s="74">
        <f t="shared" si="10"/>
        <v>0</v>
      </c>
      <c r="AR83" s="73"/>
      <c r="AS83" s="74">
        <f t="shared" si="21"/>
        <v>0</v>
      </c>
      <c r="AT83" s="82">
        <f t="shared" si="11"/>
        <v>0</v>
      </c>
      <c r="AU83" s="74"/>
      <c r="AV83" s="147">
        <f t="shared" si="22"/>
        <v>0</v>
      </c>
      <c r="AW83" s="141"/>
    </row>
    <row r="84" spans="1:49" ht="15" customHeight="1" x14ac:dyDescent="0.2">
      <c r="A84" s="84" t="s">
        <v>292</v>
      </c>
      <c r="B84" t="s">
        <v>65</v>
      </c>
      <c r="C84" s="4" t="s">
        <v>9</v>
      </c>
      <c r="D84" s="19">
        <v>35</v>
      </c>
      <c r="E84" s="20">
        <f t="shared" ref="E84:E105" si="33">SUM(F84++H84+J84+L84+R84+T84+V84+AB84+AD84+AF84+AL84+AN84+AP84+N84+X84+AH84+AR84)</f>
        <v>0</v>
      </c>
      <c r="F84" s="73"/>
      <c r="G84" s="74">
        <f t="shared" si="23"/>
        <v>0</v>
      </c>
      <c r="H84" s="73"/>
      <c r="I84" s="74">
        <f t="shared" si="2"/>
        <v>0</v>
      </c>
      <c r="J84" s="73"/>
      <c r="K84" s="113">
        <f t="shared" si="12"/>
        <v>0</v>
      </c>
      <c r="L84" s="73"/>
      <c r="M84" s="113">
        <f t="shared" si="13"/>
        <v>0</v>
      </c>
      <c r="N84" s="73"/>
      <c r="O84" s="113">
        <f t="shared" si="14"/>
        <v>0</v>
      </c>
      <c r="P84" s="73"/>
      <c r="Q84" s="113">
        <f t="shared" si="15"/>
        <v>0</v>
      </c>
      <c r="R84" s="73"/>
      <c r="S84" s="74">
        <f t="shared" si="16"/>
        <v>0</v>
      </c>
      <c r="T84" s="73"/>
      <c r="U84" s="113">
        <f t="shared" si="31"/>
        <v>0</v>
      </c>
      <c r="V84" s="73"/>
      <c r="W84" s="113">
        <f t="shared" si="4"/>
        <v>0</v>
      </c>
      <c r="X84" s="73"/>
      <c r="Y84" s="113">
        <f t="shared" si="5"/>
        <v>0</v>
      </c>
      <c r="Z84" s="73"/>
      <c r="AA84" s="113">
        <f t="shared" si="6"/>
        <v>0</v>
      </c>
      <c r="AB84" s="73"/>
      <c r="AC84" s="74">
        <f t="shared" si="32"/>
        <v>0</v>
      </c>
      <c r="AD84" s="73"/>
      <c r="AE84" s="113">
        <f t="shared" si="17"/>
        <v>0</v>
      </c>
      <c r="AF84" s="101"/>
      <c r="AG84" s="113">
        <f t="shared" si="18"/>
        <v>0</v>
      </c>
      <c r="AH84" s="101"/>
      <c r="AI84" s="113">
        <f t="shared" si="28"/>
        <v>0</v>
      </c>
      <c r="AJ84" s="101"/>
      <c r="AK84" s="113">
        <f t="shared" si="29"/>
        <v>0</v>
      </c>
      <c r="AL84" s="73"/>
      <c r="AM84" s="74">
        <v>0</v>
      </c>
      <c r="AN84" s="73"/>
      <c r="AO84" s="74">
        <f t="shared" si="30"/>
        <v>0</v>
      </c>
      <c r="AP84" s="73"/>
      <c r="AQ84" s="74">
        <f t="shared" si="10"/>
        <v>0</v>
      </c>
      <c r="AR84" s="73"/>
      <c r="AS84" s="74">
        <f t="shared" si="21"/>
        <v>0</v>
      </c>
      <c r="AT84" s="82">
        <f t="shared" si="11"/>
        <v>0</v>
      </c>
      <c r="AU84" s="74"/>
      <c r="AV84" s="147">
        <f t="shared" si="22"/>
        <v>0</v>
      </c>
      <c r="AW84" s="141"/>
    </row>
    <row r="85" spans="1:49" ht="15" customHeight="1" x14ac:dyDescent="0.2">
      <c r="A85" s="84" t="s">
        <v>293</v>
      </c>
      <c r="B85" s="14" t="s">
        <v>65</v>
      </c>
      <c r="C85" s="18" t="s">
        <v>5</v>
      </c>
      <c r="D85" s="19">
        <v>118</v>
      </c>
      <c r="E85" s="20">
        <f t="shared" si="33"/>
        <v>0</v>
      </c>
      <c r="F85" s="73"/>
      <c r="G85" s="74">
        <f t="shared" si="23"/>
        <v>0</v>
      </c>
      <c r="H85" s="73"/>
      <c r="I85" s="74">
        <f t="shared" ref="I85:I105" si="34">IF(D85="",0,D85*H85)</f>
        <v>0</v>
      </c>
      <c r="J85" s="73"/>
      <c r="K85" s="113">
        <f t="shared" si="12"/>
        <v>0</v>
      </c>
      <c r="L85" s="73"/>
      <c r="M85" s="113">
        <f t="shared" si="13"/>
        <v>0</v>
      </c>
      <c r="N85" s="73"/>
      <c r="O85" s="113">
        <f t="shared" si="14"/>
        <v>0</v>
      </c>
      <c r="P85" s="73">
        <v>12.5</v>
      </c>
      <c r="Q85" s="113">
        <f t="shared" si="15"/>
        <v>1475</v>
      </c>
      <c r="R85" s="73"/>
      <c r="S85" s="74">
        <f t="shared" si="16"/>
        <v>0</v>
      </c>
      <c r="T85" s="73"/>
      <c r="U85" s="113">
        <f t="shared" si="31"/>
        <v>0</v>
      </c>
      <c r="V85" s="73"/>
      <c r="W85" s="113">
        <f t="shared" ref="W85:W105" si="35">IF($D85="",0,$D85*V85)</f>
        <v>0</v>
      </c>
      <c r="X85" s="73"/>
      <c r="Y85" s="113">
        <f t="shared" ref="Y85:Y105" si="36">IF($D85="",0,$D85*X85)</f>
        <v>0</v>
      </c>
      <c r="Z85" s="73"/>
      <c r="AA85" s="113">
        <f t="shared" ref="AA85:AA105" si="37">IF($D85="",0,$D85*Z85)</f>
        <v>0</v>
      </c>
      <c r="AB85" s="73"/>
      <c r="AC85" s="74">
        <f t="shared" si="32"/>
        <v>0</v>
      </c>
      <c r="AD85" s="73"/>
      <c r="AE85" s="113">
        <f>IF($D85="",0,$D85*AD85)</f>
        <v>0</v>
      </c>
      <c r="AF85" s="101"/>
      <c r="AG85" s="113">
        <f>IF($D85="",0,$D85*AF85)</f>
        <v>0</v>
      </c>
      <c r="AH85" s="101"/>
      <c r="AI85" s="113">
        <f>IF($D85="",0,$D85*AH85)</f>
        <v>0</v>
      </c>
      <c r="AJ85" s="101"/>
      <c r="AK85" s="113">
        <f>IF($D85="",0,$D85*AJ85)</f>
        <v>0</v>
      </c>
      <c r="AL85" s="73"/>
      <c r="AM85" s="74">
        <f>IF(D85="",0,D85*AL85)</f>
        <v>0</v>
      </c>
      <c r="AN85" s="73"/>
      <c r="AO85" s="74">
        <f t="shared" si="30"/>
        <v>0</v>
      </c>
      <c r="AP85" s="73"/>
      <c r="AQ85" s="74">
        <f t="shared" ref="AQ85:AQ105" si="38">IF(D85="",0,D85*AP85)</f>
        <v>0</v>
      </c>
      <c r="AR85" s="73"/>
      <c r="AS85" s="74">
        <f t="shared" si="21"/>
        <v>0</v>
      </c>
      <c r="AT85" s="82">
        <f t="shared" ref="AT85:AT104" si="39">IF(D85="",0,D85*E85)</f>
        <v>0</v>
      </c>
      <c r="AU85" s="74"/>
      <c r="AV85" s="147">
        <f t="shared" si="22"/>
        <v>0</v>
      </c>
      <c r="AW85" s="141"/>
    </row>
    <row r="86" spans="1:49" ht="15" customHeight="1" x14ac:dyDescent="0.2">
      <c r="A86" s="84" t="s">
        <v>300</v>
      </c>
      <c r="B86" s="14" t="s">
        <v>65</v>
      </c>
      <c r="C86" s="18" t="s">
        <v>6</v>
      </c>
      <c r="D86" s="19">
        <v>100</v>
      </c>
      <c r="E86" s="20">
        <f t="shared" si="33"/>
        <v>0</v>
      </c>
      <c r="F86" s="73"/>
      <c r="G86" s="74">
        <f t="shared" si="23"/>
        <v>0</v>
      </c>
      <c r="H86" s="73"/>
      <c r="I86" s="74">
        <f t="shared" si="34"/>
        <v>0</v>
      </c>
      <c r="J86" s="174"/>
      <c r="K86" s="113">
        <f t="shared" ref="K86:K105" si="40">IF($D86="",0,$D86*J86)</f>
        <v>0</v>
      </c>
      <c r="L86" s="73"/>
      <c r="M86" s="113">
        <f t="shared" ref="M86:M105" si="41">IF($D86="",0,$D86*L86)</f>
        <v>0</v>
      </c>
      <c r="N86" s="73"/>
      <c r="O86" s="113">
        <f t="shared" ref="O86:O88" si="42">IF($D86="",0,$D86*N86)</f>
        <v>0</v>
      </c>
      <c r="P86" s="73"/>
      <c r="Q86" s="113">
        <f t="shared" ref="Q86:Q88" si="43">IF($D86="",0,$D86*P86)</f>
        <v>0</v>
      </c>
      <c r="R86" s="73"/>
      <c r="S86" s="74">
        <f t="shared" ref="S86:S105" si="44">IF($D86="",0,$D86*R86)</f>
        <v>0</v>
      </c>
      <c r="T86" s="174"/>
      <c r="U86" s="113">
        <f t="shared" si="31"/>
        <v>0</v>
      </c>
      <c r="V86" s="73"/>
      <c r="W86" s="113">
        <f t="shared" si="35"/>
        <v>0</v>
      </c>
      <c r="X86" s="73"/>
      <c r="Y86" s="113">
        <f t="shared" si="36"/>
        <v>0</v>
      </c>
      <c r="Z86" s="73"/>
      <c r="AA86" s="113">
        <f t="shared" si="37"/>
        <v>0</v>
      </c>
      <c r="AB86" s="73"/>
      <c r="AC86" s="74">
        <f t="shared" si="32"/>
        <v>0</v>
      </c>
      <c r="AD86" s="174"/>
      <c r="AE86" s="113">
        <f t="shared" ref="AE86:AE105" si="45">IF($D86="",0,$D86*AD86)</f>
        <v>0</v>
      </c>
      <c r="AF86" s="101"/>
      <c r="AG86" s="113">
        <f t="shared" ref="AG86:AG105" si="46">IF($D86="",0,$D86*AF86)</f>
        <v>0</v>
      </c>
      <c r="AH86" s="101"/>
      <c r="AI86" s="113">
        <f t="shared" ref="AI86:AI87" si="47">IF($D86="",0,$D86*AH86)</f>
        <v>0</v>
      </c>
      <c r="AJ86" s="101"/>
      <c r="AK86" s="113">
        <f t="shared" ref="AK86:AK87" si="48">IF($D86="",0,$D86*AJ86)</f>
        <v>0</v>
      </c>
      <c r="AL86" s="73"/>
      <c r="AM86" s="74">
        <f t="shared" ref="AM86:AM105" si="49">IF(D86="",0,D86*AL86)</f>
        <v>0</v>
      </c>
      <c r="AN86" s="73"/>
      <c r="AO86" s="74">
        <f t="shared" si="30"/>
        <v>0</v>
      </c>
      <c r="AP86" s="73"/>
      <c r="AQ86" s="74">
        <f t="shared" si="38"/>
        <v>0</v>
      </c>
      <c r="AR86" s="73"/>
      <c r="AS86" s="74">
        <f t="shared" ref="AS86:AS107" si="50">IF(D86="",0,D86*AR86)</f>
        <v>0</v>
      </c>
      <c r="AT86" s="82">
        <f t="shared" si="39"/>
        <v>0</v>
      </c>
      <c r="AU86" s="74"/>
      <c r="AV86" s="147">
        <f t="shared" ref="AV86:AV107" si="51">SUM(AT86+AU86)</f>
        <v>0</v>
      </c>
      <c r="AW86" s="141"/>
    </row>
    <row r="87" spans="1:49" ht="15" customHeight="1" x14ac:dyDescent="0.2">
      <c r="A87" s="84" t="s">
        <v>302</v>
      </c>
      <c r="B87" s="14" t="s">
        <v>65</v>
      </c>
      <c r="C87" s="18" t="s">
        <v>9</v>
      </c>
      <c r="D87" s="19">
        <v>35</v>
      </c>
      <c r="E87" s="20">
        <f t="shared" si="33"/>
        <v>0</v>
      </c>
      <c r="F87" s="73"/>
      <c r="G87" s="74">
        <f t="shared" ref="G87:G105" si="52">IF(D87="",0,D87*F87)</f>
        <v>0</v>
      </c>
      <c r="H87" s="73"/>
      <c r="I87" s="74">
        <f t="shared" si="34"/>
        <v>0</v>
      </c>
      <c r="J87" s="174"/>
      <c r="K87" s="113">
        <f t="shared" si="40"/>
        <v>0</v>
      </c>
      <c r="L87" s="73"/>
      <c r="M87" s="113">
        <f t="shared" si="41"/>
        <v>0</v>
      </c>
      <c r="N87" s="73"/>
      <c r="O87" s="113">
        <f t="shared" si="42"/>
        <v>0</v>
      </c>
      <c r="P87" s="73"/>
      <c r="Q87" s="113">
        <f t="shared" si="43"/>
        <v>0</v>
      </c>
      <c r="R87" s="73"/>
      <c r="S87" s="74">
        <f t="shared" si="44"/>
        <v>0</v>
      </c>
      <c r="T87" s="174"/>
      <c r="U87" s="113">
        <f t="shared" si="31"/>
        <v>0</v>
      </c>
      <c r="V87" s="73"/>
      <c r="W87" s="113">
        <f t="shared" si="35"/>
        <v>0</v>
      </c>
      <c r="X87" s="73"/>
      <c r="Y87" s="113">
        <f t="shared" si="36"/>
        <v>0</v>
      </c>
      <c r="Z87" s="73"/>
      <c r="AA87" s="113">
        <f t="shared" si="37"/>
        <v>0</v>
      </c>
      <c r="AB87" s="73"/>
      <c r="AC87" s="74">
        <f t="shared" si="32"/>
        <v>0</v>
      </c>
      <c r="AD87" s="174"/>
      <c r="AE87" s="113">
        <f t="shared" si="45"/>
        <v>0</v>
      </c>
      <c r="AF87" s="101"/>
      <c r="AG87" s="113">
        <f t="shared" si="46"/>
        <v>0</v>
      </c>
      <c r="AH87" s="101"/>
      <c r="AI87" s="113">
        <f t="shared" si="47"/>
        <v>0</v>
      </c>
      <c r="AJ87" s="101"/>
      <c r="AK87" s="113">
        <f t="shared" si="48"/>
        <v>0</v>
      </c>
      <c r="AL87" s="73"/>
      <c r="AM87" s="74">
        <f t="shared" si="49"/>
        <v>0</v>
      </c>
      <c r="AN87" s="73"/>
      <c r="AO87" s="74">
        <f t="shared" si="30"/>
        <v>0</v>
      </c>
      <c r="AP87" s="73"/>
      <c r="AQ87" s="74">
        <f t="shared" si="38"/>
        <v>0</v>
      </c>
      <c r="AR87" s="73"/>
      <c r="AS87" s="74">
        <f t="shared" si="50"/>
        <v>0</v>
      </c>
      <c r="AT87" s="82">
        <f t="shared" si="39"/>
        <v>0</v>
      </c>
      <c r="AU87" s="74"/>
      <c r="AV87" s="147">
        <f t="shared" si="51"/>
        <v>0</v>
      </c>
      <c r="AW87" s="141"/>
    </row>
    <row r="88" spans="1:49" ht="15" customHeight="1" x14ac:dyDescent="0.2">
      <c r="A88" s="84" t="s">
        <v>321</v>
      </c>
      <c r="B88" s="14" t="s">
        <v>65</v>
      </c>
      <c r="C88" s="18" t="s">
        <v>9</v>
      </c>
      <c r="D88" s="19">
        <v>35</v>
      </c>
      <c r="E88" s="20">
        <f t="shared" si="33"/>
        <v>0</v>
      </c>
      <c r="F88" s="73"/>
      <c r="G88" s="74">
        <f t="shared" si="52"/>
        <v>0</v>
      </c>
      <c r="H88" s="73"/>
      <c r="I88" s="74">
        <f t="shared" si="34"/>
        <v>0</v>
      </c>
      <c r="J88" s="174"/>
      <c r="K88" s="113">
        <f t="shared" si="40"/>
        <v>0</v>
      </c>
      <c r="L88" s="73"/>
      <c r="M88" s="113">
        <f t="shared" si="41"/>
        <v>0</v>
      </c>
      <c r="N88" s="73"/>
      <c r="O88" s="113">
        <f t="shared" si="42"/>
        <v>0</v>
      </c>
      <c r="P88" s="73"/>
      <c r="Q88" s="113">
        <f t="shared" si="43"/>
        <v>0</v>
      </c>
      <c r="R88" s="73"/>
      <c r="S88" s="74">
        <f t="shared" si="44"/>
        <v>0</v>
      </c>
      <c r="T88" s="174"/>
      <c r="U88" s="113">
        <f t="shared" si="31"/>
        <v>0</v>
      </c>
      <c r="V88" s="73"/>
      <c r="W88" s="113">
        <f t="shared" si="35"/>
        <v>0</v>
      </c>
      <c r="X88" s="73"/>
      <c r="Y88" s="113">
        <f t="shared" si="36"/>
        <v>0</v>
      </c>
      <c r="Z88" s="73"/>
      <c r="AA88" s="113">
        <f t="shared" si="37"/>
        <v>0</v>
      </c>
      <c r="AB88" s="73"/>
      <c r="AC88" s="74">
        <f t="shared" si="32"/>
        <v>0</v>
      </c>
      <c r="AD88" s="174"/>
      <c r="AE88" s="113">
        <f t="shared" si="45"/>
        <v>0</v>
      </c>
      <c r="AF88" s="101"/>
      <c r="AG88" s="113">
        <f>IF($D88="",0,$D88*AF88)</f>
        <v>0</v>
      </c>
      <c r="AH88" s="101"/>
      <c r="AI88" s="113">
        <f>IF($D88="",0,$D88*AH88)</f>
        <v>0</v>
      </c>
      <c r="AJ88" s="101"/>
      <c r="AK88" s="113">
        <f>IF($D88="",0,$D88*AJ88)</f>
        <v>0</v>
      </c>
      <c r="AL88" s="73"/>
      <c r="AM88" s="74">
        <f t="shared" si="49"/>
        <v>0</v>
      </c>
      <c r="AN88" s="73"/>
      <c r="AO88" s="74">
        <f t="shared" si="30"/>
        <v>0</v>
      </c>
      <c r="AP88" s="73"/>
      <c r="AQ88" s="74">
        <f t="shared" si="38"/>
        <v>0</v>
      </c>
      <c r="AR88" s="73"/>
      <c r="AS88" s="74">
        <f t="shared" si="50"/>
        <v>0</v>
      </c>
      <c r="AT88" s="82">
        <f t="shared" si="39"/>
        <v>0</v>
      </c>
      <c r="AU88" s="74"/>
      <c r="AV88" s="147">
        <f t="shared" si="51"/>
        <v>0</v>
      </c>
      <c r="AW88" s="141"/>
    </row>
    <row r="89" spans="1:49" ht="15" customHeight="1" x14ac:dyDescent="0.2">
      <c r="A89" s="84" t="s">
        <v>301</v>
      </c>
      <c r="B89" s="14" t="s">
        <v>65</v>
      </c>
      <c r="C89" s="18" t="s">
        <v>6</v>
      </c>
      <c r="D89" s="19">
        <v>100</v>
      </c>
      <c r="E89" s="20">
        <f t="shared" si="33"/>
        <v>0</v>
      </c>
      <c r="F89" s="73"/>
      <c r="G89" s="74">
        <f t="shared" si="52"/>
        <v>0</v>
      </c>
      <c r="H89" s="73"/>
      <c r="I89" s="74">
        <f t="shared" si="34"/>
        <v>0</v>
      </c>
      <c r="J89" s="174"/>
      <c r="K89" s="113">
        <f t="shared" si="40"/>
        <v>0</v>
      </c>
      <c r="L89" s="73"/>
      <c r="M89" s="113">
        <f>IF($D89="",0,$D89*L89)</f>
        <v>0</v>
      </c>
      <c r="N89" s="73"/>
      <c r="O89" s="113">
        <f>IF($D89="",0,$D89*N89)</f>
        <v>0</v>
      </c>
      <c r="P89" s="73"/>
      <c r="Q89" s="113">
        <f>IF($D89="",0,$D89*P89)</f>
        <v>0</v>
      </c>
      <c r="R89" s="73"/>
      <c r="S89" s="74">
        <f t="shared" si="44"/>
        <v>0</v>
      </c>
      <c r="T89" s="174"/>
      <c r="U89" s="113">
        <f t="shared" si="31"/>
        <v>0</v>
      </c>
      <c r="V89" s="73"/>
      <c r="W89" s="113">
        <f t="shared" si="35"/>
        <v>0</v>
      </c>
      <c r="X89" s="73"/>
      <c r="Y89" s="113">
        <f t="shared" si="36"/>
        <v>0</v>
      </c>
      <c r="Z89" s="73"/>
      <c r="AA89" s="113">
        <f t="shared" si="37"/>
        <v>0</v>
      </c>
      <c r="AB89" s="73"/>
      <c r="AC89" s="74">
        <f t="shared" si="32"/>
        <v>0</v>
      </c>
      <c r="AD89" s="174"/>
      <c r="AE89" s="113">
        <f t="shared" si="45"/>
        <v>0</v>
      </c>
      <c r="AF89" s="101"/>
      <c r="AG89" s="113">
        <f t="shared" si="46"/>
        <v>0</v>
      </c>
      <c r="AH89" s="101"/>
      <c r="AI89" s="113">
        <f t="shared" ref="AI89:AI105" si="53">IF($D89="",0,$D89*AH89)</f>
        <v>0</v>
      </c>
      <c r="AJ89" s="101"/>
      <c r="AK89" s="113">
        <f t="shared" ref="AK89:AK105" si="54">IF($D89="",0,$D89*AJ89)</f>
        <v>0</v>
      </c>
      <c r="AL89" s="73"/>
      <c r="AM89" s="74">
        <f t="shared" si="49"/>
        <v>0</v>
      </c>
      <c r="AN89" s="73"/>
      <c r="AO89" s="74">
        <f t="shared" si="30"/>
        <v>0</v>
      </c>
      <c r="AP89" s="73"/>
      <c r="AQ89" s="74">
        <f t="shared" si="38"/>
        <v>0</v>
      </c>
      <c r="AR89" s="73"/>
      <c r="AS89" s="74">
        <f t="shared" si="50"/>
        <v>0</v>
      </c>
      <c r="AT89" s="82">
        <f t="shared" si="39"/>
        <v>0</v>
      </c>
      <c r="AU89" s="74"/>
      <c r="AV89" s="147">
        <f t="shared" si="51"/>
        <v>0</v>
      </c>
      <c r="AW89" s="141"/>
    </row>
    <row r="90" spans="1:49" s="14" customFormat="1" ht="15" customHeight="1" x14ac:dyDescent="0.2">
      <c r="A90" s="90" t="s">
        <v>303</v>
      </c>
      <c r="B90" s="14" t="s">
        <v>65</v>
      </c>
      <c r="C90" s="18" t="s">
        <v>8</v>
      </c>
      <c r="D90" s="170">
        <v>60</v>
      </c>
      <c r="E90" s="20">
        <f t="shared" si="33"/>
        <v>0</v>
      </c>
      <c r="F90" s="101"/>
      <c r="G90" s="74">
        <f t="shared" si="52"/>
        <v>0</v>
      </c>
      <c r="H90" s="101"/>
      <c r="I90" s="154">
        <f t="shared" si="34"/>
        <v>0</v>
      </c>
      <c r="J90" s="181"/>
      <c r="K90" s="156">
        <f t="shared" si="40"/>
        <v>0</v>
      </c>
      <c r="L90" s="101"/>
      <c r="M90" s="156">
        <f t="shared" si="41"/>
        <v>0</v>
      </c>
      <c r="N90" s="101"/>
      <c r="O90" s="156">
        <f t="shared" ref="O90:O105" si="55">IF($D90="",0,$D90*N90)</f>
        <v>0</v>
      </c>
      <c r="P90" s="101"/>
      <c r="Q90" s="156">
        <f t="shared" ref="Q90:Q105" si="56">IF($D90="",0,$D90*P90)</f>
        <v>0</v>
      </c>
      <c r="R90" s="101"/>
      <c r="S90" s="154">
        <f t="shared" si="44"/>
        <v>0</v>
      </c>
      <c r="T90" s="181"/>
      <c r="U90" s="156">
        <f t="shared" si="31"/>
        <v>0</v>
      </c>
      <c r="V90" s="101"/>
      <c r="W90" s="156">
        <f t="shared" si="35"/>
        <v>0</v>
      </c>
      <c r="X90" s="101"/>
      <c r="Y90" s="156">
        <f t="shared" si="36"/>
        <v>0</v>
      </c>
      <c r="Z90" s="101"/>
      <c r="AA90" s="156">
        <f t="shared" si="37"/>
        <v>0</v>
      </c>
      <c r="AB90" s="101"/>
      <c r="AC90" s="154">
        <f t="shared" si="32"/>
        <v>0</v>
      </c>
      <c r="AD90" s="181"/>
      <c r="AE90" s="156">
        <f t="shared" si="45"/>
        <v>0</v>
      </c>
      <c r="AF90" s="101"/>
      <c r="AG90" s="156">
        <f t="shared" si="46"/>
        <v>0</v>
      </c>
      <c r="AH90" s="101"/>
      <c r="AI90" s="156">
        <f t="shared" si="53"/>
        <v>0</v>
      </c>
      <c r="AJ90" s="101"/>
      <c r="AK90" s="156">
        <f t="shared" si="54"/>
        <v>0</v>
      </c>
      <c r="AL90" s="101"/>
      <c r="AM90" s="154">
        <f t="shared" si="49"/>
        <v>0</v>
      </c>
      <c r="AN90" s="101"/>
      <c r="AO90" s="154">
        <f t="shared" si="30"/>
        <v>0</v>
      </c>
      <c r="AP90" s="101"/>
      <c r="AQ90" s="154">
        <f t="shared" si="38"/>
        <v>0</v>
      </c>
      <c r="AR90" s="101"/>
      <c r="AS90" s="154">
        <f t="shared" si="50"/>
        <v>0</v>
      </c>
      <c r="AT90" s="158">
        <f t="shared" si="39"/>
        <v>0</v>
      </c>
      <c r="AU90" s="154"/>
      <c r="AV90" s="147">
        <f t="shared" si="51"/>
        <v>0</v>
      </c>
      <c r="AW90" s="182"/>
    </row>
    <row r="91" spans="1:49" s="14" customFormat="1" ht="15" customHeight="1" x14ac:dyDescent="0.2">
      <c r="A91" s="90" t="s">
        <v>310</v>
      </c>
      <c r="B91" s="14" t="s">
        <v>65</v>
      </c>
      <c r="C91" s="18" t="s">
        <v>5</v>
      </c>
      <c r="D91" s="170">
        <v>118</v>
      </c>
      <c r="E91" s="20">
        <f t="shared" si="33"/>
        <v>0</v>
      </c>
      <c r="F91" s="101"/>
      <c r="G91" s="113">
        <f t="shared" si="52"/>
        <v>0</v>
      </c>
      <c r="H91" s="101"/>
      <c r="I91" s="154">
        <f t="shared" si="34"/>
        <v>0</v>
      </c>
      <c r="J91" s="181"/>
      <c r="K91" s="156">
        <f t="shared" si="40"/>
        <v>0</v>
      </c>
      <c r="L91" s="101"/>
      <c r="M91" s="156">
        <f t="shared" si="41"/>
        <v>0</v>
      </c>
      <c r="N91" s="101"/>
      <c r="O91" s="156">
        <f t="shared" si="55"/>
        <v>0</v>
      </c>
      <c r="P91" s="101"/>
      <c r="Q91" s="156">
        <f t="shared" si="56"/>
        <v>0</v>
      </c>
      <c r="R91" s="101"/>
      <c r="S91" s="154">
        <f t="shared" si="44"/>
        <v>0</v>
      </c>
      <c r="T91" s="181"/>
      <c r="U91" s="156">
        <f t="shared" si="31"/>
        <v>0</v>
      </c>
      <c r="V91" s="101"/>
      <c r="W91" s="156">
        <f t="shared" si="35"/>
        <v>0</v>
      </c>
      <c r="X91" s="101"/>
      <c r="Y91" s="156">
        <f t="shared" si="36"/>
        <v>0</v>
      </c>
      <c r="Z91" s="101"/>
      <c r="AA91" s="156">
        <f t="shared" si="37"/>
        <v>0</v>
      </c>
      <c r="AB91" s="101"/>
      <c r="AC91" s="154">
        <f t="shared" si="32"/>
        <v>0</v>
      </c>
      <c r="AD91" s="181"/>
      <c r="AE91" s="156">
        <f t="shared" si="45"/>
        <v>0</v>
      </c>
      <c r="AF91" s="101"/>
      <c r="AG91" s="156">
        <f t="shared" si="46"/>
        <v>0</v>
      </c>
      <c r="AH91" s="101"/>
      <c r="AI91" s="156">
        <f t="shared" si="53"/>
        <v>0</v>
      </c>
      <c r="AJ91" s="101"/>
      <c r="AK91" s="156">
        <f t="shared" si="54"/>
        <v>0</v>
      </c>
      <c r="AL91" s="101"/>
      <c r="AM91" s="154">
        <f t="shared" si="49"/>
        <v>0</v>
      </c>
      <c r="AN91" s="101"/>
      <c r="AO91" s="154">
        <f t="shared" si="30"/>
        <v>0</v>
      </c>
      <c r="AP91" s="101"/>
      <c r="AQ91" s="154">
        <f t="shared" si="38"/>
        <v>0</v>
      </c>
      <c r="AR91" s="181"/>
      <c r="AS91" s="154">
        <f t="shared" si="50"/>
        <v>0</v>
      </c>
      <c r="AT91" s="158">
        <f t="shared" si="39"/>
        <v>0</v>
      </c>
      <c r="AU91" s="154"/>
      <c r="AV91" s="147">
        <f t="shared" si="51"/>
        <v>0</v>
      </c>
      <c r="AW91" s="182"/>
    </row>
    <row r="92" spans="1:49" s="14" customFormat="1" ht="15" customHeight="1" x14ac:dyDescent="0.2">
      <c r="A92" s="90" t="s">
        <v>331</v>
      </c>
      <c r="B92" s="14" t="s">
        <v>65</v>
      </c>
      <c r="C92" s="18" t="s">
        <v>7</v>
      </c>
      <c r="D92" s="170">
        <v>75</v>
      </c>
      <c r="E92" s="20">
        <f t="shared" si="33"/>
        <v>0</v>
      </c>
      <c r="F92" s="101"/>
      <c r="G92" s="113">
        <f t="shared" si="52"/>
        <v>0</v>
      </c>
      <c r="H92" s="101"/>
      <c r="I92" s="154">
        <f t="shared" si="34"/>
        <v>0</v>
      </c>
      <c r="J92" s="181"/>
      <c r="K92" s="156">
        <f t="shared" si="40"/>
        <v>0</v>
      </c>
      <c r="L92" s="101"/>
      <c r="M92" s="156">
        <f t="shared" si="41"/>
        <v>0</v>
      </c>
      <c r="N92" s="101"/>
      <c r="O92" s="156">
        <f t="shared" si="55"/>
        <v>0</v>
      </c>
      <c r="P92" s="101"/>
      <c r="Q92" s="156">
        <f t="shared" si="56"/>
        <v>0</v>
      </c>
      <c r="R92" s="101"/>
      <c r="S92" s="154">
        <f t="shared" si="44"/>
        <v>0</v>
      </c>
      <c r="T92" s="181"/>
      <c r="U92" s="156">
        <f t="shared" si="31"/>
        <v>0</v>
      </c>
      <c r="V92" s="101"/>
      <c r="W92" s="156">
        <f t="shared" si="35"/>
        <v>0</v>
      </c>
      <c r="X92" s="101"/>
      <c r="Y92" s="156">
        <f t="shared" si="36"/>
        <v>0</v>
      </c>
      <c r="Z92" s="101"/>
      <c r="AA92" s="156">
        <f t="shared" si="37"/>
        <v>0</v>
      </c>
      <c r="AB92" s="101"/>
      <c r="AC92" s="154">
        <f t="shared" si="32"/>
        <v>0</v>
      </c>
      <c r="AD92" s="181"/>
      <c r="AE92" s="156">
        <f t="shared" si="45"/>
        <v>0</v>
      </c>
      <c r="AF92" s="101"/>
      <c r="AG92" s="156">
        <f t="shared" si="46"/>
        <v>0</v>
      </c>
      <c r="AH92" s="101"/>
      <c r="AI92" s="156">
        <f t="shared" si="53"/>
        <v>0</v>
      </c>
      <c r="AJ92" s="101"/>
      <c r="AK92" s="156">
        <f t="shared" si="54"/>
        <v>0</v>
      </c>
      <c r="AL92" s="101"/>
      <c r="AM92" s="154">
        <f t="shared" si="49"/>
        <v>0</v>
      </c>
      <c r="AN92" s="101"/>
      <c r="AO92" s="154">
        <f t="shared" si="30"/>
        <v>0</v>
      </c>
      <c r="AP92" s="101"/>
      <c r="AQ92" s="154">
        <f t="shared" si="38"/>
        <v>0</v>
      </c>
      <c r="AR92" s="181"/>
      <c r="AS92" s="154">
        <f t="shared" si="50"/>
        <v>0</v>
      </c>
      <c r="AT92" s="158">
        <f t="shared" si="39"/>
        <v>0</v>
      </c>
      <c r="AU92" s="154"/>
      <c r="AV92" s="147">
        <f t="shared" si="51"/>
        <v>0</v>
      </c>
      <c r="AW92" s="182"/>
    </row>
    <row r="93" spans="1:49" s="14" customFormat="1" ht="15" customHeight="1" x14ac:dyDescent="0.2">
      <c r="A93" s="90" t="s">
        <v>372</v>
      </c>
      <c r="B93" s="14" t="s">
        <v>65</v>
      </c>
      <c r="C93" s="18" t="str">
        <f ca="1">IF($A93="","",INDEX(INDIRECT("'MA-Liste'!"&amp;$C$11),MATCH($A93,'MA-Liste'!$M:$M,FALSE)))</f>
        <v>G</v>
      </c>
      <c r="D93" s="170">
        <f t="shared" ref="D93:D103" ca="1" si="57">IF(OR($C93="",$C93=0),"",VLOOKUP($C93,Ansätze,$D$11,FALSE))</f>
        <v>35</v>
      </c>
      <c r="E93" s="20">
        <f t="shared" si="33"/>
        <v>0</v>
      </c>
      <c r="F93" s="101"/>
      <c r="G93" s="113">
        <f t="shared" ca="1" si="52"/>
        <v>0</v>
      </c>
      <c r="H93" s="101"/>
      <c r="I93" s="154">
        <f t="shared" ca="1" si="34"/>
        <v>0</v>
      </c>
      <c r="J93" s="181"/>
      <c r="K93" s="156">
        <f t="shared" ca="1" si="40"/>
        <v>0</v>
      </c>
      <c r="L93" s="101"/>
      <c r="M93" s="156">
        <f t="shared" ca="1" si="41"/>
        <v>0</v>
      </c>
      <c r="N93" s="101"/>
      <c r="O93" s="156">
        <f t="shared" ca="1" si="55"/>
        <v>0</v>
      </c>
      <c r="P93" s="101"/>
      <c r="Q93" s="156">
        <f t="shared" ca="1" si="56"/>
        <v>0</v>
      </c>
      <c r="R93" s="101"/>
      <c r="S93" s="154">
        <f t="shared" ca="1" si="44"/>
        <v>0</v>
      </c>
      <c r="T93" s="181"/>
      <c r="U93" s="156">
        <f t="shared" ca="1" si="31"/>
        <v>0</v>
      </c>
      <c r="V93" s="101"/>
      <c r="W93" s="156">
        <f t="shared" ca="1" si="35"/>
        <v>0</v>
      </c>
      <c r="X93" s="101"/>
      <c r="Y93" s="156">
        <f t="shared" ca="1" si="36"/>
        <v>0</v>
      </c>
      <c r="Z93" s="101"/>
      <c r="AA93" s="156">
        <f t="shared" ca="1" si="37"/>
        <v>0</v>
      </c>
      <c r="AB93" s="101"/>
      <c r="AC93" s="154">
        <f t="shared" ca="1" si="32"/>
        <v>0</v>
      </c>
      <c r="AD93" s="181"/>
      <c r="AE93" s="156">
        <f t="shared" ca="1" si="45"/>
        <v>0</v>
      </c>
      <c r="AF93" s="101"/>
      <c r="AG93" s="156">
        <f t="shared" ca="1" si="46"/>
        <v>0</v>
      </c>
      <c r="AH93" s="101"/>
      <c r="AI93" s="156">
        <f t="shared" ca="1" si="53"/>
        <v>0</v>
      </c>
      <c r="AJ93" s="101"/>
      <c r="AK93" s="156">
        <f t="shared" ca="1" si="54"/>
        <v>0</v>
      </c>
      <c r="AL93" s="101"/>
      <c r="AM93" s="154">
        <f t="shared" ca="1" si="49"/>
        <v>0</v>
      </c>
      <c r="AN93" s="101"/>
      <c r="AO93" s="154">
        <f t="shared" ca="1" si="30"/>
        <v>0</v>
      </c>
      <c r="AP93" s="101"/>
      <c r="AQ93" s="154">
        <f t="shared" ca="1" si="38"/>
        <v>0</v>
      </c>
      <c r="AR93" s="181"/>
      <c r="AS93" s="154">
        <f t="shared" ca="1" si="50"/>
        <v>0</v>
      </c>
      <c r="AT93" s="158">
        <f t="shared" ca="1" si="39"/>
        <v>0</v>
      </c>
      <c r="AU93" s="154"/>
      <c r="AV93" s="147">
        <f t="shared" ca="1" si="51"/>
        <v>0</v>
      </c>
      <c r="AW93" s="182"/>
    </row>
    <row r="94" spans="1:49" s="14" customFormat="1" ht="15" customHeight="1" x14ac:dyDescent="0.2">
      <c r="A94" s="90" t="s">
        <v>342</v>
      </c>
      <c r="B94" s="14" t="s">
        <v>65</v>
      </c>
      <c r="C94" s="18" t="str">
        <f ca="1">IF($A94="","",INDEX(INDIRECT("'MA-Liste'!"&amp;$C$11),MATCH($A94,'MA-Liste'!$M:$M,FALSE)))</f>
        <v>G</v>
      </c>
      <c r="D94" s="170">
        <f t="shared" ca="1" si="57"/>
        <v>35</v>
      </c>
      <c r="E94" s="20">
        <f t="shared" si="33"/>
        <v>0</v>
      </c>
      <c r="F94" s="101"/>
      <c r="G94" s="113">
        <f t="shared" ca="1" si="52"/>
        <v>0</v>
      </c>
      <c r="H94" s="101"/>
      <c r="I94" s="154">
        <f t="shared" ca="1" si="34"/>
        <v>0</v>
      </c>
      <c r="J94" s="181"/>
      <c r="K94" s="156">
        <f t="shared" ca="1" si="40"/>
        <v>0</v>
      </c>
      <c r="L94" s="101"/>
      <c r="M94" s="156">
        <f t="shared" ca="1" si="41"/>
        <v>0</v>
      </c>
      <c r="N94" s="101"/>
      <c r="O94" s="156">
        <f t="shared" ca="1" si="55"/>
        <v>0</v>
      </c>
      <c r="P94" s="101"/>
      <c r="Q94" s="156">
        <f t="shared" ca="1" si="56"/>
        <v>0</v>
      </c>
      <c r="R94" s="101"/>
      <c r="S94" s="154">
        <f t="shared" ca="1" si="44"/>
        <v>0</v>
      </c>
      <c r="T94" s="181"/>
      <c r="U94" s="156">
        <f t="shared" ca="1" si="31"/>
        <v>0</v>
      </c>
      <c r="V94" s="101"/>
      <c r="W94" s="156">
        <f t="shared" ca="1" si="35"/>
        <v>0</v>
      </c>
      <c r="X94" s="101"/>
      <c r="Y94" s="156">
        <f t="shared" ca="1" si="36"/>
        <v>0</v>
      </c>
      <c r="Z94" s="101"/>
      <c r="AA94" s="156">
        <f t="shared" ca="1" si="37"/>
        <v>0</v>
      </c>
      <c r="AB94" s="101"/>
      <c r="AC94" s="154">
        <f t="shared" ca="1" si="32"/>
        <v>0</v>
      </c>
      <c r="AD94" s="181"/>
      <c r="AE94" s="156">
        <f t="shared" ca="1" si="45"/>
        <v>0</v>
      </c>
      <c r="AF94" s="101"/>
      <c r="AG94" s="156">
        <f t="shared" ca="1" si="46"/>
        <v>0</v>
      </c>
      <c r="AH94" s="101"/>
      <c r="AI94" s="156">
        <f t="shared" ca="1" si="53"/>
        <v>0</v>
      </c>
      <c r="AJ94" s="101"/>
      <c r="AK94" s="156">
        <f t="shared" ca="1" si="54"/>
        <v>0</v>
      </c>
      <c r="AL94" s="101"/>
      <c r="AM94" s="154">
        <f t="shared" ca="1" si="49"/>
        <v>0</v>
      </c>
      <c r="AN94" s="101"/>
      <c r="AO94" s="154">
        <f t="shared" ca="1" si="30"/>
        <v>0</v>
      </c>
      <c r="AP94" s="101"/>
      <c r="AQ94" s="154">
        <f t="shared" ca="1" si="38"/>
        <v>0</v>
      </c>
      <c r="AR94" s="181"/>
      <c r="AS94" s="154">
        <f t="shared" ca="1" si="50"/>
        <v>0</v>
      </c>
      <c r="AT94" s="158">
        <f t="shared" ca="1" si="39"/>
        <v>0</v>
      </c>
      <c r="AU94" s="154"/>
      <c r="AV94" s="147">
        <f t="shared" ca="1" si="51"/>
        <v>0</v>
      </c>
      <c r="AW94" s="182"/>
    </row>
    <row r="95" spans="1:49" s="14" customFormat="1" ht="15" customHeight="1" x14ac:dyDescent="0.2">
      <c r="A95" s="90" t="s">
        <v>347</v>
      </c>
      <c r="B95" s="14" t="s">
        <v>65</v>
      </c>
      <c r="C95" s="18" t="str">
        <f ca="1">IF($A95="","",INDEX(INDIRECT("'MA-Liste'!"&amp;$C$11),MATCH($A95,'MA-Liste'!$M:$M,FALSE)))</f>
        <v>G</v>
      </c>
      <c r="D95" s="170">
        <f t="shared" ca="1" si="57"/>
        <v>35</v>
      </c>
      <c r="E95" s="20">
        <f t="shared" si="33"/>
        <v>0</v>
      </c>
      <c r="F95" s="101"/>
      <c r="G95" s="113">
        <f t="shared" ca="1" si="52"/>
        <v>0</v>
      </c>
      <c r="H95" s="101"/>
      <c r="I95" s="154">
        <f t="shared" ca="1" si="34"/>
        <v>0</v>
      </c>
      <c r="J95" s="181"/>
      <c r="K95" s="156">
        <f t="shared" ca="1" si="40"/>
        <v>0</v>
      </c>
      <c r="L95" s="101"/>
      <c r="M95" s="156">
        <f t="shared" ca="1" si="41"/>
        <v>0</v>
      </c>
      <c r="N95" s="101"/>
      <c r="O95" s="156">
        <f t="shared" ca="1" si="55"/>
        <v>0</v>
      </c>
      <c r="P95" s="101"/>
      <c r="Q95" s="156">
        <f t="shared" ca="1" si="56"/>
        <v>0</v>
      </c>
      <c r="R95" s="101"/>
      <c r="S95" s="154">
        <f t="shared" ca="1" si="44"/>
        <v>0</v>
      </c>
      <c r="T95" s="181"/>
      <c r="U95" s="156">
        <f t="shared" ca="1" si="31"/>
        <v>0</v>
      </c>
      <c r="V95" s="101"/>
      <c r="W95" s="156">
        <f t="shared" ca="1" si="35"/>
        <v>0</v>
      </c>
      <c r="X95" s="101"/>
      <c r="Y95" s="156">
        <f t="shared" ca="1" si="36"/>
        <v>0</v>
      </c>
      <c r="Z95" s="101"/>
      <c r="AA95" s="156">
        <f t="shared" ca="1" si="37"/>
        <v>0</v>
      </c>
      <c r="AB95" s="101"/>
      <c r="AC95" s="154">
        <f t="shared" ca="1" si="32"/>
        <v>0</v>
      </c>
      <c r="AD95" s="181"/>
      <c r="AE95" s="156">
        <f t="shared" ca="1" si="45"/>
        <v>0</v>
      </c>
      <c r="AF95" s="101"/>
      <c r="AG95" s="156">
        <f t="shared" ca="1" si="46"/>
        <v>0</v>
      </c>
      <c r="AH95" s="101"/>
      <c r="AI95" s="156">
        <f t="shared" ca="1" si="53"/>
        <v>0</v>
      </c>
      <c r="AJ95" s="101"/>
      <c r="AK95" s="156">
        <f t="shared" ca="1" si="54"/>
        <v>0</v>
      </c>
      <c r="AL95" s="101"/>
      <c r="AM95" s="154">
        <f t="shared" ca="1" si="49"/>
        <v>0</v>
      </c>
      <c r="AN95" s="101"/>
      <c r="AO95" s="154">
        <f t="shared" ca="1" si="30"/>
        <v>0</v>
      </c>
      <c r="AP95" s="101"/>
      <c r="AQ95" s="154">
        <f t="shared" ca="1" si="38"/>
        <v>0</v>
      </c>
      <c r="AR95" s="181"/>
      <c r="AS95" s="154">
        <f t="shared" ca="1" si="50"/>
        <v>0</v>
      </c>
      <c r="AT95" s="158">
        <f t="shared" ca="1" si="39"/>
        <v>0</v>
      </c>
      <c r="AU95" s="154"/>
      <c r="AV95" s="147">
        <f t="shared" ca="1" si="51"/>
        <v>0</v>
      </c>
      <c r="AW95" s="182"/>
    </row>
    <row r="96" spans="1:49" s="14" customFormat="1" ht="15" customHeight="1" x14ac:dyDescent="0.2">
      <c r="A96" s="90" t="s">
        <v>350</v>
      </c>
      <c r="B96" s="14" t="s">
        <v>65</v>
      </c>
      <c r="C96" s="18" t="str">
        <f ca="1">IF($A96="","",INDEX(INDIRECT("'MA-Liste'!"&amp;$C$11),MATCH($A96,'MA-Liste'!$M:$M,FALSE)))</f>
        <v>G</v>
      </c>
      <c r="D96" s="170">
        <f t="shared" ca="1" si="57"/>
        <v>35</v>
      </c>
      <c r="E96" s="20">
        <f t="shared" si="33"/>
        <v>0</v>
      </c>
      <c r="F96" s="101"/>
      <c r="G96" s="113">
        <f t="shared" ca="1" si="52"/>
        <v>0</v>
      </c>
      <c r="H96" s="101"/>
      <c r="I96" s="154">
        <f t="shared" ca="1" si="34"/>
        <v>0</v>
      </c>
      <c r="J96" s="181"/>
      <c r="K96" s="156">
        <f t="shared" ca="1" si="40"/>
        <v>0</v>
      </c>
      <c r="L96" s="101"/>
      <c r="M96" s="156">
        <f t="shared" ca="1" si="41"/>
        <v>0</v>
      </c>
      <c r="N96" s="101"/>
      <c r="O96" s="156">
        <f t="shared" ca="1" si="55"/>
        <v>0</v>
      </c>
      <c r="P96" s="101"/>
      <c r="Q96" s="156">
        <f t="shared" ca="1" si="56"/>
        <v>0</v>
      </c>
      <c r="R96" s="101"/>
      <c r="S96" s="154">
        <f t="shared" ca="1" si="44"/>
        <v>0</v>
      </c>
      <c r="T96" s="181"/>
      <c r="U96" s="156">
        <f t="shared" ca="1" si="31"/>
        <v>0</v>
      </c>
      <c r="V96" s="101"/>
      <c r="W96" s="156">
        <f t="shared" ca="1" si="35"/>
        <v>0</v>
      </c>
      <c r="X96" s="101"/>
      <c r="Y96" s="156">
        <f t="shared" ca="1" si="36"/>
        <v>0</v>
      </c>
      <c r="Z96" s="101"/>
      <c r="AA96" s="156">
        <f t="shared" ca="1" si="37"/>
        <v>0</v>
      </c>
      <c r="AB96" s="101"/>
      <c r="AC96" s="154">
        <f t="shared" ca="1" si="32"/>
        <v>0</v>
      </c>
      <c r="AD96" s="181"/>
      <c r="AE96" s="156">
        <f t="shared" ca="1" si="45"/>
        <v>0</v>
      </c>
      <c r="AF96" s="101"/>
      <c r="AG96" s="156">
        <f t="shared" ca="1" si="46"/>
        <v>0</v>
      </c>
      <c r="AH96" s="101"/>
      <c r="AI96" s="156">
        <f t="shared" ca="1" si="53"/>
        <v>0</v>
      </c>
      <c r="AJ96" s="101"/>
      <c r="AK96" s="156">
        <f t="shared" ca="1" si="54"/>
        <v>0</v>
      </c>
      <c r="AL96" s="101"/>
      <c r="AM96" s="154">
        <f t="shared" ca="1" si="49"/>
        <v>0</v>
      </c>
      <c r="AN96" s="101"/>
      <c r="AO96" s="154">
        <f t="shared" ca="1" si="30"/>
        <v>0</v>
      </c>
      <c r="AP96" s="101"/>
      <c r="AQ96" s="154">
        <f t="shared" ca="1" si="38"/>
        <v>0</v>
      </c>
      <c r="AR96" s="181"/>
      <c r="AS96" s="154">
        <f t="shared" ca="1" si="50"/>
        <v>0</v>
      </c>
      <c r="AT96" s="158">
        <f t="shared" ca="1" si="39"/>
        <v>0</v>
      </c>
      <c r="AU96" s="154"/>
      <c r="AV96" s="147">
        <f t="shared" ca="1" si="51"/>
        <v>0</v>
      </c>
      <c r="AW96" s="182"/>
    </row>
    <row r="97" spans="1:49" s="14" customFormat="1" ht="15" customHeight="1" x14ac:dyDescent="0.2">
      <c r="A97" s="90" t="s">
        <v>353</v>
      </c>
      <c r="B97" s="14" t="s">
        <v>65</v>
      </c>
      <c r="C97" s="18" t="str">
        <f ca="1">IF($A97="","",INDEX(INDIRECT("'MA-Liste'!"&amp;$C$11),MATCH($A97,'MA-Liste'!$M:$M,FALSE)))</f>
        <v>B</v>
      </c>
      <c r="D97" s="170">
        <f t="shared" ca="1" si="57"/>
        <v>140</v>
      </c>
      <c r="E97" s="20">
        <f t="shared" si="33"/>
        <v>0</v>
      </c>
      <c r="F97" s="101"/>
      <c r="G97" s="113">
        <f t="shared" ca="1" si="52"/>
        <v>0</v>
      </c>
      <c r="H97" s="101"/>
      <c r="I97" s="154">
        <f t="shared" ca="1" si="34"/>
        <v>0</v>
      </c>
      <c r="J97" s="181"/>
      <c r="K97" s="156">
        <f t="shared" ca="1" si="40"/>
        <v>0</v>
      </c>
      <c r="L97" s="101"/>
      <c r="M97" s="156">
        <f t="shared" ca="1" si="41"/>
        <v>0</v>
      </c>
      <c r="N97" s="101"/>
      <c r="O97" s="156">
        <f t="shared" ca="1" si="55"/>
        <v>0</v>
      </c>
      <c r="P97" s="101"/>
      <c r="Q97" s="156">
        <f t="shared" ca="1" si="56"/>
        <v>0</v>
      </c>
      <c r="R97" s="101"/>
      <c r="S97" s="154">
        <f t="shared" ca="1" si="44"/>
        <v>0</v>
      </c>
      <c r="T97" s="181"/>
      <c r="U97" s="156">
        <f t="shared" ca="1" si="31"/>
        <v>0</v>
      </c>
      <c r="V97" s="101"/>
      <c r="W97" s="156">
        <f t="shared" ca="1" si="35"/>
        <v>0</v>
      </c>
      <c r="X97" s="101"/>
      <c r="Y97" s="156">
        <f t="shared" ca="1" si="36"/>
        <v>0</v>
      </c>
      <c r="Z97" s="101"/>
      <c r="AA97" s="156">
        <f t="shared" ca="1" si="37"/>
        <v>0</v>
      </c>
      <c r="AB97" s="101"/>
      <c r="AC97" s="154">
        <f t="shared" ca="1" si="32"/>
        <v>0</v>
      </c>
      <c r="AD97" s="181"/>
      <c r="AE97" s="156">
        <f t="shared" ca="1" si="45"/>
        <v>0</v>
      </c>
      <c r="AF97" s="101"/>
      <c r="AG97" s="156">
        <f t="shared" ca="1" si="46"/>
        <v>0</v>
      </c>
      <c r="AH97" s="101"/>
      <c r="AI97" s="156">
        <f t="shared" ca="1" si="53"/>
        <v>0</v>
      </c>
      <c r="AJ97" s="101"/>
      <c r="AK97" s="156">
        <f t="shared" ca="1" si="54"/>
        <v>0</v>
      </c>
      <c r="AL97" s="101"/>
      <c r="AM97" s="154">
        <f t="shared" ca="1" si="49"/>
        <v>0</v>
      </c>
      <c r="AN97" s="101"/>
      <c r="AO97" s="154">
        <f t="shared" ca="1" si="30"/>
        <v>0</v>
      </c>
      <c r="AP97" s="101"/>
      <c r="AQ97" s="154">
        <f t="shared" ca="1" si="38"/>
        <v>0</v>
      </c>
      <c r="AR97" s="181"/>
      <c r="AS97" s="154">
        <f t="shared" ca="1" si="50"/>
        <v>0</v>
      </c>
      <c r="AT97" s="158">
        <f t="shared" ca="1" si="39"/>
        <v>0</v>
      </c>
      <c r="AU97" s="154"/>
      <c r="AV97" s="147">
        <f t="shared" ca="1" si="51"/>
        <v>0</v>
      </c>
      <c r="AW97" s="182"/>
    </row>
    <row r="98" spans="1:49" s="14" customFormat="1" ht="15" customHeight="1" x14ac:dyDescent="0.2">
      <c r="A98" s="90" t="s">
        <v>360</v>
      </c>
      <c r="B98" s="14" t="s">
        <v>65</v>
      </c>
      <c r="C98" s="18" t="str">
        <f ca="1">IF($A98="","",INDEX(INDIRECT("'MA-Liste'!"&amp;$C$11),MATCH($A98,'MA-Liste'!$M:$M,FALSE)))</f>
        <v>F</v>
      </c>
      <c r="D98" s="170">
        <f t="shared" ca="1" si="57"/>
        <v>60</v>
      </c>
      <c r="E98" s="20">
        <f t="shared" si="33"/>
        <v>0</v>
      </c>
      <c r="F98" s="101"/>
      <c r="G98" s="113">
        <f t="shared" ca="1" si="52"/>
        <v>0</v>
      </c>
      <c r="H98" s="101"/>
      <c r="I98" s="154">
        <f t="shared" ca="1" si="34"/>
        <v>0</v>
      </c>
      <c r="J98" s="181"/>
      <c r="K98" s="156">
        <f t="shared" ca="1" si="40"/>
        <v>0</v>
      </c>
      <c r="L98" s="101"/>
      <c r="M98" s="156">
        <f t="shared" ca="1" si="41"/>
        <v>0</v>
      </c>
      <c r="N98" s="101"/>
      <c r="O98" s="156">
        <f t="shared" ca="1" si="55"/>
        <v>0</v>
      </c>
      <c r="P98" s="101"/>
      <c r="Q98" s="156">
        <f t="shared" ca="1" si="56"/>
        <v>0</v>
      </c>
      <c r="R98" s="101"/>
      <c r="S98" s="154">
        <f t="shared" ca="1" si="44"/>
        <v>0</v>
      </c>
      <c r="T98" s="181"/>
      <c r="U98" s="156">
        <f t="shared" ca="1" si="31"/>
        <v>0</v>
      </c>
      <c r="V98" s="101"/>
      <c r="W98" s="156">
        <f t="shared" ca="1" si="35"/>
        <v>0</v>
      </c>
      <c r="X98" s="101"/>
      <c r="Y98" s="156">
        <f t="shared" ca="1" si="36"/>
        <v>0</v>
      </c>
      <c r="Z98" s="101"/>
      <c r="AA98" s="156">
        <f t="shared" ca="1" si="37"/>
        <v>0</v>
      </c>
      <c r="AB98" s="101"/>
      <c r="AC98" s="154">
        <f t="shared" ca="1" si="32"/>
        <v>0</v>
      </c>
      <c r="AD98" s="181"/>
      <c r="AE98" s="156">
        <f t="shared" ca="1" si="45"/>
        <v>0</v>
      </c>
      <c r="AF98" s="101"/>
      <c r="AG98" s="156">
        <f t="shared" ca="1" si="46"/>
        <v>0</v>
      </c>
      <c r="AH98" s="101"/>
      <c r="AI98" s="156">
        <f t="shared" ca="1" si="53"/>
        <v>0</v>
      </c>
      <c r="AJ98" s="101"/>
      <c r="AK98" s="156">
        <f t="shared" ca="1" si="54"/>
        <v>0</v>
      </c>
      <c r="AL98" s="101"/>
      <c r="AM98" s="154">
        <f t="shared" ca="1" si="49"/>
        <v>0</v>
      </c>
      <c r="AN98" s="101"/>
      <c r="AO98" s="154">
        <f t="shared" ca="1" si="30"/>
        <v>0</v>
      </c>
      <c r="AP98" s="101"/>
      <c r="AQ98" s="154">
        <f t="shared" ca="1" si="38"/>
        <v>0</v>
      </c>
      <c r="AR98" s="181"/>
      <c r="AS98" s="154">
        <f t="shared" ca="1" si="50"/>
        <v>0</v>
      </c>
      <c r="AT98" s="158">
        <f t="shared" ca="1" si="39"/>
        <v>0</v>
      </c>
      <c r="AU98" s="154"/>
      <c r="AV98" s="147">
        <f t="shared" ca="1" si="51"/>
        <v>0</v>
      </c>
      <c r="AW98" s="182"/>
    </row>
    <row r="99" spans="1:49" s="14" customFormat="1" ht="15" customHeight="1" x14ac:dyDescent="0.2">
      <c r="A99" s="90" t="s">
        <v>388</v>
      </c>
      <c r="B99" s="14" t="s">
        <v>65</v>
      </c>
      <c r="C99" s="18" t="str">
        <f ca="1">IF($A99="","",INDEX(INDIRECT("'MA-Liste'!"&amp;$C$11),MATCH($A99,'MA-Liste'!$M:$M,FALSE)))</f>
        <v>G</v>
      </c>
      <c r="D99" s="170">
        <f t="shared" ca="1" si="57"/>
        <v>35</v>
      </c>
      <c r="E99" s="20">
        <f t="shared" si="33"/>
        <v>0</v>
      </c>
      <c r="F99" s="101"/>
      <c r="G99" s="113">
        <f t="shared" ca="1" si="52"/>
        <v>0</v>
      </c>
      <c r="H99" s="101"/>
      <c r="I99" s="154">
        <f t="shared" ca="1" si="34"/>
        <v>0</v>
      </c>
      <c r="J99" s="181"/>
      <c r="K99" s="156">
        <f t="shared" ca="1" si="40"/>
        <v>0</v>
      </c>
      <c r="L99" s="101"/>
      <c r="M99" s="156">
        <f t="shared" ca="1" si="41"/>
        <v>0</v>
      </c>
      <c r="N99" s="101"/>
      <c r="O99" s="156">
        <f t="shared" ca="1" si="55"/>
        <v>0</v>
      </c>
      <c r="P99" s="101"/>
      <c r="Q99" s="156">
        <f t="shared" ca="1" si="56"/>
        <v>0</v>
      </c>
      <c r="R99" s="101"/>
      <c r="S99" s="154">
        <f t="shared" ca="1" si="44"/>
        <v>0</v>
      </c>
      <c r="T99" s="181"/>
      <c r="U99" s="156">
        <f t="shared" ca="1" si="31"/>
        <v>0</v>
      </c>
      <c r="V99" s="101"/>
      <c r="W99" s="156">
        <f t="shared" ca="1" si="35"/>
        <v>0</v>
      </c>
      <c r="X99" s="101"/>
      <c r="Y99" s="156">
        <f t="shared" ca="1" si="36"/>
        <v>0</v>
      </c>
      <c r="Z99" s="101"/>
      <c r="AA99" s="156">
        <f t="shared" ca="1" si="37"/>
        <v>0</v>
      </c>
      <c r="AB99" s="101"/>
      <c r="AC99" s="154">
        <f t="shared" ca="1" si="32"/>
        <v>0</v>
      </c>
      <c r="AD99" s="181"/>
      <c r="AE99" s="156">
        <f t="shared" ca="1" si="45"/>
        <v>0</v>
      </c>
      <c r="AF99" s="101"/>
      <c r="AG99" s="156">
        <f t="shared" ca="1" si="46"/>
        <v>0</v>
      </c>
      <c r="AH99" s="101"/>
      <c r="AI99" s="156">
        <f t="shared" ca="1" si="53"/>
        <v>0</v>
      </c>
      <c r="AJ99" s="101"/>
      <c r="AK99" s="156">
        <f t="shared" ca="1" si="54"/>
        <v>0</v>
      </c>
      <c r="AL99" s="101"/>
      <c r="AM99" s="154">
        <f t="shared" ca="1" si="49"/>
        <v>0</v>
      </c>
      <c r="AN99" s="101"/>
      <c r="AO99" s="154">
        <f t="shared" ca="1" si="30"/>
        <v>0</v>
      </c>
      <c r="AP99" s="101"/>
      <c r="AQ99" s="154">
        <f t="shared" ca="1" si="38"/>
        <v>0</v>
      </c>
      <c r="AR99" s="181"/>
      <c r="AS99" s="154">
        <f t="shared" ca="1" si="50"/>
        <v>0</v>
      </c>
      <c r="AT99" s="158">
        <f t="shared" ca="1" si="39"/>
        <v>0</v>
      </c>
      <c r="AU99" s="154"/>
      <c r="AV99" s="147">
        <f t="shared" ca="1" si="51"/>
        <v>0</v>
      </c>
      <c r="AW99" s="182"/>
    </row>
    <row r="100" spans="1:49" s="14" customFormat="1" ht="15" customHeight="1" x14ac:dyDescent="0.2">
      <c r="A100" s="90" t="s">
        <v>389</v>
      </c>
      <c r="B100" s="14" t="s">
        <v>65</v>
      </c>
      <c r="C100" s="18" t="str">
        <f ca="1">IF($A100="","",INDEX(INDIRECT("'MA-Liste'!"&amp;$C$11),MATCH($A100,'MA-Liste'!$M:$M,FALSE)))</f>
        <v>G</v>
      </c>
      <c r="D100" s="170">
        <f t="shared" ca="1" si="57"/>
        <v>35</v>
      </c>
      <c r="E100" s="20">
        <f t="shared" si="33"/>
        <v>0</v>
      </c>
      <c r="F100" s="101"/>
      <c r="G100" s="113">
        <f t="shared" ca="1" si="52"/>
        <v>0</v>
      </c>
      <c r="H100" s="101"/>
      <c r="I100" s="154">
        <f t="shared" ca="1" si="34"/>
        <v>0</v>
      </c>
      <c r="J100" s="181"/>
      <c r="K100" s="156">
        <f t="shared" ca="1" si="40"/>
        <v>0</v>
      </c>
      <c r="L100" s="101"/>
      <c r="M100" s="156">
        <f t="shared" ca="1" si="41"/>
        <v>0</v>
      </c>
      <c r="N100" s="101"/>
      <c r="O100" s="156">
        <f t="shared" ca="1" si="55"/>
        <v>0</v>
      </c>
      <c r="P100" s="101"/>
      <c r="Q100" s="156">
        <f t="shared" ca="1" si="56"/>
        <v>0</v>
      </c>
      <c r="R100" s="101"/>
      <c r="S100" s="154">
        <f t="shared" ca="1" si="44"/>
        <v>0</v>
      </c>
      <c r="T100" s="181"/>
      <c r="U100" s="156">
        <f t="shared" ca="1" si="31"/>
        <v>0</v>
      </c>
      <c r="V100" s="101"/>
      <c r="W100" s="156">
        <f t="shared" ca="1" si="35"/>
        <v>0</v>
      </c>
      <c r="X100" s="101"/>
      <c r="Y100" s="156">
        <f t="shared" ca="1" si="36"/>
        <v>0</v>
      </c>
      <c r="Z100" s="101"/>
      <c r="AA100" s="156">
        <f t="shared" ca="1" si="37"/>
        <v>0</v>
      </c>
      <c r="AB100" s="101"/>
      <c r="AC100" s="154">
        <f t="shared" ca="1" si="32"/>
        <v>0</v>
      </c>
      <c r="AD100" s="181"/>
      <c r="AE100" s="156">
        <f t="shared" ca="1" si="45"/>
        <v>0</v>
      </c>
      <c r="AF100" s="101"/>
      <c r="AG100" s="156">
        <f t="shared" ca="1" si="46"/>
        <v>0</v>
      </c>
      <c r="AH100" s="101"/>
      <c r="AI100" s="156">
        <f t="shared" ca="1" si="53"/>
        <v>0</v>
      </c>
      <c r="AJ100" s="101"/>
      <c r="AK100" s="156">
        <f t="shared" ca="1" si="54"/>
        <v>0</v>
      </c>
      <c r="AL100" s="101"/>
      <c r="AM100" s="154">
        <f t="shared" ca="1" si="49"/>
        <v>0</v>
      </c>
      <c r="AN100" s="101"/>
      <c r="AO100" s="154">
        <f t="shared" ca="1" si="30"/>
        <v>0</v>
      </c>
      <c r="AP100" s="101"/>
      <c r="AQ100" s="154">
        <f t="shared" ca="1" si="38"/>
        <v>0</v>
      </c>
      <c r="AR100" s="181"/>
      <c r="AS100" s="154">
        <f t="shared" ca="1" si="50"/>
        <v>0</v>
      </c>
      <c r="AT100" s="158">
        <f t="shared" ca="1" si="39"/>
        <v>0</v>
      </c>
      <c r="AU100" s="154"/>
      <c r="AV100" s="147">
        <f t="shared" ca="1" si="51"/>
        <v>0</v>
      </c>
      <c r="AW100" s="182"/>
    </row>
    <row r="101" spans="1:49" s="14" customFormat="1" ht="15" customHeight="1" x14ac:dyDescent="0.2">
      <c r="A101" s="90" t="s">
        <v>387</v>
      </c>
      <c r="B101" s="14" t="s">
        <v>65</v>
      </c>
      <c r="C101" s="18" t="str">
        <f ca="1">IF($A101="","",INDEX(INDIRECT("'MA-Liste'!"&amp;$C$11),MATCH($A101,'MA-Liste'!$M:$M,FALSE)))</f>
        <v>G</v>
      </c>
      <c r="D101" s="170">
        <f t="shared" ca="1" si="57"/>
        <v>35</v>
      </c>
      <c r="E101" s="20">
        <f t="shared" si="33"/>
        <v>0</v>
      </c>
      <c r="F101" s="101"/>
      <c r="G101" s="113">
        <f t="shared" ca="1" si="52"/>
        <v>0</v>
      </c>
      <c r="H101" s="101"/>
      <c r="I101" s="154">
        <f t="shared" ca="1" si="34"/>
        <v>0</v>
      </c>
      <c r="J101" s="181"/>
      <c r="K101" s="156">
        <f t="shared" ca="1" si="40"/>
        <v>0</v>
      </c>
      <c r="L101" s="101"/>
      <c r="M101" s="156">
        <f t="shared" ca="1" si="41"/>
        <v>0</v>
      </c>
      <c r="N101" s="101"/>
      <c r="O101" s="156">
        <f t="shared" ca="1" si="55"/>
        <v>0</v>
      </c>
      <c r="P101" s="101"/>
      <c r="Q101" s="156">
        <f t="shared" ca="1" si="56"/>
        <v>0</v>
      </c>
      <c r="R101" s="101"/>
      <c r="S101" s="154">
        <f t="shared" ca="1" si="44"/>
        <v>0</v>
      </c>
      <c r="T101" s="181"/>
      <c r="U101" s="156">
        <f t="shared" ca="1" si="31"/>
        <v>0</v>
      </c>
      <c r="V101" s="101"/>
      <c r="W101" s="156">
        <f t="shared" ca="1" si="35"/>
        <v>0</v>
      </c>
      <c r="X101" s="101"/>
      <c r="Y101" s="156">
        <f t="shared" ca="1" si="36"/>
        <v>0</v>
      </c>
      <c r="Z101" s="101"/>
      <c r="AA101" s="156">
        <f t="shared" ca="1" si="37"/>
        <v>0</v>
      </c>
      <c r="AB101" s="101"/>
      <c r="AC101" s="154">
        <f t="shared" ca="1" si="32"/>
        <v>0</v>
      </c>
      <c r="AD101" s="181"/>
      <c r="AE101" s="156">
        <f t="shared" ca="1" si="45"/>
        <v>0</v>
      </c>
      <c r="AF101" s="101"/>
      <c r="AG101" s="156">
        <f t="shared" ca="1" si="46"/>
        <v>0</v>
      </c>
      <c r="AH101" s="101"/>
      <c r="AI101" s="156">
        <f t="shared" ca="1" si="53"/>
        <v>0</v>
      </c>
      <c r="AJ101" s="101"/>
      <c r="AK101" s="156">
        <f t="shared" ca="1" si="54"/>
        <v>0</v>
      </c>
      <c r="AL101" s="101"/>
      <c r="AM101" s="154">
        <f t="shared" ca="1" si="49"/>
        <v>0</v>
      </c>
      <c r="AN101" s="101"/>
      <c r="AO101" s="154">
        <f t="shared" ca="1" si="30"/>
        <v>0</v>
      </c>
      <c r="AP101" s="101"/>
      <c r="AQ101" s="154">
        <f t="shared" ca="1" si="38"/>
        <v>0</v>
      </c>
      <c r="AR101" s="181"/>
      <c r="AS101" s="154">
        <f t="shared" ca="1" si="50"/>
        <v>0</v>
      </c>
      <c r="AT101" s="158">
        <f t="shared" ca="1" si="39"/>
        <v>0</v>
      </c>
      <c r="AU101" s="154"/>
      <c r="AV101" s="147">
        <f t="shared" ca="1" si="51"/>
        <v>0</v>
      </c>
      <c r="AW101" s="182"/>
    </row>
    <row r="102" spans="1:49" s="14" customFormat="1" ht="15" customHeight="1" x14ac:dyDescent="0.2">
      <c r="A102" s="90" t="s">
        <v>386</v>
      </c>
      <c r="B102" s="14" t="s">
        <v>65</v>
      </c>
      <c r="C102" s="18" t="str">
        <f ca="1">IF($A102="","",INDEX(INDIRECT("'MA-Liste'!"&amp;$C$11),MATCH($A102,'MA-Liste'!$M:$M,FALSE)))</f>
        <v>G</v>
      </c>
      <c r="D102" s="170">
        <f t="shared" ca="1" si="57"/>
        <v>35</v>
      </c>
      <c r="E102" s="20">
        <f t="shared" si="33"/>
        <v>0</v>
      </c>
      <c r="F102" s="101"/>
      <c r="G102" s="113">
        <f t="shared" ca="1" si="52"/>
        <v>0</v>
      </c>
      <c r="H102" s="101"/>
      <c r="I102" s="154">
        <f t="shared" ca="1" si="34"/>
        <v>0</v>
      </c>
      <c r="J102" s="181"/>
      <c r="K102" s="156">
        <f t="shared" ca="1" si="40"/>
        <v>0</v>
      </c>
      <c r="L102" s="101"/>
      <c r="M102" s="156">
        <f t="shared" ca="1" si="41"/>
        <v>0</v>
      </c>
      <c r="N102" s="101"/>
      <c r="O102" s="156">
        <f t="shared" ca="1" si="55"/>
        <v>0</v>
      </c>
      <c r="P102" s="101"/>
      <c r="Q102" s="156">
        <f t="shared" ca="1" si="56"/>
        <v>0</v>
      </c>
      <c r="R102" s="101"/>
      <c r="S102" s="154">
        <f t="shared" ca="1" si="44"/>
        <v>0</v>
      </c>
      <c r="T102" s="181"/>
      <c r="U102" s="156">
        <f t="shared" ca="1" si="31"/>
        <v>0</v>
      </c>
      <c r="V102" s="101"/>
      <c r="W102" s="156">
        <f t="shared" ca="1" si="35"/>
        <v>0</v>
      </c>
      <c r="X102" s="101"/>
      <c r="Y102" s="156">
        <f t="shared" ca="1" si="36"/>
        <v>0</v>
      </c>
      <c r="Z102" s="101"/>
      <c r="AA102" s="156">
        <f t="shared" ca="1" si="37"/>
        <v>0</v>
      </c>
      <c r="AB102" s="101"/>
      <c r="AC102" s="154">
        <f t="shared" ca="1" si="32"/>
        <v>0</v>
      </c>
      <c r="AD102" s="181"/>
      <c r="AE102" s="156">
        <f t="shared" ca="1" si="45"/>
        <v>0</v>
      </c>
      <c r="AF102" s="101"/>
      <c r="AG102" s="156">
        <f t="shared" ca="1" si="46"/>
        <v>0</v>
      </c>
      <c r="AH102" s="101"/>
      <c r="AI102" s="156">
        <f t="shared" ca="1" si="53"/>
        <v>0</v>
      </c>
      <c r="AJ102" s="101"/>
      <c r="AK102" s="156">
        <f t="shared" ca="1" si="54"/>
        <v>0</v>
      </c>
      <c r="AL102" s="101"/>
      <c r="AM102" s="154">
        <f t="shared" ca="1" si="49"/>
        <v>0</v>
      </c>
      <c r="AN102" s="101"/>
      <c r="AO102" s="154">
        <f t="shared" ca="1" si="30"/>
        <v>0</v>
      </c>
      <c r="AP102" s="101"/>
      <c r="AQ102" s="154">
        <f t="shared" ca="1" si="38"/>
        <v>0</v>
      </c>
      <c r="AR102" s="181"/>
      <c r="AS102" s="154">
        <f t="shared" ca="1" si="50"/>
        <v>0</v>
      </c>
      <c r="AT102" s="158">
        <f t="shared" ca="1" si="39"/>
        <v>0</v>
      </c>
      <c r="AU102" s="154"/>
      <c r="AV102" s="147">
        <f t="shared" ca="1" si="51"/>
        <v>0</v>
      </c>
      <c r="AW102" s="182"/>
    </row>
    <row r="103" spans="1:49" s="14" customFormat="1" ht="15" customHeight="1" x14ac:dyDescent="0.2">
      <c r="A103" s="90" t="s">
        <v>376</v>
      </c>
      <c r="B103" s="14" t="s">
        <v>65</v>
      </c>
      <c r="C103" s="18" t="str">
        <f ca="1">IF($A103="","",INDEX(INDIRECT("'MA-Liste'!"&amp;$C$11),MATCH($A103,'MA-Liste'!$M:$M,FALSE)))</f>
        <v>G</v>
      </c>
      <c r="D103" s="170">
        <f t="shared" ca="1" si="57"/>
        <v>35</v>
      </c>
      <c r="E103" s="20">
        <f t="shared" si="33"/>
        <v>0</v>
      </c>
      <c r="F103" s="101"/>
      <c r="G103" s="113">
        <f t="shared" ca="1" si="52"/>
        <v>0</v>
      </c>
      <c r="H103" s="101"/>
      <c r="I103" s="154">
        <f t="shared" ca="1" si="34"/>
        <v>0</v>
      </c>
      <c r="J103" s="181"/>
      <c r="K103" s="156">
        <f t="shared" ca="1" si="40"/>
        <v>0</v>
      </c>
      <c r="L103" s="101"/>
      <c r="M103" s="156">
        <f t="shared" ca="1" si="41"/>
        <v>0</v>
      </c>
      <c r="N103" s="101"/>
      <c r="O103" s="156">
        <f t="shared" ca="1" si="55"/>
        <v>0</v>
      </c>
      <c r="P103" s="101"/>
      <c r="Q103" s="156">
        <f t="shared" ca="1" si="56"/>
        <v>0</v>
      </c>
      <c r="R103" s="101"/>
      <c r="S103" s="154">
        <f t="shared" ca="1" si="44"/>
        <v>0</v>
      </c>
      <c r="T103" s="181"/>
      <c r="U103" s="156">
        <f t="shared" ca="1" si="31"/>
        <v>0</v>
      </c>
      <c r="V103" s="101"/>
      <c r="W103" s="156">
        <f t="shared" ca="1" si="35"/>
        <v>0</v>
      </c>
      <c r="X103" s="101"/>
      <c r="Y103" s="156">
        <f t="shared" ca="1" si="36"/>
        <v>0</v>
      </c>
      <c r="Z103" s="101"/>
      <c r="AA103" s="156">
        <f t="shared" ca="1" si="37"/>
        <v>0</v>
      </c>
      <c r="AB103" s="101"/>
      <c r="AC103" s="154">
        <f t="shared" ca="1" si="32"/>
        <v>0</v>
      </c>
      <c r="AD103" s="181"/>
      <c r="AE103" s="156">
        <f t="shared" ca="1" si="45"/>
        <v>0</v>
      </c>
      <c r="AF103" s="101"/>
      <c r="AG103" s="156">
        <f t="shared" ca="1" si="46"/>
        <v>0</v>
      </c>
      <c r="AH103" s="101"/>
      <c r="AI103" s="156">
        <f t="shared" ca="1" si="53"/>
        <v>0</v>
      </c>
      <c r="AJ103" s="101"/>
      <c r="AK103" s="156">
        <f t="shared" ca="1" si="54"/>
        <v>0</v>
      </c>
      <c r="AL103" s="101"/>
      <c r="AM103" s="154">
        <f t="shared" ca="1" si="49"/>
        <v>0</v>
      </c>
      <c r="AN103" s="101"/>
      <c r="AO103" s="154">
        <f t="shared" ca="1" si="30"/>
        <v>0</v>
      </c>
      <c r="AP103" s="101"/>
      <c r="AQ103" s="154">
        <f t="shared" ca="1" si="38"/>
        <v>0</v>
      </c>
      <c r="AR103" s="181"/>
      <c r="AS103" s="154">
        <f t="shared" ca="1" si="50"/>
        <v>0</v>
      </c>
      <c r="AT103" s="158">
        <f t="shared" ca="1" si="39"/>
        <v>0</v>
      </c>
      <c r="AU103" s="154"/>
      <c r="AV103" s="147">
        <f t="shared" ca="1" si="51"/>
        <v>0</v>
      </c>
      <c r="AW103" s="182"/>
    </row>
    <row r="104" spans="1:49" s="14" customFormat="1" ht="15" customHeight="1" x14ac:dyDescent="0.2">
      <c r="A104" s="90" t="s">
        <v>381</v>
      </c>
      <c r="B104" s="14" t="s">
        <v>65</v>
      </c>
      <c r="C104" s="18" t="s">
        <v>5</v>
      </c>
      <c r="D104" s="170">
        <v>118</v>
      </c>
      <c r="E104" s="20">
        <f t="shared" si="33"/>
        <v>0</v>
      </c>
      <c r="F104" s="101"/>
      <c r="G104" s="113">
        <f t="shared" si="52"/>
        <v>0</v>
      </c>
      <c r="H104" s="101"/>
      <c r="I104" s="154">
        <f t="shared" si="34"/>
        <v>0</v>
      </c>
      <c r="J104" s="181"/>
      <c r="K104" s="156">
        <f t="shared" si="40"/>
        <v>0</v>
      </c>
      <c r="L104" s="101"/>
      <c r="M104" s="156">
        <f t="shared" si="41"/>
        <v>0</v>
      </c>
      <c r="N104" s="101"/>
      <c r="O104" s="156">
        <f t="shared" si="55"/>
        <v>0</v>
      </c>
      <c r="P104" s="101"/>
      <c r="Q104" s="156">
        <f t="shared" si="56"/>
        <v>0</v>
      </c>
      <c r="R104" s="101"/>
      <c r="S104" s="154">
        <f t="shared" si="44"/>
        <v>0</v>
      </c>
      <c r="T104" s="181"/>
      <c r="U104" s="156">
        <f t="shared" si="31"/>
        <v>0</v>
      </c>
      <c r="V104" s="101"/>
      <c r="W104" s="156">
        <f t="shared" si="35"/>
        <v>0</v>
      </c>
      <c r="X104" s="101"/>
      <c r="Y104" s="156">
        <f t="shared" si="36"/>
        <v>0</v>
      </c>
      <c r="Z104" s="101"/>
      <c r="AA104" s="156">
        <f t="shared" si="37"/>
        <v>0</v>
      </c>
      <c r="AB104" s="101"/>
      <c r="AC104" s="154">
        <f t="shared" si="32"/>
        <v>0</v>
      </c>
      <c r="AD104" s="181"/>
      <c r="AE104" s="156">
        <f t="shared" si="45"/>
        <v>0</v>
      </c>
      <c r="AF104" s="101"/>
      <c r="AG104" s="156">
        <f t="shared" si="46"/>
        <v>0</v>
      </c>
      <c r="AH104" s="101"/>
      <c r="AI104" s="156">
        <f t="shared" si="53"/>
        <v>0</v>
      </c>
      <c r="AJ104" s="101"/>
      <c r="AK104" s="156">
        <f t="shared" si="54"/>
        <v>0</v>
      </c>
      <c r="AL104" s="101"/>
      <c r="AM104" s="154">
        <f t="shared" si="49"/>
        <v>0</v>
      </c>
      <c r="AN104" s="101"/>
      <c r="AO104" s="154">
        <f t="shared" si="30"/>
        <v>0</v>
      </c>
      <c r="AP104" s="101"/>
      <c r="AQ104" s="154">
        <f t="shared" si="38"/>
        <v>0</v>
      </c>
      <c r="AR104" s="181"/>
      <c r="AS104" s="154">
        <f t="shared" si="50"/>
        <v>0</v>
      </c>
      <c r="AT104" s="158">
        <f t="shared" si="39"/>
        <v>0</v>
      </c>
      <c r="AU104" s="154"/>
      <c r="AV104" s="147">
        <f t="shared" si="51"/>
        <v>0</v>
      </c>
      <c r="AW104" s="182"/>
    </row>
    <row r="105" spans="1:49" s="14" customFormat="1" ht="15" customHeight="1" x14ac:dyDescent="0.2">
      <c r="A105" s="90" t="s">
        <v>412</v>
      </c>
      <c r="B105" s="14" t="s">
        <v>65</v>
      </c>
      <c r="C105" s="18" t="s">
        <v>6</v>
      </c>
      <c r="D105" s="170">
        <v>100</v>
      </c>
      <c r="E105" s="20">
        <f t="shared" si="33"/>
        <v>0</v>
      </c>
      <c r="F105" s="101"/>
      <c r="G105" s="113">
        <f t="shared" si="52"/>
        <v>0</v>
      </c>
      <c r="H105" s="101"/>
      <c r="I105" s="154">
        <f t="shared" si="34"/>
        <v>0</v>
      </c>
      <c r="J105" s="181"/>
      <c r="K105" s="156">
        <f t="shared" si="40"/>
        <v>0</v>
      </c>
      <c r="L105" s="101"/>
      <c r="M105" s="156">
        <f t="shared" si="41"/>
        <v>0</v>
      </c>
      <c r="N105" s="101"/>
      <c r="O105" s="156">
        <f t="shared" si="55"/>
        <v>0</v>
      </c>
      <c r="P105" s="101"/>
      <c r="Q105" s="156">
        <f t="shared" si="56"/>
        <v>0</v>
      </c>
      <c r="R105" s="101"/>
      <c r="S105" s="154">
        <f t="shared" si="44"/>
        <v>0</v>
      </c>
      <c r="T105" s="181"/>
      <c r="U105" s="156">
        <f t="shared" si="31"/>
        <v>0</v>
      </c>
      <c r="V105" s="101"/>
      <c r="W105" s="156">
        <f t="shared" si="35"/>
        <v>0</v>
      </c>
      <c r="X105" s="101"/>
      <c r="Y105" s="156">
        <f t="shared" si="36"/>
        <v>0</v>
      </c>
      <c r="Z105" s="101"/>
      <c r="AA105" s="156">
        <f t="shared" si="37"/>
        <v>0</v>
      </c>
      <c r="AB105" s="101"/>
      <c r="AC105" s="154">
        <f t="shared" si="32"/>
        <v>0</v>
      </c>
      <c r="AD105" s="181"/>
      <c r="AE105" s="156">
        <f t="shared" si="45"/>
        <v>0</v>
      </c>
      <c r="AF105" s="101"/>
      <c r="AG105" s="156">
        <f t="shared" si="46"/>
        <v>0</v>
      </c>
      <c r="AH105" s="101"/>
      <c r="AI105" s="156">
        <f t="shared" si="53"/>
        <v>0</v>
      </c>
      <c r="AJ105" s="101"/>
      <c r="AK105" s="156">
        <f t="shared" si="54"/>
        <v>0</v>
      </c>
      <c r="AL105" s="101"/>
      <c r="AM105" s="154">
        <f t="shared" si="49"/>
        <v>0</v>
      </c>
      <c r="AN105" s="101"/>
      <c r="AO105" s="154">
        <f t="shared" si="30"/>
        <v>0</v>
      </c>
      <c r="AP105" s="101"/>
      <c r="AQ105" s="154">
        <f t="shared" si="38"/>
        <v>0</v>
      </c>
      <c r="AR105" s="181"/>
      <c r="AS105" s="154">
        <f t="shared" si="50"/>
        <v>0</v>
      </c>
      <c r="AT105" s="158"/>
      <c r="AU105" s="154"/>
      <c r="AV105" s="147"/>
      <c r="AW105" s="182"/>
    </row>
    <row r="106" spans="1:49" s="14" customFormat="1" ht="15" customHeight="1" x14ac:dyDescent="0.2">
      <c r="A106" s="90"/>
      <c r="C106" s="18"/>
      <c r="D106" s="170"/>
      <c r="E106" s="20"/>
      <c r="F106" s="101"/>
      <c r="G106" s="113"/>
      <c r="H106" s="101"/>
      <c r="I106" s="154"/>
      <c r="J106" s="181"/>
      <c r="K106" s="156"/>
      <c r="L106" s="101"/>
      <c r="M106" s="156"/>
      <c r="N106" s="101"/>
      <c r="O106" s="156"/>
      <c r="P106" s="101"/>
      <c r="Q106" s="156"/>
      <c r="R106" s="101"/>
      <c r="S106" s="154"/>
      <c r="T106" s="181"/>
      <c r="U106" s="156"/>
      <c r="V106" s="101"/>
      <c r="W106" s="156"/>
      <c r="X106" s="101"/>
      <c r="Y106" s="156"/>
      <c r="Z106" s="101"/>
      <c r="AA106" s="156"/>
      <c r="AB106" s="101"/>
      <c r="AC106" s="154"/>
      <c r="AD106" s="181"/>
      <c r="AE106" s="156"/>
      <c r="AF106" s="101"/>
      <c r="AG106" s="156"/>
      <c r="AH106" s="101"/>
      <c r="AI106" s="156"/>
      <c r="AJ106" s="101"/>
      <c r="AK106" s="156"/>
      <c r="AL106" s="101"/>
      <c r="AM106" s="154"/>
      <c r="AN106" s="101"/>
      <c r="AO106" s="154"/>
      <c r="AP106" s="101"/>
      <c r="AQ106" s="154"/>
      <c r="AR106" s="181"/>
      <c r="AS106" s="154"/>
      <c r="AT106" s="158"/>
      <c r="AU106" s="154"/>
      <c r="AV106" s="147">
        <f t="shared" si="51"/>
        <v>0</v>
      </c>
      <c r="AW106" s="182"/>
    </row>
    <row r="107" spans="1:49" s="62" customFormat="1" ht="15" customHeight="1" x14ac:dyDescent="0.2">
      <c r="A107" s="85"/>
      <c r="C107" s="63" t="s">
        <v>154</v>
      </c>
      <c r="D107" s="57"/>
      <c r="E107" s="20">
        <f>SUM(F107++H107+J107+L107+R107+T107+V107+AB107+AD107+AF107+AL107+AN107+AP107+N107+X107+AH107+AR107)</f>
        <v>18</v>
      </c>
      <c r="F107" s="144">
        <f>SUM(F13:F106)</f>
        <v>10.5</v>
      </c>
      <c r="G107" s="143"/>
      <c r="H107" s="75">
        <f>SUM(H13:H106)</f>
        <v>0</v>
      </c>
      <c r="I107" s="76"/>
      <c r="J107" s="94">
        <f>SUM(J13:J106)</f>
        <v>0</v>
      </c>
      <c r="K107" s="94"/>
      <c r="L107" s="194">
        <f>SUM(L13:L106)</f>
        <v>0</v>
      </c>
      <c r="M107" s="94"/>
      <c r="N107" s="194">
        <f>SUM(N13:N106)</f>
        <v>0</v>
      </c>
      <c r="O107" s="94"/>
      <c r="P107" s="194">
        <f>SUM(P13:P106)</f>
        <v>21.5</v>
      </c>
      <c r="Q107" s="94"/>
      <c r="R107" s="75">
        <f>SUM(R13:R106)</f>
        <v>0</v>
      </c>
      <c r="S107" s="76"/>
      <c r="T107" s="94">
        <f>SUM(T13:T106)</f>
        <v>0</v>
      </c>
      <c r="U107" s="94"/>
      <c r="V107" s="194">
        <f>SUM(V13:V106)</f>
        <v>0</v>
      </c>
      <c r="W107" s="94"/>
      <c r="X107" s="194">
        <f>SUM(X13:X106)</f>
        <v>0</v>
      </c>
      <c r="Y107" s="94"/>
      <c r="Z107" s="194">
        <f>SUM(Z13:Z106)</f>
        <v>0</v>
      </c>
      <c r="AA107" s="94"/>
      <c r="AB107" s="75">
        <f>SUM(AB13:AB106)</f>
        <v>0</v>
      </c>
      <c r="AC107" s="76"/>
      <c r="AD107" s="94">
        <f>SUM(AD13:AD106)</f>
        <v>0</v>
      </c>
      <c r="AE107" s="94"/>
      <c r="AF107" s="194">
        <f>SUM(AF13:AF106)</f>
        <v>0</v>
      </c>
      <c r="AG107" s="94"/>
      <c r="AH107" s="194">
        <f>SUM(AH13:AH106)</f>
        <v>7.5</v>
      </c>
      <c r="AI107" s="94"/>
      <c r="AJ107" s="194">
        <f>SUM(AJ13:AJ106)</f>
        <v>0</v>
      </c>
      <c r="AK107" s="94"/>
      <c r="AL107" s="75">
        <f>SUM(AL13:AL106)</f>
        <v>0</v>
      </c>
      <c r="AM107" s="76"/>
      <c r="AN107" s="75">
        <f>SUM(AN13:AN106)</f>
        <v>0</v>
      </c>
      <c r="AO107" s="76"/>
      <c r="AP107" s="75">
        <f>SUM(AP13:AP106)</f>
        <v>0</v>
      </c>
      <c r="AQ107" s="76"/>
      <c r="AR107" s="194">
        <f>SUM(AR13:AR106)</f>
        <v>0</v>
      </c>
      <c r="AS107" s="76">
        <f t="shared" si="50"/>
        <v>0</v>
      </c>
      <c r="AT107" s="76"/>
      <c r="AU107" s="140"/>
      <c r="AV107" s="147">
        <f t="shared" si="51"/>
        <v>0</v>
      </c>
      <c r="AW107" s="142"/>
    </row>
    <row r="108" spans="1:49" ht="4.5" customHeight="1" x14ac:dyDescent="0.2">
      <c r="A108" s="86"/>
      <c r="B108" s="40"/>
      <c r="C108" s="68"/>
      <c r="D108" s="69"/>
      <c r="E108" s="69"/>
      <c r="F108" s="69"/>
      <c r="G108" s="168"/>
      <c r="H108" s="166"/>
      <c r="I108" s="167"/>
      <c r="J108" s="168"/>
      <c r="K108" s="168"/>
      <c r="L108" s="168"/>
      <c r="M108" s="168"/>
      <c r="N108" s="168"/>
      <c r="O108" s="168"/>
      <c r="P108" s="168"/>
      <c r="Q108" s="168"/>
      <c r="R108" s="77"/>
      <c r="S108" s="78"/>
      <c r="T108" s="69"/>
      <c r="U108" s="69"/>
      <c r="V108" s="69"/>
      <c r="W108" s="69"/>
      <c r="X108" s="69"/>
      <c r="Y108" s="69"/>
      <c r="Z108" s="69"/>
      <c r="AA108" s="69"/>
      <c r="AB108" s="77"/>
      <c r="AC108" s="78"/>
      <c r="AD108" s="69"/>
      <c r="AE108" s="69"/>
      <c r="AF108" s="69"/>
      <c r="AG108" s="69"/>
      <c r="AH108" s="69"/>
      <c r="AI108" s="69"/>
      <c r="AJ108" s="69"/>
      <c r="AK108" s="69"/>
      <c r="AL108" s="77"/>
      <c r="AM108" s="78"/>
      <c r="AN108" s="77"/>
      <c r="AO108" s="78"/>
      <c r="AP108" s="77"/>
      <c r="AQ108" s="78"/>
      <c r="AR108" s="69"/>
      <c r="AS108" s="69"/>
      <c r="AT108" s="69"/>
      <c r="AU108" s="69"/>
      <c r="AV108" s="78"/>
    </row>
    <row r="109" spans="1:49" ht="15" customHeight="1" x14ac:dyDescent="0.2">
      <c r="A109" s="65"/>
      <c r="B109" s="65"/>
      <c r="C109" s="66" t="s">
        <v>155</v>
      </c>
      <c r="D109" s="67"/>
      <c r="E109" s="19"/>
      <c r="F109" s="145"/>
      <c r="G109" s="146">
        <f ca="1">SUM(G13:G108)</f>
        <v>1350</v>
      </c>
      <c r="H109" s="79"/>
      <c r="I109" s="80">
        <f ca="1">SUM(I13:I108)</f>
        <v>0</v>
      </c>
      <c r="J109" s="95"/>
      <c r="K109" s="95">
        <f ca="1">SUM(K12:K108)</f>
        <v>0</v>
      </c>
      <c r="L109" s="95"/>
      <c r="M109" s="95">
        <f ca="1">SUM(M12:M108)</f>
        <v>0</v>
      </c>
      <c r="N109" s="95"/>
      <c r="O109" s="95">
        <f ca="1">SUM(O12:O108)</f>
        <v>0</v>
      </c>
      <c r="P109" s="95"/>
      <c r="Q109" s="95">
        <f ca="1">SUM(Q12:Q108)</f>
        <v>2375</v>
      </c>
      <c r="R109" s="79"/>
      <c r="S109" s="80">
        <f ca="1">SUM(S13:S108)</f>
        <v>0</v>
      </c>
      <c r="T109" s="95"/>
      <c r="U109" s="95">
        <f ca="1">SUM(U12:U108)</f>
        <v>0</v>
      </c>
      <c r="V109" s="95"/>
      <c r="W109" s="95">
        <f ca="1">SUM(W12:W108)</f>
        <v>0</v>
      </c>
      <c r="X109" s="95"/>
      <c r="Y109" s="95">
        <f ca="1">SUM(Y12:Y108)</f>
        <v>0</v>
      </c>
      <c r="Z109" s="95"/>
      <c r="AA109" s="95">
        <f ca="1">SUM(AA12:AA108)</f>
        <v>0</v>
      </c>
      <c r="AB109" s="79"/>
      <c r="AC109" s="80">
        <f ca="1">SUM(AC13:AC108)</f>
        <v>0</v>
      </c>
      <c r="AD109" s="95"/>
      <c r="AE109" s="95">
        <f ca="1">SUM(AE12:AE108)</f>
        <v>0</v>
      </c>
      <c r="AF109" s="95"/>
      <c r="AG109" s="95">
        <f ca="1">SUM(AG12:AG108)</f>
        <v>0</v>
      </c>
      <c r="AH109" s="95"/>
      <c r="AI109" s="95">
        <f ca="1">SUM(AI12:AI108)</f>
        <v>885</v>
      </c>
      <c r="AJ109" s="95"/>
      <c r="AK109" s="95">
        <f ca="1">SUM(AK12:AK108)</f>
        <v>0</v>
      </c>
      <c r="AL109" s="79"/>
      <c r="AM109" s="80">
        <f ca="1">SUM(AM13:AM108)</f>
        <v>0</v>
      </c>
      <c r="AN109" s="79"/>
      <c r="AO109" s="80">
        <f ca="1">SUM(AO13:AO108)</f>
        <v>0</v>
      </c>
      <c r="AP109" s="79"/>
      <c r="AQ109" s="80">
        <f ca="1">SUM(AQ13:AQ108)</f>
        <v>0</v>
      </c>
      <c r="AR109" s="95"/>
      <c r="AS109" s="146">
        <f ca="1">SUM(AS13:AS108)</f>
        <v>0</v>
      </c>
      <c r="AT109" s="80">
        <f ca="1">SUM(G109+I109+K109+M109+S109+U109+W109+AC109+AE109+AG109+AM109+AO109+AQ109+AI109+Y109+O109+Q109+AA109+AK109+AS109)</f>
        <v>4610</v>
      </c>
      <c r="AU109" s="137"/>
      <c r="AV109" s="234">
        <f ca="1">SUM(AT109+AU110)</f>
        <v>4610</v>
      </c>
    </row>
    <row r="110" spans="1:49" x14ac:dyDescent="0.2">
      <c r="C110" s="41" t="s">
        <v>24</v>
      </c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  <c r="AM110" s="41"/>
      <c r="AN110" s="41"/>
      <c r="AO110" s="41"/>
      <c r="AP110" s="41"/>
      <c r="AQ110" s="41"/>
      <c r="AR110" s="41"/>
      <c r="AS110" s="41"/>
      <c r="AT110" s="42"/>
      <c r="AU110" s="3">
        <f>SUBTOTAL(9,AU13:AU108)</f>
        <v>0</v>
      </c>
    </row>
    <row r="111" spans="1:49" x14ac:dyDescent="0.2">
      <c r="C111" s="56"/>
      <c r="H111" s="56"/>
      <c r="I111" s="56"/>
      <c r="J111" s="56"/>
      <c r="K111" s="56"/>
      <c r="L111" s="56"/>
      <c r="M111" s="56"/>
      <c r="N111" s="56"/>
      <c r="O111" s="56"/>
      <c r="P111" s="56"/>
      <c r="Q111" s="56"/>
      <c r="R111" s="56"/>
      <c r="S111" s="56"/>
      <c r="T111" s="56"/>
      <c r="U111" s="56"/>
      <c r="V111" s="56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  <c r="AG111" s="56"/>
      <c r="AH111" s="56"/>
      <c r="AI111" s="56"/>
      <c r="AJ111" s="56"/>
      <c r="AK111" s="56"/>
      <c r="AL111" s="56"/>
      <c r="AM111" s="56"/>
      <c r="AN111" s="56"/>
      <c r="AO111" s="56"/>
      <c r="AP111" s="56"/>
      <c r="AQ111" s="56"/>
      <c r="AR111" s="56"/>
      <c r="AS111" s="56"/>
    </row>
    <row r="112" spans="1:49" x14ac:dyDescent="0.2">
      <c r="A112" s="103"/>
      <c r="AT112" s="19"/>
    </row>
    <row r="121" spans="46:47" x14ac:dyDescent="0.2">
      <c r="AT121" s="21">
        <f>SUM(AT119-AT118)</f>
        <v>0</v>
      </c>
      <c r="AU121">
        <f>SUM(AU119-AU118)</f>
        <v>0</v>
      </c>
    </row>
  </sheetData>
  <autoFilter ref="A12:AT109"/>
  <mergeCells count="22">
    <mergeCell ref="AL10:AM10"/>
    <mergeCell ref="AN10:AO10"/>
    <mergeCell ref="AP10:AQ10"/>
    <mergeCell ref="AR10:AS10"/>
    <mergeCell ref="Z10:AA10"/>
    <mergeCell ref="AB10:AC10"/>
    <mergeCell ref="AD10:AE10"/>
    <mergeCell ref="AF10:AG10"/>
    <mergeCell ref="AH10:AI10"/>
    <mergeCell ref="AJ10:AK10"/>
    <mergeCell ref="X10:Y10"/>
    <mergeCell ref="B6:D6"/>
    <mergeCell ref="B8:D8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</mergeCells>
  <dataValidations count="3">
    <dataValidation type="list" allowBlank="1" showInputMessage="1" showErrorMessage="1" sqref="A13:A109">
      <formula1>Name</formula1>
    </dataValidation>
    <dataValidation type="list" allowBlank="1" showInputMessage="1" showErrorMessage="1" sqref="D12">
      <formula1>Jahr</formula1>
    </dataValidation>
    <dataValidation type="list" allowBlank="1" showInputMessage="1" showErrorMessage="1" sqref="C12">
      <formula1>Kategorie</formula1>
    </dataValidation>
  </dataValidations>
  <pageMargins left="0.70866141732283472" right="0.15748031496062992" top="0.51181102362204722" bottom="0.31496062992125984" header="0.19685039370078741" footer="0.15748031496062992"/>
  <pageSetup paperSize="8" scale="42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colBreaks count="1" manualBreakCount="1">
    <brk id="45" max="88" man="1"/>
  </colBreaks>
  <legacyDrawingHF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AW122"/>
  <sheetViews>
    <sheetView view="pageBreakPreview" topLeftCell="A79" zoomScale="110" zoomScaleNormal="110" zoomScaleSheetLayoutView="110" workbookViewId="0">
      <pane xSplit="1" topLeftCell="AC1" activePane="topRight" state="frozen"/>
      <selection pane="topRight" activeCell="AC110" sqref="AC110"/>
    </sheetView>
  </sheetViews>
  <sheetFormatPr baseColWidth="10" defaultRowHeight="12.75" x14ac:dyDescent="0.2"/>
  <cols>
    <col min="1" max="1" width="20" customWidth="1"/>
    <col min="2" max="2" width="9.7109375" customWidth="1"/>
    <col min="3" max="3" width="10" style="4" customWidth="1"/>
    <col min="4" max="45" width="9.7109375" style="21" customWidth="1"/>
    <col min="46" max="46" width="11.85546875" style="21" customWidth="1"/>
    <col min="47" max="47" width="9.7109375" customWidth="1"/>
  </cols>
  <sheetData>
    <row r="1" spans="1:48" x14ac:dyDescent="0.2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</row>
    <row r="2" spans="1:48" s="15" customFormat="1" ht="15" customHeight="1" x14ac:dyDescent="0.25">
      <c r="A2" s="100" t="s">
        <v>413</v>
      </c>
    </row>
    <row r="3" spans="1:48" s="15" customFormat="1" ht="14.25" x14ac:dyDescent="0.2">
      <c r="A3" s="99"/>
    </row>
    <row r="4" spans="1:48" s="15" customFormat="1" ht="15" x14ac:dyDescent="0.25">
      <c r="A4" s="100" t="s">
        <v>158</v>
      </c>
      <c r="B4" s="297" t="str">
        <f>IF(Vertragsdaten!B6="","",Vertragsdaten!B6)</f>
        <v>EP SIEP</v>
      </c>
      <c r="C4" s="297"/>
      <c r="D4" s="297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59"/>
      <c r="AH4" s="59"/>
      <c r="AI4" s="59"/>
      <c r="AJ4" s="59"/>
      <c r="AK4" s="59"/>
      <c r="AL4" s="59"/>
      <c r="AM4" s="59"/>
      <c r="AN4" s="59"/>
      <c r="AO4" s="59"/>
      <c r="AP4" s="59"/>
      <c r="AQ4" s="59"/>
      <c r="AR4" s="59"/>
      <c r="AS4" s="59"/>
      <c r="AT4" s="59"/>
      <c r="AU4" s="59"/>
    </row>
    <row r="5" spans="1:48" s="15" customFormat="1" ht="8.25" customHeight="1" x14ac:dyDescent="0.25">
      <c r="A5" s="100"/>
      <c r="B5" s="89"/>
      <c r="C5" s="89"/>
      <c r="D5" s="89"/>
    </row>
    <row r="6" spans="1:48" s="15" customFormat="1" ht="15" x14ac:dyDescent="0.25">
      <c r="A6" s="100" t="s">
        <v>159</v>
      </c>
      <c r="B6" s="325" t="str">
        <f>Vertragsdaten!B8</f>
        <v>070017/000025</v>
      </c>
      <c r="C6" s="325"/>
      <c r="D6" s="325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83"/>
      <c r="AU6" s="83"/>
    </row>
    <row r="7" spans="1:48" s="15" customFormat="1" ht="15" customHeight="1" x14ac:dyDescent="0.25">
      <c r="A7" s="100"/>
      <c r="AT7" s="64"/>
      <c r="AU7" s="64"/>
    </row>
    <row r="8" spans="1:48" s="8" customFormat="1" ht="15" x14ac:dyDescent="0.25">
      <c r="A8" s="100" t="s">
        <v>160</v>
      </c>
      <c r="B8" s="328">
        <v>44409</v>
      </c>
      <c r="C8" s="329"/>
      <c r="D8" s="32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83"/>
      <c r="AU8" s="83"/>
    </row>
    <row r="9" spans="1:48" x14ac:dyDescent="0.2">
      <c r="A9" s="65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</row>
    <row r="10" spans="1:48" s="128" customFormat="1" ht="27.75" customHeight="1" x14ac:dyDescent="0.2">
      <c r="A10" s="127"/>
      <c r="F10" s="326" t="s">
        <v>284</v>
      </c>
      <c r="G10" s="330"/>
      <c r="H10" s="326" t="s">
        <v>276</v>
      </c>
      <c r="I10" s="330"/>
      <c r="J10" s="326" t="s">
        <v>277</v>
      </c>
      <c r="K10" s="330"/>
      <c r="L10" s="326" t="s">
        <v>313</v>
      </c>
      <c r="M10" s="330"/>
      <c r="N10" s="326" t="s">
        <v>382</v>
      </c>
      <c r="O10" s="330"/>
      <c r="P10" s="326" t="s">
        <v>404</v>
      </c>
      <c r="Q10" s="330"/>
      <c r="R10" s="326" t="s">
        <v>274</v>
      </c>
      <c r="S10" s="331"/>
      <c r="T10" s="326" t="s">
        <v>279</v>
      </c>
      <c r="U10" s="330"/>
      <c r="V10" s="326" t="s">
        <v>314</v>
      </c>
      <c r="W10" s="330"/>
      <c r="X10" s="326" t="s">
        <v>383</v>
      </c>
      <c r="Y10" s="330"/>
      <c r="Z10" s="326" t="s">
        <v>403</v>
      </c>
      <c r="AA10" s="330"/>
      <c r="AB10" s="326" t="s">
        <v>275</v>
      </c>
      <c r="AC10" s="330"/>
      <c r="AD10" s="326" t="s">
        <v>278</v>
      </c>
      <c r="AE10" s="330"/>
      <c r="AF10" s="326" t="s">
        <v>311</v>
      </c>
      <c r="AG10" s="330"/>
      <c r="AH10" s="326" t="s">
        <v>401</v>
      </c>
      <c r="AI10" s="330"/>
      <c r="AJ10" s="326" t="s">
        <v>402</v>
      </c>
      <c r="AK10" s="330"/>
      <c r="AL10" s="326" t="s">
        <v>199</v>
      </c>
      <c r="AM10" s="331"/>
      <c r="AN10" s="326" t="s">
        <v>200</v>
      </c>
      <c r="AO10" s="327"/>
      <c r="AP10" s="326" t="s">
        <v>201</v>
      </c>
      <c r="AQ10" s="327"/>
      <c r="AR10" s="332" t="s">
        <v>305</v>
      </c>
      <c r="AS10" s="333"/>
      <c r="AT10" s="131"/>
      <c r="AU10" s="133" t="s">
        <v>280</v>
      </c>
      <c r="AV10" s="298" t="s">
        <v>281</v>
      </c>
    </row>
    <row r="11" spans="1:48" ht="3.75" hidden="1" customHeight="1" x14ac:dyDescent="0.2">
      <c r="C11" s="4" t="str">
        <f>VLOOKUP(C12,'MA-Liste'!A192:B198,2,FALSE)</f>
        <v>$K:$K</v>
      </c>
      <c r="D11">
        <f>VLOOKUP(D12,Vertragsdaten!A37:B42,2,FALSE)</f>
        <v>2</v>
      </c>
      <c r="E11"/>
      <c r="F11"/>
      <c r="G11"/>
      <c r="H11" s="70"/>
      <c r="I11" s="71"/>
      <c r="J11" s="65"/>
      <c r="K11" s="65"/>
      <c r="L11" s="65"/>
      <c r="M11" s="65"/>
      <c r="N11" s="65"/>
      <c r="O11" s="65"/>
      <c r="P11" s="65"/>
      <c r="Q11" s="65"/>
      <c r="R11" s="70"/>
      <c r="S11" s="71"/>
      <c r="T11" s="65"/>
      <c r="U11" s="65"/>
      <c r="V11" s="65"/>
      <c r="W11" s="65"/>
      <c r="X11" s="65"/>
      <c r="Y11" s="65"/>
      <c r="Z11" s="65"/>
      <c r="AA11" s="65"/>
      <c r="AB11" s="70"/>
      <c r="AC11" s="71"/>
      <c r="AD11" s="65"/>
      <c r="AE11" s="65"/>
      <c r="AF11" s="65"/>
      <c r="AG11" s="65"/>
      <c r="AH11" s="65"/>
      <c r="AI11" s="65"/>
      <c r="AJ11" s="65"/>
      <c r="AK11" s="65"/>
      <c r="AL11" s="70"/>
      <c r="AM11" s="71"/>
      <c r="AN11" s="70"/>
      <c r="AO11" s="71"/>
      <c r="AP11" s="70"/>
      <c r="AQ11" s="71"/>
      <c r="AR11" s="65"/>
      <c r="AS11" s="65"/>
      <c r="AT11"/>
      <c r="AU11" s="1"/>
      <c r="AV11" s="134"/>
    </row>
    <row r="12" spans="1:48" s="1" customFormat="1" ht="31.5" customHeight="1" x14ac:dyDescent="0.2">
      <c r="A12" s="44" t="s">
        <v>23</v>
      </c>
      <c r="B12" s="45" t="s">
        <v>18</v>
      </c>
      <c r="C12" s="87" t="str">
        <f>'MA-Liste'!K7</f>
        <v>Kategorie</v>
      </c>
      <c r="D12" s="88" t="s">
        <v>157</v>
      </c>
      <c r="E12" s="60" t="s">
        <v>152</v>
      </c>
      <c r="F12" s="60" t="s">
        <v>22</v>
      </c>
      <c r="G12" s="60" t="s">
        <v>156</v>
      </c>
      <c r="H12" s="72" t="s">
        <v>22</v>
      </c>
      <c r="I12" s="46" t="s">
        <v>156</v>
      </c>
      <c r="J12" s="112" t="s">
        <v>22</v>
      </c>
      <c r="K12" s="112" t="s">
        <v>156</v>
      </c>
      <c r="L12" s="112" t="s">
        <v>22</v>
      </c>
      <c r="M12" s="112" t="s">
        <v>156</v>
      </c>
      <c r="N12" s="112" t="s">
        <v>22</v>
      </c>
      <c r="O12" s="112" t="s">
        <v>156</v>
      </c>
      <c r="P12" s="112" t="s">
        <v>22</v>
      </c>
      <c r="Q12" s="112" t="s">
        <v>156</v>
      </c>
      <c r="R12" s="72" t="s">
        <v>22</v>
      </c>
      <c r="S12" s="46" t="s">
        <v>156</v>
      </c>
      <c r="T12" s="112" t="s">
        <v>22</v>
      </c>
      <c r="U12" s="112" t="s">
        <v>156</v>
      </c>
      <c r="V12" s="112" t="s">
        <v>22</v>
      </c>
      <c r="W12" s="112" t="s">
        <v>156</v>
      </c>
      <c r="X12" s="112" t="s">
        <v>22</v>
      </c>
      <c r="Y12" s="112" t="s">
        <v>156</v>
      </c>
      <c r="Z12" s="112" t="s">
        <v>22</v>
      </c>
      <c r="AA12" s="112" t="s">
        <v>156</v>
      </c>
      <c r="AB12" s="72" t="s">
        <v>22</v>
      </c>
      <c r="AC12" s="46" t="s">
        <v>156</v>
      </c>
      <c r="AD12" s="112" t="s">
        <v>22</v>
      </c>
      <c r="AE12" s="112" t="s">
        <v>156</v>
      </c>
      <c r="AF12" s="112" t="s">
        <v>22</v>
      </c>
      <c r="AG12" s="112" t="s">
        <v>156</v>
      </c>
      <c r="AH12" s="112" t="s">
        <v>22</v>
      </c>
      <c r="AI12" s="112" t="s">
        <v>156</v>
      </c>
      <c r="AJ12" s="112" t="s">
        <v>22</v>
      </c>
      <c r="AK12" s="112" t="s">
        <v>156</v>
      </c>
      <c r="AL12" s="81" t="s">
        <v>22</v>
      </c>
      <c r="AM12" s="13" t="s">
        <v>156</v>
      </c>
      <c r="AN12" s="81" t="s">
        <v>22</v>
      </c>
      <c r="AO12" s="13" t="s">
        <v>156</v>
      </c>
      <c r="AP12" s="81" t="s">
        <v>22</v>
      </c>
      <c r="AQ12" s="13" t="s">
        <v>156</v>
      </c>
      <c r="AR12" s="183" t="s">
        <v>22</v>
      </c>
      <c r="AS12" s="183" t="s">
        <v>156</v>
      </c>
      <c r="AT12" s="130" t="s">
        <v>153</v>
      </c>
      <c r="AU12" s="132" t="s">
        <v>285</v>
      </c>
      <c r="AV12" s="135"/>
    </row>
    <row r="13" spans="1:48" ht="15" customHeight="1" x14ac:dyDescent="0.2">
      <c r="A13" s="90" t="s">
        <v>145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71" ca="1" si="0">IF(OR($C13="",$C13=0),"",VLOOKUP($C13,Ansätze,$D$11,FALSE))</f>
        <v>140</v>
      </c>
      <c r="E13" s="20">
        <f t="shared" ref="E13:E17" si="1">SUM(F13++H13+J13+L13+R13+T13+V13+AB13+AD13+AF13+AL13+AN13+AP13+N13+X13+AH13+AR13)</f>
        <v>0</v>
      </c>
      <c r="F13" s="73"/>
      <c r="G13" s="74">
        <f ca="1">IF(D13="",0,D13*F13)</f>
        <v>0</v>
      </c>
      <c r="H13" s="73"/>
      <c r="I13" s="74">
        <f t="shared" ref="I13:I84" ca="1" si="2">IF(D13="",0,D13*H13)</f>
        <v>0</v>
      </c>
      <c r="J13" s="73"/>
      <c r="K13" s="113">
        <f ca="1">IF($D13="",0,$D13*J13)</f>
        <v>0</v>
      </c>
      <c r="L13" s="73"/>
      <c r="M13" s="113">
        <f ca="1">IF($D13="",0,$D13*L13)</f>
        <v>0</v>
      </c>
      <c r="N13" s="73"/>
      <c r="O13" s="113">
        <f ca="1">IF($D13="",0,$D13*N13)</f>
        <v>0</v>
      </c>
      <c r="P13" s="73"/>
      <c r="Q13" s="113">
        <f ca="1">IF($D13="",0,$D13*P13)</f>
        <v>0</v>
      </c>
      <c r="R13" s="73"/>
      <c r="S13" s="74">
        <f ca="1">IF($D13="",0,$D13*R13)</f>
        <v>0</v>
      </c>
      <c r="T13" s="73"/>
      <c r="U13" s="113">
        <f t="shared" ref="U13:U82" ca="1" si="3">IF($D13="",0,$D13*T13)</f>
        <v>0</v>
      </c>
      <c r="V13" s="73"/>
      <c r="W13" s="113">
        <f t="shared" ref="W13:W84" ca="1" si="4">IF($D13="",0,$D13*V13)</f>
        <v>0</v>
      </c>
      <c r="X13" s="73"/>
      <c r="Y13" s="113">
        <f t="shared" ref="Y13:Y84" ca="1" si="5">IF($D13="",0,$D13*X13)</f>
        <v>0</v>
      </c>
      <c r="Z13" s="73"/>
      <c r="AA13" s="113">
        <f t="shared" ref="AA13:AA84" ca="1" si="6">IF($D13="",0,$D13*Z13)</f>
        <v>0</v>
      </c>
      <c r="AB13" s="101"/>
      <c r="AC13" s="74">
        <f t="shared" ref="AC13:AC82" ca="1" si="7">IF($D13="",0,$D13*AB13)</f>
        <v>0</v>
      </c>
      <c r="AD13" s="73"/>
      <c r="AE13" s="113">
        <f ca="1">IF($D13="",0,$D13*AD13)</f>
        <v>0</v>
      </c>
      <c r="AF13" s="73"/>
      <c r="AG13" s="113">
        <f ca="1">IF($D13="",0,$D13*AF13)</f>
        <v>0</v>
      </c>
      <c r="AH13" s="73"/>
      <c r="AI13" s="113">
        <f ca="1">IF($D13="",0,$D13*AH13)</f>
        <v>0</v>
      </c>
      <c r="AJ13" s="73"/>
      <c r="AK13" s="113">
        <f ca="1">IF($D13="",0,$D13*AJ13)</f>
        <v>0</v>
      </c>
      <c r="AL13" s="73"/>
      <c r="AM13" s="74">
        <f t="shared" ref="AM13:AM45" ca="1" si="8">IF(D13="",0,D13*AL13)</f>
        <v>0</v>
      </c>
      <c r="AN13" s="73"/>
      <c r="AO13" s="74">
        <f t="shared" ref="AO13:AO45" ca="1" si="9">IF(D13="",0,D13*AN13)</f>
        <v>0</v>
      </c>
      <c r="AP13" s="73"/>
      <c r="AQ13" s="74">
        <f t="shared" ref="AQ13:AQ84" ca="1" si="10">IF(D13="",0,D13*AP13)</f>
        <v>0</v>
      </c>
      <c r="AR13" s="73"/>
      <c r="AS13" s="74">
        <f ca="1">IF(D13="",0,D13*AR13)</f>
        <v>0</v>
      </c>
      <c r="AT13" s="82">
        <f t="shared" ref="AT13:AT84" ca="1" si="11">IF(D13="",0,D13*E13)</f>
        <v>0</v>
      </c>
      <c r="AU13" s="74"/>
      <c r="AV13" s="138">
        <f ca="1">SUM(AT13+AU13)</f>
        <v>0</v>
      </c>
    </row>
    <row r="14" spans="1:48" ht="15" customHeight="1" x14ac:dyDescent="0.2">
      <c r="A14" s="90" t="s">
        <v>162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si="1"/>
        <v>0</v>
      </c>
      <c r="F14" s="73"/>
      <c r="G14" s="74">
        <f ca="1">IF(D14="",0,D14*F14)</f>
        <v>0</v>
      </c>
      <c r="H14" s="73"/>
      <c r="I14" s="74">
        <f t="shared" ca="1" si="2"/>
        <v>0</v>
      </c>
      <c r="J14" s="73"/>
      <c r="K14" s="113">
        <f t="shared" ref="K14:K85" ca="1" si="12">IF($D14="",0,$D14*J14)</f>
        <v>0</v>
      </c>
      <c r="L14" s="73"/>
      <c r="M14" s="113">
        <f t="shared" ref="M14:M85" ca="1" si="13">IF($D14="",0,$D14*L14)</f>
        <v>0</v>
      </c>
      <c r="N14" s="73"/>
      <c r="O14" s="113">
        <f t="shared" ref="O14:O85" ca="1" si="14">IF($D14="",0,$D14*N14)</f>
        <v>0</v>
      </c>
      <c r="P14" s="73"/>
      <c r="Q14" s="113">
        <f t="shared" ref="Q14:Q85" ca="1" si="15">IF($D14="",0,$D14*P14)</f>
        <v>0</v>
      </c>
      <c r="R14" s="73"/>
      <c r="S14" s="74">
        <f t="shared" ref="S14:S85" ca="1" si="16">IF($D14="",0,$D14*R14)</f>
        <v>0</v>
      </c>
      <c r="T14" s="73"/>
      <c r="U14" s="113">
        <f t="shared" ca="1" si="3"/>
        <v>0</v>
      </c>
      <c r="V14" s="73"/>
      <c r="W14" s="113">
        <f t="shared" ca="1" si="4"/>
        <v>0</v>
      </c>
      <c r="X14" s="73"/>
      <c r="Y14" s="113">
        <f t="shared" ca="1" si="5"/>
        <v>0</v>
      </c>
      <c r="Z14" s="73"/>
      <c r="AA14" s="113">
        <f t="shared" ca="1" si="6"/>
        <v>0</v>
      </c>
      <c r="AB14" s="101"/>
      <c r="AC14" s="74">
        <f t="shared" ca="1" si="7"/>
        <v>0</v>
      </c>
      <c r="AD14" s="73"/>
      <c r="AE14" s="113">
        <f t="shared" ref="AE14:AE84" ca="1" si="17">IF($D14="",0,$D14*AD14)</f>
        <v>0</v>
      </c>
      <c r="AF14" s="73"/>
      <c r="AG14" s="113">
        <f t="shared" ref="AG14:AG84" ca="1" si="18">IF($D14="",0,$D14*AF14)</f>
        <v>0</v>
      </c>
      <c r="AH14" s="73"/>
      <c r="AI14" s="113">
        <f t="shared" ref="AI14:AI52" ca="1" si="19">IF($D14="",0,$D14*AH14)</f>
        <v>0</v>
      </c>
      <c r="AJ14" s="73"/>
      <c r="AK14" s="113">
        <f t="shared" ref="AK14:AK52" ca="1" si="20">IF($D14="",0,$D14*AJ14)</f>
        <v>0</v>
      </c>
      <c r="AL14" s="73"/>
      <c r="AM14" s="74">
        <f t="shared" ca="1" si="8"/>
        <v>0</v>
      </c>
      <c r="AN14" s="73"/>
      <c r="AO14" s="74">
        <f t="shared" ca="1" si="9"/>
        <v>0</v>
      </c>
      <c r="AP14" s="73"/>
      <c r="AQ14" s="74">
        <f t="shared" ca="1" si="10"/>
        <v>0</v>
      </c>
      <c r="AR14" s="73"/>
      <c r="AS14" s="74">
        <f t="shared" ref="AS14:AS85" ca="1" si="21">IF(D14="",0,D14*AR14)</f>
        <v>0</v>
      </c>
      <c r="AT14" s="82">
        <f t="shared" ca="1" si="11"/>
        <v>0</v>
      </c>
      <c r="AU14" s="74"/>
      <c r="AV14" s="139">
        <f t="shared" ref="AV14:AV85" ca="1" si="22">SUM(AT14+AU14)</f>
        <v>0</v>
      </c>
    </row>
    <row r="15" spans="1:48" ht="15" customHeight="1" x14ac:dyDescent="0.2">
      <c r="A15" s="90" t="s">
        <v>146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1"/>
        <v>0</v>
      </c>
      <c r="F15" s="73"/>
      <c r="G15" s="74">
        <f t="shared" ref="G15:G86" ca="1" si="23">IF(D15="",0,D15*F15)</f>
        <v>0</v>
      </c>
      <c r="H15" s="73"/>
      <c r="I15" s="74">
        <f t="shared" ca="1" si="2"/>
        <v>0</v>
      </c>
      <c r="J15" s="73"/>
      <c r="K15" s="113">
        <f t="shared" ca="1" si="12"/>
        <v>0</v>
      </c>
      <c r="L15" s="73"/>
      <c r="M15" s="113">
        <f t="shared" ca="1" si="13"/>
        <v>0</v>
      </c>
      <c r="N15" s="73"/>
      <c r="O15" s="113">
        <f t="shared" ca="1" si="14"/>
        <v>0</v>
      </c>
      <c r="P15" s="73"/>
      <c r="Q15" s="113">
        <f t="shared" ca="1" si="15"/>
        <v>0</v>
      </c>
      <c r="R15" s="73"/>
      <c r="S15" s="74">
        <f t="shared" ca="1" si="16"/>
        <v>0</v>
      </c>
      <c r="T15" s="73"/>
      <c r="U15" s="113">
        <f t="shared" ca="1" si="3"/>
        <v>0</v>
      </c>
      <c r="V15" s="73"/>
      <c r="W15" s="113">
        <f t="shared" ca="1" si="4"/>
        <v>0</v>
      </c>
      <c r="X15" s="73"/>
      <c r="Y15" s="113">
        <f t="shared" ca="1" si="5"/>
        <v>0</v>
      </c>
      <c r="Z15" s="73"/>
      <c r="AA15" s="113">
        <f t="shared" ca="1" si="6"/>
        <v>0</v>
      </c>
      <c r="AB15" s="101"/>
      <c r="AC15" s="74">
        <f t="shared" ca="1" si="7"/>
        <v>0</v>
      </c>
      <c r="AD15" s="73"/>
      <c r="AE15" s="113">
        <f t="shared" ca="1" si="17"/>
        <v>0</v>
      </c>
      <c r="AF15" s="73"/>
      <c r="AG15" s="113">
        <f t="shared" ca="1" si="18"/>
        <v>0</v>
      </c>
      <c r="AH15" s="73"/>
      <c r="AI15" s="113">
        <f t="shared" ca="1" si="19"/>
        <v>0</v>
      </c>
      <c r="AJ15" s="73"/>
      <c r="AK15" s="113">
        <f t="shared" ca="1" si="20"/>
        <v>0</v>
      </c>
      <c r="AL15" s="73"/>
      <c r="AM15" s="74">
        <f t="shared" ca="1" si="8"/>
        <v>0</v>
      </c>
      <c r="AN15" s="73"/>
      <c r="AO15" s="74">
        <f t="shared" ca="1" si="9"/>
        <v>0</v>
      </c>
      <c r="AP15" s="73"/>
      <c r="AQ15" s="74">
        <f t="shared" ca="1" si="10"/>
        <v>0</v>
      </c>
      <c r="AR15" s="73"/>
      <c r="AS15" s="74">
        <f t="shared" ca="1" si="21"/>
        <v>0</v>
      </c>
      <c r="AT15" s="82">
        <f t="shared" ca="1" si="11"/>
        <v>0</v>
      </c>
      <c r="AU15" s="74"/>
      <c r="AV15" s="139">
        <f t="shared" ca="1" si="22"/>
        <v>0</v>
      </c>
    </row>
    <row r="16" spans="1:48" ht="15" customHeight="1" x14ac:dyDescent="0.2">
      <c r="A16" s="90" t="s">
        <v>149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1"/>
        <v>0</v>
      </c>
      <c r="F16" s="73"/>
      <c r="G16" s="74">
        <f t="shared" ca="1" si="23"/>
        <v>0</v>
      </c>
      <c r="H16" s="73"/>
      <c r="I16" s="74">
        <f t="shared" ca="1" si="2"/>
        <v>0</v>
      </c>
      <c r="J16" s="73"/>
      <c r="K16" s="113">
        <f t="shared" ca="1" si="12"/>
        <v>0</v>
      </c>
      <c r="L16" s="73"/>
      <c r="M16" s="113">
        <f t="shared" ca="1" si="13"/>
        <v>0</v>
      </c>
      <c r="N16" s="73"/>
      <c r="O16" s="113">
        <f t="shared" ca="1" si="14"/>
        <v>0</v>
      </c>
      <c r="P16" s="73"/>
      <c r="Q16" s="113">
        <f t="shared" ca="1" si="15"/>
        <v>0</v>
      </c>
      <c r="R16" s="73"/>
      <c r="S16" s="74">
        <f t="shared" ca="1" si="16"/>
        <v>0</v>
      </c>
      <c r="T16" s="73"/>
      <c r="U16" s="113">
        <f t="shared" ca="1" si="3"/>
        <v>0</v>
      </c>
      <c r="V16" s="73"/>
      <c r="W16" s="113">
        <f t="shared" ca="1" si="4"/>
        <v>0</v>
      </c>
      <c r="X16" s="73"/>
      <c r="Y16" s="113">
        <f t="shared" ca="1" si="5"/>
        <v>0</v>
      </c>
      <c r="Z16" s="73"/>
      <c r="AA16" s="113">
        <f t="shared" ca="1" si="6"/>
        <v>0</v>
      </c>
      <c r="AB16" s="101"/>
      <c r="AC16" s="74">
        <f t="shared" ca="1" si="7"/>
        <v>0</v>
      </c>
      <c r="AD16" s="73"/>
      <c r="AE16" s="113">
        <f t="shared" ca="1" si="17"/>
        <v>0</v>
      </c>
      <c r="AF16" s="101"/>
      <c r="AG16" s="113">
        <f t="shared" ca="1" si="18"/>
        <v>0</v>
      </c>
      <c r="AH16" s="101"/>
      <c r="AI16" s="113">
        <f t="shared" ca="1" si="19"/>
        <v>0</v>
      </c>
      <c r="AJ16" s="101"/>
      <c r="AK16" s="113">
        <f t="shared" ca="1" si="20"/>
        <v>0</v>
      </c>
      <c r="AL16" s="73"/>
      <c r="AM16" s="74">
        <f t="shared" ca="1" si="8"/>
        <v>0</v>
      </c>
      <c r="AN16" s="73"/>
      <c r="AO16" s="74">
        <f t="shared" ca="1" si="9"/>
        <v>0</v>
      </c>
      <c r="AP16" s="73"/>
      <c r="AQ16" s="74">
        <f t="shared" ca="1" si="10"/>
        <v>0</v>
      </c>
      <c r="AR16" s="73"/>
      <c r="AS16" s="74">
        <f t="shared" ca="1" si="21"/>
        <v>0</v>
      </c>
      <c r="AT16" s="82">
        <f t="shared" ca="1" si="11"/>
        <v>0</v>
      </c>
      <c r="AU16" s="74"/>
      <c r="AV16" s="139">
        <f t="shared" ca="1" si="22"/>
        <v>0</v>
      </c>
    </row>
    <row r="17" spans="1:48" ht="15" customHeight="1" x14ac:dyDescent="0.2">
      <c r="A17" s="90" t="s">
        <v>236</v>
      </c>
      <c r="B17" t="s">
        <v>65</v>
      </c>
      <c r="C17" s="4" t="s">
        <v>4</v>
      </c>
      <c r="D17" s="19">
        <f t="shared" si="0"/>
        <v>140</v>
      </c>
      <c r="E17" s="20">
        <f t="shared" si="1"/>
        <v>0</v>
      </c>
      <c r="F17" s="73"/>
      <c r="G17" s="74">
        <f t="shared" si="23"/>
        <v>0</v>
      </c>
      <c r="H17" s="73"/>
      <c r="I17" s="74">
        <f t="shared" si="2"/>
        <v>0</v>
      </c>
      <c r="J17" s="73"/>
      <c r="K17" s="113">
        <f t="shared" si="12"/>
        <v>0</v>
      </c>
      <c r="L17" s="73"/>
      <c r="M17" s="113">
        <f t="shared" si="13"/>
        <v>0</v>
      </c>
      <c r="N17" s="73"/>
      <c r="O17" s="113">
        <f t="shared" si="14"/>
        <v>0</v>
      </c>
      <c r="P17" s="73"/>
      <c r="Q17" s="113">
        <f t="shared" si="15"/>
        <v>0</v>
      </c>
      <c r="R17" s="73"/>
      <c r="S17" s="74">
        <f t="shared" si="16"/>
        <v>0</v>
      </c>
      <c r="T17" s="73"/>
      <c r="U17" s="113">
        <f t="shared" si="3"/>
        <v>0</v>
      </c>
      <c r="V17" s="73"/>
      <c r="W17" s="113">
        <f t="shared" si="4"/>
        <v>0</v>
      </c>
      <c r="X17" s="73"/>
      <c r="Y17" s="113">
        <f t="shared" si="5"/>
        <v>0</v>
      </c>
      <c r="Z17" s="73"/>
      <c r="AA17" s="113">
        <f t="shared" si="6"/>
        <v>0</v>
      </c>
      <c r="AB17" s="101"/>
      <c r="AC17" s="74">
        <f t="shared" si="7"/>
        <v>0</v>
      </c>
      <c r="AD17" s="73"/>
      <c r="AE17" s="113">
        <f t="shared" si="17"/>
        <v>0</v>
      </c>
      <c r="AF17" s="101"/>
      <c r="AG17" s="113">
        <f t="shared" si="18"/>
        <v>0</v>
      </c>
      <c r="AH17" s="101"/>
      <c r="AI17" s="113">
        <f t="shared" si="19"/>
        <v>0</v>
      </c>
      <c r="AJ17" s="101"/>
      <c r="AK17" s="113">
        <f t="shared" si="20"/>
        <v>0</v>
      </c>
      <c r="AL17" s="73"/>
      <c r="AM17" s="74">
        <f t="shared" si="8"/>
        <v>0</v>
      </c>
      <c r="AN17" s="73"/>
      <c r="AO17" s="74">
        <f t="shared" si="9"/>
        <v>0</v>
      </c>
      <c r="AP17" s="73"/>
      <c r="AQ17" s="74">
        <f t="shared" si="10"/>
        <v>0</v>
      </c>
      <c r="AR17" s="73"/>
      <c r="AS17" s="74">
        <f t="shared" si="21"/>
        <v>0</v>
      </c>
      <c r="AT17" s="82">
        <f t="shared" si="11"/>
        <v>0</v>
      </c>
      <c r="AU17" s="74"/>
      <c r="AV17" s="139">
        <f t="shared" si="22"/>
        <v>0</v>
      </c>
    </row>
    <row r="18" spans="1:48" ht="15" customHeight="1" x14ac:dyDescent="0.2">
      <c r="A18" s="90" t="s">
        <v>151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>SUM(F18++H18+J18+L18+R18+T18+V18+AB18+AD18+AF18+AL18+AN18+AP18+N18+X18+AH18+AR18)</f>
        <v>7.5</v>
      </c>
      <c r="F18" s="101">
        <v>7.5</v>
      </c>
      <c r="G18" s="74">
        <f t="shared" ca="1" si="23"/>
        <v>1050</v>
      </c>
      <c r="H18" s="73"/>
      <c r="I18" s="74">
        <f t="shared" ca="1" si="2"/>
        <v>0</v>
      </c>
      <c r="J18" s="73"/>
      <c r="K18" s="113">
        <f t="shared" ca="1" si="12"/>
        <v>0</v>
      </c>
      <c r="L18" s="73"/>
      <c r="M18" s="113">
        <f t="shared" ca="1" si="13"/>
        <v>0</v>
      </c>
      <c r="N18" s="73"/>
      <c r="O18" s="113">
        <f t="shared" ca="1" si="14"/>
        <v>0</v>
      </c>
      <c r="P18" s="73"/>
      <c r="Q18" s="113">
        <f t="shared" ca="1" si="15"/>
        <v>0</v>
      </c>
      <c r="R18" s="73"/>
      <c r="S18" s="74">
        <f t="shared" ca="1" si="16"/>
        <v>0</v>
      </c>
      <c r="T18" s="73"/>
      <c r="U18" s="113">
        <f t="shared" ca="1" si="3"/>
        <v>0</v>
      </c>
      <c r="V18" s="73"/>
      <c r="W18" s="113">
        <f t="shared" ca="1" si="4"/>
        <v>0</v>
      </c>
      <c r="X18" s="73"/>
      <c r="Y18" s="113">
        <f t="shared" ca="1" si="5"/>
        <v>0</v>
      </c>
      <c r="Z18" s="73"/>
      <c r="AA18" s="113">
        <f t="shared" ca="1" si="6"/>
        <v>0</v>
      </c>
      <c r="AB18" s="101"/>
      <c r="AC18" s="74">
        <f t="shared" ca="1" si="7"/>
        <v>0</v>
      </c>
      <c r="AD18" s="73"/>
      <c r="AE18" s="113">
        <f t="shared" ca="1" si="17"/>
        <v>0</v>
      </c>
      <c r="AF18" s="101"/>
      <c r="AG18" s="113">
        <f t="shared" ca="1" si="18"/>
        <v>0</v>
      </c>
      <c r="AH18" s="101"/>
      <c r="AI18" s="113">
        <f t="shared" ca="1" si="19"/>
        <v>0</v>
      </c>
      <c r="AJ18" s="101"/>
      <c r="AK18" s="113">
        <f t="shared" ca="1" si="20"/>
        <v>0</v>
      </c>
      <c r="AL18" s="73"/>
      <c r="AM18" s="74">
        <f t="shared" ca="1" si="8"/>
        <v>0</v>
      </c>
      <c r="AN18" s="73"/>
      <c r="AO18" s="74">
        <f t="shared" ca="1" si="9"/>
        <v>0</v>
      </c>
      <c r="AP18" s="73"/>
      <c r="AQ18" s="74">
        <f t="shared" ca="1" si="10"/>
        <v>0</v>
      </c>
      <c r="AR18" s="73"/>
      <c r="AS18" s="74">
        <f t="shared" ca="1" si="21"/>
        <v>0</v>
      </c>
      <c r="AT18" s="82">
        <f t="shared" ca="1" si="11"/>
        <v>1050</v>
      </c>
      <c r="AU18" s="74"/>
      <c r="AV18" s="139">
        <f t="shared" ca="1" si="22"/>
        <v>1050</v>
      </c>
    </row>
    <row r="19" spans="1:48" ht="15" customHeight="1" x14ac:dyDescent="0.2">
      <c r="A19" s="90" t="s">
        <v>369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ref="E19:E83" si="24">SUM(F19++H19+J19+L19+R19+T19+V19+AB19+AD19+AF19+AL19+AN19+AP19+N19+X19+AH19+AR19)</f>
        <v>0</v>
      </c>
      <c r="F19" s="73"/>
      <c r="G19" s="74">
        <f t="shared" ca="1" si="23"/>
        <v>0</v>
      </c>
      <c r="H19" s="73"/>
      <c r="I19" s="74">
        <f t="shared" ca="1" si="2"/>
        <v>0</v>
      </c>
      <c r="J19" s="73"/>
      <c r="K19" s="113">
        <f t="shared" ca="1" si="12"/>
        <v>0</v>
      </c>
      <c r="L19" s="73"/>
      <c r="M19" s="113">
        <f t="shared" ca="1" si="13"/>
        <v>0</v>
      </c>
      <c r="N19" s="73"/>
      <c r="O19" s="113">
        <f t="shared" ca="1" si="14"/>
        <v>0</v>
      </c>
      <c r="P19" s="73"/>
      <c r="Q19" s="113">
        <f t="shared" ca="1" si="15"/>
        <v>0</v>
      </c>
      <c r="R19" s="73"/>
      <c r="S19" s="74">
        <f t="shared" ca="1" si="16"/>
        <v>0</v>
      </c>
      <c r="T19" s="73"/>
      <c r="U19" s="113">
        <f t="shared" ca="1" si="3"/>
        <v>0</v>
      </c>
      <c r="V19" s="73"/>
      <c r="W19" s="113">
        <f t="shared" ca="1" si="4"/>
        <v>0</v>
      </c>
      <c r="X19" s="73"/>
      <c r="Y19" s="113">
        <f t="shared" ca="1" si="5"/>
        <v>0</v>
      </c>
      <c r="Z19" s="73"/>
      <c r="AA19" s="113">
        <f t="shared" ca="1" si="6"/>
        <v>0</v>
      </c>
      <c r="AB19" s="101"/>
      <c r="AC19" s="74">
        <f t="shared" ca="1" si="7"/>
        <v>0</v>
      </c>
      <c r="AD19" s="73"/>
      <c r="AE19" s="113">
        <f t="shared" ca="1" si="17"/>
        <v>0</v>
      </c>
      <c r="AF19" s="101"/>
      <c r="AG19" s="113">
        <f t="shared" ca="1" si="18"/>
        <v>0</v>
      </c>
      <c r="AH19" s="101"/>
      <c r="AI19" s="113">
        <f t="shared" ca="1" si="19"/>
        <v>0</v>
      </c>
      <c r="AJ19" s="101"/>
      <c r="AK19" s="113">
        <f t="shared" ca="1" si="20"/>
        <v>0</v>
      </c>
      <c r="AL19" s="73"/>
      <c r="AM19" s="74">
        <f t="shared" ca="1" si="8"/>
        <v>0</v>
      </c>
      <c r="AN19" s="73"/>
      <c r="AO19" s="74">
        <f t="shared" ca="1" si="9"/>
        <v>0</v>
      </c>
      <c r="AP19" s="73"/>
      <c r="AQ19" s="74">
        <f t="shared" ca="1" si="10"/>
        <v>0</v>
      </c>
      <c r="AR19" s="73"/>
      <c r="AS19" s="74">
        <f t="shared" ca="1" si="21"/>
        <v>0</v>
      </c>
      <c r="AT19" s="82">
        <f t="shared" ca="1" si="11"/>
        <v>0</v>
      </c>
      <c r="AU19" s="74"/>
      <c r="AV19" s="139">
        <f t="shared" ca="1" si="22"/>
        <v>0</v>
      </c>
    </row>
    <row r="20" spans="1:48" ht="15" customHeight="1" x14ac:dyDescent="0.2">
      <c r="A20" s="90" t="s">
        <v>164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24"/>
        <v>0</v>
      </c>
      <c r="F20" s="73"/>
      <c r="G20" s="74">
        <f t="shared" ca="1" si="23"/>
        <v>0</v>
      </c>
      <c r="H20" s="73"/>
      <c r="I20" s="74">
        <f t="shared" ca="1" si="2"/>
        <v>0</v>
      </c>
      <c r="J20" s="73"/>
      <c r="K20" s="113">
        <f t="shared" ca="1" si="12"/>
        <v>0</v>
      </c>
      <c r="L20" s="73"/>
      <c r="M20" s="113">
        <f t="shared" ca="1" si="13"/>
        <v>0</v>
      </c>
      <c r="N20" s="73"/>
      <c r="O20" s="113">
        <f t="shared" ca="1" si="14"/>
        <v>0</v>
      </c>
      <c r="P20" s="73"/>
      <c r="Q20" s="113">
        <f t="shared" ca="1" si="15"/>
        <v>0</v>
      </c>
      <c r="R20" s="73"/>
      <c r="S20" s="74">
        <f t="shared" ca="1" si="16"/>
        <v>0</v>
      </c>
      <c r="T20" s="73"/>
      <c r="U20" s="113">
        <f t="shared" ca="1" si="3"/>
        <v>0</v>
      </c>
      <c r="V20" s="73"/>
      <c r="W20" s="113">
        <f t="shared" ca="1" si="4"/>
        <v>0</v>
      </c>
      <c r="X20" s="73"/>
      <c r="Y20" s="113">
        <f t="shared" ca="1" si="5"/>
        <v>0</v>
      </c>
      <c r="Z20" s="73"/>
      <c r="AA20" s="113">
        <f t="shared" ca="1" si="6"/>
        <v>0</v>
      </c>
      <c r="AB20" s="101"/>
      <c r="AC20" s="74">
        <f t="shared" ca="1" si="7"/>
        <v>0</v>
      </c>
      <c r="AD20" s="73"/>
      <c r="AE20" s="113">
        <f t="shared" ca="1" si="17"/>
        <v>0</v>
      </c>
      <c r="AF20" s="101"/>
      <c r="AG20" s="113">
        <f t="shared" ca="1" si="18"/>
        <v>0</v>
      </c>
      <c r="AH20" s="101"/>
      <c r="AI20" s="113">
        <f t="shared" ca="1" si="19"/>
        <v>0</v>
      </c>
      <c r="AJ20" s="101"/>
      <c r="AK20" s="113">
        <f t="shared" ca="1" si="20"/>
        <v>0</v>
      </c>
      <c r="AL20" s="73"/>
      <c r="AM20" s="74">
        <f t="shared" ca="1" si="8"/>
        <v>0</v>
      </c>
      <c r="AN20" s="73"/>
      <c r="AO20" s="74">
        <f t="shared" ca="1" si="9"/>
        <v>0</v>
      </c>
      <c r="AP20" s="73"/>
      <c r="AQ20" s="74">
        <f t="shared" ca="1" si="10"/>
        <v>0</v>
      </c>
      <c r="AR20" s="73"/>
      <c r="AS20" s="74">
        <f t="shared" ca="1" si="21"/>
        <v>0</v>
      </c>
      <c r="AT20" s="82">
        <f t="shared" ca="1" si="11"/>
        <v>0</v>
      </c>
      <c r="AU20" s="74"/>
      <c r="AV20" s="139">
        <f t="shared" ca="1" si="22"/>
        <v>0</v>
      </c>
    </row>
    <row r="21" spans="1:48" ht="15" customHeight="1" x14ac:dyDescent="0.2">
      <c r="A21" s="90" t="s">
        <v>168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24"/>
        <v>0</v>
      </c>
      <c r="F21" s="73"/>
      <c r="G21" s="74">
        <f t="shared" ca="1" si="23"/>
        <v>0</v>
      </c>
      <c r="H21" s="73"/>
      <c r="I21" s="74">
        <f t="shared" ca="1" si="2"/>
        <v>0</v>
      </c>
      <c r="J21" s="73"/>
      <c r="K21" s="113">
        <f t="shared" ca="1" si="12"/>
        <v>0</v>
      </c>
      <c r="L21" s="73"/>
      <c r="M21" s="113">
        <f t="shared" ca="1" si="13"/>
        <v>0</v>
      </c>
      <c r="N21" s="73"/>
      <c r="O21" s="113">
        <f t="shared" ca="1" si="14"/>
        <v>0</v>
      </c>
      <c r="P21" s="73"/>
      <c r="Q21" s="113">
        <f t="shared" ca="1" si="15"/>
        <v>0</v>
      </c>
      <c r="R21" s="73"/>
      <c r="S21" s="74">
        <f t="shared" ca="1" si="16"/>
        <v>0</v>
      </c>
      <c r="T21" s="73"/>
      <c r="U21" s="113">
        <f t="shared" ca="1" si="3"/>
        <v>0</v>
      </c>
      <c r="V21" s="73"/>
      <c r="W21" s="113">
        <f t="shared" ca="1" si="4"/>
        <v>0</v>
      </c>
      <c r="X21" s="73"/>
      <c r="Y21" s="113">
        <f t="shared" ca="1" si="5"/>
        <v>0</v>
      </c>
      <c r="Z21" s="73"/>
      <c r="AA21" s="113">
        <f t="shared" ca="1" si="6"/>
        <v>0</v>
      </c>
      <c r="AB21" s="101"/>
      <c r="AC21" s="74">
        <f t="shared" ca="1" si="7"/>
        <v>0</v>
      </c>
      <c r="AD21" s="73"/>
      <c r="AE21" s="113">
        <f t="shared" ca="1" si="17"/>
        <v>0</v>
      </c>
      <c r="AF21" s="101"/>
      <c r="AG21" s="113">
        <f t="shared" ca="1" si="18"/>
        <v>0</v>
      </c>
      <c r="AH21" s="101"/>
      <c r="AI21" s="113">
        <f t="shared" ca="1" si="19"/>
        <v>0</v>
      </c>
      <c r="AJ21" s="101"/>
      <c r="AK21" s="113">
        <f t="shared" ca="1" si="20"/>
        <v>0</v>
      </c>
      <c r="AL21" s="73"/>
      <c r="AM21" s="74">
        <f t="shared" ca="1" si="8"/>
        <v>0</v>
      </c>
      <c r="AN21" s="73"/>
      <c r="AO21" s="74">
        <f t="shared" ca="1" si="9"/>
        <v>0</v>
      </c>
      <c r="AP21" s="73"/>
      <c r="AQ21" s="74">
        <f t="shared" ca="1" si="10"/>
        <v>0</v>
      </c>
      <c r="AR21" s="73"/>
      <c r="AS21" s="74">
        <f t="shared" ca="1" si="21"/>
        <v>0</v>
      </c>
      <c r="AT21" s="82">
        <f t="shared" ca="1" si="11"/>
        <v>0</v>
      </c>
      <c r="AU21" s="74"/>
      <c r="AV21" s="139">
        <f t="shared" ca="1" si="22"/>
        <v>0</v>
      </c>
    </row>
    <row r="22" spans="1:48" ht="15" customHeight="1" x14ac:dyDescent="0.2">
      <c r="A22" s="90" t="s">
        <v>169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24"/>
        <v>0</v>
      </c>
      <c r="F22" s="73"/>
      <c r="G22" s="74">
        <f t="shared" ca="1" si="23"/>
        <v>0</v>
      </c>
      <c r="H22" s="73"/>
      <c r="I22" s="74">
        <f t="shared" ca="1" si="2"/>
        <v>0</v>
      </c>
      <c r="J22" s="73"/>
      <c r="K22" s="113">
        <f t="shared" ca="1" si="12"/>
        <v>0</v>
      </c>
      <c r="L22" s="73"/>
      <c r="M22" s="113">
        <f t="shared" ca="1" si="13"/>
        <v>0</v>
      </c>
      <c r="N22" s="73"/>
      <c r="O22" s="113">
        <f t="shared" ca="1" si="14"/>
        <v>0</v>
      </c>
      <c r="P22" s="73"/>
      <c r="Q22" s="113">
        <f t="shared" ca="1" si="15"/>
        <v>0</v>
      </c>
      <c r="R22" s="73"/>
      <c r="S22" s="74">
        <f t="shared" ca="1" si="16"/>
        <v>0</v>
      </c>
      <c r="T22" s="73"/>
      <c r="U22" s="113">
        <f t="shared" ca="1" si="3"/>
        <v>0</v>
      </c>
      <c r="V22" s="73"/>
      <c r="W22" s="113">
        <f t="shared" ca="1" si="4"/>
        <v>0</v>
      </c>
      <c r="X22" s="73"/>
      <c r="Y22" s="113">
        <f t="shared" ca="1" si="5"/>
        <v>0</v>
      </c>
      <c r="Z22" s="73"/>
      <c r="AA22" s="113">
        <f t="shared" ca="1" si="6"/>
        <v>0</v>
      </c>
      <c r="AB22" s="101"/>
      <c r="AC22" s="74">
        <f t="shared" ca="1" si="7"/>
        <v>0</v>
      </c>
      <c r="AD22" s="73"/>
      <c r="AE22" s="113">
        <f t="shared" ca="1" si="17"/>
        <v>0</v>
      </c>
      <c r="AF22" s="101"/>
      <c r="AG22" s="113">
        <f t="shared" ca="1" si="18"/>
        <v>0</v>
      </c>
      <c r="AH22" s="101"/>
      <c r="AI22" s="113">
        <f t="shared" ca="1" si="19"/>
        <v>0</v>
      </c>
      <c r="AJ22" s="101"/>
      <c r="AK22" s="113">
        <f t="shared" ca="1" si="20"/>
        <v>0</v>
      </c>
      <c r="AL22" s="73"/>
      <c r="AM22" s="74">
        <f t="shared" ca="1" si="8"/>
        <v>0</v>
      </c>
      <c r="AN22" s="73"/>
      <c r="AO22" s="74">
        <f t="shared" ca="1" si="9"/>
        <v>0</v>
      </c>
      <c r="AP22" s="73"/>
      <c r="AQ22" s="74">
        <f t="shared" ca="1" si="10"/>
        <v>0</v>
      </c>
      <c r="AR22" s="73"/>
      <c r="AS22" s="74">
        <f t="shared" ca="1" si="21"/>
        <v>0</v>
      </c>
      <c r="AT22" s="82">
        <f t="shared" ca="1" si="11"/>
        <v>0</v>
      </c>
      <c r="AU22" s="74"/>
      <c r="AV22" s="139">
        <f t="shared" ca="1" si="22"/>
        <v>0</v>
      </c>
    </row>
    <row r="23" spans="1:48" ht="15" customHeight="1" x14ac:dyDescent="0.2">
      <c r="A23" s="90" t="s">
        <v>170</v>
      </c>
      <c r="B23" t="str">
        <f>IF($A23="","",INDEX('MA-Liste'!$D:$D,MATCH($A23,'MA-Liste'!$M:$M,FALSE)))</f>
        <v>AeBo</v>
      </c>
      <c r="C23" s="4" t="str">
        <f ca="1">IF($A23="","",INDEX(INDIRECT("'MA-Liste'!"&amp;$C$11),MATCH($A23,'MA-Liste'!$M:$M,FALSE)))</f>
        <v>D</v>
      </c>
      <c r="D23" s="19">
        <f t="shared" ca="1" si="0"/>
        <v>100</v>
      </c>
      <c r="E23" s="20">
        <f t="shared" si="24"/>
        <v>0</v>
      </c>
      <c r="F23" s="73"/>
      <c r="G23" s="74">
        <f t="shared" ca="1" si="23"/>
        <v>0</v>
      </c>
      <c r="H23" s="73"/>
      <c r="I23" s="74">
        <f t="shared" ca="1" si="2"/>
        <v>0</v>
      </c>
      <c r="J23" s="73"/>
      <c r="K23" s="113">
        <f t="shared" ca="1" si="12"/>
        <v>0</v>
      </c>
      <c r="L23" s="73"/>
      <c r="M23" s="113">
        <f t="shared" ca="1" si="13"/>
        <v>0</v>
      </c>
      <c r="N23" s="73"/>
      <c r="O23" s="113">
        <f t="shared" ca="1" si="14"/>
        <v>0</v>
      </c>
      <c r="P23" s="73"/>
      <c r="Q23" s="113">
        <f t="shared" ca="1" si="15"/>
        <v>0</v>
      </c>
      <c r="R23" s="73"/>
      <c r="S23" s="74">
        <f t="shared" ca="1" si="16"/>
        <v>0</v>
      </c>
      <c r="T23" s="73"/>
      <c r="U23" s="113">
        <f t="shared" ca="1" si="3"/>
        <v>0</v>
      </c>
      <c r="V23" s="73"/>
      <c r="W23" s="113">
        <f t="shared" ca="1" si="4"/>
        <v>0</v>
      </c>
      <c r="X23" s="73"/>
      <c r="Y23" s="113">
        <f t="shared" ca="1" si="5"/>
        <v>0</v>
      </c>
      <c r="Z23" s="73"/>
      <c r="AA23" s="113">
        <f t="shared" ca="1" si="6"/>
        <v>0</v>
      </c>
      <c r="AB23" s="101"/>
      <c r="AC23" s="74">
        <f t="shared" ca="1" si="7"/>
        <v>0</v>
      </c>
      <c r="AD23" s="73"/>
      <c r="AE23" s="113">
        <f t="shared" ca="1" si="17"/>
        <v>0</v>
      </c>
      <c r="AF23" s="101"/>
      <c r="AG23" s="113">
        <f t="shared" ca="1" si="18"/>
        <v>0</v>
      </c>
      <c r="AH23" s="101"/>
      <c r="AI23" s="113">
        <f t="shared" ca="1" si="19"/>
        <v>0</v>
      </c>
      <c r="AJ23" s="101"/>
      <c r="AK23" s="113">
        <f t="shared" ca="1" si="20"/>
        <v>0</v>
      </c>
      <c r="AL23" s="73"/>
      <c r="AM23" s="74">
        <f t="shared" ca="1" si="8"/>
        <v>0</v>
      </c>
      <c r="AN23" s="73"/>
      <c r="AO23" s="74">
        <f t="shared" ca="1" si="9"/>
        <v>0</v>
      </c>
      <c r="AP23" s="73"/>
      <c r="AQ23" s="74">
        <f t="shared" ca="1" si="10"/>
        <v>0</v>
      </c>
      <c r="AR23" s="73"/>
      <c r="AS23" s="74">
        <f t="shared" ca="1" si="21"/>
        <v>0</v>
      </c>
      <c r="AT23" s="82">
        <f t="shared" ca="1" si="11"/>
        <v>0</v>
      </c>
      <c r="AU23" s="74"/>
      <c r="AV23" s="139">
        <f t="shared" ca="1" si="22"/>
        <v>0</v>
      </c>
    </row>
    <row r="24" spans="1:48" ht="15" customHeight="1" x14ac:dyDescent="0.2">
      <c r="A24" s="90" t="s">
        <v>171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F</v>
      </c>
      <c r="D24" s="19">
        <f t="shared" ca="1" si="0"/>
        <v>60</v>
      </c>
      <c r="E24" s="20">
        <f t="shared" si="24"/>
        <v>0</v>
      </c>
      <c r="F24" s="73"/>
      <c r="G24" s="74">
        <f t="shared" ca="1" si="23"/>
        <v>0</v>
      </c>
      <c r="H24" s="73"/>
      <c r="I24" s="74">
        <f t="shared" ca="1" si="2"/>
        <v>0</v>
      </c>
      <c r="J24" s="73"/>
      <c r="K24" s="113">
        <f t="shared" ca="1" si="12"/>
        <v>0</v>
      </c>
      <c r="L24" s="73"/>
      <c r="M24" s="113">
        <f t="shared" ca="1" si="13"/>
        <v>0</v>
      </c>
      <c r="N24" s="73"/>
      <c r="O24" s="113">
        <f t="shared" ca="1" si="14"/>
        <v>0</v>
      </c>
      <c r="P24" s="73"/>
      <c r="Q24" s="113">
        <f t="shared" ca="1" si="15"/>
        <v>0</v>
      </c>
      <c r="R24" s="73"/>
      <c r="S24" s="74">
        <f t="shared" ca="1" si="16"/>
        <v>0</v>
      </c>
      <c r="T24" s="73"/>
      <c r="U24" s="113">
        <f t="shared" ca="1" si="3"/>
        <v>0</v>
      </c>
      <c r="V24" s="73"/>
      <c r="W24" s="113">
        <f t="shared" ca="1" si="4"/>
        <v>0</v>
      </c>
      <c r="X24" s="73"/>
      <c r="Y24" s="113">
        <f t="shared" ca="1" si="5"/>
        <v>0</v>
      </c>
      <c r="Z24" s="73"/>
      <c r="AA24" s="113">
        <f t="shared" ca="1" si="6"/>
        <v>0</v>
      </c>
      <c r="AB24" s="101"/>
      <c r="AC24" s="74">
        <f t="shared" ca="1" si="7"/>
        <v>0</v>
      </c>
      <c r="AD24" s="73"/>
      <c r="AE24" s="113">
        <f t="shared" ca="1" si="17"/>
        <v>0</v>
      </c>
      <c r="AF24" s="101"/>
      <c r="AG24" s="113">
        <f t="shared" ca="1" si="18"/>
        <v>0</v>
      </c>
      <c r="AH24" s="101"/>
      <c r="AI24" s="113">
        <f t="shared" ca="1" si="19"/>
        <v>0</v>
      </c>
      <c r="AJ24" s="101"/>
      <c r="AK24" s="113">
        <f t="shared" ca="1" si="20"/>
        <v>0</v>
      </c>
      <c r="AL24" s="73"/>
      <c r="AM24" s="74">
        <f t="shared" ca="1" si="8"/>
        <v>0</v>
      </c>
      <c r="AN24" s="73"/>
      <c r="AO24" s="74">
        <f t="shared" ca="1" si="9"/>
        <v>0</v>
      </c>
      <c r="AP24" s="73"/>
      <c r="AQ24" s="74">
        <f t="shared" ca="1" si="10"/>
        <v>0</v>
      </c>
      <c r="AR24" s="73"/>
      <c r="AS24" s="74">
        <f t="shared" ca="1" si="21"/>
        <v>0</v>
      </c>
      <c r="AT24" s="82">
        <f t="shared" ca="1" si="11"/>
        <v>0</v>
      </c>
      <c r="AU24" s="74"/>
      <c r="AV24" s="139">
        <f t="shared" ca="1" si="22"/>
        <v>0</v>
      </c>
    </row>
    <row r="25" spans="1:48" ht="15" customHeight="1" x14ac:dyDescent="0.2">
      <c r="A25" s="90" t="s">
        <v>150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B</v>
      </c>
      <c r="D25" s="19">
        <f t="shared" ca="1" si="0"/>
        <v>140</v>
      </c>
      <c r="E25" s="20">
        <f t="shared" si="24"/>
        <v>0</v>
      </c>
      <c r="F25" s="73"/>
      <c r="G25" s="74">
        <f t="shared" ca="1" si="23"/>
        <v>0</v>
      </c>
      <c r="H25" s="73"/>
      <c r="I25" s="74">
        <f t="shared" ca="1" si="2"/>
        <v>0</v>
      </c>
      <c r="J25" s="73"/>
      <c r="K25" s="113">
        <f t="shared" ca="1" si="12"/>
        <v>0</v>
      </c>
      <c r="L25" s="73"/>
      <c r="M25" s="113">
        <f t="shared" ca="1" si="13"/>
        <v>0</v>
      </c>
      <c r="N25" s="73"/>
      <c r="O25" s="113">
        <f t="shared" ca="1" si="14"/>
        <v>0</v>
      </c>
      <c r="P25" s="73"/>
      <c r="Q25" s="113">
        <f t="shared" ca="1" si="15"/>
        <v>0</v>
      </c>
      <c r="R25" s="73"/>
      <c r="S25" s="74">
        <f t="shared" ca="1" si="16"/>
        <v>0</v>
      </c>
      <c r="T25" s="73"/>
      <c r="U25" s="113">
        <f t="shared" ca="1" si="3"/>
        <v>0</v>
      </c>
      <c r="V25" s="73"/>
      <c r="W25" s="113">
        <f t="shared" ca="1" si="4"/>
        <v>0</v>
      </c>
      <c r="X25" s="73"/>
      <c r="Y25" s="113">
        <f t="shared" ca="1" si="5"/>
        <v>0</v>
      </c>
      <c r="Z25" s="73"/>
      <c r="AA25" s="113">
        <f t="shared" ca="1" si="6"/>
        <v>0</v>
      </c>
      <c r="AB25" s="101"/>
      <c r="AC25" s="74">
        <f t="shared" ca="1" si="7"/>
        <v>0</v>
      </c>
      <c r="AD25" s="73"/>
      <c r="AE25" s="113">
        <f t="shared" ca="1" si="17"/>
        <v>0</v>
      </c>
      <c r="AF25" s="101"/>
      <c r="AG25" s="113">
        <f t="shared" ca="1" si="18"/>
        <v>0</v>
      </c>
      <c r="AH25" s="101"/>
      <c r="AI25" s="113">
        <f t="shared" ca="1" si="19"/>
        <v>0</v>
      </c>
      <c r="AJ25" s="101"/>
      <c r="AK25" s="113">
        <f t="shared" ca="1" si="20"/>
        <v>0</v>
      </c>
      <c r="AL25" s="73"/>
      <c r="AM25" s="74">
        <f t="shared" ca="1" si="8"/>
        <v>0</v>
      </c>
      <c r="AN25" s="73"/>
      <c r="AO25" s="74">
        <f t="shared" ca="1" si="9"/>
        <v>0</v>
      </c>
      <c r="AP25" s="73"/>
      <c r="AQ25" s="74">
        <f t="shared" ca="1" si="10"/>
        <v>0</v>
      </c>
      <c r="AR25" s="73"/>
      <c r="AS25" s="74">
        <f t="shared" ca="1" si="21"/>
        <v>0</v>
      </c>
      <c r="AT25" s="82">
        <f ca="1">IF(D25="",0,D25*E25)</f>
        <v>0</v>
      </c>
      <c r="AU25" s="74"/>
      <c r="AV25" s="139">
        <f t="shared" ca="1" si="22"/>
        <v>0</v>
      </c>
    </row>
    <row r="26" spans="1:48" ht="15" customHeight="1" x14ac:dyDescent="0.2">
      <c r="A26" s="90" t="s">
        <v>397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24"/>
        <v>0</v>
      </c>
      <c r="F26" s="73"/>
      <c r="G26" s="74">
        <f t="shared" ca="1" si="23"/>
        <v>0</v>
      </c>
      <c r="H26" s="73"/>
      <c r="I26" s="74">
        <f t="shared" ca="1" si="2"/>
        <v>0</v>
      </c>
      <c r="J26" s="73"/>
      <c r="K26" s="113">
        <f t="shared" ca="1" si="12"/>
        <v>0</v>
      </c>
      <c r="L26" s="73"/>
      <c r="M26" s="113">
        <f t="shared" ca="1" si="13"/>
        <v>0</v>
      </c>
      <c r="N26" s="73"/>
      <c r="O26" s="113">
        <f t="shared" ca="1" si="14"/>
        <v>0</v>
      </c>
      <c r="P26" s="73"/>
      <c r="Q26" s="113">
        <f t="shared" ca="1" si="15"/>
        <v>0</v>
      </c>
      <c r="R26" s="73"/>
      <c r="S26" s="74">
        <f t="shared" ca="1" si="16"/>
        <v>0</v>
      </c>
      <c r="T26" s="73"/>
      <c r="U26" s="113">
        <f t="shared" ca="1" si="3"/>
        <v>0</v>
      </c>
      <c r="V26" s="73"/>
      <c r="W26" s="113">
        <f t="shared" ca="1" si="4"/>
        <v>0</v>
      </c>
      <c r="X26" s="73"/>
      <c r="Y26" s="113">
        <f t="shared" ca="1" si="5"/>
        <v>0</v>
      </c>
      <c r="Z26" s="73"/>
      <c r="AA26" s="113">
        <f t="shared" ca="1" si="6"/>
        <v>0</v>
      </c>
      <c r="AB26" s="101"/>
      <c r="AC26" s="74">
        <f t="shared" ca="1" si="7"/>
        <v>0</v>
      </c>
      <c r="AD26" s="73"/>
      <c r="AE26" s="113">
        <f t="shared" ca="1" si="17"/>
        <v>0</v>
      </c>
      <c r="AF26" s="101"/>
      <c r="AG26" s="113">
        <f t="shared" ca="1" si="18"/>
        <v>0</v>
      </c>
      <c r="AH26" s="101"/>
      <c r="AI26" s="113">
        <f t="shared" ca="1" si="19"/>
        <v>0</v>
      </c>
      <c r="AJ26" s="101"/>
      <c r="AK26" s="113">
        <f t="shared" ca="1" si="20"/>
        <v>0</v>
      </c>
      <c r="AL26" s="73"/>
      <c r="AM26" s="74">
        <f t="shared" ca="1" si="8"/>
        <v>0</v>
      </c>
      <c r="AN26" s="73"/>
      <c r="AO26" s="74">
        <f t="shared" ca="1" si="9"/>
        <v>0</v>
      </c>
      <c r="AP26" s="73"/>
      <c r="AQ26" s="74">
        <f t="shared" ca="1" si="10"/>
        <v>0</v>
      </c>
      <c r="AR26" s="73"/>
      <c r="AS26" s="74">
        <f t="shared" ca="1" si="21"/>
        <v>0</v>
      </c>
      <c r="AT26" s="82">
        <f t="shared" ref="AT26" ca="1" si="25">IF(D26="",0,D26*E26)</f>
        <v>0</v>
      </c>
      <c r="AU26" s="74"/>
      <c r="AV26" s="139">
        <f t="shared" ca="1" si="22"/>
        <v>0</v>
      </c>
    </row>
    <row r="27" spans="1:48" ht="15" customHeight="1" x14ac:dyDescent="0.2">
      <c r="A27" s="90" t="s">
        <v>174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C</v>
      </c>
      <c r="D27" s="19">
        <f t="shared" ca="1" si="0"/>
        <v>118</v>
      </c>
      <c r="E27" s="20">
        <f t="shared" si="24"/>
        <v>0</v>
      </c>
      <c r="F27" s="73"/>
      <c r="G27" s="74">
        <f t="shared" ca="1" si="23"/>
        <v>0</v>
      </c>
      <c r="H27" s="73"/>
      <c r="I27" s="74">
        <f t="shared" ca="1" si="2"/>
        <v>0</v>
      </c>
      <c r="J27" s="73"/>
      <c r="K27" s="113">
        <f t="shared" ca="1" si="12"/>
        <v>0</v>
      </c>
      <c r="L27" s="73"/>
      <c r="M27" s="113">
        <f t="shared" ca="1" si="13"/>
        <v>0</v>
      </c>
      <c r="N27" s="73"/>
      <c r="O27" s="113">
        <f t="shared" ca="1" si="14"/>
        <v>0</v>
      </c>
      <c r="P27" s="73"/>
      <c r="Q27" s="113">
        <f t="shared" ca="1" si="15"/>
        <v>0</v>
      </c>
      <c r="R27" s="73"/>
      <c r="S27" s="74">
        <f t="shared" ca="1" si="16"/>
        <v>0</v>
      </c>
      <c r="T27" s="73"/>
      <c r="U27" s="113">
        <f t="shared" ca="1" si="3"/>
        <v>0</v>
      </c>
      <c r="V27" s="73"/>
      <c r="W27" s="113">
        <f t="shared" ca="1" si="4"/>
        <v>0</v>
      </c>
      <c r="X27" s="73"/>
      <c r="Y27" s="113">
        <f t="shared" ca="1" si="5"/>
        <v>0</v>
      </c>
      <c r="Z27" s="73"/>
      <c r="AA27" s="113">
        <f t="shared" ca="1" si="6"/>
        <v>0</v>
      </c>
      <c r="AB27" s="101"/>
      <c r="AC27" s="74">
        <f t="shared" ca="1" si="7"/>
        <v>0</v>
      </c>
      <c r="AD27" s="73"/>
      <c r="AE27" s="113">
        <f t="shared" ca="1" si="17"/>
        <v>0</v>
      </c>
      <c r="AF27" s="101"/>
      <c r="AG27" s="113">
        <f t="shared" ca="1" si="18"/>
        <v>0</v>
      </c>
      <c r="AH27" s="101"/>
      <c r="AI27" s="113">
        <f t="shared" ca="1" si="19"/>
        <v>0</v>
      </c>
      <c r="AJ27" s="101"/>
      <c r="AK27" s="113">
        <f t="shared" ca="1" si="20"/>
        <v>0</v>
      </c>
      <c r="AL27" s="73"/>
      <c r="AM27" s="74">
        <f t="shared" ca="1" si="8"/>
        <v>0</v>
      </c>
      <c r="AN27" s="73"/>
      <c r="AO27" s="74">
        <f t="shared" ca="1" si="9"/>
        <v>0</v>
      </c>
      <c r="AP27" s="73"/>
      <c r="AQ27" s="74">
        <f t="shared" ca="1" si="10"/>
        <v>0</v>
      </c>
      <c r="AR27" s="73"/>
      <c r="AS27" s="74">
        <f t="shared" ca="1" si="21"/>
        <v>0</v>
      </c>
      <c r="AT27" s="82">
        <f t="shared" ca="1" si="11"/>
        <v>0</v>
      </c>
      <c r="AU27" s="74"/>
      <c r="AV27" s="139">
        <f t="shared" ca="1" si="22"/>
        <v>0</v>
      </c>
    </row>
    <row r="28" spans="1:48" ht="15" customHeight="1" x14ac:dyDescent="0.2">
      <c r="A28" s="90" t="s">
        <v>202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C</v>
      </c>
      <c r="D28" s="19">
        <f t="shared" ca="1" si="0"/>
        <v>118</v>
      </c>
      <c r="E28" s="20">
        <f t="shared" si="24"/>
        <v>0</v>
      </c>
      <c r="F28" s="73"/>
      <c r="G28" s="74">
        <f t="shared" ca="1" si="23"/>
        <v>0</v>
      </c>
      <c r="H28" s="73"/>
      <c r="I28" s="74">
        <f t="shared" ca="1" si="2"/>
        <v>0</v>
      </c>
      <c r="J28" s="73"/>
      <c r="K28" s="113">
        <f t="shared" ca="1" si="12"/>
        <v>0</v>
      </c>
      <c r="L28" s="73"/>
      <c r="M28" s="113">
        <f t="shared" ca="1" si="13"/>
        <v>0</v>
      </c>
      <c r="N28" s="73"/>
      <c r="O28" s="113">
        <f t="shared" ca="1" si="14"/>
        <v>0</v>
      </c>
      <c r="P28" s="73"/>
      <c r="Q28" s="113">
        <f t="shared" ca="1" si="15"/>
        <v>0</v>
      </c>
      <c r="R28" s="73"/>
      <c r="S28" s="74">
        <f t="shared" ca="1" si="16"/>
        <v>0</v>
      </c>
      <c r="T28" s="73"/>
      <c r="U28" s="113">
        <f t="shared" ca="1" si="3"/>
        <v>0</v>
      </c>
      <c r="V28" s="73"/>
      <c r="W28" s="113">
        <f t="shared" ca="1" si="4"/>
        <v>0</v>
      </c>
      <c r="X28" s="73"/>
      <c r="Y28" s="113">
        <f t="shared" ca="1" si="5"/>
        <v>0</v>
      </c>
      <c r="Z28" s="73"/>
      <c r="AA28" s="113">
        <f t="shared" ca="1" si="6"/>
        <v>0</v>
      </c>
      <c r="AB28" s="101"/>
      <c r="AC28" s="74">
        <f t="shared" ca="1" si="7"/>
        <v>0</v>
      </c>
      <c r="AD28" s="73"/>
      <c r="AE28" s="113">
        <f t="shared" ca="1" si="17"/>
        <v>0</v>
      </c>
      <c r="AF28" s="101"/>
      <c r="AG28" s="113">
        <f t="shared" ca="1" si="18"/>
        <v>0</v>
      </c>
      <c r="AH28" s="101"/>
      <c r="AI28" s="113">
        <f t="shared" ca="1" si="19"/>
        <v>0</v>
      </c>
      <c r="AJ28" s="101"/>
      <c r="AK28" s="113">
        <f t="shared" ca="1" si="20"/>
        <v>0</v>
      </c>
      <c r="AL28" s="73"/>
      <c r="AM28" s="74">
        <f t="shared" ca="1" si="8"/>
        <v>0</v>
      </c>
      <c r="AN28" s="73"/>
      <c r="AO28" s="74">
        <f t="shared" ca="1" si="9"/>
        <v>0</v>
      </c>
      <c r="AP28" s="73"/>
      <c r="AQ28" s="74">
        <f t="shared" ca="1" si="10"/>
        <v>0</v>
      </c>
      <c r="AR28" s="73"/>
      <c r="AS28" s="74">
        <f t="shared" ca="1" si="21"/>
        <v>0</v>
      </c>
      <c r="AT28" s="82">
        <f t="shared" ca="1" si="11"/>
        <v>0</v>
      </c>
      <c r="AU28" s="74"/>
      <c r="AV28" s="139">
        <f t="shared" ca="1" si="22"/>
        <v>0</v>
      </c>
    </row>
    <row r="29" spans="1:48" ht="15" customHeight="1" x14ac:dyDescent="0.2">
      <c r="A29" s="90" t="s">
        <v>166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D</v>
      </c>
      <c r="D29" s="19">
        <f t="shared" ca="1" si="0"/>
        <v>100</v>
      </c>
      <c r="E29" s="20">
        <f t="shared" si="24"/>
        <v>0</v>
      </c>
      <c r="F29" s="73"/>
      <c r="G29" s="74">
        <f t="shared" ca="1" si="23"/>
        <v>0</v>
      </c>
      <c r="H29" s="73"/>
      <c r="I29" s="74">
        <f t="shared" ca="1" si="2"/>
        <v>0</v>
      </c>
      <c r="J29" s="73"/>
      <c r="K29" s="113">
        <f t="shared" ca="1" si="12"/>
        <v>0</v>
      </c>
      <c r="L29" s="73"/>
      <c r="M29" s="113">
        <f t="shared" ca="1" si="13"/>
        <v>0</v>
      </c>
      <c r="N29" s="73"/>
      <c r="O29" s="113">
        <f t="shared" ca="1" si="14"/>
        <v>0</v>
      </c>
      <c r="P29" s="73"/>
      <c r="Q29" s="113">
        <f t="shared" ca="1" si="15"/>
        <v>0</v>
      </c>
      <c r="R29" s="73"/>
      <c r="S29" s="74">
        <f t="shared" ca="1" si="16"/>
        <v>0</v>
      </c>
      <c r="T29" s="73"/>
      <c r="U29" s="113">
        <f t="shared" ca="1" si="3"/>
        <v>0</v>
      </c>
      <c r="V29" s="73"/>
      <c r="W29" s="113">
        <f t="shared" ca="1" si="4"/>
        <v>0</v>
      </c>
      <c r="X29" s="73"/>
      <c r="Y29" s="113">
        <f t="shared" ca="1" si="5"/>
        <v>0</v>
      </c>
      <c r="Z29" s="73"/>
      <c r="AA29" s="113">
        <f t="shared" ca="1" si="6"/>
        <v>0</v>
      </c>
      <c r="AB29" s="101"/>
      <c r="AC29" s="74">
        <f t="shared" ca="1" si="7"/>
        <v>0</v>
      </c>
      <c r="AD29" s="73"/>
      <c r="AE29" s="113">
        <f t="shared" ca="1" si="17"/>
        <v>0</v>
      </c>
      <c r="AF29" s="101"/>
      <c r="AG29" s="113">
        <f t="shared" ca="1" si="18"/>
        <v>0</v>
      </c>
      <c r="AH29" s="101"/>
      <c r="AI29" s="113">
        <f t="shared" ca="1" si="19"/>
        <v>0</v>
      </c>
      <c r="AJ29" s="101"/>
      <c r="AK29" s="113">
        <f t="shared" ca="1" si="20"/>
        <v>0</v>
      </c>
      <c r="AL29" s="73"/>
      <c r="AM29" s="74">
        <f t="shared" ca="1" si="8"/>
        <v>0</v>
      </c>
      <c r="AN29" s="73"/>
      <c r="AO29" s="74">
        <f t="shared" ca="1" si="9"/>
        <v>0</v>
      </c>
      <c r="AP29" s="73"/>
      <c r="AQ29" s="74">
        <f t="shared" ca="1" si="10"/>
        <v>0</v>
      </c>
      <c r="AR29" s="73"/>
      <c r="AS29" s="74">
        <f t="shared" ca="1" si="21"/>
        <v>0</v>
      </c>
      <c r="AT29" s="82">
        <f t="shared" ca="1" si="11"/>
        <v>0</v>
      </c>
      <c r="AU29" s="74"/>
      <c r="AV29" s="139">
        <f t="shared" ca="1" si="22"/>
        <v>0</v>
      </c>
    </row>
    <row r="30" spans="1:48" ht="15" customHeight="1" x14ac:dyDescent="0.2">
      <c r="A30" s="90" t="s">
        <v>405</v>
      </c>
      <c r="B30" s="14" t="s">
        <v>65</v>
      </c>
      <c r="C30" s="18" t="s">
        <v>6</v>
      </c>
      <c r="D30" s="19">
        <f t="shared" si="0"/>
        <v>100</v>
      </c>
      <c r="E30" s="20">
        <f t="shared" si="24"/>
        <v>0</v>
      </c>
      <c r="F30" s="73"/>
      <c r="G30" s="74">
        <f t="shared" si="23"/>
        <v>0</v>
      </c>
      <c r="H30" s="73"/>
      <c r="I30" s="74">
        <f t="shared" si="2"/>
        <v>0</v>
      </c>
      <c r="J30" s="73"/>
      <c r="K30" s="113">
        <f t="shared" si="12"/>
        <v>0</v>
      </c>
      <c r="L30" s="73"/>
      <c r="M30" s="113">
        <f t="shared" si="13"/>
        <v>0</v>
      </c>
      <c r="N30" s="73"/>
      <c r="O30" s="113">
        <f t="shared" si="14"/>
        <v>0</v>
      </c>
      <c r="P30" s="73"/>
      <c r="Q30" s="113">
        <f t="shared" si="15"/>
        <v>0</v>
      </c>
      <c r="R30" s="73"/>
      <c r="S30" s="74">
        <f t="shared" si="16"/>
        <v>0</v>
      </c>
      <c r="T30" s="73"/>
      <c r="U30" s="113">
        <f t="shared" si="3"/>
        <v>0</v>
      </c>
      <c r="V30" s="73"/>
      <c r="W30" s="113">
        <f t="shared" si="4"/>
        <v>0</v>
      </c>
      <c r="X30" s="73"/>
      <c r="Y30" s="113">
        <f t="shared" si="5"/>
        <v>0</v>
      </c>
      <c r="Z30" s="73"/>
      <c r="AA30" s="113">
        <f t="shared" si="6"/>
        <v>0</v>
      </c>
      <c r="AB30" s="101"/>
      <c r="AC30" s="74">
        <f t="shared" si="7"/>
        <v>0</v>
      </c>
      <c r="AD30" s="73"/>
      <c r="AE30" s="113">
        <f t="shared" si="17"/>
        <v>0</v>
      </c>
      <c r="AF30" s="101"/>
      <c r="AG30" s="113">
        <f t="shared" si="18"/>
        <v>0</v>
      </c>
      <c r="AH30" s="101"/>
      <c r="AI30" s="113">
        <f t="shared" si="19"/>
        <v>0</v>
      </c>
      <c r="AJ30" s="101"/>
      <c r="AK30" s="113">
        <f t="shared" si="20"/>
        <v>0</v>
      </c>
      <c r="AL30" s="73"/>
      <c r="AM30" s="74">
        <f t="shared" si="8"/>
        <v>0</v>
      </c>
      <c r="AN30" s="73"/>
      <c r="AO30" s="74">
        <f t="shared" si="9"/>
        <v>0</v>
      </c>
      <c r="AP30" s="73"/>
      <c r="AQ30" s="74">
        <f t="shared" si="10"/>
        <v>0</v>
      </c>
      <c r="AR30" s="73"/>
      <c r="AS30" s="74">
        <f t="shared" si="21"/>
        <v>0</v>
      </c>
      <c r="AT30" s="82">
        <f t="shared" si="11"/>
        <v>0</v>
      </c>
      <c r="AU30" s="74"/>
      <c r="AV30" s="139">
        <f t="shared" si="22"/>
        <v>0</v>
      </c>
    </row>
    <row r="31" spans="1:48" ht="15" customHeight="1" x14ac:dyDescent="0.2">
      <c r="A31" s="90" t="s">
        <v>167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F</v>
      </c>
      <c r="D31" s="19">
        <f t="shared" ca="1" si="0"/>
        <v>60</v>
      </c>
      <c r="E31" s="20">
        <f t="shared" si="24"/>
        <v>0</v>
      </c>
      <c r="F31" s="73"/>
      <c r="G31" s="74">
        <f t="shared" ca="1" si="23"/>
        <v>0</v>
      </c>
      <c r="H31" s="73"/>
      <c r="I31" s="74">
        <f t="shared" ca="1" si="2"/>
        <v>0</v>
      </c>
      <c r="J31" s="73"/>
      <c r="K31" s="113">
        <f t="shared" ca="1" si="12"/>
        <v>0</v>
      </c>
      <c r="L31" s="73"/>
      <c r="M31" s="113">
        <f t="shared" ca="1" si="13"/>
        <v>0</v>
      </c>
      <c r="N31" s="73"/>
      <c r="O31" s="113">
        <f t="shared" ca="1" si="14"/>
        <v>0</v>
      </c>
      <c r="P31" s="73"/>
      <c r="Q31" s="113">
        <f t="shared" ca="1" si="15"/>
        <v>0</v>
      </c>
      <c r="R31" s="73"/>
      <c r="S31" s="74">
        <f t="shared" ca="1" si="16"/>
        <v>0</v>
      </c>
      <c r="T31" s="73"/>
      <c r="U31" s="113">
        <f t="shared" ca="1" si="3"/>
        <v>0</v>
      </c>
      <c r="V31" s="73"/>
      <c r="W31" s="113">
        <f t="shared" ca="1" si="4"/>
        <v>0</v>
      </c>
      <c r="X31" s="73"/>
      <c r="Y31" s="113">
        <f t="shared" ca="1" si="5"/>
        <v>0</v>
      </c>
      <c r="Z31" s="73"/>
      <c r="AA31" s="113">
        <f t="shared" ca="1" si="6"/>
        <v>0</v>
      </c>
      <c r="AB31" s="101"/>
      <c r="AC31" s="74">
        <f t="shared" ca="1" si="7"/>
        <v>0</v>
      </c>
      <c r="AD31" s="73"/>
      <c r="AE31" s="113">
        <f t="shared" ca="1" si="17"/>
        <v>0</v>
      </c>
      <c r="AF31" s="101"/>
      <c r="AG31" s="113">
        <f t="shared" ca="1" si="18"/>
        <v>0</v>
      </c>
      <c r="AH31" s="101"/>
      <c r="AI31" s="113">
        <f t="shared" ca="1" si="19"/>
        <v>0</v>
      </c>
      <c r="AJ31" s="101"/>
      <c r="AK31" s="113">
        <f t="shared" ca="1" si="20"/>
        <v>0</v>
      </c>
      <c r="AL31" s="73"/>
      <c r="AM31" s="74">
        <f t="shared" ca="1" si="8"/>
        <v>0</v>
      </c>
      <c r="AN31" s="73"/>
      <c r="AO31" s="74">
        <f t="shared" ca="1" si="9"/>
        <v>0</v>
      </c>
      <c r="AP31" s="73"/>
      <c r="AQ31" s="74">
        <f t="shared" ca="1" si="10"/>
        <v>0</v>
      </c>
      <c r="AR31" s="73"/>
      <c r="AS31" s="74">
        <f t="shared" ca="1" si="21"/>
        <v>0</v>
      </c>
      <c r="AT31" s="82">
        <f t="shared" ca="1" si="11"/>
        <v>0</v>
      </c>
      <c r="AU31" s="74"/>
      <c r="AV31" s="139">
        <f t="shared" ca="1" si="22"/>
        <v>0</v>
      </c>
    </row>
    <row r="32" spans="1:48" ht="15" customHeight="1" x14ac:dyDescent="0.2">
      <c r="A32" s="90" t="s">
        <v>176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G</v>
      </c>
      <c r="D32" s="19">
        <f t="shared" ca="1" si="0"/>
        <v>35</v>
      </c>
      <c r="E32" s="20">
        <f t="shared" si="24"/>
        <v>0</v>
      </c>
      <c r="F32" s="73"/>
      <c r="G32" s="74">
        <f t="shared" ca="1" si="23"/>
        <v>0</v>
      </c>
      <c r="H32" s="73"/>
      <c r="I32" s="74">
        <f t="shared" ca="1" si="2"/>
        <v>0</v>
      </c>
      <c r="J32" s="73"/>
      <c r="K32" s="113">
        <f t="shared" ca="1" si="12"/>
        <v>0</v>
      </c>
      <c r="L32" s="73"/>
      <c r="M32" s="113">
        <f t="shared" ca="1" si="13"/>
        <v>0</v>
      </c>
      <c r="N32" s="73"/>
      <c r="O32" s="113">
        <f t="shared" ca="1" si="14"/>
        <v>0</v>
      </c>
      <c r="P32" s="73"/>
      <c r="Q32" s="113">
        <f t="shared" ca="1" si="15"/>
        <v>0</v>
      </c>
      <c r="R32" s="73"/>
      <c r="S32" s="74">
        <f t="shared" ca="1" si="16"/>
        <v>0</v>
      </c>
      <c r="T32" s="73"/>
      <c r="U32" s="113">
        <f t="shared" ca="1" si="3"/>
        <v>0</v>
      </c>
      <c r="V32" s="73"/>
      <c r="W32" s="113">
        <f t="shared" ca="1" si="4"/>
        <v>0</v>
      </c>
      <c r="X32" s="73"/>
      <c r="Y32" s="113">
        <f t="shared" ca="1" si="5"/>
        <v>0</v>
      </c>
      <c r="Z32" s="73"/>
      <c r="AA32" s="113">
        <f t="shared" ca="1" si="6"/>
        <v>0</v>
      </c>
      <c r="AB32" s="101"/>
      <c r="AC32" s="74">
        <f t="shared" ca="1" si="7"/>
        <v>0</v>
      </c>
      <c r="AD32" s="73"/>
      <c r="AE32" s="113">
        <f t="shared" ca="1" si="17"/>
        <v>0</v>
      </c>
      <c r="AF32" s="101"/>
      <c r="AG32" s="113">
        <f t="shared" ca="1" si="18"/>
        <v>0</v>
      </c>
      <c r="AH32" s="101"/>
      <c r="AI32" s="113">
        <f t="shared" ca="1" si="19"/>
        <v>0</v>
      </c>
      <c r="AJ32" s="101"/>
      <c r="AK32" s="113">
        <f t="shared" ca="1" si="20"/>
        <v>0</v>
      </c>
      <c r="AL32" s="73"/>
      <c r="AM32" s="74">
        <f t="shared" ca="1" si="8"/>
        <v>0</v>
      </c>
      <c r="AN32" s="73"/>
      <c r="AO32" s="74">
        <f t="shared" ca="1" si="9"/>
        <v>0</v>
      </c>
      <c r="AP32" s="73"/>
      <c r="AQ32" s="74">
        <f t="shared" ca="1" si="10"/>
        <v>0</v>
      </c>
      <c r="AR32" s="73"/>
      <c r="AS32" s="74">
        <f t="shared" ca="1" si="21"/>
        <v>0</v>
      </c>
      <c r="AT32" s="82">
        <f t="shared" ca="1" si="11"/>
        <v>0</v>
      </c>
      <c r="AU32" s="74"/>
      <c r="AV32" s="139">
        <f t="shared" ca="1" si="22"/>
        <v>0</v>
      </c>
    </row>
    <row r="33" spans="1:48" ht="15" customHeight="1" x14ac:dyDescent="0.2">
      <c r="A33" s="84" t="s">
        <v>143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D</v>
      </c>
      <c r="D33" s="19">
        <f t="shared" ca="1" si="0"/>
        <v>100</v>
      </c>
      <c r="E33" s="20">
        <f t="shared" si="24"/>
        <v>2.5</v>
      </c>
      <c r="F33" s="73">
        <v>2.5</v>
      </c>
      <c r="G33" s="74">
        <f t="shared" ca="1" si="23"/>
        <v>250</v>
      </c>
      <c r="H33" s="73"/>
      <c r="I33" s="74">
        <f t="shared" ca="1" si="2"/>
        <v>0</v>
      </c>
      <c r="J33" s="73"/>
      <c r="K33" s="113">
        <f t="shared" ca="1" si="12"/>
        <v>0</v>
      </c>
      <c r="L33" s="73"/>
      <c r="M33" s="113">
        <f t="shared" ca="1" si="13"/>
        <v>0</v>
      </c>
      <c r="N33" s="73"/>
      <c r="O33" s="113">
        <f t="shared" ca="1" si="14"/>
        <v>0</v>
      </c>
      <c r="P33" s="73"/>
      <c r="Q33" s="113">
        <f t="shared" ca="1" si="15"/>
        <v>0</v>
      </c>
      <c r="R33" s="73"/>
      <c r="S33" s="74">
        <f t="shared" ca="1" si="16"/>
        <v>0</v>
      </c>
      <c r="T33" s="73"/>
      <c r="U33" s="113">
        <f t="shared" ca="1" si="3"/>
        <v>0</v>
      </c>
      <c r="V33" s="73"/>
      <c r="W33" s="113">
        <f t="shared" ca="1" si="4"/>
        <v>0</v>
      </c>
      <c r="X33" s="73"/>
      <c r="Y33" s="113">
        <f t="shared" ca="1" si="5"/>
        <v>0</v>
      </c>
      <c r="Z33" s="73"/>
      <c r="AA33" s="113">
        <f t="shared" ca="1" si="6"/>
        <v>0</v>
      </c>
      <c r="AB33" s="101"/>
      <c r="AC33" s="74">
        <f t="shared" ca="1" si="7"/>
        <v>0</v>
      </c>
      <c r="AD33" s="73"/>
      <c r="AE33" s="113">
        <f t="shared" ca="1" si="17"/>
        <v>0</v>
      </c>
      <c r="AF33" s="101"/>
      <c r="AG33" s="113">
        <f t="shared" ca="1" si="18"/>
        <v>0</v>
      </c>
      <c r="AH33" s="101"/>
      <c r="AI33" s="113">
        <f t="shared" ca="1" si="19"/>
        <v>0</v>
      </c>
      <c r="AJ33" s="101"/>
      <c r="AK33" s="113">
        <f t="shared" ca="1" si="20"/>
        <v>0</v>
      </c>
      <c r="AL33" s="73"/>
      <c r="AM33" s="74">
        <f t="shared" ca="1" si="8"/>
        <v>0</v>
      </c>
      <c r="AN33" s="73"/>
      <c r="AO33" s="74">
        <f t="shared" ca="1" si="9"/>
        <v>0</v>
      </c>
      <c r="AP33" s="73"/>
      <c r="AQ33" s="74">
        <f t="shared" ca="1" si="10"/>
        <v>0</v>
      </c>
      <c r="AR33" s="73"/>
      <c r="AS33" s="74">
        <f t="shared" ca="1" si="21"/>
        <v>0</v>
      </c>
      <c r="AT33" s="82">
        <f t="shared" ca="1" si="11"/>
        <v>250</v>
      </c>
      <c r="AU33" s="74"/>
      <c r="AV33" s="139">
        <f t="shared" ca="1" si="22"/>
        <v>250</v>
      </c>
    </row>
    <row r="34" spans="1:48" ht="15" customHeight="1" x14ac:dyDescent="0.2">
      <c r="A34" s="84" t="s">
        <v>375</v>
      </c>
      <c r="B34" t="str">
        <f>IF($A34="","",INDEX('MA-Liste'!$D:$D,MATCH($A34,'MA-Liste'!$M:$M,FALSE)))</f>
        <v>AeBo</v>
      </c>
      <c r="C34" s="4" t="str">
        <f ca="1">IF($A34="","",INDEX(INDIRECT("'MA-Liste'!"&amp;$C$11),MATCH($A34,'MA-Liste'!$M:$M,FALSE)))</f>
        <v>E</v>
      </c>
      <c r="D34" s="19">
        <f t="shared" ca="1" si="0"/>
        <v>75</v>
      </c>
      <c r="E34" s="20">
        <f t="shared" si="24"/>
        <v>0</v>
      </c>
      <c r="F34" s="73"/>
      <c r="G34" s="74">
        <f t="shared" ca="1" si="23"/>
        <v>0</v>
      </c>
      <c r="H34" s="73"/>
      <c r="I34" s="74">
        <f t="shared" ca="1" si="2"/>
        <v>0</v>
      </c>
      <c r="J34" s="73"/>
      <c r="K34" s="113">
        <f t="shared" ca="1" si="12"/>
        <v>0</v>
      </c>
      <c r="L34" s="73"/>
      <c r="M34" s="113">
        <f t="shared" ca="1" si="13"/>
        <v>0</v>
      </c>
      <c r="N34" s="73"/>
      <c r="O34" s="113">
        <f t="shared" ca="1" si="14"/>
        <v>0</v>
      </c>
      <c r="P34" s="73"/>
      <c r="Q34" s="113">
        <f t="shared" ca="1" si="15"/>
        <v>0</v>
      </c>
      <c r="R34" s="73"/>
      <c r="S34" s="74">
        <f t="shared" ca="1" si="16"/>
        <v>0</v>
      </c>
      <c r="T34" s="73"/>
      <c r="U34" s="113">
        <f t="shared" ca="1" si="3"/>
        <v>0</v>
      </c>
      <c r="V34" s="73"/>
      <c r="W34" s="113">
        <f t="shared" ca="1" si="4"/>
        <v>0</v>
      </c>
      <c r="X34" s="73"/>
      <c r="Y34" s="113">
        <f t="shared" ca="1" si="5"/>
        <v>0</v>
      </c>
      <c r="Z34" s="73"/>
      <c r="AA34" s="113">
        <f t="shared" ca="1" si="6"/>
        <v>0</v>
      </c>
      <c r="AB34" s="101"/>
      <c r="AC34" s="74">
        <f t="shared" ca="1" si="7"/>
        <v>0</v>
      </c>
      <c r="AD34" s="73"/>
      <c r="AE34" s="113">
        <f t="shared" ca="1" si="17"/>
        <v>0</v>
      </c>
      <c r="AF34" s="101"/>
      <c r="AG34" s="113">
        <f t="shared" ca="1" si="18"/>
        <v>0</v>
      </c>
      <c r="AH34" s="101"/>
      <c r="AI34" s="113">
        <f t="shared" ca="1" si="19"/>
        <v>0</v>
      </c>
      <c r="AJ34" s="101"/>
      <c r="AK34" s="113">
        <f t="shared" ca="1" si="20"/>
        <v>0</v>
      </c>
      <c r="AL34" s="73"/>
      <c r="AM34" s="74">
        <f t="shared" ca="1" si="8"/>
        <v>0</v>
      </c>
      <c r="AN34" s="73"/>
      <c r="AO34" s="74">
        <f t="shared" ca="1" si="9"/>
        <v>0</v>
      </c>
      <c r="AP34" s="73"/>
      <c r="AQ34" s="74">
        <f t="shared" ca="1" si="10"/>
        <v>0</v>
      </c>
      <c r="AR34" s="73"/>
      <c r="AS34" s="74">
        <f t="shared" ca="1" si="21"/>
        <v>0</v>
      </c>
      <c r="AT34" s="82">
        <f t="shared" ca="1" si="11"/>
        <v>0</v>
      </c>
      <c r="AU34" s="74"/>
      <c r="AV34" s="139">
        <f t="shared" ca="1" si="22"/>
        <v>0</v>
      </c>
    </row>
    <row r="35" spans="1:48" ht="15" customHeight="1" x14ac:dyDescent="0.2">
      <c r="A35" s="84" t="s">
        <v>366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E</v>
      </c>
      <c r="D35" s="19">
        <f t="shared" ca="1" si="0"/>
        <v>75</v>
      </c>
      <c r="E35" s="20">
        <f t="shared" si="24"/>
        <v>0</v>
      </c>
      <c r="F35" s="73"/>
      <c r="G35" s="74">
        <f t="shared" ca="1" si="23"/>
        <v>0</v>
      </c>
      <c r="H35" s="73"/>
      <c r="I35" s="74">
        <f t="shared" ca="1" si="2"/>
        <v>0</v>
      </c>
      <c r="J35" s="73"/>
      <c r="K35" s="113">
        <f t="shared" ca="1" si="12"/>
        <v>0</v>
      </c>
      <c r="L35" s="73"/>
      <c r="M35" s="113">
        <f t="shared" ca="1" si="13"/>
        <v>0</v>
      </c>
      <c r="N35" s="73"/>
      <c r="O35" s="113">
        <f t="shared" ca="1" si="14"/>
        <v>0</v>
      </c>
      <c r="P35" s="73"/>
      <c r="Q35" s="113">
        <f t="shared" ca="1" si="15"/>
        <v>0</v>
      </c>
      <c r="R35" s="73"/>
      <c r="S35" s="74">
        <f t="shared" ca="1" si="16"/>
        <v>0</v>
      </c>
      <c r="T35" s="73"/>
      <c r="U35" s="113">
        <f t="shared" ca="1" si="3"/>
        <v>0</v>
      </c>
      <c r="V35" s="73"/>
      <c r="W35" s="113">
        <f t="shared" ca="1" si="4"/>
        <v>0</v>
      </c>
      <c r="X35" s="73"/>
      <c r="Y35" s="113">
        <f t="shared" ca="1" si="5"/>
        <v>0</v>
      </c>
      <c r="Z35" s="73"/>
      <c r="AA35" s="113">
        <f t="shared" ca="1" si="6"/>
        <v>0</v>
      </c>
      <c r="AB35" s="101"/>
      <c r="AC35" s="74">
        <f t="shared" ca="1" si="7"/>
        <v>0</v>
      </c>
      <c r="AD35" s="73"/>
      <c r="AE35" s="113">
        <f t="shared" ca="1" si="17"/>
        <v>0</v>
      </c>
      <c r="AF35" s="101"/>
      <c r="AG35" s="113">
        <f t="shared" ca="1" si="18"/>
        <v>0</v>
      </c>
      <c r="AH35" s="101"/>
      <c r="AI35" s="113">
        <f t="shared" ca="1" si="19"/>
        <v>0</v>
      </c>
      <c r="AJ35" s="101"/>
      <c r="AK35" s="113">
        <f t="shared" ca="1" si="20"/>
        <v>0</v>
      </c>
      <c r="AL35" s="73"/>
      <c r="AM35" s="74">
        <f t="shared" ca="1" si="8"/>
        <v>0</v>
      </c>
      <c r="AN35" s="73"/>
      <c r="AO35" s="74">
        <f t="shared" ca="1" si="9"/>
        <v>0</v>
      </c>
      <c r="AP35" s="73"/>
      <c r="AQ35" s="74">
        <f t="shared" ca="1" si="10"/>
        <v>0</v>
      </c>
      <c r="AR35" s="73"/>
      <c r="AS35" s="74">
        <f t="shared" ca="1" si="21"/>
        <v>0</v>
      </c>
      <c r="AT35" s="82">
        <f t="shared" ca="1" si="11"/>
        <v>0</v>
      </c>
      <c r="AU35" s="74"/>
      <c r="AV35" s="139">
        <f t="shared" ca="1" si="22"/>
        <v>0</v>
      </c>
    </row>
    <row r="36" spans="1:48" ht="15" customHeight="1" x14ac:dyDescent="0.2">
      <c r="A36" s="84" t="s">
        <v>182</v>
      </c>
      <c r="B36" t="str">
        <f>IF($A36="","",INDEX('MA-Liste'!$D:$D,MATCH($A36,'MA-Liste'!$M:$M,FALSE)))</f>
        <v>AeBo</v>
      </c>
      <c r="C36" s="4" t="str">
        <f ca="1">IF($A36="","",INDEX(INDIRECT("'MA-Liste'!"&amp;$C$11),MATCH($A36,'MA-Liste'!$M:$M,FALSE)))</f>
        <v>G</v>
      </c>
      <c r="D36" s="19">
        <f t="shared" ca="1" si="0"/>
        <v>35</v>
      </c>
      <c r="E36" s="20">
        <f t="shared" si="24"/>
        <v>0</v>
      </c>
      <c r="F36" s="73"/>
      <c r="G36" s="74">
        <f t="shared" ca="1" si="23"/>
        <v>0</v>
      </c>
      <c r="H36" s="73"/>
      <c r="I36" s="74">
        <f t="shared" ca="1" si="2"/>
        <v>0</v>
      </c>
      <c r="J36" s="73"/>
      <c r="K36" s="113">
        <f t="shared" ca="1" si="12"/>
        <v>0</v>
      </c>
      <c r="L36" s="73"/>
      <c r="M36" s="113">
        <f t="shared" ca="1" si="13"/>
        <v>0</v>
      </c>
      <c r="N36" s="73"/>
      <c r="O36" s="113">
        <f t="shared" ca="1" si="14"/>
        <v>0</v>
      </c>
      <c r="P36" s="73"/>
      <c r="Q36" s="113">
        <f t="shared" ca="1" si="15"/>
        <v>0</v>
      </c>
      <c r="R36" s="73"/>
      <c r="S36" s="74">
        <f t="shared" ca="1" si="16"/>
        <v>0</v>
      </c>
      <c r="T36" s="73"/>
      <c r="U36" s="113">
        <f t="shared" ca="1" si="3"/>
        <v>0</v>
      </c>
      <c r="V36" s="73"/>
      <c r="W36" s="113">
        <f t="shared" ca="1" si="4"/>
        <v>0</v>
      </c>
      <c r="X36" s="73"/>
      <c r="Y36" s="113">
        <f t="shared" ca="1" si="5"/>
        <v>0</v>
      </c>
      <c r="Z36" s="73"/>
      <c r="AA36" s="113">
        <f t="shared" ca="1" si="6"/>
        <v>0</v>
      </c>
      <c r="AB36" s="101"/>
      <c r="AC36" s="74">
        <f t="shared" ca="1" si="7"/>
        <v>0</v>
      </c>
      <c r="AD36" s="73"/>
      <c r="AE36" s="113">
        <f t="shared" ca="1" si="17"/>
        <v>0</v>
      </c>
      <c r="AF36" s="101"/>
      <c r="AG36" s="113">
        <f t="shared" ca="1" si="18"/>
        <v>0</v>
      </c>
      <c r="AH36" s="101"/>
      <c r="AI36" s="113">
        <f t="shared" ca="1" si="19"/>
        <v>0</v>
      </c>
      <c r="AJ36" s="101"/>
      <c r="AK36" s="113">
        <f t="shared" ca="1" si="20"/>
        <v>0</v>
      </c>
      <c r="AL36" s="73"/>
      <c r="AM36" s="74">
        <f t="shared" ca="1" si="8"/>
        <v>0</v>
      </c>
      <c r="AN36" s="73"/>
      <c r="AO36" s="74">
        <f t="shared" ca="1" si="9"/>
        <v>0</v>
      </c>
      <c r="AP36" s="73"/>
      <c r="AQ36" s="74">
        <f t="shared" ca="1" si="10"/>
        <v>0</v>
      </c>
      <c r="AR36" s="73"/>
      <c r="AS36" s="74">
        <f t="shared" ca="1" si="21"/>
        <v>0</v>
      </c>
      <c r="AT36" s="82">
        <f t="shared" ca="1" si="11"/>
        <v>0</v>
      </c>
      <c r="AU36" s="74"/>
      <c r="AV36" s="139">
        <f t="shared" ca="1" si="22"/>
        <v>0</v>
      </c>
    </row>
    <row r="37" spans="1:48" ht="15" customHeight="1" x14ac:dyDescent="0.2">
      <c r="A37" s="84" t="s">
        <v>147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B</v>
      </c>
      <c r="D37" s="19">
        <f t="shared" ca="1" si="0"/>
        <v>140</v>
      </c>
      <c r="E37" s="20">
        <f t="shared" si="24"/>
        <v>0</v>
      </c>
      <c r="F37" s="73"/>
      <c r="G37" s="74">
        <f t="shared" ca="1" si="23"/>
        <v>0</v>
      </c>
      <c r="H37" s="73"/>
      <c r="I37" s="74">
        <f t="shared" ca="1" si="2"/>
        <v>0</v>
      </c>
      <c r="J37" s="73"/>
      <c r="K37" s="113">
        <f t="shared" ca="1" si="12"/>
        <v>0</v>
      </c>
      <c r="L37" s="73"/>
      <c r="M37" s="113">
        <f t="shared" ca="1" si="13"/>
        <v>0</v>
      </c>
      <c r="N37" s="73"/>
      <c r="O37" s="113">
        <f t="shared" ca="1" si="14"/>
        <v>0</v>
      </c>
      <c r="P37" s="73"/>
      <c r="Q37" s="113">
        <f t="shared" ca="1" si="15"/>
        <v>0</v>
      </c>
      <c r="R37" s="73"/>
      <c r="S37" s="74">
        <f t="shared" ca="1" si="16"/>
        <v>0</v>
      </c>
      <c r="T37" s="73"/>
      <c r="U37" s="113">
        <f t="shared" ca="1" si="3"/>
        <v>0</v>
      </c>
      <c r="V37" s="73"/>
      <c r="W37" s="113">
        <f t="shared" ca="1" si="4"/>
        <v>0</v>
      </c>
      <c r="X37" s="73"/>
      <c r="Y37" s="113">
        <f t="shared" ca="1" si="5"/>
        <v>0</v>
      </c>
      <c r="Z37" s="73"/>
      <c r="AA37" s="113">
        <f t="shared" ca="1" si="6"/>
        <v>0</v>
      </c>
      <c r="AB37" s="101"/>
      <c r="AC37" s="74">
        <f t="shared" ca="1" si="7"/>
        <v>0</v>
      </c>
      <c r="AD37" s="73"/>
      <c r="AE37" s="113">
        <f t="shared" ca="1" si="17"/>
        <v>0</v>
      </c>
      <c r="AF37" s="101"/>
      <c r="AG37" s="113">
        <f t="shared" ca="1" si="18"/>
        <v>0</v>
      </c>
      <c r="AH37" s="101"/>
      <c r="AI37" s="113">
        <f t="shared" ca="1" si="19"/>
        <v>0</v>
      </c>
      <c r="AJ37" s="101"/>
      <c r="AK37" s="113">
        <f t="shared" ca="1" si="20"/>
        <v>0</v>
      </c>
      <c r="AL37" s="73"/>
      <c r="AM37" s="74">
        <f t="shared" ca="1" si="8"/>
        <v>0</v>
      </c>
      <c r="AN37" s="73"/>
      <c r="AO37" s="74">
        <f t="shared" ca="1" si="9"/>
        <v>0</v>
      </c>
      <c r="AP37" s="73"/>
      <c r="AQ37" s="74">
        <f t="shared" ca="1" si="10"/>
        <v>0</v>
      </c>
      <c r="AR37" s="73"/>
      <c r="AS37" s="74">
        <f t="shared" ca="1" si="21"/>
        <v>0</v>
      </c>
      <c r="AT37" s="82">
        <f t="shared" ca="1" si="11"/>
        <v>0</v>
      </c>
      <c r="AU37" s="74"/>
      <c r="AV37" s="139">
        <f t="shared" ca="1" si="22"/>
        <v>0</v>
      </c>
    </row>
    <row r="38" spans="1:48" ht="15" customHeight="1" x14ac:dyDescent="0.2">
      <c r="A38" s="84" t="s">
        <v>205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D</v>
      </c>
      <c r="D38" s="19">
        <f t="shared" ca="1" si="0"/>
        <v>100</v>
      </c>
      <c r="E38" s="20">
        <f t="shared" si="24"/>
        <v>0</v>
      </c>
      <c r="F38" s="73"/>
      <c r="G38" s="74">
        <f t="shared" ca="1" si="23"/>
        <v>0</v>
      </c>
      <c r="H38" s="73"/>
      <c r="I38" s="74">
        <f t="shared" ca="1" si="2"/>
        <v>0</v>
      </c>
      <c r="J38" s="73"/>
      <c r="K38" s="113">
        <f t="shared" ca="1" si="12"/>
        <v>0</v>
      </c>
      <c r="L38" s="73"/>
      <c r="M38" s="113">
        <f t="shared" ca="1" si="13"/>
        <v>0</v>
      </c>
      <c r="N38" s="73"/>
      <c r="O38" s="113">
        <f t="shared" ca="1" si="14"/>
        <v>0</v>
      </c>
      <c r="P38" s="73"/>
      <c r="Q38" s="113">
        <f t="shared" ca="1" si="15"/>
        <v>0</v>
      </c>
      <c r="R38" s="73"/>
      <c r="S38" s="74">
        <f t="shared" ca="1" si="16"/>
        <v>0</v>
      </c>
      <c r="T38" s="73"/>
      <c r="U38" s="113">
        <f t="shared" ca="1" si="3"/>
        <v>0</v>
      </c>
      <c r="V38" s="73"/>
      <c r="W38" s="113">
        <f t="shared" ca="1" si="4"/>
        <v>0</v>
      </c>
      <c r="X38" s="73"/>
      <c r="Y38" s="113">
        <f t="shared" ca="1" si="5"/>
        <v>0</v>
      </c>
      <c r="Z38" s="73"/>
      <c r="AA38" s="113">
        <f t="shared" ca="1" si="6"/>
        <v>0</v>
      </c>
      <c r="AB38" s="101"/>
      <c r="AC38" s="74">
        <f t="shared" ca="1" si="7"/>
        <v>0</v>
      </c>
      <c r="AD38" s="73"/>
      <c r="AE38" s="113">
        <f t="shared" ca="1" si="17"/>
        <v>0</v>
      </c>
      <c r="AF38" s="101"/>
      <c r="AG38" s="113">
        <f t="shared" ca="1" si="18"/>
        <v>0</v>
      </c>
      <c r="AH38" s="101"/>
      <c r="AI38" s="113">
        <f t="shared" ca="1" si="19"/>
        <v>0</v>
      </c>
      <c r="AJ38" s="101"/>
      <c r="AK38" s="113">
        <f t="shared" ca="1" si="20"/>
        <v>0</v>
      </c>
      <c r="AL38" s="73"/>
      <c r="AM38" s="74">
        <f t="shared" ca="1" si="8"/>
        <v>0</v>
      </c>
      <c r="AN38" s="73"/>
      <c r="AO38" s="74">
        <f t="shared" ca="1" si="9"/>
        <v>0</v>
      </c>
      <c r="AP38" s="73"/>
      <c r="AQ38" s="74">
        <f t="shared" ca="1" si="10"/>
        <v>0</v>
      </c>
      <c r="AR38" s="73"/>
      <c r="AS38" s="74">
        <f t="shared" ca="1" si="21"/>
        <v>0</v>
      </c>
      <c r="AT38" s="82">
        <f t="shared" ca="1" si="11"/>
        <v>0</v>
      </c>
      <c r="AU38" s="74"/>
      <c r="AV38" s="139">
        <f t="shared" ca="1" si="22"/>
        <v>0</v>
      </c>
    </row>
    <row r="39" spans="1:48" ht="15" customHeight="1" x14ac:dyDescent="0.2">
      <c r="A39" s="84" t="s">
        <v>354</v>
      </c>
      <c r="B39" t="s">
        <v>65</v>
      </c>
      <c r="C39" s="4" t="s">
        <v>6</v>
      </c>
      <c r="D39" s="19">
        <f t="shared" si="0"/>
        <v>100</v>
      </c>
      <c r="E39" s="20">
        <f t="shared" si="24"/>
        <v>0</v>
      </c>
      <c r="F39" s="73"/>
      <c r="G39" s="74">
        <f t="shared" si="23"/>
        <v>0</v>
      </c>
      <c r="H39" s="73"/>
      <c r="I39" s="74">
        <f t="shared" si="2"/>
        <v>0</v>
      </c>
      <c r="J39" s="73"/>
      <c r="K39" s="113">
        <f t="shared" si="12"/>
        <v>0</v>
      </c>
      <c r="L39" s="73"/>
      <c r="M39" s="113">
        <f t="shared" si="13"/>
        <v>0</v>
      </c>
      <c r="N39" s="73"/>
      <c r="O39" s="113">
        <f t="shared" si="14"/>
        <v>0</v>
      </c>
      <c r="P39" s="73"/>
      <c r="Q39" s="113">
        <f t="shared" si="15"/>
        <v>0</v>
      </c>
      <c r="R39" s="73"/>
      <c r="S39" s="74">
        <f t="shared" si="16"/>
        <v>0</v>
      </c>
      <c r="T39" s="73"/>
      <c r="U39" s="113">
        <f t="shared" si="3"/>
        <v>0</v>
      </c>
      <c r="V39" s="73"/>
      <c r="W39" s="113">
        <f t="shared" si="4"/>
        <v>0</v>
      </c>
      <c r="X39" s="73"/>
      <c r="Y39" s="113">
        <f t="shared" si="5"/>
        <v>0</v>
      </c>
      <c r="Z39" s="73"/>
      <c r="AA39" s="113">
        <f t="shared" si="6"/>
        <v>0</v>
      </c>
      <c r="AB39" s="101"/>
      <c r="AC39" s="74">
        <f t="shared" si="7"/>
        <v>0</v>
      </c>
      <c r="AD39" s="73"/>
      <c r="AE39" s="113">
        <f t="shared" si="17"/>
        <v>0</v>
      </c>
      <c r="AF39" s="101"/>
      <c r="AG39" s="113">
        <f t="shared" si="18"/>
        <v>0</v>
      </c>
      <c r="AH39" s="101"/>
      <c r="AI39" s="113">
        <f t="shared" si="19"/>
        <v>0</v>
      </c>
      <c r="AJ39" s="101"/>
      <c r="AK39" s="113">
        <f t="shared" si="20"/>
        <v>0</v>
      </c>
      <c r="AL39" s="73"/>
      <c r="AM39" s="74">
        <f t="shared" si="8"/>
        <v>0</v>
      </c>
      <c r="AN39" s="73"/>
      <c r="AO39" s="74">
        <f t="shared" si="9"/>
        <v>0</v>
      </c>
      <c r="AP39" s="73"/>
      <c r="AQ39" s="74">
        <f t="shared" si="10"/>
        <v>0</v>
      </c>
      <c r="AR39" s="73"/>
      <c r="AS39" s="74">
        <f t="shared" si="21"/>
        <v>0</v>
      </c>
      <c r="AT39" s="82">
        <f t="shared" si="11"/>
        <v>0</v>
      </c>
      <c r="AU39" s="74"/>
      <c r="AV39" s="139">
        <f t="shared" si="22"/>
        <v>0</v>
      </c>
    </row>
    <row r="40" spans="1:48" ht="15" customHeight="1" x14ac:dyDescent="0.2">
      <c r="A40" s="84" t="s">
        <v>148</v>
      </c>
      <c r="B40" t="str">
        <f>IF($A40="","",INDEX('MA-Liste'!$D:$D,MATCH($A40,'MA-Liste'!$M:$M,FALSE)))</f>
        <v>AeBo</v>
      </c>
      <c r="C40" s="4" t="str">
        <f ca="1">IF($A40="","",INDEX(INDIRECT("'MA-Liste'!"&amp;$C$11),MATCH($A40,'MA-Liste'!$M:$M,FALSE)))</f>
        <v>D</v>
      </c>
      <c r="D40" s="19">
        <f t="shared" ca="1" si="0"/>
        <v>100</v>
      </c>
      <c r="E40" s="20">
        <f t="shared" si="24"/>
        <v>0</v>
      </c>
      <c r="F40" s="73"/>
      <c r="G40" s="74">
        <f t="shared" ca="1" si="23"/>
        <v>0</v>
      </c>
      <c r="H40" s="73"/>
      <c r="I40" s="74">
        <f t="shared" ca="1" si="2"/>
        <v>0</v>
      </c>
      <c r="J40" s="73"/>
      <c r="K40" s="113">
        <f t="shared" ca="1" si="12"/>
        <v>0</v>
      </c>
      <c r="L40" s="73"/>
      <c r="M40" s="113">
        <f t="shared" ca="1" si="13"/>
        <v>0</v>
      </c>
      <c r="N40" s="73"/>
      <c r="O40" s="113">
        <f t="shared" ca="1" si="14"/>
        <v>0</v>
      </c>
      <c r="P40" s="73"/>
      <c r="Q40" s="113">
        <f t="shared" ca="1" si="15"/>
        <v>0</v>
      </c>
      <c r="R40" s="73"/>
      <c r="S40" s="74">
        <f t="shared" ca="1" si="16"/>
        <v>0</v>
      </c>
      <c r="T40" s="73"/>
      <c r="U40" s="113">
        <f t="shared" ca="1" si="3"/>
        <v>0</v>
      </c>
      <c r="V40" s="73"/>
      <c r="W40" s="113">
        <f t="shared" ca="1" si="4"/>
        <v>0</v>
      </c>
      <c r="X40" s="73"/>
      <c r="Y40" s="113">
        <f t="shared" ca="1" si="5"/>
        <v>0</v>
      </c>
      <c r="Z40" s="73"/>
      <c r="AA40" s="113">
        <f t="shared" ca="1" si="6"/>
        <v>0</v>
      </c>
      <c r="AB40" s="101"/>
      <c r="AC40" s="74">
        <f t="shared" ca="1" si="7"/>
        <v>0</v>
      </c>
      <c r="AD40" s="73"/>
      <c r="AE40" s="113">
        <f t="shared" ca="1" si="17"/>
        <v>0</v>
      </c>
      <c r="AF40" s="101"/>
      <c r="AG40" s="113">
        <f t="shared" ca="1" si="18"/>
        <v>0</v>
      </c>
      <c r="AH40" s="101"/>
      <c r="AI40" s="113">
        <f t="shared" ca="1" si="19"/>
        <v>0</v>
      </c>
      <c r="AJ40" s="101"/>
      <c r="AK40" s="113">
        <f t="shared" ca="1" si="20"/>
        <v>0</v>
      </c>
      <c r="AL40" s="73"/>
      <c r="AM40" s="74">
        <f t="shared" ca="1" si="8"/>
        <v>0</v>
      </c>
      <c r="AN40" s="73"/>
      <c r="AO40" s="74">
        <f t="shared" ca="1" si="9"/>
        <v>0</v>
      </c>
      <c r="AP40" s="73"/>
      <c r="AQ40" s="74">
        <f t="shared" ca="1" si="10"/>
        <v>0</v>
      </c>
      <c r="AR40" s="73"/>
      <c r="AS40" s="74">
        <f t="shared" ca="1" si="21"/>
        <v>0</v>
      </c>
      <c r="AT40" s="82">
        <f t="shared" ca="1" si="11"/>
        <v>0</v>
      </c>
      <c r="AU40" s="74"/>
      <c r="AV40" s="139">
        <f t="shared" ca="1" si="22"/>
        <v>0</v>
      </c>
    </row>
    <row r="41" spans="1:48" ht="15" customHeight="1" x14ac:dyDescent="0.2">
      <c r="A41" s="84" t="s">
        <v>214</v>
      </c>
      <c r="B41" s="14" t="s">
        <v>65</v>
      </c>
      <c r="C41" s="4" t="str">
        <f ca="1">IF($A41="","",INDEX(INDIRECT("'MA-Liste'!"&amp;$C$11),MATCH($A41,'MA-Liste'!$M:$M,FALSE)))</f>
        <v>D</v>
      </c>
      <c r="D41" s="19">
        <f t="shared" ca="1" si="0"/>
        <v>100</v>
      </c>
      <c r="E41" s="20">
        <f t="shared" si="24"/>
        <v>0</v>
      </c>
      <c r="F41" s="73"/>
      <c r="G41" s="74">
        <f t="shared" ca="1" si="23"/>
        <v>0</v>
      </c>
      <c r="H41" s="73"/>
      <c r="I41" s="74">
        <f t="shared" ca="1" si="2"/>
        <v>0</v>
      </c>
      <c r="J41" s="73"/>
      <c r="K41" s="113">
        <f t="shared" ca="1" si="12"/>
        <v>0</v>
      </c>
      <c r="L41" s="73"/>
      <c r="M41" s="113">
        <f t="shared" ca="1" si="13"/>
        <v>0</v>
      </c>
      <c r="N41" s="73"/>
      <c r="O41" s="113">
        <f t="shared" ca="1" si="14"/>
        <v>0</v>
      </c>
      <c r="P41" s="73"/>
      <c r="Q41" s="113">
        <f t="shared" ca="1" si="15"/>
        <v>0</v>
      </c>
      <c r="R41" s="73"/>
      <c r="S41" s="74">
        <f t="shared" ca="1" si="16"/>
        <v>0</v>
      </c>
      <c r="T41" s="73"/>
      <c r="U41" s="113">
        <f t="shared" ca="1" si="3"/>
        <v>0</v>
      </c>
      <c r="V41" s="73"/>
      <c r="W41" s="113">
        <f t="shared" ca="1" si="4"/>
        <v>0</v>
      </c>
      <c r="X41" s="73"/>
      <c r="Y41" s="113">
        <f t="shared" ca="1" si="5"/>
        <v>0</v>
      </c>
      <c r="Z41" s="73"/>
      <c r="AA41" s="113">
        <f t="shared" ca="1" si="6"/>
        <v>0</v>
      </c>
      <c r="AB41" s="101"/>
      <c r="AC41" s="74">
        <f t="shared" ca="1" si="7"/>
        <v>0</v>
      </c>
      <c r="AD41" s="73"/>
      <c r="AE41" s="113">
        <f t="shared" ca="1" si="17"/>
        <v>0</v>
      </c>
      <c r="AF41" s="101"/>
      <c r="AG41" s="113">
        <f t="shared" ca="1" si="18"/>
        <v>0</v>
      </c>
      <c r="AH41" s="101"/>
      <c r="AI41" s="113">
        <f t="shared" ca="1" si="19"/>
        <v>0</v>
      </c>
      <c r="AJ41" s="101"/>
      <c r="AK41" s="113">
        <f t="shared" ca="1" si="20"/>
        <v>0</v>
      </c>
      <c r="AL41" s="73"/>
      <c r="AM41" s="74">
        <f t="shared" ca="1" si="8"/>
        <v>0</v>
      </c>
      <c r="AN41" s="73"/>
      <c r="AO41" s="74">
        <f t="shared" ca="1" si="9"/>
        <v>0</v>
      </c>
      <c r="AP41" s="73"/>
      <c r="AQ41" s="74">
        <f t="shared" ca="1" si="10"/>
        <v>0</v>
      </c>
      <c r="AR41" s="73"/>
      <c r="AS41" s="74">
        <f t="shared" ca="1" si="21"/>
        <v>0</v>
      </c>
      <c r="AT41" s="82">
        <f t="shared" ca="1" si="11"/>
        <v>0</v>
      </c>
      <c r="AU41" s="74"/>
      <c r="AV41" s="139">
        <f t="shared" ca="1" si="22"/>
        <v>0</v>
      </c>
    </row>
    <row r="42" spans="1:48" ht="15" customHeight="1" x14ac:dyDescent="0.2">
      <c r="A42" s="84" t="s">
        <v>183</v>
      </c>
      <c r="B42" t="str">
        <f>IF($A42="","",INDEX('MA-Liste'!$D:$D,MATCH($A42,'MA-Liste'!$M:$M,FALSE)))</f>
        <v>AeBo</v>
      </c>
      <c r="C42" s="4" t="str">
        <f ca="1">IF($A42="","",INDEX(INDIRECT("'MA-Liste'!"&amp;$C$11),MATCH($A42,'MA-Liste'!$M:$M,FALSE)))</f>
        <v>F</v>
      </c>
      <c r="D42" s="19">
        <f t="shared" ca="1" si="0"/>
        <v>60</v>
      </c>
      <c r="E42" s="20">
        <f t="shared" si="24"/>
        <v>0</v>
      </c>
      <c r="F42" s="73"/>
      <c r="G42" s="74">
        <f t="shared" ca="1" si="23"/>
        <v>0</v>
      </c>
      <c r="H42" s="73"/>
      <c r="I42" s="74">
        <f t="shared" ca="1" si="2"/>
        <v>0</v>
      </c>
      <c r="J42" s="73"/>
      <c r="K42" s="113">
        <f t="shared" ca="1" si="12"/>
        <v>0</v>
      </c>
      <c r="L42" s="73"/>
      <c r="M42" s="113">
        <f t="shared" ca="1" si="13"/>
        <v>0</v>
      </c>
      <c r="N42" s="73"/>
      <c r="O42" s="113">
        <f t="shared" ca="1" si="14"/>
        <v>0</v>
      </c>
      <c r="P42" s="73"/>
      <c r="Q42" s="113">
        <f t="shared" ca="1" si="15"/>
        <v>0</v>
      </c>
      <c r="R42" s="73"/>
      <c r="S42" s="74">
        <f t="shared" ca="1" si="16"/>
        <v>0</v>
      </c>
      <c r="T42" s="73"/>
      <c r="U42" s="113">
        <f t="shared" ca="1" si="3"/>
        <v>0</v>
      </c>
      <c r="V42" s="73"/>
      <c r="W42" s="113">
        <f t="shared" ca="1" si="4"/>
        <v>0</v>
      </c>
      <c r="X42" s="73"/>
      <c r="Y42" s="113">
        <f t="shared" ca="1" si="5"/>
        <v>0</v>
      </c>
      <c r="Z42" s="73"/>
      <c r="AA42" s="113">
        <f t="shared" ca="1" si="6"/>
        <v>0</v>
      </c>
      <c r="AB42" s="101"/>
      <c r="AC42" s="74">
        <f t="shared" ca="1" si="7"/>
        <v>0</v>
      </c>
      <c r="AD42" s="73"/>
      <c r="AE42" s="113">
        <f t="shared" ca="1" si="17"/>
        <v>0</v>
      </c>
      <c r="AF42" s="101"/>
      <c r="AG42" s="113">
        <f t="shared" ca="1" si="18"/>
        <v>0</v>
      </c>
      <c r="AH42" s="101"/>
      <c r="AI42" s="113">
        <f t="shared" ca="1" si="19"/>
        <v>0</v>
      </c>
      <c r="AJ42" s="101"/>
      <c r="AK42" s="113">
        <f t="shared" ca="1" si="20"/>
        <v>0</v>
      </c>
      <c r="AL42" s="73"/>
      <c r="AM42" s="74">
        <f t="shared" ca="1" si="8"/>
        <v>0</v>
      </c>
      <c r="AN42" s="73"/>
      <c r="AO42" s="74">
        <f t="shared" ca="1" si="9"/>
        <v>0</v>
      </c>
      <c r="AP42" s="73"/>
      <c r="AQ42" s="74">
        <f t="shared" ca="1" si="10"/>
        <v>0</v>
      </c>
      <c r="AR42" s="73"/>
      <c r="AS42" s="74">
        <f t="shared" ca="1" si="21"/>
        <v>0</v>
      </c>
      <c r="AT42" s="82">
        <f t="shared" ca="1" si="11"/>
        <v>0</v>
      </c>
      <c r="AU42" s="74"/>
      <c r="AV42" s="139">
        <f t="shared" ca="1" si="22"/>
        <v>0</v>
      </c>
    </row>
    <row r="43" spans="1:48" ht="15" customHeight="1" x14ac:dyDescent="0.2">
      <c r="A43" s="84" t="s">
        <v>184</v>
      </c>
      <c r="B43" t="str">
        <f>IF($A43="","",INDEX('MA-Liste'!$D:$D,MATCH($A43,'MA-Liste'!$M:$M,FALSE)))</f>
        <v>AeBo</v>
      </c>
      <c r="C43" s="4" t="str">
        <f ca="1">IF($A43="","",INDEX(INDIRECT("'MA-Liste'!"&amp;$C$11),MATCH($A43,'MA-Liste'!$M:$M,FALSE)))</f>
        <v>B</v>
      </c>
      <c r="D43" s="19">
        <f t="shared" ca="1" si="0"/>
        <v>140</v>
      </c>
      <c r="E43" s="20">
        <f t="shared" si="24"/>
        <v>0</v>
      </c>
      <c r="F43" s="73"/>
      <c r="G43" s="74">
        <f t="shared" ca="1" si="23"/>
        <v>0</v>
      </c>
      <c r="H43" s="73"/>
      <c r="I43" s="74">
        <f t="shared" ca="1" si="2"/>
        <v>0</v>
      </c>
      <c r="J43" s="73"/>
      <c r="K43" s="113">
        <f t="shared" ca="1" si="12"/>
        <v>0</v>
      </c>
      <c r="L43" s="73"/>
      <c r="M43" s="113">
        <f t="shared" ca="1" si="13"/>
        <v>0</v>
      </c>
      <c r="N43" s="73"/>
      <c r="O43" s="113">
        <f t="shared" ca="1" si="14"/>
        <v>0</v>
      </c>
      <c r="P43" s="73"/>
      <c r="Q43" s="113">
        <f t="shared" ca="1" si="15"/>
        <v>0</v>
      </c>
      <c r="R43" s="73"/>
      <c r="S43" s="74">
        <f t="shared" ca="1" si="16"/>
        <v>0</v>
      </c>
      <c r="T43" s="73"/>
      <c r="U43" s="113">
        <f t="shared" ca="1" si="3"/>
        <v>0</v>
      </c>
      <c r="V43" s="73"/>
      <c r="W43" s="113">
        <f t="shared" ca="1" si="4"/>
        <v>0</v>
      </c>
      <c r="X43" s="73"/>
      <c r="Y43" s="113">
        <f t="shared" ca="1" si="5"/>
        <v>0</v>
      </c>
      <c r="Z43" s="73"/>
      <c r="AA43" s="113">
        <f t="shared" ca="1" si="6"/>
        <v>0</v>
      </c>
      <c r="AB43" s="101"/>
      <c r="AC43" s="74">
        <f t="shared" ca="1" si="7"/>
        <v>0</v>
      </c>
      <c r="AD43" s="73"/>
      <c r="AE43" s="113">
        <f t="shared" ca="1" si="17"/>
        <v>0</v>
      </c>
      <c r="AF43" s="101"/>
      <c r="AG43" s="113">
        <f t="shared" ca="1" si="18"/>
        <v>0</v>
      </c>
      <c r="AH43" s="101"/>
      <c r="AI43" s="113">
        <f t="shared" ca="1" si="19"/>
        <v>0</v>
      </c>
      <c r="AJ43" s="101"/>
      <c r="AK43" s="113">
        <f t="shared" ca="1" si="20"/>
        <v>0</v>
      </c>
      <c r="AL43" s="73"/>
      <c r="AM43" s="74">
        <f t="shared" ca="1" si="8"/>
        <v>0</v>
      </c>
      <c r="AN43" s="73"/>
      <c r="AO43" s="74">
        <f t="shared" ca="1" si="9"/>
        <v>0</v>
      </c>
      <c r="AP43" s="73"/>
      <c r="AQ43" s="74">
        <f t="shared" ca="1" si="10"/>
        <v>0</v>
      </c>
      <c r="AR43" s="73"/>
      <c r="AS43" s="74">
        <f t="shared" ca="1" si="21"/>
        <v>0</v>
      </c>
      <c r="AT43" s="82">
        <f t="shared" ca="1" si="11"/>
        <v>0</v>
      </c>
      <c r="AU43" s="74"/>
      <c r="AV43" s="139">
        <f t="shared" ca="1" si="22"/>
        <v>0</v>
      </c>
    </row>
    <row r="44" spans="1:48" ht="15" customHeight="1" x14ac:dyDescent="0.2">
      <c r="A44" s="84" t="s">
        <v>211</v>
      </c>
      <c r="B44" t="str">
        <f>IF($A44="","",INDEX('MA-Liste'!$D:$D,MATCH($A44,'MA-Liste'!$M:$M,FALSE)))</f>
        <v>AeBo</v>
      </c>
      <c r="C44" s="4" t="str">
        <f ca="1">IF($A44="","",INDEX(INDIRECT("'MA-Liste'!"&amp;$C$11),MATCH($A44,'MA-Liste'!$M:$M,FALSE)))</f>
        <v>D</v>
      </c>
      <c r="D44" s="19">
        <f t="shared" ca="1" si="0"/>
        <v>100</v>
      </c>
      <c r="E44" s="20">
        <f t="shared" si="24"/>
        <v>0</v>
      </c>
      <c r="F44" s="73"/>
      <c r="G44" s="74">
        <f t="shared" ca="1" si="23"/>
        <v>0</v>
      </c>
      <c r="H44" s="73"/>
      <c r="I44" s="74">
        <f t="shared" ca="1" si="2"/>
        <v>0</v>
      </c>
      <c r="J44" s="73"/>
      <c r="K44" s="113">
        <f t="shared" ca="1" si="12"/>
        <v>0</v>
      </c>
      <c r="L44" s="73"/>
      <c r="M44" s="113">
        <f t="shared" ca="1" si="13"/>
        <v>0</v>
      </c>
      <c r="N44" s="73"/>
      <c r="O44" s="113">
        <f t="shared" ca="1" si="14"/>
        <v>0</v>
      </c>
      <c r="P44" s="73"/>
      <c r="Q44" s="113">
        <f t="shared" ca="1" si="15"/>
        <v>0</v>
      </c>
      <c r="R44" s="73"/>
      <c r="S44" s="74">
        <f t="shared" ca="1" si="16"/>
        <v>0</v>
      </c>
      <c r="T44" s="73"/>
      <c r="U44" s="113">
        <f t="shared" ca="1" si="3"/>
        <v>0</v>
      </c>
      <c r="V44" s="73"/>
      <c r="W44" s="113">
        <f t="shared" ca="1" si="4"/>
        <v>0</v>
      </c>
      <c r="X44" s="73"/>
      <c r="Y44" s="113">
        <f t="shared" ca="1" si="5"/>
        <v>0</v>
      </c>
      <c r="Z44" s="73"/>
      <c r="AA44" s="113">
        <f t="shared" ca="1" si="6"/>
        <v>0</v>
      </c>
      <c r="AB44" s="101"/>
      <c r="AC44" s="74">
        <f t="shared" ca="1" si="7"/>
        <v>0</v>
      </c>
      <c r="AD44" s="73"/>
      <c r="AE44" s="113">
        <f t="shared" ca="1" si="17"/>
        <v>0</v>
      </c>
      <c r="AF44" s="101"/>
      <c r="AG44" s="113">
        <f t="shared" ca="1" si="18"/>
        <v>0</v>
      </c>
      <c r="AH44" s="101"/>
      <c r="AI44" s="113">
        <f t="shared" ca="1" si="19"/>
        <v>0</v>
      </c>
      <c r="AJ44" s="101"/>
      <c r="AK44" s="113">
        <f t="shared" ca="1" si="20"/>
        <v>0</v>
      </c>
      <c r="AL44" s="73"/>
      <c r="AM44" s="74">
        <f t="shared" ca="1" si="8"/>
        <v>0</v>
      </c>
      <c r="AN44" s="73"/>
      <c r="AO44" s="74">
        <f t="shared" ca="1" si="9"/>
        <v>0</v>
      </c>
      <c r="AP44" s="73"/>
      <c r="AQ44" s="74">
        <f t="shared" ca="1" si="10"/>
        <v>0</v>
      </c>
      <c r="AR44" s="73"/>
      <c r="AS44" s="74">
        <f t="shared" ca="1" si="21"/>
        <v>0</v>
      </c>
      <c r="AT44" s="82">
        <f t="shared" ca="1" si="11"/>
        <v>0</v>
      </c>
      <c r="AU44" s="74"/>
      <c r="AV44" s="139">
        <f t="shared" ca="1" si="22"/>
        <v>0</v>
      </c>
    </row>
    <row r="45" spans="1:48" ht="15" customHeight="1" x14ac:dyDescent="0.2">
      <c r="A45" s="84" t="s">
        <v>237</v>
      </c>
      <c r="B45" t="s">
        <v>65</v>
      </c>
      <c r="C45" s="4" t="s">
        <v>7</v>
      </c>
      <c r="D45" s="19">
        <f t="shared" si="0"/>
        <v>75</v>
      </c>
      <c r="E45" s="20">
        <f t="shared" si="24"/>
        <v>0</v>
      </c>
      <c r="F45" s="73"/>
      <c r="G45" s="74">
        <f t="shared" si="23"/>
        <v>0</v>
      </c>
      <c r="H45" s="73"/>
      <c r="I45" s="74">
        <f t="shared" si="2"/>
        <v>0</v>
      </c>
      <c r="J45" s="73"/>
      <c r="K45" s="113">
        <f t="shared" si="12"/>
        <v>0</v>
      </c>
      <c r="L45" s="73"/>
      <c r="M45" s="113">
        <f t="shared" si="13"/>
        <v>0</v>
      </c>
      <c r="N45" s="73"/>
      <c r="O45" s="113">
        <f t="shared" si="14"/>
        <v>0</v>
      </c>
      <c r="P45" s="73"/>
      <c r="Q45" s="113">
        <f t="shared" si="15"/>
        <v>0</v>
      </c>
      <c r="R45" s="73"/>
      <c r="S45" s="74">
        <f t="shared" si="16"/>
        <v>0</v>
      </c>
      <c r="T45" s="73"/>
      <c r="U45" s="113">
        <f t="shared" si="3"/>
        <v>0</v>
      </c>
      <c r="V45" s="73"/>
      <c r="W45" s="113">
        <f t="shared" si="4"/>
        <v>0</v>
      </c>
      <c r="X45" s="73"/>
      <c r="Y45" s="113">
        <f t="shared" si="5"/>
        <v>0</v>
      </c>
      <c r="Z45" s="73"/>
      <c r="AA45" s="113">
        <f t="shared" si="6"/>
        <v>0</v>
      </c>
      <c r="AB45" s="101"/>
      <c r="AC45" s="74">
        <f t="shared" si="7"/>
        <v>0</v>
      </c>
      <c r="AD45" s="73"/>
      <c r="AE45" s="113">
        <f t="shared" si="17"/>
        <v>0</v>
      </c>
      <c r="AF45" s="101"/>
      <c r="AG45" s="113">
        <f t="shared" si="18"/>
        <v>0</v>
      </c>
      <c r="AH45" s="101"/>
      <c r="AI45" s="113">
        <f t="shared" si="19"/>
        <v>0</v>
      </c>
      <c r="AJ45" s="101"/>
      <c r="AK45" s="113">
        <f t="shared" si="20"/>
        <v>0</v>
      </c>
      <c r="AL45" s="73"/>
      <c r="AM45" s="74">
        <f t="shared" si="8"/>
        <v>0</v>
      </c>
      <c r="AN45" s="73"/>
      <c r="AO45" s="74">
        <f t="shared" si="9"/>
        <v>0</v>
      </c>
      <c r="AP45" s="73"/>
      <c r="AQ45" s="74">
        <f t="shared" si="10"/>
        <v>0</v>
      </c>
      <c r="AR45" s="73"/>
      <c r="AS45" s="74">
        <f t="shared" si="21"/>
        <v>0</v>
      </c>
      <c r="AT45" s="82">
        <f t="shared" si="11"/>
        <v>0</v>
      </c>
      <c r="AU45" s="74"/>
      <c r="AV45" s="139">
        <f t="shared" si="22"/>
        <v>0</v>
      </c>
    </row>
    <row r="46" spans="1:48" ht="15" customHeight="1" x14ac:dyDescent="0.2">
      <c r="A46" s="84" t="s">
        <v>212</v>
      </c>
      <c r="B46" t="s">
        <v>65</v>
      </c>
      <c r="C46" s="4" t="s">
        <v>5</v>
      </c>
      <c r="D46" s="19">
        <v>118</v>
      </c>
      <c r="E46" s="20">
        <f t="shared" si="24"/>
        <v>0</v>
      </c>
      <c r="F46" s="73"/>
      <c r="G46" s="74">
        <f t="shared" si="23"/>
        <v>0</v>
      </c>
      <c r="H46" s="73"/>
      <c r="I46" s="74">
        <f t="shared" si="2"/>
        <v>0</v>
      </c>
      <c r="J46" s="73"/>
      <c r="K46" s="113">
        <f t="shared" si="12"/>
        <v>0</v>
      </c>
      <c r="L46" s="73"/>
      <c r="M46" s="113">
        <f t="shared" si="13"/>
        <v>0</v>
      </c>
      <c r="N46" s="73"/>
      <c r="O46" s="113">
        <f t="shared" si="14"/>
        <v>0</v>
      </c>
      <c r="P46" s="73"/>
      <c r="Q46" s="113">
        <f t="shared" si="15"/>
        <v>0</v>
      </c>
      <c r="R46" s="73"/>
      <c r="S46" s="74">
        <f t="shared" si="16"/>
        <v>0</v>
      </c>
      <c r="T46" s="73"/>
      <c r="U46" s="113">
        <f t="shared" si="3"/>
        <v>0</v>
      </c>
      <c r="V46" s="73"/>
      <c r="W46" s="113">
        <f t="shared" si="4"/>
        <v>0</v>
      </c>
      <c r="X46" s="73"/>
      <c r="Y46" s="113">
        <f t="shared" si="5"/>
        <v>0</v>
      </c>
      <c r="Z46" s="73"/>
      <c r="AA46" s="113">
        <f t="shared" si="6"/>
        <v>0</v>
      </c>
      <c r="AB46" s="101"/>
      <c r="AC46" s="74">
        <f t="shared" si="7"/>
        <v>0</v>
      </c>
      <c r="AD46" s="73"/>
      <c r="AE46" s="113">
        <f t="shared" si="17"/>
        <v>0</v>
      </c>
      <c r="AF46" s="101"/>
      <c r="AG46" s="113">
        <f t="shared" si="18"/>
        <v>0</v>
      </c>
      <c r="AH46" s="101"/>
      <c r="AI46" s="113">
        <f t="shared" si="19"/>
        <v>0</v>
      </c>
      <c r="AJ46" s="101"/>
      <c r="AK46" s="113">
        <f t="shared" si="20"/>
        <v>0</v>
      </c>
      <c r="AL46" s="73"/>
      <c r="AM46" s="74">
        <v>0</v>
      </c>
      <c r="AN46" s="73"/>
      <c r="AO46" s="74">
        <v>0</v>
      </c>
      <c r="AP46" s="73"/>
      <c r="AQ46" s="74">
        <f t="shared" si="10"/>
        <v>0</v>
      </c>
      <c r="AR46" s="73"/>
      <c r="AS46" s="74">
        <f t="shared" si="21"/>
        <v>0</v>
      </c>
      <c r="AT46" s="82">
        <f t="shared" si="11"/>
        <v>0</v>
      </c>
      <c r="AU46" s="74"/>
      <c r="AV46" s="139">
        <f t="shared" si="22"/>
        <v>0</v>
      </c>
    </row>
    <row r="47" spans="1:48" ht="15.75" customHeight="1" x14ac:dyDescent="0.2">
      <c r="A47" s="90" t="s">
        <v>187</v>
      </c>
      <c r="B47" t="str">
        <f>IF($A47="","",INDEX('MA-Liste'!$D:$D,MATCH($A47,'MA-Liste'!$M:$M,FALSE)))</f>
        <v>AeBo</v>
      </c>
      <c r="C47" s="4" t="str">
        <f ca="1">IF($A47="","",INDEX(INDIRECT("'MA-Liste'!"&amp;$C$11),MATCH($A47,'MA-Liste'!$M:$M,FALSE)))</f>
        <v>D</v>
      </c>
      <c r="D47" s="19">
        <f t="shared" ca="1" si="0"/>
        <v>100</v>
      </c>
      <c r="E47" s="20">
        <f t="shared" si="24"/>
        <v>0</v>
      </c>
      <c r="F47" s="73"/>
      <c r="G47" s="74">
        <f t="shared" ca="1" si="23"/>
        <v>0</v>
      </c>
      <c r="H47" s="73"/>
      <c r="I47" s="74">
        <f t="shared" ca="1" si="2"/>
        <v>0</v>
      </c>
      <c r="J47" s="73"/>
      <c r="K47" s="113">
        <f t="shared" ca="1" si="12"/>
        <v>0</v>
      </c>
      <c r="L47" s="73"/>
      <c r="M47" s="113">
        <f t="shared" ca="1" si="13"/>
        <v>0</v>
      </c>
      <c r="N47" s="73"/>
      <c r="O47" s="113">
        <f t="shared" ca="1" si="14"/>
        <v>0</v>
      </c>
      <c r="P47" s="73"/>
      <c r="Q47" s="113">
        <f t="shared" ca="1" si="15"/>
        <v>0</v>
      </c>
      <c r="R47" s="73"/>
      <c r="S47" s="74">
        <f t="shared" ca="1" si="16"/>
        <v>0</v>
      </c>
      <c r="T47" s="73"/>
      <c r="U47" s="113">
        <f t="shared" ca="1" si="3"/>
        <v>0</v>
      </c>
      <c r="V47" s="73"/>
      <c r="W47" s="113">
        <f t="shared" ca="1" si="4"/>
        <v>0</v>
      </c>
      <c r="X47" s="73"/>
      <c r="Y47" s="113">
        <f t="shared" ca="1" si="5"/>
        <v>0</v>
      </c>
      <c r="Z47" s="73"/>
      <c r="AA47" s="113">
        <f t="shared" ca="1" si="6"/>
        <v>0</v>
      </c>
      <c r="AB47" s="101"/>
      <c r="AC47" s="74">
        <f t="shared" ca="1" si="7"/>
        <v>0</v>
      </c>
      <c r="AD47" s="73"/>
      <c r="AE47" s="113">
        <f t="shared" ca="1" si="17"/>
        <v>0</v>
      </c>
      <c r="AF47" s="101"/>
      <c r="AG47" s="113">
        <f t="shared" ca="1" si="18"/>
        <v>0</v>
      </c>
      <c r="AH47" s="101"/>
      <c r="AI47" s="113">
        <f t="shared" ca="1" si="19"/>
        <v>0</v>
      </c>
      <c r="AJ47" s="101"/>
      <c r="AK47" s="113">
        <f t="shared" ca="1" si="20"/>
        <v>0</v>
      </c>
      <c r="AL47" s="73"/>
      <c r="AM47" s="74">
        <f t="shared" ref="AM47:AM54" ca="1" si="26">IF(D47="",0,D47*AL47)</f>
        <v>0</v>
      </c>
      <c r="AN47" s="73"/>
      <c r="AO47" s="74">
        <f t="shared" ref="AO47:AO54" ca="1" si="27">IF(D47="",0,D47*AN47)</f>
        <v>0</v>
      </c>
      <c r="AP47" s="73"/>
      <c r="AQ47" s="74">
        <f t="shared" ca="1" si="10"/>
        <v>0</v>
      </c>
      <c r="AR47" s="73"/>
      <c r="AS47" s="74">
        <f t="shared" ca="1" si="21"/>
        <v>0</v>
      </c>
      <c r="AT47" s="82">
        <f t="shared" ca="1" si="11"/>
        <v>0</v>
      </c>
      <c r="AU47" s="74"/>
      <c r="AV47" s="139">
        <f t="shared" ca="1" si="22"/>
        <v>0</v>
      </c>
    </row>
    <row r="48" spans="1:48" ht="15.75" customHeight="1" x14ac:dyDescent="0.2">
      <c r="A48" s="90" t="s">
        <v>144</v>
      </c>
      <c r="B48" t="s">
        <v>65</v>
      </c>
      <c r="C48" s="4" t="s">
        <v>6</v>
      </c>
      <c r="D48" s="19">
        <v>100</v>
      </c>
      <c r="E48" s="20">
        <f t="shared" si="24"/>
        <v>0</v>
      </c>
      <c r="F48" s="73"/>
      <c r="G48" s="74">
        <f t="shared" si="23"/>
        <v>0</v>
      </c>
      <c r="H48" s="73"/>
      <c r="I48" s="74">
        <f t="shared" si="2"/>
        <v>0</v>
      </c>
      <c r="J48" s="73"/>
      <c r="K48" s="113">
        <f t="shared" si="12"/>
        <v>0</v>
      </c>
      <c r="L48" s="73"/>
      <c r="M48" s="113">
        <f t="shared" si="13"/>
        <v>0</v>
      </c>
      <c r="N48" s="73"/>
      <c r="O48" s="113">
        <f t="shared" si="14"/>
        <v>0</v>
      </c>
      <c r="P48" s="73"/>
      <c r="Q48" s="113">
        <f t="shared" si="15"/>
        <v>0</v>
      </c>
      <c r="R48" s="73"/>
      <c r="S48" s="74">
        <f t="shared" si="16"/>
        <v>0</v>
      </c>
      <c r="T48" s="73"/>
      <c r="U48" s="113">
        <f t="shared" si="3"/>
        <v>0</v>
      </c>
      <c r="V48" s="73"/>
      <c r="W48" s="113">
        <f t="shared" si="4"/>
        <v>0</v>
      </c>
      <c r="X48" s="73"/>
      <c r="Y48" s="113">
        <f t="shared" si="5"/>
        <v>0</v>
      </c>
      <c r="Z48" s="73"/>
      <c r="AA48" s="113">
        <f t="shared" si="6"/>
        <v>0</v>
      </c>
      <c r="AB48" s="101"/>
      <c r="AC48" s="74">
        <f t="shared" si="7"/>
        <v>0</v>
      </c>
      <c r="AD48" s="73"/>
      <c r="AE48" s="113">
        <f t="shared" si="17"/>
        <v>0</v>
      </c>
      <c r="AF48" s="101"/>
      <c r="AG48" s="113">
        <f t="shared" si="18"/>
        <v>0</v>
      </c>
      <c r="AH48" s="101"/>
      <c r="AI48" s="113">
        <f t="shared" si="19"/>
        <v>0</v>
      </c>
      <c r="AJ48" s="101"/>
      <c r="AK48" s="113">
        <f t="shared" si="20"/>
        <v>0</v>
      </c>
      <c r="AL48" s="73"/>
      <c r="AM48" s="74">
        <f t="shared" si="26"/>
        <v>0</v>
      </c>
      <c r="AN48" s="73"/>
      <c r="AO48" s="74">
        <f t="shared" si="27"/>
        <v>0</v>
      </c>
      <c r="AP48" s="73"/>
      <c r="AQ48" s="74">
        <f t="shared" si="10"/>
        <v>0</v>
      </c>
      <c r="AR48" s="73"/>
      <c r="AS48" s="74">
        <f t="shared" si="21"/>
        <v>0</v>
      </c>
      <c r="AT48" s="82">
        <f t="shared" si="11"/>
        <v>0</v>
      </c>
      <c r="AU48" s="74"/>
      <c r="AV48" s="139">
        <f t="shared" si="22"/>
        <v>0</v>
      </c>
    </row>
    <row r="49" spans="1:48" ht="15" customHeight="1" x14ac:dyDescent="0.2">
      <c r="A49" s="84" t="s">
        <v>188</v>
      </c>
      <c r="B49" t="str">
        <f>IF($A49="","",INDEX('MA-Liste'!$D:$D,MATCH($A49,'MA-Liste'!$M:$M,FALSE)))</f>
        <v>AeBo</v>
      </c>
      <c r="C49" s="4" t="str">
        <f ca="1">IF($A49="","",INDEX(INDIRECT("'MA-Liste'!"&amp;$C$11),MATCH($A49,'MA-Liste'!$M:$M,FALSE)))</f>
        <v>C</v>
      </c>
      <c r="D49" s="19">
        <f t="shared" ca="1" si="0"/>
        <v>118</v>
      </c>
      <c r="E49" s="20">
        <f t="shared" si="24"/>
        <v>0</v>
      </c>
      <c r="F49" s="73"/>
      <c r="G49" s="74">
        <f t="shared" ca="1" si="23"/>
        <v>0</v>
      </c>
      <c r="H49" s="73"/>
      <c r="I49" s="74">
        <f t="shared" ca="1" si="2"/>
        <v>0</v>
      </c>
      <c r="J49" s="73"/>
      <c r="K49" s="113">
        <f t="shared" ca="1" si="12"/>
        <v>0</v>
      </c>
      <c r="L49" s="73"/>
      <c r="M49" s="113">
        <f t="shared" ca="1" si="13"/>
        <v>0</v>
      </c>
      <c r="N49" s="73"/>
      <c r="O49" s="113">
        <f t="shared" ca="1" si="14"/>
        <v>0</v>
      </c>
      <c r="P49" s="73"/>
      <c r="Q49" s="113">
        <f t="shared" ca="1" si="15"/>
        <v>0</v>
      </c>
      <c r="R49" s="73"/>
      <c r="S49" s="74">
        <f t="shared" ca="1" si="16"/>
        <v>0</v>
      </c>
      <c r="T49" s="73"/>
      <c r="U49" s="113">
        <f t="shared" ca="1" si="3"/>
        <v>0</v>
      </c>
      <c r="V49" s="73"/>
      <c r="W49" s="113">
        <f t="shared" ca="1" si="4"/>
        <v>0</v>
      </c>
      <c r="X49" s="73"/>
      <c r="Y49" s="113">
        <f t="shared" ca="1" si="5"/>
        <v>0</v>
      </c>
      <c r="Z49" s="73"/>
      <c r="AA49" s="113">
        <f t="shared" ca="1" si="6"/>
        <v>0</v>
      </c>
      <c r="AB49" s="101"/>
      <c r="AC49" s="74">
        <f t="shared" ca="1" si="7"/>
        <v>0</v>
      </c>
      <c r="AD49" s="73"/>
      <c r="AE49" s="113">
        <f t="shared" ca="1" si="17"/>
        <v>0</v>
      </c>
      <c r="AF49" s="101"/>
      <c r="AG49" s="113">
        <f t="shared" ca="1" si="18"/>
        <v>0</v>
      </c>
      <c r="AH49" s="101"/>
      <c r="AI49" s="113">
        <f t="shared" ca="1" si="19"/>
        <v>0</v>
      </c>
      <c r="AJ49" s="101"/>
      <c r="AK49" s="113">
        <f t="shared" ca="1" si="20"/>
        <v>0</v>
      </c>
      <c r="AL49" s="73"/>
      <c r="AM49" s="74">
        <f t="shared" ca="1" si="26"/>
        <v>0</v>
      </c>
      <c r="AN49" s="73"/>
      <c r="AO49" s="74">
        <f t="shared" ca="1" si="27"/>
        <v>0</v>
      </c>
      <c r="AP49" s="73"/>
      <c r="AQ49" s="74">
        <f t="shared" ca="1" si="10"/>
        <v>0</v>
      </c>
      <c r="AR49" s="73"/>
      <c r="AS49" s="74">
        <f t="shared" ca="1" si="21"/>
        <v>0</v>
      </c>
      <c r="AT49" s="82">
        <f t="shared" ca="1" si="11"/>
        <v>0</v>
      </c>
      <c r="AU49" s="74"/>
      <c r="AV49" s="139">
        <f t="shared" ca="1" si="22"/>
        <v>0</v>
      </c>
    </row>
    <row r="50" spans="1:48" ht="15" customHeight="1" x14ac:dyDescent="0.2">
      <c r="A50" s="84" t="s">
        <v>213</v>
      </c>
      <c r="B50" t="s">
        <v>65</v>
      </c>
      <c r="C50" s="4" t="s">
        <v>7</v>
      </c>
      <c r="D50" s="19">
        <v>75</v>
      </c>
      <c r="E50" s="20">
        <f t="shared" si="24"/>
        <v>0</v>
      </c>
      <c r="F50" s="73"/>
      <c r="G50" s="74">
        <f t="shared" si="23"/>
        <v>0</v>
      </c>
      <c r="H50" s="73"/>
      <c r="I50" s="74">
        <f t="shared" si="2"/>
        <v>0</v>
      </c>
      <c r="J50" s="73"/>
      <c r="K50" s="113">
        <f t="shared" si="12"/>
        <v>0</v>
      </c>
      <c r="L50" s="73"/>
      <c r="M50" s="113">
        <f t="shared" si="13"/>
        <v>0</v>
      </c>
      <c r="N50" s="73"/>
      <c r="O50" s="113">
        <f t="shared" si="14"/>
        <v>0</v>
      </c>
      <c r="P50" s="73"/>
      <c r="Q50" s="113">
        <f t="shared" si="15"/>
        <v>0</v>
      </c>
      <c r="R50" s="73"/>
      <c r="S50" s="74">
        <f t="shared" si="16"/>
        <v>0</v>
      </c>
      <c r="T50" s="73"/>
      <c r="U50" s="113">
        <f t="shared" si="3"/>
        <v>0</v>
      </c>
      <c r="V50" s="73"/>
      <c r="W50" s="113">
        <f t="shared" si="4"/>
        <v>0</v>
      </c>
      <c r="X50" s="73"/>
      <c r="Y50" s="113">
        <f t="shared" si="5"/>
        <v>0</v>
      </c>
      <c r="Z50" s="73"/>
      <c r="AA50" s="113">
        <f t="shared" si="6"/>
        <v>0</v>
      </c>
      <c r="AB50" s="101"/>
      <c r="AC50" s="74">
        <f t="shared" si="7"/>
        <v>0</v>
      </c>
      <c r="AD50" s="73"/>
      <c r="AE50" s="113">
        <f t="shared" si="17"/>
        <v>0</v>
      </c>
      <c r="AF50" s="101"/>
      <c r="AG50" s="113">
        <f t="shared" si="18"/>
        <v>0</v>
      </c>
      <c r="AH50" s="101"/>
      <c r="AI50" s="113">
        <f t="shared" si="19"/>
        <v>0</v>
      </c>
      <c r="AJ50" s="101"/>
      <c r="AK50" s="113">
        <f t="shared" si="20"/>
        <v>0</v>
      </c>
      <c r="AL50" s="73"/>
      <c r="AM50" s="74">
        <f t="shared" si="26"/>
        <v>0</v>
      </c>
      <c r="AN50" s="73"/>
      <c r="AO50" s="74">
        <f t="shared" si="27"/>
        <v>0</v>
      </c>
      <c r="AP50" s="73"/>
      <c r="AQ50" s="74">
        <f t="shared" si="10"/>
        <v>0</v>
      </c>
      <c r="AR50" s="73"/>
      <c r="AS50" s="74">
        <f t="shared" si="21"/>
        <v>0</v>
      </c>
      <c r="AT50" s="82">
        <f t="shared" si="11"/>
        <v>0</v>
      </c>
      <c r="AU50" s="74"/>
      <c r="AV50" s="139">
        <f t="shared" si="22"/>
        <v>0</v>
      </c>
    </row>
    <row r="51" spans="1:48" ht="15" customHeight="1" x14ac:dyDescent="0.2">
      <c r="A51" s="84" t="s">
        <v>216</v>
      </c>
      <c r="B51" t="s">
        <v>65</v>
      </c>
      <c r="C51" s="18" t="s">
        <v>6</v>
      </c>
      <c r="D51" s="19">
        <v>100</v>
      </c>
      <c r="E51" s="20">
        <f t="shared" si="24"/>
        <v>0</v>
      </c>
      <c r="F51" s="73"/>
      <c r="G51" s="74">
        <f t="shared" si="23"/>
        <v>0</v>
      </c>
      <c r="H51" s="73"/>
      <c r="I51" s="74">
        <f t="shared" si="2"/>
        <v>0</v>
      </c>
      <c r="J51" s="73"/>
      <c r="K51" s="113">
        <f t="shared" si="12"/>
        <v>0</v>
      </c>
      <c r="L51" s="73"/>
      <c r="M51" s="113">
        <f t="shared" si="13"/>
        <v>0</v>
      </c>
      <c r="N51" s="73"/>
      <c r="O51" s="113">
        <f t="shared" si="14"/>
        <v>0</v>
      </c>
      <c r="P51" s="73"/>
      <c r="Q51" s="113">
        <f t="shared" si="15"/>
        <v>0</v>
      </c>
      <c r="R51" s="73"/>
      <c r="S51" s="74">
        <f t="shared" si="16"/>
        <v>0</v>
      </c>
      <c r="T51" s="73"/>
      <c r="U51" s="113">
        <f t="shared" si="3"/>
        <v>0</v>
      </c>
      <c r="V51" s="73"/>
      <c r="W51" s="113">
        <f t="shared" si="4"/>
        <v>0</v>
      </c>
      <c r="X51" s="73"/>
      <c r="Y51" s="113">
        <f t="shared" si="5"/>
        <v>0</v>
      </c>
      <c r="Z51" s="73"/>
      <c r="AA51" s="113">
        <f t="shared" si="6"/>
        <v>0</v>
      </c>
      <c r="AB51" s="101"/>
      <c r="AC51" s="74">
        <f t="shared" si="7"/>
        <v>0</v>
      </c>
      <c r="AD51" s="73"/>
      <c r="AE51" s="113">
        <f t="shared" si="17"/>
        <v>0</v>
      </c>
      <c r="AF51" s="101"/>
      <c r="AG51" s="113">
        <f t="shared" si="18"/>
        <v>0</v>
      </c>
      <c r="AH51" s="101"/>
      <c r="AI51" s="113">
        <f t="shared" si="19"/>
        <v>0</v>
      </c>
      <c r="AJ51" s="101"/>
      <c r="AK51" s="113">
        <f t="shared" si="20"/>
        <v>0</v>
      </c>
      <c r="AL51" s="73"/>
      <c r="AM51" s="74">
        <f t="shared" si="26"/>
        <v>0</v>
      </c>
      <c r="AN51" s="73"/>
      <c r="AO51" s="74">
        <f t="shared" si="27"/>
        <v>0</v>
      </c>
      <c r="AP51" s="73"/>
      <c r="AQ51" s="74">
        <f t="shared" si="10"/>
        <v>0</v>
      </c>
      <c r="AR51" s="73"/>
      <c r="AS51" s="74">
        <f t="shared" si="21"/>
        <v>0</v>
      </c>
      <c r="AT51" s="82">
        <f t="shared" si="11"/>
        <v>0</v>
      </c>
      <c r="AU51" s="74"/>
      <c r="AV51" s="139">
        <f t="shared" si="22"/>
        <v>0</v>
      </c>
    </row>
    <row r="52" spans="1:48" ht="15" customHeight="1" x14ac:dyDescent="0.2">
      <c r="A52" s="84" t="s">
        <v>191</v>
      </c>
      <c r="B52" t="str">
        <f>IF($A52="","",INDEX('MA-Liste'!$D:$D,MATCH($A52,'MA-Liste'!$M:$M,FALSE)))</f>
        <v>AeBo</v>
      </c>
      <c r="C52" s="4" t="str">
        <f ca="1">IF($A52="","",INDEX(INDIRECT("'MA-Liste'!"&amp;$C$11),MATCH($A52,'MA-Liste'!$M:$M,FALSE)))</f>
        <v>B</v>
      </c>
      <c r="D52" s="19">
        <f t="shared" ca="1" si="0"/>
        <v>140</v>
      </c>
      <c r="E52" s="20">
        <f t="shared" si="24"/>
        <v>0</v>
      </c>
      <c r="F52" s="73"/>
      <c r="G52" s="74">
        <f t="shared" ca="1" si="23"/>
        <v>0</v>
      </c>
      <c r="H52" s="73"/>
      <c r="I52" s="74">
        <f t="shared" ca="1" si="2"/>
        <v>0</v>
      </c>
      <c r="J52" s="73"/>
      <c r="K52" s="113">
        <f t="shared" ca="1" si="12"/>
        <v>0</v>
      </c>
      <c r="L52" s="73"/>
      <c r="M52" s="113">
        <f t="shared" ca="1" si="13"/>
        <v>0</v>
      </c>
      <c r="N52" s="73"/>
      <c r="O52" s="113">
        <f t="shared" ca="1" si="14"/>
        <v>0</v>
      </c>
      <c r="P52" s="73"/>
      <c r="Q52" s="113">
        <f t="shared" ca="1" si="15"/>
        <v>0</v>
      </c>
      <c r="R52" s="73"/>
      <c r="S52" s="74">
        <f t="shared" ca="1" si="16"/>
        <v>0</v>
      </c>
      <c r="T52" s="73"/>
      <c r="U52" s="113">
        <f t="shared" ca="1" si="3"/>
        <v>0</v>
      </c>
      <c r="V52" s="73"/>
      <c r="W52" s="113">
        <f t="shared" ca="1" si="4"/>
        <v>0</v>
      </c>
      <c r="X52" s="73"/>
      <c r="Y52" s="113">
        <f t="shared" ca="1" si="5"/>
        <v>0</v>
      </c>
      <c r="Z52" s="73"/>
      <c r="AA52" s="113">
        <f t="shared" ca="1" si="6"/>
        <v>0</v>
      </c>
      <c r="AB52" s="101"/>
      <c r="AC52" s="74">
        <f t="shared" ca="1" si="7"/>
        <v>0</v>
      </c>
      <c r="AD52" s="73"/>
      <c r="AE52" s="113">
        <f t="shared" ca="1" si="17"/>
        <v>0</v>
      </c>
      <c r="AF52" s="101"/>
      <c r="AG52" s="113">
        <f t="shared" ca="1" si="18"/>
        <v>0</v>
      </c>
      <c r="AH52" s="101"/>
      <c r="AI52" s="113">
        <f t="shared" ca="1" si="19"/>
        <v>0</v>
      </c>
      <c r="AJ52" s="101"/>
      <c r="AK52" s="113">
        <f t="shared" ca="1" si="20"/>
        <v>0</v>
      </c>
      <c r="AL52" s="73"/>
      <c r="AM52" s="74">
        <f t="shared" ca="1" si="26"/>
        <v>0</v>
      </c>
      <c r="AN52" s="73"/>
      <c r="AO52" s="74">
        <f t="shared" ca="1" si="27"/>
        <v>0</v>
      </c>
      <c r="AP52" s="73"/>
      <c r="AQ52" s="74">
        <f t="shared" ca="1" si="10"/>
        <v>0</v>
      </c>
      <c r="AR52" s="73"/>
      <c r="AS52" s="74">
        <f t="shared" ca="1" si="21"/>
        <v>0</v>
      </c>
      <c r="AT52" s="82">
        <f t="shared" ca="1" si="11"/>
        <v>0</v>
      </c>
      <c r="AU52" s="74"/>
      <c r="AV52" s="139">
        <f t="shared" ca="1" si="22"/>
        <v>0</v>
      </c>
    </row>
    <row r="53" spans="1:48" ht="15" customHeight="1" x14ac:dyDescent="0.2">
      <c r="A53" s="84" t="s">
        <v>219</v>
      </c>
      <c r="B53" s="14" t="s">
        <v>65</v>
      </c>
      <c r="C53" s="18" t="s">
        <v>6</v>
      </c>
      <c r="D53" s="19">
        <v>100</v>
      </c>
      <c r="E53" s="20">
        <f t="shared" si="24"/>
        <v>0</v>
      </c>
      <c r="F53" s="73"/>
      <c r="G53" s="74">
        <f t="shared" si="23"/>
        <v>0</v>
      </c>
      <c r="H53" s="73"/>
      <c r="I53" s="74">
        <f t="shared" si="2"/>
        <v>0</v>
      </c>
      <c r="J53" s="73"/>
      <c r="K53" s="113">
        <f t="shared" si="12"/>
        <v>0</v>
      </c>
      <c r="L53" s="73"/>
      <c r="M53" s="113">
        <f t="shared" si="13"/>
        <v>0</v>
      </c>
      <c r="N53" s="73"/>
      <c r="O53" s="113">
        <f t="shared" si="14"/>
        <v>0</v>
      </c>
      <c r="P53" s="73"/>
      <c r="Q53" s="113">
        <f t="shared" si="15"/>
        <v>0</v>
      </c>
      <c r="R53" s="73"/>
      <c r="S53" s="74">
        <f t="shared" si="16"/>
        <v>0</v>
      </c>
      <c r="T53" s="73"/>
      <c r="U53" s="113">
        <f t="shared" si="3"/>
        <v>0</v>
      </c>
      <c r="V53" s="73"/>
      <c r="W53" s="113">
        <f t="shared" si="4"/>
        <v>0</v>
      </c>
      <c r="X53" s="73"/>
      <c r="Y53" s="113">
        <f t="shared" si="5"/>
        <v>0</v>
      </c>
      <c r="Z53" s="73"/>
      <c r="AA53" s="113">
        <f t="shared" si="6"/>
        <v>0</v>
      </c>
      <c r="AB53" s="101"/>
      <c r="AC53" s="74">
        <f t="shared" si="7"/>
        <v>0</v>
      </c>
      <c r="AD53" s="73"/>
      <c r="AE53" s="113">
        <f t="shared" si="17"/>
        <v>0</v>
      </c>
      <c r="AF53" s="101"/>
      <c r="AG53" s="113">
        <f>IF($D53="",0,$D53*AF53)</f>
        <v>0</v>
      </c>
      <c r="AH53" s="101"/>
      <c r="AI53" s="113">
        <f>IF($D53="",0,$D53*AH53)</f>
        <v>0</v>
      </c>
      <c r="AJ53" s="101"/>
      <c r="AK53" s="113">
        <f>IF($D53="",0,$D53*AJ53)</f>
        <v>0</v>
      </c>
      <c r="AL53" s="73"/>
      <c r="AM53" s="74">
        <f t="shared" si="26"/>
        <v>0</v>
      </c>
      <c r="AN53" s="73"/>
      <c r="AO53" s="74">
        <f t="shared" si="27"/>
        <v>0</v>
      </c>
      <c r="AP53" s="73"/>
      <c r="AQ53" s="74">
        <f t="shared" si="10"/>
        <v>0</v>
      </c>
      <c r="AR53" s="73"/>
      <c r="AS53" s="74">
        <f t="shared" si="21"/>
        <v>0</v>
      </c>
      <c r="AT53" s="82">
        <f t="shared" si="11"/>
        <v>0</v>
      </c>
      <c r="AU53" s="74"/>
      <c r="AV53" s="139">
        <f t="shared" si="22"/>
        <v>0</v>
      </c>
    </row>
    <row r="54" spans="1:48" ht="15" customHeight="1" x14ac:dyDescent="0.2">
      <c r="A54" s="84" t="s">
        <v>220</v>
      </c>
      <c r="B54" s="14" t="s">
        <v>65</v>
      </c>
      <c r="C54" s="18" t="s">
        <v>8</v>
      </c>
      <c r="D54" s="19">
        <v>60</v>
      </c>
      <c r="E54" s="20">
        <f t="shared" si="24"/>
        <v>0</v>
      </c>
      <c r="F54" s="73"/>
      <c r="G54" s="74">
        <f t="shared" si="23"/>
        <v>0</v>
      </c>
      <c r="H54" s="73"/>
      <c r="I54" s="74">
        <f t="shared" si="2"/>
        <v>0</v>
      </c>
      <c r="J54" s="73"/>
      <c r="K54" s="113">
        <f t="shared" si="12"/>
        <v>0</v>
      </c>
      <c r="L54" s="73"/>
      <c r="M54" s="113">
        <f t="shared" si="13"/>
        <v>0</v>
      </c>
      <c r="N54" s="73"/>
      <c r="O54" s="113">
        <f t="shared" si="14"/>
        <v>0</v>
      </c>
      <c r="P54" s="73"/>
      <c r="Q54" s="113">
        <f t="shared" si="15"/>
        <v>0</v>
      </c>
      <c r="R54" s="73"/>
      <c r="S54" s="74">
        <f t="shared" si="16"/>
        <v>0</v>
      </c>
      <c r="T54" s="73"/>
      <c r="U54" s="113">
        <f t="shared" si="3"/>
        <v>0</v>
      </c>
      <c r="V54" s="73"/>
      <c r="W54" s="113">
        <f t="shared" si="4"/>
        <v>0</v>
      </c>
      <c r="X54" s="73"/>
      <c r="Y54" s="113">
        <f t="shared" si="5"/>
        <v>0</v>
      </c>
      <c r="Z54" s="73"/>
      <c r="AA54" s="113">
        <f t="shared" si="6"/>
        <v>0</v>
      </c>
      <c r="AB54" s="101"/>
      <c r="AC54" s="74">
        <f t="shared" si="7"/>
        <v>0</v>
      </c>
      <c r="AD54" s="73"/>
      <c r="AE54" s="113">
        <f t="shared" si="17"/>
        <v>0</v>
      </c>
      <c r="AF54" s="101"/>
      <c r="AG54" s="113">
        <f t="shared" si="18"/>
        <v>0</v>
      </c>
      <c r="AH54" s="101"/>
      <c r="AI54" s="113">
        <f t="shared" ref="AI54:AI84" si="28">IF($D54="",0,$D54*AH54)</f>
        <v>0</v>
      </c>
      <c r="AJ54" s="101"/>
      <c r="AK54" s="113">
        <f t="shared" ref="AK54:AK84" si="29">IF($D54="",0,$D54*AJ54)</f>
        <v>0</v>
      </c>
      <c r="AL54" s="73"/>
      <c r="AM54" s="74">
        <f t="shared" si="26"/>
        <v>0</v>
      </c>
      <c r="AN54" s="73"/>
      <c r="AO54" s="74">
        <f t="shared" si="27"/>
        <v>0</v>
      </c>
      <c r="AP54" s="73"/>
      <c r="AQ54" s="74">
        <f t="shared" si="10"/>
        <v>0</v>
      </c>
      <c r="AR54" s="73"/>
      <c r="AS54" s="74">
        <f t="shared" si="21"/>
        <v>0</v>
      </c>
      <c r="AT54" s="82">
        <f t="shared" si="11"/>
        <v>0</v>
      </c>
      <c r="AU54" s="74"/>
      <c r="AV54" s="139">
        <f t="shared" si="22"/>
        <v>0</v>
      </c>
    </row>
    <row r="55" spans="1:48" ht="15" customHeight="1" x14ac:dyDescent="0.2">
      <c r="A55" s="84" t="s">
        <v>217</v>
      </c>
      <c r="B55" s="14" t="s">
        <v>65</v>
      </c>
      <c r="C55" s="18" t="s">
        <v>9</v>
      </c>
      <c r="D55" s="19">
        <v>35</v>
      </c>
      <c r="E55" s="20">
        <f t="shared" si="24"/>
        <v>0</v>
      </c>
      <c r="F55" s="73"/>
      <c r="G55" s="74">
        <f t="shared" si="23"/>
        <v>0</v>
      </c>
      <c r="H55" s="73"/>
      <c r="I55" s="74">
        <f t="shared" si="2"/>
        <v>0</v>
      </c>
      <c r="J55" s="73"/>
      <c r="K55" s="113">
        <f t="shared" si="12"/>
        <v>0</v>
      </c>
      <c r="L55" s="73"/>
      <c r="M55" s="113">
        <f t="shared" si="13"/>
        <v>0</v>
      </c>
      <c r="N55" s="73"/>
      <c r="O55" s="113">
        <f t="shared" si="14"/>
        <v>0</v>
      </c>
      <c r="P55" s="73"/>
      <c r="Q55" s="113">
        <f t="shared" si="15"/>
        <v>0</v>
      </c>
      <c r="R55" s="73"/>
      <c r="S55" s="74">
        <f t="shared" si="16"/>
        <v>0</v>
      </c>
      <c r="T55" s="73"/>
      <c r="U55" s="113">
        <f t="shared" si="3"/>
        <v>0</v>
      </c>
      <c r="V55" s="73"/>
      <c r="W55" s="113">
        <f t="shared" si="4"/>
        <v>0</v>
      </c>
      <c r="X55" s="73"/>
      <c r="Y55" s="113">
        <f t="shared" si="5"/>
        <v>0</v>
      </c>
      <c r="Z55" s="73"/>
      <c r="AA55" s="113">
        <f t="shared" si="6"/>
        <v>0</v>
      </c>
      <c r="AB55" s="101"/>
      <c r="AC55" s="74">
        <f t="shared" si="7"/>
        <v>0</v>
      </c>
      <c r="AD55" s="73"/>
      <c r="AE55" s="113">
        <f t="shared" si="17"/>
        <v>0</v>
      </c>
      <c r="AF55" s="101"/>
      <c r="AG55" s="113">
        <f t="shared" si="18"/>
        <v>0</v>
      </c>
      <c r="AH55" s="101"/>
      <c r="AI55" s="113">
        <f t="shared" si="28"/>
        <v>0</v>
      </c>
      <c r="AJ55" s="101"/>
      <c r="AK55" s="113">
        <f t="shared" si="29"/>
        <v>0</v>
      </c>
      <c r="AL55" s="73"/>
      <c r="AM55" s="74">
        <v>0</v>
      </c>
      <c r="AN55" s="73"/>
      <c r="AO55" s="74">
        <v>0</v>
      </c>
      <c r="AP55" s="73"/>
      <c r="AQ55" s="74">
        <f t="shared" si="10"/>
        <v>0</v>
      </c>
      <c r="AR55" s="73"/>
      <c r="AS55" s="74">
        <f t="shared" si="21"/>
        <v>0</v>
      </c>
      <c r="AT55" s="82">
        <f t="shared" si="11"/>
        <v>0</v>
      </c>
      <c r="AU55" s="74"/>
      <c r="AV55" s="139">
        <f t="shared" si="22"/>
        <v>0</v>
      </c>
    </row>
    <row r="56" spans="1:48" ht="15" customHeight="1" x14ac:dyDescent="0.2">
      <c r="A56" s="84" t="s">
        <v>194</v>
      </c>
      <c r="B56" t="str">
        <f>IF($A56="","",INDEX('MA-Liste'!$D:$D,MATCH($A56,'MA-Liste'!$M:$M,FALSE)))</f>
        <v>AeBo</v>
      </c>
      <c r="C56" s="4" t="str">
        <f ca="1">IF($A56="","",INDEX(INDIRECT("'MA-Liste'!"&amp;$C$11),MATCH($A56,'MA-Liste'!$M:$M,FALSE)))</f>
        <v>D</v>
      </c>
      <c r="D56" s="19">
        <f t="shared" ca="1" si="0"/>
        <v>100</v>
      </c>
      <c r="E56" s="20">
        <f t="shared" si="24"/>
        <v>0</v>
      </c>
      <c r="F56" s="73"/>
      <c r="G56" s="74">
        <f t="shared" ca="1" si="23"/>
        <v>0</v>
      </c>
      <c r="H56" s="73"/>
      <c r="I56" s="74">
        <f t="shared" ca="1" si="2"/>
        <v>0</v>
      </c>
      <c r="J56" s="73"/>
      <c r="K56" s="113">
        <f t="shared" ca="1" si="12"/>
        <v>0</v>
      </c>
      <c r="L56" s="73"/>
      <c r="M56" s="113">
        <f t="shared" ca="1" si="13"/>
        <v>0</v>
      </c>
      <c r="N56" s="73"/>
      <c r="O56" s="113">
        <f t="shared" ca="1" si="14"/>
        <v>0</v>
      </c>
      <c r="P56" s="73"/>
      <c r="Q56" s="113">
        <f t="shared" ca="1" si="15"/>
        <v>0</v>
      </c>
      <c r="R56" s="73"/>
      <c r="S56" s="74">
        <f t="shared" ca="1" si="16"/>
        <v>0</v>
      </c>
      <c r="T56" s="73"/>
      <c r="U56" s="113">
        <f t="shared" ca="1" si="3"/>
        <v>0</v>
      </c>
      <c r="V56" s="73"/>
      <c r="W56" s="113">
        <f t="shared" ca="1" si="4"/>
        <v>0</v>
      </c>
      <c r="X56" s="73"/>
      <c r="Y56" s="113">
        <f t="shared" ca="1" si="5"/>
        <v>0</v>
      </c>
      <c r="Z56" s="73"/>
      <c r="AA56" s="113">
        <f t="shared" ca="1" si="6"/>
        <v>0</v>
      </c>
      <c r="AB56" s="101"/>
      <c r="AC56" s="74">
        <f t="shared" ca="1" si="7"/>
        <v>0</v>
      </c>
      <c r="AD56" s="73"/>
      <c r="AE56" s="113">
        <f t="shared" ca="1" si="17"/>
        <v>0</v>
      </c>
      <c r="AF56" s="101"/>
      <c r="AG56" s="113">
        <f t="shared" ca="1" si="18"/>
        <v>0</v>
      </c>
      <c r="AH56" s="101"/>
      <c r="AI56" s="113">
        <f t="shared" ca="1" si="28"/>
        <v>0</v>
      </c>
      <c r="AJ56" s="101"/>
      <c r="AK56" s="113">
        <f t="shared" ca="1" si="29"/>
        <v>0</v>
      </c>
      <c r="AL56" s="73"/>
      <c r="AM56" s="74">
        <v>0</v>
      </c>
      <c r="AN56" s="73"/>
      <c r="AO56" s="74">
        <f t="shared" ref="AO56:AO105" ca="1" si="30">IF(D56="",0,D56*AN56)</f>
        <v>0</v>
      </c>
      <c r="AP56" s="73"/>
      <c r="AQ56" s="74">
        <f t="shared" ca="1" si="10"/>
        <v>0</v>
      </c>
      <c r="AR56" s="73"/>
      <c r="AS56" s="74">
        <f t="shared" ca="1" si="21"/>
        <v>0</v>
      </c>
      <c r="AT56" s="82">
        <f t="shared" ca="1" si="11"/>
        <v>0</v>
      </c>
      <c r="AU56" s="74"/>
      <c r="AV56" s="139">
        <f t="shared" ca="1" si="22"/>
        <v>0</v>
      </c>
    </row>
    <row r="57" spans="1:48" ht="15" customHeight="1" x14ac:dyDescent="0.2">
      <c r="A57" s="84" t="s">
        <v>215</v>
      </c>
      <c r="B57" t="str">
        <f>IF($A57="","",INDEX('MA-Liste'!$D:$D,MATCH($A57,'MA-Liste'!$M:$M,FALSE)))</f>
        <v>AeBo</v>
      </c>
      <c r="C57" s="4" t="str">
        <f ca="1">IF($A57="","",INDEX(INDIRECT("'MA-Liste'!"&amp;$C$11),MATCH($A57,'MA-Liste'!$M:$M,FALSE)))</f>
        <v>D</v>
      </c>
      <c r="D57" s="19">
        <f t="shared" ca="1" si="0"/>
        <v>100</v>
      </c>
      <c r="E57" s="20">
        <f t="shared" si="24"/>
        <v>0</v>
      </c>
      <c r="F57" s="73"/>
      <c r="G57" s="74">
        <f t="shared" ca="1" si="23"/>
        <v>0</v>
      </c>
      <c r="H57" s="73"/>
      <c r="I57" s="74">
        <f t="shared" ca="1" si="2"/>
        <v>0</v>
      </c>
      <c r="J57" s="73"/>
      <c r="K57" s="113">
        <f t="shared" ca="1" si="12"/>
        <v>0</v>
      </c>
      <c r="L57" s="73"/>
      <c r="M57" s="113">
        <f t="shared" ca="1" si="13"/>
        <v>0</v>
      </c>
      <c r="N57" s="73"/>
      <c r="O57" s="113">
        <f t="shared" ca="1" si="14"/>
        <v>0</v>
      </c>
      <c r="P57" s="73"/>
      <c r="Q57" s="113">
        <f t="shared" ca="1" si="15"/>
        <v>0</v>
      </c>
      <c r="R57" s="73"/>
      <c r="S57" s="74">
        <f t="shared" ca="1" si="16"/>
        <v>0</v>
      </c>
      <c r="T57" s="73"/>
      <c r="U57" s="113">
        <f t="shared" ca="1" si="3"/>
        <v>0</v>
      </c>
      <c r="V57" s="73"/>
      <c r="W57" s="113">
        <f t="shared" ca="1" si="4"/>
        <v>0</v>
      </c>
      <c r="X57" s="73"/>
      <c r="Y57" s="113">
        <f t="shared" ca="1" si="5"/>
        <v>0</v>
      </c>
      <c r="Z57" s="73"/>
      <c r="AA57" s="113">
        <f t="shared" ca="1" si="6"/>
        <v>0</v>
      </c>
      <c r="AB57" s="101"/>
      <c r="AC57" s="74">
        <f t="shared" ca="1" si="7"/>
        <v>0</v>
      </c>
      <c r="AD57" s="73"/>
      <c r="AE57" s="113">
        <f t="shared" ca="1" si="17"/>
        <v>0</v>
      </c>
      <c r="AF57" s="101"/>
      <c r="AG57" s="113">
        <f t="shared" ca="1" si="18"/>
        <v>0</v>
      </c>
      <c r="AH57" s="101"/>
      <c r="AI57" s="113">
        <f t="shared" ca="1" si="28"/>
        <v>0</v>
      </c>
      <c r="AJ57" s="101"/>
      <c r="AK57" s="113">
        <f t="shared" ca="1" si="29"/>
        <v>0</v>
      </c>
      <c r="AL57" s="73"/>
      <c r="AM57" s="74">
        <v>0</v>
      </c>
      <c r="AN57" s="73"/>
      <c r="AO57" s="74">
        <f t="shared" ca="1" si="30"/>
        <v>0</v>
      </c>
      <c r="AP57" s="73"/>
      <c r="AQ57" s="74">
        <f t="shared" ca="1" si="10"/>
        <v>0</v>
      </c>
      <c r="AR57" s="73"/>
      <c r="AS57" s="74">
        <f t="shared" ca="1" si="21"/>
        <v>0</v>
      </c>
      <c r="AT57" s="82">
        <f t="shared" ca="1" si="11"/>
        <v>0</v>
      </c>
      <c r="AU57" s="74"/>
      <c r="AV57" s="139">
        <f t="shared" ca="1" si="22"/>
        <v>0</v>
      </c>
    </row>
    <row r="58" spans="1:48" ht="15" customHeight="1" x14ac:dyDescent="0.2">
      <c r="A58" s="84" t="s">
        <v>226</v>
      </c>
      <c r="B58" t="str">
        <f>IF($A58="","",INDEX('MA-Liste'!$D:$D,MATCH($A58,'MA-Liste'!$M:$M,FALSE)))</f>
        <v>AeBo</v>
      </c>
      <c r="C58" s="4" t="str">
        <f ca="1">IF($A58="","",INDEX(INDIRECT("'MA-Liste'!"&amp;$C$11),MATCH($A58,'MA-Liste'!$M:$M,FALSE)))</f>
        <v>B</v>
      </c>
      <c r="D58" s="19">
        <f t="shared" ca="1" si="0"/>
        <v>140</v>
      </c>
      <c r="E58" s="20">
        <f t="shared" si="24"/>
        <v>0</v>
      </c>
      <c r="F58" s="73"/>
      <c r="G58" s="74">
        <f t="shared" ca="1" si="23"/>
        <v>0</v>
      </c>
      <c r="H58" s="73"/>
      <c r="I58" s="74">
        <f t="shared" ca="1" si="2"/>
        <v>0</v>
      </c>
      <c r="J58" s="73"/>
      <c r="K58" s="113">
        <f t="shared" ca="1" si="12"/>
        <v>0</v>
      </c>
      <c r="L58" s="73"/>
      <c r="M58" s="113">
        <f t="shared" ca="1" si="13"/>
        <v>0</v>
      </c>
      <c r="N58" s="73"/>
      <c r="O58" s="113">
        <f t="shared" ca="1" si="14"/>
        <v>0</v>
      </c>
      <c r="P58" s="73"/>
      <c r="Q58" s="113">
        <f t="shared" ca="1" si="15"/>
        <v>0</v>
      </c>
      <c r="R58" s="73"/>
      <c r="S58" s="74">
        <f t="shared" ca="1" si="16"/>
        <v>0</v>
      </c>
      <c r="T58" s="73"/>
      <c r="U58" s="113">
        <f t="shared" ca="1" si="3"/>
        <v>0</v>
      </c>
      <c r="V58" s="73"/>
      <c r="W58" s="113">
        <f t="shared" ca="1" si="4"/>
        <v>0</v>
      </c>
      <c r="X58" s="73"/>
      <c r="Y58" s="113">
        <f t="shared" ca="1" si="5"/>
        <v>0</v>
      </c>
      <c r="Z58" s="73"/>
      <c r="AA58" s="113">
        <f t="shared" ca="1" si="6"/>
        <v>0</v>
      </c>
      <c r="AB58" s="101"/>
      <c r="AC58" s="74">
        <f t="shared" ca="1" si="7"/>
        <v>0</v>
      </c>
      <c r="AD58" s="73"/>
      <c r="AE58" s="113">
        <f t="shared" ca="1" si="17"/>
        <v>0</v>
      </c>
      <c r="AF58" s="101"/>
      <c r="AG58" s="113">
        <f t="shared" ca="1" si="18"/>
        <v>0</v>
      </c>
      <c r="AH58" s="101"/>
      <c r="AI58" s="113">
        <f t="shared" ca="1" si="28"/>
        <v>0</v>
      </c>
      <c r="AJ58" s="101"/>
      <c r="AK58" s="113">
        <f t="shared" ca="1" si="29"/>
        <v>0</v>
      </c>
      <c r="AL58" s="73"/>
      <c r="AM58" s="74">
        <v>0</v>
      </c>
      <c r="AN58" s="73"/>
      <c r="AO58" s="74">
        <f t="shared" ca="1" si="30"/>
        <v>0</v>
      </c>
      <c r="AP58" s="73"/>
      <c r="AQ58" s="74">
        <f t="shared" ca="1" si="10"/>
        <v>0</v>
      </c>
      <c r="AR58" s="73"/>
      <c r="AS58" s="74">
        <f t="shared" ca="1" si="21"/>
        <v>0</v>
      </c>
      <c r="AT58" s="82">
        <f t="shared" ca="1" si="11"/>
        <v>0</v>
      </c>
      <c r="AU58" s="74"/>
      <c r="AV58" s="139">
        <f t="shared" ca="1" si="22"/>
        <v>0</v>
      </c>
    </row>
    <row r="59" spans="1:48" ht="15" customHeight="1" x14ac:dyDescent="0.2">
      <c r="A59" s="84" t="s">
        <v>163</v>
      </c>
      <c r="B59" t="str">
        <f>IF($A59="","",INDEX('MA-Liste'!$D:$D,MATCH($A59,'MA-Liste'!$M:$M,FALSE)))</f>
        <v>AeBo</v>
      </c>
      <c r="C59" s="4" t="str">
        <f ca="1">IF($A59="","",INDEX(INDIRECT("'MA-Liste'!"&amp;$C$11),MATCH($A59,'MA-Liste'!$M:$M,FALSE)))</f>
        <v>B</v>
      </c>
      <c r="D59" s="19">
        <f t="shared" ca="1" si="0"/>
        <v>140</v>
      </c>
      <c r="E59" s="20">
        <f t="shared" si="24"/>
        <v>0</v>
      </c>
      <c r="F59" s="73"/>
      <c r="G59" s="74">
        <f t="shared" ca="1" si="23"/>
        <v>0</v>
      </c>
      <c r="H59" s="73"/>
      <c r="I59" s="74">
        <f t="shared" ca="1" si="2"/>
        <v>0</v>
      </c>
      <c r="J59" s="73"/>
      <c r="K59" s="113">
        <f t="shared" ca="1" si="12"/>
        <v>0</v>
      </c>
      <c r="L59" s="73"/>
      <c r="M59" s="113">
        <f t="shared" ca="1" si="13"/>
        <v>0</v>
      </c>
      <c r="N59" s="73"/>
      <c r="O59" s="113">
        <f t="shared" ca="1" si="14"/>
        <v>0</v>
      </c>
      <c r="P59" s="73"/>
      <c r="Q59" s="113">
        <f t="shared" ca="1" si="15"/>
        <v>0</v>
      </c>
      <c r="R59" s="73"/>
      <c r="S59" s="74">
        <f t="shared" ca="1" si="16"/>
        <v>0</v>
      </c>
      <c r="T59" s="73"/>
      <c r="U59" s="113">
        <f t="shared" ca="1" si="3"/>
        <v>0</v>
      </c>
      <c r="V59" s="73"/>
      <c r="W59" s="113">
        <f t="shared" ca="1" si="4"/>
        <v>0</v>
      </c>
      <c r="X59" s="73"/>
      <c r="Y59" s="113">
        <f t="shared" ca="1" si="5"/>
        <v>0</v>
      </c>
      <c r="Z59" s="73"/>
      <c r="AA59" s="113">
        <f t="shared" ca="1" si="6"/>
        <v>0</v>
      </c>
      <c r="AB59" s="101"/>
      <c r="AC59" s="74">
        <f t="shared" ca="1" si="7"/>
        <v>0</v>
      </c>
      <c r="AD59" s="73"/>
      <c r="AE59" s="113">
        <f t="shared" ca="1" si="17"/>
        <v>0</v>
      </c>
      <c r="AF59" s="101"/>
      <c r="AG59" s="113">
        <f t="shared" ca="1" si="18"/>
        <v>0</v>
      </c>
      <c r="AH59" s="101"/>
      <c r="AI59" s="113">
        <f t="shared" ca="1" si="28"/>
        <v>0</v>
      </c>
      <c r="AJ59" s="101"/>
      <c r="AK59" s="113">
        <f t="shared" ca="1" si="29"/>
        <v>0</v>
      </c>
      <c r="AL59" s="73"/>
      <c r="AM59" s="74">
        <v>0</v>
      </c>
      <c r="AN59" s="73"/>
      <c r="AO59" s="74">
        <f t="shared" ca="1" si="30"/>
        <v>0</v>
      </c>
      <c r="AP59" s="73"/>
      <c r="AQ59" s="74">
        <f t="shared" ca="1" si="10"/>
        <v>0</v>
      </c>
      <c r="AR59" s="73"/>
      <c r="AS59" s="74">
        <f t="shared" ca="1" si="21"/>
        <v>0</v>
      </c>
      <c r="AT59" s="82">
        <f t="shared" ca="1" si="11"/>
        <v>0</v>
      </c>
      <c r="AU59" s="74"/>
      <c r="AV59" s="139">
        <f t="shared" ca="1" si="22"/>
        <v>0</v>
      </c>
    </row>
    <row r="60" spans="1:48" ht="15" customHeight="1" x14ac:dyDescent="0.2">
      <c r="A60" s="84" t="s">
        <v>227</v>
      </c>
      <c r="B60" t="str">
        <f>IF($A60="","",INDEX('MA-Liste'!$D:$D,MATCH($A60,'MA-Liste'!$M:$M,FALSE)))</f>
        <v>AeBo</v>
      </c>
      <c r="C60" s="4" t="str">
        <f ca="1">IF($A60="","",INDEX(INDIRECT("'MA-Liste'!"&amp;$C$11),MATCH($A60,'MA-Liste'!$M:$M,FALSE)))</f>
        <v>C</v>
      </c>
      <c r="D60" s="19">
        <f t="shared" ca="1" si="0"/>
        <v>118</v>
      </c>
      <c r="E60" s="20">
        <f t="shared" si="24"/>
        <v>0</v>
      </c>
      <c r="F60" s="73"/>
      <c r="G60" s="74">
        <f t="shared" ca="1" si="23"/>
        <v>0</v>
      </c>
      <c r="H60" s="73"/>
      <c r="I60" s="74">
        <f t="shared" ca="1" si="2"/>
        <v>0</v>
      </c>
      <c r="J60" s="73"/>
      <c r="K60" s="113">
        <f t="shared" ca="1" si="12"/>
        <v>0</v>
      </c>
      <c r="L60" s="73"/>
      <c r="M60" s="113">
        <f t="shared" ca="1" si="13"/>
        <v>0</v>
      </c>
      <c r="N60" s="73"/>
      <c r="O60" s="113">
        <f t="shared" ca="1" si="14"/>
        <v>0</v>
      </c>
      <c r="P60" s="73"/>
      <c r="Q60" s="113">
        <f t="shared" ca="1" si="15"/>
        <v>0</v>
      </c>
      <c r="R60" s="73"/>
      <c r="S60" s="74">
        <f t="shared" ca="1" si="16"/>
        <v>0</v>
      </c>
      <c r="T60" s="73"/>
      <c r="U60" s="113">
        <f t="shared" ca="1" si="3"/>
        <v>0</v>
      </c>
      <c r="V60" s="73"/>
      <c r="W60" s="113">
        <f t="shared" ca="1" si="4"/>
        <v>0</v>
      </c>
      <c r="X60" s="73"/>
      <c r="Y60" s="113">
        <f t="shared" ca="1" si="5"/>
        <v>0</v>
      </c>
      <c r="Z60" s="73"/>
      <c r="AA60" s="113">
        <f t="shared" ca="1" si="6"/>
        <v>0</v>
      </c>
      <c r="AB60" s="101"/>
      <c r="AC60" s="74">
        <f t="shared" ca="1" si="7"/>
        <v>0</v>
      </c>
      <c r="AD60" s="73"/>
      <c r="AE60" s="113">
        <f t="shared" ca="1" si="17"/>
        <v>0</v>
      </c>
      <c r="AF60" s="101"/>
      <c r="AG60" s="113">
        <f t="shared" ca="1" si="18"/>
        <v>0</v>
      </c>
      <c r="AH60" s="101"/>
      <c r="AI60" s="113">
        <f t="shared" ca="1" si="28"/>
        <v>0</v>
      </c>
      <c r="AJ60" s="101"/>
      <c r="AK60" s="113">
        <f t="shared" ca="1" si="29"/>
        <v>0</v>
      </c>
      <c r="AL60" s="73"/>
      <c r="AM60" s="74">
        <v>0</v>
      </c>
      <c r="AN60" s="73"/>
      <c r="AO60" s="74">
        <f t="shared" ca="1" si="30"/>
        <v>0</v>
      </c>
      <c r="AP60" s="73"/>
      <c r="AQ60" s="74">
        <f t="shared" ca="1" si="10"/>
        <v>0</v>
      </c>
      <c r="AR60" s="73"/>
      <c r="AS60" s="74">
        <f t="shared" ca="1" si="21"/>
        <v>0</v>
      </c>
      <c r="AT60" s="82">
        <f t="shared" ca="1" si="11"/>
        <v>0</v>
      </c>
      <c r="AU60" s="74"/>
      <c r="AV60" s="139">
        <f t="shared" ca="1" si="22"/>
        <v>0</v>
      </c>
    </row>
    <row r="61" spans="1:48" ht="15" customHeight="1" x14ac:dyDescent="0.2">
      <c r="A61" s="84" t="s">
        <v>238</v>
      </c>
      <c r="B61" t="s">
        <v>65</v>
      </c>
      <c r="C61" s="4" t="str">
        <f ca="1">IF($A61="","",INDEX(INDIRECT("'MA-Liste'!"&amp;$C$11),MATCH($A61,'MA-Liste'!$M:$M,FALSE)))</f>
        <v>G</v>
      </c>
      <c r="D61" s="19">
        <f t="shared" ca="1" si="0"/>
        <v>35</v>
      </c>
      <c r="E61" s="20">
        <f t="shared" si="24"/>
        <v>0</v>
      </c>
      <c r="F61" s="73"/>
      <c r="G61" s="74">
        <f t="shared" ca="1" si="23"/>
        <v>0</v>
      </c>
      <c r="H61" s="73"/>
      <c r="I61" s="74">
        <f t="shared" ca="1" si="2"/>
        <v>0</v>
      </c>
      <c r="J61" s="73"/>
      <c r="K61" s="113">
        <f t="shared" ca="1" si="12"/>
        <v>0</v>
      </c>
      <c r="L61" s="73"/>
      <c r="M61" s="113">
        <f t="shared" ca="1" si="13"/>
        <v>0</v>
      </c>
      <c r="N61" s="73"/>
      <c r="O61" s="113">
        <f t="shared" ca="1" si="14"/>
        <v>0</v>
      </c>
      <c r="P61" s="73"/>
      <c r="Q61" s="113">
        <f t="shared" ca="1" si="15"/>
        <v>0</v>
      </c>
      <c r="R61" s="73"/>
      <c r="S61" s="74">
        <f t="shared" ca="1" si="16"/>
        <v>0</v>
      </c>
      <c r="T61" s="73"/>
      <c r="U61" s="113">
        <f t="shared" ca="1" si="3"/>
        <v>0</v>
      </c>
      <c r="V61" s="73"/>
      <c r="W61" s="113">
        <f t="shared" ca="1" si="4"/>
        <v>0</v>
      </c>
      <c r="X61" s="73"/>
      <c r="Y61" s="113">
        <f t="shared" ca="1" si="5"/>
        <v>0</v>
      </c>
      <c r="Z61" s="73"/>
      <c r="AA61" s="113">
        <f t="shared" ca="1" si="6"/>
        <v>0</v>
      </c>
      <c r="AB61" s="101"/>
      <c r="AC61" s="74">
        <f t="shared" ca="1" si="7"/>
        <v>0</v>
      </c>
      <c r="AD61" s="73"/>
      <c r="AE61" s="113">
        <f t="shared" ca="1" si="17"/>
        <v>0</v>
      </c>
      <c r="AF61" s="101"/>
      <c r="AG61" s="113">
        <f t="shared" ca="1" si="18"/>
        <v>0</v>
      </c>
      <c r="AH61" s="101"/>
      <c r="AI61" s="113">
        <f t="shared" ca="1" si="28"/>
        <v>0</v>
      </c>
      <c r="AJ61" s="101"/>
      <c r="AK61" s="113">
        <f t="shared" ca="1" si="29"/>
        <v>0</v>
      </c>
      <c r="AL61" s="73"/>
      <c r="AM61" s="74">
        <v>0</v>
      </c>
      <c r="AN61" s="73"/>
      <c r="AO61" s="74">
        <f t="shared" ca="1" si="30"/>
        <v>0</v>
      </c>
      <c r="AP61" s="73"/>
      <c r="AQ61" s="74">
        <f t="shared" ca="1" si="10"/>
        <v>0</v>
      </c>
      <c r="AR61" s="73"/>
      <c r="AS61" s="74">
        <f t="shared" ca="1" si="21"/>
        <v>0</v>
      </c>
      <c r="AT61" s="82">
        <f t="shared" ca="1" si="11"/>
        <v>0</v>
      </c>
      <c r="AU61" s="74"/>
      <c r="AV61" s="139">
        <f t="shared" ca="1" si="22"/>
        <v>0</v>
      </c>
    </row>
    <row r="62" spans="1:48" ht="15" customHeight="1" x14ac:dyDescent="0.2">
      <c r="A62" s="84" t="s">
        <v>229</v>
      </c>
      <c r="B62" t="str">
        <f>IF($A62="","",INDEX('MA-Liste'!$D:$D,MATCH($A62,'MA-Liste'!$M:$M,FALSE)))</f>
        <v>AeBo</v>
      </c>
      <c r="C62" s="4" t="str">
        <f ca="1">IF($A62="","",INDEX(INDIRECT("'MA-Liste'!"&amp;$C$11),MATCH($A62,'MA-Liste'!$M:$M,FALSE)))</f>
        <v>G</v>
      </c>
      <c r="D62" s="19">
        <f t="shared" ca="1" si="0"/>
        <v>35</v>
      </c>
      <c r="E62" s="20">
        <f t="shared" si="24"/>
        <v>0</v>
      </c>
      <c r="F62" s="73"/>
      <c r="G62" s="74">
        <f t="shared" ca="1" si="23"/>
        <v>0</v>
      </c>
      <c r="H62" s="73"/>
      <c r="I62" s="74">
        <f t="shared" ca="1" si="2"/>
        <v>0</v>
      </c>
      <c r="J62" s="73"/>
      <c r="K62" s="113">
        <f t="shared" ca="1" si="12"/>
        <v>0</v>
      </c>
      <c r="L62" s="73"/>
      <c r="M62" s="113">
        <f t="shared" ca="1" si="13"/>
        <v>0</v>
      </c>
      <c r="N62" s="73"/>
      <c r="O62" s="113">
        <f t="shared" ca="1" si="14"/>
        <v>0</v>
      </c>
      <c r="P62" s="73"/>
      <c r="Q62" s="113">
        <f t="shared" ca="1" si="15"/>
        <v>0</v>
      </c>
      <c r="R62" s="73"/>
      <c r="S62" s="74">
        <f t="shared" ca="1" si="16"/>
        <v>0</v>
      </c>
      <c r="T62" s="73"/>
      <c r="U62" s="113">
        <f t="shared" ca="1" si="3"/>
        <v>0</v>
      </c>
      <c r="V62" s="73"/>
      <c r="W62" s="113">
        <f t="shared" ca="1" si="4"/>
        <v>0</v>
      </c>
      <c r="X62" s="73"/>
      <c r="Y62" s="113">
        <f t="shared" ca="1" si="5"/>
        <v>0</v>
      </c>
      <c r="Z62" s="73"/>
      <c r="AA62" s="113">
        <f t="shared" ca="1" si="6"/>
        <v>0</v>
      </c>
      <c r="AB62" s="101"/>
      <c r="AC62" s="74">
        <f t="shared" ca="1" si="7"/>
        <v>0</v>
      </c>
      <c r="AD62" s="73"/>
      <c r="AE62" s="113">
        <f t="shared" ca="1" si="17"/>
        <v>0</v>
      </c>
      <c r="AF62" s="101"/>
      <c r="AG62" s="113">
        <f t="shared" ca="1" si="18"/>
        <v>0</v>
      </c>
      <c r="AH62" s="101"/>
      <c r="AI62" s="113">
        <f t="shared" ca="1" si="28"/>
        <v>0</v>
      </c>
      <c r="AJ62" s="101"/>
      <c r="AK62" s="113">
        <f t="shared" ca="1" si="29"/>
        <v>0</v>
      </c>
      <c r="AL62" s="73"/>
      <c r="AM62" s="74">
        <v>0</v>
      </c>
      <c r="AN62" s="73"/>
      <c r="AO62" s="74">
        <f t="shared" ca="1" si="30"/>
        <v>0</v>
      </c>
      <c r="AP62" s="73"/>
      <c r="AQ62" s="74">
        <f t="shared" ca="1" si="10"/>
        <v>0</v>
      </c>
      <c r="AR62" s="73"/>
      <c r="AS62" s="74">
        <f t="shared" ca="1" si="21"/>
        <v>0</v>
      </c>
      <c r="AT62" s="82">
        <f t="shared" ca="1" si="11"/>
        <v>0</v>
      </c>
      <c r="AU62" s="74"/>
      <c r="AV62" s="139">
        <f t="shared" ca="1" si="22"/>
        <v>0</v>
      </c>
    </row>
    <row r="63" spans="1:48" ht="15" customHeight="1" x14ac:dyDescent="0.2">
      <c r="A63" s="84" t="s">
        <v>234</v>
      </c>
      <c r="B63" t="s">
        <v>65</v>
      </c>
      <c r="C63" s="4" t="s">
        <v>7</v>
      </c>
      <c r="D63" s="19">
        <f t="shared" si="0"/>
        <v>75</v>
      </c>
      <c r="E63" s="20">
        <f t="shared" si="24"/>
        <v>0</v>
      </c>
      <c r="F63" s="73"/>
      <c r="G63" s="74">
        <f t="shared" si="23"/>
        <v>0</v>
      </c>
      <c r="H63" s="73"/>
      <c r="I63" s="74">
        <f t="shared" si="2"/>
        <v>0</v>
      </c>
      <c r="J63" s="73"/>
      <c r="K63" s="113">
        <f t="shared" si="12"/>
        <v>0</v>
      </c>
      <c r="L63" s="73"/>
      <c r="M63" s="113">
        <f t="shared" si="13"/>
        <v>0</v>
      </c>
      <c r="N63" s="73"/>
      <c r="O63" s="113">
        <f t="shared" si="14"/>
        <v>0</v>
      </c>
      <c r="P63" s="73"/>
      <c r="Q63" s="113">
        <f t="shared" si="15"/>
        <v>0</v>
      </c>
      <c r="R63" s="73"/>
      <c r="S63" s="74">
        <f t="shared" si="16"/>
        <v>0</v>
      </c>
      <c r="T63" s="73"/>
      <c r="U63" s="113">
        <f t="shared" si="3"/>
        <v>0</v>
      </c>
      <c r="V63" s="73"/>
      <c r="W63" s="113">
        <f t="shared" si="4"/>
        <v>0</v>
      </c>
      <c r="X63" s="73"/>
      <c r="Y63" s="113">
        <f t="shared" si="5"/>
        <v>0</v>
      </c>
      <c r="Z63" s="73"/>
      <c r="AA63" s="113">
        <f t="shared" si="6"/>
        <v>0</v>
      </c>
      <c r="AB63" s="101"/>
      <c r="AC63" s="74">
        <f t="shared" si="7"/>
        <v>0</v>
      </c>
      <c r="AD63" s="73"/>
      <c r="AE63" s="113">
        <f t="shared" si="17"/>
        <v>0</v>
      </c>
      <c r="AF63" s="101"/>
      <c r="AG63" s="113">
        <f t="shared" si="18"/>
        <v>0</v>
      </c>
      <c r="AH63" s="101"/>
      <c r="AI63" s="113">
        <f t="shared" si="28"/>
        <v>0</v>
      </c>
      <c r="AJ63" s="101"/>
      <c r="AK63" s="113">
        <f t="shared" si="29"/>
        <v>0</v>
      </c>
      <c r="AL63" s="73"/>
      <c r="AM63" s="74">
        <v>0</v>
      </c>
      <c r="AN63" s="73"/>
      <c r="AO63" s="74">
        <f t="shared" si="30"/>
        <v>0</v>
      </c>
      <c r="AP63" s="73"/>
      <c r="AQ63" s="74">
        <f t="shared" si="10"/>
        <v>0</v>
      </c>
      <c r="AR63" s="73"/>
      <c r="AS63" s="74">
        <f t="shared" si="21"/>
        <v>0</v>
      </c>
      <c r="AT63" s="82">
        <f t="shared" si="11"/>
        <v>0</v>
      </c>
      <c r="AU63" s="74"/>
      <c r="AV63" s="139">
        <f t="shared" si="22"/>
        <v>0</v>
      </c>
    </row>
    <row r="64" spans="1:48" ht="15" customHeight="1" x14ac:dyDescent="0.2">
      <c r="A64" s="84" t="s">
        <v>235</v>
      </c>
      <c r="B64" t="s">
        <v>65</v>
      </c>
      <c r="C64" s="4" t="s">
        <v>9</v>
      </c>
      <c r="D64" s="19">
        <f t="shared" si="0"/>
        <v>35</v>
      </c>
      <c r="E64" s="20">
        <f t="shared" si="24"/>
        <v>0</v>
      </c>
      <c r="F64" s="73"/>
      <c r="G64" s="74">
        <f t="shared" si="23"/>
        <v>0</v>
      </c>
      <c r="H64" s="73"/>
      <c r="I64" s="74">
        <f t="shared" si="2"/>
        <v>0</v>
      </c>
      <c r="J64" s="73"/>
      <c r="K64" s="113">
        <f t="shared" si="12"/>
        <v>0</v>
      </c>
      <c r="L64" s="73"/>
      <c r="M64" s="113">
        <f t="shared" si="13"/>
        <v>0</v>
      </c>
      <c r="N64" s="73"/>
      <c r="O64" s="113">
        <f t="shared" si="14"/>
        <v>0</v>
      </c>
      <c r="P64" s="73"/>
      <c r="Q64" s="113">
        <f t="shared" si="15"/>
        <v>0</v>
      </c>
      <c r="R64" s="73"/>
      <c r="S64" s="74">
        <f t="shared" si="16"/>
        <v>0</v>
      </c>
      <c r="T64" s="73"/>
      <c r="U64" s="113">
        <f t="shared" si="3"/>
        <v>0</v>
      </c>
      <c r="V64" s="73"/>
      <c r="W64" s="113">
        <f t="shared" si="4"/>
        <v>0</v>
      </c>
      <c r="X64" s="73"/>
      <c r="Y64" s="113">
        <f t="shared" si="5"/>
        <v>0</v>
      </c>
      <c r="Z64" s="73"/>
      <c r="AA64" s="113">
        <f t="shared" si="6"/>
        <v>0</v>
      </c>
      <c r="AB64" s="101"/>
      <c r="AC64" s="74">
        <f t="shared" si="7"/>
        <v>0</v>
      </c>
      <c r="AD64" s="73"/>
      <c r="AE64" s="113">
        <f t="shared" si="17"/>
        <v>0</v>
      </c>
      <c r="AF64" s="101"/>
      <c r="AG64" s="113">
        <f t="shared" si="18"/>
        <v>0</v>
      </c>
      <c r="AH64" s="101"/>
      <c r="AI64" s="113">
        <f t="shared" si="28"/>
        <v>0</v>
      </c>
      <c r="AJ64" s="101"/>
      <c r="AK64" s="113">
        <f t="shared" si="29"/>
        <v>0</v>
      </c>
      <c r="AL64" s="73"/>
      <c r="AM64" s="74">
        <v>0</v>
      </c>
      <c r="AN64" s="73"/>
      <c r="AO64" s="74">
        <f t="shared" si="30"/>
        <v>0</v>
      </c>
      <c r="AP64" s="73"/>
      <c r="AQ64" s="74">
        <f t="shared" si="10"/>
        <v>0</v>
      </c>
      <c r="AR64" s="73"/>
      <c r="AS64" s="74">
        <f t="shared" si="21"/>
        <v>0</v>
      </c>
      <c r="AT64" s="82">
        <f t="shared" si="11"/>
        <v>0</v>
      </c>
      <c r="AU64" s="74"/>
      <c r="AV64" s="139">
        <f t="shared" si="22"/>
        <v>0</v>
      </c>
    </row>
    <row r="65" spans="1:48" ht="15" customHeight="1" x14ac:dyDescent="0.2">
      <c r="A65" s="84" t="s">
        <v>230</v>
      </c>
      <c r="B65" t="str">
        <f>IF($A65="","",INDEX('MA-Liste'!$D:$D,MATCH($A65,'MA-Liste'!$M:$M,FALSE)))</f>
        <v>AeBo</v>
      </c>
      <c r="C65" s="4" t="str">
        <f ca="1">IF($A65="","",INDEX(INDIRECT("'MA-Liste'!"&amp;$C$11),MATCH($A65,'MA-Liste'!$M:$M,FALSE)))</f>
        <v>G</v>
      </c>
      <c r="D65" s="19">
        <f t="shared" ca="1" si="0"/>
        <v>35</v>
      </c>
      <c r="E65" s="20">
        <f t="shared" si="24"/>
        <v>0</v>
      </c>
      <c r="F65" s="73"/>
      <c r="G65" s="74">
        <f t="shared" ca="1" si="23"/>
        <v>0</v>
      </c>
      <c r="H65" s="73"/>
      <c r="I65" s="74">
        <f t="shared" ca="1" si="2"/>
        <v>0</v>
      </c>
      <c r="J65" s="73"/>
      <c r="K65" s="113">
        <f t="shared" ca="1" si="12"/>
        <v>0</v>
      </c>
      <c r="L65" s="73"/>
      <c r="M65" s="113">
        <f t="shared" ca="1" si="13"/>
        <v>0</v>
      </c>
      <c r="N65" s="73"/>
      <c r="O65" s="113">
        <f t="shared" ca="1" si="14"/>
        <v>0</v>
      </c>
      <c r="P65" s="73"/>
      <c r="Q65" s="113">
        <f t="shared" ca="1" si="15"/>
        <v>0</v>
      </c>
      <c r="R65" s="73"/>
      <c r="S65" s="74">
        <f t="shared" ca="1" si="16"/>
        <v>0</v>
      </c>
      <c r="T65" s="73"/>
      <c r="U65" s="113">
        <f t="shared" ca="1" si="3"/>
        <v>0</v>
      </c>
      <c r="V65" s="73"/>
      <c r="W65" s="113">
        <f t="shared" ca="1" si="4"/>
        <v>0</v>
      </c>
      <c r="X65" s="73"/>
      <c r="Y65" s="113">
        <f t="shared" ca="1" si="5"/>
        <v>0</v>
      </c>
      <c r="Z65" s="73"/>
      <c r="AA65" s="113">
        <f t="shared" ca="1" si="6"/>
        <v>0</v>
      </c>
      <c r="AB65" s="101"/>
      <c r="AC65" s="74">
        <f t="shared" ca="1" si="7"/>
        <v>0</v>
      </c>
      <c r="AD65" s="73"/>
      <c r="AE65" s="113">
        <f t="shared" ca="1" si="17"/>
        <v>0</v>
      </c>
      <c r="AF65" s="101"/>
      <c r="AG65" s="113">
        <f t="shared" ca="1" si="18"/>
        <v>0</v>
      </c>
      <c r="AH65" s="101"/>
      <c r="AI65" s="113">
        <f t="shared" ca="1" si="28"/>
        <v>0</v>
      </c>
      <c r="AJ65" s="101"/>
      <c r="AK65" s="113">
        <f t="shared" ca="1" si="29"/>
        <v>0</v>
      </c>
      <c r="AL65" s="73"/>
      <c r="AM65" s="74">
        <v>0</v>
      </c>
      <c r="AN65" s="73"/>
      <c r="AO65" s="74">
        <f t="shared" ca="1" si="30"/>
        <v>0</v>
      </c>
      <c r="AP65" s="73"/>
      <c r="AQ65" s="74">
        <f t="shared" ca="1" si="10"/>
        <v>0</v>
      </c>
      <c r="AR65" s="73"/>
      <c r="AS65" s="74">
        <f t="shared" ca="1" si="21"/>
        <v>0</v>
      </c>
      <c r="AT65" s="82">
        <f t="shared" ca="1" si="11"/>
        <v>0</v>
      </c>
      <c r="AU65" s="74"/>
      <c r="AV65" s="139">
        <f t="shared" ca="1" si="22"/>
        <v>0</v>
      </c>
    </row>
    <row r="66" spans="1:48" ht="15" customHeight="1" x14ac:dyDescent="0.2">
      <c r="A66" s="84" t="s">
        <v>243</v>
      </c>
      <c r="B66" t="s">
        <v>65</v>
      </c>
      <c r="C66" s="4" t="s">
        <v>6</v>
      </c>
      <c r="D66" s="19">
        <v>100</v>
      </c>
      <c r="E66" s="20">
        <f t="shared" si="24"/>
        <v>0</v>
      </c>
      <c r="F66" s="73"/>
      <c r="G66" s="74">
        <f t="shared" si="23"/>
        <v>0</v>
      </c>
      <c r="H66" s="73"/>
      <c r="I66" s="74">
        <f t="shared" si="2"/>
        <v>0</v>
      </c>
      <c r="J66" s="73"/>
      <c r="K66" s="113">
        <f t="shared" si="12"/>
        <v>0</v>
      </c>
      <c r="L66" s="73"/>
      <c r="M66" s="113">
        <f t="shared" si="13"/>
        <v>0</v>
      </c>
      <c r="N66" s="73"/>
      <c r="O66" s="113">
        <f t="shared" si="14"/>
        <v>0</v>
      </c>
      <c r="P66" s="73"/>
      <c r="Q66" s="113">
        <f t="shared" si="15"/>
        <v>0</v>
      </c>
      <c r="R66" s="73"/>
      <c r="S66" s="74">
        <f t="shared" si="16"/>
        <v>0</v>
      </c>
      <c r="T66" s="73"/>
      <c r="U66" s="113">
        <f t="shared" si="3"/>
        <v>0</v>
      </c>
      <c r="V66" s="73"/>
      <c r="W66" s="113">
        <f t="shared" si="4"/>
        <v>0</v>
      </c>
      <c r="X66" s="73"/>
      <c r="Y66" s="113">
        <f t="shared" si="5"/>
        <v>0</v>
      </c>
      <c r="Z66" s="73"/>
      <c r="AA66" s="113">
        <f t="shared" si="6"/>
        <v>0</v>
      </c>
      <c r="AB66" s="101"/>
      <c r="AC66" s="74">
        <f t="shared" si="7"/>
        <v>0</v>
      </c>
      <c r="AD66" s="73"/>
      <c r="AE66" s="113">
        <f t="shared" si="17"/>
        <v>0</v>
      </c>
      <c r="AF66" s="101"/>
      <c r="AG66" s="113">
        <f t="shared" si="18"/>
        <v>0</v>
      </c>
      <c r="AH66" s="101"/>
      <c r="AI66" s="113">
        <f t="shared" si="28"/>
        <v>0</v>
      </c>
      <c r="AJ66" s="101"/>
      <c r="AK66" s="113">
        <f t="shared" si="29"/>
        <v>0</v>
      </c>
      <c r="AL66" s="73"/>
      <c r="AM66" s="74">
        <v>0</v>
      </c>
      <c r="AN66" s="73"/>
      <c r="AO66" s="74">
        <f t="shared" si="30"/>
        <v>0</v>
      </c>
      <c r="AP66" s="73"/>
      <c r="AQ66" s="74">
        <f t="shared" si="10"/>
        <v>0</v>
      </c>
      <c r="AR66" s="73"/>
      <c r="AS66" s="74">
        <f t="shared" si="21"/>
        <v>0</v>
      </c>
      <c r="AT66" s="82">
        <f t="shared" si="11"/>
        <v>0</v>
      </c>
      <c r="AU66" s="74"/>
      <c r="AV66" s="139">
        <f t="shared" si="22"/>
        <v>0</v>
      </c>
    </row>
    <row r="67" spans="1:48" ht="15" customHeight="1" x14ac:dyDescent="0.2">
      <c r="A67" s="84" t="s">
        <v>244</v>
      </c>
      <c r="B67" t="s">
        <v>65</v>
      </c>
      <c r="C67" s="4" t="s">
        <v>6</v>
      </c>
      <c r="D67" s="19">
        <v>100</v>
      </c>
      <c r="E67" s="20">
        <f t="shared" si="24"/>
        <v>0</v>
      </c>
      <c r="F67" s="73"/>
      <c r="G67" s="74">
        <f t="shared" si="23"/>
        <v>0</v>
      </c>
      <c r="H67" s="73"/>
      <c r="I67" s="74">
        <f t="shared" si="2"/>
        <v>0</v>
      </c>
      <c r="J67" s="73"/>
      <c r="K67" s="113">
        <f t="shared" si="12"/>
        <v>0</v>
      </c>
      <c r="L67" s="73"/>
      <c r="M67" s="113">
        <f t="shared" si="13"/>
        <v>0</v>
      </c>
      <c r="N67" s="73"/>
      <c r="O67" s="113">
        <f t="shared" si="14"/>
        <v>0</v>
      </c>
      <c r="P67" s="73"/>
      <c r="Q67" s="113">
        <f t="shared" si="15"/>
        <v>0</v>
      </c>
      <c r="R67" s="73"/>
      <c r="S67" s="74">
        <f t="shared" si="16"/>
        <v>0</v>
      </c>
      <c r="T67" s="73"/>
      <c r="U67" s="113">
        <f t="shared" si="3"/>
        <v>0</v>
      </c>
      <c r="V67" s="73"/>
      <c r="W67" s="113">
        <f t="shared" si="4"/>
        <v>0</v>
      </c>
      <c r="X67" s="73"/>
      <c r="Y67" s="113">
        <f t="shared" si="5"/>
        <v>0</v>
      </c>
      <c r="Z67" s="73"/>
      <c r="AA67" s="113">
        <f t="shared" si="6"/>
        <v>0</v>
      </c>
      <c r="AB67" s="101"/>
      <c r="AC67" s="74">
        <f t="shared" si="7"/>
        <v>0</v>
      </c>
      <c r="AD67" s="73"/>
      <c r="AE67" s="113">
        <f t="shared" si="17"/>
        <v>0</v>
      </c>
      <c r="AF67" s="101"/>
      <c r="AG67" s="113">
        <f t="shared" si="18"/>
        <v>0</v>
      </c>
      <c r="AH67" s="101"/>
      <c r="AI67" s="113">
        <f t="shared" si="28"/>
        <v>0</v>
      </c>
      <c r="AJ67" s="101"/>
      <c r="AK67" s="113">
        <f t="shared" si="29"/>
        <v>0</v>
      </c>
      <c r="AL67" s="73"/>
      <c r="AM67" s="74">
        <v>0</v>
      </c>
      <c r="AN67" s="73"/>
      <c r="AO67" s="74">
        <f t="shared" si="30"/>
        <v>0</v>
      </c>
      <c r="AP67" s="73"/>
      <c r="AQ67" s="74">
        <f t="shared" si="10"/>
        <v>0</v>
      </c>
      <c r="AR67" s="73"/>
      <c r="AS67" s="74">
        <f t="shared" si="21"/>
        <v>0</v>
      </c>
      <c r="AT67" s="82">
        <f t="shared" si="11"/>
        <v>0</v>
      </c>
      <c r="AU67" s="74"/>
      <c r="AV67" s="139">
        <f t="shared" si="22"/>
        <v>0</v>
      </c>
    </row>
    <row r="68" spans="1:48" ht="15" customHeight="1" x14ac:dyDescent="0.2">
      <c r="A68" s="84" t="s">
        <v>249</v>
      </c>
      <c r="B68" t="s">
        <v>250</v>
      </c>
      <c r="C68" s="4" t="s">
        <v>9</v>
      </c>
      <c r="D68" s="19">
        <v>35</v>
      </c>
      <c r="E68" s="20">
        <f t="shared" si="24"/>
        <v>0</v>
      </c>
      <c r="F68" s="73"/>
      <c r="G68" s="74">
        <f t="shared" si="23"/>
        <v>0</v>
      </c>
      <c r="H68" s="73"/>
      <c r="I68" s="74">
        <f t="shared" si="2"/>
        <v>0</v>
      </c>
      <c r="J68" s="73"/>
      <c r="K68" s="113">
        <f t="shared" si="12"/>
        <v>0</v>
      </c>
      <c r="L68" s="73"/>
      <c r="M68" s="113">
        <f t="shared" si="13"/>
        <v>0</v>
      </c>
      <c r="N68" s="73"/>
      <c r="O68" s="113">
        <f t="shared" si="14"/>
        <v>0</v>
      </c>
      <c r="P68" s="73"/>
      <c r="Q68" s="113">
        <f t="shared" si="15"/>
        <v>0</v>
      </c>
      <c r="R68" s="73"/>
      <c r="S68" s="74">
        <f t="shared" si="16"/>
        <v>0</v>
      </c>
      <c r="T68" s="73"/>
      <c r="U68" s="113">
        <f t="shared" si="3"/>
        <v>0</v>
      </c>
      <c r="V68" s="73"/>
      <c r="W68" s="113">
        <f t="shared" si="4"/>
        <v>0</v>
      </c>
      <c r="X68" s="73"/>
      <c r="Y68" s="113">
        <f t="shared" si="5"/>
        <v>0</v>
      </c>
      <c r="Z68" s="73"/>
      <c r="AA68" s="113">
        <f t="shared" si="6"/>
        <v>0</v>
      </c>
      <c r="AB68" s="101"/>
      <c r="AC68" s="74">
        <f t="shared" si="7"/>
        <v>0</v>
      </c>
      <c r="AD68" s="73"/>
      <c r="AE68" s="113">
        <f t="shared" si="17"/>
        <v>0</v>
      </c>
      <c r="AF68" s="101"/>
      <c r="AG68" s="113">
        <f t="shared" si="18"/>
        <v>0</v>
      </c>
      <c r="AH68" s="101"/>
      <c r="AI68" s="113">
        <f t="shared" si="28"/>
        <v>0</v>
      </c>
      <c r="AJ68" s="101"/>
      <c r="AK68" s="113">
        <f t="shared" si="29"/>
        <v>0</v>
      </c>
      <c r="AL68" s="73"/>
      <c r="AM68" s="74">
        <v>0</v>
      </c>
      <c r="AN68" s="73"/>
      <c r="AO68" s="74">
        <f t="shared" si="30"/>
        <v>0</v>
      </c>
      <c r="AP68" s="73"/>
      <c r="AQ68" s="74">
        <f t="shared" si="10"/>
        <v>0</v>
      </c>
      <c r="AR68" s="73"/>
      <c r="AS68" s="74">
        <f t="shared" si="21"/>
        <v>0</v>
      </c>
      <c r="AT68" s="82">
        <f t="shared" si="11"/>
        <v>0</v>
      </c>
      <c r="AU68" s="74"/>
      <c r="AV68" s="139">
        <f t="shared" si="22"/>
        <v>0</v>
      </c>
    </row>
    <row r="69" spans="1:48" ht="15" customHeight="1" x14ac:dyDescent="0.2">
      <c r="A69" s="84" t="s">
        <v>246</v>
      </c>
      <c r="B69" t="s">
        <v>65</v>
      </c>
      <c r="C69" s="4" t="s">
        <v>4</v>
      </c>
      <c r="D69" s="19">
        <v>140</v>
      </c>
      <c r="E69" s="20">
        <f t="shared" si="24"/>
        <v>0</v>
      </c>
      <c r="F69" s="73"/>
      <c r="G69" s="74">
        <f t="shared" si="23"/>
        <v>0</v>
      </c>
      <c r="H69" s="73"/>
      <c r="I69" s="74">
        <f t="shared" si="2"/>
        <v>0</v>
      </c>
      <c r="J69" s="73"/>
      <c r="K69" s="113">
        <f t="shared" si="12"/>
        <v>0</v>
      </c>
      <c r="L69" s="73"/>
      <c r="M69" s="113">
        <f t="shared" si="13"/>
        <v>0</v>
      </c>
      <c r="N69" s="73"/>
      <c r="O69" s="113">
        <f t="shared" si="14"/>
        <v>0</v>
      </c>
      <c r="P69" s="73"/>
      <c r="Q69" s="113">
        <f t="shared" si="15"/>
        <v>0</v>
      </c>
      <c r="R69" s="73"/>
      <c r="S69" s="74">
        <f t="shared" si="16"/>
        <v>0</v>
      </c>
      <c r="T69" s="73"/>
      <c r="U69" s="113">
        <f t="shared" si="3"/>
        <v>0</v>
      </c>
      <c r="V69" s="73"/>
      <c r="W69" s="113">
        <f t="shared" si="4"/>
        <v>0</v>
      </c>
      <c r="X69" s="73"/>
      <c r="Y69" s="113">
        <f t="shared" si="5"/>
        <v>0</v>
      </c>
      <c r="Z69" s="73"/>
      <c r="AA69" s="113">
        <f t="shared" si="6"/>
        <v>0</v>
      </c>
      <c r="AB69" s="101"/>
      <c r="AC69" s="74">
        <f t="shared" si="7"/>
        <v>0</v>
      </c>
      <c r="AD69" s="73"/>
      <c r="AE69" s="113">
        <f t="shared" si="17"/>
        <v>0</v>
      </c>
      <c r="AF69" s="101"/>
      <c r="AG69" s="113">
        <f t="shared" si="18"/>
        <v>0</v>
      </c>
      <c r="AH69" s="101"/>
      <c r="AI69" s="113">
        <f t="shared" si="28"/>
        <v>0</v>
      </c>
      <c r="AJ69" s="101"/>
      <c r="AK69" s="113">
        <f t="shared" si="29"/>
        <v>0</v>
      </c>
      <c r="AL69" s="73"/>
      <c r="AM69" s="74">
        <v>0</v>
      </c>
      <c r="AN69" s="73"/>
      <c r="AO69" s="74">
        <f t="shared" si="30"/>
        <v>0</v>
      </c>
      <c r="AP69" s="73"/>
      <c r="AQ69" s="74">
        <f t="shared" si="10"/>
        <v>0</v>
      </c>
      <c r="AR69" s="73"/>
      <c r="AS69" s="74">
        <f t="shared" si="21"/>
        <v>0</v>
      </c>
      <c r="AT69" s="82">
        <f t="shared" si="11"/>
        <v>0</v>
      </c>
      <c r="AU69" s="74"/>
      <c r="AV69" s="139">
        <f t="shared" si="22"/>
        <v>0</v>
      </c>
    </row>
    <row r="70" spans="1:48" ht="15" customHeight="1" x14ac:dyDescent="0.2">
      <c r="A70" s="84" t="s">
        <v>228</v>
      </c>
      <c r="B70" t="str">
        <f>IF($A70="","",INDEX('MA-Liste'!$D:$D,MATCH($A70,'MA-Liste'!$M:$M,FALSE)))</f>
        <v>AeBo</v>
      </c>
      <c r="C70" s="4" t="str">
        <f ca="1">IF($A70="","",INDEX(INDIRECT("'MA-Liste'!"&amp;$C$11),MATCH($A70,'MA-Liste'!$M:$M,FALSE)))</f>
        <v>D</v>
      </c>
      <c r="D70" s="19">
        <f t="shared" ca="1" si="0"/>
        <v>100</v>
      </c>
      <c r="E70" s="20">
        <f t="shared" si="24"/>
        <v>0</v>
      </c>
      <c r="F70" s="73"/>
      <c r="G70" s="74">
        <f t="shared" ca="1" si="23"/>
        <v>0</v>
      </c>
      <c r="H70" s="73"/>
      <c r="I70" s="74">
        <f t="shared" ca="1" si="2"/>
        <v>0</v>
      </c>
      <c r="J70" s="73"/>
      <c r="K70" s="113">
        <f t="shared" ca="1" si="12"/>
        <v>0</v>
      </c>
      <c r="L70" s="73"/>
      <c r="M70" s="113">
        <f t="shared" ca="1" si="13"/>
        <v>0</v>
      </c>
      <c r="N70" s="73"/>
      <c r="O70" s="113">
        <f t="shared" ca="1" si="14"/>
        <v>0</v>
      </c>
      <c r="P70" s="73"/>
      <c r="Q70" s="113">
        <f t="shared" ca="1" si="15"/>
        <v>0</v>
      </c>
      <c r="R70" s="73"/>
      <c r="S70" s="74">
        <f t="shared" ca="1" si="16"/>
        <v>0</v>
      </c>
      <c r="T70" s="73"/>
      <c r="U70" s="113">
        <f t="shared" ca="1" si="3"/>
        <v>0</v>
      </c>
      <c r="V70" s="73"/>
      <c r="W70" s="113">
        <f t="shared" ca="1" si="4"/>
        <v>0</v>
      </c>
      <c r="X70" s="73"/>
      <c r="Y70" s="113">
        <f t="shared" ca="1" si="5"/>
        <v>0</v>
      </c>
      <c r="Z70" s="73"/>
      <c r="AA70" s="113">
        <f t="shared" ca="1" si="6"/>
        <v>0</v>
      </c>
      <c r="AB70" s="101"/>
      <c r="AC70" s="74">
        <f t="shared" ca="1" si="7"/>
        <v>0</v>
      </c>
      <c r="AD70" s="73"/>
      <c r="AE70" s="113">
        <f t="shared" ca="1" si="17"/>
        <v>0</v>
      </c>
      <c r="AF70" s="101"/>
      <c r="AG70" s="113">
        <f t="shared" ca="1" si="18"/>
        <v>0</v>
      </c>
      <c r="AH70" s="101"/>
      <c r="AI70" s="113">
        <f t="shared" ca="1" si="28"/>
        <v>0</v>
      </c>
      <c r="AJ70" s="101"/>
      <c r="AK70" s="113">
        <f t="shared" ca="1" si="29"/>
        <v>0</v>
      </c>
      <c r="AL70" s="73"/>
      <c r="AM70" s="74">
        <v>0</v>
      </c>
      <c r="AN70" s="73"/>
      <c r="AO70" s="74">
        <f t="shared" ca="1" si="30"/>
        <v>0</v>
      </c>
      <c r="AP70" s="73"/>
      <c r="AQ70" s="74">
        <f t="shared" ca="1" si="10"/>
        <v>0</v>
      </c>
      <c r="AR70" s="73"/>
      <c r="AS70" s="74">
        <f t="shared" ca="1" si="21"/>
        <v>0</v>
      </c>
      <c r="AT70" s="82">
        <f t="shared" ca="1" si="11"/>
        <v>0</v>
      </c>
      <c r="AU70" s="74"/>
      <c r="AV70" s="139">
        <f t="shared" ca="1" si="22"/>
        <v>0</v>
      </c>
    </row>
    <row r="71" spans="1:48" ht="15" customHeight="1" x14ac:dyDescent="0.2">
      <c r="A71" s="84" t="s">
        <v>363</v>
      </c>
      <c r="B71" s="14" t="s">
        <v>65</v>
      </c>
      <c r="C71" s="18" t="str">
        <f ca="1">IF($A71="","",INDEX(INDIRECT("'MA-Liste'!"&amp;$C$11),MATCH($A71,'MA-Liste'!$M:$M,FALSE)))</f>
        <v>E</v>
      </c>
      <c r="D71" s="19">
        <f t="shared" ca="1" si="0"/>
        <v>75</v>
      </c>
      <c r="E71" s="20">
        <f t="shared" si="24"/>
        <v>0</v>
      </c>
      <c r="F71" s="73"/>
      <c r="G71" s="74">
        <f t="shared" ca="1" si="23"/>
        <v>0</v>
      </c>
      <c r="H71" s="73"/>
      <c r="I71" s="74">
        <f t="shared" ca="1" si="2"/>
        <v>0</v>
      </c>
      <c r="J71" s="73"/>
      <c r="K71" s="113">
        <f t="shared" ca="1" si="12"/>
        <v>0</v>
      </c>
      <c r="L71" s="73"/>
      <c r="M71" s="113">
        <f t="shared" ca="1" si="13"/>
        <v>0</v>
      </c>
      <c r="N71" s="73"/>
      <c r="O71" s="113">
        <f t="shared" ca="1" si="14"/>
        <v>0</v>
      </c>
      <c r="P71" s="73"/>
      <c r="Q71" s="113">
        <f t="shared" ca="1" si="15"/>
        <v>0</v>
      </c>
      <c r="R71" s="73"/>
      <c r="S71" s="74">
        <f t="shared" ca="1" si="16"/>
        <v>0</v>
      </c>
      <c r="T71" s="73"/>
      <c r="U71" s="113">
        <f t="shared" ca="1" si="3"/>
        <v>0</v>
      </c>
      <c r="V71" s="73"/>
      <c r="W71" s="113">
        <f t="shared" ca="1" si="4"/>
        <v>0</v>
      </c>
      <c r="X71" s="73"/>
      <c r="Y71" s="113">
        <f t="shared" ca="1" si="5"/>
        <v>0</v>
      </c>
      <c r="Z71" s="73"/>
      <c r="AA71" s="113">
        <f t="shared" ca="1" si="6"/>
        <v>0</v>
      </c>
      <c r="AB71" s="101"/>
      <c r="AC71" s="74">
        <f t="shared" ca="1" si="7"/>
        <v>0</v>
      </c>
      <c r="AD71" s="73"/>
      <c r="AE71" s="113">
        <f t="shared" ca="1" si="17"/>
        <v>0</v>
      </c>
      <c r="AF71" s="101"/>
      <c r="AG71" s="113">
        <f t="shared" ca="1" si="18"/>
        <v>0</v>
      </c>
      <c r="AH71" s="101"/>
      <c r="AI71" s="113">
        <f t="shared" ca="1" si="28"/>
        <v>0</v>
      </c>
      <c r="AJ71" s="101"/>
      <c r="AK71" s="113">
        <f t="shared" ca="1" si="29"/>
        <v>0</v>
      </c>
      <c r="AL71" s="73"/>
      <c r="AM71" s="74">
        <v>0</v>
      </c>
      <c r="AN71" s="73"/>
      <c r="AO71" s="74">
        <f t="shared" ca="1" si="30"/>
        <v>0</v>
      </c>
      <c r="AP71" s="73"/>
      <c r="AQ71" s="74">
        <f t="shared" ca="1" si="10"/>
        <v>0</v>
      </c>
      <c r="AR71" s="73"/>
      <c r="AS71" s="74">
        <f t="shared" ca="1" si="21"/>
        <v>0</v>
      </c>
      <c r="AT71" s="82">
        <f t="shared" ca="1" si="11"/>
        <v>0</v>
      </c>
      <c r="AU71" s="74"/>
      <c r="AV71" s="139">
        <f t="shared" ca="1" si="22"/>
        <v>0</v>
      </c>
    </row>
    <row r="72" spans="1:48" ht="15" customHeight="1" x14ac:dyDescent="0.2">
      <c r="A72" s="84" t="s">
        <v>252</v>
      </c>
      <c r="B72" s="14" t="s">
        <v>65</v>
      </c>
      <c r="C72" s="18" t="s">
        <v>8</v>
      </c>
      <c r="D72" s="19">
        <v>60</v>
      </c>
      <c r="E72" s="20">
        <f t="shared" si="24"/>
        <v>0</v>
      </c>
      <c r="F72" s="73"/>
      <c r="G72" s="74">
        <f t="shared" si="23"/>
        <v>0</v>
      </c>
      <c r="H72" s="73"/>
      <c r="I72" s="74">
        <f t="shared" si="2"/>
        <v>0</v>
      </c>
      <c r="J72" s="73"/>
      <c r="K72" s="113">
        <f t="shared" si="12"/>
        <v>0</v>
      </c>
      <c r="L72" s="73"/>
      <c r="M72" s="113">
        <f t="shared" si="13"/>
        <v>0</v>
      </c>
      <c r="N72" s="73"/>
      <c r="O72" s="113">
        <f t="shared" si="14"/>
        <v>0</v>
      </c>
      <c r="P72" s="73"/>
      <c r="Q72" s="113">
        <f t="shared" si="15"/>
        <v>0</v>
      </c>
      <c r="R72" s="73"/>
      <c r="S72" s="74">
        <f t="shared" si="16"/>
        <v>0</v>
      </c>
      <c r="T72" s="73"/>
      <c r="U72" s="113">
        <f t="shared" si="3"/>
        <v>0</v>
      </c>
      <c r="V72" s="73"/>
      <c r="W72" s="113">
        <f t="shared" si="4"/>
        <v>0</v>
      </c>
      <c r="X72" s="73"/>
      <c r="Y72" s="113">
        <f t="shared" si="5"/>
        <v>0</v>
      </c>
      <c r="Z72" s="73"/>
      <c r="AA72" s="113">
        <f t="shared" si="6"/>
        <v>0</v>
      </c>
      <c r="AB72" s="101"/>
      <c r="AC72" s="74">
        <f t="shared" si="7"/>
        <v>0</v>
      </c>
      <c r="AD72" s="73"/>
      <c r="AE72" s="113">
        <f t="shared" si="17"/>
        <v>0</v>
      </c>
      <c r="AF72" s="101"/>
      <c r="AG72" s="113">
        <f t="shared" si="18"/>
        <v>0</v>
      </c>
      <c r="AH72" s="101"/>
      <c r="AI72" s="113">
        <f t="shared" si="28"/>
        <v>0</v>
      </c>
      <c r="AJ72" s="101"/>
      <c r="AK72" s="113">
        <f t="shared" si="29"/>
        <v>0</v>
      </c>
      <c r="AL72" s="73"/>
      <c r="AM72" s="74">
        <v>0</v>
      </c>
      <c r="AN72" s="73"/>
      <c r="AO72" s="74">
        <f t="shared" si="30"/>
        <v>0</v>
      </c>
      <c r="AP72" s="73"/>
      <c r="AQ72" s="74">
        <f t="shared" si="10"/>
        <v>0</v>
      </c>
      <c r="AR72" s="73"/>
      <c r="AS72" s="74">
        <f t="shared" si="21"/>
        <v>0</v>
      </c>
      <c r="AT72" s="82">
        <f t="shared" si="11"/>
        <v>0</v>
      </c>
      <c r="AU72" s="74"/>
      <c r="AV72" s="139">
        <f t="shared" si="22"/>
        <v>0</v>
      </c>
    </row>
    <row r="73" spans="1:48" ht="15" customHeight="1" x14ac:dyDescent="0.2">
      <c r="A73" s="90" t="s">
        <v>253</v>
      </c>
      <c r="B73" s="14" t="s">
        <v>65</v>
      </c>
      <c r="C73" s="18" t="s">
        <v>6</v>
      </c>
      <c r="D73" s="19">
        <v>100</v>
      </c>
      <c r="E73" s="20">
        <f t="shared" si="24"/>
        <v>0</v>
      </c>
      <c r="F73" s="73"/>
      <c r="G73" s="74">
        <f t="shared" si="23"/>
        <v>0</v>
      </c>
      <c r="H73" s="73"/>
      <c r="I73" s="74">
        <f t="shared" si="2"/>
        <v>0</v>
      </c>
      <c r="J73" s="73"/>
      <c r="K73" s="113">
        <f t="shared" si="12"/>
        <v>0</v>
      </c>
      <c r="L73" s="73"/>
      <c r="M73" s="113">
        <f t="shared" si="13"/>
        <v>0</v>
      </c>
      <c r="N73" s="73"/>
      <c r="O73" s="113">
        <f t="shared" si="14"/>
        <v>0</v>
      </c>
      <c r="P73" s="73"/>
      <c r="Q73" s="113">
        <f t="shared" si="15"/>
        <v>0</v>
      </c>
      <c r="R73" s="73"/>
      <c r="S73" s="74">
        <f t="shared" si="16"/>
        <v>0</v>
      </c>
      <c r="T73" s="73"/>
      <c r="U73" s="113">
        <f t="shared" si="3"/>
        <v>0</v>
      </c>
      <c r="V73" s="73"/>
      <c r="W73" s="113">
        <f t="shared" si="4"/>
        <v>0</v>
      </c>
      <c r="X73" s="73"/>
      <c r="Y73" s="113">
        <f t="shared" si="5"/>
        <v>0</v>
      </c>
      <c r="Z73" s="73"/>
      <c r="AA73" s="113">
        <f t="shared" si="6"/>
        <v>0</v>
      </c>
      <c r="AB73" s="101"/>
      <c r="AC73" s="74">
        <f t="shared" si="7"/>
        <v>0</v>
      </c>
      <c r="AD73" s="73"/>
      <c r="AE73" s="113">
        <f t="shared" si="17"/>
        <v>0</v>
      </c>
      <c r="AF73" s="101"/>
      <c r="AG73" s="113">
        <f t="shared" si="18"/>
        <v>0</v>
      </c>
      <c r="AH73" s="101"/>
      <c r="AI73" s="113">
        <f t="shared" si="28"/>
        <v>0</v>
      </c>
      <c r="AJ73" s="101"/>
      <c r="AK73" s="113">
        <f t="shared" si="29"/>
        <v>0</v>
      </c>
      <c r="AL73" s="73"/>
      <c r="AM73" s="74">
        <v>0</v>
      </c>
      <c r="AN73" s="73"/>
      <c r="AO73" s="74">
        <f t="shared" si="30"/>
        <v>0</v>
      </c>
      <c r="AP73" s="73"/>
      <c r="AQ73" s="74">
        <f t="shared" si="10"/>
        <v>0</v>
      </c>
      <c r="AR73" s="73"/>
      <c r="AS73" s="74">
        <f t="shared" si="21"/>
        <v>0</v>
      </c>
      <c r="AT73" s="82">
        <f t="shared" si="11"/>
        <v>0</v>
      </c>
      <c r="AU73" s="74"/>
      <c r="AV73" s="139">
        <f t="shared" si="22"/>
        <v>0</v>
      </c>
    </row>
    <row r="74" spans="1:48" ht="15" customHeight="1" x14ac:dyDescent="0.2">
      <c r="A74" s="90" t="s">
        <v>254</v>
      </c>
      <c r="B74" s="14" t="s">
        <v>65</v>
      </c>
      <c r="C74" s="18" t="s">
        <v>8</v>
      </c>
      <c r="D74" s="19">
        <v>60</v>
      </c>
      <c r="E74" s="20">
        <f t="shared" si="24"/>
        <v>0</v>
      </c>
      <c r="F74" s="73"/>
      <c r="G74" s="74">
        <f t="shared" si="23"/>
        <v>0</v>
      </c>
      <c r="H74" s="73"/>
      <c r="I74" s="74">
        <f t="shared" si="2"/>
        <v>0</v>
      </c>
      <c r="J74" s="73"/>
      <c r="K74" s="113">
        <f t="shared" si="12"/>
        <v>0</v>
      </c>
      <c r="L74" s="73"/>
      <c r="M74" s="113">
        <f t="shared" si="13"/>
        <v>0</v>
      </c>
      <c r="N74" s="73"/>
      <c r="O74" s="113">
        <f t="shared" si="14"/>
        <v>0</v>
      </c>
      <c r="P74" s="73"/>
      <c r="Q74" s="113">
        <f t="shared" si="15"/>
        <v>0</v>
      </c>
      <c r="R74" s="73"/>
      <c r="S74" s="74">
        <f t="shared" si="16"/>
        <v>0</v>
      </c>
      <c r="T74" s="73"/>
      <c r="U74" s="113">
        <f t="shared" si="3"/>
        <v>0</v>
      </c>
      <c r="V74" s="73"/>
      <c r="W74" s="113">
        <f t="shared" si="4"/>
        <v>0</v>
      </c>
      <c r="X74" s="73"/>
      <c r="Y74" s="113">
        <f t="shared" si="5"/>
        <v>0</v>
      </c>
      <c r="Z74" s="73"/>
      <c r="AA74" s="113">
        <f t="shared" si="6"/>
        <v>0</v>
      </c>
      <c r="AB74" s="101"/>
      <c r="AC74" s="74">
        <f t="shared" si="7"/>
        <v>0</v>
      </c>
      <c r="AD74" s="73"/>
      <c r="AE74" s="113">
        <f t="shared" si="17"/>
        <v>0</v>
      </c>
      <c r="AF74" s="101"/>
      <c r="AG74" s="113">
        <f t="shared" si="18"/>
        <v>0</v>
      </c>
      <c r="AH74" s="101"/>
      <c r="AI74" s="113">
        <f t="shared" si="28"/>
        <v>0</v>
      </c>
      <c r="AJ74" s="101"/>
      <c r="AK74" s="113">
        <f t="shared" si="29"/>
        <v>0</v>
      </c>
      <c r="AL74" s="73"/>
      <c r="AM74" s="74">
        <v>0</v>
      </c>
      <c r="AN74" s="73"/>
      <c r="AO74" s="74">
        <f t="shared" si="30"/>
        <v>0</v>
      </c>
      <c r="AP74" s="73"/>
      <c r="AQ74" s="74">
        <f t="shared" si="10"/>
        <v>0</v>
      </c>
      <c r="AR74" s="73"/>
      <c r="AS74" s="74">
        <f t="shared" si="21"/>
        <v>0</v>
      </c>
      <c r="AT74" s="82">
        <f t="shared" si="11"/>
        <v>0</v>
      </c>
      <c r="AU74" s="74"/>
      <c r="AV74" s="147">
        <f t="shared" si="22"/>
        <v>0</v>
      </c>
    </row>
    <row r="75" spans="1:48" ht="15" customHeight="1" x14ac:dyDescent="0.2">
      <c r="A75" s="90" t="s">
        <v>255</v>
      </c>
      <c r="B75" s="14" t="s">
        <v>65</v>
      </c>
      <c r="C75" s="18" t="s">
        <v>5</v>
      </c>
      <c r="D75" s="19">
        <v>118</v>
      </c>
      <c r="E75" s="20">
        <f t="shared" si="24"/>
        <v>0</v>
      </c>
      <c r="F75" s="73"/>
      <c r="G75" s="74">
        <f t="shared" si="23"/>
        <v>0</v>
      </c>
      <c r="H75" s="73"/>
      <c r="I75" s="74">
        <f t="shared" si="2"/>
        <v>0</v>
      </c>
      <c r="J75" s="73"/>
      <c r="K75" s="113">
        <f t="shared" si="12"/>
        <v>0</v>
      </c>
      <c r="L75" s="73"/>
      <c r="M75" s="113">
        <f t="shared" si="13"/>
        <v>0</v>
      </c>
      <c r="N75" s="73"/>
      <c r="O75" s="113">
        <f t="shared" si="14"/>
        <v>0</v>
      </c>
      <c r="P75" s="73"/>
      <c r="Q75" s="113">
        <f t="shared" si="15"/>
        <v>0</v>
      </c>
      <c r="R75" s="73"/>
      <c r="S75" s="74">
        <f t="shared" si="16"/>
        <v>0</v>
      </c>
      <c r="T75" s="73"/>
      <c r="U75" s="113">
        <f t="shared" si="3"/>
        <v>0</v>
      </c>
      <c r="V75" s="73"/>
      <c r="W75" s="113">
        <f t="shared" si="4"/>
        <v>0</v>
      </c>
      <c r="X75" s="73"/>
      <c r="Y75" s="113">
        <f t="shared" si="5"/>
        <v>0</v>
      </c>
      <c r="Z75" s="73"/>
      <c r="AA75" s="113">
        <f t="shared" si="6"/>
        <v>0</v>
      </c>
      <c r="AB75" s="101"/>
      <c r="AC75" s="74">
        <f t="shared" si="7"/>
        <v>0</v>
      </c>
      <c r="AD75" s="73"/>
      <c r="AE75" s="113">
        <f t="shared" si="17"/>
        <v>0</v>
      </c>
      <c r="AF75" s="101"/>
      <c r="AG75" s="113">
        <f t="shared" si="18"/>
        <v>0</v>
      </c>
      <c r="AH75" s="101"/>
      <c r="AI75" s="113">
        <f t="shared" si="28"/>
        <v>0</v>
      </c>
      <c r="AJ75" s="101"/>
      <c r="AK75" s="113">
        <f t="shared" si="29"/>
        <v>0</v>
      </c>
      <c r="AL75" s="73"/>
      <c r="AM75" s="74">
        <v>0</v>
      </c>
      <c r="AN75" s="73"/>
      <c r="AO75" s="74">
        <f t="shared" si="30"/>
        <v>0</v>
      </c>
      <c r="AP75" s="73"/>
      <c r="AQ75" s="74">
        <f t="shared" si="10"/>
        <v>0</v>
      </c>
      <c r="AR75" s="73"/>
      <c r="AS75" s="74">
        <f t="shared" si="21"/>
        <v>0</v>
      </c>
      <c r="AT75" s="82">
        <f t="shared" si="11"/>
        <v>0</v>
      </c>
      <c r="AU75" s="74"/>
      <c r="AV75" s="147">
        <f t="shared" si="22"/>
        <v>0</v>
      </c>
    </row>
    <row r="76" spans="1:48" ht="15" customHeight="1" x14ac:dyDescent="0.2">
      <c r="A76" s="90" t="s">
        <v>256</v>
      </c>
      <c r="B76" s="14" t="s">
        <v>65</v>
      </c>
      <c r="C76" s="18" t="s">
        <v>5</v>
      </c>
      <c r="D76" s="19">
        <v>118</v>
      </c>
      <c r="E76" s="20">
        <f t="shared" si="24"/>
        <v>1</v>
      </c>
      <c r="F76" s="73"/>
      <c r="G76" s="74">
        <f t="shared" si="23"/>
        <v>0</v>
      </c>
      <c r="H76" s="73"/>
      <c r="I76" s="74">
        <f t="shared" si="2"/>
        <v>0</v>
      </c>
      <c r="J76" s="73"/>
      <c r="K76" s="113">
        <f t="shared" si="12"/>
        <v>0</v>
      </c>
      <c r="L76" s="73"/>
      <c r="M76" s="113">
        <f t="shared" si="13"/>
        <v>0</v>
      </c>
      <c r="N76" s="73"/>
      <c r="O76" s="113">
        <f t="shared" si="14"/>
        <v>0</v>
      </c>
      <c r="P76" s="73"/>
      <c r="Q76" s="113">
        <f t="shared" si="15"/>
        <v>0</v>
      </c>
      <c r="R76" s="73"/>
      <c r="S76" s="74">
        <f t="shared" si="16"/>
        <v>0</v>
      </c>
      <c r="T76" s="73"/>
      <c r="U76" s="113">
        <f t="shared" si="3"/>
        <v>0</v>
      </c>
      <c r="V76" s="73"/>
      <c r="W76" s="113">
        <f t="shared" si="4"/>
        <v>0</v>
      </c>
      <c r="X76" s="73"/>
      <c r="Y76" s="113">
        <f t="shared" si="5"/>
        <v>0</v>
      </c>
      <c r="Z76" s="73"/>
      <c r="AA76" s="113">
        <f t="shared" si="6"/>
        <v>0</v>
      </c>
      <c r="AB76" s="101"/>
      <c r="AC76" s="74">
        <f t="shared" si="7"/>
        <v>0</v>
      </c>
      <c r="AD76" s="73"/>
      <c r="AE76" s="113">
        <f t="shared" si="17"/>
        <v>0</v>
      </c>
      <c r="AF76" s="101"/>
      <c r="AG76" s="113">
        <f t="shared" si="18"/>
        <v>0</v>
      </c>
      <c r="AH76" s="101">
        <v>1</v>
      </c>
      <c r="AI76" s="113">
        <f t="shared" si="28"/>
        <v>118</v>
      </c>
      <c r="AJ76" s="101"/>
      <c r="AK76" s="113">
        <f t="shared" si="29"/>
        <v>0</v>
      </c>
      <c r="AL76" s="73"/>
      <c r="AM76" s="74">
        <v>0</v>
      </c>
      <c r="AN76" s="73"/>
      <c r="AO76" s="74">
        <f t="shared" si="30"/>
        <v>0</v>
      </c>
      <c r="AP76" s="73"/>
      <c r="AQ76" s="74">
        <f t="shared" si="10"/>
        <v>0</v>
      </c>
      <c r="AR76" s="73"/>
      <c r="AS76" s="74">
        <f t="shared" si="21"/>
        <v>0</v>
      </c>
      <c r="AT76" s="82">
        <f t="shared" si="11"/>
        <v>118</v>
      </c>
      <c r="AU76" s="74"/>
      <c r="AV76" s="147">
        <f t="shared" si="22"/>
        <v>118</v>
      </c>
    </row>
    <row r="77" spans="1:48" ht="15" customHeight="1" x14ac:dyDescent="0.2">
      <c r="A77" s="90" t="s">
        <v>257</v>
      </c>
      <c r="B77" s="14" t="s">
        <v>65</v>
      </c>
      <c r="C77" s="18" t="s">
        <v>5</v>
      </c>
      <c r="D77" s="19">
        <v>118</v>
      </c>
      <c r="E77" s="20">
        <f t="shared" si="24"/>
        <v>0</v>
      </c>
      <c r="F77" s="73"/>
      <c r="G77" s="74">
        <f t="shared" si="23"/>
        <v>0</v>
      </c>
      <c r="H77" s="73"/>
      <c r="I77" s="74">
        <f t="shared" si="2"/>
        <v>0</v>
      </c>
      <c r="J77" s="73"/>
      <c r="K77" s="113">
        <f t="shared" si="12"/>
        <v>0</v>
      </c>
      <c r="L77" s="73"/>
      <c r="M77" s="113">
        <f t="shared" si="13"/>
        <v>0</v>
      </c>
      <c r="N77" s="73"/>
      <c r="O77" s="113">
        <f t="shared" si="14"/>
        <v>0</v>
      </c>
      <c r="P77" s="73"/>
      <c r="Q77" s="113">
        <f t="shared" si="15"/>
        <v>0</v>
      </c>
      <c r="R77" s="73"/>
      <c r="S77" s="74">
        <f t="shared" si="16"/>
        <v>0</v>
      </c>
      <c r="T77" s="73"/>
      <c r="U77" s="113">
        <f t="shared" si="3"/>
        <v>0</v>
      </c>
      <c r="V77" s="73"/>
      <c r="W77" s="113">
        <f t="shared" si="4"/>
        <v>0</v>
      </c>
      <c r="X77" s="73"/>
      <c r="Y77" s="113">
        <f t="shared" si="5"/>
        <v>0</v>
      </c>
      <c r="Z77" s="73"/>
      <c r="AA77" s="113">
        <f t="shared" si="6"/>
        <v>0</v>
      </c>
      <c r="AB77" s="101"/>
      <c r="AC77" s="74">
        <f t="shared" si="7"/>
        <v>0</v>
      </c>
      <c r="AD77" s="73"/>
      <c r="AE77" s="113">
        <f t="shared" si="17"/>
        <v>0</v>
      </c>
      <c r="AF77" s="101"/>
      <c r="AG77" s="113">
        <f t="shared" si="18"/>
        <v>0</v>
      </c>
      <c r="AH77" s="101"/>
      <c r="AI77" s="113">
        <f t="shared" si="28"/>
        <v>0</v>
      </c>
      <c r="AJ77" s="101"/>
      <c r="AK77" s="113">
        <f t="shared" si="29"/>
        <v>0</v>
      </c>
      <c r="AL77" s="73"/>
      <c r="AM77" s="74">
        <v>0</v>
      </c>
      <c r="AN77" s="73"/>
      <c r="AO77" s="74">
        <f t="shared" si="30"/>
        <v>0</v>
      </c>
      <c r="AP77" s="73"/>
      <c r="AQ77" s="74">
        <f t="shared" si="10"/>
        <v>0</v>
      </c>
      <c r="AR77" s="73"/>
      <c r="AS77" s="74">
        <f t="shared" si="21"/>
        <v>0</v>
      </c>
      <c r="AT77" s="82">
        <f t="shared" si="11"/>
        <v>0</v>
      </c>
      <c r="AU77" s="74"/>
      <c r="AV77" s="147">
        <f t="shared" si="22"/>
        <v>0</v>
      </c>
    </row>
    <row r="78" spans="1:48" ht="15" customHeight="1" x14ac:dyDescent="0.2">
      <c r="A78" s="90" t="s">
        <v>264</v>
      </c>
      <c r="B78" s="14" t="s">
        <v>65</v>
      </c>
      <c r="C78" s="18" t="s">
        <v>6</v>
      </c>
      <c r="D78" s="19">
        <v>100</v>
      </c>
      <c r="E78" s="20">
        <f t="shared" si="24"/>
        <v>0</v>
      </c>
      <c r="F78" s="73"/>
      <c r="G78" s="74">
        <f t="shared" si="23"/>
        <v>0</v>
      </c>
      <c r="H78" s="73"/>
      <c r="I78" s="74">
        <f t="shared" si="2"/>
        <v>0</v>
      </c>
      <c r="J78" s="73"/>
      <c r="K78" s="113">
        <f t="shared" si="12"/>
        <v>0</v>
      </c>
      <c r="L78" s="73"/>
      <c r="M78" s="113">
        <f t="shared" si="13"/>
        <v>0</v>
      </c>
      <c r="N78" s="73"/>
      <c r="O78" s="113">
        <f t="shared" si="14"/>
        <v>0</v>
      </c>
      <c r="P78" s="73"/>
      <c r="Q78" s="113">
        <f t="shared" si="15"/>
        <v>0</v>
      </c>
      <c r="R78" s="73"/>
      <c r="S78" s="74">
        <f t="shared" si="16"/>
        <v>0</v>
      </c>
      <c r="T78" s="73"/>
      <c r="U78" s="113">
        <f t="shared" si="3"/>
        <v>0</v>
      </c>
      <c r="V78" s="73"/>
      <c r="W78" s="113">
        <f t="shared" si="4"/>
        <v>0</v>
      </c>
      <c r="X78" s="73"/>
      <c r="Y78" s="113">
        <f t="shared" si="5"/>
        <v>0</v>
      </c>
      <c r="Z78" s="73"/>
      <c r="AA78" s="113">
        <f t="shared" si="6"/>
        <v>0</v>
      </c>
      <c r="AB78" s="101"/>
      <c r="AC78" s="74">
        <f t="shared" si="7"/>
        <v>0</v>
      </c>
      <c r="AD78" s="73"/>
      <c r="AE78" s="113">
        <f t="shared" si="17"/>
        <v>0</v>
      </c>
      <c r="AF78" s="101"/>
      <c r="AG78" s="113">
        <f t="shared" si="18"/>
        <v>0</v>
      </c>
      <c r="AH78" s="101"/>
      <c r="AI78" s="113">
        <f t="shared" si="28"/>
        <v>0</v>
      </c>
      <c r="AJ78" s="101"/>
      <c r="AK78" s="113">
        <f t="shared" si="29"/>
        <v>0</v>
      </c>
      <c r="AL78" s="73"/>
      <c r="AM78" s="74">
        <v>0</v>
      </c>
      <c r="AN78" s="73"/>
      <c r="AO78" s="74">
        <f t="shared" si="30"/>
        <v>0</v>
      </c>
      <c r="AP78" s="73"/>
      <c r="AQ78" s="74">
        <f t="shared" si="10"/>
        <v>0</v>
      </c>
      <c r="AR78" s="73"/>
      <c r="AS78" s="74">
        <f t="shared" si="21"/>
        <v>0</v>
      </c>
      <c r="AT78" s="82">
        <f t="shared" si="11"/>
        <v>0</v>
      </c>
      <c r="AU78" s="74"/>
      <c r="AV78" s="147">
        <f t="shared" si="22"/>
        <v>0</v>
      </c>
    </row>
    <row r="79" spans="1:48" ht="15" customHeight="1" x14ac:dyDescent="0.2">
      <c r="A79" s="90" t="s">
        <v>322</v>
      </c>
      <c r="B79" s="14" t="s">
        <v>65</v>
      </c>
      <c r="C79" s="18" t="s">
        <v>6</v>
      </c>
      <c r="D79" s="19">
        <v>100</v>
      </c>
      <c r="E79" s="20">
        <f t="shared" si="24"/>
        <v>0</v>
      </c>
      <c r="F79" s="73"/>
      <c r="G79" s="74">
        <f>IF(D79="",0,D79*F79)</f>
        <v>0</v>
      </c>
      <c r="H79" s="73"/>
      <c r="I79" s="74">
        <f t="shared" si="2"/>
        <v>0</v>
      </c>
      <c r="J79" s="73"/>
      <c r="K79" s="113">
        <f t="shared" si="12"/>
        <v>0</v>
      </c>
      <c r="L79" s="73"/>
      <c r="M79" s="113">
        <f t="shared" si="13"/>
        <v>0</v>
      </c>
      <c r="N79" s="73"/>
      <c r="O79" s="113">
        <f t="shared" si="14"/>
        <v>0</v>
      </c>
      <c r="P79" s="73"/>
      <c r="Q79" s="113">
        <f t="shared" si="15"/>
        <v>0</v>
      </c>
      <c r="R79" s="73"/>
      <c r="S79" s="74">
        <f t="shared" si="16"/>
        <v>0</v>
      </c>
      <c r="T79" s="73"/>
      <c r="U79" s="113">
        <f t="shared" si="3"/>
        <v>0</v>
      </c>
      <c r="V79" s="73"/>
      <c r="W79" s="113">
        <f t="shared" si="4"/>
        <v>0</v>
      </c>
      <c r="X79" s="73"/>
      <c r="Y79" s="113">
        <f t="shared" si="5"/>
        <v>0</v>
      </c>
      <c r="Z79" s="73"/>
      <c r="AA79" s="113">
        <f t="shared" si="6"/>
        <v>0</v>
      </c>
      <c r="AB79" s="101"/>
      <c r="AC79" s="74">
        <f t="shared" si="7"/>
        <v>0</v>
      </c>
      <c r="AD79" s="73"/>
      <c r="AE79" s="113">
        <f t="shared" si="17"/>
        <v>0</v>
      </c>
      <c r="AF79" s="101"/>
      <c r="AG79" s="113">
        <f t="shared" si="18"/>
        <v>0</v>
      </c>
      <c r="AH79" s="101"/>
      <c r="AI79" s="113">
        <f t="shared" si="28"/>
        <v>0</v>
      </c>
      <c r="AJ79" s="101"/>
      <c r="AK79" s="113">
        <f t="shared" si="29"/>
        <v>0</v>
      </c>
      <c r="AL79" s="73"/>
      <c r="AM79" s="74">
        <v>0</v>
      </c>
      <c r="AN79" s="73"/>
      <c r="AO79" s="74">
        <f t="shared" si="30"/>
        <v>0</v>
      </c>
      <c r="AP79" s="73"/>
      <c r="AQ79" s="74">
        <f t="shared" si="10"/>
        <v>0</v>
      </c>
      <c r="AR79" s="73"/>
      <c r="AS79" s="74">
        <f t="shared" si="21"/>
        <v>0</v>
      </c>
      <c r="AT79" s="82">
        <f t="shared" si="11"/>
        <v>0</v>
      </c>
      <c r="AU79" s="74"/>
      <c r="AV79" s="147">
        <f t="shared" si="22"/>
        <v>0</v>
      </c>
    </row>
    <row r="80" spans="1:48" ht="15" customHeight="1" x14ac:dyDescent="0.2">
      <c r="A80" s="90" t="s">
        <v>323</v>
      </c>
      <c r="B80" s="14" t="s">
        <v>65</v>
      </c>
      <c r="C80" s="18" t="s">
        <v>6</v>
      </c>
      <c r="D80" s="19">
        <v>100</v>
      </c>
      <c r="E80" s="20">
        <f t="shared" si="24"/>
        <v>0</v>
      </c>
      <c r="F80" s="73"/>
      <c r="G80" s="74">
        <f>IF(D80="",0,D80*F80)</f>
        <v>0</v>
      </c>
      <c r="H80" s="73"/>
      <c r="I80" s="74">
        <f t="shared" si="2"/>
        <v>0</v>
      </c>
      <c r="J80" s="73"/>
      <c r="K80" s="113">
        <f t="shared" si="12"/>
        <v>0</v>
      </c>
      <c r="L80" s="73"/>
      <c r="M80" s="113">
        <f t="shared" si="13"/>
        <v>0</v>
      </c>
      <c r="N80" s="73"/>
      <c r="O80" s="113">
        <f t="shared" si="14"/>
        <v>0</v>
      </c>
      <c r="P80" s="73"/>
      <c r="Q80" s="113">
        <f t="shared" si="15"/>
        <v>0</v>
      </c>
      <c r="R80" s="73"/>
      <c r="S80" s="74">
        <f t="shared" si="16"/>
        <v>0</v>
      </c>
      <c r="T80" s="73"/>
      <c r="U80" s="113">
        <f t="shared" si="3"/>
        <v>0</v>
      </c>
      <c r="V80" s="73"/>
      <c r="W80" s="113">
        <f t="shared" si="4"/>
        <v>0</v>
      </c>
      <c r="X80" s="73"/>
      <c r="Y80" s="113">
        <f t="shared" si="5"/>
        <v>0</v>
      </c>
      <c r="Z80" s="73"/>
      <c r="AA80" s="113">
        <f t="shared" si="6"/>
        <v>0</v>
      </c>
      <c r="AB80" s="101"/>
      <c r="AC80" s="74">
        <f t="shared" si="7"/>
        <v>0</v>
      </c>
      <c r="AD80" s="73"/>
      <c r="AE80" s="113">
        <f t="shared" si="17"/>
        <v>0</v>
      </c>
      <c r="AF80" s="101"/>
      <c r="AG80" s="113">
        <f t="shared" si="18"/>
        <v>0</v>
      </c>
      <c r="AH80" s="101"/>
      <c r="AI80" s="113">
        <f t="shared" si="28"/>
        <v>0</v>
      </c>
      <c r="AJ80" s="101"/>
      <c r="AK80" s="113">
        <f t="shared" si="29"/>
        <v>0</v>
      </c>
      <c r="AL80" s="73"/>
      <c r="AM80" s="74">
        <v>0</v>
      </c>
      <c r="AN80" s="73"/>
      <c r="AO80" s="74">
        <f t="shared" si="30"/>
        <v>0</v>
      </c>
      <c r="AP80" s="73"/>
      <c r="AQ80" s="74">
        <f t="shared" si="10"/>
        <v>0</v>
      </c>
      <c r="AR80" s="73"/>
      <c r="AS80" s="74">
        <f t="shared" si="21"/>
        <v>0</v>
      </c>
      <c r="AT80" s="82">
        <f t="shared" si="11"/>
        <v>0</v>
      </c>
      <c r="AU80" s="74"/>
      <c r="AV80" s="147">
        <f t="shared" si="22"/>
        <v>0</v>
      </c>
    </row>
    <row r="81" spans="1:49" ht="15" customHeight="1" x14ac:dyDescent="0.2">
      <c r="A81" s="90" t="s">
        <v>260</v>
      </c>
      <c r="B81" s="14" t="s">
        <v>65</v>
      </c>
      <c r="C81" s="18" t="s">
        <v>6</v>
      </c>
      <c r="D81" s="19">
        <v>100</v>
      </c>
      <c r="E81" s="20">
        <f t="shared" si="24"/>
        <v>0</v>
      </c>
      <c r="F81" s="73"/>
      <c r="G81" s="74">
        <f t="shared" si="23"/>
        <v>0</v>
      </c>
      <c r="H81" s="73"/>
      <c r="I81" s="74">
        <f t="shared" si="2"/>
        <v>0</v>
      </c>
      <c r="J81" s="73"/>
      <c r="K81" s="113">
        <f t="shared" si="12"/>
        <v>0</v>
      </c>
      <c r="L81" s="73"/>
      <c r="M81" s="113">
        <f t="shared" si="13"/>
        <v>0</v>
      </c>
      <c r="N81" s="73"/>
      <c r="O81" s="113">
        <f t="shared" si="14"/>
        <v>0</v>
      </c>
      <c r="P81" s="73"/>
      <c r="Q81" s="113">
        <f t="shared" si="15"/>
        <v>0</v>
      </c>
      <c r="R81" s="73"/>
      <c r="S81" s="74">
        <f t="shared" si="16"/>
        <v>0</v>
      </c>
      <c r="T81" s="73"/>
      <c r="U81" s="113">
        <f t="shared" si="3"/>
        <v>0</v>
      </c>
      <c r="V81" s="73"/>
      <c r="W81" s="113">
        <f t="shared" si="4"/>
        <v>0</v>
      </c>
      <c r="X81" s="73"/>
      <c r="Y81" s="113">
        <f t="shared" si="5"/>
        <v>0</v>
      </c>
      <c r="Z81" s="73"/>
      <c r="AA81" s="113">
        <f t="shared" si="6"/>
        <v>0</v>
      </c>
      <c r="AB81" s="73"/>
      <c r="AC81" s="74">
        <f t="shared" si="7"/>
        <v>0</v>
      </c>
      <c r="AD81" s="73"/>
      <c r="AE81" s="113">
        <f t="shared" si="17"/>
        <v>0</v>
      </c>
      <c r="AF81" s="101"/>
      <c r="AG81" s="113">
        <f t="shared" si="18"/>
        <v>0</v>
      </c>
      <c r="AH81" s="101"/>
      <c r="AI81" s="113">
        <f t="shared" si="28"/>
        <v>0</v>
      </c>
      <c r="AJ81" s="101"/>
      <c r="AK81" s="113">
        <f t="shared" si="29"/>
        <v>0</v>
      </c>
      <c r="AL81" s="73"/>
      <c r="AM81" s="74">
        <v>0</v>
      </c>
      <c r="AN81" s="73"/>
      <c r="AO81" s="74">
        <f t="shared" si="30"/>
        <v>0</v>
      </c>
      <c r="AP81" s="73"/>
      <c r="AQ81" s="74">
        <f t="shared" si="10"/>
        <v>0</v>
      </c>
      <c r="AR81" s="73"/>
      <c r="AS81" s="74">
        <f t="shared" si="21"/>
        <v>0</v>
      </c>
      <c r="AT81" s="82">
        <f t="shared" si="11"/>
        <v>0</v>
      </c>
      <c r="AU81" s="74"/>
      <c r="AV81" s="147">
        <f t="shared" si="22"/>
        <v>0</v>
      </c>
    </row>
    <row r="82" spans="1:49" ht="15" customHeight="1" x14ac:dyDescent="0.2">
      <c r="A82" s="90" t="s">
        <v>265</v>
      </c>
      <c r="B82" t="str">
        <f>IF($A82="","",INDEX('MA-Liste'!$D:$D,MATCH($A82,'MA-Liste'!$M:$M,FALSE)))</f>
        <v>AeBo</v>
      </c>
      <c r="C82" s="4" t="str">
        <f ca="1">IF($A82="","",INDEX(INDIRECT("'MA-Liste'!"&amp;$C$11),MATCH($A82,'MA-Liste'!$M:$M,FALSE)))</f>
        <v>D</v>
      </c>
      <c r="D82" s="19">
        <f ca="1">IF(OR($C82="",$C82=0),"",VLOOKUP($C82,Ansätze,$D$11,FALSE))</f>
        <v>100</v>
      </c>
      <c r="E82" s="20">
        <f t="shared" si="24"/>
        <v>0</v>
      </c>
      <c r="F82" s="73"/>
      <c r="G82" s="74">
        <f t="shared" ca="1" si="23"/>
        <v>0</v>
      </c>
      <c r="H82" s="73"/>
      <c r="I82" s="74">
        <f t="shared" ca="1" si="2"/>
        <v>0</v>
      </c>
      <c r="J82" s="73"/>
      <c r="K82" s="113">
        <f t="shared" ca="1" si="12"/>
        <v>0</v>
      </c>
      <c r="L82" s="73"/>
      <c r="M82" s="113">
        <f t="shared" ca="1" si="13"/>
        <v>0</v>
      </c>
      <c r="N82" s="73"/>
      <c r="O82" s="113">
        <f t="shared" ca="1" si="14"/>
        <v>0</v>
      </c>
      <c r="P82" s="73"/>
      <c r="Q82" s="113">
        <f t="shared" ca="1" si="15"/>
        <v>0</v>
      </c>
      <c r="R82" s="73"/>
      <c r="S82" s="74">
        <f t="shared" ca="1" si="16"/>
        <v>0</v>
      </c>
      <c r="T82" s="73"/>
      <c r="U82" s="113">
        <f t="shared" ca="1" si="3"/>
        <v>0</v>
      </c>
      <c r="V82" s="73"/>
      <c r="W82" s="113">
        <f t="shared" ca="1" si="4"/>
        <v>0</v>
      </c>
      <c r="X82" s="73"/>
      <c r="Y82" s="113">
        <f t="shared" ca="1" si="5"/>
        <v>0</v>
      </c>
      <c r="Z82" s="73"/>
      <c r="AA82" s="113">
        <f t="shared" ca="1" si="6"/>
        <v>0</v>
      </c>
      <c r="AB82" s="73"/>
      <c r="AC82" s="74">
        <f t="shared" ca="1" si="7"/>
        <v>0</v>
      </c>
      <c r="AD82" s="73"/>
      <c r="AE82" s="113">
        <f t="shared" ca="1" si="17"/>
        <v>0</v>
      </c>
      <c r="AF82" s="101"/>
      <c r="AG82" s="113">
        <f t="shared" ca="1" si="18"/>
        <v>0</v>
      </c>
      <c r="AH82" s="101"/>
      <c r="AI82" s="113">
        <f t="shared" ca="1" si="28"/>
        <v>0</v>
      </c>
      <c r="AJ82" s="101"/>
      <c r="AK82" s="113">
        <f t="shared" ca="1" si="29"/>
        <v>0</v>
      </c>
      <c r="AL82" s="73"/>
      <c r="AM82" s="74">
        <v>0</v>
      </c>
      <c r="AN82" s="73"/>
      <c r="AO82" s="74">
        <f t="shared" ca="1" si="30"/>
        <v>0</v>
      </c>
      <c r="AP82" s="73"/>
      <c r="AQ82" s="74">
        <f t="shared" ca="1" si="10"/>
        <v>0</v>
      </c>
      <c r="AR82" s="73"/>
      <c r="AS82" s="74">
        <f t="shared" ca="1" si="21"/>
        <v>0</v>
      </c>
      <c r="AT82" s="82">
        <f t="shared" ca="1" si="11"/>
        <v>0</v>
      </c>
      <c r="AU82" s="74"/>
      <c r="AV82" s="147">
        <f t="shared" ca="1" si="22"/>
        <v>0</v>
      </c>
    </row>
    <row r="83" spans="1:49" ht="15" customHeight="1" x14ac:dyDescent="0.2">
      <c r="A83" s="90" t="s">
        <v>263</v>
      </c>
      <c r="B83" s="14" t="s">
        <v>65</v>
      </c>
      <c r="C83" s="18" t="s">
        <v>6</v>
      </c>
      <c r="D83" s="19">
        <v>100</v>
      </c>
      <c r="E83" s="20">
        <f t="shared" si="24"/>
        <v>0</v>
      </c>
      <c r="F83" s="73"/>
      <c r="G83" s="74">
        <f t="shared" si="23"/>
        <v>0</v>
      </c>
      <c r="H83" s="73"/>
      <c r="I83" s="74">
        <f t="shared" si="2"/>
        <v>0</v>
      </c>
      <c r="J83" s="73"/>
      <c r="K83" s="113">
        <f t="shared" si="12"/>
        <v>0</v>
      </c>
      <c r="L83" s="73"/>
      <c r="M83" s="113">
        <f t="shared" si="13"/>
        <v>0</v>
      </c>
      <c r="N83" s="73"/>
      <c r="O83" s="113">
        <f t="shared" si="14"/>
        <v>0</v>
      </c>
      <c r="P83" s="73"/>
      <c r="Q83" s="113">
        <f t="shared" si="15"/>
        <v>0</v>
      </c>
      <c r="R83" s="73"/>
      <c r="S83" s="74">
        <f t="shared" si="16"/>
        <v>0</v>
      </c>
      <c r="T83" s="73"/>
      <c r="U83" s="113">
        <f t="shared" ref="U83:U105" si="31">IF($D83="",0,$D83*T83)</f>
        <v>0</v>
      </c>
      <c r="V83" s="73"/>
      <c r="W83" s="113">
        <f t="shared" si="4"/>
        <v>0</v>
      </c>
      <c r="X83" s="73"/>
      <c r="Y83" s="113">
        <f t="shared" si="5"/>
        <v>0</v>
      </c>
      <c r="Z83" s="73"/>
      <c r="AA83" s="113">
        <f t="shared" si="6"/>
        <v>0</v>
      </c>
      <c r="AB83" s="73"/>
      <c r="AC83" s="74">
        <f t="shared" ref="AC83:AC105" si="32">IF($D83="",0,$D83*AB83)</f>
        <v>0</v>
      </c>
      <c r="AD83" s="73"/>
      <c r="AE83" s="113">
        <f t="shared" si="17"/>
        <v>0</v>
      </c>
      <c r="AF83" s="101"/>
      <c r="AG83" s="113">
        <f t="shared" si="18"/>
        <v>0</v>
      </c>
      <c r="AH83" s="101"/>
      <c r="AI83" s="113">
        <f t="shared" si="28"/>
        <v>0</v>
      </c>
      <c r="AJ83" s="101"/>
      <c r="AK83" s="113">
        <f t="shared" si="29"/>
        <v>0</v>
      </c>
      <c r="AL83" s="73"/>
      <c r="AM83" s="74">
        <v>0</v>
      </c>
      <c r="AN83" s="73"/>
      <c r="AO83" s="74">
        <f t="shared" si="30"/>
        <v>0</v>
      </c>
      <c r="AP83" s="73"/>
      <c r="AQ83" s="74">
        <f t="shared" si="10"/>
        <v>0</v>
      </c>
      <c r="AR83" s="73"/>
      <c r="AS83" s="74">
        <f t="shared" si="21"/>
        <v>0</v>
      </c>
      <c r="AT83" s="82">
        <f t="shared" si="11"/>
        <v>0</v>
      </c>
      <c r="AU83" s="74"/>
      <c r="AV83" s="147">
        <f t="shared" si="22"/>
        <v>0</v>
      </c>
      <c r="AW83" s="141"/>
    </row>
    <row r="84" spans="1:49" ht="15" customHeight="1" x14ac:dyDescent="0.2">
      <c r="A84" s="84" t="s">
        <v>292</v>
      </c>
      <c r="B84" t="s">
        <v>65</v>
      </c>
      <c r="C84" s="4" t="s">
        <v>9</v>
      </c>
      <c r="D84" s="19">
        <v>35</v>
      </c>
      <c r="E84" s="20">
        <f t="shared" ref="E84:E105" si="33">SUM(F84++H84+J84+L84+R84+T84+V84+AB84+AD84+AF84+AL84+AN84+AP84+N84+X84+AH84+AR84)</f>
        <v>0</v>
      </c>
      <c r="F84" s="73"/>
      <c r="G84" s="74">
        <f t="shared" si="23"/>
        <v>0</v>
      </c>
      <c r="H84" s="73"/>
      <c r="I84" s="74">
        <f t="shared" si="2"/>
        <v>0</v>
      </c>
      <c r="J84" s="73"/>
      <c r="K84" s="113">
        <f t="shared" si="12"/>
        <v>0</v>
      </c>
      <c r="L84" s="73"/>
      <c r="M84" s="113">
        <f t="shared" si="13"/>
        <v>0</v>
      </c>
      <c r="N84" s="73"/>
      <c r="O84" s="113">
        <f t="shared" si="14"/>
        <v>0</v>
      </c>
      <c r="P84" s="73"/>
      <c r="Q84" s="113">
        <f t="shared" si="15"/>
        <v>0</v>
      </c>
      <c r="R84" s="73"/>
      <c r="S84" s="74">
        <f t="shared" si="16"/>
        <v>0</v>
      </c>
      <c r="T84" s="73"/>
      <c r="U84" s="113">
        <f t="shared" si="31"/>
        <v>0</v>
      </c>
      <c r="V84" s="73"/>
      <c r="W84" s="113">
        <f t="shared" si="4"/>
        <v>0</v>
      </c>
      <c r="X84" s="73"/>
      <c r="Y84" s="113">
        <f t="shared" si="5"/>
        <v>0</v>
      </c>
      <c r="Z84" s="73"/>
      <c r="AA84" s="113">
        <f t="shared" si="6"/>
        <v>0</v>
      </c>
      <c r="AB84" s="73"/>
      <c r="AC84" s="74">
        <f t="shared" si="32"/>
        <v>0</v>
      </c>
      <c r="AD84" s="73"/>
      <c r="AE84" s="113">
        <f t="shared" si="17"/>
        <v>0</v>
      </c>
      <c r="AF84" s="101"/>
      <c r="AG84" s="113">
        <f t="shared" si="18"/>
        <v>0</v>
      </c>
      <c r="AH84" s="101"/>
      <c r="AI84" s="113">
        <f t="shared" si="28"/>
        <v>0</v>
      </c>
      <c r="AJ84" s="101"/>
      <c r="AK84" s="113">
        <f t="shared" si="29"/>
        <v>0</v>
      </c>
      <c r="AL84" s="73"/>
      <c r="AM84" s="74">
        <v>0</v>
      </c>
      <c r="AN84" s="73"/>
      <c r="AO84" s="74">
        <f t="shared" si="30"/>
        <v>0</v>
      </c>
      <c r="AP84" s="73"/>
      <c r="AQ84" s="74">
        <f t="shared" si="10"/>
        <v>0</v>
      </c>
      <c r="AR84" s="73"/>
      <c r="AS84" s="74">
        <f t="shared" si="21"/>
        <v>0</v>
      </c>
      <c r="AT84" s="82">
        <f t="shared" si="11"/>
        <v>0</v>
      </c>
      <c r="AU84" s="74"/>
      <c r="AV84" s="147">
        <f t="shared" si="22"/>
        <v>0</v>
      </c>
      <c r="AW84" s="141"/>
    </row>
    <row r="85" spans="1:49" ht="15" customHeight="1" x14ac:dyDescent="0.2">
      <c r="A85" s="84" t="s">
        <v>293</v>
      </c>
      <c r="B85" s="14" t="s">
        <v>65</v>
      </c>
      <c r="C85" s="18" t="s">
        <v>5</v>
      </c>
      <c r="D85" s="19">
        <v>118</v>
      </c>
      <c r="E85" s="20">
        <f t="shared" si="33"/>
        <v>0</v>
      </c>
      <c r="F85" s="73"/>
      <c r="G85" s="74">
        <f t="shared" si="23"/>
        <v>0</v>
      </c>
      <c r="H85" s="73"/>
      <c r="I85" s="74">
        <f t="shared" ref="I85:I105" si="34">IF(D85="",0,D85*H85)</f>
        <v>0</v>
      </c>
      <c r="J85" s="73"/>
      <c r="K85" s="113">
        <f t="shared" si="12"/>
        <v>0</v>
      </c>
      <c r="L85" s="73"/>
      <c r="M85" s="113">
        <f t="shared" si="13"/>
        <v>0</v>
      </c>
      <c r="N85" s="73"/>
      <c r="O85" s="113">
        <f t="shared" si="14"/>
        <v>0</v>
      </c>
      <c r="P85" s="73"/>
      <c r="Q85" s="113">
        <f t="shared" si="15"/>
        <v>0</v>
      </c>
      <c r="R85" s="73"/>
      <c r="S85" s="74">
        <f t="shared" si="16"/>
        <v>0</v>
      </c>
      <c r="T85" s="73"/>
      <c r="U85" s="113">
        <f t="shared" si="31"/>
        <v>0</v>
      </c>
      <c r="V85" s="73"/>
      <c r="W85" s="113">
        <f t="shared" ref="W85:W105" si="35">IF($D85="",0,$D85*V85)</f>
        <v>0</v>
      </c>
      <c r="X85" s="73"/>
      <c r="Y85" s="113">
        <f t="shared" ref="Y85:Y105" si="36">IF($D85="",0,$D85*X85)</f>
        <v>0</v>
      </c>
      <c r="Z85" s="73"/>
      <c r="AA85" s="113">
        <f t="shared" ref="AA85:AA105" si="37">IF($D85="",0,$D85*Z85)</f>
        <v>0</v>
      </c>
      <c r="AB85" s="73"/>
      <c r="AC85" s="74">
        <f t="shared" si="32"/>
        <v>0</v>
      </c>
      <c r="AD85" s="73"/>
      <c r="AE85" s="113">
        <f>IF($D85="",0,$D85*AD85)</f>
        <v>0</v>
      </c>
      <c r="AF85" s="101"/>
      <c r="AG85" s="113">
        <f>IF($D85="",0,$D85*AF85)</f>
        <v>0</v>
      </c>
      <c r="AH85" s="101"/>
      <c r="AI85" s="113">
        <f>IF($D85="",0,$D85*AH85)</f>
        <v>0</v>
      </c>
      <c r="AJ85" s="101"/>
      <c r="AK85" s="113">
        <f>IF($D85="",0,$D85*AJ85)</f>
        <v>0</v>
      </c>
      <c r="AL85" s="73"/>
      <c r="AM85" s="74">
        <f>IF(D85="",0,D85*AL85)</f>
        <v>0</v>
      </c>
      <c r="AN85" s="73"/>
      <c r="AO85" s="74">
        <f t="shared" si="30"/>
        <v>0</v>
      </c>
      <c r="AP85" s="73"/>
      <c r="AQ85" s="74">
        <f t="shared" ref="AQ85:AQ105" si="38">IF(D85="",0,D85*AP85)</f>
        <v>0</v>
      </c>
      <c r="AR85" s="73"/>
      <c r="AS85" s="74">
        <f t="shared" si="21"/>
        <v>0</v>
      </c>
      <c r="AT85" s="82">
        <f t="shared" ref="AT85:AT104" si="39">IF(D85="",0,D85*E85)</f>
        <v>0</v>
      </c>
      <c r="AU85" s="74"/>
      <c r="AV85" s="147">
        <f t="shared" si="22"/>
        <v>0</v>
      </c>
      <c r="AW85" s="141"/>
    </row>
    <row r="86" spans="1:49" ht="15" customHeight="1" x14ac:dyDescent="0.2">
      <c r="A86" s="84" t="s">
        <v>300</v>
      </c>
      <c r="B86" s="14" t="s">
        <v>65</v>
      </c>
      <c r="C86" s="18" t="s">
        <v>6</v>
      </c>
      <c r="D86" s="19">
        <v>100</v>
      </c>
      <c r="E86" s="20">
        <f t="shared" si="33"/>
        <v>0</v>
      </c>
      <c r="F86" s="73"/>
      <c r="G86" s="74">
        <f t="shared" si="23"/>
        <v>0</v>
      </c>
      <c r="H86" s="73"/>
      <c r="I86" s="74">
        <f t="shared" si="34"/>
        <v>0</v>
      </c>
      <c r="J86" s="174"/>
      <c r="K86" s="113">
        <f t="shared" ref="K86:K105" si="40">IF($D86="",0,$D86*J86)</f>
        <v>0</v>
      </c>
      <c r="L86" s="73"/>
      <c r="M86" s="113">
        <f t="shared" ref="M86:M105" si="41">IF($D86="",0,$D86*L86)</f>
        <v>0</v>
      </c>
      <c r="N86" s="73"/>
      <c r="O86" s="113">
        <f t="shared" ref="O86:O88" si="42">IF($D86="",0,$D86*N86)</f>
        <v>0</v>
      </c>
      <c r="P86" s="73"/>
      <c r="Q86" s="113">
        <f t="shared" ref="Q86:Q88" si="43">IF($D86="",0,$D86*P86)</f>
        <v>0</v>
      </c>
      <c r="R86" s="73"/>
      <c r="S86" s="74">
        <f t="shared" ref="S86:S105" si="44">IF($D86="",0,$D86*R86)</f>
        <v>0</v>
      </c>
      <c r="T86" s="174"/>
      <c r="U86" s="113">
        <f t="shared" si="31"/>
        <v>0</v>
      </c>
      <c r="V86" s="73"/>
      <c r="W86" s="113">
        <f t="shared" si="35"/>
        <v>0</v>
      </c>
      <c r="X86" s="73"/>
      <c r="Y86" s="113">
        <f t="shared" si="36"/>
        <v>0</v>
      </c>
      <c r="Z86" s="73"/>
      <c r="AA86" s="113">
        <f t="shared" si="37"/>
        <v>0</v>
      </c>
      <c r="AB86" s="73"/>
      <c r="AC86" s="74">
        <f t="shared" si="32"/>
        <v>0</v>
      </c>
      <c r="AD86" s="174"/>
      <c r="AE86" s="113">
        <f t="shared" ref="AE86:AE105" si="45">IF($D86="",0,$D86*AD86)</f>
        <v>0</v>
      </c>
      <c r="AF86" s="101"/>
      <c r="AG86" s="113">
        <f t="shared" ref="AG86:AG105" si="46">IF($D86="",0,$D86*AF86)</f>
        <v>0</v>
      </c>
      <c r="AH86" s="101"/>
      <c r="AI86" s="113">
        <f t="shared" ref="AI86:AI87" si="47">IF($D86="",0,$D86*AH86)</f>
        <v>0</v>
      </c>
      <c r="AJ86" s="101"/>
      <c r="AK86" s="113">
        <f t="shared" ref="AK86:AK87" si="48">IF($D86="",0,$D86*AJ86)</f>
        <v>0</v>
      </c>
      <c r="AL86" s="73"/>
      <c r="AM86" s="74">
        <f t="shared" ref="AM86:AM105" si="49">IF(D86="",0,D86*AL86)</f>
        <v>0</v>
      </c>
      <c r="AN86" s="73"/>
      <c r="AO86" s="74">
        <f t="shared" si="30"/>
        <v>0</v>
      </c>
      <c r="AP86" s="73"/>
      <c r="AQ86" s="74">
        <f t="shared" si="38"/>
        <v>0</v>
      </c>
      <c r="AR86" s="73"/>
      <c r="AS86" s="74">
        <f t="shared" ref="AS86:AS108" si="50">IF(D86="",0,D86*AR86)</f>
        <v>0</v>
      </c>
      <c r="AT86" s="82">
        <f t="shared" si="39"/>
        <v>0</v>
      </c>
      <c r="AU86" s="74"/>
      <c r="AV86" s="147">
        <f t="shared" ref="AV86:AV108" si="51">SUM(AT86+AU86)</f>
        <v>0</v>
      </c>
      <c r="AW86" s="141"/>
    </row>
    <row r="87" spans="1:49" ht="15" customHeight="1" x14ac:dyDescent="0.2">
      <c r="A87" s="84" t="s">
        <v>302</v>
      </c>
      <c r="B87" s="14" t="s">
        <v>65</v>
      </c>
      <c r="C87" s="18" t="s">
        <v>9</v>
      </c>
      <c r="D87" s="19">
        <v>35</v>
      </c>
      <c r="E87" s="20">
        <f t="shared" si="33"/>
        <v>0</v>
      </c>
      <c r="F87" s="73"/>
      <c r="G87" s="74">
        <f t="shared" ref="G87:G105" si="52">IF(D87="",0,D87*F87)</f>
        <v>0</v>
      </c>
      <c r="H87" s="73"/>
      <c r="I87" s="74">
        <f t="shared" si="34"/>
        <v>0</v>
      </c>
      <c r="J87" s="174"/>
      <c r="K87" s="113">
        <f t="shared" si="40"/>
        <v>0</v>
      </c>
      <c r="L87" s="73"/>
      <c r="M87" s="113">
        <f t="shared" si="41"/>
        <v>0</v>
      </c>
      <c r="N87" s="73"/>
      <c r="O87" s="113">
        <f t="shared" si="42"/>
        <v>0</v>
      </c>
      <c r="P87" s="73"/>
      <c r="Q87" s="113">
        <f t="shared" si="43"/>
        <v>0</v>
      </c>
      <c r="R87" s="73"/>
      <c r="S87" s="74">
        <f t="shared" si="44"/>
        <v>0</v>
      </c>
      <c r="T87" s="174"/>
      <c r="U87" s="113">
        <f t="shared" si="31"/>
        <v>0</v>
      </c>
      <c r="V87" s="73"/>
      <c r="W87" s="113">
        <f t="shared" si="35"/>
        <v>0</v>
      </c>
      <c r="X87" s="73"/>
      <c r="Y87" s="113">
        <f t="shared" si="36"/>
        <v>0</v>
      </c>
      <c r="Z87" s="73"/>
      <c r="AA87" s="113">
        <f t="shared" si="37"/>
        <v>0</v>
      </c>
      <c r="AB87" s="73"/>
      <c r="AC87" s="74">
        <f t="shared" si="32"/>
        <v>0</v>
      </c>
      <c r="AD87" s="174"/>
      <c r="AE87" s="113">
        <f t="shared" si="45"/>
        <v>0</v>
      </c>
      <c r="AF87" s="101"/>
      <c r="AG87" s="113">
        <f t="shared" si="46"/>
        <v>0</v>
      </c>
      <c r="AH87" s="101"/>
      <c r="AI87" s="113">
        <f t="shared" si="47"/>
        <v>0</v>
      </c>
      <c r="AJ87" s="101"/>
      <c r="AK87" s="113">
        <f t="shared" si="48"/>
        <v>0</v>
      </c>
      <c r="AL87" s="73"/>
      <c r="AM87" s="74">
        <f t="shared" si="49"/>
        <v>0</v>
      </c>
      <c r="AN87" s="73"/>
      <c r="AO87" s="74">
        <f t="shared" si="30"/>
        <v>0</v>
      </c>
      <c r="AP87" s="73"/>
      <c r="AQ87" s="74">
        <f t="shared" si="38"/>
        <v>0</v>
      </c>
      <c r="AR87" s="73"/>
      <c r="AS87" s="74">
        <f t="shared" si="50"/>
        <v>0</v>
      </c>
      <c r="AT87" s="82">
        <f t="shared" si="39"/>
        <v>0</v>
      </c>
      <c r="AU87" s="74"/>
      <c r="AV87" s="147">
        <f t="shared" si="51"/>
        <v>0</v>
      </c>
      <c r="AW87" s="141"/>
    </row>
    <row r="88" spans="1:49" ht="15" customHeight="1" x14ac:dyDescent="0.2">
      <c r="A88" s="84" t="s">
        <v>321</v>
      </c>
      <c r="B88" s="14" t="s">
        <v>65</v>
      </c>
      <c r="C88" s="18" t="s">
        <v>9</v>
      </c>
      <c r="D88" s="19">
        <v>35</v>
      </c>
      <c r="E88" s="20">
        <f t="shared" si="33"/>
        <v>0</v>
      </c>
      <c r="F88" s="73"/>
      <c r="G88" s="74">
        <f t="shared" si="52"/>
        <v>0</v>
      </c>
      <c r="H88" s="73"/>
      <c r="I88" s="74">
        <f t="shared" si="34"/>
        <v>0</v>
      </c>
      <c r="J88" s="174"/>
      <c r="K88" s="113">
        <f t="shared" si="40"/>
        <v>0</v>
      </c>
      <c r="L88" s="73"/>
      <c r="M88" s="113">
        <f t="shared" si="41"/>
        <v>0</v>
      </c>
      <c r="N88" s="73"/>
      <c r="O88" s="113">
        <f t="shared" si="42"/>
        <v>0</v>
      </c>
      <c r="P88" s="73"/>
      <c r="Q88" s="113">
        <f t="shared" si="43"/>
        <v>0</v>
      </c>
      <c r="R88" s="73"/>
      <c r="S88" s="74">
        <f t="shared" si="44"/>
        <v>0</v>
      </c>
      <c r="T88" s="174"/>
      <c r="U88" s="113">
        <f t="shared" si="31"/>
        <v>0</v>
      </c>
      <c r="V88" s="73"/>
      <c r="W88" s="113">
        <f t="shared" si="35"/>
        <v>0</v>
      </c>
      <c r="X88" s="73"/>
      <c r="Y88" s="113">
        <f t="shared" si="36"/>
        <v>0</v>
      </c>
      <c r="Z88" s="73"/>
      <c r="AA88" s="113">
        <f t="shared" si="37"/>
        <v>0</v>
      </c>
      <c r="AB88" s="73"/>
      <c r="AC88" s="74">
        <f t="shared" si="32"/>
        <v>0</v>
      </c>
      <c r="AD88" s="174"/>
      <c r="AE88" s="113">
        <f t="shared" si="45"/>
        <v>0</v>
      </c>
      <c r="AF88" s="101"/>
      <c r="AG88" s="113">
        <f>IF($D88="",0,$D88*AF88)</f>
        <v>0</v>
      </c>
      <c r="AH88" s="101"/>
      <c r="AI88" s="113">
        <f>IF($D88="",0,$D88*AH88)</f>
        <v>0</v>
      </c>
      <c r="AJ88" s="101"/>
      <c r="AK88" s="113">
        <f>IF($D88="",0,$D88*AJ88)</f>
        <v>0</v>
      </c>
      <c r="AL88" s="73"/>
      <c r="AM88" s="74">
        <f t="shared" si="49"/>
        <v>0</v>
      </c>
      <c r="AN88" s="73"/>
      <c r="AO88" s="74">
        <f t="shared" si="30"/>
        <v>0</v>
      </c>
      <c r="AP88" s="73"/>
      <c r="AQ88" s="74">
        <f t="shared" si="38"/>
        <v>0</v>
      </c>
      <c r="AR88" s="73"/>
      <c r="AS88" s="74">
        <f t="shared" si="50"/>
        <v>0</v>
      </c>
      <c r="AT88" s="82">
        <f t="shared" si="39"/>
        <v>0</v>
      </c>
      <c r="AU88" s="74"/>
      <c r="AV88" s="147">
        <f t="shared" si="51"/>
        <v>0</v>
      </c>
      <c r="AW88" s="141"/>
    </row>
    <row r="89" spans="1:49" ht="15" customHeight="1" x14ac:dyDescent="0.2">
      <c r="A89" s="84" t="s">
        <v>301</v>
      </c>
      <c r="B89" s="14" t="s">
        <v>65</v>
      </c>
      <c r="C89" s="18" t="s">
        <v>6</v>
      </c>
      <c r="D89" s="19">
        <v>100</v>
      </c>
      <c r="E89" s="20">
        <f t="shared" si="33"/>
        <v>0</v>
      </c>
      <c r="F89" s="73"/>
      <c r="G89" s="74">
        <f t="shared" si="52"/>
        <v>0</v>
      </c>
      <c r="H89" s="73"/>
      <c r="I89" s="74">
        <f t="shared" si="34"/>
        <v>0</v>
      </c>
      <c r="J89" s="174"/>
      <c r="K89" s="113">
        <f t="shared" si="40"/>
        <v>0</v>
      </c>
      <c r="L89" s="73"/>
      <c r="M89" s="113">
        <f>IF($D89="",0,$D89*L89)</f>
        <v>0</v>
      </c>
      <c r="N89" s="73"/>
      <c r="O89" s="113">
        <f>IF($D89="",0,$D89*N89)</f>
        <v>0</v>
      </c>
      <c r="P89" s="73"/>
      <c r="Q89" s="113">
        <f>IF($D89="",0,$D89*P89)</f>
        <v>0</v>
      </c>
      <c r="R89" s="73"/>
      <c r="S89" s="74">
        <f t="shared" si="44"/>
        <v>0</v>
      </c>
      <c r="T89" s="174"/>
      <c r="U89" s="113">
        <f t="shared" si="31"/>
        <v>0</v>
      </c>
      <c r="V89" s="73"/>
      <c r="W89" s="113">
        <f t="shared" si="35"/>
        <v>0</v>
      </c>
      <c r="X89" s="73"/>
      <c r="Y89" s="113">
        <f t="shared" si="36"/>
        <v>0</v>
      </c>
      <c r="Z89" s="73"/>
      <c r="AA89" s="113">
        <f t="shared" si="37"/>
        <v>0</v>
      </c>
      <c r="AB89" s="73"/>
      <c r="AC89" s="74">
        <f t="shared" si="32"/>
        <v>0</v>
      </c>
      <c r="AD89" s="174"/>
      <c r="AE89" s="113">
        <f t="shared" si="45"/>
        <v>0</v>
      </c>
      <c r="AF89" s="101"/>
      <c r="AG89" s="113">
        <f t="shared" si="46"/>
        <v>0</v>
      </c>
      <c r="AH89" s="101"/>
      <c r="AI89" s="113">
        <f t="shared" ref="AI89:AI105" si="53">IF($D89="",0,$D89*AH89)</f>
        <v>0</v>
      </c>
      <c r="AJ89" s="101"/>
      <c r="AK89" s="113">
        <f t="shared" ref="AK89:AK105" si="54">IF($D89="",0,$D89*AJ89)</f>
        <v>0</v>
      </c>
      <c r="AL89" s="73"/>
      <c r="AM89" s="74">
        <f t="shared" si="49"/>
        <v>0</v>
      </c>
      <c r="AN89" s="73"/>
      <c r="AO89" s="74">
        <f t="shared" si="30"/>
        <v>0</v>
      </c>
      <c r="AP89" s="73"/>
      <c r="AQ89" s="74">
        <f t="shared" si="38"/>
        <v>0</v>
      </c>
      <c r="AR89" s="73"/>
      <c r="AS89" s="74">
        <f t="shared" si="50"/>
        <v>0</v>
      </c>
      <c r="AT89" s="82">
        <f t="shared" si="39"/>
        <v>0</v>
      </c>
      <c r="AU89" s="74"/>
      <c r="AV89" s="147">
        <f t="shared" si="51"/>
        <v>0</v>
      </c>
      <c r="AW89" s="141"/>
    </row>
    <row r="90" spans="1:49" s="14" customFormat="1" ht="15" customHeight="1" x14ac:dyDescent="0.2">
      <c r="A90" s="90" t="s">
        <v>303</v>
      </c>
      <c r="B90" s="14" t="s">
        <v>65</v>
      </c>
      <c r="C90" s="18" t="s">
        <v>8</v>
      </c>
      <c r="D90" s="170">
        <v>60</v>
      </c>
      <c r="E90" s="20">
        <f t="shared" si="33"/>
        <v>0</v>
      </c>
      <c r="F90" s="101"/>
      <c r="G90" s="74">
        <f t="shared" si="52"/>
        <v>0</v>
      </c>
      <c r="H90" s="101"/>
      <c r="I90" s="154">
        <f t="shared" si="34"/>
        <v>0</v>
      </c>
      <c r="J90" s="181"/>
      <c r="K90" s="156">
        <f t="shared" si="40"/>
        <v>0</v>
      </c>
      <c r="L90" s="101"/>
      <c r="M90" s="156">
        <f t="shared" si="41"/>
        <v>0</v>
      </c>
      <c r="N90" s="101"/>
      <c r="O90" s="156">
        <f t="shared" ref="O90:O105" si="55">IF($D90="",0,$D90*N90)</f>
        <v>0</v>
      </c>
      <c r="P90" s="101"/>
      <c r="Q90" s="156">
        <f t="shared" ref="Q90:Q105" si="56">IF($D90="",0,$D90*P90)</f>
        <v>0</v>
      </c>
      <c r="R90" s="101"/>
      <c r="S90" s="154">
        <f t="shared" si="44"/>
        <v>0</v>
      </c>
      <c r="T90" s="181"/>
      <c r="U90" s="156">
        <f t="shared" si="31"/>
        <v>0</v>
      </c>
      <c r="V90" s="101"/>
      <c r="W90" s="156">
        <f t="shared" si="35"/>
        <v>0</v>
      </c>
      <c r="X90" s="101"/>
      <c r="Y90" s="156">
        <f t="shared" si="36"/>
        <v>0</v>
      </c>
      <c r="Z90" s="101"/>
      <c r="AA90" s="156">
        <f t="shared" si="37"/>
        <v>0</v>
      </c>
      <c r="AB90" s="101"/>
      <c r="AC90" s="154">
        <f t="shared" si="32"/>
        <v>0</v>
      </c>
      <c r="AD90" s="181"/>
      <c r="AE90" s="156">
        <f t="shared" si="45"/>
        <v>0</v>
      </c>
      <c r="AF90" s="101"/>
      <c r="AG90" s="156">
        <f t="shared" si="46"/>
        <v>0</v>
      </c>
      <c r="AH90" s="101"/>
      <c r="AI90" s="156">
        <f t="shared" si="53"/>
        <v>0</v>
      </c>
      <c r="AJ90" s="101"/>
      <c r="AK90" s="156">
        <f t="shared" si="54"/>
        <v>0</v>
      </c>
      <c r="AL90" s="101"/>
      <c r="AM90" s="154">
        <f t="shared" si="49"/>
        <v>0</v>
      </c>
      <c r="AN90" s="101"/>
      <c r="AO90" s="154">
        <f t="shared" si="30"/>
        <v>0</v>
      </c>
      <c r="AP90" s="101"/>
      <c r="AQ90" s="154">
        <f t="shared" si="38"/>
        <v>0</v>
      </c>
      <c r="AR90" s="101"/>
      <c r="AS90" s="154">
        <f t="shared" si="50"/>
        <v>0</v>
      </c>
      <c r="AT90" s="158">
        <f t="shared" si="39"/>
        <v>0</v>
      </c>
      <c r="AU90" s="154"/>
      <c r="AV90" s="147">
        <f t="shared" si="51"/>
        <v>0</v>
      </c>
      <c r="AW90" s="182"/>
    </row>
    <row r="91" spans="1:49" s="14" customFormat="1" ht="15" customHeight="1" x14ac:dyDescent="0.2">
      <c r="A91" s="90" t="s">
        <v>310</v>
      </c>
      <c r="B91" s="14" t="s">
        <v>65</v>
      </c>
      <c r="C91" s="18" t="s">
        <v>5</v>
      </c>
      <c r="D91" s="170">
        <v>118</v>
      </c>
      <c r="E91" s="20">
        <f t="shared" si="33"/>
        <v>0</v>
      </c>
      <c r="F91" s="101"/>
      <c r="G91" s="113">
        <f t="shared" si="52"/>
        <v>0</v>
      </c>
      <c r="H91" s="101"/>
      <c r="I91" s="154">
        <f t="shared" si="34"/>
        <v>0</v>
      </c>
      <c r="J91" s="181"/>
      <c r="K91" s="156">
        <f t="shared" si="40"/>
        <v>0</v>
      </c>
      <c r="L91" s="101"/>
      <c r="M91" s="156">
        <f t="shared" si="41"/>
        <v>0</v>
      </c>
      <c r="N91" s="101"/>
      <c r="O91" s="156">
        <f t="shared" si="55"/>
        <v>0</v>
      </c>
      <c r="P91" s="101"/>
      <c r="Q91" s="156">
        <f t="shared" si="56"/>
        <v>0</v>
      </c>
      <c r="R91" s="101"/>
      <c r="S91" s="154">
        <f t="shared" si="44"/>
        <v>0</v>
      </c>
      <c r="T91" s="181"/>
      <c r="U91" s="156">
        <f t="shared" si="31"/>
        <v>0</v>
      </c>
      <c r="V91" s="101"/>
      <c r="W91" s="156">
        <f t="shared" si="35"/>
        <v>0</v>
      </c>
      <c r="X91" s="101"/>
      <c r="Y91" s="156">
        <f t="shared" si="36"/>
        <v>0</v>
      </c>
      <c r="Z91" s="101"/>
      <c r="AA91" s="156">
        <f t="shared" si="37"/>
        <v>0</v>
      </c>
      <c r="AB91" s="101"/>
      <c r="AC91" s="154">
        <f t="shared" si="32"/>
        <v>0</v>
      </c>
      <c r="AD91" s="181"/>
      <c r="AE91" s="156">
        <f t="shared" si="45"/>
        <v>0</v>
      </c>
      <c r="AF91" s="101"/>
      <c r="AG91" s="156">
        <f t="shared" si="46"/>
        <v>0</v>
      </c>
      <c r="AH91" s="101"/>
      <c r="AI91" s="156">
        <f t="shared" si="53"/>
        <v>0</v>
      </c>
      <c r="AJ91" s="101"/>
      <c r="AK91" s="156">
        <f t="shared" si="54"/>
        <v>0</v>
      </c>
      <c r="AL91" s="101"/>
      <c r="AM91" s="154">
        <f t="shared" si="49"/>
        <v>0</v>
      </c>
      <c r="AN91" s="101"/>
      <c r="AO91" s="154">
        <f t="shared" si="30"/>
        <v>0</v>
      </c>
      <c r="AP91" s="101"/>
      <c r="AQ91" s="154">
        <f t="shared" si="38"/>
        <v>0</v>
      </c>
      <c r="AR91" s="181"/>
      <c r="AS91" s="154">
        <f t="shared" si="50"/>
        <v>0</v>
      </c>
      <c r="AT91" s="158">
        <f t="shared" si="39"/>
        <v>0</v>
      </c>
      <c r="AU91" s="154"/>
      <c r="AV91" s="147">
        <f t="shared" si="51"/>
        <v>0</v>
      </c>
      <c r="AW91" s="182"/>
    </row>
    <row r="92" spans="1:49" s="14" customFormat="1" ht="15" customHeight="1" x14ac:dyDescent="0.2">
      <c r="A92" s="90" t="s">
        <v>331</v>
      </c>
      <c r="B92" s="14" t="s">
        <v>65</v>
      </c>
      <c r="C92" s="18" t="s">
        <v>7</v>
      </c>
      <c r="D92" s="170">
        <v>75</v>
      </c>
      <c r="E92" s="20">
        <f t="shared" si="33"/>
        <v>0</v>
      </c>
      <c r="F92" s="101"/>
      <c r="G92" s="113">
        <f t="shared" si="52"/>
        <v>0</v>
      </c>
      <c r="H92" s="101"/>
      <c r="I92" s="154">
        <f t="shared" si="34"/>
        <v>0</v>
      </c>
      <c r="J92" s="181"/>
      <c r="K92" s="156">
        <f t="shared" si="40"/>
        <v>0</v>
      </c>
      <c r="L92" s="101"/>
      <c r="M92" s="156">
        <f t="shared" si="41"/>
        <v>0</v>
      </c>
      <c r="N92" s="101"/>
      <c r="O92" s="156">
        <f t="shared" si="55"/>
        <v>0</v>
      </c>
      <c r="P92" s="101"/>
      <c r="Q92" s="156">
        <f t="shared" si="56"/>
        <v>0</v>
      </c>
      <c r="R92" s="101"/>
      <c r="S92" s="154">
        <f t="shared" si="44"/>
        <v>0</v>
      </c>
      <c r="T92" s="181"/>
      <c r="U92" s="156">
        <f t="shared" si="31"/>
        <v>0</v>
      </c>
      <c r="V92" s="101"/>
      <c r="W92" s="156">
        <f t="shared" si="35"/>
        <v>0</v>
      </c>
      <c r="X92" s="101"/>
      <c r="Y92" s="156">
        <f t="shared" si="36"/>
        <v>0</v>
      </c>
      <c r="Z92" s="101"/>
      <c r="AA92" s="156">
        <f t="shared" si="37"/>
        <v>0</v>
      </c>
      <c r="AB92" s="101"/>
      <c r="AC92" s="154">
        <f t="shared" si="32"/>
        <v>0</v>
      </c>
      <c r="AD92" s="181"/>
      <c r="AE92" s="156">
        <f t="shared" si="45"/>
        <v>0</v>
      </c>
      <c r="AF92" s="101"/>
      <c r="AG92" s="156">
        <f t="shared" si="46"/>
        <v>0</v>
      </c>
      <c r="AH92" s="101"/>
      <c r="AI92" s="156">
        <f t="shared" si="53"/>
        <v>0</v>
      </c>
      <c r="AJ92" s="101"/>
      <c r="AK92" s="156">
        <f t="shared" si="54"/>
        <v>0</v>
      </c>
      <c r="AL92" s="101"/>
      <c r="AM92" s="154">
        <f t="shared" si="49"/>
        <v>0</v>
      </c>
      <c r="AN92" s="101"/>
      <c r="AO92" s="154">
        <f t="shared" si="30"/>
        <v>0</v>
      </c>
      <c r="AP92" s="101"/>
      <c r="AQ92" s="154">
        <f t="shared" si="38"/>
        <v>0</v>
      </c>
      <c r="AR92" s="181"/>
      <c r="AS92" s="154">
        <f t="shared" si="50"/>
        <v>0</v>
      </c>
      <c r="AT92" s="158">
        <f t="shared" si="39"/>
        <v>0</v>
      </c>
      <c r="AU92" s="154"/>
      <c r="AV92" s="147">
        <f t="shared" si="51"/>
        <v>0</v>
      </c>
      <c r="AW92" s="182"/>
    </row>
    <row r="93" spans="1:49" s="14" customFormat="1" ht="15" customHeight="1" x14ac:dyDescent="0.2">
      <c r="A93" s="90" t="s">
        <v>372</v>
      </c>
      <c r="B93" s="14" t="s">
        <v>65</v>
      </c>
      <c r="C93" s="18" t="str">
        <f ca="1">IF($A93="","",INDEX(INDIRECT("'MA-Liste'!"&amp;$C$11),MATCH($A93,'MA-Liste'!$M:$M,FALSE)))</f>
        <v>G</v>
      </c>
      <c r="D93" s="170">
        <f t="shared" ref="D93:D103" ca="1" si="57">IF(OR($C93="",$C93=0),"",VLOOKUP($C93,Ansätze,$D$11,FALSE))</f>
        <v>35</v>
      </c>
      <c r="E93" s="20">
        <f t="shared" si="33"/>
        <v>0</v>
      </c>
      <c r="F93" s="101"/>
      <c r="G93" s="113">
        <f t="shared" ca="1" si="52"/>
        <v>0</v>
      </c>
      <c r="H93" s="101"/>
      <c r="I93" s="154">
        <f t="shared" ca="1" si="34"/>
        <v>0</v>
      </c>
      <c r="J93" s="181"/>
      <c r="K93" s="156">
        <f t="shared" ca="1" si="40"/>
        <v>0</v>
      </c>
      <c r="L93" s="101"/>
      <c r="M93" s="156">
        <f t="shared" ca="1" si="41"/>
        <v>0</v>
      </c>
      <c r="N93" s="101"/>
      <c r="O93" s="156">
        <f t="shared" ca="1" si="55"/>
        <v>0</v>
      </c>
      <c r="P93" s="101"/>
      <c r="Q93" s="156">
        <f t="shared" ca="1" si="56"/>
        <v>0</v>
      </c>
      <c r="R93" s="101"/>
      <c r="S93" s="154">
        <f t="shared" ca="1" si="44"/>
        <v>0</v>
      </c>
      <c r="T93" s="181"/>
      <c r="U93" s="156">
        <f t="shared" ca="1" si="31"/>
        <v>0</v>
      </c>
      <c r="V93" s="101"/>
      <c r="W93" s="156">
        <f t="shared" ca="1" si="35"/>
        <v>0</v>
      </c>
      <c r="X93" s="101"/>
      <c r="Y93" s="156">
        <f t="shared" ca="1" si="36"/>
        <v>0</v>
      </c>
      <c r="Z93" s="101"/>
      <c r="AA93" s="156">
        <f t="shared" ca="1" si="37"/>
        <v>0</v>
      </c>
      <c r="AB93" s="101"/>
      <c r="AC93" s="154">
        <f t="shared" ca="1" si="32"/>
        <v>0</v>
      </c>
      <c r="AD93" s="181"/>
      <c r="AE93" s="156">
        <f t="shared" ca="1" si="45"/>
        <v>0</v>
      </c>
      <c r="AF93" s="101"/>
      <c r="AG93" s="156">
        <f t="shared" ca="1" si="46"/>
        <v>0</v>
      </c>
      <c r="AH93" s="101"/>
      <c r="AI93" s="156">
        <f t="shared" ca="1" si="53"/>
        <v>0</v>
      </c>
      <c r="AJ93" s="101"/>
      <c r="AK93" s="156">
        <f t="shared" ca="1" si="54"/>
        <v>0</v>
      </c>
      <c r="AL93" s="101"/>
      <c r="AM93" s="154">
        <f t="shared" ca="1" si="49"/>
        <v>0</v>
      </c>
      <c r="AN93" s="101"/>
      <c r="AO93" s="154">
        <f t="shared" ca="1" si="30"/>
        <v>0</v>
      </c>
      <c r="AP93" s="101"/>
      <c r="AQ93" s="154">
        <f t="shared" ca="1" si="38"/>
        <v>0</v>
      </c>
      <c r="AR93" s="181"/>
      <c r="AS93" s="154">
        <f t="shared" ca="1" si="50"/>
        <v>0</v>
      </c>
      <c r="AT93" s="158">
        <f t="shared" ca="1" si="39"/>
        <v>0</v>
      </c>
      <c r="AU93" s="154"/>
      <c r="AV93" s="147">
        <f t="shared" ca="1" si="51"/>
        <v>0</v>
      </c>
      <c r="AW93" s="182"/>
    </row>
    <row r="94" spans="1:49" s="14" customFormat="1" ht="15" customHeight="1" x14ac:dyDescent="0.2">
      <c r="A94" s="90" t="s">
        <v>342</v>
      </c>
      <c r="B94" s="14" t="s">
        <v>65</v>
      </c>
      <c r="C94" s="18" t="str">
        <f ca="1">IF($A94="","",INDEX(INDIRECT("'MA-Liste'!"&amp;$C$11),MATCH($A94,'MA-Liste'!$M:$M,FALSE)))</f>
        <v>G</v>
      </c>
      <c r="D94" s="170">
        <f t="shared" ca="1" si="57"/>
        <v>35</v>
      </c>
      <c r="E94" s="20">
        <f t="shared" si="33"/>
        <v>0</v>
      </c>
      <c r="F94" s="101"/>
      <c r="G94" s="113">
        <f t="shared" ca="1" si="52"/>
        <v>0</v>
      </c>
      <c r="H94" s="101"/>
      <c r="I94" s="154">
        <f t="shared" ca="1" si="34"/>
        <v>0</v>
      </c>
      <c r="J94" s="181"/>
      <c r="K94" s="156">
        <f t="shared" ca="1" si="40"/>
        <v>0</v>
      </c>
      <c r="L94" s="101"/>
      <c r="M94" s="156">
        <f t="shared" ca="1" si="41"/>
        <v>0</v>
      </c>
      <c r="N94" s="101"/>
      <c r="O94" s="156">
        <f t="shared" ca="1" si="55"/>
        <v>0</v>
      </c>
      <c r="P94" s="101"/>
      <c r="Q94" s="156">
        <f t="shared" ca="1" si="56"/>
        <v>0</v>
      </c>
      <c r="R94" s="101"/>
      <c r="S94" s="154">
        <f t="shared" ca="1" si="44"/>
        <v>0</v>
      </c>
      <c r="T94" s="181"/>
      <c r="U94" s="156">
        <f t="shared" ca="1" si="31"/>
        <v>0</v>
      </c>
      <c r="V94" s="101"/>
      <c r="W94" s="156">
        <f t="shared" ca="1" si="35"/>
        <v>0</v>
      </c>
      <c r="X94" s="101"/>
      <c r="Y94" s="156">
        <f t="shared" ca="1" si="36"/>
        <v>0</v>
      </c>
      <c r="Z94" s="101"/>
      <c r="AA94" s="156">
        <f t="shared" ca="1" si="37"/>
        <v>0</v>
      </c>
      <c r="AB94" s="101"/>
      <c r="AC94" s="154">
        <f t="shared" ca="1" si="32"/>
        <v>0</v>
      </c>
      <c r="AD94" s="181"/>
      <c r="AE94" s="156">
        <f t="shared" ca="1" si="45"/>
        <v>0</v>
      </c>
      <c r="AF94" s="101"/>
      <c r="AG94" s="156">
        <f t="shared" ca="1" si="46"/>
        <v>0</v>
      </c>
      <c r="AH94" s="101"/>
      <c r="AI94" s="156">
        <f t="shared" ca="1" si="53"/>
        <v>0</v>
      </c>
      <c r="AJ94" s="101"/>
      <c r="AK94" s="156">
        <f t="shared" ca="1" si="54"/>
        <v>0</v>
      </c>
      <c r="AL94" s="101"/>
      <c r="AM94" s="154">
        <f t="shared" ca="1" si="49"/>
        <v>0</v>
      </c>
      <c r="AN94" s="101"/>
      <c r="AO94" s="154">
        <f t="shared" ca="1" si="30"/>
        <v>0</v>
      </c>
      <c r="AP94" s="101"/>
      <c r="AQ94" s="154">
        <f t="shared" ca="1" si="38"/>
        <v>0</v>
      </c>
      <c r="AR94" s="181"/>
      <c r="AS94" s="154">
        <f t="shared" ca="1" si="50"/>
        <v>0</v>
      </c>
      <c r="AT94" s="158">
        <f t="shared" ca="1" si="39"/>
        <v>0</v>
      </c>
      <c r="AU94" s="154"/>
      <c r="AV94" s="147">
        <f t="shared" ca="1" si="51"/>
        <v>0</v>
      </c>
      <c r="AW94" s="182"/>
    </row>
    <row r="95" spans="1:49" s="14" customFormat="1" ht="15" customHeight="1" x14ac:dyDescent="0.2">
      <c r="A95" s="90" t="s">
        <v>347</v>
      </c>
      <c r="B95" s="14" t="s">
        <v>65</v>
      </c>
      <c r="C95" s="18" t="str">
        <f ca="1">IF($A95="","",INDEX(INDIRECT("'MA-Liste'!"&amp;$C$11),MATCH($A95,'MA-Liste'!$M:$M,FALSE)))</f>
        <v>G</v>
      </c>
      <c r="D95" s="170">
        <f t="shared" ca="1" si="57"/>
        <v>35</v>
      </c>
      <c r="E95" s="20">
        <f t="shared" si="33"/>
        <v>0</v>
      </c>
      <c r="F95" s="101"/>
      <c r="G95" s="113">
        <f t="shared" ca="1" si="52"/>
        <v>0</v>
      </c>
      <c r="H95" s="101"/>
      <c r="I95" s="154">
        <f t="shared" ca="1" si="34"/>
        <v>0</v>
      </c>
      <c r="J95" s="181"/>
      <c r="K95" s="156">
        <f t="shared" ca="1" si="40"/>
        <v>0</v>
      </c>
      <c r="L95" s="101"/>
      <c r="M95" s="156">
        <f t="shared" ca="1" si="41"/>
        <v>0</v>
      </c>
      <c r="N95" s="101"/>
      <c r="O95" s="156">
        <f t="shared" ca="1" si="55"/>
        <v>0</v>
      </c>
      <c r="P95" s="101"/>
      <c r="Q95" s="156">
        <f t="shared" ca="1" si="56"/>
        <v>0</v>
      </c>
      <c r="R95" s="101"/>
      <c r="S95" s="154">
        <f t="shared" ca="1" si="44"/>
        <v>0</v>
      </c>
      <c r="T95" s="181"/>
      <c r="U95" s="156">
        <f t="shared" ca="1" si="31"/>
        <v>0</v>
      </c>
      <c r="V95" s="101"/>
      <c r="W95" s="156">
        <f t="shared" ca="1" si="35"/>
        <v>0</v>
      </c>
      <c r="X95" s="101"/>
      <c r="Y95" s="156">
        <f t="shared" ca="1" si="36"/>
        <v>0</v>
      </c>
      <c r="Z95" s="101"/>
      <c r="AA95" s="156">
        <f t="shared" ca="1" si="37"/>
        <v>0</v>
      </c>
      <c r="AB95" s="101"/>
      <c r="AC95" s="154">
        <f t="shared" ca="1" si="32"/>
        <v>0</v>
      </c>
      <c r="AD95" s="181"/>
      <c r="AE95" s="156">
        <f t="shared" ca="1" si="45"/>
        <v>0</v>
      </c>
      <c r="AF95" s="101"/>
      <c r="AG95" s="156">
        <f t="shared" ca="1" si="46"/>
        <v>0</v>
      </c>
      <c r="AH95" s="101"/>
      <c r="AI95" s="156">
        <f t="shared" ca="1" si="53"/>
        <v>0</v>
      </c>
      <c r="AJ95" s="101"/>
      <c r="AK95" s="156">
        <f t="shared" ca="1" si="54"/>
        <v>0</v>
      </c>
      <c r="AL95" s="101"/>
      <c r="AM95" s="154">
        <f t="shared" ca="1" si="49"/>
        <v>0</v>
      </c>
      <c r="AN95" s="101"/>
      <c r="AO95" s="154">
        <f t="shared" ca="1" si="30"/>
        <v>0</v>
      </c>
      <c r="AP95" s="101"/>
      <c r="AQ95" s="154">
        <f t="shared" ca="1" si="38"/>
        <v>0</v>
      </c>
      <c r="AR95" s="181"/>
      <c r="AS95" s="154">
        <f t="shared" ca="1" si="50"/>
        <v>0</v>
      </c>
      <c r="AT95" s="158">
        <f t="shared" ca="1" si="39"/>
        <v>0</v>
      </c>
      <c r="AU95" s="154"/>
      <c r="AV95" s="147">
        <f t="shared" ca="1" si="51"/>
        <v>0</v>
      </c>
      <c r="AW95" s="182"/>
    </row>
    <row r="96" spans="1:49" s="14" customFormat="1" ht="15" customHeight="1" x14ac:dyDescent="0.2">
      <c r="A96" s="90" t="s">
        <v>350</v>
      </c>
      <c r="B96" s="14" t="s">
        <v>65</v>
      </c>
      <c r="C96" s="18" t="str">
        <f ca="1">IF($A96="","",INDEX(INDIRECT("'MA-Liste'!"&amp;$C$11),MATCH($A96,'MA-Liste'!$M:$M,FALSE)))</f>
        <v>G</v>
      </c>
      <c r="D96" s="170">
        <f t="shared" ca="1" si="57"/>
        <v>35</v>
      </c>
      <c r="E96" s="20">
        <f t="shared" si="33"/>
        <v>0</v>
      </c>
      <c r="F96" s="101"/>
      <c r="G96" s="113">
        <f t="shared" ca="1" si="52"/>
        <v>0</v>
      </c>
      <c r="H96" s="101"/>
      <c r="I96" s="154">
        <f t="shared" ca="1" si="34"/>
        <v>0</v>
      </c>
      <c r="J96" s="181"/>
      <c r="K96" s="156">
        <f t="shared" ca="1" si="40"/>
        <v>0</v>
      </c>
      <c r="L96" s="101"/>
      <c r="M96" s="156">
        <f t="shared" ca="1" si="41"/>
        <v>0</v>
      </c>
      <c r="N96" s="101"/>
      <c r="O96" s="156">
        <f t="shared" ca="1" si="55"/>
        <v>0</v>
      </c>
      <c r="P96" s="101"/>
      <c r="Q96" s="156">
        <f t="shared" ca="1" si="56"/>
        <v>0</v>
      </c>
      <c r="R96" s="101"/>
      <c r="S96" s="154">
        <f t="shared" ca="1" si="44"/>
        <v>0</v>
      </c>
      <c r="T96" s="181"/>
      <c r="U96" s="156">
        <f t="shared" ca="1" si="31"/>
        <v>0</v>
      </c>
      <c r="V96" s="101"/>
      <c r="W96" s="156">
        <f t="shared" ca="1" si="35"/>
        <v>0</v>
      </c>
      <c r="X96" s="101"/>
      <c r="Y96" s="156">
        <f t="shared" ca="1" si="36"/>
        <v>0</v>
      </c>
      <c r="Z96" s="101"/>
      <c r="AA96" s="156">
        <f t="shared" ca="1" si="37"/>
        <v>0</v>
      </c>
      <c r="AB96" s="101"/>
      <c r="AC96" s="154">
        <f t="shared" ca="1" si="32"/>
        <v>0</v>
      </c>
      <c r="AD96" s="181"/>
      <c r="AE96" s="156">
        <f t="shared" ca="1" si="45"/>
        <v>0</v>
      </c>
      <c r="AF96" s="101"/>
      <c r="AG96" s="156">
        <f t="shared" ca="1" si="46"/>
        <v>0</v>
      </c>
      <c r="AH96" s="101"/>
      <c r="AI96" s="156">
        <f t="shared" ca="1" si="53"/>
        <v>0</v>
      </c>
      <c r="AJ96" s="101"/>
      <c r="AK96" s="156">
        <f t="shared" ca="1" si="54"/>
        <v>0</v>
      </c>
      <c r="AL96" s="101"/>
      <c r="AM96" s="154">
        <f t="shared" ca="1" si="49"/>
        <v>0</v>
      </c>
      <c r="AN96" s="101"/>
      <c r="AO96" s="154">
        <f t="shared" ca="1" si="30"/>
        <v>0</v>
      </c>
      <c r="AP96" s="101"/>
      <c r="AQ96" s="154">
        <f t="shared" ca="1" si="38"/>
        <v>0</v>
      </c>
      <c r="AR96" s="181"/>
      <c r="AS96" s="154">
        <f t="shared" ca="1" si="50"/>
        <v>0</v>
      </c>
      <c r="AT96" s="158">
        <f t="shared" ca="1" si="39"/>
        <v>0</v>
      </c>
      <c r="AU96" s="154"/>
      <c r="AV96" s="147">
        <f t="shared" ca="1" si="51"/>
        <v>0</v>
      </c>
      <c r="AW96" s="182"/>
    </row>
    <row r="97" spans="1:49" s="14" customFormat="1" ht="15" customHeight="1" x14ac:dyDescent="0.2">
      <c r="A97" s="90" t="s">
        <v>353</v>
      </c>
      <c r="B97" s="14" t="s">
        <v>65</v>
      </c>
      <c r="C97" s="18" t="str">
        <f ca="1">IF($A97="","",INDEX(INDIRECT("'MA-Liste'!"&amp;$C$11),MATCH($A97,'MA-Liste'!$M:$M,FALSE)))</f>
        <v>B</v>
      </c>
      <c r="D97" s="170">
        <f t="shared" ca="1" si="57"/>
        <v>140</v>
      </c>
      <c r="E97" s="20">
        <f t="shared" si="33"/>
        <v>0</v>
      </c>
      <c r="F97" s="101"/>
      <c r="G97" s="113">
        <f t="shared" ca="1" si="52"/>
        <v>0</v>
      </c>
      <c r="H97" s="101"/>
      <c r="I97" s="154">
        <f t="shared" ca="1" si="34"/>
        <v>0</v>
      </c>
      <c r="J97" s="181"/>
      <c r="K97" s="156">
        <f t="shared" ca="1" si="40"/>
        <v>0</v>
      </c>
      <c r="L97" s="101"/>
      <c r="M97" s="156">
        <f t="shared" ca="1" si="41"/>
        <v>0</v>
      </c>
      <c r="N97" s="101"/>
      <c r="O97" s="156">
        <f t="shared" ca="1" si="55"/>
        <v>0</v>
      </c>
      <c r="P97" s="101"/>
      <c r="Q97" s="156">
        <f t="shared" ca="1" si="56"/>
        <v>0</v>
      </c>
      <c r="R97" s="101"/>
      <c r="S97" s="154">
        <f t="shared" ca="1" si="44"/>
        <v>0</v>
      </c>
      <c r="T97" s="181"/>
      <c r="U97" s="156">
        <f t="shared" ca="1" si="31"/>
        <v>0</v>
      </c>
      <c r="V97" s="101"/>
      <c r="W97" s="156">
        <f t="shared" ca="1" si="35"/>
        <v>0</v>
      </c>
      <c r="X97" s="101"/>
      <c r="Y97" s="156">
        <f t="shared" ca="1" si="36"/>
        <v>0</v>
      </c>
      <c r="Z97" s="101"/>
      <c r="AA97" s="156">
        <f t="shared" ca="1" si="37"/>
        <v>0</v>
      </c>
      <c r="AB97" s="101"/>
      <c r="AC97" s="154">
        <f t="shared" ca="1" si="32"/>
        <v>0</v>
      </c>
      <c r="AD97" s="181"/>
      <c r="AE97" s="156">
        <f t="shared" ca="1" si="45"/>
        <v>0</v>
      </c>
      <c r="AF97" s="101"/>
      <c r="AG97" s="156">
        <f t="shared" ca="1" si="46"/>
        <v>0</v>
      </c>
      <c r="AH97" s="101"/>
      <c r="AI97" s="156">
        <f t="shared" ca="1" si="53"/>
        <v>0</v>
      </c>
      <c r="AJ97" s="101"/>
      <c r="AK97" s="156">
        <f t="shared" ca="1" si="54"/>
        <v>0</v>
      </c>
      <c r="AL97" s="101"/>
      <c r="AM97" s="154">
        <f t="shared" ca="1" si="49"/>
        <v>0</v>
      </c>
      <c r="AN97" s="101"/>
      <c r="AO97" s="154">
        <f t="shared" ca="1" si="30"/>
        <v>0</v>
      </c>
      <c r="AP97" s="101"/>
      <c r="AQ97" s="154">
        <f t="shared" ca="1" si="38"/>
        <v>0</v>
      </c>
      <c r="AR97" s="181"/>
      <c r="AS97" s="154">
        <f t="shared" ca="1" si="50"/>
        <v>0</v>
      </c>
      <c r="AT97" s="158">
        <f t="shared" ca="1" si="39"/>
        <v>0</v>
      </c>
      <c r="AU97" s="154"/>
      <c r="AV97" s="147">
        <f t="shared" ca="1" si="51"/>
        <v>0</v>
      </c>
      <c r="AW97" s="182"/>
    </row>
    <row r="98" spans="1:49" s="14" customFormat="1" ht="15" customHeight="1" x14ac:dyDescent="0.2">
      <c r="A98" s="90" t="s">
        <v>360</v>
      </c>
      <c r="B98" s="14" t="s">
        <v>65</v>
      </c>
      <c r="C98" s="18" t="str">
        <f ca="1">IF($A98="","",INDEX(INDIRECT("'MA-Liste'!"&amp;$C$11),MATCH($A98,'MA-Liste'!$M:$M,FALSE)))</f>
        <v>F</v>
      </c>
      <c r="D98" s="170">
        <f t="shared" ca="1" si="57"/>
        <v>60</v>
      </c>
      <c r="E98" s="20">
        <f t="shared" si="33"/>
        <v>0</v>
      </c>
      <c r="F98" s="101"/>
      <c r="G98" s="113">
        <f t="shared" ca="1" si="52"/>
        <v>0</v>
      </c>
      <c r="H98" s="101"/>
      <c r="I98" s="154">
        <f t="shared" ca="1" si="34"/>
        <v>0</v>
      </c>
      <c r="J98" s="181"/>
      <c r="K98" s="156">
        <f t="shared" ca="1" si="40"/>
        <v>0</v>
      </c>
      <c r="L98" s="101"/>
      <c r="M98" s="156">
        <f t="shared" ca="1" si="41"/>
        <v>0</v>
      </c>
      <c r="N98" s="101"/>
      <c r="O98" s="156">
        <f t="shared" ca="1" si="55"/>
        <v>0</v>
      </c>
      <c r="P98" s="101"/>
      <c r="Q98" s="156">
        <f t="shared" ca="1" si="56"/>
        <v>0</v>
      </c>
      <c r="R98" s="101"/>
      <c r="S98" s="154">
        <f t="shared" ca="1" si="44"/>
        <v>0</v>
      </c>
      <c r="T98" s="181"/>
      <c r="U98" s="156">
        <f t="shared" ca="1" si="31"/>
        <v>0</v>
      </c>
      <c r="V98" s="101"/>
      <c r="W98" s="156">
        <f t="shared" ca="1" si="35"/>
        <v>0</v>
      </c>
      <c r="X98" s="101"/>
      <c r="Y98" s="156">
        <f t="shared" ca="1" si="36"/>
        <v>0</v>
      </c>
      <c r="Z98" s="101"/>
      <c r="AA98" s="156">
        <f t="shared" ca="1" si="37"/>
        <v>0</v>
      </c>
      <c r="AB98" s="101"/>
      <c r="AC98" s="154">
        <f t="shared" ca="1" si="32"/>
        <v>0</v>
      </c>
      <c r="AD98" s="181"/>
      <c r="AE98" s="156">
        <f t="shared" ca="1" si="45"/>
        <v>0</v>
      </c>
      <c r="AF98" s="101"/>
      <c r="AG98" s="156">
        <f t="shared" ca="1" si="46"/>
        <v>0</v>
      </c>
      <c r="AH98" s="101"/>
      <c r="AI98" s="156">
        <f t="shared" ca="1" si="53"/>
        <v>0</v>
      </c>
      <c r="AJ98" s="101"/>
      <c r="AK98" s="156">
        <f t="shared" ca="1" si="54"/>
        <v>0</v>
      </c>
      <c r="AL98" s="101"/>
      <c r="AM98" s="154">
        <f t="shared" ca="1" si="49"/>
        <v>0</v>
      </c>
      <c r="AN98" s="101"/>
      <c r="AO98" s="154">
        <f t="shared" ca="1" si="30"/>
        <v>0</v>
      </c>
      <c r="AP98" s="101"/>
      <c r="AQ98" s="154">
        <f t="shared" ca="1" si="38"/>
        <v>0</v>
      </c>
      <c r="AR98" s="181"/>
      <c r="AS98" s="154">
        <f t="shared" ca="1" si="50"/>
        <v>0</v>
      </c>
      <c r="AT98" s="158">
        <f t="shared" ca="1" si="39"/>
        <v>0</v>
      </c>
      <c r="AU98" s="154"/>
      <c r="AV98" s="147">
        <f t="shared" ca="1" si="51"/>
        <v>0</v>
      </c>
      <c r="AW98" s="182"/>
    </row>
    <row r="99" spans="1:49" s="14" customFormat="1" ht="15" customHeight="1" x14ac:dyDescent="0.2">
      <c r="A99" s="90" t="s">
        <v>388</v>
      </c>
      <c r="B99" s="14" t="s">
        <v>65</v>
      </c>
      <c r="C99" s="18" t="str">
        <f ca="1">IF($A99="","",INDEX(INDIRECT("'MA-Liste'!"&amp;$C$11),MATCH($A99,'MA-Liste'!$M:$M,FALSE)))</f>
        <v>G</v>
      </c>
      <c r="D99" s="170">
        <f t="shared" ca="1" si="57"/>
        <v>35</v>
      </c>
      <c r="E99" s="20">
        <f t="shared" si="33"/>
        <v>0</v>
      </c>
      <c r="F99" s="101"/>
      <c r="G99" s="113">
        <f t="shared" ca="1" si="52"/>
        <v>0</v>
      </c>
      <c r="H99" s="101"/>
      <c r="I99" s="154">
        <f t="shared" ca="1" si="34"/>
        <v>0</v>
      </c>
      <c r="J99" s="181"/>
      <c r="K99" s="156">
        <f t="shared" ca="1" si="40"/>
        <v>0</v>
      </c>
      <c r="L99" s="101"/>
      <c r="M99" s="156">
        <f t="shared" ca="1" si="41"/>
        <v>0</v>
      </c>
      <c r="N99" s="101"/>
      <c r="O99" s="156">
        <f t="shared" ca="1" si="55"/>
        <v>0</v>
      </c>
      <c r="P99" s="101"/>
      <c r="Q99" s="156">
        <f t="shared" ca="1" si="56"/>
        <v>0</v>
      </c>
      <c r="R99" s="101"/>
      <c r="S99" s="154">
        <f t="shared" ca="1" si="44"/>
        <v>0</v>
      </c>
      <c r="T99" s="181"/>
      <c r="U99" s="156">
        <f t="shared" ca="1" si="31"/>
        <v>0</v>
      </c>
      <c r="V99" s="101"/>
      <c r="W99" s="156">
        <f t="shared" ca="1" si="35"/>
        <v>0</v>
      </c>
      <c r="X99" s="101"/>
      <c r="Y99" s="156">
        <f t="shared" ca="1" si="36"/>
        <v>0</v>
      </c>
      <c r="Z99" s="101"/>
      <c r="AA99" s="156">
        <f t="shared" ca="1" si="37"/>
        <v>0</v>
      </c>
      <c r="AB99" s="101"/>
      <c r="AC99" s="154">
        <f t="shared" ca="1" si="32"/>
        <v>0</v>
      </c>
      <c r="AD99" s="181"/>
      <c r="AE99" s="156">
        <f t="shared" ca="1" si="45"/>
        <v>0</v>
      </c>
      <c r="AF99" s="101"/>
      <c r="AG99" s="156">
        <f t="shared" ca="1" si="46"/>
        <v>0</v>
      </c>
      <c r="AH99" s="101"/>
      <c r="AI99" s="156">
        <f t="shared" ca="1" si="53"/>
        <v>0</v>
      </c>
      <c r="AJ99" s="101"/>
      <c r="AK99" s="156">
        <f t="shared" ca="1" si="54"/>
        <v>0</v>
      </c>
      <c r="AL99" s="101"/>
      <c r="AM99" s="154">
        <f t="shared" ca="1" si="49"/>
        <v>0</v>
      </c>
      <c r="AN99" s="101"/>
      <c r="AO99" s="154">
        <f t="shared" ca="1" si="30"/>
        <v>0</v>
      </c>
      <c r="AP99" s="101"/>
      <c r="AQ99" s="154">
        <f t="shared" ca="1" si="38"/>
        <v>0</v>
      </c>
      <c r="AR99" s="181"/>
      <c r="AS99" s="154">
        <f t="shared" ca="1" si="50"/>
        <v>0</v>
      </c>
      <c r="AT99" s="158">
        <f t="shared" ca="1" si="39"/>
        <v>0</v>
      </c>
      <c r="AU99" s="154"/>
      <c r="AV99" s="147">
        <f t="shared" ca="1" si="51"/>
        <v>0</v>
      </c>
      <c r="AW99" s="182"/>
    </row>
    <row r="100" spans="1:49" s="14" customFormat="1" ht="15" customHeight="1" x14ac:dyDescent="0.2">
      <c r="A100" s="90" t="s">
        <v>389</v>
      </c>
      <c r="B100" s="14" t="s">
        <v>65</v>
      </c>
      <c r="C100" s="18" t="str">
        <f ca="1">IF($A100="","",INDEX(INDIRECT("'MA-Liste'!"&amp;$C$11),MATCH($A100,'MA-Liste'!$M:$M,FALSE)))</f>
        <v>G</v>
      </c>
      <c r="D100" s="170">
        <f t="shared" ca="1" si="57"/>
        <v>35</v>
      </c>
      <c r="E100" s="20">
        <f t="shared" si="33"/>
        <v>0</v>
      </c>
      <c r="F100" s="101"/>
      <c r="G100" s="113">
        <f t="shared" ca="1" si="52"/>
        <v>0</v>
      </c>
      <c r="H100" s="101"/>
      <c r="I100" s="154">
        <f t="shared" ca="1" si="34"/>
        <v>0</v>
      </c>
      <c r="J100" s="181"/>
      <c r="K100" s="156">
        <f t="shared" ca="1" si="40"/>
        <v>0</v>
      </c>
      <c r="L100" s="101"/>
      <c r="M100" s="156">
        <f t="shared" ca="1" si="41"/>
        <v>0</v>
      </c>
      <c r="N100" s="101"/>
      <c r="O100" s="156">
        <f t="shared" ca="1" si="55"/>
        <v>0</v>
      </c>
      <c r="P100" s="101"/>
      <c r="Q100" s="156">
        <f t="shared" ca="1" si="56"/>
        <v>0</v>
      </c>
      <c r="R100" s="101"/>
      <c r="S100" s="154">
        <f t="shared" ca="1" si="44"/>
        <v>0</v>
      </c>
      <c r="T100" s="181"/>
      <c r="U100" s="156">
        <f t="shared" ca="1" si="31"/>
        <v>0</v>
      </c>
      <c r="V100" s="101"/>
      <c r="W100" s="156">
        <f t="shared" ca="1" si="35"/>
        <v>0</v>
      </c>
      <c r="X100" s="101"/>
      <c r="Y100" s="156">
        <f t="shared" ca="1" si="36"/>
        <v>0</v>
      </c>
      <c r="Z100" s="101"/>
      <c r="AA100" s="156">
        <f t="shared" ca="1" si="37"/>
        <v>0</v>
      </c>
      <c r="AB100" s="101"/>
      <c r="AC100" s="154">
        <f t="shared" ca="1" si="32"/>
        <v>0</v>
      </c>
      <c r="AD100" s="181"/>
      <c r="AE100" s="156">
        <f t="shared" ca="1" si="45"/>
        <v>0</v>
      </c>
      <c r="AF100" s="101"/>
      <c r="AG100" s="156">
        <f t="shared" ca="1" si="46"/>
        <v>0</v>
      </c>
      <c r="AH100" s="101"/>
      <c r="AI100" s="156">
        <f t="shared" ca="1" si="53"/>
        <v>0</v>
      </c>
      <c r="AJ100" s="101"/>
      <c r="AK100" s="156">
        <f t="shared" ca="1" si="54"/>
        <v>0</v>
      </c>
      <c r="AL100" s="101"/>
      <c r="AM100" s="154">
        <f t="shared" ca="1" si="49"/>
        <v>0</v>
      </c>
      <c r="AN100" s="101"/>
      <c r="AO100" s="154">
        <f t="shared" ca="1" si="30"/>
        <v>0</v>
      </c>
      <c r="AP100" s="101"/>
      <c r="AQ100" s="154">
        <f t="shared" ca="1" si="38"/>
        <v>0</v>
      </c>
      <c r="AR100" s="181"/>
      <c r="AS100" s="154">
        <f t="shared" ca="1" si="50"/>
        <v>0</v>
      </c>
      <c r="AT100" s="158">
        <f t="shared" ca="1" si="39"/>
        <v>0</v>
      </c>
      <c r="AU100" s="154"/>
      <c r="AV100" s="147">
        <f t="shared" ca="1" si="51"/>
        <v>0</v>
      </c>
      <c r="AW100" s="182"/>
    </row>
    <row r="101" spans="1:49" s="14" customFormat="1" ht="15" customHeight="1" x14ac:dyDescent="0.2">
      <c r="A101" s="90" t="s">
        <v>387</v>
      </c>
      <c r="B101" s="14" t="s">
        <v>65</v>
      </c>
      <c r="C101" s="18" t="str">
        <f ca="1">IF($A101="","",INDEX(INDIRECT("'MA-Liste'!"&amp;$C$11),MATCH($A101,'MA-Liste'!$M:$M,FALSE)))</f>
        <v>G</v>
      </c>
      <c r="D101" s="170">
        <f t="shared" ca="1" si="57"/>
        <v>35</v>
      </c>
      <c r="E101" s="20">
        <f t="shared" si="33"/>
        <v>0</v>
      </c>
      <c r="F101" s="101"/>
      <c r="G101" s="113">
        <f t="shared" ca="1" si="52"/>
        <v>0</v>
      </c>
      <c r="H101" s="101"/>
      <c r="I101" s="154">
        <f t="shared" ca="1" si="34"/>
        <v>0</v>
      </c>
      <c r="J101" s="181"/>
      <c r="K101" s="156">
        <f t="shared" ca="1" si="40"/>
        <v>0</v>
      </c>
      <c r="L101" s="101"/>
      <c r="M101" s="156">
        <f t="shared" ca="1" si="41"/>
        <v>0</v>
      </c>
      <c r="N101" s="101"/>
      <c r="O101" s="156">
        <f t="shared" ca="1" si="55"/>
        <v>0</v>
      </c>
      <c r="P101" s="101"/>
      <c r="Q101" s="156">
        <f t="shared" ca="1" si="56"/>
        <v>0</v>
      </c>
      <c r="R101" s="101"/>
      <c r="S101" s="154">
        <f t="shared" ca="1" si="44"/>
        <v>0</v>
      </c>
      <c r="T101" s="181"/>
      <c r="U101" s="156">
        <f t="shared" ca="1" si="31"/>
        <v>0</v>
      </c>
      <c r="V101" s="101"/>
      <c r="W101" s="156">
        <f t="shared" ca="1" si="35"/>
        <v>0</v>
      </c>
      <c r="X101" s="101"/>
      <c r="Y101" s="156">
        <f t="shared" ca="1" si="36"/>
        <v>0</v>
      </c>
      <c r="Z101" s="101"/>
      <c r="AA101" s="156">
        <f t="shared" ca="1" si="37"/>
        <v>0</v>
      </c>
      <c r="AB101" s="101"/>
      <c r="AC101" s="154">
        <f t="shared" ca="1" si="32"/>
        <v>0</v>
      </c>
      <c r="AD101" s="181"/>
      <c r="AE101" s="156">
        <f t="shared" ca="1" si="45"/>
        <v>0</v>
      </c>
      <c r="AF101" s="101"/>
      <c r="AG101" s="156">
        <f t="shared" ca="1" si="46"/>
        <v>0</v>
      </c>
      <c r="AH101" s="101"/>
      <c r="AI101" s="156">
        <f t="shared" ca="1" si="53"/>
        <v>0</v>
      </c>
      <c r="AJ101" s="101"/>
      <c r="AK101" s="156">
        <f t="shared" ca="1" si="54"/>
        <v>0</v>
      </c>
      <c r="AL101" s="101"/>
      <c r="AM101" s="154">
        <f t="shared" ca="1" si="49"/>
        <v>0</v>
      </c>
      <c r="AN101" s="101"/>
      <c r="AO101" s="154">
        <f t="shared" ca="1" si="30"/>
        <v>0</v>
      </c>
      <c r="AP101" s="101"/>
      <c r="AQ101" s="154">
        <f t="shared" ca="1" si="38"/>
        <v>0</v>
      </c>
      <c r="AR101" s="181"/>
      <c r="AS101" s="154">
        <f t="shared" ca="1" si="50"/>
        <v>0</v>
      </c>
      <c r="AT101" s="158">
        <f t="shared" ca="1" si="39"/>
        <v>0</v>
      </c>
      <c r="AU101" s="154"/>
      <c r="AV101" s="147">
        <f t="shared" ca="1" si="51"/>
        <v>0</v>
      </c>
      <c r="AW101" s="182"/>
    </row>
    <row r="102" spans="1:49" s="14" customFormat="1" ht="15" customHeight="1" x14ac:dyDescent="0.2">
      <c r="A102" s="90" t="s">
        <v>386</v>
      </c>
      <c r="B102" s="14" t="s">
        <v>65</v>
      </c>
      <c r="C102" s="18" t="str">
        <f ca="1">IF($A102="","",INDEX(INDIRECT("'MA-Liste'!"&amp;$C$11),MATCH($A102,'MA-Liste'!$M:$M,FALSE)))</f>
        <v>G</v>
      </c>
      <c r="D102" s="170">
        <f t="shared" ca="1" si="57"/>
        <v>35</v>
      </c>
      <c r="E102" s="20">
        <f t="shared" si="33"/>
        <v>0</v>
      </c>
      <c r="F102" s="101"/>
      <c r="G102" s="113">
        <f t="shared" ca="1" si="52"/>
        <v>0</v>
      </c>
      <c r="H102" s="101"/>
      <c r="I102" s="154">
        <f t="shared" ca="1" si="34"/>
        <v>0</v>
      </c>
      <c r="J102" s="181"/>
      <c r="K102" s="156">
        <f t="shared" ca="1" si="40"/>
        <v>0</v>
      </c>
      <c r="L102" s="101"/>
      <c r="M102" s="156">
        <f t="shared" ca="1" si="41"/>
        <v>0</v>
      </c>
      <c r="N102" s="101"/>
      <c r="O102" s="156">
        <f t="shared" ca="1" si="55"/>
        <v>0</v>
      </c>
      <c r="P102" s="101"/>
      <c r="Q102" s="156">
        <f t="shared" ca="1" si="56"/>
        <v>0</v>
      </c>
      <c r="R102" s="101"/>
      <c r="S102" s="154">
        <f t="shared" ca="1" si="44"/>
        <v>0</v>
      </c>
      <c r="T102" s="181"/>
      <c r="U102" s="156">
        <f t="shared" ca="1" si="31"/>
        <v>0</v>
      </c>
      <c r="V102" s="101"/>
      <c r="W102" s="156">
        <f t="shared" ca="1" si="35"/>
        <v>0</v>
      </c>
      <c r="X102" s="101"/>
      <c r="Y102" s="156">
        <f t="shared" ca="1" si="36"/>
        <v>0</v>
      </c>
      <c r="Z102" s="101"/>
      <c r="AA102" s="156">
        <f t="shared" ca="1" si="37"/>
        <v>0</v>
      </c>
      <c r="AB102" s="101"/>
      <c r="AC102" s="154">
        <f t="shared" ca="1" si="32"/>
        <v>0</v>
      </c>
      <c r="AD102" s="181"/>
      <c r="AE102" s="156">
        <f t="shared" ca="1" si="45"/>
        <v>0</v>
      </c>
      <c r="AF102" s="101"/>
      <c r="AG102" s="156">
        <f t="shared" ca="1" si="46"/>
        <v>0</v>
      </c>
      <c r="AH102" s="101"/>
      <c r="AI102" s="156">
        <f t="shared" ca="1" si="53"/>
        <v>0</v>
      </c>
      <c r="AJ102" s="101"/>
      <c r="AK102" s="156">
        <f t="shared" ca="1" si="54"/>
        <v>0</v>
      </c>
      <c r="AL102" s="101"/>
      <c r="AM102" s="154">
        <f t="shared" ca="1" si="49"/>
        <v>0</v>
      </c>
      <c r="AN102" s="101"/>
      <c r="AO102" s="154">
        <f t="shared" ca="1" si="30"/>
        <v>0</v>
      </c>
      <c r="AP102" s="101"/>
      <c r="AQ102" s="154">
        <f t="shared" ca="1" si="38"/>
        <v>0</v>
      </c>
      <c r="AR102" s="181"/>
      <c r="AS102" s="154">
        <f t="shared" ca="1" si="50"/>
        <v>0</v>
      </c>
      <c r="AT102" s="158">
        <f t="shared" ca="1" si="39"/>
        <v>0</v>
      </c>
      <c r="AU102" s="154"/>
      <c r="AV102" s="147">
        <f t="shared" ca="1" si="51"/>
        <v>0</v>
      </c>
      <c r="AW102" s="182"/>
    </row>
    <row r="103" spans="1:49" s="14" customFormat="1" ht="15" customHeight="1" x14ac:dyDescent="0.2">
      <c r="A103" s="90" t="s">
        <v>376</v>
      </c>
      <c r="B103" s="14" t="s">
        <v>65</v>
      </c>
      <c r="C103" s="18" t="str">
        <f ca="1">IF($A103="","",INDEX(INDIRECT("'MA-Liste'!"&amp;$C$11),MATCH($A103,'MA-Liste'!$M:$M,FALSE)))</f>
        <v>G</v>
      </c>
      <c r="D103" s="170">
        <f t="shared" ca="1" si="57"/>
        <v>35</v>
      </c>
      <c r="E103" s="20">
        <f t="shared" si="33"/>
        <v>0</v>
      </c>
      <c r="F103" s="101"/>
      <c r="G103" s="113">
        <f t="shared" ca="1" si="52"/>
        <v>0</v>
      </c>
      <c r="H103" s="101"/>
      <c r="I103" s="154">
        <f t="shared" ca="1" si="34"/>
        <v>0</v>
      </c>
      <c r="J103" s="181"/>
      <c r="K103" s="156">
        <f t="shared" ca="1" si="40"/>
        <v>0</v>
      </c>
      <c r="L103" s="101"/>
      <c r="M103" s="156">
        <f t="shared" ca="1" si="41"/>
        <v>0</v>
      </c>
      <c r="N103" s="101"/>
      <c r="O103" s="156">
        <f t="shared" ca="1" si="55"/>
        <v>0</v>
      </c>
      <c r="P103" s="101"/>
      <c r="Q103" s="156">
        <f t="shared" ca="1" si="56"/>
        <v>0</v>
      </c>
      <c r="R103" s="101"/>
      <c r="S103" s="154">
        <f t="shared" ca="1" si="44"/>
        <v>0</v>
      </c>
      <c r="T103" s="181"/>
      <c r="U103" s="156">
        <f t="shared" ca="1" si="31"/>
        <v>0</v>
      </c>
      <c r="V103" s="101"/>
      <c r="W103" s="156">
        <f t="shared" ca="1" si="35"/>
        <v>0</v>
      </c>
      <c r="X103" s="101"/>
      <c r="Y103" s="156">
        <f t="shared" ca="1" si="36"/>
        <v>0</v>
      </c>
      <c r="Z103" s="101"/>
      <c r="AA103" s="156">
        <f t="shared" ca="1" si="37"/>
        <v>0</v>
      </c>
      <c r="AB103" s="101"/>
      <c r="AC103" s="154">
        <f t="shared" ca="1" si="32"/>
        <v>0</v>
      </c>
      <c r="AD103" s="181"/>
      <c r="AE103" s="156">
        <f t="shared" ca="1" si="45"/>
        <v>0</v>
      </c>
      <c r="AF103" s="101"/>
      <c r="AG103" s="156">
        <f t="shared" ca="1" si="46"/>
        <v>0</v>
      </c>
      <c r="AH103" s="101"/>
      <c r="AI103" s="156">
        <f t="shared" ca="1" si="53"/>
        <v>0</v>
      </c>
      <c r="AJ103" s="101"/>
      <c r="AK103" s="156">
        <f t="shared" ca="1" si="54"/>
        <v>0</v>
      </c>
      <c r="AL103" s="101"/>
      <c r="AM103" s="154">
        <f t="shared" ca="1" si="49"/>
        <v>0</v>
      </c>
      <c r="AN103" s="101"/>
      <c r="AO103" s="154">
        <f t="shared" ca="1" si="30"/>
        <v>0</v>
      </c>
      <c r="AP103" s="101"/>
      <c r="AQ103" s="154">
        <f t="shared" ca="1" si="38"/>
        <v>0</v>
      </c>
      <c r="AR103" s="181"/>
      <c r="AS103" s="154">
        <f t="shared" ca="1" si="50"/>
        <v>0</v>
      </c>
      <c r="AT103" s="158">
        <f t="shared" ca="1" si="39"/>
        <v>0</v>
      </c>
      <c r="AU103" s="154"/>
      <c r="AV103" s="147">
        <f t="shared" ca="1" si="51"/>
        <v>0</v>
      </c>
      <c r="AW103" s="182"/>
    </row>
    <row r="104" spans="1:49" s="14" customFormat="1" ht="15" customHeight="1" x14ac:dyDescent="0.2">
      <c r="A104" s="90" t="s">
        <v>381</v>
      </c>
      <c r="B104" s="14" t="s">
        <v>65</v>
      </c>
      <c r="C104" s="18" t="s">
        <v>5</v>
      </c>
      <c r="D104" s="170">
        <v>118</v>
      </c>
      <c r="E104" s="20">
        <f t="shared" si="33"/>
        <v>0</v>
      </c>
      <c r="F104" s="101"/>
      <c r="G104" s="113">
        <f t="shared" si="52"/>
        <v>0</v>
      </c>
      <c r="H104" s="101"/>
      <c r="I104" s="154">
        <f t="shared" si="34"/>
        <v>0</v>
      </c>
      <c r="J104" s="181"/>
      <c r="K104" s="156">
        <f t="shared" si="40"/>
        <v>0</v>
      </c>
      <c r="L104" s="101"/>
      <c r="M104" s="156">
        <f t="shared" si="41"/>
        <v>0</v>
      </c>
      <c r="N104" s="101"/>
      <c r="O104" s="156">
        <f t="shared" si="55"/>
        <v>0</v>
      </c>
      <c r="P104" s="101"/>
      <c r="Q104" s="156">
        <f t="shared" si="56"/>
        <v>0</v>
      </c>
      <c r="R104" s="101"/>
      <c r="S104" s="154">
        <f t="shared" si="44"/>
        <v>0</v>
      </c>
      <c r="T104" s="181"/>
      <c r="U104" s="156">
        <f t="shared" si="31"/>
        <v>0</v>
      </c>
      <c r="V104" s="101"/>
      <c r="W104" s="156">
        <f t="shared" si="35"/>
        <v>0</v>
      </c>
      <c r="X104" s="101"/>
      <c r="Y104" s="156">
        <f t="shared" si="36"/>
        <v>0</v>
      </c>
      <c r="Z104" s="101"/>
      <c r="AA104" s="156">
        <f t="shared" si="37"/>
        <v>0</v>
      </c>
      <c r="AB104" s="101"/>
      <c r="AC104" s="154">
        <f t="shared" si="32"/>
        <v>0</v>
      </c>
      <c r="AD104" s="181"/>
      <c r="AE104" s="156">
        <f t="shared" si="45"/>
        <v>0</v>
      </c>
      <c r="AF104" s="101"/>
      <c r="AG104" s="156">
        <f t="shared" si="46"/>
        <v>0</v>
      </c>
      <c r="AH104" s="101"/>
      <c r="AI104" s="156">
        <f t="shared" si="53"/>
        <v>0</v>
      </c>
      <c r="AJ104" s="101"/>
      <c r="AK104" s="156">
        <f t="shared" si="54"/>
        <v>0</v>
      </c>
      <c r="AL104" s="101"/>
      <c r="AM104" s="154">
        <f t="shared" si="49"/>
        <v>0</v>
      </c>
      <c r="AN104" s="101"/>
      <c r="AO104" s="154">
        <f t="shared" si="30"/>
        <v>0</v>
      </c>
      <c r="AP104" s="101"/>
      <c r="AQ104" s="154">
        <f t="shared" si="38"/>
        <v>0</v>
      </c>
      <c r="AR104" s="181"/>
      <c r="AS104" s="154">
        <f t="shared" si="50"/>
        <v>0</v>
      </c>
      <c r="AT104" s="158">
        <f t="shared" si="39"/>
        <v>0</v>
      </c>
      <c r="AU104" s="154"/>
      <c r="AV104" s="147">
        <f t="shared" si="51"/>
        <v>0</v>
      </c>
      <c r="AW104" s="182"/>
    </row>
    <row r="105" spans="1:49" s="14" customFormat="1" ht="15" customHeight="1" x14ac:dyDescent="0.2">
      <c r="A105" s="90" t="s">
        <v>412</v>
      </c>
      <c r="B105" s="14" t="s">
        <v>65</v>
      </c>
      <c r="C105" s="18" t="s">
        <v>6</v>
      </c>
      <c r="D105" s="170">
        <v>100</v>
      </c>
      <c r="E105" s="20">
        <f t="shared" si="33"/>
        <v>0</v>
      </c>
      <c r="F105" s="101"/>
      <c r="G105" s="113">
        <f t="shared" si="52"/>
        <v>0</v>
      </c>
      <c r="H105" s="101"/>
      <c r="I105" s="154">
        <f t="shared" si="34"/>
        <v>0</v>
      </c>
      <c r="J105" s="181"/>
      <c r="K105" s="156">
        <f t="shared" si="40"/>
        <v>0</v>
      </c>
      <c r="L105" s="101"/>
      <c r="M105" s="156">
        <f t="shared" si="41"/>
        <v>0</v>
      </c>
      <c r="N105" s="101"/>
      <c r="O105" s="156">
        <f t="shared" si="55"/>
        <v>0</v>
      </c>
      <c r="P105" s="101"/>
      <c r="Q105" s="156">
        <f t="shared" si="56"/>
        <v>0</v>
      </c>
      <c r="R105" s="101"/>
      <c r="S105" s="154">
        <f t="shared" si="44"/>
        <v>0</v>
      </c>
      <c r="T105" s="181"/>
      <c r="U105" s="156">
        <f t="shared" si="31"/>
        <v>0</v>
      </c>
      <c r="V105" s="101"/>
      <c r="W105" s="156">
        <f t="shared" si="35"/>
        <v>0</v>
      </c>
      <c r="X105" s="101"/>
      <c r="Y105" s="156">
        <f t="shared" si="36"/>
        <v>0</v>
      </c>
      <c r="Z105" s="101"/>
      <c r="AA105" s="156">
        <f t="shared" si="37"/>
        <v>0</v>
      </c>
      <c r="AB105" s="101"/>
      <c r="AC105" s="154">
        <f t="shared" si="32"/>
        <v>0</v>
      </c>
      <c r="AD105" s="181"/>
      <c r="AE105" s="156">
        <f t="shared" si="45"/>
        <v>0</v>
      </c>
      <c r="AF105" s="101"/>
      <c r="AG105" s="156">
        <f t="shared" si="46"/>
        <v>0</v>
      </c>
      <c r="AH105" s="101"/>
      <c r="AI105" s="156">
        <f t="shared" si="53"/>
        <v>0</v>
      </c>
      <c r="AJ105" s="101"/>
      <c r="AK105" s="156">
        <f t="shared" si="54"/>
        <v>0</v>
      </c>
      <c r="AL105" s="101"/>
      <c r="AM105" s="154">
        <f t="shared" si="49"/>
        <v>0</v>
      </c>
      <c r="AN105" s="101"/>
      <c r="AO105" s="154">
        <f t="shared" si="30"/>
        <v>0</v>
      </c>
      <c r="AP105" s="101"/>
      <c r="AQ105" s="154">
        <f t="shared" si="38"/>
        <v>0</v>
      </c>
      <c r="AR105" s="181"/>
      <c r="AS105" s="154">
        <f t="shared" si="50"/>
        <v>0</v>
      </c>
      <c r="AT105" s="158"/>
      <c r="AU105" s="154"/>
      <c r="AV105" s="147"/>
      <c r="AW105" s="182"/>
    </row>
    <row r="106" spans="1:49" s="14" customFormat="1" ht="15" customHeight="1" x14ac:dyDescent="0.2">
      <c r="A106" s="90" t="s">
        <v>416</v>
      </c>
      <c r="B106" s="14" t="s">
        <v>65</v>
      </c>
      <c r="C106" s="18" t="s">
        <v>5</v>
      </c>
      <c r="D106" s="170">
        <v>118</v>
      </c>
      <c r="E106" s="20">
        <f t="shared" ref="E106" si="58">SUM(F106++H106+J106+L106+R106+T106+V106+AB106+AD106+AF106+AL106+AN106+AP106+N106+X106+AH106+AR106)</f>
        <v>0</v>
      </c>
      <c r="F106" s="101"/>
      <c r="G106" s="113">
        <f t="shared" ref="G106" si="59">IF(D106="",0,D106*F106)</f>
        <v>0</v>
      </c>
      <c r="H106" s="101"/>
      <c r="I106" s="154">
        <f t="shared" ref="I106" si="60">IF(D106="",0,D106*H106)</f>
        <v>0</v>
      </c>
      <c r="J106" s="181"/>
      <c r="K106" s="156">
        <f t="shared" ref="K106" si="61">IF($D106="",0,$D106*J106)</f>
        <v>0</v>
      </c>
      <c r="L106" s="101"/>
      <c r="M106" s="156">
        <f t="shared" ref="M106" si="62">IF($D106="",0,$D106*L106)</f>
        <v>0</v>
      </c>
      <c r="N106" s="101"/>
      <c r="O106" s="156">
        <f t="shared" ref="O106" si="63">IF($D106="",0,$D106*N106)</f>
        <v>0</v>
      </c>
      <c r="P106" s="101"/>
      <c r="Q106" s="156">
        <f t="shared" ref="Q106" si="64">IF($D106="",0,$D106*P106)</f>
        <v>0</v>
      </c>
      <c r="R106" s="101"/>
      <c r="S106" s="154">
        <f t="shared" ref="S106" si="65">IF($D106="",0,$D106*R106)</f>
        <v>0</v>
      </c>
      <c r="T106" s="181"/>
      <c r="U106" s="156">
        <f t="shared" ref="U106" si="66">IF($D106="",0,$D106*T106)</f>
        <v>0</v>
      </c>
      <c r="V106" s="101"/>
      <c r="W106" s="156">
        <f t="shared" ref="W106" si="67">IF($D106="",0,$D106*V106)</f>
        <v>0</v>
      </c>
      <c r="X106" s="101"/>
      <c r="Y106" s="156">
        <f t="shared" ref="Y106" si="68">IF($D106="",0,$D106*X106)</f>
        <v>0</v>
      </c>
      <c r="Z106" s="101"/>
      <c r="AA106" s="156">
        <f t="shared" ref="AA106" si="69">IF($D106="",0,$D106*Z106)</f>
        <v>0</v>
      </c>
      <c r="AB106" s="101"/>
      <c r="AC106" s="154">
        <f t="shared" ref="AC106" si="70">IF($D106="",0,$D106*AB106)</f>
        <v>0</v>
      </c>
      <c r="AD106" s="181"/>
      <c r="AE106" s="156">
        <f t="shared" ref="AE106" si="71">IF($D106="",0,$D106*AD106)</f>
        <v>0</v>
      </c>
      <c r="AF106" s="101"/>
      <c r="AG106" s="156">
        <f t="shared" ref="AG106" si="72">IF($D106="",0,$D106*AF106)</f>
        <v>0</v>
      </c>
      <c r="AH106" s="101"/>
      <c r="AI106" s="156">
        <f t="shared" ref="AI106" si="73">IF($D106="",0,$D106*AH106)</f>
        <v>0</v>
      </c>
      <c r="AJ106" s="101"/>
      <c r="AK106" s="156">
        <f t="shared" ref="AK106" si="74">IF($D106="",0,$D106*AJ106)</f>
        <v>0</v>
      </c>
      <c r="AL106" s="101"/>
      <c r="AM106" s="154">
        <f t="shared" ref="AM106" si="75">IF(D106="",0,D106*AL106)</f>
        <v>0</v>
      </c>
      <c r="AN106" s="101"/>
      <c r="AO106" s="154">
        <f t="shared" ref="AO106" si="76">IF(D106="",0,D106*AN106)</f>
        <v>0</v>
      </c>
      <c r="AP106" s="101"/>
      <c r="AQ106" s="154">
        <f t="shared" ref="AQ106" si="77">IF(D106="",0,D106*AP106)</f>
        <v>0</v>
      </c>
      <c r="AR106" s="181"/>
      <c r="AS106" s="154">
        <f t="shared" ref="AS106" si="78">IF(D106="",0,D106*AR106)</f>
        <v>0</v>
      </c>
      <c r="AT106" s="158"/>
      <c r="AU106" s="154"/>
      <c r="AV106" s="147"/>
      <c r="AW106" s="182"/>
    </row>
    <row r="107" spans="1:49" s="14" customFormat="1" ht="15" customHeight="1" x14ac:dyDescent="0.2">
      <c r="A107" s="90"/>
      <c r="C107" s="18"/>
      <c r="D107" s="170"/>
      <c r="E107" s="20"/>
      <c r="F107" s="101"/>
      <c r="G107" s="113"/>
      <c r="H107" s="101"/>
      <c r="I107" s="154"/>
      <c r="J107" s="181"/>
      <c r="K107" s="156"/>
      <c r="L107" s="101"/>
      <c r="M107" s="156"/>
      <c r="N107" s="101"/>
      <c r="O107" s="156"/>
      <c r="P107" s="101"/>
      <c r="Q107" s="156"/>
      <c r="R107" s="101"/>
      <c r="S107" s="154"/>
      <c r="T107" s="181"/>
      <c r="U107" s="156"/>
      <c r="V107" s="101"/>
      <c r="W107" s="156"/>
      <c r="X107" s="101"/>
      <c r="Y107" s="156"/>
      <c r="Z107" s="101"/>
      <c r="AA107" s="156"/>
      <c r="AB107" s="101"/>
      <c r="AC107" s="154"/>
      <c r="AD107" s="181"/>
      <c r="AE107" s="156"/>
      <c r="AF107" s="101"/>
      <c r="AG107" s="156"/>
      <c r="AH107" s="101"/>
      <c r="AI107" s="156"/>
      <c r="AJ107" s="101"/>
      <c r="AK107" s="156"/>
      <c r="AL107" s="101"/>
      <c r="AM107" s="154"/>
      <c r="AN107" s="101"/>
      <c r="AO107" s="154"/>
      <c r="AP107" s="101"/>
      <c r="AQ107" s="154"/>
      <c r="AR107" s="181"/>
      <c r="AS107" s="154"/>
      <c r="AT107" s="158"/>
      <c r="AU107" s="154"/>
      <c r="AV107" s="147">
        <f t="shared" si="51"/>
        <v>0</v>
      </c>
      <c r="AW107" s="182"/>
    </row>
    <row r="108" spans="1:49" s="62" customFormat="1" ht="15" customHeight="1" x14ac:dyDescent="0.2">
      <c r="A108" s="85"/>
      <c r="C108" s="63" t="s">
        <v>154</v>
      </c>
      <c r="D108" s="57"/>
      <c r="E108" s="20">
        <f>SUM(F108++H108+J108+L108+R108+T108+V108+AB108+AD108+AF108+AL108+AN108+AP108+N108+X108+AH108+AR108)</f>
        <v>11</v>
      </c>
      <c r="F108" s="144">
        <f>SUM(F13:F107)</f>
        <v>10</v>
      </c>
      <c r="G108" s="143"/>
      <c r="H108" s="75">
        <f>SUM(H13:H107)</f>
        <v>0</v>
      </c>
      <c r="I108" s="76"/>
      <c r="J108" s="94">
        <f>SUM(J13:J107)</f>
        <v>0</v>
      </c>
      <c r="K108" s="94"/>
      <c r="L108" s="194">
        <f>SUM(L13:L107)</f>
        <v>0</v>
      </c>
      <c r="M108" s="94"/>
      <c r="N108" s="194">
        <f>SUM(N13:N107)</f>
        <v>0</v>
      </c>
      <c r="O108" s="94"/>
      <c r="P108" s="194">
        <f>SUM(P13:P107)</f>
        <v>0</v>
      </c>
      <c r="Q108" s="94"/>
      <c r="R108" s="75">
        <f>SUM(R13:R107)</f>
        <v>0</v>
      </c>
      <c r="S108" s="76"/>
      <c r="T108" s="94">
        <f>SUM(T13:T107)</f>
        <v>0</v>
      </c>
      <c r="U108" s="94"/>
      <c r="V108" s="194">
        <f>SUM(V13:V107)</f>
        <v>0</v>
      </c>
      <c r="W108" s="94"/>
      <c r="X108" s="194">
        <f>SUM(X13:X107)</f>
        <v>0</v>
      </c>
      <c r="Y108" s="94"/>
      <c r="Z108" s="194">
        <f>SUM(Z13:Z107)</f>
        <v>0</v>
      </c>
      <c r="AA108" s="94"/>
      <c r="AB108" s="75">
        <f>SUM(AB13:AB107)</f>
        <v>0</v>
      </c>
      <c r="AC108" s="76"/>
      <c r="AD108" s="94">
        <f>SUM(AD13:AD107)</f>
        <v>0</v>
      </c>
      <c r="AE108" s="94"/>
      <c r="AF108" s="194">
        <f>SUM(AF13:AF107)</f>
        <v>0</v>
      </c>
      <c r="AG108" s="94"/>
      <c r="AH108" s="194">
        <f>SUM(AH13:AH107)</f>
        <v>1</v>
      </c>
      <c r="AI108" s="94"/>
      <c r="AJ108" s="194">
        <f>SUM(AJ13:AJ107)</f>
        <v>0</v>
      </c>
      <c r="AK108" s="94"/>
      <c r="AL108" s="75">
        <f>SUM(AL13:AL107)</f>
        <v>0</v>
      </c>
      <c r="AM108" s="76"/>
      <c r="AN108" s="75">
        <f>SUM(AN13:AN107)</f>
        <v>0</v>
      </c>
      <c r="AO108" s="76"/>
      <c r="AP108" s="75">
        <f>SUM(AP13:AP107)</f>
        <v>0</v>
      </c>
      <c r="AQ108" s="76"/>
      <c r="AR108" s="194">
        <f>SUM(AR13:AR107)</f>
        <v>0</v>
      </c>
      <c r="AS108" s="76">
        <f t="shared" si="50"/>
        <v>0</v>
      </c>
      <c r="AT108" s="76"/>
      <c r="AU108" s="140"/>
      <c r="AV108" s="147">
        <f t="shared" si="51"/>
        <v>0</v>
      </c>
      <c r="AW108" s="142"/>
    </row>
    <row r="109" spans="1:49" ht="4.5" customHeight="1" x14ac:dyDescent="0.2">
      <c r="A109" s="86"/>
      <c r="B109" s="40"/>
      <c r="C109" s="68"/>
      <c r="D109" s="69"/>
      <c r="E109" s="69"/>
      <c r="F109" s="69"/>
      <c r="G109" s="168"/>
      <c r="H109" s="166"/>
      <c r="I109" s="167"/>
      <c r="J109" s="168"/>
      <c r="K109" s="168"/>
      <c r="L109" s="168"/>
      <c r="M109" s="168"/>
      <c r="N109" s="168"/>
      <c r="O109" s="168"/>
      <c r="P109" s="168"/>
      <c r="Q109" s="168"/>
      <c r="R109" s="77"/>
      <c r="S109" s="78"/>
      <c r="T109" s="69"/>
      <c r="U109" s="69"/>
      <c r="V109" s="69"/>
      <c r="W109" s="69"/>
      <c r="X109" s="69"/>
      <c r="Y109" s="69"/>
      <c r="Z109" s="69"/>
      <c r="AA109" s="69"/>
      <c r="AB109" s="77"/>
      <c r="AC109" s="78"/>
      <c r="AD109" s="69"/>
      <c r="AE109" s="69"/>
      <c r="AF109" s="69"/>
      <c r="AG109" s="69"/>
      <c r="AH109" s="69"/>
      <c r="AI109" s="69"/>
      <c r="AJ109" s="69"/>
      <c r="AK109" s="69"/>
      <c r="AL109" s="77"/>
      <c r="AM109" s="78"/>
      <c r="AN109" s="77"/>
      <c r="AO109" s="78"/>
      <c r="AP109" s="77"/>
      <c r="AQ109" s="78"/>
      <c r="AR109" s="69"/>
      <c r="AS109" s="69"/>
      <c r="AT109" s="69"/>
      <c r="AU109" s="69"/>
      <c r="AV109" s="78"/>
    </row>
    <row r="110" spans="1:49" ht="15" customHeight="1" x14ac:dyDescent="0.2">
      <c r="A110" s="65"/>
      <c r="B110" s="65"/>
      <c r="C110" s="66" t="s">
        <v>155</v>
      </c>
      <c r="D110" s="67"/>
      <c r="E110" s="19"/>
      <c r="F110" s="145"/>
      <c r="G110" s="146">
        <f ca="1">SUM(G13:G109)</f>
        <v>1300</v>
      </c>
      <c r="H110" s="79"/>
      <c r="I110" s="80">
        <f ca="1">SUM(I13:I109)</f>
        <v>0</v>
      </c>
      <c r="J110" s="95"/>
      <c r="K110" s="95">
        <f ca="1">SUM(K12:K109)</f>
        <v>0</v>
      </c>
      <c r="L110" s="95"/>
      <c r="M110" s="95">
        <f ca="1">SUM(M12:M109)</f>
        <v>0</v>
      </c>
      <c r="N110" s="95"/>
      <c r="O110" s="95">
        <f ca="1">SUM(O12:O109)</f>
        <v>0</v>
      </c>
      <c r="P110" s="95"/>
      <c r="Q110" s="95">
        <f ca="1">SUM(Q12:Q109)</f>
        <v>0</v>
      </c>
      <c r="R110" s="79"/>
      <c r="S110" s="80">
        <f ca="1">SUM(S13:S109)</f>
        <v>0</v>
      </c>
      <c r="T110" s="95"/>
      <c r="U110" s="95">
        <f ca="1">SUM(U12:U109)</f>
        <v>0</v>
      </c>
      <c r="V110" s="95"/>
      <c r="W110" s="95">
        <f ca="1">SUM(W12:W109)</f>
        <v>0</v>
      </c>
      <c r="X110" s="95"/>
      <c r="Y110" s="95">
        <f ca="1">SUM(Y12:Y109)</f>
        <v>0</v>
      </c>
      <c r="Z110" s="95"/>
      <c r="AA110" s="95">
        <f ca="1">SUM(AA12:AA109)</f>
        <v>0</v>
      </c>
      <c r="AB110" s="79"/>
      <c r="AC110" s="80">
        <f ca="1">SUM(AC13:AC109)</f>
        <v>0</v>
      </c>
      <c r="AD110" s="95"/>
      <c r="AE110" s="95">
        <f ca="1">SUM(AE12:AE109)</f>
        <v>0</v>
      </c>
      <c r="AF110" s="95"/>
      <c r="AG110" s="95">
        <f ca="1">SUM(AG12:AG109)</f>
        <v>0</v>
      </c>
      <c r="AH110" s="95"/>
      <c r="AI110" s="95">
        <f ca="1">SUM(AI12:AI109)</f>
        <v>118</v>
      </c>
      <c r="AJ110" s="95"/>
      <c r="AK110" s="95">
        <f ca="1">SUM(AK12:AK109)</f>
        <v>0</v>
      </c>
      <c r="AL110" s="79"/>
      <c r="AM110" s="80">
        <f ca="1">SUM(AM13:AM109)</f>
        <v>0</v>
      </c>
      <c r="AN110" s="79"/>
      <c r="AO110" s="80">
        <f ca="1">SUM(AO13:AO109)</f>
        <v>0</v>
      </c>
      <c r="AP110" s="79"/>
      <c r="AQ110" s="80">
        <f ca="1">SUM(AQ13:AQ109)</f>
        <v>0</v>
      </c>
      <c r="AR110" s="95"/>
      <c r="AS110" s="146">
        <f ca="1">SUM(AS13:AS109)</f>
        <v>0</v>
      </c>
      <c r="AT110" s="80">
        <f ca="1">SUM(G110+I110+K110+M110+S110+U110+W110+AC110+AE110+AG110+AM110+AO110+AQ110+AI110+Y110+O110+Q110+AA110+AK110+AS110)</f>
        <v>1418</v>
      </c>
      <c r="AU110" s="137"/>
      <c r="AV110" s="234">
        <f ca="1">SUM(AT110+AU111)</f>
        <v>1418</v>
      </c>
    </row>
    <row r="111" spans="1:49" x14ac:dyDescent="0.2">
      <c r="C111" s="41" t="s">
        <v>24</v>
      </c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2"/>
      <c r="AU111" s="3">
        <f>SUBTOTAL(9,AU13:AU109)</f>
        <v>0</v>
      </c>
    </row>
    <row r="112" spans="1:49" x14ac:dyDescent="0.2">
      <c r="C112" s="56"/>
      <c r="H112" s="56"/>
      <c r="I112" s="56"/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56"/>
      <c r="U112" s="56"/>
      <c r="V112" s="56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  <c r="AJ112" s="56"/>
      <c r="AK112" s="56"/>
      <c r="AL112" s="56"/>
      <c r="AM112" s="56"/>
      <c r="AN112" s="56"/>
      <c r="AO112" s="56"/>
      <c r="AP112" s="56"/>
      <c r="AQ112" s="56"/>
      <c r="AR112" s="56"/>
      <c r="AS112" s="56"/>
    </row>
    <row r="113" spans="1:47" x14ac:dyDescent="0.2">
      <c r="A113" s="103"/>
      <c r="AT113" s="19"/>
    </row>
    <row r="122" spans="1:47" x14ac:dyDescent="0.2">
      <c r="AT122" s="21">
        <f>SUM(AT120-AT119)</f>
        <v>0</v>
      </c>
      <c r="AU122">
        <f>SUM(AU120-AU119)</f>
        <v>0</v>
      </c>
    </row>
  </sheetData>
  <autoFilter ref="A12:AT110"/>
  <mergeCells count="22">
    <mergeCell ref="AL10:AM10"/>
    <mergeCell ref="AN10:AO10"/>
    <mergeCell ref="AP10:AQ10"/>
    <mergeCell ref="AR10:AS10"/>
    <mergeCell ref="Z10:AA10"/>
    <mergeCell ref="AB10:AC10"/>
    <mergeCell ref="AD10:AE10"/>
    <mergeCell ref="AF10:AG10"/>
    <mergeCell ref="AH10:AI10"/>
    <mergeCell ref="AJ10:AK10"/>
    <mergeCell ref="X10:Y10"/>
    <mergeCell ref="B6:D6"/>
    <mergeCell ref="B8:D8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</mergeCells>
  <dataValidations count="3">
    <dataValidation type="list" allowBlank="1" showInputMessage="1" showErrorMessage="1" sqref="C12">
      <formula1>Kategorie</formula1>
    </dataValidation>
    <dataValidation type="list" allowBlank="1" showInputMessage="1" showErrorMessage="1" sqref="D12">
      <formula1>Jahr</formula1>
    </dataValidation>
    <dataValidation type="list" allowBlank="1" showInputMessage="1" showErrorMessage="1" sqref="A13:A110">
      <formula1>Name</formula1>
    </dataValidation>
  </dataValidations>
  <pageMargins left="0.70866141732283472" right="0.15748031496062992" top="0.51181102362204722" bottom="0.31496062992125984" header="0.19685039370078741" footer="0.15748031496062992"/>
  <pageSetup paperSize="8" scale="42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colBreaks count="1" manualBreakCount="1">
    <brk id="45" max="88" man="1"/>
  </colBreaks>
  <legacyDrawingHF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C122"/>
  <sheetViews>
    <sheetView view="pageBreakPreview" topLeftCell="A79" zoomScale="110" zoomScaleNormal="110" zoomScaleSheetLayoutView="110" workbookViewId="0">
      <pane xSplit="1" topLeftCell="M1" activePane="topRight" state="frozen"/>
      <selection pane="topRight" activeCell="A110" sqref="A110:XFD110"/>
    </sheetView>
  </sheetViews>
  <sheetFormatPr baseColWidth="10" defaultRowHeight="12.75" x14ac:dyDescent="0.2"/>
  <cols>
    <col min="1" max="1" width="20" customWidth="1"/>
    <col min="2" max="2" width="9.7109375" customWidth="1"/>
    <col min="3" max="3" width="10" style="4" customWidth="1"/>
    <col min="4" max="51" width="9.7109375" style="21" customWidth="1"/>
    <col min="52" max="52" width="11.85546875" style="21" customWidth="1"/>
    <col min="53" max="53" width="9.7109375" customWidth="1"/>
  </cols>
  <sheetData>
    <row r="1" spans="1:54" x14ac:dyDescent="0.2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</row>
    <row r="2" spans="1:54" s="15" customFormat="1" ht="15" customHeight="1" x14ac:dyDescent="0.25">
      <c r="A2" s="100" t="s">
        <v>413</v>
      </c>
    </row>
    <row r="3" spans="1:54" s="15" customFormat="1" ht="14.25" x14ac:dyDescent="0.2">
      <c r="A3" s="99"/>
    </row>
    <row r="4" spans="1:54" s="15" customFormat="1" ht="15" x14ac:dyDescent="0.25">
      <c r="A4" s="100" t="s">
        <v>158</v>
      </c>
      <c r="B4" s="299" t="str">
        <f>IF(Vertragsdaten!B6="","",Vertragsdaten!B6)</f>
        <v>EP SIEP</v>
      </c>
      <c r="C4" s="299"/>
      <c r="D4" s="299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59"/>
      <c r="AH4" s="59"/>
      <c r="AI4" s="59"/>
      <c r="AJ4" s="59"/>
      <c r="AK4" s="59"/>
      <c r="AL4" s="59"/>
      <c r="AM4" s="59"/>
      <c r="AN4" s="59"/>
      <c r="AO4" s="59"/>
      <c r="AP4" s="59"/>
      <c r="AQ4" s="59"/>
      <c r="AR4" s="59"/>
      <c r="AS4" s="59"/>
      <c r="AT4" s="59"/>
      <c r="AU4" s="59"/>
      <c r="AV4" s="59"/>
      <c r="AW4" s="59"/>
      <c r="AX4" s="59"/>
      <c r="AY4" s="59"/>
      <c r="AZ4" s="59"/>
      <c r="BA4" s="59"/>
    </row>
    <row r="5" spans="1:54" s="15" customFormat="1" ht="8.25" customHeight="1" x14ac:dyDescent="0.25">
      <c r="A5" s="100"/>
      <c r="B5" s="89"/>
      <c r="C5" s="89"/>
      <c r="D5" s="89"/>
    </row>
    <row r="6" spans="1:54" s="15" customFormat="1" ht="15" x14ac:dyDescent="0.25">
      <c r="A6" s="100" t="s">
        <v>159</v>
      </c>
      <c r="B6" s="325" t="str">
        <f>Vertragsdaten!B8</f>
        <v>070017/000025</v>
      </c>
      <c r="C6" s="325"/>
      <c r="D6" s="325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83"/>
      <c r="BA6" s="83"/>
    </row>
    <row r="7" spans="1:54" s="15" customFormat="1" ht="15" customHeight="1" x14ac:dyDescent="0.25">
      <c r="A7" s="100"/>
      <c r="AZ7" s="64"/>
      <c r="BA7" s="64"/>
    </row>
    <row r="8" spans="1:54" s="8" customFormat="1" ht="15" x14ac:dyDescent="0.25">
      <c r="A8" s="100" t="s">
        <v>160</v>
      </c>
      <c r="B8" s="328">
        <v>44440</v>
      </c>
      <c r="C8" s="329"/>
      <c r="D8" s="32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83"/>
      <c r="BA8" s="83"/>
    </row>
    <row r="9" spans="1:54" x14ac:dyDescent="0.2">
      <c r="A9" s="65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</row>
    <row r="10" spans="1:54" s="128" customFormat="1" ht="27.75" customHeight="1" x14ac:dyDescent="0.2">
      <c r="A10" s="127"/>
      <c r="F10" s="326" t="s">
        <v>284</v>
      </c>
      <c r="G10" s="330"/>
      <c r="H10" s="326" t="s">
        <v>276</v>
      </c>
      <c r="I10" s="330"/>
      <c r="J10" s="326" t="s">
        <v>277</v>
      </c>
      <c r="K10" s="330"/>
      <c r="L10" s="326" t="s">
        <v>313</v>
      </c>
      <c r="M10" s="330"/>
      <c r="N10" s="326" t="s">
        <v>382</v>
      </c>
      <c r="O10" s="330"/>
      <c r="P10" s="326" t="s">
        <v>417</v>
      </c>
      <c r="Q10" s="335"/>
      <c r="R10" s="326" t="s">
        <v>404</v>
      </c>
      <c r="S10" s="330"/>
      <c r="T10" s="326" t="s">
        <v>274</v>
      </c>
      <c r="U10" s="331"/>
      <c r="V10" s="326" t="s">
        <v>279</v>
      </c>
      <c r="W10" s="330"/>
      <c r="X10" s="326" t="s">
        <v>314</v>
      </c>
      <c r="Y10" s="330"/>
      <c r="Z10" s="326" t="s">
        <v>383</v>
      </c>
      <c r="AA10" s="330"/>
      <c r="AB10" s="326" t="s">
        <v>418</v>
      </c>
      <c r="AC10" s="334"/>
      <c r="AD10" s="326" t="s">
        <v>419</v>
      </c>
      <c r="AE10" s="334"/>
      <c r="AF10" s="326" t="s">
        <v>403</v>
      </c>
      <c r="AG10" s="330"/>
      <c r="AH10" s="326" t="s">
        <v>275</v>
      </c>
      <c r="AI10" s="330"/>
      <c r="AJ10" s="326" t="s">
        <v>278</v>
      </c>
      <c r="AK10" s="330"/>
      <c r="AL10" s="326" t="s">
        <v>311</v>
      </c>
      <c r="AM10" s="330"/>
      <c r="AN10" s="326" t="s">
        <v>401</v>
      </c>
      <c r="AO10" s="330"/>
      <c r="AP10" s="326" t="s">
        <v>402</v>
      </c>
      <c r="AQ10" s="330"/>
      <c r="AR10" s="326" t="s">
        <v>199</v>
      </c>
      <c r="AS10" s="331"/>
      <c r="AT10" s="326" t="s">
        <v>200</v>
      </c>
      <c r="AU10" s="327"/>
      <c r="AV10" s="326" t="s">
        <v>201</v>
      </c>
      <c r="AW10" s="327"/>
      <c r="AX10" s="332" t="s">
        <v>305</v>
      </c>
      <c r="AY10" s="333"/>
      <c r="AZ10" s="131"/>
      <c r="BA10" s="133" t="s">
        <v>280</v>
      </c>
      <c r="BB10" s="300" t="s">
        <v>281</v>
      </c>
    </row>
    <row r="11" spans="1:54" ht="3.75" hidden="1" customHeight="1" x14ac:dyDescent="0.2">
      <c r="C11" s="4" t="str">
        <f>VLOOKUP(C12,'MA-Liste'!A192:B198,2,FALSE)</f>
        <v>$K:$K</v>
      </c>
      <c r="D11">
        <f>VLOOKUP(D12,Vertragsdaten!A37:B42,2,FALSE)</f>
        <v>2</v>
      </c>
      <c r="E11"/>
      <c r="F11"/>
      <c r="G11"/>
      <c r="H11" s="70"/>
      <c r="I11" s="71"/>
      <c r="J11" s="65"/>
      <c r="K11" s="65"/>
      <c r="L11" s="65"/>
      <c r="M11" s="65"/>
      <c r="N11" s="65"/>
      <c r="O11" s="65"/>
      <c r="P11" s="65"/>
      <c r="Q11" s="65"/>
      <c r="R11" s="65"/>
      <c r="S11" s="65"/>
      <c r="T11" s="70"/>
      <c r="U11" s="71"/>
      <c r="V11" s="65"/>
      <c r="W11" s="65"/>
      <c r="X11" s="65"/>
      <c r="Y11" s="65"/>
      <c r="Z11" s="65"/>
      <c r="AA11" s="65"/>
      <c r="AB11" s="65"/>
      <c r="AC11" s="65"/>
      <c r="AD11" s="65"/>
      <c r="AE11" s="65"/>
      <c r="AF11" s="65"/>
      <c r="AG11" s="65"/>
      <c r="AH11" s="70"/>
      <c r="AI11" s="71"/>
      <c r="AJ11" s="65"/>
      <c r="AK11" s="65"/>
      <c r="AL11" s="65"/>
      <c r="AM11" s="65"/>
      <c r="AN11" s="65"/>
      <c r="AO11" s="65"/>
      <c r="AP11" s="65"/>
      <c r="AQ11" s="65"/>
      <c r="AR11" s="70"/>
      <c r="AS11" s="71"/>
      <c r="AT11" s="70"/>
      <c r="AU11" s="71"/>
      <c r="AV11" s="70"/>
      <c r="AW11" s="71"/>
      <c r="AX11" s="65"/>
      <c r="AY11" s="65"/>
      <c r="AZ11"/>
      <c r="BA11" s="1"/>
      <c r="BB11" s="134"/>
    </row>
    <row r="12" spans="1:54" s="1" customFormat="1" ht="31.5" customHeight="1" x14ac:dyDescent="0.2">
      <c r="A12" s="44" t="s">
        <v>23</v>
      </c>
      <c r="B12" s="45" t="s">
        <v>18</v>
      </c>
      <c r="C12" s="87" t="str">
        <f>'MA-Liste'!K7</f>
        <v>Kategorie</v>
      </c>
      <c r="D12" s="88" t="s">
        <v>157</v>
      </c>
      <c r="E12" s="60" t="s">
        <v>152</v>
      </c>
      <c r="F12" s="60" t="s">
        <v>22</v>
      </c>
      <c r="G12" s="60" t="s">
        <v>156</v>
      </c>
      <c r="H12" s="72" t="s">
        <v>22</v>
      </c>
      <c r="I12" s="46" t="s">
        <v>156</v>
      </c>
      <c r="J12" s="112" t="s">
        <v>22</v>
      </c>
      <c r="K12" s="112" t="s">
        <v>156</v>
      </c>
      <c r="L12" s="112" t="s">
        <v>22</v>
      </c>
      <c r="M12" s="112" t="s">
        <v>156</v>
      </c>
      <c r="N12" s="112" t="s">
        <v>22</v>
      </c>
      <c r="O12" s="112" t="s">
        <v>156</v>
      </c>
      <c r="P12" s="112" t="s">
        <v>22</v>
      </c>
      <c r="Q12" s="112" t="s">
        <v>156</v>
      </c>
      <c r="R12" s="112" t="s">
        <v>22</v>
      </c>
      <c r="S12" s="112" t="s">
        <v>156</v>
      </c>
      <c r="T12" s="72" t="s">
        <v>22</v>
      </c>
      <c r="U12" s="46" t="s">
        <v>156</v>
      </c>
      <c r="V12" s="112" t="s">
        <v>22</v>
      </c>
      <c r="W12" s="112" t="s">
        <v>156</v>
      </c>
      <c r="X12" s="112" t="s">
        <v>22</v>
      </c>
      <c r="Y12" s="112" t="s">
        <v>156</v>
      </c>
      <c r="Z12" s="112" t="s">
        <v>22</v>
      </c>
      <c r="AA12" s="112" t="s">
        <v>156</v>
      </c>
      <c r="AB12" s="112" t="s">
        <v>22</v>
      </c>
      <c r="AC12" s="112" t="s">
        <v>156</v>
      </c>
      <c r="AD12" s="112" t="s">
        <v>22</v>
      </c>
      <c r="AE12" s="112" t="s">
        <v>156</v>
      </c>
      <c r="AF12" s="112" t="s">
        <v>22</v>
      </c>
      <c r="AG12" s="112" t="s">
        <v>156</v>
      </c>
      <c r="AH12" s="72" t="s">
        <v>22</v>
      </c>
      <c r="AI12" s="46" t="s">
        <v>156</v>
      </c>
      <c r="AJ12" s="112" t="s">
        <v>22</v>
      </c>
      <c r="AK12" s="112" t="s">
        <v>156</v>
      </c>
      <c r="AL12" s="112" t="s">
        <v>22</v>
      </c>
      <c r="AM12" s="112" t="s">
        <v>156</v>
      </c>
      <c r="AN12" s="112" t="s">
        <v>22</v>
      </c>
      <c r="AO12" s="112" t="s">
        <v>156</v>
      </c>
      <c r="AP12" s="112" t="s">
        <v>22</v>
      </c>
      <c r="AQ12" s="112" t="s">
        <v>156</v>
      </c>
      <c r="AR12" s="81" t="s">
        <v>22</v>
      </c>
      <c r="AS12" s="13" t="s">
        <v>156</v>
      </c>
      <c r="AT12" s="81" t="s">
        <v>22</v>
      </c>
      <c r="AU12" s="13" t="s">
        <v>156</v>
      </c>
      <c r="AV12" s="81" t="s">
        <v>22</v>
      </c>
      <c r="AW12" s="13" t="s">
        <v>156</v>
      </c>
      <c r="AX12" s="183" t="s">
        <v>22</v>
      </c>
      <c r="AY12" s="183" t="s">
        <v>156</v>
      </c>
      <c r="AZ12" s="130" t="s">
        <v>153</v>
      </c>
      <c r="BA12" s="132" t="s">
        <v>285</v>
      </c>
      <c r="BB12" s="135"/>
    </row>
    <row r="13" spans="1:54" ht="15" customHeight="1" x14ac:dyDescent="0.2">
      <c r="A13" s="90" t="s">
        <v>145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71" ca="1" si="0">IF(OR($C13="",$C13=0),"",VLOOKUP($C13,Ansätze,$D$11,FALSE))</f>
        <v>140</v>
      </c>
      <c r="E13" s="20">
        <f t="shared" ref="E13:E17" si="1">SUM(F13++H13+J13+L13+T13+V13+X13+AH13+AJ13+AL13+AR13+AT13+AV13+N13+Z13+AN13+AX13)</f>
        <v>0</v>
      </c>
      <c r="F13" s="73"/>
      <c r="G13" s="74">
        <f ca="1">IF(D13="",0,D13*F13)</f>
        <v>0</v>
      </c>
      <c r="H13" s="73"/>
      <c r="I13" s="74">
        <f t="shared" ref="I13:I84" ca="1" si="2">IF(D13="",0,D13*H13)</f>
        <v>0</v>
      </c>
      <c r="J13" s="73"/>
      <c r="K13" s="113">
        <f ca="1">IF($D13="",0,$D13*J13)</f>
        <v>0</v>
      </c>
      <c r="L13" s="73"/>
      <c r="M13" s="113">
        <f ca="1">IF($D13="",0,$D13*L13)</f>
        <v>0</v>
      </c>
      <c r="N13" s="73"/>
      <c r="O13" s="113">
        <f ca="1">IF($D13="",0,$D13*N13)</f>
        <v>0</v>
      </c>
      <c r="P13" s="305"/>
      <c r="Q13" s="113">
        <f ca="1">IF($D13="",0,$D13*P13)</f>
        <v>0</v>
      </c>
      <c r="R13" s="73"/>
      <c r="S13" s="113">
        <f ca="1">IF($D13="",0,$D13*R13)</f>
        <v>0</v>
      </c>
      <c r="T13" s="73"/>
      <c r="U13" s="74">
        <f ca="1">IF($D13="",0,$D13*T13)</f>
        <v>0</v>
      </c>
      <c r="V13" s="73"/>
      <c r="W13" s="113">
        <f t="shared" ref="W13:W82" ca="1" si="3">IF($D13="",0,$D13*V13)</f>
        <v>0</v>
      </c>
      <c r="X13" s="73"/>
      <c r="Y13" s="113">
        <f t="shared" ref="Y13:Y84" ca="1" si="4">IF($D13="",0,$D13*X13)</f>
        <v>0</v>
      </c>
      <c r="Z13" s="73"/>
      <c r="AA13" s="113">
        <f t="shared" ref="AA13:AA84" ca="1" si="5">IF($D13="",0,$D13*Z13)</f>
        <v>0</v>
      </c>
      <c r="AB13" s="305"/>
      <c r="AC13" s="113">
        <f t="shared" ref="AC13:AC44" ca="1" si="6">IF($D13="",0,$D13*AB13)</f>
        <v>0</v>
      </c>
      <c r="AD13" s="305"/>
      <c r="AE13" s="113">
        <f t="shared" ref="AE13:AE44" ca="1" si="7">IF($D13="",0,$D13*AD13)</f>
        <v>0</v>
      </c>
      <c r="AF13" s="73"/>
      <c r="AG13" s="113">
        <f t="shared" ref="AG13:AG44" ca="1" si="8">IF($D13="",0,$D13*AF13)</f>
        <v>0</v>
      </c>
      <c r="AH13" s="101"/>
      <c r="AI13" s="74">
        <f t="shared" ref="AI13:AI82" ca="1" si="9">IF($D13="",0,$D13*AH13)</f>
        <v>0</v>
      </c>
      <c r="AJ13" s="73"/>
      <c r="AK13" s="113">
        <f ca="1">IF($D13="",0,$D13*AJ13)</f>
        <v>0</v>
      </c>
      <c r="AL13" s="73"/>
      <c r="AM13" s="113">
        <f ca="1">IF($D13="",0,$D13*AL13)</f>
        <v>0</v>
      </c>
      <c r="AN13" s="73"/>
      <c r="AO13" s="113">
        <f ca="1">IF($D13="",0,$D13*AN13)</f>
        <v>0</v>
      </c>
      <c r="AP13" s="73"/>
      <c r="AQ13" s="113">
        <f ca="1">IF($D13="",0,$D13*AP13)</f>
        <v>0</v>
      </c>
      <c r="AR13" s="73"/>
      <c r="AS13" s="74">
        <f t="shared" ref="AS13:AS45" ca="1" si="10">IF(D13="",0,D13*AR13)</f>
        <v>0</v>
      </c>
      <c r="AT13" s="73"/>
      <c r="AU13" s="74">
        <f t="shared" ref="AU13:AU45" ca="1" si="11">IF(D13="",0,D13*AT13)</f>
        <v>0</v>
      </c>
      <c r="AV13" s="73"/>
      <c r="AW13" s="74">
        <f t="shared" ref="AW13:AW84" ca="1" si="12">IF(D13="",0,D13*AV13)</f>
        <v>0</v>
      </c>
      <c r="AX13" s="73"/>
      <c r="AY13" s="74">
        <f ca="1">IF(D13="",0,D13*AX13)</f>
        <v>0</v>
      </c>
      <c r="AZ13" s="82">
        <f t="shared" ref="AZ13:AZ84" ca="1" si="13">IF(D13="",0,D13*E13)</f>
        <v>0</v>
      </c>
      <c r="BA13" s="74"/>
      <c r="BB13" s="138">
        <f ca="1">SUM(AZ13+BA13)</f>
        <v>0</v>
      </c>
    </row>
    <row r="14" spans="1:54" ht="15" customHeight="1" x14ac:dyDescent="0.2">
      <c r="A14" s="90" t="s">
        <v>162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si="1"/>
        <v>0</v>
      </c>
      <c r="F14" s="73"/>
      <c r="G14" s="74">
        <f ca="1">IF(D14="",0,D14*F14)</f>
        <v>0</v>
      </c>
      <c r="H14" s="73"/>
      <c r="I14" s="74">
        <f t="shared" ca="1" si="2"/>
        <v>0</v>
      </c>
      <c r="J14" s="73"/>
      <c r="K14" s="113">
        <f t="shared" ref="K14:K85" ca="1" si="14">IF($D14="",0,$D14*J14)</f>
        <v>0</v>
      </c>
      <c r="L14" s="73"/>
      <c r="M14" s="113">
        <f t="shared" ref="M14:M85" ca="1" si="15">IF($D14="",0,$D14*L14)</f>
        <v>0</v>
      </c>
      <c r="N14" s="73"/>
      <c r="O14" s="113">
        <f t="shared" ref="O14:O85" ca="1" si="16">IF($D14="",0,$D14*N14)</f>
        <v>0</v>
      </c>
      <c r="P14" s="305"/>
      <c r="Q14" s="113">
        <f t="shared" ref="Q14:Q85" ca="1" si="17">IF($D14="",0,$D14*P14)</f>
        <v>0</v>
      </c>
      <c r="R14" s="73"/>
      <c r="S14" s="113">
        <f t="shared" ref="S14:S85" ca="1" si="18">IF($D14="",0,$D14*R14)</f>
        <v>0</v>
      </c>
      <c r="T14" s="73"/>
      <c r="U14" s="74">
        <f t="shared" ref="U14:U85" ca="1" si="19">IF($D14="",0,$D14*T14)</f>
        <v>0</v>
      </c>
      <c r="V14" s="73"/>
      <c r="W14" s="113">
        <f t="shared" ca="1" si="3"/>
        <v>0</v>
      </c>
      <c r="X14" s="73"/>
      <c r="Y14" s="113">
        <f t="shared" ca="1" si="4"/>
        <v>0</v>
      </c>
      <c r="Z14" s="73"/>
      <c r="AA14" s="113">
        <f t="shared" ca="1" si="5"/>
        <v>0</v>
      </c>
      <c r="AB14" s="305"/>
      <c r="AC14" s="113">
        <f t="shared" ca="1" si="6"/>
        <v>0</v>
      </c>
      <c r="AD14" s="305"/>
      <c r="AE14" s="113">
        <f t="shared" ca="1" si="7"/>
        <v>0</v>
      </c>
      <c r="AF14" s="73"/>
      <c r="AG14" s="113">
        <f t="shared" ca="1" si="8"/>
        <v>0</v>
      </c>
      <c r="AH14" s="101"/>
      <c r="AI14" s="74">
        <f t="shared" ca="1" si="9"/>
        <v>0</v>
      </c>
      <c r="AJ14" s="73"/>
      <c r="AK14" s="113">
        <f t="shared" ref="AK14:AK84" ca="1" si="20">IF($D14="",0,$D14*AJ14)</f>
        <v>0</v>
      </c>
      <c r="AL14" s="73"/>
      <c r="AM14" s="113">
        <f t="shared" ref="AM14:AM84" ca="1" si="21">IF($D14="",0,$D14*AL14)</f>
        <v>0</v>
      </c>
      <c r="AN14" s="73"/>
      <c r="AO14" s="113">
        <f t="shared" ref="AO14:AO52" ca="1" si="22">IF($D14="",0,$D14*AN14)</f>
        <v>0</v>
      </c>
      <c r="AP14" s="73"/>
      <c r="AQ14" s="113">
        <f t="shared" ref="AQ14:AQ52" ca="1" si="23">IF($D14="",0,$D14*AP14)</f>
        <v>0</v>
      </c>
      <c r="AR14" s="73"/>
      <c r="AS14" s="74">
        <f t="shared" ca="1" si="10"/>
        <v>0</v>
      </c>
      <c r="AT14" s="73"/>
      <c r="AU14" s="74">
        <f t="shared" ca="1" si="11"/>
        <v>0</v>
      </c>
      <c r="AV14" s="73"/>
      <c r="AW14" s="74">
        <f t="shared" ca="1" si="12"/>
        <v>0</v>
      </c>
      <c r="AX14" s="73"/>
      <c r="AY14" s="74">
        <f t="shared" ref="AY14:AY85" ca="1" si="24">IF(D14="",0,D14*AX14)</f>
        <v>0</v>
      </c>
      <c r="AZ14" s="82">
        <f t="shared" ca="1" si="13"/>
        <v>0</v>
      </c>
      <c r="BA14" s="74"/>
      <c r="BB14" s="139">
        <f t="shared" ref="BB14:BB85" ca="1" si="25">SUM(AZ14+BA14)</f>
        <v>0</v>
      </c>
    </row>
    <row r="15" spans="1:54" ht="15" customHeight="1" x14ac:dyDescent="0.2">
      <c r="A15" s="90" t="s">
        <v>146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1"/>
        <v>0</v>
      </c>
      <c r="F15" s="73"/>
      <c r="G15" s="74">
        <f t="shared" ref="G15:G86" ca="1" si="26">IF(D15="",0,D15*F15)</f>
        <v>0</v>
      </c>
      <c r="H15" s="73"/>
      <c r="I15" s="74">
        <f t="shared" ca="1" si="2"/>
        <v>0</v>
      </c>
      <c r="J15" s="73"/>
      <c r="K15" s="113">
        <f t="shared" ca="1" si="14"/>
        <v>0</v>
      </c>
      <c r="L15" s="73"/>
      <c r="M15" s="113">
        <f t="shared" ca="1" si="15"/>
        <v>0</v>
      </c>
      <c r="N15" s="73"/>
      <c r="O15" s="113">
        <f t="shared" ca="1" si="16"/>
        <v>0</v>
      </c>
      <c r="P15" s="305"/>
      <c r="Q15" s="113">
        <f t="shared" ca="1" si="17"/>
        <v>0</v>
      </c>
      <c r="R15" s="73"/>
      <c r="S15" s="113">
        <f t="shared" ca="1" si="18"/>
        <v>0</v>
      </c>
      <c r="T15" s="73"/>
      <c r="U15" s="74">
        <f t="shared" ca="1" si="19"/>
        <v>0</v>
      </c>
      <c r="V15" s="73"/>
      <c r="W15" s="113">
        <f t="shared" ca="1" si="3"/>
        <v>0</v>
      </c>
      <c r="X15" s="73"/>
      <c r="Y15" s="113">
        <f t="shared" ca="1" si="4"/>
        <v>0</v>
      </c>
      <c r="Z15" s="73"/>
      <c r="AA15" s="113">
        <f t="shared" ca="1" si="5"/>
        <v>0</v>
      </c>
      <c r="AB15" s="305"/>
      <c r="AC15" s="113">
        <f t="shared" ca="1" si="6"/>
        <v>0</v>
      </c>
      <c r="AD15" s="305"/>
      <c r="AE15" s="113">
        <f t="shared" ca="1" si="7"/>
        <v>0</v>
      </c>
      <c r="AF15" s="73"/>
      <c r="AG15" s="113">
        <f t="shared" ca="1" si="8"/>
        <v>0</v>
      </c>
      <c r="AH15" s="101"/>
      <c r="AI15" s="74">
        <f t="shared" ca="1" si="9"/>
        <v>0</v>
      </c>
      <c r="AJ15" s="73"/>
      <c r="AK15" s="113">
        <f t="shared" ca="1" si="20"/>
        <v>0</v>
      </c>
      <c r="AL15" s="73"/>
      <c r="AM15" s="113">
        <f t="shared" ca="1" si="21"/>
        <v>0</v>
      </c>
      <c r="AN15" s="73"/>
      <c r="AO15" s="113">
        <f t="shared" ca="1" si="22"/>
        <v>0</v>
      </c>
      <c r="AP15" s="73"/>
      <c r="AQ15" s="113">
        <f t="shared" ca="1" si="23"/>
        <v>0</v>
      </c>
      <c r="AR15" s="73"/>
      <c r="AS15" s="74">
        <f t="shared" ca="1" si="10"/>
        <v>0</v>
      </c>
      <c r="AT15" s="73"/>
      <c r="AU15" s="74">
        <f t="shared" ca="1" si="11"/>
        <v>0</v>
      </c>
      <c r="AV15" s="73"/>
      <c r="AW15" s="74">
        <f t="shared" ca="1" si="12"/>
        <v>0</v>
      </c>
      <c r="AX15" s="73"/>
      <c r="AY15" s="74">
        <f t="shared" ca="1" si="24"/>
        <v>0</v>
      </c>
      <c r="AZ15" s="82">
        <f t="shared" ca="1" si="13"/>
        <v>0</v>
      </c>
      <c r="BA15" s="74"/>
      <c r="BB15" s="139">
        <f t="shared" ca="1" si="25"/>
        <v>0</v>
      </c>
    </row>
    <row r="16" spans="1:54" ht="15" customHeight="1" x14ac:dyDescent="0.2">
      <c r="A16" s="90" t="s">
        <v>149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1"/>
        <v>0</v>
      </c>
      <c r="F16" s="73"/>
      <c r="G16" s="74">
        <f t="shared" ca="1" si="26"/>
        <v>0</v>
      </c>
      <c r="H16" s="73"/>
      <c r="I16" s="74">
        <f t="shared" ca="1" si="2"/>
        <v>0</v>
      </c>
      <c r="J16" s="73"/>
      <c r="K16" s="113">
        <f t="shared" ca="1" si="14"/>
        <v>0</v>
      </c>
      <c r="L16" s="73"/>
      <c r="M16" s="113">
        <f t="shared" ca="1" si="15"/>
        <v>0</v>
      </c>
      <c r="N16" s="73"/>
      <c r="O16" s="113">
        <f t="shared" ca="1" si="16"/>
        <v>0</v>
      </c>
      <c r="P16" s="305"/>
      <c r="Q16" s="113">
        <f t="shared" ca="1" si="17"/>
        <v>0</v>
      </c>
      <c r="R16" s="73"/>
      <c r="S16" s="113">
        <f t="shared" ca="1" si="18"/>
        <v>0</v>
      </c>
      <c r="T16" s="73"/>
      <c r="U16" s="74">
        <f t="shared" ca="1" si="19"/>
        <v>0</v>
      </c>
      <c r="V16" s="73"/>
      <c r="W16" s="113">
        <f t="shared" ca="1" si="3"/>
        <v>0</v>
      </c>
      <c r="X16" s="73"/>
      <c r="Y16" s="113">
        <f t="shared" ca="1" si="4"/>
        <v>0</v>
      </c>
      <c r="Z16" s="73"/>
      <c r="AA16" s="113">
        <f t="shared" ca="1" si="5"/>
        <v>0</v>
      </c>
      <c r="AB16" s="305"/>
      <c r="AC16" s="113">
        <f t="shared" ca="1" si="6"/>
        <v>0</v>
      </c>
      <c r="AD16" s="305"/>
      <c r="AE16" s="113">
        <f t="shared" ca="1" si="7"/>
        <v>0</v>
      </c>
      <c r="AF16" s="73"/>
      <c r="AG16" s="113">
        <f t="shared" ca="1" si="8"/>
        <v>0</v>
      </c>
      <c r="AH16" s="101"/>
      <c r="AI16" s="74">
        <f t="shared" ca="1" si="9"/>
        <v>0</v>
      </c>
      <c r="AJ16" s="73"/>
      <c r="AK16" s="113">
        <f t="shared" ca="1" si="20"/>
        <v>0</v>
      </c>
      <c r="AL16" s="101"/>
      <c r="AM16" s="113">
        <f t="shared" ca="1" si="21"/>
        <v>0</v>
      </c>
      <c r="AN16" s="101"/>
      <c r="AO16" s="113">
        <f t="shared" ca="1" si="22"/>
        <v>0</v>
      </c>
      <c r="AP16" s="101"/>
      <c r="AQ16" s="113">
        <f t="shared" ca="1" si="23"/>
        <v>0</v>
      </c>
      <c r="AR16" s="73"/>
      <c r="AS16" s="74">
        <f t="shared" ca="1" si="10"/>
        <v>0</v>
      </c>
      <c r="AT16" s="73"/>
      <c r="AU16" s="74">
        <f t="shared" ca="1" si="11"/>
        <v>0</v>
      </c>
      <c r="AV16" s="73"/>
      <c r="AW16" s="74">
        <f t="shared" ca="1" si="12"/>
        <v>0</v>
      </c>
      <c r="AX16" s="73"/>
      <c r="AY16" s="74">
        <f t="shared" ca="1" si="24"/>
        <v>0</v>
      </c>
      <c r="AZ16" s="82">
        <f t="shared" ca="1" si="13"/>
        <v>0</v>
      </c>
      <c r="BA16" s="74"/>
      <c r="BB16" s="139">
        <f t="shared" ca="1" si="25"/>
        <v>0</v>
      </c>
    </row>
    <row r="17" spans="1:54" ht="15" customHeight="1" x14ac:dyDescent="0.2">
      <c r="A17" s="90" t="s">
        <v>236</v>
      </c>
      <c r="B17" t="s">
        <v>65</v>
      </c>
      <c r="C17" s="4" t="s">
        <v>4</v>
      </c>
      <c r="D17" s="19">
        <f t="shared" si="0"/>
        <v>140</v>
      </c>
      <c r="E17" s="20">
        <f t="shared" si="1"/>
        <v>0</v>
      </c>
      <c r="F17" s="73"/>
      <c r="G17" s="74">
        <f t="shared" si="26"/>
        <v>0</v>
      </c>
      <c r="H17" s="73"/>
      <c r="I17" s="74">
        <f t="shared" si="2"/>
        <v>0</v>
      </c>
      <c r="J17" s="73"/>
      <c r="K17" s="113">
        <f t="shared" si="14"/>
        <v>0</v>
      </c>
      <c r="L17" s="73"/>
      <c r="M17" s="113">
        <f t="shared" si="15"/>
        <v>0</v>
      </c>
      <c r="N17" s="73"/>
      <c r="O17" s="113">
        <f t="shared" si="16"/>
        <v>0</v>
      </c>
      <c r="P17" s="305"/>
      <c r="Q17" s="113">
        <f t="shared" si="17"/>
        <v>0</v>
      </c>
      <c r="R17" s="73"/>
      <c r="S17" s="113">
        <f t="shared" si="18"/>
        <v>0</v>
      </c>
      <c r="T17" s="73"/>
      <c r="U17" s="74">
        <f t="shared" si="19"/>
        <v>0</v>
      </c>
      <c r="V17" s="73"/>
      <c r="W17" s="113">
        <f t="shared" si="3"/>
        <v>0</v>
      </c>
      <c r="X17" s="73"/>
      <c r="Y17" s="113">
        <f t="shared" si="4"/>
        <v>0</v>
      </c>
      <c r="Z17" s="73"/>
      <c r="AA17" s="113">
        <f t="shared" si="5"/>
        <v>0</v>
      </c>
      <c r="AB17" s="305"/>
      <c r="AC17" s="113">
        <f t="shared" si="6"/>
        <v>0</v>
      </c>
      <c r="AD17" s="305"/>
      <c r="AE17" s="113">
        <f t="shared" si="7"/>
        <v>0</v>
      </c>
      <c r="AF17" s="73"/>
      <c r="AG17" s="113">
        <f t="shared" si="8"/>
        <v>0</v>
      </c>
      <c r="AH17" s="101"/>
      <c r="AI17" s="74">
        <f t="shared" si="9"/>
        <v>0</v>
      </c>
      <c r="AJ17" s="73"/>
      <c r="AK17" s="113">
        <f t="shared" si="20"/>
        <v>0</v>
      </c>
      <c r="AL17" s="101"/>
      <c r="AM17" s="113">
        <f t="shared" si="21"/>
        <v>0</v>
      </c>
      <c r="AN17" s="101"/>
      <c r="AO17" s="113">
        <f t="shared" si="22"/>
        <v>0</v>
      </c>
      <c r="AP17" s="101"/>
      <c r="AQ17" s="113">
        <f t="shared" si="23"/>
        <v>0</v>
      </c>
      <c r="AR17" s="73"/>
      <c r="AS17" s="74">
        <f t="shared" si="10"/>
        <v>0</v>
      </c>
      <c r="AT17" s="73"/>
      <c r="AU17" s="74">
        <f t="shared" si="11"/>
        <v>0</v>
      </c>
      <c r="AV17" s="73"/>
      <c r="AW17" s="74">
        <f t="shared" si="12"/>
        <v>0</v>
      </c>
      <c r="AX17" s="73"/>
      <c r="AY17" s="74">
        <f t="shared" si="24"/>
        <v>0</v>
      </c>
      <c r="AZ17" s="82">
        <f t="shared" si="13"/>
        <v>0</v>
      </c>
      <c r="BA17" s="74"/>
      <c r="BB17" s="139">
        <f t="shared" si="25"/>
        <v>0</v>
      </c>
    </row>
    <row r="18" spans="1:54" ht="15" customHeight="1" x14ac:dyDescent="0.2">
      <c r="A18" s="90" t="s">
        <v>151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>SUM(F18++H18+J18+L18+T18+V18+X18+AH18+AJ18+AL18+AR18+AT18+AV18+N18+Z18+AN18+AX18)</f>
        <v>7</v>
      </c>
      <c r="F18" s="101">
        <v>7</v>
      </c>
      <c r="G18" s="74">
        <f t="shared" ca="1" si="26"/>
        <v>980</v>
      </c>
      <c r="H18" s="73"/>
      <c r="I18" s="74">
        <f t="shared" ca="1" si="2"/>
        <v>0</v>
      </c>
      <c r="J18" s="73"/>
      <c r="K18" s="113">
        <f t="shared" ca="1" si="14"/>
        <v>0</v>
      </c>
      <c r="L18" s="73"/>
      <c r="M18" s="113">
        <f t="shared" ca="1" si="15"/>
        <v>0</v>
      </c>
      <c r="N18" s="73"/>
      <c r="O18" s="113">
        <f t="shared" ca="1" si="16"/>
        <v>0</v>
      </c>
      <c r="P18" s="305"/>
      <c r="Q18" s="113">
        <f t="shared" ca="1" si="17"/>
        <v>0</v>
      </c>
      <c r="R18" s="73"/>
      <c r="S18" s="113">
        <f t="shared" ca="1" si="18"/>
        <v>0</v>
      </c>
      <c r="T18" s="73"/>
      <c r="U18" s="74">
        <f t="shared" ca="1" si="19"/>
        <v>0</v>
      </c>
      <c r="V18" s="73"/>
      <c r="W18" s="113">
        <f t="shared" ca="1" si="3"/>
        <v>0</v>
      </c>
      <c r="X18" s="73"/>
      <c r="Y18" s="113">
        <f t="shared" ca="1" si="4"/>
        <v>0</v>
      </c>
      <c r="Z18" s="73"/>
      <c r="AA18" s="113">
        <f t="shared" ca="1" si="5"/>
        <v>0</v>
      </c>
      <c r="AB18" s="305">
        <v>5</v>
      </c>
      <c r="AC18" s="113">
        <f t="shared" ca="1" si="6"/>
        <v>700</v>
      </c>
      <c r="AD18" s="305"/>
      <c r="AE18" s="113">
        <f t="shared" ca="1" si="7"/>
        <v>0</v>
      </c>
      <c r="AF18" s="73"/>
      <c r="AG18" s="113">
        <f t="shared" ca="1" si="8"/>
        <v>0</v>
      </c>
      <c r="AH18" s="101"/>
      <c r="AI18" s="74">
        <f t="shared" ca="1" si="9"/>
        <v>0</v>
      </c>
      <c r="AJ18" s="73"/>
      <c r="AK18" s="113">
        <f t="shared" ca="1" si="20"/>
        <v>0</v>
      </c>
      <c r="AL18" s="101"/>
      <c r="AM18" s="113">
        <f t="shared" ca="1" si="21"/>
        <v>0</v>
      </c>
      <c r="AN18" s="101"/>
      <c r="AO18" s="113">
        <f t="shared" ca="1" si="22"/>
        <v>0</v>
      </c>
      <c r="AP18" s="101"/>
      <c r="AQ18" s="113">
        <f t="shared" ca="1" si="23"/>
        <v>0</v>
      </c>
      <c r="AR18" s="73"/>
      <c r="AS18" s="74">
        <f t="shared" ca="1" si="10"/>
        <v>0</v>
      </c>
      <c r="AT18" s="73"/>
      <c r="AU18" s="74">
        <f t="shared" ca="1" si="11"/>
        <v>0</v>
      </c>
      <c r="AV18" s="73"/>
      <c r="AW18" s="74">
        <f t="shared" ca="1" si="12"/>
        <v>0</v>
      </c>
      <c r="AX18" s="73"/>
      <c r="AY18" s="74">
        <f t="shared" ca="1" si="24"/>
        <v>0</v>
      </c>
      <c r="AZ18" s="82">
        <f t="shared" ca="1" si="13"/>
        <v>980</v>
      </c>
      <c r="BA18" s="74"/>
      <c r="BB18" s="139">
        <f t="shared" ca="1" si="25"/>
        <v>980</v>
      </c>
    </row>
    <row r="19" spans="1:54" ht="15" customHeight="1" x14ac:dyDescent="0.2">
      <c r="A19" s="90" t="s">
        <v>369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ref="E19:E83" si="27">SUM(F19++H19+J19+L19+T19+V19+X19+AH19+AJ19+AL19+AR19+AT19+AV19+N19+Z19+AN19+AX19)</f>
        <v>0</v>
      </c>
      <c r="F19" s="73"/>
      <c r="G19" s="74">
        <f t="shared" ca="1" si="26"/>
        <v>0</v>
      </c>
      <c r="H19" s="73"/>
      <c r="I19" s="74">
        <f t="shared" ca="1" si="2"/>
        <v>0</v>
      </c>
      <c r="J19" s="73"/>
      <c r="K19" s="113">
        <f t="shared" ca="1" si="14"/>
        <v>0</v>
      </c>
      <c r="L19" s="73"/>
      <c r="M19" s="113">
        <f t="shared" ca="1" si="15"/>
        <v>0</v>
      </c>
      <c r="N19" s="73"/>
      <c r="O19" s="113">
        <f t="shared" ca="1" si="16"/>
        <v>0</v>
      </c>
      <c r="P19" s="305"/>
      <c r="Q19" s="113">
        <f t="shared" ca="1" si="17"/>
        <v>0</v>
      </c>
      <c r="R19" s="73"/>
      <c r="S19" s="113">
        <f t="shared" ca="1" si="18"/>
        <v>0</v>
      </c>
      <c r="T19" s="73"/>
      <c r="U19" s="74">
        <f t="shared" ca="1" si="19"/>
        <v>0</v>
      </c>
      <c r="V19" s="73"/>
      <c r="W19" s="113">
        <f t="shared" ca="1" si="3"/>
        <v>0</v>
      </c>
      <c r="X19" s="73"/>
      <c r="Y19" s="113">
        <f t="shared" ca="1" si="4"/>
        <v>0</v>
      </c>
      <c r="Z19" s="73"/>
      <c r="AA19" s="113">
        <f t="shared" ca="1" si="5"/>
        <v>0</v>
      </c>
      <c r="AB19" s="305"/>
      <c r="AC19" s="113">
        <f t="shared" ca="1" si="6"/>
        <v>0</v>
      </c>
      <c r="AD19" s="305"/>
      <c r="AE19" s="113">
        <f t="shared" ca="1" si="7"/>
        <v>0</v>
      </c>
      <c r="AF19" s="73"/>
      <c r="AG19" s="113">
        <f t="shared" ca="1" si="8"/>
        <v>0</v>
      </c>
      <c r="AH19" s="101"/>
      <c r="AI19" s="74">
        <f t="shared" ca="1" si="9"/>
        <v>0</v>
      </c>
      <c r="AJ19" s="73"/>
      <c r="AK19" s="113">
        <f t="shared" ca="1" si="20"/>
        <v>0</v>
      </c>
      <c r="AL19" s="101"/>
      <c r="AM19" s="113">
        <f t="shared" ca="1" si="21"/>
        <v>0</v>
      </c>
      <c r="AN19" s="101"/>
      <c r="AO19" s="113">
        <f t="shared" ca="1" si="22"/>
        <v>0</v>
      </c>
      <c r="AP19" s="101"/>
      <c r="AQ19" s="113">
        <f t="shared" ca="1" si="23"/>
        <v>0</v>
      </c>
      <c r="AR19" s="73"/>
      <c r="AS19" s="74">
        <f t="shared" ca="1" si="10"/>
        <v>0</v>
      </c>
      <c r="AT19" s="73"/>
      <c r="AU19" s="74">
        <f t="shared" ca="1" si="11"/>
        <v>0</v>
      </c>
      <c r="AV19" s="73"/>
      <c r="AW19" s="74">
        <f t="shared" ca="1" si="12"/>
        <v>0</v>
      </c>
      <c r="AX19" s="73"/>
      <c r="AY19" s="74">
        <f t="shared" ca="1" si="24"/>
        <v>0</v>
      </c>
      <c r="AZ19" s="82">
        <f t="shared" ca="1" si="13"/>
        <v>0</v>
      </c>
      <c r="BA19" s="74"/>
      <c r="BB19" s="139">
        <f t="shared" ca="1" si="25"/>
        <v>0</v>
      </c>
    </row>
    <row r="20" spans="1:54" ht="15" customHeight="1" x14ac:dyDescent="0.2">
      <c r="A20" s="90" t="s">
        <v>164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27"/>
        <v>0</v>
      </c>
      <c r="F20" s="73"/>
      <c r="G20" s="74">
        <f t="shared" ca="1" si="26"/>
        <v>0</v>
      </c>
      <c r="H20" s="73"/>
      <c r="I20" s="74">
        <f t="shared" ca="1" si="2"/>
        <v>0</v>
      </c>
      <c r="J20" s="73"/>
      <c r="K20" s="113">
        <f t="shared" ca="1" si="14"/>
        <v>0</v>
      </c>
      <c r="L20" s="73"/>
      <c r="M20" s="113">
        <f t="shared" ca="1" si="15"/>
        <v>0</v>
      </c>
      <c r="N20" s="73"/>
      <c r="O20" s="113">
        <f t="shared" ca="1" si="16"/>
        <v>0</v>
      </c>
      <c r="P20" s="305"/>
      <c r="Q20" s="113">
        <f t="shared" ca="1" si="17"/>
        <v>0</v>
      </c>
      <c r="R20" s="73"/>
      <c r="S20" s="113">
        <f t="shared" ca="1" si="18"/>
        <v>0</v>
      </c>
      <c r="T20" s="73"/>
      <c r="U20" s="74">
        <f t="shared" ca="1" si="19"/>
        <v>0</v>
      </c>
      <c r="V20" s="73"/>
      <c r="W20" s="113">
        <f t="shared" ca="1" si="3"/>
        <v>0</v>
      </c>
      <c r="X20" s="73"/>
      <c r="Y20" s="113">
        <f t="shared" ca="1" si="4"/>
        <v>0</v>
      </c>
      <c r="Z20" s="73"/>
      <c r="AA20" s="113">
        <f t="shared" ca="1" si="5"/>
        <v>0</v>
      </c>
      <c r="AB20" s="305"/>
      <c r="AC20" s="113">
        <f t="shared" ca="1" si="6"/>
        <v>0</v>
      </c>
      <c r="AD20" s="305"/>
      <c r="AE20" s="113">
        <f t="shared" ca="1" si="7"/>
        <v>0</v>
      </c>
      <c r="AF20" s="73"/>
      <c r="AG20" s="113">
        <f t="shared" ca="1" si="8"/>
        <v>0</v>
      </c>
      <c r="AH20" s="101"/>
      <c r="AI20" s="74">
        <f t="shared" ca="1" si="9"/>
        <v>0</v>
      </c>
      <c r="AJ20" s="73"/>
      <c r="AK20" s="113">
        <f t="shared" ca="1" si="20"/>
        <v>0</v>
      </c>
      <c r="AL20" s="101"/>
      <c r="AM20" s="113">
        <f t="shared" ca="1" si="21"/>
        <v>0</v>
      </c>
      <c r="AN20" s="101"/>
      <c r="AO20" s="113">
        <f t="shared" ca="1" si="22"/>
        <v>0</v>
      </c>
      <c r="AP20" s="101"/>
      <c r="AQ20" s="113">
        <f t="shared" ca="1" si="23"/>
        <v>0</v>
      </c>
      <c r="AR20" s="73"/>
      <c r="AS20" s="74">
        <f t="shared" ca="1" si="10"/>
        <v>0</v>
      </c>
      <c r="AT20" s="73"/>
      <c r="AU20" s="74">
        <f t="shared" ca="1" si="11"/>
        <v>0</v>
      </c>
      <c r="AV20" s="73"/>
      <c r="AW20" s="74">
        <f t="shared" ca="1" si="12"/>
        <v>0</v>
      </c>
      <c r="AX20" s="73"/>
      <c r="AY20" s="74">
        <f t="shared" ca="1" si="24"/>
        <v>0</v>
      </c>
      <c r="AZ20" s="82">
        <f t="shared" ca="1" si="13"/>
        <v>0</v>
      </c>
      <c r="BA20" s="74"/>
      <c r="BB20" s="139">
        <f t="shared" ca="1" si="25"/>
        <v>0</v>
      </c>
    </row>
    <row r="21" spans="1:54" ht="15" customHeight="1" x14ac:dyDescent="0.2">
      <c r="A21" s="90" t="s">
        <v>168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27"/>
        <v>0</v>
      </c>
      <c r="F21" s="73"/>
      <c r="G21" s="74">
        <f t="shared" ca="1" si="26"/>
        <v>0</v>
      </c>
      <c r="H21" s="73"/>
      <c r="I21" s="74">
        <f t="shared" ca="1" si="2"/>
        <v>0</v>
      </c>
      <c r="J21" s="73"/>
      <c r="K21" s="113">
        <f t="shared" ca="1" si="14"/>
        <v>0</v>
      </c>
      <c r="L21" s="73"/>
      <c r="M21" s="113">
        <f t="shared" ca="1" si="15"/>
        <v>0</v>
      </c>
      <c r="N21" s="73"/>
      <c r="O21" s="113">
        <f t="shared" ca="1" si="16"/>
        <v>0</v>
      </c>
      <c r="P21" s="305"/>
      <c r="Q21" s="113">
        <f t="shared" ca="1" si="17"/>
        <v>0</v>
      </c>
      <c r="R21" s="73"/>
      <c r="S21" s="113">
        <f t="shared" ca="1" si="18"/>
        <v>0</v>
      </c>
      <c r="T21" s="73"/>
      <c r="U21" s="74">
        <f t="shared" ca="1" si="19"/>
        <v>0</v>
      </c>
      <c r="V21" s="73"/>
      <c r="W21" s="113">
        <f t="shared" ca="1" si="3"/>
        <v>0</v>
      </c>
      <c r="X21" s="73"/>
      <c r="Y21" s="113">
        <f t="shared" ca="1" si="4"/>
        <v>0</v>
      </c>
      <c r="Z21" s="73"/>
      <c r="AA21" s="113">
        <f t="shared" ca="1" si="5"/>
        <v>0</v>
      </c>
      <c r="AB21" s="305"/>
      <c r="AC21" s="113">
        <f t="shared" ca="1" si="6"/>
        <v>0</v>
      </c>
      <c r="AD21" s="305"/>
      <c r="AE21" s="113">
        <f t="shared" ca="1" si="7"/>
        <v>0</v>
      </c>
      <c r="AF21" s="73"/>
      <c r="AG21" s="113">
        <f t="shared" ca="1" si="8"/>
        <v>0</v>
      </c>
      <c r="AH21" s="101"/>
      <c r="AI21" s="74">
        <f t="shared" ca="1" si="9"/>
        <v>0</v>
      </c>
      <c r="AJ21" s="73"/>
      <c r="AK21" s="113">
        <f t="shared" ca="1" si="20"/>
        <v>0</v>
      </c>
      <c r="AL21" s="101"/>
      <c r="AM21" s="113">
        <f t="shared" ca="1" si="21"/>
        <v>0</v>
      </c>
      <c r="AN21" s="101"/>
      <c r="AO21" s="113">
        <f t="shared" ca="1" si="22"/>
        <v>0</v>
      </c>
      <c r="AP21" s="101"/>
      <c r="AQ21" s="113">
        <f t="shared" ca="1" si="23"/>
        <v>0</v>
      </c>
      <c r="AR21" s="73"/>
      <c r="AS21" s="74">
        <f t="shared" ca="1" si="10"/>
        <v>0</v>
      </c>
      <c r="AT21" s="73"/>
      <c r="AU21" s="74">
        <f t="shared" ca="1" si="11"/>
        <v>0</v>
      </c>
      <c r="AV21" s="73"/>
      <c r="AW21" s="74">
        <f t="shared" ca="1" si="12"/>
        <v>0</v>
      </c>
      <c r="AX21" s="73"/>
      <c r="AY21" s="74">
        <f t="shared" ca="1" si="24"/>
        <v>0</v>
      </c>
      <c r="AZ21" s="82">
        <f t="shared" ca="1" si="13"/>
        <v>0</v>
      </c>
      <c r="BA21" s="74"/>
      <c r="BB21" s="139">
        <f t="shared" ca="1" si="25"/>
        <v>0</v>
      </c>
    </row>
    <row r="22" spans="1:54" ht="15" customHeight="1" x14ac:dyDescent="0.2">
      <c r="A22" s="90" t="s">
        <v>169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27"/>
        <v>0</v>
      </c>
      <c r="F22" s="73"/>
      <c r="G22" s="74">
        <f t="shared" ca="1" si="26"/>
        <v>0</v>
      </c>
      <c r="H22" s="73"/>
      <c r="I22" s="74">
        <f t="shared" ca="1" si="2"/>
        <v>0</v>
      </c>
      <c r="J22" s="73"/>
      <c r="K22" s="113">
        <f t="shared" ca="1" si="14"/>
        <v>0</v>
      </c>
      <c r="L22" s="73"/>
      <c r="M22" s="113">
        <f t="shared" ca="1" si="15"/>
        <v>0</v>
      </c>
      <c r="N22" s="73"/>
      <c r="O22" s="113">
        <f t="shared" ca="1" si="16"/>
        <v>0</v>
      </c>
      <c r="P22" s="305"/>
      <c r="Q22" s="113">
        <f t="shared" ca="1" si="17"/>
        <v>0</v>
      </c>
      <c r="R22" s="73"/>
      <c r="S22" s="113">
        <f t="shared" ca="1" si="18"/>
        <v>0</v>
      </c>
      <c r="T22" s="73"/>
      <c r="U22" s="74">
        <f t="shared" ca="1" si="19"/>
        <v>0</v>
      </c>
      <c r="V22" s="73"/>
      <c r="W22" s="113">
        <f t="shared" ca="1" si="3"/>
        <v>0</v>
      </c>
      <c r="X22" s="73"/>
      <c r="Y22" s="113">
        <f t="shared" ca="1" si="4"/>
        <v>0</v>
      </c>
      <c r="Z22" s="73"/>
      <c r="AA22" s="113">
        <f t="shared" ca="1" si="5"/>
        <v>0</v>
      </c>
      <c r="AB22" s="305"/>
      <c r="AC22" s="113">
        <f t="shared" ca="1" si="6"/>
        <v>0</v>
      </c>
      <c r="AD22" s="305"/>
      <c r="AE22" s="113">
        <f t="shared" ca="1" si="7"/>
        <v>0</v>
      </c>
      <c r="AF22" s="73"/>
      <c r="AG22" s="113">
        <f t="shared" ca="1" si="8"/>
        <v>0</v>
      </c>
      <c r="AH22" s="101"/>
      <c r="AI22" s="74">
        <f t="shared" ca="1" si="9"/>
        <v>0</v>
      </c>
      <c r="AJ22" s="73"/>
      <c r="AK22" s="113">
        <f t="shared" ca="1" si="20"/>
        <v>0</v>
      </c>
      <c r="AL22" s="101"/>
      <c r="AM22" s="113">
        <f t="shared" ca="1" si="21"/>
        <v>0</v>
      </c>
      <c r="AN22" s="101"/>
      <c r="AO22" s="113">
        <f t="shared" ca="1" si="22"/>
        <v>0</v>
      </c>
      <c r="AP22" s="101"/>
      <c r="AQ22" s="113">
        <f t="shared" ca="1" si="23"/>
        <v>0</v>
      </c>
      <c r="AR22" s="73"/>
      <c r="AS22" s="74">
        <f t="shared" ca="1" si="10"/>
        <v>0</v>
      </c>
      <c r="AT22" s="73"/>
      <c r="AU22" s="74">
        <f t="shared" ca="1" si="11"/>
        <v>0</v>
      </c>
      <c r="AV22" s="73"/>
      <c r="AW22" s="74">
        <f t="shared" ca="1" si="12"/>
        <v>0</v>
      </c>
      <c r="AX22" s="73"/>
      <c r="AY22" s="74">
        <f t="shared" ca="1" si="24"/>
        <v>0</v>
      </c>
      <c r="AZ22" s="82">
        <f t="shared" ca="1" si="13"/>
        <v>0</v>
      </c>
      <c r="BA22" s="74"/>
      <c r="BB22" s="139">
        <f t="shared" ca="1" si="25"/>
        <v>0</v>
      </c>
    </row>
    <row r="23" spans="1:54" ht="15" customHeight="1" x14ac:dyDescent="0.2">
      <c r="A23" s="90" t="s">
        <v>170</v>
      </c>
      <c r="B23" t="str">
        <f>IF($A23="","",INDEX('MA-Liste'!$D:$D,MATCH($A23,'MA-Liste'!$M:$M,FALSE)))</f>
        <v>AeBo</v>
      </c>
      <c r="C23" s="4" t="str">
        <f ca="1">IF($A23="","",INDEX(INDIRECT("'MA-Liste'!"&amp;$C$11),MATCH($A23,'MA-Liste'!$M:$M,FALSE)))</f>
        <v>D</v>
      </c>
      <c r="D23" s="19">
        <f t="shared" ca="1" si="0"/>
        <v>100</v>
      </c>
      <c r="E23" s="20">
        <f t="shared" si="27"/>
        <v>0</v>
      </c>
      <c r="F23" s="73"/>
      <c r="G23" s="74">
        <f t="shared" ca="1" si="26"/>
        <v>0</v>
      </c>
      <c r="H23" s="73"/>
      <c r="I23" s="74">
        <f t="shared" ca="1" si="2"/>
        <v>0</v>
      </c>
      <c r="J23" s="73"/>
      <c r="K23" s="113">
        <f t="shared" ca="1" si="14"/>
        <v>0</v>
      </c>
      <c r="L23" s="73"/>
      <c r="M23" s="113">
        <f t="shared" ca="1" si="15"/>
        <v>0</v>
      </c>
      <c r="N23" s="73"/>
      <c r="O23" s="113">
        <f t="shared" ca="1" si="16"/>
        <v>0</v>
      </c>
      <c r="P23" s="305"/>
      <c r="Q23" s="113">
        <f t="shared" ca="1" si="17"/>
        <v>0</v>
      </c>
      <c r="R23" s="73"/>
      <c r="S23" s="113">
        <f t="shared" ca="1" si="18"/>
        <v>0</v>
      </c>
      <c r="T23" s="73"/>
      <c r="U23" s="74">
        <f t="shared" ca="1" si="19"/>
        <v>0</v>
      </c>
      <c r="V23" s="73"/>
      <c r="W23" s="113">
        <f t="shared" ca="1" si="3"/>
        <v>0</v>
      </c>
      <c r="X23" s="73"/>
      <c r="Y23" s="113">
        <f t="shared" ca="1" si="4"/>
        <v>0</v>
      </c>
      <c r="Z23" s="73"/>
      <c r="AA23" s="113">
        <f t="shared" ca="1" si="5"/>
        <v>0</v>
      </c>
      <c r="AB23" s="305"/>
      <c r="AC23" s="113">
        <f t="shared" ca="1" si="6"/>
        <v>0</v>
      </c>
      <c r="AD23" s="305"/>
      <c r="AE23" s="113">
        <f t="shared" ca="1" si="7"/>
        <v>0</v>
      </c>
      <c r="AF23" s="73"/>
      <c r="AG23" s="113">
        <f t="shared" ca="1" si="8"/>
        <v>0</v>
      </c>
      <c r="AH23" s="101"/>
      <c r="AI23" s="74">
        <f t="shared" ca="1" si="9"/>
        <v>0</v>
      </c>
      <c r="AJ23" s="73"/>
      <c r="AK23" s="113">
        <f t="shared" ca="1" si="20"/>
        <v>0</v>
      </c>
      <c r="AL23" s="101"/>
      <c r="AM23" s="113">
        <f t="shared" ca="1" si="21"/>
        <v>0</v>
      </c>
      <c r="AN23" s="101"/>
      <c r="AO23" s="113">
        <f t="shared" ca="1" si="22"/>
        <v>0</v>
      </c>
      <c r="AP23" s="101"/>
      <c r="AQ23" s="113">
        <f t="shared" ca="1" si="23"/>
        <v>0</v>
      </c>
      <c r="AR23" s="73"/>
      <c r="AS23" s="74">
        <f t="shared" ca="1" si="10"/>
        <v>0</v>
      </c>
      <c r="AT23" s="73"/>
      <c r="AU23" s="74">
        <f t="shared" ca="1" si="11"/>
        <v>0</v>
      </c>
      <c r="AV23" s="73"/>
      <c r="AW23" s="74">
        <f t="shared" ca="1" si="12"/>
        <v>0</v>
      </c>
      <c r="AX23" s="73"/>
      <c r="AY23" s="74">
        <f t="shared" ca="1" si="24"/>
        <v>0</v>
      </c>
      <c r="AZ23" s="82">
        <f t="shared" ca="1" si="13"/>
        <v>0</v>
      </c>
      <c r="BA23" s="74"/>
      <c r="BB23" s="139">
        <f t="shared" ca="1" si="25"/>
        <v>0</v>
      </c>
    </row>
    <row r="24" spans="1:54" ht="15" customHeight="1" x14ac:dyDescent="0.2">
      <c r="A24" s="90" t="s">
        <v>171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F</v>
      </c>
      <c r="D24" s="19">
        <f t="shared" ca="1" si="0"/>
        <v>60</v>
      </c>
      <c r="E24" s="20">
        <f t="shared" si="27"/>
        <v>0</v>
      </c>
      <c r="F24" s="73"/>
      <c r="G24" s="74">
        <f t="shared" ca="1" si="26"/>
        <v>0</v>
      </c>
      <c r="H24" s="73"/>
      <c r="I24" s="74">
        <f t="shared" ca="1" si="2"/>
        <v>0</v>
      </c>
      <c r="J24" s="73"/>
      <c r="K24" s="113">
        <f t="shared" ca="1" si="14"/>
        <v>0</v>
      </c>
      <c r="L24" s="73"/>
      <c r="M24" s="113">
        <f t="shared" ca="1" si="15"/>
        <v>0</v>
      </c>
      <c r="N24" s="73"/>
      <c r="O24" s="113">
        <f t="shared" ca="1" si="16"/>
        <v>0</v>
      </c>
      <c r="P24" s="305"/>
      <c r="Q24" s="113">
        <f t="shared" ca="1" si="17"/>
        <v>0</v>
      </c>
      <c r="R24" s="73"/>
      <c r="S24" s="113">
        <f t="shared" ca="1" si="18"/>
        <v>0</v>
      </c>
      <c r="T24" s="73"/>
      <c r="U24" s="74">
        <f t="shared" ca="1" si="19"/>
        <v>0</v>
      </c>
      <c r="V24" s="73"/>
      <c r="W24" s="113">
        <f t="shared" ca="1" si="3"/>
        <v>0</v>
      </c>
      <c r="X24" s="73"/>
      <c r="Y24" s="113">
        <f t="shared" ca="1" si="4"/>
        <v>0</v>
      </c>
      <c r="Z24" s="73"/>
      <c r="AA24" s="113">
        <f t="shared" ca="1" si="5"/>
        <v>0</v>
      </c>
      <c r="AB24" s="305"/>
      <c r="AC24" s="113">
        <f t="shared" ca="1" si="6"/>
        <v>0</v>
      </c>
      <c r="AD24" s="305"/>
      <c r="AE24" s="113">
        <f t="shared" ca="1" si="7"/>
        <v>0</v>
      </c>
      <c r="AF24" s="73"/>
      <c r="AG24" s="113">
        <f t="shared" ca="1" si="8"/>
        <v>0</v>
      </c>
      <c r="AH24" s="101"/>
      <c r="AI24" s="74">
        <f t="shared" ca="1" si="9"/>
        <v>0</v>
      </c>
      <c r="AJ24" s="73"/>
      <c r="AK24" s="113">
        <f t="shared" ca="1" si="20"/>
        <v>0</v>
      </c>
      <c r="AL24" s="101"/>
      <c r="AM24" s="113">
        <f t="shared" ca="1" si="21"/>
        <v>0</v>
      </c>
      <c r="AN24" s="101"/>
      <c r="AO24" s="113">
        <f t="shared" ca="1" si="22"/>
        <v>0</v>
      </c>
      <c r="AP24" s="101"/>
      <c r="AQ24" s="113">
        <f t="shared" ca="1" si="23"/>
        <v>0</v>
      </c>
      <c r="AR24" s="73"/>
      <c r="AS24" s="74">
        <f t="shared" ca="1" si="10"/>
        <v>0</v>
      </c>
      <c r="AT24" s="73"/>
      <c r="AU24" s="74">
        <f t="shared" ca="1" si="11"/>
        <v>0</v>
      </c>
      <c r="AV24" s="73"/>
      <c r="AW24" s="74">
        <f t="shared" ca="1" si="12"/>
        <v>0</v>
      </c>
      <c r="AX24" s="73"/>
      <c r="AY24" s="74">
        <f t="shared" ca="1" si="24"/>
        <v>0</v>
      </c>
      <c r="AZ24" s="82">
        <f t="shared" ca="1" si="13"/>
        <v>0</v>
      </c>
      <c r="BA24" s="74"/>
      <c r="BB24" s="139">
        <f t="shared" ca="1" si="25"/>
        <v>0</v>
      </c>
    </row>
    <row r="25" spans="1:54" ht="15" customHeight="1" x14ac:dyDescent="0.2">
      <c r="A25" s="90" t="s">
        <v>150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B</v>
      </c>
      <c r="D25" s="19">
        <f t="shared" ca="1" si="0"/>
        <v>140</v>
      </c>
      <c r="E25" s="20">
        <f t="shared" si="27"/>
        <v>0</v>
      </c>
      <c r="F25" s="73"/>
      <c r="G25" s="74">
        <f t="shared" ca="1" si="26"/>
        <v>0</v>
      </c>
      <c r="H25" s="73"/>
      <c r="I25" s="74">
        <f t="shared" ca="1" si="2"/>
        <v>0</v>
      </c>
      <c r="J25" s="73"/>
      <c r="K25" s="113">
        <f t="shared" ca="1" si="14"/>
        <v>0</v>
      </c>
      <c r="L25" s="73"/>
      <c r="M25" s="113">
        <f t="shared" ca="1" si="15"/>
        <v>0</v>
      </c>
      <c r="N25" s="73"/>
      <c r="O25" s="113">
        <f t="shared" ca="1" si="16"/>
        <v>0</v>
      </c>
      <c r="P25" s="305"/>
      <c r="Q25" s="113">
        <f t="shared" ca="1" si="17"/>
        <v>0</v>
      </c>
      <c r="R25" s="73"/>
      <c r="S25" s="113">
        <f t="shared" ca="1" si="18"/>
        <v>0</v>
      </c>
      <c r="T25" s="73"/>
      <c r="U25" s="74">
        <f t="shared" ca="1" si="19"/>
        <v>0</v>
      </c>
      <c r="V25" s="73"/>
      <c r="W25" s="113">
        <f t="shared" ca="1" si="3"/>
        <v>0</v>
      </c>
      <c r="X25" s="73"/>
      <c r="Y25" s="113">
        <f t="shared" ca="1" si="4"/>
        <v>0</v>
      </c>
      <c r="Z25" s="73"/>
      <c r="AA25" s="113">
        <f t="shared" ca="1" si="5"/>
        <v>0</v>
      </c>
      <c r="AB25" s="305"/>
      <c r="AC25" s="113">
        <f t="shared" ca="1" si="6"/>
        <v>0</v>
      </c>
      <c r="AD25" s="305"/>
      <c r="AE25" s="113">
        <f t="shared" ca="1" si="7"/>
        <v>0</v>
      </c>
      <c r="AF25" s="73"/>
      <c r="AG25" s="113">
        <f t="shared" ca="1" si="8"/>
        <v>0</v>
      </c>
      <c r="AH25" s="101"/>
      <c r="AI25" s="74">
        <f t="shared" ca="1" si="9"/>
        <v>0</v>
      </c>
      <c r="AJ25" s="73"/>
      <c r="AK25" s="113">
        <f t="shared" ca="1" si="20"/>
        <v>0</v>
      </c>
      <c r="AL25" s="101"/>
      <c r="AM25" s="113">
        <f t="shared" ca="1" si="21"/>
        <v>0</v>
      </c>
      <c r="AN25" s="101"/>
      <c r="AO25" s="113">
        <f t="shared" ca="1" si="22"/>
        <v>0</v>
      </c>
      <c r="AP25" s="101"/>
      <c r="AQ25" s="113">
        <f t="shared" ca="1" si="23"/>
        <v>0</v>
      </c>
      <c r="AR25" s="73"/>
      <c r="AS25" s="74">
        <f t="shared" ca="1" si="10"/>
        <v>0</v>
      </c>
      <c r="AT25" s="73"/>
      <c r="AU25" s="74">
        <f t="shared" ca="1" si="11"/>
        <v>0</v>
      </c>
      <c r="AV25" s="73"/>
      <c r="AW25" s="74">
        <f t="shared" ca="1" si="12"/>
        <v>0</v>
      </c>
      <c r="AX25" s="73"/>
      <c r="AY25" s="74">
        <f t="shared" ca="1" si="24"/>
        <v>0</v>
      </c>
      <c r="AZ25" s="82">
        <f ca="1">IF(D25="",0,D25*E25)</f>
        <v>0</v>
      </c>
      <c r="BA25" s="74"/>
      <c r="BB25" s="139">
        <f t="shared" ca="1" si="25"/>
        <v>0</v>
      </c>
    </row>
    <row r="26" spans="1:54" ht="15" customHeight="1" x14ac:dyDescent="0.2">
      <c r="A26" s="90" t="s">
        <v>397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27"/>
        <v>0</v>
      </c>
      <c r="F26" s="73"/>
      <c r="G26" s="74">
        <f t="shared" ca="1" si="26"/>
        <v>0</v>
      </c>
      <c r="H26" s="73"/>
      <c r="I26" s="74">
        <f t="shared" ca="1" si="2"/>
        <v>0</v>
      </c>
      <c r="J26" s="73"/>
      <c r="K26" s="113">
        <f t="shared" ca="1" si="14"/>
        <v>0</v>
      </c>
      <c r="L26" s="73"/>
      <c r="M26" s="113">
        <f t="shared" ca="1" si="15"/>
        <v>0</v>
      </c>
      <c r="N26" s="73"/>
      <c r="O26" s="113">
        <f t="shared" ca="1" si="16"/>
        <v>0</v>
      </c>
      <c r="P26" s="305"/>
      <c r="Q26" s="113">
        <f t="shared" ca="1" si="17"/>
        <v>0</v>
      </c>
      <c r="R26" s="73"/>
      <c r="S26" s="113">
        <f t="shared" ca="1" si="18"/>
        <v>0</v>
      </c>
      <c r="T26" s="73"/>
      <c r="U26" s="74">
        <f t="shared" ca="1" si="19"/>
        <v>0</v>
      </c>
      <c r="V26" s="73"/>
      <c r="W26" s="113">
        <f t="shared" ca="1" si="3"/>
        <v>0</v>
      </c>
      <c r="X26" s="73"/>
      <c r="Y26" s="113">
        <f t="shared" ca="1" si="4"/>
        <v>0</v>
      </c>
      <c r="Z26" s="73"/>
      <c r="AA26" s="113">
        <f t="shared" ca="1" si="5"/>
        <v>0</v>
      </c>
      <c r="AB26" s="305"/>
      <c r="AC26" s="113">
        <f t="shared" ca="1" si="6"/>
        <v>0</v>
      </c>
      <c r="AD26" s="305"/>
      <c r="AE26" s="113">
        <f t="shared" ca="1" si="7"/>
        <v>0</v>
      </c>
      <c r="AF26" s="73"/>
      <c r="AG26" s="113">
        <f t="shared" ca="1" si="8"/>
        <v>0</v>
      </c>
      <c r="AH26" s="101"/>
      <c r="AI26" s="74">
        <f t="shared" ca="1" si="9"/>
        <v>0</v>
      </c>
      <c r="AJ26" s="73"/>
      <c r="AK26" s="113">
        <f t="shared" ca="1" si="20"/>
        <v>0</v>
      </c>
      <c r="AL26" s="101"/>
      <c r="AM26" s="113">
        <f t="shared" ca="1" si="21"/>
        <v>0</v>
      </c>
      <c r="AN26" s="101"/>
      <c r="AO26" s="113">
        <f t="shared" ca="1" si="22"/>
        <v>0</v>
      </c>
      <c r="AP26" s="101"/>
      <c r="AQ26" s="113">
        <f t="shared" ca="1" si="23"/>
        <v>0</v>
      </c>
      <c r="AR26" s="73"/>
      <c r="AS26" s="74">
        <f t="shared" ca="1" si="10"/>
        <v>0</v>
      </c>
      <c r="AT26" s="73"/>
      <c r="AU26" s="74">
        <f t="shared" ca="1" si="11"/>
        <v>0</v>
      </c>
      <c r="AV26" s="73"/>
      <c r="AW26" s="74">
        <f t="shared" ca="1" si="12"/>
        <v>0</v>
      </c>
      <c r="AX26" s="73"/>
      <c r="AY26" s="74">
        <f t="shared" ca="1" si="24"/>
        <v>0</v>
      </c>
      <c r="AZ26" s="82">
        <f t="shared" ref="AZ26" ca="1" si="28">IF(D26="",0,D26*E26)</f>
        <v>0</v>
      </c>
      <c r="BA26" s="74"/>
      <c r="BB26" s="139">
        <f t="shared" ca="1" si="25"/>
        <v>0</v>
      </c>
    </row>
    <row r="27" spans="1:54" ht="15" customHeight="1" x14ac:dyDescent="0.2">
      <c r="A27" s="90" t="s">
        <v>174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C</v>
      </c>
      <c r="D27" s="19">
        <f t="shared" ca="1" si="0"/>
        <v>118</v>
      </c>
      <c r="E27" s="20">
        <f t="shared" si="27"/>
        <v>6.25</v>
      </c>
      <c r="F27" s="73"/>
      <c r="G27" s="74">
        <f t="shared" ca="1" si="26"/>
        <v>0</v>
      </c>
      <c r="H27" s="73"/>
      <c r="I27" s="74">
        <f t="shared" ca="1" si="2"/>
        <v>0</v>
      </c>
      <c r="J27" s="73"/>
      <c r="K27" s="113">
        <f t="shared" ca="1" si="14"/>
        <v>0</v>
      </c>
      <c r="L27" s="73"/>
      <c r="M27" s="113">
        <f t="shared" ca="1" si="15"/>
        <v>0</v>
      </c>
      <c r="N27" s="73"/>
      <c r="O27" s="113">
        <f t="shared" ca="1" si="16"/>
        <v>0</v>
      </c>
      <c r="P27" s="305"/>
      <c r="Q27" s="113">
        <f t="shared" ca="1" si="17"/>
        <v>0</v>
      </c>
      <c r="R27" s="73"/>
      <c r="S27" s="113">
        <f t="shared" ca="1" si="18"/>
        <v>0</v>
      </c>
      <c r="T27" s="73"/>
      <c r="U27" s="74">
        <f t="shared" ca="1" si="19"/>
        <v>0</v>
      </c>
      <c r="V27" s="73"/>
      <c r="W27" s="113">
        <f t="shared" ca="1" si="3"/>
        <v>0</v>
      </c>
      <c r="X27" s="73"/>
      <c r="Y27" s="113">
        <f t="shared" ca="1" si="4"/>
        <v>0</v>
      </c>
      <c r="Z27" s="73"/>
      <c r="AA27" s="113">
        <f t="shared" ca="1" si="5"/>
        <v>0</v>
      </c>
      <c r="AB27" s="305"/>
      <c r="AC27" s="113">
        <f t="shared" ca="1" si="6"/>
        <v>0</v>
      </c>
      <c r="AD27" s="305"/>
      <c r="AE27" s="113">
        <f t="shared" ca="1" si="7"/>
        <v>0</v>
      </c>
      <c r="AF27" s="73"/>
      <c r="AG27" s="113">
        <f t="shared" ca="1" si="8"/>
        <v>0</v>
      </c>
      <c r="AH27" s="101"/>
      <c r="AI27" s="74">
        <f t="shared" ca="1" si="9"/>
        <v>0</v>
      </c>
      <c r="AJ27" s="73"/>
      <c r="AK27" s="113">
        <f t="shared" ca="1" si="20"/>
        <v>0</v>
      </c>
      <c r="AL27" s="101"/>
      <c r="AM27" s="113">
        <f t="shared" ca="1" si="21"/>
        <v>0</v>
      </c>
      <c r="AN27" s="101">
        <v>6.25</v>
      </c>
      <c r="AO27" s="113">
        <f t="shared" ca="1" si="22"/>
        <v>737.5</v>
      </c>
      <c r="AP27" s="101"/>
      <c r="AQ27" s="113">
        <f t="shared" ca="1" si="23"/>
        <v>0</v>
      </c>
      <c r="AR27" s="73"/>
      <c r="AS27" s="74">
        <f t="shared" ca="1" si="10"/>
        <v>0</v>
      </c>
      <c r="AT27" s="73"/>
      <c r="AU27" s="74">
        <f t="shared" ca="1" si="11"/>
        <v>0</v>
      </c>
      <c r="AV27" s="73"/>
      <c r="AW27" s="74">
        <f t="shared" ca="1" si="12"/>
        <v>0</v>
      </c>
      <c r="AX27" s="73"/>
      <c r="AY27" s="74">
        <f t="shared" ca="1" si="24"/>
        <v>0</v>
      </c>
      <c r="AZ27" s="82">
        <f t="shared" ca="1" si="13"/>
        <v>737.5</v>
      </c>
      <c r="BA27" s="74"/>
      <c r="BB27" s="139">
        <f t="shared" ca="1" si="25"/>
        <v>737.5</v>
      </c>
    </row>
    <row r="28" spans="1:54" ht="15" customHeight="1" x14ac:dyDescent="0.2">
      <c r="A28" s="90" t="s">
        <v>202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C</v>
      </c>
      <c r="D28" s="19">
        <f t="shared" ca="1" si="0"/>
        <v>118</v>
      </c>
      <c r="E28" s="20">
        <f t="shared" si="27"/>
        <v>0</v>
      </c>
      <c r="F28" s="73"/>
      <c r="G28" s="74">
        <f t="shared" ca="1" si="26"/>
        <v>0</v>
      </c>
      <c r="H28" s="73"/>
      <c r="I28" s="74">
        <f t="shared" ca="1" si="2"/>
        <v>0</v>
      </c>
      <c r="J28" s="73"/>
      <c r="K28" s="113">
        <f t="shared" ca="1" si="14"/>
        <v>0</v>
      </c>
      <c r="L28" s="73"/>
      <c r="M28" s="113">
        <f t="shared" ca="1" si="15"/>
        <v>0</v>
      </c>
      <c r="N28" s="73"/>
      <c r="O28" s="113">
        <f t="shared" ca="1" si="16"/>
        <v>0</v>
      </c>
      <c r="P28" s="305"/>
      <c r="Q28" s="113">
        <f t="shared" ca="1" si="17"/>
        <v>0</v>
      </c>
      <c r="R28" s="73"/>
      <c r="S28" s="113">
        <f t="shared" ca="1" si="18"/>
        <v>0</v>
      </c>
      <c r="T28" s="73"/>
      <c r="U28" s="74">
        <f t="shared" ca="1" si="19"/>
        <v>0</v>
      </c>
      <c r="V28" s="73"/>
      <c r="W28" s="113">
        <f t="shared" ca="1" si="3"/>
        <v>0</v>
      </c>
      <c r="X28" s="73"/>
      <c r="Y28" s="113">
        <f t="shared" ca="1" si="4"/>
        <v>0</v>
      </c>
      <c r="Z28" s="73"/>
      <c r="AA28" s="113">
        <f t="shared" ca="1" si="5"/>
        <v>0</v>
      </c>
      <c r="AB28" s="305"/>
      <c r="AC28" s="113">
        <f t="shared" ca="1" si="6"/>
        <v>0</v>
      </c>
      <c r="AD28" s="305"/>
      <c r="AE28" s="113">
        <f t="shared" ca="1" si="7"/>
        <v>0</v>
      </c>
      <c r="AF28" s="73"/>
      <c r="AG28" s="113">
        <f t="shared" ca="1" si="8"/>
        <v>0</v>
      </c>
      <c r="AH28" s="101"/>
      <c r="AI28" s="74">
        <f t="shared" ca="1" si="9"/>
        <v>0</v>
      </c>
      <c r="AJ28" s="73"/>
      <c r="AK28" s="113">
        <f t="shared" ca="1" si="20"/>
        <v>0</v>
      </c>
      <c r="AL28" s="101"/>
      <c r="AM28" s="113">
        <f t="shared" ca="1" si="21"/>
        <v>0</v>
      </c>
      <c r="AN28" s="101"/>
      <c r="AO28" s="113">
        <f t="shared" ca="1" si="22"/>
        <v>0</v>
      </c>
      <c r="AP28" s="101"/>
      <c r="AQ28" s="113">
        <f t="shared" ca="1" si="23"/>
        <v>0</v>
      </c>
      <c r="AR28" s="73"/>
      <c r="AS28" s="74">
        <f t="shared" ca="1" si="10"/>
        <v>0</v>
      </c>
      <c r="AT28" s="73"/>
      <c r="AU28" s="74">
        <f t="shared" ca="1" si="11"/>
        <v>0</v>
      </c>
      <c r="AV28" s="73"/>
      <c r="AW28" s="74">
        <f t="shared" ca="1" si="12"/>
        <v>0</v>
      </c>
      <c r="AX28" s="73"/>
      <c r="AY28" s="74">
        <f t="shared" ca="1" si="24"/>
        <v>0</v>
      </c>
      <c r="AZ28" s="82">
        <f t="shared" ca="1" si="13"/>
        <v>0</v>
      </c>
      <c r="BA28" s="74"/>
      <c r="BB28" s="139">
        <f t="shared" ca="1" si="25"/>
        <v>0</v>
      </c>
    </row>
    <row r="29" spans="1:54" ht="15" customHeight="1" x14ac:dyDescent="0.2">
      <c r="A29" s="90" t="s">
        <v>166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D</v>
      </c>
      <c r="D29" s="19">
        <f t="shared" ca="1" si="0"/>
        <v>100</v>
      </c>
      <c r="E29" s="20">
        <f t="shared" si="27"/>
        <v>0</v>
      </c>
      <c r="F29" s="73"/>
      <c r="G29" s="74">
        <f t="shared" ca="1" si="26"/>
        <v>0</v>
      </c>
      <c r="H29" s="73"/>
      <c r="I29" s="74">
        <f t="shared" ca="1" si="2"/>
        <v>0</v>
      </c>
      <c r="J29" s="73"/>
      <c r="K29" s="113">
        <f t="shared" ca="1" si="14"/>
        <v>0</v>
      </c>
      <c r="L29" s="73"/>
      <c r="M29" s="113">
        <f t="shared" ca="1" si="15"/>
        <v>0</v>
      </c>
      <c r="N29" s="73"/>
      <c r="O29" s="113">
        <f t="shared" ca="1" si="16"/>
        <v>0</v>
      </c>
      <c r="P29" s="305"/>
      <c r="Q29" s="113">
        <f t="shared" ca="1" si="17"/>
        <v>0</v>
      </c>
      <c r="R29" s="73"/>
      <c r="S29" s="113">
        <f t="shared" ca="1" si="18"/>
        <v>0</v>
      </c>
      <c r="T29" s="73"/>
      <c r="U29" s="74">
        <f t="shared" ca="1" si="19"/>
        <v>0</v>
      </c>
      <c r="V29" s="73"/>
      <c r="W29" s="113">
        <f t="shared" ca="1" si="3"/>
        <v>0</v>
      </c>
      <c r="X29" s="73"/>
      <c r="Y29" s="113">
        <f t="shared" ca="1" si="4"/>
        <v>0</v>
      </c>
      <c r="Z29" s="73"/>
      <c r="AA29" s="113">
        <f t="shared" ca="1" si="5"/>
        <v>0</v>
      </c>
      <c r="AB29" s="305"/>
      <c r="AC29" s="113">
        <f t="shared" ca="1" si="6"/>
        <v>0</v>
      </c>
      <c r="AD29" s="305"/>
      <c r="AE29" s="113">
        <f t="shared" ca="1" si="7"/>
        <v>0</v>
      </c>
      <c r="AF29" s="73"/>
      <c r="AG29" s="113">
        <f t="shared" ca="1" si="8"/>
        <v>0</v>
      </c>
      <c r="AH29" s="101"/>
      <c r="AI29" s="74">
        <f t="shared" ca="1" si="9"/>
        <v>0</v>
      </c>
      <c r="AJ29" s="73"/>
      <c r="AK29" s="113">
        <f t="shared" ca="1" si="20"/>
        <v>0</v>
      </c>
      <c r="AL29" s="101"/>
      <c r="AM29" s="113">
        <f t="shared" ca="1" si="21"/>
        <v>0</v>
      </c>
      <c r="AN29" s="101"/>
      <c r="AO29" s="113">
        <f t="shared" ca="1" si="22"/>
        <v>0</v>
      </c>
      <c r="AP29" s="101"/>
      <c r="AQ29" s="113">
        <f t="shared" ca="1" si="23"/>
        <v>0</v>
      </c>
      <c r="AR29" s="73"/>
      <c r="AS29" s="74">
        <f t="shared" ca="1" si="10"/>
        <v>0</v>
      </c>
      <c r="AT29" s="73"/>
      <c r="AU29" s="74">
        <f t="shared" ca="1" si="11"/>
        <v>0</v>
      </c>
      <c r="AV29" s="73"/>
      <c r="AW29" s="74">
        <f t="shared" ca="1" si="12"/>
        <v>0</v>
      </c>
      <c r="AX29" s="73"/>
      <c r="AY29" s="74">
        <f t="shared" ca="1" si="24"/>
        <v>0</v>
      </c>
      <c r="AZ29" s="82">
        <f t="shared" ca="1" si="13"/>
        <v>0</v>
      </c>
      <c r="BA29" s="74"/>
      <c r="BB29" s="139">
        <f t="shared" ca="1" si="25"/>
        <v>0</v>
      </c>
    </row>
    <row r="30" spans="1:54" ht="15" customHeight="1" x14ac:dyDescent="0.2">
      <c r="A30" s="90" t="s">
        <v>405</v>
      </c>
      <c r="B30" s="14" t="s">
        <v>65</v>
      </c>
      <c r="C30" s="18" t="s">
        <v>6</v>
      </c>
      <c r="D30" s="19">
        <f t="shared" si="0"/>
        <v>100</v>
      </c>
      <c r="E30" s="20">
        <f t="shared" si="27"/>
        <v>0</v>
      </c>
      <c r="F30" s="73"/>
      <c r="G30" s="74">
        <f t="shared" si="26"/>
        <v>0</v>
      </c>
      <c r="H30" s="73"/>
      <c r="I30" s="74">
        <f t="shared" si="2"/>
        <v>0</v>
      </c>
      <c r="J30" s="73"/>
      <c r="K30" s="113">
        <f t="shared" si="14"/>
        <v>0</v>
      </c>
      <c r="L30" s="73"/>
      <c r="M30" s="113">
        <f t="shared" si="15"/>
        <v>0</v>
      </c>
      <c r="N30" s="73"/>
      <c r="O30" s="113">
        <f t="shared" si="16"/>
        <v>0</v>
      </c>
      <c r="P30" s="305"/>
      <c r="Q30" s="113">
        <f t="shared" si="17"/>
        <v>0</v>
      </c>
      <c r="R30" s="73"/>
      <c r="S30" s="113">
        <f t="shared" si="18"/>
        <v>0</v>
      </c>
      <c r="T30" s="73"/>
      <c r="U30" s="74">
        <f t="shared" si="19"/>
        <v>0</v>
      </c>
      <c r="V30" s="73"/>
      <c r="W30" s="113">
        <f t="shared" si="3"/>
        <v>0</v>
      </c>
      <c r="X30" s="73"/>
      <c r="Y30" s="113">
        <f t="shared" si="4"/>
        <v>0</v>
      </c>
      <c r="Z30" s="73"/>
      <c r="AA30" s="113">
        <f t="shared" si="5"/>
        <v>0</v>
      </c>
      <c r="AB30" s="305"/>
      <c r="AC30" s="113">
        <f t="shared" si="6"/>
        <v>0</v>
      </c>
      <c r="AD30" s="305"/>
      <c r="AE30" s="113">
        <f t="shared" si="7"/>
        <v>0</v>
      </c>
      <c r="AF30" s="73"/>
      <c r="AG30" s="113">
        <f t="shared" si="8"/>
        <v>0</v>
      </c>
      <c r="AH30" s="101"/>
      <c r="AI30" s="74">
        <f t="shared" si="9"/>
        <v>0</v>
      </c>
      <c r="AJ30" s="73"/>
      <c r="AK30" s="113">
        <f t="shared" si="20"/>
        <v>0</v>
      </c>
      <c r="AL30" s="101"/>
      <c r="AM30" s="113">
        <f t="shared" si="21"/>
        <v>0</v>
      </c>
      <c r="AN30" s="101"/>
      <c r="AO30" s="113">
        <f t="shared" si="22"/>
        <v>0</v>
      </c>
      <c r="AP30" s="101"/>
      <c r="AQ30" s="113">
        <f t="shared" si="23"/>
        <v>0</v>
      </c>
      <c r="AR30" s="73"/>
      <c r="AS30" s="74">
        <f t="shared" si="10"/>
        <v>0</v>
      </c>
      <c r="AT30" s="73"/>
      <c r="AU30" s="74">
        <f t="shared" si="11"/>
        <v>0</v>
      </c>
      <c r="AV30" s="73"/>
      <c r="AW30" s="74">
        <f t="shared" si="12"/>
        <v>0</v>
      </c>
      <c r="AX30" s="73"/>
      <c r="AY30" s="74">
        <f t="shared" si="24"/>
        <v>0</v>
      </c>
      <c r="AZ30" s="82">
        <f t="shared" si="13"/>
        <v>0</v>
      </c>
      <c r="BA30" s="74"/>
      <c r="BB30" s="139">
        <f t="shared" si="25"/>
        <v>0</v>
      </c>
    </row>
    <row r="31" spans="1:54" ht="15" customHeight="1" x14ac:dyDescent="0.2">
      <c r="A31" s="90" t="s">
        <v>167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F</v>
      </c>
      <c r="D31" s="19">
        <f t="shared" ca="1" si="0"/>
        <v>60</v>
      </c>
      <c r="E31" s="20">
        <f t="shared" si="27"/>
        <v>0</v>
      </c>
      <c r="F31" s="73"/>
      <c r="G31" s="74">
        <f t="shared" ca="1" si="26"/>
        <v>0</v>
      </c>
      <c r="H31" s="73"/>
      <c r="I31" s="74">
        <f t="shared" ca="1" si="2"/>
        <v>0</v>
      </c>
      <c r="J31" s="73"/>
      <c r="K31" s="113">
        <f t="shared" ca="1" si="14"/>
        <v>0</v>
      </c>
      <c r="L31" s="73"/>
      <c r="M31" s="113">
        <f t="shared" ca="1" si="15"/>
        <v>0</v>
      </c>
      <c r="N31" s="73"/>
      <c r="O31" s="113">
        <f t="shared" ca="1" si="16"/>
        <v>0</v>
      </c>
      <c r="P31" s="305"/>
      <c r="Q31" s="113">
        <f t="shared" ca="1" si="17"/>
        <v>0</v>
      </c>
      <c r="R31" s="73"/>
      <c r="S31" s="113">
        <f t="shared" ca="1" si="18"/>
        <v>0</v>
      </c>
      <c r="T31" s="73"/>
      <c r="U31" s="74">
        <f t="shared" ca="1" si="19"/>
        <v>0</v>
      </c>
      <c r="V31" s="73"/>
      <c r="W31" s="113">
        <f t="shared" ca="1" si="3"/>
        <v>0</v>
      </c>
      <c r="X31" s="73"/>
      <c r="Y31" s="113">
        <f t="shared" ca="1" si="4"/>
        <v>0</v>
      </c>
      <c r="Z31" s="73"/>
      <c r="AA31" s="113">
        <f t="shared" ca="1" si="5"/>
        <v>0</v>
      </c>
      <c r="AB31" s="305"/>
      <c r="AC31" s="113">
        <f t="shared" ca="1" si="6"/>
        <v>0</v>
      </c>
      <c r="AD31" s="305"/>
      <c r="AE31" s="113">
        <f t="shared" ca="1" si="7"/>
        <v>0</v>
      </c>
      <c r="AF31" s="73"/>
      <c r="AG31" s="113">
        <f t="shared" ca="1" si="8"/>
        <v>0</v>
      </c>
      <c r="AH31" s="101"/>
      <c r="AI31" s="74">
        <f t="shared" ca="1" si="9"/>
        <v>0</v>
      </c>
      <c r="AJ31" s="73"/>
      <c r="AK31" s="113">
        <f t="shared" ca="1" si="20"/>
        <v>0</v>
      </c>
      <c r="AL31" s="101"/>
      <c r="AM31" s="113">
        <f t="shared" ca="1" si="21"/>
        <v>0</v>
      </c>
      <c r="AN31" s="101"/>
      <c r="AO31" s="113">
        <f t="shared" ca="1" si="22"/>
        <v>0</v>
      </c>
      <c r="AP31" s="101"/>
      <c r="AQ31" s="113">
        <f t="shared" ca="1" si="23"/>
        <v>0</v>
      </c>
      <c r="AR31" s="73"/>
      <c r="AS31" s="74">
        <f t="shared" ca="1" si="10"/>
        <v>0</v>
      </c>
      <c r="AT31" s="73"/>
      <c r="AU31" s="74">
        <f t="shared" ca="1" si="11"/>
        <v>0</v>
      </c>
      <c r="AV31" s="73"/>
      <c r="AW31" s="74">
        <f t="shared" ca="1" si="12"/>
        <v>0</v>
      </c>
      <c r="AX31" s="73"/>
      <c r="AY31" s="74">
        <f t="shared" ca="1" si="24"/>
        <v>0</v>
      </c>
      <c r="AZ31" s="82">
        <f t="shared" ca="1" si="13"/>
        <v>0</v>
      </c>
      <c r="BA31" s="74"/>
      <c r="BB31" s="139">
        <f t="shared" ca="1" si="25"/>
        <v>0</v>
      </c>
    </row>
    <row r="32" spans="1:54" ht="15" customHeight="1" x14ac:dyDescent="0.2">
      <c r="A32" s="90" t="s">
        <v>176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G</v>
      </c>
      <c r="D32" s="19">
        <f t="shared" ca="1" si="0"/>
        <v>35</v>
      </c>
      <c r="E32" s="20">
        <f t="shared" si="27"/>
        <v>0</v>
      </c>
      <c r="F32" s="73"/>
      <c r="G32" s="74">
        <f t="shared" ca="1" si="26"/>
        <v>0</v>
      </c>
      <c r="H32" s="73"/>
      <c r="I32" s="74">
        <f t="shared" ca="1" si="2"/>
        <v>0</v>
      </c>
      <c r="J32" s="73"/>
      <c r="K32" s="113">
        <f t="shared" ca="1" si="14"/>
        <v>0</v>
      </c>
      <c r="L32" s="73"/>
      <c r="M32" s="113">
        <f t="shared" ca="1" si="15"/>
        <v>0</v>
      </c>
      <c r="N32" s="73"/>
      <c r="O32" s="113">
        <f t="shared" ca="1" si="16"/>
        <v>0</v>
      </c>
      <c r="P32" s="305"/>
      <c r="Q32" s="113">
        <f t="shared" ca="1" si="17"/>
        <v>0</v>
      </c>
      <c r="R32" s="73"/>
      <c r="S32" s="113">
        <f t="shared" ca="1" si="18"/>
        <v>0</v>
      </c>
      <c r="T32" s="73"/>
      <c r="U32" s="74">
        <f t="shared" ca="1" si="19"/>
        <v>0</v>
      </c>
      <c r="V32" s="73"/>
      <c r="W32" s="113">
        <f t="shared" ca="1" si="3"/>
        <v>0</v>
      </c>
      <c r="X32" s="73"/>
      <c r="Y32" s="113">
        <f t="shared" ca="1" si="4"/>
        <v>0</v>
      </c>
      <c r="Z32" s="73"/>
      <c r="AA32" s="113">
        <f t="shared" ca="1" si="5"/>
        <v>0</v>
      </c>
      <c r="AB32" s="305"/>
      <c r="AC32" s="113">
        <f t="shared" ca="1" si="6"/>
        <v>0</v>
      </c>
      <c r="AD32" s="305"/>
      <c r="AE32" s="113">
        <f t="shared" ca="1" si="7"/>
        <v>0</v>
      </c>
      <c r="AF32" s="73"/>
      <c r="AG32" s="113">
        <f t="shared" ca="1" si="8"/>
        <v>0</v>
      </c>
      <c r="AH32" s="101"/>
      <c r="AI32" s="74">
        <f t="shared" ca="1" si="9"/>
        <v>0</v>
      </c>
      <c r="AJ32" s="73"/>
      <c r="AK32" s="113">
        <f t="shared" ca="1" si="20"/>
        <v>0</v>
      </c>
      <c r="AL32" s="101"/>
      <c r="AM32" s="113">
        <f t="shared" ca="1" si="21"/>
        <v>0</v>
      </c>
      <c r="AN32" s="101"/>
      <c r="AO32" s="113">
        <f t="shared" ca="1" si="22"/>
        <v>0</v>
      </c>
      <c r="AP32" s="101"/>
      <c r="AQ32" s="113">
        <f t="shared" ca="1" si="23"/>
        <v>0</v>
      </c>
      <c r="AR32" s="73"/>
      <c r="AS32" s="74">
        <f t="shared" ca="1" si="10"/>
        <v>0</v>
      </c>
      <c r="AT32" s="73"/>
      <c r="AU32" s="74">
        <f t="shared" ca="1" si="11"/>
        <v>0</v>
      </c>
      <c r="AV32" s="73"/>
      <c r="AW32" s="74">
        <f t="shared" ca="1" si="12"/>
        <v>0</v>
      </c>
      <c r="AX32" s="73"/>
      <c r="AY32" s="74">
        <f t="shared" ca="1" si="24"/>
        <v>0</v>
      </c>
      <c r="AZ32" s="82">
        <f t="shared" ca="1" si="13"/>
        <v>0</v>
      </c>
      <c r="BA32" s="74"/>
      <c r="BB32" s="139">
        <f t="shared" ca="1" si="25"/>
        <v>0</v>
      </c>
    </row>
    <row r="33" spans="1:54" ht="15" customHeight="1" x14ac:dyDescent="0.2">
      <c r="A33" s="84" t="s">
        <v>143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D</v>
      </c>
      <c r="D33" s="19">
        <f t="shared" ca="1" si="0"/>
        <v>100</v>
      </c>
      <c r="E33" s="20">
        <f t="shared" si="27"/>
        <v>1</v>
      </c>
      <c r="F33" s="73">
        <v>1</v>
      </c>
      <c r="G33" s="74">
        <f t="shared" ca="1" si="26"/>
        <v>100</v>
      </c>
      <c r="H33" s="73"/>
      <c r="I33" s="74">
        <f t="shared" ca="1" si="2"/>
        <v>0</v>
      </c>
      <c r="J33" s="73"/>
      <c r="K33" s="113">
        <f t="shared" ca="1" si="14"/>
        <v>0</v>
      </c>
      <c r="L33" s="73"/>
      <c r="M33" s="113">
        <f t="shared" ca="1" si="15"/>
        <v>0</v>
      </c>
      <c r="N33" s="73"/>
      <c r="O33" s="113">
        <f t="shared" ca="1" si="16"/>
        <v>0</v>
      </c>
      <c r="P33" s="305"/>
      <c r="Q33" s="113">
        <f t="shared" ca="1" si="17"/>
        <v>0</v>
      </c>
      <c r="R33" s="73"/>
      <c r="S33" s="113">
        <f t="shared" ca="1" si="18"/>
        <v>0</v>
      </c>
      <c r="T33" s="73"/>
      <c r="U33" s="74">
        <f t="shared" ca="1" si="19"/>
        <v>0</v>
      </c>
      <c r="V33" s="73"/>
      <c r="W33" s="113">
        <f t="shared" ca="1" si="3"/>
        <v>0</v>
      </c>
      <c r="X33" s="73"/>
      <c r="Y33" s="113">
        <f t="shared" ca="1" si="4"/>
        <v>0</v>
      </c>
      <c r="Z33" s="73"/>
      <c r="AA33" s="113">
        <f t="shared" ca="1" si="5"/>
        <v>0</v>
      </c>
      <c r="AB33" s="305"/>
      <c r="AC33" s="113">
        <f t="shared" ca="1" si="6"/>
        <v>0</v>
      </c>
      <c r="AD33" s="305"/>
      <c r="AE33" s="113">
        <f t="shared" ca="1" si="7"/>
        <v>0</v>
      </c>
      <c r="AF33" s="73"/>
      <c r="AG33" s="113">
        <f t="shared" ca="1" si="8"/>
        <v>0</v>
      </c>
      <c r="AH33" s="101"/>
      <c r="AI33" s="74">
        <f t="shared" ca="1" si="9"/>
        <v>0</v>
      </c>
      <c r="AJ33" s="73"/>
      <c r="AK33" s="113">
        <f t="shared" ca="1" si="20"/>
        <v>0</v>
      </c>
      <c r="AL33" s="101"/>
      <c r="AM33" s="113">
        <f t="shared" ca="1" si="21"/>
        <v>0</v>
      </c>
      <c r="AN33" s="101"/>
      <c r="AO33" s="113">
        <f t="shared" ca="1" si="22"/>
        <v>0</v>
      </c>
      <c r="AP33" s="101"/>
      <c r="AQ33" s="113">
        <f t="shared" ca="1" si="23"/>
        <v>0</v>
      </c>
      <c r="AR33" s="73"/>
      <c r="AS33" s="74">
        <f t="shared" ca="1" si="10"/>
        <v>0</v>
      </c>
      <c r="AT33" s="73"/>
      <c r="AU33" s="74">
        <f t="shared" ca="1" si="11"/>
        <v>0</v>
      </c>
      <c r="AV33" s="73"/>
      <c r="AW33" s="74">
        <f t="shared" ca="1" si="12"/>
        <v>0</v>
      </c>
      <c r="AX33" s="73"/>
      <c r="AY33" s="74">
        <f t="shared" ca="1" si="24"/>
        <v>0</v>
      </c>
      <c r="AZ33" s="82">
        <f t="shared" ca="1" si="13"/>
        <v>100</v>
      </c>
      <c r="BA33" s="74"/>
      <c r="BB33" s="139">
        <f t="shared" ca="1" si="25"/>
        <v>100</v>
      </c>
    </row>
    <row r="34" spans="1:54" ht="15" customHeight="1" x14ac:dyDescent="0.2">
      <c r="A34" s="84" t="s">
        <v>375</v>
      </c>
      <c r="B34" t="str">
        <f>IF($A34="","",INDEX('MA-Liste'!$D:$D,MATCH($A34,'MA-Liste'!$M:$M,FALSE)))</f>
        <v>AeBo</v>
      </c>
      <c r="C34" s="4" t="str">
        <f ca="1">IF($A34="","",INDEX(INDIRECT("'MA-Liste'!"&amp;$C$11),MATCH($A34,'MA-Liste'!$M:$M,FALSE)))</f>
        <v>E</v>
      </c>
      <c r="D34" s="19">
        <f t="shared" ca="1" si="0"/>
        <v>75</v>
      </c>
      <c r="E34" s="20">
        <f t="shared" si="27"/>
        <v>0</v>
      </c>
      <c r="F34" s="73"/>
      <c r="G34" s="74">
        <f t="shared" ca="1" si="26"/>
        <v>0</v>
      </c>
      <c r="H34" s="73"/>
      <c r="I34" s="74">
        <f t="shared" ca="1" si="2"/>
        <v>0</v>
      </c>
      <c r="J34" s="73"/>
      <c r="K34" s="113">
        <f t="shared" ca="1" si="14"/>
        <v>0</v>
      </c>
      <c r="L34" s="73"/>
      <c r="M34" s="113">
        <f t="shared" ca="1" si="15"/>
        <v>0</v>
      </c>
      <c r="N34" s="73"/>
      <c r="O34" s="113">
        <f t="shared" ca="1" si="16"/>
        <v>0</v>
      </c>
      <c r="P34" s="305"/>
      <c r="Q34" s="113">
        <f t="shared" ca="1" si="17"/>
        <v>0</v>
      </c>
      <c r="R34" s="73"/>
      <c r="S34" s="113">
        <f t="shared" ca="1" si="18"/>
        <v>0</v>
      </c>
      <c r="T34" s="73"/>
      <c r="U34" s="74">
        <f t="shared" ca="1" si="19"/>
        <v>0</v>
      </c>
      <c r="V34" s="73"/>
      <c r="W34" s="113">
        <f t="shared" ca="1" si="3"/>
        <v>0</v>
      </c>
      <c r="X34" s="73"/>
      <c r="Y34" s="113">
        <f t="shared" ca="1" si="4"/>
        <v>0</v>
      </c>
      <c r="Z34" s="73"/>
      <c r="AA34" s="113">
        <f t="shared" ca="1" si="5"/>
        <v>0</v>
      </c>
      <c r="AB34" s="305"/>
      <c r="AC34" s="113">
        <f t="shared" ca="1" si="6"/>
        <v>0</v>
      </c>
      <c r="AD34" s="305"/>
      <c r="AE34" s="113">
        <f t="shared" ca="1" si="7"/>
        <v>0</v>
      </c>
      <c r="AF34" s="73"/>
      <c r="AG34" s="113">
        <f t="shared" ca="1" si="8"/>
        <v>0</v>
      </c>
      <c r="AH34" s="101"/>
      <c r="AI34" s="74">
        <f t="shared" ca="1" si="9"/>
        <v>0</v>
      </c>
      <c r="AJ34" s="73"/>
      <c r="AK34" s="113">
        <f t="shared" ca="1" si="20"/>
        <v>0</v>
      </c>
      <c r="AL34" s="101"/>
      <c r="AM34" s="113">
        <f t="shared" ca="1" si="21"/>
        <v>0</v>
      </c>
      <c r="AN34" s="101"/>
      <c r="AO34" s="113">
        <f t="shared" ca="1" si="22"/>
        <v>0</v>
      </c>
      <c r="AP34" s="101"/>
      <c r="AQ34" s="113">
        <f t="shared" ca="1" si="23"/>
        <v>0</v>
      </c>
      <c r="AR34" s="73"/>
      <c r="AS34" s="74">
        <f t="shared" ca="1" si="10"/>
        <v>0</v>
      </c>
      <c r="AT34" s="73"/>
      <c r="AU34" s="74">
        <f t="shared" ca="1" si="11"/>
        <v>0</v>
      </c>
      <c r="AV34" s="73"/>
      <c r="AW34" s="74">
        <f t="shared" ca="1" si="12"/>
        <v>0</v>
      </c>
      <c r="AX34" s="73"/>
      <c r="AY34" s="74">
        <f t="shared" ca="1" si="24"/>
        <v>0</v>
      </c>
      <c r="AZ34" s="82">
        <f t="shared" ca="1" si="13"/>
        <v>0</v>
      </c>
      <c r="BA34" s="74"/>
      <c r="BB34" s="139">
        <f t="shared" ca="1" si="25"/>
        <v>0</v>
      </c>
    </row>
    <row r="35" spans="1:54" ht="15" customHeight="1" x14ac:dyDescent="0.2">
      <c r="A35" s="84" t="s">
        <v>366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E</v>
      </c>
      <c r="D35" s="19">
        <f t="shared" ca="1" si="0"/>
        <v>75</v>
      </c>
      <c r="E35" s="20">
        <f t="shared" si="27"/>
        <v>0</v>
      </c>
      <c r="F35" s="73"/>
      <c r="G35" s="74">
        <f t="shared" ca="1" si="26"/>
        <v>0</v>
      </c>
      <c r="H35" s="73"/>
      <c r="I35" s="74">
        <f t="shared" ca="1" si="2"/>
        <v>0</v>
      </c>
      <c r="J35" s="73"/>
      <c r="K35" s="113">
        <f t="shared" ca="1" si="14"/>
        <v>0</v>
      </c>
      <c r="L35" s="73"/>
      <c r="M35" s="113">
        <f t="shared" ca="1" si="15"/>
        <v>0</v>
      </c>
      <c r="N35" s="73"/>
      <c r="O35" s="113">
        <f t="shared" ca="1" si="16"/>
        <v>0</v>
      </c>
      <c r="P35" s="305"/>
      <c r="Q35" s="113">
        <f t="shared" ca="1" si="17"/>
        <v>0</v>
      </c>
      <c r="R35" s="73"/>
      <c r="S35" s="113">
        <f t="shared" ca="1" si="18"/>
        <v>0</v>
      </c>
      <c r="T35" s="73"/>
      <c r="U35" s="74">
        <f t="shared" ca="1" si="19"/>
        <v>0</v>
      </c>
      <c r="V35" s="73"/>
      <c r="W35" s="113">
        <f t="shared" ca="1" si="3"/>
        <v>0</v>
      </c>
      <c r="X35" s="73"/>
      <c r="Y35" s="113">
        <f t="shared" ca="1" si="4"/>
        <v>0</v>
      </c>
      <c r="Z35" s="73"/>
      <c r="AA35" s="113">
        <f t="shared" ca="1" si="5"/>
        <v>0</v>
      </c>
      <c r="AB35" s="305"/>
      <c r="AC35" s="113">
        <f t="shared" ca="1" si="6"/>
        <v>0</v>
      </c>
      <c r="AD35" s="305"/>
      <c r="AE35" s="113">
        <f t="shared" ca="1" si="7"/>
        <v>0</v>
      </c>
      <c r="AF35" s="73"/>
      <c r="AG35" s="113">
        <f t="shared" ca="1" si="8"/>
        <v>0</v>
      </c>
      <c r="AH35" s="101"/>
      <c r="AI35" s="74">
        <f t="shared" ca="1" si="9"/>
        <v>0</v>
      </c>
      <c r="AJ35" s="73"/>
      <c r="AK35" s="113">
        <f t="shared" ca="1" si="20"/>
        <v>0</v>
      </c>
      <c r="AL35" s="101"/>
      <c r="AM35" s="113">
        <f t="shared" ca="1" si="21"/>
        <v>0</v>
      </c>
      <c r="AN35" s="101"/>
      <c r="AO35" s="113">
        <f t="shared" ca="1" si="22"/>
        <v>0</v>
      </c>
      <c r="AP35" s="101"/>
      <c r="AQ35" s="113">
        <f t="shared" ca="1" si="23"/>
        <v>0</v>
      </c>
      <c r="AR35" s="73"/>
      <c r="AS35" s="74">
        <f t="shared" ca="1" si="10"/>
        <v>0</v>
      </c>
      <c r="AT35" s="73"/>
      <c r="AU35" s="74">
        <f t="shared" ca="1" si="11"/>
        <v>0</v>
      </c>
      <c r="AV35" s="73"/>
      <c r="AW35" s="74">
        <f t="shared" ca="1" si="12"/>
        <v>0</v>
      </c>
      <c r="AX35" s="73"/>
      <c r="AY35" s="74">
        <f t="shared" ca="1" si="24"/>
        <v>0</v>
      </c>
      <c r="AZ35" s="82">
        <f t="shared" ca="1" si="13"/>
        <v>0</v>
      </c>
      <c r="BA35" s="74"/>
      <c r="BB35" s="139">
        <f t="shared" ca="1" si="25"/>
        <v>0</v>
      </c>
    </row>
    <row r="36" spans="1:54" ht="15" customHeight="1" x14ac:dyDescent="0.2">
      <c r="A36" s="84" t="s">
        <v>182</v>
      </c>
      <c r="B36" t="str">
        <f>IF($A36="","",INDEX('MA-Liste'!$D:$D,MATCH($A36,'MA-Liste'!$M:$M,FALSE)))</f>
        <v>AeBo</v>
      </c>
      <c r="C36" s="4" t="str">
        <f ca="1">IF($A36="","",INDEX(INDIRECT("'MA-Liste'!"&amp;$C$11),MATCH($A36,'MA-Liste'!$M:$M,FALSE)))</f>
        <v>G</v>
      </c>
      <c r="D36" s="19">
        <f t="shared" ca="1" si="0"/>
        <v>35</v>
      </c>
      <c r="E36" s="20">
        <f t="shared" si="27"/>
        <v>0</v>
      </c>
      <c r="F36" s="73"/>
      <c r="G36" s="74">
        <f t="shared" ca="1" si="26"/>
        <v>0</v>
      </c>
      <c r="H36" s="73"/>
      <c r="I36" s="74">
        <f t="shared" ca="1" si="2"/>
        <v>0</v>
      </c>
      <c r="J36" s="73"/>
      <c r="K36" s="113">
        <f t="shared" ca="1" si="14"/>
        <v>0</v>
      </c>
      <c r="L36" s="73"/>
      <c r="M36" s="113">
        <f t="shared" ca="1" si="15"/>
        <v>0</v>
      </c>
      <c r="N36" s="73"/>
      <c r="O36" s="113">
        <f t="shared" ca="1" si="16"/>
        <v>0</v>
      </c>
      <c r="P36" s="305"/>
      <c r="Q36" s="113">
        <f t="shared" ca="1" si="17"/>
        <v>0</v>
      </c>
      <c r="R36" s="73"/>
      <c r="S36" s="113">
        <f t="shared" ca="1" si="18"/>
        <v>0</v>
      </c>
      <c r="T36" s="73"/>
      <c r="U36" s="74">
        <f t="shared" ca="1" si="19"/>
        <v>0</v>
      </c>
      <c r="V36" s="73"/>
      <c r="W36" s="113">
        <f t="shared" ca="1" si="3"/>
        <v>0</v>
      </c>
      <c r="X36" s="73"/>
      <c r="Y36" s="113">
        <f t="shared" ca="1" si="4"/>
        <v>0</v>
      </c>
      <c r="Z36" s="73"/>
      <c r="AA36" s="113">
        <f t="shared" ca="1" si="5"/>
        <v>0</v>
      </c>
      <c r="AB36" s="305"/>
      <c r="AC36" s="113">
        <f t="shared" ca="1" si="6"/>
        <v>0</v>
      </c>
      <c r="AD36" s="305"/>
      <c r="AE36" s="113">
        <f t="shared" ca="1" si="7"/>
        <v>0</v>
      </c>
      <c r="AF36" s="73"/>
      <c r="AG36" s="113">
        <f t="shared" ca="1" si="8"/>
        <v>0</v>
      </c>
      <c r="AH36" s="101"/>
      <c r="AI36" s="74">
        <f t="shared" ca="1" si="9"/>
        <v>0</v>
      </c>
      <c r="AJ36" s="73"/>
      <c r="AK36" s="113">
        <f t="shared" ca="1" si="20"/>
        <v>0</v>
      </c>
      <c r="AL36" s="101"/>
      <c r="AM36" s="113">
        <f t="shared" ca="1" si="21"/>
        <v>0</v>
      </c>
      <c r="AN36" s="101"/>
      <c r="AO36" s="113">
        <f t="shared" ca="1" si="22"/>
        <v>0</v>
      </c>
      <c r="AP36" s="101"/>
      <c r="AQ36" s="113">
        <f t="shared" ca="1" si="23"/>
        <v>0</v>
      </c>
      <c r="AR36" s="73"/>
      <c r="AS36" s="74">
        <f t="shared" ca="1" si="10"/>
        <v>0</v>
      </c>
      <c r="AT36" s="73"/>
      <c r="AU36" s="74">
        <f t="shared" ca="1" si="11"/>
        <v>0</v>
      </c>
      <c r="AV36" s="73"/>
      <c r="AW36" s="74">
        <f t="shared" ca="1" si="12"/>
        <v>0</v>
      </c>
      <c r="AX36" s="73"/>
      <c r="AY36" s="74">
        <f t="shared" ca="1" si="24"/>
        <v>0</v>
      </c>
      <c r="AZ36" s="82">
        <f t="shared" ca="1" si="13"/>
        <v>0</v>
      </c>
      <c r="BA36" s="74"/>
      <c r="BB36" s="139">
        <f t="shared" ca="1" si="25"/>
        <v>0</v>
      </c>
    </row>
    <row r="37" spans="1:54" ht="15" customHeight="1" x14ac:dyDescent="0.2">
      <c r="A37" s="84" t="s">
        <v>147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B</v>
      </c>
      <c r="D37" s="19">
        <f t="shared" ca="1" si="0"/>
        <v>140</v>
      </c>
      <c r="E37" s="20">
        <f t="shared" si="27"/>
        <v>0</v>
      </c>
      <c r="F37" s="73"/>
      <c r="G37" s="74">
        <f t="shared" ca="1" si="26"/>
        <v>0</v>
      </c>
      <c r="H37" s="73"/>
      <c r="I37" s="74">
        <f t="shared" ca="1" si="2"/>
        <v>0</v>
      </c>
      <c r="J37" s="73"/>
      <c r="K37" s="113">
        <f t="shared" ca="1" si="14"/>
        <v>0</v>
      </c>
      <c r="L37" s="73"/>
      <c r="M37" s="113">
        <f t="shared" ca="1" si="15"/>
        <v>0</v>
      </c>
      <c r="N37" s="73"/>
      <c r="O37" s="113">
        <f t="shared" ca="1" si="16"/>
        <v>0</v>
      </c>
      <c r="P37" s="305"/>
      <c r="Q37" s="113">
        <f t="shared" ca="1" si="17"/>
        <v>0</v>
      </c>
      <c r="R37" s="73"/>
      <c r="S37" s="113">
        <f t="shared" ca="1" si="18"/>
        <v>0</v>
      </c>
      <c r="T37" s="73"/>
      <c r="U37" s="74">
        <f t="shared" ca="1" si="19"/>
        <v>0</v>
      </c>
      <c r="V37" s="73"/>
      <c r="W37" s="113">
        <f t="shared" ca="1" si="3"/>
        <v>0</v>
      </c>
      <c r="X37" s="73"/>
      <c r="Y37" s="113">
        <f t="shared" ca="1" si="4"/>
        <v>0</v>
      </c>
      <c r="Z37" s="73"/>
      <c r="AA37" s="113">
        <f t="shared" ca="1" si="5"/>
        <v>0</v>
      </c>
      <c r="AB37" s="305"/>
      <c r="AC37" s="113">
        <f t="shared" ca="1" si="6"/>
        <v>0</v>
      </c>
      <c r="AD37" s="305"/>
      <c r="AE37" s="113">
        <f t="shared" ca="1" si="7"/>
        <v>0</v>
      </c>
      <c r="AF37" s="73"/>
      <c r="AG37" s="113">
        <f t="shared" ca="1" si="8"/>
        <v>0</v>
      </c>
      <c r="AH37" s="101"/>
      <c r="AI37" s="74">
        <f t="shared" ca="1" si="9"/>
        <v>0</v>
      </c>
      <c r="AJ37" s="73"/>
      <c r="AK37" s="113">
        <f t="shared" ca="1" si="20"/>
        <v>0</v>
      </c>
      <c r="AL37" s="101"/>
      <c r="AM37" s="113">
        <f t="shared" ca="1" si="21"/>
        <v>0</v>
      </c>
      <c r="AN37" s="101"/>
      <c r="AO37" s="113">
        <f t="shared" ca="1" si="22"/>
        <v>0</v>
      </c>
      <c r="AP37" s="101"/>
      <c r="AQ37" s="113">
        <f t="shared" ca="1" si="23"/>
        <v>0</v>
      </c>
      <c r="AR37" s="73"/>
      <c r="AS37" s="74">
        <f t="shared" ca="1" si="10"/>
        <v>0</v>
      </c>
      <c r="AT37" s="73"/>
      <c r="AU37" s="74">
        <f t="shared" ca="1" si="11"/>
        <v>0</v>
      </c>
      <c r="AV37" s="73"/>
      <c r="AW37" s="74">
        <f t="shared" ca="1" si="12"/>
        <v>0</v>
      </c>
      <c r="AX37" s="73"/>
      <c r="AY37" s="74">
        <f t="shared" ca="1" si="24"/>
        <v>0</v>
      </c>
      <c r="AZ37" s="82">
        <f t="shared" ca="1" si="13"/>
        <v>0</v>
      </c>
      <c r="BA37" s="74"/>
      <c r="BB37" s="139">
        <f t="shared" ca="1" si="25"/>
        <v>0</v>
      </c>
    </row>
    <row r="38" spans="1:54" ht="15" customHeight="1" x14ac:dyDescent="0.2">
      <c r="A38" s="84" t="s">
        <v>205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D</v>
      </c>
      <c r="D38" s="19">
        <f t="shared" ca="1" si="0"/>
        <v>100</v>
      </c>
      <c r="E38" s="20">
        <f t="shared" si="27"/>
        <v>0</v>
      </c>
      <c r="F38" s="73"/>
      <c r="G38" s="74">
        <f t="shared" ca="1" si="26"/>
        <v>0</v>
      </c>
      <c r="H38" s="73"/>
      <c r="I38" s="74">
        <f t="shared" ca="1" si="2"/>
        <v>0</v>
      </c>
      <c r="J38" s="73"/>
      <c r="K38" s="113">
        <f t="shared" ca="1" si="14"/>
        <v>0</v>
      </c>
      <c r="L38" s="73"/>
      <c r="M38" s="113">
        <f t="shared" ca="1" si="15"/>
        <v>0</v>
      </c>
      <c r="N38" s="73"/>
      <c r="O38" s="113">
        <f t="shared" ca="1" si="16"/>
        <v>0</v>
      </c>
      <c r="P38" s="305"/>
      <c r="Q38" s="113">
        <f t="shared" ca="1" si="17"/>
        <v>0</v>
      </c>
      <c r="R38" s="73"/>
      <c r="S38" s="113">
        <f t="shared" ca="1" si="18"/>
        <v>0</v>
      </c>
      <c r="T38" s="73"/>
      <c r="U38" s="74">
        <f t="shared" ca="1" si="19"/>
        <v>0</v>
      </c>
      <c r="V38" s="73"/>
      <c r="W38" s="113">
        <f t="shared" ca="1" si="3"/>
        <v>0</v>
      </c>
      <c r="X38" s="73"/>
      <c r="Y38" s="113">
        <f t="shared" ca="1" si="4"/>
        <v>0</v>
      </c>
      <c r="Z38" s="73"/>
      <c r="AA38" s="113">
        <f t="shared" ca="1" si="5"/>
        <v>0</v>
      </c>
      <c r="AB38" s="305"/>
      <c r="AC38" s="113">
        <f t="shared" ca="1" si="6"/>
        <v>0</v>
      </c>
      <c r="AD38" s="305"/>
      <c r="AE38" s="113">
        <f t="shared" ca="1" si="7"/>
        <v>0</v>
      </c>
      <c r="AF38" s="73"/>
      <c r="AG38" s="113">
        <f t="shared" ca="1" si="8"/>
        <v>0</v>
      </c>
      <c r="AH38" s="101"/>
      <c r="AI38" s="74">
        <f t="shared" ca="1" si="9"/>
        <v>0</v>
      </c>
      <c r="AJ38" s="73"/>
      <c r="AK38" s="113">
        <f t="shared" ca="1" si="20"/>
        <v>0</v>
      </c>
      <c r="AL38" s="101"/>
      <c r="AM38" s="113">
        <f t="shared" ca="1" si="21"/>
        <v>0</v>
      </c>
      <c r="AN38" s="101"/>
      <c r="AO38" s="113">
        <f t="shared" ca="1" si="22"/>
        <v>0</v>
      </c>
      <c r="AP38" s="101"/>
      <c r="AQ38" s="113">
        <f t="shared" ca="1" si="23"/>
        <v>0</v>
      </c>
      <c r="AR38" s="73"/>
      <c r="AS38" s="74">
        <f t="shared" ca="1" si="10"/>
        <v>0</v>
      </c>
      <c r="AT38" s="73"/>
      <c r="AU38" s="74">
        <f t="shared" ca="1" si="11"/>
        <v>0</v>
      </c>
      <c r="AV38" s="73"/>
      <c r="AW38" s="74">
        <f t="shared" ca="1" si="12"/>
        <v>0</v>
      </c>
      <c r="AX38" s="73"/>
      <c r="AY38" s="74">
        <f t="shared" ca="1" si="24"/>
        <v>0</v>
      </c>
      <c r="AZ38" s="82">
        <f t="shared" ca="1" si="13"/>
        <v>0</v>
      </c>
      <c r="BA38" s="74"/>
      <c r="BB38" s="139">
        <f t="shared" ca="1" si="25"/>
        <v>0</v>
      </c>
    </row>
    <row r="39" spans="1:54" ht="15" customHeight="1" x14ac:dyDescent="0.2">
      <c r="A39" s="84" t="s">
        <v>354</v>
      </c>
      <c r="B39" t="s">
        <v>65</v>
      </c>
      <c r="C39" s="4" t="s">
        <v>6</v>
      </c>
      <c r="D39" s="19">
        <f t="shared" si="0"/>
        <v>100</v>
      </c>
      <c r="E39" s="20">
        <f t="shared" si="27"/>
        <v>0</v>
      </c>
      <c r="F39" s="73"/>
      <c r="G39" s="74">
        <f t="shared" si="26"/>
        <v>0</v>
      </c>
      <c r="H39" s="73"/>
      <c r="I39" s="74">
        <f t="shared" si="2"/>
        <v>0</v>
      </c>
      <c r="J39" s="73"/>
      <c r="K39" s="113">
        <f t="shared" si="14"/>
        <v>0</v>
      </c>
      <c r="L39" s="73"/>
      <c r="M39" s="113">
        <f t="shared" si="15"/>
        <v>0</v>
      </c>
      <c r="N39" s="73"/>
      <c r="O39" s="113">
        <f t="shared" si="16"/>
        <v>0</v>
      </c>
      <c r="P39" s="305"/>
      <c r="Q39" s="113">
        <f t="shared" si="17"/>
        <v>0</v>
      </c>
      <c r="R39" s="73"/>
      <c r="S39" s="113">
        <f t="shared" si="18"/>
        <v>0</v>
      </c>
      <c r="T39" s="73"/>
      <c r="U39" s="74">
        <f t="shared" si="19"/>
        <v>0</v>
      </c>
      <c r="V39" s="73"/>
      <c r="W39" s="113">
        <f t="shared" si="3"/>
        <v>0</v>
      </c>
      <c r="X39" s="73"/>
      <c r="Y39" s="113">
        <f t="shared" si="4"/>
        <v>0</v>
      </c>
      <c r="Z39" s="73"/>
      <c r="AA39" s="113">
        <f t="shared" si="5"/>
        <v>0</v>
      </c>
      <c r="AB39" s="305"/>
      <c r="AC39" s="113">
        <f t="shared" si="6"/>
        <v>0</v>
      </c>
      <c r="AD39" s="305"/>
      <c r="AE39" s="113">
        <f t="shared" si="7"/>
        <v>0</v>
      </c>
      <c r="AF39" s="73"/>
      <c r="AG39" s="113">
        <f t="shared" si="8"/>
        <v>0</v>
      </c>
      <c r="AH39" s="101"/>
      <c r="AI39" s="74">
        <f t="shared" si="9"/>
        <v>0</v>
      </c>
      <c r="AJ39" s="73"/>
      <c r="AK39" s="113">
        <f t="shared" si="20"/>
        <v>0</v>
      </c>
      <c r="AL39" s="101"/>
      <c r="AM39" s="113">
        <f t="shared" si="21"/>
        <v>0</v>
      </c>
      <c r="AN39" s="101"/>
      <c r="AO39" s="113">
        <f t="shared" si="22"/>
        <v>0</v>
      </c>
      <c r="AP39" s="101"/>
      <c r="AQ39" s="113">
        <f t="shared" si="23"/>
        <v>0</v>
      </c>
      <c r="AR39" s="73"/>
      <c r="AS39" s="74">
        <f t="shared" si="10"/>
        <v>0</v>
      </c>
      <c r="AT39" s="73"/>
      <c r="AU39" s="74">
        <f t="shared" si="11"/>
        <v>0</v>
      </c>
      <c r="AV39" s="73"/>
      <c r="AW39" s="74">
        <f t="shared" si="12"/>
        <v>0</v>
      </c>
      <c r="AX39" s="73"/>
      <c r="AY39" s="74">
        <f t="shared" si="24"/>
        <v>0</v>
      </c>
      <c r="AZ39" s="82">
        <f t="shared" si="13"/>
        <v>0</v>
      </c>
      <c r="BA39" s="74"/>
      <c r="BB39" s="139">
        <f t="shared" si="25"/>
        <v>0</v>
      </c>
    </row>
    <row r="40" spans="1:54" ht="15" customHeight="1" x14ac:dyDescent="0.2">
      <c r="A40" s="84" t="s">
        <v>148</v>
      </c>
      <c r="B40" t="str">
        <f>IF($A40="","",INDEX('MA-Liste'!$D:$D,MATCH($A40,'MA-Liste'!$M:$M,FALSE)))</f>
        <v>AeBo</v>
      </c>
      <c r="C40" s="4" t="str">
        <f ca="1">IF($A40="","",INDEX(INDIRECT("'MA-Liste'!"&amp;$C$11),MATCH($A40,'MA-Liste'!$M:$M,FALSE)))</f>
        <v>D</v>
      </c>
      <c r="D40" s="19">
        <f t="shared" ca="1" si="0"/>
        <v>100</v>
      </c>
      <c r="E40" s="20">
        <f t="shared" si="27"/>
        <v>0</v>
      </c>
      <c r="F40" s="73"/>
      <c r="G40" s="74">
        <f t="shared" ca="1" si="26"/>
        <v>0</v>
      </c>
      <c r="H40" s="73"/>
      <c r="I40" s="74">
        <f t="shared" ca="1" si="2"/>
        <v>0</v>
      </c>
      <c r="J40" s="73"/>
      <c r="K40" s="113">
        <f t="shared" ca="1" si="14"/>
        <v>0</v>
      </c>
      <c r="L40" s="73"/>
      <c r="M40" s="113">
        <f t="shared" ca="1" si="15"/>
        <v>0</v>
      </c>
      <c r="N40" s="73"/>
      <c r="O40" s="113">
        <f t="shared" ca="1" si="16"/>
        <v>0</v>
      </c>
      <c r="P40" s="305"/>
      <c r="Q40" s="113">
        <f t="shared" ca="1" si="17"/>
        <v>0</v>
      </c>
      <c r="R40" s="73"/>
      <c r="S40" s="113">
        <f t="shared" ca="1" si="18"/>
        <v>0</v>
      </c>
      <c r="T40" s="73"/>
      <c r="U40" s="74">
        <f t="shared" ca="1" si="19"/>
        <v>0</v>
      </c>
      <c r="V40" s="73"/>
      <c r="W40" s="113">
        <f t="shared" ca="1" si="3"/>
        <v>0</v>
      </c>
      <c r="X40" s="73"/>
      <c r="Y40" s="113">
        <f t="shared" ca="1" si="4"/>
        <v>0</v>
      </c>
      <c r="Z40" s="73"/>
      <c r="AA40" s="113">
        <f t="shared" ca="1" si="5"/>
        <v>0</v>
      </c>
      <c r="AB40" s="305"/>
      <c r="AC40" s="113">
        <f t="shared" ca="1" si="6"/>
        <v>0</v>
      </c>
      <c r="AD40" s="305"/>
      <c r="AE40" s="113">
        <f t="shared" ca="1" si="7"/>
        <v>0</v>
      </c>
      <c r="AF40" s="73"/>
      <c r="AG40" s="113">
        <f t="shared" ca="1" si="8"/>
        <v>0</v>
      </c>
      <c r="AH40" s="101"/>
      <c r="AI40" s="74">
        <f t="shared" ca="1" si="9"/>
        <v>0</v>
      </c>
      <c r="AJ40" s="73"/>
      <c r="AK40" s="113">
        <f t="shared" ca="1" si="20"/>
        <v>0</v>
      </c>
      <c r="AL40" s="101"/>
      <c r="AM40" s="113">
        <f t="shared" ca="1" si="21"/>
        <v>0</v>
      </c>
      <c r="AN40" s="101"/>
      <c r="AO40" s="113">
        <f t="shared" ca="1" si="22"/>
        <v>0</v>
      </c>
      <c r="AP40" s="101"/>
      <c r="AQ40" s="113">
        <f t="shared" ca="1" si="23"/>
        <v>0</v>
      </c>
      <c r="AR40" s="73"/>
      <c r="AS40" s="74">
        <f t="shared" ca="1" si="10"/>
        <v>0</v>
      </c>
      <c r="AT40" s="73"/>
      <c r="AU40" s="74">
        <f t="shared" ca="1" si="11"/>
        <v>0</v>
      </c>
      <c r="AV40" s="73"/>
      <c r="AW40" s="74">
        <f t="shared" ca="1" si="12"/>
        <v>0</v>
      </c>
      <c r="AX40" s="73"/>
      <c r="AY40" s="74">
        <f t="shared" ca="1" si="24"/>
        <v>0</v>
      </c>
      <c r="AZ40" s="82">
        <f t="shared" ca="1" si="13"/>
        <v>0</v>
      </c>
      <c r="BA40" s="74"/>
      <c r="BB40" s="139">
        <f t="shared" ca="1" si="25"/>
        <v>0</v>
      </c>
    </row>
    <row r="41" spans="1:54" ht="15" customHeight="1" x14ac:dyDescent="0.2">
      <c r="A41" s="84" t="s">
        <v>214</v>
      </c>
      <c r="B41" s="14" t="s">
        <v>65</v>
      </c>
      <c r="C41" s="4" t="str">
        <f ca="1">IF($A41="","",INDEX(INDIRECT("'MA-Liste'!"&amp;$C$11),MATCH($A41,'MA-Liste'!$M:$M,FALSE)))</f>
        <v>D</v>
      </c>
      <c r="D41" s="19">
        <f t="shared" ca="1" si="0"/>
        <v>100</v>
      </c>
      <c r="E41" s="20">
        <f t="shared" si="27"/>
        <v>0</v>
      </c>
      <c r="F41" s="73"/>
      <c r="G41" s="74">
        <f t="shared" ca="1" si="26"/>
        <v>0</v>
      </c>
      <c r="H41" s="73"/>
      <c r="I41" s="74">
        <f t="shared" ca="1" si="2"/>
        <v>0</v>
      </c>
      <c r="J41" s="73"/>
      <c r="K41" s="113">
        <f t="shared" ca="1" si="14"/>
        <v>0</v>
      </c>
      <c r="L41" s="73"/>
      <c r="M41" s="113">
        <f t="shared" ca="1" si="15"/>
        <v>0</v>
      </c>
      <c r="N41" s="73"/>
      <c r="O41" s="113">
        <f t="shared" ca="1" si="16"/>
        <v>0</v>
      </c>
      <c r="P41" s="305"/>
      <c r="Q41" s="113">
        <f t="shared" ca="1" si="17"/>
        <v>0</v>
      </c>
      <c r="R41" s="73"/>
      <c r="S41" s="113">
        <f t="shared" ca="1" si="18"/>
        <v>0</v>
      </c>
      <c r="T41" s="73"/>
      <c r="U41" s="74">
        <f t="shared" ca="1" si="19"/>
        <v>0</v>
      </c>
      <c r="V41" s="73"/>
      <c r="W41" s="113">
        <f t="shared" ca="1" si="3"/>
        <v>0</v>
      </c>
      <c r="X41" s="73"/>
      <c r="Y41" s="113">
        <f t="shared" ca="1" si="4"/>
        <v>0</v>
      </c>
      <c r="Z41" s="73"/>
      <c r="AA41" s="113">
        <f t="shared" ca="1" si="5"/>
        <v>0</v>
      </c>
      <c r="AB41" s="305"/>
      <c r="AC41" s="113">
        <f t="shared" ca="1" si="6"/>
        <v>0</v>
      </c>
      <c r="AD41" s="305"/>
      <c r="AE41" s="113">
        <f t="shared" ca="1" si="7"/>
        <v>0</v>
      </c>
      <c r="AF41" s="73"/>
      <c r="AG41" s="113">
        <f t="shared" ca="1" si="8"/>
        <v>0</v>
      </c>
      <c r="AH41" s="101"/>
      <c r="AI41" s="74">
        <f t="shared" ca="1" si="9"/>
        <v>0</v>
      </c>
      <c r="AJ41" s="73"/>
      <c r="AK41" s="113">
        <f t="shared" ca="1" si="20"/>
        <v>0</v>
      </c>
      <c r="AL41" s="101"/>
      <c r="AM41" s="113">
        <f t="shared" ca="1" si="21"/>
        <v>0</v>
      </c>
      <c r="AN41" s="101"/>
      <c r="AO41" s="113">
        <f t="shared" ca="1" si="22"/>
        <v>0</v>
      </c>
      <c r="AP41" s="101"/>
      <c r="AQ41" s="113">
        <f t="shared" ca="1" si="23"/>
        <v>0</v>
      </c>
      <c r="AR41" s="73"/>
      <c r="AS41" s="74">
        <f t="shared" ca="1" si="10"/>
        <v>0</v>
      </c>
      <c r="AT41" s="73"/>
      <c r="AU41" s="74">
        <f t="shared" ca="1" si="11"/>
        <v>0</v>
      </c>
      <c r="AV41" s="73"/>
      <c r="AW41" s="74">
        <f t="shared" ca="1" si="12"/>
        <v>0</v>
      </c>
      <c r="AX41" s="73"/>
      <c r="AY41" s="74">
        <f t="shared" ca="1" si="24"/>
        <v>0</v>
      </c>
      <c r="AZ41" s="82">
        <f t="shared" ca="1" si="13"/>
        <v>0</v>
      </c>
      <c r="BA41" s="74"/>
      <c r="BB41" s="139">
        <f t="shared" ca="1" si="25"/>
        <v>0</v>
      </c>
    </row>
    <row r="42" spans="1:54" ht="15" customHeight="1" x14ac:dyDescent="0.2">
      <c r="A42" s="84" t="s">
        <v>183</v>
      </c>
      <c r="B42" t="str">
        <f>IF($A42="","",INDEX('MA-Liste'!$D:$D,MATCH($A42,'MA-Liste'!$M:$M,FALSE)))</f>
        <v>AeBo</v>
      </c>
      <c r="C42" s="4" t="str">
        <f ca="1">IF($A42="","",INDEX(INDIRECT("'MA-Liste'!"&amp;$C$11),MATCH($A42,'MA-Liste'!$M:$M,FALSE)))</f>
        <v>F</v>
      </c>
      <c r="D42" s="19">
        <f t="shared" ca="1" si="0"/>
        <v>60</v>
      </c>
      <c r="E42" s="20">
        <f t="shared" si="27"/>
        <v>0</v>
      </c>
      <c r="F42" s="73"/>
      <c r="G42" s="74">
        <f t="shared" ca="1" si="26"/>
        <v>0</v>
      </c>
      <c r="H42" s="73"/>
      <c r="I42" s="74">
        <f t="shared" ca="1" si="2"/>
        <v>0</v>
      </c>
      <c r="J42" s="73"/>
      <c r="K42" s="113">
        <f t="shared" ca="1" si="14"/>
        <v>0</v>
      </c>
      <c r="L42" s="73"/>
      <c r="M42" s="113">
        <f t="shared" ca="1" si="15"/>
        <v>0</v>
      </c>
      <c r="N42" s="73"/>
      <c r="O42" s="113">
        <f t="shared" ca="1" si="16"/>
        <v>0</v>
      </c>
      <c r="P42" s="305"/>
      <c r="Q42" s="113">
        <f t="shared" ca="1" si="17"/>
        <v>0</v>
      </c>
      <c r="R42" s="73"/>
      <c r="S42" s="113">
        <f t="shared" ca="1" si="18"/>
        <v>0</v>
      </c>
      <c r="T42" s="73"/>
      <c r="U42" s="74">
        <f t="shared" ca="1" si="19"/>
        <v>0</v>
      </c>
      <c r="V42" s="73"/>
      <c r="W42" s="113">
        <f t="shared" ca="1" si="3"/>
        <v>0</v>
      </c>
      <c r="X42" s="73"/>
      <c r="Y42" s="113">
        <f t="shared" ca="1" si="4"/>
        <v>0</v>
      </c>
      <c r="Z42" s="73"/>
      <c r="AA42" s="113">
        <f t="shared" ca="1" si="5"/>
        <v>0</v>
      </c>
      <c r="AB42" s="305"/>
      <c r="AC42" s="113">
        <f t="shared" ca="1" si="6"/>
        <v>0</v>
      </c>
      <c r="AD42" s="305"/>
      <c r="AE42" s="113">
        <f t="shared" ca="1" si="7"/>
        <v>0</v>
      </c>
      <c r="AF42" s="73"/>
      <c r="AG42" s="113">
        <f t="shared" ca="1" si="8"/>
        <v>0</v>
      </c>
      <c r="AH42" s="101"/>
      <c r="AI42" s="74">
        <f t="shared" ca="1" si="9"/>
        <v>0</v>
      </c>
      <c r="AJ42" s="73"/>
      <c r="AK42" s="113">
        <f t="shared" ca="1" si="20"/>
        <v>0</v>
      </c>
      <c r="AL42" s="101"/>
      <c r="AM42" s="113">
        <f t="shared" ca="1" si="21"/>
        <v>0</v>
      </c>
      <c r="AN42" s="101"/>
      <c r="AO42" s="113">
        <f t="shared" ca="1" si="22"/>
        <v>0</v>
      </c>
      <c r="AP42" s="101"/>
      <c r="AQ42" s="113">
        <f t="shared" ca="1" si="23"/>
        <v>0</v>
      </c>
      <c r="AR42" s="73"/>
      <c r="AS42" s="74">
        <f t="shared" ca="1" si="10"/>
        <v>0</v>
      </c>
      <c r="AT42" s="73"/>
      <c r="AU42" s="74">
        <f t="shared" ca="1" si="11"/>
        <v>0</v>
      </c>
      <c r="AV42" s="73"/>
      <c r="AW42" s="74">
        <f t="shared" ca="1" si="12"/>
        <v>0</v>
      </c>
      <c r="AX42" s="73"/>
      <c r="AY42" s="74">
        <f t="shared" ca="1" si="24"/>
        <v>0</v>
      </c>
      <c r="AZ42" s="82">
        <f t="shared" ca="1" si="13"/>
        <v>0</v>
      </c>
      <c r="BA42" s="74"/>
      <c r="BB42" s="139">
        <f t="shared" ca="1" si="25"/>
        <v>0</v>
      </c>
    </row>
    <row r="43" spans="1:54" ht="15" customHeight="1" x14ac:dyDescent="0.2">
      <c r="A43" s="84" t="s">
        <v>184</v>
      </c>
      <c r="B43" t="str">
        <f>IF($A43="","",INDEX('MA-Liste'!$D:$D,MATCH($A43,'MA-Liste'!$M:$M,FALSE)))</f>
        <v>AeBo</v>
      </c>
      <c r="C43" s="4" t="str">
        <f ca="1">IF($A43="","",INDEX(INDIRECT("'MA-Liste'!"&amp;$C$11),MATCH($A43,'MA-Liste'!$M:$M,FALSE)))</f>
        <v>B</v>
      </c>
      <c r="D43" s="19">
        <f t="shared" ca="1" si="0"/>
        <v>140</v>
      </c>
      <c r="E43" s="20">
        <f t="shared" si="27"/>
        <v>0</v>
      </c>
      <c r="F43" s="73"/>
      <c r="G43" s="74">
        <f t="shared" ca="1" si="26"/>
        <v>0</v>
      </c>
      <c r="H43" s="73"/>
      <c r="I43" s="74">
        <f t="shared" ca="1" si="2"/>
        <v>0</v>
      </c>
      <c r="J43" s="73"/>
      <c r="K43" s="113">
        <f t="shared" ca="1" si="14"/>
        <v>0</v>
      </c>
      <c r="L43" s="73"/>
      <c r="M43" s="113">
        <f t="shared" ca="1" si="15"/>
        <v>0</v>
      </c>
      <c r="N43" s="73"/>
      <c r="O43" s="113">
        <f t="shared" ca="1" si="16"/>
        <v>0</v>
      </c>
      <c r="P43" s="305"/>
      <c r="Q43" s="113">
        <f t="shared" ca="1" si="17"/>
        <v>0</v>
      </c>
      <c r="R43" s="73"/>
      <c r="S43" s="113">
        <f t="shared" ca="1" si="18"/>
        <v>0</v>
      </c>
      <c r="T43" s="73"/>
      <c r="U43" s="74">
        <f t="shared" ca="1" si="19"/>
        <v>0</v>
      </c>
      <c r="V43" s="73"/>
      <c r="W43" s="113">
        <f t="shared" ca="1" si="3"/>
        <v>0</v>
      </c>
      <c r="X43" s="73"/>
      <c r="Y43" s="113">
        <f t="shared" ca="1" si="4"/>
        <v>0</v>
      </c>
      <c r="Z43" s="73"/>
      <c r="AA43" s="113">
        <f t="shared" ca="1" si="5"/>
        <v>0</v>
      </c>
      <c r="AB43" s="305"/>
      <c r="AC43" s="113">
        <f t="shared" ca="1" si="6"/>
        <v>0</v>
      </c>
      <c r="AD43" s="305"/>
      <c r="AE43" s="113">
        <f t="shared" ca="1" si="7"/>
        <v>0</v>
      </c>
      <c r="AF43" s="73"/>
      <c r="AG43" s="113">
        <f t="shared" ca="1" si="8"/>
        <v>0</v>
      </c>
      <c r="AH43" s="101"/>
      <c r="AI43" s="74">
        <f t="shared" ca="1" si="9"/>
        <v>0</v>
      </c>
      <c r="AJ43" s="73"/>
      <c r="AK43" s="113">
        <f t="shared" ca="1" si="20"/>
        <v>0</v>
      </c>
      <c r="AL43" s="101"/>
      <c r="AM43" s="113">
        <f t="shared" ca="1" si="21"/>
        <v>0</v>
      </c>
      <c r="AN43" s="101"/>
      <c r="AO43" s="113">
        <f t="shared" ca="1" si="22"/>
        <v>0</v>
      </c>
      <c r="AP43" s="101"/>
      <c r="AQ43" s="113">
        <f t="shared" ca="1" si="23"/>
        <v>0</v>
      </c>
      <c r="AR43" s="73"/>
      <c r="AS43" s="74">
        <f t="shared" ca="1" si="10"/>
        <v>0</v>
      </c>
      <c r="AT43" s="73"/>
      <c r="AU43" s="74">
        <f t="shared" ca="1" si="11"/>
        <v>0</v>
      </c>
      <c r="AV43" s="73"/>
      <c r="AW43" s="74">
        <f t="shared" ca="1" si="12"/>
        <v>0</v>
      </c>
      <c r="AX43" s="73"/>
      <c r="AY43" s="74">
        <f t="shared" ca="1" si="24"/>
        <v>0</v>
      </c>
      <c r="AZ43" s="82">
        <f t="shared" ca="1" si="13"/>
        <v>0</v>
      </c>
      <c r="BA43" s="74"/>
      <c r="BB43" s="139">
        <f t="shared" ca="1" si="25"/>
        <v>0</v>
      </c>
    </row>
    <row r="44" spans="1:54" ht="15" customHeight="1" x14ac:dyDescent="0.2">
      <c r="A44" s="84" t="s">
        <v>211</v>
      </c>
      <c r="B44" t="str">
        <f>IF($A44="","",INDEX('MA-Liste'!$D:$D,MATCH($A44,'MA-Liste'!$M:$M,FALSE)))</f>
        <v>AeBo</v>
      </c>
      <c r="C44" s="4" t="str">
        <f ca="1">IF($A44="","",INDEX(INDIRECT("'MA-Liste'!"&amp;$C$11),MATCH($A44,'MA-Liste'!$M:$M,FALSE)))</f>
        <v>D</v>
      </c>
      <c r="D44" s="19">
        <f t="shared" ca="1" si="0"/>
        <v>100</v>
      </c>
      <c r="E44" s="20">
        <f t="shared" si="27"/>
        <v>0</v>
      </c>
      <c r="F44" s="73"/>
      <c r="G44" s="74">
        <f t="shared" ca="1" si="26"/>
        <v>0</v>
      </c>
      <c r="H44" s="73"/>
      <c r="I44" s="74">
        <f t="shared" ca="1" si="2"/>
        <v>0</v>
      </c>
      <c r="J44" s="73"/>
      <c r="K44" s="113">
        <f t="shared" ca="1" si="14"/>
        <v>0</v>
      </c>
      <c r="L44" s="73"/>
      <c r="M44" s="113">
        <f t="shared" ca="1" si="15"/>
        <v>0</v>
      </c>
      <c r="N44" s="73"/>
      <c r="O44" s="113">
        <f t="shared" ca="1" si="16"/>
        <v>0</v>
      </c>
      <c r="P44" s="305"/>
      <c r="Q44" s="113">
        <f t="shared" ca="1" si="17"/>
        <v>0</v>
      </c>
      <c r="R44" s="73"/>
      <c r="S44" s="113">
        <f t="shared" ca="1" si="18"/>
        <v>0</v>
      </c>
      <c r="T44" s="73"/>
      <c r="U44" s="74">
        <f t="shared" ca="1" si="19"/>
        <v>0</v>
      </c>
      <c r="V44" s="73"/>
      <c r="W44" s="113">
        <f t="shared" ca="1" si="3"/>
        <v>0</v>
      </c>
      <c r="X44" s="73"/>
      <c r="Y44" s="113">
        <f t="shared" ca="1" si="4"/>
        <v>0</v>
      </c>
      <c r="Z44" s="73"/>
      <c r="AA44" s="113">
        <f t="shared" ca="1" si="5"/>
        <v>0</v>
      </c>
      <c r="AB44" s="305"/>
      <c r="AC44" s="113">
        <f t="shared" ca="1" si="6"/>
        <v>0</v>
      </c>
      <c r="AD44" s="305"/>
      <c r="AE44" s="113">
        <f t="shared" ca="1" si="7"/>
        <v>0</v>
      </c>
      <c r="AF44" s="73"/>
      <c r="AG44" s="113">
        <f t="shared" ca="1" si="8"/>
        <v>0</v>
      </c>
      <c r="AH44" s="101"/>
      <c r="AI44" s="74">
        <f t="shared" ca="1" si="9"/>
        <v>0</v>
      </c>
      <c r="AJ44" s="73"/>
      <c r="AK44" s="113">
        <f t="shared" ca="1" si="20"/>
        <v>0</v>
      </c>
      <c r="AL44" s="101"/>
      <c r="AM44" s="113">
        <f t="shared" ca="1" si="21"/>
        <v>0</v>
      </c>
      <c r="AN44" s="101"/>
      <c r="AO44" s="113">
        <f t="shared" ca="1" si="22"/>
        <v>0</v>
      </c>
      <c r="AP44" s="101"/>
      <c r="AQ44" s="113">
        <f t="shared" ca="1" si="23"/>
        <v>0</v>
      </c>
      <c r="AR44" s="73"/>
      <c r="AS44" s="74">
        <f t="shared" ca="1" si="10"/>
        <v>0</v>
      </c>
      <c r="AT44" s="73"/>
      <c r="AU44" s="74">
        <f t="shared" ca="1" si="11"/>
        <v>0</v>
      </c>
      <c r="AV44" s="73"/>
      <c r="AW44" s="74">
        <f t="shared" ca="1" si="12"/>
        <v>0</v>
      </c>
      <c r="AX44" s="73"/>
      <c r="AY44" s="74">
        <f t="shared" ca="1" si="24"/>
        <v>0</v>
      </c>
      <c r="AZ44" s="82">
        <f t="shared" ca="1" si="13"/>
        <v>0</v>
      </c>
      <c r="BA44" s="74"/>
      <c r="BB44" s="139">
        <f t="shared" ca="1" si="25"/>
        <v>0</v>
      </c>
    </row>
    <row r="45" spans="1:54" ht="15" customHeight="1" x14ac:dyDescent="0.2">
      <c r="A45" s="84" t="s">
        <v>237</v>
      </c>
      <c r="B45" t="s">
        <v>65</v>
      </c>
      <c r="C45" s="4" t="s">
        <v>7</v>
      </c>
      <c r="D45" s="19">
        <f t="shared" si="0"/>
        <v>75</v>
      </c>
      <c r="E45" s="20">
        <f t="shared" si="27"/>
        <v>0</v>
      </c>
      <c r="F45" s="73"/>
      <c r="G45" s="74">
        <f t="shared" si="26"/>
        <v>0</v>
      </c>
      <c r="H45" s="73"/>
      <c r="I45" s="74">
        <f t="shared" si="2"/>
        <v>0</v>
      </c>
      <c r="J45" s="73"/>
      <c r="K45" s="113">
        <f t="shared" si="14"/>
        <v>0</v>
      </c>
      <c r="L45" s="73"/>
      <c r="M45" s="113">
        <f t="shared" si="15"/>
        <v>0</v>
      </c>
      <c r="N45" s="73"/>
      <c r="O45" s="113">
        <f t="shared" si="16"/>
        <v>0</v>
      </c>
      <c r="P45" s="305"/>
      <c r="Q45" s="113">
        <f t="shared" si="17"/>
        <v>0</v>
      </c>
      <c r="R45" s="73"/>
      <c r="S45" s="113">
        <f t="shared" si="18"/>
        <v>0</v>
      </c>
      <c r="T45" s="73"/>
      <c r="U45" s="74">
        <f t="shared" si="19"/>
        <v>0</v>
      </c>
      <c r="V45" s="73"/>
      <c r="W45" s="113">
        <f t="shared" si="3"/>
        <v>0</v>
      </c>
      <c r="X45" s="73"/>
      <c r="Y45" s="113">
        <f t="shared" si="4"/>
        <v>0</v>
      </c>
      <c r="Z45" s="73"/>
      <c r="AA45" s="113">
        <f t="shared" si="5"/>
        <v>0</v>
      </c>
      <c r="AB45" s="305"/>
      <c r="AC45" s="113">
        <f t="shared" ref="AC45:AC76" si="29">IF($D45="",0,$D45*AB45)</f>
        <v>0</v>
      </c>
      <c r="AD45" s="305"/>
      <c r="AE45" s="113">
        <f t="shared" ref="AE45:AE76" si="30">IF($D45="",0,$D45*AD45)</f>
        <v>0</v>
      </c>
      <c r="AF45" s="73"/>
      <c r="AG45" s="113">
        <f t="shared" ref="AG45:AG76" si="31">IF($D45="",0,$D45*AF45)</f>
        <v>0</v>
      </c>
      <c r="AH45" s="101"/>
      <c r="AI45" s="74">
        <f t="shared" si="9"/>
        <v>0</v>
      </c>
      <c r="AJ45" s="73"/>
      <c r="AK45" s="113">
        <f t="shared" si="20"/>
        <v>0</v>
      </c>
      <c r="AL45" s="101"/>
      <c r="AM45" s="113">
        <f t="shared" si="21"/>
        <v>0</v>
      </c>
      <c r="AN45" s="101"/>
      <c r="AO45" s="113">
        <f t="shared" si="22"/>
        <v>0</v>
      </c>
      <c r="AP45" s="101"/>
      <c r="AQ45" s="113">
        <f t="shared" si="23"/>
        <v>0</v>
      </c>
      <c r="AR45" s="73"/>
      <c r="AS45" s="74">
        <f t="shared" si="10"/>
        <v>0</v>
      </c>
      <c r="AT45" s="73"/>
      <c r="AU45" s="74">
        <f t="shared" si="11"/>
        <v>0</v>
      </c>
      <c r="AV45" s="73"/>
      <c r="AW45" s="74">
        <f t="shared" si="12"/>
        <v>0</v>
      </c>
      <c r="AX45" s="73"/>
      <c r="AY45" s="74">
        <f t="shared" si="24"/>
        <v>0</v>
      </c>
      <c r="AZ45" s="82">
        <f t="shared" si="13"/>
        <v>0</v>
      </c>
      <c r="BA45" s="74"/>
      <c r="BB45" s="139">
        <f t="shared" si="25"/>
        <v>0</v>
      </c>
    </row>
    <row r="46" spans="1:54" ht="15" customHeight="1" x14ac:dyDescent="0.2">
      <c r="A46" s="84" t="s">
        <v>212</v>
      </c>
      <c r="B46" t="s">
        <v>65</v>
      </c>
      <c r="C46" s="4" t="s">
        <v>5</v>
      </c>
      <c r="D46" s="19">
        <v>118</v>
      </c>
      <c r="E46" s="20">
        <f t="shared" si="27"/>
        <v>0</v>
      </c>
      <c r="F46" s="73"/>
      <c r="G46" s="74">
        <f t="shared" si="26"/>
        <v>0</v>
      </c>
      <c r="H46" s="73"/>
      <c r="I46" s="74">
        <f t="shared" si="2"/>
        <v>0</v>
      </c>
      <c r="J46" s="73"/>
      <c r="K46" s="113">
        <f t="shared" si="14"/>
        <v>0</v>
      </c>
      <c r="L46" s="73"/>
      <c r="M46" s="113">
        <f t="shared" si="15"/>
        <v>0</v>
      </c>
      <c r="N46" s="73"/>
      <c r="O46" s="113">
        <f t="shared" si="16"/>
        <v>0</v>
      </c>
      <c r="P46" s="305"/>
      <c r="Q46" s="113">
        <f t="shared" si="17"/>
        <v>0</v>
      </c>
      <c r="R46" s="73"/>
      <c r="S46" s="113">
        <f t="shared" si="18"/>
        <v>0</v>
      </c>
      <c r="T46" s="73"/>
      <c r="U46" s="74">
        <f t="shared" si="19"/>
        <v>0</v>
      </c>
      <c r="V46" s="73"/>
      <c r="W46" s="113">
        <f t="shared" si="3"/>
        <v>0</v>
      </c>
      <c r="X46" s="73"/>
      <c r="Y46" s="113">
        <f t="shared" si="4"/>
        <v>0</v>
      </c>
      <c r="Z46" s="73"/>
      <c r="AA46" s="113">
        <f t="shared" si="5"/>
        <v>0</v>
      </c>
      <c r="AB46" s="305"/>
      <c r="AC46" s="113">
        <f t="shared" si="29"/>
        <v>0</v>
      </c>
      <c r="AD46" s="305"/>
      <c r="AE46" s="113">
        <f t="shared" si="30"/>
        <v>0</v>
      </c>
      <c r="AF46" s="73"/>
      <c r="AG46" s="113">
        <f t="shared" si="31"/>
        <v>0</v>
      </c>
      <c r="AH46" s="101"/>
      <c r="AI46" s="74">
        <f t="shared" si="9"/>
        <v>0</v>
      </c>
      <c r="AJ46" s="73"/>
      <c r="AK46" s="113">
        <f t="shared" si="20"/>
        <v>0</v>
      </c>
      <c r="AL46" s="101"/>
      <c r="AM46" s="113">
        <f t="shared" si="21"/>
        <v>0</v>
      </c>
      <c r="AN46" s="101"/>
      <c r="AO46" s="113">
        <f t="shared" si="22"/>
        <v>0</v>
      </c>
      <c r="AP46" s="101"/>
      <c r="AQ46" s="113">
        <f t="shared" si="23"/>
        <v>0</v>
      </c>
      <c r="AR46" s="73"/>
      <c r="AS46" s="74">
        <v>0</v>
      </c>
      <c r="AT46" s="73"/>
      <c r="AU46" s="74">
        <v>0</v>
      </c>
      <c r="AV46" s="73"/>
      <c r="AW46" s="74">
        <f t="shared" si="12"/>
        <v>0</v>
      </c>
      <c r="AX46" s="73"/>
      <c r="AY46" s="74">
        <f t="shared" si="24"/>
        <v>0</v>
      </c>
      <c r="AZ46" s="82">
        <f t="shared" si="13"/>
        <v>0</v>
      </c>
      <c r="BA46" s="74"/>
      <c r="BB46" s="139">
        <f t="shared" si="25"/>
        <v>0</v>
      </c>
    </row>
    <row r="47" spans="1:54" ht="15.75" customHeight="1" x14ac:dyDescent="0.2">
      <c r="A47" s="90" t="s">
        <v>187</v>
      </c>
      <c r="B47" t="str">
        <f>IF($A47="","",INDEX('MA-Liste'!$D:$D,MATCH($A47,'MA-Liste'!$M:$M,FALSE)))</f>
        <v>AeBo</v>
      </c>
      <c r="C47" s="4" t="str">
        <f ca="1">IF($A47="","",INDEX(INDIRECT("'MA-Liste'!"&amp;$C$11),MATCH($A47,'MA-Liste'!$M:$M,FALSE)))</f>
        <v>D</v>
      </c>
      <c r="D47" s="19">
        <f t="shared" ca="1" si="0"/>
        <v>100</v>
      </c>
      <c r="E47" s="20">
        <f t="shared" si="27"/>
        <v>0</v>
      </c>
      <c r="F47" s="73"/>
      <c r="G47" s="74">
        <f t="shared" ca="1" si="26"/>
        <v>0</v>
      </c>
      <c r="H47" s="73"/>
      <c r="I47" s="74">
        <f t="shared" ca="1" si="2"/>
        <v>0</v>
      </c>
      <c r="J47" s="73"/>
      <c r="K47" s="113">
        <f t="shared" ca="1" si="14"/>
        <v>0</v>
      </c>
      <c r="L47" s="73"/>
      <c r="M47" s="113">
        <f t="shared" ca="1" si="15"/>
        <v>0</v>
      </c>
      <c r="N47" s="73"/>
      <c r="O47" s="113">
        <f t="shared" ca="1" si="16"/>
        <v>0</v>
      </c>
      <c r="P47" s="305"/>
      <c r="Q47" s="113">
        <f t="shared" ca="1" si="17"/>
        <v>0</v>
      </c>
      <c r="R47" s="73"/>
      <c r="S47" s="113">
        <f t="shared" ca="1" si="18"/>
        <v>0</v>
      </c>
      <c r="T47" s="73"/>
      <c r="U47" s="74">
        <f t="shared" ca="1" si="19"/>
        <v>0</v>
      </c>
      <c r="V47" s="73"/>
      <c r="W47" s="113">
        <f t="shared" ca="1" si="3"/>
        <v>0</v>
      </c>
      <c r="X47" s="73"/>
      <c r="Y47" s="113">
        <f t="shared" ca="1" si="4"/>
        <v>0</v>
      </c>
      <c r="Z47" s="73"/>
      <c r="AA47" s="113">
        <f t="shared" ca="1" si="5"/>
        <v>0</v>
      </c>
      <c r="AB47" s="305"/>
      <c r="AC47" s="113">
        <f t="shared" ca="1" si="29"/>
        <v>0</v>
      </c>
      <c r="AD47" s="305"/>
      <c r="AE47" s="113">
        <f t="shared" ca="1" si="30"/>
        <v>0</v>
      </c>
      <c r="AF47" s="73"/>
      <c r="AG47" s="113">
        <f t="shared" ca="1" si="31"/>
        <v>0</v>
      </c>
      <c r="AH47" s="101"/>
      <c r="AI47" s="74">
        <f t="shared" ca="1" si="9"/>
        <v>0</v>
      </c>
      <c r="AJ47" s="73"/>
      <c r="AK47" s="113">
        <f t="shared" ca="1" si="20"/>
        <v>0</v>
      </c>
      <c r="AL47" s="101"/>
      <c r="AM47" s="113">
        <f t="shared" ca="1" si="21"/>
        <v>0</v>
      </c>
      <c r="AN47" s="101"/>
      <c r="AO47" s="113">
        <f t="shared" ca="1" si="22"/>
        <v>0</v>
      </c>
      <c r="AP47" s="101"/>
      <c r="AQ47" s="113">
        <f t="shared" ca="1" si="23"/>
        <v>0</v>
      </c>
      <c r="AR47" s="73"/>
      <c r="AS47" s="74">
        <f t="shared" ref="AS47:AS54" ca="1" si="32">IF(D47="",0,D47*AR47)</f>
        <v>0</v>
      </c>
      <c r="AT47" s="73"/>
      <c r="AU47" s="74">
        <f t="shared" ref="AU47:AU54" ca="1" si="33">IF(D47="",0,D47*AT47)</f>
        <v>0</v>
      </c>
      <c r="AV47" s="73"/>
      <c r="AW47" s="74">
        <f t="shared" ca="1" si="12"/>
        <v>0</v>
      </c>
      <c r="AX47" s="73"/>
      <c r="AY47" s="74">
        <f t="shared" ca="1" si="24"/>
        <v>0</v>
      </c>
      <c r="AZ47" s="82">
        <f t="shared" ca="1" si="13"/>
        <v>0</v>
      </c>
      <c r="BA47" s="74"/>
      <c r="BB47" s="139">
        <f t="shared" ca="1" si="25"/>
        <v>0</v>
      </c>
    </row>
    <row r="48" spans="1:54" ht="15.75" customHeight="1" x14ac:dyDescent="0.2">
      <c r="A48" s="90" t="s">
        <v>144</v>
      </c>
      <c r="B48" t="s">
        <v>65</v>
      </c>
      <c r="C48" s="4" t="s">
        <v>6</v>
      </c>
      <c r="D48" s="19">
        <v>100</v>
      </c>
      <c r="E48" s="20">
        <f t="shared" si="27"/>
        <v>0</v>
      </c>
      <c r="F48" s="73"/>
      <c r="G48" s="74">
        <f t="shared" si="26"/>
        <v>0</v>
      </c>
      <c r="H48" s="73"/>
      <c r="I48" s="74">
        <f t="shared" si="2"/>
        <v>0</v>
      </c>
      <c r="J48" s="73"/>
      <c r="K48" s="113">
        <f t="shared" si="14"/>
        <v>0</v>
      </c>
      <c r="L48" s="73"/>
      <c r="M48" s="113">
        <f t="shared" si="15"/>
        <v>0</v>
      </c>
      <c r="N48" s="73"/>
      <c r="O48" s="113">
        <f t="shared" si="16"/>
        <v>0</v>
      </c>
      <c r="P48" s="305"/>
      <c r="Q48" s="113">
        <f t="shared" si="17"/>
        <v>0</v>
      </c>
      <c r="R48" s="73"/>
      <c r="S48" s="113">
        <f t="shared" si="18"/>
        <v>0</v>
      </c>
      <c r="T48" s="73"/>
      <c r="U48" s="74">
        <f t="shared" si="19"/>
        <v>0</v>
      </c>
      <c r="V48" s="73"/>
      <c r="W48" s="113">
        <f t="shared" si="3"/>
        <v>0</v>
      </c>
      <c r="X48" s="73"/>
      <c r="Y48" s="113">
        <f t="shared" si="4"/>
        <v>0</v>
      </c>
      <c r="Z48" s="73"/>
      <c r="AA48" s="113">
        <f t="shared" si="5"/>
        <v>0</v>
      </c>
      <c r="AB48" s="305"/>
      <c r="AC48" s="113">
        <f t="shared" si="29"/>
        <v>0</v>
      </c>
      <c r="AD48" s="305"/>
      <c r="AE48" s="113">
        <f t="shared" si="30"/>
        <v>0</v>
      </c>
      <c r="AF48" s="73"/>
      <c r="AG48" s="113">
        <f t="shared" si="31"/>
        <v>0</v>
      </c>
      <c r="AH48" s="101"/>
      <c r="AI48" s="74">
        <f t="shared" si="9"/>
        <v>0</v>
      </c>
      <c r="AJ48" s="73"/>
      <c r="AK48" s="113">
        <f t="shared" si="20"/>
        <v>0</v>
      </c>
      <c r="AL48" s="101"/>
      <c r="AM48" s="113">
        <f t="shared" si="21"/>
        <v>0</v>
      </c>
      <c r="AN48" s="101"/>
      <c r="AO48" s="113">
        <f t="shared" si="22"/>
        <v>0</v>
      </c>
      <c r="AP48" s="101"/>
      <c r="AQ48" s="113">
        <f t="shared" si="23"/>
        <v>0</v>
      </c>
      <c r="AR48" s="73"/>
      <c r="AS48" s="74">
        <f t="shared" si="32"/>
        <v>0</v>
      </c>
      <c r="AT48" s="73"/>
      <c r="AU48" s="74">
        <f t="shared" si="33"/>
        <v>0</v>
      </c>
      <c r="AV48" s="73"/>
      <c r="AW48" s="74">
        <f t="shared" si="12"/>
        <v>0</v>
      </c>
      <c r="AX48" s="73"/>
      <c r="AY48" s="74">
        <f t="shared" si="24"/>
        <v>0</v>
      </c>
      <c r="AZ48" s="82">
        <f t="shared" si="13"/>
        <v>0</v>
      </c>
      <c r="BA48" s="74"/>
      <c r="BB48" s="139">
        <f t="shared" si="25"/>
        <v>0</v>
      </c>
    </row>
    <row r="49" spans="1:54" ht="15" customHeight="1" x14ac:dyDescent="0.2">
      <c r="A49" s="84" t="s">
        <v>188</v>
      </c>
      <c r="B49" t="str">
        <f>IF($A49="","",INDEX('MA-Liste'!$D:$D,MATCH($A49,'MA-Liste'!$M:$M,FALSE)))</f>
        <v>AeBo</v>
      </c>
      <c r="C49" s="4" t="str">
        <f ca="1">IF($A49="","",INDEX(INDIRECT("'MA-Liste'!"&amp;$C$11),MATCH($A49,'MA-Liste'!$M:$M,FALSE)))</f>
        <v>C</v>
      </c>
      <c r="D49" s="19">
        <f t="shared" ca="1" si="0"/>
        <v>118</v>
      </c>
      <c r="E49" s="20">
        <f t="shared" si="27"/>
        <v>0</v>
      </c>
      <c r="F49" s="73"/>
      <c r="G49" s="74">
        <f t="shared" ca="1" si="26"/>
        <v>0</v>
      </c>
      <c r="H49" s="73"/>
      <c r="I49" s="74">
        <f t="shared" ca="1" si="2"/>
        <v>0</v>
      </c>
      <c r="J49" s="73"/>
      <c r="K49" s="113">
        <f t="shared" ca="1" si="14"/>
        <v>0</v>
      </c>
      <c r="L49" s="73"/>
      <c r="M49" s="113">
        <f t="shared" ca="1" si="15"/>
        <v>0</v>
      </c>
      <c r="N49" s="73"/>
      <c r="O49" s="113">
        <f t="shared" ca="1" si="16"/>
        <v>0</v>
      </c>
      <c r="P49" s="305"/>
      <c r="Q49" s="113">
        <f t="shared" ca="1" si="17"/>
        <v>0</v>
      </c>
      <c r="R49" s="73"/>
      <c r="S49" s="113">
        <f t="shared" ca="1" si="18"/>
        <v>0</v>
      </c>
      <c r="T49" s="73"/>
      <c r="U49" s="74">
        <f t="shared" ca="1" si="19"/>
        <v>0</v>
      </c>
      <c r="V49" s="73"/>
      <c r="W49" s="113">
        <f t="shared" ca="1" si="3"/>
        <v>0</v>
      </c>
      <c r="X49" s="73"/>
      <c r="Y49" s="113">
        <f t="shared" ca="1" si="4"/>
        <v>0</v>
      </c>
      <c r="Z49" s="73"/>
      <c r="AA49" s="113">
        <f t="shared" ca="1" si="5"/>
        <v>0</v>
      </c>
      <c r="AB49" s="305"/>
      <c r="AC49" s="113">
        <f t="shared" ca="1" si="29"/>
        <v>0</v>
      </c>
      <c r="AD49" s="305"/>
      <c r="AE49" s="113">
        <f t="shared" ca="1" si="30"/>
        <v>0</v>
      </c>
      <c r="AF49" s="73"/>
      <c r="AG49" s="113">
        <f t="shared" ca="1" si="31"/>
        <v>0</v>
      </c>
      <c r="AH49" s="101"/>
      <c r="AI49" s="74">
        <f t="shared" ca="1" si="9"/>
        <v>0</v>
      </c>
      <c r="AJ49" s="73"/>
      <c r="AK49" s="113">
        <f t="shared" ca="1" si="20"/>
        <v>0</v>
      </c>
      <c r="AL49" s="101"/>
      <c r="AM49" s="113">
        <f t="shared" ca="1" si="21"/>
        <v>0</v>
      </c>
      <c r="AN49" s="101"/>
      <c r="AO49" s="113">
        <f t="shared" ca="1" si="22"/>
        <v>0</v>
      </c>
      <c r="AP49" s="101"/>
      <c r="AQ49" s="113">
        <f t="shared" ca="1" si="23"/>
        <v>0</v>
      </c>
      <c r="AR49" s="73"/>
      <c r="AS49" s="74">
        <f t="shared" ca="1" si="32"/>
        <v>0</v>
      </c>
      <c r="AT49" s="73"/>
      <c r="AU49" s="74">
        <f t="shared" ca="1" si="33"/>
        <v>0</v>
      </c>
      <c r="AV49" s="73"/>
      <c r="AW49" s="74">
        <f t="shared" ca="1" si="12"/>
        <v>0</v>
      </c>
      <c r="AX49" s="73"/>
      <c r="AY49" s="74">
        <f t="shared" ca="1" si="24"/>
        <v>0</v>
      </c>
      <c r="AZ49" s="82">
        <f t="shared" ca="1" si="13"/>
        <v>0</v>
      </c>
      <c r="BA49" s="74"/>
      <c r="BB49" s="139">
        <f t="shared" ca="1" si="25"/>
        <v>0</v>
      </c>
    </row>
    <row r="50" spans="1:54" ht="15" customHeight="1" x14ac:dyDescent="0.2">
      <c r="A50" s="84" t="s">
        <v>213</v>
      </c>
      <c r="B50" t="s">
        <v>65</v>
      </c>
      <c r="C50" s="4" t="s">
        <v>7</v>
      </c>
      <c r="D50" s="19">
        <v>75</v>
      </c>
      <c r="E50" s="20">
        <f t="shared" si="27"/>
        <v>36</v>
      </c>
      <c r="F50" s="73"/>
      <c r="G50" s="74">
        <f t="shared" si="26"/>
        <v>0</v>
      </c>
      <c r="H50" s="73"/>
      <c r="I50" s="74">
        <f t="shared" si="2"/>
        <v>0</v>
      </c>
      <c r="J50" s="73"/>
      <c r="K50" s="113">
        <f t="shared" si="14"/>
        <v>0</v>
      </c>
      <c r="L50" s="73"/>
      <c r="M50" s="113">
        <f t="shared" si="15"/>
        <v>0</v>
      </c>
      <c r="N50" s="73">
        <v>36</v>
      </c>
      <c r="O50" s="113">
        <f t="shared" si="16"/>
        <v>2700</v>
      </c>
      <c r="P50" s="305"/>
      <c r="Q50" s="113">
        <f t="shared" si="17"/>
        <v>0</v>
      </c>
      <c r="R50" s="73"/>
      <c r="S50" s="113">
        <f t="shared" si="18"/>
        <v>0</v>
      </c>
      <c r="T50" s="73"/>
      <c r="U50" s="74">
        <f t="shared" si="19"/>
        <v>0</v>
      </c>
      <c r="V50" s="73"/>
      <c r="W50" s="113">
        <f t="shared" si="3"/>
        <v>0</v>
      </c>
      <c r="X50" s="73"/>
      <c r="Y50" s="113">
        <f t="shared" si="4"/>
        <v>0</v>
      </c>
      <c r="Z50" s="73"/>
      <c r="AA50" s="113">
        <f t="shared" si="5"/>
        <v>0</v>
      </c>
      <c r="AB50" s="305"/>
      <c r="AC50" s="113">
        <f t="shared" si="29"/>
        <v>0</v>
      </c>
      <c r="AD50" s="305"/>
      <c r="AE50" s="113">
        <f t="shared" si="30"/>
        <v>0</v>
      </c>
      <c r="AF50" s="73"/>
      <c r="AG50" s="113">
        <f t="shared" si="31"/>
        <v>0</v>
      </c>
      <c r="AH50" s="101"/>
      <c r="AI50" s="74">
        <f t="shared" si="9"/>
        <v>0</v>
      </c>
      <c r="AJ50" s="73"/>
      <c r="AK50" s="113">
        <f t="shared" si="20"/>
        <v>0</v>
      </c>
      <c r="AL50" s="101"/>
      <c r="AM50" s="113">
        <f t="shared" si="21"/>
        <v>0</v>
      </c>
      <c r="AN50" s="101"/>
      <c r="AO50" s="113">
        <f t="shared" si="22"/>
        <v>0</v>
      </c>
      <c r="AP50" s="101"/>
      <c r="AQ50" s="113">
        <f t="shared" si="23"/>
        <v>0</v>
      </c>
      <c r="AR50" s="73"/>
      <c r="AS50" s="74">
        <f t="shared" si="32"/>
        <v>0</v>
      </c>
      <c r="AT50" s="73"/>
      <c r="AU50" s="74">
        <f t="shared" si="33"/>
        <v>0</v>
      </c>
      <c r="AV50" s="73"/>
      <c r="AW50" s="74">
        <f t="shared" si="12"/>
        <v>0</v>
      </c>
      <c r="AX50" s="73"/>
      <c r="AY50" s="74">
        <f t="shared" si="24"/>
        <v>0</v>
      </c>
      <c r="AZ50" s="82">
        <f t="shared" si="13"/>
        <v>2700</v>
      </c>
      <c r="BA50" s="74"/>
      <c r="BB50" s="139">
        <f t="shared" si="25"/>
        <v>2700</v>
      </c>
    </row>
    <row r="51" spans="1:54" ht="15" customHeight="1" x14ac:dyDescent="0.2">
      <c r="A51" s="84" t="s">
        <v>216</v>
      </c>
      <c r="B51" t="s">
        <v>65</v>
      </c>
      <c r="C51" s="18" t="s">
        <v>6</v>
      </c>
      <c r="D51" s="19">
        <v>100</v>
      </c>
      <c r="E51" s="20">
        <f t="shared" si="27"/>
        <v>0</v>
      </c>
      <c r="F51" s="73"/>
      <c r="G51" s="74">
        <f t="shared" si="26"/>
        <v>0</v>
      </c>
      <c r="H51" s="73"/>
      <c r="I51" s="74">
        <f t="shared" si="2"/>
        <v>0</v>
      </c>
      <c r="J51" s="73"/>
      <c r="K51" s="113">
        <f t="shared" si="14"/>
        <v>0</v>
      </c>
      <c r="L51" s="73"/>
      <c r="M51" s="113">
        <f t="shared" si="15"/>
        <v>0</v>
      </c>
      <c r="N51" s="73"/>
      <c r="O51" s="113">
        <f t="shared" si="16"/>
        <v>0</v>
      </c>
      <c r="P51" s="305"/>
      <c r="Q51" s="113">
        <f t="shared" si="17"/>
        <v>0</v>
      </c>
      <c r="R51" s="73"/>
      <c r="S51" s="113">
        <f t="shared" si="18"/>
        <v>0</v>
      </c>
      <c r="T51" s="73"/>
      <c r="U51" s="74">
        <f t="shared" si="19"/>
        <v>0</v>
      </c>
      <c r="V51" s="73"/>
      <c r="W51" s="113">
        <f t="shared" si="3"/>
        <v>0</v>
      </c>
      <c r="X51" s="73"/>
      <c r="Y51" s="113">
        <f t="shared" si="4"/>
        <v>0</v>
      </c>
      <c r="Z51" s="73"/>
      <c r="AA51" s="113">
        <f t="shared" si="5"/>
        <v>0</v>
      </c>
      <c r="AB51" s="305"/>
      <c r="AC51" s="113">
        <f t="shared" si="29"/>
        <v>0</v>
      </c>
      <c r="AD51" s="305"/>
      <c r="AE51" s="113">
        <f t="shared" si="30"/>
        <v>0</v>
      </c>
      <c r="AF51" s="73"/>
      <c r="AG51" s="113">
        <f t="shared" si="31"/>
        <v>0</v>
      </c>
      <c r="AH51" s="101"/>
      <c r="AI51" s="74">
        <f t="shared" si="9"/>
        <v>0</v>
      </c>
      <c r="AJ51" s="73"/>
      <c r="AK51" s="113">
        <f t="shared" si="20"/>
        <v>0</v>
      </c>
      <c r="AL51" s="101"/>
      <c r="AM51" s="113">
        <f t="shared" si="21"/>
        <v>0</v>
      </c>
      <c r="AN51" s="101"/>
      <c r="AO51" s="113">
        <f t="shared" si="22"/>
        <v>0</v>
      </c>
      <c r="AP51" s="101"/>
      <c r="AQ51" s="113">
        <f t="shared" si="23"/>
        <v>0</v>
      </c>
      <c r="AR51" s="73"/>
      <c r="AS51" s="74">
        <f t="shared" si="32"/>
        <v>0</v>
      </c>
      <c r="AT51" s="73"/>
      <c r="AU51" s="74">
        <f t="shared" si="33"/>
        <v>0</v>
      </c>
      <c r="AV51" s="73"/>
      <c r="AW51" s="74">
        <f t="shared" si="12"/>
        <v>0</v>
      </c>
      <c r="AX51" s="73"/>
      <c r="AY51" s="74">
        <f t="shared" si="24"/>
        <v>0</v>
      </c>
      <c r="AZ51" s="82">
        <f t="shared" si="13"/>
        <v>0</v>
      </c>
      <c r="BA51" s="74"/>
      <c r="BB51" s="139">
        <f t="shared" si="25"/>
        <v>0</v>
      </c>
    </row>
    <row r="52" spans="1:54" ht="15" customHeight="1" x14ac:dyDescent="0.2">
      <c r="A52" s="84" t="s">
        <v>191</v>
      </c>
      <c r="B52" t="str">
        <f>IF($A52="","",INDEX('MA-Liste'!$D:$D,MATCH($A52,'MA-Liste'!$M:$M,FALSE)))</f>
        <v>AeBo</v>
      </c>
      <c r="C52" s="4" t="str">
        <f ca="1">IF($A52="","",INDEX(INDIRECT("'MA-Liste'!"&amp;$C$11),MATCH($A52,'MA-Liste'!$M:$M,FALSE)))</f>
        <v>B</v>
      </c>
      <c r="D52" s="19">
        <f t="shared" ca="1" si="0"/>
        <v>140</v>
      </c>
      <c r="E52" s="20">
        <f t="shared" si="27"/>
        <v>0</v>
      </c>
      <c r="F52" s="73"/>
      <c r="G52" s="74">
        <f t="shared" ca="1" si="26"/>
        <v>0</v>
      </c>
      <c r="H52" s="73"/>
      <c r="I52" s="74">
        <f t="shared" ca="1" si="2"/>
        <v>0</v>
      </c>
      <c r="J52" s="73"/>
      <c r="K52" s="113">
        <f t="shared" ca="1" si="14"/>
        <v>0</v>
      </c>
      <c r="L52" s="73"/>
      <c r="M52" s="113">
        <f t="shared" ca="1" si="15"/>
        <v>0</v>
      </c>
      <c r="N52" s="73"/>
      <c r="O52" s="113">
        <f t="shared" ca="1" si="16"/>
        <v>0</v>
      </c>
      <c r="P52" s="305"/>
      <c r="Q52" s="113">
        <f t="shared" ca="1" si="17"/>
        <v>0</v>
      </c>
      <c r="R52" s="73"/>
      <c r="S52" s="113">
        <f t="shared" ca="1" si="18"/>
        <v>0</v>
      </c>
      <c r="T52" s="73"/>
      <c r="U52" s="74">
        <f t="shared" ca="1" si="19"/>
        <v>0</v>
      </c>
      <c r="V52" s="73"/>
      <c r="W52" s="113">
        <f t="shared" ca="1" si="3"/>
        <v>0</v>
      </c>
      <c r="X52" s="73"/>
      <c r="Y52" s="113">
        <f t="shared" ca="1" si="4"/>
        <v>0</v>
      </c>
      <c r="Z52" s="73"/>
      <c r="AA52" s="113">
        <f t="shared" ca="1" si="5"/>
        <v>0</v>
      </c>
      <c r="AB52" s="305"/>
      <c r="AC52" s="113">
        <f t="shared" ca="1" si="29"/>
        <v>0</v>
      </c>
      <c r="AD52" s="305"/>
      <c r="AE52" s="113">
        <f t="shared" ca="1" si="30"/>
        <v>0</v>
      </c>
      <c r="AF52" s="73"/>
      <c r="AG52" s="113">
        <f t="shared" ca="1" si="31"/>
        <v>0</v>
      </c>
      <c r="AH52" s="101"/>
      <c r="AI52" s="74">
        <f t="shared" ca="1" si="9"/>
        <v>0</v>
      </c>
      <c r="AJ52" s="73"/>
      <c r="AK52" s="113">
        <f t="shared" ca="1" si="20"/>
        <v>0</v>
      </c>
      <c r="AL52" s="101"/>
      <c r="AM52" s="113">
        <f t="shared" ca="1" si="21"/>
        <v>0</v>
      </c>
      <c r="AN52" s="101"/>
      <c r="AO52" s="113">
        <f t="shared" ca="1" si="22"/>
        <v>0</v>
      </c>
      <c r="AP52" s="101"/>
      <c r="AQ52" s="113">
        <f t="shared" ca="1" si="23"/>
        <v>0</v>
      </c>
      <c r="AR52" s="73"/>
      <c r="AS52" s="74">
        <f t="shared" ca="1" si="32"/>
        <v>0</v>
      </c>
      <c r="AT52" s="73"/>
      <c r="AU52" s="74">
        <f t="shared" ca="1" si="33"/>
        <v>0</v>
      </c>
      <c r="AV52" s="73"/>
      <c r="AW52" s="74">
        <f t="shared" ca="1" si="12"/>
        <v>0</v>
      </c>
      <c r="AX52" s="73"/>
      <c r="AY52" s="74">
        <f t="shared" ca="1" si="24"/>
        <v>0</v>
      </c>
      <c r="AZ52" s="82">
        <f t="shared" ca="1" si="13"/>
        <v>0</v>
      </c>
      <c r="BA52" s="74"/>
      <c r="BB52" s="139">
        <f t="shared" ca="1" si="25"/>
        <v>0</v>
      </c>
    </row>
    <row r="53" spans="1:54" ht="15" customHeight="1" x14ac:dyDescent="0.2">
      <c r="A53" s="84" t="s">
        <v>219</v>
      </c>
      <c r="B53" s="14" t="s">
        <v>65</v>
      </c>
      <c r="C53" s="18" t="s">
        <v>6</v>
      </c>
      <c r="D53" s="19">
        <v>100</v>
      </c>
      <c r="E53" s="20">
        <f t="shared" si="27"/>
        <v>0</v>
      </c>
      <c r="F53" s="73"/>
      <c r="G53" s="74">
        <f t="shared" si="26"/>
        <v>0</v>
      </c>
      <c r="H53" s="73"/>
      <c r="I53" s="74">
        <f t="shared" si="2"/>
        <v>0</v>
      </c>
      <c r="J53" s="73"/>
      <c r="K53" s="113">
        <f t="shared" si="14"/>
        <v>0</v>
      </c>
      <c r="L53" s="73"/>
      <c r="M53" s="113">
        <f t="shared" si="15"/>
        <v>0</v>
      </c>
      <c r="N53" s="73"/>
      <c r="O53" s="113">
        <f t="shared" si="16"/>
        <v>0</v>
      </c>
      <c r="P53" s="305"/>
      <c r="Q53" s="113">
        <f t="shared" si="17"/>
        <v>0</v>
      </c>
      <c r="R53" s="73">
        <v>0.5</v>
      </c>
      <c r="S53" s="113">
        <f t="shared" si="18"/>
        <v>50</v>
      </c>
      <c r="T53" s="73"/>
      <c r="U53" s="74">
        <f t="shared" si="19"/>
        <v>0</v>
      </c>
      <c r="V53" s="73"/>
      <c r="W53" s="113">
        <f t="shared" si="3"/>
        <v>0</v>
      </c>
      <c r="X53" s="73"/>
      <c r="Y53" s="113">
        <f t="shared" si="4"/>
        <v>0</v>
      </c>
      <c r="Z53" s="73"/>
      <c r="AA53" s="113">
        <f t="shared" si="5"/>
        <v>0</v>
      </c>
      <c r="AB53" s="305"/>
      <c r="AC53" s="113">
        <f t="shared" si="29"/>
        <v>0</v>
      </c>
      <c r="AD53" s="305"/>
      <c r="AE53" s="113">
        <f t="shared" si="30"/>
        <v>0</v>
      </c>
      <c r="AF53" s="73"/>
      <c r="AG53" s="113">
        <f t="shared" si="31"/>
        <v>0</v>
      </c>
      <c r="AH53" s="101"/>
      <c r="AI53" s="74">
        <f t="shared" si="9"/>
        <v>0</v>
      </c>
      <c r="AJ53" s="73"/>
      <c r="AK53" s="113">
        <f t="shared" si="20"/>
        <v>0</v>
      </c>
      <c r="AL53" s="101"/>
      <c r="AM53" s="113">
        <f>IF($D53="",0,$D53*AL53)</f>
        <v>0</v>
      </c>
      <c r="AN53" s="101"/>
      <c r="AO53" s="113">
        <f>IF($D53="",0,$D53*AN53)</f>
        <v>0</v>
      </c>
      <c r="AP53" s="101"/>
      <c r="AQ53" s="113">
        <f>IF($D53="",0,$D53*AP53)</f>
        <v>0</v>
      </c>
      <c r="AR53" s="73"/>
      <c r="AS53" s="74">
        <f t="shared" si="32"/>
        <v>0</v>
      </c>
      <c r="AT53" s="73"/>
      <c r="AU53" s="74">
        <f t="shared" si="33"/>
        <v>0</v>
      </c>
      <c r="AV53" s="73"/>
      <c r="AW53" s="74">
        <f t="shared" si="12"/>
        <v>0</v>
      </c>
      <c r="AX53" s="73"/>
      <c r="AY53" s="74">
        <f t="shared" si="24"/>
        <v>0</v>
      </c>
      <c r="AZ53" s="82">
        <f t="shared" si="13"/>
        <v>0</v>
      </c>
      <c r="BA53" s="74"/>
      <c r="BB53" s="139">
        <f t="shared" si="25"/>
        <v>0</v>
      </c>
    </row>
    <row r="54" spans="1:54" ht="15" customHeight="1" x14ac:dyDescent="0.2">
      <c r="A54" s="84" t="s">
        <v>220</v>
      </c>
      <c r="B54" s="14" t="s">
        <v>65</v>
      </c>
      <c r="C54" s="18" t="s">
        <v>8</v>
      </c>
      <c r="D54" s="19">
        <v>60</v>
      </c>
      <c r="E54" s="20">
        <f t="shared" si="27"/>
        <v>0</v>
      </c>
      <c r="F54" s="73"/>
      <c r="G54" s="74">
        <f t="shared" si="26"/>
        <v>0</v>
      </c>
      <c r="H54" s="73"/>
      <c r="I54" s="74">
        <f t="shared" si="2"/>
        <v>0</v>
      </c>
      <c r="J54" s="73"/>
      <c r="K54" s="113">
        <f t="shared" si="14"/>
        <v>0</v>
      </c>
      <c r="L54" s="73"/>
      <c r="M54" s="113">
        <f t="shared" si="15"/>
        <v>0</v>
      </c>
      <c r="N54" s="73"/>
      <c r="O54" s="113">
        <f t="shared" si="16"/>
        <v>0</v>
      </c>
      <c r="P54" s="305"/>
      <c r="Q54" s="113">
        <f t="shared" si="17"/>
        <v>0</v>
      </c>
      <c r="R54" s="73"/>
      <c r="S54" s="113">
        <f t="shared" si="18"/>
        <v>0</v>
      </c>
      <c r="T54" s="73"/>
      <c r="U54" s="74">
        <f t="shared" si="19"/>
        <v>0</v>
      </c>
      <c r="V54" s="73"/>
      <c r="W54" s="113">
        <f t="shared" si="3"/>
        <v>0</v>
      </c>
      <c r="X54" s="73"/>
      <c r="Y54" s="113">
        <f t="shared" si="4"/>
        <v>0</v>
      </c>
      <c r="Z54" s="73"/>
      <c r="AA54" s="113">
        <f t="shared" si="5"/>
        <v>0</v>
      </c>
      <c r="AB54" s="305"/>
      <c r="AC54" s="113">
        <f t="shared" si="29"/>
        <v>0</v>
      </c>
      <c r="AD54" s="305"/>
      <c r="AE54" s="113">
        <f t="shared" si="30"/>
        <v>0</v>
      </c>
      <c r="AF54" s="73"/>
      <c r="AG54" s="113">
        <f t="shared" si="31"/>
        <v>0</v>
      </c>
      <c r="AH54" s="101"/>
      <c r="AI54" s="74">
        <f t="shared" si="9"/>
        <v>0</v>
      </c>
      <c r="AJ54" s="73"/>
      <c r="AK54" s="113">
        <f t="shared" si="20"/>
        <v>0</v>
      </c>
      <c r="AL54" s="101"/>
      <c r="AM54" s="113">
        <f t="shared" si="21"/>
        <v>0</v>
      </c>
      <c r="AN54" s="101"/>
      <c r="AO54" s="113">
        <f t="shared" ref="AO54:AO84" si="34">IF($D54="",0,$D54*AN54)</f>
        <v>0</v>
      </c>
      <c r="AP54" s="101"/>
      <c r="AQ54" s="113">
        <f t="shared" ref="AQ54:AQ84" si="35">IF($D54="",0,$D54*AP54)</f>
        <v>0</v>
      </c>
      <c r="AR54" s="73"/>
      <c r="AS54" s="74">
        <f t="shared" si="32"/>
        <v>0</v>
      </c>
      <c r="AT54" s="73"/>
      <c r="AU54" s="74">
        <f t="shared" si="33"/>
        <v>0</v>
      </c>
      <c r="AV54" s="73"/>
      <c r="AW54" s="74">
        <f t="shared" si="12"/>
        <v>0</v>
      </c>
      <c r="AX54" s="73"/>
      <c r="AY54" s="74">
        <f t="shared" si="24"/>
        <v>0</v>
      </c>
      <c r="AZ54" s="82">
        <f t="shared" si="13"/>
        <v>0</v>
      </c>
      <c r="BA54" s="74"/>
      <c r="BB54" s="139">
        <f t="shared" si="25"/>
        <v>0</v>
      </c>
    </row>
    <row r="55" spans="1:54" ht="15" customHeight="1" x14ac:dyDescent="0.2">
      <c r="A55" s="84" t="s">
        <v>217</v>
      </c>
      <c r="B55" s="14" t="s">
        <v>65</v>
      </c>
      <c r="C55" s="18" t="s">
        <v>9</v>
      </c>
      <c r="D55" s="19">
        <v>35</v>
      </c>
      <c r="E55" s="20">
        <f t="shared" si="27"/>
        <v>0</v>
      </c>
      <c r="F55" s="73"/>
      <c r="G55" s="74">
        <f t="shared" si="26"/>
        <v>0</v>
      </c>
      <c r="H55" s="73"/>
      <c r="I55" s="74">
        <f t="shared" si="2"/>
        <v>0</v>
      </c>
      <c r="J55" s="73"/>
      <c r="K55" s="113">
        <f t="shared" si="14"/>
        <v>0</v>
      </c>
      <c r="L55" s="73"/>
      <c r="M55" s="113">
        <f t="shared" si="15"/>
        <v>0</v>
      </c>
      <c r="N55" s="73"/>
      <c r="O55" s="113">
        <f t="shared" si="16"/>
        <v>0</v>
      </c>
      <c r="P55" s="305"/>
      <c r="Q55" s="113">
        <f t="shared" si="17"/>
        <v>0</v>
      </c>
      <c r="R55" s="73"/>
      <c r="S55" s="113">
        <f t="shared" si="18"/>
        <v>0</v>
      </c>
      <c r="T55" s="73"/>
      <c r="U55" s="74">
        <f t="shared" si="19"/>
        <v>0</v>
      </c>
      <c r="V55" s="73"/>
      <c r="W55" s="113">
        <f t="shared" si="3"/>
        <v>0</v>
      </c>
      <c r="X55" s="73"/>
      <c r="Y55" s="113">
        <f t="shared" si="4"/>
        <v>0</v>
      </c>
      <c r="Z55" s="73"/>
      <c r="AA55" s="113">
        <f t="shared" si="5"/>
        <v>0</v>
      </c>
      <c r="AB55" s="305"/>
      <c r="AC55" s="113">
        <f t="shared" si="29"/>
        <v>0</v>
      </c>
      <c r="AD55" s="305"/>
      <c r="AE55" s="113">
        <f t="shared" si="30"/>
        <v>0</v>
      </c>
      <c r="AF55" s="73"/>
      <c r="AG55" s="113">
        <f t="shared" si="31"/>
        <v>0</v>
      </c>
      <c r="AH55" s="101"/>
      <c r="AI55" s="74">
        <f t="shared" si="9"/>
        <v>0</v>
      </c>
      <c r="AJ55" s="73"/>
      <c r="AK55" s="113">
        <f t="shared" si="20"/>
        <v>0</v>
      </c>
      <c r="AL55" s="101"/>
      <c r="AM55" s="113">
        <f t="shared" si="21"/>
        <v>0</v>
      </c>
      <c r="AN55" s="101"/>
      <c r="AO55" s="113">
        <f t="shared" si="34"/>
        <v>0</v>
      </c>
      <c r="AP55" s="101"/>
      <c r="AQ55" s="113">
        <f t="shared" si="35"/>
        <v>0</v>
      </c>
      <c r="AR55" s="73"/>
      <c r="AS55" s="74">
        <v>0</v>
      </c>
      <c r="AT55" s="73"/>
      <c r="AU55" s="74">
        <v>0</v>
      </c>
      <c r="AV55" s="73"/>
      <c r="AW55" s="74">
        <f t="shared" si="12"/>
        <v>0</v>
      </c>
      <c r="AX55" s="73"/>
      <c r="AY55" s="74">
        <f t="shared" si="24"/>
        <v>0</v>
      </c>
      <c r="AZ55" s="82">
        <f t="shared" si="13"/>
        <v>0</v>
      </c>
      <c r="BA55" s="74"/>
      <c r="BB55" s="139">
        <f t="shared" si="25"/>
        <v>0</v>
      </c>
    </row>
    <row r="56" spans="1:54" ht="15" customHeight="1" x14ac:dyDescent="0.2">
      <c r="A56" s="84" t="s">
        <v>194</v>
      </c>
      <c r="B56" t="str">
        <f>IF($A56="","",INDEX('MA-Liste'!$D:$D,MATCH($A56,'MA-Liste'!$M:$M,FALSE)))</f>
        <v>AeBo</v>
      </c>
      <c r="C56" s="4" t="str">
        <f ca="1">IF($A56="","",INDEX(INDIRECT("'MA-Liste'!"&amp;$C$11),MATCH($A56,'MA-Liste'!$M:$M,FALSE)))</f>
        <v>D</v>
      </c>
      <c r="D56" s="19">
        <f t="shared" ca="1" si="0"/>
        <v>100</v>
      </c>
      <c r="E56" s="20">
        <f t="shared" si="27"/>
        <v>0</v>
      </c>
      <c r="F56" s="73"/>
      <c r="G56" s="74">
        <f t="shared" ca="1" si="26"/>
        <v>0</v>
      </c>
      <c r="H56" s="73"/>
      <c r="I56" s="74">
        <f t="shared" ca="1" si="2"/>
        <v>0</v>
      </c>
      <c r="J56" s="73"/>
      <c r="K56" s="113">
        <f t="shared" ca="1" si="14"/>
        <v>0</v>
      </c>
      <c r="L56" s="73"/>
      <c r="M56" s="113">
        <f t="shared" ca="1" si="15"/>
        <v>0</v>
      </c>
      <c r="N56" s="73"/>
      <c r="O56" s="113">
        <f t="shared" ca="1" si="16"/>
        <v>0</v>
      </c>
      <c r="P56" s="305"/>
      <c r="Q56" s="113">
        <f t="shared" ca="1" si="17"/>
        <v>0</v>
      </c>
      <c r="R56" s="73"/>
      <c r="S56" s="113">
        <f t="shared" ca="1" si="18"/>
        <v>0</v>
      </c>
      <c r="T56" s="73"/>
      <c r="U56" s="74">
        <f t="shared" ca="1" si="19"/>
        <v>0</v>
      </c>
      <c r="V56" s="73"/>
      <c r="W56" s="113">
        <f t="shared" ca="1" si="3"/>
        <v>0</v>
      </c>
      <c r="X56" s="73"/>
      <c r="Y56" s="113">
        <f t="shared" ca="1" si="4"/>
        <v>0</v>
      </c>
      <c r="Z56" s="73"/>
      <c r="AA56" s="113">
        <f t="shared" ca="1" si="5"/>
        <v>0</v>
      </c>
      <c r="AB56" s="305"/>
      <c r="AC56" s="113">
        <f t="shared" ca="1" si="29"/>
        <v>0</v>
      </c>
      <c r="AD56" s="305"/>
      <c r="AE56" s="113">
        <f t="shared" ca="1" si="30"/>
        <v>0</v>
      </c>
      <c r="AF56" s="73"/>
      <c r="AG56" s="113">
        <f t="shared" ca="1" si="31"/>
        <v>0</v>
      </c>
      <c r="AH56" s="101"/>
      <c r="AI56" s="74">
        <f t="shared" ca="1" si="9"/>
        <v>0</v>
      </c>
      <c r="AJ56" s="73"/>
      <c r="AK56" s="113">
        <f t="shared" ca="1" si="20"/>
        <v>0</v>
      </c>
      <c r="AL56" s="101"/>
      <c r="AM56" s="113">
        <f t="shared" ca="1" si="21"/>
        <v>0</v>
      </c>
      <c r="AN56" s="101"/>
      <c r="AO56" s="113">
        <f t="shared" ca="1" si="34"/>
        <v>0</v>
      </c>
      <c r="AP56" s="101"/>
      <c r="AQ56" s="113">
        <f t="shared" ca="1" si="35"/>
        <v>0</v>
      </c>
      <c r="AR56" s="73"/>
      <c r="AS56" s="74">
        <v>0</v>
      </c>
      <c r="AT56" s="73"/>
      <c r="AU56" s="74">
        <f t="shared" ref="AU56:AU105" ca="1" si="36">IF(D56="",0,D56*AT56)</f>
        <v>0</v>
      </c>
      <c r="AV56" s="73"/>
      <c r="AW56" s="74">
        <f t="shared" ca="1" si="12"/>
        <v>0</v>
      </c>
      <c r="AX56" s="73"/>
      <c r="AY56" s="74">
        <f t="shared" ca="1" si="24"/>
        <v>0</v>
      </c>
      <c r="AZ56" s="82">
        <f t="shared" ca="1" si="13"/>
        <v>0</v>
      </c>
      <c r="BA56" s="74"/>
      <c r="BB56" s="139">
        <f t="shared" ca="1" si="25"/>
        <v>0</v>
      </c>
    </row>
    <row r="57" spans="1:54" ht="15" customHeight="1" x14ac:dyDescent="0.2">
      <c r="A57" s="84" t="s">
        <v>215</v>
      </c>
      <c r="B57" t="str">
        <f>IF($A57="","",INDEX('MA-Liste'!$D:$D,MATCH($A57,'MA-Liste'!$M:$M,FALSE)))</f>
        <v>AeBo</v>
      </c>
      <c r="C57" s="4" t="str">
        <f ca="1">IF($A57="","",INDEX(INDIRECT("'MA-Liste'!"&amp;$C$11),MATCH($A57,'MA-Liste'!$M:$M,FALSE)))</f>
        <v>D</v>
      </c>
      <c r="D57" s="19">
        <f t="shared" ca="1" si="0"/>
        <v>100</v>
      </c>
      <c r="E57" s="20">
        <f t="shared" si="27"/>
        <v>0</v>
      </c>
      <c r="F57" s="73"/>
      <c r="G57" s="74">
        <f t="shared" ca="1" si="26"/>
        <v>0</v>
      </c>
      <c r="H57" s="73"/>
      <c r="I57" s="74">
        <f t="shared" ca="1" si="2"/>
        <v>0</v>
      </c>
      <c r="J57" s="73"/>
      <c r="K57" s="113">
        <f t="shared" ca="1" si="14"/>
        <v>0</v>
      </c>
      <c r="L57" s="73"/>
      <c r="M57" s="113">
        <f t="shared" ca="1" si="15"/>
        <v>0</v>
      </c>
      <c r="N57" s="73"/>
      <c r="O57" s="113">
        <f t="shared" ca="1" si="16"/>
        <v>0</v>
      </c>
      <c r="P57" s="305"/>
      <c r="Q57" s="113">
        <f t="shared" ca="1" si="17"/>
        <v>0</v>
      </c>
      <c r="R57" s="73"/>
      <c r="S57" s="113">
        <f t="shared" ca="1" si="18"/>
        <v>0</v>
      </c>
      <c r="T57" s="73"/>
      <c r="U57" s="74">
        <f t="shared" ca="1" si="19"/>
        <v>0</v>
      </c>
      <c r="V57" s="73"/>
      <c r="W57" s="113">
        <f t="shared" ca="1" si="3"/>
        <v>0</v>
      </c>
      <c r="X57" s="73"/>
      <c r="Y57" s="113">
        <f t="shared" ca="1" si="4"/>
        <v>0</v>
      </c>
      <c r="Z57" s="73"/>
      <c r="AA57" s="113">
        <f t="shared" ca="1" si="5"/>
        <v>0</v>
      </c>
      <c r="AB57" s="305"/>
      <c r="AC57" s="113">
        <f t="shared" ca="1" si="29"/>
        <v>0</v>
      </c>
      <c r="AD57" s="305"/>
      <c r="AE57" s="113">
        <f t="shared" ca="1" si="30"/>
        <v>0</v>
      </c>
      <c r="AF57" s="73"/>
      <c r="AG57" s="113">
        <f t="shared" ca="1" si="31"/>
        <v>0</v>
      </c>
      <c r="AH57" s="101"/>
      <c r="AI57" s="74">
        <f t="shared" ca="1" si="9"/>
        <v>0</v>
      </c>
      <c r="AJ57" s="73"/>
      <c r="AK57" s="113">
        <f t="shared" ca="1" si="20"/>
        <v>0</v>
      </c>
      <c r="AL57" s="101"/>
      <c r="AM57" s="113">
        <f t="shared" ca="1" si="21"/>
        <v>0</v>
      </c>
      <c r="AN57" s="101"/>
      <c r="AO57" s="113">
        <f t="shared" ca="1" si="34"/>
        <v>0</v>
      </c>
      <c r="AP57" s="101"/>
      <c r="AQ57" s="113">
        <f t="shared" ca="1" si="35"/>
        <v>0</v>
      </c>
      <c r="AR57" s="73"/>
      <c r="AS57" s="74">
        <v>0</v>
      </c>
      <c r="AT57" s="73"/>
      <c r="AU57" s="74">
        <f t="shared" ca="1" si="36"/>
        <v>0</v>
      </c>
      <c r="AV57" s="73"/>
      <c r="AW57" s="74">
        <f t="shared" ca="1" si="12"/>
        <v>0</v>
      </c>
      <c r="AX57" s="73"/>
      <c r="AY57" s="74">
        <f t="shared" ca="1" si="24"/>
        <v>0</v>
      </c>
      <c r="AZ57" s="82">
        <f t="shared" ca="1" si="13"/>
        <v>0</v>
      </c>
      <c r="BA57" s="74"/>
      <c r="BB57" s="139">
        <f t="shared" ca="1" si="25"/>
        <v>0</v>
      </c>
    </row>
    <row r="58" spans="1:54" ht="15" customHeight="1" x14ac:dyDescent="0.2">
      <c r="A58" s="84" t="s">
        <v>226</v>
      </c>
      <c r="B58" t="str">
        <f>IF($A58="","",INDEX('MA-Liste'!$D:$D,MATCH($A58,'MA-Liste'!$M:$M,FALSE)))</f>
        <v>AeBo</v>
      </c>
      <c r="C58" s="4" t="str">
        <f ca="1">IF($A58="","",INDEX(INDIRECT("'MA-Liste'!"&amp;$C$11),MATCH($A58,'MA-Liste'!$M:$M,FALSE)))</f>
        <v>B</v>
      </c>
      <c r="D58" s="19">
        <f t="shared" ca="1" si="0"/>
        <v>140</v>
      </c>
      <c r="E58" s="20">
        <f t="shared" si="27"/>
        <v>0</v>
      </c>
      <c r="F58" s="73"/>
      <c r="G58" s="74">
        <f t="shared" ca="1" si="26"/>
        <v>0</v>
      </c>
      <c r="H58" s="73"/>
      <c r="I58" s="74">
        <f t="shared" ca="1" si="2"/>
        <v>0</v>
      </c>
      <c r="J58" s="73"/>
      <c r="K58" s="113">
        <f t="shared" ca="1" si="14"/>
        <v>0</v>
      </c>
      <c r="L58" s="73"/>
      <c r="M58" s="113">
        <f t="shared" ca="1" si="15"/>
        <v>0</v>
      </c>
      <c r="N58" s="73"/>
      <c r="O58" s="113">
        <f t="shared" ca="1" si="16"/>
        <v>0</v>
      </c>
      <c r="P58" s="305"/>
      <c r="Q58" s="113">
        <f t="shared" ca="1" si="17"/>
        <v>0</v>
      </c>
      <c r="R58" s="73"/>
      <c r="S58" s="113">
        <f t="shared" ca="1" si="18"/>
        <v>0</v>
      </c>
      <c r="T58" s="73"/>
      <c r="U58" s="74">
        <f t="shared" ca="1" si="19"/>
        <v>0</v>
      </c>
      <c r="V58" s="73"/>
      <c r="W58" s="113">
        <f t="shared" ca="1" si="3"/>
        <v>0</v>
      </c>
      <c r="X58" s="73"/>
      <c r="Y58" s="113">
        <f t="shared" ca="1" si="4"/>
        <v>0</v>
      </c>
      <c r="Z58" s="73"/>
      <c r="AA58" s="113">
        <f t="shared" ca="1" si="5"/>
        <v>0</v>
      </c>
      <c r="AB58" s="305"/>
      <c r="AC58" s="113">
        <f t="shared" ca="1" si="29"/>
        <v>0</v>
      </c>
      <c r="AD58" s="305"/>
      <c r="AE58" s="113">
        <f t="shared" ca="1" si="30"/>
        <v>0</v>
      </c>
      <c r="AF58" s="73"/>
      <c r="AG58" s="113">
        <f t="shared" ca="1" si="31"/>
        <v>0</v>
      </c>
      <c r="AH58" s="101"/>
      <c r="AI58" s="74">
        <f t="shared" ca="1" si="9"/>
        <v>0</v>
      </c>
      <c r="AJ58" s="73"/>
      <c r="AK58" s="113">
        <f t="shared" ca="1" si="20"/>
        <v>0</v>
      </c>
      <c r="AL58" s="101"/>
      <c r="AM58" s="113">
        <f t="shared" ca="1" si="21"/>
        <v>0</v>
      </c>
      <c r="AN58" s="101"/>
      <c r="AO58" s="113">
        <f t="shared" ca="1" si="34"/>
        <v>0</v>
      </c>
      <c r="AP58" s="101"/>
      <c r="AQ58" s="113">
        <f t="shared" ca="1" si="35"/>
        <v>0</v>
      </c>
      <c r="AR58" s="73"/>
      <c r="AS58" s="74">
        <v>0</v>
      </c>
      <c r="AT58" s="73"/>
      <c r="AU58" s="74">
        <f t="shared" ca="1" si="36"/>
        <v>0</v>
      </c>
      <c r="AV58" s="73"/>
      <c r="AW58" s="74">
        <f t="shared" ca="1" si="12"/>
        <v>0</v>
      </c>
      <c r="AX58" s="73"/>
      <c r="AY58" s="74">
        <f t="shared" ca="1" si="24"/>
        <v>0</v>
      </c>
      <c r="AZ58" s="82">
        <f t="shared" ca="1" si="13"/>
        <v>0</v>
      </c>
      <c r="BA58" s="74"/>
      <c r="BB58" s="139">
        <f t="shared" ca="1" si="25"/>
        <v>0</v>
      </c>
    </row>
    <row r="59" spans="1:54" ht="15" customHeight="1" x14ac:dyDescent="0.2">
      <c r="A59" s="84" t="s">
        <v>163</v>
      </c>
      <c r="B59" t="str">
        <f>IF($A59="","",INDEX('MA-Liste'!$D:$D,MATCH($A59,'MA-Liste'!$M:$M,FALSE)))</f>
        <v>AeBo</v>
      </c>
      <c r="C59" s="4" t="str">
        <f ca="1">IF($A59="","",INDEX(INDIRECT("'MA-Liste'!"&amp;$C$11),MATCH($A59,'MA-Liste'!$M:$M,FALSE)))</f>
        <v>B</v>
      </c>
      <c r="D59" s="19">
        <f t="shared" ca="1" si="0"/>
        <v>140</v>
      </c>
      <c r="E59" s="20">
        <f t="shared" si="27"/>
        <v>0</v>
      </c>
      <c r="F59" s="73"/>
      <c r="G59" s="74">
        <f t="shared" ca="1" si="26"/>
        <v>0</v>
      </c>
      <c r="H59" s="73"/>
      <c r="I59" s="74">
        <f t="shared" ca="1" si="2"/>
        <v>0</v>
      </c>
      <c r="J59" s="73"/>
      <c r="K59" s="113">
        <f t="shared" ca="1" si="14"/>
        <v>0</v>
      </c>
      <c r="L59" s="73"/>
      <c r="M59" s="113">
        <f t="shared" ca="1" si="15"/>
        <v>0</v>
      </c>
      <c r="N59" s="73"/>
      <c r="O59" s="113">
        <f t="shared" ca="1" si="16"/>
        <v>0</v>
      </c>
      <c r="P59" s="305"/>
      <c r="Q59" s="113">
        <f t="shared" ca="1" si="17"/>
        <v>0</v>
      </c>
      <c r="R59" s="73"/>
      <c r="S59" s="113">
        <f t="shared" ca="1" si="18"/>
        <v>0</v>
      </c>
      <c r="T59" s="73"/>
      <c r="U59" s="74">
        <f t="shared" ca="1" si="19"/>
        <v>0</v>
      </c>
      <c r="V59" s="73"/>
      <c r="W59" s="113">
        <f t="shared" ca="1" si="3"/>
        <v>0</v>
      </c>
      <c r="X59" s="73"/>
      <c r="Y59" s="113">
        <f t="shared" ca="1" si="4"/>
        <v>0</v>
      </c>
      <c r="Z59" s="73"/>
      <c r="AA59" s="113">
        <f t="shared" ca="1" si="5"/>
        <v>0</v>
      </c>
      <c r="AB59" s="305"/>
      <c r="AC59" s="113">
        <f t="shared" ca="1" si="29"/>
        <v>0</v>
      </c>
      <c r="AD59" s="305"/>
      <c r="AE59" s="113">
        <f t="shared" ca="1" si="30"/>
        <v>0</v>
      </c>
      <c r="AF59" s="73"/>
      <c r="AG59" s="113">
        <f t="shared" ca="1" si="31"/>
        <v>0</v>
      </c>
      <c r="AH59" s="101"/>
      <c r="AI59" s="74">
        <f t="shared" ca="1" si="9"/>
        <v>0</v>
      </c>
      <c r="AJ59" s="73"/>
      <c r="AK59" s="113">
        <f t="shared" ca="1" si="20"/>
        <v>0</v>
      </c>
      <c r="AL59" s="101"/>
      <c r="AM59" s="113">
        <f t="shared" ca="1" si="21"/>
        <v>0</v>
      </c>
      <c r="AN59" s="101"/>
      <c r="AO59" s="113">
        <f t="shared" ca="1" si="34"/>
        <v>0</v>
      </c>
      <c r="AP59" s="101"/>
      <c r="AQ59" s="113">
        <f t="shared" ca="1" si="35"/>
        <v>0</v>
      </c>
      <c r="AR59" s="73"/>
      <c r="AS59" s="74">
        <v>0</v>
      </c>
      <c r="AT59" s="73"/>
      <c r="AU59" s="74">
        <f t="shared" ca="1" si="36"/>
        <v>0</v>
      </c>
      <c r="AV59" s="73"/>
      <c r="AW59" s="74">
        <f t="shared" ca="1" si="12"/>
        <v>0</v>
      </c>
      <c r="AX59" s="73"/>
      <c r="AY59" s="74">
        <f t="shared" ca="1" si="24"/>
        <v>0</v>
      </c>
      <c r="AZ59" s="82">
        <f t="shared" ca="1" si="13"/>
        <v>0</v>
      </c>
      <c r="BA59" s="74"/>
      <c r="BB59" s="139">
        <f t="shared" ca="1" si="25"/>
        <v>0</v>
      </c>
    </row>
    <row r="60" spans="1:54" ht="15" customHeight="1" x14ac:dyDescent="0.2">
      <c r="A60" s="84" t="s">
        <v>227</v>
      </c>
      <c r="B60" t="str">
        <f>IF($A60="","",INDEX('MA-Liste'!$D:$D,MATCH($A60,'MA-Liste'!$M:$M,FALSE)))</f>
        <v>AeBo</v>
      </c>
      <c r="C60" s="4" t="str">
        <f ca="1">IF($A60="","",INDEX(INDIRECT("'MA-Liste'!"&amp;$C$11),MATCH($A60,'MA-Liste'!$M:$M,FALSE)))</f>
        <v>C</v>
      </c>
      <c r="D60" s="19">
        <f t="shared" ca="1" si="0"/>
        <v>118</v>
      </c>
      <c r="E60" s="20">
        <f t="shared" si="27"/>
        <v>0</v>
      </c>
      <c r="F60" s="73"/>
      <c r="G60" s="74">
        <f t="shared" ca="1" si="26"/>
        <v>0</v>
      </c>
      <c r="H60" s="73"/>
      <c r="I60" s="74">
        <f t="shared" ca="1" si="2"/>
        <v>0</v>
      </c>
      <c r="J60" s="73"/>
      <c r="K60" s="113">
        <f t="shared" ca="1" si="14"/>
        <v>0</v>
      </c>
      <c r="L60" s="73"/>
      <c r="M60" s="113">
        <f t="shared" ca="1" si="15"/>
        <v>0</v>
      </c>
      <c r="N60" s="73"/>
      <c r="O60" s="113">
        <f t="shared" ca="1" si="16"/>
        <v>0</v>
      </c>
      <c r="P60" s="305"/>
      <c r="Q60" s="113">
        <f t="shared" ca="1" si="17"/>
        <v>0</v>
      </c>
      <c r="R60" s="73"/>
      <c r="S60" s="113">
        <f t="shared" ca="1" si="18"/>
        <v>0</v>
      </c>
      <c r="T60" s="73"/>
      <c r="U60" s="74">
        <f t="shared" ca="1" si="19"/>
        <v>0</v>
      </c>
      <c r="V60" s="73"/>
      <c r="W60" s="113">
        <f t="shared" ca="1" si="3"/>
        <v>0</v>
      </c>
      <c r="X60" s="73"/>
      <c r="Y60" s="113">
        <f t="shared" ca="1" si="4"/>
        <v>0</v>
      </c>
      <c r="Z60" s="73"/>
      <c r="AA60" s="113">
        <f t="shared" ca="1" si="5"/>
        <v>0</v>
      </c>
      <c r="AB60" s="305"/>
      <c r="AC60" s="113">
        <f t="shared" ca="1" si="29"/>
        <v>0</v>
      </c>
      <c r="AD60" s="305"/>
      <c r="AE60" s="113">
        <f t="shared" ca="1" si="30"/>
        <v>0</v>
      </c>
      <c r="AF60" s="73"/>
      <c r="AG60" s="113">
        <f t="shared" ca="1" si="31"/>
        <v>0</v>
      </c>
      <c r="AH60" s="101"/>
      <c r="AI60" s="74">
        <f t="shared" ca="1" si="9"/>
        <v>0</v>
      </c>
      <c r="AJ60" s="73"/>
      <c r="AK60" s="113">
        <f t="shared" ca="1" si="20"/>
        <v>0</v>
      </c>
      <c r="AL60" s="101"/>
      <c r="AM60" s="113">
        <f t="shared" ca="1" si="21"/>
        <v>0</v>
      </c>
      <c r="AN60" s="101"/>
      <c r="AO60" s="113">
        <f t="shared" ca="1" si="34"/>
        <v>0</v>
      </c>
      <c r="AP60" s="101"/>
      <c r="AQ60" s="113">
        <f t="shared" ca="1" si="35"/>
        <v>0</v>
      </c>
      <c r="AR60" s="73"/>
      <c r="AS60" s="74">
        <v>0</v>
      </c>
      <c r="AT60" s="73"/>
      <c r="AU60" s="74">
        <f t="shared" ca="1" si="36"/>
        <v>0</v>
      </c>
      <c r="AV60" s="73"/>
      <c r="AW60" s="74">
        <f t="shared" ca="1" si="12"/>
        <v>0</v>
      </c>
      <c r="AX60" s="73"/>
      <c r="AY60" s="74">
        <f t="shared" ca="1" si="24"/>
        <v>0</v>
      </c>
      <c r="AZ60" s="82">
        <f t="shared" ca="1" si="13"/>
        <v>0</v>
      </c>
      <c r="BA60" s="74"/>
      <c r="BB60" s="139">
        <f t="shared" ca="1" si="25"/>
        <v>0</v>
      </c>
    </row>
    <row r="61" spans="1:54" ht="15" customHeight="1" x14ac:dyDescent="0.2">
      <c r="A61" s="84" t="s">
        <v>238</v>
      </c>
      <c r="B61" t="s">
        <v>65</v>
      </c>
      <c r="C61" s="4" t="str">
        <f ca="1">IF($A61="","",INDEX(INDIRECT("'MA-Liste'!"&amp;$C$11),MATCH($A61,'MA-Liste'!$M:$M,FALSE)))</f>
        <v>G</v>
      </c>
      <c r="D61" s="19">
        <f t="shared" ca="1" si="0"/>
        <v>35</v>
      </c>
      <c r="E61" s="20">
        <f t="shared" si="27"/>
        <v>0</v>
      </c>
      <c r="F61" s="73"/>
      <c r="G61" s="74">
        <f t="shared" ca="1" si="26"/>
        <v>0</v>
      </c>
      <c r="H61" s="73"/>
      <c r="I61" s="74">
        <f t="shared" ca="1" si="2"/>
        <v>0</v>
      </c>
      <c r="J61" s="73"/>
      <c r="K61" s="113">
        <f t="shared" ca="1" si="14"/>
        <v>0</v>
      </c>
      <c r="L61" s="73"/>
      <c r="M61" s="113">
        <f t="shared" ca="1" si="15"/>
        <v>0</v>
      </c>
      <c r="N61" s="73"/>
      <c r="O61" s="113">
        <f t="shared" ca="1" si="16"/>
        <v>0</v>
      </c>
      <c r="P61" s="305"/>
      <c r="Q61" s="113">
        <f t="shared" ca="1" si="17"/>
        <v>0</v>
      </c>
      <c r="R61" s="73"/>
      <c r="S61" s="113">
        <f t="shared" ca="1" si="18"/>
        <v>0</v>
      </c>
      <c r="T61" s="73"/>
      <c r="U61" s="74">
        <f t="shared" ca="1" si="19"/>
        <v>0</v>
      </c>
      <c r="V61" s="73"/>
      <c r="W61" s="113">
        <f t="shared" ca="1" si="3"/>
        <v>0</v>
      </c>
      <c r="X61" s="73"/>
      <c r="Y61" s="113">
        <f t="shared" ca="1" si="4"/>
        <v>0</v>
      </c>
      <c r="Z61" s="73"/>
      <c r="AA61" s="113">
        <f t="shared" ca="1" si="5"/>
        <v>0</v>
      </c>
      <c r="AB61" s="305"/>
      <c r="AC61" s="113">
        <f t="shared" ca="1" si="29"/>
        <v>0</v>
      </c>
      <c r="AD61" s="305"/>
      <c r="AE61" s="113">
        <f t="shared" ca="1" si="30"/>
        <v>0</v>
      </c>
      <c r="AF61" s="73"/>
      <c r="AG61" s="113">
        <f t="shared" ca="1" si="31"/>
        <v>0</v>
      </c>
      <c r="AH61" s="101"/>
      <c r="AI61" s="74">
        <f t="shared" ca="1" si="9"/>
        <v>0</v>
      </c>
      <c r="AJ61" s="73"/>
      <c r="AK61" s="113">
        <f t="shared" ca="1" si="20"/>
        <v>0</v>
      </c>
      <c r="AL61" s="101"/>
      <c r="AM61" s="113">
        <f t="shared" ca="1" si="21"/>
        <v>0</v>
      </c>
      <c r="AN61" s="101"/>
      <c r="AO61" s="113">
        <f t="shared" ca="1" si="34"/>
        <v>0</v>
      </c>
      <c r="AP61" s="101"/>
      <c r="AQ61" s="113">
        <f t="shared" ca="1" si="35"/>
        <v>0</v>
      </c>
      <c r="AR61" s="73"/>
      <c r="AS61" s="74">
        <v>0</v>
      </c>
      <c r="AT61" s="73"/>
      <c r="AU61" s="74">
        <f t="shared" ca="1" si="36"/>
        <v>0</v>
      </c>
      <c r="AV61" s="73"/>
      <c r="AW61" s="74">
        <f t="shared" ca="1" si="12"/>
        <v>0</v>
      </c>
      <c r="AX61" s="73"/>
      <c r="AY61" s="74">
        <f t="shared" ca="1" si="24"/>
        <v>0</v>
      </c>
      <c r="AZ61" s="82">
        <f t="shared" ca="1" si="13"/>
        <v>0</v>
      </c>
      <c r="BA61" s="74"/>
      <c r="BB61" s="139">
        <f t="shared" ca="1" si="25"/>
        <v>0</v>
      </c>
    </row>
    <row r="62" spans="1:54" ht="15" customHeight="1" x14ac:dyDescent="0.2">
      <c r="A62" s="84" t="s">
        <v>229</v>
      </c>
      <c r="B62" t="str">
        <f>IF($A62="","",INDEX('MA-Liste'!$D:$D,MATCH($A62,'MA-Liste'!$M:$M,FALSE)))</f>
        <v>AeBo</v>
      </c>
      <c r="C62" s="4" t="str">
        <f ca="1">IF($A62="","",INDEX(INDIRECT("'MA-Liste'!"&amp;$C$11),MATCH($A62,'MA-Liste'!$M:$M,FALSE)))</f>
        <v>G</v>
      </c>
      <c r="D62" s="19">
        <f t="shared" ca="1" si="0"/>
        <v>35</v>
      </c>
      <c r="E62" s="20">
        <f t="shared" si="27"/>
        <v>0</v>
      </c>
      <c r="F62" s="73"/>
      <c r="G62" s="74">
        <f t="shared" ca="1" si="26"/>
        <v>0</v>
      </c>
      <c r="H62" s="73"/>
      <c r="I62" s="74">
        <f t="shared" ca="1" si="2"/>
        <v>0</v>
      </c>
      <c r="J62" s="73"/>
      <c r="K62" s="113">
        <f t="shared" ca="1" si="14"/>
        <v>0</v>
      </c>
      <c r="L62" s="73"/>
      <c r="M62" s="113">
        <f t="shared" ca="1" si="15"/>
        <v>0</v>
      </c>
      <c r="N62" s="73"/>
      <c r="O62" s="113">
        <f t="shared" ca="1" si="16"/>
        <v>0</v>
      </c>
      <c r="P62" s="305"/>
      <c r="Q62" s="113">
        <f t="shared" ca="1" si="17"/>
        <v>0</v>
      </c>
      <c r="R62" s="73"/>
      <c r="S62" s="113">
        <f t="shared" ca="1" si="18"/>
        <v>0</v>
      </c>
      <c r="T62" s="73"/>
      <c r="U62" s="74">
        <f t="shared" ca="1" si="19"/>
        <v>0</v>
      </c>
      <c r="V62" s="73"/>
      <c r="W62" s="113">
        <f t="shared" ca="1" si="3"/>
        <v>0</v>
      </c>
      <c r="X62" s="73"/>
      <c r="Y62" s="113">
        <f t="shared" ca="1" si="4"/>
        <v>0</v>
      </c>
      <c r="Z62" s="73"/>
      <c r="AA62" s="113">
        <f t="shared" ca="1" si="5"/>
        <v>0</v>
      </c>
      <c r="AB62" s="305"/>
      <c r="AC62" s="113">
        <f t="shared" ca="1" si="29"/>
        <v>0</v>
      </c>
      <c r="AD62" s="305"/>
      <c r="AE62" s="113">
        <f t="shared" ca="1" si="30"/>
        <v>0</v>
      </c>
      <c r="AF62" s="73"/>
      <c r="AG62" s="113">
        <f t="shared" ca="1" si="31"/>
        <v>0</v>
      </c>
      <c r="AH62" s="101"/>
      <c r="AI62" s="74">
        <f t="shared" ca="1" si="9"/>
        <v>0</v>
      </c>
      <c r="AJ62" s="73"/>
      <c r="AK62" s="113">
        <f t="shared" ca="1" si="20"/>
        <v>0</v>
      </c>
      <c r="AL62" s="101"/>
      <c r="AM62" s="113">
        <f t="shared" ca="1" si="21"/>
        <v>0</v>
      </c>
      <c r="AN62" s="101"/>
      <c r="AO62" s="113">
        <f t="shared" ca="1" si="34"/>
        <v>0</v>
      </c>
      <c r="AP62" s="101"/>
      <c r="AQ62" s="113">
        <f t="shared" ca="1" si="35"/>
        <v>0</v>
      </c>
      <c r="AR62" s="73"/>
      <c r="AS62" s="74">
        <v>0</v>
      </c>
      <c r="AT62" s="73"/>
      <c r="AU62" s="74">
        <f t="shared" ca="1" si="36"/>
        <v>0</v>
      </c>
      <c r="AV62" s="73"/>
      <c r="AW62" s="74">
        <f t="shared" ca="1" si="12"/>
        <v>0</v>
      </c>
      <c r="AX62" s="73"/>
      <c r="AY62" s="74">
        <f t="shared" ca="1" si="24"/>
        <v>0</v>
      </c>
      <c r="AZ62" s="82">
        <f t="shared" ca="1" si="13"/>
        <v>0</v>
      </c>
      <c r="BA62" s="74"/>
      <c r="BB62" s="139">
        <f t="shared" ca="1" si="25"/>
        <v>0</v>
      </c>
    </row>
    <row r="63" spans="1:54" ht="15" customHeight="1" x14ac:dyDescent="0.2">
      <c r="A63" s="84" t="s">
        <v>234</v>
      </c>
      <c r="B63" t="s">
        <v>65</v>
      </c>
      <c r="C63" s="4" t="s">
        <v>7</v>
      </c>
      <c r="D63" s="19">
        <f t="shared" si="0"/>
        <v>75</v>
      </c>
      <c r="E63" s="20">
        <f t="shared" si="27"/>
        <v>0</v>
      </c>
      <c r="F63" s="73"/>
      <c r="G63" s="74">
        <f t="shared" si="26"/>
        <v>0</v>
      </c>
      <c r="H63" s="73"/>
      <c r="I63" s="74">
        <f t="shared" si="2"/>
        <v>0</v>
      </c>
      <c r="J63" s="73"/>
      <c r="K63" s="113">
        <f t="shared" si="14"/>
        <v>0</v>
      </c>
      <c r="L63" s="73"/>
      <c r="M63" s="113">
        <f t="shared" si="15"/>
        <v>0</v>
      </c>
      <c r="N63" s="73"/>
      <c r="O63" s="113">
        <f t="shared" si="16"/>
        <v>0</v>
      </c>
      <c r="P63" s="305"/>
      <c r="Q63" s="113">
        <f t="shared" si="17"/>
        <v>0</v>
      </c>
      <c r="R63" s="73"/>
      <c r="S63" s="113">
        <f t="shared" si="18"/>
        <v>0</v>
      </c>
      <c r="T63" s="73"/>
      <c r="U63" s="74">
        <f t="shared" si="19"/>
        <v>0</v>
      </c>
      <c r="V63" s="73"/>
      <c r="W63" s="113">
        <f t="shared" si="3"/>
        <v>0</v>
      </c>
      <c r="X63" s="73"/>
      <c r="Y63" s="113">
        <f t="shared" si="4"/>
        <v>0</v>
      </c>
      <c r="Z63" s="73"/>
      <c r="AA63" s="113">
        <f t="shared" si="5"/>
        <v>0</v>
      </c>
      <c r="AB63" s="305"/>
      <c r="AC63" s="113">
        <f t="shared" si="29"/>
        <v>0</v>
      </c>
      <c r="AD63" s="305"/>
      <c r="AE63" s="113">
        <f t="shared" si="30"/>
        <v>0</v>
      </c>
      <c r="AF63" s="73"/>
      <c r="AG63" s="113">
        <f t="shared" si="31"/>
        <v>0</v>
      </c>
      <c r="AH63" s="101"/>
      <c r="AI63" s="74">
        <f t="shared" si="9"/>
        <v>0</v>
      </c>
      <c r="AJ63" s="73"/>
      <c r="AK63" s="113">
        <f t="shared" si="20"/>
        <v>0</v>
      </c>
      <c r="AL63" s="101"/>
      <c r="AM63" s="113">
        <f t="shared" si="21"/>
        <v>0</v>
      </c>
      <c r="AN63" s="101"/>
      <c r="AO63" s="113">
        <f t="shared" si="34"/>
        <v>0</v>
      </c>
      <c r="AP63" s="101"/>
      <c r="AQ63" s="113">
        <f t="shared" si="35"/>
        <v>0</v>
      </c>
      <c r="AR63" s="73"/>
      <c r="AS63" s="74">
        <v>0</v>
      </c>
      <c r="AT63" s="73"/>
      <c r="AU63" s="74">
        <f t="shared" si="36"/>
        <v>0</v>
      </c>
      <c r="AV63" s="73"/>
      <c r="AW63" s="74">
        <f t="shared" si="12"/>
        <v>0</v>
      </c>
      <c r="AX63" s="73"/>
      <c r="AY63" s="74">
        <f t="shared" si="24"/>
        <v>0</v>
      </c>
      <c r="AZ63" s="82">
        <f t="shared" si="13"/>
        <v>0</v>
      </c>
      <c r="BA63" s="74"/>
      <c r="BB63" s="139">
        <f t="shared" si="25"/>
        <v>0</v>
      </c>
    </row>
    <row r="64" spans="1:54" ht="15" customHeight="1" x14ac:dyDescent="0.2">
      <c r="A64" s="84" t="s">
        <v>235</v>
      </c>
      <c r="B64" t="s">
        <v>65</v>
      </c>
      <c r="C64" s="4" t="s">
        <v>9</v>
      </c>
      <c r="D64" s="19">
        <f t="shared" si="0"/>
        <v>35</v>
      </c>
      <c r="E64" s="20">
        <f t="shared" si="27"/>
        <v>0</v>
      </c>
      <c r="F64" s="73"/>
      <c r="G64" s="74">
        <f t="shared" si="26"/>
        <v>0</v>
      </c>
      <c r="H64" s="73"/>
      <c r="I64" s="74">
        <f t="shared" si="2"/>
        <v>0</v>
      </c>
      <c r="J64" s="73"/>
      <c r="K64" s="113">
        <f t="shared" si="14"/>
        <v>0</v>
      </c>
      <c r="L64" s="73"/>
      <c r="M64" s="113">
        <f t="shared" si="15"/>
        <v>0</v>
      </c>
      <c r="N64" s="73"/>
      <c r="O64" s="113">
        <f t="shared" si="16"/>
        <v>0</v>
      </c>
      <c r="P64" s="305"/>
      <c r="Q64" s="113">
        <f t="shared" si="17"/>
        <v>0</v>
      </c>
      <c r="R64" s="73"/>
      <c r="S64" s="113">
        <f t="shared" si="18"/>
        <v>0</v>
      </c>
      <c r="T64" s="73"/>
      <c r="U64" s="74">
        <f t="shared" si="19"/>
        <v>0</v>
      </c>
      <c r="V64" s="73"/>
      <c r="W64" s="113">
        <f t="shared" si="3"/>
        <v>0</v>
      </c>
      <c r="X64" s="73"/>
      <c r="Y64" s="113">
        <f t="shared" si="4"/>
        <v>0</v>
      </c>
      <c r="Z64" s="73"/>
      <c r="AA64" s="113">
        <f t="shared" si="5"/>
        <v>0</v>
      </c>
      <c r="AB64" s="305"/>
      <c r="AC64" s="113">
        <f t="shared" si="29"/>
        <v>0</v>
      </c>
      <c r="AD64" s="305"/>
      <c r="AE64" s="113">
        <f t="shared" si="30"/>
        <v>0</v>
      </c>
      <c r="AF64" s="73"/>
      <c r="AG64" s="113">
        <f t="shared" si="31"/>
        <v>0</v>
      </c>
      <c r="AH64" s="101"/>
      <c r="AI64" s="74">
        <f t="shared" si="9"/>
        <v>0</v>
      </c>
      <c r="AJ64" s="73"/>
      <c r="AK64" s="113">
        <f t="shared" si="20"/>
        <v>0</v>
      </c>
      <c r="AL64" s="101"/>
      <c r="AM64" s="113">
        <f t="shared" si="21"/>
        <v>0</v>
      </c>
      <c r="AN64" s="101"/>
      <c r="AO64" s="113">
        <f t="shared" si="34"/>
        <v>0</v>
      </c>
      <c r="AP64" s="101"/>
      <c r="AQ64" s="113">
        <f t="shared" si="35"/>
        <v>0</v>
      </c>
      <c r="AR64" s="73"/>
      <c r="AS64" s="74">
        <v>0</v>
      </c>
      <c r="AT64" s="73"/>
      <c r="AU64" s="74">
        <f t="shared" si="36"/>
        <v>0</v>
      </c>
      <c r="AV64" s="73"/>
      <c r="AW64" s="74">
        <f t="shared" si="12"/>
        <v>0</v>
      </c>
      <c r="AX64" s="73"/>
      <c r="AY64" s="74">
        <f t="shared" si="24"/>
        <v>0</v>
      </c>
      <c r="AZ64" s="82">
        <f t="shared" si="13"/>
        <v>0</v>
      </c>
      <c r="BA64" s="74"/>
      <c r="BB64" s="139">
        <f t="shared" si="25"/>
        <v>0</v>
      </c>
    </row>
    <row r="65" spans="1:54" ht="15" customHeight="1" x14ac:dyDescent="0.2">
      <c r="A65" s="84" t="s">
        <v>230</v>
      </c>
      <c r="B65" t="str">
        <f>IF($A65="","",INDEX('MA-Liste'!$D:$D,MATCH($A65,'MA-Liste'!$M:$M,FALSE)))</f>
        <v>AeBo</v>
      </c>
      <c r="C65" s="4" t="str">
        <f ca="1">IF($A65="","",INDEX(INDIRECT("'MA-Liste'!"&amp;$C$11),MATCH($A65,'MA-Liste'!$M:$M,FALSE)))</f>
        <v>G</v>
      </c>
      <c r="D65" s="19">
        <f t="shared" ca="1" si="0"/>
        <v>35</v>
      </c>
      <c r="E65" s="20">
        <f t="shared" si="27"/>
        <v>0</v>
      </c>
      <c r="F65" s="73"/>
      <c r="G65" s="74">
        <f t="shared" ca="1" si="26"/>
        <v>0</v>
      </c>
      <c r="H65" s="73"/>
      <c r="I65" s="74">
        <f t="shared" ca="1" si="2"/>
        <v>0</v>
      </c>
      <c r="J65" s="73"/>
      <c r="K65" s="113">
        <f t="shared" ca="1" si="14"/>
        <v>0</v>
      </c>
      <c r="L65" s="73"/>
      <c r="M65" s="113">
        <f t="shared" ca="1" si="15"/>
        <v>0</v>
      </c>
      <c r="N65" s="73"/>
      <c r="O65" s="113">
        <f t="shared" ca="1" si="16"/>
        <v>0</v>
      </c>
      <c r="P65" s="305"/>
      <c r="Q65" s="113">
        <f t="shared" ca="1" si="17"/>
        <v>0</v>
      </c>
      <c r="R65" s="73"/>
      <c r="S65" s="113">
        <f t="shared" ca="1" si="18"/>
        <v>0</v>
      </c>
      <c r="T65" s="73"/>
      <c r="U65" s="74">
        <f t="shared" ca="1" si="19"/>
        <v>0</v>
      </c>
      <c r="V65" s="73"/>
      <c r="W65" s="113">
        <f t="shared" ca="1" si="3"/>
        <v>0</v>
      </c>
      <c r="X65" s="73"/>
      <c r="Y65" s="113">
        <f t="shared" ca="1" si="4"/>
        <v>0</v>
      </c>
      <c r="Z65" s="73"/>
      <c r="AA65" s="113">
        <f t="shared" ca="1" si="5"/>
        <v>0</v>
      </c>
      <c r="AB65" s="305"/>
      <c r="AC65" s="113">
        <f t="shared" ca="1" si="29"/>
        <v>0</v>
      </c>
      <c r="AD65" s="305"/>
      <c r="AE65" s="113">
        <f t="shared" ca="1" si="30"/>
        <v>0</v>
      </c>
      <c r="AF65" s="73"/>
      <c r="AG65" s="113">
        <f t="shared" ca="1" si="31"/>
        <v>0</v>
      </c>
      <c r="AH65" s="101"/>
      <c r="AI65" s="74">
        <f t="shared" ca="1" si="9"/>
        <v>0</v>
      </c>
      <c r="AJ65" s="73"/>
      <c r="AK65" s="113">
        <f t="shared" ca="1" si="20"/>
        <v>0</v>
      </c>
      <c r="AL65" s="101"/>
      <c r="AM65" s="113">
        <f t="shared" ca="1" si="21"/>
        <v>0</v>
      </c>
      <c r="AN65" s="101"/>
      <c r="AO65" s="113">
        <f t="shared" ca="1" si="34"/>
        <v>0</v>
      </c>
      <c r="AP65" s="101"/>
      <c r="AQ65" s="113">
        <f t="shared" ca="1" si="35"/>
        <v>0</v>
      </c>
      <c r="AR65" s="73"/>
      <c r="AS65" s="74">
        <v>0</v>
      </c>
      <c r="AT65" s="73"/>
      <c r="AU65" s="74">
        <f t="shared" ca="1" si="36"/>
        <v>0</v>
      </c>
      <c r="AV65" s="73"/>
      <c r="AW65" s="74">
        <f t="shared" ca="1" si="12"/>
        <v>0</v>
      </c>
      <c r="AX65" s="73"/>
      <c r="AY65" s="74">
        <f t="shared" ca="1" si="24"/>
        <v>0</v>
      </c>
      <c r="AZ65" s="82">
        <f t="shared" ca="1" si="13"/>
        <v>0</v>
      </c>
      <c r="BA65" s="74"/>
      <c r="BB65" s="139">
        <f t="shared" ca="1" si="25"/>
        <v>0</v>
      </c>
    </row>
    <row r="66" spans="1:54" ht="15" customHeight="1" x14ac:dyDescent="0.2">
      <c r="A66" s="84" t="s">
        <v>243</v>
      </c>
      <c r="B66" t="s">
        <v>65</v>
      </c>
      <c r="C66" s="4" t="s">
        <v>6</v>
      </c>
      <c r="D66" s="19">
        <v>100</v>
      </c>
      <c r="E66" s="20">
        <f t="shared" si="27"/>
        <v>0</v>
      </c>
      <c r="F66" s="73"/>
      <c r="G66" s="74">
        <f t="shared" si="26"/>
        <v>0</v>
      </c>
      <c r="H66" s="73"/>
      <c r="I66" s="74">
        <f t="shared" si="2"/>
        <v>0</v>
      </c>
      <c r="J66" s="73"/>
      <c r="K66" s="113">
        <f t="shared" si="14"/>
        <v>0</v>
      </c>
      <c r="L66" s="73"/>
      <c r="M66" s="113">
        <f t="shared" si="15"/>
        <v>0</v>
      </c>
      <c r="N66" s="73"/>
      <c r="O66" s="113">
        <f t="shared" si="16"/>
        <v>0</v>
      </c>
      <c r="P66" s="305"/>
      <c r="Q66" s="113">
        <f t="shared" si="17"/>
        <v>0</v>
      </c>
      <c r="R66" s="73"/>
      <c r="S66" s="113">
        <f t="shared" si="18"/>
        <v>0</v>
      </c>
      <c r="T66" s="73"/>
      <c r="U66" s="74">
        <f t="shared" si="19"/>
        <v>0</v>
      </c>
      <c r="V66" s="73"/>
      <c r="W66" s="113">
        <f t="shared" si="3"/>
        <v>0</v>
      </c>
      <c r="X66" s="73"/>
      <c r="Y66" s="113">
        <f t="shared" si="4"/>
        <v>0</v>
      </c>
      <c r="Z66" s="73"/>
      <c r="AA66" s="113">
        <f t="shared" si="5"/>
        <v>0</v>
      </c>
      <c r="AB66" s="305"/>
      <c r="AC66" s="113">
        <f t="shared" si="29"/>
        <v>0</v>
      </c>
      <c r="AD66" s="305"/>
      <c r="AE66" s="113">
        <f t="shared" si="30"/>
        <v>0</v>
      </c>
      <c r="AF66" s="73"/>
      <c r="AG66" s="113">
        <f t="shared" si="31"/>
        <v>0</v>
      </c>
      <c r="AH66" s="101"/>
      <c r="AI66" s="74">
        <f t="shared" si="9"/>
        <v>0</v>
      </c>
      <c r="AJ66" s="73"/>
      <c r="AK66" s="113">
        <f t="shared" si="20"/>
        <v>0</v>
      </c>
      <c r="AL66" s="101"/>
      <c r="AM66" s="113">
        <f t="shared" si="21"/>
        <v>0</v>
      </c>
      <c r="AN66" s="101"/>
      <c r="AO66" s="113">
        <f t="shared" si="34"/>
        <v>0</v>
      </c>
      <c r="AP66" s="101"/>
      <c r="AQ66" s="113">
        <f t="shared" si="35"/>
        <v>0</v>
      </c>
      <c r="AR66" s="73"/>
      <c r="AS66" s="74">
        <v>0</v>
      </c>
      <c r="AT66" s="73"/>
      <c r="AU66" s="74">
        <f t="shared" si="36"/>
        <v>0</v>
      </c>
      <c r="AV66" s="73"/>
      <c r="AW66" s="74">
        <f t="shared" si="12"/>
        <v>0</v>
      </c>
      <c r="AX66" s="73"/>
      <c r="AY66" s="74">
        <f t="shared" si="24"/>
        <v>0</v>
      </c>
      <c r="AZ66" s="82">
        <f t="shared" si="13"/>
        <v>0</v>
      </c>
      <c r="BA66" s="74"/>
      <c r="BB66" s="139">
        <f t="shared" si="25"/>
        <v>0</v>
      </c>
    </row>
    <row r="67" spans="1:54" ht="15" customHeight="1" x14ac:dyDescent="0.2">
      <c r="A67" s="84" t="s">
        <v>244</v>
      </c>
      <c r="B67" t="s">
        <v>65</v>
      </c>
      <c r="C67" s="4" t="s">
        <v>6</v>
      </c>
      <c r="D67" s="19">
        <v>100</v>
      </c>
      <c r="E67" s="20">
        <f t="shared" si="27"/>
        <v>0</v>
      </c>
      <c r="F67" s="73"/>
      <c r="G67" s="74">
        <f t="shared" si="26"/>
        <v>0</v>
      </c>
      <c r="H67" s="73"/>
      <c r="I67" s="74">
        <f t="shared" si="2"/>
        <v>0</v>
      </c>
      <c r="J67" s="73"/>
      <c r="K67" s="113">
        <f t="shared" si="14"/>
        <v>0</v>
      </c>
      <c r="L67" s="73"/>
      <c r="M67" s="113">
        <f t="shared" si="15"/>
        <v>0</v>
      </c>
      <c r="N67" s="73"/>
      <c r="O67" s="113">
        <f t="shared" si="16"/>
        <v>0</v>
      </c>
      <c r="P67" s="305"/>
      <c r="Q67" s="113">
        <f t="shared" si="17"/>
        <v>0</v>
      </c>
      <c r="R67" s="73"/>
      <c r="S67" s="113">
        <f t="shared" si="18"/>
        <v>0</v>
      </c>
      <c r="T67" s="73"/>
      <c r="U67" s="74">
        <f t="shared" si="19"/>
        <v>0</v>
      </c>
      <c r="V67" s="73"/>
      <c r="W67" s="113">
        <f t="shared" si="3"/>
        <v>0</v>
      </c>
      <c r="X67" s="73"/>
      <c r="Y67" s="113">
        <f t="shared" si="4"/>
        <v>0</v>
      </c>
      <c r="Z67" s="73"/>
      <c r="AA67" s="113">
        <f t="shared" si="5"/>
        <v>0</v>
      </c>
      <c r="AB67" s="305"/>
      <c r="AC67" s="113">
        <f t="shared" si="29"/>
        <v>0</v>
      </c>
      <c r="AD67" s="305"/>
      <c r="AE67" s="113">
        <f t="shared" si="30"/>
        <v>0</v>
      </c>
      <c r="AF67" s="73"/>
      <c r="AG67" s="113">
        <f t="shared" si="31"/>
        <v>0</v>
      </c>
      <c r="AH67" s="101"/>
      <c r="AI67" s="74">
        <f t="shared" si="9"/>
        <v>0</v>
      </c>
      <c r="AJ67" s="73"/>
      <c r="AK67" s="113">
        <f t="shared" si="20"/>
        <v>0</v>
      </c>
      <c r="AL67" s="101"/>
      <c r="AM67" s="113">
        <f t="shared" si="21"/>
        <v>0</v>
      </c>
      <c r="AN67" s="101"/>
      <c r="AO67" s="113">
        <f t="shared" si="34"/>
        <v>0</v>
      </c>
      <c r="AP67" s="101"/>
      <c r="AQ67" s="113">
        <f t="shared" si="35"/>
        <v>0</v>
      </c>
      <c r="AR67" s="73"/>
      <c r="AS67" s="74">
        <v>0</v>
      </c>
      <c r="AT67" s="73"/>
      <c r="AU67" s="74">
        <f t="shared" si="36"/>
        <v>0</v>
      </c>
      <c r="AV67" s="73"/>
      <c r="AW67" s="74">
        <f t="shared" si="12"/>
        <v>0</v>
      </c>
      <c r="AX67" s="73"/>
      <c r="AY67" s="74">
        <f t="shared" si="24"/>
        <v>0</v>
      </c>
      <c r="AZ67" s="82">
        <f t="shared" si="13"/>
        <v>0</v>
      </c>
      <c r="BA67" s="74"/>
      <c r="BB67" s="139">
        <f t="shared" si="25"/>
        <v>0</v>
      </c>
    </row>
    <row r="68" spans="1:54" ht="15" customHeight="1" x14ac:dyDescent="0.2">
      <c r="A68" s="84" t="s">
        <v>249</v>
      </c>
      <c r="B68" t="s">
        <v>250</v>
      </c>
      <c r="C68" s="4" t="s">
        <v>9</v>
      </c>
      <c r="D68" s="19">
        <v>35</v>
      </c>
      <c r="E68" s="20">
        <f t="shared" si="27"/>
        <v>0</v>
      </c>
      <c r="F68" s="73"/>
      <c r="G68" s="74">
        <f t="shared" si="26"/>
        <v>0</v>
      </c>
      <c r="H68" s="73"/>
      <c r="I68" s="74">
        <f t="shared" si="2"/>
        <v>0</v>
      </c>
      <c r="J68" s="73"/>
      <c r="K68" s="113">
        <f t="shared" si="14"/>
        <v>0</v>
      </c>
      <c r="L68" s="73"/>
      <c r="M68" s="113">
        <f t="shared" si="15"/>
        <v>0</v>
      </c>
      <c r="N68" s="73"/>
      <c r="O68" s="113">
        <f t="shared" si="16"/>
        <v>0</v>
      </c>
      <c r="P68" s="305"/>
      <c r="Q68" s="113">
        <f t="shared" si="17"/>
        <v>0</v>
      </c>
      <c r="R68" s="73"/>
      <c r="S68" s="113">
        <f t="shared" si="18"/>
        <v>0</v>
      </c>
      <c r="T68" s="73"/>
      <c r="U68" s="74">
        <f t="shared" si="19"/>
        <v>0</v>
      </c>
      <c r="V68" s="73"/>
      <c r="W68" s="113">
        <f t="shared" si="3"/>
        <v>0</v>
      </c>
      <c r="X68" s="73"/>
      <c r="Y68" s="113">
        <f t="shared" si="4"/>
        <v>0</v>
      </c>
      <c r="Z68" s="73"/>
      <c r="AA68" s="113">
        <f t="shared" si="5"/>
        <v>0</v>
      </c>
      <c r="AB68" s="305"/>
      <c r="AC68" s="113">
        <f t="shared" si="29"/>
        <v>0</v>
      </c>
      <c r="AD68" s="305"/>
      <c r="AE68" s="113">
        <f t="shared" si="30"/>
        <v>0</v>
      </c>
      <c r="AF68" s="73"/>
      <c r="AG68" s="113">
        <f t="shared" si="31"/>
        <v>0</v>
      </c>
      <c r="AH68" s="101"/>
      <c r="AI68" s="74">
        <f t="shared" si="9"/>
        <v>0</v>
      </c>
      <c r="AJ68" s="73"/>
      <c r="AK68" s="113">
        <f t="shared" si="20"/>
        <v>0</v>
      </c>
      <c r="AL68" s="101"/>
      <c r="AM68" s="113">
        <f t="shared" si="21"/>
        <v>0</v>
      </c>
      <c r="AN68" s="101"/>
      <c r="AO68" s="113">
        <f t="shared" si="34"/>
        <v>0</v>
      </c>
      <c r="AP68" s="101"/>
      <c r="AQ68" s="113">
        <f t="shared" si="35"/>
        <v>0</v>
      </c>
      <c r="AR68" s="73"/>
      <c r="AS68" s="74">
        <v>0</v>
      </c>
      <c r="AT68" s="73"/>
      <c r="AU68" s="74">
        <f t="shared" si="36"/>
        <v>0</v>
      </c>
      <c r="AV68" s="73"/>
      <c r="AW68" s="74">
        <f t="shared" si="12"/>
        <v>0</v>
      </c>
      <c r="AX68" s="73"/>
      <c r="AY68" s="74">
        <f t="shared" si="24"/>
        <v>0</v>
      </c>
      <c r="AZ68" s="82">
        <f t="shared" si="13"/>
        <v>0</v>
      </c>
      <c r="BA68" s="74"/>
      <c r="BB68" s="139">
        <f t="shared" si="25"/>
        <v>0</v>
      </c>
    </row>
    <row r="69" spans="1:54" ht="15" customHeight="1" x14ac:dyDescent="0.2">
      <c r="A69" s="84" t="s">
        <v>246</v>
      </c>
      <c r="B69" t="s">
        <v>65</v>
      </c>
      <c r="C69" s="4" t="s">
        <v>4</v>
      </c>
      <c r="D69" s="19">
        <v>140</v>
      </c>
      <c r="E69" s="20">
        <f t="shared" si="27"/>
        <v>0</v>
      </c>
      <c r="F69" s="73"/>
      <c r="G69" s="74">
        <f t="shared" si="26"/>
        <v>0</v>
      </c>
      <c r="H69" s="73"/>
      <c r="I69" s="74">
        <f t="shared" si="2"/>
        <v>0</v>
      </c>
      <c r="J69" s="73"/>
      <c r="K69" s="113">
        <f t="shared" si="14"/>
        <v>0</v>
      </c>
      <c r="L69" s="73"/>
      <c r="M69" s="113">
        <f t="shared" si="15"/>
        <v>0</v>
      </c>
      <c r="N69" s="73"/>
      <c r="O69" s="113">
        <f t="shared" si="16"/>
        <v>0</v>
      </c>
      <c r="P69" s="305"/>
      <c r="Q69" s="113">
        <f t="shared" si="17"/>
        <v>0</v>
      </c>
      <c r="R69" s="73"/>
      <c r="S69" s="113">
        <f t="shared" si="18"/>
        <v>0</v>
      </c>
      <c r="T69" s="73"/>
      <c r="U69" s="74">
        <f t="shared" si="19"/>
        <v>0</v>
      </c>
      <c r="V69" s="73"/>
      <c r="W69" s="113">
        <f t="shared" si="3"/>
        <v>0</v>
      </c>
      <c r="X69" s="73"/>
      <c r="Y69" s="113">
        <f t="shared" si="4"/>
        <v>0</v>
      </c>
      <c r="Z69" s="73"/>
      <c r="AA69" s="113">
        <f t="shared" si="5"/>
        <v>0</v>
      </c>
      <c r="AB69" s="305"/>
      <c r="AC69" s="113">
        <f t="shared" si="29"/>
        <v>0</v>
      </c>
      <c r="AD69" s="305"/>
      <c r="AE69" s="113">
        <f t="shared" si="30"/>
        <v>0</v>
      </c>
      <c r="AF69" s="73"/>
      <c r="AG69" s="113">
        <f t="shared" si="31"/>
        <v>0</v>
      </c>
      <c r="AH69" s="101"/>
      <c r="AI69" s="74">
        <f t="shared" si="9"/>
        <v>0</v>
      </c>
      <c r="AJ69" s="73"/>
      <c r="AK69" s="113">
        <f t="shared" si="20"/>
        <v>0</v>
      </c>
      <c r="AL69" s="101"/>
      <c r="AM69" s="113">
        <f t="shared" si="21"/>
        <v>0</v>
      </c>
      <c r="AN69" s="101"/>
      <c r="AO69" s="113">
        <f t="shared" si="34"/>
        <v>0</v>
      </c>
      <c r="AP69" s="101"/>
      <c r="AQ69" s="113">
        <f t="shared" si="35"/>
        <v>0</v>
      </c>
      <c r="AR69" s="73"/>
      <c r="AS69" s="74">
        <v>0</v>
      </c>
      <c r="AT69" s="73"/>
      <c r="AU69" s="74">
        <f t="shared" si="36"/>
        <v>0</v>
      </c>
      <c r="AV69" s="73"/>
      <c r="AW69" s="74">
        <f t="shared" si="12"/>
        <v>0</v>
      </c>
      <c r="AX69" s="73"/>
      <c r="AY69" s="74">
        <f t="shared" si="24"/>
        <v>0</v>
      </c>
      <c r="AZ69" s="82">
        <f t="shared" si="13"/>
        <v>0</v>
      </c>
      <c r="BA69" s="74"/>
      <c r="BB69" s="139">
        <f t="shared" si="25"/>
        <v>0</v>
      </c>
    </row>
    <row r="70" spans="1:54" ht="15" customHeight="1" x14ac:dyDescent="0.2">
      <c r="A70" s="84" t="s">
        <v>228</v>
      </c>
      <c r="B70" t="str">
        <f>IF($A70="","",INDEX('MA-Liste'!$D:$D,MATCH($A70,'MA-Liste'!$M:$M,FALSE)))</f>
        <v>AeBo</v>
      </c>
      <c r="C70" s="4" t="str">
        <f ca="1">IF($A70="","",INDEX(INDIRECT("'MA-Liste'!"&amp;$C$11),MATCH($A70,'MA-Liste'!$M:$M,FALSE)))</f>
        <v>D</v>
      </c>
      <c r="D70" s="19">
        <f t="shared" ca="1" si="0"/>
        <v>100</v>
      </c>
      <c r="E70" s="20">
        <f t="shared" si="27"/>
        <v>0</v>
      </c>
      <c r="F70" s="73"/>
      <c r="G70" s="74">
        <f t="shared" ca="1" si="26"/>
        <v>0</v>
      </c>
      <c r="H70" s="73"/>
      <c r="I70" s="74">
        <f t="shared" ca="1" si="2"/>
        <v>0</v>
      </c>
      <c r="J70" s="73"/>
      <c r="K70" s="113">
        <f t="shared" ca="1" si="14"/>
        <v>0</v>
      </c>
      <c r="L70" s="73"/>
      <c r="M70" s="113">
        <f t="shared" ca="1" si="15"/>
        <v>0</v>
      </c>
      <c r="N70" s="73"/>
      <c r="O70" s="113">
        <f t="shared" ca="1" si="16"/>
        <v>0</v>
      </c>
      <c r="P70" s="305"/>
      <c r="Q70" s="113">
        <f t="shared" ca="1" si="17"/>
        <v>0</v>
      </c>
      <c r="R70" s="73"/>
      <c r="S70" s="113">
        <f t="shared" ca="1" si="18"/>
        <v>0</v>
      </c>
      <c r="T70" s="73"/>
      <c r="U70" s="74">
        <f t="shared" ca="1" si="19"/>
        <v>0</v>
      </c>
      <c r="V70" s="73"/>
      <c r="W70" s="113">
        <f t="shared" ca="1" si="3"/>
        <v>0</v>
      </c>
      <c r="X70" s="73"/>
      <c r="Y70" s="113">
        <f t="shared" ca="1" si="4"/>
        <v>0</v>
      </c>
      <c r="Z70" s="73"/>
      <c r="AA70" s="113">
        <f t="shared" ca="1" si="5"/>
        <v>0</v>
      </c>
      <c r="AB70" s="305"/>
      <c r="AC70" s="113">
        <f t="shared" ca="1" si="29"/>
        <v>0</v>
      </c>
      <c r="AD70" s="305"/>
      <c r="AE70" s="113">
        <f t="shared" ca="1" si="30"/>
        <v>0</v>
      </c>
      <c r="AF70" s="73"/>
      <c r="AG70" s="113">
        <f t="shared" ca="1" si="31"/>
        <v>0</v>
      </c>
      <c r="AH70" s="101"/>
      <c r="AI70" s="74">
        <f t="shared" ca="1" si="9"/>
        <v>0</v>
      </c>
      <c r="AJ70" s="73"/>
      <c r="AK70" s="113">
        <f t="shared" ca="1" si="20"/>
        <v>0</v>
      </c>
      <c r="AL70" s="101"/>
      <c r="AM70" s="113">
        <f t="shared" ca="1" si="21"/>
        <v>0</v>
      </c>
      <c r="AN70" s="101"/>
      <c r="AO70" s="113">
        <f t="shared" ca="1" si="34"/>
        <v>0</v>
      </c>
      <c r="AP70" s="101"/>
      <c r="AQ70" s="113">
        <f t="shared" ca="1" si="35"/>
        <v>0</v>
      </c>
      <c r="AR70" s="73"/>
      <c r="AS70" s="74">
        <v>0</v>
      </c>
      <c r="AT70" s="73"/>
      <c r="AU70" s="74">
        <f t="shared" ca="1" si="36"/>
        <v>0</v>
      </c>
      <c r="AV70" s="73"/>
      <c r="AW70" s="74">
        <f t="shared" ca="1" si="12"/>
        <v>0</v>
      </c>
      <c r="AX70" s="73"/>
      <c r="AY70" s="74">
        <f t="shared" ca="1" si="24"/>
        <v>0</v>
      </c>
      <c r="AZ70" s="82">
        <f t="shared" ca="1" si="13"/>
        <v>0</v>
      </c>
      <c r="BA70" s="74"/>
      <c r="BB70" s="139">
        <f t="shared" ca="1" si="25"/>
        <v>0</v>
      </c>
    </row>
    <row r="71" spans="1:54" ht="15" customHeight="1" x14ac:dyDescent="0.2">
      <c r="A71" s="84" t="s">
        <v>363</v>
      </c>
      <c r="B71" s="14" t="s">
        <v>65</v>
      </c>
      <c r="C71" s="18" t="str">
        <f ca="1">IF($A71="","",INDEX(INDIRECT("'MA-Liste'!"&amp;$C$11),MATCH($A71,'MA-Liste'!$M:$M,FALSE)))</f>
        <v>E</v>
      </c>
      <c r="D71" s="19">
        <f t="shared" ca="1" si="0"/>
        <v>75</v>
      </c>
      <c r="E71" s="20">
        <f t="shared" si="27"/>
        <v>0</v>
      </c>
      <c r="F71" s="73"/>
      <c r="G71" s="74">
        <f t="shared" ca="1" si="26"/>
        <v>0</v>
      </c>
      <c r="H71" s="73"/>
      <c r="I71" s="74">
        <f t="shared" ca="1" si="2"/>
        <v>0</v>
      </c>
      <c r="J71" s="73"/>
      <c r="K71" s="113">
        <f t="shared" ca="1" si="14"/>
        <v>0</v>
      </c>
      <c r="L71" s="73"/>
      <c r="M71" s="113">
        <f t="shared" ca="1" si="15"/>
        <v>0</v>
      </c>
      <c r="N71" s="73"/>
      <c r="O71" s="113">
        <f t="shared" ca="1" si="16"/>
        <v>0</v>
      </c>
      <c r="P71" s="305"/>
      <c r="Q71" s="113">
        <f t="shared" ca="1" si="17"/>
        <v>0</v>
      </c>
      <c r="R71" s="73"/>
      <c r="S71" s="113">
        <f t="shared" ca="1" si="18"/>
        <v>0</v>
      </c>
      <c r="T71" s="73"/>
      <c r="U71" s="74">
        <f t="shared" ca="1" si="19"/>
        <v>0</v>
      </c>
      <c r="V71" s="73"/>
      <c r="W71" s="113">
        <f t="shared" ca="1" si="3"/>
        <v>0</v>
      </c>
      <c r="X71" s="73"/>
      <c r="Y71" s="113">
        <f t="shared" ca="1" si="4"/>
        <v>0</v>
      </c>
      <c r="Z71" s="73"/>
      <c r="AA71" s="113">
        <f t="shared" ca="1" si="5"/>
        <v>0</v>
      </c>
      <c r="AB71" s="305"/>
      <c r="AC71" s="113">
        <f t="shared" ca="1" si="29"/>
        <v>0</v>
      </c>
      <c r="AD71" s="305"/>
      <c r="AE71" s="113">
        <f t="shared" ca="1" si="30"/>
        <v>0</v>
      </c>
      <c r="AF71" s="73"/>
      <c r="AG71" s="113">
        <f t="shared" ca="1" si="31"/>
        <v>0</v>
      </c>
      <c r="AH71" s="101"/>
      <c r="AI71" s="74">
        <f t="shared" ca="1" si="9"/>
        <v>0</v>
      </c>
      <c r="AJ71" s="73"/>
      <c r="AK71" s="113">
        <f t="shared" ca="1" si="20"/>
        <v>0</v>
      </c>
      <c r="AL71" s="101"/>
      <c r="AM71" s="113">
        <f t="shared" ca="1" si="21"/>
        <v>0</v>
      </c>
      <c r="AN71" s="101"/>
      <c r="AO71" s="113">
        <f t="shared" ca="1" si="34"/>
        <v>0</v>
      </c>
      <c r="AP71" s="101"/>
      <c r="AQ71" s="113">
        <f t="shared" ca="1" si="35"/>
        <v>0</v>
      </c>
      <c r="AR71" s="73"/>
      <c r="AS71" s="74">
        <v>0</v>
      </c>
      <c r="AT71" s="73"/>
      <c r="AU71" s="74">
        <f t="shared" ca="1" si="36"/>
        <v>0</v>
      </c>
      <c r="AV71" s="73"/>
      <c r="AW71" s="74">
        <f t="shared" ca="1" si="12"/>
        <v>0</v>
      </c>
      <c r="AX71" s="73"/>
      <c r="AY71" s="74">
        <f t="shared" ca="1" si="24"/>
        <v>0</v>
      </c>
      <c r="AZ71" s="82">
        <f t="shared" ca="1" si="13"/>
        <v>0</v>
      </c>
      <c r="BA71" s="74"/>
      <c r="BB71" s="139">
        <f t="shared" ca="1" si="25"/>
        <v>0</v>
      </c>
    </row>
    <row r="72" spans="1:54" ht="15" customHeight="1" x14ac:dyDescent="0.2">
      <c r="A72" s="84" t="s">
        <v>252</v>
      </c>
      <c r="B72" s="14" t="s">
        <v>65</v>
      </c>
      <c r="C72" s="18" t="s">
        <v>8</v>
      </c>
      <c r="D72" s="19">
        <v>60</v>
      </c>
      <c r="E72" s="20">
        <f t="shared" si="27"/>
        <v>0</v>
      </c>
      <c r="F72" s="73"/>
      <c r="G72" s="74">
        <f t="shared" si="26"/>
        <v>0</v>
      </c>
      <c r="H72" s="73"/>
      <c r="I72" s="74">
        <f t="shared" si="2"/>
        <v>0</v>
      </c>
      <c r="J72" s="73"/>
      <c r="K72" s="113">
        <f t="shared" si="14"/>
        <v>0</v>
      </c>
      <c r="L72" s="73"/>
      <c r="M72" s="113">
        <f t="shared" si="15"/>
        <v>0</v>
      </c>
      <c r="N72" s="73"/>
      <c r="O72" s="113">
        <f t="shared" si="16"/>
        <v>0</v>
      </c>
      <c r="P72" s="305"/>
      <c r="Q72" s="113">
        <f t="shared" si="17"/>
        <v>0</v>
      </c>
      <c r="R72" s="73"/>
      <c r="S72" s="113">
        <f t="shared" si="18"/>
        <v>0</v>
      </c>
      <c r="T72" s="73"/>
      <c r="U72" s="74">
        <f t="shared" si="19"/>
        <v>0</v>
      </c>
      <c r="V72" s="73"/>
      <c r="W72" s="113">
        <f t="shared" si="3"/>
        <v>0</v>
      </c>
      <c r="X72" s="73"/>
      <c r="Y72" s="113">
        <f t="shared" si="4"/>
        <v>0</v>
      </c>
      <c r="Z72" s="73"/>
      <c r="AA72" s="113">
        <f t="shared" si="5"/>
        <v>0</v>
      </c>
      <c r="AB72" s="305"/>
      <c r="AC72" s="113">
        <f t="shared" si="29"/>
        <v>0</v>
      </c>
      <c r="AD72" s="305"/>
      <c r="AE72" s="113">
        <f t="shared" si="30"/>
        <v>0</v>
      </c>
      <c r="AF72" s="73"/>
      <c r="AG72" s="113">
        <f t="shared" si="31"/>
        <v>0</v>
      </c>
      <c r="AH72" s="101"/>
      <c r="AI72" s="74">
        <f t="shared" si="9"/>
        <v>0</v>
      </c>
      <c r="AJ72" s="73"/>
      <c r="AK72" s="113">
        <f t="shared" si="20"/>
        <v>0</v>
      </c>
      <c r="AL72" s="101"/>
      <c r="AM72" s="113">
        <f t="shared" si="21"/>
        <v>0</v>
      </c>
      <c r="AN72" s="101"/>
      <c r="AO72" s="113">
        <f t="shared" si="34"/>
        <v>0</v>
      </c>
      <c r="AP72" s="101"/>
      <c r="AQ72" s="113">
        <f t="shared" si="35"/>
        <v>0</v>
      </c>
      <c r="AR72" s="73"/>
      <c r="AS72" s="74">
        <v>0</v>
      </c>
      <c r="AT72" s="73"/>
      <c r="AU72" s="74">
        <f t="shared" si="36"/>
        <v>0</v>
      </c>
      <c r="AV72" s="73"/>
      <c r="AW72" s="74">
        <f t="shared" si="12"/>
        <v>0</v>
      </c>
      <c r="AX72" s="73"/>
      <c r="AY72" s="74">
        <f t="shared" si="24"/>
        <v>0</v>
      </c>
      <c r="AZ72" s="82">
        <f t="shared" si="13"/>
        <v>0</v>
      </c>
      <c r="BA72" s="74"/>
      <c r="BB72" s="139">
        <f t="shared" si="25"/>
        <v>0</v>
      </c>
    </row>
    <row r="73" spans="1:54" ht="15" customHeight="1" x14ac:dyDescent="0.2">
      <c r="A73" s="90" t="s">
        <v>253</v>
      </c>
      <c r="B73" s="14" t="s">
        <v>65</v>
      </c>
      <c r="C73" s="18" t="s">
        <v>6</v>
      </c>
      <c r="D73" s="19">
        <v>100</v>
      </c>
      <c r="E73" s="20">
        <f t="shared" si="27"/>
        <v>0</v>
      </c>
      <c r="F73" s="73"/>
      <c r="G73" s="74">
        <f t="shared" si="26"/>
        <v>0</v>
      </c>
      <c r="H73" s="73"/>
      <c r="I73" s="74">
        <f t="shared" si="2"/>
        <v>0</v>
      </c>
      <c r="J73" s="73"/>
      <c r="K73" s="113">
        <f t="shared" si="14"/>
        <v>0</v>
      </c>
      <c r="L73" s="73"/>
      <c r="M73" s="113">
        <f t="shared" si="15"/>
        <v>0</v>
      </c>
      <c r="N73" s="73"/>
      <c r="O73" s="113">
        <f t="shared" si="16"/>
        <v>0</v>
      </c>
      <c r="P73" s="305"/>
      <c r="Q73" s="113">
        <f t="shared" si="17"/>
        <v>0</v>
      </c>
      <c r="R73" s="73"/>
      <c r="S73" s="113">
        <f t="shared" si="18"/>
        <v>0</v>
      </c>
      <c r="T73" s="73"/>
      <c r="U73" s="74">
        <f t="shared" si="19"/>
        <v>0</v>
      </c>
      <c r="V73" s="73"/>
      <c r="W73" s="113">
        <f t="shared" si="3"/>
        <v>0</v>
      </c>
      <c r="X73" s="73"/>
      <c r="Y73" s="113">
        <f t="shared" si="4"/>
        <v>0</v>
      </c>
      <c r="Z73" s="73"/>
      <c r="AA73" s="113">
        <f t="shared" si="5"/>
        <v>0</v>
      </c>
      <c r="AB73" s="305"/>
      <c r="AC73" s="113">
        <f t="shared" si="29"/>
        <v>0</v>
      </c>
      <c r="AD73" s="305"/>
      <c r="AE73" s="113">
        <f t="shared" si="30"/>
        <v>0</v>
      </c>
      <c r="AF73" s="73"/>
      <c r="AG73" s="113">
        <f t="shared" si="31"/>
        <v>0</v>
      </c>
      <c r="AH73" s="101"/>
      <c r="AI73" s="74">
        <f t="shared" si="9"/>
        <v>0</v>
      </c>
      <c r="AJ73" s="73"/>
      <c r="AK73" s="113">
        <f t="shared" si="20"/>
        <v>0</v>
      </c>
      <c r="AL73" s="101"/>
      <c r="AM73" s="113">
        <f t="shared" si="21"/>
        <v>0</v>
      </c>
      <c r="AN73" s="101"/>
      <c r="AO73" s="113">
        <f t="shared" si="34"/>
        <v>0</v>
      </c>
      <c r="AP73" s="101"/>
      <c r="AQ73" s="113">
        <f t="shared" si="35"/>
        <v>0</v>
      </c>
      <c r="AR73" s="73"/>
      <c r="AS73" s="74">
        <v>0</v>
      </c>
      <c r="AT73" s="73"/>
      <c r="AU73" s="74">
        <f t="shared" si="36"/>
        <v>0</v>
      </c>
      <c r="AV73" s="73"/>
      <c r="AW73" s="74">
        <f t="shared" si="12"/>
        <v>0</v>
      </c>
      <c r="AX73" s="73"/>
      <c r="AY73" s="74">
        <f t="shared" si="24"/>
        <v>0</v>
      </c>
      <c r="AZ73" s="82">
        <f t="shared" si="13"/>
        <v>0</v>
      </c>
      <c r="BA73" s="74"/>
      <c r="BB73" s="139">
        <f t="shared" si="25"/>
        <v>0</v>
      </c>
    </row>
    <row r="74" spans="1:54" ht="15" customHeight="1" x14ac:dyDescent="0.2">
      <c r="A74" s="90" t="s">
        <v>254</v>
      </c>
      <c r="B74" s="14" t="s">
        <v>65</v>
      </c>
      <c r="C74" s="18" t="s">
        <v>8</v>
      </c>
      <c r="D74" s="19">
        <v>60</v>
      </c>
      <c r="E74" s="20">
        <f t="shared" si="27"/>
        <v>0</v>
      </c>
      <c r="F74" s="73"/>
      <c r="G74" s="74">
        <f t="shared" si="26"/>
        <v>0</v>
      </c>
      <c r="H74" s="73"/>
      <c r="I74" s="74">
        <f t="shared" si="2"/>
        <v>0</v>
      </c>
      <c r="J74" s="73"/>
      <c r="K74" s="113">
        <f t="shared" si="14"/>
        <v>0</v>
      </c>
      <c r="L74" s="73"/>
      <c r="M74" s="113">
        <f t="shared" si="15"/>
        <v>0</v>
      </c>
      <c r="N74" s="73"/>
      <c r="O74" s="113">
        <f t="shared" si="16"/>
        <v>0</v>
      </c>
      <c r="P74" s="305"/>
      <c r="Q74" s="113">
        <f t="shared" si="17"/>
        <v>0</v>
      </c>
      <c r="R74" s="73"/>
      <c r="S74" s="113">
        <f t="shared" si="18"/>
        <v>0</v>
      </c>
      <c r="T74" s="73"/>
      <c r="U74" s="74">
        <f t="shared" si="19"/>
        <v>0</v>
      </c>
      <c r="V74" s="73"/>
      <c r="W74" s="113">
        <f t="shared" si="3"/>
        <v>0</v>
      </c>
      <c r="X74" s="73"/>
      <c r="Y74" s="113">
        <f t="shared" si="4"/>
        <v>0</v>
      </c>
      <c r="Z74" s="73"/>
      <c r="AA74" s="113">
        <f t="shared" si="5"/>
        <v>0</v>
      </c>
      <c r="AB74" s="305"/>
      <c r="AC74" s="113">
        <f t="shared" si="29"/>
        <v>0</v>
      </c>
      <c r="AD74" s="305"/>
      <c r="AE74" s="113">
        <f t="shared" si="30"/>
        <v>0</v>
      </c>
      <c r="AF74" s="73"/>
      <c r="AG74" s="113">
        <f t="shared" si="31"/>
        <v>0</v>
      </c>
      <c r="AH74" s="101"/>
      <c r="AI74" s="74">
        <f t="shared" si="9"/>
        <v>0</v>
      </c>
      <c r="AJ74" s="73"/>
      <c r="AK74" s="113">
        <f t="shared" si="20"/>
        <v>0</v>
      </c>
      <c r="AL74" s="101"/>
      <c r="AM74" s="113">
        <f t="shared" si="21"/>
        <v>0</v>
      </c>
      <c r="AN74" s="101"/>
      <c r="AO74" s="113">
        <f t="shared" si="34"/>
        <v>0</v>
      </c>
      <c r="AP74" s="101"/>
      <c r="AQ74" s="113">
        <f t="shared" si="35"/>
        <v>0</v>
      </c>
      <c r="AR74" s="73"/>
      <c r="AS74" s="74">
        <v>0</v>
      </c>
      <c r="AT74" s="73"/>
      <c r="AU74" s="74">
        <f t="shared" si="36"/>
        <v>0</v>
      </c>
      <c r="AV74" s="73"/>
      <c r="AW74" s="74">
        <f t="shared" si="12"/>
        <v>0</v>
      </c>
      <c r="AX74" s="73"/>
      <c r="AY74" s="74">
        <f t="shared" si="24"/>
        <v>0</v>
      </c>
      <c r="AZ74" s="82">
        <f t="shared" si="13"/>
        <v>0</v>
      </c>
      <c r="BA74" s="74"/>
      <c r="BB74" s="147">
        <f t="shared" si="25"/>
        <v>0</v>
      </c>
    </row>
    <row r="75" spans="1:54" ht="15" customHeight="1" x14ac:dyDescent="0.2">
      <c r="A75" s="90" t="s">
        <v>255</v>
      </c>
      <c r="B75" s="14" t="s">
        <v>65</v>
      </c>
      <c r="C75" s="18" t="s">
        <v>5</v>
      </c>
      <c r="D75" s="19">
        <v>118</v>
      </c>
      <c r="E75" s="20">
        <f t="shared" si="27"/>
        <v>0</v>
      </c>
      <c r="F75" s="73"/>
      <c r="G75" s="74">
        <f t="shared" si="26"/>
        <v>0</v>
      </c>
      <c r="H75" s="73"/>
      <c r="I75" s="74">
        <f t="shared" si="2"/>
        <v>0</v>
      </c>
      <c r="J75" s="73"/>
      <c r="K75" s="113">
        <f t="shared" si="14"/>
        <v>0</v>
      </c>
      <c r="L75" s="73"/>
      <c r="M75" s="113">
        <f t="shared" si="15"/>
        <v>0</v>
      </c>
      <c r="N75" s="73"/>
      <c r="O75" s="113">
        <f t="shared" si="16"/>
        <v>0</v>
      </c>
      <c r="P75" s="305"/>
      <c r="Q75" s="113">
        <f t="shared" si="17"/>
        <v>0</v>
      </c>
      <c r="R75" s="73"/>
      <c r="S75" s="113">
        <f t="shared" si="18"/>
        <v>0</v>
      </c>
      <c r="T75" s="73"/>
      <c r="U75" s="74">
        <f t="shared" si="19"/>
        <v>0</v>
      </c>
      <c r="V75" s="73"/>
      <c r="W75" s="113">
        <f t="shared" si="3"/>
        <v>0</v>
      </c>
      <c r="X75" s="73"/>
      <c r="Y75" s="113">
        <f t="shared" si="4"/>
        <v>0</v>
      </c>
      <c r="Z75" s="73"/>
      <c r="AA75" s="113">
        <f t="shared" si="5"/>
        <v>0</v>
      </c>
      <c r="AB75" s="305"/>
      <c r="AC75" s="113">
        <f t="shared" si="29"/>
        <v>0</v>
      </c>
      <c r="AD75" s="305"/>
      <c r="AE75" s="113">
        <f t="shared" si="30"/>
        <v>0</v>
      </c>
      <c r="AF75" s="73"/>
      <c r="AG75" s="113">
        <f t="shared" si="31"/>
        <v>0</v>
      </c>
      <c r="AH75" s="101"/>
      <c r="AI75" s="74">
        <f t="shared" si="9"/>
        <v>0</v>
      </c>
      <c r="AJ75" s="73"/>
      <c r="AK75" s="113">
        <f t="shared" si="20"/>
        <v>0</v>
      </c>
      <c r="AL75" s="101"/>
      <c r="AM75" s="113">
        <f t="shared" si="21"/>
        <v>0</v>
      </c>
      <c r="AN75" s="101"/>
      <c r="AO75" s="113">
        <f t="shared" si="34"/>
        <v>0</v>
      </c>
      <c r="AP75" s="101"/>
      <c r="AQ75" s="113">
        <f t="shared" si="35"/>
        <v>0</v>
      </c>
      <c r="AR75" s="73"/>
      <c r="AS75" s="74">
        <v>0</v>
      </c>
      <c r="AT75" s="73"/>
      <c r="AU75" s="74">
        <f t="shared" si="36"/>
        <v>0</v>
      </c>
      <c r="AV75" s="73"/>
      <c r="AW75" s="74">
        <f t="shared" si="12"/>
        <v>0</v>
      </c>
      <c r="AX75" s="73"/>
      <c r="AY75" s="74">
        <f t="shared" si="24"/>
        <v>0</v>
      </c>
      <c r="AZ75" s="82">
        <f t="shared" si="13"/>
        <v>0</v>
      </c>
      <c r="BA75" s="74"/>
      <c r="BB75" s="147">
        <f t="shared" si="25"/>
        <v>0</v>
      </c>
    </row>
    <row r="76" spans="1:54" ht="15" customHeight="1" x14ac:dyDescent="0.2">
      <c r="A76" s="90" t="s">
        <v>256</v>
      </c>
      <c r="B76" s="14" t="s">
        <v>65</v>
      </c>
      <c r="C76" s="18" t="s">
        <v>5</v>
      </c>
      <c r="D76" s="19">
        <v>118</v>
      </c>
      <c r="E76" s="20">
        <f t="shared" si="27"/>
        <v>0</v>
      </c>
      <c r="F76" s="73"/>
      <c r="G76" s="74">
        <f t="shared" si="26"/>
        <v>0</v>
      </c>
      <c r="H76" s="73"/>
      <c r="I76" s="74">
        <f t="shared" si="2"/>
        <v>0</v>
      </c>
      <c r="J76" s="73"/>
      <c r="K76" s="113">
        <f t="shared" si="14"/>
        <v>0</v>
      </c>
      <c r="L76" s="73"/>
      <c r="M76" s="113">
        <f t="shared" si="15"/>
        <v>0</v>
      </c>
      <c r="N76" s="73"/>
      <c r="O76" s="113">
        <f t="shared" si="16"/>
        <v>0</v>
      </c>
      <c r="P76" s="305"/>
      <c r="Q76" s="113">
        <f t="shared" si="17"/>
        <v>0</v>
      </c>
      <c r="R76" s="73"/>
      <c r="S76" s="113">
        <f t="shared" si="18"/>
        <v>0</v>
      </c>
      <c r="T76" s="73"/>
      <c r="U76" s="74">
        <f t="shared" si="19"/>
        <v>0</v>
      </c>
      <c r="V76" s="73"/>
      <c r="W76" s="113">
        <f t="shared" si="3"/>
        <v>0</v>
      </c>
      <c r="X76" s="73"/>
      <c r="Y76" s="113">
        <f t="shared" si="4"/>
        <v>0</v>
      </c>
      <c r="Z76" s="73"/>
      <c r="AA76" s="113">
        <f t="shared" si="5"/>
        <v>0</v>
      </c>
      <c r="AB76" s="305"/>
      <c r="AC76" s="113">
        <f t="shared" si="29"/>
        <v>0</v>
      </c>
      <c r="AD76" s="305"/>
      <c r="AE76" s="113">
        <f t="shared" si="30"/>
        <v>0</v>
      </c>
      <c r="AF76" s="73"/>
      <c r="AG76" s="113">
        <f t="shared" si="31"/>
        <v>0</v>
      </c>
      <c r="AH76" s="101"/>
      <c r="AI76" s="74">
        <f t="shared" si="9"/>
        <v>0</v>
      </c>
      <c r="AJ76" s="73"/>
      <c r="AK76" s="113">
        <f t="shared" si="20"/>
        <v>0</v>
      </c>
      <c r="AL76" s="101"/>
      <c r="AM76" s="113">
        <f t="shared" si="21"/>
        <v>0</v>
      </c>
      <c r="AN76" s="101"/>
      <c r="AO76" s="113">
        <f t="shared" si="34"/>
        <v>0</v>
      </c>
      <c r="AP76" s="101"/>
      <c r="AQ76" s="113">
        <f t="shared" si="35"/>
        <v>0</v>
      </c>
      <c r="AR76" s="73"/>
      <c r="AS76" s="74">
        <v>0</v>
      </c>
      <c r="AT76" s="73"/>
      <c r="AU76" s="74">
        <f t="shared" si="36"/>
        <v>0</v>
      </c>
      <c r="AV76" s="73"/>
      <c r="AW76" s="74">
        <f t="shared" si="12"/>
        <v>0</v>
      </c>
      <c r="AX76" s="73"/>
      <c r="AY76" s="74">
        <f t="shared" si="24"/>
        <v>0</v>
      </c>
      <c r="AZ76" s="82">
        <f t="shared" si="13"/>
        <v>0</v>
      </c>
      <c r="BA76" s="74"/>
      <c r="BB76" s="147">
        <f t="shared" si="25"/>
        <v>0</v>
      </c>
    </row>
    <row r="77" spans="1:54" ht="15" customHeight="1" x14ac:dyDescent="0.2">
      <c r="A77" s="90" t="s">
        <v>257</v>
      </c>
      <c r="B77" s="14" t="s">
        <v>65</v>
      </c>
      <c r="C77" s="18" t="s">
        <v>5</v>
      </c>
      <c r="D77" s="19">
        <v>118</v>
      </c>
      <c r="E77" s="20">
        <f t="shared" si="27"/>
        <v>0</v>
      </c>
      <c r="F77" s="73"/>
      <c r="G77" s="74">
        <f t="shared" si="26"/>
        <v>0</v>
      </c>
      <c r="H77" s="73"/>
      <c r="I77" s="74">
        <f t="shared" si="2"/>
        <v>0</v>
      </c>
      <c r="J77" s="73"/>
      <c r="K77" s="113">
        <f t="shared" si="14"/>
        <v>0</v>
      </c>
      <c r="L77" s="73"/>
      <c r="M77" s="113">
        <f t="shared" si="15"/>
        <v>0</v>
      </c>
      <c r="N77" s="73"/>
      <c r="O77" s="113">
        <f t="shared" si="16"/>
        <v>0</v>
      </c>
      <c r="P77" s="305"/>
      <c r="Q77" s="113">
        <f t="shared" si="17"/>
        <v>0</v>
      </c>
      <c r="R77" s="73"/>
      <c r="S77" s="113">
        <f t="shared" si="18"/>
        <v>0</v>
      </c>
      <c r="T77" s="73"/>
      <c r="U77" s="74">
        <f t="shared" si="19"/>
        <v>0</v>
      </c>
      <c r="V77" s="73"/>
      <c r="W77" s="113">
        <f t="shared" si="3"/>
        <v>0</v>
      </c>
      <c r="X77" s="73"/>
      <c r="Y77" s="113">
        <f t="shared" si="4"/>
        <v>0</v>
      </c>
      <c r="Z77" s="73"/>
      <c r="AA77" s="113">
        <f t="shared" si="5"/>
        <v>0</v>
      </c>
      <c r="AB77" s="305"/>
      <c r="AC77" s="113">
        <f t="shared" ref="AC77:AC106" si="37">IF($D77="",0,$D77*AB77)</f>
        <v>0</v>
      </c>
      <c r="AD77" s="305"/>
      <c r="AE77" s="113">
        <f t="shared" ref="AE77:AE106" si="38">IF($D77="",0,$D77*AD77)</f>
        <v>0</v>
      </c>
      <c r="AF77" s="73"/>
      <c r="AG77" s="113">
        <f t="shared" ref="AG77:AG106" si="39">IF($D77="",0,$D77*AF77)</f>
        <v>0</v>
      </c>
      <c r="AH77" s="101"/>
      <c r="AI77" s="74">
        <f t="shared" si="9"/>
        <v>0</v>
      </c>
      <c r="AJ77" s="73"/>
      <c r="AK77" s="113">
        <f t="shared" si="20"/>
        <v>0</v>
      </c>
      <c r="AL77" s="101"/>
      <c r="AM77" s="113">
        <f t="shared" si="21"/>
        <v>0</v>
      </c>
      <c r="AN77" s="101"/>
      <c r="AO77" s="113">
        <f t="shared" si="34"/>
        <v>0</v>
      </c>
      <c r="AP77" s="101"/>
      <c r="AQ77" s="113">
        <f t="shared" si="35"/>
        <v>0</v>
      </c>
      <c r="AR77" s="73"/>
      <c r="AS77" s="74">
        <v>0</v>
      </c>
      <c r="AT77" s="73"/>
      <c r="AU77" s="74">
        <f t="shared" si="36"/>
        <v>0</v>
      </c>
      <c r="AV77" s="73"/>
      <c r="AW77" s="74">
        <f t="shared" si="12"/>
        <v>0</v>
      </c>
      <c r="AX77" s="73"/>
      <c r="AY77" s="74">
        <f t="shared" si="24"/>
        <v>0</v>
      </c>
      <c r="AZ77" s="82">
        <f t="shared" si="13"/>
        <v>0</v>
      </c>
      <c r="BA77" s="74"/>
      <c r="BB77" s="147">
        <f t="shared" si="25"/>
        <v>0</v>
      </c>
    </row>
    <row r="78" spans="1:54" ht="15" customHeight="1" x14ac:dyDescent="0.2">
      <c r="A78" s="90" t="s">
        <v>264</v>
      </c>
      <c r="B78" s="14" t="s">
        <v>65</v>
      </c>
      <c r="C78" s="18" t="s">
        <v>6</v>
      </c>
      <c r="D78" s="19">
        <v>100</v>
      </c>
      <c r="E78" s="20">
        <f t="shared" si="27"/>
        <v>0</v>
      </c>
      <c r="F78" s="73"/>
      <c r="G78" s="74">
        <f t="shared" si="26"/>
        <v>0</v>
      </c>
      <c r="H78" s="73"/>
      <c r="I78" s="74">
        <f t="shared" si="2"/>
        <v>0</v>
      </c>
      <c r="J78" s="73"/>
      <c r="K78" s="113">
        <f t="shared" si="14"/>
        <v>0</v>
      </c>
      <c r="L78" s="73"/>
      <c r="M78" s="113">
        <f t="shared" si="15"/>
        <v>0</v>
      </c>
      <c r="N78" s="73"/>
      <c r="O78" s="113">
        <f t="shared" si="16"/>
        <v>0</v>
      </c>
      <c r="P78" s="305"/>
      <c r="Q78" s="113">
        <f t="shared" si="17"/>
        <v>0</v>
      </c>
      <c r="R78" s="73"/>
      <c r="S78" s="113">
        <f t="shared" si="18"/>
        <v>0</v>
      </c>
      <c r="T78" s="73"/>
      <c r="U78" s="74">
        <f t="shared" si="19"/>
        <v>0</v>
      </c>
      <c r="V78" s="73"/>
      <c r="W78" s="113">
        <f t="shared" si="3"/>
        <v>0</v>
      </c>
      <c r="X78" s="73"/>
      <c r="Y78" s="113">
        <f t="shared" si="4"/>
        <v>0</v>
      </c>
      <c r="Z78" s="73"/>
      <c r="AA78" s="113">
        <f t="shared" si="5"/>
        <v>0</v>
      </c>
      <c r="AB78" s="305"/>
      <c r="AC78" s="113">
        <f t="shared" si="37"/>
        <v>0</v>
      </c>
      <c r="AD78" s="305"/>
      <c r="AE78" s="113">
        <f t="shared" si="38"/>
        <v>0</v>
      </c>
      <c r="AF78" s="73"/>
      <c r="AG78" s="113">
        <f t="shared" si="39"/>
        <v>0</v>
      </c>
      <c r="AH78" s="101"/>
      <c r="AI78" s="74">
        <f t="shared" si="9"/>
        <v>0</v>
      </c>
      <c r="AJ78" s="73"/>
      <c r="AK78" s="113">
        <f t="shared" si="20"/>
        <v>0</v>
      </c>
      <c r="AL78" s="101"/>
      <c r="AM78" s="113">
        <f t="shared" si="21"/>
        <v>0</v>
      </c>
      <c r="AN78" s="101"/>
      <c r="AO78" s="113">
        <f t="shared" si="34"/>
        <v>0</v>
      </c>
      <c r="AP78" s="101"/>
      <c r="AQ78" s="113">
        <f t="shared" si="35"/>
        <v>0</v>
      </c>
      <c r="AR78" s="73"/>
      <c r="AS78" s="74">
        <v>0</v>
      </c>
      <c r="AT78" s="73"/>
      <c r="AU78" s="74">
        <f t="shared" si="36"/>
        <v>0</v>
      </c>
      <c r="AV78" s="73"/>
      <c r="AW78" s="74">
        <f t="shared" si="12"/>
        <v>0</v>
      </c>
      <c r="AX78" s="73"/>
      <c r="AY78" s="74">
        <f t="shared" si="24"/>
        <v>0</v>
      </c>
      <c r="AZ78" s="82">
        <f t="shared" si="13"/>
        <v>0</v>
      </c>
      <c r="BA78" s="74"/>
      <c r="BB78" s="147">
        <f t="shared" si="25"/>
        <v>0</v>
      </c>
    </row>
    <row r="79" spans="1:54" ht="15" customHeight="1" x14ac:dyDescent="0.2">
      <c r="A79" s="90" t="s">
        <v>322</v>
      </c>
      <c r="B79" s="14" t="s">
        <v>65</v>
      </c>
      <c r="C79" s="18" t="s">
        <v>6</v>
      </c>
      <c r="D79" s="19">
        <v>100</v>
      </c>
      <c r="E79" s="20">
        <f t="shared" si="27"/>
        <v>0</v>
      </c>
      <c r="F79" s="73"/>
      <c r="G79" s="74">
        <f>IF(D79="",0,D79*F79)</f>
        <v>0</v>
      </c>
      <c r="H79" s="73"/>
      <c r="I79" s="74">
        <f t="shared" si="2"/>
        <v>0</v>
      </c>
      <c r="J79" s="73"/>
      <c r="K79" s="113">
        <f t="shared" si="14"/>
        <v>0</v>
      </c>
      <c r="L79" s="73"/>
      <c r="M79" s="113">
        <f t="shared" si="15"/>
        <v>0</v>
      </c>
      <c r="N79" s="73"/>
      <c r="O79" s="113">
        <f t="shared" si="16"/>
        <v>0</v>
      </c>
      <c r="P79" s="305"/>
      <c r="Q79" s="113">
        <f t="shared" si="17"/>
        <v>0</v>
      </c>
      <c r="R79" s="73"/>
      <c r="S79" s="113">
        <f t="shared" si="18"/>
        <v>0</v>
      </c>
      <c r="T79" s="73"/>
      <c r="U79" s="74">
        <f t="shared" si="19"/>
        <v>0</v>
      </c>
      <c r="V79" s="73"/>
      <c r="W79" s="113">
        <f t="shared" si="3"/>
        <v>0</v>
      </c>
      <c r="X79" s="73"/>
      <c r="Y79" s="113">
        <f t="shared" si="4"/>
        <v>0</v>
      </c>
      <c r="Z79" s="73"/>
      <c r="AA79" s="113">
        <f t="shared" si="5"/>
        <v>0</v>
      </c>
      <c r="AB79" s="305"/>
      <c r="AC79" s="113">
        <f t="shared" si="37"/>
        <v>0</v>
      </c>
      <c r="AD79" s="305"/>
      <c r="AE79" s="113">
        <f t="shared" si="38"/>
        <v>0</v>
      </c>
      <c r="AF79" s="73"/>
      <c r="AG79" s="113">
        <f t="shared" si="39"/>
        <v>0</v>
      </c>
      <c r="AH79" s="101"/>
      <c r="AI79" s="74">
        <f t="shared" si="9"/>
        <v>0</v>
      </c>
      <c r="AJ79" s="73"/>
      <c r="AK79" s="113">
        <f t="shared" si="20"/>
        <v>0</v>
      </c>
      <c r="AL79" s="101"/>
      <c r="AM79" s="113">
        <f t="shared" si="21"/>
        <v>0</v>
      </c>
      <c r="AN79" s="101"/>
      <c r="AO79" s="113">
        <f t="shared" si="34"/>
        <v>0</v>
      </c>
      <c r="AP79" s="101"/>
      <c r="AQ79" s="113">
        <f t="shared" si="35"/>
        <v>0</v>
      </c>
      <c r="AR79" s="73"/>
      <c r="AS79" s="74">
        <v>0</v>
      </c>
      <c r="AT79" s="73"/>
      <c r="AU79" s="74">
        <f t="shared" si="36"/>
        <v>0</v>
      </c>
      <c r="AV79" s="73"/>
      <c r="AW79" s="74">
        <f t="shared" si="12"/>
        <v>0</v>
      </c>
      <c r="AX79" s="73"/>
      <c r="AY79" s="74">
        <f t="shared" si="24"/>
        <v>0</v>
      </c>
      <c r="AZ79" s="82">
        <f t="shared" si="13"/>
        <v>0</v>
      </c>
      <c r="BA79" s="74"/>
      <c r="BB79" s="147">
        <f t="shared" si="25"/>
        <v>0</v>
      </c>
    </row>
    <row r="80" spans="1:54" ht="15" customHeight="1" x14ac:dyDescent="0.2">
      <c r="A80" s="90" t="s">
        <v>323</v>
      </c>
      <c r="B80" s="14" t="s">
        <v>65</v>
      </c>
      <c r="C80" s="18" t="s">
        <v>6</v>
      </c>
      <c r="D80" s="19">
        <v>100</v>
      </c>
      <c r="E80" s="20">
        <f t="shared" si="27"/>
        <v>0</v>
      </c>
      <c r="F80" s="73"/>
      <c r="G80" s="74">
        <f>IF(D80="",0,D80*F80)</f>
        <v>0</v>
      </c>
      <c r="H80" s="73"/>
      <c r="I80" s="74">
        <f t="shared" si="2"/>
        <v>0</v>
      </c>
      <c r="J80" s="73"/>
      <c r="K80" s="113">
        <f t="shared" si="14"/>
        <v>0</v>
      </c>
      <c r="L80" s="73"/>
      <c r="M80" s="113">
        <f t="shared" si="15"/>
        <v>0</v>
      </c>
      <c r="N80" s="73"/>
      <c r="O80" s="113">
        <f t="shared" si="16"/>
        <v>0</v>
      </c>
      <c r="P80" s="305"/>
      <c r="Q80" s="113">
        <f t="shared" si="17"/>
        <v>0</v>
      </c>
      <c r="R80" s="73"/>
      <c r="S80" s="113">
        <f t="shared" si="18"/>
        <v>0</v>
      </c>
      <c r="T80" s="73"/>
      <c r="U80" s="74">
        <f t="shared" si="19"/>
        <v>0</v>
      </c>
      <c r="V80" s="73"/>
      <c r="W80" s="113">
        <f t="shared" si="3"/>
        <v>0</v>
      </c>
      <c r="X80" s="73"/>
      <c r="Y80" s="113">
        <f t="shared" si="4"/>
        <v>0</v>
      </c>
      <c r="Z80" s="73"/>
      <c r="AA80" s="113">
        <f t="shared" si="5"/>
        <v>0</v>
      </c>
      <c r="AB80" s="305"/>
      <c r="AC80" s="113">
        <f t="shared" si="37"/>
        <v>0</v>
      </c>
      <c r="AD80" s="305"/>
      <c r="AE80" s="113">
        <f t="shared" si="38"/>
        <v>0</v>
      </c>
      <c r="AF80" s="73"/>
      <c r="AG80" s="113">
        <f t="shared" si="39"/>
        <v>0</v>
      </c>
      <c r="AH80" s="101"/>
      <c r="AI80" s="74">
        <f t="shared" si="9"/>
        <v>0</v>
      </c>
      <c r="AJ80" s="73"/>
      <c r="AK80" s="113">
        <f t="shared" si="20"/>
        <v>0</v>
      </c>
      <c r="AL80" s="101"/>
      <c r="AM80" s="113">
        <f t="shared" si="21"/>
        <v>0</v>
      </c>
      <c r="AN80" s="101"/>
      <c r="AO80" s="113">
        <f t="shared" si="34"/>
        <v>0</v>
      </c>
      <c r="AP80" s="101"/>
      <c r="AQ80" s="113">
        <f t="shared" si="35"/>
        <v>0</v>
      </c>
      <c r="AR80" s="73"/>
      <c r="AS80" s="74">
        <v>0</v>
      </c>
      <c r="AT80" s="73"/>
      <c r="AU80" s="74">
        <f t="shared" si="36"/>
        <v>0</v>
      </c>
      <c r="AV80" s="73"/>
      <c r="AW80" s="74">
        <f t="shared" si="12"/>
        <v>0</v>
      </c>
      <c r="AX80" s="73"/>
      <c r="AY80" s="74">
        <f t="shared" si="24"/>
        <v>0</v>
      </c>
      <c r="AZ80" s="82">
        <f t="shared" si="13"/>
        <v>0</v>
      </c>
      <c r="BA80" s="74"/>
      <c r="BB80" s="147">
        <f t="shared" si="25"/>
        <v>0</v>
      </c>
    </row>
    <row r="81" spans="1:55" ht="15" customHeight="1" x14ac:dyDescent="0.2">
      <c r="A81" s="90" t="s">
        <v>260</v>
      </c>
      <c r="B81" s="14" t="s">
        <v>65</v>
      </c>
      <c r="C81" s="18" t="s">
        <v>6</v>
      </c>
      <c r="D81" s="19">
        <v>100</v>
      </c>
      <c r="E81" s="20">
        <f t="shared" si="27"/>
        <v>0</v>
      </c>
      <c r="F81" s="73"/>
      <c r="G81" s="74">
        <f t="shared" si="26"/>
        <v>0</v>
      </c>
      <c r="H81" s="73"/>
      <c r="I81" s="74">
        <f t="shared" si="2"/>
        <v>0</v>
      </c>
      <c r="J81" s="73"/>
      <c r="K81" s="113">
        <f t="shared" si="14"/>
        <v>0</v>
      </c>
      <c r="L81" s="73"/>
      <c r="M81" s="113">
        <f t="shared" si="15"/>
        <v>0</v>
      </c>
      <c r="N81" s="73"/>
      <c r="O81" s="113">
        <f t="shared" si="16"/>
        <v>0</v>
      </c>
      <c r="P81" s="305"/>
      <c r="Q81" s="113">
        <f t="shared" si="17"/>
        <v>0</v>
      </c>
      <c r="R81" s="73"/>
      <c r="S81" s="113">
        <f t="shared" si="18"/>
        <v>0</v>
      </c>
      <c r="T81" s="73"/>
      <c r="U81" s="74">
        <f t="shared" si="19"/>
        <v>0</v>
      </c>
      <c r="V81" s="73"/>
      <c r="W81" s="113">
        <f t="shared" si="3"/>
        <v>0</v>
      </c>
      <c r="X81" s="73"/>
      <c r="Y81" s="113">
        <f t="shared" si="4"/>
        <v>0</v>
      </c>
      <c r="Z81" s="73"/>
      <c r="AA81" s="113">
        <f t="shared" si="5"/>
        <v>0</v>
      </c>
      <c r="AB81" s="305"/>
      <c r="AC81" s="113">
        <f t="shared" si="37"/>
        <v>0</v>
      </c>
      <c r="AD81" s="305"/>
      <c r="AE81" s="113">
        <f t="shared" si="38"/>
        <v>0</v>
      </c>
      <c r="AF81" s="73"/>
      <c r="AG81" s="113">
        <f t="shared" si="39"/>
        <v>0</v>
      </c>
      <c r="AH81" s="73"/>
      <c r="AI81" s="74">
        <f t="shared" si="9"/>
        <v>0</v>
      </c>
      <c r="AJ81" s="73"/>
      <c r="AK81" s="113">
        <f t="shared" si="20"/>
        <v>0</v>
      </c>
      <c r="AL81" s="101"/>
      <c r="AM81" s="113">
        <f t="shared" si="21"/>
        <v>0</v>
      </c>
      <c r="AN81" s="101"/>
      <c r="AO81" s="113">
        <f t="shared" si="34"/>
        <v>0</v>
      </c>
      <c r="AP81" s="101"/>
      <c r="AQ81" s="113">
        <f t="shared" si="35"/>
        <v>0</v>
      </c>
      <c r="AR81" s="73"/>
      <c r="AS81" s="74">
        <v>0</v>
      </c>
      <c r="AT81" s="73"/>
      <c r="AU81" s="74">
        <f t="shared" si="36"/>
        <v>0</v>
      </c>
      <c r="AV81" s="73"/>
      <c r="AW81" s="74">
        <f t="shared" si="12"/>
        <v>0</v>
      </c>
      <c r="AX81" s="73"/>
      <c r="AY81" s="74">
        <f t="shared" si="24"/>
        <v>0</v>
      </c>
      <c r="AZ81" s="82">
        <f t="shared" si="13"/>
        <v>0</v>
      </c>
      <c r="BA81" s="74"/>
      <c r="BB81" s="147">
        <f t="shared" si="25"/>
        <v>0</v>
      </c>
    </row>
    <row r="82" spans="1:55" ht="15" customHeight="1" x14ac:dyDescent="0.2">
      <c r="A82" s="90" t="s">
        <v>265</v>
      </c>
      <c r="B82" t="str">
        <f>IF($A82="","",INDEX('MA-Liste'!$D:$D,MATCH($A82,'MA-Liste'!$M:$M,FALSE)))</f>
        <v>AeBo</v>
      </c>
      <c r="C82" s="4" t="str">
        <f ca="1">IF($A82="","",INDEX(INDIRECT("'MA-Liste'!"&amp;$C$11),MATCH($A82,'MA-Liste'!$M:$M,FALSE)))</f>
        <v>D</v>
      </c>
      <c r="D82" s="19">
        <f ca="1">IF(OR($C82="",$C82=0),"",VLOOKUP($C82,Ansätze,$D$11,FALSE))</f>
        <v>100</v>
      </c>
      <c r="E82" s="20">
        <f t="shared" si="27"/>
        <v>0</v>
      </c>
      <c r="F82" s="73"/>
      <c r="G82" s="74">
        <f t="shared" ca="1" si="26"/>
        <v>0</v>
      </c>
      <c r="H82" s="73"/>
      <c r="I82" s="74">
        <f t="shared" ca="1" si="2"/>
        <v>0</v>
      </c>
      <c r="J82" s="73"/>
      <c r="K82" s="113">
        <f t="shared" ca="1" si="14"/>
        <v>0</v>
      </c>
      <c r="L82" s="73"/>
      <c r="M82" s="113">
        <f t="shared" ca="1" si="15"/>
        <v>0</v>
      </c>
      <c r="N82" s="73"/>
      <c r="O82" s="113">
        <f t="shared" ca="1" si="16"/>
        <v>0</v>
      </c>
      <c r="P82" s="305"/>
      <c r="Q82" s="113">
        <f t="shared" ca="1" si="17"/>
        <v>0</v>
      </c>
      <c r="R82" s="73"/>
      <c r="S82" s="113">
        <f t="shared" ca="1" si="18"/>
        <v>0</v>
      </c>
      <c r="T82" s="73"/>
      <c r="U82" s="74">
        <f t="shared" ca="1" si="19"/>
        <v>0</v>
      </c>
      <c r="V82" s="73"/>
      <c r="W82" s="113">
        <f t="shared" ca="1" si="3"/>
        <v>0</v>
      </c>
      <c r="X82" s="73"/>
      <c r="Y82" s="113">
        <f t="shared" ca="1" si="4"/>
        <v>0</v>
      </c>
      <c r="Z82" s="73"/>
      <c r="AA82" s="113">
        <f t="shared" ca="1" si="5"/>
        <v>0</v>
      </c>
      <c r="AB82" s="305"/>
      <c r="AC82" s="113">
        <f t="shared" ca="1" si="37"/>
        <v>0</v>
      </c>
      <c r="AD82" s="305"/>
      <c r="AE82" s="113">
        <f t="shared" ca="1" si="38"/>
        <v>0</v>
      </c>
      <c r="AF82" s="73"/>
      <c r="AG82" s="113">
        <f t="shared" ca="1" si="39"/>
        <v>0</v>
      </c>
      <c r="AH82" s="73"/>
      <c r="AI82" s="74">
        <f t="shared" ca="1" si="9"/>
        <v>0</v>
      </c>
      <c r="AJ82" s="73"/>
      <c r="AK82" s="113">
        <f t="shared" ca="1" si="20"/>
        <v>0</v>
      </c>
      <c r="AL82" s="101"/>
      <c r="AM82" s="113">
        <f t="shared" ca="1" si="21"/>
        <v>0</v>
      </c>
      <c r="AN82" s="101"/>
      <c r="AO82" s="113">
        <f t="shared" ca="1" si="34"/>
        <v>0</v>
      </c>
      <c r="AP82" s="101"/>
      <c r="AQ82" s="113">
        <f t="shared" ca="1" si="35"/>
        <v>0</v>
      </c>
      <c r="AR82" s="73"/>
      <c r="AS82" s="74">
        <v>0</v>
      </c>
      <c r="AT82" s="73"/>
      <c r="AU82" s="74">
        <f t="shared" ca="1" si="36"/>
        <v>0</v>
      </c>
      <c r="AV82" s="73"/>
      <c r="AW82" s="74">
        <f t="shared" ca="1" si="12"/>
        <v>0</v>
      </c>
      <c r="AX82" s="73"/>
      <c r="AY82" s="74">
        <f t="shared" ca="1" si="24"/>
        <v>0</v>
      </c>
      <c r="AZ82" s="82">
        <f t="shared" ca="1" si="13"/>
        <v>0</v>
      </c>
      <c r="BA82" s="74"/>
      <c r="BB82" s="147">
        <f t="shared" ca="1" si="25"/>
        <v>0</v>
      </c>
    </row>
    <row r="83" spans="1:55" ht="15" customHeight="1" x14ac:dyDescent="0.2">
      <c r="A83" s="90" t="s">
        <v>263</v>
      </c>
      <c r="B83" s="14" t="s">
        <v>65</v>
      </c>
      <c r="C83" s="18" t="s">
        <v>6</v>
      </c>
      <c r="D83" s="19">
        <v>100</v>
      </c>
      <c r="E83" s="20">
        <f t="shared" si="27"/>
        <v>0</v>
      </c>
      <c r="F83" s="73"/>
      <c r="G83" s="74">
        <f t="shared" si="26"/>
        <v>0</v>
      </c>
      <c r="H83" s="73"/>
      <c r="I83" s="74">
        <f t="shared" si="2"/>
        <v>0</v>
      </c>
      <c r="J83" s="73"/>
      <c r="K83" s="113">
        <f t="shared" si="14"/>
        <v>0</v>
      </c>
      <c r="L83" s="73"/>
      <c r="M83" s="113">
        <f t="shared" si="15"/>
        <v>0</v>
      </c>
      <c r="N83" s="73"/>
      <c r="O83" s="113">
        <f t="shared" si="16"/>
        <v>0</v>
      </c>
      <c r="P83" s="305"/>
      <c r="Q83" s="113">
        <f t="shared" si="17"/>
        <v>0</v>
      </c>
      <c r="R83" s="73"/>
      <c r="S83" s="113">
        <f t="shared" si="18"/>
        <v>0</v>
      </c>
      <c r="T83" s="73"/>
      <c r="U83" s="74">
        <f t="shared" si="19"/>
        <v>0</v>
      </c>
      <c r="V83" s="73"/>
      <c r="W83" s="113">
        <f t="shared" ref="W83:W105" si="40">IF($D83="",0,$D83*V83)</f>
        <v>0</v>
      </c>
      <c r="X83" s="73"/>
      <c r="Y83" s="113">
        <f t="shared" si="4"/>
        <v>0</v>
      </c>
      <c r="Z83" s="73"/>
      <c r="AA83" s="113">
        <f t="shared" si="5"/>
        <v>0</v>
      </c>
      <c r="AB83" s="305"/>
      <c r="AC83" s="113">
        <f t="shared" si="37"/>
        <v>0</v>
      </c>
      <c r="AD83" s="305"/>
      <c r="AE83" s="113">
        <f t="shared" si="38"/>
        <v>0</v>
      </c>
      <c r="AF83" s="73"/>
      <c r="AG83" s="113">
        <f t="shared" si="39"/>
        <v>0</v>
      </c>
      <c r="AH83" s="73"/>
      <c r="AI83" s="74">
        <f t="shared" ref="AI83:AI105" si="41">IF($D83="",0,$D83*AH83)</f>
        <v>0</v>
      </c>
      <c r="AJ83" s="73"/>
      <c r="AK83" s="113">
        <f t="shared" si="20"/>
        <v>0</v>
      </c>
      <c r="AL83" s="101"/>
      <c r="AM83" s="113">
        <f t="shared" si="21"/>
        <v>0</v>
      </c>
      <c r="AN83" s="101"/>
      <c r="AO83" s="113">
        <f t="shared" si="34"/>
        <v>0</v>
      </c>
      <c r="AP83" s="101"/>
      <c r="AQ83" s="113">
        <f t="shared" si="35"/>
        <v>0</v>
      </c>
      <c r="AR83" s="73"/>
      <c r="AS83" s="74">
        <v>0</v>
      </c>
      <c r="AT83" s="73"/>
      <c r="AU83" s="74">
        <f t="shared" si="36"/>
        <v>0</v>
      </c>
      <c r="AV83" s="73"/>
      <c r="AW83" s="74">
        <f t="shared" si="12"/>
        <v>0</v>
      </c>
      <c r="AX83" s="73"/>
      <c r="AY83" s="74">
        <f t="shared" si="24"/>
        <v>0</v>
      </c>
      <c r="AZ83" s="82">
        <f t="shared" si="13"/>
        <v>0</v>
      </c>
      <c r="BA83" s="74"/>
      <c r="BB83" s="147">
        <f t="shared" si="25"/>
        <v>0</v>
      </c>
      <c r="BC83" s="141"/>
    </row>
    <row r="84" spans="1:55" ht="15" customHeight="1" x14ac:dyDescent="0.2">
      <c r="A84" s="84" t="s">
        <v>292</v>
      </c>
      <c r="B84" t="s">
        <v>65</v>
      </c>
      <c r="C84" s="4" t="s">
        <v>9</v>
      </c>
      <c r="D84" s="19">
        <v>35</v>
      </c>
      <c r="E84" s="20">
        <f t="shared" ref="E84:E105" si="42">SUM(F84++H84+J84+L84+T84+V84+X84+AH84+AJ84+AL84+AR84+AT84+AV84+N84+Z84+AN84+AX84)</f>
        <v>0</v>
      </c>
      <c r="F84" s="73"/>
      <c r="G84" s="74">
        <f t="shared" si="26"/>
        <v>0</v>
      </c>
      <c r="H84" s="73"/>
      <c r="I84" s="74">
        <f t="shared" si="2"/>
        <v>0</v>
      </c>
      <c r="J84" s="73"/>
      <c r="K84" s="113">
        <f t="shared" si="14"/>
        <v>0</v>
      </c>
      <c r="L84" s="73"/>
      <c r="M84" s="113">
        <f t="shared" si="15"/>
        <v>0</v>
      </c>
      <c r="N84" s="73"/>
      <c r="O84" s="113">
        <f t="shared" si="16"/>
        <v>0</v>
      </c>
      <c r="P84" s="305"/>
      <c r="Q84" s="113">
        <f t="shared" si="17"/>
        <v>0</v>
      </c>
      <c r="R84" s="73"/>
      <c r="S84" s="113">
        <f t="shared" si="18"/>
        <v>0</v>
      </c>
      <c r="T84" s="73"/>
      <c r="U84" s="74">
        <f t="shared" si="19"/>
        <v>0</v>
      </c>
      <c r="V84" s="73"/>
      <c r="W84" s="113">
        <f t="shared" si="40"/>
        <v>0</v>
      </c>
      <c r="X84" s="73"/>
      <c r="Y84" s="113">
        <f t="shared" si="4"/>
        <v>0</v>
      </c>
      <c r="Z84" s="73"/>
      <c r="AA84" s="113">
        <f t="shared" si="5"/>
        <v>0</v>
      </c>
      <c r="AB84" s="305"/>
      <c r="AC84" s="113">
        <f t="shared" si="37"/>
        <v>0</v>
      </c>
      <c r="AD84" s="305"/>
      <c r="AE84" s="113">
        <f t="shared" si="38"/>
        <v>0</v>
      </c>
      <c r="AF84" s="73"/>
      <c r="AG84" s="113">
        <f t="shared" si="39"/>
        <v>0</v>
      </c>
      <c r="AH84" s="73"/>
      <c r="AI84" s="74">
        <f t="shared" si="41"/>
        <v>0</v>
      </c>
      <c r="AJ84" s="73"/>
      <c r="AK84" s="113">
        <f t="shared" si="20"/>
        <v>0</v>
      </c>
      <c r="AL84" s="101"/>
      <c r="AM84" s="113">
        <f t="shared" si="21"/>
        <v>0</v>
      </c>
      <c r="AN84" s="101"/>
      <c r="AO84" s="113">
        <f t="shared" si="34"/>
        <v>0</v>
      </c>
      <c r="AP84" s="101"/>
      <c r="AQ84" s="113">
        <f t="shared" si="35"/>
        <v>0</v>
      </c>
      <c r="AR84" s="73"/>
      <c r="AS84" s="74">
        <v>0</v>
      </c>
      <c r="AT84" s="73"/>
      <c r="AU84" s="74">
        <f t="shared" si="36"/>
        <v>0</v>
      </c>
      <c r="AV84" s="73"/>
      <c r="AW84" s="74">
        <f t="shared" si="12"/>
        <v>0</v>
      </c>
      <c r="AX84" s="73"/>
      <c r="AY84" s="74">
        <f t="shared" si="24"/>
        <v>0</v>
      </c>
      <c r="AZ84" s="82">
        <f t="shared" si="13"/>
        <v>0</v>
      </c>
      <c r="BA84" s="74"/>
      <c r="BB84" s="147">
        <f t="shared" si="25"/>
        <v>0</v>
      </c>
      <c r="BC84" s="141"/>
    </row>
    <row r="85" spans="1:55" ht="15" customHeight="1" x14ac:dyDescent="0.2">
      <c r="A85" s="84" t="s">
        <v>293</v>
      </c>
      <c r="B85" s="14" t="s">
        <v>65</v>
      </c>
      <c r="C85" s="18" t="s">
        <v>5</v>
      </c>
      <c r="D85" s="19">
        <v>118</v>
      </c>
      <c r="E85" s="20">
        <f t="shared" si="42"/>
        <v>12.5</v>
      </c>
      <c r="F85" s="73"/>
      <c r="G85" s="74">
        <f t="shared" si="26"/>
        <v>0</v>
      </c>
      <c r="H85" s="73"/>
      <c r="I85" s="74">
        <f t="shared" ref="I85:I105" si="43">IF(D85="",0,D85*H85)</f>
        <v>0</v>
      </c>
      <c r="J85" s="73"/>
      <c r="K85" s="113">
        <f t="shared" si="14"/>
        <v>0</v>
      </c>
      <c r="L85" s="73"/>
      <c r="M85" s="113">
        <f t="shared" si="15"/>
        <v>0</v>
      </c>
      <c r="N85" s="73">
        <v>12.5</v>
      </c>
      <c r="O85" s="113">
        <f t="shared" si="16"/>
        <v>1475</v>
      </c>
      <c r="P85" s="305">
        <v>4.5</v>
      </c>
      <c r="Q85" s="113">
        <f t="shared" si="17"/>
        <v>531</v>
      </c>
      <c r="R85" s="73"/>
      <c r="S85" s="113">
        <f t="shared" si="18"/>
        <v>0</v>
      </c>
      <c r="T85" s="73"/>
      <c r="U85" s="74">
        <f t="shared" si="19"/>
        <v>0</v>
      </c>
      <c r="V85" s="73"/>
      <c r="W85" s="113">
        <f t="shared" si="40"/>
        <v>0</v>
      </c>
      <c r="X85" s="73"/>
      <c r="Y85" s="113">
        <f t="shared" ref="Y85:Y105" si="44">IF($D85="",0,$D85*X85)</f>
        <v>0</v>
      </c>
      <c r="Z85" s="73"/>
      <c r="AA85" s="113">
        <f t="shared" ref="AA85:AA105" si="45">IF($D85="",0,$D85*Z85)</f>
        <v>0</v>
      </c>
      <c r="AB85" s="305"/>
      <c r="AC85" s="113">
        <f t="shared" si="37"/>
        <v>0</v>
      </c>
      <c r="AD85" s="305"/>
      <c r="AE85" s="113">
        <f t="shared" si="38"/>
        <v>0</v>
      </c>
      <c r="AF85" s="73"/>
      <c r="AG85" s="113">
        <f t="shared" si="39"/>
        <v>0</v>
      </c>
      <c r="AH85" s="73"/>
      <c r="AI85" s="74">
        <f t="shared" si="41"/>
        <v>0</v>
      </c>
      <c r="AJ85" s="73"/>
      <c r="AK85" s="113">
        <f>IF($D85="",0,$D85*AJ85)</f>
        <v>0</v>
      </c>
      <c r="AL85" s="101"/>
      <c r="AM85" s="113">
        <f>IF($D85="",0,$D85*AL85)</f>
        <v>0</v>
      </c>
      <c r="AN85" s="101"/>
      <c r="AO85" s="113">
        <f>IF($D85="",0,$D85*AN85)</f>
        <v>0</v>
      </c>
      <c r="AP85" s="101"/>
      <c r="AQ85" s="113">
        <f>IF($D85="",0,$D85*AP85)</f>
        <v>0</v>
      </c>
      <c r="AR85" s="73"/>
      <c r="AS85" s="74">
        <f>IF(D85="",0,D85*AR85)</f>
        <v>0</v>
      </c>
      <c r="AT85" s="73"/>
      <c r="AU85" s="74">
        <f t="shared" si="36"/>
        <v>0</v>
      </c>
      <c r="AV85" s="73"/>
      <c r="AW85" s="74">
        <f t="shared" ref="AW85:AW105" si="46">IF(D85="",0,D85*AV85)</f>
        <v>0</v>
      </c>
      <c r="AX85" s="73"/>
      <c r="AY85" s="74">
        <f t="shared" si="24"/>
        <v>0</v>
      </c>
      <c r="AZ85" s="82">
        <f t="shared" ref="AZ85:AZ106" si="47">IF(D85="",0,D85*E85)</f>
        <v>1475</v>
      </c>
      <c r="BA85" s="74"/>
      <c r="BB85" s="147">
        <f t="shared" si="25"/>
        <v>1475</v>
      </c>
      <c r="BC85" s="141"/>
    </row>
    <row r="86" spans="1:55" ht="15" customHeight="1" x14ac:dyDescent="0.2">
      <c r="A86" s="84" t="s">
        <v>300</v>
      </c>
      <c r="B86" s="14" t="s">
        <v>65</v>
      </c>
      <c r="C86" s="18" t="s">
        <v>6</v>
      </c>
      <c r="D86" s="19">
        <v>100</v>
      </c>
      <c r="E86" s="20">
        <f t="shared" si="42"/>
        <v>0</v>
      </c>
      <c r="F86" s="73"/>
      <c r="G86" s="74">
        <f t="shared" si="26"/>
        <v>0</v>
      </c>
      <c r="H86" s="73"/>
      <c r="I86" s="74">
        <f t="shared" si="43"/>
        <v>0</v>
      </c>
      <c r="J86" s="174"/>
      <c r="K86" s="113">
        <f t="shared" ref="K86:K105" si="48">IF($D86="",0,$D86*J86)</f>
        <v>0</v>
      </c>
      <c r="L86" s="73"/>
      <c r="M86" s="113">
        <f t="shared" ref="M86:M105" si="49">IF($D86="",0,$D86*L86)</f>
        <v>0</v>
      </c>
      <c r="N86" s="73"/>
      <c r="O86" s="113">
        <f t="shared" ref="O86:O88" si="50">IF($D86="",0,$D86*N86)</f>
        <v>0</v>
      </c>
      <c r="P86" s="305"/>
      <c r="Q86" s="113">
        <f t="shared" ref="Q86:Q88" si="51">IF($D86="",0,$D86*P86)</f>
        <v>0</v>
      </c>
      <c r="R86" s="73"/>
      <c r="S86" s="113">
        <f t="shared" ref="S86:S88" si="52">IF($D86="",0,$D86*R86)</f>
        <v>0</v>
      </c>
      <c r="T86" s="73"/>
      <c r="U86" s="74">
        <f t="shared" ref="U86:U105" si="53">IF($D86="",0,$D86*T86)</f>
        <v>0</v>
      </c>
      <c r="V86" s="174"/>
      <c r="W86" s="113">
        <f t="shared" si="40"/>
        <v>0</v>
      </c>
      <c r="X86" s="73"/>
      <c r="Y86" s="113">
        <f t="shared" si="44"/>
        <v>0</v>
      </c>
      <c r="Z86" s="73"/>
      <c r="AA86" s="113">
        <f t="shared" si="45"/>
        <v>0</v>
      </c>
      <c r="AB86" s="305"/>
      <c r="AC86" s="113">
        <f t="shared" si="37"/>
        <v>0</v>
      </c>
      <c r="AD86" s="305"/>
      <c r="AE86" s="113">
        <f t="shared" si="38"/>
        <v>0</v>
      </c>
      <c r="AF86" s="73"/>
      <c r="AG86" s="113">
        <f t="shared" si="39"/>
        <v>0</v>
      </c>
      <c r="AH86" s="73"/>
      <c r="AI86" s="74">
        <f t="shared" si="41"/>
        <v>0</v>
      </c>
      <c r="AJ86" s="174"/>
      <c r="AK86" s="113">
        <f t="shared" ref="AK86:AK105" si="54">IF($D86="",0,$D86*AJ86)</f>
        <v>0</v>
      </c>
      <c r="AL86" s="101"/>
      <c r="AM86" s="113">
        <f t="shared" ref="AM86:AM105" si="55">IF($D86="",0,$D86*AL86)</f>
        <v>0</v>
      </c>
      <c r="AN86" s="101"/>
      <c r="AO86" s="113">
        <f t="shared" ref="AO86:AO87" si="56">IF($D86="",0,$D86*AN86)</f>
        <v>0</v>
      </c>
      <c r="AP86" s="101"/>
      <c r="AQ86" s="113">
        <f t="shared" ref="AQ86:AQ87" si="57">IF($D86="",0,$D86*AP86)</f>
        <v>0</v>
      </c>
      <c r="AR86" s="73"/>
      <c r="AS86" s="74">
        <f t="shared" ref="AS86:AS105" si="58">IF(D86="",0,D86*AR86)</f>
        <v>0</v>
      </c>
      <c r="AT86" s="73"/>
      <c r="AU86" s="74">
        <f t="shared" si="36"/>
        <v>0</v>
      </c>
      <c r="AV86" s="73"/>
      <c r="AW86" s="74">
        <f t="shared" si="46"/>
        <v>0</v>
      </c>
      <c r="AX86" s="73"/>
      <c r="AY86" s="74">
        <f t="shared" ref="AY86:AY108" si="59">IF(D86="",0,D86*AX86)</f>
        <v>0</v>
      </c>
      <c r="AZ86" s="82">
        <f t="shared" si="47"/>
        <v>0</v>
      </c>
      <c r="BA86" s="74"/>
      <c r="BB86" s="147">
        <f t="shared" ref="BB86:BB108" si="60">SUM(AZ86+BA86)</f>
        <v>0</v>
      </c>
      <c r="BC86" s="141"/>
    </row>
    <row r="87" spans="1:55" ht="15" customHeight="1" x14ac:dyDescent="0.2">
      <c r="A87" s="84" t="s">
        <v>302</v>
      </c>
      <c r="B87" s="14" t="s">
        <v>65</v>
      </c>
      <c r="C87" s="18" t="s">
        <v>9</v>
      </c>
      <c r="D87" s="19">
        <v>35</v>
      </c>
      <c r="E87" s="20">
        <f t="shared" si="42"/>
        <v>1.5</v>
      </c>
      <c r="F87" s="73"/>
      <c r="G87" s="74">
        <f t="shared" ref="G87:G105" si="61">IF(D87="",0,D87*F87)</f>
        <v>0</v>
      </c>
      <c r="H87" s="73"/>
      <c r="I87" s="74">
        <f t="shared" si="43"/>
        <v>0</v>
      </c>
      <c r="J87" s="174"/>
      <c r="K87" s="113">
        <f t="shared" si="48"/>
        <v>0</v>
      </c>
      <c r="L87" s="73"/>
      <c r="M87" s="113">
        <f t="shared" si="49"/>
        <v>0</v>
      </c>
      <c r="N87" s="73"/>
      <c r="O87" s="113">
        <f t="shared" si="50"/>
        <v>0</v>
      </c>
      <c r="P87" s="305"/>
      <c r="Q87" s="113">
        <f t="shared" si="51"/>
        <v>0</v>
      </c>
      <c r="R87" s="73"/>
      <c r="S87" s="113">
        <f t="shared" si="52"/>
        <v>0</v>
      </c>
      <c r="T87" s="73"/>
      <c r="U87" s="74">
        <f t="shared" si="53"/>
        <v>0</v>
      </c>
      <c r="V87" s="174"/>
      <c r="W87" s="113">
        <f t="shared" si="40"/>
        <v>0</v>
      </c>
      <c r="X87" s="73"/>
      <c r="Y87" s="113">
        <f t="shared" si="44"/>
        <v>0</v>
      </c>
      <c r="Z87" s="73">
        <v>0.75</v>
      </c>
      <c r="AA87" s="113">
        <f t="shared" si="45"/>
        <v>26.25</v>
      </c>
      <c r="AB87" s="305"/>
      <c r="AC87" s="113">
        <f t="shared" si="37"/>
        <v>0</v>
      </c>
      <c r="AD87" s="305"/>
      <c r="AE87" s="113">
        <f t="shared" si="38"/>
        <v>0</v>
      </c>
      <c r="AF87" s="73"/>
      <c r="AG87" s="113">
        <f t="shared" si="39"/>
        <v>0</v>
      </c>
      <c r="AH87" s="73"/>
      <c r="AI87" s="74">
        <f t="shared" si="41"/>
        <v>0</v>
      </c>
      <c r="AJ87" s="174"/>
      <c r="AK87" s="113">
        <f t="shared" si="54"/>
        <v>0</v>
      </c>
      <c r="AL87" s="101"/>
      <c r="AM87" s="113">
        <f t="shared" si="55"/>
        <v>0</v>
      </c>
      <c r="AN87" s="101">
        <v>0.75</v>
      </c>
      <c r="AO87" s="113">
        <f t="shared" si="56"/>
        <v>26.25</v>
      </c>
      <c r="AP87" s="101"/>
      <c r="AQ87" s="113">
        <f t="shared" si="57"/>
        <v>0</v>
      </c>
      <c r="AR87" s="73"/>
      <c r="AS87" s="74">
        <f t="shared" si="58"/>
        <v>0</v>
      </c>
      <c r="AT87" s="73"/>
      <c r="AU87" s="74">
        <f t="shared" si="36"/>
        <v>0</v>
      </c>
      <c r="AV87" s="73"/>
      <c r="AW87" s="74">
        <f t="shared" si="46"/>
        <v>0</v>
      </c>
      <c r="AX87" s="73"/>
      <c r="AY87" s="74">
        <f t="shared" si="59"/>
        <v>0</v>
      </c>
      <c r="AZ87" s="82">
        <f t="shared" si="47"/>
        <v>52.5</v>
      </c>
      <c r="BA87" s="74"/>
      <c r="BB87" s="147">
        <f t="shared" si="60"/>
        <v>52.5</v>
      </c>
      <c r="BC87" s="141"/>
    </row>
    <row r="88" spans="1:55" ht="15" customHeight="1" x14ac:dyDescent="0.2">
      <c r="A88" s="84" t="s">
        <v>321</v>
      </c>
      <c r="B88" s="14" t="s">
        <v>65</v>
      </c>
      <c r="C88" s="18" t="s">
        <v>9</v>
      </c>
      <c r="D88" s="19">
        <v>35</v>
      </c>
      <c r="E88" s="20">
        <f t="shared" si="42"/>
        <v>0</v>
      </c>
      <c r="F88" s="73"/>
      <c r="G88" s="74">
        <f t="shared" si="61"/>
        <v>0</v>
      </c>
      <c r="H88" s="73"/>
      <c r="I88" s="74">
        <f t="shared" si="43"/>
        <v>0</v>
      </c>
      <c r="J88" s="174"/>
      <c r="K88" s="113">
        <f t="shared" si="48"/>
        <v>0</v>
      </c>
      <c r="L88" s="73"/>
      <c r="M88" s="113">
        <f t="shared" si="49"/>
        <v>0</v>
      </c>
      <c r="N88" s="73"/>
      <c r="O88" s="113">
        <f t="shared" si="50"/>
        <v>0</v>
      </c>
      <c r="P88" s="305"/>
      <c r="Q88" s="113">
        <f t="shared" si="51"/>
        <v>0</v>
      </c>
      <c r="R88" s="73"/>
      <c r="S88" s="113">
        <f t="shared" si="52"/>
        <v>0</v>
      </c>
      <c r="T88" s="73"/>
      <c r="U88" s="74">
        <f t="shared" si="53"/>
        <v>0</v>
      </c>
      <c r="V88" s="174"/>
      <c r="W88" s="113">
        <f t="shared" si="40"/>
        <v>0</v>
      </c>
      <c r="X88" s="73"/>
      <c r="Y88" s="113">
        <f t="shared" si="44"/>
        <v>0</v>
      </c>
      <c r="Z88" s="73"/>
      <c r="AA88" s="113">
        <f t="shared" si="45"/>
        <v>0</v>
      </c>
      <c r="AB88" s="305"/>
      <c r="AC88" s="113">
        <f t="shared" si="37"/>
        <v>0</v>
      </c>
      <c r="AD88" s="305"/>
      <c r="AE88" s="113">
        <f t="shared" si="38"/>
        <v>0</v>
      </c>
      <c r="AF88" s="73"/>
      <c r="AG88" s="113">
        <f t="shared" si="39"/>
        <v>0</v>
      </c>
      <c r="AH88" s="73"/>
      <c r="AI88" s="74">
        <f t="shared" si="41"/>
        <v>0</v>
      </c>
      <c r="AJ88" s="174"/>
      <c r="AK88" s="113">
        <f t="shared" si="54"/>
        <v>0</v>
      </c>
      <c r="AL88" s="101"/>
      <c r="AM88" s="113">
        <f>IF($D88="",0,$D88*AL88)</f>
        <v>0</v>
      </c>
      <c r="AN88" s="101"/>
      <c r="AO88" s="113">
        <f>IF($D88="",0,$D88*AN88)</f>
        <v>0</v>
      </c>
      <c r="AP88" s="101"/>
      <c r="AQ88" s="113">
        <f>IF($D88="",0,$D88*AP88)</f>
        <v>0</v>
      </c>
      <c r="AR88" s="73"/>
      <c r="AS88" s="74">
        <f t="shared" si="58"/>
        <v>0</v>
      </c>
      <c r="AT88" s="73"/>
      <c r="AU88" s="74">
        <f t="shared" si="36"/>
        <v>0</v>
      </c>
      <c r="AV88" s="73"/>
      <c r="AW88" s="74">
        <f t="shared" si="46"/>
        <v>0</v>
      </c>
      <c r="AX88" s="73"/>
      <c r="AY88" s="74">
        <f t="shared" si="59"/>
        <v>0</v>
      </c>
      <c r="AZ88" s="82">
        <f t="shared" si="47"/>
        <v>0</v>
      </c>
      <c r="BA88" s="74"/>
      <c r="BB88" s="147">
        <f t="shared" si="60"/>
        <v>0</v>
      </c>
      <c r="BC88" s="141"/>
    </row>
    <row r="89" spans="1:55" ht="15" customHeight="1" x14ac:dyDescent="0.2">
      <c r="A89" s="84" t="s">
        <v>301</v>
      </c>
      <c r="B89" s="14" t="s">
        <v>65</v>
      </c>
      <c r="C89" s="18" t="s">
        <v>6</v>
      </c>
      <c r="D89" s="19">
        <v>100</v>
      </c>
      <c r="E89" s="20">
        <f t="shared" si="42"/>
        <v>0</v>
      </c>
      <c r="F89" s="73"/>
      <c r="G89" s="74">
        <f t="shared" si="61"/>
        <v>0</v>
      </c>
      <c r="H89" s="73"/>
      <c r="I89" s="74">
        <f t="shared" si="43"/>
        <v>0</v>
      </c>
      <c r="J89" s="174"/>
      <c r="K89" s="113">
        <f t="shared" si="48"/>
        <v>0</v>
      </c>
      <c r="L89" s="73"/>
      <c r="M89" s="113">
        <f>IF($D89="",0,$D89*L89)</f>
        <v>0</v>
      </c>
      <c r="N89" s="73"/>
      <c r="O89" s="113">
        <f>IF($D89="",0,$D89*N89)</f>
        <v>0</v>
      </c>
      <c r="P89" s="305"/>
      <c r="Q89" s="113">
        <f>IF($D89="",0,$D89*P89)</f>
        <v>0</v>
      </c>
      <c r="R89" s="73"/>
      <c r="S89" s="113">
        <f>IF($D89="",0,$D89*R89)</f>
        <v>0</v>
      </c>
      <c r="T89" s="73"/>
      <c r="U89" s="74">
        <f t="shared" si="53"/>
        <v>0</v>
      </c>
      <c r="V89" s="174"/>
      <c r="W89" s="113">
        <f t="shared" si="40"/>
        <v>0</v>
      </c>
      <c r="X89" s="73"/>
      <c r="Y89" s="113">
        <f t="shared" si="44"/>
        <v>0</v>
      </c>
      <c r="Z89" s="73"/>
      <c r="AA89" s="113">
        <f t="shared" si="45"/>
        <v>0</v>
      </c>
      <c r="AB89" s="305"/>
      <c r="AC89" s="113">
        <f t="shared" si="37"/>
        <v>0</v>
      </c>
      <c r="AD89" s="305"/>
      <c r="AE89" s="113">
        <f t="shared" si="38"/>
        <v>0</v>
      </c>
      <c r="AF89" s="73"/>
      <c r="AG89" s="113">
        <f t="shared" si="39"/>
        <v>0</v>
      </c>
      <c r="AH89" s="73"/>
      <c r="AI89" s="74">
        <f t="shared" si="41"/>
        <v>0</v>
      </c>
      <c r="AJ89" s="174"/>
      <c r="AK89" s="113">
        <f t="shared" si="54"/>
        <v>0</v>
      </c>
      <c r="AL89" s="101"/>
      <c r="AM89" s="113">
        <f t="shared" si="55"/>
        <v>0</v>
      </c>
      <c r="AN89" s="101"/>
      <c r="AO89" s="113">
        <f t="shared" ref="AO89:AO105" si="62">IF($D89="",0,$D89*AN89)</f>
        <v>0</v>
      </c>
      <c r="AP89" s="101"/>
      <c r="AQ89" s="113">
        <f t="shared" ref="AQ89:AQ105" si="63">IF($D89="",0,$D89*AP89)</f>
        <v>0</v>
      </c>
      <c r="AR89" s="73"/>
      <c r="AS89" s="74">
        <f t="shared" si="58"/>
        <v>0</v>
      </c>
      <c r="AT89" s="73"/>
      <c r="AU89" s="74">
        <f t="shared" si="36"/>
        <v>0</v>
      </c>
      <c r="AV89" s="73"/>
      <c r="AW89" s="74">
        <f t="shared" si="46"/>
        <v>0</v>
      </c>
      <c r="AX89" s="73"/>
      <c r="AY89" s="74">
        <f t="shared" si="59"/>
        <v>0</v>
      </c>
      <c r="AZ89" s="82">
        <f t="shared" si="47"/>
        <v>0</v>
      </c>
      <c r="BA89" s="74"/>
      <c r="BB89" s="147">
        <f t="shared" si="60"/>
        <v>0</v>
      </c>
      <c r="BC89" s="141"/>
    </row>
    <row r="90" spans="1:55" s="14" customFormat="1" ht="15" customHeight="1" x14ac:dyDescent="0.2">
      <c r="A90" s="90" t="s">
        <v>303</v>
      </c>
      <c r="B90" s="14" t="s">
        <v>65</v>
      </c>
      <c r="C90" s="18" t="s">
        <v>8</v>
      </c>
      <c r="D90" s="170">
        <v>60</v>
      </c>
      <c r="E90" s="20">
        <f t="shared" si="42"/>
        <v>0</v>
      </c>
      <c r="F90" s="101"/>
      <c r="G90" s="74">
        <f t="shared" si="61"/>
        <v>0</v>
      </c>
      <c r="H90" s="101"/>
      <c r="I90" s="154">
        <f t="shared" si="43"/>
        <v>0</v>
      </c>
      <c r="J90" s="181"/>
      <c r="K90" s="156">
        <f t="shared" si="48"/>
        <v>0</v>
      </c>
      <c r="L90" s="101"/>
      <c r="M90" s="156">
        <f t="shared" si="49"/>
        <v>0</v>
      </c>
      <c r="N90" s="101"/>
      <c r="O90" s="156">
        <f t="shared" ref="O90:O105" si="64">IF($D90="",0,$D90*N90)</f>
        <v>0</v>
      </c>
      <c r="P90" s="155"/>
      <c r="Q90" s="156">
        <f t="shared" ref="Q90:Q106" si="65">IF($D90="",0,$D90*P90)</f>
        <v>0</v>
      </c>
      <c r="R90" s="101"/>
      <c r="S90" s="156">
        <f t="shared" ref="S90:S105" si="66">IF($D90="",0,$D90*R90)</f>
        <v>0</v>
      </c>
      <c r="T90" s="101"/>
      <c r="U90" s="154">
        <f t="shared" si="53"/>
        <v>0</v>
      </c>
      <c r="V90" s="181"/>
      <c r="W90" s="156">
        <f t="shared" si="40"/>
        <v>0</v>
      </c>
      <c r="X90" s="101"/>
      <c r="Y90" s="156">
        <f t="shared" si="44"/>
        <v>0</v>
      </c>
      <c r="Z90" s="101"/>
      <c r="AA90" s="156">
        <f t="shared" si="45"/>
        <v>0</v>
      </c>
      <c r="AB90" s="155"/>
      <c r="AC90" s="156">
        <f t="shared" si="37"/>
        <v>0</v>
      </c>
      <c r="AD90" s="155"/>
      <c r="AE90" s="156">
        <f t="shared" si="38"/>
        <v>0</v>
      </c>
      <c r="AF90" s="101"/>
      <c r="AG90" s="156">
        <f t="shared" si="39"/>
        <v>0</v>
      </c>
      <c r="AH90" s="101"/>
      <c r="AI90" s="154">
        <f t="shared" si="41"/>
        <v>0</v>
      </c>
      <c r="AJ90" s="181"/>
      <c r="AK90" s="156">
        <f t="shared" si="54"/>
        <v>0</v>
      </c>
      <c r="AL90" s="101"/>
      <c r="AM90" s="156">
        <f t="shared" si="55"/>
        <v>0</v>
      </c>
      <c r="AN90" s="101"/>
      <c r="AO90" s="156">
        <f t="shared" si="62"/>
        <v>0</v>
      </c>
      <c r="AP90" s="101"/>
      <c r="AQ90" s="156">
        <f t="shared" si="63"/>
        <v>0</v>
      </c>
      <c r="AR90" s="101"/>
      <c r="AS90" s="154">
        <f t="shared" si="58"/>
        <v>0</v>
      </c>
      <c r="AT90" s="101"/>
      <c r="AU90" s="154">
        <f t="shared" si="36"/>
        <v>0</v>
      </c>
      <c r="AV90" s="101"/>
      <c r="AW90" s="154">
        <f t="shared" si="46"/>
        <v>0</v>
      </c>
      <c r="AX90" s="101"/>
      <c r="AY90" s="154">
        <f t="shared" si="59"/>
        <v>0</v>
      </c>
      <c r="AZ90" s="158">
        <f t="shared" si="47"/>
        <v>0</v>
      </c>
      <c r="BA90" s="154"/>
      <c r="BB90" s="147">
        <f t="shared" si="60"/>
        <v>0</v>
      </c>
      <c r="BC90" s="182"/>
    </row>
    <row r="91" spans="1:55" s="14" customFormat="1" ht="15" customHeight="1" x14ac:dyDescent="0.2">
      <c r="A91" s="90" t="s">
        <v>310</v>
      </c>
      <c r="B91" s="14" t="s">
        <v>65</v>
      </c>
      <c r="C91" s="18" t="s">
        <v>5</v>
      </c>
      <c r="D91" s="170">
        <v>118</v>
      </c>
      <c r="E91" s="20">
        <f t="shared" si="42"/>
        <v>0</v>
      </c>
      <c r="F91" s="101"/>
      <c r="G91" s="113">
        <f t="shared" si="61"/>
        <v>0</v>
      </c>
      <c r="H91" s="101"/>
      <c r="I91" s="154">
        <f t="shared" si="43"/>
        <v>0</v>
      </c>
      <c r="J91" s="181"/>
      <c r="K91" s="156">
        <f t="shared" si="48"/>
        <v>0</v>
      </c>
      <c r="L91" s="101"/>
      <c r="M91" s="156">
        <f t="shared" si="49"/>
        <v>0</v>
      </c>
      <c r="N91" s="101"/>
      <c r="O91" s="156">
        <f t="shared" si="64"/>
        <v>0</v>
      </c>
      <c r="P91" s="155"/>
      <c r="Q91" s="156">
        <f t="shared" si="65"/>
        <v>0</v>
      </c>
      <c r="R91" s="101"/>
      <c r="S91" s="156">
        <f t="shared" si="66"/>
        <v>0</v>
      </c>
      <c r="T91" s="101"/>
      <c r="U91" s="154">
        <f t="shared" si="53"/>
        <v>0</v>
      </c>
      <c r="V91" s="181"/>
      <c r="W91" s="156">
        <f t="shared" si="40"/>
        <v>0</v>
      </c>
      <c r="X91" s="101"/>
      <c r="Y91" s="156">
        <f t="shared" si="44"/>
        <v>0</v>
      </c>
      <c r="Z91" s="101"/>
      <c r="AA91" s="156">
        <f t="shared" si="45"/>
        <v>0</v>
      </c>
      <c r="AB91" s="155"/>
      <c r="AC91" s="156">
        <f t="shared" si="37"/>
        <v>0</v>
      </c>
      <c r="AD91" s="155"/>
      <c r="AE91" s="156">
        <f t="shared" si="38"/>
        <v>0</v>
      </c>
      <c r="AF91" s="101"/>
      <c r="AG91" s="156">
        <f t="shared" si="39"/>
        <v>0</v>
      </c>
      <c r="AH91" s="101"/>
      <c r="AI91" s="154">
        <f t="shared" si="41"/>
        <v>0</v>
      </c>
      <c r="AJ91" s="181"/>
      <c r="AK91" s="156">
        <f t="shared" si="54"/>
        <v>0</v>
      </c>
      <c r="AL91" s="101"/>
      <c r="AM91" s="156">
        <f t="shared" si="55"/>
        <v>0</v>
      </c>
      <c r="AN91" s="101"/>
      <c r="AO91" s="156">
        <f t="shared" si="62"/>
        <v>0</v>
      </c>
      <c r="AP91" s="101"/>
      <c r="AQ91" s="156">
        <f t="shared" si="63"/>
        <v>0</v>
      </c>
      <c r="AR91" s="101"/>
      <c r="AS91" s="154">
        <f t="shared" si="58"/>
        <v>0</v>
      </c>
      <c r="AT91" s="101"/>
      <c r="AU91" s="154">
        <f t="shared" si="36"/>
        <v>0</v>
      </c>
      <c r="AV91" s="101"/>
      <c r="AW91" s="154">
        <f t="shared" si="46"/>
        <v>0</v>
      </c>
      <c r="AX91" s="181"/>
      <c r="AY91" s="154">
        <f t="shared" si="59"/>
        <v>0</v>
      </c>
      <c r="AZ91" s="158">
        <f t="shared" si="47"/>
        <v>0</v>
      </c>
      <c r="BA91" s="154"/>
      <c r="BB91" s="147">
        <f t="shared" si="60"/>
        <v>0</v>
      </c>
      <c r="BC91" s="182"/>
    </row>
    <row r="92" spans="1:55" s="14" customFormat="1" ht="15" customHeight="1" x14ac:dyDescent="0.2">
      <c r="A92" s="90" t="s">
        <v>331</v>
      </c>
      <c r="B92" s="14" t="s">
        <v>65</v>
      </c>
      <c r="C92" s="18" t="s">
        <v>7</v>
      </c>
      <c r="D92" s="170">
        <v>75</v>
      </c>
      <c r="E92" s="20">
        <f t="shared" si="42"/>
        <v>0</v>
      </c>
      <c r="F92" s="101"/>
      <c r="G92" s="113">
        <f t="shared" si="61"/>
        <v>0</v>
      </c>
      <c r="H92" s="101"/>
      <c r="I92" s="154">
        <f t="shared" si="43"/>
        <v>0</v>
      </c>
      <c r="J92" s="181"/>
      <c r="K92" s="156">
        <f t="shared" si="48"/>
        <v>0</v>
      </c>
      <c r="L92" s="101"/>
      <c r="M92" s="156">
        <f t="shared" si="49"/>
        <v>0</v>
      </c>
      <c r="N92" s="101"/>
      <c r="O92" s="156">
        <f t="shared" si="64"/>
        <v>0</v>
      </c>
      <c r="P92" s="155"/>
      <c r="Q92" s="156">
        <f t="shared" si="65"/>
        <v>0</v>
      </c>
      <c r="R92" s="101"/>
      <c r="S92" s="156">
        <f t="shared" si="66"/>
        <v>0</v>
      </c>
      <c r="T92" s="101"/>
      <c r="U92" s="154">
        <f t="shared" si="53"/>
        <v>0</v>
      </c>
      <c r="V92" s="181"/>
      <c r="W92" s="156">
        <f t="shared" si="40"/>
        <v>0</v>
      </c>
      <c r="X92" s="101"/>
      <c r="Y92" s="156">
        <f t="shared" si="44"/>
        <v>0</v>
      </c>
      <c r="Z92" s="101"/>
      <c r="AA92" s="156">
        <f t="shared" si="45"/>
        <v>0</v>
      </c>
      <c r="AB92" s="155"/>
      <c r="AC92" s="156">
        <f t="shared" si="37"/>
        <v>0</v>
      </c>
      <c r="AD92" s="155"/>
      <c r="AE92" s="156">
        <f t="shared" si="38"/>
        <v>0</v>
      </c>
      <c r="AF92" s="101"/>
      <c r="AG92" s="156">
        <f t="shared" si="39"/>
        <v>0</v>
      </c>
      <c r="AH92" s="101"/>
      <c r="AI92" s="154">
        <f t="shared" si="41"/>
        <v>0</v>
      </c>
      <c r="AJ92" s="181"/>
      <c r="AK92" s="156">
        <f t="shared" si="54"/>
        <v>0</v>
      </c>
      <c r="AL92" s="101"/>
      <c r="AM92" s="156">
        <f t="shared" si="55"/>
        <v>0</v>
      </c>
      <c r="AN92" s="101"/>
      <c r="AO92" s="156">
        <f t="shared" si="62"/>
        <v>0</v>
      </c>
      <c r="AP92" s="101"/>
      <c r="AQ92" s="156">
        <f t="shared" si="63"/>
        <v>0</v>
      </c>
      <c r="AR92" s="101"/>
      <c r="AS92" s="154">
        <f t="shared" si="58"/>
        <v>0</v>
      </c>
      <c r="AT92" s="101"/>
      <c r="AU92" s="154">
        <f t="shared" si="36"/>
        <v>0</v>
      </c>
      <c r="AV92" s="101"/>
      <c r="AW92" s="154">
        <f t="shared" si="46"/>
        <v>0</v>
      </c>
      <c r="AX92" s="181"/>
      <c r="AY92" s="154">
        <f t="shared" si="59"/>
        <v>0</v>
      </c>
      <c r="AZ92" s="158">
        <f t="shared" si="47"/>
        <v>0</v>
      </c>
      <c r="BA92" s="154"/>
      <c r="BB92" s="147">
        <f t="shared" si="60"/>
        <v>0</v>
      </c>
      <c r="BC92" s="182"/>
    </row>
    <row r="93" spans="1:55" s="14" customFormat="1" ht="15" customHeight="1" x14ac:dyDescent="0.2">
      <c r="A93" s="90" t="s">
        <v>372</v>
      </c>
      <c r="B93" s="14" t="s">
        <v>65</v>
      </c>
      <c r="C93" s="18" t="str">
        <f ca="1">IF($A93="","",INDEX(INDIRECT("'MA-Liste'!"&amp;$C$11),MATCH($A93,'MA-Liste'!$M:$M,FALSE)))</f>
        <v>G</v>
      </c>
      <c r="D93" s="170">
        <f t="shared" ref="D93:D103" ca="1" si="67">IF(OR($C93="",$C93=0),"",VLOOKUP($C93,Ansätze,$D$11,FALSE))</f>
        <v>35</v>
      </c>
      <c r="E93" s="20">
        <f t="shared" si="42"/>
        <v>0</v>
      </c>
      <c r="F93" s="101"/>
      <c r="G93" s="113">
        <f t="shared" ca="1" si="61"/>
        <v>0</v>
      </c>
      <c r="H93" s="101"/>
      <c r="I93" s="154">
        <f t="shared" ca="1" si="43"/>
        <v>0</v>
      </c>
      <c r="J93" s="181"/>
      <c r="K93" s="156">
        <f t="shared" ca="1" si="48"/>
        <v>0</v>
      </c>
      <c r="L93" s="101"/>
      <c r="M93" s="156">
        <f t="shared" ca="1" si="49"/>
        <v>0</v>
      </c>
      <c r="N93" s="101"/>
      <c r="O93" s="156">
        <f t="shared" ca="1" si="64"/>
        <v>0</v>
      </c>
      <c r="P93" s="155"/>
      <c r="Q93" s="156">
        <f t="shared" ca="1" si="65"/>
        <v>0</v>
      </c>
      <c r="R93" s="101"/>
      <c r="S93" s="156">
        <f t="shared" ca="1" si="66"/>
        <v>0</v>
      </c>
      <c r="T93" s="101"/>
      <c r="U93" s="154">
        <f t="shared" ca="1" si="53"/>
        <v>0</v>
      </c>
      <c r="V93" s="181"/>
      <c r="W93" s="156">
        <f t="shared" ca="1" si="40"/>
        <v>0</v>
      </c>
      <c r="X93" s="101"/>
      <c r="Y93" s="156">
        <f t="shared" ca="1" si="44"/>
        <v>0</v>
      </c>
      <c r="Z93" s="101"/>
      <c r="AA93" s="156">
        <f t="shared" ca="1" si="45"/>
        <v>0</v>
      </c>
      <c r="AB93" s="155"/>
      <c r="AC93" s="156">
        <f t="shared" ca="1" si="37"/>
        <v>0</v>
      </c>
      <c r="AD93" s="155"/>
      <c r="AE93" s="156">
        <f t="shared" ca="1" si="38"/>
        <v>0</v>
      </c>
      <c r="AF93" s="101"/>
      <c r="AG93" s="156">
        <f t="shared" ca="1" si="39"/>
        <v>0</v>
      </c>
      <c r="AH93" s="101"/>
      <c r="AI93" s="154">
        <f t="shared" ca="1" si="41"/>
        <v>0</v>
      </c>
      <c r="AJ93" s="181"/>
      <c r="AK93" s="156">
        <f t="shared" ca="1" si="54"/>
        <v>0</v>
      </c>
      <c r="AL93" s="101"/>
      <c r="AM93" s="156">
        <f t="shared" ca="1" si="55"/>
        <v>0</v>
      </c>
      <c r="AN93" s="101"/>
      <c r="AO93" s="156">
        <f t="shared" ca="1" si="62"/>
        <v>0</v>
      </c>
      <c r="AP93" s="101"/>
      <c r="AQ93" s="156">
        <f t="shared" ca="1" si="63"/>
        <v>0</v>
      </c>
      <c r="AR93" s="101"/>
      <c r="AS93" s="154">
        <f t="shared" ca="1" si="58"/>
        <v>0</v>
      </c>
      <c r="AT93" s="101"/>
      <c r="AU93" s="154">
        <f t="shared" ca="1" si="36"/>
        <v>0</v>
      </c>
      <c r="AV93" s="101"/>
      <c r="AW93" s="154">
        <f t="shared" ca="1" si="46"/>
        <v>0</v>
      </c>
      <c r="AX93" s="181"/>
      <c r="AY93" s="154">
        <f t="shared" ca="1" si="59"/>
        <v>0</v>
      </c>
      <c r="AZ93" s="158">
        <f t="shared" ca="1" si="47"/>
        <v>0</v>
      </c>
      <c r="BA93" s="154"/>
      <c r="BB93" s="147">
        <f t="shared" ca="1" si="60"/>
        <v>0</v>
      </c>
      <c r="BC93" s="182"/>
    </row>
    <row r="94" spans="1:55" s="14" customFormat="1" ht="15" customHeight="1" x14ac:dyDescent="0.2">
      <c r="A94" s="90" t="s">
        <v>342</v>
      </c>
      <c r="B94" s="14" t="s">
        <v>65</v>
      </c>
      <c r="C94" s="18" t="str">
        <f ca="1">IF($A94="","",INDEX(INDIRECT("'MA-Liste'!"&amp;$C$11),MATCH($A94,'MA-Liste'!$M:$M,FALSE)))</f>
        <v>G</v>
      </c>
      <c r="D94" s="170">
        <f t="shared" ca="1" si="67"/>
        <v>35</v>
      </c>
      <c r="E94" s="20">
        <f t="shared" si="42"/>
        <v>0</v>
      </c>
      <c r="F94" s="101"/>
      <c r="G94" s="113">
        <f t="shared" ca="1" si="61"/>
        <v>0</v>
      </c>
      <c r="H94" s="101"/>
      <c r="I94" s="154">
        <f t="shared" ca="1" si="43"/>
        <v>0</v>
      </c>
      <c r="J94" s="181"/>
      <c r="K94" s="156">
        <f t="shared" ca="1" si="48"/>
        <v>0</v>
      </c>
      <c r="L94" s="101"/>
      <c r="M94" s="156">
        <f t="shared" ca="1" si="49"/>
        <v>0</v>
      </c>
      <c r="N94" s="101"/>
      <c r="O94" s="156">
        <f t="shared" ca="1" si="64"/>
        <v>0</v>
      </c>
      <c r="P94" s="155"/>
      <c r="Q94" s="156">
        <f t="shared" ca="1" si="65"/>
        <v>0</v>
      </c>
      <c r="R94" s="101"/>
      <c r="S94" s="156">
        <f t="shared" ca="1" si="66"/>
        <v>0</v>
      </c>
      <c r="T94" s="101"/>
      <c r="U94" s="154">
        <f t="shared" ca="1" si="53"/>
        <v>0</v>
      </c>
      <c r="V94" s="181"/>
      <c r="W94" s="156">
        <f t="shared" ca="1" si="40"/>
        <v>0</v>
      </c>
      <c r="X94" s="101"/>
      <c r="Y94" s="156">
        <f t="shared" ca="1" si="44"/>
        <v>0</v>
      </c>
      <c r="Z94" s="101"/>
      <c r="AA94" s="156">
        <f t="shared" ca="1" si="45"/>
        <v>0</v>
      </c>
      <c r="AB94" s="155"/>
      <c r="AC94" s="156">
        <f t="shared" ca="1" si="37"/>
        <v>0</v>
      </c>
      <c r="AD94" s="155"/>
      <c r="AE94" s="156">
        <f t="shared" ca="1" si="38"/>
        <v>0</v>
      </c>
      <c r="AF94" s="101"/>
      <c r="AG94" s="156">
        <f t="shared" ca="1" si="39"/>
        <v>0</v>
      </c>
      <c r="AH94" s="101"/>
      <c r="AI94" s="154">
        <f t="shared" ca="1" si="41"/>
        <v>0</v>
      </c>
      <c r="AJ94" s="181"/>
      <c r="AK94" s="156">
        <f t="shared" ca="1" si="54"/>
        <v>0</v>
      </c>
      <c r="AL94" s="101"/>
      <c r="AM94" s="156">
        <f t="shared" ca="1" si="55"/>
        <v>0</v>
      </c>
      <c r="AN94" s="101"/>
      <c r="AO94" s="156">
        <f t="shared" ca="1" si="62"/>
        <v>0</v>
      </c>
      <c r="AP94" s="101"/>
      <c r="AQ94" s="156">
        <f t="shared" ca="1" si="63"/>
        <v>0</v>
      </c>
      <c r="AR94" s="101"/>
      <c r="AS94" s="154">
        <f t="shared" ca="1" si="58"/>
        <v>0</v>
      </c>
      <c r="AT94" s="101"/>
      <c r="AU94" s="154">
        <f t="shared" ca="1" si="36"/>
        <v>0</v>
      </c>
      <c r="AV94" s="101"/>
      <c r="AW94" s="154">
        <f t="shared" ca="1" si="46"/>
        <v>0</v>
      </c>
      <c r="AX94" s="181"/>
      <c r="AY94" s="154">
        <f t="shared" ca="1" si="59"/>
        <v>0</v>
      </c>
      <c r="AZ94" s="158">
        <f t="shared" ca="1" si="47"/>
        <v>0</v>
      </c>
      <c r="BA94" s="154"/>
      <c r="BB94" s="147">
        <f t="shared" ca="1" si="60"/>
        <v>0</v>
      </c>
      <c r="BC94" s="182"/>
    </row>
    <row r="95" spans="1:55" s="14" customFormat="1" ht="15" customHeight="1" x14ac:dyDescent="0.2">
      <c r="A95" s="90" t="s">
        <v>347</v>
      </c>
      <c r="B95" s="14" t="s">
        <v>65</v>
      </c>
      <c r="C95" s="18" t="str">
        <f ca="1">IF($A95="","",INDEX(INDIRECT("'MA-Liste'!"&amp;$C$11),MATCH($A95,'MA-Liste'!$M:$M,FALSE)))</f>
        <v>G</v>
      </c>
      <c r="D95" s="170">
        <f t="shared" ca="1" si="67"/>
        <v>35</v>
      </c>
      <c r="E95" s="20">
        <f t="shared" si="42"/>
        <v>0</v>
      </c>
      <c r="F95" s="101"/>
      <c r="G95" s="113">
        <f t="shared" ca="1" si="61"/>
        <v>0</v>
      </c>
      <c r="H95" s="101"/>
      <c r="I95" s="154">
        <f t="shared" ca="1" si="43"/>
        <v>0</v>
      </c>
      <c r="J95" s="181"/>
      <c r="K95" s="156">
        <f t="shared" ca="1" si="48"/>
        <v>0</v>
      </c>
      <c r="L95" s="101"/>
      <c r="M95" s="156">
        <f t="shared" ca="1" si="49"/>
        <v>0</v>
      </c>
      <c r="N95" s="101"/>
      <c r="O95" s="156">
        <f t="shared" ca="1" si="64"/>
        <v>0</v>
      </c>
      <c r="P95" s="155"/>
      <c r="Q95" s="156">
        <f t="shared" ca="1" si="65"/>
        <v>0</v>
      </c>
      <c r="R95" s="101"/>
      <c r="S95" s="156">
        <f t="shared" ca="1" si="66"/>
        <v>0</v>
      </c>
      <c r="T95" s="101"/>
      <c r="U95" s="154">
        <f t="shared" ca="1" si="53"/>
        <v>0</v>
      </c>
      <c r="V95" s="181"/>
      <c r="W95" s="156">
        <f t="shared" ca="1" si="40"/>
        <v>0</v>
      </c>
      <c r="X95" s="101"/>
      <c r="Y95" s="156">
        <f t="shared" ca="1" si="44"/>
        <v>0</v>
      </c>
      <c r="Z95" s="101"/>
      <c r="AA95" s="156">
        <f t="shared" ca="1" si="45"/>
        <v>0</v>
      </c>
      <c r="AB95" s="155"/>
      <c r="AC95" s="156">
        <f t="shared" ca="1" si="37"/>
        <v>0</v>
      </c>
      <c r="AD95" s="155"/>
      <c r="AE95" s="156">
        <f t="shared" ca="1" si="38"/>
        <v>0</v>
      </c>
      <c r="AF95" s="101"/>
      <c r="AG95" s="156">
        <f t="shared" ca="1" si="39"/>
        <v>0</v>
      </c>
      <c r="AH95" s="101"/>
      <c r="AI95" s="154">
        <f t="shared" ca="1" si="41"/>
        <v>0</v>
      </c>
      <c r="AJ95" s="181"/>
      <c r="AK95" s="156">
        <f t="shared" ca="1" si="54"/>
        <v>0</v>
      </c>
      <c r="AL95" s="101"/>
      <c r="AM95" s="156">
        <f t="shared" ca="1" si="55"/>
        <v>0</v>
      </c>
      <c r="AN95" s="101"/>
      <c r="AO95" s="156">
        <f t="shared" ca="1" si="62"/>
        <v>0</v>
      </c>
      <c r="AP95" s="101"/>
      <c r="AQ95" s="156">
        <f t="shared" ca="1" si="63"/>
        <v>0</v>
      </c>
      <c r="AR95" s="101"/>
      <c r="AS95" s="154">
        <f t="shared" ca="1" si="58"/>
        <v>0</v>
      </c>
      <c r="AT95" s="101"/>
      <c r="AU95" s="154">
        <f t="shared" ca="1" si="36"/>
        <v>0</v>
      </c>
      <c r="AV95" s="101"/>
      <c r="AW95" s="154">
        <f t="shared" ca="1" si="46"/>
        <v>0</v>
      </c>
      <c r="AX95" s="181"/>
      <c r="AY95" s="154">
        <f t="shared" ca="1" si="59"/>
        <v>0</v>
      </c>
      <c r="AZ95" s="158">
        <f t="shared" ca="1" si="47"/>
        <v>0</v>
      </c>
      <c r="BA95" s="154"/>
      <c r="BB95" s="147">
        <f t="shared" ca="1" si="60"/>
        <v>0</v>
      </c>
      <c r="BC95" s="182"/>
    </row>
    <row r="96" spans="1:55" s="14" customFormat="1" ht="15" customHeight="1" x14ac:dyDescent="0.2">
      <c r="A96" s="90" t="s">
        <v>350</v>
      </c>
      <c r="B96" s="14" t="s">
        <v>65</v>
      </c>
      <c r="C96" s="18" t="str">
        <f ca="1">IF($A96="","",INDEX(INDIRECT("'MA-Liste'!"&amp;$C$11),MATCH($A96,'MA-Liste'!$M:$M,FALSE)))</f>
        <v>G</v>
      </c>
      <c r="D96" s="170">
        <f t="shared" ca="1" si="67"/>
        <v>35</v>
      </c>
      <c r="E96" s="20">
        <f t="shared" si="42"/>
        <v>0</v>
      </c>
      <c r="F96" s="101"/>
      <c r="G96" s="113">
        <f t="shared" ca="1" si="61"/>
        <v>0</v>
      </c>
      <c r="H96" s="101"/>
      <c r="I96" s="154">
        <f t="shared" ca="1" si="43"/>
        <v>0</v>
      </c>
      <c r="J96" s="181"/>
      <c r="K96" s="156">
        <f t="shared" ca="1" si="48"/>
        <v>0</v>
      </c>
      <c r="L96" s="101"/>
      <c r="M96" s="156">
        <f t="shared" ca="1" si="49"/>
        <v>0</v>
      </c>
      <c r="N96" s="101"/>
      <c r="O96" s="156">
        <f t="shared" ca="1" si="64"/>
        <v>0</v>
      </c>
      <c r="P96" s="155"/>
      <c r="Q96" s="156">
        <f t="shared" ca="1" si="65"/>
        <v>0</v>
      </c>
      <c r="R96" s="101"/>
      <c r="S96" s="156">
        <f t="shared" ca="1" si="66"/>
        <v>0</v>
      </c>
      <c r="T96" s="101"/>
      <c r="U96" s="154">
        <f t="shared" ca="1" si="53"/>
        <v>0</v>
      </c>
      <c r="V96" s="181"/>
      <c r="W96" s="156">
        <f t="shared" ca="1" si="40"/>
        <v>0</v>
      </c>
      <c r="X96" s="101"/>
      <c r="Y96" s="156">
        <f t="shared" ca="1" si="44"/>
        <v>0</v>
      </c>
      <c r="Z96" s="101"/>
      <c r="AA96" s="156">
        <f t="shared" ca="1" si="45"/>
        <v>0</v>
      </c>
      <c r="AB96" s="155"/>
      <c r="AC96" s="156">
        <f t="shared" ca="1" si="37"/>
        <v>0</v>
      </c>
      <c r="AD96" s="155"/>
      <c r="AE96" s="156">
        <f t="shared" ca="1" si="38"/>
        <v>0</v>
      </c>
      <c r="AF96" s="101"/>
      <c r="AG96" s="156">
        <f t="shared" ca="1" si="39"/>
        <v>0</v>
      </c>
      <c r="AH96" s="101"/>
      <c r="AI96" s="154">
        <f t="shared" ca="1" si="41"/>
        <v>0</v>
      </c>
      <c r="AJ96" s="181"/>
      <c r="AK96" s="156">
        <f t="shared" ca="1" si="54"/>
        <v>0</v>
      </c>
      <c r="AL96" s="101"/>
      <c r="AM96" s="156">
        <f t="shared" ca="1" si="55"/>
        <v>0</v>
      </c>
      <c r="AN96" s="101"/>
      <c r="AO96" s="156">
        <f t="shared" ca="1" si="62"/>
        <v>0</v>
      </c>
      <c r="AP96" s="101"/>
      <c r="AQ96" s="156">
        <f t="shared" ca="1" si="63"/>
        <v>0</v>
      </c>
      <c r="AR96" s="101"/>
      <c r="AS96" s="154">
        <f t="shared" ca="1" si="58"/>
        <v>0</v>
      </c>
      <c r="AT96" s="101"/>
      <c r="AU96" s="154">
        <f t="shared" ca="1" si="36"/>
        <v>0</v>
      </c>
      <c r="AV96" s="101"/>
      <c r="AW96" s="154">
        <f t="shared" ca="1" si="46"/>
        <v>0</v>
      </c>
      <c r="AX96" s="181"/>
      <c r="AY96" s="154">
        <f t="shared" ca="1" si="59"/>
        <v>0</v>
      </c>
      <c r="AZ96" s="158">
        <f t="shared" ca="1" si="47"/>
        <v>0</v>
      </c>
      <c r="BA96" s="154"/>
      <c r="BB96" s="147">
        <f t="shared" ca="1" si="60"/>
        <v>0</v>
      </c>
      <c r="BC96" s="182"/>
    </row>
    <row r="97" spans="1:55" s="14" customFormat="1" ht="15" customHeight="1" x14ac:dyDescent="0.2">
      <c r="A97" s="90" t="s">
        <v>353</v>
      </c>
      <c r="B97" s="14" t="s">
        <v>65</v>
      </c>
      <c r="C97" s="18" t="str">
        <f ca="1">IF($A97="","",INDEX(INDIRECT("'MA-Liste'!"&amp;$C$11),MATCH($A97,'MA-Liste'!$M:$M,FALSE)))</f>
        <v>B</v>
      </c>
      <c r="D97" s="170">
        <f t="shared" ca="1" si="67"/>
        <v>140</v>
      </c>
      <c r="E97" s="20">
        <f t="shared" si="42"/>
        <v>0</v>
      </c>
      <c r="F97" s="101"/>
      <c r="G97" s="113">
        <f t="shared" ca="1" si="61"/>
        <v>0</v>
      </c>
      <c r="H97" s="101"/>
      <c r="I97" s="154">
        <f t="shared" ca="1" si="43"/>
        <v>0</v>
      </c>
      <c r="J97" s="181"/>
      <c r="K97" s="156">
        <f t="shared" ca="1" si="48"/>
        <v>0</v>
      </c>
      <c r="L97" s="101"/>
      <c r="M97" s="156">
        <f t="shared" ca="1" si="49"/>
        <v>0</v>
      </c>
      <c r="N97" s="101"/>
      <c r="O97" s="156">
        <f t="shared" ca="1" si="64"/>
        <v>0</v>
      </c>
      <c r="P97" s="155"/>
      <c r="Q97" s="156">
        <f t="shared" ca="1" si="65"/>
        <v>0</v>
      </c>
      <c r="R97" s="101"/>
      <c r="S97" s="156">
        <f t="shared" ca="1" si="66"/>
        <v>0</v>
      </c>
      <c r="T97" s="101"/>
      <c r="U97" s="154">
        <f t="shared" ca="1" si="53"/>
        <v>0</v>
      </c>
      <c r="V97" s="181"/>
      <c r="W97" s="156">
        <f t="shared" ca="1" si="40"/>
        <v>0</v>
      </c>
      <c r="X97" s="101"/>
      <c r="Y97" s="156">
        <f t="shared" ca="1" si="44"/>
        <v>0</v>
      </c>
      <c r="Z97" s="101"/>
      <c r="AA97" s="156">
        <f t="shared" ca="1" si="45"/>
        <v>0</v>
      </c>
      <c r="AB97" s="155"/>
      <c r="AC97" s="156">
        <f t="shared" ca="1" si="37"/>
        <v>0</v>
      </c>
      <c r="AD97" s="155"/>
      <c r="AE97" s="156">
        <f t="shared" ca="1" si="38"/>
        <v>0</v>
      </c>
      <c r="AF97" s="101"/>
      <c r="AG97" s="156">
        <f t="shared" ca="1" si="39"/>
        <v>0</v>
      </c>
      <c r="AH97" s="101"/>
      <c r="AI97" s="154">
        <f t="shared" ca="1" si="41"/>
        <v>0</v>
      </c>
      <c r="AJ97" s="181"/>
      <c r="AK97" s="156">
        <f t="shared" ca="1" si="54"/>
        <v>0</v>
      </c>
      <c r="AL97" s="101"/>
      <c r="AM97" s="156">
        <f t="shared" ca="1" si="55"/>
        <v>0</v>
      </c>
      <c r="AN97" s="101"/>
      <c r="AO97" s="156">
        <f t="shared" ca="1" si="62"/>
        <v>0</v>
      </c>
      <c r="AP97" s="101"/>
      <c r="AQ97" s="156">
        <f t="shared" ca="1" si="63"/>
        <v>0</v>
      </c>
      <c r="AR97" s="101"/>
      <c r="AS97" s="154">
        <f t="shared" ca="1" si="58"/>
        <v>0</v>
      </c>
      <c r="AT97" s="101"/>
      <c r="AU97" s="154">
        <f t="shared" ca="1" si="36"/>
        <v>0</v>
      </c>
      <c r="AV97" s="101"/>
      <c r="AW97" s="154">
        <f t="shared" ca="1" si="46"/>
        <v>0</v>
      </c>
      <c r="AX97" s="181"/>
      <c r="AY97" s="154">
        <f t="shared" ca="1" si="59"/>
        <v>0</v>
      </c>
      <c r="AZ97" s="158">
        <f t="shared" ca="1" si="47"/>
        <v>0</v>
      </c>
      <c r="BA97" s="154"/>
      <c r="BB97" s="147">
        <f t="shared" ca="1" si="60"/>
        <v>0</v>
      </c>
      <c r="BC97" s="182"/>
    </row>
    <row r="98" spans="1:55" s="14" customFormat="1" ht="15" customHeight="1" x14ac:dyDescent="0.2">
      <c r="A98" s="90" t="s">
        <v>360</v>
      </c>
      <c r="B98" s="14" t="s">
        <v>65</v>
      </c>
      <c r="C98" s="18" t="str">
        <f ca="1">IF($A98="","",INDEX(INDIRECT("'MA-Liste'!"&amp;$C$11),MATCH($A98,'MA-Liste'!$M:$M,FALSE)))</f>
        <v>F</v>
      </c>
      <c r="D98" s="170">
        <f t="shared" ca="1" si="67"/>
        <v>60</v>
      </c>
      <c r="E98" s="20">
        <f t="shared" si="42"/>
        <v>0</v>
      </c>
      <c r="F98" s="101"/>
      <c r="G98" s="113">
        <f t="shared" ca="1" si="61"/>
        <v>0</v>
      </c>
      <c r="H98" s="101"/>
      <c r="I98" s="154">
        <f t="shared" ca="1" si="43"/>
        <v>0</v>
      </c>
      <c r="J98" s="181"/>
      <c r="K98" s="156">
        <f t="shared" ca="1" si="48"/>
        <v>0</v>
      </c>
      <c r="L98" s="101"/>
      <c r="M98" s="156">
        <f t="shared" ca="1" si="49"/>
        <v>0</v>
      </c>
      <c r="N98" s="101"/>
      <c r="O98" s="156">
        <f t="shared" ca="1" si="64"/>
        <v>0</v>
      </c>
      <c r="P98" s="155"/>
      <c r="Q98" s="156">
        <f t="shared" ca="1" si="65"/>
        <v>0</v>
      </c>
      <c r="R98" s="101"/>
      <c r="S98" s="156">
        <f t="shared" ca="1" si="66"/>
        <v>0</v>
      </c>
      <c r="T98" s="101"/>
      <c r="U98" s="154">
        <f t="shared" ca="1" si="53"/>
        <v>0</v>
      </c>
      <c r="V98" s="181"/>
      <c r="W98" s="156">
        <f t="shared" ca="1" si="40"/>
        <v>0</v>
      </c>
      <c r="X98" s="101"/>
      <c r="Y98" s="156">
        <f t="shared" ca="1" si="44"/>
        <v>0</v>
      </c>
      <c r="Z98" s="101"/>
      <c r="AA98" s="156">
        <f t="shared" ca="1" si="45"/>
        <v>0</v>
      </c>
      <c r="AB98" s="155"/>
      <c r="AC98" s="156">
        <f t="shared" ca="1" si="37"/>
        <v>0</v>
      </c>
      <c r="AD98" s="155"/>
      <c r="AE98" s="156">
        <f t="shared" ca="1" si="38"/>
        <v>0</v>
      </c>
      <c r="AF98" s="101"/>
      <c r="AG98" s="156">
        <f t="shared" ca="1" si="39"/>
        <v>0</v>
      </c>
      <c r="AH98" s="101"/>
      <c r="AI98" s="154">
        <f t="shared" ca="1" si="41"/>
        <v>0</v>
      </c>
      <c r="AJ98" s="181"/>
      <c r="AK98" s="156">
        <f t="shared" ca="1" si="54"/>
        <v>0</v>
      </c>
      <c r="AL98" s="101"/>
      <c r="AM98" s="156">
        <f t="shared" ca="1" si="55"/>
        <v>0</v>
      </c>
      <c r="AN98" s="101"/>
      <c r="AO98" s="156">
        <f t="shared" ca="1" si="62"/>
        <v>0</v>
      </c>
      <c r="AP98" s="101"/>
      <c r="AQ98" s="156">
        <f t="shared" ca="1" si="63"/>
        <v>0</v>
      </c>
      <c r="AR98" s="101"/>
      <c r="AS98" s="154">
        <f t="shared" ca="1" si="58"/>
        <v>0</v>
      </c>
      <c r="AT98" s="101"/>
      <c r="AU98" s="154">
        <f t="shared" ca="1" si="36"/>
        <v>0</v>
      </c>
      <c r="AV98" s="101"/>
      <c r="AW98" s="154">
        <f t="shared" ca="1" si="46"/>
        <v>0</v>
      </c>
      <c r="AX98" s="181"/>
      <c r="AY98" s="154">
        <f t="shared" ca="1" si="59"/>
        <v>0</v>
      </c>
      <c r="AZ98" s="158">
        <f t="shared" ca="1" si="47"/>
        <v>0</v>
      </c>
      <c r="BA98" s="154"/>
      <c r="BB98" s="147">
        <f t="shared" ca="1" si="60"/>
        <v>0</v>
      </c>
      <c r="BC98" s="182"/>
    </row>
    <row r="99" spans="1:55" s="14" customFormat="1" ht="15" customHeight="1" x14ac:dyDescent="0.2">
      <c r="A99" s="90" t="s">
        <v>388</v>
      </c>
      <c r="B99" s="14" t="s">
        <v>65</v>
      </c>
      <c r="C99" s="18" t="str">
        <f ca="1">IF($A99="","",INDEX(INDIRECT("'MA-Liste'!"&amp;$C$11),MATCH($A99,'MA-Liste'!$M:$M,FALSE)))</f>
        <v>G</v>
      </c>
      <c r="D99" s="170">
        <f t="shared" ca="1" si="67"/>
        <v>35</v>
      </c>
      <c r="E99" s="20">
        <f t="shared" si="42"/>
        <v>0</v>
      </c>
      <c r="F99" s="101"/>
      <c r="G99" s="113">
        <f t="shared" ca="1" si="61"/>
        <v>0</v>
      </c>
      <c r="H99" s="101"/>
      <c r="I99" s="154">
        <f t="shared" ca="1" si="43"/>
        <v>0</v>
      </c>
      <c r="J99" s="181"/>
      <c r="K99" s="156">
        <f t="shared" ca="1" si="48"/>
        <v>0</v>
      </c>
      <c r="L99" s="101"/>
      <c r="M99" s="156">
        <f t="shared" ca="1" si="49"/>
        <v>0</v>
      </c>
      <c r="N99" s="101"/>
      <c r="O99" s="156">
        <f t="shared" ca="1" si="64"/>
        <v>0</v>
      </c>
      <c r="P99" s="155"/>
      <c r="Q99" s="156">
        <f t="shared" ca="1" si="65"/>
        <v>0</v>
      </c>
      <c r="R99" s="101"/>
      <c r="S99" s="156">
        <f t="shared" ca="1" si="66"/>
        <v>0</v>
      </c>
      <c r="T99" s="101"/>
      <c r="U99" s="154">
        <f t="shared" ca="1" si="53"/>
        <v>0</v>
      </c>
      <c r="V99" s="181"/>
      <c r="W99" s="156">
        <f t="shared" ca="1" si="40"/>
        <v>0</v>
      </c>
      <c r="X99" s="101"/>
      <c r="Y99" s="156">
        <f t="shared" ca="1" si="44"/>
        <v>0</v>
      </c>
      <c r="Z99" s="101"/>
      <c r="AA99" s="156">
        <f t="shared" ca="1" si="45"/>
        <v>0</v>
      </c>
      <c r="AB99" s="155"/>
      <c r="AC99" s="156">
        <f t="shared" ca="1" si="37"/>
        <v>0</v>
      </c>
      <c r="AD99" s="155"/>
      <c r="AE99" s="156">
        <f t="shared" ca="1" si="38"/>
        <v>0</v>
      </c>
      <c r="AF99" s="101"/>
      <c r="AG99" s="156">
        <f t="shared" ca="1" si="39"/>
        <v>0</v>
      </c>
      <c r="AH99" s="101"/>
      <c r="AI99" s="154">
        <f t="shared" ca="1" si="41"/>
        <v>0</v>
      </c>
      <c r="AJ99" s="181"/>
      <c r="AK99" s="156">
        <f t="shared" ca="1" si="54"/>
        <v>0</v>
      </c>
      <c r="AL99" s="101"/>
      <c r="AM99" s="156">
        <f t="shared" ca="1" si="55"/>
        <v>0</v>
      </c>
      <c r="AN99" s="101"/>
      <c r="AO99" s="156">
        <f t="shared" ca="1" si="62"/>
        <v>0</v>
      </c>
      <c r="AP99" s="101"/>
      <c r="AQ99" s="156">
        <f t="shared" ca="1" si="63"/>
        <v>0</v>
      </c>
      <c r="AR99" s="101"/>
      <c r="AS99" s="154">
        <f t="shared" ca="1" si="58"/>
        <v>0</v>
      </c>
      <c r="AT99" s="101"/>
      <c r="AU99" s="154">
        <f t="shared" ca="1" si="36"/>
        <v>0</v>
      </c>
      <c r="AV99" s="101"/>
      <c r="AW99" s="154">
        <f t="shared" ca="1" si="46"/>
        <v>0</v>
      </c>
      <c r="AX99" s="181"/>
      <c r="AY99" s="154">
        <f t="shared" ca="1" si="59"/>
        <v>0</v>
      </c>
      <c r="AZ99" s="158">
        <f t="shared" ca="1" si="47"/>
        <v>0</v>
      </c>
      <c r="BA99" s="154"/>
      <c r="BB99" s="147">
        <f t="shared" ca="1" si="60"/>
        <v>0</v>
      </c>
      <c r="BC99" s="182"/>
    </row>
    <row r="100" spans="1:55" s="14" customFormat="1" ht="15" customHeight="1" x14ac:dyDescent="0.2">
      <c r="A100" s="90" t="s">
        <v>389</v>
      </c>
      <c r="B100" s="14" t="s">
        <v>65</v>
      </c>
      <c r="C100" s="18" t="str">
        <f ca="1">IF($A100="","",INDEX(INDIRECT("'MA-Liste'!"&amp;$C$11),MATCH($A100,'MA-Liste'!$M:$M,FALSE)))</f>
        <v>G</v>
      </c>
      <c r="D100" s="170">
        <f t="shared" ca="1" si="67"/>
        <v>35</v>
      </c>
      <c r="E100" s="20">
        <f t="shared" si="42"/>
        <v>0</v>
      </c>
      <c r="F100" s="101"/>
      <c r="G100" s="113">
        <f t="shared" ca="1" si="61"/>
        <v>0</v>
      </c>
      <c r="H100" s="101"/>
      <c r="I100" s="154">
        <f t="shared" ca="1" si="43"/>
        <v>0</v>
      </c>
      <c r="J100" s="181"/>
      <c r="K100" s="156">
        <f t="shared" ca="1" si="48"/>
        <v>0</v>
      </c>
      <c r="L100" s="101"/>
      <c r="M100" s="156">
        <f t="shared" ca="1" si="49"/>
        <v>0</v>
      </c>
      <c r="N100" s="101"/>
      <c r="O100" s="156">
        <f t="shared" ca="1" si="64"/>
        <v>0</v>
      </c>
      <c r="P100" s="155"/>
      <c r="Q100" s="156">
        <f t="shared" ca="1" si="65"/>
        <v>0</v>
      </c>
      <c r="R100" s="101"/>
      <c r="S100" s="156">
        <f t="shared" ca="1" si="66"/>
        <v>0</v>
      </c>
      <c r="T100" s="101"/>
      <c r="U100" s="154">
        <f t="shared" ca="1" si="53"/>
        <v>0</v>
      </c>
      <c r="V100" s="181"/>
      <c r="W100" s="156">
        <f t="shared" ca="1" si="40"/>
        <v>0</v>
      </c>
      <c r="X100" s="101"/>
      <c r="Y100" s="156">
        <f t="shared" ca="1" si="44"/>
        <v>0</v>
      </c>
      <c r="Z100" s="101"/>
      <c r="AA100" s="156">
        <f t="shared" ca="1" si="45"/>
        <v>0</v>
      </c>
      <c r="AB100" s="155"/>
      <c r="AC100" s="156">
        <f t="shared" ca="1" si="37"/>
        <v>0</v>
      </c>
      <c r="AD100" s="155"/>
      <c r="AE100" s="156">
        <f t="shared" ca="1" si="38"/>
        <v>0</v>
      </c>
      <c r="AF100" s="101"/>
      <c r="AG100" s="156">
        <f t="shared" ca="1" si="39"/>
        <v>0</v>
      </c>
      <c r="AH100" s="101"/>
      <c r="AI100" s="154">
        <f t="shared" ca="1" si="41"/>
        <v>0</v>
      </c>
      <c r="AJ100" s="181"/>
      <c r="AK100" s="156">
        <f t="shared" ca="1" si="54"/>
        <v>0</v>
      </c>
      <c r="AL100" s="101"/>
      <c r="AM100" s="156">
        <f t="shared" ca="1" si="55"/>
        <v>0</v>
      </c>
      <c r="AN100" s="101"/>
      <c r="AO100" s="156">
        <f t="shared" ca="1" si="62"/>
        <v>0</v>
      </c>
      <c r="AP100" s="101"/>
      <c r="AQ100" s="156">
        <f t="shared" ca="1" si="63"/>
        <v>0</v>
      </c>
      <c r="AR100" s="101"/>
      <c r="AS100" s="154">
        <f t="shared" ca="1" si="58"/>
        <v>0</v>
      </c>
      <c r="AT100" s="101"/>
      <c r="AU100" s="154">
        <f t="shared" ca="1" si="36"/>
        <v>0</v>
      </c>
      <c r="AV100" s="101"/>
      <c r="AW100" s="154">
        <f t="shared" ca="1" si="46"/>
        <v>0</v>
      </c>
      <c r="AX100" s="181"/>
      <c r="AY100" s="154">
        <f t="shared" ca="1" si="59"/>
        <v>0</v>
      </c>
      <c r="AZ100" s="158">
        <f t="shared" ca="1" si="47"/>
        <v>0</v>
      </c>
      <c r="BA100" s="154"/>
      <c r="BB100" s="147">
        <f t="shared" ca="1" si="60"/>
        <v>0</v>
      </c>
      <c r="BC100" s="182"/>
    </row>
    <row r="101" spans="1:55" s="14" customFormat="1" ht="15" customHeight="1" x14ac:dyDescent="0.2">
      <c r="A101" s="90" t="s">
        <v>387</v>
      </c>
      <c r="B101" s="14" t="s">
        <v>65</v>
      </c>
      <c r="C101" s="18" t="str">
        <f ca="1">IF($A101="","",INDEX(INDIRECT("'MA-Liste'!"&amp;$C$11),MATCH($A101,'MA-Liste'!$M:$M,FALSE)))</f>
        <v>G</v>
      </c>
      <c r="D101" s="170">
        <f t="shared" ca="1" si="67"/>
        <v>35</v>
      </c>
      <c r="E101" s="20">
        <f t="shared" si="42"/>
        <v>54.5</v>
      </c>
      <c r="F101" s="101"/>
      <c r="G101" s="113">
        <f t="shared" ca="1" si="61"/>
        <v>0</v>
      </c>
      <c r="H101" s="101"/>
      <c r="I101" s="154">
        <f t="shared" ca="1" si="43"/>
        <v>0</v>
      </c>
      <c r="J101" s="181"/>
      <c r="K101" s="156">
        <f t="shared" ca="1" si="48"/>
        <v>0</v>
      </c>
      <c r="L101" s="101"/>
      <c r="M101" s="156">
        <f t="shared" ca="1" si="49"/>
        <v>0</v>
      </c>
      <c r="N101" s="101"/>
      <c r="O101" s="156">
        <f t="shared" ca="1" si="64"/>
        <v>0</v>
      </c>
      <c r="P101" s="155"/>
      <c r="Q101" s="156">
        <f t="shared" ca="1" si="65"/>
        <v>0</v>
      </c>
      <c r="R101" s="101"/>
      <c r="S101" s="156">
        <f t="shared" ca="1" si="66"/>
        <v>0</v>
      </c>
      <c r="T101" s="101"/>
      <c r="U101" s="154">
        <f t="shared" ca="1" si="53"/>
        <v>0</v>
      </c>
      <c r="V101" s="181"/>
      <c r="W101" s="156">
        <f t="shared" ca="1" si="40"/>
        <v>0</v>
      </c>
      <c r="X101" s="101"/>
      <c r="Y101" s="156">
        <f t="shared" ca="1" si="44"/>
        <v>0</v>
      </c>
      <c r="Z101" s="101"/>
      <c r="AA101" s="156">
        <f t="shared" ca="1" si="45"/>
        <v>0</v>
      </c>
      <c r="AB101" s="155"/>
      <c r="AC101" s="156">
        <f t="shared" ca="1" si="37"/>
        <v>0</v>
      </c>
      <c r="AD101" s="155"/>
      <c r="AE101" s="156">
        <f t="shared" ca="1" si="38"/>
        <v>0</v>
      </c>
      <c r="AF101" s="101"/>
      <c r="AG101" s="156">
        <f t="shared" ca="1" si="39"/>
        <v>0</v>
      </c>
      <c r="AH101" s="101"/>
      <c r="AI101" s="154">
        <f t="shared" ca="1" si="41"/>
        <v>0</v>
      </c>
      <c r="AJ101" s="181"/>
      <c r="AK101" s="156">
        <f t="shared" ca="1" si="54"/>
        <v>0</v>
      </c>
      <c r="AL101" s="101"/>
      <c r="AM101" s="156">
        <f t="shared" ca="1" si="55"/>
        <v>0</v>
      </c>
      <c r="AN101" s="101">
        <v>54.5</v>
      </c>
      <c r="AO101" s="156">
        <f t="shared" ca="1" si="62"/>
        <v>1907.5</v>
      </c>
      <c r="AP101" s="101"/>
      <c r="AQ101" s="156">
        <f t="shared" ca="1" si="63"/>
        <v>0</v>
      </c>
      <c r="AR101" s="101"/>
      <c r="AS101" s="154">
        <f t="shared" ca="1" si="58"/>
        <v>0</v>
      </c>
      <c r="AT101" s="101"/>
      <c r="AU101" s="154">
        <f t="shared" ca="1" si="36"/>
        <v>0</v>
      </c>
      <c r="AV101" s="101"/>
      <c r="AW101" s="154">
        <f t="shared" ca="1" si="46"/>
        <v>0</v>
      </c>
      <c r="AX101" s="181"/>
      <c r="AY101" s="154">
        <f t="shared" ca="1" si="59"/>
        <v>0</v>
      </c>
      <c r="AZ101" s="158">
        <f t="shared" ca="1" si="47"/>
        <v>1907.5</v>
      </c>
      <c r="BA101" s="154"/>
      <c r="BB101" s="147">
        <f t="shared" ca="1" si="60"/>
        <v>1907.5</v>
      </c>
      <c r="BC101" s="182"/>
    </row>
    <row r="102" spans="1:55" s="14" customFormat="1" ht="15" customHeight="1" x14ac:dyDescent="0.2">
      <c r="A102" s="90" t="s">
        <v>386</v>
      </c>
      <c r="B102" s="14" t="s">
        <v>65</v>
      </c>
      <c r="C102" s="18" t="str">
        <f ca="1">IF($A102="","",INDEX(INDIRECT("'MA-Liste'!"&amp;$C$11),MATCH($A102,'MA-Liste'!$M:$M,FALSE)))</f>
        <v>G</v>
      </c>
      <c r="D102" s="170">
        <f t="shared" ca="1" si="67"/>
        <v>35</v>
      </c>
      <c r="E102" s="20">
        <f t="shared" si="42"/>
        <v>0</v>
      </c>
      <c r="F102" s="101"/>
      <c r="G102" s="113">
        <f t="shared" ca="1" si="61"/>
        <v>0</v>
      </c>
      <c r="H102" s="101"/>
      <c r="I102" s="154">
        <f t="shared" ca="1" si="43"/>
        <v>0</v>
      </c>
      <c r="J102" s="181"/>
      <c r="K102" s="156">
        <f t="shared" ca="1" si="48"/>
        <v>0</v>
      </c>
      <c r="L102" s="101"/>
      <c r="M102" s="156">
        <f t="shared" ca="1" si="49"/>
        <v>0</v>
      </c>
      <c r="N102" s="101"/>
      <c r="O102" s="156">
        <f t="shared" ca="1" si="64"/>
        <v>0</v>
      </c>
      <c r="P102" s="155"/>
      <c r="Q102" s="156">
        <f t="shared" ca="1" si="65"/>
        <v>0</v>
      </c>
      <c r="R102" s="101"/>
      <c r="S102" s="156">
        <f t="shared" ca="1" si="66"/>
        <v>0</v>
      </c>
      <c r="T102" s="101"/>
      <c r="U102" s="154">
        <f t="shared" ca="1" si="53"/>
        <v>0</v>
      </c>
      <c r="V102" s="181"/>
      <c r="W102" s="156">
        <f t="shared" ca="1" si="40"/>
        <v>0</v>
      </c>
      <c r="X102" s="101"/>
      <c r="Y102" s="156">
        <f t="shared" ca="1" si="44"/>
        <v>0</v>
      </c>
      <c r="Z102" s="101"/>
      <c r="AA102" s="156">
        <f t="shared" ca="1" si="45"/>
        <v>0</v>
      </c>
      <c r="AB102" s="155"/>
      <c r="AC102" s="156">
        <f t="shared" ca="1" si="37"/>
        <v>0</v>
      </c>
      <c r="AD102" s="155"/>
      <c r="AE102" s="156">
        <f t="shared" ca="1" si="38"/>
        <v>0</v>
      </c>
      <c r="AF102" s="101"/>
      <c r="AG102" s="156">
        <f t="shared" ca="1" si="39"/>
        <v>0</v>
      </c>
      <c r="AH102" s="101"/>
      <c r="AI102" s="154">
        <f t="shared" ca="1" si="41"/>
        <v>0</v>
      </c>
      <c r="AJ102" s="181"/>
      <c r="AK102" s="156">
        <f t="shared" ca="1" si="54"/>
        <v>0</v>
      </c>
      <c r="AL102" s="101"/>
      <c r="AM102" s="156">
        <f t="shared" ca="1" si="55"/>
        <v>0</v>
      </c>
      <c r="AN102" s="101"/>
      <c r="AO102" s="156">
        <f t="shared" ca="1" si="62"/>
        <v>0</v>
      </c>
      <c r="AP102" s="101"/>
      <c r="AQ102" s="156">
        <f t="shared" ca="1" si="63"/>
        <v>0</v>
      </c>
      <c r="AR102" s="101"/>
      <c r="AS102" s="154">
        <f t="shared" ca="1" si="58"/>
        <v>0</v>
      </c>
      <c r="AT102" s="101"/>
      <c r="AU102" s="154">
        <f t="shared" ca="1" si="36"/>
        <v>0</v>
      </c>
      <c r="AV102" s="101"/>
      <c r="AW102" s="154">
        <f t="shared" ca="1" si="46"/>
        <v>0</v>
      </c>
      <c r="AX102" s="181"/>
      <c r="AY102" s="154">
        <f t="shared" ca="1" si="59"/>
        <v>0</v>
      </c>
      <c r="AZ102" s="158">
        <f t="shared" ca="1" si="47"/>
        <v>0</v>
      </c>
      <c r="BA102" s="154"/>
      <c r="BB102" s="147">
        <f t="shared" ca="1" si="60"/>
        <v>0</v>
      </c>
      <c r="BC102" s="182"/>
    </row>
    <row r="103" spans="1:55" s="14" customFormat="1" ht="15" customHeight="1" x14ac:dyDescent="0.2">
      <c r="A103" s="90" t="s">
        <v>376</v>
      </c>
      <c r="B103" s="14" t="s">
        <v>65</v>
      </c>
      <c r="C103" s="18" t="str">
        <f ca="1">IF($A103="","",INDEX(INDIRECT("'MA-Liste'!"&amp;$C$11),MATCH($A103,'MA-Liste'!$M:$M,FALSE)))</f>
        <v>G</v>
      </c>
      <c r="D103" s="170">
        <f t="shared" ca="1" si="67"/>
        <v>35</v>
      </c>
      <c r="E103" s="20">
        <f t="shared" si="42"/>
        <v>0</v>
      </c>
      <c r="F103" s="101"/>
      <c r="G103" s="113">
        <f t="shared" ca="1" si="61"/>
        <v>0</v>
      </c>
      <c r="H103" s="101"/>
      <c r="I103" s="154">
        <f t="shared" ca="1" si="43"/>
        <v>0</v>
      </c>
      <c r="J103" s="181"/>
      <c r="K103" s="156">
        <f t="shared" ca="1" si="48"/>
        <v>0</v>
      </c>
      <c r="L103" s="101"/>
      <c r="M103" s="156">
        <f t="shared" ca="1" si="49"/>
        <v>0</v>
      </c>
      <c r="N103" s="101"/>
      <c r="O103" s="156">
        <f t="shared" ca="1" si="64"/>
        <v>0</v>
      </c>
      <c r="P103" s="155"/>
      <c r="Q103" s="156">
        <f t="shared" ca="1" si="65"/>
        <v>0</v>
      </c>
      <c r="R103" s="101"/>
      <c r="S103" s="156">
        <f t="shared" ca="1" si="66"/>
        <v>0</v>
      </c>
      <c r="T103" s="101"/>
      <c r="U103" s="154">
        <f t="shared" ca="1" si="53"/>
        <v>0</v>
      </c>
      <c r="V103" s="181"/>
      <c r="W103" s="156">
        <f t="shared" ca="1" si="40"/>
        <v>0</v>
      </c>
      <c r="X103" s="101"/>
      <c r="Y103" s="156">
        <f t="shared" ca="1" si="44"/>
        <v>0</v>
      </c>
      <c r="Z103" s="101"/>
      <c r="AA103" s="156">
        <f t="shared" ca="1" si="45"/>
        <v>0</v>
      </c>
      <c r="AB103" s="155"/>
      <c r="AC103" s="156">
        <f t="shared" ca="1" si="37"/>
        <v>0</v>
      </c>
      <c r="AD103" s="155"/>
      <c r="AE103" s="156">
        <f t="shared" ca="1" si="38"/>
        <v>0</v>
      </c>
      <c r="AF103" s="101"/>
      <c r="AG103" s="156">
        <f t="shared" ca="1" si="39"/>
        <v>0</v>
      </c>
      <c r="AH103" s="101"/>
      <c r="AI103" s="154">
        <f t="shared" ca="1" si="41"/>
        <v>0</v>
      </c>
      <c r="AJ103" s="181"/>
      <c r="AK103" s="156">
        <f t="shared" ca="1" si="54"/>
        <v>0</v>
      </c>
      <c r="AL103" s="101"/>
      <c r="AM103" s="156">
        <f t="shared" ca="1" si="55"/>
        <v>0</v>
      </c>
      <c r="AN103" s="101"/>
      <c r="AO103" s="156">
        <f t="shared" ca="1" si="62"/>
        <v>0</v>
      </c>
      <c r="AP103" s="101"/>
      <c r="AQ103" s="156">
        <f t="shared" ca="1" si="63"/>
        <v>0</v>
      </c>
      <c r="AR103" s="101"/>
      <c r="AS103" s="154">
        <f t="shared" ca="1" si="58"/>
        <v>0</v>
      </c>
      <c r="AT103" s="101"/>
      <c r="AU103" s="154">
        <f t="shared" ca="1" si="36"/>
        <v>0</v>
      </c>
      <c r="AV103" s="101"/>
      <c r="AW103" s="154">
        <f t="shared" ca="1" si="46"/>
        <v>0</v>
      </c>
      <c r="AX103" s="181"/>
      <c r="AY103" s="154">
        <f t="shared" ca="1" si="59"/>
        <v>0</v>
      </c>
      <c r="AZ103" s="158">
        <f t="shared" ca="1" si="47"/>
        <v>0</v>
      </c>
      <c r="BA103" s="154"/>
      <c r="BB103" s="147">
        <f t="shared" ca="1" si="60"/>
        <v>0</v>
      </c>
      <c r="BC103" s="182"/>
    </row>
    <row r="104" spans="1:55" s="14" customFormat="1" ht="15" customHeight="1" x14ac:dyDescent="0.2">
      <c r="A104" s="90" t="s">
        <v>381</v>
      </c>
      <c r="B104" s="14" t="s">
        <v>65</v>
      </c>
      <c r="C104" s="18" t="s">
        <v>5</v>
      </c>
      <c r="D104" s="170">
        <v>118</v>
      </c>
      <c r="E104" s="20">
        <f t="shared" si="42"/>
        <v>0</v>
      </c>
      <c r="F104" s="101"/>
      <c r="G104" s="113">
        <f t="shared" si="61"/>
        <v>0</v>
      </c>
      <c r="H104" s="101"/>
      <c r="I104" s="154">
        <f t="shared" si="43"/>
        <v>0</v>
      </c>
      <c r="J104" s="181"/>
      <c r="K104" s="156">
        <f t="shared" si="48"/>
        <v>0</v>
      </c>
      <c r="L104" s="101"/>
      <c r="M104" s="156">
        <f t="shared" si="49"/>
        <v>0</v>
      </c>
      <c r="N104" s="101"/>
      <c r="O104" s="156">
        <f t="shared" si="64"/>
        <v>0</v>
      </c>
      <c r="P104" s="155"/>
      <c r="Q104" s="156">
        <f t="shared" si="65"/>
        <v>0</v>
      </c>
      <c r="R104" s="101"/>
      <c r="S104" s="156">
        <f t="shared" si="66"/>
        <v>0</v>
      </c>
      <c r="T104" s="101"/>
      <c r="U104" s="154">
        <f t="shared" si="53"/>
        <v>0</v>
      </c>
      <c r="V104" s="181"/>
      <c r="W104" s="156">
        <f t="shared" si="40"/>
        <v>0</v>
      </c>
      <c r="X104" s="101"/>
      <c r="Y104" s="156">
        <f t="shared" si="44"/>
        <v>0</v>
      </c>
      <c r="Z104" s="101"/>
      <c r="AA104" s="156">
        <f t="shared" si="45"/>
        <v>0</v>
      </c>
      <c r="AB104" s="155"/>
      <c r="AC104" s="156">
        <f t="shared" si="37"/>
        <v>0</v>
      </c>
      <c r="AD104" s="155"/>
      <c r="AE104" s="156">
        <f t="shared" si="38"/>
        <v>0</v>
      </c>
      <c r="AF104" s="101"/>
      <c r="AG104" s="156">
        <f t="shared" si="39"/>
        <v>0</v>
      </c>
      <c r="AH104" s="101"/>
      <c r="AI104" s="154">
        <f t="shared" si="41"/>
        <v>0</v>
      </c>
      <c r="AJ104" s="181"/>
      <c r="AK104" s="156">
        <f t="shared" si="54"/>
        <v>0</v>
      </c>
      <c r="AL104" s="101"/>
      <c r="AM104" s="156">
        <f t="shared" si="55"/>
        <v>0</v>
      </c>
      <c r="AN104" s="101"/>
      <c r="AO104" s="156">
        <f t="shared" si="62"/>
        <v>0</v>
      </c>
      <c r="AP104" s="101"/>
      <c r="AQ104" s="156">
        <f t="shared" si="63"/>
        <v>0</v>
      </c>
      <c r="AR104" s="101"/>
      <c r="AS104" s="154">
        <f t="shared" si="58"/>
        <v>0</v>
      </c>
      <c r="AT104" s="101"/>
      <c r="AU104" s="154">
        <f t="shared" si="36"/>
        <v>0</v>
      </c>
      <c r="AV104" s="101"/>
      <c r="AW104" s="154">
        <f t="shared" si="46"/>
        <v>0</v>
      </c>
      <c r="AX104" s="181"/>
      <c r="AY104" s="154">
        <f t="shared" si="59"/>
        <v>0</v>
      </c>
      <c r="AZ104" s="158">
        <f t="shared" si="47"/>
        <v>0</v>
      </c>
      <c r="BA104" s="154"/>
      <c r="BB104" s="147">
        <f t="shared" si="60"/>
        <v>0</v>
      </c>
      <c r="BC104" s="182"/>
    </row>
    <row r="105" spans="1:55" s="14" customFormat="1" ht="15" customHeight="1" x14ac:dyDescent="0.2">
      <c r="A105" s="90" t="s">
        <v>412</v>
      </c>
      <c r="B105" s="14" t="s">
        <v>65</v>
      </c>
      <c r="C105" s="18" t="s">
        <v>6</v>
      </c>
      <c r="D105" s="170">
        <v>100</v>
      </c>
      <c r="E105" s="20">
        <f t="shared" si="42"/>
        <v>0</v>
      </c>
      <c r="F105" s="101"/>
      <c r="G105" s="113">
        <f t="shared" si="61"/>
        <v>0</v>
      </c>
      <c r="H105" s="101"/>
      <c r="I105" s="154">
        <f t="shared" si="43"/>
        <v>0</v>
      </c>
      <c r="J105" s="181"/>
      <c r="K105" s="156">
        <f t="shared" si="48"/>
        <v>0</v>
      </c>
      <c r="L105" s="101"/>
      <c r="M105" s="156">
        <f t="shared" si="49"/>
        <v>0</v>
      </c>
      <c r="N105" s="101"/>
      <c r="O105" s="156">
        <f t="shared" si="64"/>
        <v>0</v>
      </c>
      <c r="P105" s="155"/>
      <c r="Q105" s="156">
        <f t="shared" si="65"/>
        <v>0</v>
      </c>
      <c r="R105" s="101"/>
      <c r="S105" s="156">
        <f t="shared" si="66"/>
        <v>0</v>
      </c>
      <c r="T105" s="101"/>
      <c r="U105" s="154">
        <f t="shared" si="53"/>
        <v>0</v>
      </c>
      <c r="V105" s="181"/>
      <c r="W105" s="156">
        <f t="shared" si="40"/>
        <v>0</v>
      </c>
      <c r="X105" s="101"/>
      <c r="Y105" s="156">
        <f t="shared" si="44"/>
        <v>0</v>
      </c>
      <c r="Z105" s="101"/>
      <c r="AA105" s="156">
        <f t="shared" si="45"/>
        <v>0</v>
      </c>
      <c r="AB105" s="155">
        <v>13.5</v>
      </c>
      <c r="AC105" s="156">
        <f t="shared" si="37"/>
        <v>1350</v>
      </c>
      <c r="AD105" s="155"/>
      <c r="AE105" s="156">
        <f t="shared" si="38"/>
        <v>0</v>
      </c>
      <c r="AF105" s="101"/>
      <c r="AG105" s="156">
        <f t="shared" si="39"/>
        <v>0</v>
      </c>
      <c r="AH105" s="101"/>
      <c r="AI105" s="154">
        <f t="shared" si="41"/>
        <v>0</v>
      </c>
      <c r="AJ105" s="181"/>
      <c r="AK105" s="156">
        <f t="shared" si="54"/>
        <v>0</v>
      </c>
      <c r="AL105" s="101"/>
      <c r="AM105" s="156">
        <f t="shared" si="55"/>
        <v>0</v>
      </c>
      <c r="AN105" s="101"/>
      <c r="AO105" s="156">
        <f t="shared" si="62"/>
        <v>0</v>
      </c>
      <c r="AP105" s="101"/>
      <c r="AQ105" s="156">
        <f t="shared" si="63"/>
        <v>0</v>
      </c>
      <c r="AR105" s="101"/>
      <c r="AS105" s="154">
        <f t="shared" si="58"/>
        <v>0</v>
      </c>
      <c r="AT105" s="101"/>
      <c r="AU105" s="154">
        <f t="shared" si="36"/>
        <v>0</v>
      </c>
      <c r="AV105" s="101"/>
      <c r="AW105" s="154">
        <f t="shared" si="46"/>
        <v>0</v>
      </c>
      <c r="AX105" s="181"/>
      <c r="AY105" s="154">
        <f t="shared" si="59"/>
        <v>0</v>
      </c>
      <c r="AZ105" s="158">
        <f t="shared" si="47"/>
        <v>0</v>
      </c>
      <c r="BA105" s="154"/>
      <c r="BB105" s="147">
        <f t="shared" si="60"/>
        <v>0</v>
      </c>
      <c r="BC105" s="182"/>
    </row>
    <row r="106" spans="1:55" s="14" customFormat="1" ht="15" customHeight="1" x14ac:dyDescent="0.2">
      <c r="A106" s="90" t="s">
        <v>416</v>
      </c>
      <c r="B106" s="14" t="s">
        <v>65</v>
      </c>
      <c r="C106" s="18" t="s">
        <v>5</v>
      </c>
      <c r="D106" s="170">
        <v>118</v>
      </c>
      <c r="E106" s="20">
        <f t="shared" ref="E106" si="68">SUM(F106++H106+J106+L106+T106+V106+X106+AH106+AJ106+AL106+AR106+AT106+AV106+N106+Z106+AN106+AX106)</f>
        <v>0</v>
      </c>
      <c r="F106" s="101"/>
      <c r="G106" s="113">
        <f t="shared" ref="G106" si="69">IF(D106="",0,D106*F106)</f>
        <v>0</v>
      </c>
      <c r="H106" s="101"/>
      <c r="I106" s="154">
        <f t="shared" ref="I106" si="70">IF(D106="",0,D106*H106)</f>
        <v>0</v>
      </c>
      <c r="J106" s="181"/>
      <c r="K106" s="156">
        <f t="shared" ref="K106" si="71">IF($D106="",0,$D106*J106)</f>
        <v>0</v>
      </c>
      <c r="L106" s="101"/>
      <c r="M106" s="156">
        <f t="shared" ref="M106" si="72">IF($D106="",0,$D106*L106)</f>
        <v>0</v>
      </c>
      <c r="N106" s="101"/>
      <c r="O106" s="156">
        <f t="shared" ref="O106" si="73">IF($D106="",0,$D106*N106)</f>
        <v>0</v>
      </c>
      <c r="P106" s="155"/>
      <c r="Q106" s="156">
        <f t="shared" si="65"/>
        <v>0</v>
      </c>
      <c r="R106" s="101"/>
      <c r="S106" s="156">
        <f t="shared" ref="S106" si="74">IF($D106="",0,$D106*R106)</f>
        <v>0</v>
      </c>
      <c r="T106" s="101"/>
      <c r="U106" s="154">
        <f t="shared" ref="U106" si="75">IF($D106="",0,$D106*T106)</f>
        <v>0</v>
      </c>
      <c r="V106" s="181"/>
      <c r="W106" s="156">
        <f t="shared" ref="W106" si="76">IF($D106="",0,$D106*V106)</f>
        <v>0</v>
      </c>
      <c r="X106" s="101"/>
      <c r="Y106" s="156">
        <f t="shared" ref="Y106" si="77">IF($D106="",0,$D106*X106)</f>
        <v>0</v>
      </c>
      <c r="Z106" s="101"/>
      <c r="AA106" s="156">
        <f t="shared" ref="AA106" si="78">IF($D106="",0,$D106*Z106)</f>
        <v>0</v>
      </c>
      <c r="AB106" s="155"/>
      <c r="AC106" s="156">
        <f t="shared" si="37"/>
        <v>0</v>
      </c>
      <c r="AD106" s="155">
        <v>5</v>
      </c>
      <c r="AE106" s="156">
        <f t="shared" si="38"/>
        <v>590</v>
      </c>
      <c r="AF106" s="101"/>
      <c r="AG106" s="156">
        <f t="shared" si="39"/>
        <v>0</v>
      </c>
      <c r="AH106" s="101"/>
      <c r="AI106" s="154">
        <f t="shared" ref="AI106" si="79">IF($D106="",0,$D106*AH106)</f>
        <v>0</v>
      </c>
      <c r="AJ106" s="181"/>
      <c r="AK106" s="156">
        <f t="shared" ref="AK106" si="80">IF($D106="",0,$D106*AJ106)</f>
        <v>0</v>
      </c>
      <c r="AL106" s="101"/>
      <c r="AM106" s="156">
        <f t="shared" ref="AM106" si="81">IF($D106="",0,$D106*AL106)</f>
        <v>0</v>
      </c>
      <c r="AN106" s="101"/>
      <c r="AO106" s="156">
        <f t="shared" ref="AO106" si="82">IF($D106="",0,$D106*AN106)</f>
        <v>0</v>
      </c>
      <c r="AP106" s="101"/>
      <c r="AQ106" s="156">
        <f t="shared" ref="AQ106" si="83">IF($D106="",0,$D106*AP106)</f>
        <v>0</v>
      </c>
      <c r="AR106" s="101"/>
      <c r="AS106" s="154">
        <f t="shared" ref="AS106" si="84">IF(D106="",0,D106*AR106)</f>
        <v>0</v>
      </c>
      <c r="AT106" s="101"/>
      <c r="AU106" s="154">
        <f t="shared" ref="AU106" si="85">IF(D106="",0,D106*AT106)</f>
        <v>0</v>
      </c>
      <c r="AV106" s="101"/>
      <c r="AW106" s="154">
        <f t="shared" ref="AW106" si="86">IF(D106="",0,D106*AV106)</f>
        <v>0</v>
      </c>
      <c r="AX106" s="181"/>
      <c r="AY106" s="154">
        <f t="shared" ref="AY106" si="87">IF(D106="",0,D106*AX106)</f>
        <v>0</v>
      </c>
      <c r="AZ106" s="158">
        <f t="shared" si="47"/>
        <v>0</v>
      </c>
      <c r="BA106" s="154"/>
      <c r="BB106" s="147">
        <f t="shared" si="60"/>
        <v>0</v>
      </c>
      <c r="BC106" s="182"/>
    </row>
    <row r="107" spans="1:55" s="14" customFormat="1" ht="15" customHeight="1" x14ac:dyDescent="0.2">
      <c r="A107" s="90"/>
      <c r="C107" s="18"/>
      <c r="D107" s="170"/>
      <c r="E107" s="20"/>
      <c r="F107" s="101"/>
      <c r="G107" s="113"/>
      <c r="H107" s="101"/>
      <c r="I107" s="154"/>
      <c r="J107" s="181"/>
      <c r="K107" s="156"/>
      <c r="L107" s="101"/>
      <c r="M107" s="156"/>
      <c r="N107" s="101"/>
      <c r="O107" s="156"/>
      <c r="P107" s="155"/>
      <c r="Q107" s="156"/>
      <c r="R107" s="101"/>
      <c r="S107" s="156"/>
      <c r="T107" s="101"/>
      <c r="U107" s="154"/>
      <c r="V107" s="181"/>
      <c r="W107" s="156"/>
      <c r="X107" s="101"/>
      <c r="Y107" s="156"/>
      <c r="Z107" s="101"/>
      <c r="AA107" s="156"/>
      <c r="AB107" s="155"/>
      <c r="AC107" s="156"/>
      <c r="AD107" s="155"/>
      <c r="AE107" s="156"/>
      <c r="AF107" s="101"/>
      <c r="AG107" s="156"/>
      <c r="AH107" s="101"/>
      <c r="AI107" s="154"/>
      <c r="AJ107" s="181"/>
      <c r="AK107" s="156"/>
      <c r="AL107" s="101"/>
      <c r="AM107" s="156"/>
      <c r="AN107" s="101"/>
      <c r="AO107" s="156"/>
      <c r="AP107" s="101"/>
      <c r="AQ107" s="156"/>
      <c r="AR107" s="101"/>
      <c r="AS107" s="154"/>
      <c r="AT107" s="101"/>
      <c r="AU107" s="154"/>
      <c r="AV107" s="101"/>
      <c r="AW107" s="154"/>
      <c r="AX107" s="181"/>
      <c r="AY107" s="154"/>
      <c r="AZ107" s="158"/>
      <c r="BA107" s="154"/>
      <c r="BB107" s="147">
        <f t="shared" si="60"/>
        <v>0</v>
      </c>
      <c r="BC107" s="182"/>
    </row>
    <row r="108" spans="1:55" s="62" customFormat="1" ht="15" customHeight="1" x14ac:dyDescent="0.2">
      <c r="A108" s="85"/>
      <c r="C108" s="63" t="s">
        <v>154</v>
      </c>
      <c r="D108" s="57"/>
      <c r="E108" s="20">
        <f>SUM(F108++H108+J108+L108+T108+V108+X108+AH108+AJ108+AL108+AR108+AT108+AV108+N108+Z108+AN108+AX108)</f>
        <v>118.75</v>
      </c>
      <c r="F108" s="144">
        <f>SUM(F13:F107)</f>
        <v>8</v>
      </c>
      <c r="G108" s="143"/>
      <c r="H108" s="75">
        <f>SUM(H13:H107)</f>
        <v>0</v>
      </c>
      <c r="I108" s="76"/>
      <c r="J108" s="94">
        <f>SUM(J13:J107)</f>
        <v>0</v>
      </c>
      <c r="K108" s="94"/>
      <c r="L108" s="194">
        <f>SUM(L13:L107)</f>
        <v>0</v>
      </c>
      <c r="M108" s="94"/>
      <c r="N108" s="194">
        <f>SUM(N13:N107)</f>
        <v>48.5</v>
      </c>
      <c r="O108" s="94"/>
      <c r="P108" s="94">
        <f>SUM(P13:P107)</f>
        <v>4.5</v>
      </c>
      <c r="Q108" s="94"/>
      <c r="R108" s="194">
        <f>SUM(R13:R107)</f>
        <v>0.5</v>
      </c>
      <c r="S108" s="94"/>
      <c r="T108" s="75">
        <f>SUM(T13:T107)</f>
        <v>0</v>
      </c>
      <c r="U108" s="76"/>
      <c r="V108" s="94">
        <f>SUM(V13:V107)</f>
        <v>0</v>
      </c>
      <c r="W108" s="94"/>
      <c r="X108" s="194">
        <f>SUM(X13:X107)</f>
        <v>0</v>
      </c>
      <c r="Y108" s="94"/>
      <c r="Z108" s="194">
        <f>SUM(Z13:Z107)</f>
        <v>0.75</v>
      </c>
      <c r="AA108" s="94"/>
      <c r="AB108" s="94">
        <f>SUM(AB13:AB107)</f>
        <v>18.5</v>
      </c>
      <c r="AC108" s="94"/>
      <c r="AD108" s="94">
        <f>SUM(AD13:AD107)</f>
        <v>5</v>
      </c>
      <c r="AE108" s="94"/>
      <c r="AF108" s="194">
        <f>SUM(AF13:AF107)</f>
        <v>0</v>
      </c>
      <c r="AG108" s="94"/>
      <c r="AH108" s="75">
        <f>SUM(AH13:AH107)</f>
        <v>0</v>
      </c>
      <c r="AI108" s="76"/>
      <c r="AJ108" s="94">
        <f>SUM(AJ13:AJ107)</f>
        <v>0</v>
      </c>
      <c r="AK108" s="94"/>
      <c r="AL108" s="194">
        <f>SUM(AL13:AL107)</f>
        <v>0</v>
      </c>
      <c r="AM108" s="94"/>
      <c r="AN108" s="194">
        <f>SUM(AN13:AN107)</f>
        <v>61.5</v>
      </c>
      <c r="AO108" s="94"/>
      <c r="AP108" s="194">
        <f>SUM(AP13:AP107)</f>
        <v>0</v>
      </c>
      <c r="AQ108" s="94"/>
      <c r="AR108" s="75">
        <f>SUM(AR13:AR107)</f>
        <v>0</v>
      </c>
      <c r="AS108" s="76"/>
      <c r="AT108" s="75">
        <f>SUM(AT13:AT107)</f>
        <v>0</v>
      </c>
      <c r="AU108" s="76"/>
      <c r="AV108" s="75">
        <f>SUM(AV13:AV107)</f>
        <v>0</v>
      </c>
      <c r="AW108" s="76"/>
      <c r="AX108" s="194">
        <f>SUM(AX13:AX107)</f>
        <v>0</v>
      </c>
      <c r="AY108" s="76">
        <f t="shared" si="59"/>
        <v>0</v>
      </c>
      <c r="AZ108" s="76"/>
      <c r="BA108" s="140"/>
      <c r="BB108" s="147">
        <f t="shared" si="60"/>
        <v>0</v>
      </c>
      <c r="BC108" s="142"/>
    </row>
    <row r="109" spans="1:55" ht="4.5" customHeight="1" x14ac:dyDescent="0.2">
      <c r="A109" s="86"/>
      <c r="B109" s="40"/>
      <c r="C109" s="68"/>
      <c r="D109" s="69"/>
      <c r="E109" s="69"/>
      <c r="F109" s="69"/>
      <c r="G109" s="168"/>
      <c r="H109" s="166"/>
      <c r="I109" s="167"/>
      <c r="J109" s="168"/>
      <c r="K109" s="168"/>
      <c r="L109" s="168"/>
      <c r="M109" s="168"/>
      <c r="N109" s="168"/>
      <c r="O109" s="168"/>
      <c r="P109" s="168"/>
      <c r="Q109" s="168"/>
      <c r="R109" s="168"/>
      <c r="S109" s="168"/>
      <c r="T109" s="77"/>
      <c r="U109" s="78"/>
      <c r="V109" s="69"/>
      <c r="W109" s="69"/>
      <c r="X109" s="69"/>
      <c r="Y109" s="69"/>
      <c r="Z109" s="69"/>
      <c r="AA109" s="69"/>
      <c r="AB109" s="69"/>
      <c r="AC109" s="69"/>
      <c r="AD109" s="69"/>
      <c r="AE109" s="69"/>
      <c r="AF109" s="69"/>
      <c r="AG109" s="69"/>
      <c r="AH109" s="77"/>
      <c r="AI109" s="78"/>
      <c r="AJ109" s="69"/>
      <c r="AK109" s="69"/>
      <c r="AL109" s="69"/>
      <c r="AM109" s="69"/>
      <c r="AN109" s="69"/>
      <c r="AO109" s="69"/>
      <c r="AP109" s="69"/>
      <c r="AQ109" s="69"/>
      <c r="AR109" s="77"/>
      <c r="AS109" s="78"/>
      <c r="AT109" s="77"/>
      <c r="AU109" s="78"/>
      <c r="AV109" s="77"/>
      <c r="AW109" s="78"/>
      <c r="AX109" s="69"/>
      <c r="AY109" s="69"/>
      <c r="AZ109" s="69"/>
      <c r="BA109" s="69"/>
      <c r="BB109" s="78"/>
    </row>
    <row r="110" spans="1:55" s="14" customFormat="1" ht="15" customHeight="1" x14ac:dyDescent="0.2">
      <c r="A110" s="307"/>
      <c r="B110" s="307"/>
      <c r="C110" s="66" t="s">
        <v>155</v>
      </c>
      <c r="D110" s="308"/>
      <c r="E110" s="170"/>
      <c r="F110" s="309"/>
      <c r="G110" s="146">
        <f ca="1">SUM(G13:G109)</f>
        <v>1080</v>
      </c>
      <c r="H110" s="79"/>
      <c r="I110" s="80">
        <f ca="1">SUM(I13:I109)</f>
        <v>0</v>
      </c>
      <c r="J110" s="95"/>
      <c r="K110" s="95">
        <f ca="1">SUM(K12:K109)</f>
        <v>0</v>
      </c>
      <c r="L110" s="95"/>
      <c r="M110" s="95">
        <f ca="1">SUM(M12:M109)</f>
        <v>0</v>
      </c>
      <c r="N110" s="95"/>
      <c r="O110" s="95">
        <f ca="1">SUM(O12:O109)</f>
        <v>4175</v>
      </c>
      <c r="P110" s="95"/>
      <c r="Q110" s="95">
        <f ca="1">SUM(Q12:Q109)</f>
        <v>531</v>
      </c>
      <c r="R110" s="95"/>
      <c r="S110" s="95">
        <f ca="1">SUM(S12:S109)</f>
        <v>50</v>
      </c>
      <c r="T110" s="79"/>
      <c r="U110" s="80">
        <f ca="1">SUM(U13:U109)</f>
        <v>0</v>
      </c>
      <c r="V110" s="95"/>
      <c r="W110" s="95">
        <f ca="1">SUM(W12:W109)</f>
        <v>0</v>
      </c>
      <c r="X110" s="95"/>
      <c r="Y110" s="95">
        <f ca="1">SUM(Y12:Y109)</f>
        <v>0</v>
      </c>
      <c r="Z110" s="95"/>
      <c r="AA110" s="95">
        <f ca="1">SUM(AA12:AA109)</f>
        <v>26.25</v>
      </c>
      <c r="AB110" s="95"/>
      <c r="AC110" s="95">
        <f ca="1">SUM(AC12:AC109)</f>
        <v>2050</v>
      </c>
      <c r="AD110" s="95"/>
      <c r="AE110" s="95">
        <f ca="1">SUM(AE12:AE109)</f>
        <v>590</v>
      </c>
      <c r="AF110" s="95"/>
      <c r="AG110" s="95">
        <f ca="1">SUM(AG12:AG109)</f>
        <v>0</v>
      </c>
      <c r="AH110" s="79"/>
      <c r="AI110" s="80">
        <f ca="1">SUM(AI13:AI109)</f>
        <v>0</v>
      </c>
      <c r="AJ110" s="95"/>
      <c r="AK110" s="95">
        <f ca="1">SUM(AK12:AK109)</f>
        <v>0</v>
      </c>
      <c r="AL110" s="95"/>
      <c r="AM110" s="95">
        <f ca="1">SUM(AM12:AM109)</f>
        <v>0</v>
      </c>
      <c r="AN110" s="95"/>
      <c r="AO110" s="95">
        <f ca="1">SUM(AO12:AO109)</f>
        <v>2671.25</v>
      </c>
      <c r="AP110" s="95"/>
      <c r="AQ110" s="95">
        <f ca="1">SUM(AQ12:AQ109)</f>
        <v>0</v>
      </c>
      <c r="AR110" s="79"/>
      <c r="AS110" s="80">
        <f ca="1">SUM(AS13:AS109)</f>
        <v>0</v>
      </c>
      <c r="AT110" s="79"/>
      <c r="AU110" s="80">
        <f ca="1">SUM(AU13:AU109)</f>
        <v>0</v>
      </c>
      <c r="AV110" s="79"/>
      <c r="AW110" s="80">
        <f ca="1">SUM(AW13:AW109)</f>
        <v>0</v>
      </c>
      <c r="AX110" s="95"/>
      <c r="AY110" s="146">
        <f ca="1">SUM(AY13:AY109)</f>
        <v>0</v>
      </c>
      <c r="AZ110" s="80">
        <f ca="1">SUM(G110+I110+K110+M110+Q110+U110+W110+Y110+AC110+AE110+AI110+AK110+AM110+AS110+AU110+AW110+AO110+AA110+O110+S110+AG110+AQ110+AY110)</f>
        <v>11173.5</v>
      </c>
      <c r="BA110" s="91"/>
      <c r="BB110" s="234">
        <f ca="1">SUM(AZ110+BA111)</f>
        <v>11173.5</v>
      </c>
    </row>
    <row r="111" spans="1:55" x14ac:dyDescent="0.2">
      <c r="C111" s="41" t="s">
        <v>24</v>
      </c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1"/>
      <c r="AW111" s="41"/>
      <c r="AX111" s="41"/>
      <c r="AY111" s="41"/>
      <c r="AZ111" s="42"/>
      <c r="BA111" s="3">
        <f>SUBTOTAL(9,BA13:BA109)</f>
        <v>0</v>
      </c>
    </row>
    <row r="112" spans="1:55" x14ac:dyDescent="0.2">
      <c r="C112" s="56"/>
      <c r="H112" s="56"/>
      <c r="I112" s="56"/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56"/>
      <c r="U112" s="56"/>
      <c r="V112" s="56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  <c r="AJ112" s="56"/>
      <c r="AK112" s="56"/>
      <c r="AL112" s="56"/>
      <c r="AM112" s="56"/>
      <c r="AN112" s="56"/>
      <c r="AO112" s="56"/>
      <c r="AP112" s="56"/>
      <c r="AQ112" s="56"/>
      <c r="AR112" s="56"/>
      <c r="AS112" s="56"/>
      <c r="AT112" s="56"/>
      <c r="AU112" s="56"/>
      <c r="AV112" s="56"/>
      <c r="AW112" s="56"/>
      <c r="AX112" s="56"/>
      <c r="AY112" s="56"/>
    </row>
    <row r="113" spans="1:53" x14ac:dyDescent="0.2">
      <c r="A113" s="103"/>
      <c r="AZ113" s="19"/>
    </row>
    <row r="122" spans="1:53" x14ac:dyDescent="0.2">
      <c r="AZ122" s="21">
        <f>SUM(AZ120-AZ119)</f>
        <v>0</v>
      </c>
      <c r="BA122">
        <f>SUM(BA120-BA119)</f>
        <v>0</v>
      </c>
    </row>
  </sheetData>
  <autoFilter ref="A12:AZ110"/>
  <mergeCells count="25">
    <mergeCell ref="Z10:AA10"/>
    <mergeCell ref="B6:D6"/>
    <mergeCell ref="B8:D8"/>
    <mergeCell ref="F10:G10"/>
    <mergeCell ref="H10:I10"/>
    <mergeCell ref="J10:K10"/>
    <mergeCell ref="L10:M10"/>
    <mergeCell ref="N10:O10"/>
    <mergeCell ref="R10:S10"/>
    <mergeCell ref="T10:U10"/>
    <mergeCell ref="V10:W10"/>
    <mergeCell ref="X10:Y10"/>
    <mergeCell ref="P10:Q10"/>
    <mergeCell ref="AX10:AY10"/>
    <mergeCell ref="AF10:AG10"/>
    <mergeCell ref="AH10:AI10"/>
    <mergeCell ref="AJ10:AK10"/>
    <mergeCell ref="AL10:AM10"/>
    <mergeCell ref="AN10:AO10"/>
    <mergeCell ref="AP10:AQ10"/>
    <mergeCell ref="AB10:AC10"/>
    <mergeCell ref="AD10:AE10"/>
    <mergeCell ref="AR10:AS10"/>
    <mergeCell ref="AT10:AU10"/>
    <mergeCell ref="AV10:AW10"/>
  </mergeCells>
  <dataValidations count="3">
    <dataValidation type="list" allowBlank="1" showInputMessage="1" showErrorMessage="1" sqref="A13:A110">
      <formula1>Name</formula1>
    </dataValidation>
    <dataValidation type="list" allowBlank="1" showInputMessage="1" showErrorMessage="1" sqref="D12">
      <formula1>Jahr</formula1>
    </dataValidation>
    <dataValidation type="list" allowBlank="1" showInputMessage="1" showErrorMessage="1" sqref="C12">
      <formula1>Kategorie</formula1>
    </dataValidation>
  </dataValidations>
  <pageMargins left="0.70866141732283472" right="0.15748031496062992" top="0.51181102362204722" bottom="0.31496062992125984" header="0.19685039370078741" footer="0.15748031496062992"/>
  <pageSetup paperSize="8" scale="37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colBreaks count="1" manualBreakCount="1">
    <brk id="51" max="88" man="1"/>
  </colBreaks>
  <legacyDrawingHF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C125"/>
  <sheetViews>
    <sheetView view="pageBreakPreview" topLeftCell="A82" zoomScale="110" zoomScaleNormal="110" zoomScaleSheetLayoutView="110" workbookViewId="0">
      <pane xSplit="1" topLeftCell="B1" activePane="topRight" state="frozen"/>
      <selection pane="topRight" activeCell="AO113" sqref="AO113"/>
    </sheetView>
  </sheetViews>
  <sheetFormatPr baseColWidth="10" defaultRowHeight="12.75" x14ac:dyDescent="0.2"/>
  <cols>
    <col min="1" max="1" width="20" customWidth="1"/>
    <col min="2" max="2" width="9.7109375" customWidth="1"/>
    <col min="3" max="3" width="10" style="4" customWidth="1"/>
    <col min="4" max="51" width="9.7109375" style="21" customWidth="1"/>
    <col min="52" max="52" width="11.85546875" style="21" customWidth="1"/>
    <col min="53" max="53" width="9.7109375" customWidth="1"/>
  </cols>
  <sheetData>
    <row r="1" spans="1:54" x14ac:dyDescent="0.2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</row>
    <row r="2" spans="1:54" s="15" customFormat="1" ht="15" customHeight="1" x14ac:dyDescent="0.25">
      <c r="A2" s="100" t="s">
        <v>413</v>
      </c>
    </row>
    <row r="3" spans="1:54" s="15" customFormat="1" ht="14.25" x14ac:dyDescent="0.2">
      <c r="A3" s="99"/>
    </row>
    <row r="4" spans="1:54" s="15" customFormat="1" ht="15" x14ac:dyDescent="0.25">
      <c r="A4" s="100" t="s">
        <v>158</v>
      </c>
      <c r="B4" s="301" t="str">
        <f>IF(Vertragsdaten!B6="","",Vertragsdaten!B6)</f>
        <v>EP SIEP</v>
      </c>
      <c r="C4" s="301"/>
      <c r="D4" s="301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59"/>
      <c r="AH4" s="59"/>
      <c r="AI4" s="59"/>
      <c r="AJ4" s="59"/>
      <c r="AK4" s="59"/>
      <c r="AL4" s="59"/>
      <c r="AM4" s="59"/>
      <c r="AN4" s="59"/>
      <c r="AO4" s="59"/>
      <c r="AP4" s="59"/>
      <c r="AQ4" s="59"/>
      <c r="AR4" s="59"/>
      <c r="AS4" s="59"/>
      <c r="AT4" s="59"/>
      <c r="AU4" s="59"/>
      <c r="AV4" s="59"/>
      <c r="AW4" s="59"/>
      <c r="AX4" s="59"/>
      <c r="AY4" s="59"/>
      <c r="AZ4" s="59"/>
      <c r="BA4" s="59"/>
    </row>
    <row r="5" spans="1:54" s="15" customFormat="1" ht="8.25" customHeight="1" x14ac:dyDescent="0.25">
      <c r="A5" s="100"/>
      <c r="B5" s="89"/>
      <c r="C5" s="89"/>
      <c r="D5" s="89"/>
    </row>
    <row r="6" spans="1:54" s="15" customFormat="1" ht="15" x14ac:dyDescent="0.25">
      <c r="A6" s="100" t="s">
        <v>159</v>
      </c>
      <c r="B6" s="325" t="str">
        <f>Vertragsdaten!B8</f>
        <v>070017/000025</v>
      </c>
      <c r="C6" s="325"/>
      <c r="D6" s="325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83"/>
      <c r="BA6" s="83"/>
    </row>
    <row r="7" spans="1:54" s="15" customFormat="1" ht="15" customHeight="1" x14ac:dyDescent="0.25">
      <c r="A7" s="100"/>
      <c r="AZ7" s="64"/>
      <c r="BA7" s="64"/>
    </row>
    <row r="8" spans="1:54" s="8" customFormat="1" ht="15" x14ac:dyDescent="0.25">
      <c r="A8" s="100" t="s">
        <v>160</v>
      </c>
      <c r="B8" s="328">
        <v>44470</v>
      </c>
      <c r="C8" s="329"/>
      <c r="D8" s="32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83"/>
      <c r="BA8" s="83"/>
    </row>
    <row r="9" spans="1:54" x14ac:dyDescent="0.2">
      <c r="A9" s="65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</row>
    <row r="10" spans="1:54" s="128" customFormat="1" ht="27.75" customHeight="1" x14ac:dyDescent="0.2">
      <c r="A10" s="127"/>
      <c r="F10" s="326" t="s">
        <v>284</v>
      </c>
      <c r="G10" s="330"/>
      <c r="H10" s="326" t="s">
        <v>276</v>
      </c>
      <c r="I10" s="330"/>
      <c r="J10" s="326" t="s">
        <v>277</v>
      </c>
      <c r="K10" s="330"/>
      <c r="L10" s="326" t="s">
        <v>313</v>
      </c>
      <c r="M10" s="330"/>
      <c r="N10" s="326" t="s">
        <v>382</v>
      </c>
      <c r="O10" s="330"/>
      <c r="P10" s="326" t="s">
        <v>417</v>
      </c>
      <c r="Q10" s="335"/>
      <c r="R10" s="326" t="s">
        <v>404</v>
      </c>
      <c r="S10" s="330"/>
      <c r="T10" s="326" t="s">
        <v>274</v>
      </c>
      <c r="U10" s="331"/>
      <c r="V10" s="326" t="s">
        <v>279</v>
      </c>
      <c r="W10" s="330"/>
      <c r="X10" s="326" t="s">
        <v>314</v>
      </c>
      <c r="Y10" s="330"/>
      <c r="Z10" s="326" t="s">
        <v>383</v>
      </c>
      <c r="AA10" s="330"/>
      <c r="AB10" s="326" t="s">
        <v>418</v>
      </c>
      <c r="AC10" s="334"/>
      <c r="AD10" s="326" t="s">
        <v>419</v>
      </c>
      <c r="AE10" s="334"/>
      <c r="AF10" s="326" t="s">
        <v>403</v>
      </c>
      <c r="AG10" s="330"/>
      <c r="AH10" s="326" t="s">
        <v>275</v>
      </c>
      <c r="AI10" s="330"/>
      <c r="AJ10" s="326" t="s">
        <v>278</v>
      </c>
      <c r="AK10" s="330"/>
      <c r="AL10" s="326" t="s">
        <v>311</v>
      </c>
      <c r="AM10" s="330"/>
      <c r="AN10" s="326" t="s">
        <v>401</v>
      </c>
      <c r="AO10" s="330"/>
      <c r="AP10" s="326" t="s">
        <v>402</v>
      </c>
      <c r="AQ10" s="330"/>
      <c r="AR10" s="326" t="s">
        <v>199</v>
      </c>
      <c r="AS10" s="331"/>
      <c r="AT10" s="326" t="s">
        <v>200</v>
      </c>
      <c r="AU10" s="327"/>
      <c r="AV10" s="326" t="s">
        <v>201</v>
      </c>
      <c r="AW10" s="327"/>
      <c r="AX10" s="332" t="s">
        <v>305</v>
      </c>
      <c r="AY10" s="333"/>
      <c r="AZ10" s="131"/>
      <c r="BA10" s="133" t="s">
        <v>280</v>
      </c>
      <c r="BB10" s="302" t="s">
        <v>281</v>
      </c>
    </row>
    <row r="11" spans="1:54" ht="3.75" hidden="1" customHeight="1" x14ac:dyDescent="0.2">
      <c r="C11" s="4" t="str">
        <f>VLOOKUP(C12,'MA-Liste'!A192:B198,2,FALSE)</f>
        <v>$K:$K</v>
      </c>
      <c r="D11">
        <f>VLOOKUP(D12,Vertragsdaten!A37:B42,2,FALSE)</f>
        <v>2</v>
      </c>
      <c r="E11"/>
      <c r="F11"/>
      <c r="G11"/>
      <c r="H11" s="70"/>
      <c r="I11" s="71"/>
      <c r="J11" s="65"/>
      <c r="K11" s="65"/>
      <c r="L11" s="65"/>
      <c r="M11" s="65"/>
      <c r="N11" s="65"/>
      <c r="O11" s="65"/>
      <c r="P11" s="65"/>
      <c r="Q11" s="65"/>
      <c r="R11" s="65"/>
      <c r="S11" s="65"/>
      <c r="T11" s="70"/>
      <c r="U11" s="71"/>
      <c r="V11" s="65"/>
      <c r="W11" s="65"/>
      <c r="X11" s="65"/>
      <c r="Y11" s="65"/>
      <c r="Z11" s="65"/>
      <c r="AA11" s="65"/>
      <c r="AB11" s="65"/>
      <c r="AC11" s="65"/>
      <c r="AD11" s="65"/>
      <c r="AE11" s="65"/>
      <c r="AF11" s="65"/>
      <c r="AG11" s="65"/>
      <c r="AH11" s="70"/>
      <c r="AI11" s="71"/>
      <c r="AJ11" s="65"/>
      <c r="AK11" s="65"/>
      <c r="AL11" s="65"/>
      <c r="AM11" s="65"/>
      <c r="AN11" s="65"/>
      <c r="AO11" s="65"/>
      <c r="AP11" s="65"/>
      <c r="AQ11" s="65"/>
      <c r="AR11" s="70"/>
      <c r="AS11" s="71"/>
      <c r="AT11" s="70"/>
      <c r="AU11" s="71"/>
      <c r="AV11" s="70"/>
      <c r="AW11" s="71"/>
      <c r="AX11" s="65"/>
      <c r="AY11" s="65"/>
      <c r="AZ11"/>
      <c r="BA11" s="1"/>
      <c r="BB11" s="134"/>
    </row>
    <row r="12" spans="1:54" s="1" customFormat="1" ht="31.5" customHeight="1" x14ac:dyDescent="0.2">
      <c r="A12" s="44" t="s">
        <v>23</v>
      </c>
      <c r="B12" s="45" t="s">
        <v>18</v>
      </c>
      <c r="C12" s="87" t="str">
        <f>'MA-Liste'!K7</f>
        <v>Kategorie</v>
      </c>
      <c r="D12" s="88" t="s">
        <v>157</v>
      </c>
      <c r="E12" s="60" t="s">
        <v>152</v>
      </c>
      <c r="F12" s="60" t="s">
        <v>22</v>
      </c>
      <c r="G12" s="60" t="s">
        <v>156</v>
      </c>
      <c r="H12" s="72" t="s">
        <v>22</v>
      </c>
      <c r="I12" s="46" t="s">
        <v>156</v>
      </c>
      <c r="J12" s="112" t="s">
        <v>22</v>
      </c>
      <c r="K12" s="112" t="s">
        <v>156</v>
      </c>
      <c r="L12" s="112" t="s">
        <v>22</v>
      </c>
      <c r="M12" s="112" t="s">
        <v>156</v>
      </c>
      <c r="N12" s="112" t="s">
        <v>22</v>
      </c>
      <c r="O12" s="112" t="s">
        <v>156</v>
      </c>
      <c r="P12" s="112" t="s">
        <v>22</v>
      </c>
      <c r="Q12" s="112" t="s">
        <v>156</v>
      </c>
      <c r="R12" s="112" t="s">
        <v>22</v>
      </c>
      <c r="S12" s="112" t="s">
        <v>156</v>
      </c>
      <c r="T12" s="72" t="s">
        <v>22</v>
      </c>
      <c r="U12" s="46" t="s">
        <v>156</v>
      </c>
      <c r="V12" s="112" t="s">
        <v>22</v>
      </c>
      <c r="W12" s="112" t="s">
        <v>156</v>
      </c>
      <c r="X12" s="112" t="s">
        <v>22</v>
      </c>
      <c r="Y12" s="112" t="s">
        <v>156</v>
      </c>
      <c r="Z12" s="112" t="s">
        <v>22</v>
      </c>
      <c r="AA12" s="112" t="s">
        <v>156</v>
      </c>
      <c r="AB12" s="112" t="s">
        <v>22</v>
      </c>
      <c r="AC12" s="112" t="s">
        <v>156</v>
      </c>
      <c r="AD12" s="112" t="s">
        <v>22</v>
      </c>
      <c r="AE12" s="112" t="s">
        <v>156</v>
      </c>
      <c r="AF12" s="112" t="s">
        <v>22</v>
      </c>
      <c r="AG12" s="112" t="s">
        <v>156</v>
      </c>
      <c r="AH12" s="72" t="s">
        <v>22</v>
      </c>
      <c r="AI12" s="46" t="s">
        <v>156</v>
      </c>
      <c r="AJ12" s="112" t="s">
        <v>22</v>
      </c>
      <c r="AK12" s="112" t="s">
        <v>156</v>
      </c>
      <c r="AL12" s="112" t="s">
        <v>22</v>
      </c>
      <c r="AM12" s="112" t="s">
        <v>156</v>
      </c>
      <c r="AN12" s="112" t="s">
        <v>22</v>
      </c>
      <c r="AO12" s="112" t="s">
        <v>156</v>
      </c>
      <c r="AP12" s="112" t="s">
        <v>22</v>
      </c>
      <c r="AQ12" s="112" t="s">
        <v>156</v>
      </c>
      <c r="AR12" s="81" t="s">
        <v>22</v>
      </c>
      <c r="AS12" s="13" t="s">
        <v>156</v>
      </c>
      <c r="AT12" s="81" t="s">
        <v>22</v>
      </c>
      <c r="AU12" s="13" t="s">
        <v>156</v>
      </c>
      <c r="AV12" s="81" t="s">
        <v>22</v>
      </c>
      <c r="AW12" s="13" t="s">
        <v>156</v>
      </c>
      <c r="AX12" s="183" t="s">
        <v>22</v>
      </c>
      <c r="AY12" s="183" t="s">
        <v>156</v>
      </c>
      <c r="AZ12" s="130" t="s">
        <v>153</v>
      </c>
      <c r="BA12" s="132" t="s">
        <v>285</v>
      </c>
      <c r="BB12" s="135"/>
    </row>
    <row r="13" spans="1:54" ht="15" customHeight="1" x14ac:dyDescent="0.2">
      <c r="A13" s="90" t="s">
        <v>145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72" ca="1" si="0">IF(OR($C13="",$C13=0),"",VLOOKUP($C13,Ansätze,$D$11,FALSE))</f>
        <v>140</v>
      </c>
      <c r="E13" s="20">
        <f t="shared" ref="E13:E17" si="1">SUM(F13++H13+J13+L13+T13+V13+X13+AH13+AJ13+AL13+AR13+AT13+AV13+N13+Z13+AN13+AX13)</f>
        <v>0</v>
      </c>
      <c r="F13" s="73"/>
      <c r="G13" s="74">
        <f ca="1">IF(D13="",0,D13*F13)</f>
        <v>0</v>
      </c>
      <c r="H13" s="73"/>
      <c r="I13" s="74">
        <f t="shared" ref="I13:I85" ca="1" si="2">IF(D13="",0,D13*H13)</f>
        <v>0</v>
      </c>
      <c r="J13" s="73"/>
      <c r="K13" s="113">
        <f ca="1">IF($D13="",0,$D13*J13)</f>
        <v>0</v>
      </c>
      <c r="L13" s="73"/>
      <c r="M13" s="113">
        <f ca="1">IF($D13="",0,$D13*L13)</f>
        <v>0</v>
      </c>
      <c r="N13" s="73"/>
      <c r="O13" s="113">
        <f ca="1">IF($D13="",0,$D13*N13)</f>
        <v>0</v>
      </c>
      <c r="P13" s="305"/>
      <c r="Q13" s="113">
        <f ca="1">IF($D13="",0,$D13*P13)</f>
        <v>0</v>
      </c>
      <c r="R13" s="73"/>
      <c r="S13" s="113">
        <f ca="1">IF($D13="",0,$D13*R13)</f>
        <v>0</v>
      </c>
      <c r="T13" s="73"/>
      <c r="U13" s="74">
        <f ca="1">IF($D13="",0,$D13*T13)</f>
        <v>0</v>
      </c>
      <c r="V13" s="73"/>
      <c r="W13" s="113">
        <f t="shared" ref="W13:W83" ca="1" si="3">IF($D13="",0,$D13*V13)</f>
        <v>0</v>
      </c>
      <c r="X13" s="73"/>
      <c r="Y13" s="113">
        <f t="shared" ref="Y13:Y85" ca="1" si="4">IF($D13="",0,$D13*X13)</f>
        <v>0</v>
      </c>
      <c r="Z13" s="73"/>
      <c r="AA13" s="113">
        <f t="shared" ref="AA13:AA85" ca="1" si="5">IF($D13="",0,$D13*Z13)</f>
        <v>0</v>
      </c>
      <c r="AB13" s="305"/>
      <c r="AC13" s="113">
        <f t="shared" ref="AC13:AC44" ca="1" si="6">IF($D13="",0,$D13*AB13)</f>
        <v>0</v>
      </c>
      <c r="AD13" s="305"/>
      <c r="AE13" s="113">
        <f t="shared" ref="AE13:AE44" ca="1" si="7">IF($D13="",0,$D13*AD13)</f>
        <v>0</v>
      </c>
      <c r="AF13" s="73"/>
      <c r="AG13" s="113">
        <f t="shared" ref="AG13:AG44" ca="1" si="8">IF($D13="",0,$D13*AF13)</f>
        <v>0</v>
      </c>
      <c r="AH13" s="101"/>
      <c r="AI13" s="74">
        <f t="shared" ref="AI13:AI83" ca="1" si="9">IF($D13="",0,$D13*AH13)</f>
        <v>0</v>
      </c>
      <c r="AJ13" s="73"/>
      <c r="AK13" s="113">
        <f ca="1">IF($D13="",0,$D13*AJ13)</f>
        <v>0</v>
      </c>
      <c r="AL13" s="73"/>
      <c r="AM13" s="113">
        <f ca="1">IF($D13="",0,$D13*AL13)</f>
        <v>0</v>
      </c>
      <c r="AN13" s="73"/>
      <c r="AO13" s="113">
        <f ca="1">IF($D13="",0,$D13*AN13)</f>
        <v>0</v>
      </c>
      <c r="AP13" s="73"/>
      <c r="AQ13" s="113">
        <f ca="1">IF($D13="",0,$D13*AP13)</f>
        <v>0</v>
      </c>
      <c r="AR13" s="73"/>
      <c r="AS13" s="74">
        <f t="shared" ref="AS13:AS45" ca="1" si="10">IF(D13="",0,D13*AR13)</f>
        <v>0</v>
      </c>
      <c r="AT13" s="73"/>
      <c r="AU13" s="74">
        <f t="shared" ref="AU13:AU45" ca="1" si="11">IF(D13="",0,D13*AT13)</f>
        <v>0</v>
      </c>
      <c r="AV13" s="73"/>
      <c r="AW13" s="74">
        <f t="shared" ref="AW13:AW85" ca="1" si="12">IF(D13="",0,D13*AV13)</f>
        <v>0</v>
      </c>
      <c r="AX13" s="73"/>
      <c r="AY13" s="74">
        <f ca="1">IF(D13="",0,D13*AX13)</f>
        <v>0</v>
      </c>
      <c r="AZ13" s="82">
        <f t="shared" ref="AZ13:AZ85" ca="1" si="13">IF(D13="",0,D13*E13)</f>
        <v>0</v>
      </c>
      <c r="BA13" s="74"/>
      <c r="BB13" s="138">
        <f ca="1">SUM(AZ13+BA13)</f>
        <v>0</v>
      </c>
    </row>
    <row r="14" spans="1:54" ht="15" customHeight="1" x14ac:dyDescent="0.2">
      <c r="A14" s="90" t="s">
        <v>162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si="1"/>
        <v>0</v>
      </c>
      <c r="F14" s="73"/>
      <c r="G14" s="74">
        <f ca="1">IF(D14="",0,D14*F14)</f>
        <v>0</v>
      </c>
      <c r="H14" s="73"/>
      <c r="I14" s="74">
        <f t="shared" ca="1" si="2"/>
        <v>0</v>
      </c>
      <c r="J14" s="73"/>
      <c r="K14" s="113">
        <f t="shared" ref="K14:K86" ca="1" si="14">IF($D14="",0,$D14*J14)</f>
        <v>0</v>
      </c>
      <c r="L14" s="73"/>
      <c r="M14" s="113">
        <f t="shared" ref="M14:M86" ca="1" si="15">IF($D14="",0,$D14*L14)</f>
        <v>0</v>
      </c>
      <c r="N14" s="73"/>
      <c r="O14" s="113">
        <f t="shared" ref="O14:O86" ca="1" si="16">IF($D14="",0,$D14*N14)</f>
        <v>0</v>
      </c>
      <c r="P14" s="305"/>
      <c r="Q14" s="113">
        <f t="shared" ref="Q14:Q86" ca="1" si="17">IF($D14="",0,$D14*P14)</f>
        <v>0</v>
      </c>
      <c r="R14" s="73"/>
      <c r="S14" s="113">
        <f t="shared" ref="S14:S86" ca="1" si="18">IF($D14="",0,$D14*R14)</f>
        <v>0</v>
      </c>
      <c r="T14" s="73"/>
      <c r="U14" s="74">
        <f t="shared" ref="U14:U86" ca="1" si="19">IF($D14="",0,$D14*T14)</f>
        <v>0</v>
      </c>
      <c r="V14" s="73"/>
      <c r="W14" s="113">
        <f t="shared" ca="1" si="3"/>
        <v>0</v>
      </c>
      <c r="X14" s="73"/>
      <c r="Y14" s="113">
        <f t="shared" ca="1" si="4"/>
        <v>0</v>
      </c>
      <c r="Z14" s="73"/>
      <c r="AA14" s="113">
        <f t="shared" ca="1" si="5"/>
        <v>0</v>
      </c>
      <c r="AB14" s="305"/>
      <c r="AC14" s="113">
        <f t="shared" ca="1" si="6"/>
        <v>0</v>
      </c>
      <c r="AD14" s="305"/>
      <c r="AE14" s="113">
        <f t="shared" ca="1" si="7"/>
        <v>0</v>
      </c>
      <c r="AF14" s="73"/>
      <c r="AG14" s="113">
        <f t="shared" ca="1" si="8"/>
        <v>0</v>
      </c>
      <c r="AH14" s="101"/>
      <c r="AI14" s="74">
        <f t="shared" ca="1" si="9"/>
        <v>0</v>
      </c>
      <c r="AJ14" s="73"/>
      <c r="AK14" s="113">
        <f t="shared" ref="AK14:AK85" ca="1" si="20">IF($D14="",0,$D14*AJ14)</f>
        <v>0</v>
      </c>
      <c r="AL14" s="73"/>
      <c r="AM14" s="113">
        <f t="shared" ref="AM14:AM85" ca="1" si="21">IF($D14="",0,$D14*AL14)</f>
        <v>0</v>
      </c>
      <c r="AN14" s="73"/>
      <c r="AO14" s="113">
        <f t="shared" ref="AO14:AO52" ca="1" si="22">IF($D14="",0,$D14*AN14)</f>
        <v>0</v>
      </c>
      <c r="AP14" s="73"/>
      <c r="AQ14" s="113">
        <f t="shared" ref="AQ14:AQ52" ca="1" si="23">IF($D14="",0,$D14*AP14)</f>
        <v>0</v>
      </c>
      <c r="AR14" s="73"/>
      <c r="AS14" s="74">
        <f t="shared" ca="1" si="10"/>
        <v>0</v>
      </c>
      <c r="AT14" s="73"/>
      <c r="AU14" s="74">
        <f t="shared" ca="1" si="11"/>
        <v>0</v>
      </c>
      <c r="AV14" s="73"/>
      <c r="AW14" s="74">
        <f t="shared" ca="1" si="12"/>
        <v>0</v>
      </c>
      <c r="AX14" s="73"/>
      <c r="AY14" s="74">
        <f t="shared" ref="AY14:AY86" ca="1" si="24">IF(D14="",0,D14*AX14)</f>
        <v>0</v>
      </c>
      <c r="AZ14" s="82">
        <f t="shared" ca="1" si="13"/>
        <v>0</v>
      </c>
      <c r="BA14" s="74"/>
      <c r="BB14" s="139">
        <f t="shared" ref="BB14:BB86" ca="1" si="25">SUM(AZ14+BA14)</f>
        <v>0</v>
      </c>
    </row>
    <row r="15" spans="1:54" ht="15" customHeight="1" x14ac:dyDescent="0.2">
      <c r="A15" s="90" t="s">
        <v>146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1"/>
        <v>0</v>
      </c>
      <c r="F15" s="73"/>
      <c r="G15" s="74">
        <f t="shared" ref="G15:G87" ca="1" si="26">IF(D15="",0,D15*F15)</f>
        <v>0</v>
      </c>
      <c r="H15" s="73"/>
      <c r="I15" s="74">
        <f t="shared" ca="1" si="2"/>
        <v>0</v>
      </c>
      <c r="J15" s="73"/>
      <c r="K15" s="113">
        <f t="shared" ca="1" si="14"/>
        <v>0</v>
      </c>
      <c r="L15" s="73"/>
      <c r="M15" s="113">
        <f t="shared" ca="1" si="15"/>
        <v>0</v>
      </c>
      <c r="N15" s="73"/>
      <c r="O15" s="113">
        <f t="shared" ca="1" si="16"/>
        <v>0</v>
      </c>
      <c r="P15" s="305"/>
      <c r="Q15" s="113">
        <f t="shared" ca="1" si="17"/>
        <v>0</v>
      </c>
      <c r="R15" s="73"/>
      <c r="S15" s="113">
        <f t="shared" ca="1" si="18"/>
        <v>0</v>
      </c>
      <c r="T15" s="73"/>
      <c r="U15" s="74">
        <f t="shared" ca="1" si="19"/>
        <v>0</v>
      </c>
      <c r="V15" s="73"/>
      <c r="W15" s="113">
        <f t="shared" ca="1" si="3"/>
        <v>0</v>
      </c>
      <c r="X15" s="73"/>
      <c r="Y15" s="113">
        <f t="shared" ca="1" si="4"/>
        <v>0</v>
      </c>
      <c r="Z15" s="73"/>
      <c r="AA15" s="113">
        <f t="shared" ca="1" si="5"/>
        <v>0</v>
      </c>
      <c r="AB15" s="305"/>
      <c r="AC15" s="113">
        <f t="shared" ca="1" si="6"/>
        <v>0</v>
      </c>
      <c r="AD15" s="305"/>
      <c r="AE15" s="113">
        <f t="shared" ca="1" si="7"/>
        <v>0</v>
      </c>
      <c r="AF15" s="73"/>
      <c r="AG15" s="113">
        <f t="shared" ca="1" si="8"/>
        <v>0</v>
      </c>
      <c r="AH15" s="101"/>
      <c r="AI15" s="74">
        <f t="shared" ca="1" si="9"/>
        <v>0</v>
      </c>
      <c r="AJ15" s="73"/>
      <c r="AK15" s="113">
        <f t="shared" ca="1" si="20"/>
        <v>0</v>
      </c>
      <c r="AL15" s="73"/>
      <c r="AM15" s="113">
        <f t="shared" ca="1" si="21"/>
        <v>0</v>
      </c>
      <c r="AN15" s="73"/>
      <c r="AO15" s="113">
        <f t="shared" ca="1" si="22"/>
        <v>0</v>
      </c>
      <c r="AP15" s="73"/>
      <c r="AQ15" s="113">
        <f t="shared" ca="1" si="23"/>
        <v>0</v>
      </c>
      <c r="AR15" s="73"/>
      <c r="AS15" s="74">
        <f t="shared" ca="1" si="10"/>
        <v>0</v>
      </c>
      <c r="AT15" s="73"/>
      <c r="AU15" s="74">
        <f t="shared" ca="1" si="11"/>
        <v>0</v>
      </c>
      <c r="AV15" s="73"/>
      <c r="AW15" s="74">
        <f t="shared" ca="1" si="12"/>
        <v>0</v>
      </c>
      <c r="AX15" s="73"/>
      <c r="AY15" s="74">
        <f t="shared" ca="1" si="24"/>
        <v>0</v>
      </c>
      <c r="AZ15" s="82">
        <f t="shared" ca="1" si="13"/>
        <v>0</v>
      </c>
      <c r="BA15" s="74"/>
      <c r="BB15" s="139">
        <f t="shared" ca="1" si="25"/>
        <v>0</v>
      </c>
    </row>
    <row r="16" spans="1:54" ht="15" customHeight="1" x14ac:dyDescent="0.2">
      <c r="A16" s="90" t="s">
        <v>149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1"/>
        <v>0</v>
      </c>
      <c r="F16" s="73"/>
      <c r="G16" s="74">
        <f t="shared" ca="1" si="26"/>
        <v>0</v>
      </c>
      <c r="H16" s="73"/>
      <c r="I16" s="74">
        <f t="shared" ca="1" si="2"/>
        <v>0</v>
      </c>
      <c r="J16" s="73"/>
      <c r="K16" s="113">
        <f t="shared" ca="1" si="14"/>
        <v>0</v>
      </c>
      <c r="L16" s="73"/>
      <c r="M16" s="113">
        <f t="shared" ca="1" si="15"/>
        <v>0</v>
      </c>
      <c r="N16" s="73"/>
      <c r="O16" s="113">
        <f t="shared" ca="1" si="16"/>
        <v>0</v>
      </c>
      <c r="P16" s="305"/>
      <c r="Q16" s="113">
        <f t="shared" ca="1" si="17"/>
        <v>0</v>
      </c>
      <c r="R16" s="73"/>
      <c r="S16" s="113">
        <f t="shared" ca="1" si="18"/>
        <v>0</v>
      </c>
      <c r="T16" s="73"/>
      <c r="U16" s="74">
        <f t="shared" ca="1" si="19"/>
        <v>0</v>
      </c>
      <c r="V16" s="73"/>
      <c r="W16" s="113">
        <f t="shared" ca="1" si="3"/>
        <v>0</v>
      </c>
      <c r="X16" s="73"/>
      <c r="Y16" s="113">
        <f t="shared" ca="1" si="4"/>
        <v>0</v>
      </c>
      <c r="Z16" s="73"/>
      <c r="AA16" s="113">
        <f t="shared" ca="1" si="5"/>
        <v>0</v>
      </c>
      <c r="AB16" s="305"/>
      <c r="AC16" s="113">
        <f t="shared" ca="1" si="6"/>
        <v>0</v>
      </c>
      <c r="AD16" s="305"/>
      <c r="AE16" s="113">
        <f t="shared" ca="1" si="7"/>
        <v>0</v>
      </c>
      <c r="AF16" s="73"/>
      <c r="AG16" s="113">
        <f t="shared" ca="1" si="8"/>
        <v>0</v>
      </c>
      <c r="AH16" s="101"/>
      <c r="AI16" s="74">
        <f t="shared" ca="1" si="9"/>
        <v>0</v>
      </c>
      <c r="AJ16" s="73"/>
      <c r="AK16" s="113">
        <f t="shared" ca="1" si="20"/>
        <v>0</v>
      </c>
      <c r="AL16" s="101"/>
      <c r="AM16" s="113">
        <f t="shared" ca="1" si="21"/>
        <v>0</v>
      </c>
      <c r="AN16" s="101"/>
      <c r="AO16" s="113">
        <f t="shared" ca="1" si="22"/>
        <v>0</v>
      </c>
      <c r="AP16" s="101"/>
      <c r="AQ16" s="113">
        <f t="shared" ca="1" si="23"/>
        <v>0</v>
      </c>
      <c r="AR16" s="73"/>
      <c r="AS16" s="74">
        <f t="shared" ca="1" si="10"/>
        <v>0</v>
      </c>
      <c r="AT16" s="73"/>
      <c r="AU16" s="74">
        <f t="shared" ca="1" si="11"/>
        <v>0</v>
      </c>
      <c r="AV16" s="73"/>
      <c r="AW16" s="74">
        <f t="shared" ca="1" si="12"/>
        <v>0</v>
      </c>
      <c r="AX16" s="73"/>
      <c r="AY16" s="74">
        <f t="shared" ca="1" si="24"/>
        <v>0</v>
      </c>
      <c r="AZ16" s="82">
        <f t="shared" ca="1" si="13"/>
        <v>0</v>
      </c>
      <c r="BA16" s="74"/>
      <c r="BB16" s="139">
        <f t="shared" ca="1" si="25"/>
        <v>0</v>
      </c>
    </row>
    <row r="17" spans="1:54" ht="15" customHeight="1" x14ac:dyDescent="0.2">
      <c r="A17" s="90" t="s">
        <v>236</v>
      </c>
      <c r="B17" t="s">
        <v>65</v>
      </c>
      <c r="C17" s="4" t="s">
        <v>4</v>
      </c>
      <c r="D17" s="19">
        <f t="shared" si="0"/>
        <v>140</v>
      </c>
      <c r="E17" s="20">
        <f t="shared" si="1"/>
        <v>0</v>
      </c>
      <c r="F17" s="73"/>
      <c r="G17" s="74">
        <f t="shared" si="26"/>
        <v>0</v>
      </c>
      <c r="H17" s="73"/>
      <c r="I17" s="74">
        <f t="shared" si="2"/>
        <v>0</v>
      </c>
      <c r="J17" s="73"/>
      <c r="K17" s="113">
        <f t="shared" si="14"/>
        <v>0</v>
      </c>
      <c r="L17" s="73"/>
      <c r="M17" s="113">
        <f t="shared" si="15"/>
        <v>0</v>
      </c>
      <c r="N17" s="73"/>
      <c r="O17" s="113">
        <f t="shared" si="16"/>
        <v>0</v>
      </c>
      <c r="P17" s="305"/>
      <c r="Q17" s="113">
        <f t="shared" si="17"/>
        <v>0</v>
      </c>
      <c r="R17" s="73"/>
      <c r="S17" s="113">
        <f t="shared" si="18"/>
        <v>0</v>
      </c>
      <c r="T17" s="73"/>
      <c r="U17" s="74">
        <f t="shared" si="19"/>
        <v>0</v>
      </c>
      <c r="V17" s="73"/>
      <c r="W17" s="113">
        <f t="shared" si="3"/>
        <v>0</v>
      </c>
      <c r="X17" s="73"/>
      <c r="Y17" s="113">
        <f t="shared" si="4"/>
        <v>0</v>
      </c>
      <c r="Z17" s="73"/>
      <c r="AA17" s="113">
        <f t="shared" si="5"/>
        <v>0</v>
      </c>
      <c r="AB17" s="305"/>
      <c r="AC17" s="113">
        <f t="shared" si="6"/>
        <v>0</v>
      </c>
      <c r="AD17" s="305"/>
      <c r="AE17" s="113">
        <f t="shared" si="7"/>
        <v>0</v>
      </c>
      <c r="AF17" s="73"/>
      <c r="AG17" s="113">
        <f t="shared" si="8"/>
        <v>0</v>
      </c>
      <c r="AH17" s="101"/>
      <c r="AI17" s="74">
        <f t="shared" si="9"/>
        <v>0</v>
      </c>
      <c r="AJ17" s="73"/>
      <c r="AK17" s="113">
        <f t="shared" si="20"/>
        <v>0</v>
      </c>
      <c r="AL17" s="101"/>
      <c r="AM17" s="113">
        <f t="shared" si="21"/>
        <v>0</v>
      </c>
      <c r="AN17" s="101"/>
      <c r="AO17" s="113">
        <f t="shared" si="22"/>
        <v>0</v>
      </c>
      <c r="AP17" s="101"/>
      <c r="AQ17" s="113">
        <f t="shared" si="23"/>
        <v>0</v>
      </c>
      <c r="AR17" s="73"/>
      <c r="AS17" s="74">
        <f t="shared" si="10"/>
        <v>0</v>
      </c>
      <c r="AT17" s="73"/>
      <c r="AU17" s="74">
        <f t="shared" si="11"/>
        <v>0</v>
      </c>
      <c r="AV17" s="73"/>
      <c r="AW17" s="74">
        <f t="shared" si="12"/>
        <v>0</v>
      </c>
      <c r="AX17" s="73"/>
      <c r="AY17" s="74">
        <f t="shared" si="24"/>
        <v>0</v>
      </c>
      <c r="AZ17" s="82">
        <f t="shared" si="13"/>
        <v>0</v>
      </c>
      <c r="BA17" s="74"/>
      <c r="BB17" s="139">
        <f t="shared" si="25"/>
        <v>0</v>
      </c>
    </row>
    <row r="18" spans="1:54" ht="15" customHeight="1" x14ac:dyDescent="0.2">
      <c r="A18" s="90" t="s">
        <v>151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>SUM(F18++H18+J18+L18+T18+V18+X18+AH18+AJ18+AL18+AR18+AT18+AV18+N18+Z18+AN18+AX18)</f>
        <v>35</v>
      </c>
      <c r="F18" s="101">
        <v>16</v>
      </c>
      <c r="G18" s="74">
        <f t="shared" ca="1" si="26"/>
        <v>2240</v>
      </c>
      <c r="H18" s="73"/>
      <c r="I18" s="74">
        <f t="shared" ca="1" si="2"/>
        <v>0</v>
      </c>
      <c r="J18" s="73"/>
      <c r="K18" s="113">
        <f t="shared" ca="1" si="14"/>
        <v>0</v>
      </c>
      <c r="L18" s="73"/>
      <c r="M18" s="113">
        <f t="shared" ca="1" si="15"/>
        <v>0</v>
      </c>
      <c r="N18" s="73"/>
      <c r="O18" s="113">
        <f t="shared" ca="1" si="16"/>
        <v>0</v>
      </c>
      <c r="P18" s="305"/>
      <c r="Q18" s="113">
        <f t="shared" ca="1" si="17"/>
        <v>0</v>
      </c>
      <c r="R18" s="73"/>
      <c r="S18" s="113">
        <f t="shared" ca="1" si="18"/>
        <v>0</v>
      </c>
      <c r="T18" s="73"/>
      <c r="U18" s="74">
        <f t="shared" ca="1" si="19"/>
        <v>0</v>
      </c>
      <c r="V18" s="73"/>
      <c r="W18" s="113">
        <f t="shared" ca="1" si="3"/>
        <v>0</v>
      </c>
      <c r="X18" s="73"/>
      <c r="Y18" s="113">
        <f t="shared" ca="1" si="4"/>
        <v>0</v>
      </c>
      <c r="Z18" s="73"/>
      <c r="AA18" s="113">
        <f t="shared" ca="1" si="5"/>
        <v>0</v>
      </c>
      <c r="AB18" s="305"/>
      <c r="AC18" s="113">
        <f t="shared" ca="1" si="6"/>
        <v>0</v>
      </c>
      <c r="AD18" s="305"/>
      <c r="AE18" s="113">
        <f t="shared" ca="1" si="7"/>
        <v>0</v>
      </c>
      <c r="AF18" s="73"/>
      <c r="AG18" s="113">
        <f t="shared" ca="1" si="8"/>
        <v>0</v>
      </c>
      <c r="AH18" s="101"/>
      <c r="AI18" s="74">
        <f t="shared" ca="1" si="9"/>
        <v>0</v>
      </c>
      <c r="AJ18" s="73"/>
      <c r="AK18" s="113">
        <f t="shared" ca="1" si="20"/>
        <v>0</v>
      </c>
      <c r="AL18" s="101"/>
      <c r="AM18" s="113">
        <f t="shared" ca="1" si="21"/>
        <v>0</v>
      </c>
      <c r="AN18" s="101">
        <v>19</v>
      </c>
      <c r="AO18" s="113">
        <f t="shared" ca="1" si="22"/>
        <v>2660</v>
      </c>
      <c r="AP18" s="101"/>
      <c r="AQ18" s="113">
        <f t="shared" ca="1" si="23"/>
        <v>0</v>
      </c>
      <c r="AR18" s="73"/>
      <c r="AS18" s="74">
        <f t="shared" ca="1" si="10"/>
        <v>0</v>
      </c>
      <c r="AT18" s="73"/>
      <c r="AU18" s="74">
        <f t="shared" ca="1" si="11"/>
        <v>0</v>
      </c>
      <c r="AV18" s="73"/>
      <c r="AW18" s="74">
        <f t="shared" ca="1" si="12"/>
        <v>0</v>
      </c>
      <c r="AX18" s="73"/>
      <c r="AY18" s="74">
        <f t="shared" ca="1" si="24"/>
        <v>0</v>
      </c>
      <c r="AZ18" s="82">
        <f t="shared" ca="1" si="13"/>
        <v>4900</v>
      </c>
      <c r="BA18" s="74"/>
      <c r="BB18" s="139">
        <f t="shared" ca="1" si="25"/>
        <v>4900</v>
      </c>
    </row>
    <row r="19" spans="1:54" ht="15" customHeight="1" x14ac:dyDescent="0.2">
      <c r="A19" s="90" t="s">
        <v>369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ref="E19:E84" si="27">SUM(F19++H19+J19+L19+T19+V19+X19+AH19+AJ19+AL19+AR19+AT19+AV19+N19+Z19+AN19+AX19)</f>
        <v>0</v>
      </c>
      <c r="F19" s="73"/>
      <c r="G19" s="74">
        <f t="shared" ca="1" si="26"/>
        <v>0</v>
      </c>
      <c r="H19" s="73"/>
      <c r="I19" s="74">
        <f t="shared" ca="1" si="2"/>
        <v>0</v>
      </c>
      <c r="J19" s="73"/>
      <c r="K19" s="113">
        <f t="shared" ca="1" si="14"/>
        <v>0</v>
      </c>
      <c r="L19" s="73"/>
      <c r="M19" s="113">
        <f t="shared" ca="1" si="15"/>
        <v>0</v>
      </c>
      <c r="N19" s="73"/>
      <c r="O19" s="113">
        <f t="shared" ca="1" si="16"/>
        <v>0</v>
      </c>
      <c r="P19" s="305"/>
      <c r="Q19" s="113">
        <f t="shared" ca="1" si="17"/>
        <v>0</v>
      </c>
      <c r="R19" s="73"/>
      <c r="S19" s="113">
        <f t="shared" ca="1" si="18"/>
        <v>0</v>
      </c>
      <c r="T19" s="73"/>
      <c r="U19" s="74">
        <f t="shared" ca="1" si="19"/>
        <v>0</v>
      </c>
      <c r="V19" s="73"/>
      <c r="W19" s="113">
        <f t="shared" ca="1" si="3"/>
        <v>0</v>
      </c>
      <c r="X19" s="73"/>
      <c r="Y19" s="113">
        <f t="shared" ca="1" si="4"/>
        <v>0</v>
      </c>
      <c r="Z19" s="73"/>
      <c r="AA19" s="113">
        <f t="shared" ca="1" si="5"/>
        <v>0</v>
      </c>
      <c r="AB19" s="305"/>
      <c r="AC19" s="113">
        <f t="shared" ca="1" si="6"/>
        <v>0</v>
      </c>
      <c r="AD19" s="305"/>
      <c r="AE19" s="113">
        <f t="shared" ca="1" si="7"/>
        <v>0</v>
      </c>
      <c r="AF19" s="73"/>
      <c r="AG19" s="113">
        <f t="shared" ca="1" si="8"/>
        <v>0</v>
      </c>
      <c r="AH19" s="101"/>
      <c r="AI19" s="74">
        <f t="shared" ca="1" si="9"/>
        <v>0</v>
      </c>
      <c r="AJ19" s="73"/>
      <c r="AK19" s="113">
        <f t="shared" ca="1" si="20"/>
        <v>0</v>
      </c>
      <c r="AL19" s="101"/>
      <c r="AM19" s="113">
        <f t="shared" ca="1" si="21"/>
        <v>0</v>
      </c>
      <c r="AN19" s="101"/>
      <c r="AO19" s="113">
        <f t="shared" ca="1" si="22"/>
        <v>0</v>
      </c>
      <c r="AP19" s="101"/>
      <c r="AQ19" s="113">
        <f t="shared" ca="1" si="23"/>
        <v>0</v>
      </c>
      <c r="AR19" s="73"/>
      <c r="AS19" s="74">
        <f t="shared" ca="1" si="10"/>
        <v>0</v>
      </c>
      <c r="AT19" s="73"/>
      <c r="AU19" s="74">
        <f t="shared" ca="1" si="11"/>
        <v>0</v>
      </c>
      <c r="AV19" s="73"/>
      <c r="AW19" s="74">
        <f t="shared" ca="1" si="12"/>
        <v>0</v>
      </c>
      <c r="AX19" s="73"/>
      <c r="AY19" s="74">
        <f t="shared" ca="1" si="24"/>
        <v>0</v>
      </c>
      <c r="AZ19" s="82">
        <f t="shared" ca="1" si="13"/>
        <v>0</v>
      </c>
      <c r="BA19" s="74"/>
      <c r="BB19" s="139">
        <f t="shared" ca="1" si="25"/>
        <v>0</v>
      </c>
    </row>
    <row r="20" spans="1:54" ht="15" customHeight="1" x14ac:dyDescent="0.2">
      <c r="A20" s="90" t="s">
        <v>164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27"/>
        <v>0</v>
      </c>
      <c r="F20" s="73"/>
      <c r="G20" s="74">
        <f t="shared" ca="1" si="26"/>
        <v>0</v>
      </c>
      <c r="H20" s="73"/>
      <c r="I20" s="74">
        <f t="shared" ca="1" si="2"/>
        <v>0</v>
      </c>
      <c r="J20" s="73"/>
      <c r="K20" s="113">
        <f t="shared" ca="1" si="14"/>
        <v>0</v>
      </c>
      <c r="L20" s="73"/>
      <c r="M20" s="113">
        <f t="shared" ca="1" si="15"/>
        <v>0</v>
      </c>
      <c r="N20" s="73"/>
      <c r="O20" s="113">
        <f t="shared" ca="1" si="16"/>
        <v>0</v>
      </c>
      <c r="P20" s="305"/>
      <c r="Q20" s="113">
        <f t="shared" ca="1" si="17"/>
        <v>0</v>
      </c>
      <c r="R20" s="73"/>
      <c r="S20" s="113">
        <f t="shared" ca="1" si="18"/>
        <v>0</v>
      </c>
      <c r="T20" s="73"/>
      <c r="U20" s="74">
        <f t="shared" ca="1" si="19"/>
        <v>0</v>
      </c>
      <c r="V20" s="73"/>
      <c r="W20" s="113">
        <f t="shared" ca="1" si="3"/>
        <v>0</v>
      </c>
      <c r="X20" s="73"/>
      <c r="Y20" s="113">
        <f t="shared" ca="1" si="4"/>
        <v>0</v>
      </c>
      <c r="Z20" s="73"/>
      <c r="AA20" s="113">
        <f t="shared" ca="1" si="5"/>
        <v>0</v>
      </c>
      <c r="AB20" s="305"/>
      <c r="AC20" s="113">
        <f t="shared" ca="1" si="6"/>
        <v>0</v>
      </c>
      <c r="AD20" s="305"/>
      <c r="AE20" s="113">
        <f t="shared" ca="1" si="7"/>
        <v>0</v>
      </c>
      <c r="AF20" s="73"/>
      <c r="AG20" s="113">
        <f t="shared" ca="1" si="8"/>
        <v>0</v>
      </c>
      <c r="AH20" s="101"/>
      <c r="AI20" s="74">
        <f t="shared" ca="1" si="9"/>
        <v>0</v>
      </c>
      <c r="AJ20" s="73"/>
      <c r="AK20" s="113">
        <f t="shared" ca="1" si="20"/>
        <v>0</v>
      </c>
      <c r="AL20" s="101"/>
      <c r="AM20" s="113">
        <f t="shared" ca="1" si="21"/>
        <v>0</v>
      </c>
      <c r="AN20" s="101"/>
      <c r="AO20" s="113">
        <f t="shared" ca="1" si="22"/>
        <v>0</v>
      </c>
      <c r="AP20" s="101"/>
      <c r="AQ20" s="113">
        <f t="shared" ca="1" si="23"/>
        <v>0</v>
      </c>
      <c r="AR20" s="73"/>
      <c r="AS20" s="74">
        <f t="shared" ca="1" si="10"/>
        <v>0</v>
      </c>
      <c r="AT20" s="73"/>
      <c r="AU20" s="74">
        <f t="shared" ca="1" si="11"/>
        <v>0</v>
      </c>
      <c r="AV20" s="73"/>
      <c r="AW20" s="74">
        <f t="shared" ca="1" si="12"/>
        <v>0</v>
      </c>
      <c r="AX20" s="73"/>
      <c r="AY20" s="74">
        <f t="shared" ca="1" si="24"/>
        <v>0</v>
      </c>
      <c r="AZ20" s="82">
        <f t="shared" ca="1" si="13"/>
        <v>0</v>
      </c>
      <c r="BA20" s="74"/>
      <c r="BB20" s="139">
        <f t="shared" ca="1" si="25"/>
        <v>0</v>
      </c>
    </row>
    <row r="21" spans="1:54" ht="15" customHeight="1" x14ac:dyDescent="0.2">
      <c r="A21" s="90" t="s">
        <v>168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27"/>
        <v>0</v>
      </c>
      <c r="F21" s="73"/>
      <c r="G21" s="74">
        <f t="shared" ca="1" si="26"/>
        <v>0</v>
      </c>
      <c r="H21" s="73"/>
      <c r="I21" s="74">
        <f t="shared" ca="1" si="2"/>
        <v>0</v>
      </c>
      <c r="J21" s="73"/>
      <c r="K21" s="113">
        <f t="shared" ca="1" si="14"/>
        <v>0</v>
      </c>
      <c r="L21" s="73"/>
      <c r="M21" s="113">
        <f t="shared" ca="1" si="15"/>
        <v>0</v>
      </c>
      <c r="N21" s="73"/>
      <c r="O21" s="113">
        <f t="shared" ca="1" si="16"/>
        <v>0</v>
      </c>
      <c r="P21" s="305"/>
      <c r="Q21" s="113">
        <f t="shared" ca="1" si="17"/>
        <v>0</v>
      </c>
      <c r="R21" s="73"/>
      <c r="S21" s="113">
        <f t="shared" ca="1" si="18"/>
        <v>0</v>
      </c>
      <c r="T21" s="73"/>
      <c r="U21" s="74">
        <f t="shared" ca="1" si="19"/>
        <v>0</v>
      </c>
      <c r="V21" s="73"/>
      <c r="W21" s="113">
        <f t="shared" ca="1" si="3"/>
        <v>0</v>
      </c>
      <c r="X21" s="73"/>
      <c r="Y21" s="113">
        <f t="shared" ca="1" si="4"/>
        <v>0</v>
      </c>
      <c r="Z21" s="73"/>
      <c r="AA21" s="113">
        <f t="shared" ca="1" si="5"/>
        <v>0</v>
      </c>
      <c r="AB21" s="305"/>
      <c r="AC21" s="113">
        <f t="shared" ca="1" si="6"/>
        <v>0</v>
      </c>
      <c r="AD21" s="305"/>
      <c r="AE21" s="113">
        <f t="shared" ca="1" si="7"/>
        <v>0</v>
      </c>
      <c r="AF21" s="73"/>
      <c r="AG21" s="113">
        <f t="shared" ca="1" si="8"/>
        <v>0</v>
      </c>
      <c r="AH21" s="101"/>
      <c r="AI21" s="74">
        <f t="shared" ca="1" si="9"/>
        <v>0</v>
      </c>
      <c r="AJ21" s="73"/>
      <c r="AK21" s="113">
        <f t="shared" ca="1" si="20"/>
        <v>0</v>
      </c>
      <c r="AL21" s="101"/>
      <c r="AM21" s="113">
        <f t="shared" ca="1" si="21"/>
        <v>0</v>
      </c>
      <c r="AN21" s="101"/>
      <c r="AO21" s="113">
        <f t="shared" ca="1" si="22"/>
        <v>0</v>
      </c>
      <c r="AP21" s="101"/>
      <c r="AQ21" s="113">
        <f t="shared" ca="1" si="23"/>
        <v>0</v>
      </c>
      <c r="AR21" s="73"/>
      <c r="AS21" s="74">
        <f t="shared" ca="1" si="10"/>
        <v>0</v>
      </c>
      <c r="AT21" s="73"/>
      <c r="AU21" s="74">
        <f t="shared" ca="1" si="11"/>
        <v>0</v>
      </c>
      <c r="AV21" s="73"/>
      <c r="AW21" s="74">
        <f t="shared" ca="1" si="12"/>
        <v>0</v>
      </c>
      <c r="AX21" s="73"/>
      <c r="AY21" s="74">
        <f t="shared" ca="1" si="24"/>
        <v>0</v>
      </c>
      <c r="AZ21" s="82">
        <f t="shared" ca="1" si="13"/>
        <v>0</v>
      </c>
      <c r="BA21" s="74"/>
      <c r="BB21" s="139">
        <f t="shared" ca="1" si="25"/>
        <v>0</v>
      </c>
    </row>
    <row r="22" spans="1:54" ht="15" customHeight="1" x14ac:dyDescent="0.2">
      <c r="A22" s="90" t="s">
        <v>169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27"/>
        <v>0</v>
      </c>
      <c r="F22" s="73"/>
      <c r="G22" s="74">
        <f t="shared" ca="1" si="26"/>
        <v>0</v>
      </c>
      <c r="H22" s="73"/>
      <c r="I22" s="74">
        <f t="shared" ca="1" si="2"/>
        <v>0</v>
      </c>
      <c r="J22" s="73"/>
      <c r="K22" s="113">
        <f t="shared" ca="1" si="14"/>
        <v>0</v>
      </c>
      <c r="L22" s="73"/>
      <c r="M22" s="113">
        <f t="shared" ca="1" si="15"/>
        <v>0</v>
      </c>
      <c r="N22" s="73"/>
      <c r="O22" s="113">
        <f t="shared" ca="1" si="16"/>
        <v>0</v>
      </c>
      <c r="P22" s="305"/>
      <c r="Q22" s="113">
        <f t="shared" ca="1" si="17"/>
        <v>0</v>
      </c>
      <c r="R22" s="73"/>
      <c r="S22" s="113">
        <f t="shared" ca="1" si="18"/>
        <v>0</v>
      </c>
      <c r="T22" s="73"/>
      <c r="U22" s="74">
        <f t="shared" ca="1" si="19"/>
        <v>0</v>
      </c>
      <c r="V22" s="73"/>
      <c r="W22" s="113">
        <f t="shared" ca="1" si="3"/>
        <v>0</v>
      </c>
      <c r="X22" s="73"/>
      <c r="Y22" s="113">
        <f t="shared" ca="1" si="4"/>
        <v>0</v>
      </c>
      <c r="Z22" s="73"/>
      <c r="AA22" s="113">
        <f t="shared" ca="1" si="5"/>
        <v>0</v>
      </c>
      <c r="AB22" s="305"/>
      <c r="AC22" s="113">
        <f t="shared" ca="1" si="6"/>
        <v>0</v>
      </c>
      <c r="AD22" s="305"/>
      <c r="AE22" s="113">
        <f t="shared" ca="1" si="7"/>
        <v>0</v>
      </c>
      <c r="AF22" s="73"/>
      <c r="AG22" s="113">
        <f t="shared" ca="1" si="8"/>
        <v>0</v>
      </c>
      <c r="AH22" s="101"/>
      <c r="AI22" s="74">
        <f t="shared" ca="1" si="9"/>
        <v>0</v>
      </c>
      <c r="AJ22" s="73"/>
      <c r="AK22" s="113">
        <f t="shared" ca="1" si="20"/>
        <v>0</v>
      </c>
      <c r="AL22" s="101"/>
      <c r="AM22" s="113">
        <f t="shared" ca="1" si="21"/>
        <v>0</v>
      </c>
      <c r="AN22" s="101"/>
      <c r="AO22" s="113">
        <f t="shared" ca="1" si="22"/>
        <v>0</v>
      </c>
      <c r="AP22" s="101"/>
      <c r="AQ22" s="113">
        <f t="shared" ca="1" si="23"/>
        <v>0</v>
      </c>
      <c r="AR22" s="73"/>
      <c r="AS22" s="74">
        <f t="shared" ca="1" si="10"/>
        <v>0</v>
      </c>
      <c r="AT22" s="73"/>
      <c r="AU22" s="74">
        <f t="shared" ca="1" si="11"/>
        <v>0</v>
      </c>
      <c r="AV22" s="73"/>
      <c r="AW22" s="74">
        <f t="shared" ca="1" si="12"/>
        <v>0</v>
      </c>
      <c r="AX22" s="73"/>
      <c r="AY22" s="74">
        <f t="shared" ca="1" si="24"/>
        <v>0</v>
      </c>
      <c r="AZ22" s="82">
        <f t="shared" ca="1" si="13"/>
        <v>0</v>
      </c>
      <c r="BA22" s="74"/>
      <c r="BB22" s="139">
        <f t="shared" ca="1" si="25"/>
        <v>0</v>
      </c>
    </row>
    <row r="23" spans="1:54" ht="15" customHeight="1" x14ac:dyDescent="0.2">
      <c r="A23" s="90" t="s">
        <v>170</v>
      </c>
      <c r="B23" t="str">
        <f>IF($A23="","",INDEX('MA-Liste'!$D:$D,MATCH($A23,'MA-Liste'!$M:$M,FALSE)))</f>
        <v>AeBo</v>
      </c>
      <c r="C23" s="4" t="str">
        <f ca="1">IF($A23="","",INDEX(INDIRECT("'MA-Liste'!"&amp;$C$11),MATCH($A23,'MA-Liste'!$M:$M,FALSE)))</f>
        <v>D</v>
      </c>
      <c r="D23" s="19">
        <f t="shared" ca="1" si="0"/>
        <v>100</v>
      </c>
      <c r="E23" s="20">
        <f t="shared" si="27"/>
        <v>0</v>
      </c>
      <c r="F23" s="73"/>
      <c r="G23" s="74">
        <f t="shared" ca="1" si="26"/>
        <v>0</v>
      </c>
      <c r="H23" s="73"/>
      <c r="I23" s="74">
        <f t="shared" ca="1" si="2"/>
        <v>0</v>
      </c>
      <c r="J23" s="73"/>
      <c r="K23" s="113">
        <f t="shared" ca="1" si="14"/>
        <v>0</v>
      </c>
      <c r="L23" s="73"/>
      <c r="M23" s="113">
        <f t="shared" ca="1" si="15"/>
        <v>0</v>
      </c>
      <c r="N23" s="73"/>
      <c r="O23" s="113">
        <f t="shared" ca="1" si="16"/>
        <v>0</v>
      </c>
      <c r="P23" s="305"/>
      <c r="Q23" s="113">
        <f t="shared" ca="1" si="17"/>
        <v>0</v>
      </c>
      <c r="R23" s="73"/>
      <c r="S23" s="113">
        <f t="shared" ca="1" si="18"/>
        <v>0</v>
      </c>
      <c r="T23" s="73"/>
      <c r="U23" s="74">
        <f t="shared" ca="1" si="19"/>
        <v>0</v>
      </c>
      <c r="V23" s="73"/>
      <c r="W23" s="113">
        <f t="shared" ca="1" si="3"/>
        <v>0</v>
      </c>
      <c r="X23" s="73"/>
      <c r="Y23" s="113">
        <f t="shared" ca="1" si="4"/>
        <v>0</v>
      </c>
      <c r="Z23" s="73"/>
      <c r="AA23" s="113">
        <f t="shared" ca="1" si="5"/>
        <v>0</v>
      </c>
      <c r="AB23" s="305"/>
      <c r="AC23" s="113">
        <f t="shared" ca="1" si="6"/>
        <v>0</v>
      </c>
      <c r="AD23" s="305"/>
      <c r="AE23" s="113">
        <f t="shared" ca="1" si="7"/>
        <v>0</v>
      </c>
      <c r="AF23" s="73"/>
      <c r="AG23" s="113">
        <f t="shared" ca="1" si="8"/>
        <v>0</v>
      </c>
      <c r="AH23" s="101"/>
      <c r="AI23" s="74">
        <f t="shared" ca="1" si="9"/>
        <v>0</v>
      </c>
      <c r="AJ23" s="73"/>
      <c r="AK23" s="113">
        <f t="shared" ca="1" si="20"/>
        <v>0</v>
      </c>
      <c r="AL23" s="101"/>
      <c r="AM23" s="113">
        <f t="shared" ca="1" si="21"/>
        <v>0</v>
      </c>
      <c r="AN23" s="101"/>
      <c r="AO23" s="113">
        <f t="shared" ca="1" si="22"/>
        <v>0</v>
      </c>
      <c r="AP23" s="101"/>
      <c r="AQ23" s="113">
        <f t="shared" ca="1" si="23"/>
        <v>0</v>
      </c>
      <c r="AR23" s="73"/>
      <c r="AS23" s="74">
        <f t="shared" ca="1" si="10"/>
        <v>0</v>
      </c>
      <c r="AT23" s="73"/>
      <c r="AU23" s="74">
        <f t="shared" ca="1" si="11"/>
        <v>0</v>
      </c>
      <c r="AV23" s="73"/>
      <c r="AW23" s="74">
        <f t="shared" ca="1" si="12"/>
        <v>0</v>
      </c>
      <c r="AX23" s="73"/>
      <c r="AY23" s="74">
        <f t="shared" ca="1" si="24"/>
        <v>0</v>
      </c>
      <c r="AZ23" s="82">
        <f t="shared" ca="1" si="13"/>
        <v>0</v>
      </c>
      <c r="BA23" s="74"/>
      <c r="BB23" s="139">
        <f t="shared" ca="1" si="25"/>
        <v>0</v>
      </c>
    </row>
    <row r="24" spans="1:54" ht="15" customHeight="1" x14ac:dyDescent="0.2">
      <c r="A24" s="90" t="s">
        <v>171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F</v>
      </c>
      <c r="D24" s="19">
        <f t="shared" ca="1" si="0"/>
        <v>60</v>
      </c>
      <c r="E24" s="20">
        <f t="shared" si="27"/>
        <v>0</v>
      </c>
      <c r="F24" s="73"/>
      <c r="G24" s="74">
        <f t="shared" ca="1" si="26"/>
        <v>0</v>
      </c>
      <c r="H24" s="73"/>
      <c r="I24" s="74">
        <f t="shared" ca="1" si="2"/>
        <v>0</v>
      </c>
      <c r="J24" s="73"/>
      <c r="K24" s="113">
        <f t="shared" ca="1" si="14"/>
        <v>0</v>
      </c>
      <c r="L24" s="73"/>
      <c r="M24" s="113">
        <f t="shared" ca="1" si="15"/>
        <v>0</v>
      </c>
      <c r="N24" s="73"/>
      <c r="O24" s="113">
        <f t="shared" ca="1" si="16"/>
        <v>0</v>
      </c>
      <c r="P24" s="305"/>
      <c r="Q24" s="113">
        <f t="shared" ca="1" si="17"/>
        <v>0</v>
      </c>
      <c r="R24" s="73"/>
      <c r="S24" s="113">
        <f t="shared" ca="1" si="18"/>
        <v>0</v>
      </c>
      <c r="T24" s="73"/>
      <c r="U24" s="74">
        <f t="shared" ca="1" si="19"/>
        <v>0</v>
      </c>
      <c r="V24" s="73"/>
      <c r="W24" s="113">
        <f t="shared" ca="1" si="3"/>
        <v>0</v>
      </c>
      <c r="X24" s="73"/>
      <c r="Y24" s="113">
        <f t="shared" ca="1" si="4"/>
        <v>0</v>
      </c>
      <c r="Z24" s="73"/>
      <c r="AA24" s="113">
        <f t="shared" ca="1" si="5"/>
        <v>0</v>
      </c>
      <c r="AB24" s="305"/>
      <c r="AC24" s="113">
        <f t="shared" ca="1" si="6"/>
        <v>0</v>
      </c>
      <c r="AD24" s="305"/>
      <c r="AE24" s="113">
        <f t="shared" ca="1" si="7"/>
        <v>0</v>
      </c>
      <c r="AF24" s="73"/>
      <c r="AG24" s="113">
        <f t="shared" ca="1" si="8"/>
        <v>0</v>
      </c>
      <c r="AH24" s="101"/>
      <c r="AI24" s="74">
        <f t="shared" ca="1" si="9"/>
        <v>0</v>
      </c>
      <c r="AJ24" s="73"/>
      <c r="AK24" s="113">
        <f t="shared" ca="1" si="20"/>
        <v>0</v>
      </c>
      <c r="AL24" s="101"/>
      <c r="AM24" s="113">
        <f t="shared" ca="1" si="21"/>
        <v>0</v>
      </c>
      <c r="AN24" s="101"/>
      <c r="AO24" s="113">
        <f t="shared" ca="1" si="22"/>
        <v>0</v>
      </c>
      <c r="AP24" s="101"/>
      <c r="AQ24" s="113">
        <f t="shared" ca="1" si="23"/>
        <v>0</v>
      </c>
      <c r="AR24" s="73"/>
      <c r="AS24" s="74">
        <f t="shared" ca="1" si="10"/>
        <v>0</v>
      </c>
      <c r="AT24" s="73"/>
      <c r="AU24" s="74">
        <f t="shared" ca="1" si="11"/>
        <v>0</v>
      </c>
      <c r="AV24" s="73"/>
      <c r="AW24" s="74">
        <f t="shared" ca="1" si="12"/>
        <v>0</v>
      </c>
      <c r="AX24" s="73"/>
      <c r="AY24" s="74">
        <f t="shared" ca="1" si="24"/>
        <v>0</v>
      </c>
      <c r="AZ24" s="82">
        <f t="shared" ca="1" si="13"/>
        <v>0</v>
      </c>
      <c r="BA24" s="74"/>
      <c r="BB24" s="139">
        <f t="shared" ca="1" si="25"/>
        <v>0</v>
      </c>
    </row>
    <row r="25" spans="1:54" ht="15" customHeight="1" x14ac:dyDescent="0.2">
      <c r="A25" s="90" t="s">
        <v>150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B</v>
      </c>
      <c r="D25" s="19">
        <f t="shared" ca="1" si="0"/>
        <v>140</v>
      </c>
      <c r="E25" s="20">
        <f t="shared" si="27"/>
        <v>0</v>
      </c>
      <c r="F25" s="73"/>
      <c r="G25" s="74">
        <f t="shared" ca="1" si="26"/>
        <v>0</v>
      </c>
      <c r="H25" s="73"/>
      <c r="I25" s="74">
        <f t="shared" ca="1" si="2"/>
        <v>0</v>
      </c>
      <c r="J25" s="73"/>
      <c r="K25" s="113">
        <f t="shared" ca="1" si="14"/>
        <v>0</v>
      </c>
      <c r="L25" s="73"/>
      <c r="M25" s="113">
        <f t="shared" ca="1" si="15"/>
        <v>0</v>
      </c>
      <c r="N25" s="73"/>
      <c r="O25" s="113">
        <f t="shared" ca="1" si="16"/>
        <v>0</v>
      </c>
      <c r="P25" s="305"/>
      <c r="Q25" s="113">
        <f t="shared" ca="1" si="17"/>
        <v>0</v>
      </c>
      <c r="R25" s="73"/>
      <c r="S25" s="113">
        <f t="shared" ca="1" si="18"/>
        <v>0</v>
      </c>
      <c r="T25" s="73"/>
      <c r="U25" s="74">
        <f t="shared" ca="1" si="19"/>
        <v>0</v>
      </c>
      <c r="V25" s="73"/>
      <c r="W25" s="113">
        <f t="shared" ca="1" si="3"/>
        <v>0</v>
      </c>
      <c r="X25" s="73"/>
      <c r="Y25" s="113">
        <f t="shared" ca="1" si="4"/>
        <v>0</v>
      </c>
      <c r="Z25" s="73"/>
      <c r="AA25" s="113">
        <f t="shared" ca="1" si="5"/>
        <v>0</v>
      </c>
      <c r="AB25" s="305"/>
      <c r="AC25" s="113">
        <f t="shared" ca="1" si="6"/>
        <v>0</v>
      </c>
      <c r="AD25" s="305"/>
      <c r="AE25" s="113">
        <f t="shared" ca="1" si="7"/>
        <v>0</v>
      </c>
      <c r="AF25" s="73"/>
      <c r="AG25" s="113">
        <f t="shared" ca="1" si="8"/>
        <v>0</v>
      </c>
      <c r="AH25" s="101"/>
      <c r="AI25" s="74">
        <f t="shared" ca="1" si="9"/>
        <v>0</v>
      </c>
      <c r="AJ25" s="73"/>
      <c r="AK25" s="113">
        <f t="shared" ca="1" si="20"/>
        <v>0</v>
      </c>
      <c r="AL25" s="101"/>
      <c r="AM25" s="113">
        <f t="shared" ca="1" si="21"/>
        <v>0</v>
      </c>
      <c r="AN25" s="101"/>
      <c r="AO25" s="113">
        <f t="shared" ca="1" si="22"/>
        <v>0</v>
      </c>
      <c r="AP25" s="101"/>
      <c r="AQ25" s="113">
        <f t="shared" ca="1" si="23"/>
        <v>0</v>
      </c>
      <c r="AR25" s="73"/>
      <c r="AS25" s="74">
        <f t="shared" ca="1" si="10"/>
        <v>0</v>
      </c>
      <c r="AT25" s="73"/>
      <c r="AU25" s="74">
        <f t="shared" ca="1" si="11"/>
        <v>0</v>
      </c>
      <c r="AV25" s="73"/>
      <c r="AW25" s="74">
        <f t="shared" ca="1" si="12"/>
        <v>0</v>
      </c>
      <c r="AX25" s="73"/>
      <c r="AY25" s="74">
        <f t="shared" ca="1" si="24"/>
        <v>0</v>
      </c>
      <c r="AZ25" s="82">
        <f ca="1">IF(D25="",0,D25*E25)</f>
        <v>0</v>
      </c>
      <c r="BA25" s="74"/>
      <c r="BB25" s="139">
        <f t="shared" ca="1" si="25"/>
        <v>0</v>
      </c>
    </row>
    <row r="26" spans="1:54" ht="15" customHeight="1" x14ac:dyDescent="0.2">
      <c r="A26" s="90" t="s">
        <v>397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27"/>
        <v>4</v>
      </c>
      <c r="F26" s="73"/>
      <c r="G26" s="74">
        <f t="shared" ca="1" si="26"/>
        <v>0</v>
      </c>
      <c r="H26" s="73"/>
      <c r="I26" s="74">
        <f t="shared" ca="1" si="2"/>
        <v>0</v>
      </c>
      <c r="J26" s="73"/>
      <c r="K26" s="113">
        <f t="shared" ca="1" si="14"/>
        <v>0</v>
      </c>
      <c r="L26" s="73"/>
      <c r="M26" s="113">
        <f t="shared" ca="1" si="15"/>
        <v>0</v>
      </c>
      <c r="N26" s="73"/>
      <c r="O26" s="113">
        <f t="shared" ca="1" si="16"/>
        <v>0</v>
      </c>
      <c r="P26" s="305"/>
      <c r="Q26" s="113">
        <f t="shared" ca="1" si="17"/>
        <v>0</v>
      </c>
      <c r="R26" s="73"/>
      <c r="S26" s="113">
        <f t="shared" ca="1" si="18"/>
        <v>0</v>
      </c>
      <c r="T26" s="73"/>
      <c r="U26" s="74">
        <f t="shared" ca="1" si="19"/>
        <v>0</v>
      </c>
      <c r="V26" s="73"/>
      <c r="W26" s="113">
        <f t="shared" ca="1" si="3"/>
        <v>0</v>
      </c>
      <c r="X26" s="73"/>
      <c r="Y26" s="113">
        <f t="shared" ca="1" si="4"/>
        <v>0</v>
      </c>
      <c r="Z26" s="73"/>
      <c r="AA26" s="113">
        <f t="shared" ca="1" si="5"/>
        <v>0</v>
      </c>
      <c r="AB26" s="305"/>
      <c r="AC26" s="113">
        <f t="shared" ca="1" si="6"/>
        <v>0</v>
      </c>
      <c r="AD26" s="305"/>
      <c r="AE26" s="113">
        <f t="shared" ca="1" si="7"/>
        <v>0</v>
      </c>
      <c r="AF26" s="73"/>
      <c r="AG26" s="113">
        <f t="shared" ca="1" si="8"/>
        <v>0</v>
      </c>
      <c r="AH26" s="101"/>
      <c r="AI26" s="74">
        <f t="shared" ca="1" si="9"/>
        <v>0</v>
      </c>
      <c r="AJ26" s="73"/>
      <c r="AK26" s="113">
        <f t="shared" ca="1" si="20"/>
        <v>0</v>
      </c>
      <c r="AL26" s="101"/>
      <c r="AM26" s="113">
        <f t="shared" ca="1" si="21"/>
        <v>0</v>
      </c>
      <c r="AN26" s="101">
        <v>4</v>
      </c>
      <c r="AO26" s="113">
        <f t="shared" ca="1" si="22"/>
        <v>472</v>
      </c>
      <c r="AP26" s="101"/>
      <c r="AQ26" s="113">
        <f t="shared" ca="1" si="23"/>
        <v>0</v>
      </c>
      <c r="AR26" s="73"/>
      <c r="AS26" s="74">
        <f t="shared" ca="1" si="10"/>
        <v>0</v>
      </c>
      <c r="AT26" s="73"/>
      <c r="AU26" s="74">
        <f t="shared" ca="1" si="11"/>
        <v>0</v>
      </c>
      <c r="AV26" s="73"/>
      <c r="AW26" s="74">
        <f t="shared" ca="1" si="12"/>
        <v>0</v>
      </c>
      <c r="AX26" s="73"/>
      <c r="AY26" s="74">
        <f t="shared" ca="1" si="24"/>
        <v>0</v>
      </c>
      <c r="AZ26" s="82">
        <f t="shared" ref="AZ26" ca="1" si="28">IF(D26="",0,D26*E26)</f>
        <v>472</v>
      </c>
      <c r="BA26" s="74"/>
      <c r="BB26" s="139">
        <f t="shared" ca="1" si="25"/>
        <v>472</v>
      </c>
    </row>
    <row r="27" spans="1:54" ht="15" customHeight="1" x14ac:dyDescent="0.2">
      <c r="A27" s="90" t="s">
        <v>174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C</v>
      </c>
      <c r="D27" s="19">
        <f t="shared" ca="1" si="0"/>
        <v>118</v>
      </c>
      <c r="E27" s="20">
        <f t="shared" si="27"/>
        <v>11</v>
      </c>
      <c r="F27" s="73"/>
      <c r="G27" s="74">
        <f t="shared" ca="1" si="26"/>
        <v>0</v>
      </c>
      <c r="H27" s="73"/>
      <c r="I27" s="74">
        <f t="shared" ca="1" si="2"/>
        <v>0</v>
      </c>
      <c r="J27" s="73"/>
      <c r="K27" s="113">
        <f t="shared" ca="1" si="14"/>
        <v>0</v>
      </c>
      <c r="L27" s="73"/>
      <c r="M27" s="113">
        <f t="shared" ca="1" si="15"/>
        <v>0</v>
      </c>
      <c r="N27" s="73"/>
      <c r="O27" s="113">
        <f t="shared" ca="1" si="16"/>
        <v>0</v>
      </c>
      <c r="P27" s="305"/>
      <c r="Q27" s="113">
        <f t="shared" ca="1" si="17"/>
        <v>0</v>
      </c>
      <c r="R27" s="73"/>
      <c r="S27" s="113">
        <f t="shared" ca="1" si="18"/>
        <v>0</v>
      </c>
      <c r="T27" s="73"/>
      <c r="U27" s="74">
        <f t="shared" ca="1" si="19"/>
        <v>0</v>
      </c>
      <c r="V27" s="73"/>
      <c r="W27" s="113">
        <f t="shared" ca="1" si="3"/>
        <v>0</v>
      </c>
      <c r="X27" s="73"/>
      <c r="Y27" s="113">
        <f t="shared" ca="1" si="4"/>
        <v>0</v>
      </c>
      <c r="Z27" s="73"/>
      <c r="AA27" s="113">
        <f t="shared" ca="1" si="5"/>
        <v>0</v>
      </c>
      <c r="AB27" s="305"/>
      <c r="AC27" s="113">
        <f t="shared" ca="1" si="6"/>
        <v>0</v>
      </c>
      <c r="AD27" s="305"/>
      <c r="AE27" s="113">
        <f t="shared" ca="1" si="7"/>
        <v>0</v>
      </c>
      <c r="AF27" s="73"/>
      <c r="AG27" s="113">
        <f t="shared" ca="1" si="8"/>
        <v>0</v>
      </c>
      <c r="AH27" s="101"/>
      <c r="AI27" s="74">
        <f t="shared" ca="1" si="9"/>
        <v>0</v>
      </c>
      <c r="AJ27" s="73"/>
      <c r="AK27" s="113">
        <f t="shared" ca="1" si="20"/>
        <v>0</v>
      </c>
      <c r="AL27" s="101"/>
      <c r="AM27" s="113">
        <f t="shared" ca="1" si="21"/>
        <v>0</v>
      </c>
      <c r="AN27" s="101">
        <v>11</v>
      </c>
      <c r="AO27" s="113">
        <f t="shared" ca="1" si="22"/>
        <v>1298</v>
      </c>
      <c r="AP27" s="101"/>
      <c r="AQ27" s="113">
        <f t="shared" ca="1" si="23"/>
        <v>0</v>
      </c>
      <c r="AR27" s="73"/>
      <c r="AS27" s="74">
        <f t="shared" ca="1" si="10"/>
        <v>0</v>
      </c>
      <c r="AT27" s="73"/>
      <c r="AU27" s="74">
        <f t="shared" ca="1" si="11"/>
        <v>0</v>
      </c>
      <c r="AV27" s="73"/>
      <c r="AW27" s="74">
        <f t="shared" ca="1" si="12"/>
        <v>0</v>
      </c>
      <c r="AX27" s="73"/>
      <c r="AY27" s="74">
        <f t="shared" ca="1" si="24"/>
        <v>0</v>
      </c>
      <c r="AZ27" s="82">
        <f t="shared" ca="1" si="13"/>
        <v>1298</v>
      </c>
      <c r="BA27" s="74"/>
      <c r="BB27" s="139">
        <f t="shared" ca="1" si="25"/>
        <v>1298</v>
      </c>
    </row>
    <row r="28" spans="1:54" ht="15" customHeight="1" x14ac:dyDescent="0.2">
      <c r="A28" s="90" t="s">
        <v>202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C</v>
      </c>
      <c r="D28" s="19">
        <f t="shared" ca="1" si="0"/>
        <v>118</v>
      </c>
      <c r="E28" s="20">
        <f t="shared" si="27"/>
        <v>0</v>
      </c>
      <c r="F28" s="73"/>
      <c r="G28" s="74">
        <f t="shared" ca="1" si="26"/>
        <v>0</v>
      </c>
      <c r="H28" s="73"/>
      <c r="I28" s="74">
        <f t="shared" ca="1" si="2"/>
        <v>0</v>
      </c>
      <c r="J28" s="73"/>
      <c r="K28" s="113">
        <f t="shared" ca="1" si="14"/>
        <v>0</v>
      </c>
      <c r="L28" s="73"/>
      <c r="M28" s="113">
        <f t="shared" ca="1" si="15"/>
        <v>0</v>
      </c>
      <c r="N28" s="73"/>
      <c r="O28" s="113">
        <f t="shared" ca="1" si="16"/>
        <v>0</v>
      </c>
      <c r="P28" s="305"/>
      <c r="Q28" s="113">
        <f t="shared" ca="1" si="17"/>
        <v>0</v>
      </c>
      <c r="R28" s="73"/>
      <c r="S28" s="113">
        <f t="shared" ca="1" si="18"/>
        <v>0</v>
      </c>
      <c r="T28" s="73"/>
      <c r="U28" s="74">
        <f t="shared" ca="1" si="19"/>
        <v>0</v>
      </c>
      <c r="V28" s="73"/>
      <c r="W28" s="113">
        <f t="shared" ca="1" si="3"/>
        <v>0</v>
      </c>
      <c r="X28" s="73"/>
      <c r="Y28" s="113">
        <f t="shared" ca="1" si="4"/>
        <v>0</v>
      </c>
      <c r="Z28" s="73"/>
      <c r="AA28" s="113">
        <f t="shared" ca="1" si="5"/>
        <v>0</v>
      </c>
      <c r="AB28" s="305"/>
      <c r="AC28" s="113">
        <f t="shared" ca="1" si="6"/>
        <v>0</v>
      </c>
      <c r="AD28" s="305"/>
      <c r="AE28" s="113">
        <f t="shared" ca="1" si="7"/>
        <v>0</v>
      </c>
      <c r="AF28" s="73"/>
      <c r="AG28" s="113">
        <f t="shared" ca="1" si="8"/>
        <v>0</v>
      </c>
      <c r="AH28" s="101"/>
      <c r="AI28" s="74">
        <f t="shared" ca="1" si="9"/>
        <v>0</v>
      </c>
      <c r="AJ28" s="73"/>
      <c r="AK28" s="113">
        <f t="shared" ca="1" si="20"/>
        <v>0</v>
      </c>
      <c r="AL28" s="101"/>
      <c r="AM28" s="113">
        <f t="shared" ca="1" si="21"/>
        <v>0</v>
      </c>
      <c r="AN28" s="101"/>
      <c r="AO28" s="113">
        <f t="shared" ca="1" si="22"/>
        <v>0</v>
      </c>
      <c r="AP28" s="101"/>
      <c r="AQ28" s="113">
        <f t="shared" ca="1" si="23"/>
        <v>0</v>
      </c>
      <c r="AR28" s="73"/>
      <c r="AS28" s="74">
        <f t="shared" ca="1" si="10"/>
        <v>0</v>
      </c>
      <c r="AT28" s="73"/>
      <c r="AU28" s="74">
        <f t="shared" ca="1" si="11"/>
        <v>0</v>
      </c>
      <c r="AV28" s="73"/>
      <c r="AW28" s="74">
        <f t="shared" ca="1" si="12"/>
        <v>0</v>
      </c>
      <c r="AX28" s="73"/>
      <c r="AY28" s="74">
        <f t="shared" ca="1" si="24"/>
        <v>0</v>
      </c>
      <c r="AZ28" s="82">
        <f t="shared" ca="1" si="13"/>
        <v>0</v>
      </c>
      <c r="BA28" s="74"/>
      <c r="BB28" s="139">
        <f t="shared" ca="1" si="25"/>
        <v>0</v>
      </c>
    </row>
    <row r="29" spans="1:54" ht="15" customHeight="1" x14ac:dyDescent="0.2">
      <c r="A29" s="90" t="s">
        <v>166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D</v>
      </c>
      <c r="D29" s="19">
        <f t="shared" ca="1" si="0"/>
        <v>100</v>
      </c>
      <c r="E29" s="20">
        <f t="shared" si="27"/>
        <v>0</v>
      </c>
      <c r="F29" s="73"/>
      <c r="G29" s="74">
        <f t="shared" ca="1" si="26"/>
        <v>0</v>
      </c>
      <c r="H29" s="73"/>
      <c r="I29" s="74">
        <f t="shared" ca="1" si="2"/>
        <v>0</v>
      </c>
      <c r="J29" s="73"/>
      <c r="K29" s="113">
        <f t="shared" ca="1" si="14"/>
        <v>0</v>
      </c>
      <c r="L29" s="73"/>
      <c r="M29" s="113">
        <f t="shared" ca="1" si="15"/>
        <v>0</v>
      </c>
      <c r="N29" s="73"/>
      <c r="O29" s="113">
        <f t="shared" ca="1" si="16"/>
        <v>0</v>
      </c>
      <c r="P29" s="305"/>
      <c r="Q29" s="113">
        <f t="shared" ca="1" si="17"/>
        <v>0</v>
      </c>
      <c r="R29" s="73"/>
      <c r="S29" s="113">
        <f t="shared" ca="1" si="18"/>
        <v>0</v>
      </c>
      <c r="T29" s="73"/>
      <c r="U29" s="74">
        <f t="shared" ca="1" si="19"/>
        <v>0</v>
      </c>
      <c r="V29" s="73"/>
      <c r="W29" s="113">
        <f t="shared" ca="1" si="3"/>
        <v>0</v>
      </c>
      <c r="X29" s="73"/>
      <c r="Y29" s="113">
        <f t="shared" ca="1" si="4"/>
        <v>0</v>
      </c>
      <c r="Z29" s="73"/>
      <c r="AA29" s="113">
        <f t="shared" ca="1" si="5"/>
        <v>0</v>
      </c>
      <c r="AB29" s="305"/>
      <c r="AC29" s="113">
        <f t="shared" ca="1" si="6"/>
        <v>0</v>
      </c>
      <c r="AD29" s="305"/>
      <c r="AE29" s="113">
        <f t="shared" ca="1" si="7"/>
        <v>0</v>
      </c>
      <c r="AF29" s="73"/>
      <c r="AG29" s="113">
        <f t="shared" ca="1" si="8"/>
        <v>0</v>
      </c>
      <c r="AH29" s="101"/>
      <c r="AI29" s="74">
        <f t="shared" ca="1" si="9"/>
        <v>0</v>
      </c>
      <c r="AJ29" s="73"/>
      <c r="AK29" s="113">
        <f t="shared" ca="1" si="20"/>
        <v>0</v>
      </c>
      <c r="AL29" s="101"/>
      <c r="AM29" s="113">
        <f t="shared" ca="1" si="21"/>
        <v>0</v>
      </c>
      <c r="AN29" s="101"/>
      <c r="AO29" s="113">
        <f t="shared" ca="1" si="22"/>
        <v>0</v>
      </c>
      <c r="AP29" s="101"/>
      <c r="AQ29" s="113">
        <f t="shared" ca="1" si="23"/>
        <v>0</v>
      </c>
      <c r="AR29" s="73"/>
      <c r="AS29" s="74">
        <f t="shared" ca="1" si="10"/>
        <v>0</v>
      </c>
      <c r="AT29" s="73"/>
      <c r="AU29" s="74">
        <f t="shared" ca="1" si="11"/>
        <v>0</v>
      </c>
      <c r="AV29" s="73"/>
      <c r="AW29" s="74">
        <f t="shared" ca="1" si="12"/>
        <v>0</v>
      </c>
      <c r="AX29" s="73"/>
      <c r="AY29" s="74">
        <f t="shared" ca="1" si="24"/>
        <v>0</v>
      </c>
      <c r="AZ29" s="82">
        <f t="shared" ca="1" si="13"/>
        <v>0</v>
      </c>
      <c r="BA29" s="74"/>
      <c r="BB29" s="139">
        <f t="shared" ca="1" si="25"/>
        <v>0</v>
      </c>
    </row>
    <row r="30" spans="1:54" ht="15" customHeight="1" x14ac:dyDescent="0.2">
      <c r="A30" s="90" t="s">
        <v>405</v>
      </c>
      <c r="B30" s="14" t="s">
        <v>65</v>
      </c>
      <c r="C30" s="18" t="s">
        <v>6</v>
      </c>
      <c r="D30" s="19">
        <f t="shared" si="0"/>
        <v>100</v>
      </c>
      <c r="E30" s="20">
        <f t="shared" si="27"/>
        <v>0</v>
      </c>
      <c r="F30" s="73"/>
      <c r="G30" s="74">
        <f t="shared" si="26"/>
        <v>0</v>
      </c>
      <c r="H30" s="73"/>
      <c r="I30" s="74">
        <f t="shared" si="2"/>
        <v>0</v>
      </c>
      <c r="J30" s="73"/>
      <c r="K30" s="113">
        <f t="shared" si="14"/>
        <v>0</v>
      </c>
      <c r="L30" s="73"/>
      <c r="M30" s="113">
        <f t="shared" si="15"/>
        <v>0</v>
      </c>
      <c r="N30" s="73"/>
      <c r="O30" s="113">
        <f t="shared" si="16"/>
        <v>0</v>
      </c>
      <c r="P30" s="305"/>
      <c r="Q30" s="113">
        <f t="shared" si="17"/>
        <v>0</v>
      </c>
      <c r="R30" s="73"/>
      <c r="S30" s="113">
        <f t="shared" si="18"/>
        <v>0</v>
      </c>
      <c r="T30" s="73"/>
      <c r="U30" s="74">
        <f t="shared" si="19"/>
        <v>0</v>
      </c>
      <c r="V30" s="73"/>
      <c r="W30" s="113">
        <f t="shared" si="3"/>
        <v>0</v>
      </c>
      <c r="X30" s="73"/>
      <c r="Y30" s="113">
        <f t="shared" si="4"/>
        <v>0</v>
      </c>
      <c r="Z30" s="73"/>
      <c r="AA30" s="113">
        <f t="shared" si="5"/>
        <v>0</v>
      </c>
      <c r="AB30" s="305"/>
      <c r="AC30" s="113">
        <f t="shared" si="6"/>
        <v>0</v>
      </c>
      <c r="AD30" s="305"/>
      <c r="AE30" s="113">
        <f t="shared" si="7"/>
        <v>0</v>
      </c>
      <c r="AF30" s="73"/>
      <c r="AG30" s="113">
        <f t="shared" si="8"/>
        <v>0</v>
      </c>
      <c r="AH30" s="101"/>
      <c r="AI30" s="74">
        <f t="shared" si="9"/>
        <v>0</v>
      </c>
      <c r="AJ30" s="73"/>
      <c r="AK30" s="113">
        <f t="shared" si="20"/>
        <v>0</v>
      </c>
      <c r="AL30" s="101"/>
      <c r="AM30" s="113">
        <f t="shared" si="21"/>
        <v>0</v>
      </c>
      <c r="AN30" s="101"/>
      <c r="AO30" s="113">
        <f t="shared" si="22"/>
        <v>0</v>
      </c>
      <c r="AP30" s="101"/>
      <c r="AQ30" s="113">
        <f t="shared" si="23"/>
        <v>0</v>
      </c>
      <c r="AR30" s="73"/>
      <c r="AS30" s="74">
        <f t="shared" si="10"/>
        <v>0</v>
      </c>
      <c r="AT30" s="73"/>
      <c r="AU30" s="74">
        <f t="shared" si="11"/>
        <v>0</v>
      </c>
      <c r="AV30" s="73"/>
      <c r="AW30" s="74">
        <f t="shared" si="12"/>
        <v>0</v>
      </c>
      <c r="AX30" s="73"/>
      <c r="AY30" s="74">
        <f t="shared" si="24"/>
        <v>0</v>
      </c>
      <c r="AZ30" s="82">
        <f t="shared" si="13"/>
        <v>0</v>
      </c>
      <c r="BA30" s="74"/>
      <c r="BB30" s="139">
        <f t="shared" si="25"/>
        <v>0</v>
      </c>
    </row>
    <row r="31" spans="1:54" ht="15" customHeight="1" x14ac:dyDescent="0.2">
      <c r="A31" s="90" t="s">
        <v>167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F</v>
      </c>
      <c r="D31" s="19">
        <f t="shared" ca="1" si="0"/>
        <v>60</v>
      </c>
      <c r="E31" s="20">
        <f t="shared" si="27"/>
        <v>0</v>
      </c>
      <c r="F31" s="73"/>
      <c r="G31" s="74">
        <f t="shared" ca="1" si="26"/>
        <v>0</v>
      </c>
      <c r="H31" s="73"/>
      <c r="I31" s="74">
        <f t="shared" ca="1" si="2"/>
        <v>0</v>
      </c>
      <c r="J31" s="73"/>
      <c r="K31" s="113">
        <f t="shared" ca="1" si="14"/>
        <v>0</v>
      </c>
      <c r="L31" s="73"/>
      <c r="M31" s="113">
        <f t="shared" ca="1" si="15"/>
        <v>0</v>
      </c>
      <c r="N31" s="73"/>
      <c r="O31" s="113">
        <f t="shared" ca="1" si="16"/>
        <v>0</v>
      </c>
      <c r="P31" s="305"/>
      <c r="Q31" s="113">
        <f t="shared" ca="1" si="17"/>
        <v>0</v>
      </c>
      <c r="R31" s="73"/>
      <c r="S31" s="113">
        <f t="shared" ca="1" si="18"/>
        <v>0</v>
      </c>
      <c r="T31" s="73"/>
      <c r="U31" s="74">
        <f t="shared" ca="1" si="19"/>
        <v>0</v>
      </c>
      <c r="V31" s="73"/>
      <c r="W31" s="113">
        <f t="shared" ca="1" si="3"/>
        <v>0</v>
      </c>
      <c r="X31" s="73"/>
      <c r="Y31" s="113">
        <f t="shared" ca="1" si="4"/>
        <v>0</v>
      </c>
      <c r="Z31" s="73"/>
      <c r="AA31" s="113">
        <f t="shared" ca="1" si="5"/>
        <v>0</v>
      </c>
      <c r="AB31" s="305"/>
      <c r="AC31" s="113">
        <f t="shared" ca="1" si="6"/>
        <v>0</v>
      </c>
      <c r="AD31" s="305"/>
      <c r="AE31" s="113">
        <f t="shared" ca="1" si="7"/>
        <v>0</v>
      </c>
      <c r="AF31" s="73"/>
      <c r="AG31" s="113">
        <f t="shared" ca="1" si="8"/>
        <v>0</v>
      </c>
      <c r="AH31" s="101"/>
      <c r="AI31" s="74">
        <f t="shared" ca="1" si="9"/>
        <v>0</v>
      </c>
      <c r="AJ31" s="73"/>
      <c r="AK31" s="113">
        <f t="shared" ca="1" si="20"/>
        <v>0</v>
      </c>
      <c r="AL31" s="101"/>
      <c r="AM31" s="113">
        <f t="shared" ca="1" si="21"/>
        <v>0</v>
      </c>
      <c r="AN31" s="101"/>
      <c r="AO31" s="113">
        <f t="shared" ca="1" si="22"/>
        <v>0</v>
      </c>
      <c r="AP31" s="101"/>
      <c r="AQ31" s="113">
        <f t="shared" ca="1" si="23"/>
        <v>0</v>
      </c>
      <c r="AR31" s="73"/>
      <c r="AS31" s="74">
        <f t="shared" ca="1" si="10"/>
        <v>0</v>
      </c>
      <c r="AT31" s="73"/>
      <c r="AU31" s="74">
        <f t="shared" ca="1" si="11"/>
        <v>0</v>
      </c>
      <c r="AV31" s="73"/>
      <c r="AW31" s="74">
        <f t="shared" ca="1" si="12"/>
        <v>0</v>
      </c>
      <c r="AX31" s="73"/>
      <c r="AY31" s="74">
        <f t="shared" ca="1" si="24"/>
        <v>0</v>
      </c>
      <c r="AZ31" s="82">
        <f t="shared" ca="1" si="13"/>
        <v>0</v>
      </c>
      <c r="BA31" s="74"/>
      <c r="BB31" s="139">
        <f t="shared" ca="1" si="25"/>
        <v>0</v>
      </c>
    </row>
    <row r="32" spans="1:54" ht="15" customHeight="1" x14ac:dyDescent="0.2">
      <c r="A32" s="90" t="s">
        <v>176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G</v>
      </c>
      <c r="D32" s="19">
        <f t="shared" ca="1" si="0"/>
        <v>35</v>
      </c>
      <c r="E32" s="20">
        <f t="shared" si="27"/>
        <v>0</v>
      </c>
      <c r="F32" s="73"/>
      <c r="G32" s="74">
        <f t="shared" ca="1" si="26"/>
        <v>0</v>
      </c>
      <c r="H32" s="73"/>
      <c r="I32" s="74">
        <f t="shared" ca="1" si="2"/>
        <v>0</v>
      </c>
      <c r="J32" s="73"/>
      <c r="K32" s="113">
        <f t="shared" ca="1" si="14"/>
        <v>0</v>
      </c>
      <c r="L32" s="73"/>
      <c r="M32" s="113">
        <f t="shared" ca="1" si="15"/>
        <v>0</v>
      </c>
      <c r="N32" s="73"/>
      <c r="O32" s="113">
        <f t="shared" ca="1" si="16"/>
        <v>0</v>
      </c>
      <c r="P32" s="305"/>
      <c r="Q32" s="113">
        <f t="shared" ca="1" si="17"/>
        <v>0</v>
      </c>
      <c r="R32" s="73"/>
      <c r="S32" s="113">
        <f t="shared" ca="1" si="18"/>
        <v>0</v>
      </c>
      <c r="T32" s="73"/>
      <c r="U32" s="74">
        <f t="shared" ca="1" si="19"/>
        <v>0</v>
      </c>
      <c r="V32" s="73"/>
      <c r="W32" s="113">
        <f t="shared" ca="1" si="3"/>
        <v>0</v>
      </c>
      <c r="X32" s="73"/>
      <c r="Y32" s="113">
        <f t="shared" ca="1" si="4"/>
        <v>0</v>
      </c>
      <c r="Z32" s="73"/>
      <c r="AA32" s="113">
        <f t="shared" ca="1" si="5"/>
        <v>0</v>
      </c>
      <c r="AB32" s="305"/>
      <c r="AC32" s="113">
        <f t="shared" ca="1" si="6"/>
        <v>0</v>
      </c>
      <c r="AD32" s="305"/>
      <c r="AE32" s="113">
        <f t="shared" ca="1" si="7"/>
        <v>0</v>
      </c>
      <c r="AF32" s="73"/>
      <c r="AG32" s="113">
        <f t="shared" ca="1" si="8"/>
        <v>0</v>
      </c>
      <c r="AH32" s="101"/>
      <c r="AI32" s="74">
        <f t="shared" ca="1" si="9"/>
        <v>0</v>
      </c>
      <c r="AJ32" s="73"/>
      <c r="AK32" s="113">
        <f t="shared" ca="1" si="20"/>
        <v>0</v>
      </c>
      <c r="AL32" s="101"/>
      <c r="AM32" s="113">
        <f t="shared" ca="1" si="21"/>
        <v>0</v>
      </c>
      <c r="AN32" s="101"/>
      <c r="AO32" s="113">
        <f t="shared" ca="1" si="22"/>
        <v>0</v>
      </c>
      <c r="AP32" s="101"/>
      <c r="AQ32" s="113">
        <f t="shared" ca="1" si="23"/>
        <v>0</v>
      </c>
      <c r="AR32" s="73"/>
      <c r="AS32" s="74">
        <f t="shared" ca="1" si="10"/>
        <v>0</v>
      </c>
      <c r="AT32" s="73"/>
      <c r="AU32" s="74">
        <f t="shared" ca="1" si="11"/>
        <v>0</v>
      </c>
      <c r="AV32" s="73"/>
      <c r="AW32" s="74">
        <f t="shared" ca="1" si="12"/>
        <v>0</v>
      </c>
      <c r="AX32" s="73"/>
      <c r="AY32" s="74">
        <f t="shared" ca="1" si="24"/>
        <v>0</v>
      </c>
      <c r="AZ32" s="82">
        <f t="shared" ca="1" si="13"/>
        <v>0</v>
      </c>
      <c r="BA32" s="74"/>
      <c r="BB32" s="139">
        <f t="shared" ca="1" si="25"/>
        <v>0</v>
      </c>
    </row>
    <row r="33" spans="1:54" ht="15" customHeight="1" x14ac:dyDescent="0.2">
      <c r="A33" s="84" t="s">
        <v>143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D</v>
      </c>
      <c r="D33" s="19">
        <f t="shared" ca="1" si="0"/>
        <v>100</v>
      </c>
      <c r="E33" s="20">
        <f t="shared" si="27"/>
        <v>0</v>
      </c>
      <c r="F33" s="73"/>
      <c r="G33" s="74">
        <f t="shared" ca="1" si="26"/>
        <v>0</v>
      </c>
      <c r="H33" s="73"/>
      <c r="I33" s="74">
        <f t="shared" ca="1" si="2"/>
        <v>0</v>
      </c>
      <c r="J33" s="73"/>
      <c r="K33" s="113">
        <f t="shared" ca="1" si="14"/>
        <v>0</v>
      </c>
      <c r="L33" s="73"/>
      <c r="M33" s="113">
        <f t="shared" ca="1" si="15"/>
        <v>0</v>
      </c>
      <c r="N33" s="73"/>
      <c r="O33" s="113">
        <f t="shared" ca="1" si="16"/>
        <v>0</v>
      </c>
      <c r="P33" s="305"/>
      <c r="Q33" s="113">
        <f t="shared" ca="1" si="17"/>
        <v>0</v>
      </c>
      <c r="R33" s="73"/>
      <c r="S33" s="113">
        <f t="shared" ca="1" si="18"/>
        <v>0</v>
      </c>
      <c r="T33" s="73"/>
      <c r="U33" s="74">
        <f t="shared" ca="1" si="19"/>
        <v>0</v>
      </c>
      <c r="V33" s="73"/>
      <c r="W33" s="113">
        <f t="shared" ca="1" si="3"/>
        <v>0</v>
      </c>
      <c r="X33" s="73"/>
      <c r="Y33" s="113">
        <f t="shared" ca="1" si="4"/>
        <v>0</v>
      </c>
      <c r="Z33" s="73"/>
      <c r="AA33" s="113">
        <f t="shared" ca="1" si="5"/>
        <v>0</v>
      </c>
      <c r="AB33" s="305"/>
      <c r="AC33" s="113">
        <f t="shared" ca="1" si="6"/>
        <v>0</v>
      </c>
      <c r="AD33" s="305"/>
      <c r="AE33" s="113">
        <f t="shared" ca="1" si="7"/>
        <v>0</v>
      </c>
      <c r="AF33" s="73"/>
      <c r="AG33" s="113">
        <f t="shared" ca="1" si="8"/>
        <v>0</v>
      </c>
      <c r="AH33" s="101"/>
      <c r="AI33" s="74">
        <f t="shared" ca="1" si="9"/>
        <v>0</v>
      </c>
      <c r="AJ33" s="73"/>
      <c r="AK33" s="113">
        <f t="shared" ca="1" si="20"/>
        <v>0</v>
      </c>
      <c r="AL33" s="101"/>
      <c r="AM33" s="113">
        <f t="shared" ca="1" si="21"/>
        <v>0</v>
      </c>
      <c r="AN33" s="101"/>
      <c r="AO33" s="113">
        <f t="shared" ca="1" si="22"/>
        <v>0</v>
      </c>
      <c r="AP33" s="101"/>
      <c r="AQ33" s="113">
        <f t="shared" ca="1" si="23"/>
        <v>0</v>
      </c>
      <c r="AR33" s="73"/>
      <c r="AS33" s="74">
        <f t="shared" ca="1" si="10"/>
        <v>0</v>
      </c>
      <c r="AT33" s="73"/>
      <c r="AU33" s="74">
        <f t="shared" ca="1" si="11"/>
        <v>0</v>
      </c>
      <c r="AV33" s="73"/>
      <c r="AW33" s="74">
        <f t="shared" ca="1" si="12"/>
        <v>0</v>
      </c>
      <c r="AX33" s="73"/>
      <c r="AY33" s="74">
        <f t="shared" ca="1" si="24"/>
        <v>0</v>
      </c>
      <c r="AZ33" s="82">
        <f t="shared" ca="1" si="13"/>
        <v>0</v>
      </c>
      <c r="BA33" s="74"/>
      <c r="BB33" s="139">
        <f t="shared" ca="1" si="25"/>
        <v>0</v>
      </c>
    </row>
    <row r="34" spans="1:54" ht="15" customHeight="1" x14ac:dyDescent="0.2">
      <c r="A34" s="84" t="s">
        <v>375</v>
      </c>
      <c r="B34" t="str">
        <f>IF($A34="","",INDEX('MA-Liste'!$D:$D,MATCH($A34,'MA-Liste'!$M:$M,FALSE)))</f>
        <v>AeBo</v>
      </c>
      <c r="C34" s="4" t="str">
        <f ca="1">IF($A34="","",INDEX(INDIRECT("'MA-Liste'!"&amp;$C$11),MATCH($A34,'MA-Liste'!$M:$M,FALSE)))</f>
        <v>E</v>
      </c>
      <c r="D34" s="19">
        <f t="shared" ca="1" si="0"/>
        <v>75</v>
      </c>
      <c r="E34" s="20">
        <f t="shared" si="27"/>
        <v>0</v>
      </c>
      <c r="F34" s="73"/>
      <c r="G34" s="74">
        <f t="shared" ca="1" si="26"/>
        <v>0</v>
      </c>
      <c r="H34" s="73"/>
      <c r="I34" s="74">
        <f t="shared" ca="1" si="2"/>
        <v>0</v>
      </c>
      <c r="J34" s="73"/>
      <c r="K34" s="113">
        <f t="shared" ca="1" si="14"/>
        <v>0</v>
      </c>
      <c r="L34" s="73"/>
      <c r="M34" s="113">
        <f t="shared" ca="1" si="15"/>
        <v>0</v>
      </c>
      <c r="N34" s="73"/>
      <c r="O34" s="113">
        <f t="shared" ca="1" si="16"/>
        <v>0</v>
      </c>
      <c r="P34" s="305"/>
      <c r="Q34" s="113">
        <f t="shared" ca="1" si="17"/>
        <v>0</v>
      </c>
      <c r="R34" s="73"/>
      <c r="S34" s="113">
        <f t="shared" ca="1" si="18"/>
        <v>0</v>
      </c>
      <c r="T34" s="73"/>
      <c r="U34" s="74">
        <f t="shared" ca="1" si="19"/>
        <v>0</v>
      </c>
      <c r="V34" s="73"/>
      <c r="W34" s="113">
        <f t="shared" ca="1" si="3"/>
        <v>0</v>
      </c>
      <c r="X34" s="73"/>
      <c r="Y34" s="113">
        <f t="shared" ca="1" si="4"/>
        <v>0</v>
      </c>
      <c r="Z34" s="73"/>
      <c r="AA34" s="113">
        <f t="shared" ca="1" si="5"/>
        <v>0</v>
      </c>
      <c r="AB34" s="305"/>
      <c r="AC34" s="113">
        <f t="shared" ca="1" si="6"/>
        <v>0</v>
      </c>
      <c r="AD34" s="305"/>
      <c r="AE34" s="113">
        <f t="shared" ca="1" si="7"/>
        <v>0</v>
      </c>
      <c r="AF34" s="73"/>
      <c r="AG34" s="113">
        <f t="shared" ca="1" si="8"/>
        <v>0</v>
      </c>
      <c r="AH34" s="101"/>
      <c r="AI34" s="74">
        <f t="shared" ca="1" si="9"/>
        <v>0</v>
      </c>
      <c r="AJ34" s="73"/>
      <c r="AK34" s="113">
        <f t="shared" ca="1" si="20"/>
        <v>0</v>
      </c>
      <c r="AL34" s="101"/>
      <c r="AM34" s="113">
        <f t="shared" ca="1" si="21"/>
        <v>0</v>
      </c>
      <c r="AN34" s="101"/>
      <c r="AO34" s="113">
        <f t="shared" ca="1" si="22"/>
        <v>0</v>
      </c>
      <c r="AP34" s="101"/>
      <c r="AQ34" s="113">
        <f t="shared" ca="1" si="23"/>
        <v>0</v>
      </c>
      <c r="AR34" s="73"/>
      <c r="AS34" s="74">
        <f t="shared" ca="1" si="10"/>
        <v>0</v>
      </c>
      <c r="AT34" s="73"/>
      <c r="AU34" s="74">
        <f t="shared" ca="1" si="11"/>
        <v>0</v>
      </c>
      <c r="AV34" s="73"/>
      <c r="AW34" s="74">
        <f t="shared" ca="1" si="12"/>
        <v>0</v>
      </c>
      <c r="AX34" s="73"/>
      <c r="AY34" s="74">
        <f t="shared" ca="1" si="24"/>
        <v>0</v>
      </c>
      <c r="AZ34" s="82">
        <f t="shared" ca="1" si="13"/>
        <v>0</v>
      </c>
      <c r="BA34" s="74"/>
      <c r="BB34" s="139">
        <f t="shared" ca="1" si="25"/>
        <v>0</v>
      </c>
    </row>
    <row r="35" spans="1:54" ht="15" customHeight="1" x14ac:dyDescent="0.2">
      <c r="A35" s="84" t="s">
        <v>366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E</v>
      </c>
      <c r="D35" s="19">
        <f t="shared" ca="1" si="0"/>
        <v>75</v>
      </c>
      <c r="E35" s="20">
        <f t="shared" si="27"/>
        <v>0</v>
      </c>
      <c r="F35" s="73"/>
      <c r="G35" s="74">
        <f t="shared" ca="1" si="26"/>
        <v>0</v>
      </c>
      <c r="H35" s="73"/>
      <c r="I35" s="74">
        <f t="shared" ca="1" si="2"/>
        <v>0</v>
      </c>
      <c r="J35" s="73"/>
      <c r="K35" s="113">
        <f t="shared" ca="1" si="14"/>
        <v>0</v>
      </c>
      <c r="L35" s="73"/>
      <c r="M35" s="113">
        <f t="shared" ca="1" si="15"/>
        <v>0</v>
      </c>
      <c r="N35" s="73"/>
      <c r="O35" s="113">
        <f t="shared" ca="1" si="16"/>
        <v>0</v>
      </c>
      <c r="P35" s="305"/>
      <c r="Q35" s="113">
        <f t="shared" ca="1" si="17"/>
        <v>0</v>
      </c>
      <c r="R35" s="73"/>
      <c r="S35" s="113">
        <f t="shared" ca="1" si="18"/>
        <v>0</v>
      </c>
      <c r="T35" s="73"/>
      <c r="U35" s="74">
        <f t="shared" ca="1" si="19"/>
        <v>0</v>
      </c>
      <c r="V35" s="73"/>
      <c r="W35" s="113">
        <f t="shared" ca="1" si="3"/>
        <v>0</v>
      </c>
      <c r="X35" s="73"/>
      <c r="Y35" s="113">
        <f t="shared" ca="1" si="4"/>
        <v>0</v>
      </c>
      <c r="Z35" s="73"/>
      <c r="AA35" s="113">
        <f t="shared" ca="1" si="5"/>
        <v>0</v>
      </c>
      <c r="AB35" s="305"/>
      <c r="AC35" s="113">
        <f t="shared" ca="1" si="6"/>
        <v>0</v>
      </c>
      <c r="AD35" s="305"/>
      <c r="AE35" s="113">
        <f t="shared" ca="1" si="7"/>
        <v>0</v>
      </c>
      <c r="AF35" s="73"/>
      <c r="AG35" s="113">
        <f t="shared" ca="1" si="8"/>
        <v>0</v>
      </c>
      <c r="AH35" s="101"/>
      <c r="AI35" s="74">
        <f t="shared" ca="1" si="9"/>
        <v>0</v>
      </c>
      <c r="AJ35" s="73"/>
      <c r="AK35" s="113">
        <f t="shared" ca="1" si="20"/>
        <v>0</v>
      </c>
      <c r="AL35" s="101"/>
      <c r="AM35" s="113">
        <f t="shared" ca="1" si="21"/>
        <v>0</v>
      </c>
      <c r="AN35" s="101"/>
      <c r="AO35" s="113">
        <f t="shared" ca="1" si="22"/>
        <v>0</v>
      </c>
      <c r="AP35" s="101"/>
      <c r="AQ35" s="113">
        <f t="shared" ca="1" si="23"/>
        <v>0</v>
      </c>
      <c r="AR35" s="73"/>
      <c r="AS35" s="74">
        <f t="shared" ca="1" si="10"/>
        <v>0</v>
      </c>
      <c r="AT35" s="73"/>
      <c r="AU35" s="74">
        <f t="shared" ca="1" si="11"/>
        <v>0</v>
      </c>
      <c r="AV35" s="73"/>
      <c r="AW35" s="74">
        <f t="shared" ca="1" si="12"/>
        <v>0</v>
      </c>
      <c r="AX35" s="73"/>
      <c r="AY35" s="74">
        <f t="shared" ca="1" si="24"/>
        <v>0</v>
      </c>
      <c r="AZ35" s="82">
        <f t="shared" ca="1" si="13"/>
        <v>0</v>
      </c>
      <c r="BA35" s="74"/>
      <c r="BB35" s="139">
        <f t="shared" ca="1" si="25"/>
        <v>0</v>
      </c>
    </row>
    <row r="36" spans="1:54" ht="15" customHeight="1" x14ac:dyDescent="0.2">
      <c r="A36" s="84" t="s">
        <v>182</v>
      </c>
      <c r="B36" t="str">
        <f>IF($A36="","",INDEX('MA-Liste'!$D:$D,MATCH($A36,'MA-Liste'!$M:$M,FALSE)))</f>
        <v>AeBo</v>
      </c>
      <c r="C36" s="4" t="str">
        <f ca="1">IF($A36="","",INDEX(INDIRECT("'MA-Liste'!"&amp;$C$11),MATCH($A36,'MA-Liste'!$M:$M,FALSE)))</f>
        <v>G</v>
      </c>
      <c r="D36" s="19">
        <f t="shared" ca="1" si="0"/>
        <v>35</v>
      </c>
      <c r="E36" s="20">
        <f t="shared" si="27"/>
        <v>0</v>
      </c>
      <c r="F36" s="73"/>
      <c r="G36" s="74">
        <f t="shared" ca="1" si="26"/>
        <v>0</v>
      </c>
      <c r="H36" s="73"/>
      <c r="I36" s="74">
        <f t="shared" ca="1" si="2"/>
        <v>0</v>
      </c>
      <c r="J36" s="73"/>
      <c r="K36" s="113">
        <f t="shared" ca="1" si="14"/>
        <v>0</v>
      </c>
      <c r="L36" s="73"/>
      <c r="M36" s="113">
        <f t="shared" ca="1" si="15"/>
        <v>0</v>
      </c>
      <c r="N36" s="73"/>
      <c r="O36" s="113">
        <f t="shared" ca="1" si="16"/>
        <v>0</v>
      </c>
      <c r="P36" s="305"/>
      <c r="Q36" s="113">
        <f t="shared" ca="1" si="17"/>
        <v>0</v>
      </c>
      <c r="R36" s="73"/>
      <c r="S36" s="113">
        <f t="shared" ca="1" si="18"/>
        <v>0</v>
      </c>
      <c r="T36" s="73"/>
      <c r="U36" s="74">
        <f t="shared" ca="1" si="19"/>
        <v>0</v>
      </c>
      <c r="V36" s="73"/>
      <c r="W36" s="113">
        <f t="shared" ca="1" si="3"/>
        <v>0</v>
      </c>
      <c r="X36" s="73"/>
      <c r="Y36" s="113">
        <f t="shared" ca="1" si="4"/>
        <v>0</v>
      </c>
      <c r="Z36" s="73"/>
      <c r="AA36" s="113">
        <f t="shared" ca="1" si="5"/>
        <v>0</v>
      </c>
      <c r="AB36" s="305"/>
      <c r="AC36" s="113">
        <f t="shared" ca="1" si="6"/>
        <v>0</v>
      </c>
      <c r="AD36" s="305"/>
      <c r="AE36" s="113">
        <f t="shared" ca="1" si="7"/>
        <v>0</v>
      </c>
      <c r="AF36" s="73"/>
      <c r="AG36" s="113">
        <f t="shared" ca="1" si="8"/>
        <v>0</v>
      </c>
      <c r="AH36" s="101"/>
      <c r="AI36" s="74">
        <f t="shared" ca="1" si="9"/>
        <v>0</v>
      </c>
      <c r="AJ36" s="73"/>
      <c r="AK36" s="113">
        <f t="shared" ca="1" si="20"/>
        <v>0</v>
      </c>
      <c r="AL36" s="101"/>
      <c r="AM36" s="113">
        <f t="shared" ca="1" si="21"/>
        <v>0</v>
      </c>
      <c r="AN36" s="101"/>
      <c r="AO36" s="113">
        <f t="shared" ca="1" si="22"/>
        <v>0</v>
      </c>
      <c r="AP36" s="101"/>
      <c r="AQ36" s="113">
        <f t="shared" ca="1" si="23"/>
        <v>0</v>
      </c>
      <c r="AR36" s="73"/>
      <c r="AS36" s="74">
        <f t="shared" ca="1" si="10"/>
        <v>0</v>
      </c>
      <c r="AT36" s="73"/>
      <c r="AU36" s="74">
        <f t="shared" ca="1" si="11"/>
        <v>0</v>
      </c>
      <c r="AV36" s="73"/>
      <c r="AW36" s="74">
        <f t="shared" ca="1" si="12"/>
        <v>0</v>
      </c>
      <c r="AX36" s="73"/>
      <c r="AY36" s="74">
        <f t="shared" ca="1" si="24"/>
        <v>0</v>
      </c>
      <c r="AZ36" s="82">
        <f t="shared" ca="1" si="13"/>
        <v>0</v>
      </c>
      <c r="BA36" s="74"/>
      <c r="BB36" s="139">
        <f t="shared" ca="1" si="25"/>
        <v>0</v>
      </c>
    </row>
    <row r="37" spans="1:54" ht="15" customHeight="1" x14ac:dyDescent="0.2">
      <c r="A37" s="84" t="s">
        <v>147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B</v>
      </c>
      <c r="D37" s="19">
        <f t="shared" ca="1" si="0"/>
        <v>140</v>
      </c>
      <c r="E37" s="20">
        <f t="shared" si="27"/>
        <v>0</v>
      </c>
      <c r="F37" s="73"/>
      <c r="G37" s="74">
        <f t="shared" ca="1" si="26"/>
        <v>0</v>
      </c>
      <c r="H37" s="73"/>
      <c r="I37" s="74">
        <f t="shared" ca="1" si="2"/>
        <v>0</v>
      </c>
      <c r="J37" s="73"/>
      <c r="K37" s="113">
        <f t="shared" ca="1" si="14"/>
        <v>0</v>
      </c>
      <c r="L37" s="73"/>
      <c r="M37" s="113">
        <f t="shared" ca="1" si="15"/>
        <v>0</v>
      </c>
      <c r="N37" s="73"/>
      <c r="O37" s="113">
        <f t="shared" ca="1" si="16"/>
        <v>0</v>
      </c>
      <c r="P37" s="305"/>
      <c r="Q37" s="113">
        <f t="shared" ca="1" si="17"/>
        <v>0</v>
      </c>
      <c r="R37" s="73"/>
      <c r="S37" s="113">
        <f t="shared" ca="1" si="18"/>
        <v>0</v>
      </c>
      <c r="T37" s="73"/>
      <c r="U37" s="74">
        <f t="shared" ca="1" si="19"/>
        <v>0</v>
      </c>
      <c r="V37" s="73"/>
      <c r="W37" s="113">
        <f t="shared" ca="1" si="3"/>
        <v>0</v>
      </c>
      <c r="X37" s="73"/>
      <c r="Y37" s="113">
        <f t="shared" ca="1" si="4"/>
        <v>0</v>
      </c>
      <c r="Z37" s="73"/>
      <c r="AA37" s="113">
        <f t="shared" ca="1" si="5"/>
        <v>0</v>
      </c>
      <c r="AB37" s="305"/>
      <c r="AC37" s="113">
        <f t="shared" ca="1" si="6"/>
        <v>0</v>
      </c>
      <c r="AD37" s="305"/>
      <c r="AE37" s="113">
        <f t="shared" ca="1" si="7"/>
        <v>0</v>
      </c>
      <c r="AF37" s="73"/>
      <c r="AG37" s="113">
        <f t="shared" ca="1" si="8"/>
        <v>0</v>
      </c>
      <c r="AH37" s="101"/>
      <c r="AI37" s="74">
        <f t="shared" ca="1" si="9"/>
        <v>0</v>
      </c>
      <c r="AJ37" s="73"/>
      <c r="AK37" s="113">
        <f t="shared" ca="1" si="20"/>
        <v>0</v>
      </c>
      <c r="AL37" s="101"/>
      <c r="AM37" s="113">
        <f t="shared" ca="1" si="21"/>
        <v>0</v>
      </c>
      <c r="AN37" s="101"/>
      <c r="AO37" s="113">
        <f t="shared" ca="1" si="22"/>
        <v>0</v>
      </c>
      <c r="AP37" s="101"/>
      <c r="AQ37" s="113">
        <f t="shared" ca="1" si="23"/>
        <v>0</v>
      </c>
      <c r="AR37" s="73"/>
      <c r="AS37" s="74">
        <f t="shared" ca="1" si="10"/>
        <v>0</v>
      </c>
      <c r="AT37" s="73"/>
      <c r="AU37" s="74">
        <f t="shared" ca="1" si="11"/>
        <v>0</v>
      </c>
      <c r="AV37" s="73"/>
      <c r="AW37" s="74">
        <f t="shared" ca="1" si="12"/>
        <v>0</v>
      </c>
      <c r="AX37" s="73"/>
      <c r="AY37" s="74">
        <f t="shared" ca="1" si="24"/>
        <v>0</v>
      </c>
      <c r="AZ37" s="82">
        <f t="shared" ca="1" si="13"/>
        <v>0</v>
      </c>
      <c r="BA37" s="74"/>
      <c r="BB37" s="139">
        <f t="shared" ca="1" si="25"/>
        <v>0</v>
      </c>
    </row>
    <row r="38" spans="1:54" ht="15" customHeight="1" x14ac:dyDescent="0.2">
      <c r="A38" s="84" t="s">
        <v>205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D</v>
      </c>
      <c r="D38" s="19">
        <f t="shared" ca="1" si="0"/>
        <v>100</v>
      </c>
      <c r="E38" s="20">
        <f t="shared" si="27"/>
        <v>0</v>
      </c>
      <c r="F38" s="73"/>
      <c r="G38" s="74">
        <f t="shared" ca="1" si="26"/>
        <v>0</v>
      </c>
      <c r="H38" s="73"/>
      <c r="I38" s="74">
        <f t="shared" ca="1" si="2"/>
        <v>0</v>
      </c>
      <c r="J38" s="73"/>
      <c r="K38" s="113">
        <f t="shared" ca="1" si="14"/>
        <v>0</v>
      </c>
      <c r="L38" s="73"/>
      <c r="M38" s="113">
        <f t="shared" ca="1" si="15"/>
        <v>0</v>
      </c>
      <c r="N38" s="73"/>
      <c r="O38" s="113">
        <f t="shared" ca="1" si="16"/>
        <v>0</v>
      </c>
      <c r="P38" s="305"/>
      <c r="Q38" s="113">
        <f t="shared" ca="1" si="17"/>
        <v>0</v>
      </c>
      <c r="R38" s="73"/>
      <c r="S38" s="113">
        <f t="shared" ca="1" si="18"/>
        <v>0</v>
      </c>
      <c r="T38" s="73"/>
      <c r="U38" s="74">
        <f t="shared" ca="1" si="19"/>
        <v>0</v>
      </c>
      <c r="V38" s="73"/>
      <c r="W38" s="113">
        <f t="shared" ca="1" si="3"/>
        <v>0</v>
      </c>
      <c r="X38" s="73"/>
      <c r="Y38" s="113">
        <f t="shared" ca="1" si="4"/>
        <v>0</v>
      </c>
      <c r="Z38" s="73"/>
      <c r="AA38" s="113">
        <f t="shared" ca="1" si="5"/>
        <v>0</v>
      </c>
      <c r="AB38" s="305"/>
      <c r="AC38" s="113">
        <f t="shared" ca="1" si="6"/>
        <v>0</v>
      </c>
      <c r="AD38" s="305"/>
      <c r="AE38" s="113">
        <f t="shared" ca="1" si="7"/>
        <v>0</v>
      </c>
      <c r="AF38" s="73"/>
      <c r="AG38" s="113">
        <f t="shared" ca="1" si="8"/>
        <v>0</v>
      </c>
      <c r="AH38" s="101"/>
      <c r="AI38" s="74">
        <f t="shared" ca="1" si="9"/>
        <v>0</v>
      </c>
      <c r="AJ38" s="73"/>
      <c r="AK38" s="113">
        <f t="shared" ca="1" si="20"/>
        <v>0</v>
      </c>
      <c r="AL38" s="101"/>
      <c r="AM38" s="113">
        <f t="shared" ca="1" si="21"/>
        <v>0</v>
      </c>
      <c r="AN38" s="101"/>
      <c r="AO38" s="113">
        <f t="shared" ca="1" si="22"/>
        <v>0</v>
      </c>
      <c r="AP38" s="101"/>
      <c r="AQ38" s="113">
        <f t="shared" ca="1" si="23"/>
        <v>0</v>
      </c>
      <c r="AR38" s="73"/>
      <c r="AS38" s="74">
        <f t="shared" ca="1" si="10"/>
        <v>0</v>
      </c>
      <c r="AT38" s="73"/>
      <c r="AU38" s="74">
        <f t="shared" ca="1" si="11"/>
        <v>0</v>
      </c>
      <c r="AV38" s="73"/>
      <c r="AW38" s="74">
        <f t="shared" ca="1" si="12"/>
        <v>0</v>
      </c>
      <c r="AX38" s="73"/>
      <c r="AY38" s="74">
        <f t="shared" ca="1" si="24"/>
        <v>0</v>
      </c>
      <c r="AZ38" s="82">
        <f t="shared" ca="1" si="13"/>
        <v>0</v>
      </c>
      <c r="BA38" s="74"/>
      <c r="BB38" s="139">
        <f t="shared" ca="1" si="25"/>
        <v>0</v>
      </c>
    </row>
    <row r="39" spans="1:54" ht="15" customHeight="1" x14ac:dyDescent="0.2">
      <c r="A39" s="84" t="s">
        <v>354</v>
      </c>
      <c r="B39" t="s">
        <v>65</v>
      </c>
      <c r="C39" s="4" t="s">
        <v>6</v>
      </c>
      <c r="D39" s="19">
        <f t="shared" si="0"/>
        <v>100</v>
      </c>
      <c r="E39" s="20">
        <f t="shared" si="27"/>
        <v>0</v>
      </c>
      <c r="F39" s="73"/>
      <c r="G39" s="74">
        <f t="shared" si="26"/>
        <v>0</v>
      </c>
      <c r="H39" s="73"/>
      <c r="I39" s="74">
        <f t="shared" si="2"/>
        <v>0</v>
      </c>
      <c r="J39" s="73"/>
      <c r="K39" s="113">
        <f t="shared" si="14"/>
        <v>0</v>
      </c>
      <c r="L39" s="73"/>
      <c r="M39" s="113">
        <f t="shared" si="15"/>
        <v>0</v>
      </c>
      <c r="N39" s="73"/>
      <c r="O39" s="113">
        <f t="shared" si="16"/>
        <v>0</v>
      </c>
      <c r="P39" s="305"/>
      <c r="Q39" s="113">
        <f t="shared" si="17"/>
        <v>0</v>
      </c>
      <c r="R39" s="73"/>
      <c r="S39" s="113">
        <f t="shared" si="18"/>
        <v>0</v>
      </c>
      <c r="T39" s="73"/>
      <c r="U39" s="74">
        <f t="shared" si="19"/>
        <v>0</v>
      </c>
      <c r="V39" s="73"/>
      <c r="W39" s="113">
        <f t="shared" si="3"/>
        <v>0</v>
      </c>
      <c r="X39" s="73"/>
      <c r="Y39" s="113">
        <f t="shared" si="4"/>
        <v>0</v>
      </c>
      <c r="Z39" s="73"/>
      <c r="AA39" s="113">
        <f t="shared" si="5"/>
        <v>0</v>
      </c>
      <c r="AB39" s="305"/>
      <c r="AC39" s="113">
        <f t="shared" si="6"/>
        <v>0</v>
      </c>
      <c r="AD39" s="305"/>
      <c r="AE39" s="113">
        <f t="shared" si="7"/>
        <v>0</v>
      </c>
      <c r="AF39" s="73"/>
      <c r="AG39" s="113">
        <f t="shared" si="8"/>
        <v>0</v>
      </c>
      <c r="AH39" s="101"/>
      <c r="AI39" s="74">
        <f t="shared" si="9"/>
        <v>0</v>
      </c>
      <c r="AJ39" s="73"/>
      <c r="AK39" s="113">
        <f t="shared" si="20"/>
        <v>0</v>
      </c>
      <c r="AL39" s="101"/>
      <c r="AM39" s="113">
        <f t="shared" si="21"/>
        <v>0</v>
      </c>
      <c r="AN39" s="101"/>
      <c r="AO39" s="113">
        <f t="shared" si="22"/>
        <v>0</v>
      </c>
      <c r="AP39" s="101"/>
      <c r="AQ39" s="113">
        <f t="shared" si="23"/>
        <v>0</v>
      </c>
      <c r="AR39" s="73"/>
      <c r="AS39" s="74">
        <f t="shared" si="10"/>
        <v>0</v>
      </c>
      <c r="AT39" s="73"/>
      <c r="AU39" s="74">
        <f t="shared" si="11"/>
        <v>0</v>
      </c>
      <c r="AV39" s="73"/>
      <c r="AW39" s="74">
        <f t="shared" si="12"/>
        <v>0</v>
      </c>
      <c r="AX39" s="73"/>
      <c r="AY39" s="74">
        <f t="shared" si="24"/>
        <v>0</v>
      </c>
      <c r="AZ39" s="82">
        <f t="shared" si="13"/>
        <v>0</v>
      </c>
      <c r="BA39" s="74"/>
      <c r="BB39" s="139">
        <f t="shared" si="25"/>
        <v>0</v>
      </c>
    </row>
    <row r="40" spans="1:54" ht="15" customHeight="1" x14ac:dyDescent="0.2">
      <c r="A40" s="84" t="s">
        <v>148</v>
      </c>
      <c r="B40" t="str">
        <f>IF($A40="","",INDEX('MA-Liste'!$D:$D,MATCH($A40,'MA-Liste'!$M:$M,FALSE)))</f>
        <v>AeBo</v>
      </c>
      <c r="C40" s="4" t="str">
        <f ca="1">IF($A40="","",INDEX(INDIRECT("'MA-Liste'!"&amp;$C$11),MATCH($A40,'MA-Liste'!$M:$M,FALSE)))</f>
        <v>D</v>
      </c>
      <c r="D40" s="19">
        <f t="shared" ca="1" si="0"/>
        <v>100</v>
      </c>
      <c r="E40" s="20">
        <f t="shared" si="27"/>
        <v>0</v>
      </c>
      <c r="F40" s="73"/>
      <c r="G40" s="74">
        <f t="shared" ca="1" si="26"/>
        <v>0</v>
      </c>
      <c r="H40" s="73"/>
      <c r="I40" s="74">
        <f t="shared" ca="1" si="2"/>
        <v>0</v>
      </c>
      <c r="J40" s="73"/>
      <c r="K40" s="113">
        <f t="shared" ca="1" si="14"/>
        <v>0</v>
      </c>
      <c r="L40" s="73"/>
      <c r="M40" s="113">
        <f t="shared" ca="1" si="15"/>
        <v>0</v>
      </c>
      <c r="N40" s="73"/>
      <c r="O40" s="113">
        <f t="shared" ca="1" si="16"/>
        <v>0</v>
      </c>
      <c r="P40" s="305"/>
      <c r="Q40" s="113">
        <f t="shared" ca="1" si="17"/>
        <v>0</v>
      </c>
      <c r="R40" s="73"/>
      <c r="S40" s="113">
        <f t="shared" ca="1" si="18"/>
        <v>0</v>
      </c>
      <c r="T40" s="73"/>
      <c r="U40" s="74">
        <f t="shared" ca="1" si="19"/>
        <v>0</v>
      </c>
      <c r="V40" s="73"/>
      <c r="W40" s="113">
        <f t="shared" ca="1" si="3"/>
        <v>0</v>
      </c>
      <c r="X40" s="73"/>
      <c r="Y40" s="113">
        <f t="shared" ca="1" si="4"/>
        <v>0</v>
      </c>
      <c r="Z40" s="73"/>
      <c r="AA40" s="113">
        <f t="shared" ca="1" si="5"/>
        <v>0</v>
      </c>
      <c r="AB40" s="305"/>
      <c r="AC40" s="113">
        <f t="shared" ca="1" si="6"/>
        <v>0</v>
      </c>
      <c r="AD40" s="305"/>
      <c r="AE40" s="113">
        <f t="shared" ca="1" si="7"/>
        <v>0</v>
      </c>
      <c r="AF40" s="73"/>
      <c r="AG40" s="113">
        <f t="shared" ca="1" si="8"/>
        <v>0</v>
      </c>
      <c r="AH40" s="101"/>
      <c r="AI40" s="74">
        <f t="shared" ca="1" si="9"/>
        <v>0</v>
      </c>
      <c r="AJ40" s="73"/>
      <c r="AK40" s="113">
        <f t="shared" ca="1" si="20"/>
        <v>0</v>
      </c>
      <c r="AL40" s="101"/>
      <c r="AM40" s="113">
        <f t="shared" ca="1" si="21"/>
        <v>0</v>
      </c>
      <c r="AN40" s="101"/>
      <c r="AO40" s="113">
        <f t="shared" ca="1" si="22"/>
        <v>0</v>
      </c>
      <c r="AP40" s="101"/>
      <c r="AQ40" s="113">
        <f t="shared" ca="1" si="23"/>
        <v>0</v>
      </c>
      <c r="AR40" s="73"/>
      <c r="AS40" s="74">
        <f t="shared" ca="1" si="10"/>
        <v>0</v>
      </c>
      <c r="AT40" s="73"/>
      <c r="AU40" s="74">
        <f t="shared" ca="1" si="11"/>
        <v>0</v>
      </c>
      <c r="AV40" s="73"/>
      <c r="AW40" s="74">
        <f t="shared" ca="1" si="12"/>
        <v>0</v>
      </c>
      <c r="AX40" s="73"/>
      <c r="AY40" s="74">
        <f t="shared" ca="1" si="24"/>
        <v>0</v>
      </c>
      <c r="AZ40" s="82">
        <f t="shared" ca="1" si="13"/>
        <v>0</v>
      </c>
      <c r="BA40" s="74"/>
      <c r="BB40" s="139">
        <f t="shared" ca="1" si="25"/>
        <v>0</v>
      </c>
    </row>
    <row r="41" spans="1:54" ht="15" customHeight="1" x14ac:dyDescent="0.2">
      <c r="A41" s="84" t="s">
        <v>214</v>
      </c>
      <c r="B41" s="14" t="s">
        <v>65</v>
      </c>
      <c r="C41" s="4" t="str">
        <f ca="1">IF($A41="","",INDEX(INDIRECT("'MA-Liste'!"&amp;$C$11),MATCH($A41,'MA-Liste'!$M:$M,FALSE)))</f>
        <v>D</v>
      </c>
      <c r="D41" s="19">
        <f t="shared" ca="1" si="0"/>
        <v>100</v>
      </c>
      <c r="E41" s="20">
        <f t="shared" si="27"/>
        <v>0</v>
      </c>
      <c r="F41" s="73"/>
      <c r="G41" s="74">
        <f t="shared" ca="1" si="26"/>
        <v>0</v>
      </c>
      <c r="H41" s="73"/>
      <c r="I41" s="74">
        <f t="shared" ca="1" si="2"/>
        <v>0</v>
      </c>
      <c r="J41" s="73"/>
      <c r="K41" s="113">
        <f t="shared" ca="1" si="14"/>
        <v>0</v>
      </c>
      <c r="L41" s="73"/>
      <c r="M41" s="113">
        <f t="shared" ca="1" si="15"/>
        <v>0</v>
      </c>
      <c r="N41" s="73"/>
      <c r="O41" s="113">
        <f t="shared" ca="1" si="16"/>
        <v>0</v>
      </c>
      <c r="P41" s="305"/>
      <c r="Q41" s="113">
        <f t="shared" ca="1" si="17"/>
        <v>0</v>
      </c>
      <c r="R41" s="73"/>
      <c r="S41" s="113">
        <f t="shared" ca="1" si="18"/>
        <v>0</v>
      </c>
      <c r="T41" s="73"/>
      <c r="U41" s="74">
        <f t="shared" ca="1" si="19"/>
        <v>0</v>
      </c>
      <c r="V41" s="73"/>
      <c r="W41" s="113">
        <f t="shared" ca="1" si="3"/>
        <v>0</v>
      </c>
      <c r="X41" s="73"/>
      <c r="Y41" s="113">
        <f t="shared" ca="1" si="4"/>
        <v>0</v>
      </c>
      <c r="Z41" s="73"/>
      <c r="AA41" s="113">
        <f t="shared" ca="1" si="5"/>
        <v>0</v>
      </c>
      <c r="AB41" s="305"/>
      <c r="AC41" s="113">
        <f t="shared" ca="1" si="6"/>
        <v>0</v>
      </c>
      <c r="AD41" s="305"/>
      <c r="AE41" s="113">
        <f t="shared" ca="1" si="7"/>
        <v>0</v>
      </c>
      <c r="AF41" s="73"/>
      <c r="AG41" s="113">
        <f t="shared" ca="1" si="8"/>
        <v>0</v>
      </c>
      <c r="AH41" s="101"/>
      <c r="AI41" s="74">
        <f t="shared" ca="1" si="9"/>
        <v>0</v>
      </c>
      <c r="AJ41" s="73"/>
      <c r="AK41" s="113">
        <f t="shared" ca="1" si="20"/>
        <v>0</v>
      </c>
      <c r="AL41" s="101"/>
      <c r="AM41" s="113">
        <f t="shared" ca="1" si="21"/>
        <v>0</v>
      </c>
      <c r="AN41" s="101"/>
      <c r="AO41" s="113">
        <f t="shared" ca="1" si="22"/>
        <v>0</v>
      </c>
      <c r="AP41" s="101"/>
      <c r="AQ41" s="113">
        <f t="shared" ca="1" si="23"/>
        <v>0</v>
      </c>
      <c r="AR41" s="73"/>
      <c r="AS41" s="74">
        <f t="shared" ca="1" si="10"/>
        <v>0</v>
      </c>
      <c r="AT41" s="73"/>
      <c r="AU41" s="74">
        <f t="shared" ca="1" si="11"/>
        <v>0</v>
      </c>
      <c r="AV41" s="73"/>
      <c r="AW41" s="74">
        <f t="shared" ca="1" si="12"/>
        <v>0</v>
      </c>
      <c r="AX41" s="73"/>
      <c r="AY41" s="74">
        <f t="shared" ca="1" si="24"/>
        <v>0</v>
      </c>
      <c r="AZ41" s="82">
        <f t="shared" ca="1" si="13"/>
        <v>0</v>
      </c>
      <c r="BA41" s="74"/>
      <c r="BB41" s="139">
        <f t="shared" ca="1" si="25"/>
        <v>0</v>
      </c>
    </row>
    <row r="42" spans="1:54" ht="15" customHeight="1" x14ac:dyDescent="0.2">
      <c r="A42" s="84" t="s">
        <v>183</v>
      </c>
      <c r="B42" t="str">
        <f>IF($A42="","",INDEX('MA-Liste'!$D:$D,MATCH($A42,'MA-Liste'!$M:$M,FALSE)))</f>
        <v>AeBo</v>
      </c>
      <c r="C42" s="4" t="str">
        <f ca="1">IF($A42="","",INDEX(INDIRECT("'MA-Liste'!"&amp;$C$11),MATCH($A42,'MA-Liste'!$M:$M,FALSE)))</f>
        <v>F</v>
      </c>
      <c r="D42" s="19">
        <f t="shared" ca="1" si="0"/>
        <v>60</v>
      </c>
      <c r="E42" s="20">
        <f t="shared" si="27"/>
        <v>0</v>
      </c>
      <c r="F42" s="73"/>
      <c r="G42" s="74">
        <f t="shared" ca="1" si="26"/>
        <v>0</v>
      </c>
      <c r="H42" s="73"/>
      <c r="I42" s="74">
        <f t="shared" ca="1" si="2"/>
        <v>0</v>
      </c>
      <c r="J42" s="73"/>
      <c r="K42" s="113">
        <f t="shared" ca="1" si="14"/>
        <v>0</v>
      </c>
      <c r="L42" s="73"/>
      <c r="M42" s="113">
        <f t="shared" ca="1" si="15"/>
        <v>0</v>
      </c>
      <c r="N42" s="73"/>
      <c r="O42" s="113">
        <f t="shared" ca="1" si="16"/>
        <v>0</v>
      </c>
      <c r="P42" s="305"/>
      <c r="Q42" s="113">
        <f t="shared" ca="1" si="17"/>
        <v>0</v>
      </c>
      <c r="R42" s="73"/>
      <c r="S42" s="113">
        <f t="shared" ca="1" si="18"/>
        <v>0</v>
      </c>
      <c r="T42" s="73"/>
      <c r="U42" s="74">
        <f t="shared" ca="1" si="19"/>
        <v>0</v>
      </c>
      <c r="V42" s="73"/>
      <c r="W42" s="113">
        <f t="shared" ca="1" si="3"/>
        <v>0</v>
      </c>
      <c r="X42" s="73"/>
      <c r="Y42" s="113">
        <f t="shared" ca="1" si="4"/>
        <v>0</v>
      </c>
      <c r="Z42" s="73"/>
      <c r="AA42" s="113">
        <f t="shared" ca="1" si="5"/>
        <v>0</v>
      </c>
      <c r="AB42" s="305"/>
      <c r="AC42" s="113">
        <f t="shared" ca="1" si="6"/>
        <v>0</v>
      </c>
      <c r="AD42" s="305"/>
      <c r="AE42" s="113">
        <f t="shared" ca="1" si="7"/>
        <v>0</v>
      </c>
      <c r="AF42" s="73"/>
      <c r="AG42" s="113">
        <f t="shared" ca="1" si="8"/>
        <v>0</v>
      </c>
      <c r="AH42" s="101"/>
      <c r="AI42" s="74">
        <f t="shared" ca="1" si="9"/>
        <v>0</v>
      </c>
      <c r="AJ42" s="73"/>
      <c r="AK42" s="113">
        <f t="shared" ca="1" si="20"/>
        <v>0</v>
      </c>
      <c r="AL42" s="101"/>
      <c r="AM42" s="113">
        <f t="shared" ca="1" si="21"/>
        <v>0</v>
      </c>
      <c r="AN42" s="101"/>
      <c r="AO42" s="113">
        <f t="shared" ca="1" si="22"/>
        <v>0</v>
      </c>
      <c r="AP42" s="101"/>
      <c r="AQ42" s="113">
        <f t="shared" ca="1" si="23"/>
        <v>0</v>
      </c>
      <c r="AR42" s="73"/>
      <c r="AS42" s="74">
        <f t="shared" ca="1" si="10"/>
        <v>0</v>
      </c>
      <c r="AT42" s="73"/>
      <c r="AU42" s="74">
        <f t="shared" ca="1" si="11"/>
        <v>0</v>
      </c>
      <c r="AV42" s="73"/>
      <c r="AW42" s="74">
        <f t="shared" ca="1" si="12"/>
        <v>0</v>
      </c>
      <c r="AX42" s="73"/>
      <c r="AY42" s="74">
        <f t="shared" ca="1" si="24"/>
        <v>0</v>
      </c>
      <c r="AZ42" s="82">
        <f t="shared" ca="1" si="13"/>
        <v>0</v>
      </c>
      <c r="BA42" s="74"/>
      <c r="BB42" s="139">
        <f t="shared" ca="1" si="25"/>
        <v>0</v>
      </c>
    </row>
    <row r="43" spans="1:54" ht="15" customHeight="1" x14ac:dyDescent="0.2">
      <c r="A43" s="84" t="s">
        <v>184</v>
      </c>
      <c r="B43" t="str">
        <f>IF($A43="","",INDEX('MA-Liste'!$D:$D,MATCH($A43,'MA-Liste'!$M:$M,FALSE)))</f>
        <v>AeBo</v>
      </c>
      <c r="C43" s="4" t="str">
        <f ca="1">IF($A43="","",INDEX(INDIRECT("'MA-Liste'!"&amp;$C$11),MATCH($A43,'MA-Liste'!$M:$M,FALSE)))</f>
        <v>B</v>
      </c>
      <c r="D43" s="19">
        <f t="shared" ca="1" si="0"/>
        <v>140</v>
      </c>
      <c r="E43" s="20">
        <f t="shared" si="27"/>
        <v>0</v>
      </c>
      <c r="F43" s="73"/>
      <c r="G43" s="74">
        <f t="shared" ca="1" si="26"/>
        <v>0</v>
      </c>
      <c r="H43" s="73"/>
      <c r="I43" s="74">
        <f t="shared" ca="1" si="2"/>
        <v>0</v>
      </c>
      <c r="J43" s="73"/>
      <c r="K43" s="113">
        <f t="shared" ca="1" si="14"/>
        <v>0</v>
      </c>
      <c r="L43" s="73"/>
      <c r="M43" s="113">
        <f t="shared" ca="1" si="15"/>
        <v>0</v>
      </c>
      <c r="N43" s="73"/>
      <c r="O43" s="113">
        <f t="shared" ca="1" si="16"/>
        <v>0</v>
      </c>
      <c r="P43" s="305"/>
      <c r="Q43" s="113">
        <f t="shared" ca="1" si="17"/>
        <v>0</v>
      </c>
      <c r="R43" s="73"/>
      <c r="S43" s="113">
        <f t="shared" ca="1" si="18"/>
        <v>0</v>
      </c>
      <c r="T43" s="73"/>
      <c r="U43" s="74">
        <f t="shared" ca="1" si="19"/>
        <v>0</v>
      </c>
      <c r="V43" s="73"/>
      <c r="W43" s="113">
        <f t="shared" ca="1" si="3"/>
        <v>0</v>
      </c>
      <c r="X43" s="73"/>
      <c r="Y43" s="113">
        <f t="shared" ca="1" si="4"/>
        <v>0</v>
      </c>
      <c r="Z43" s="73"/>
      <c r="AA43" s="113">
        <f t="shared" ca="1" si="5"/>
        <v>0</v>
      </c>
      <c r="AB43" s="305"/>
      <c r="AC43" s="113">
        <f t="shared" ca="1" si="6"/>
        <v>0</v>
      </c>
      <c r="AD43" s="305"/>
      <c r="AE43" s="113">
        <f t="shared" ca="1" si="7"/>
        <v>0</v>
      </c>
      <c r="AF43" s="73"/>
      <c r="AG43" s="113">
        <f t="shared" ca="1" si="8"/>
        <v>0</v>
      </c>
      <c r="AH43" s="101"/>
      <c r="AI43" s="74">
        <f t="shared" ca="1" si="9"/>
        <v>0</v>
      </c>
      <c r="AJ43" s="73"/>
      <c r="AK43" s="113">
        <f t="shared" ca="1" si="20"/>
        <v>0</v>
      </c>
      <c r="AL43" s="101"/>
      <c r="AM43" s="113">
        <f t="shared" ca="1" si="21"/>
        <v>0</v>
      </c>
      <c r="AN43" s="101"/>
      <c r="AO43" s="113">
        <f t="shared" ca="1" si="22"/>
        <v>0</v>
      </c>
      <c r="AP43" s="101"/>
      <c r="AQ43" s="113">
        <f t="shared" ca="1" si="23"/>
        <v>0</v>
      </c>
      <c r="AR43" s="73"/>
      <c r="AS43" s="74">
        <f t="shared" ca="1" si="10"/>
        <v>0</v>
      </c>
      <c r="AT43" s="73"/>
      <c r="AU43" s="74">
        <f t="shared" ca="1" si="11"/>
        <v>0</v>
      </c>
      <c r="AV43" s="73"/>
      <c r="AW43" s="74">
        <f t="shared" ca="1" si="12"/>
        <v>0</v>
      </c>
      <c r="AX43" s="73"/>
      <c r="AY43" s="74">
        <f t="shared" ca="1" si="24"/>
        <v>0</v>
      </c>
      <c r="AZ43" s="82">
        <f t="shared" ca="1" si="13"/>
        <v>0</v>
      </c>
      <c r="BA43" s="74"/>
      <c r="BB43" s="139">
        <f t="shared" ca="1" si="25"/>
        <v>0</v>
      </c>
    </row>
    <row r="44" spans="1:54" ht="15" customHeight="1" x14ac:dyDescent="0.2">
      <c r="A44" s="84" t="s">
        <v>211</v>
      </c>
      <c r="B44" t="str">
        <f>IF($A44="","",INDEX('MA-Liste'!$D:$D,MATCH($A44,'MA-Liste'!$M:$M,FALSE)))</f>
        <v>AeBo</v>
      </c>
      <c r="C44" s="4" t="str">
        <f ca="1">IF($A44="","",INDEX(INDIRECT("'MA-Liste'!"&amp;$C$11),MATCH($A44,'MA-Liste'!$M:$M,FALSE)))</f>
        <v>D</v>
      </c>
      <c r="D44" s="19">
        <f t="shared" ca="1" si="0"/>
        <v>100</v>
      </c>
      <c r="E44" s="20">
        <f t="shared" si="27"/>
        <v>0</v>
      </c>
      <c r="F44" s="73"/>
      <c r="G44" s="74">
        <f t="shared" ca="1" si="26"/>
        <v>0</v>
      </c>
      <c r="H44" s="73"/>
      <c r="I44" s="74">
        <f t="shared" ca="1" si="2"/>
        <v>0</v>
      </c>
      <c r="J44" s="73"/>
      <c r="K44" s="113">
        <f t="shared" ca="1" si="14"/>
        <v>0</v>
      </c>
      <c r="L44" s="73"/>
      <c r="M44" s="113">
        <f t="shared" ca="1" si="15"/>
        <v>0</v>
      </c>
      <c r="N44" s="73"/>
      <c r="O44" s="113">
        <f t="shared" ca="1" si="16"/>
        <v>0</v>
      </c>
      <c r="P44" s="305"/>
      <c r="Q44" s="113">
        <f t="shared" ca="1" si="17"/>
        <v>0</v>
      </c>
      <c r="R44" s="73"/>
      <c r="S44" s="113">
        <f t="shared" ca="1" si="18"/>
        <v>0</v>
      </c>
      <c r="T44" s="73"/>
      <c r="U44" s="74">
        <f t="shared" ca="1" si="19"/>
        <v>0</v>
      </c>
      <c r="V44" s="73"/>
      <c r="W44" s="113">
        <f t="shared" ca="1" si="3"/>
        <v>0</v>
      </c>
      <c r="X44" s="73"/>
      <c r="Y44" s="113">
        <f t="shared" ca="1" si="4"/>
        <v>0</v>
      </c>
      <c r="Z44" s="73"/>
      <c r="AA44" s="113">
        <f t="shared" ca="1" si="5"/>
        <v>0</v>
      </c>
      <c r="AB44" s="305"/>
      <c r="AC44" s="113">
        <f t="shared" ca="1" si="6"/>
        <v>0</v>
      </c>
      <c r="AD44" s="305"/>
      <c r="AE44" s="113">
        <f t="shared" ca="1" si="7"/>
        <v>0</v>
      </c>
      <c r="AF44" s="73"/>
      <c r="AG44" s="113">
        <f t="shared" ca="1" si="8"/>
        <v>0</v>
      </c>
      <c r="AH44" s="101"/>
      <c r="AI44" s="74">
        <f t="shared" ca="1" si="9"/>
        <v>0</v>
      </c>
      <c r="AJ44" s="73"/>
      <c r="AK44" s="113">
        <f t="shared" ca="1" si="20"/>
        <v>0</v>
      </c>
      <c r="AL44" s="101"/>
      <c r="AM44" s="113">
        <f t="shared" ca="1" si="21"/>
        <v>0</v>
      </c>
      <c r="AN44" s="101"/>
      <c r="AO44" s="113">
        <f t="shared" ca="1" si="22"/>
        <v>0</v>
      </c>
      <c r="AP44" s="101"/>
      <c r="AQ44" s="113">
        <f t="shared" ca="1" si="23"/>
        <v>0</v>
      </c>
      <c r="AR44" s="73"/>
      <c r="AS44" s="74">
        <f t="shared" ca="1" si="10"/>
        <v>0</v>
      </c>
      <c r="AT44" s="73"/>
      <c r="AU44" s="74">
        <f t="shared" ca="1" si="11"/>
        <v>0</v>
      </c>
      <c r="AV44" s="73"/>
      <c r="AW44" s="74">
        <f t="shared" ca="1" si="12"/>
        <v>0</v>
      </c>
      <c r="AX44" s="73"/>
      <c r="AY44" s="74">
        <f t="shared" ca="1" si="24"/>
        <v>0</v>
      </c>
      <c r="AZ44" s="82">
        <f t="shared" ca="1" si="13"/>
        <v>0</v>
      </c>
      <c r="BA44" s="74"/>
      <c r="BB44" s="139">
        <f t="shared" ca="1" si="25"/>
        <v>0</v>
      </c>
    </row>
    <row r="45" spans="1:54" ht="15" customHeight="1" x14ac:dyDescent="0.2">
      <c r="A45" s="84" t="s">
        <v>237</v>
      </c>
      <c r="B45" t="s">
        <v>65</v>
      </c>
      <c r="C45" s="4" t="s">
        <v>7</v>
      </c>
      <c r="D45" s="19">
        <f t="shared" si="0"/>
        <v>75</v>
      </c>
      <c r="E45" s="20">
        <f t="shared" si="27"/>
        <v>0</v>
      </c>
      <c r="F45" s="73"/>
      <c r="G45" s="74">
        <f t="shared" si="26"/>
        <v>0</v>
      </c>
      <c r="H45" s="73"/>
      <c r="I45" s="74">
        <f t="shared" si="2"/>
        <v>0</v>
      </c>
      <c r="J45" s="73"/>
      <c r="K45" s="113">
        <f t="shared" si="14"/>
        <v>0</v>
      </c>
      <c r="L45" s="73"/>
      <c r="M45" s="113">
        <f t="shared" si="15"/>
        <v>0</v>
      </c>
      <c r="N45" s="73"/>
      <c r="O45" s="113">
        <f t="shared" si="16"/>
        <v>0</v>
      </c>
      <c r="P45" s="305"/>
      <c r="Q45" s="113">
        <f t="shared" si="17"/>
        <v>0</v>
      </c>
      <c r="R45" s="73"/>
      <c r="S45" s="113">
        <f t="shared" si="18"/>
        <v>0</v>
      </c>
      <c r="T45" s="73"/>
      <c r="U45" s="74">
        <f t="shared" si="19"/>
        <v>0</v>
      </c>
      <c r="V45" s="73"/>
      <c r="W45" s="113">
        <f t="shared" si="3"/>
        <v>0</v>
      </c>
      <c r="X45" s="73"/>
      <c r="Y45" s="113">
        <f t="shared" si="4"/>
        <v>0</v>
      </c>
      <c r="Z45" s="73"/>
      <c r="AA45" s="113">
        <f t="shared" si="5"/>
        <v>0</v>
      </c>
      <c r="AB45" s="305"/>
      <c r="AC45" s="113">
        <f t="shared" ref="AC45:AC76" si="29">IF($D45="",0,$D45*AB45)</f>
        <v>0</v>
      </c>
      <c r="AD45" s="305"/>
      <c r="AE45" s="113">
        <f t="shared" ref="AE45:AE76" si="30">IF($D45="",0,$D45*AD45)</f>
        <v>0</v>
      </c>
      <c r="AF45" s="73"/>
      <c r="AG45" s="113">
        <f t="shared" ref="AG45:AG76" si="31">IF($D45="",0,$D45*AF45)</f>
        <v>0</v>
      </c>
      <c r="AH45" s="101"/>
      <c r="AI45" s="74">
        <f t="shared" si="9"/>
        <v>0</v>
      </c>
      <c r="AJ45" s="73"/>
      <c r="AK45" s="113">
        <f t="shared" si="20"/>
        <v>0</v>
      </c>
      <c r="AL45" s="101"/>
      <c r="AM45" s="113">
        <f t="shared" si="21"/>
        <v>0</v>
      </c>
      <c r="AN45" s="101"/>
      <c r="AO45" s="113">
        <f t="shared" si="22"/>
        <v>0</v>
      </c>
      <c r="AP45" s="101"/>
      <c r="AQ45" s="113">
        <f t="shared" si="23"/>
        <v>0</v>
      </c>
      <c r="AR45" s="73"/>
      <c r="AS45" s="74">
        <f t="shared" si="10"/>
        <v>0</v>
      </c>
      <c r="AT45" s="73"/>
      <c r="AU45" s="74">
        <f t="shared" si="11"/>
        <v>0</v>
      </c>
      <c r="AV45" s="73"/>
      <c r="AW45" s="74">
        <f t="shared" si="12"/>
        <v>0</v>
      </c>
      <c r="AX45" s="73"/>
      <c r="AY45" s="74">
        <f t="shared" si="24"/>
        <v>0</v>
      </c>
      <c r="AZ45" s="82">
        <f t="shared" si="13"/>
        <v>0</v>
      </c>
      <c r="BA45" s="74"/>
      <c r="BB45" s="139">
        <f t="shared" si="25"/>
        <v>0</v>
      </c>
    </row>
    <row r="46" spans="1:54" ht="15" customHeight="1" x14ac:dyDescent="0.2">
      <c r="A46" s="84" t="s">
        <v>212</v>
      </c>
      <c r="B46" t="s">
        <v>65</v>
      </c>
      <c r="C46" s="4" t="s">
        <v>5</v>
      </c>
      <c r="D46" s="19">
        <v>118</v>
      </c>
      <c r="E46" s="20">
        <f t="shared" si="27"/>
        <v>0</v>
      </c>
      <c r="F46" s="73"/>
      <c r="G46" s="74">
        <f t="shared" si="26"/>
        <v>0</v>
      </c>
      <c r="H46" s="73"/>
      <c r="I46" s="74">
        <f t="shared" si="2"/>
        <v>0</v>
      </c>
      <c r="J46" s="73"/>
      <c r="K46" s="113">
        <f t="shared" si="14"/>
        <v>0</v>
      </c>
      <c r="L46" s="73"/>
      <c r="M46" s="113">
        <f t="shared" si="15"/>
        <v>0</v>
      </c>
      <c r="N46" s="73"/>
      <c r="O46" s="113">
        <f t="shared" si="16"/>
        <v>0</v>
      </c>
      <c r="P46" s="305"/>
      <c r="Q46" s="113">
        <f t="shared" si="17"/>
        <v>0</v>
      </c>
      <c r="R46" s="73"/>
      <c r="S46" s="113">
        <f t="shared" si="18"/>
        <v>0</v>
      </c>
      <c r="T46" s="73"/>
      <c r="U46" s="74">
        <f t="shared" si="19"/>
        <v>0</v>
      </c>
      <c r="V46" s="73"/>
      <c r="W46" s="113">
        <f t="shared" si="3"/>
        <v>0</v>
      </c>
      <c r="X46" s="73"/>
      <c r="Y46" s="113">
        <f t="shared" si="4"/>
        <v>0</v>
      </c>
      <c r="Z46" s="73"/>
      <c r="AA46" s="113">
        <f t="shared" si="5"/>
        <v>0</v>
      </c>
      <c r="AB46" s="305"/>
      <c r="AC46" s="113">
        <f t="shared" si="29"/>
        <v>0</v>
      </c>
      <c r="AD46" s="305"/>
      <c r="AE46" s="113">
        <f t="shared" si="30"/>
        <v>0</v>
      </c>
      <c r="AF46" s="73"/>
      <c r="AG46" s="113">
        <f t="shared" si="31"/>
        <v>0</v>
      </c>
      <c r="AH46" s="101"/>
      <c r="AI46" s="74">
        <f t="shared" si="9"/>
        <v>0</v>
      </c>
      <c r="AJ46" s="73"/>
      <c r="AK46" s="113">
        <f t="shared" si="20"/>
        <v>0</v>
      </c>
      <c r="AL46" s="101"/>
      <c r="AM46" s="113">
        <f t="shared" si="21"/>
        <v>0</v>
      </c>
      <c r="AN46" s="101"/>
      <c r="AO46" s="113">
        <f t="shared" si="22"/>
        <v>0</v>
      </c>
      <c r="AP46" s="101"/>
      <c r="AQ46" s="113">
        <f t="shared" si="23"/>
        <v>0</v>
      </c>
      <c r="AR46" s="73"/>
      <c r="AS46" s="74">
        <v>0</v>
      </c>
      <c r="AT46" s="73"/>
      <c r="AU46" s="74">
        <v>0</v>
      </c>
      <c r="AV46" s="73"/>
      <c r="AW46" s="74">
        <f t="shared" si="12"/>
        <v>0</v>
      </c>
      <c r="AX46" s="73"/>
      <c r="AY46" s="74">
        <f t="shared" si="24"/>
        <v>0</v>
      </c>
      <c r="AZ46" s="82">
        <f t="shared" si="13"/>
        <v>0</v>
      </c>
      <c r="BA46" s="74"/>
      <c r="BB46" s="139">
        <f t="shared" si="25"/>
        <v>0</v>
      </c>
    </row>
    <row r="47" spans="1:54" ht="15.75" customHeight="1" x14ac:dyDescent="0.2">
      <c r="A47" s="90" t="s">
        <v>187</v>
      </c>
      <c r="B47" t="str">
        <f>IF($A47="","",INDEX('MA-Liste'!$D:$D,MATCH($A47,'MA-Liste'!$M:$M,FALSE)))</f>
        <v>AeBo</v>
      </c>
      <c r="C47" s="4" t="str">
        <f ca="1">IF($A47="","",INDEX(INDIRECT("'MA-Liste'!"&amp;$C$11),MATCH($A47,'MA-Liste'!$M:$M,FALSE)))</f>
        <v>D</v>
      </c>
      <c r="D47" s="19">
        <f t="shared" ca="1" si="0"/>
        <v>100</v>
      </c>
      <c r="E47" s="20">
        <f t="shared" si="27"/>
        <v>0</v>
      </c>
      <c r="F47" s="73"/>
      <c r="G47" s="74">
        <f t="shared" ca="1" si="26"/>
        <v>0</v>
      </c>
      <c r="H47" s="73"/>
      <c r="I47" s="74">
        <f t="shared" ca="1" si="2"/>
        <v>0</v>
      </c>
      <c r="J47" s="73"/>
      <c r="K47" s="113">
        <f t="shared" ca="1" si="14"/>
        <v>0</v>
      </c>
      <c r="L47" s="73"/>
      <c r="M47" s="113">
        <f t="shared" ca="1" si="15"/>
        <v>0</v>
      </c>
      <c r="N47" s="73"/>
      <c r="O47" s="113">
        <f t="shared" ca="1" si="16"/>
        <v>0</v>
      </c>
      <c r="P47" s="305"/>
      <c r="Q47" s="113">
        <f t="shared" ca="1" si="17"/>
        <v>0</v>
      </c>
      <c r="R47" s="73"/>
      <c r="S47" s="113">
        <f t="shared" ca="1" si="18"/>
        <v>0</v>
      </c>
      <c r="T47" s="73"/>
      <c r="U47" s="74">
        <f t="shared" ca="1" si="19"/>
        <v>0</v>
      </c>
      <c r="V47" s="73"/>
      <c r="W47" s="113">
        <f t="shared" ca="1" si="3"/>
        <v>0</v>
      </c>
      <c r="X47" s="73"/>
      <c r="Y47" s="113">
        <f t="shared" ca="1" si="4"/>
        <v>0</v>
      </c>
      <c r="Z47" s="73"/>
      <c r="AA47" s="113">
        <f t="shared" ca="1" si="5"/>
        <v>0</v>
      </c>
      <c r="AB47" s="305"/>
      <c r="AC47" s="113">
        <f t="shared" ca="1" si="29"/>
        <v>0</v>
      </c>
      <c r="AD47" s="305"/>
      <c r="AE47" s="113">
        <f t="shared" ca="1" si="30"/>
        <v>0</v>
      </c>
      <c r="AF47" s="73"/>
      <c r="AG47" s="113">
        <f t="shared" ca="1" si="31"/>
        <v>0</v>
      </c>
      <c r="AH47" s="101"/>
      <c r="AI47" s="74">
        <f t="shared" ca="1" si="9"/>
        <v>0</v>
      </c>
      <c r="AJ47" s="73"/>
      <c r="AK47" s="113">
        <f t="shared" ca="1" si="20"/>
        <v>0</v>
      </c>
      <c r="AL47" s="101"/>
      <c r="AM47" s="113">
        <f t="shared" ca="1" si="21"/>
        <v>0</v>
      </c>
      <c r="AN47" s="101"/>
      <c r="AO47" s="113">
        <f t="shared" ca="1" si="22"/>
        <v>0</v>
      </c>
      <c r="AP47" s="101"/>
      <c r="AQ47" s="113">
        <f t="shared" ca="1" si="23"/>
        <v>0</v>
      </c>
      <c r="AR47" s="73"/>
      <c r="AS47" s="74">
        <f t="shared" ref="AS47:AS54" ca="1" si="32">IF(D47="",0,D47*AR47)</f>
        <v>0</v>
      </c>
      <c r="AT47" s="73"/>
      <c r="AU47" s="74">
        <f t="shared" ref="AU47:AU54" ca="1" si="33">IF(D47="",0,D47*AT47)</f>
        <v>0</v>
      </c>
      <c r="AV47" s="73"/>
      <c r="AW47" s="74">
        <f t="shared" ca="1" si="12"/>
        <v>0</v>
      </c>
      <c r="AX47" s="73"/>
      <c r="AY47" s="74">
        <f t="shared" ca="1" si="24"/>
        <v>0</v>
      </c>
      <c r="AZ47" s="82">
        <f t="shared" ca="1" si="13"/>
        <v>0</v>
      </c>
      <c r="BA47" s="74"/>
      <c r="BB47" s="139">
        <f t="shared" ca="1" si="25"/>
        <v>0</v>
      </c>
    </row>
    <row r="48" spans="1:54" ht="15.75" customHeight="1" x14ac:dyDescent="0.2">
      <c r="A48" s="90" t="s">
        <v>144</v>
      </c>
      <c r="B48" t="s">
        <v>65</v>
      </c>
      <c r="C48" s="4" t="s">
        <v>6</v>
      </c>
      <c r="D48" s="19">
        <v>100</v>
      </c>
      <c r="E48" s="20">
        <f t="shared" si="27"/>
        <v>0</v>
      </c>
      <c r="F48" s="73"/>
      <c r="G48" s="74">
        <f t="shared" si="26"/>
        <v>0</v>
      </c>
      <c r="H48" s="73"/>
      <c r="I48" s="74">
        <f t="shared" si="2"/>
        <v>0</v>
      </c>
      <c r="J48" s="73"/>
      <c r="K48" s="113">
        <f t="shared" si="14"/>
        <v>0</v>
      </c>
      <c r="L48" s="73"/>
      <c r="M48" s="113">
        <f t="shared" si="15"/>
        <v>0</v>
      </c>
      <c r="N48" s="73"/>
      <c r="O48" s="113">
        <f t="shared" si="16"/>
        <v>0</v>
      </c>
      <c r="P48" s="305"/>
      <c r="Q48" s="113">
        <f t="shared" si="17"/>
        <v>0</v>
      </c>
      <c r="R48" s="73"/>
      <c r="S48" s="113">
        <f t="shared" si="18"/>
        <v>0</v>
      </c>
      <c r="T48" s="73"/>
      <c r="U48" s="74">
        <f t="shared" si="19"/>
        <v>0</v>
      </c>
      <c r="V48" s="73"/>
      <c r="W48" s="113">
        <f t="shared" si="3"/>
        <v>0</v>
      </c>
      <c r="X48" s="73"/>
      <c r="Y48" s="113">
        <f t="shared" si="4"/>
        <v>0</v>
      </c>
      <c r="Z48" s="73"/>
      <c r="AA48" s="113">
        <f t="shared" si="5"/>
        <v>0</v>
      </c>
      <c r="AB48" s="305"/>
      <c r="AC48" s="113">
        <f t="shared" si="29"/>
        <v>0</v>
      </c>
      <c r="AD48" s="305"/>
      <c r="AE48" s="113">
        <f t="shared" si="30"/>
        <v>0</v>
      </c>
      <c r="AF48" s="73"/>
      <c r="AG48" s="113">
        <f t="shared" si="31"/>
        <v>0</v>
      </c>
      <c r="AH48" s="101"/>
      <c r="AI48" s="74">
        <f t="shared" si="9"/>
        <v>0</v>
      </c>
      <c r="AJ48" s="73"/>
      <c r="AK48" s="113">
        <f t="shared" si="20"/>
        <v>0</v>
      </c>
      <c r="AL48" s="101"/>
      <c r="AM48" s="113">
        <f t="shared" si="21"/>
        <v>0</v>
      </c>
      <c r="AN48" s="101"/>
      <c r="AO48" s="113">
        <f t="shared" si="22"/>
        <v>0</v>
      </c>
      <c r="AP48" s="101"/>
      <c r="AQ48" s="113">
        <f t="shared" si="23"/>
        <v>0</v>
      </c>
      <c r="AR48" s="73"/>
      <c r="AS48" s="74">
        <f t="shared" si="32"/>
        <v>0</v>
      </c>
      <c r="AT48" s="73"/>
      <c r="AU48" s="74">
        <f t="shared" si="33"/>
        <v>0</v>
      </c>
      <c r="AV48" s="73"/>
      <c r="AW48" s="74">
        <f t="shared" si="12"/>
        <v>0</v>
      </c>
      <c r="AX48" s="73"/>
      <c r="AY48" s="74">
        <f t="shared" si="24"/>
        <v>0</v>
      </c>
      <c r="AZ48" s="82">
        <f t="shared" si="13"/>
        <v>0</v>
      </c>
      <c r="BA48" s="74"/>
      <c r="BB48" s="139">
        <f t="shared" si="25"/>
        <v>0</v>
      </c>
    </row>
    <row r="49" spans="1:54" ht="15" customHeight="1" x14ac:dyDescent="0.2">
      <c r="A49" s="84" t="s">
        <v>188</v>
      </c>
      <c r="B49" t="str">
        <f>IF($A49="","",INDEX('MA-Liste'!$D:$D,MATCH($A49,'MA-Liste'!$M:$M,FALSE)))</f>
        <v>AeBo</v>
      </c>
      <c r="C49" s="4" t="str">
        <f ca="1">IF($A49="","",INDEX(INDIRECT("'MA-Liste'!"&amp;$C$11),MATCH($A49,'MA-Liste'!$M:$M,FALSE)))</f>
        <v>C</v>
      </c>
      <c r="D49" s="19">
        <f t="shared" ca="1" si="0"/>
        <v>118</v>
      </c>
      <c r="E49" s="20">
        <f t="shared" si="27"/>
        <v>0</v>
      </c>
      <c r="F49" s="73"/>
      <c r="G49" s="74">
        <f t="shared" ca="1" si="26"/>
        <v>0</v>
      </c>
      <c r="H49" s="73"/>
      <c r="I49" s="74">
        <f t="shared" ca="1" si="2"/>
        <v>0</v>
      </c>
      <c r="J49" s="73"/>
      <c r="K49" s="113">
        <f t="shared" ca="1" si="14"/>
        <v>0</v>
      </c>
      <c r="L49" s="73"/>
      <c r="M49" s="113">
        <f t="shared" ca="1" si="15"/>
        <v>0</v>
      </c>
      <c r="N49" s="73"/>
      <c r="O49" s="113">
        <f t="shared" ca="1" si="16"/>
        <v>0</v>
      </c>
      <c r="P49" s="305"/>
      <c r="Q49" s="113">
        <f t="shared" ca="1" si="17"/>
        <v>0</v>
      </c>
      <c r="R49" s="73"/>
      <c r="S49" s="113">
        <f t="shared" ca="1" si="18"/>
        <v>0</v>
      </c>
      <c r="T49" s="73"/>
      <c r="U49" s="74">
        <f t="shared" ca="1" si="19"/>
        <v>0</v>
      </c>
      <c r="V49" s="73"/>
      <c r="W49" s="113">
        <f t="shared" ca="1" si="3"/>
        <v>0</v>
      </c>
      <c r="X49" s="73"/>
      <c r="Y49" s="113">
        <f t="shared" ca="1" si="4"/>
        <v>0</v>
      </c>
      <c r="Z49" s="73"/>
      <c r="AA49" s="113">
        <f t="shared" ca="1" si="5"/>
        <v>0</v>
      </c>
      <c r="AB49" s="305"/>
      <c r="AC49" s="113">
        <f t="shared" ca="1" si="29"/>
        <v>0</v>
      </c>
      <c r="AD49" s="305"/>
      <c r="AE49" s="113">
        <f t="shared" ca="1" si="30"/>
        <v>0</v>
      </c>
      <c r="AF49" s="73"/>
      <c r="AG49" s="113">
        <f t="shared" ca="1" si="31"/>
        <v>0</v>
      </c>
      <c r="AH49" s="101"/>
      <c r="AI49" s="74">
        <f t="shared" ca="1" si="9"/>
        <v>0</v>
      </c>
      <c r="AJ49" s="73"/>
      <c r="AK49" s="113">
        <f t="shared" ca="1" si="20"/>
        <v>0</v>
      </c>
      <c r="AL49" s="101"/>
      <c r="AM49" s="113">
        <f t="shared" ca="1" si="21"/>
        <v>0</v>
      </c>
      <c r="AN49" s="101"/>
      <c r="AO49" s="113">
        <f t="shared" ca="1" si="22"/>
        <v>0</v>
      </c>
      <c r="AP49" s="101"/>
      <c r="AQ49" s="113">
        <f t="shared" ca="1" si="23"/>
        <v>0</v>
      </c>
      <c r="AR49" s="73"/>
      <c r="AS49" s="74">
        <f t="shared" ca="1" si="32"/>
        <v>0</v>
      </c>
      <c r="AT49" s="73"/>
      <c r="AU49" s="74">
        <f t="shared" ca="1" si="33"/>
        <v>0</v>
      </c>
      <c r="AV49" s="73"/>
      <c r="AW49" s="74">
        <f t="shared" ca="1" si="12"/>
        <v>0</v>
      </c>
      <c r="AX49" s="73"/>
      <c r="AY49" s="74">
        <f t="shared" ca="1" si="24"/>
        <v>0</v>
      </c>
      <c r="AZ49" s="82">
        <f t="shared" ca="1" si="13"/>
        <v>0</v>
      </c>
      <c r="BA49" s="74"/>
      <c r="BB49" s="139">
        <f t="shared" ca="1" si="25"/>
        <v>0</v>
      </c>
    </row>
    <row r="50" spans="1:54" ht="15" customHeight="1" x14ac:dyDescent="0.2">
      <c r="A50" s="84" t="s">
        <v>213</v>
      </c>
      <c r="B50" t="s">
        <v>65</v>
      </c>
      <c r="C50" s="4" t="s">
        <v>7</v>
      </c>
      <c r="D50" s="19">
        <v>75</v>
      </c>
      <c r="E50" s="20">
        <f t="shared" si="27"/>
        <v>0</v>
      </c>
      <c r="F50" s="73"/>
      <c r="G50" s="74">
        <f t="shared" si="26"/>
        <v>0</v>
      </c>
      <c r="H50" s="73"/>
      <c r="I50" s="74">
        <f t="shared" si="2"/>
        <v>0</v>
      </c>
      <c r="J50" s="73"/>
      <c r="K50" s="113">
        <f t="shared" si="14"/>
        <v>0</v>
      </c>
      <c r="L50" s="73"/>
      <c r="M50" s="113">
        <f t="shared" si="15"/>
        <v>0</v>
      </c>
      <c r="N50" s="73"/>
      <c r="O50" s="113">
        <f t="shared" si="16"/>
        <v>0</v>
      </c>
      <c r="P50" s="305"/>
      <c r="Q50" s="113">
        <f t="shared" si="17"/>
        <v>0</v>
      </c>
      <c r="R50" s="73"/>
      <c r="S50" s="113">
        <f t="shared" si="18"/>
        <v>0</v>
      </c>
      <c r="T50" s="73"/>
      <c r="U50" s="74">
        <f t="shared" si="19"/>
        <v>0</v>
      </c>
      <c r="V50" s="73"/>
      <c r="W50" s="113">
        <f t="shared" si="3"/>
        <v>0</v>
      </c>
      <c r="X50" s="73"/>
      <c r="Y50" s="113">
        <f t="shared" si="4"/>
        <v>0</v>
      </c>
      <c r="Z50" s="73"/>
      <c r="AA50" s="113">
        <f t="shared" si="5"/>
        <v>0</v>
      </c>
      <c r="AB50" s="305"/>
      <c r="AC50" s="113">
        <f t="shared" si="29"/>
        <v>0</v>
      </c>
      <c r="AD50" s="305"/>
      <c r="AE50" s="113">
        <f t="shared" si="30"/>
        <v>0</v>
      </c>
      <c r="AF50" s="73"/>
      <c r="AG50" s="113">
        <f t="shared" si="31"/>
        <v>0</v>
      </c>
      <c r="AH50" s="101"/>
      <c r="AI50" s="74">
        <f t="shared" si="9"/>
        <v>0</v>
      </c>
      <c r="AJ50" s="73"/>
      <c r="AK50" s="113">
        <f t="shared" si="20"/>
        <v>0</v>
      </c>
      <c r="AL50" s="101"/>
      <c r="AM50" s="113">
        <f t="shared" si="21"/>
        <v>0</v>
      </c>
      <c r="AN50" s="101"/>
      <c r="AO50" s="113">
        <f t="shared" si="22"/>
        <v>0</v>
      </c>
      <c r="AP50" s="101"/>
      <c r="AQ50" s="113">
        <f t="shared" si="23"/>
        <v>0</v>
      </c>
      <c r="AR50" s="73"/>
      <c r="AS50" s="74">
        <f t="shared" si="32"/>
        <v>0</v>
      </c>
      <c r="AT50" s="73"/>
      <c r="AU50" s="74">
        <f t="shared" si="33"/>
        <v>0</v>
      </c>
      <c r="AV50" s="73"/>
      <c r="AW50" s="74">
        <f t="shared" si="12"/>
        <v>0</v>
      </c>
      <c r="AX50" s="73"/>
      <c r="AY50" s="74">
        <f t="shared" si="24"/>
        <v>0</v>
      </c>
      <c r="AZ50" s="82">
        <f t="shared" si="13"/>
        <v>0</v>
      </c>
      <c r="BA50" s="74"/>
      <c r="BB50" s="139">
        <f t="shared" si="25"/>
        <v>0</v>
      </c>
    </row>
    <row r="51" spans="1:54" ht="15" customHeight="1" x14ac:dyDescent="0.2">
      <c r="A51" s="84" t="s">
        <v>216</v>
      </c>
      <c r="B51" t="s">
        <v>65</v>
      </c>
      <c r="C51" s="18" t="s">
        <v>6</v>
      </c>
      <c r="D51" s="19">
        <v>100</v>
      </c>
      <c r="E51" s="20">
        <f t="shared" si="27"/>
        <v>0</v>
      </c>
      <c r="F51" s="73"/>
      <c r="G51" s="74">
        <f t="shared" si="26"/>
        <v>0</v>
      </c>
      <c r="H51" s="73"/>
      <c r="I51" s="74">
        <f t="shared" si="2"/>
        <v>0</v>
      </c>
      <c r="J51" s="73"/>
      <c r="K51" s="113">
        <f t="shared" si="14"/>
        <v>0</v>
      </c>
      <c r="L51" s="73"/>
      <c r="M51" s="113">
        <f t="shared" si="15"/>
        <v>0</v>
      </c>
      <c r="N51" s="73"/>
      <c r="O51" s="113">
        <f t="shared" si="16"/>
        <v>0</v>
      </c>
      <c r="P51" s="305"/>
      <c r="Q51" s="113">
        <f t="shared" si="17"/>
        <v>0</v>
      </c>
      <c r="R51" s="73"/>
      <c r="S51" s="113">
        <f t="shared" si="18"/>
        <v>0</v>
      </c>
      <c r="T51" s="73"/>
      <c r="U51" s="74">
        <f t="shared" si="19"/>
        <v>0</v>
      </c>
      <c r="V51" s="73"/>
      <c r="W51" s="113">
        <f t="shared" si="3"/>
        <v>0</v>
      </c>
      <c r="X51" s="73"/>
      <c r="Y51" s="113">
        <f t="shared" si="4"/>
        <v>0</v>
      </c>
      <c r="Z51" s="73"/>
      <c r="AA51" s="113">
        <f t="shared" si="5"/>
        <v>0</v>
      </c>
      <c r="AB51" s="305"/>
      <c r="AC51" s="113">
        <f t="shared" si="29"/>
        <v>0</v>
      </c>
      <c r="AD51" s="305"/>
      <c r="AE51" s="113">
        <f t="shared" si="30"/>
        <v>0</v>
      </c>
      <c r="AF51" s="73"/>
      <c r="AG51" s="113">
        <f t="shared" si="31"/>
        <v>0</v>
      </c>
      <c r="AH51" s="101"/>
      <c r="AI51" s="74">
        <f t="shared" si="9"/>
        <v>0</v>
      </c>
      <c r="AJ51" s="73"/>
      <c r="AK51" s="113">
        <f t="shared" si="20"/>
        <v>0</v>
      </c>
      <c r="AL51" s="101"/>
      <c r="AM51" s="113">
        <f t="shared" si="21"/>
        <v>0</v>
      </c>
      <c r="AN51" s="101"/>
      <c r="AO51" s="113">
        <f t="shared" si="22"/>
        <v>0</v>
      </c>
      <c r="AP51" s="101"/>
      <c r="AQ51" s="113">
        <f t="shared" si="23"/>
        <v>0</v>
      </c>
      <c r="AR51" s="73"/>
      <c r="AS51" s="74">
        <f t="shared" si="32"/>
        <v>0</v>
      </c>
      <c r="AT51" s="73"/>
      <c r="AU51" s="74">
        <f t="shared" si="33"/>
        <v>0</v>
      </c>
      <c r="AV51" s="73"/>
      <c r="AW51" s="74">
        <f t="shared" si="12"/>
        <v>0</v>
      </c>
      <c r="AX51" s="73"/>
      <c r="AY51" s="74">
        <f t="shared" si="24"/>
        <v>0</v>
      </c>
      <c r="AZ51" s="82">
        <f t="shared" si="13"/>
        <v>0</v>
      </c>
      <c r="BA51" s="74"/>
      <c r="BB51" s="139">
        <f t="shared" si="25"/>
        <v>0</v>
      </c>
    </row>
    <row r="52" spans="1:54" ht="15" customHeight="1" x14ac:dyDescent="0.2">
      <c r="A52" s="84" t="s">
        <v>191</v>
      </c>
      <c r="B52" t="str">
        <f>IF($A52="","",INDEX('MA-Liste'!$D:$D,MATCH($A52,'MA-Liste'!$M:$M,FALSE)))</f>
        <v>AeBo</v>
      </c>
      <c r="C52" s="4" t="str">
        <f ca="1">IF($A52="","",INDEX(INDIRECT("'MA-Liste'!"&amp;$C$11),MATCH($A52,'MA-Liste'!$M:$M,FALSE)))</f>
        <v>B</v>
      </c>
      <c r="D52" s="19">
        <f t="shared" ca="1" si="0"/>
        <v>140</v>
      </c>
      <c r="E52" s="20">
        <f t="shared" si="27"/>
        <v>0</v>
      </c>
      <c r="F52" s="73"/>
      <c r="G52" s="74">
        <f t="shared" ca="1" si="26"/>
        <v>0</v>
      </c>
      <c r="H52" s="73"/>
      <c r="I52" s="74">
        <f t="shared" ca="1" si="2"/>
        <v>0</v>
      </c>
      <c r="J52" s="73"/>
      <c r="K52" s="113">
        <f t="shared" ca="1" si="14"/>
        <v>0</v>
      </c>
      <c r="L52" s="73"/>
      <c r="M52" s="113">
        <f t="shared" ca="1" si="15"/>
        <v>0</v>
      </c>
      <c r="N52" s="73"/>
      <c r="O52" s="113">
        <f t="shared" ca="1" si="16"/>
        <v>0</v>
      </c>
      <c r="P52" s="305"/>
      <c r="Q52" s="113">
        <f t="shared" ca="1" si="17"/>
        <v>0</v>
      </c>
      <c r="R52" s="73"/>
      <c r="S52" s="113">
        <f t="shared" ca="1" si="18"/>
        <v>0</v>
      </c>
      <c r="T52" s="73"/>
      <c r="U52" s="74">
        <f t="shared" ca="1" si="19"/>
        <v>0</v>
      </c>
      <c r="V52" s="73"/>
      <c r="W52" s="113">
        <f t="shared" ca="1" si="3"/>
        <v>0</v>
      </c>
      <c r="X52" s="73"/>
      <c r="Y52" s="113">
        <f t="shared" ca="1" si="4"/>
        <v>0</v>
      </c>
      <c r="Z52" s="73"/>
      <c r="AA52" s="113">
        <f t="shared" ca="1" si="5"/>
        <v>0</v>
      </c>
      <c r="AB52" s="305"/>
      <c r="AC52" s="113">
        <f t="shared" ca="1" si="29"/>
        <v>0</v>
      </c>
      <c r="AD52" s="305"/>
      <c r="AE52" s="113">
        <f t="shared" ca="1" si="30"/>
        <v>0</v>
      </c>
      <c r="AF52" s="73"/>
      <c r="AG52" s="113">
        <f t="shared" ca="1" si="31"/>
        <v>0</v>
      </c>
      <c r="AH52" s="101"/>
      <c r="AI52" s="74">
        <f t="shared" ca="1" si="9"/>
        <v>0</v>
      </c>
      <c r="AJ52" s="73"/>
      <c r="AK52" s="113">
        <f t="shared" ca="1" si="20"/>
        <v>0</v>
      </c>
      <c r="AL52" s="101"/>
      <c r="AM52" s="113">
        <f t="shared" ca="1" si="21"/>
        <v>0</v>
      </c>
      <c r="AN52" s="101"/>
      <c r="AO52" s="113">
        <f t="shared" ca="1" si="22"/>
        <v>0</v>
      </c>
      <c r="AP52" s="101"/>
      <c r="AQ52" s="113">
        <f t="shared" ca="1" si="23"/>
        <v>0</v>
      </c>
      <c r="AR52" s="73"/>
      <c r="AS52" s="74">
        <f t="shared" ca="1" si="32"/>
        <v>0</v>
      </c>
      <c r="AT52" s="73"/>
      <c r="AU52" s="74">
        <f t="shared" ca="1" si="33"/>
        <v>0</v>
      </c>
      <c r="AV52" s="73"/>
      <c r="AW52" s="74">
        <f t="shared" ca="1" si="12"/>
        <v>0</v>
      </c>
      <c r="AX52" s="73"/>
      <c r="AY52" s="74">
        <f t="shared" ca="1" si="24"/>
        <v>0</v>
      </c>
      <c r="AZ52" s="82">
        <f t="shared" ca="1" si="13"/>
        <v>0</v>
      </c>
      <c r="BA52" s="74"/>
      <c r="BB52" s="139">
        <f t="shared" ca="1" si="25"/>
        <v>0</v>
      </c>
    </row>
    <row r="53" spans="1:54" ht="15" customHeight="1" x14ac:dyDescent="0.2">
      <c r="A53" s="84" t="s">
        <v>219</v>
      </c>
      <c r="B53" s="14" t="s">
        <v>65</v>
      </c>
      <c r="C53" s="18" t="s">
        <v>6</v>
      </c>
      <c r="D53" s="19">
        <v>100</v>
      </c>
      <c r="E53" s="20">
        <f t="shared" si="27"/>
        <v>0</v>
      </c>
      <c r="F53" s="73"/>
      <c r="G53" s="74">
        <f t="shared" si="26"/>
        <v>0</v>
      </c>
      <c r="H53" s="73"/>
      <c r="I53" s="74">
        <f t="shared" si="2"/>
        <v>0</v>
      </c>
      <c r="J53" s="73"/>
      <c r="K53" s="113">
        <f t="shared" si="14"/>
        <v>0</v>
      </c>
      <c r="L53" s="73"/>
      <c r="M53" s="113">
        <f t="shared" si="15"/>
        <v>0</v>
      </c>
      <c r="N53" s="73"/>
      <c r="O53" s="113">
        <f t="shared" si="16"/>
        <v>0</v>
      </c>
      <c r="P53" s="305"/>
      <c r="Q53" s="113">
        <f t="shared" si="17"/>
        <v>0</v>
      </c>
      <c r="R53" s="73"/>
      <c r="S53" s="113">
        <f t="shared" si="18"/>
        <v>0</v>
      </c>
      <c r="T53" s="73"/>
      <c r="U53" s="74">
        <f t="shared" si="19"/>
        <v>0</v>
      </c>
      <c r="V53" s="73"/>
      <c r="W53" s="113">
        <f t="shared" si="3"/>
        <v>0</v>
      </c>
      <c r="X53" s="73"/>
      <c r="Y53" s="113">
        <f t="shared" si="4"/>
        <v>0</v>
      </c>
      <c r="Z53" s="73"/>
      <c r="AA53" s="113">
        <f t="shared" si="5"/>
        <v>0</v>
      </c>
      <c r="AB53" s="305"/>
      <c r="AC53" s="113">
        <f t="shared" si="29"/>
        <v>0</v>
      </c>
      <c r="AD53" s="305"/>
      <c r="AE53" s="113">
        <f t="shared" si="30"/>
        <v>0</v>
      </c>
      <c r="AF53" s="73"/>
      <c r="AG53" s="113">
        <f t="shared" si="31"/>
        <v>0</v>
      </c>
      <c r="AH53" s="101"/>
      <c r="AI53" s="74">
        <f t="shared" si="9"/>
        <v>0</v>
      </c>
      <c r="AJ53" s="73"/>
      <c r="AK53" s="113">
        <f t="shared" si="20"/>
        <v>0</v>
      </c>
      <c r="AL53" s="101"/>
      <c r="AM53" s="113">
        <f>IF($D53="",0,$D53*AL53)</f>
        <v>0</v>
      </c>
      <c r="AN53" s="101"/>
      <c r="AO53" s="113">
        <f>IF($D53="",0,$D53*AN53)</f>
        <v>0</v>
      </c>
      <c r="AP53" s="101"/>
      <c r="AQ53" s="113">
        <f>IF($D53="",0,$D53*AP53)</f>
        <v>0</v>
      </c>
      <c r="AR53" s="73"/>
      <c r="AS53" s="74">
        <f t="shared" si="32"/>
        <v>0</v>
      </c>
      <c r="AT53" s="73"/>
      <c r="AU53" s="74">
        <f t="shared" si="33"/>
        <v>0</v>
      </c>
      <c r="AV53" s="73"/>
      <c r="AW53" s="74">
        <f t="shared" si="12"/>
        <v>0</v>
      </c>
      <c r="AX53" s="73"/>
      <c r="AY53" s="74">
        <f t="shared" si="24"/>
        <v>0</v>
      </c>
      <c r="AZ53" s="82">
        <f t="shared" si="13"/>
        <v>0</v>
      </c>
      <c r="BA53" s="74"/>
      <c r="BB53" s="139">
        <f t="shared" si="25"/>
        <v>0</v>
      </c>
    </row>
    <row r="54" spans="1:54" ht="15" customHeight="1" x14ac:dyDescent="0.2">
      <c r="A54" s="84" t="s">
        <v>220</v>
      </c>
      <c r="B54" s="14" t="s">
        <v>65</v>
      </c>
      <c r="C54" s="18" t="s">
        <v>8</v>
      </c>
      <c r="D54" s="19">
        <v>60</v>
      </c>
      <c r="E54" s="20">
        <f t="shared" si="27"/>
        <v>0</v>
      </c>
      <c r="F54" s="73"/>
      <c r="G54" s="74">
        <f t="shared" si="26"/>
        <v>0</v>
      </c>
      <c r="H54" s="73"/>
      <c r="I54" s="74">
        <f t="shared" si="2"/>
        <v>0</v>
      </c>
      <c r="J54" s="73"/>
      <c r="K54" s="113">
        <f t="shared" si="14"/>
        <v>0</v>
      </c>
      <c r="L54" s="73"/>
      <c r="M54" s="113">
        <f t="shared" si="15"/>
        <v>0</v>
      </c>
      <c r="N54" s="73"/>
      <c r="O54" s="113">
        <f t="shared" si="16"/>
        <v>0</v>
      </c>
      <c r="P54" s="305"/>
      <c r="Q54" s="113">
        <f t="shared" si="17"/>
        <v>0</v>
      </c>
      <c r="R54" s="73"/>
      <c r="S54" s="113">
        <f t="shared" si="18"/>
        <v>0</v>
      </c>
      <c r="T54" s="73"/>
      <c r="U54" s="74">
        <f t="shared" si="19"/>
        <v>0</v>
      </c>
      <c r="V54" s="73"/>
      <c r="W54" s="113">
        <f t="shared" si="3"/>
        <v>0</v>
      </c>
      <c r="X54" s="73"/>
      <c r="Y54" s="113">
        <f t="shared" si="4"/>
        <v>0</v>
      </c>
      <c r="Z54" s="73"/>
      <c r="AA54" s="113">
        <f t="shared" si="5"/>
        <v>0</v>
      </c>
      <c r="AB54" s="305"/>
      <c r="AC54" s="113">
        <f t="shared" si="29"/>
        <v>0</v>
      </c>
      <c r="AD54" s="305"/>
      <c r="AE54" s="113">
        <f t="shared" si="30"/>
        <v>0</v>
      </c>
      <c r="AF54" s="73"/>
      <c r="AG54" s="113">
        <f t="shared" si="31"/>
        <v>0</v>
      </c>
      <c r="AH54" s="101"/>
      <c r="AI54" s="74">
        <f t="shared" si="9"/>
        <v>0</v>
      </c>
      <c r="AJ54" s="73"/>
      <c r="AK54" s="113">
        <f t="shared" si="20"/>
        <v>0</v>
      </c>
      <c r="AL54" s="101"/>
      <c r="AM54" s="113">
        <f t="shared" si="21"/>
        <v>0</v>
      </c>
      <c r="AN54" s="101"/>
      <c r="AO54" s="113">
        <f t="shared" ref="AO54:AO85" si="34">IF($D54="",0,$D54*AN54)</f>
        <v>0</v>
      </c>
      <c r="AP54" s="101"/>
      <c r="AQ54" s="113">
        <f t="shared" ref="AQ54:AQ85" si="35">IF($D54="",0,$D54*AP54)</f>
        <v>0</v>
      </c>
      <c r="AR54" s="73"/>
      <c r="AS54" s="74">
        <f t="shared" si="32"/>
        <v>0</v>
      </c>
      <c r="AT54" s="73"/>
      <c r="AU54" s="74">
        <f t="shared" si="33"/>
        <v>0</v>
      </c>
      <c r="AV54" s="73"/>
      <c r="AW54" s="74">
        <f t="shared" si="12"/>
        <v>0</v>
      </c>
      <c r="AX54" s="73"/>
      <c r="AY54" s="74">
        <f t="shared" si="24"/>
        <v>0</v>
      </c>
      <c r="AZ54" s="82">
        <f t="shared" si="13"/>
        <v>0</v>
      </c>
      <c r="BA54" s="74"/>
      <c r="BB54" s="139">
        <f t="shared" si="25"/>
        <v>0</v>
      </c>
    </row>
    <row r="55" spans="1:54" ht="15" customHeight="1" x14ac:dyDescent="0.2">
      <c r="A55" s="84" t="s">
        <v>217</v>
      </c>
      <c r="B55" s="14" t="s">
        <v>65</v>
      </c>
      <c r="C55" s="18" t="s">
        <v>9</v>
      </c>
      <c r="D55" s="19">
        <v>35</v>
      </c>
      <c r="E55" s="20">
        <f t="shared" si="27"/>
        <v>0</v>
      </c>
      <c r="F55" s="73"/>
      <c r="G55" s="74">
        <f t="shared" si="26"/>
        <v>0</v>
      </c>
      <c r="H55" s="73"/>
      <c r="I55" s="74">
        <f t="shared" si="2"/>
        <v>0</v>
      </c>
      <c r="J55" s="73"/>
      <c r="K55" s="113">
        <f t="shared" si="14"/>
        <v>0</v>
      </c>
      <c r="L55" s="73"/>
      <c r="M55" s="113">
        <f t="shared" si="15"/>
        <v>0</v>
      </c>
      <c r="N55" s="73"/>
      <c r="O55" s="113">
        <f t="shared" si="16"/>
        <v>0</v>
      </c>
      <c r="P55" s="305"/>
      <c r="Q55" s="113">
        <f t="shared" si="17"/>
        <v>0</v>
      </c>
      <c r="R55" s="73"/>
      <c r="S55" s="113">
        <f t="shared" si="18"/>
        <v>0</v>
      </c>
      <c r="T55" s="73"/>
      <c r="U55" s="74">
        <f t="shared" si="19"/>
        <v>0</v>
      </c>
      <c r="V55" s="73"/>
      <c r="W55" s="113">
        <f t="shared" si="3"/>
        <v>0</v>
      </c>
      <c r="X55" s="73"/>
      <c r="Y55" s="113">
        <f t="shared" si="4"/>
        <v>0</v>
      </c>
      <c r="Z55" s="73"/>
      <c r="AA55" s="113">
        <f t="shared" si="5"/>
        <v>0</v>
      </c>
      <c r="AB55" s="305"/>
      <c r="AC55" s="113">
        <f t="shared" si="29"/>
        <v>0</v>
      </c>
      <c r="AD55" s="305"/>
      <c r="AE55" s="113">
        <f t="shared" si="30"/>
        <v>0</v>
      </c>
      <c r="AF55" s="73"/>
      <c r="AG55" s="113">
        <f t="shared" si="31"/>
        <v>0</v>
      </c>
      <c r="AH55" s="101"/>
      <c r="AI55" s="74">
        <f t="shared" si="9"/>
        <v>0</v>
      </c>
      <c r="AJ55" s="73"/>
      <c r="AK55" s="113">
        <f t="shared" si="20"/>
        <v>0</v>
      </c>
      <c r="AL55" s="101"/>
      <c r="AM55" s="113">
        <f t="shared" si="21"/>
        <v>0</v>
      </c>
      <c r="AN55" s="101"/>
      <c r="AO55" s="113">
        <f t="shared" si="34"/>
        <v>0</v>
      </c>
      <c r="AP55" s="101"/>
      <c r="AQ55" s="113">
        <f t="shared" si="35"/>
        <v>0</v>
      </c>
      <c r="AR55" s="73"/>
      <c r="AS55" s="74">
        <v>0</v>
      </c>
      <c r="AT55" s="73"/>
      <c r="AU55" s="74">
        <v>0</v>
      </c>
      <c r="AV55" s="73"/>
      <c r="AW55" s="74">
        <f t="shared" si="12"/>
        <v>0</v>
      </c>
      <c r="AX55" s="73"/>
      <c r="AY55" s="74">
        <f t="shared" si="24"/>
        <v>0</v>
      </c>
      <c r="AZ55" s="82">
        <f t="shared" si="13"/>
        <v>0</v>
      </c>
      <c r="BA55" s="74"/>
      <c r="BB55" s="139">
        <f t="shared" si="25"/>
        <v>0</v>
      </c>
    </row>
    <row r="56" spans="1:54" ht="15" customHeight="1" x14ac:dyDescent="0.2">
      <c r="A56" s="84" t="s">
        <v>194</v>
      </c>
      <c r="B56" t="str">
        <f>IF($A56="","",INDEX('MA-Liste'!$D:$D,MATCH($A56,'MA-Liste'!$M:$M,FALSE)))</f>
        <v>AeBo</v>
      </c>
      <c r="C56" s="4" t="str">
        <f ca="1">IF($A56="","",INDEX(INDIRECT("'MA-Liste'!"&amp;$C$11),MATCH($A56,'MA-Liste'!$M:$M,FALSE)))</f>
        <v>D</v>
      </c>
      <c r="D56" s="19">
        <f t="shared" ca="1" si="0"/>
        <v>100</v>
      </c>
      <c r="E56" s="20">
        <f t="shared" si="27"/>
        <v>0</v>
      </c>
      <c r="F56" s="73"/>
      <c r="G56" s="74">
        <f t="shared" ca="1" si="26"/>
        <v>0</v>
      </c>
      <c r="H56" s="73"/>
      <c r="I56" s="74">
        <f t="shared" ca="1" si="2"/>
        <v>0</v>
      </c>
      <c r="J56" s="73"/>
      <c r="K56" s="113">
        <f t="shared" ca="1" si="14"/>
        <v>0</v>
      </c>
      <c r="L56" s="73"/>
      <c r="M56" s="113">
        <f t="shared" ca="1" si="15"/>
        <v>0</v>
      </c>
      <c r="N56" s="73"/>
      <c r="O56" s="113">
        <f t="shared" ca="1" si="16"/>
        <v>0</v>
      </c>
      <c r="P56" s="305"/>
      <c r="Q56" s="113">
        <f t="shared" ca="1" si="17"/>
        <v>0</v>
      </c>
      <c r="R56" s="73"/>
      <c r="S56" s="113">
        <f t="shared" ca="1" si="18"/>
        <v>0</v>
      </c>
      <c r="T56" s="73"/>
      <c r="U56" s="74">
        <f t="shared" ca="1" si="19"/>
        <v>0</v>
      </c>
      <c r="V56" s="73"/>
      <c r="W56" s="113">
        <f t="shared" ca="1" si="3"/>
        <v>0</v>
      </c>
      <c r="X56" s="73"/>
      <c r="Y56" s="113">
        <f t="shared" ca="1" si="4"/>
        <v>0</v>
      </c>
      <c r="Z56" s="73"/>
      <c r="AA56" s="113">
        <f t="shared" ca="1" si="5"/>
        <v>0</v>
      </c>
      <c r="AB56" s="305"/>
      <c r="AC56" s="113">
        <f t="shared" ca="1" si="29"/>
        <v>0</v>
      </c>
      <c r="AD56" s="305"/>
      <c r="AE56" s="113">
        <f t="shared" ca="1" si="30"/>
        <v>0</v>
      </c>
      <c r="AF56" s="73"/>
      <c r="AG56" s="113">
        <f t="shared" ca="1" si="31"/>
        <v>0</v>
      </c>
      <c r="AH56" s="101"/>
      <c r="AI56" s="74">
        <f t="shared" ca="1" si="9"/>
        <v>0</v>
      </c>
      <c r="AJ56" s="73"/>
      <c r="AK56" s="113">
        <f t="shared" ca="1" si="20"/>
        <v>0</v>
      </c>
      <c r="AL56" s="101"/>
      <c r="AM56" s="113">
        <f t="shared" ca="1" si="21"/>
        <v>0</v>
      </c>
      <c r="AN56" s="101"/>
      <c r="AO56" s="113">
        <f t="shared" ca="1" si="34"/>
        <v>0</v>
      </c>
      <c r="AP56" s="101"/>
      <c r="AQ56" s="113">
        <f t="shared" ca="1" si="35"/>
        <v>0</v>
      </c>
      <c r="AR56" s="73"/>
      <c r="AS56" s="74">
        <v>0</v>
      </c>
      <c r="AT56" s="73"/>
      <c r="AU56" s="74">
        <f t="shared" ref="AU56:AU108" ca="1" si="36">IF(D56="",0,D56*AT56)</f>
        <v>0</v>
      </c>
      <c r="AV56" s="73"/>
      <c r="AW56" s="74">
        <f t="shared" ca="1" si="12"/>
        <v>0</v>
      </c>
      <c r="AX56" s="73"/>
      <c r="AY56" s="74">
        <f t="shared" ca="1" si="24"/>
        <v>0</v>
      </c>
      <c r="AZ56" s="82">
        <f t="shared" ca="1" si="13"/>
        <v>0</v>
      </c>
      <c r="BA56" s="74"/>
      <c r="BB56" s="139">
        <f t="shared" ca="1" si="25"/>
        <v>0</v>
      </c>
    </row>
    <row r="57" spans="1:54" ht="15" customHeight="1" x14ac:dyDescent="0.2">
      <c r="A57" s="84" t="s">
        <v>215</v>
      </c>
      <c r="B57" t="str">
        <f>IF($A57="","",INDEX('MA-Liste'!$D:$D,MATCH($A57,'MA-Liste'!$M:$M,FALSE)))</f>
        <v>AeBo</v>
      </c>
      <c r="C57" s="4" t="str">
        <f ca="1">IF($A57="","",INDEX(INDIRECT("'MA-Liste'!"&amp;$C$11),MATCH($A57,'MA-Liste'!$M:$M,FALSE)))</f>
        <v>D</v>
      </c>
      <c r="D57" s="19">
        <f t="shared" ca="1" si="0"/>
        <v>100</v>
      </c>
      <c r="E57" s="20">
        <f t="shared" si="27"/>
        <v>0</v>
      </c>
      <c r="F57" s="73"/>
      <c r="G57" s="74">
        <f t="shared" ca="1" si="26"/>
        <v>0</v>
      </c>
      <c r="H57" s="73"/>
      <c r="I57" s="74">
        <f t="shared" ca="1" si="2"/>
        <v>0</v>
      </c>
      <c r="J57" s="73"/>
      <c r="K57" s="113">
        <f t="shared" ca="1" si="14"/>
        <v>0</v>
      </c>
      <c r="L57" s="73"/>
      <c r="M57" s="113">
        <f t="shared" ca="1" si="15"/>
        <v>0</v>
      </c>
      <c r="N57" s="73"/>
      <c r="O57" s="113">
        <f t="shared" ca="1" si="16"/>
        <v>0</v>
      </c>
      <c r="P57" s="305"/>
      <c r="Q57" s="113">
        <f t="shared" ca="1" si="17"/>
        <v>0</v>
      </c>
      <c r="R57" s="73"/>
      <c r="S57" s="113">
        <f t="shared" ca="1" si="18"/>
        <v>0</v>
      </c>
      <c r="T57" s="73"/>
      <c r="U57" s="74">
        <f t="shared" ca="1" si="19"/>
        <v>0</v>
      </c>
      <c r="V57" s="73"/>
      <c r="W57" s="113">
        <f t="shared" ca="1" si="3"/>
        <v>0</v>
      </c>
      <c r="X57" s="73"/>
      <c r="Y57" s="113">
        <f t="shared" ca="1" si="4"/>
        <v>0</v>
      </c>
      <c r="Z57" s="73"/>
      <c r="AA57" s="113">
        <f t="shared" ca="1" si="5"/>
        <v>0</v>
      </c>
      <c r="AB57" s="305"/>
      <c r="AC57" s="113">
        <f t="shared" ca="1" si="29"/>
        <v>0</v>
      </c>
      <c r="AD57" s="305"/>
      <c r="AE57" s="113">
        <f t="shared" ca="1" si="30"/>
        <v>0</v>
      </c>
      <c r="AF57" s="73"/>
      <c r="AG57" s="113">
        <f t="shared" ca="1" si="31"/>
        <v>0</v>
      </c>
      <c r="AH57" s="101"/>
      <c r="AI57" s="74">
        <f t="shared" ca="1" si="9"/>
        <v>0</v>
      </c>
      <c r="AJ57" s="73"/>
      <c r="AK57" s="113">
        <f t="shared" ca="1" si="20"/>
        <v>0</v>
      </c>
      <c r="AL57" s="101"/>
      <c r="AM57" s="113">
        <f t="shared" ca="1" si="21"/>
        <v>0</v>
      </c>
      <c r="AN57" s="101"/>
      <c r="AO57" s="113">
        <f t="shared" ca="1" si="34"/>
        <v>0</v>
      </c>
      <c r="AP57" s="101"/>
      <c r="AQ57" s="113">
        <f t="shared" ca="1" si="35"/>
        <v>0</v>
      </c>
      <c r="AR57" s="73"/>
      <c r="AS57" s="74">
        <v>0</v>
      </c>
      <c r="AT57" s="73"/>
      <c r="AU57" s="74">
        <f t="shared" ca="1" si="36"/>
        <v>0</v>
      </c>
      <c r="AV57" s="73"/>
      <c r="AW57" s="74">
        <f t="shared" ca="1" si="12"/>
        <v>0</v>
      </c>
      <c r="AX57" s="73"/>
      <c r="AY57" s="74">
        <f t="shared" ca="1" si="24"/>
        <v>0</v>
      </c>
      <c r="AZ57" s="82">
        <f t="shared" ca="1" si="13"/>
        <v>0</v>
      </c>
      <c r="BA57" s="74"/>
      <c r="BB57" s="139">
        <f t="shared" ca="1" si="25"/>
        <v>0</v>
      </c>
    </row>
    <row r="58" spans="1:54" ht="15" customHeight="1" x14ac:dyDescent="0.2">
      <c r="A58" s="84" t="s">
        <v>226</v>
      </c>
      <c r="B58" t="str">
        <f>IF($A58="","",INDEX('MA-Liste'!$D:$D,MATCH($A58,'MA-Liste'!$M:$M,FALSE)))</f>
        <v>AeBo</v>
      </c>
      <c r="C58" s="4" t="str">
        <f ca="1">IF($A58="","",INDEX(INDIRECT("'MA-Liste'!"&amp;$C$11),MATCH($A58,'MA-Liste'!$M:$M,FALSE)))</f>
        <v>B</v>
      </c>
      <c r="D58" s="19">
        <f t="shared" ca="1" si="0"/>
        <v>140</v>
      </c>
      <c r="E58" s="20">
        <f t="shared" si="27"/>
        <v>0</v>
      </c>
      <c r="F58" s="73"/>
      <c r="G58" s="74">
        <f t="shared" ca="1" si="26"/>
        <v>0</v>
      </c>
      <c r="H58" s="73"/>
      <c r="I58" s="74">
        <f t="shared" ca="1" si="2"/>
        <v>0</v>
      </c>
      <c r="J58" s="73"/>
      <c r="K58" s="113">
        <f t="shared" ca="1" si="14"/>
        <v>0</v>
      </c>
      <c r="L58" s="73"/>
      <c r="M58" s="113">
        <f t="shared" ca="1" si="15"/>
        <v>0</v>
      </c>
      <c r="N58" s="73"/>
      <c r="O58" s="113">
        <f t="shared" ca="1" si="16"/>
        <v>0</v>
      </c>
      <c r="P58" s="305"/>
      <c r="Q58" s="113">
        <f t="shared" ca="1" si="17"/>
        <v>0</v>
      </c>
      <c r="R58" s="73"/>
      <c r="S58" s="113">
        <f t="shared" ca="1" si="18"/>
        <v>0</v>
      </c>
      <c r="T58" s="73"/>
      <c r="U58" s="74">
        <f t="shared" ca="1" si="19"/>
        <v>0</v>
      </c>
      <c r="V58" s="73"/>
      <c r="W58" s="113">
        <f t="shared" ca="1" si="3"/>
        <v>0</v>
      </c>
      <c r="X58" s="73"/>
      <c r="Y58" s="113">
        <f t="shared" ca="1" si="4"/>
        <v>0</v>
      </c>
      <c r="Z58" s="73"/>
      <c r="AA58" s="113">
        <f t="shared" ca="1" si="5"/>
        <v>0</v>
      </c>
      <c r="AB58" s="305"/>
      <c r="AC58" s="113">
        <f t="shared" ca="1" si="29"/>
        <v>0</v>
      </c>
      <c r="AD58" s="305"/>
      <c r="AE58" s="113">
        <f t="shared" ca="1" si="30"/>
        <v>0</v>
      </c>
      <c r="AF58" s="73"/>
      <c r="AG58" s="113">
        <f t="shared" ca="1" si="31"/>
        <v>0</v>
      </c>
      <c r="AH58" s="101"/>
      <c r="AI58" s="74">
        <f t="shared" ca="1" si="9"/>
        <v>0</v>
      </c>
      <c r="AJ58" s="73"/>
      <c r="AK58" s="113">
        <f t="shared" ca="1" si="20"/>
        <v>0</v>
      </c>
      <c r="AL58" s="101"/>
      <c r="AM58" s="113">
        <f t="shared" ca="1" si="21"/>
        <v>0</v>
      </c>
      <c r="AN58" s="101"/>
      <c r="AO58" s="113">
        <f t="shared" ca="1" si="34"/>
        <v>0</v>
      </c>
      <c r="AP58" s="101"/>
      <c r="AQ58" s="113">
        <f t="shared" ca="1" si="35"/>
        <v>0</v>
      </c>
      <c r="AR58" s="73"/>
      <c r="AS58" s="74">
        <v>0</v>
      </c>
      <c r="AT58" s="73"/>
      <c r="AU58" s="74">
        <f t="shared" ca="1" si="36"/>
        <v>0</v>
      </c>
      <c r="AV58" s="73"/>
      <c r="AW58" s="74">
        <f t="shared" ca="1" si="12"/>
        <v>0</v>
      </c>
      <c r="AX58" s="73"/>
      <c r="AY58" s="74">
        <f t="shared" ca="1" si="24"/>
        <v>0</v>
      </c>
      <c r="AZ58" s="82">
        <f t="shared" ca="1" si="13"/>
        <v>0</v>
      </c>
      <c r="BA58" s="74"/>
      <c r="BB58" s="139">
        <f t="shared" ca="1" si="25"/>
        <v>0</v>
      </c>
    </row>
    <row r="59" spans="1:54" ht="15" customHeight="1" x14ac:dyDescent="0.2">
      <c r="A59" s="84" t="s">
        <v>163</v>
      </c>
      <c r="B59" t="str">
        <f>IF($A59="","",INDEX('MA-Liste'!$D:$D,MATCH($A59,'MA-Liste'!$M:$M,FALSE)))</f>
        <v>AeBo</v>
      </c>
      <c r="C59" s="4" t="str">
        <f ca="1">IF($A59="","",INDEX(INDIRECT("'MA-Liste'!"&amp;$C$11),MATCH($A59,'MA-Liste'!$M:$M,FALSE)))</f>
        <v>B</v>
      </c>
      <c r="D59" s="19">
        <f t="shared" ca="1" si="0"/>
        <v>140</v>
      </c>
      <c r="E59" s="20">
        <f t="shared" si="27"/>
        <v>0</v>
      </c>
      <c r="F59" s="73"/>
      <c r="G59" s="74">
        <f t="shared" ca="1" si="26"/>
        <v>0</v>
      </c>
      <c r="H59" s="73"/>
      <c r="I59" s="74">
        <f t="shared" ca="1" si="2"/>
        <v>0</v>
      </c>
      <c r="J59" s="73"/>
      <c r="K59" s="113">
        <f t="shared" ca="1" si="14"/>
        <v>0</v>
      </c>
      <c r="L59" s="73"/>
      <c r="M59" s="113">
        <f t="shared" ca="1" si="15"/>
        <v>0</v>
      </c>
      <c r="N59" s="73"/>
      <c r="O59" s="113">
        <f t="shared" ca="1" si="16"/>
        <v>0</v>
      </c>
      <c r="P59" s="305"/>
      <c r="Q59" s="113">
        <f t="shared" ca="1" si="17"/>
        <v>0</v>
      </c>
      <c r="R59" s="73"/>
      <c r="S59" s="113">
        <f t="shared" ca="1" si="18"/>
        <v>0</v>
      </c>
      <c r="T59" s="73"/>
      <c r="U59" s="74">
        <f t="shared" ca="1" si="19"/>
        <v>0</v>
      </c>
      <c r="V59" s="73"/>
      <c r="W59" s="113">
        <f t="shared" ca="1" si="3"/>
        <v>0</v>
      </c>
      <c r="X59" s="73"/>
      <c r="Y59" s="113">
        <f t="shared" ca="1" si="4"/>
        <v>0</v>
      </c>
      <c r="Z59" s="73"/>
      <c r="AA59" s="113">
        <f t="shared" ca="1" si="5"/>
        <v>0</v>
      </c>
      <c r="AB59" s="305"/>
      <c r="AC59" s="113">
        <f t="shared" ca="1" si="29"/>
        <v>0</v>
      </c>
      <c r="AD59" s="305"/>
      <c r="AE59" s="113">
        <f t="shared" ca="1" si="30"/>
        <v>0</v>
      </c>
      <c r="AF59" s="73"/>
      <c r="AG59" s="113">
        <f t="shared" ca="1" si="31"/>
        <v>0</v>
      </c>
      <c r="AH59" s="101"/>
      <c r="AI59" s="74">
        <f t="shared" ca="1" si="9"/>
        <v>0</v>
      </c>
      <c r="AJ59" s="73"/>
      <c r="AK59" s="113">
        <f t="shared" ca="1" si="20"/>
        <v>0</v>
      </c>
      <c r="AL59" s="101"/>
      <c r="AM59" s="113">
        <f t="shared" ca="1" si="21"/>
        <v>0</v>
      </c>
      <c r="AN59" s="101"/>
      <c r="AO59" s="113">
        <f t="shared" ca="1" si="34"/>
        <v>0</v>
      </c>
      <c r="AP59" s="101"/>
      <c r="AQ59" s="113">
        <f t="shared" ca="1" si="35"/>
        <v>0</v>
      </c>
      <c r="AR59" s="73"/>
      <c r="AS59" s="74">
        <v>0</v>
      </c>
      <c r="AT59" s="73"/>
      <c r="AU59" s="74">
        <f t="shared" ca="1" si="36"/>
        <v>0</v>
      </c>
      <c r="AV59" s="73"/>
      <c r="AW59" s="74">
        <f t="shared" ca="1" si="12"/>
        <v>0</v>
      </c>
      <c r="AX59" s="73"/>
      <c r="AY59" s="74">
        <f t="shared" ca="1" si="24"/>
        <v>0</v>
      </c>
      <c r="AZ59" s="82">
        <f t="shared" ca="1" si="13"/>
        <v>0</v>
      </c>
      <c r="BA59" s="74"/>
      <c r="BB59" s="139">
        <f t="shared" ca="1" si="25"/>
        <v>0</v>
      </c>
    </row>
    <row r="60" spans="1:54" ht="15" customHeight="1" x14ac:dyDescent="0.2">
      <c r="A60" s="84" t="s">
        <v>227</v>
      </c>
      <c r="B60" t="str">
        <f>IF($A60="","",INDEX('MA-Liste'!$D:$D,MATCH($A60,'MA-Liste'!$M:$M,FALSE)))</f>
        <v>AeBo</v>
      </c>
      <c r="C60" s="4" t="str">
        <f ca="1">IF($A60="","",INDEX(INDIRECT("'MA-Liste'!"&amp;$C$11),MATCH($A60,'MA-Liste'!$M:$M,FALSE)))</f>
        <v>C</v>
      </c>
      <c r="D60" s="19">
        <f t="shared" ca="1" si="0"/>
        <v>118</v>
      </c>
      <c r="E60" s="20">
        <f t="shared" si="27"/>
        <v>0</v>
      </c>
      <c r="F60" s="73"/>
      <c r="G60" s="74">
        <f t="shared" ca="1" si="26"/>
        <v>0</v>
      </c>
      <c r="H60" s="73"/>
      <c r="I60" s="74">
        <f t="shared" ca="1" si="2"/>
        <v>0</v>
      </c>
      <c r="J60" s="73"/>
      <c r="K60" s="113">
        <f t="shared" ca="1" si="14"/>
        <v>0</v>
      </c>
      <c r="L60" s="73"/>
      <c r="M60" s="113">
        <f t="shared" ca="1" si="15"/>
        <v>0</v>
      </c>
      <c r="N60" s="73"/>
      <c r="O60" s="113">
        <f t="shared" ca="1" si="16"/>
        <v>0</v>
      </c>
      <c r="P60" s="305"/>
      <c r="Q60" s="113">
        <f t="shared" ca="1" si="17"/>
        <v>0</v>
      </c>
      <c r="R60" s="73"/>
      <c r="S60" s="113">
        <f t="shared" ca="1" si="18"/>
        <v>0</v>
      </c>
      <c r="T60" s="73"/>
      <c r="U60" s="74">
        <f t="shared" ca="1" si="19"/>
        <v>0</v>
      </c>
      <c r="V60" s="73"/>
      <c r="W60" s="113">
        <f t="shared" ca="1" si="3"/>
        <v>0</v>
      </c>
      <c r="X60" s="73"/>
      <c r="Y60" s="113">
        <f t="shared" ca="1" si="4"/>
        <v>0</v>
      </c>
      <c r="Z60" s="73"/>
      <c r="AA60" s="113">
        <f t="shared" ca="1" si="5"/>
        <v>0</v>
      </c>
      <c r="AB60" s="305"/>
      <c r="AC60" s="113">
        <f t="shared" ca="1" si="29"/>
        <v>0</v>
      </c>
      <c r="AD60" s="305"/>
      <c r="AE60" s="113">
        <f t="shared" ca="1" si="30"/>
        <v>0</v>
      </c>
      <c r="AF60" s="73"/>
      <c r="AG60" s="113">
        <f t="shared" ca="1" si="31"/>
        <v>0</v>
      </c>
      <c r="AH60" s="101"/>
      <c r="AI60" s="74">
        <f t="shared" ca="1" si="9"/>
        <v>0</v>
      </c>
      <c r="AJ60" s="73"/>
      <c r="AK60" s="113">
        <f t="shared" ca="1" si="20"/>
        <v>0</v>
      </c>
      <c r="AL60" s="101"/>
      <c r="AM60" s="113">
        <f t="shared" ca="1" si="21"/>
        <v>0</v>
      </c>
      <c r="AN60" s="101"/>
      <c r="AO60" s="113">
        <f t="shared" ca="1" si="34"/>
        <v>0</v>
      </c>
      <c r="AP60" s="101"/>
      <c r="AQ60" s="113">
        <f t="shared" ca="1" si="35"/>
        <v>0</v>
      </c>
      <c r="AR60" s="73"/>
      <c r="AS60" s="74">
        <v>0</v>
      </c>
      <c r="AT60" s="73"/>
      <c r="AU60" s="74">
        <f t="shared" ca="1" si="36"/>
        <v>0</v>
      </c>
      <c r="AV60" s="73"/>
      <c r="AW60" s="74">
        <f t="shared" ca="1" si="12"/>
        <v>0</v>
      </c>
      <c r="AX60" s="73"/>
      <c r="AY60" s="74">
        <f t="shared" ca="1" si="24"/>
        <v>0</v>
      </c>
      <c r="AZ60" s="82">
        <f t="shared" ca="1" si="13"/>
        <v>0</v>
      </c>
      <c r="BA60" s="74"/>
      <c r="BB60" s="139">
        <f t="shared" ca="1" si="25"/>
        <v>0</v>
      </c>
    </row>
    <row r="61" spans="1:54" ht="15" customHeight="1" x14ac:dyDescent="0.2">
      <c r="A61" s="84" t="s">
        <v>238</v>
      </c>
      <c r="B61" t="s">
        <v>65</v>
      </c>
      <c r="C61" s="4" t="str">
        <f ca="1">IF($A61="","",INDEX(INDIRECT("'MA-Liste'!"&amp;$C$11),MATCH($A61,'MA-Liste'!$M:$M,FALSE)))</f>
        <v>G</v>
      </c>
      <c r="D61" s="19">
        <f t="shared" ca="1" si="0"/>
        <v>35</v>
      </c>
      <c r="E61" s="20">
        <f t="shared" si="27"/>
        <v>0</v>
      </c>
      <c r="F61" s="73"/>
      <c r="G61" s="74">
        <f t="shared" ca="1" si="26"/>
        <v>0</v>
      </c>
      <c r="H61" s="73"/>
      <c r="I61" s="74">
        <f t="shared" ca="1" si="2"/>
        <v>0</v>
      </c>
      <c r="J61" s="73"/>
      <c r="K61" s="113">
        <f t="shared" ca="1" si="14"/>
        <v>0</v>
      </c>
      <c r="L61" s="73"/>
      <c r="M61" s="113">
        <f t="shared" ca="1" si="15"/>
        <v>0</v>
      </c>
      <c r="N61" s="73"/>
      <c r="O61" s="113">
        <f t="shared" ca="1" si="16"/>
        <v>0</v>
      </c>
      <c r="P61" s="305"/>
      <c r="Q61" s="113">
        <f t="shared" ca="1" si="17"/>
        <v>0</v>
      </c>
      <c r="R61" s="73"/>
      <c r="S61" s="113">
        <f t="shared" ca="1" si="18"/>
        <v>0</v>
      </c>
      <c r="T61" s="73"/>
      <c r="U61" s="74">
        <f t="shared" ca="1" si="19"/>
        <v>0</v>
      </c>
      <c r="V61" s="73"/>
      <c r="W61" s="113">
        <f t="shared" ca="1" si="3"/>
        <v>0</v>
      </c>
      <c r="X61" s="73"/>
      <c r="Y61" s="113">
        <f t="shared" ca="1" si="4"/>
        <v>0</v>
      </c>
      <c r="Z61" s="73"/>
      <c r="AA61" s="113">
        <f t="shared" ca="1" si="5"/>
        <v>0</v>
      </c>
      <c r="AB61" s="305"/>
      <c r="AC61" s="113">
        <f t="shared" ca="1" si="29"/>
        <v>0</v>
      </c>
      <c r="AD61" s="305"/>
      <c r="AE61" s="113">
        <f t="shared" ca="1" si="30"/>
        <v>0</v>
      </c>
      <c r="AF61" s="73"/>
      <c r="AG61" s="113">
        <f t="shared" ca="1" si="31"/>
        <v>0</v>
      </c>
      <c r="AH61" s="101"/>
      <c r="AI61" s="74">
        <f t="shared" ca="1" si="9"/>
        <v>0</v>
      </c>
      <c r="AJ61" s="73"/>
      <c r="AK61" s="113">
        <f t="shared" ca="1" si="20"/>
        <v>0</v>
      </c>
      <c r="AL61" s="101"/>
      <c r="AM61" s="113">
        <f t="shared" ca="1" si="21"/>
        <v>0</v>
      </c>
      <c r="AN61" s="101"/>
      <c r="AO61" s="113">
        <f t="shared" ca="1" si="34"/>
        <v>0</v>
      </c>
      <c r="AP61" s="101"/>
      <c r="AQ61" s="113">
        <f t="shared" ca="1" si="35"/>
        <v>0</v>
      </c>
      <c r="AR61" s="73"/>
      <c r="AS61" s="74">
        <v>0</v>
      </c>
      <c r="AT61" s="73"/>
      <c r="AU61" s="74">
        <f t="shared" ca="1" si="36"/>
        <v>0</v>
      </c>
      <c r="AV61" s="73"/>
      <c r="AW61" s="74">
        <f t="shared" ca="1" si="12"/>
        <v>0</v>
      </c>
      <c r="AX61" s="73"/>
      <c r="AY61" s="74">
        <f t="shared" ca="1" si="24"/>
        <v>0</v>
      </c>
      <c r="AZ61" s="82">
        <f t="shared" ca="1" si="13"/>
        <v>0</v>
      </c>
      <c r="BA61" s="74"/>
      <c r="BB61" s="139">
        <f t="shared" ca="1" si="25"/>
        <v>0</v>
      </c>
    </row>
    <row r="62" spans="1:54" ht="15" customHeight="1" x14ac:dyDescent="0.2">
      <c r="A62" s="84" t="s">
        <v>430</v>
      </c>
      <c r="B62" t="s">
        <v>65</v>
      </c>
      <c r="C62" s="4" t="str">
        <f ca="1">IF($A62="","",INDEX(INDIRECT("'MA-Liste'!"&amp;$C$11),MATCH($A62,'MA-Liste'!$M:$M,FALSE)))</f>
        <v>F</v>
      </c>
      <c r="D62" s="19">
        <f t="shared" ca="1" si="0"/>
        <v>60</v>
      </c>
      <c r="E62" s="20">
        <f t="shared" ref="E62" si="37">SUM(F62++H62+J62+L62+T62+V62+X62+AH62+AJ62+AL62+AR62+AT62+AV62+N62+Z62+AN62+AX62)</f>
        <v>86.25</v>
      </c>
      <c r="F62" s="73"/>
      <c r="G62" s="74">
        <f t="shared" ref="G62" ca="1" si="38">IF(D62="",0,D62*F62)</f>
        <v>0</v>
      </c>
      <c r="H62" s="73"/>
      <c r="I62" s="74">
        <f t="shared" ref="I62" ca="1" si="39">IF(D62="",0,D62*H62)</f>
        <v>0</v>
      </c>
      <c r="J62" s="73"/>
      <c r="K62" s="113">
        <f t="shared" ref="K62" ca="1" si="40">IF($D62="",0,$D62*J62)</f>
        <v>0</v>
      </c>
      <c r="L62" s="73"/>
      <c r="M62" s="113">
        <f t="shared" ref="M62" ca="1" si="41">IF($D62="",0,$D62*L62)</f>
        <v>0</v>
      </c>
      <c r="N62" s="73"/>
      <c r="O62" s="113">
        <f t="shared" ref="O62" ca="1" si="42">IF($D62="",0,$D62*N62)</f>
        <v>0</v>
      </c>
      <c r="P62" s="305"/>
      <c r="Q62" s="113">
        <f t="shared" ref="Q62" ca="1" si="43">IF($D62="",0,$D62*P62)</f>
        <v>0</v>
      </c>
      <c r="R62" s="73"/>
      <c r="S62" s="113">
        <f t="shared" ref="S62" ca="1" si="44">IF($D62="",0,$D62*R62)</f>
        <v>0</v>
      </c>
      <c r="T62" s="73"/>
      <c r="U62" s="74">
        <f t="shared" ref="U62" ca="1" si="45">IF($D62="",0,$D62*T62)</f>
        <v>0</v>
      </c>
      <c r="V62" s="73"/>
      <c r="W62" s="113">
        <f t="shared" ref="W62" ca="1" si="46">IF($D62="",0,$D62*V62)</f>
        <v>0</v>
      </c>
      <c r="X62" s="73"/>
      <c r="Y62" s="113">
        <f t="shared" ref="Y62" ca="1" si="47">IF($D62="",0,$D62*X62)</f>
        <v>0</v>
      </c>
      <c r="Z62" s="73">
        <v>20.25</v>
      </c>
      <c r="AA62" s="113">
        <f t="shared" ref="AA62" ca="1" si="48">IF($D62="",0,$D62*Z62)</f>
        <v>1215</v>
      </c>
      <c r="AB62" s="305"/>
      <c r="AC62" s="113">
        <f t="shared" ca="1" si="29"/>
        <v>0</v>
      </c>
      <c r="AD62" s="305"/>
      <c r="AE62" s="113">
        <f t="shared" ca="1" si="30"/>
        <v>0</v>
      </c>
      <c r="AF62" s="73"/>
      <c r="AG62" s="113">
        <f t="shared" ca="1" si="31"/>
        <v>0</v>
      </c>
      <c r="AH62" s="101"/>
      <c r="AI62" s="74">
        <f t="shared" ref="AI62" ca="1" si="49">IF($D62="",0,$D62*AH62)</f>
        <v>0</v>
      </c>
      <c r="AJ62" s="73"/>
      <c r="AK62" s="113">
        <f t="shared" ref="AK62" ca="1" si="50">IF($D62="",0,$D62*AJ62)</f>
        <v>0</v>
      </c>
      <c r="AL62" s="101"/>
      <c r="AM62" s="113">
        <f t="shared" ref="AM62" ca="1" si="51">IF($D62="",0,$D62*AL62)</f>
        <v>0</v>
      </c>
      <c r="AN62" s="101">
        <v>66</v>
      </c>
      <c r="AO62" s="113">
        <f t="shared" ref="AO62" ca="1" si="52">IF($D62="",0,$D62*AN62)</f>
        <v>3960</v>
      </c>
      <c r="AP62" s="101"/>
      <c r="AQ62" s="113">
        <f t="shared" ref="AQ62" ca="1" si="53">IF($D62="",0,$D62*AP62)</f>
        <v>0</v>
      </c>
      <c r="AR62" s="73"/>
      <c r="AS62" s="74">
        <v>0</v>
      </c>
      <c r="AT62" s="73"/>
      <c r="AU62" s="74">
        <f t="shared" ref="AU62" ca="1" si="54">IF(D62="",0,D62*AT62)</f>
        <v>0</v>
      </c>
      <c r="AV62" s="73"/>
      <c r="AW62" s="74">
        <f t="shared" ref="AW62" ca="1" si="55">IF(D62="",0,D62*AV62)</f>
        <v>0</v>
      </c>
      <c r="AX62" s="73"/>
      <c r="AY62" s="74">
        <f t="shared" ref="AY62" ca="1" si="56">IF(D62="",0,D62*AX62)</f>
        <v>0</v>
      </c>
      <c r="AZ62" s="82">
        <f t="shared" ref="AZ62" ca="1" si="57">IF(D62="",0,D62*E62)</f>
        <v>5175</v>
      </c>
      <c r="BA62" s="74"/>
      <c r="BB62" s="139">
        <f t="shared" ref="BB62" ca="1" si="58">SUM(AZ62+BA62)</f>
        <v>5175</v>
      </c>
    </row>
    <row r="63" spans="1:54" ht="15" customHeight="1" x14ac:dyDescent="0.2">
      <c r="A63" s="84" t="s">
        <v>229</v>
      </c>
      <c r="B63" t="str">
        <f>IF($A63="","",INDEX('MA-Liste'!$D:$D,MATCH($A63,'MA-Liste'!$M:$M,FALSE)))</f>
        <v>AeBo</v>
      </c>
      <c r="C63" s="4" t="str">
        <f ca="1">IF($A63="","",INDEX(INDIRECT("'MA-Liste'!"&amp;$C$11),MATCH($A63,'MA-Liste'!$M:$M,FALSE)))</f>
        <v>G</v>
      </c>
      <c r="D63" s="19">
        <f t="shared" ca="1" si="0"/>
        <v>35</v>
      </c>
      <c r="E63" s="20">
        <f t="shared" si="27"/>
        <v>0</v>
      </c>
      <c r="F63" s="73"/>
      <c r="G63" s="74">
        <f t="shared" ca="1" si="26"/>
        <v>0</v>
      </c>
      <c r="H63" s="73"/>
      <c r="I63" s="74">
        <f t="shared" ca="1" si="2"/>
        <v>0</v>
      </c>
      <c r="J63" s="73"/>
      <c r="K63" s="113">
        <f t="shared" ca="1" si="14"/>
        <v>0</v>
      </c>
      <c r="L63" s="73"/>
      <c r="M63" s="113">
        <f t="shared" ca="1" si="15"/>
        <v>0</v>
      </c>
      <c r="N63" s="73"/>
      <c r="O63" s="113">
        <f t="shared" ca="1" si="16"/>
        <v>0</v>
      </c>
      <c r="P63" s="305"/>
      <c r="Q63" s="113">
        <f t="shared" ca="1" si="17"/>
        <v>0</v>
      </c>
      <c r="R63" s="73"/>
      <c r="S63" s="113">
        <f t="shared" ca="1" si="18"/>
        <v>0</v>
      </c>
      <c r="T63" s="73"/>
      <c r="U63" s="74">
        <f t="shared" ca="1" si="19"/>
        <v>0</v>
      </c>
      <c r="V63" s="73"/>
      <c r="W63" s="113">
        <f t="shared" ca="1" si="3"/>
        <v>0</v>
      </c>
      <c r="X63" s="73"/>
      <c r="Y63" s="113">
        <f t="shared" ca="1" si="4"/>
        <v>0</v>
      </c>
      <c r="Z63" s="73"/>
      <c r="AA63" s="113">
        <f t="shared" ca="1" si="5"/>
        <v>0</v>
      </c>
      <c r="AB63" s="305"/>
      <c r="AC63" s="113">
        <f t="shared" ca="1" si="29"/>
        <v>0</v>
      </c>
      <c r="AD63" s="305"/>
      <c r="AE63" s="113">
        <f t="shared" ca="1" si="30"/>
        <v>0</v>
      </c>
      <c r="AF63" s="73"/>
      <c r="AG63" s="113">
        <f t="shared" ca="1" si="31"/>
        <v>0</v>
      </c>
      <c r="AH63" s="101"/>
      <c r="AI63" s="74">
        <f t="shared" ca="1" si="9"/>
        <v>0</v>
      </c>
      <c r="AJ63" s="73"/>
      <c r="AK63" s="113">
        <f t="shared" ca="1" si="20"/>
        <v>0</v>
      </c>
      <c r="AL63" s="101"/>
      <c r="AM63" s="113">
        <f t="shared" ca="1" si="21"/>
        <v>0</v>
      </c>
      <c r="AN63" s="101"/>
      <c r="AO63" s="113">
        <f t="shared" ca="1" si="34"/>
        <v>0</v>
      </c>
      <c r="AP63" s="101"/>
      <c r="AQ63" s="113">
        <f t="shared" ca="1" si="35"/>
        <v>0</v>
      </c>
      <c r="AR63" s="73"/>
      <c r="AS63" s="74">
        <v>0</v>
      </c>
      <c r="AT63" s="73"/>
      <c r="AU63" s="74">
        <f t="shared" ca="1" si="36"/>
        <v>0</v>
      </c>
      <c r="AV63" s="73"/>
      <c r="AW63" s="74">
        <f t="shared" ca="1" si="12"/>
        <v>0</v>
      </c>
      <c r="AX63" s="73"/>
      <c r="AY63" s="74">
        <f t="shared" ca="1" si="24"/>
        <v>0</v>
      </c>
      <c r="AZ63" s="82">
        <f t="shared" ca="1" si="13"/>
        <v>0</v>
      </c>
      <c r="BA63" s="74"/>
      <c r="BB63" s="139">
        <f t="shared" ca="1" si="25"/>
        <v>0</v>
      </c>
    </row>
    <row r="64" spans="1:54" ht="15" customHeight="1" x14ac:dyDescent="0.2">
      <c r="A64" s="84" t="s">
        <v>234</v>
      </c>
      <c r="B64" t="s">
        <v>65</v>
      </c>
      <c r="C64" s="4" t="s">
        <v>7</v>
      </c>
      <c r="D64" s="19">
        <f t="shared" si="0"/>
        <v>75</v>
      </c>
      <c r="E64" s="20">
        <f t="shared" si="27"/>
        <v>0</v>
      </c>
      <c r="F64" s="73"/>
      <c r="G64" s="74">
        <f t="shared" si="26"/>
        <v>0</v>
      </c>
      <c r="H64" s="73"/>
      <c r="I64" s="74">
        <f t="shared" si="2"/>
        <v>0</v>
      </c>
      <c r="J64" s="73"/>
      <c r="K64" s="113">
        <f t="shared" si="14"/>
        <v>0</v>
      </c>
      <c r="L64" s="73"/>
      <c r="M64" s="113">
        <f t="shared" si="15"/>
        <v>0</v>
      </c>
      <c r="N64" s="73"/>
      <c r="O64" s="113">
        <f t="shared" si="16"/>
        <v>0</v>
      </c>
      <c r="P64" s="305"/>
      <c r="Q64" s="113">
        <f t="shared" si="17"/>
        <v>0</v>
      </c>
      <c r="R64" s="73"/>
      <c r="S64" s="113">
        <f t="shared" si="18"/>
        <v>0</v>
      </c>
      <c r="T64" s="73"/>
      <c r="U64" s="74">
        <f t="shared" si="19"/>
        <v>0</v>
      </c>
      <c r="V64" s="73"/>
      <c r="W64" s="113">
        <f t="shared" si="3"/>
        <v>0</v>
      </c>
      <c r="X64" s="73"/>
      <c r="Y64" s="113">
        <f t="shared" si="4"/>
        <v>0</v>
      </c>
      <c r="Z64" s="73"/>
      <c r="AA64" s="113">
        <f t="shared" si="5"/>
        <v>0</v>
      </c>
      <c r="AB64" s="305"/>
      <c r="AC64" s="113">
        <f t="shared" si="29"/>
        <v>0</v>
      </c>
      <c r="AD64" s="305"/>
      <c r="AE64" s="113">
        <f t="shared" si="30"/>
        <v>0</v>
      </c>
      <c r="AF64" s="73"/>
      <c r="AG64" s="113">
        <f t="shared" si="31"/>
        <v>0</v>
      </c>
      <c r="AH64" s="101"/>
      <c r="AI64" s="74">
        <f t="shared" si="9"/>
        <v>0</v>
      </c>
      <c r="AJ64" s="73"/>
      <c r="AK64" s="113">
        <f t="shared" si="20"/>
        <v>0</v>
      </c>
      <c r="AL64" s="101"/>
      <c r="AM64" s="113">
        <f t="shared" si="21"/>
        <v>0</v>
      </c>
      <c r="AN64" s="101"/>
      <c r="AO64" s="113">
        <f t="shared" si="34"/>
        <v>0</v>
      </c>
      <c r="AP64" s="101"/>
      <c r="AQ64" s="113">
        <f t="shared" si="35"/>
        <v>0</v>
      </c>
      <c r="AR64" s="73"/>
      <c r="AS64" s="74">
        <v>0</v>
      </c>
      <c r="AT64" s="73"/>
      <c r="AU64" s="74">
        <f t="shared" si="36"/>
        <v>0</v>
      </c>
      <c r="AV64" s="73"/>
      <c r="AW64" s="74">
        <f t="shared" si="12"/>
        <v>0</v>
      </c>
      <c r="AX64" s="73"/>
      <c r="AY64" s="74">
        <f t="shared" si="24"/>
        <v>0</v>
      </c>
      <c r="AZ64" s="82">
        <f t="shared" si="13"/>
        <v>0</v>
      </c>
      <c r="BA64" s="74"/>
      <c r="BB64" s="139">
        <f t="shared" si="25"/>
        <v>0</v>
      </c>
    </row>
    <row r="65" spans="1:54" ht="15" customHeight="1" x14ac:dyDescent="0.2">
      <c r="A65" s="84" t="s">
        <v>235</v>
      </c>
      <c r="B65" t="s">
        <v>65</v>
      </c>
      <c r="C65" s="4" t="s">
        <v>9</v>
      </c>
      <c r="D65" s="19">
        <f t="shared" si="0"/>
        <v>35</v>
      </c>
      <c r="E65" s="20">
        <f t="shared" si="27"/>
        <v>0</v>
      </c>
      <c r="F65" s="73"/>
      <c r="G65" s="74">
        <f t="shared" si="26"/>
        <v>0</v>
      </c>
      <c r="H65" s="73"/>
      <c r="I65" s="74">
        <f t="shared" si="2"/>
        <v>0</v>
      </c>
      <c r="J65" s="73"/>
      <c r="K65" s="113">
        <f t="shared" si="14"/>
        <v>0</v>
      </c>
      <c r="L65" s="73"/>
      <c r="M65" s="113">
        <f t="shared" si="15"/>
        <v>0</v>
      </c>
      <c r="N65" s="73"/>
      <c r="O65" s="113">
        <f t="shared" si="16"/>
        <v>0</v>
      </c>
      <c r="P65" s="305"/>
      <c r="Q65" s="113">
        <f t="shared" si="17"/>
        <v>0</v>
      </c>
      <c r="R65" s="73"/>
      <c r="S65" s="113">
        <f t="shared" si="18"/>
        <v>0</v>
      </c>
      <c r="T65" s="73"/>
      <c r="U65" s="74">
        <f t="shared" si="19"/>
        <v>0</v>
      </c>
      <c r="V65" s="73"/>
      <c r="W65" s="113">
        <f t="shared" si="3"/>
        <v>0</v>
      </c>
      <c r="X65" s="73"/>
      <c r="Y65" s="113">
        <f t="shared" si="4"/>
        <v>0</v>
      </c>
      <c r="Z65" s="73"/>
      <c r="AA65" s="113">
        <f t="shared" si="5"/>
        <v>0</v>
      </c>
      <c r="AB65" s="305"/>
      <c r="AC65" s="113">
        <f t="shared" si="29"/>
        <v>0</v>
      </c>
      <c r="AD65" s="305"/>
      <c r="AE65" s="113">
        <f t="shared" si="30"/>
        <v>0</v>
      </c>
      <c r="AF65" s="73"/>
      <c r="AG65" s="113">
        <f t="shared" si="31"/>
        <v>0</v>
      </c>
      <c r="AH65" s="101"/>
      <c r="AI65" s="74">
        <f t="shared" si="9"/>
        <v>0</v>
      </c>
      <c r="AJ65" s="73"/>
      <c r="AK65" s="113">
        <f t="shared" si="20"/>
        <v>0</v>
      </c>
      <c r="AL65" s="101"/>
      <c r="AM65" s="113">
        <f t="shared" si="21"/>
        <v>0</v>
      </c>
      <c r="AN65" s="101"/>
      <c r="AO65" s="113">
        <f t="shared" si="34"/>
        <v>0</v>
      </c>
      <c r="AP65" s="101"/>
      <c r="AQ65" s="113">
        <f t="shared" si="35"/>
        <v>0</v>
      </c>
      <c r="AR65" s="73"/>
      <c r="AS65" s="74">
        <v>0</v>
      </c>
      <c r="AT65" s="73"/>
      <c r="AU65" s="74">
        <f t="shared" si="36"/>
        <v>0</v>
      </c>
      <c r="AV65" s="73"/>
      <c r="AW65" s="74">
        <f t="shared" si="12"/>
        <v>0</v>
      </c>
      <c r="AX65" s="73"/>
      <c r="AY65" s="74">
        <f t="shared" si="24"/>
        <v>0</v>
      </c>
      <c r="AZ65" s="82">
        <f t="shared" si="13"/>
        <v>0</v>
      </c>
      <c r="BA65" s="74"/>
      <c r="BB65" s="139">
        <f t="shared" si="25"/>
        <v>0</v>
      </c>
    </row>
    <row r="66" spans="1:54" ht="15" customHeight="1" x14ac:dyDescent="0.2">
      <c r="A66" s="84" t="s">
        <v>230</v>
      </c>
      <c r="B66" t="str">
        <f>IF($A66="","",INDEX('MA-Liste'!$D:$D,MATCH($A66,'MA-Liste'!$M:$M,FALSE)))</f>
        <v>AeBo</v>
      </c>
      <c r="C66" s="4" t="str">
        <f ca="1">IF($A66="","",INDEX(INDIRECT("'MA-Liste'!"&amp;$C$11),MATCH($A66,'MA-Liste'!$M:$M,FALSE)))</f>
        <v>G</v>
      </c>
      <c r="D66" s="19">
        <f t="shared" ca="1" si="0"/>
        <v>35</v>
      </c>
      <c r="E66" s="20">
        <f t="shared" si="27"/>
        <v>0</v>
      </c>
      <c r="F66" s="73"/>
      <c r="G66" s="74">
        <f t="shared" ca="1" si="26"/>
        <v>0</v>
      </c>
      <c r="H66" s="73"/>
      <c r="I66" s="74">
        <f t="shared" ca="1" si="2"/>
        <v>0</v>
      </c>
      <c r="J66" s="73"/>
      <c r="K66" s="113">
        <f t="shared" ca="1" si="14"/>
        <v>0</v>
      </c>
      <c r="L66" s="73"/>
      <c r="M66" s="113">
        <f t="shared" ca="1" si="15"/>
        <v>0</v>
      </c>
      <c r="N66" s="73"/>
      <c r="O66" s="113">
        <f t="shared" ca="1" si="16"/>
        <v>0</v>
      </c>
      <c r="P66" s="305"/>
      <c r="Q66" s="113">
        <f t="shared" ca="1" si="17"/>
        <v>0</v>
      </c>
      <c r="R66" s="73"/>
      <c r="S66" s="113">
        <f t="shared" ca="1" si="18"/>
        <v>0</v>
      </c>
      <c r="T66" s="73"/>
      <c r="U66" s="74">
        <f t="shared" ca="1" si="19"/>
        <v>0</v>
      </c>
      <c r="V66" s="73"/>
      <c r="W66" s="113">
        <f t="shared" ca="1" si="3"/>
        <v>0</v>
      </c>
      <c r="X66" s="73"/>
      <c r="Y66" s="113">
        <f t="shared" ca="1" si="4"/>
        <v>0</v>
      </c>
      <c r="Z66" s="73"/>
      <c r="AA66" s="113">
        <f t="shared" ca="1" si="5"/>
        <v>0</v>
      </c>
      <c r="AB66" s="305"/>
      <c r="AC66" s="113">
        <f t="shared" ca="1" si="29"/>
        <v>0</v>
      </c>
      <c r="AD66" s="305"/>
      <c r="AE66" s="113">
        <f t="shared" ca="1" si="30"/>
        <v>0</v>
      </c>
      <c r="AF66" s="73"/>
      <c r="AG66" s="113">
        <f t="shared" ca="1" si="31"/>
        <v>0</v>
      </c>
      <c r="AH66" s="101"/>
      <c r="AI66" s="74">
        <f t="shared" ca="1" si="9"/>
        <v>0</v>
      </c>
      <c r="AJ66" s="73"/>
      <c r="AK66" s="113">
        <f t="shared" ca="1" si="20"/>
        <v>0</v>
      </c>
      <c r="AL66" s="101"/>
      <c r="AM66" s="113">
        <f t="shared" ca="1" si="21"/>
        <v>0</v>
      </c>
      <c r="AN66" s="101"/>
      <c r="AO66" s="113">
        <f t="shared" ca="1" si="34"/>
        <v>0</v>
      </c>
      <c r="AP66" s="101"/>
      <c r="AQ66" s="113">
        <f t="shared" ca="1" si="35"/>
        <v>0</v>
      </c>
      <c r="AR66" s="73"/>
      <c r="AS66" s="74">
        <v>0</v>
      </c>
      <c r="AT66" s="73"/>
      <c r="AU66" s="74">
        <f t="shared" ca="1" si="36"/>
        <v>0</v>
      </c>
      <c r="AV66" s="73"/>
      <c r="AW66" s="74">
        <f t="shared" ca="1" si="12"/>
        <v>0</v>
      </c>
      <c r="AX66" s="73"/>
      <c r="AY66" s="74">
        <f t="shared" ca="1" si="24"/>
        <v>0</v>
      </c>
      <c r="AZ66" s="82">
        <f t="shared" ca="1" si="13"/>
        <v>0</v>
      </c>
      <c r="BA66" s="74"/>
      <c r="BB66" s="139">
        <f t="shared" ca="1" si="25"/>
        <v>0</v>
      </c>
    </row>
    <row r="67" spans="1:54" ht="15" customHeight="1" x14ac:dyDescent="0.2">
      <c r="A67" s="84" t="s">
        <v>243</v>
      </c>
      <c r="B67" t="s">
        <v>65</v>
      </c>
      <c r="C67" s="4" t="s">
        <v>6</v>
      </c>
      <c r="D67" s="19">
        <v>100</v>
      </c>
      <c r="E67" s="20">
        <f t="shared" si="27"/>
        <v>0</v>
      </c>
      <c r="F67" s="73"/>
      <c r="G67" s="74">
        <f t="shared" si="26"/>
        <v>0</v>
      </c>
      <c r="H67" s="73"/>
      <c r="I67" s="74">
        <f t="shared" si="2"/>
        <v>0</v>
      </c>
      <c r="J67" s="73"/>
      <c r="K67" s="113">
        <f t="shared" si="14"/>
        <v>0</v>
      </c>
      <c r="L67" s="73"/>
      <c r="M67" s="113">
        <f t="shared" si="15"/>
        <v>0</v>
      </c>
      <c r="N67" s="73"/>
      <c r="O67" s="113">
        <f t="shared" si="16"/>
        <v>0</v>
      </c>
      <c r="P67" s="305"/>
      <c r="Q67" s="113">
        <f t="shared" si="17"/>
        <v>0</v>
      </c>
      <c r="R67" s="73"/>
      <c r="S67" s="113">
        <f t="shared" si="18"/>
        <v>0</v>
      </c>
      <c r="T67" s="73"/>
      <c r="U67" s="74">
        <f t="shared" si="19"/>
        <v>0</v>
      </c>
      <c r="V67" s="73"/>
      <c r="W67" s="113">
        <f t="shared" si="3"/>
        <v>0</v>
      </c>
      <c r="X67" s="73"/>
      <c r="Y67" s="113">
        <f t="shared" si="4"/>
        <v>0</v>
      </c>
      <c r="Z67" s="73"/>
      <c r="AA67" s="113">
        <f t="shared" si="5"/>
        <v>0</v>
      </c>
      <c r="AB67" s="305"/>
      <c r="AC67" s="113">
        <f t="shared" si="29"/>
        <v>0</v>
      </c>
      <c r="AD67" s="305"/>
      <c r="AE67" s="113">
        <f t="shared" si="30"/>
        <v>0</v>
      </c>
      <c r="AF67" s="73"/>
      <c r="AG67" s="113">
        <f t="shared" si="31"/>
        <v>0</v>
      </c>
      <c r="AH67" s="101"/>
      <c r="AI67" s="74">
        <f t="shared" si="9"/>
        <v>0</v>
      </c>
      <c r="AJ67" s="73"/>
      <c r="AK67" s="113">
        <f t="shared" si="20"/>
        <v>0</v>
      </c>
      <c r="AL67" s="101"/>
      <c r="AM67" s="113">
        <f t="shared" si="21"/>
        <v>0</v>
      </c>
      <c r="AN67" s="101"/>
      <c r="AO67" s="113">
        <f t="shared" si="34"/>
        <v>0</v>
      </c>
      <c r="AP67" s="101"/>
      <c r="AQ67" s="113">
        <f t="shared" si="35"/>
        <v>0</v>
      </c>
      <c r="AR67" s="73"/>
      <c r="AS67" s="74">
        <v>0</v>
      </c>
      <c r="AT67" s="73"/>
      <c r="AU67" s="74">
        <f t="shared" si="36"/>
        <v>0</v>
      </c>
      <c r="AV67" s="73"/>
      <c r="AW67" s="74">
        <f t="shared" si="12"/>
        <v>0</v>
      </c>
      <c r="AX67" s="73"/>
      <c r="AY67" s="74">
        <f t="shared" si="24"/>
        <v>0</v>
      </c>
      <c r="AZ67" s="82">
        <f t="shared" si="13"/>
        <v>0</v>
      </c>
      <c r="BA67" s="74"/>
      <c r="BB67" s="139">
        <f t="shared" si="25"/>
        <v>0</v>
      </c>
    </row>
    <row r="68" spans="1:54" ht="15" customHeight="1" x14ac:dyDescent="0.2">
      <c r="A68" s="84" t="s">
        <v>244</v>
      </c>
      <c r="B68" t="s">
        <v>65</v>
      </c>
      <c r="C68" s="4" t="s">
        <v>6</v>
      </c>
      <c r="D68" s="19">
        <v>100</v>
      </c>
      <c r="E68" s="20">
        <f t="shared" si="27"/>
        <v>0</v>
      </c>
      <c r="F68" s="73"/>
      <c r="G68" s="74">
        <f t="shared" si="26"/>
        <v>0</v>
      </c>
      <c r="H68" s="73"/>
      <c r="I68" s="74">
        <f t="shared" si="2"/>
        <v>0</v>
      </c>
      <c r="J68" s="73"/>
      <c r="K68" s="113">
        <f t="shared" si="14"/>
        <v>0</v>
      </c>
      <c r="L68" s="73"/>
      <c r="M68" s="113">
        <f t="shared" si="15"/>
        <v>0</v>
      </c>
      <c r="N68" s="73"/>
      <c r="O68" s="113">
        <f t="shared" si="16"/>
        <v>0</v>
      </c>
      <c r="P68" s="305"/>
      <c r="Q68" s="113">
        <f t="shared" si="17"/>
        <v>0</v>
      </c>
      <c r="R68" s="73"/>
      <c r="S68" s="113">
        <f t="shared" si="18"/>
        <v>0</v>
      </c>
      <c r="T68" s="73"/>
      <c r="U68" s="74">
        <f t="shared" si="19"/>
        <v>0</v>
      </c>
      <c r="V68" s="73"/>
      <c r="W68" s="113">
        <f t="shared" si="3"/>
        <v>0</v>
      </c>
      <c r="X68" s="73"/>
      <c r="Y68" s="113">
        <f t="shared" si="4"/>
        <v>0</v>
      </c>
      <c r="Z68" s="73"/>
      <c r="AA68" s="113">
        <f t="shared" si="5"/>
        <v>0</v>
      </c>
      <c r="AB68" s="305"/>
      <c r="AC68" s="113">
        <f t="shared" si="29"/>
        <v>0</v>
      </c>
      <c r="AD68" s="305"/>
      <c r="AE68" s="113">
        <f t="shared" si="30"/>
        <v>0</v>
      </c>
      <c r="AF68" s="73"/>
      <c r="AG68" s="113">
        <f t="shared" si="31"/>
        <v>0</v>
      </c>
      <c r="AH68" s="101"/>
      <c r="AI68" s="74">
        <f t="shared" si="9"/>
        <v>0</v>
      </c>
      <c r="AJ68" s="73"/>
      <c r="AK68" s="113">
        <f t="shared" si="20"/>
        <v>0</v>
      </c>
      <c r="AL68" s="101"/>
      <c r="AM68" s="113">
        <f t="shared" si="21"/>
        <v>0</v>
      </c>
      <c r="AN68" s="101"/>
      <c r="AO68" s="113">
        <f t="shared" si="34"/>
        <v>0</v>
      </c>
      <c r="AP68" s="101"/>
      <c r="AQ68" s="113">
        <f t="shared" si="35"/>
        <v>0</v>
      </c>
      <c r="AR68" s="73"/>
      <c r="AS68" s="74">
        <v>0</v>
      </c>
      <c r="AT68" s="73"/>
      <c r="AU68" s="74">
        <f t="shared" si="36"/>
        <v>0</v>
      </c>
      <c r="AV68" s="73"/>
      <c r="AW68" s="74">
        <f t="shared" si="12"/>
        <v>0</v>
      </c>
      <c r="AX68" s="73"/>
      <c r="AY68" s="74">
        <f t="shared" si="24"/>
        <v>0</v>
      </c>
      <c r="AZ68" s="82">
        <f t="shared" si="13"/>
        <v>0</v>
      </c>
      <c r="BA68" s="74"/>
      <c r="BB68" s="139">
        <f t="shared" si="25"/>
        <v>0</v>
      </c>
    </row>
    <row r="69" spans="1:54" ht="15" customHeight="1" x14ac:dyDescent="0.2">
      <c r="A69" s="84" t="s">
        <v>249</v>
      </c>
      <c r="B69" t="s">
        <v>250</v>
      </c>
      <c r="C69" s="4" t="s">
        <v>9</v>
      </c>
      <c r="D69" s="19">
        <v>35</v>
      </c>
      <c r="E69" s="20">
        <f t="shared" si="27"/>
        <v>0</v>
      </c>
      <c r="F69" s="73"/>
      <c r="G69" s="74">
        <f t="shared" si="26"/>
        <v>0</v>
      </c>
      <c r="H69" s="73"/>
      <c r="I69" s="74">
        <f t="shared" si="2"/>
        <v>0</v>
      </c>
      <c r="J69" s="73"/>
      <c r="K69" s="113">
        <f t="shared" si="14"/>
        <v>0</v>
      </c>
      <c r="L69" s="73"/>
      <c r="M69" s="113">
        <f t="shared" si="15"/>
        <v>0</v>
      </c>
      <c r="N69" s="73"/>
      <c r="O69" s="113">
        <f t="shared" si="16"/>
        <v>0</v>
      </c>
      <c r="P69" s="305"/>
      <c r="Q69" s="113">
        <f t="shared" si="17"/>
        <v>0</v>
      </c>
      <c r="R69" s="73"/>
      <c r="S69" s="113">
        <f t="shared" si="18"/>
        <v>0</v>
      </c>
      <c r="T69" s="73"/>
      <c r="U69" s="74">
        <f t="shared" si="19"/>
        <v>0</v>
      </c>
      <c r="V69" s="73"/>
      <c r="W69" s="113">
        <f t="shared" si="3"/>
        <v>0</v>
      </c>
      <c r="X69" s="73"/>
      <c r="Y69" s="113">
        <f t="shared" si="4"/>
        <v>0</v>
      </c>
      <c r="Z69" s="73"/>
      <c r="AA69" s="113">
        <f t="shared" si="5"/>
        <v>0</v>
      </c>
      <c r="AB69" s="305"/>
      <c r="AC69" s="113">
        <f t="shared" si="29"/>
        <v>0</v>
      </c>
      <c r="AD69" s="305"/>
      <c r="AE69" s="113">
        <f t="shared" si="30"/>
        <v>0</v>
      </c>
      <c r="AF69" s="73"/>
      <c r="AG69" s="113">
        <f t="shared" si="31"/>
        <v>0</v>
      </c>
      <c r="AH69" s="101"/>
      <c r="AI69" s="74">
        <f t="shared" si="9"/>
        <v>0</v>
      </c>
      <c r="AJ69" s="73"/>
      <c r="AK69" s="113">
        <f t="shared" si="20"/>
        <v>0</v>
      </c>
      <c r="AL69" s="101"/>
      <c r="AM69" s="113">
        <f t="shared" si="21"/>
        <v>0</v>
      </c>
      <c r="AN69" s="101"/>
      <c r="AO69" s="113">
        <f t="shared" si="34"/>
        <v>0</v>
      </c>
      <c r="AP69" s="101"/>
      <c r="AQ69" s="113">
        <f t="shared" si="35"/>
        <v>0</v>
      </c>
      <c r="AR69" s="73"/>
      <c r="AS69" s="74">
        <v>0</v>
      </c>
      <c r="AT69" s="73"/>
      <c r="AU69" s="74">
        <f t="shared" si="36"/>
        <v>0</v>
      </c>
      <c r="AV69" s="73"/>
      <c r="AW69" s="74">
        <f t="shared" si="12"/>
        <v>0</v>
      </c>
      <c r="AX69" s="73"/>
      <c r="AY69" s="74">
        <f t="shared" si="24"/>
        <v>0</v>
      </c>
      <c r="AZ69" s="82">
        <f t="shared" si="13"/>
        <v>0</v>
      </c>
      <c r="BA69" s="74"/>
      <c r="BB69" s="139">
        <f t="shared" si="25"/>
        <v>0</v>
      </c>
    </row>
    <row r="70" spans="1:54" ht="15" customHeight="1" x14ac:dyDescent="0.2">
      <c r="A70" s="84" t="s">
        <v>246</v>
      </c>
      <c r="B70" t="s">
        <v>65</v>
      </c>
      <c r="C70" s="4" t="s">
        <v>4</v>
      </c>
      <c r="D70" s="19">
        <v>140</v>
      </c>
      <c r="E70" s="20">
        <f t="shared" si="27"/>
        <v>0</v>
      </c>
      <c r="F70" s="73"/>
      <c r="G70" s="74">
        <f t="shared" si="26"/>
        <v>0</v>
      </c>
      <c r="H70" s="73"/>
      <c r="I70" s="74">
        <f t="shared" si="2"/>
        <v>0</v>
      </c>
      <c r="J70" s="73"/>
      <c r="K70" s="113">
        <f t="shared" si="14"/>
        <v>0</v>
      </c>
      <c r="L70" s="73"/>
      <c r="M70" s="113">
        <f t="shared" si="15"/>
        <v>0</v>
      </c>
      <c r="N70" s="73"/>
      <c r="O70" s="113">
        <f t="shared" si="16"/>
        <v>0</v>
      </c>
      <c r="P70" s="305"/>
      <c r="Q70" s="113">
        <f t="shared" si="17"/>
        <v>0</v>
      </c>
      <c r="R70" s="73"/>
      <c r="S70" s="113">
        <f t="shared" si="18"/>
        <v>0</v>
      </c>
      <c r="T70" s="73"/>
      <c r="U70" s="74">
        <f t="shared" si="19"/>
        <v>0</v>
      </c>
      <c r="V70" s="73"/>
      <c r="W70" s="113">
        <f t="shared" si="3"/>
        <v>0</v>
      </c>
      <c r="X70" s="73"/>
      <c r="Y70" s="113">
        <f t="shared" si="4"/>
        <v>0</v>
      </c>
      <c r="Z70" s="73"/>
      <c r="AA70" s="113">
        <f t="shared" si="5"/>
        <v>0</v>
      </c>
      <c r="AB70" s="305"/>
      <c r="AC70" s="113">
        <f t="shared" si="29"/>
        <v>0</v>
      </c>
      <c r="AD70" s="305"/>
      <c r="AE70" s="113">
        <f t="shared" si="30"/>
        <v>0</v>
      </c>
      <c r="AF70" s="73"/>
      <c r="AG70" s="113">
        <f t="shared" si="31"/>
        <v>0</v>
      </c>
      <c r="AH70" s="101"/>
      <c r="AI70" s="74">
        <f t="shared" si="9"/>
        <v>0</v>
      </c>
      <c r="AJ70" s="73"/>
      <c r="AK70" s="113">
        <f t="shared" si="20"/>
        <v>0</v>
      </c>
      <c r="AL70" s="101"/>
      <c r="AM70" s="113">
        <f t="shared" si="21"/>
        <v>0</v>
      </c>
      <c r="AN70" s="101"/>
      <c r="AO70" s="113">
        <f t="shared" si="34"/>
        <v>0</v>
      </c>
      <c r="AP70" s="101"/>
      <c r="AQ70" s="113">
        <f t="shared" si="35"/>
        <v>0</v>
      </c>
      <c r="AR70" s="73"/>
      <c r="AS70" s="74">
        <v>0</v>
      </c>
      <c r="AT70" s="73"/>
      <c r="AU70" s="74">
        <f t="shared" si="36"/>
        <v>0</v>
      </c>
      <c r="AV70" s="73"/>
      <c r="AW70" s="74">
        <f t="shared" si="12"/>
        <v>0</v>
      </c>
      <c r="AX70" s="73"/>
      <c r="AY70" s="74">
        <f t="shared" si="24"/>
        <v>0</v>
      </c>
      <c r="AZ70" s="82">
        <f t="shared" si="13"/>
        <v>0</v>
      </c>
      <c r="BA70" s="74"/>
      <c r="BB70" s="139">
        <f t="shared" si="25"/>
        <v>0</v>
      </c>
    </row>
    <row r="71" spans="1:54" ht="15" customHeight="1" x14ac:dyDescent="0.2">
      <c r="A71" s="84" t="s">
        <v>228</v>
      </c>
      <c r="B71" t="str">
        <f>IF($A71="","",INDEX('MA-Liste'!$D:$D,MATCH($A71,'MA-Liste'!$M:$M,FALSE)))</f>
        <v>AeBo</v>
      </c>
      <c r="C71" s="4" t="str">
        <f ca="1">IF($A71="","",INDEX(INDIRECT("'MA-Liste'!"&amp;$C$11),MATCH($A71,'MA-Liste'!$M:$M,FALSE)))</f>
        <v>D</v>
      </c>
      <c r="D71" s="19">
        <f t="shared" ca="1" si="0"/>
        <v>100</v>
      </c>
      <c r="E71" s="20">
        <f t="shared" si="27"/>
        <v>0</v>
      </c>
      <c r="F71" s="73"/>
      <c r="G71" s="74">
        <f t="shared" ca="1" si="26"/>
        <v>0</v>
      </c>
      <c r="H71" s="73"/>
      <c r="I71" s="74">
        <f t="shared" ca="1" si="2"/>
        <v>0</v>
      </c>
      <c r="J71" s="73"/>
      <c r="K71" s="113">
        <f t="shared" ca="1" si="14"/>
        <v>0</v>
      </c>
      <c r="L71" s="73"/>
      <c r="M71" s="113">
        <f t="shared" ca="1" si="15"/>
        <v>0</v>
      </c>
      <c r="N71" s="73"/>
      <c r="O71" s="113">
        <f t="shared" ca="1" si="16"/>
        <v>0</v>
      </c>
      <c r="P71" s="305"/>
      <c r="Q71" s="113">
        <f t="shared" ca="1" si="17"/>
        <v>0</v>
      </c>
      <c r="R71" s="73"/>
      <c r="S71" s="113">
        <f t="shared" ca="1" si="18"/>
        <v>0</v>
      </c>
      <c r="T71" s="73"/>
      <c r="U71" s="74">
        <f t="shared" ca="1" si="19"/>
        <v>0</v>
      </c>
      <c r="V71" s="73"/>
      <c r="W71" s="113">
        <f t="shared" ca="1" si="3"/>
        <v>0</v>
      </c>
      <c r="X71" s="73"/>
      <c r="Y71" s="113">
        <f t="shared" ca="1" si="4"/>
        <v>0</v>
      </c>
      <c r="Z71" s="73"/>
      <c r="AA71" s="113">
        <f t="shared" ca="1" si="5"/>
        <v>0</v>
      </c>
      <c r="AB71" s="305"/>
      <c r="AC71" s="113">
        <f t="shared" ca="1" si="29"/>
        <v>0</v>
      </c>
      <c r="AD71" s="305"/>
      <c r="AE71" s="113">
        <f t="shared" ca="1" si="30"/>
        <v>0</v>
      </c>
      <c r="AF71" s="73"/>
      <c r="AG71" s="113">
        <f t="shared" ca="1" si="31"/>
        <v>0</v>
      </c>
      <c r="AH71" s="101"/>
      <c r="AI71" s="74">
        <f t="shared" ca="1" si="9"/>
        <v>0</v>
      </c>
      <c r="AJ71" s="73"/>
      <c r="AK71" s="113">
        <f t="shared" ca="1" si="20"/>
        <v>0</v>
      </c>
      <c r="AL71" s="101"/>
      <c r="AM71" s="113">
        <f t="shared" ca="1" si="21"/>
        <v>0</v>
      </c>
      <c r="AN71" s="101"/>
      <c r="AO71" s="113">
        <f t="shared" ca="1" si="34"/>
        <v>0</v>
      </c>
      <c r="AP71" s="101"/>
      <c r="AQ71" s="113">
        <f t="shared" ca="1" si="35"/>
        <v>0</v>
      </c>
      <c r="AR71" s="73"/>
      <c r="AS71" s="74">
        <v>0</v>
      </c>
      <c r="AT71" s="73"/>
      <c r="AU71" s="74">
        <f t="shared" ca="1" si="36"/>
        <v>0</v>
      </c>
      <c r="AV71" s="73"/>
      <c r="AW71" s="74">
        <f t="shared" ca="1" si="12"/>
        <v>0</v>
      </c>
      <c r="AX71" s="73"/>
      <c r="AY71" s="74">
        <f t="shared" ca="1" si="24"/>
        <v>0</v>
      </c>
      <c r="AZ71" s="82">
        <f t="shared" ca="1" si="13"/>
        <v>0</v>
      </c>
      <c r="BA71" s="74"/>
      <c r="BB71" s="139">
        <f t="shared" ca="1" si="25"/>
        <v>0</v>
      </c>
    </row>
    <row r="72" spans="1:54" ht="15" customHeight="1" x14ac:dyDescent="0.2">
      <c r="A72" s="84" t="s">
        <v>363</v>
      </c>
      <c r="B72" s="14" t="s">
        <v>65</v>
      </c>
      <c r="C72" s="18" t="str">
        <f ca="1">IF($A72="","",INDEX(INDIRECT("'MA-Liste'!"&amp;$C$11),MATCH($A72,'MA-Liste'!$M:$M,FALSE)))</f>
        <v>E</v>
      </c>
      <c r="D72" s="19">
        <f t="shared" ca="1" si="0"/>
        <v>75</v>
      </c>
      <c r="E72" s="20">
        <f t="shared" si="27"/>
        <v>0</v>
      </c>
      <c r="F72" s="73"/>
      <c r="G72" s="74">
        <f t="shared" ca="1" si="26"/>
        <v>0</v>
      </c>
      <c r="H72" s="73"/>
      <c r="I72" s="74">
        <f t="shared" ca="1" si="2"/>
        <v>0</v>
      </c>
      <c r="J72" s="73"/>
      <c r="K72" s="113">
        <f t="shared" ca="1" si="14"/>
        <v>0</v>
      </c>
      <c r="L72" s="73"/>
      <c r="M72" s="113">
        <f t="shared" ca="1" si="15"/>
        <v>0</v>
      </c>
      <c r="N72" s="73"/>
      <c r="O72" s="113">
        <f t="shared" ca="1" si="16"/>
        <v>0</v>
      </c>
      <c r="P72" s="305"/>
      <c r="Q72" s="113">
        <f t="shared" ca="1" si="17"/>
        <v>0</v>
      </c>
      <c r="R72" s="73"/>
      <c r="S72" s="113">
        <f t="shared" ca="1" si="18"/>
        <v>0</v>
      </c>
      <c r="T72" s="73"/>
      <c r="U72" s="74">
        <f t="shared" ca="1" si="19"/>
        <v>0</v>
      </c>
      <c r="V72" s="73"/>
      <c r="W72" s="113">
        <f t="shared" ca="1" si="3"/>
        <v>0</v>
      </c>
      <c r="X72" s="73"/>
      <c r="Y72" s="113">
        <f t="shared" ca="1" si="4"/>
        <v>0</v>
      </c>
      <c r="Z72" s="73"/>
      <c r="AA72" s="113">
        <f t="shared" ca="1" si="5"/>
        <v>0</v>
      </c>
      <c r="AB72" s="305"/>
      <c r="AC72" s="113">
        <f t="shared" ca="1" si="29"/>
        <v>0</v>
      </c>
      <c r="AD72" s="305"/>
      <c r="AE72" s="113">
        <f t="shared" ca="1" si="30"/>
        <v>0</v>
      </c>
      <c r="AF72" s="73"/>
      <c r="AG72" s="113">
        <f t="shared" ca="1" si="31"/>
        <v>0</v>
      </c>
      <c r="AH72" s="101"/>
      <c r="AI72" s="74">
        <f t="shared" ca="1" si="9"/>
        <v>0</v>
      </c>
      <c r="AJ72" s="73"/>
      <c r="AK72" s="113">
        <f t="shared" ca="1" si="20"/>
        <v>0</v>
      </c>
      <c r="AL72" s="101"/>
      <c r="AM72" s="113">
        <f t="shared" ca="1" si="21"/>
        <v>0</v>
      </c>
      <c r="AN72" s="101"/>
      <c r="AO72" s="113">
        <f t="shared" ca="1" si="34"/>
        <v>0</v>
      </c>
      <c r="AP72" s="101"/>
      <c r="AQ72" s="113">
        <f t="shared" ca="1" si="35"/>
        <v>0</v>
      </c>
      <c r="AR72" s="73"/>
      <c r="AS72" s="74">
        <v>0</v>
      </c>
      <c r="AT72" s="73"/>
      <c r="AU72" s="74">
        <f t="shared" ca="1" si="36"/>
        <v>0</v>
      </c>
      <c r="AV72" s="73"/>
      <c r="AW72" s="74">
        <f t="shared" ca="1" si="12"/>
        <v>0</v>
      </c>
      <c r="AX72" s="73"/>
      <c r="AY72" s="74">
        <f t="shared" ca="1" si="24"/>
        <v>0</v>
      </c>
      <c r="AZ72" s="82">
        <f t="shared" ca="1" si="13"/>
        <v>0</v>
      </c>
      <c r="BA72" s="74"/>
      <c r="BB72" s="139">
        <f t="shared" ca="1" si="25"/>
        <v>0</v>
      </c>
    </row>
    <row r="73" spans="1:54" ht="15" customHeight="1" x14ac:dyDescent="0.2">
      <c r="A73" s="84" t="s">
        <v>252</v>
      </c>
      <c r="B73" s="14" t="s">
        <v>65</v>
      </c>
      <c r="C73" s="18" t="s">
        <v>8</v>
      </c>
      <c r="D73" s="19">
        <v>60</v>
      </c>
      <c r="E73" s="20">
        <f t="shared" si="27"/>
        <v>0</v>
      </c>
      <c r="F73" s="73"/>
      <c r="G73" s="74">
        <f t="shared" si="26"/>
        <v>0</v>
      </c>
      <c r="H73" s="73"/>
      <c r="I73" s="74">
        <f t="shared" si="2"/>
        <v>0</v>
      </c>
      <c r="J73" s="73"/>
      <c r="K73" s="113">
        <f t="shared" si="14"/>
        <v>0</v>
      </c>
      <c r="L73" s="73"/>
      <c r="M73" s="113">
        <f t="shared" si="15"/>
        <v>0</v>
      </c>
      <c r="N73" s="73"/>
      <c r="O73" s="113">
        <f t="shared" si="16"/>
        <v>0</v>
      </c>
      <c r="P73" s="305"/>
      <c r="Q73" s="113">
        <f t="shared" si="17"/>
        <v>0</v>
      </c>
      <c r="R73" s="73"/>
      <c r="S73" s="113">
        <f t="shared" si="18"/>
        <v>0</v>
      </c>
      <c r="T73" s="73"/>
      <c r="U73" s="74">
        <f t="shared" si="19"/>
        <v>0</v>
      </c>
      <c r="V73" s="73"/>
      <c r="W73" s="113">
        <f t="shared" si="3"/>
        <v>0</v>
      </c>
      <c r="X73" s="73"/>
      <c r="Y73" s="113">
        <f t="shared" si="4"/>
        <v>0</v>
      </c>
      <c r="Z73" s="73"/>
      <c r="AA73" s="113">
        <f t="shared" si="5"/>
        <v>0</v>
      </c>
      <c r="AB73" s="305"/>
      <c r="AC73" s="113">
        <f t="shared" si="29"/>
        <v>0</v>
      </c>
      <c r="AD73" s="305"/>
      <c r="AE73" s="113">
        <f t="shared" si="30"/>
        <v>0</v>
      </c>
      <c r="AF73" s="73"/>
      <c r="AG73" s="113">
        <f t="shared" si="31"/>
        <v>0</v>
      </c>
      <c r="AH73" s="101"/>
      <c r="AI73" s="74">
        <f t="shared" si="9"/>
        <v>0</v>
      </c>
      <c r="AJ73" s="73"/>
      <c r="AK73" s="113">
        <f t="shared" si="20"/>
        <v>0</v>
      </c>
      <c r="AL73" s="101"/>
      <c r="AM73" s="113">
        <f t="shared" si="21"/>
        <v>0</v>
      </c>
      <c r="AN73" s="101"/>
      <c r="AO73" s="113">
        <f t="shared" si="34"/>
        <v>0</v>
      </c>
      <c r="AP73" s="101"/>
      <c r="AQ73" s="113">
        <f t="shared" si="35"/>
        <v>0</v>
      </c>
      <c r="AR73" s="73"/>
      <c r="AS73" s="74">
        <v>0</v>
      </c>
      <c r="AT73" s="73"/>
      <c r="AU73" s="74">
        <f t="shared" si="36"/>
        <v>0</v>
      </c>
      <c r="AV73" s="73"/>
      <c r="AW73" s="74">
        <f t="shared" si="12"/>
        <v>0</v>
      </c>
      <c r="AX73" s="73"/>
      <c r="AY73" s="74">
        <f t="shared" si="24"/>
        <v>0</v>
      </c>
      <c r="AZ73" s="82">
        <f t="shared" si="13"/>
        <v>0</v>
      </c>
      <c r="BA73" s="74"/>
      <c r="BB73" s="139">
        <f t="shared" si="25"/>
        <v>0</v>
      </c>
    </row>
    <row r="74" spans="1:54" ht="15" customHeight="1" x14ac:dyDescent="0.2">
      <c r="A74" s="90" t="s">
        <v>253</v>
      </c>
      <c r="B74" s="14" t="s">
        <v>65</v>
      </c>
      <c r="C74" s="18" t="s">
        <v>6</v>
      </c>
      <c r="D74" s="19">
        <v>100</v>
      </c>
      <c r="E74" s="20">
        <f t="shared" si="27"/>
        <v>0</v>
      </c>
      <c r="F74" s="73"/>
      <c r="G74" s="74">
        <f t="shared" si="26"/>
        <v>0</v>
      </c>
      <c r="H74" s="73"/>
      <c r="I74" s="74">
        <f t="shared" si="2"/>
        <v>0</v>
      </c>
      <c r="J74" s="73"/>
      <c r="K74" s="113">
        <f t="shared" si="14"/>
        <v>0</v>
      </c>
      <c r="L74" s="73"/>
      <c r="M74" s="113">
        <f t="shared" si="15"/>
        <v>0</v>
      </c>
      <c r="N74" s="73"/>
      <c r="O74" s="113">
        <f t="shared" si="16"/>
        <v>0</v>
      </c>
      <c r="P74" s="305"/>
      <c r="Q74" s="113">
        <f t="shared" si="17"/>
        <v>0</v>
      </c>
      <c r="R74" s="73"/>
      <c r="S74" s="113">
        <f t="shared" si="18"/>
        <v>0</v>
      </c>
      <c r="T74" s="73"/>
      <c r="U74" s="74">
        <f t="shared" si="19"/>
        <v>0</v>
      </c>
      <c r="V74" s="73"/>
      <c r="W74" s="113">
        <f t="shared" si="3"/>
        <v>0</v>
      </c>
      <c r="X74" s="73"/>
      <c r="Y74" s="113">
        <f t="shared" si="4"/>
        <v>0</v>
      </c>
      <c r="Z74" s="73"/>
      <c r="AA74" s="113">
        <f t="shared" si="5"/>
        <v>0</v>
      </c>
      <c r="AB74" s="305"/>
      <c r="AC74" s="113">
        <f t="shared" si="29"/>
        <v>0</v>
      </c>
      <c r="AD74" s="305"/>
      <c r="AE74" s="113">
        <f t="shared" si="30"/>
        <v>0</v>
      </c>
      <c r="AF74" s="73"/>
      <c r="AG74" s="113">
        <f t="shared" si="31"/>
        <v>0</v>
      </c>
      <c r="AH74" s="101"/>
      <c r="AI74" s="74">
        <f t="shared" si="9"/>
        <v>0</v>
      </c>
      <c r="AJ74" s="73"/>
      <c r="AK74" s="113">
        <f t="shared" si="20"/>
        <v>0</v>
      </c>
      <c r="AL74" s="101"/>
      <c r="AM74" s="113">
        <f t="shared" si="21"/>
        <v>0</v>
      </c>
      <c r="AN74" s="101"/>
      <c r="AO74" s="113">
        <f t="shared" si="34"/>
        <v>0</v>
      </c>
      <c r="AP74" s="101"/>
      <c r="AQ74" s="113">
        <f t="shared" si="35"/>
        <v>0</v>
      </c>
      <c r="AR74" s="73"/>
      <c r="AS74" s="74">
        <v>0</v>
      </c>
      <c r="AT74" s="73"/>
      <c r="AU74" s="74">
        <f t="shared" si="36"/>
        <v>0</v>
      </c>
      <c r="AV74" s="73"/>
      <c r="AW74" s="74">
        <f t="shared" si="12"/>
        <v>0</v>
      </c>
      <c r="AX74" s="73"/>
      <c r="AY74" s="74">
        <f t="shared" si="24"/>
        <v>0</v>
      </c>
      <c r="AZ74" s="82">
        <f t="shared" si="13"/>
        <v>0</v>
      </c>
      <c r="BA74" s="74"/>
      <c r="BB74" s="139">
        <f t="shared" si="25"/>
        <v>0</v>
      </c>
    </row>
    <row r="75" spans="1:54" ht="15" customHeight="1" x14ac:dyDescent="0.2">
      <c r="A75" s="90" t="s">
        <v>254</v>
      </c>
      <c r="B75" s="14" t="s">
        <v>65</v>
      </c>
      <c r="C75" s="18" t="s">
        <v>8</v>
      </c>
      <c r="D75" s="19">
        <v>60</v>
      </c>
      <c r="E75" s="20">
        <f t="shared" si="27"/>
        <v>0</v>
      </c>
      <c r="F75" s="73"/>
      <c r="G75" s="74">
        <f t="shared" si="26"/>
        <v>0</v>
      </c>
      <c r="H75" s="73"/>
      <c r="I75" s="74">
        <f t="shared" si="2"/>
        <v>0</v>
      </c>
      <c r="J75" s="73"/>
      <c r="K75" s="113">
        <f t="shared" si="14"/>
        <v>0</v>
      </c>
      <c r="L75" s="73"/>
      <c r="M75" s="113">
        <f t="shared" si="15"/>
        <v>0</v>
      </c>
      <c r="N75" s="73"/>
      <c r="O75" s="113">
        <f t="shared" si="16"/>
        <v>0</v>
      </c>
      <c r="P75" s="305"/>
      <c r="Q75" s="113">
        <f t="shared" si="17"/>
        <v>0</v>
      </c>
      <c r="R75" s="73"/>
      <c r="S75" s="113">
        <f t="shared" si="18"/>
        <v>0</v>
      </c>
      <c r="T75" s="73"/>
      <c r="U75" s="74">
        <f t="shared" si="19"/>
        <v>0</v>
      </c>
      <c r="V75" s="73"/>
      <c r="W75" s="113">
        <f t="shared" si="3"/>
        <v>0</v>
      </c>
      <c r="X75" s="73"/>
      <c r="Y75" s="113">
        <f t="shared" si="4"/>
        <v>0</v>
      </c>
      <c r="Z75" s="73"/>
      <c r="AA75" s="113">
        <f t="shared" si="5"/>
        <v>0</v>
      </c>
      <c r="AB75" s="305"/>
      <c r="AC75" s="113">
        <f t="shared" si="29"/>
        <v>0</v>
      </c>
      <c r="AD75" s="305"/>
      <c r="AE75" s="113">
        <f t="shared" si="30"/>
        <v>0</v>
      </c>
      <c r="AF75" s="73"/>
      <c r="AG75" s="113">
        <f t="shared" si="31"/>
        <v>0</v>
      </c>
      <c r="AH75" s="101"/>
      <c r="AI75" s="74">
        <f t="shared" si="9"/>
        <v>0</v>
      </c>
      <c r="AJ75" s="73"/>
      <c r="AK75" s="113">
        <f t="shared" si="20"/>
        <v>0</v>
      </c>
      <c r="AL75" s="101"/>
      <c r="AM75" s="113">
        <f t="shared" si="21"/>
        <v>0</v>
      </c>
      <c r="AN75" s="101"/>
      <c r="AO75" s="113">
        <f t="shared" si="34"/>
        <v>0</v>
      </c>
      <c r="AP75" s="101"/>
      <c r="AQ75" s="113">
        <f t="shared" si="35"/>
        <v>0</v>
      </c>
      <c r="AR75" s="73"/>
      <c r="AS75" s="74">
        <v>0</v>
      </c>
      <c r="AT75" s="73"/>
      <c r="AU75" s="74">
        <f t="shared" si="36"/>
        <v>0</v>
      </c>
      <c r="AV75" s="73"/>
      <c r="AW75" s="74">
        <f t="shared" si="12"/>
        <v>0</v>
      </c>
      <c r="AX75" s="73"/>
      <c r="AY75" s="74">
        <f t="shared" si="24"/>
        <v>0</v>
      </c>
      <c r="AZ75" s="82">
        <f t="shared" si="13"/>
        <v>0</v>
      </c>
      <c r="BA75" s="74"/>
      <c r="BB75" s="147">
        <f t="shared" si="25"/>
        <v>0</v>
      </c>
    </row>
    <row r="76" spans="1:54" ht="15" customHeight="1" x14ac:dyDescent="0.2">
      <c r="A76" s="90" t="s">
        <v>255</v>
      </c>
      <c r="B76" s="14" t="s">
        <v>65</v>
      </c>
      <c r="C76" s="18" t="s">
        <v>5</v>
      </c>
      <c r="D76" s="19">
        <v>118</v>
      </c>
      <c r="E76" s="20">
        <f t="shared" si="27"/>
        <v>0</v>
      </c>
      <c r="F76" s="73"/>
      <c r="G76" s="74">
        <f t="shared" si="26"/>
        <v>0</v>
      </c>
      <c r="H76" s="73"/>
      <c r="I76" s="74">
        <f t="shared" si="2"/>
        <v>0</v>
      </c>
      <c r="J76" s="73"/>
      <c r="K76" s="113">
        <f t="shared" si="14"/>
        <v>0</v>
      </c>
      <c r="L76" s="73"/>
      <c r="M76" s="113">
        <f t="shared" si="15"/>
        <v>0</v>
      </c>
      <c r="N76" s="73"/>
      <c r="O76" s="113">
        <f t="shared" si="16"/>
        <v>0</v>
      </c>
      <c r="P76" s="305"/>
      <c r="Q76" s="113">
        <f t="shared" si="17"/>
        <v>0</v>
      </c>
      <c r="R76" s="73"/>
      <c r="S76" s="113">
        <f t="shared" si="18"/>
        <v>0</v>
      </c>
      <c r="T76" s="73"/>
      <c r="U76" s="74">
        <f t="shared" si="19"/>
        <v>0</v>
      </c>
      <c r="V76" s="73"/>
      <c r="W76" s="113">
        <f t="shared" si="3"/>
        <v>0</v>
      </c>
      <c r="X76" s="73"/>
      <c r="Y76" s="113">
        <f t="shared" si="4"/>
        <v>0</v>
      </c>
      <c r="Z76" s="73"/>
      <c r="AA76" s="113">
        <f t="shared" si="5"/>
        <v>0</v>
      </c>
      <c r="AB76" s="305"/>
      <c r="AC76" s="113">
        <f t="shared" si="29"/>
        <v>0</v>
      </c>
      <c r="AD76" s="305"/>
      <c r="AE76" s="113">
        <f t="shared" si="30"/>
        <v>0</v>
      </c>
      <c r="AF76" s="73"/>
      <c r="AG76" s="113">
        <f t="shared" si="31"/>
        <v>0</v>
      </c>
      <c r="AH76" s="101"/>
      <c r="AI76" s="74">
        <f t="shared" si="9"/>
        <v>0</v>
      </c>
      <c r="AJ76" s="73"/>
      <c r="AK76" s="113">
        <f t="shared" si="20"/>
        <v>0</v>
      </c>
      <c r="AL76" s="101"/>
      <c r="AM76" s="113">
        <f t="shared" si="21"/>
        <v>0</v>
      </c>
      <c r="AN76" s="101"/>
      <c r="AO76" s="113">
        <f t="shared" si="34"/>
        <v>0</v>
      </c>
      <c r="AP76" s="101"/>
      <c r="AQ76" s="113">
        <f t="shared" si="35"/>
        <v>0</v>
      </c>
      <c r="AR76" s="73"/>
      <c r="AS76" s="74">
        <v>0</v>
      </c>
      <c r="AT76" s="73"/>
      <c r="AU76" s="74">
        <f t="shared" si="36"/>
        <v>0</v>
      </c>
      <c r="AV76" s="73"/>
      <c r="AW76" s="74">
        <f t="shared" si="12"/>
        <v>0</v>
      </c>
      <c r="AX76" s="73"/>
      <c r="AY76" s="74">
        <f t="shared" si="24"/>
        <v>0</v>
      </c>
      <c r="AZ76" s="82">
        <f t="shared" si="13"/>
        <v>0</v>
      </c>
      <c r="BA76" s="74"/>
      <c r="BB76" s="147">
        <f t="shared" si="25"/>
        <v>0</v>
      </c>
    </row>
    <row r="77" spans="1:54" ht="15" customHeight="1" x14ac:dyDescent="0.2">
      <c r="A77" s="90" t="s">
        <v>256</v>
      </c>
      <c r="B77" s="14" t="s">
        <v>65</v>
      </c>
      <c r="C77" s="18" t="s">
        <v>5</v>
      </c>
      <c r="D77" s="19">
        <v>118</v>
      </c>
      <c r="E77" s="20">
        <f t="shared" si="27"/>
        <v>1.75</v>
      </c>
      <c r="F77" s="73"/>
      <c r="G77" s="74">
        <f t="shared" si="26"/>
        <v>0</v>
      </c>
      <c r="H77" s="73"/>
      <c r="I77" s="74">
        <f t="shared" si="2"/>
        <v>0</v>
      </c>
      <c r="J77" s="73"/>
      <c r="K77" s="113">
        <f t="shared" si="14"/>
        <v>0</v>
      </c>
      <c r="L77" s="73"/>
      <c r="M77" s="113">
        <f t="shared" si="15"/>
        <v>0</v>
      </c>
      <c r="N77" s="73"/>
      <c r="O77" s="113">
        <f t="shared" si="16"/>
        <v>0</v>
      </c>
      <c r="P77" s="305"/>
      <c r="Q77" s="113">
        <f t="shared" si="17"/>
        <v>0</v>
      </c>
      <c r="R77" s="73"/>
      <c r="S77" s="113">
        <f t="shared" si="18"/>
        <v>0</v>
      </c>
      <c r="T77" s="73"/>
      <c r="U77" s="74">
        <f t="shared" si="19"/>
        <v>0</v>
      </c>
      <c r="V77" s="73"/>
      <c r="W77" s="113">
        <f t="shared" si="3"/>
        <v>0</v>
      </c>
      <c r="X77" s="73"/>
      <c r="Y77" s="113">
        <f t="shared" si="4"/>
        <v>0</v>
      </c>
      <c r="Z77" s="73"/>
      <c r="AA77" s="113">
        <f t="shared" si="5"/>
        <v>0</v>
      </c>
      <c r="AB77" s="305"/>
      <c r="AC77" s="113">
        <f t="shared" ref="AC77:AC108" si="59">IF($D77="",0,$D77*AB77)</f>
        <v>0</v>
      </c>
      <c r="AD77" s="305"/>
      <c r="AE77" s="113">
        <f t="shared" ref="AE77:AE108" si="60">IF($D77="",0,$D77*AD77)</f>
        <v>0</v>
      </c>
      <c r="AF77" s="73"/>
      <c r="AG77" s="113">
        <f t="shared" ref="AG77:AG108" si="61">IF($D77="",0,$D77*AF77)</f>
        <v>0</v>
      </c>
      <c r="AH77" s="101"/>
      <c r="AI77" s="74">
        <f t="shared" si="9"/>
        <v>0</v>
      </c>
      <c r="AJ77" s="73"/>
      <c r="AK77" s="113">
        <f t="shared" si="20"/>
        <v>0</v>
      </c>
      <c r="AL77" s="101"/>
      <c r="AM77" s="113">
        <f t="shared" si="21"/>
        <v>0</v>
      </c>
      <c r="AN77" s="101">
        <v>1.75</v>
      </c>
      <c r="AO77" s="113">
        <f t="shared" si="34"/>
        <v>206.5</v>
      </c>
      <c r="AP77" s="101"/>
      <c r="AQ77" s="113">
        <f t="shared" si="35"/>
        <v>0</v>
      </c>
      <c r="AR77" s="73"/>
      <c r="AS77" s="74">
        <v>0</v>
      </c>
      <c r="AT77" s="73"/>
      <c r="AU77" s="74">
        <f t="shared" si="36"/>
        <v>0</v>
      </c>
      <c r="AV77" s="73"/>
      <c r="AW77" s="74">
        <f t="shared" si="12"/>
        <v>0</v>
      </c>
      <c r="AX77" s="73"/>
      <c r="AY77" s="74">
        <f t="shared" si="24"/>
        <v>0</v>
      </c>
      <c r="AZ77" s="82">
        <f t="shared" si="13"/>
        <v>206.5</v>
      </c>
      <c r="BA77" s="74"/>
      <c r="BB77" s="147">
        <f t="shared" si="25"/>
        <v>206.5</v>
      </c>
    </row>
    <row r="78" spans="1:54" ht="15" customHeight="1" x14ac:dyDescent="0.2">
      <c r="A78" s="90" t="s">
        <v>257</v>
      </c>
      <c r="B78" s="14" t="s">
        <v>65</v>
      </c>
      <c r="C78" s="18" t="s">
        <v>5</v>
      </c>
      <c r="D78" s="19">
        <v>118</v>
      </c>
      <c r="E78" s="20">
        <f t="shared" si="27"/>
        <v>0</v>
      </c>
      <c r="F78" s="73"/>
      <c r="G78" s="74">
        <f t="shared" si="26"/>
        <v>0</v>
      </c>
      <c r="H78" s="73"/>
      <c r="I78" s="74">
        <f t="shared" si="2"/>
        <v>0</v>
      </c>
      <c r="J78" s="73"/>
      <c r="K78" s="113">
        <f t="shared" si="14"/>
        <v>0</v>
      </c>
      <c r="L78" s="73"/>
      <c r="M78" s="113">
        <f t="shared" si="15"/>
        <v>0</v>
      </c>
      <c r="N78" s="73"/>
      <c r="O78" s="113">
        <f t="shared" si="16"/>
        <v>0</v>
      </c>
      <c r="P78" s="305"/>
      <c r="Q78" s="113">
        <f t="shared" si="17"/>
        <v>0</v>
      </c>
      <c r="R78" s="73"/>
      <c r="S78" s="113">
        <f t="shared" si="18"/>
        <v>0</v>
      </c>
      <c r="T78" s="73"/>
      <c r="U78" s="74">
        <f t="shared" si="19"/>
        <v>0</v>
      </c>
      <c r="V78" s="73"/>
      <c r="W78" s="113">
        <f t="shared" si="3"/>
        <v>0</v>
      </c>
      <c r="X78" s="73"/>
      <c r="Y78" s="113">
        <f t="shared" si="4"/>
        <v>0</v>
      </c>
      <c r="Z78" s="73"/>
      <c r="AA78" s="113">
        <f t="shared" si="5"/>
        <v>0</v>
      </c>
      <c r="AB78" s="305"/>
      <c r="AC78" s="113">
        <f t="shared" si="59"/>
        <v>0</v>
      </c>
      <c r="AD78" s="305"/>
      <c r="AE78" s="113">
        <f t="shared" si="60"/>
        <v>0</v>
      </c>
      <c r="AF78" s="73"/>
      <c r="AG78" s="113">
        <f t="shared" si="61"/>
        <v>0</v>
      </c>
      <c r="AH78" s="101"/>
      <c r="AI78" s="74">
        <f t="shared" si="9"/>
        <v>0</v>
      </c>
      <c r="AJ78" s="73"/>
      <c r="AK78" s="113">
        <f t="shared" si="20"/>
        <v>0</v>
      </c>
      <c r="AL78" s="101"/>
      <c r="AM78" s="113">
        <f t="shared" si="21"/>
        <v>0</v>
      </c>
      <c r="AN78" s="101"/>
      <c r="AO78" s="113">
        <f t="shared" si="34"/>
        <v>0</v>
      </c>
      <c r="AP78" s="101"/>
      <c r="AQ78" s="113">
        <f t="shared" si="35"/>
        <v>0</v>
      </c>
      <c r="AR78" s="73"/>
      <c r="AS78" s="74">
        <v>0</v>
      </c>
      <c r="AT78" s="73"/>
      <c r="AU78" s="74">
        <f t="shared" si="36"/>
        <v>0</v>
      </c>
      <c r="AV78" s="73"/>
      <c r="AW78" s="74">
        <f t="shared" si="12"/>
        <v>0</v>
      </c>
      <c r="AX78" s="73"/>
      <c r="AY78" s="74">
        <f t="shared" si="24"/>
        <v>0</v>
      </c>
      <c r="AZ78" s="82">
        <f t="shared" si="13"/>
        <v>0</v>
      </c>
      <c r="BA78" s="74"/>
      <c r="BB78" s="147">
        <f t="shared" si="25"/>
        <v>0</v>
      </c>
    </row>
    <row r="79" spans="1:54" ht="15" customHeight="1" x14ac:dyDescent="0.2">
      <c r="A79" s="90" t="s">
        <v>264</v>
      </c>
      <c r="B79" s="14" t="s">
        <v>65</v>
      </c>
      <c r="C79" s="18" t="s">
        <v>6</v>
      </c>
      <c r="D79" s="19">
        <v>100</v>
      </c>
      <c r="E79" s="20">
        <f t="shared" si="27"/>
        <v>0</v>
      </c>
      <c r="F79" s="73"/>
      <c r="G79" s="74">
        <f t="shared" si="26"/>
        <v>0</v>
      </c>
      <c r="H79" s="73"/>
      <c r="I79" s="74">
        <f t="shared" si="2"/>
        <v>0</v>
      </c>
      <c r="J79" s="73"/>
      <c r="K79" s="113">
        <f t="shared" si="14"/>
        <v>0</v>
      </c>
      <c r="L79" s="73"/>
      <c r="M79" s="113">
        <f t="shared" si="15"/>
        <v>0</v>
      </c>
      <c r="N79" s="73"/>
      <c r="O79" s="113">
        <f t="shared" si="16"/>
        <v>0</v>
      </c>
      <c r="P79" s="305"/>
      <c r="Q79" s="113">
        <f t="shared" si="17"/>
        <v>0</v>
      </c>
      <c r="R79" s="73"/>
      <c r="S79" s="113">
        <f t="shared" si="18"/>
        <v>0</v>
      </c>
      <c r="T79" s="73"/>
      <c r="U79" s="74">
        <f t="shared" si="19"/>
        <v>0</v>
      </c>
      <c r="V79" s="73"/>
      <c r="W79" s="113">
        <f t="shared" si="3"/>
        <v>0</v>
      </c>
      <c r="X79" s="73"/>
      <c r="Y79" s="113">
        <f t="shared" si="4"/>
        <v>0</v>
      </c>
      <c r="Z79" s="73"/>
      <c r="AA79" s="113">
        <f t="shared" si="5"/>
        <v>0</v>
      </c>
      <c r="AB79" s="305"/>
      <c r="AC79" s="113">
        <f t="shared" si="59"/>
        <v>0</v>
      </c>
      <c r="AD79" s="305"/>
      <c r="AE79" s="113">
        <f t="shared" si="60"/>
        <v>0</v>
      </c>
      <c r="AF79" s="73"/>
      <c r="AG79" s="113">
        <f t="shared" si="61"/>
        <v>0</v>
      </c>
      <c r="AH79" s="101"/>
      <c r="AI79" s="74">
        <f t="shared" si="9"/>
        <v>0</v>
      </c>
      <c r="AJ79" s="73"/>
      <c r="AK79" s="113">
        <f t="shared" si="20"/>
        <v>0</v>
      </c>
      <c r="AL79" s="101"/>
      <c r="AM79" s="113">
        <f t="shared" si="21"/>
        <v>0</v>
      </c>
      <c r="AN79" s="101"/>
      <c r="AO79" s="113">
        <f t="shared" si="34"/>
        <v>0</v>
      </c>
      <c r="AP79" s="101"/>
      <c r="AQ79" s="113">
        <f t="shared" si="35"/>
        <v>0</v>
      </c>
      <c r="AR79" s="73"/>
      <c r="AS79" s="74">
        <v>0</v>
      </c>
      <c r="AT79" s="73"/>
      <c r="AU79" s="74">
        <f t="shared" si="36"/>
        <v>0</v>
      </c>
      <c r="AV79" s="73"/>
      <c r="AW79" s="74">
        <f t="shared" si="12"/>
        <v>0</v>
      </c>
      <c r="AX79" s="73"/>
      <c r="AY79" s="74">
        <f t="shared" si="24"/>
        <v>0</v>
      </c>
      <c r="AZ79" s="82">
        <f t="shared" si="13"/>
        <v>0</v>
      </c>
      <c r="BA79" s="74"/>
      <c r="BB79" s="147">
        <f t="shared" si="25"/>
        <v>0</v>
      </c>
    </row>
    <row r="80" spans="1:54" ht="15" customHeight="1" x14ac:dyDescent="0.2">
      <c r="A80" s="90" t="s">
        <v>322</v>
      </c>
      <c r="B80" s="14" t="s">
        <v>65</v>
      </c>
      <c r="C80" s="18" t="s">
        <v>6</v>
      </c>
      <c r="D80" s="19">
        <v>100</v>
      </c>
      <c r="E80" s="20">
        <f t="shared" si="27"/>
        <v>0</v>
      </c>
      <c r="F80" s="73"/>
      <c r="G80" s="74">
        <f>IF(D80="",0,D80*F80)</f>
        <v>0</v>
      </c>
      <c r="H80" s="73"/>
      <c r="I80" s="74">
        <f t="shared" si="2"/>
        <v>0</v>
      </c>
      <c r="J80" s="73"/>
      <c r="K80" s="113">
        <f t="shared" si="14"/>
        <v>0</v>
      </c>
      <c r="L80" s="73"/>
      <c r="M80" s="113">
        <f t="shared" si="15"/>
        <v>0</v>
      </c>
      <c r="N80" s="73"/>
      <c r="O80" s="113">
        <f t="shared" si="16"/>
        <v>0</v>
      </c>
      <c r="P80" s="305"/>
      <c r="Q80" s="113">
        <f t="shared" si="17"/>
        <v>0</v>
      </c>
      <c r="R80" s="73"/>
      <c r="S80" s="113">
        <f t="shared" si="18"/>
        <v>0</v>
      </c>
      <c r="T80" s="73"/>
      <c r="U80" s="74">
        <f t="shared" si="19"/>
        <v>0</v>
      </c>
      <c r="V80" s="73"/>
      <c r="W80" s="113">
        <f t="shared" si="3"/>
        <v>0</v>
      </c>
      <c r="X80" s="73"/>
      <c r="Y80" s="113">
        <f t="shared" si="4"/>
        <v>0</v>
      </c>
      <c r="Z80" s="73"/>
      <c r="AA80" s="113">
        <f t="shared" si="5"/>
        <v>0</v>
      </c>
      <c r="AB80" s="305"/>
      <c r="AC80" s="113">
        <f t="shared" si="59"/>
        <v>0</v>
      </c>
      <c r="AD80" s="305"/>
      <c r="AE80" s="113">
        <f t="shared" si="60"/>
        <v>0</v>
      </c>
      <c r="AF80" s="73"/>
      <c r="AG80" s="113">
        <f t="shared" si="61"/>
        <v>0</v>
      </c>
      <c r="AH80" s="101"/>
      <c r="AI80" s="74">
        <f t="shared" si="9"/>
        <v>0</v>
      </c>
      <c r="AJ80" s="73"/>
      <c r="AK80" s="113">
        <f t="shared" si="20"/>
        <v>0</v>
      </c>
      <c r="AL80" s="101"/>
      <c r="AM80" s="113">
        <f t="shared" si="21"/>
        <v>0</v>
      </c>
      <c r="AN80" s="101"/>
      <c r="AO80" s="113">
        <f t="shared" si="34"/>
        <v>0</v>
      </c>
      <c r="AP80" s="101"/>
      <c r="AQ80" s="113">
        <f t="shared" si="35"/>
        <v>0</v>
      </c>
      <c r="AR80" s="73"/>
      <c r="AS80" s="74">
        <v>0</v>
      </c>
      <c r="AT80" s="73"/>
      <c r="AU80" s="74">
        <f t="shared" si="36"/>
        <v>0</v>
      </c>
      <c r="AV80" s="73"/>
      <c r="AW80" s="74">
        <f t="shared" si="12"/>
        <v>0</v>
      </c>
      <c r="AX80" s="73"/>
      <c r="AY80" s="74">
        <f t="shared" si="24"/>
        <v>0</v>
      </c>
      <c r="AZ80" s="82">
        <f t="shared" si="13"/>
        <v>0</v>
      </c>
      <c r="BA80" s="74"/>
      <c r="BB80" s="147">
        <f t="shared" si="25"/>
        <v>0</v>
      </c>
    </row>
    <row r="81" spans="1:55" ht="15" customHeight="1" x14ac:dyDescent="0.2">
      <c r="A81" s="90" t="s">
        <v>323</v>
      </c>
      <c r="B81" s="14" t="s">
        <v>65</v>
      </c>
      <c r="C81" s="18" t="s">
        <v>6</v>
      </c>
      <c r="D81" s="19">
        <v>100</v>
      </c>
      <c r="E81" s="20">
        <f t="shared" si="27"/>
        <v>0</v>
      </c>
      <c r="F81" s="73"/>
      <c r="G81" s="74">
        <f>IF(D81="",0,D81*F81)</f>
        <v>0</v>
      </c>
      <c r="H81" s="73"/>
      <c r="I81" s="74">
        <f t="shared" si="2"/>
        <v>0</v>
      </c>
      <c r="J81" s="73"/>
      <c r="K81" s="113">
        <f t="shared" si="14"/>
        <v>0</v>
      </c>
      <c r="L81" s="73"/>
      <c r="M81" s="113">
        <f t="shared" si="15"/>
        <v>0</v>
      </c>
      <c r="N81" s="73"/>
      <c r="O81" s="113">
        <f t="shared" si="16"/>
        <v>0</v>
      </c>
      <c r="P81" s="305"/>
      <c r="Q81" s="113">
        <f t="shared" si="17"/>
        <v>0</v>
      </c>
      <c r="R81" s="73"/>
      <c r="S81" s="113">
        <f t="shared" si="18"/>
        <v>0</v>
      </c>
      <c r="T81" s="73"/>
      <c r="U81" s="74">
        <f t="shared" si="19"/>
        <v>0</v>
      </c>
      <c r="V81" s="73"/>
      <c r="W81" s="113">
        <f t="shared" si="3"/>
        <v>0</v>
      </c>
      <c r="X81" s="73"/>
      <c r="Y81" s="113">
        <f t="shared" si="4"/>
        <v>0</v>
      </c>
      <c r="Z81" s="73"/>
      <c r="AA81" s="113">
        <f t="shared" si="5"/>
        <v>0</v>
      </c>
      <c r="AB81" s="305"/>
      <c r="AC81" s="113">
        <f t="shared" si="59"/>
        <v>0</v>
      </c>
      <c r="AD81" s="305"/>
      <c r="AE81" s="113">
        <f t="shared" si="60"/>
        <v>0</v>
      </c>
      <c r="AF81" s="73"/>
      <c r="AG81" s="113">
        <f t="shared" si="61"/>
        <v>0</v>
      </c>
      <c r="AH81" s="101"/>
      <c r="AI81" s="74">
        <f t="shared" si="9"/>
        <v>0</v>
      </c>
      <c r="AJ81" s="73"/>
      <c r="AK81" s="113">
        <f t="shared" si="20"/>
        <v>0</v>
      </c>
      <c r="AL81" s="101"/>
      <c r="AM81" s="113">
        <f t="shared" si="21"/>
        <v>0</v>
      </c>
      <c r="AN81" s="101"/>
      <c r="AO81" s="113">
        <f t="shared" si="34"/>
        <v>0</v>
      </c>
      <c r="AP81" s="101"/>
      <c r="AQ81" s="113">
        <f t="shared" si="35"/>
        <v>0</v>
      </c>
      <c r="AR81" s="73"/>
      <c r="AS81" s="74">
        <v>0</v>
      </c>
      <c r="AT81" s="73"/>
      <c r="AU81" s="74">
        <f t="shared" si="36"/>
        <v>0</v>
      </c>
      <c r="AV81" s="73"/>
      <c r="AW81" s="74">
        <f t="shared" si="12"/>
        <v>0</v>
      </c>
      <c r="AX81" s="73"/>
      <c r="AY81" s="74">
        <f t="shared" si="24"/>
        <v>0</v>
      </c>
      <c r="AZ81" s="82">
        <f t="shared" si="13"/>
        <v>0</v>
      </c>
      <c r="BA81" s="74"/>
      <c r="BB81" s="147">
        <f t="shared" si="25"/>
        <v>0</v>
      </c>
    </row>
    <row r="82" spans="1:55" ht="15" customHeight="1" x14ac:dyDescent="0.2">
      <c r="A82" s="90" t="s">
        <v>260</v>
      </c>
      <c r="B82" s="14" t="s">
        <v>65</v>
      </c>
      <c r="C82" s="18" t="s">
        <v>6</v>
      </c>
      <c r="D82" s="19">
        <v>100</v>
      </c>
      <c r="E82" s="20">
        <f t="shared" si="27"/>
        <v>0</v>
      </c>
      <c r="F82" s="73"/>
      <c r="G82" s="74">
        <f t="shared" si="26"/>
        <v>0</v>
      </c>
      <c r="H82" s="73"/>
      <c r="I82" s="74">
        <f t="shared" si="2"/>
        <v>0</v>
      </c>
      <c r="J82" s="73"/>
      <c r="K82" s="113">
        <f t="shared" si="14"/>
        <v>0</v>
      </c>
      <c r="L82" s="73"/>
      <c r="M82" s="113">
        <f t="shared" si="15"/>
        <v>0</v>
      </c>
      <c r="N82" s="73"/>
      <c r="O82" s="113">
        <f t="shared" si="16"/>
        <v>0</v>
      </c>
      <c r="P82" s="305"/>
      <c r="Q82" s="113">
        <f t="shared" si="17"/>
        <v>0</v>
      </c>
      <c r="R82" s="73"/>
      <c r="S82" s="113">
        <f t="shared" si="18"/>
        <v>0</v>
      </c>
      <c r="T82" s="73"/>
      <c r="U82" s="74">
        <f t="shared" si="19"/>
        <v>0</v>
      </c>
      <c r="V82" s="73"/>
      <c r="W82" s="113">
        <f t="shared" si="3"/>
        <v>0</v>
      </c>
      <c r="X82" s="73"/>
      <c r="Y82" s="113">
        <f t="shared" si="4"/>
        <v>0</v>
      </c>
      <c r="Z82" s="73"/>
      <c r="AA82" s="113">
        <f t="shared" si="5"/>
        <v>0</v>
      </c>
      <c r="AB82" s="305"/>
      <c r="AC82" s="113">
        <f t="shared" si="59"/>
        <v>0</v>
      </c>
      <c r="AD82" s="305"/>
      <c r="AE82" s="113">
        <f t="shared" si="60"/>
        <v>0</v>
      </c>
      <c r="AF82" s="73"/>
      <c r="AG82" s="113">
        <f t="shared" si="61"/>
        <v>0</v>
      </c>
      <c r="AH82" s="73"/>
      <c r="AI82" s="74">
        <f t="shared" si="9"/>
        <v>0</v>
      </c>
      <c r="AJ82" s="73"/>
      <c r="AK82" s="113">
        <f t="shared" si="20"/>
        <v>0</v>
      </c>
      <c r="AL82" s="101"/>
      <c r="AM82" s="113">
        <f t="shared" si="21"/>
        <v>0</v>
      </c>
      <c r="AN82" s="101"/>
      <c r="AO82" s="113">
        <f t="shared" si="34"/>
        <v>0</v>
      </c>
      <c r="AP82" s="101"/>
      <c r="AQ82" s="113">
        <f t="shared" si="35"/>
        <v>0</v>
      </c>
      <c r="AR82" s="73"/>
      <c r="AS82" s="74">
        <v>0</v>
      </c>
      <c r="AT82" s="73"/>
      <c r="AU82" s="74">
        <f t="shared" si="36"/>
        <v>0</v>
      </c>
      <c r="AV82" s="73"/>
      <c r="AW82" s="74">
        <f t="shared" si="12"/>
        <v>0</v>
      </c>
      <c r="AX82" s="73"/>
      <c r="AY82" s="74">
        <f t="shared" si="24"/>
        <v>0</v>
      </c>
      <c r="AZ82" s="82">
        <f t="shared" si="13"/>
        <v>0</v>
      </c>
      <c r="BA82" s="74"/>
      <c r="BB82" s="147">
        <f t="shared" si="25"/>
        <v>0</v>
      </c>
    </row>
    <row r="83" spans="1:55" ht="15" customHeight="1" x14ac:dyDescent="0.2">
      <c r="A83" s="90" t="s">
        <v>265</v>
      </c>
      <c r="B83" t="str">
        <f>IF($A83="","",INDEX('MA-Liste'!$D:$D,MATCH($A83,'MA-Liste'!$M:$M,FALSE)))</f>
        <v>AeBo</v>
      </c>
      <c r="C83" s="4" t="str">
        <f ca="1">IF($A83="","",INDEX(INDIRECT("'MA-Liste'!"&amp;$C$11),MATCH($A83,'MA-Liste'!$M:$M,FALSE)))</f>
        <v>D</v>
      </c>
      <c r="D83" s="19">
        <f ca="1">IF(OR($C83="",$C83=0),"",VLOOKUP($C83,Ansätze,$D$11,FALSE))</f>
        <v>100</v>
      </c>
      <c r="E83" s="20">
        <f t="shared" si="27"/>
        <v>0</v>
      </c>
      <c r="F83" s="73"/>
      <c r="G83" s="74">
        <f t="shared" ca="1" si="26"/>
        <v>0</v>
      </c>
      <c r="H83" s="73"/>
      <c r="I83" s="74">
        <f t="shared" ca="1" si="2"/>
        <v>0</v>
      </c>
      <c r="J83" s="73"/>
      <c r="K83" s="113">
        <f t="shared" ca="1" si="14"/>
        <v>0</v>
      </c>
      <c r="L83" s="73"/>
      <c r="M83" s="113">
        <f t="shared" ca="1" si="15"/>
        <v>0</v>
      </c>
      <c r="N83" s="73"/>
      <c r="O83" s="113">
        <f t="shared" ca="1" si="16"/>
        <v>0</v>
      </c>
      <c r="P83" s="305"/>
      <c r="Q83" s="113">
        <f t="shared" ca="1" si="17"/>
        <v>0</v>
      </c>
      <c r="R83" s="73"/>
      <c r="S83" s="113">
        <f t="shared" ca="1" si="18"/>
        <v>0</v>
      </c>
      <c r="T83" s="73"/>
      <c r="U83" s="74">
        <f t="shared" ca="1" si="19"/>
        <v>0</v>
      </c>
      <c r="V83" s="73"/>
      <c r="W83" s="113">
        <f t="shared" ca="1" si="3"/>
        <v>0</v>
      </c>
      <c r="X83" s="73"/>
      <c r="Y83" s="113">
        <f t="shared" ca="1" si="4"/>
        <v>0</v>
      </c>
      <c r="Z83" s="73"/>
      <c r="AA83" s="113">
        <f t="shared" ca="1" si="5"/>
        <v>0</v>
      </c>
      <c r="AB83" s="305"/>
      <c r="AC83" s="113">
        <f t="shared" ca="1" si="59"/>
        <v>0</v>
      </c>
      <c r="AD83" s="305"/>
      <c r="AE83" s="113">
        <f t="shared" ca="1" si="60"/>
        <v>0</v>
      </c>
      <c r="AF83" s="73"/>
      <c r="AG83" s="113">
        <f t="shared" ca="1" si="61"/>
        <v>0</v>
      </c>
      <c r="AH83" s="73"/>
      <c r="AI83" s="74">
        <f t="shared" ca="1" si="9"/>
        <v>0</v>
      </c>
      <c r="AJ83" s="73"/>
      <c r="AK83" s="113">
        <f t="shared" ca="1" si="20"/>
        <v>0</v>
      </c>
      <c r="AL83" s="101"/>
      <c r="AM83" s="113">
        <f t="shared" ca="1" si="21"/>
        <v>0</v>
      </c>
      <c r="AN83" s="101"/>
      <c r="AO83" s="113">
        <f t="shared" ca="1" si="34"/>
        <v>0</v>
      </c>
      <c r="AP83" s="101"/>
      <c r="AQ83" s="113">
        <f t="shared" ca="1" si="35"/>
        <v>0</v>
      </c>
      <c r="AR83" s="73"/>
      <c r="AS83" s="74">
        <v>0</v>
      </c>
      <c r="AT83" s="73"/>
      <c r="AU83" s="74">
        <f t="shared" ca="1" si="36"/>
        <v>0</v>
      </c>
      <c r="AV83" s="73"/>
      <c r="AW83" s="74">
        <f t="shared" ca="1" si="12"/>
        <v>0</v>
      </c>
      <c r="AX83" s="73"/>
      <c r="AY83" s="74">
        <f t="shared" ca="1" si="24"/>
        <v>0</v>
      </c>
      <c r="AZ83" s="82">
        <f t="shared" ca="1" si="13"/>
        <v>0</v>
      </c>
      <c r="BA83" s="74"/>
      <c r="BB83" s="147">
        <f t="shared" ca="1" si="25"/>
        <v>0</v>
      </c>
    </row>
    <row r="84" spans="1:55" ht="15" customHeight="1" x14ac:dyDescent="0.2">
      <c r="A84" s="90" t="s">
        <v>263</v>
      </c>
      <c r="B84" s="14" t="s">
        <v>65</v>
      </c>
      <c r="C84" s="18" t="s">
        <v>6</v>
      </c>
      <c r="D84" s="19">
        <v>100</v>
      </c>
      <c r="E84" s="20">
        <f t="shared" si="27"/>
        <v>0</v>
      </c>
      <c r="F84" s="73"/>
      <c r="G84" s="74">
        <f t="shared" si="26"/>
        <v>0</v>
      </c>
      <c r="H84" s="73"/>
      <c r="I84" s="74">
        <f t="shared" si="2"/>
        <v>0</v>
      </c>
      <c r="J84" s="73"/>
      <c r="K84" s="113">
        <f t="shared" si="14"/>
        <v>0</v>
      </c>
      <c r="L84" s="73"/>
      <c r="M84" s="113">
        <f t="shared" si="15"/>
        <v>0</v>
      </c>
      <c r="N84" s="73"/>
      <c r="O84" s="113">
        <f t="shared" si="16"/>
        <v>0</v>
      </c>
      <c r="P84" s="305"/>
      <c r="Q84" s="113">
        <f t="shared" si="17"/>
        <v>0</v>
      </c>
      <c r="R84" s="73"/>
      <c r="S84" s="113">
        <f t="shared" si="18"/>
        <v>0</v>
      </c>
      <c r="T84" s="73"/>
      <c r="U84" s="74">
        <f t="shared" si="19"/>
        <v>0</v>
      </c>
      <c r="V84" s="73"/>
      <c r="W84" s="113">
        <f t="shared" ref="W84:W108" si="62">IF($D84="",0,$D84*V84)</f>
        <v>0</v>
      </c>
      <c r="X84" s="73"/>
      <c r="Y84" s="113">
        <f t="shared" si="4"/>
        <v>0</v>
      </c>
      <c r="Z84" s="73"/>
      <c r="AA84" s="113">
        <f t="shared" si="5"/>
        <v>0</v>
      </c>
      <c r="AB84" s="305"/>
      <c r="AC84" s="113">
        <f t="shared" si="59"/>
        <v>0</v>
      </c>
      <c r="AD84" s="305"/>
      <c r="AE84" s="113">
        <f t="shared" si="60"/>
        <v>0</v>
      </c>
      <c r="AF84" s="73"/>
      <c r="AG84" s="113">
        <f t="shared" si="61"/>
        <v>0</v>
      </c>
      <c r="AH84" s="73"/>
      <c r="AI84" s="74">
        <f t="shared" ref="AI84:AI108" si="63">IF($D84="",0,$D84*AH84)</f>
        <v>0</v>
      </c>
      <c r="AJ84" s="73"/>
      <c r="AK84" s="113">
        <f t="shared" si="20"/>
        <v>0</v>
      </c>
      <c r="AL84" s="101"/>
      <c r="AM84" s="113">
        <f t="shared" si="21"/>
        <v>0</v>
      </c>
      <c r="AN84" s="101"/>
      <c r="AO84" s="113">
        <f t="shared" si="34"/>
        <v>0</v>
      </c>
      <c r="AP84" s="101"/>
      <c r="AQ84" s="113">
        <f t="shared" si="35"/>
        <v>0</v>
      </c>
      <c r="AR84" s="73"/>
      <c r="AS84" s="74">
        <v>0</v>
      </c>
      <c r="AT84" s="73"/>
      <c r="AU84" s="74">
        <f t="shared" si="36"/>
        <v>0</v>
      </c>
      <c r="AV84" s="73"/>
      <c r="AW84" s="74">
        <f t="shared" si="12"/>
        <v>0</v>
      </c>
      <c r="AX84" s="73"/>
      <c r="AY84" s="74">
        <f t="shared" si="24"/>
        <v>0</v>
      </c>
      <c r="AZ84" s="82">
        <f t="shared" si="13"/>
        <v>0</v>
      </c>
      <c r="BA84" s="74"/>
      <c r="BB84" s="147">
        <f t="shared" si="25"/>
        <v>0</v>
      </c>
      <c r="BC84" s="141"/>
    </row>
    <row r="85" spans="1:55" ht="15" customHeight="1" x14ac:dyDescent="0.2">
      <c r="A85" s="84" t="s">
        <v>292</v>
      </c>
      <c r="B85" t="s">
        <v>65</v>
      </c>
      <c r="C85" s="4" t="s">
        <v>9</v>
      </c>
      <c r="D85" s="19">
        <v>35</v>
      </c>
      <c r="E85" s="20">
        <f t="shared" ref="E85:E108" si="64">SUM(F85++H85+J85+L85+T85+V85+X85+AH85+AJ85+AL85+AR85+AT85+AV85+N85+Z85+AN85+AX85)</f>
        <v>0</v>
      </c>
      <c r="F85" s="73"/>
      <c r="G85" s="74">
        <f t="shared" si="26"/>
        <v>0</v>
      </c>
      <c r="H85" s="73"/>
      <c r="I85" s="74">
        <f t="shared" si="2"/>
        <v>0</v>
      </c>
      <c r="J85" s="73"/>
      <c r="K85" s="113">
        <f t="shared" si="14"/>
        <v>0</v>
      </c>
      <c r="L85" s="73"/>
      <c r="M85" s="113">
        <f t="shared" si="15"/>
        <v>0</v>
      </c>
      <c r="N85" s="73"/>
      <c r="O85" s="113">
        <f t="shared" si="16"/>
        <v>0</v>
      </c>
      <c r="P85" s="305"/>
      <c r="Q85" s="113">
        <f t="shared" si="17"/>
        <v>0</v>
      </c>
      <c r="R85" s="73"/>
      <c r="S85" s="113">
        <f t="shared" si="18"/>
        <v>0</v>
      </c>
      <c r="T85" s="73"/>
      <c r="U85" s="74">
        <f t="shared" si="19"/>
        <v>0</v>
      </c>
      <c r="V85" s="73"/>
      <c r="W85" s="113">
        <f t="shared" si="62"/>
        <v>0</v>
      </c>
      <c r="X85" s="73"/>
      <c r="Y85" s="113">
        <f t="shared" si="4"/>
        <v>0</v>
      </c>
      <c r="Z85" s="73"/>
      <c r="AA85" s="113">
        <f t="shared" si="5"/>
        <v>0</v>
      </c>
      <c r="AB85" s="305"/>
      <c r="AC85" s="113">
        <f t="shared" si="59"/>
        <v>0</v>
      </c>
      <c r="AD85" s="305"/>
      <c r="AE85" s="113">
        <f t="shared" si="60"/>
        <v>0</v>
      </c>
      <c r="AF85" s="73"/>
      <c r="AG85" s="113">
        <f t="shared" si="61"/>
        <v>0</v>
      </c>
      <c r="AH85" s="73"/>
      <c r="AI85" s="74">
        <f t="shared" si="63"/>
        <v>0</v>
      </c>
      <c r="AJ85" s="73"/>
      <c r="AK85" s="113">
        <f t="shared" si="20"/>
        <v>0</v>
      </c>
      <c r="AL85" s="101"/>
      <c r="AM85" s="113">
        <f t="shared" si="21"/>
        <v>0</v>
      </c>
      <c r="AN85" s="101"/>
      <c r="AO85" s="113">
        <f t="shared" si="34"/>
        <v>0</v>
      </c>
      <c r="AP85" s="101"/>
      <c r="AQ85" s="113">
        <f t="shared" si="35"/>
        <v>0</v>
      </c>
      <c r="AR85" s="73"/>
      <c r="AS85" s="74">
        <v>0</v>
      </c>
      <c r="AT85" s="73"/>
      <c r="AU85" s="74">
        <f t="shared" si="36"/>
        <v>0</v>
      </c>
      <c r="AV85" s="73"/>
      <c r="AW85" s="74">
        <f t="shared" si="12"/>
        <v>0</v>
      </c>
      <c r="AX85" s="73"/>
      <c r="AY85" s="74">
        <f t="shared" si="24"/>
        <v>0</v>
      </c>
      <c r="AZ85" s="82">
        <f t="shared" si="13"/>
        <v>0</v>
      </c>
      <c r="BA85" s="74"/>
      <c r="BB85" s="147">
        <f t="shared" si="25"/>
        <v>0</v>
      </c>
      <c r="BC85" s="141"/>
    </row>
    <row r="86" spans="1:55" ht="15" customHeight="1" x14ac:dyDescent="0.2">
      <c r="A86" s="84" t="s">
        <v>293</v>
      </c>
      <c r="B86" s="14" t="s">
        <v>65</v>
      </c>
      <c r="C86" s="18" t="s">
        <v>5</v>
      </c>
      <c r="D86" s="19">
        <v>118</v>
      </c>
      <c r="E86" s="20">
        <f t="shared" si="64"/>
        <v>0</v>
      </c>
      <c r="F86" s="73"/>
      <c r="G86" s="74">
        <f t="shared" si="26"/>
        <v>0</v>
      </c>
      <c r="H86" s="73"/>
      <c r="I86" s="74">
        <f t="shared" ref="I86:I108" si="65">IF(D86="",0,D86*H86)</f>
        <v>0</v>
      </c>
      <c r="J86" s="73"/>
      <c r="K86" s="113">
        <f t="shared" si="14"/>
        <v>0</v>
      </c>
      <c r="L86" s="73"/>
      <c r="M86" s="113">
        <f t="shared" si="15"/>
        <v>0</v>
      </c>
      <c r="N86" s="73"/>
      <c r="O86" s="113">
        <f t="shared" si="16"/>
        <v>0</v>
      </c>
      <c r="P86" s="305">
        <v>31</v>
      </c>
      <c r="Q86" s="113">
        <f t="shared" si="17"/>
        <v>3658</v>
      </c>
      <c r="R86" s="73"/>
      <c r="S86" s="113">
        <f t="shared" si="18"/>
        <v>0</v>
      </c>
      <c r="T86" s="73"/>
      <c r="U86" s="74">
        <f t="shared" si="19"/>
        <v>0</v>
      </c>
      <c r="V86" s="73"/>
      <c r="W86" s="113">
        <f t="shared" si="62"/>
        <v>0</v>
      </c>
      <c r="X86" s="73"/>
      <c r="Y86" s="113">
        <f t="shared" ref="Y86:Y108" si="66">IF($D86="",0,$D86*X86)</f>
        <v>0</v>
      </c>
      <c r="Z86" s="73"/>
      <c r="AA86" s="113">
        <f t="shared" ref="AA86:AA108" si="67">IF($D86="",0,$D86*Z86)</f>
        <v>0</v>
      </c>
      <c r="AB86" s="305"/>
      <c r="AC86" s="113">
        <f t="shared" si="59"/>
        <v>0</v>
      </c>
      <c r="AD86" s="305"/>
      <c r="AE86" s="113">
        <f t="shared" si="60"/>
        <v>0</v>
      </c>
      <c r="AF86" s="73"/>
      <c r="AG86" s="113">
        <f t="shared" si="61"/>
        <v>0</v>
      </c>
      <c r="AH86" s="73"/>
      <c r="AI86" s="74">
        <f t="shared" si="63"/>
        <v>0</v>
      </c>
      <c r="AJ86" s="73"/>
      <c r="AK86" s="113">
        <f>IF($D86="",0,$D86*AJ86)</f>
        <v>0</v>
      </c>
      <c r="AL86" s="101"/>
      <c r="AM86" s="113">
        <f>IF($D86="",0,$D86*AL86)</f>
        <v>0</v>
      </c>
      <c r="AN86" s="101"/>
      <c r="AO86" s="113">
        <f>IF($D86="",0,$D86*AN86)</f>
        <v>0</v>
      </c>
      <c r="AP86" s="101"/>
      <c r="AQ86" s="113">
        <f>IF($D86="",0,$D86*AP86)</f>
        <v>0</v>
      </c>
      <c r="AR86" s="73"/>
      <c r="AS86" s="74">
        <f>IF(D86="",0,D86*AR86)</f>
        <v>0</v>
      </c>
      <c r="AT86" s="73"/>
      <c r="AU86" s="74">
        <f t="shared" si="36"/>
        <v>0</v>
      </c>
      <c r="AV86" s="73"/>
      <c r="AW86" s="74">
        <f t="shared" ref="AW86:AW108" si="68">IF(D86="",0,D86*AV86)</f>
        <v>0</v>
      </c>
      <c r="AX86" s="73"/>
      <c r="AY86" s="74">
        <f t="shared" si="24"/>
        <v>0</v>
      </c>
      <c r="AZ86" s="82">
        <f t="shared" ref="AZ86:AZ108" si="69">IF(D86="",0,D86*E86)</f>
        <v>0</v>
      </c>
      <c r="BA86" s="74"/>
      <c r="BB86" s="147">
        <f t="shared" si="25"/>
        <v>0</v>
      </c>
      <c r="BC86" s="141"/>
    </row>
    <row r="87" spans="1:55" ht="15" customHeight="1" x14ac:dyDescent="0.2">
      <c r="A87" s="84" t="s">
        <v>300</v>
      </c>
      <c r="B87" s="14" t="s">
        <v>65</v>
      </c>
      <c r="C87" s="18" t="s">
        <v>6</v>
      </c>
      <c r="D87" s="19">
        <v>100</v>
      </c>
      <c r="E87" s="20">
        <f t="shared" si="64"/>
        <v>0</v>
      </c>
      <c r="F87" s="73"/>
      <c r="G87" s="74">
        <f t="shared" si="26"/>
        <v>0</v>
      </c>
      <c r="H87" s="73"/>
      <c r="I87" s="74">
        <f t="shared" si="65"/>
        <v>0</v>
      </c>
      <c r="J87" s="174"/>
      <c r="K87" s="113">
        <f t="shared" ref="K87:K108" si="70">IF($D87="",0,$D87*J87)</f>
        <v>0</v>
      </c>
      <c r="L87" s="73"/>
      <c r="M87" s="113">
        <f t="shared" ref="M87:M108" si="71">IF($D87="",0,$D87*L87)</f>
        <v>0</v>
      </c>
      <c r="N87" s="73"/>
      <c r="O87" s="113">
        <f t="shared" ref="O87:O90" si="72">IF($D87="",0,$D87*N87)</f>
        <v>0</v>
      </c>
      <c r="P87" s="305"/>
      <c r="Q87" s="113">
        <f t="shared" ref="Q87:Q90" si="73">IF($D87="",0,$D87*P87)</f>
        <v>0</v>
      </c>
      <c r="R87" s="73"/>
      <c r="S87" s="113">
        <f t="shared" ref="S87:S90" si="74">IF($D87="",0,$D87*R87)</f>
        <v>0</v>
      </c>
      <c r="T87" s="73"/>
      <c r="U87" s="74">
        <f t="shared" ref="U87:U108" si="75">IF($D87="",0,$D87*T87)</f>
        <v>0</v>
      </c>
      <c r="V87" s="174"/>
      <c r="W87" s="113">
        <f t="shared" si="62"/>
        <v>0</v>
      </c>
      <c r="X87" s="73"/>
      <c r="Y87" s="113">
        <f t="shared" si="66"/>
        <v>0</v>
      </c>
      <c r="Z87" s="73"/>
      <c r="AA87" s="113">
        <f t="shared" si="67"/>
        <v>0</v>
      </c>
      <c r="AB87" s="305"/>
      <c r="AC87" s="113">
        <f t="shared" si="59"/>
        <v>0</v>
      </c>
      <c r="AD87" s="305"/>
      <c r="AE87" s="113">
        <f t="shared" si="60"/>
        <v>0</v>
      </c>
      <c r="AF87" s="73"/>
      <c r="AG87" s="113">
        <f t="shared" si="61"/>
        <v>0</v>
      </c>
      <c r="AH87" s="73"/>
      <c r="AI87" s="74">
        <f t="shared" si="63"/>
        <v>0</v>
      </c>
      <c r="AJ87" s="174"/>
      <c r="AK87" s="113">
        <f t="shared" ref="AK87:AK108" si="76">IF($D87="",0,$D87*AJ87)</f>
        <v>0</v>
      </c>
      <c r="AL87" s="101"/>
      <c r="AM87" s="113">
        <f t="shared" ref="AM87:AM108" si="77">IF($D87="",0,$D87*AL87)</f>
        <v>0</v>
      </c>
      <c r="AN87" s="101"/>
      <c r="AO87" s="113">
        <f t="shared" ref="AO87:AO88" si="78">IF($D87="",0,$D87*AN87)</f>
        <v>0</v>
      </c>
      <c r="AP87" s="101"/>
      <c r="AQ87" s="113">
        <f t="shared" ref="AQ87:AQ88" si="79">IF($D87="",0,$D87*AP87)</f>
        <v>0</v>
      </c>
      <c r="AR87" s="73"/>
      <c r="AS87" s="74">
        <f t="shared" ref="AS87:AS108" si="80">IF(D87="",0,D87*AR87)</f>
        <v>0</v>
      </c>
      <c r="AT87" s="73"/>
      <c r="AU87" s="74">
        <f t="shared" si="36"/>
        <v>0</v>
      </c>
      <c r="AV87" s="73"/>
      <c r="AW87" s="74">
        <f t="shared" si="68"/>
        <v>0</v>
      </c>
      <c r="AX87" s="73"/>
      <c r="AY87" s="74">
        <f t="shared" ref="AY87:AY111" si="81">IF(D87="",0,D87*AX87)</f>
        <v>0</v>
      </c>
      <c r="AZ87" s="82">
        <f t="shared" si="69"/>
        <v>0</v>
      </c>
      <c r="BA87" s="74"/>
      <c r="BB87" s="147">
        <f t="shared" ref="BB87:BB111" si="82">SUM(AZ87+BA87)</f>
        <v>0</v>
      </c>
      <c r="BC87" s="141"/>
    </row>
    <row r="88" spans="1:55" ht="15" customHeight="1" x14ac:dyDescent="0.2">
      <c r="A88" s="84" t="s">
        <v>302</v>
      </c>
      <c r="B88" s="14" t="s">
        <v>65</v>
      </c>
      <c r="C88" s="18" t="s">
        <v>9</v>
      </c>
      <c r="D88" s="19">
        <v>35</v>
      </c>
      <c r="E88" s="20">
        <f t="shared" si="64"/>
        <v>0</v>
      </c>
      <c r="F88" s="73"/>
      <c r="G88" s="74">
        <f t="shared" ref="G88:G108" si="83">IF(D88="",0,D88*F88)</f>
        <v>0</v>
      </c>
      <c r="H88" s="73"/>
      <c r="I88" s="74">
        <f t="shared" si="65"/>
        <v>0</v>
      </c>
      <c r="J88" s="174"/>
      <c r="K88" s="113">
        <f t="shared" si="70"/>
        <v>0</v>
      </c>
      <c r="L88" s="73"/>
      <c r="M88" s="113">
        <f t="shared" si="71"/>
        <v>0</v>
      </c>
      <c r="N88" s="73"/>
      <c r="O88" s="113">
        <f t="shared" si="72"/>
        <v>0</v>
      </c>
      <c r="P88" s="305"/>
      <c r="Q88" s="113">
        <f t="shared" si="73"/>
        <v>0</v>
      </c>
      <c r="R88" s="73"/>
      <c r="S88" s="113">
        <f t="shared" si="74"/>
        <v>0</v>
      </c>
      <c r="T88" s="73"/>
      <c r="U88" s="74">
        <f t="shared" si="75"/>
        <v>0</v>
      </c>
      <c r="V88" s="174"/>
      <c r="W88" s="113">
        <f t="shared" si="62"/>
        <v>0</v>
      </c>
      <c r="X88" s="73"/>
      <c r="Y88" s="113">
        <f t="shared" si="66"/>
        <v>0</v>
      </c>
      <c r="Z88" s="73"/>
      <c r="AA88" s="113">
        <f t="shared" si="67"/>
        <v>0</v>
      </c>
      <c r="AB88" s="305"/>
      <c r="AC88" s="113">
        <f t="shared" si="59"/>
        <v>0</v>
      </c>
      <c r="AD88" s="305"/>
      <c r="AE88" s="113">
        <f t="shared" si="60"/>
        <v>0</v>
      </c>
      <c r="AF88" s="73"/>
      <c r="AG88" s="113">
        <f t="shared" si="61"/>
        <v>0</v>
      </c>
      <c r="AH88" s="73"/>
      <c r="AI88" s="74">
        <f t="shared" si="63"/>
        <v>0</v>
      </c>
      <c r="AJ88" s="174"/>
      <c r="AK88" s="113">
        <f t="shared" si="76"/>
        <v>0</v>
      </c>
      <c r="AL88" s="101"/>
      <c r="AM88" s="113">
        <f t="shared" si="77"/>
        <v>0</v>
      </c>
      <c r="AN88" s="101"/>
      <c r="AO88" s="113">
        <f t="shared" si="78"/>
        <v>0</v>
      </c>
      <c r="AP88" s="101"/>
      <c r="AQ88" s="113">
        <f t="shared" si="79"/>
        <v>0</v>
      </c>
      <c r="AR88" s="73"/>
      <c r="AS88" s="74">
        <f t="shared" si="80"/>
        <v>0</v>
      </c>
      <c r="AT88" s="73"/>
      <c r="AU88" s="74">
        <f t="shared" si="36"/>
        <v>0</v>
      </c>
      <c r="AV88" s="73"/>
      <c r="AW88" s="74">
        <f t="shared" si="68"/>
        <v>0</v>
      </c>
      <c r="AX88" s="73"/>
      <c r="AY88" s="74">
        <f t="shared" si="81"/>
        <v>0</v>
      </c>
      <c r="AZ88" s="82">
        <f t="shared" si="69"/>
        <v>0</v>
      </c>
      <c r="BA88" s="74"/>
      <c r="BB88" s="147">
        <f t="shared" si="82"/>
        <v>0</v>
      </c>
      <c r="BC88" s="141"/>
    </row>
    <row r="89" spans="1:55" ht="15" customHeight="1" x14ac:dyDescent="0.2">
      <c r="A89" s="84" t="s">
        <v>426</v>
      </c>
      <c r="B89" s="14" t="s">
        <v>65</v>
      </c>
      <c r="C89" s="18" t="s">
        <v>8</v>
      </c>
      <c r="D89" s="19">
        <v>60</v>
      </c>
      <c r="E89" s="20">
        <f t="shared" ref="E89" si="84">SUM(F89++H89+J89+L89+T89+V89+X89+AH89+AJ89+AL89+AR89+AT89+AV89+N89+Z89+AN89+AX89)</f>
        <v>167.75</v>
      </c>
      <c r="F89" s="73"/>
      <c r="G89" s="74">
        <f t="shared" ref="G89" si="85">IF(D89="",0,D89*F89)</f>
        <v>0</v>
      </c>
      <c r="H89" s="73"/>
      <c r="I89" s="74">
        <f t="shared" ref="I89" si="86">IF(D89="",0,D89*H89)</f>
        <v>0</v>
      </c>
      <c r="J89" s="174"/>
      <c r="K89" s="113">
        <f t="shared" ref="K89" si="87">IF($D89="",0,$D89*J89)</f>
        <v>0</v>
      </c>
      <c r="L89" s="73"/>
      <c r="M89" s="113">
        <f t="shared" ref="M89" si="88">IF($D89="",0,$D89*L89)</f>
        <v>0</v>
      </c>
      <c r="N89" s="73"/>
      <c r="O89" s="113">
        <f t="shared" ref="O89" si="89">IF($D89="",0,$D89*N89)</f>
        <v>0</v>
      </c>
      <c r="P89" s="305"/>
      <c r="Q89" s="113">
        <f t="shared" ref="Q89" si="90">IF($D89="",0,$D89*P89)</f>
        <v>0</v>
      </c>
      <c r="R89" s="73"/>
      <c r="S89" s="113">
        <f t="shared" ref="S89" si="91">IF($D89="",0,$D89*R89)</f>
        <v>0</v>
      </c>
      <c r="T89" s="73"/>
      <c r="U89" s="74">
        <f t="shared" ref="U89" si="92">IF($D89="",0,$D89*T89)</f>
        <v>0</v>
      </c>
      <c r="V89" s="174"/>
      <c r="W89" s="113">
        <f t="shared" ref="W89" si="93">IF($D89="",0,$D89*V89)</f>
        <v>0</v>
      </c>
      <c r="X89" s="73"/>
      <c r="Y89" s="113">
        <f t="shared" ref="Y89" si="94">IF($D89="",0,$D89*X89)</f>
        <v>0</v>
      </c>
      <c r="Z89" s="73"/>
      <c r="AA89" s="113">
        <f t="shared" ref="AA89" si="95">IF($D89="",0,$D89*Z89)</f>
        <v>0</v>
      </c>
      <c r="AB89" s="305"/>
      <c r="AC89" s="113">
        <f t="shared" si="59"/>
        <v>0</v>
      </c>
      <c r="AD89" s="305"/>
      <c r="AE89" s="113">
        <f t="shared" si="60"/>
        <v>0</v>
      </c>
      <c r="AF89" s="73"/>
      <c r="AG89" s="113">
        <f t="shared" si="61"/>
        <v>0</v>
      </c>
      <c r="AH89" s="73"/>
      <c r="AI89" s="74">
        <f t="shared" ref="AI89" si="96">IF($D89="",0,$D89*AH89)</f>
        <v>0</v>
      </c>
      <c r="AJ89" s="174"/>
      <c r="AK89" s="113">
        <f t="shared" ref="AK89" si="97">IF($D89="",0,$D89*AJ89)</f>
        <v>0</v>
      </c>
      <c r="AL89" s="101"/>
      <c r="AM89" s="113">
        <f t="shared" ref="AM89" si="98">IF($D89="",0,$D89*AL89)</f>
        <v>0</v>
      </c>
      <c r="AN89" s="101">
        <v>167.75</v>
      </c>
      <c r="AO89" s="113">
        <f t="shared" ref="AO89" si="99">IF($D89="",0,$D89*AN89)</f>
        <v>10065</v>
      </c>
      <c r="AP89" s="101"/>
      <c r="AQ89" s="113">
        <f t="shared" ref="AQ89" si="100">IF($D89="",0,$D89*AP89)</f>
        <v>0</v>
      </c>
      <c r="AR89" s="73"/>
      <c r="AS89" s="74">
        <f t="shared" ref="AS89" si="101">IF(D89="",0,D89*AR89)</f>
        <v>0</v>
      </c>
      <c r="AT89" s="73"/>
      <c r="AU89" s="74">
        <f t="shared" ref="AU89" si="102">IF(D89="",0,D89*AT89)</f>
        <v>0</v>
      </c>
      <c r="AV89" s="73"/>
      <c r="AW89" s="74">
        <f t="shared" ref="AW89" si="103">IF(D89="",0,D89*AV89)</f>
        <v>0</v>
      </c>
      <c r="AX89" s="73"/>
      <c r="AY89" s="74">
        <f t="shared" ref="AY89" si="104">IF(D89="",0,D89*AX89)</f>
        <v>0</v>
      </c>
      <c r="AZ89" s="82">
        <f t="shared" ref="AZ89" si="105">IF(D89="",0,D89*E89)</f>
        <v>10065</v>
      </c>
      <c r="BA89" s="74"/>
      <c r="BB89" s="147">
        <f t="shared" ref="BB89" si="106">SUM(AZ89+BA89)</f>
        <v>10065</v>
      </c>
      <c r="BC89" s="141"/>
    </row>
    <row r="90" spans="1:55" ht="15" customHeight="1" x14ac:dyDescent="0.2">
      <c r="A90" s="84" t="s">
        <v>321</v>
      </c>
      <c r="B90" s="14" t="s">
        <v>65</v>
      </c>
      <c r="C90" s="18" t="s">
        <v>9</v>
      </c>
      <c r="D90" s="19">
        <v>35</v>
      </c>
      <c r="E90" s="20">
        <f t="shared" si="64"/>
        <v>0</v>
      </c>
      <c r="F90" s="73"/>
      <c r="G90" s="74">
        <f t="shared" si="83"/>
        <v>0</v>
      </c>
      <c r="H90" s="73"/>
      <c r="I90" s="74">
        <f t="shared" si="65"/>
        <v>0</v>
      </c>
      <c r="J90" s="174"/>
      <c r="K90" s="113">
        <f t="shared" si="70"/>
        <v>0</v>
      </c>
      <c r="L90" s="73"/>
      <c r="M90" s="113">
        <f t="shared" si="71"/>
        <v>0</v>
      </c>
      <c r="N90" s="73"/>
      <c r="O90" s="113">
        <f t="shared" si="72"/>
        <v>0</v>
      </c>
      <c r="P90" s="305"/>
      <c r="Q90" s="113">
        <f t="shared" si="73"/>
        <v>0</v>
      </c>
      <c r="R90" s="73"/>
      <c r="S90" s="113">
        <f t="shared" si="74"/>
        <v>0</v>
      </c>
      <c r="T90" s="73"/>
      <c r="U90" s="74">
        <f t="shared" si="75"/>
        <v>0</v>
      </c>
      <c r="V90" s="174"/>
      <c r="W90" s="113">
        <f t="shared" si="62"/>
        <v>0</v>
      </c>
      <c r="X90" s="73"/>
      <c r="Y90" s="113">
        <f t="shared" si="66"/>
        <v>0</v>
      </c>
      <c r="Z90" s="73"/>
      <c r="AA90" s="113">
        <f t="shared" si="67"/>
        <v>0</v>
      </c>
      <c r="AB90" s="305"/>
      <c r="AC90" s="113">
        <f t="shared" si="59"/>
        <v>0</v>
      </c>
      <c r="AD90" s="305"/>
      <c r="AE90" s="113">
        <f t="shared" si="60"/>
        <v>0</v>
      </c>
      <c r="AF90" s="73"/>
      <c r="AG90" s="113">
        <f t="shared" si="61"/>
        <v>0</v>
      </c>
      <c r="AH90" s="73"/>
      <c r="AI90" s="74">
        <f t="shared" si="63"/>
        <v>0</v>
      </c>
      <c r="AJ90" s="174"/>
      <c r="AK90" s="113">
        <f t="shared" si="76"/>
        <v>0</v>
      </c>
      <c r="AL90" s="101"/>
      <c r="AM90" s="113">
        <f>IF($D90="",0,$D90*AL90)</f>
        <v>0</v>
      </c>
      <c r="AN90" s="101"/>
      <c r="AO90" s="113">
        <f>IF($D90="",0,$D90*AN90)</f>
        <v>0</v>
      </c>
      <c r="AP90" s="101"/>
      <c r="AQ90" s="113">
        <f>IF($D90="",0,$D90*AP90)</f>
        <v>0</v>
      </c>
      <c r="AR90" s="73"/>
      <c r="AS90" s="74">
        <f t="shared" si="80"/>
        <v>0</v>
      </c>
      <c r="AT90" s="73"/>
      <c r="AU90" s="74">
        <f t="shared" si="36"/>
        <v>0</v>
      </c>
      <c r="AV90" s="73"/>
      <c r="AW90" s="74">
        <f t="shared" si="68"/>
        <v>0</v>
      </c>
      <c r="AX90" s="73"/>
      <c r="AY90" s="74">
        <f t="shared" si="81"/>
        <v>0</v>
      </c>
      <c r="AZ90" s="82">
        <f t="shared" si="69"/>
        <v>0</v>
      </c>
      <c r="BA90" s="74"/>
      <c r="BB90" s="147">
        <f t="shared" si="82"/>
        <v>0</v>
      </c>
      <c r="BC90" s="141"/>
    </row>
    <row r="91" spans="1:55" ht="15" customHeight="1" x14ac:dyDescent="0.2">
      <c r="A91" s="84" t="s">
        <v>301</v>
      </c>
      <c r="B91" s="14" t="s">
        <v>65</v>
      </c>
      <c r="C91" s="18" t="s">
        <v>6</v>
      </c>
      <c r="D91" s="19">
        <v>100</v>
      </c>
      <c r="E91" s="20">
        <f t="shared" si="64"/>
        <v>0</v>
      </c>
      <c r="F91" s="73"/>
      <c r="G91" s="74">
        <f t="shared" si="83"/>
        <v>0</v>
      </c>
      <c r="H91" s="73"/>
      <c r="I91" s="74">
        <f t="shared" si="65"/>
        <v>0</v>
      </c>
      <c r="J91" s="174"/>
      <c r="K91" s="113">
        <f t="shared" si="70"/>
        <v>0</v>
      </c>
      <c r="L91" s="73"/>
      <c r="M91" s="113">
        <f>IF($D91="",0,$D91*L91)</f>
        <v>0</v>
      </c>
      <c r="N91" s="73"/>
      <c r="O91" s="113">
        <f>IF($D91="",0,$D91*N91)</f>
        <v>0</v>
      </c>
      <c r="P91" s="305"/>
      <c r="Q91" s="113">
        <f>IF($D91="",0,$D91*P91)</f>
        <v>0</v>
      </c>
      <c r="R91" s="73"/>
      <c r="S91" s="113">
        <f>IF($D91="",0,$D91*R91)</f>
        <v>0</v>
      </c>
      <c r="T91" s="73"/>
      <c r="U91" s="74">
        <f t="shared" si="75"/>
        <v>0</v>
      </c>
      <c r="V91" s="174"/>
      <c r="W91" s="113">
        <f t="shared" si="62"/>
        <v>0</v>
      </c>
      <c r="X91" s="73"/>
      <c r="Y91" s="113">
        <f t="shared" si="66"/>
        <v>0</v>
      </c>
      <c r="Z91" s="73"/>
      <c r="AA91" s="113">
        <f t="shared" si="67"/>
        <v>0</v>
      </c>
      <c r="AB91" s="305"/>
      <c r="AC91" s="113">
        <f t="shared" si="59"/>
        <v>0</v>
      </c>
      <c r="AD91" s="305"/>
      <c r="AE91" s="113">
        <f t="shared" si="60"/>
        <v>0</v>
      </c>
      <c r="AF91" s="73"/>
      <c r="AG91" s="113">
        <f t="shared" si="61"/>
        <v>0</v>
      </c>
      <c r="AH91" s="73"/>
      <c r="AI91" s="74">
        <f t="shared" si="63"/>
        <v>0</v>
      </c>
      <c r="AJ91" s="174"/>
      <c r="AK91" s="113">
        <f t="shared" si="76"/>
        <v>0</v>
      </c>
      <c r="AL91" s="101"/>
      <c r="AM91" s="113">
        <f t="shared" si="77"/>
        <v>0</v>
      </c>
      <c r="AN91" s="101"/>
      <c r="AO91" s="113">
        <f t="shared" ref="AO91:AO108" si="107">IF($D91="",0,$D91*AN91)</f>
        <v>0</v>
      </c>
      <c r="AP91" s="101"/>
      <c r="AQ91" s="113">
        <f t="shared" ref="AQ91:AQ108" si="108">IF($D91="",0,$D91*AP91)</f>
        <v>0</v>
      </c>
      <c r="AR91" s="73"/>
      <c r="AS91" s="74">
        <f t="shared" si="80"/>
        <v>0</v>
      </c>
      <c r="AT91" s="73"/>
      <c r="AU91" s="74">
        <f t="shared" si="36"/>
        <v>0</v>
      </c>
      <c r="AV91" s="73"/>
      <c r="AW91" s="74">
        <f t="shared" si="68"/>
        <v>0</v>
      </c>
      <c r="AX91" s="73"/>
      <c r="AY91" s="74">
        <f t="shared" si="81"/>
        <v>0</v>
      </c>
      <c r="AZ91" s="82">
        <f t="shared" si="69"/>
        <v>0</v>
      </c>
      <c r="BA91" s="74"/>
      <c r="BB91" s="147">
        <f t="shared" si="82"/>
        <v>0</v>
      </c>
      <c r="BC91" s="141"/>
    </row>
    <row r="92" spans="1:55" s="14" customFormat="1" ht="15" customHeight="1" x14ac:dyDescent="0.2">
      <c r="A92" s="90" t="s">
        <v>303</v>
      </c>
      <c r="B92" s="14" t="s">
        <v>65</v>
      </c>
      <c r="C92" s="18" t="s">
        <v>8</v>
      </c>
      <c r="D92" s="170">
        <v>60</v>
      </c>
      <c r="E92" s="20">
        <f t="shared" si="64"/>
        <v>0</v>
      </c>
      <c r="F92" s="101"/>
      <c r="G92" s="74">
        <f t="shared" si="83"/>
        <v>0</v>
      </c>
      <c r="H92" s="101"/>
      <c r="I92" s="154">
        <f t="shared" si="65"/>
        <v>0</v>
      </c>
      <c r="J92" s="181"/>
      <c r="K92" s="156">
        <f t="shared" si="70"/>
        <v>0</v>
      </c>
      <c r="L92" s="101"/>
      <c r="M92" s="156">
        <f t="shared" si="71"/>
        <v>0</v>
      </c>
      <c r="N92" s="101"/>
      <c r="O92" s="156">
        <f t="shared" ref="O92:O108" si="109">IF($D92="",0,$D92*N92)</f>
        <v>0</v>
      </c>
      <c r="P92" s="155"/>
      <c r="Q92" s="156">
        <f t="shared" ref="Q92:Q108" si="110">IF($D92="",0,$D92*P92)</f>
        <v>0</v>
      </c>
      <c r="R92" s="101"/>
      <c r="S92" s="156">
        <f t="shared" ref="S92:S108" si="111">IF($D92="",0,$D92*R92)</f>
        <v>0</v>
      </c>
      <c r="T92" s="101"/>
      <c r="U92" s="154">
        <f t="shared" si="75"/>
        <v>0</v>
      </c>
      <c r="V92" s="181"/>
      <c r="W92" s="156">
        <f t="shared" si="62"/>
        <v>0</v>
      </c>
      <c r="X92" s="101"/>
      <c r="Y92" s="156">
        <f t="shared" si="66"/>
        <v>0</v>
      </c>
      <c r="Z92" s="101"/>
      <c r="AA92" s="156">
        <f t="shared" si="67"/>
        <v>0</v>
      </c>
      <c r="AB92" s="155"/>
      <c r="AC92" s="156">
        <f t="shared" si="59"/>
        <v>0</v>
      </c>
      <c r="AD92" s="155"/>
      <c r="AE92" s="156">
        <f t="shared" si="60"/>
        <v>0</v>
      </c>
      <c r="AF92" s="101"/>
      <c r="AG92" s="156">
        <f t="shared" si="61"/>
        <v>0</v>
      </c>
      <c r="AH92" s="101"/>
      <c r="AI92" s="154">
        <f t="shared" si="63"/>
        <v>0</v>
      </c>
      <c r="AJ92" s="181"/>
      <c r="AK92" s="156">
        <f t="shared" si="76"/>
        <v>0</v>
      </c>
      <c r="AL92" s="101"/>
      <c r="AM92" s="156">
        <f t="shared" si="77"/>
        <v>0</v>
      </c>
      <c r="AN92" s="101"/>
      <c r="AO92" s="156">
        <f t="shared" si="107"/>
        <v>0</v>
      </c>
      <c r="AP92" s="101"/>
      <c r="AQ92" s="156">
        <f t="shared" si="108"/>
        <v>0</v>
      </c>
      <c r="AR92" s="101"/>
      <c r="AS92" s="154">
        <f t="shared" si="80"/>
        <v>0</v>
      </c>
      <c r="AT92" s="101"/>
      <c r="AU92" s="154">
        <f t="shared" si="36"/>
        <v>0</v>
      </c>
      <c r="AV92" s="101"/>
      <c r="AW92" s="154">
        <f t="shared" si="68"/>
        <v>0</v>
      </c>
      <c r="AX92" s="101"/>
      <c r="AY92" s="154">
        <f t="shared" si="81"/>
        <v>0</v>
      </c>
      <c r="AZ92" s="158">
        <f t="shared" si="69"/>
        <v>0</v>
      </c>
      <c r="BA92" s="154"/>
      <c r="BB92" s="147">
        <f t="shared" si="82"/>
        <v>0</v>
      </c>
      <c r="BC92" s="182"/>
    </row>
    <row r="93" spans="1:55" s="14" customFormat="1" ht="15" customHeight="1" x14ac:dyDescent="0.2">
      <c r="A93" s="90" t="s">
        <v>310</v>
      </c>
      <c r="B93" s="14" t="s">
        <v>65</v>
      </c>
      <c r="C93" s="18" t="s">
        <v>5</v>
      </c>
      <c r="D93" s="170">
        <v>118</v>
      </c>
      <c r="E93" s="20">
        <f t="shared" si="64"/>
        <v>0</v>
      </c>
      <c r="F93" s="101"/>
      <c r="G93" s="113">
        <f t="shared" si="83"/>
        <v>0</v>
      </c>
      <c r="H93" s="101"/>
      <c r="I93" s="154">
        <f t="shared" si="65"/>
        <v>0</v>
      </c>
      <c r="J93" s="181"/>
      <c r="K93" s="156">
        <f t="shared" si="70"/>
        <v>0</v>
      </c>
      <c r="L93" s="101"/>
      <c r="M93" s="156">
        <f t="shared" si="71"/>
        <v>0</v>
      </c>
      <c r="N93" s="101"/>
      <c r="O93" s="156">
        <f t="shared" si="109"/>
        <v>0</v>
      </c>
      <c r="P93" s="155"/>
      <c r="Q93" s="156">
        <f t="shared" si="110"/>
        <v>0</v>
      </c>
      <c r="R93" s="101"/>
      <c r="S93" s="156">
        <f t="shared" si="111"/>
        <v>0</v>
      </c>
      <c r="T93" s="101"/>
      <c r="U93" s="154">
        <f t="shared" si="75"/>
        <v>0</v>
      </c>
      <c r="V93" s="181"/>
      <c r="W93" s="156">
        <f t="shared" si="62"/>
        <v>0</v>
      </c>
      <c r="X93" s="101"/>
      <c r="Y93" s="156">
        <f t="shared" si="66"/>
        <v>0</v>
      </c>
      <c r="Z93" s="101"/>
      <c r="AA93" s="156">
        <f t="shared" si="67"/>
        <v>0</v>
      </c>
      <c r="AB93" s="155"/>
      <c r="AC93" s="156">
        <f t="shared" si="59"/>
        <v>0</v>
      </c>
      <c r="AD93" s="155"/>
      <c r="AE93" s="156">
        <f t="shared" si="60"/>
        <v>0</v>
      </c>
      <c r="AF93" s="101"/>
      <c r="AG93" s="156">
        <f t="shared" si="61"/>
        <v>0</v>
      </c>
      <c r="AH93" s="101"/>
      <c r="AI93" s="154">
        <f t="shared" si="63"/>
        <v>0</v>
      </c>
      <c r="AJ93" s="181"/>
      <c r="AK93" s="156">
        <f t="shared" si="76"/>
        <v>0</v>
      </c>
      <c r="AL93" s="101"/>
      <c r="AM93" s="156">
        <f t="shared" si="77"/>
        <v>0</v>
      </c>
      <c r="AN93" s="101"/>
      <c r="AO93" s="156">
        <f t="shared" si="107"/>
        <v>0</v>
      </c>
      <c r="AP93" s="101"/>
      <c r="AQ93" s="156">
        <f t="shared" si="108"/>
        <v>0</v>
      </c>
      <c r="AR93" s="101"/>
      <c r="AS93" s="154">
        <f t="shared" si="80"/>
        <v>0</v>
      </c>
      <c r="AT93" s="101"/>
      <c r="AU93" s="154">
        <f t="shared" si="36"/>
        <v>0</v>
      </c>
      <c r="AV93" s="101"/>
      <c r="AW93" s="154">
        <f t="shared" si="68"/>
        <v>0</v>
      </c>
      <c r="AX93" s="181"/>
      <c r="AY93" s="154">
        <f t="shared" si="81"/>
        <v>0</v>
      </c>
      <c r="AZ93" s="158">
        <f t="shared" si="69"/>
        <v>0</v>
      </c>
      <c r="BA93" s="154"/>
      <c r="BB93" s="147">
        <f t="shared" si="82"/>
        <v>0</v>
      </c>
      <c r="BC93" s="182"/>
    </row>
    <row r="94" spans="1:55" s="14" customFormat="1" ht="15" customHeight="1" x14ac:dyDescent="0.2">
      <c r="A94" s="90" t="s">
        <v>331</v>
      </c>
      <c r="B94" s="14" t="s">
        <v>65</v>
      </c>
      <c r="C94" s="18" t="s">
        <v>7</v>
      </c>
      <c r="D94" s="170">
        <v>75</v>
      </c>
      <c r="E94" s="20">
        <f t="shared" si="64"/>
        <v>0</v>
      </c>
      <c r="F94" s="101"/>
      <c r="G94" s="113">
        <f t="shared" si="83"/>
        <v>0</v>
      </c>
      <c r="H94" s="101"/>
      <c r="I94" s="154">
        <f t="shared" si="65"/>
        <v>0</v>
      </c>
      <c r="J94" s="181"/>
      <c r="K94" s="156">
        <f t="shared" si="70"/>
        <v>0</v>
      </c>
      <c r="L94" s="101"/>
      <c r="M94" s="156">
        <f t="shared" si="71"/>
        <v>0</v>
      </c>
      <c r="N94" s="101"/>
      <c r="O94" s="156">
        <f t="shared" si="109"/>
        <v>0</v>
      </c>
      <c r="P94" s="155"/>
      <c r="Q94" s="156">
        <f t="shared" si="110"/>
        <v>0</v>
      </c>
      <c r="R94" s="101"/>
      <c r="S94" s="156">
        <f t="shared" si="111"/>
        <v>0</v>
      </c>
      <c r="T94" s="101"/>
      <c r="U94" s="154">
        <f t="shared" si="75"/>
        <v>0</v>
      </c>
      <c r="V94" s="181"/>
      <c r="W94" s="156">
        <f t="shared" si="62"/>
        <v>0</v>
      </c>
      <c r="X94" s="101"/>
      <c r="Y94" s="156">
        <f t="shared" si="66"/>
        <v>0</v>
      </c>
      <c r="Z94" s="101"/>
      <c r="AA94" s="156">
        <f t="shared" si="67"/>
        <v>0</v>
      </c>
      <c r="AB94" s="155"/>
      <c r="AC94" s="156">
        <f t="shared" si="59"/>
        <v>0</v>
      </c>
      <c r="AD94" s="155"/>
      <c r="AE94" s="156">
        <f t="shared" si="60"/>
        <v>0</v>
      </c>
      <c r="AF94" s="101"/>
      <c r="AG94" s="156">
        <f t="shared" si="61"/>
        <v>0</v>
      </c>
      <c r="AH94" s="101"/>
      <c r="AI94" s="154">
        <f t="shared" si="63"/>
        <v>0</v>
      </c>
      <c r="AJ94" s="181"/>
      <c r="AK94" s="156">
        <f t="shared" si="76"/>
        <v>0</v>
      </c>
      <c r="AL94" s="101"/>
      <c r="AM94" s="156">
        <f t="shared" si="77"/>
        <v>0</v>
      </c>
      <c r="AN94" s="101"/>
      <c r="AO94" s="156">
        <f t="shared" si="107"/>
        <v>0</v>
      </c>
      <c r="AP94" s="101"/>
      <c r="AQ94" s="156">
        <f t="shared" si="108"/>
        <v>0</v>
      </c>
      <c r="AR94" s="101"/>
      <c r="AS94" s="154">
        <f t="shared" si="80"/>
        <v>0</v>
      </c>
      <c r="AT94" s="101"/>
      <c r="AU94" s="154">
        <f t="shared" si="36"/>
        <v>0</v>
      </c>
      <c r="AV94" s="101"/>
      <c r="AW94" s="154">
        <f t="shared" si="68"/>
        <v>0</v>
      </c>
      <c r="AX94" s="181"/>
      <c r="AY94" s="154">
        <f t="shared" si="81"/>
        <v>0</v>
      </c>
      <c r="AZ94" s="158">
        <f t="shared" si="69"/>
        <v>0</v>
      </c>
      <c r="BA94" s="154"/>
      <c r="BB94" s="147">
        <f t="shared" si="82"/>
        <v>0</v>
      </c>
      <c r="BC94" s="182"/>
    </row>
    <row r="95" spans="1:55" s="14" customFormat="1" ht="15" customHeight="1" x14ac:dyDescent="0.2">
      <c r="A95" s="90" t="s">
        <v>372</v>
      </c>
      <c r="B95" s="14" t="s">
        <v>65</v>
      </c>
      <c r="C95" s="18" t="str">
        <f ca="1">IF($A95="","",INDEX(INDIRECT("'MA-Liste'!"&amp;$C$11),MATCH($A95,'MA-Liste'!$M:$M,FALSE)))</f>
        <v>G</v>
      </c>
      <c r="D95" s="170">
        <f t="shared" ref="D95:D105" ca="1" si="112">IF(OR($C95="",$C95=0),"",VLOOKUP($C95,Ansätze,$D$11,FALSE))</f>
        <v>35</v>
      </c>
      <c r="E95" s="20">
        <f t="shared" si="64"/>
        <v>0</v>
      </c>
      <c r="F95" s="101"/>
      <c r="G95" s="113">
        <f t="shared" ca="1" si="83"/>
        <v>0</v>
      </c>
      <c r="H95" s="101"/>
      <c r="I95" s="154">
        <f t="shared" ca="1" si="65"/>
        <v>0</v>
      </c>
      <c r="J95" s="181"/>
      <c r="K95" s="156">
        <f t="shared" ca="1" si="70"/>
        <v>0</v>
      </c>
      <c r="L95" s="101"/>
      <c r="M95" s="156">
        <f t="shared" ca="1" si="71"/>
        <v>0</v>
      </c>
      <c r="N95" s="101"/>
      <c r="O95" s="156">
        <f t="shared" ca="1" si="109"/>
        <v>0</v>
      </c>
      <c r="P95" s="155"/>
      <c r="Q95" s="156">
        <f t="shared" ca="1" si="110"/>
        <v>0</v>
      </c>
      <c r="R95" s="101"/>
      <c r="S95" s="156">
        <f t="shared" ca="1" si="111"/>
        <v>0</v>
      </c>
      <c r="T95" s="101"/>
      <c r="U95" s="154">
        <f t="shared" ca="1" si="75"/>
        <v>0</v>
      </c>
      <c r="V95" s="181"/>
      <c r="W95" s="156">
        <f t="shared" ca="1" si="62"/>
        <v>0</v>
      </c>
      <c r="X95" s="101"/>
      <c r="Y95" s="156">
        <f t="shared" ca="1" si="66"/>
        <v>0</v>
      </c>
      <c r="Z95" s="101"/>
      <c r="AA95" s="156">
        <f t="shared" ca="1" si="67"/>
        <v>0</v>
      </c>
      <c r="AB95" s="155"/>
      <c r="AC95" s="156">
        <f t="shared" ca="1" si="59"/>
        <v>0</v>
      </c>
      <c r="AD95" s="155"/>
      <c r="AE95" s="156">
        <f t="shared" ca="1" si="60"/>
        <v>0</v>
      </c>
      <c r="AF95" s="101"/>
      <c r="AG95" s="156">
        <f t="shared" ca="1" si="61"/>
        <v>0</v>
      </c>
      <c r="AH95" s="101"/>
      <c r="AI95" s="154">
        <f t="shared" ca="1" si="63"/>
        <v>0</v>
      </c>
      <c r="AJ95" s="181"/>
      <c r="AK95" s="156">
        <f t="shared" ca="1" si="76"/>
        <v>0</v>
      </c>
      <c r="AL95" s="101"/>
      <c r="AM95" s="156">
        <f t="shared" ca="1" si="77"/>
        <v>0</v>
      </c>
      <c r="AN95" s="101"/>
      <c r="AO95" s="156">
        <f t="shared" ca="1" si="107"/>
        <v>0</v>
      </c>
      <c r="AP95" s="101"/>
      <c r="AQ95" s="156">
        <f t="shared" ca="1" si="108"/>
        <v>0</v>
      </c>
      <c r="AR95" s="101"/>
      <c r="AS95" s="154">
        <f t="shared" ca="1" si="80"/>
        <v>0</v>
      </c>
      <c r="AT95" s="101"/>
      <c r="AU95" s="154">
        <f t="shared" ca="1" si="36"/>
        <v>0</v>
      </c>
      <c r="AV95" s="101"/>
      <c r="AW95" s="154">
        <f t="shared" ca="1" si="68"/>
        <v>0</v>
      </c>
      <c r="AX95" s="181"/>
      <c r="AY95" s="154">
        <f t="shared" ca="1" si="81"/>
        <v>0</v>
      </c>
      <c r="AZ95" s="158">
        <f t="shared" ca="1" si="69"/>
        <v>0</v>
      </c>
      <c r="BA95" s="154"/>
      <c r="BB95" s="147">
        <f t="shared" ca="1" si="82"/>
        <v>0</v>
      </c>
      <c r="BC95" s="182"/>
    </row>
    <row r="96" spans="1:55" s="14" customFormat="1" ht="15" customHeight="1" x14ac:dyDescent="0.2">
      <c r="A96" s="90" t="s">
        <v>342</v>
      </c>
      <c r="B96" s="14" t="s">
        <v>65</v>
      </c>
      <c r="C96" s="18" t="str">
        <f ca="1">IF($A96="","",INDEX(INDIRECT("'MA-Liste'!"&amp;$C$11),MATCH($A96,'MA-Liste'!$M:$M,FALSE)))</f>
        <v>G</v>
      </c>
      <c r="D96" s="170">
        <f t="shared" ca="1" si="112"/>
        <v>35</v>
      </c>
      <c r="E96" s="20">
        <f t="shared" si="64"/>
        <v>0</v>
      </c>
      <c r="F96" s="101"/>
      <c r="G96" s="113">
        <f t="shared" ca="1" si="83"/>
        <v>0</v>
      </c>
      <c r="H96" s="101"/>
      <c r="I96" s="154">
        <f t="shared" ca="1" si="65"/>
        <v>0</v>
      </c>
      <c r="J96" s="181"/>
      <c r="K96" s="156">
        <f t="shared" ca="1" si="70"/>
        <v>0</v>
      </c>
      <c r="L96" s="101"/>
      <c r="M96" s="156">
        <f t="shared" ca="1" si="71"/>
        <v>0</v>
      </c>
      <c r="N96" s="101"/>
      <c r="O96" s="156">
        <f t="shared" ca="1" si="109"/>
        <v>0</v>
      </c>
      <c r="P96" s="155"/>
      <c r="Q96" s="156">
        <f t="shared" ca="1" si="110"/>
        <v>0</v>
      </c>
      <c r="R96" s="101"/>
      <c r="S96" s="156">
        <f t="shared" ca="1" si="111"/>
        <v>0</v>
      </c>
      <c r="T96" s="101"/>
      <c r="U96" s="154">
        <f t="shared" ca="1" si="75"/>
        <v>0</v>
      </c>
      <c r="V96" s="181"/>
      <c r="W96" s="156">
        <f t="shared" ca="1" si="62"/>
        <v>0</v>
      </c>
      <c r="X96" s="101"/>
      <c r="Y96" s="156">
        <f t="shared" ca="1" si="66"/>
        <v>0</v>
      </c>
      <c r="Z96" s="101"/>
      <c r="AA96" s="156">
        <f t="shared" ca="1" si="67"/>
        <v>0</v>
      </c>
      <c r="AB96" s="155"/>
      <c r="AC96" s="156">
        <f t="shared" ca="1" si="59"/>
        <v>0</v>
      </c>
      <c r="AD96" s="155"/>
      <c r="AE96" s="156">
        <f t="shared" ca="1" si="60"/>
        <v>0</v>
      </c>
      <c r="AF96" s="101"/>
      <c r="AG96" s="156">
        <f t="shared" ca="1" si="61"/>
        <v>0</v>
      </c>
      <c r="AH96" s="101"/>
      <c r="AI96" s="154">
        <f t="shared" ca="1" si="63"/>
        <v>0</v>
      </c>
      <c r="AJ96" s="181"/>
      <c r="AK96" s="156">
        <f t="shared" ca="1" si="76"/>
        <v>0</v>
      </c>
      <c r="AL96" s="101"/>
      <c r="AM96" s="156">
        <f t="shared" ca="1" si="77"/>
        <v>0</v>
      </c>
      <c r="AN96" s="101"/>
      <c r="AO96" s="156">
        <f t="shared" ca="1" si="107"/>
        <v>0</v>
      </c>
      <c r="AP96" s="101"/>
      <c r="AQ96" s="156">
        <f t="shared" ca="1" si="108"/>
        <v>0</v>
      </c>
      <c r="AR96" s="101"/>
      <c r="AS96" s="154">
        <f t="shared" ca="1" si="80"/>
        <v>0</v>
      </c>
      <c r="AT96" s="101"/>
      <c r="AU96" s="154">
        <f t="shared" ca="1" si="36"/>
        <v>0</v>
      </c>
      <c r="AV96" s="101"/>
      <c r="AW96" s="154">
        <f t="shared" ca="1" si="68"/>
        <v>0</v>
      </c>
      <c r="AX96" s="181"/>
      <c r="AY96" s="154">
        <f t="shared" ca="1" si="81"/>
        <v>0</v>
      </c>
      <c r="AZ96" s="158">
        <f t="shared" ca="1" si="69"/>
        <v>0</v>
      </c>
      <c r="BA96" s="154"/>
      <c r="BB96" s="147">
        <f t="shared" ca="1" si="82"/>
        <v>0</v>
      </c>
      <c r="BC96" s="182"/>
    </row>
    <row r="97" spans="1:55" s="14" customFormat="1" ht="15" customHeight="1" x14ac:dyDescent="0.2">
      <c r="A97" s="90" t="s">
        <v>347</v>
      </c>
      <c r="B97" s="14" t="s">
        <v>65</v>
      </c>
      <c r="C97" s="18" t="str">
        <f ca="1">IF($A97="","",INDEX(INDIRECT("'MA-Liste'!"&amp;$C$11),MATCH($A97,'MA-Liste'!$M:$M,FALSE)))</f>
        <v>G</v>
      </c>
      <c r="D97" s="170">
        <f t="shared" ca="1" si="112"/>
        <v>35</v>
      </c>
      <c r="E97" s="20">
        <f t="shared" si="64"/>
        <v>0</v>
      </c>
      <c r="F97" s="101"/>
      <c r="G97" s="113">
        <f t="shared" ca="1" si="83"/>
        <v>0</v>
      </c>
      <c r="H97" s="101"/>
      <c r="I97" s="154">
        <f t="shared" ca="1" si="65"/>
        <v>0</v>
      </c>
      <c r="J97" s="181"/>
      <c r="K97" s="156">
        <f t="shared" ca="1" si="70"/>
        <v>0</v>
      </c>
      <c r="L97" s="101"/>
      <c r="M97" s="156">
        <f t="shared" ca="1" si="71"/>
        <v>0</v>
      </c>
      <c r="N97" s="101"/>
      <c r="O97" s="156">
        <f t="shared" ca="1" si="109"/>
        <v>0</v>
      </c>
      <c r="P97" s="155"/>
      <c r="Q97" s="156">
        <f t="shared" ca="1" si="110"/>
        <v>0</v>
      </c>
      <c r="R97" s="101"/>
      <c r="S97" s="156">
        <f t="shared" ca="1" si="111"/>
        <v>0</v>
      </c>
      <c r="T97" s="101"/>
      <c r="U97" s="154">
        <f t="shared" ca="1" si="75"/>
        <v>0</v>
      </c>
      <c r="V97" s="181"/>
      <c r="W97" s="156">
        <f t="shared" ca="1" si="62"/>
        <v>0</v>
      </c>
      <c r="X97" s="101"/>
      <c r="Y97" s="156">
        <f t="shared" ca="1" si="66"/>
        <v>0</v>
      </c>
      <c r="Z97" s="101"/>
      <c r="AA97" s="156">
        <f t="shared" ca="1" si="67"/>
        <v>0</v>
      </c>
      <c r="AB97" s="155"/>
      <c r="AC97" s="156">
        <f t="shared" ca="1" si="59"/>
        <v>0</v>
      </c>
      <c r="AD97" s="155"/>
      <c r="AE97" s="156">
        <f t="shared" ca="1" si="60"/>
        <v>0</v>
      </c>
      <c r="AF97" s="101"/>
      <c r="AG97" s="156">
        <f t="shared" ca="1" si="61"/>
        <v>0</v>
      </c>
      <c r="AH97" s="101"/>
      <c r="AI97" s="154">
        <f t="shared" ca="1" si="63"/>
        <v>0</v>
      </c>
      <c r="AJ97" s="181"/>
      <c r="AK97" s="156">
        <f t="shared" ca="1" si="76"/>
        <v>0</v>
      </c>
      <c r="AL97" s="101"/>
      <c r="AM97" s="156">
        <f t="shared" ca="1" si="77"/>
        <v>0</v>
      </c>
      <c r="AN97" s="101"/>
      <c r="AO97" s="156">
        <f t="shared" ca="1" si="107"/>
        <v>0</v>
      </c>
      <c r="AP97" s="101"/>
      <c r="AQ97" s="156">
        <f t="shared" ca="1" si="108"/>
        <v>0</v>
      </c>
      <c r="AR97" s="101"/>
      <c r="AS97" s="154">
        <f t="shared" ca="1" si="80"/>
        <v>0</v>
      </c>
      <c r="AT97" s="101"/>
      <c r="AU97" s="154">
        <f t="shared" ca="1" si="36"/>
        <v>0</v>
      </c>
      <c r="AV97" s="101"/>
      <c r="AW97" s="154">
        <f t="shared" ca="1" si="68"/>
        <v>0</v>
      </c>
      <c r="AX97" s="181"/>
      <c r="AY97" s="154">
        <f t="shared" ca="1" si="81"/>
        <v>0</v>
      </c>
      <c r="AZ97" s="158">
        <f t="shared" ca="1" si="69"/>
        <v>0</v>
      </c>
      <c r="BA97" s="154"/>
      <c r="BB97" s="147">
        <f t="shared" ca="1" si="82"/>
        <v>0</v>
      </c>
      <c r="BC97" s="182"/>
    </row>
    <row r="98" spans="1:55" s="14" customFormat="1" ht="15" customHeight="1" x14ac:dyDescent="0.2">
      <c r="A98" s="90" t="s">
        <v>350</v>
      </c>
      <c r="B98" s="14" t="s">
        <v>65</v>
      </c>
      <c r="C98" s="18" t="str">
        <f ca="1">IF($A98="","",INDEX(INDIRECT("'MA-Liste'!"&amp;$C$11),MATCH($A98,'MA-Liste'!$M:$M,FALSE)))</f>
        <v>G</v>
      </c>
      <c r="D98" s="170">
        <f t="shared" ca="1" si="112"/>
        <v>35</v>
      </c>
      <c r="E98" s="20">
        <f t="shared" si="64"/>
        <v>0</v>
      </c>
      <c r="F98" s="101"/>
      <c r="G98" s="113">
        <f t="shared" ca="1" si="83"/>
        <v>0</v>
      </c>
      <c r="H98" s="101"/>
      <c r="I98" s="154">
        <f t="shared" ca="1" si="65"/>
        <v>0</v>
      </c>
      <c r="J98" s="181"/>
      <c r="K98" s="156">
        <f t="shared" ca="1" si="70"/>
        <v>0</v>
      </c>
      <c r="L98" s="101"/>
      <c r="M98" s="156">
        <f t="shared" ca="1" si="71"/>
        <v>0</v>
      </c>
      <c r="N98" s="101"/>
      <c r="O98" s="156">
        <f t="shared" ca="1" si="109"/>
        <v>0</v>
      </c>
      <c r="P98" s="155"/>
      <c r="Q98" s="156">
        <f t="shared" ca="1" si="110"/>
        <v>0</v>
      </c>
      <c r="R98" s="101"/>
      <c r="S98" s="156">
        <f t="shared" ca="1" si="111"/>
        <v>0</v>
      </c>
      <c r="T98" s="101"/>
      <c r="U98" s="154">
        <f t="shared" ca="1" si="75"/>
        <v>0</v>
      </c>
      <c r="V98" s="181"/>
      <c r="W98" s="156">
        <f t="shared" ca="1" si="62"/>
        <v>0</v>
      </c>
      <c r="X98" s="101"/>
      <c r="Y98" s="156">
        <f t="shared" ca="1" si="66"/>
        <v>0</v>
      </c>
      <c r="Z98" s="101"/>
      <c r="AA98" s="156">
        <f t="shared" ca="1" si="67"/>
        <v>0</v>
      </c>
      <c r="AB98" s="155"/>
      <c r="AC98" s="156">
        <f t="shared" ca="1" si="59"/>
        <v>0</v>
      </c>
      <c r="AD98" s="155"/>
      <c r="AE98" s="156">
        <f t="shared" ca="1" si="60"/>
        <v>0</v>
      </c>
      <c r="AF98" s="101"/>
      <c r="AG98" s="156">
        <f t="shared" ca="1" si="61"/>
        <v>0</v>
      </c>
      <c r="AH98" s="101"/>
      <c r="AI98" s="154">
        <f t="shared" ca="1" si="63"/>
        <v>0</v>
      </c>
      <c r="AJ98" s="181"/>
      <c r="AK98" s="156">
        <f t="shared" ca="1" si="76"/>
        <v>0</v>
      </c>
      <c r="AL98" s="101"/>
      <c r="AM98" s="156">
        <f t="shared" ca="1" si="77"/>
        <v>0</v>
      </c>
      <c r="AN98" s="101"/>
      <c r="AO98" s="156">
        <f t="shared" ca="1" si="107"/>
        <v>0</v>
      </c>
      <c r="AP98" s="101"/>
      <c r="AQ98" s="156">
        <f t="shared" ca="1" si="108"/>
        <v>0</v>
      </c>
      <c r="AR98" s="101"/>
      <c r="AS98" s="154">
        <f t="shared" ca="1" si="80"/>
        <v>0</v>
      </c>
      <c r="AT98" s="101"/>
      <c r="AU98" s="154">
        <f t="shared" ca="1" si="36"/>
        <v>0</v>
      </c>
      <c r="AV98" s="101"/>
      <c r="AW98" s="154">
        <f t="shared" ca="1" si="68"/>
        <v>0</v>
      </c>
      <c r="AX98" s="181"/>
      <c r="AY98" s="154">
        <f t="shared" ca="1" si="81"/>
        <v>0</v>
      </c>
      <c r="AZ98" s="158">
        <f t="shared" ca="1" si="69"/>
        <v>0</v>
      </c>
      <c r="BA98" s="154"/>
      <c r="BB98" s="147">
        <f t="shared" ca="1" si="82"/>
        <v>0</v>
      </c>
      <c r="BC98" s="182"/>
    </row>
    <row r="99" spans="1:55" s="14" customFormat="1" ht="15" customHeight="1" x14ac:dyDescent="0.2">
      <c r="A99" s="90" t="s">
        <v>353</v>
      </c>
      <c r="B99" s="14" t="s">
        <v>65</v>
      </c>
      <c r="C99" s="18" t="str">
        <f ca="1">IF($A99="","",INDEX(INDIRECT("'MA-Liste'!"&amp;$C$11),MATCH($A99,'MA-Liste'!$M:$M,FALSE)))</f>
        <v>B</v>
      </c>
      <c r="D99" s="170">
        <f t="shared" ca="1" si="112"/>
        <v>140</v>
      </c>
      <c r="E99" s="20">
        <f t="shared" si="64"/>
        <v>0</v>
      </c>
      <c r="F99" s="101"/>
      <c r="G99" s="113">
        <f t="shared" ca="1" si="83"/>
        <v>0</v>
      </c>
      <c r="H99" s="101"/>
      <c r="I99" s="154">
        <f t="shared" ca="1" si="65"/>
        <v>0</v>
      </c>
      <c r="J99" s="181"/>
      <c r="K99" s="156">
        <f t="shared" ca="1" si="70"/>
        <v>0</v>
      </c>
      <c r="L99" s="101"/>
      <c r="M99" s="156">
        <f t="shared" ca="1" si="71"/>
        <v>0</v>
      </c>
      <c r="N99" s="101"/>
      <c r="O99" s="156">
        <f t="shared" ca="1" si="109"/>
        <v>0</v>
      </c>
      <c r="P99" s="155"/>
      <c r="Q99" s="156">
        <f t="shared" ca="1" si="110"/>
        <v>0</v>
      </c>
      <c r="R99" s="101"/>
      <c r="S99" s="156">
        <f t="shared" ca="1" si="111"/>
        <v>0</v>
      </c>
      <c r="T99" s="101"/>
      <c r="U99" s="154">
        <f t="shared" ca="1" si="75"/>
        <v>0</v>
      </c>
      <c r="V99" s="181"/>
      <c r="W99" s="156">
        <f t="shared" ca="1" si="62"/>
        <v>0</v>
      </c>
      <c r="X99" s="101"/>
      <c r="Y99" s="156">
        <f t="shared" ca="1" si="66"/>
        <v>0</v>
      </c>
      <c r="Z99" s="101"/>
      <c r="AA99" s="156">
        <f t="shared" ca="1" si="67"/>
        <v>0</v>
      </c>
      <c r="AB99" s="155"/>
      <c r="AC99" s="156">
        <f t="shared" ca="1" si="59"/>
        <v>0</v>
      </c>
      <c r="AD99" s="155"/>
      <c r="AE99" s="156">
        <f t="shared" ca="1" si="60"/>
        <v>0</v>
      </c>
      <c r="AF99" s="101"/>
      <c r="AG99" s="156">
        <f t="shared" ca="1" si="61"/>
        <v>0</v>
      </c>
      <c r="AH99" s="101"/>
      <c r="AI99" s="154">
        <f t="shared" ca="1" si="63"/>
        <v>0</v>
      </c>
      <c r="AJ99" s="181"/>
      <c r="AK99" s="156">
        <f t="shared" ca="1" si="76"/>
        <v>0</v>
      </c>
      <c r="AL99" s="101"/>
      <c r="AM99" s="156">
        <f t="shared" ca="1" si="77"/>
        <v>0</v>
      </c>
      <c r="AN99" s="101"/>
      <c r="AO99" s="156">
        <f t="shared" ca="1" si="107"/>
        <v>0</v>
      </c>
      <c r="AP99" s="101"/>
      <c r="AQ99" s="156">
        <f t="shared" ca="1" si="108"/>
        <v>0</v>
      </c>
      <c r="AR99" s="101"/>
      <c r="AS99" s="154">
        <f t="shared" ca="1" si="80"/>
        <v>0</v>
      </c>
      <c r="AT99" s="101"/>
      <c r="AU99" s="154">
        <f t="shared" ca="1" si="36"/>
        <v>0</v>
      </c>
      <c r="AV99" s="101"/>
      <c r="AW99" s="154">
        <f t="shared" ca="1" si="68"/>
        <v>0</v>
      </c>
      <c r="AX99" s="181"/>
      <c r="AY99" s="154">
        <f t="shared" ca="1" si="81"/>
        <v>0</v>
      </c>
      <c r="AZ99" s="158">
        <f t="shared" ca="1" si="69"/>
        <v>0</v>
      </c>
      <c r="BA99" s="154"/>
      <c r="BB99" s="147">
        <f t="shared" ca="1" si="82"/>
        <v>0</v>
      </c>
      <c r="BC99" s="182"/>
    </row>
    <row r="100" spans="1:55" s="14" customFormat="1" ht="15" customHeight="1" x14ac:dyDescent="0.2">
      <c r="A100" s="90" t="s">
        <v>360</v>
      </c>
      <c r="B100" s="14" t="s">
        <v>65</v>
      </c>
      <c r="C100" s="18" t="str">
        <f ca="1">IF($A100="","",INDEX(INDIRECT("'MA-Liste'!"&amp;$C$11),MATCH($A100,'MA-Liste'!$M:$M,FALSE)))</f>
        <v>F</v>
      </c>
      <c r="D100" s="170">
        <f t="shared" ca="1" si="112"/>
        <v>60</v>
      </c>
      <c r="E100" s="20">
        <f t="shared" si="64"/>
        <v>0</v>
      </c>
      <c r="F100" s="101"/>
      <c r="G100" s="113">
        <f t="shared" ca="1" si="83"/>
        <v>0</v>
      </c>
      <c r="H100" s="101"/>
      <c r="I100" s="154">
        <f t="shared" ca="1" si="65"/>
        <v>0</v>
      </c>
      <c r="J100" s="181"/>
      <c r="K100" s="156">
        <f t="shared" ca="1" si="70"/>
        <v>0</v>
      </c>
      <c r="L100" s="101"/>
      <c r="M100" s="156">
        <f t="shared" ca="1" si="71"/>
        <v>0</v>
      </c>
      <c r="N100" s="101"/>
      <c r="O100" s="156">
        <f t="shared" ca="1" si="109"/>
        <v>0</v>
      </c>
      <c r="P100" s="155"/>
      <c r="Q100" s="156">
        <f t="shared" ca="1" si="110"/>
        <v>0</v>
      </c>
      <c r="R100" s="101"/>
      <c r="S100" s="156">
        <f t="shared" ca="1" si="111"/>
        <v>0</v>
      </c>
      <c r="T100" s="101"/>
      <c r="U100" s="154">
        <f t="shared" ca="1" si="75"/>
        <v>0</v>
      </c>
      <c r="V100" s="181"/>
      <c r="W100" s="156">
        <f t="shared" ca="1" si="62"/>
        <v>0</v>
      </c>
      <c r="X100" s="101"/>
      <c r="Y100" s="156">
        <f t="shared" ca="1" si="66"/>
        <v>0</v>
      </c>
      <c r="Z100" s="101"/>
      <c r="AA100" s="156">
        <f t="shared" ca="1" si="67"/>
        <v>0</v>
      </c>
      <c r="AB100" s="155"/>
      <c r="AC100" s="156">
        <f t="shared" ca="1" si="59"/>
        <v>0</v>
      </c>
      <c r="AD100" s="155"/>
      <c r="AE100" s="156">
        <f t="shared" ca="1" si="60"/>
        <v>0</v>
      </c>
      <c r="AF100" s="101"/>
      <c r="AG100" s="156">
        <f t="shared" ca="1" si="61"/>
        <v>0</v>
      </c>
      <c r="AH100" s="101"/>
      <c r="AI100" s="154">
        <f t="shared" ca="1" si="63"/>
        <v>0</v>
      </c>
      <c r="AJ100" s="181"/>
      <c r="AK100" s="156">
        <f t="shared" ca="1" si="76"/>
        <v>0</v>
      </c>
      <c r="AL100" s="101"/>
      <c r="AM100" s="156">
        <f t="shared" ca="1" si="77"/>
        <v>0</v>
      </c>
      <c r="AN100" s="101"/>
      <c r="AO100" s="156">
        <f t="shared" ca="1" si="107"/>
        <v>0</v>
      </c>
      <c r="AP100" s="101"/>
      <c r="AQ100" s="156">
        <f t="shared" ca="1" si="108"/>
        <v>0</v>
      </c>
      <c r="AR100" s="101"/>
      <c r="AS100" s="154">
        <f t="shared" ca="1" si="80"/>
        <v>0</v>
      </c>
      <c r="AT100" s="101"/>
      <c r="AU100" s="154">
        <f t="shared" ca="1" si="36"/>
        <v>0</v>
      </c>
      <c r="AV100" s="101"/>
      <c r="AW100" s="154">
        <f t="shared" ca="1" si="68"/>
        <v>0</v>
      </c>
      <c r="AX100" s="181"/>
      <c r="AY100" s="154">
        <f t="shared" ca="1" si="81"/>
        <v>0</v>
      </c>
      <c r="AZ100" s="158">
        <f t="shared" ca="1" si="69"/>
        <v>0</v>
      </c>
      <c r="BA100" s="154"/>
      <c r="BB100" s="147">
        <f t="shared" ca="1" si="82"/>
        <v>0</v>
      </c>
      <c r="BC100" s="182"/>
    </row>
    <row r="101" spans="1:55" s="14" customFormat="1" ht="15" customHeight="1" x14ac:dyDescent="0.2">
      <c r="A101" s="90" t="s">
        <v>388</v>
      </c>
      <c r="B101" s="14" t="s">
        <v>65</v>
      </c>
      <c r="C101" s="18" t="str">
        <f ca="1">IF($A101="","",INDEX(INDIRECT("'MA-Liste'!"&amp;$C$11),MATCH($A101,'MA-Liste'!$M:$M,FALSE)))</f>
        <v>G</v>
      </c>
      <c r="D101" s="170">
        <f t="shared" ca="1" si="112"/>
        <v>35</v>
      </c>
      <c r="E101" s="20">
        <f t="shared" si="64"/>
        <v>0</v>
      </c>
      <c r="F101" s="101"/>
      <c r="G101" s="113">
        <f t="shared" ca="1" si="83"/>
        <v>0</v>
      </c>
      <c r="H101" s="101"/>
      <c r="I101" s="154">
        <f t="shared" ca="1" si="65"/>
        <v>0</v>
      </c>
      <c r="J101" s="181"/>
      <c r="K101" s="156">
        <f t="shared" ca="1" si="70"/>
        <v>0</v>
      </c>
      <c r="L101" s="101"/>
      <c r="M101" s="156">
        <f t="shared" ca="1" si="71"/>
        <v>0</v>
      </c>
      <c r="N101" s="101"/>
      <c r="O101" s="156">
        <f t="shared" ca="1" si="109"/>
        <v>0</v>
      </c>
      <c r="P101" s="155"/>
      <c r="Q101" s="156">
        <f t="shared" ca="1" si="110"/>
        <v>0</v>
      </c>
      <c r="R101" s="101"/>
      <c r="S101" s="156">
        <f t="shared" ca="1" si="111"/>
        <v>0</v>
      </c>
      <c r="T101" s="101"/>
      <c r="U101" s="154">
        <f t="shared" ca="1" si="75"/>
        <v>0</v>
      </c>
      <c r="V101" s="181"/>
      <c r="W101" s="156">
        <f t="shared" ca="1" si="62"/>
        <v>0</v>
      </c>
      <c r="X101" s="101"/>
      <c r="Y101" s="156">
        <f t="shared" ca="1" si="66"/>
        <v>0</v>
      </c>
      <c r="Z101" s="101"/>
      <c r="AA101" s="156">
        <f t="shared" ca="1" si="67"/>
        <v>0</v>
      </c>
      <c r="AB101" s="155"/>
      <c r="AC101" s="156">
        <f t="shared" ca="1" si="59"/>
        <v>0</v>
      </c>
      <c r="AD101" s="155"/>
      <c r="AE101" s="156">
        <f t="shared" ca="1" si="60"/>
        <v>0</v>
      </c>
      <c r="AF101" s="101"/>
      <c r="AG101" s="156">
        <f t="shared" ca="1" si="61"/>
        <v>0</v>
      </c>
      <c r="AH101" s="101"/>
      <c r="AI101" s="154">
        <f t="shared" ca="1" si="63"/>
        <v>0</v>
      </c>
      <c r="AJ101" s="181"/>
      <c r="AK101" s="156">
        <f t="shared" ca="1" si="76"/>
        <v>0</v>
      </c>
      <c r="AL101" s="101"/>
      <c r="AM101" s="156">
        <f t="shared" ca="1" si="77"/>
        <v>0</v>
      </c>
      <c r="AN101" s="101"/>
      <c r="AO101" s="156">
        <f t="shared" ca="1" si="107"/>
        <v>0</v>
      </c>
      <c r="AP101" s="101"/>
      <c r="AQ101" s="156">
        <f t="shared" ca="1" si="108"/>
        <v>0</v>
      </c>
      <c r="AR101" s="101"/>
      <c r="AS101" s="154">
        <f t="shared" ca="1" si="80"/>
        <v>0</v>
      </c>
      <c r="AT101" s="101"/>
      <c r="AU101" s="154">
        <f t="shared" ca="1" si="36"/>
        <v>0</v>
      </c>
      <c r="AV101" s="101"/>
      <c r="AW101" s="154">
        <f t="shared" ca="1" si="68"/>
        <v>0</v>
      </c>
      <c r="AX101" s="181"/>
      <c r="AY101" s="154">
        <f t="shared" ca="1" si="81"/>
        <v>0</v>
      </c>
      <c r="AZ101" s="158">
        <f t="shared" ca="1" si="69"/>
        <v>0</v>
      </c>
      <c r="BA101" s="154"/>
      <c r="BB101" s="147">
        <f t="shared" ca="1" si="82"/>
        <v>0</v>
      </c>
      <c r="BC101" s="182"/>
    </row>
    <row r="102" spans="1:55" s="14" customFormat="1" ht="15" customHeight="1" x14ac:dyDescent="0.2">
      <c r="A102" s="90" t="s">
        <v>389</v>
      </c>
      <c r="B102" s="14" t="s">
        <v>65</v>
      </c>
      <c r="C102" s="18" t="str">
        <f ca="1">IF($A102="","",INDEX(INDIRECT("'MA-Liste'!"&amp;$C$11),MATCH($A102,'MA-Liste'!$M:$M,FALSE)))</f>
        <v>G</v>
      </c>
      <c r="D102" s="170">
        <f t="shared" ca="1" si="112"/>
        <v>35</v>
      </c>
      <c r="E102" s="20">
        <f t="shared" si="64"/>
        <v>0</v>
      </c>
      <c r="F102" s="101"/>
      <c r="G102" s="113">
        <f t="shared" ca="1" si="83"/>
        <v>0</v>
      </c>
      <c r="H102" s="101"/>
      <c r="I102" s="154">
        <f t="shared" ca="1" si="65"/>
        <v>0</v>
      </c>
      <c r="J102" s="181"/>
      <c r="K102" s="156">
        <f t="shared" ca="1" si="70"/>
        <v>0</v>
      </c>
      <c r="L102" s="101"/>
      <c r="M102" s="156">
        <f t="shared" ca="1" si="71"/>
        <v>0</v>
      </c>
      <c r="N102" s="101"/>
      <c r="O102" s="156">
        <f t="shared" ca="1" si="109"/>
        <v>0</v>
      </c>
      <c r="P102" s="155"/>
      <c r="Q102" s="156">
        <f t="shared" ca="1" si="110"/>
        <v>0</v>
      </c>
      <c r="R102" s="101"/>
      <c r="S102" s="156">
        <f t="shared" ca="1" si="111"/>
        <v>0</v>
      </c>
      <c r="T102" s="101"/>
      <c r="U102" s="154">
        <f t="shared" ca="1" si="75"/>
        <v>0</v>
      </c>
      <c r="V102" s="181"/>
      <c r="W102" s="156">
        <f t="shared" ca="1" si="62"/>
        <v>0</v>
      </c>
      <c r="X102" s="101"/>
      <c r="Y102" s="156">
        <f t="shared" ca="1" si="66"/>
        <v>0</v>
      </c>
      <c r="Z102" s="101"/>
      <c r="AA102" s="156">
        <f t="shared" ca="1" si="67"/>
        <v>0</v>
      </c>
      <c r="AB102" s="155"/>
      <c r="AC102" s="156">
        <f t="shared" ca="1" si="59"/>
        <v>0</v>
      </c>
      <c r="AD102" s="155"/>
      <c r="AE102" s="156">
        <f t="shared" ca="1" si="60"/>
        <v>0</v>
      </c>
      <c r="AF102" s="101"/>
      <c r="AG102" s="156">
        <f t="shared" ca="1" si="61"/>
        <v>0</v>
      </c>
      <c r="AH102" s="101"/>
      <c r="AI102" s="154">
        <f t="shared" ca="1" si="63"/>
        <v>0</v>
      </c>
      <c r="AJ102" s="181"/>
      <c r="AK102" s="156">
        <f t="shared" ca="1" si="76"/>
        <v>0</v>
      </c>
      <c r="AL102" s="101"/>
      <c r="AM102" s="156">
        <f t="shared" ca="1" si="77"/>
        <v>0</v>
      </c>
      <c r="AN102" s="101"/>
      <c r="AO102" s="156">
        <f t="shared" ca="1" si="107"/>
        <v>0</v>
      </c>
      <c r="AP102" s="101"/>
      <c r="AQ102" s="156">
        <f t="shared" ca="1" si="108"/>
        <v>0</v>
      </c>
      <c r="AR102" s="101"/>
      <c r="AS102" s="154">
        <f t="shared" ca="1" si="80"/>
        <v>0</v>
      </c>
      <c r="AT102" s="101"/>
      <c r="AU102" s="154">
        <f t="shared" ca="1" si="36"/>
        <v>0</v>
      </c>
      <c r="AV102" s="101"/>
      <c r="AW102" s="154">
        <f t="shared" ca="1" si="68"/>
        <v>0</v>
      </c>
      <c r="AX102" s="181"/>
      <c r="AY102" s="154">
        <f t="shared" ca="1" si="81"/>
        <v>0</v>
      </c>
      <c r="AZ102" s="158">
        <f t="shared" ca="1" si="69"/>
        <v>0</v>
      </c>
      <c r="BA102" s="154"/>
      <c r="BB102" s="147">
        <f t="shared" ca="1" si="82"/>
        <v>0</v>
      </c>
      <c r="BC102" s="182"/>
    </row>
    <row r="103" spans="1:55" s="14" customFormat="1" ht="15" customHeight="1" x14ac:dyDescent="0.2">
      <c r="A103" s="90" t="s">
        <v>387</v>
      </c>
      <c r="B103" s="14" t="s">
        <v>65</v>
      </c>
      <c r="C103" s="18" t="str">
        <f ca="1">IF($A103="","",INDEX(INDIRECT("'MA-Liste'!"&amp;$C$11),MATCH($A103,'MA-Liste'!$M:$M,FALSE)))</f>
        <v>G</v>
      </c>
      <c r="D103" s="170">
        <f t="shared" ca="1" si="112"/>
        <v>35</v>
      </c>
      <c r="E103" s="20">
        <f t="shared" si="64"/>
        <v>53</v>
      </c>
      <c r="F103" s="101"/>
      <c r="G103" s="113">
        <f t="shared" ca="1" si="83"/>
        <v>0</v>
      </c>
      <c r="H103" s="101"/>
      <c r="I103" s="154">
        <f t="shared" ca="1" si="65"/>
        <v>0</v>
      </c>
      <c r="J103" s="181"/>
      <c r="K103" s="156">
        <f t="shared" ca="1" si="70"/>
        <v>0</v>
      </c>
      <c r="L103" s="101"/>
      <c r="M103" s="156">
        <f t="shared" ca="1" si="71"/>
        <v>0</v>
      </c>
      <c r="N103" s="101"/>
      <c r="O103" s="156">
        <f t="shared" ca="1" si="109"/>
        <v>0</v>
      </c>
      <c r="P103" s="155"/>
      <c r="Q103" s="156">
        <f t="shared" ca="1" si="110"/>
        <v>0</v>
      </c>
      <c r="R103" s="101"/>
      <c r="S103" s="156">
        <f t="shared" ca="1" si="111"/>
        <v>0</v>
      </c>
      <c r="T103" s="101"/>
      <c r="U103" s="154">
        <f t="shared" ca="1" si="75"/>
        <v>0</v>
      </c>
      <c r="V103" s="181"/>
      <c r="W103" s="156">
        <f t="shared" ca="1" si="62"/>
        <v>0</v>
      </c>
      <c r="X103" s="101"/>
      <c r="Y103" s="156">
        <f t="shared" ca="1" si="66"/>
        <v>0</v>
      </c>
      <c r="Z103" s="101"/>
      <c r="AA103" s="156">
        <f t="shared" ca="1" si="67"/>
        <v>0</v>
      </c>
      <c r="AB103" s="155"/>
      <c r="AC103" s="156">
        <f t="shared" ca="1" si="59"/>
        <v>0</v>
      </c>
      <c r="AD103" s="155"/>
      <c r="AE103" s="156">
        <f t="shared" ca="1" si="60"/>
        <v>0</v>
      </c>
      <c r="AF103" s="101"/>
      <c r="AG103" s="156">
        <f t="shared" ca="1" si="61"/>
        <v>0</v>
      </c>
      <c r="AH103" s="101"/>
      <c r="AI103" s="154">
        <f t="shared" ca="1" si="63"/>
        <v>0</v>
      </c>
      <c r="AJ103" s="181"/>
      <c r="AK103" s="156">
        <f t="shared" ca="1" si="76"/>
        <v>0</v>
      </c>
      <c r="AL103" s="101"/>
      <c r="AM103" s="156">
        <f t="shared" ca="1" si="77"/>
        <v>0</v>
      </c>
      <c r="AN103" s="101">
        <v>53</v>
      </c>
      <c r="AO103" s="156">
        <f t="shared" ca="1" si="107"/>
        <v>1855</v>
      </c>
      <c r="AP103" s="101"/>
      <c r="AQ103" s="156">
        <f t="shared" ca="1" si="108"/>
        <v>0</v>
      </c>
      <c r="AR103" s="101"/>
      <c r="AS103" s="154">
        <f t="shared" ca="1" si="80"/>
        <v>0</v>
      </c>
      <c r="AT103" s="101"/>
      <c r="AU103" s="154">
        <f t="shared" ca="1" si="36"/>
        <v>0</v>
      </c>
      <c r="AV103" s="101"/>
      <c r="AW103" s="154">
        <f t="shared" ca="1" si="68"/>
        <v>0</v>
      </c>
      <c r="AX103" s="181"/>
      <c r="AY103" s="154">
        <f t="shared" ca="1" si="81"/>
        <v>0</v>
      </c>
      <c r="AZ103" s="158">
        <f t="shared" ca="1" si="69"/>
        <v>1855</v>
      </c>
      <c r="BA103" s="154"/>
      <c r="BB103" s="147">
        <f t="shared" ca="1" si="82"/>
        <v>1855</v>
      </c>
      <c r="BC103" s="182"/>
    </row>
    <row r="104" spans="1:55" s="14" customFormat="1" ht="15" customHeight="1" x14ac:dyDescent="0.2">
      <c r="A104" s="90" t="s">
        <v>386</v>
      </c>
      <c r="B104" s="14" t="s">
        <v>65</v>
      </c>
      <c r="C104" s="18" t="str">
        <f ca="1">IF($A104="","",INDEX(INDIRECT("'MA-Liste'!"&amp;$C$11),MATCH($A104,'MA-Liste'!$M:$M,FALSE)))</f>
        <v>G</v>
      </c>
      <c r="D104" s="170">
        <f t="shared" ca="1" si="112"/>
        <v>35</v>
      </c>
      <c r="E104" s="20">
        <f t="shared" si="64"/>
        <v>0</v>
      </c>
      <c r="F104" s="101"/>
      <c r="G104" s="113">
        <f t="shared" ca="1" si="83"/>
        <v>0</v>
      </c>
      <c r="H104" s="101"/>
      <c r="I104" s="154">
        <f t="shared" ca="1" si="65"/>
        <v>0</v>
      </c>
      <c r="J104" s="181"/>
      <c r="K104" s="156">
        <f t="shared" ca="1" si="70"/>
        <v>0</v>
      </c>
      <c r="L104" s="101"/>
      <c r="M104" s="156">
        <f t="shared" ca="1" si="71"/>
        <v>0</v>
      </c>
      <c r="N104" s="101"/>
      <c r="O104" s="156">
        <f t="shared" ca="1" si="109"/>
        <v>0</v>
      </c>
      <c r="P104" s="155"/>
      <c r="Q104" s="156">
        <f t="shared" ca="1" si="110"/>
        <v>0</v>
      </c>
      <c r="R104" s="101"/>
      <c r="S104" s="156">
        <f t="shared" ca="1" si="111"/>
        <v>0</v>
      </c>
      <c r="T104" s="101"/>
      <c r="U104" s="154">
        <f t="shared" ca="1" si="75"/>
        <v>0</v>
      </c>
      <c r="V104" s="181"/>
      <c r="W104" s="156">
        <f t="shared" ca="1" si="62"/>
        <v>0</v>
      </c>
      <c r="X104" s="101"/>
      <c r="Y104" s="156">
        <f t="shared" ca="1" si="66"/>
        <v>0</v>
      </c>
      <c r="Z104" s="101"/>
      <c r="AA104" s="156">
        <f t="shared" ca="1" si="67"/>
        <v>0</v>
      </c>
      <c r="AB104" s="155"/>
      <c r="AC104" s="156">
        <f t="shared" ca="1" si="59"/>
        <v>0</v>
      </c>
      <c r="AD104" s="155"/>
      <c r="AE104" s="156">
        <f t="shared" ca="1" si="60"/>
        <v>0</v>
      </c>
      <c r="AF104" s="101"/>
      <c r="AG104" s="156">
        <f t="shared" ca="1" si="61"/>
        <v>0</v>
      </c>
      <c r="AH104" s="101"/>
      <c r="AI104" s="154">
        <f t="shared" ca="1" si="63"/>
        <v>0</v>
      </c>
      <c r="AJ104" s="181"/>
      <c r="AK104" s="156">
        <f t="shared" ca="1" si="76"/>
        <v>0</v>
      </c>
      <c r="AL104" s="101"/>
      <c r="AM104" s="156">
        <f t="shared" ca="1" si="77"/>
        <v>0</v>
      </c>
      <c r="AN104" s="101"/>
      <c r="AO104" s="156">
        <f t="shared" ca="1" si="107"/>
        <v>0</v>
      </c>
      <c r="AP104" s="101"/>
      <c r="AQ104" s="156">
        <f t="shared" ca="1" si="108"/>
        <v>0</v>
      </c>
      <c r="AR104" s="101"/>
      <c r="AS104" s="154">
        <f t="shared" ca="1" si="80"/>
        <v>0</v>
      </c>
      <c r="AT104" s="101"/>
      <c r="AU104" s="154">
        <f t="shared" ca="1" si="36"/>
        <v>0</v>
      </c>
      <c r="AV104" s="101"/>
      <c r="AW104" s="154">
        <f t="shared" ca="1" si="68"/>
        <v>0</v>
      </c>
      <c r="AX104" s="181"/>
      <c r="AY104" s="154">
        <f t="shared" ca="1" si="81"/>
        <v>0</v>
      </c>
      <c r="AZ104" s="158">
        <f t="shared" ca="1" si="69"/>
        <v>0</v>
      </c>
      <c r="BA104" s="154"/>
      <c r="BB104" s="147">
        <f t="shared" ca="1" si="82"/>
        <v>0</v>
      </c>
      <c r="BC104" s="182"/>
    </row>
    <row r="105" spans="1:55" s="14" customFormat="1" ht="15" customHeight="1" x14ac:dyDescent="0.2">
      <c r="A105" s="90" t="s">
        <v>376</v>
      </c>
      <c r="B105" s="14" t="s">
        <v>65</v>
      </c>
      <c r="C105" s="18" t="str">
        <f ca="1">IF($A105="","",INDEX(INDIRECT("'MA-Liste'!"&amp;$C$11),MATCH($A105,'MA-Liste'!$M:$M,FALSE)))</f>
        <v>G</v>
      </c>
      <c r="D105" s="170">
        <f t="shared" ca="1" si="112"/>
        <v>35</v>
      </c>
      <c r="E105" s="20">
        <f t="shared" si="64"/>
        <v>0</v>
      </c>
      <c r="F105" s="101"/>
      <c r="G105" s="113">
        <f t="shared" ca="1" si="83"/>
        <v>0</v>
      </c>
      <c r="H105" s="101"/>
      <c r="I105" s="154">
        <f t="shared" ca="1" si="65"/>
        <v>0</v>
      </c>
      <c r="J105" s="181"/>
      <c r="K105" s="156">
        <f t="shared" ca="1" si="70"/>
        <v>0</v>
      </c>
      <c r="L105" s="101"/>
      <c r="M105" s="156">
        <f t="shared" ca="1" si="71"/>
        <v>0</v>
      </c>
      <c r="N105" s="101"/>
      <c r="O105" s="156">
        <f t="shared" ca="1" si="109"/>
        <v>0</v>
      </c>
      <c r="P105" s="155"/>
      <c r="Q105" s="156">
        <f t="shared" ca="1" si="110"/>
        <v>0</v>
      </c>
      <c r="R105" s="101"/>
      <c r="S105" s="156">
        <f t="shared" ca="1" si="111"/>
        <v>0</v>
      </c>
      <c r="T105" s="101"/>
      <c r="U105" s="154">
        <f t="shared" ca="1" si="75"/>
        <v>0</v>
      </c>
      <c r="V105" s="181"/>
      <c r="W105" s="156">
        <f t="shared" ca="1" si="62"/>
        <v>0</v>
      </c>
      <c r="X105" s="101"/>
      <c r="Y105" s="156">
        <f t="shared" ca="1" si="66"/>
        <v>0</v>
      </c>
      <c r="Z105" s="101"/>
      <c r="AA105" s="156">
        <f t="shared" ca="1" si="67"/>
        <v>0</v>
      </c>
      <c r="AB105" s="155"/>
      <c r="AC105" s="156">
        <f t="shared" ca="1" si="59"/>
        <v>0</v>
      </c>
      <c r="AD105" s="155"/>
      <c r="AE105" s="156">
        <f t="shared" ca="1" si="60"/>
        <v>0</v>
      </c>
      <c r="AF105" s="101"/>
      <c r="AG105" s="156">
        <f t="shared" ca="1" si="61"/>
        <v>0</v>
      </c>
      <c r="AH105" s="101"/>
      <c r="AI105" s="154">
        <f t="shared" ca="1" si="63"/>
        <v>0</v>
      </c>
      <c r="AJ105" s="181"/>
      <c r="AK105" s="156">
        <f t="shared" ca="1" si="76"/>
        <v>0</v>
      </c>
      <c r="AL105" s="101"/>
      <c r="AM105" s="156">
        <f t="shared" ca="1" si="77"/>
        <v>0</v>
      </c>
      <c r="AN105" s="101"/>
      <c r="AO105" s="156">
        <f t="shared" ca="1" si="107"/>
        <v>0</v>
      </c>
      <c r="AP105" s="101"/>
      <c r="AQ105" s="156">
        <f t="shared" ca="1" si="108"/>
        <v>0</v>
      </c>
      <c r="AR105" s="101"/>
      <c r="AS105" s="154">
        <f t="shared" ca="1" si="80"/>
        <v>0</v>
      </c>
      <c r="AT105" s="101"/>
      <c r="AU105" s="154">
        <f t="shared" ca="1" si="36"/>
        <v>0</v>
      </c>
      <c r="AV105" s="101"/>
      <c r="AW105" s="154">
        <f t="shared" ca="1" si="68"/>
        <v>0</v>
      </c>
      <c r="AX105" s="181"/>
      <c r="AY105" s="154">
        <f t="shared" ca="1" si="81"/>
        <v>0</v>
      </c>
      <c r="AZ105" s="158">
        <f t="shared" ca="1" si="69"/>
        <v>0</v>
      </c>
      <c r="BA105" s="154"/>
      <c r="BB105" s="147">
        <f t="shared" ca="1" si="82"/>
        <v>0</v>
      </c>
      <c r="BC105" s="182"/>
    </row>
    <row r="106" spans="1:55" s="14" customFormat="1" ht="15" customHeight="1" x14ac:dyDescent="0.2">
      <c r="A106" s="90" t="s">
        <v>381</v>
      </c>
      <c r="B106" s="14" t="s">
        <v>65</v>
      </c>
      <c r="C106" s="18" t="s">
        <v>5</v>
      </c>
      <c r="D106" s="170">
        <v>118</v>
      </c>
      <c r="E106" s="20">
        <f t="shared" si="64"/>
        <v>0</v>
      </c>
      <c r="F106" s="101"/>
      <c r="G106" s="113">
        <f t="shared" si="83"/>
        <v>0</v>
      </c>
      <c r="H106" s="101"/>
      <c r="I106" s="154">
        <f t="shared" si="65"/>
        <v>0</v>
      </c>
      <c r="J106" s="181"/>
      <c r="K106" s="156">
        <f t="shared" si="70"/>
        <v>0</v>
      </c>
      <c r="L106" s="101"/>
      <c r="M106" s="156">
        <f t="shared" si="71"/>
        <v>0</v>
      </c>
      <c r="N106" s="101"/>
      <c r="O106" s="156">
        <f t="shared" si="109"/>
        <v>0</v>
      </c>
      <c r="P106" s="155"/>
      <c r="Q106" s="156">
        <f t="shared" si="110"/>
        <v>0</v>
      </c>
      <c r="R106" s="101"/>
      <c r="S106" s="156">
        <f t="shared" si="111"/>
        <v>0</v>
      </c>
      <c r="T106" s="101"/>
      <c r="U106" s="154">
        <f t="shared" si="75"/>
        <v>0</v>
      </c>
      <c r="V106" s="181"/>
      <c r="W106" s="156">
        <f t="shared" si="62"/>
        <v>0</v>
      </c>
      <c r="X106" s="101"/>
      <c r="Y106" s="156">
        <f t="shared" si="66"/>
        <v>0</v>
      </c>
      <c r="Z106" s="101"/>
      <c r="AA106" s="156">
        <f t="shared" si="67"/>
        <v>0</v>
      </c>
      <c r="AB106" s="155"/>
      <c r="AC106" s="156">
        <f t="shared" si="59"/>
        <v>0</v>
      </c>
      <c r="AD106" s="155"/>
      <c r="AE106" s="156">
        <f t="shared" si="60"/>
        <v>0</v>
      </c>
      <c r="AF106" s="101"/>
      <c r="AG106" s="156">
        <f t="shared" si="61"/>
        <v>0</v>
      </c>
      <c r="AH106" s="101"/>
      <c r="AI106" s="154">
        <f t="shared" si="63"/>
        <v>0</v>
      </c>
      <c r="AJ106" s="181"/>
      <c r="AK106" s="156">
        <f t="shared" si="76"/>
        <v>0</v>
      </c>
      <c r="AL106" s="101"/>
      <c r="AM106" s="156">
        <f t="shared" si="77"/>
        <v>0</v>
      </c>
      <c r="AN106" s="101"/>
      <c r="AO106" s="156">
        <f t="shared" si="107"/>
        <v>0</v>
      </c>
      <c r="AP106" s="101"/>
      <c r="AQ106" s="156">
        <f t="shared" si="108"/>
        <v>0</v>
      </c>
      <c r="AR106" s="101"/>
      <c r="AS106" s="154">
        <f t="shared" si="80"/>
        <v>0</v>
      </c>
      <c r="AT106" s="101"/>
      <c r="AU106" s="154">
        <f t="shared" si="36"/>
        <v>0</v>
      </c>
      <c r="AV106" s="101"/>
      <c r="AW106" s="154">
        <f t="shared" si="68"/>
        <v>0</v>
      </c>
      <c r="AX106" s="181"/>
      <c r="AY106" s="154">
        <f t="shared" si="81"/>
        <v>0</v>
      </c>
      <c r="AZ106" s="158">
        <f t="shared" si="69"/>
        <v>0</v>
      </c>
      <c r="BA106" s="154"/>
      <c r="BB106" s="147">
        <f t="shared" si="82"/>
        <v>0</v>
      </c>
      <c r="BC106" s="182"/>
    </row>
    <row r="107" spans="1:55" s="14" customFormat="1" ht="15" customHeight="1" x14ac:dyDescent="0.2">
      <c r="A107" s="90" t="s">
        <v>412</v>
      </c>
      <c r="B107" s="14" t="s">
        <v>65</v>
      </c>
      <c r="C107" s="18" t="s">
        <v>6</v>
      </c>
      <c r="D107" s="170">
        <v>100</v>
      </c>
      <c r="E107" s="20">
        <f t="shared" si="64"/>
        <v>7</v>
      </c>
      <c r="F107" s="101"/>
      <c r="G107" s="113">
        <f t="shared" si="83"/>
        <v>0</v>
      </c>
      <c r="H107" s="101"/>
      <c r="I107" s="154">
        <f t="shared" si="65"/>
        <v>0</v>
      </c>
      <c r="J107" s="181"/>
      <c r="K107" s="156">
        <f t="shared" si="70"/>
        <v>0</v>
      </c>
      <c r="L107" s="101"/>
      <c r="M107" s="156">
        <f t="shared" si="71"/>
        <v>0</v>
      </c>
      <c r="N107" s="101"/>
      <c r="O107" s="156">
        <f t="shared" si="109"/>
        <v>0</v>
      </c>
      <c r="P107" s="155"/>
      <c r="Q107" s="156">
        <f t="shared" si="110"/>
        <v>0</v>
      </c>
      <c r="R107" s="101"/>
      <c r="S107" s="156">
        <f t="shared" si="111"/>
        <v>0</v>
      </c>
      <c r="T107" s="101"/>
      <c r="U107" s="154">
        <f t="shared" si="75"/>
        <v>0</v>
      </c>
      <c r="V107" s="181"/>
      <c r="W107" s="156">
        <f t="shared" si="62"/>
        <v>0</v>
      </c>
      <c r="X107" s="101"/>
      <c r="Y107" s="156">
        <f t="shared" si="66"/>
        <v>0</v>
      </c>
      <c r="Z107" s="101">
        <v>7</v>
      </c>
      <c r="AA107" s="156">
        <f t="shared" si="67"/>
        <v>700</v>
      </c>
      <c r="AB107" s="155"/>
      <c r="AC107" s="156">
        <f t="shared" si="59"/>
        <v>0</v>
      </c>
      <c r="AD107" s="155"/>
      <c r="AE107" s="156">
        <f t="shared" si="60"/>
        <v>0</v>
      </c>
      <c r="AF107" s="101"/>
      <c r="AG107" s="156">
        <f t="shared" si="61"/>
        <v>0</v>
      </c>
      <c r="AH107" s="101"/>
      <c r="AI107" s="154">
        <f t="shared" si="63"/>
        <v>0</v>
      </c>
      <c r="AJ107" s="181"/>
      <c r="AK107" s="156">
        <f t="shared" si="76"/>
        <v>0</v>
      </c>
      <c r="AL107" s="101"/>
      <c r="AM107" s="156">
        <f t="shared" si="77"/>
        <v>0</v>
      </c>
      <c r="AN107" s="101"/>
      <c r="AO107" s="156">
        <f t="shared" si="107"/>
        <v>0</v>
      </c>
      <c r="AP107" s="101"/>
      <c r="AQ107" s="156">
        <f t="shared" si="108"/>
        <v>0</v>
      </c>
      <c r="AR107" s="101"/>
      <c r="AS107" s="154">
        <f t="shared" si="80"/>
        <v>0</v>
      </c>
      <c r="AT107" s="101"/>
      <c r="AU107" s="154">
        <f t="shared" si="36"/>
        <v>0</v>
      </c>
      <c r="AV107" s="101"/>
      <c r="AW107" s="154">
        <f t="shared" si="68"/>
        <v>0</v>
      </c>
      <c r="AX107" s="181"/>
      <c r="AY107" s="154">
        <f t="shared" si="81"/>
        <v>0</v>
      </c>
      <c r="AZ107" s="158">
        <f t="shared" si="69"/>
        <v>700</v>
      </c>
      <c r="BA107" s="154"/>
      <c r="BB107" s="147">
        <f t="shared" si="82"/>
        <v>700</v>
      </c>
      <c r="BC107" s="182"/>
    </row>
    <row r="108" spans="1:55" s="14" customFormat="1" ht="15" customHeight="1" x14ac:dyDescent="0.2">
      <c r="A108" s="90" t="s">
        <v>416</v>
      </c>
      <c r="B108" s="14" t="s">
        <v>65</v>
      </c>
      <c r="C108" s="18" t="s">
        <v>5</v>
      </c>
      <c r="D108" s="170">
        <v>118</v>
      </c>
      <c r="E108" s="20">
        <f t="shared" si="64"/>
        <v>0</v>
      </c>
      <c r="F108" s="101"/>
      <c r="G108" s="113">
        <f t="shared" si="83"/>
        <v>0</v>
      </c>
      <c r="H108" s="101"/>
      <c r="I108" s="154">
        <f t="shared" si="65"/>
        <v>0</v>
      </c>
      <c r="J108" s="181"/>
      <c r="K108" s="156">
        <f t="shared" si="70"/>
        <v>0</v>
      </c>
      <c r="L108" s="101"/>
      <c r="M108" s="156">
        <f t="shared" si="71"/>
        <v>0</v>
      </c>
      <c r="N108" s="101"/>
      <c r="O108" s="156">
        <f t="shared" si="109"/>
        <v>0</v>
      </c>
      <c r="P108" s="155"/>
      <c r="Q108" s="156">
        <f t="shared" si="110"/>
        <v>0</v>
      </c>
      <c r="R108" s="101"/>
      <c r="S108" s="156">
        <f t="shared" si="111"/>
        <v>0</v>
      </c>
      <c r="T108" s="101"/>
      <c r="U108" s="154">
        <f t="shared" si="75"/>
        <v>0</v>
      </c>
      <c r="V108" s="181"/>
      <c r="W108" s="156">
        <f t="shared" si="62"/>
        <v>0</v>
      </c>
      <c r="X108" s="101"/>
      <c r="Y108" s="156">
        <f t="shared" si="66"/>
        <v>0</v>
      </c>
      <c r="Z108" s="101"/>
      <c r="AA108" s="156">
        <f t="shared" si="67"/>
        <v>0</v>
      </c>
      <c r="AB108" s="155"/>
      <c r="AC108" s="156">
        <f t="shared" si="59"/>
        <v>0</v>
      </c>
      <c r="AD108" s="155"/>
      <c r="AE108" s="156">
        <f t="shared" si="60"/>
        <v>0</v>
      </c>
      <c r="AF108" s="101"/>
      <c r="AG108" s="156">
        <f t="shared" si="61"/>
        <v>0</v>
      </c>
      <c r="AH108" s="101"/>
      <c r="AI108" s="154">
        <f t="shared" si="63"/>
        <v>0</v>
      </c>
      <c r="AJ108" s="181"/>
      <c r="AK108" s="156">
        <f t="shared" si="76"/>
        <v>0</v>
      </c>
      <c r="AL108" s="101"/>
      <c r="AM108" s="156">
        <f t="shared" si="77"/>
        <v>0</v>
      </c>
      <c r="AN108" s="101"/>
      <c r="AO108" s="156">
        <f t="shared" si="107"/>
        <v>0</v>
      </c>
      <c r="AP108" s="101"/>
      <c r="AQ108" s="156">
        <f t="shared" si="108"/>
        <v>0</v>
      </c>
      <c r="AR108" s="101"/>
      <c r="AS108" s="154">
        <f t="shared" si="80"/>
        <v>0</v>
      </c>
      <c r="AT108" s="101"/>
      <c r="AU108" s="154">
        <f t="shared" si="36"/>
        <v>0</v>
      </c>
      <c r="AV108" s="101"/>
      <c r="AW108" s="154">
        <f t="shared" si="68"/>
        <v>0</v>
      </c>
      <c r="AX108" s="181"/>
      <c r="AY108" s="154">
        <f t="shared" si="81"/>
        <v>0</v>
      </c>
      <c r="AZ108" s="158">
        <f t="shared" si="69"/>
        <v>0</v>
      </c>
      <c r="BA108" s="154"/>
      <c r="BB108" s="147">
        <f t="shared" si="82"/>
        <v>0</v>
      </c>
      <c r="BC108" s="182"/>
    </row>
    <row r="109" spans="1:55" s="14" customFormat="1" ht="15" customHeight="1" x14ac:dyDescent="0.2">
      <c r="A109" s="90" t="s">
        <v>427</v>
      </c>
      <c r="B109" s="14" t="s">
        <v>65</v>
      </c>
      <c r="C109" s="18" t="s">
        <v>6</v>
      </c>
      <c r="D109" s="170">
        <v>100</v>
      </c>
      <c r="E109" s="20">
        <f t="shared" ref="E109" si="113">SUM(F109++H109+J109+L109+T109+V109+X109+AH109+AJ109+AL109+AR109+AT109+AV109+N109+Z109+AN109+AX109)</f>
        <v>4</v>
      </c>
      <c r="F109" s="101"/>
      <c r="G109" s="113">
        <f t="shared" ref="G109" si="114">IF(D109="",0,D109*F109)</f>
        <v>0</v>
      </c>
      <c r="H109" s="101"/>
      <c r="I109" s="154">
        <f t="shared" ref="I109" si="115">IF(D109="",0,D109*H109)</f>
        <v>0</v>
      </c>
      <c r="J109" s="181"/>
      <c r="K109" s="156">
        <f t="shared" ref="K109" si="116">IF($D109="",0,$D109*J109)</f>
        <v>0</v>
      </c>
      <c r="L109" s="101"/>
      <c r="M109" s="156">
        <f t="shared" ref="M109" si="117">IF($D109="",0,$D109*L109)</f>
        <v>0</v>
      </c>
      <c r="N109" s="101"/>
      <c r="O109" s="156">
        <f t="shared" ref="O109" si="118">IF($D109="",0,$D109*N109)</f>
        <v>0</v>
      </c>
      <c r="P109" s="155"/>
      <c r="Q109" s="156">
        <f t="shared" ref="Q109" si="119">IF($D109="",0,$D109*P109)</f>
        <v>0</v>
      </c>
      <c r="R109" s="101"/>
      <c r="S109" s="156">
        <f t="shared" ref="S109" si="120">IF($D109="",0,$D109*R109)</f>
        <v>0</v>
      </c>
      <c r="T109" s="101"/>
      <c r="U109" s="154">
        <f t="shared" ref="U109" si="121">IF($D109="",0,$D109*T109)</f>
        <v>0</v>
      </c>
      <c r="V109" s="181"/>
      <c r="W109" s="156">
        <f t="shared" ref="W109" si="122">IF($D109="",0,$D109*V109)</f>
        <v>0</v>
      </c>
      <c r="X109" s="101"/>
      <c r="Y109" s="156">
        <f t="shared" ref="Y109" si="123">IF($D109="",0,$D109*X109)</f>
        <v>0</v>
      </c>
      <c r="Z109" s="101">
        <v>4</v>
      </c>
      <c r="AA109" s="156">
        <f t="shared" ref="AA109" si="124">IF($D109="",0,$D109*Z109)</f>
        <v>400</v>
      </c>
      <c r="AB109" s="155"/>
      <c r="AC109" s="156">
        <f t="shared" ref="AC109" si="125">IF($D109="",0,$D109*AB109)</f>
        <v>0</v>
      </c>
      <c r="AD109" s="155"/>
      <c r="AE109" s="156">
        <f t="shared" ref="AE109" si="126">IF($D109="",0,$D109*AD109)</f>
        <v>0</v>
      </c>
      <c r="AF109" s="101"/>
      <c r="AG109" s="156">
        <f t="shared" ref="AG109" si="127">IF($D109="",0,$D109*AF109)</f>
        <v>0</v>
      </c>
      <c r="AH109" s="101"/>
      <c r="AI109" s="154">
        <f t="shared" ref="AI109" si="128">IF($D109="",0,$D109*AH109)</f>
        <v>0</v>
      </c>
      <c r="AJ109" s="181"/>
      <c r="AK109" s="156">
        <f t="shared" ref="AK109" si="129">IF($D109="",0,$D109*AJ109)</f>
        <v>0</v>
      </c>
      <c r="AL109" s="101"/>
      <c r="AM109" s="156">
        <f t="shared" ref="AM109" si="130">IF($D109="",0,$D109*AL109)</f>
        <v>0</v>
      </c>
      <c r="AN109" s="101"/>
      <c r="AO109" s="156">
        <f t="shared" ref="AO109" si="131">IF($D109="",0,$D109*AN109)</f>
        <v>0</v>
      </c>
      <c r="AP109" s="101"/>
      <c r="AQ109" s="156">
        <f t="shared" ref="AQ109" si="132">IF($D109="",0,$D109*AP109)</f>
        <v>0</v>
      </c>
      <c r="AR109" s="101"/>
      <c r="AS109" s="154">
        <f t="shared" ref="AS109" si="133">IF(D109="",0,D109*AR109)</f>
        <v>0</v>
      </c>
      <c r="AT109" s="101"/>
      <c r="AU109" s="154">
        <f t="shared" ref="AU109" si="134">IF(D109="",0,D109*AT109)</f>
        <v>0</v>
      </c>
      <c r="AV109" s="101"/>
      <c r="AW109" s="154">
        <f t="shared" ref="AW109" si="135">IF(D109="",0,D109*AV109)</f>
        <v>0</v>
      </c>
      <c r="AX109" s="181"/>
      <c r="AY109" s="154">
        <f t="shared" ref="AY109" si="136">IF(D109="",0,D109*AX109)</f>
        <v>0</v>
      </c>
      <c r="AZ109" s="158">
        <f t="shared" ref="AZ109" si="137">IF(D109="",0,D109*E109)</f>
        <v>400</v>
      </c>
      <c r="BA109" s="154"/>
      <c r="BB109" s="147">
        <f t="shared" ref="BB109" si="138">SUM(AZ109+BA109)</f>
        <v>400</v>
      </c>
      <c r="BC109" s="182"/>
    </row>
    <row r="110" spans="1:55" s="14" customFormat="1" ht="15" customHeight="1" x14ac:dyDescent="0.2">
      <c r="A110" s="90"/>
      <c r="C110" s="18"/>
      <c r="D110" s="170"/>
      <c r="E110" s="20"/>
      <c r="F110" s="101"/>
      <c r="G110" s="113"/>
      <c r="H110" s="101"/>
      <c r="I110" s="154"/>
      <c r="J110" s="181"/>
      <c r="K110" s="156"/>
      <c r="L110" s="101"/>
      <c r="M110" s="156"/>
      <c r="N110" s="101"/>
      <c r="O110" s="156"/>
      <c r="P110" s="155"/>
      <c r="Q110" s="156"/>
      <c r="R110" s="101"/>
      <c r="S110" s="156"/>
      <c r="T110" s="101"/>
      <c r="U110" s="154"/>
      <c r="V110" s="181"/>
      <c r="W110" s="156"/>
      <c r="X110" s="101"/>
      <c r="Y110" s="156"/>
      <c r="Z110" s="101"/>
      <c r="AA110" s="156"/>
      <c r="AB110" s="155"/>
      <c r="AC110" s="156"/>
      <c r="AD110" s="155"/>
      <c r="AE110" s="156"/>
      <c r="AF110" s="101"/>
      <c r="AG110" s="156"/>
      <c r="AH110" s="101"/>
      <c r="AI110" s="154"/>
      <c r="AJ110" s="181"/>
      <c r="AK110" s="156"/>
      <c r="AL110" s="101"/>
      <c r="AM110" s="156"/>
      <c r="AN110" s="101"/>
      <c r="AO110" s="156"/>
      <c r="AP110" s="101"/>
      <c r="AQ110" s="156"/>
      <c r="AR110" s="101"/>
      <c r="AS110" s="154"/>
      <c r="AT110" s="101"/>
      <c r="AU110" s="154"/>
      <c r="AV110" s="101"/>
      <c r="AW110" s="154"/>
      <c r="AX110" s="181"/>
      <c r="AY110" s="154"/>
      <c r="AZ110" s="158"/>
      <c r="BA110" s="154"/>
      <c r="BB110" s="147">
        <f t="shared" si="82"/>
        <v>0</v>
      </c>
      <c r="BC110" s="182"/>
    </row>
    <row r="111" spans="1:55" s="62" customFormat="1" ht="15" customHeight="1" x14ac:dyDescent="0.2">
      <c r="A111" s="85"/>
      <c r="C111" s="63" t="s">
        <v>154</v>
      </c>
      <c r="D111" s="57"/>
      <c r="E111" s="20">
        <f>SUM(F111++H111+J111+L111+T111+V111+X111+AH111+AJ111+AL111+AR111+AT111+AV111+N111+Z111+AN111+AX111)</f>
        <v>369.75</v>
      </c>
      <c r="F111" s="144">
        <f>SUM(F13:F110)</f>
        <v>16</v>
      </c>
      <c r="G111" s="143"/>
      <c r="H111" s="75">
        <f>SUM(H13:H110)</f>
        <v>0</v>
      </c>
      <c r="I111" s="76"/>
      <c r="J111" s="94">
        <f>SUM(J13:J110)</f>
        <v>0</v>
      </c>
      <c r="K111" s="94"/>
      <c r="L111" s="194">
        <f>SUM(L13:L110)</f>
        <v>0</v>
      </c>
      <c r="M111" s="94"/>
      <c r="N111" s="194">
        <f>SUM(N13:N110)</f>
        <v>0</v>
      </c>
      <c r="O111" s="94"/>
      <c r="P111" s="94">
        <f>SUM(P13:P110)</f>
        <v>31</v>
      </c>
      <c r="Q111" s="94"/>
      <c r="R111" s="194">
        <f>SUM(R13:R110)</f>
        <v>0</v>
      </c>
      <c r="S111" s="94"/>
      <c r="T111" s="75">
        <f>SUM(T13:T110)</f>
        <v>0</v>
      </c>
      <c r="U111" s="76"/>
      <c r="V111" s="94">
        <f>SUM(V13:V110)</f>
        <v>0</v>
      </c>
      <c r="W111" s="94"/>
      <c r="X111" s="194">
        <f>SUM(X13:X110)</f>
        <v>0</v>
      </c>
      <c r="Y111" s="94"/>
      <c r="Z111" s="194">
        <f>SUM(Z13:Z110)</f>
        <v>31.25</v>
      </c>
      <c r="AA111" s="94"/>
      <c r="AB111" s="94">
        <f>SUM(AB13:AB110)</f>
        <v>0</v>
      </c>
      <c r="AC111" s="94"/>
      <c r="AD111" s="94">
        <f>SUM(AD13:AD110)</f>
        <v>0</v>
      </c>
      <c r="AE111" s="94"/>
      <c r="AF111" s="194">
        <f>SUM(AF13:AF110)</f>
        <v>0</v>
      </c>
      <c r="AG111" s="94"/>
      <c r="AH111" s="75">
        <f>SUM(AH13:AH110)</f>
        <v>0</v>
      </c>
      <c r="AI111" s="76"/>
      <c r="AJ111" s="94">
        <f>SUM(AJ13:AJ110)</f>
        <v>0</v>
      </c>
      <c r="AK111" s="94"/>
      <c r="AL111" s="194">
        <f>SUM(AL13:AL110)</f>
        <v>0</v>
      </c>
      <c r="AM111" s="94"/>
      <c r="AN111" s="194">
        <f>SUM(AN13:AN110)</f>
        <v>322.5</v>
      </c>
      <c r="AO111" s="94"/>
      <c r="AP111" s="194">
        <f>SUM(AP13:AP110)</f>
        <v>0</v>
      </c>
      <c r="AQ111" s="94"/>
      <c r="AR111" s="75">
        <f>SUM(AR13:AR110)</f>
        <v>0</v>
      </c>
      <c r="AS111" s="76"/>
      <c r="AT111" s="75">
        <f>SUM(AT13:AT110)</f>
        <v>0</v>
      </c>
      <c r="AU111" s="76"/>
      <c r="AV111" s="75">
        <f>SUM(AV13:AV110)</f>
        <v>0</v>
      </c>
      <c r="AW111" s="76"/>
      <c r="AX111" s="194">
        <f>SUM(AX13:AX110)</f>
        <v>0</v>
      </c>
      <c r="AY111" s="76">
        <f t="shared" si="81"/>
        <v>0</v>
      </c>
      <c r="AZ111" s="76"/>
      <c r="BA111" s="140"/>
      <c r="BB111" s="147">
        <f t="shared" si="82"/>
        <v>0</v>
      </c>
      <c r="BC111" s="142"/>
    </row>
    <row r="112" spans="1:55" ht="4.5" customHeight="1" x14ac:dyDescent="0.2">
      <c r="A112" s="86"/>
      <c r="B112" s="40"/>
      <c r="C112" s="68"/>
      <c r="D112" s="69"/>
      <c r="E112" s="69"/>
      <c r="F112" s="69"/>
      <c r="G112" s="168"/>
      <c r="H112" s="166"/>
      <c r="I112" s="167"/>
      <c r="J112" s="168"/>
      <c r="K112" s="168"/>
      <c r="L112" s="168"/>
      <c r="M112" s="168"/>
      <c r="N112" s="168"/>
      <c r="O112" s="168"/>
      <c r="P112" s="168"/>
      <c r="Q112" s="168"/>
      <c r="R112" s="168"/>
      <c r="S112" s="168"/>
      <c r="T112" s="77"/>
      <c r="U112" s="78"/>
      <c r="V112" s="69"/>
      <c r="W112" s="69"/>
      <c r="X112" s="69"/>
      <c r="Y112" s="69"/>
      <c r="Z112" s="69"/>
      <c r="AA112" s="69"/>
      <c r="AB112" s="69"/>
      <c r="AC112" s="69"/>
      <c r="AD112" s="69"/>
      <c r="AE112" s="69"/>
      <c r="AF112" s="69"/>
      <c r="AG112" s="69"/>
      <c r="AH112" s="77"/>
      <c r="AI112" s="78"/>
      <c r="AJ112" s="69"/>
      <c r="AK112" s="69"/>
      <c r="AL112" s="69"/>
      <c r="AM112" s="69"/>
      <c r="AN112" s="69"/>
      <c r="AO112" s="69"/>
      <c r="AP112" s="69"/>
      <c r="AQ112" s="69"/>
      <c r="AR112" s="77"/>
      <c r="AS112" s="78"/>
      <c r="AT112" s="77"/>
      <c r="AU112" s="78"/>
      <c r="AV112" s="77"/>
      <c r="AW112" s="78"/>
      <c r="AX112" s="69"/>
      <c r="AY112" s="69"/>
      <c r="AZ112" s="69"/>
      <c r="BA112" s="69"/>
      <c r="BB112" s="78"/>
    </row>
    <row r="113" spans="1:54" s="14" customFormat="1" ht="15" customHeight="1" x14ac:dyDescent="0.2">
      <c r="A113" s="307"/>
      <c r="B113" s="307"/>
      <c r="C113" s="66" t="s">
        <v>155</v>
      </c>
      <c r="D113" s="308"/>
      <c r="E113" s="170"/>
      <c r="F113" s="309"/>
      <c r="G113" s="146">
        <f ca="1">SUM(G13:G112)</f>
        <v>2240</v>
      </c>
      <c r="H113" s="79"/>
      <c r="I113" s="80">
        <f ca="1">SUM(I13:I112)</f>
        <v>0</v>
      </c>
      <c r="J113" s="95"/>
      <c r="K113" s="95">
        <f ca="1">SUM(K12:K112)</f>
        <v>0</v>
      </c>
      <c r="L113" s="95"/>
      <c r="M113" s="95">
        <f ca="1">SUM(M12:M112)</f>
        <v>0</v>
      </c>
      <c r="N113" s="95"/>
      <c r="O113" s="95">
        <f ca="1">SUM(O12:O112)</f>
        <v>0</v>
      </c>
      <c r="P113" s="95"/>
      <c r="Q113" s="95">
        <f ca="1">SUM(Q12:Q112)</f>
        <v>3658</v>
      </c>
      <c r="R113" s="95"/>
      <c r="S113" s="95">
        <f ca="1">SUM(S12:S112)</f>
        <v>0</v>
      </c>
      <c r="T113" s="79"/>
      <c r="U113" s="80">
        <f ca="1">SUM(U13:U112)</f>
        <v>0</v>
      </c>
      <c r="V113" s="95"/>
      <c r="W113" s="95">
        <f ca="1">SUM(W12:W112)</f>
        <v>0</v>
      </c>
      <c r="X113" s="95"/>
      <c r="Y113" s="95">
        <f ca="1">SUM(Y12:Y112)</f>
        <v>0</v>
      </c>
      <c r="Z113" s="95"/>
      <c r="AA113" s="95">
        <f ca="1">SUM(AA12:AA112)</f>
        <v>2315</v>
      </c>
      <c r="AB113" s="95"/>
      <c r="AC113" s="95">
        <f ca="1">SUM(AC12:AC112)</f>
        <v>0</v>
      </c>
      <c r="AD113" s="95"/>
      <c r="AE113" s="95">
        <f ca="1">SUM(AE12:AE112)</f>
        <v>0</v>
      </c>
      <c r="AF113" s="95"/>
      <c r="AG113" s="95">
        <f ca="1">SUM(AG12:AG112)</f>
        <v>0</v>
      </c>
      <c r="AH113" s="79"/>
      <c r="AI113" s="80">
        <f ca="1">SUM(AI13:AI112)</f>
        <v>0</v>
      </c>
      <c r="AJ113" s="95"/>
      <c r="AK113" s="95">
        <f ca="1">SUM(AK12:AK112)</f>
        <v>0</v>
      </c>
      <c r="AL113" s="95"/>
      <c r="AM113" s="95">
        <f ca="1">SUM(AM12:AM112)</f>
        <v>0</v>
      </c>
      <c r="AN113" s="95"/>
      <c r="AO113" s="95">
        <f ca="1">SUM(AO12:AO112)</f>
        <v>20516.5</v>
      </c>
      <c r="AP113" s="95"/>
      <c r="AQ113" s="95">
        <f ca="1">SUM(AQ12:AQ112)</f>
        <v>0</v>
      </c>
      <c r="AR113" s="79"/>
      <c r="AS113" s="80">
        <f ca="1">SUM(AS13:AS112)</f>
        <v>0</v>
      </c>
      <c r="AT113" s="79"/>
      <c r="AU113" s="80">
        <f ca="1">SUM(AU13:AU112)</f>
        <v>0</v>
      </c>
      <c r="AV113" s="79"/>
      <c r="AW113" s="80">
        <f ca="1">SUM(AW13:AW112)</f>
        <v>0</v>
      </c>
      <c r="AX113" s="95"/>
      <c r="AY113" s="146">
        <f ca="1">SUM(AY13:AY112)</f>
        <v>0</v>
      </c>
      <c r="AZ113" s="80">
        <f ca="1">SUM(G113+I113+K113+M113+Q113+U113+W113+Y113+AC113+AE113+AI113+AK113+AM113+AS113+AU113+AW113+AO113+AA113+O113+S113+AG113+AQ113+AY113)</f>
        <v>28729.5</v>
      </c>
      <c r="BA113" s="91"/>
      <c r="BB113" s="234">
        <f ca="1">SUM(AZ113+BA114)</f>
        <v>28729.5</v>
      </c>
    </row>
    <row r="114" spans="1:54" x14ac:dyDescent="0.2">
      <c r="C114" s="41" t="s">
        <v>24</v>
      </c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  <c r="AF114" s="41"/>
      <c r="AG114" s="41"/>
      <c r="AH114" s="41"/>
      <c r="AI114" s="41"/>
      <c r="AJ114" s="41"/>
      <c r="AK114" s="41"/>
      <c r="AL114" s="41"/>
      <c r="AM114" s="41"/>
      <c r="AN114" s="41"/>
      <c r="AO114" s="41"/>
      <c r="AP114" s="41"/>
      <c r="AQ114" s="41"/>
      <c r="AR114" s="41"/>
      <c r="AS114" s="41"/>
      <c r="AT114" s="41"/>
      <c r="AU114" s="41"/>
      <c r="AV114" s="41"/>
      <c r="AW114" s="41"/>
      <c r="AX114" s="41"/>
      <c r="AY114" s="41"/>
      <c r="AZ114" s="42"/>
      <c r="BA114" s="3">
        <f>SUBTOTAL(9,BA13:BA112)</f>
        <v>0</v>
      </c>
    </row>
    <row r="115" spans="1:54" x14ac:dyDescent="0.2">
      <c r="C115" s="56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  <c r="AI115" s="56"/>
      <c r="AJ115" s="56"/>
      <c r="AK115" s="56"/>
      <c r="AL115" s="56"/>
      <c r="AM115" s="56"/>
      <c r="AN115" s="56"/>
      <c r="AO115" s="56"/>
      <c r="AP115" s="56"/>
      <c r="AQ115" s="56"/>
      <c r="AR115" s="56"/>
      <c r="AS115" s="56"/>
      <c r="AT115" s="56"/>
      <c r="AU115" s="56"/>
      <c r="AV115" s="56"/>
      <c r="AW115" s="56"/>
      <c r="AX115" s="56"/>
      <c r="AY115" s="56"/>
    </row>
    <row r="116" spans="1:54" x14ac:dyDescent="0.2">
      <c r="A116" s="103"/>
      <c r="AZ116" s="19"/>
    </row>
    <row r="125" spans="1:54" x14ac:dyDescent="0.2">
      <c r="AZ125" s="21">
        <f>SUM(AZ123-AZ122)</f>
        <v>0</v>
      </c>
      <c r="BA125">
        <f>SUM(BA123-BA122)</f>
        <v>0</v>
      </c>
    </row>
  </sheetData>
  <autoFilter ref="A12:AZ113"/>
  <mergeCells count="25">
    <mergeCell ref="AX10:AY10"/>
    <mergeCell ref="AL10:AM10"/>
    <mergeCell ref="AN10:AO10"/>
    <mergeCell ref="AP10:AQ10"/>
    <mergeCell ref="AR10:AS10"/>
    <mergeCell ref="AT10:AU10"/>
    <mergeCell ref="AV10:AW10"/>
    <mergeCell ref="AJ10:AK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L10:M10"/>
    <mergeCell ref="B6:D6"/>
    <mergeCell ref="B8:D8"/>
    <mergeCell ref="F10:G10"/>
    <mergeCell ref="H10:I10"/>
    <mergeCell ref="J10:K10"/>
  </mergeCells>
  <dataValidations count="3">
    <dataValidation type="list" allowBlank="1" showInputMessage="1" showErrorMessage="1" sqref="C12">
      <formula1>Kategorie</formula1>
    </dataValidation>
    <dataValidation type="list" allowBlank="1" showInputMessage="1" showErrorMessage="1" sqref="D12">
      <formula1>Jahr</formula1>
    </dataValidation>
    <dataValidation type="list" allowBlank="1" showInputMessage="1" showErrorMessage="1" sqref="A13:A113">
      <formula1>Name</formula1>
    </dataValidation>
  </dataValidations>
  <pageMargins left="0.70866141732283472" right="0.15748031496062992" top="0.51181102362204722" bottom="0.31496062992125984" header="0.19685039370078741" footer="0.15748031496062992"/>
  <pageSetup paperSize="8" scale="37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colBreaks count="1" manualBreakCount="1">
    <brk id="51" max="88" man="1"/>
  </colBreaks>
  <legacyDrawingHF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C126"/>
  <sheetViews>
    <sheetView view="pageBreakPreview" topLeftCell="A85" zoomScale="110" zoomScaleNormal="110" zoomScaleSheetLayoutView="110" workbookViewId="0">
      <pane xSplit="1" topLeftCell="B1" activePane="topRight" state="frozen"/>
      <selection pane="topRight" activeCell="AA114" sqref="AA114"/>
    </sheetView>
  </sheetViews>
  <sheetFormatPr baseColWidth="10" defaultRowHeight="12.75" x14ac:dyDescent="0.2"/>
  <cols>
    <col min="1" max="1" width="20" customWidth="1"/>
    <col min="2" max="2" width="9.7109375" customWidth="1"/>
    <col min="3" max="3" width="10" style="4" customWidth="1"/>
    <col min="4" max="51" width="9.7109375" style="21" customWidth="1"/>
    <col min="52" max="52" width="11.85546875" style="21" customWidth="1"/>
    <col min="53" max="53" width="9.7109375" customWidth="1"/>
  </cols>
  <sheetData>
    <row r="1" spans="1:54" x14ac:dyDescent="0.2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</row>
    <row r="2" spans="1:54" s="15" customFormat="1" ht="15" customHeight="1" x14ac:dyDescent="0.25">
      <c r="A2" s="100" t="s">
        <v>413</v>
      </c>
    </row>
    <row r="3" spans="1:54" s="15" customFormat="1" ht="14.25" x14ac:dyDescent="0.2">
      <c r="A3" s="99"/>
    </row>
    <row r="4" spans="1:54" s="15" customFormat="1" ht="15" x14ac:dyDescent="0.25">
      <c r="A4" s="100" t="s">
        <v>158</v>
      </c>
      <c r="B4" s="301" t="str">
        <f>IF(Vertragsdaten!B6="","",Vertragsdaten!B6)</f>
        <v>EP SIEP</v>
      </c>
      <c r="C4" s="301"/>
      <c r="D4" s="301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59"/>
      <c r="AH4" s="59"/>
      <c r="AI4" s="59"/>
      <c r="AJ4" s="59"/>
      <c r="AK4" s="59"/>
      <c r="AL4" s="59"/>
      <c r="AM4" s="59"/>
      <c r="AN4" s="59"/>
      <c r="AO4" s="59"/>
      <c r="AP4" s="59"/>
      <c r="AQ4" s="59"/>
      <c r="AR4" s="59"/>
      <c r="AS4" s="59"/>
      <c r="AT4" s="59"/>
      <c r="AU4" s="59"/>
      <c r="AV4" s="59"/>
      <c r="AW4" s="59"/>
      <c r="AX4" s="59"/>
      <c r="AY4" s="59"/>
      <c r="AZ4" s="59"/>
      <c r="BA4" s="59"/>
    </row>
    <row r="5" spans="1:54" s="15" customFormat="1" ht="8.25" customHeight="1" x14ac:dyDescent="0.25">
      <c r="A5" s="100"/>
      <c r="B5" s="89"/>
      <c r="C5" s="89"/>
      <c r="D5" s="89"/>
    </row>
    <row r="6" spans="1:54" s="15" customFormat="1" ht="15" x14ac:dyDescent="0.25">
      <c r="A6" s="100" t="s">
        <v>159</v>
      </c>
      <c r="B6" s="325" t="str">
        <f>Vertragsdaten!B8</f>
        <v>070017/000025</v>
      </c>
      <c r="C6" s="325"/>
      <c r="D6" s="325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83"/>
      <c r="BA6" s="83"/>
    </row>
    <row r="7" spans="1:54" s="15" customFormat="1" ht="15" customHeight="1" x14ac:dyDescent="0.25">
      <c r="A7" s="100"/>
      <c r="AZ7" s="64"/>
      <c r="BA7" s="64"/>
    </row>
    <row r="8" spans="1:54" s="8" customFormat="1" ht="15" x14ac:dyDescent="0.25">
      <c r="A8" s="100" t="s">
        <v>160</v>
      </c>
      <c r="B8" s="328">
        <v>44501</v>
      </c>
      <c r="C8" s="329"/>
      <c r="D8" s="32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83"/>
      <c r="BA8" s="83"/>
    </row>
    <row r="9" spans="1:54" x14ac:dyDescent="0.2">
      <c r="A9" s="65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</row>
    <row r="10" spans="1:54" s="128" customFormat="1" ht="27.75" customHeight="1" x14ac:dyDescent="0.2">
      <c r="A10" s="127"/>
      <c r="F10" s="326" t="s">
        <v>284</v>
      </c>
      <c r="G10" s="330"/>
      <c r="H10" s="326" t="s">
        <v>276</v>
      </c>
      <c r="I10" s="330"/>
      <c r="J10" s="326" t="s">
        <v>277</v>
      </c>
      <c r="K10" s="330"/>
      <c r="L10" s="326" t="s">
        <v>313</v>
      </c>
      <c r="M10" s="330"/>
      <c r="N10" s="326" t="s">
        <v>382</v>
      </c>
      <c r="O10" s="330"/>
      <c r="P10" s="326" t="s">
        <v>417</v>
      </c>
      <c r="Q10" s="335"/>
      <c r="R10" s="326" t="s">
        <v>404</v>
      </c>
      <c r="S10" s="330"/>
      <c r="T10" s="326" t="s">
        <v>274</v>
      </c>
      <c r="U10" s="331"/>
      <c r="V10" s="326" t="s">
        <v>279</v>
      </c>
      <c r="W10" s="330"/>
      <c r="X10" s="326" t="s">
        <v>314</v>
      </c>
      <c r="Y10" s="330"/>
      <c r="Z10" s="326" t="s">
        <v>383</v>
      </c>
      <c r="AA10" s="330"/>
      <c r="AB10" s="326" t="s">
        <v>418</v>
      </c>
      <c r="AC10" s="334"/>
      <c r="AD10" s="326" t="s">
        <v>419</v>
      </c>
      <c r="AE10" s="334"/>
      <c r="AF10" s="326" t="s">
        <v>403</v>
      </c>
      <c r="AG10" s="330"/>
      <c r="AH10" s="326" t="s">
        <v>275</v>
      </c>
      <c r="AI10" s="330"/>
      <c r="AJ10" s="326" t="s">
        <v>278</v>
      </c>
      <c r="AK10" s="330"/>
      <c r="AL10" s="326" t="s">
        <v>311</v>
      </c>
      <c r="AM10" s="330"/>
      <c r="AN10" s="326" t="s">
        <v>401</v>
      </c>
      <c r="AO10" s="330"/>
      <c r="AP10" s="326" t="s">
        <v>402</v>
      </c>
      <c r="AQ10" s="330"/>
      <c r="AR10" s="326" t="s">
        <v>199</v>
      </c>
      <c r="AS10" s="331"/>
      <c r="AT10" s="326" t="s">
        <v>200</v>
      </c>
      <c r="AU10" s="327"/>
      <c r="AV10" s="326" t="s">
        <v>201</v>
      </c>
      <c r="AW10" s="327"/>
      <c r="AX10" s="332" t="s">
        <v>305</v>
      </c>
      <c r="AY10" s="333"/>
      <c r="AZ10" s="131"/>
      <c r="BA10" s="133" t="s">
        <v>280</v>
      </c>
      <c r="BB10" s="302" t="s">
        <v>281</v>
      </c>
    </row>
    <row r="11" spans="1:54" ht="3.75" hidden="1" customHeight="1" x14ac:dyDescent="0.2">
      <c r="C11" s="4" t="str">
        <f>VLOOKUP(C12,'MA-Liste'!A192:B198,2,FALSE)</f>
        <v>$K:$K</v>
      </c>
      <c r="D11">
        <f>VLOOKUP(D12,Vertragsdaten!A37:B42,2,FALSE)</f>
        <v>2</v>
      </c>
      <c r="E11"/>
      <c r="F11"/>
      <c r="G11"/>
      <c r="H11" s="70"/>
      <c r="I11" s="71"/>
      <c r="J11" s="65"/>
      <c r="K11" s="65"/>
      <c r="L11" s="65"/>
      <c r="M11" s="65"/>
      <c r="N11" s="65"/>
      <c r="O11" s="65"/>
      <c r="P11" s="65"/>
      <c r="Q11" s="65"/>
      <c r="R11" s="65"/>
      <c r="S11" s="65"/>
      <c r="T11" s="70"/>
      <c r="U11" s="71"/>
      <c r="V11" s="65"/>
      <c r="W11" s="65"/>
      <c r="X11" s="65"/>
      <c r="Y11" s="65"/>
      <c r="Z11" s="65"/>
      <c r="AA11" s="65"/>
      <c r="AB11" s="65"/>
      <c r="AC11" s="65"/>
      <c r="AD11" s="65"/>
      <c r="AE11" s="65"/>
      <c r="AF11" s="65"/>
      <c r="AG11" s="65"/>
      <c r="AH11" s="70"/>
      <c r="AI11" s="71"/>
      <c r="AJ11" s="65"/>
      <c r="AK11" s="65"/>
      <c r="AL11" s="65"/>
      <c r="AM11" s="65"/>
      <c r="AN11" s="65"/>
      <c r="AO11" s="65"/>
      <c r="AP11" s="65"/>
      <c r="AQ11" s="65"/>
      <c r="AR11" s="70"/>
      <c r="AS11" s="71"/>
      <c r="AT11" s="70"/>
      <c r="AU11" s="71"/>
      <c r="AV11" s="70"/>
      <c r="AW11" s="71"/>
      <c r="AX11" s="65"/>
      <c r="AY11" s="65"/>
      <c r="AZ11"/>
      <c r="BA11" s="1"/>
      <c r="BB11" s="134"/>
    </row>
    <row r="12" spans="1:54" s="1" customFormat="1" ht="31.5" customHeight="1" x14ac:dyDescent="0.2">
      <c r="A12" s="44" t="s">
        <v>23</v>
      </c>
      <c r="B12" s="45" t="s">
        <v>18</v>
      </c>
      <c r="C12" s="87" t="str">
        <f>'MA-Liste'!K7</f>
        <v>Kategorie</v>
      </c>
      <c r="D12" s="88" t="s">
        <v>157</v>
      </c>
      <c r="E12" s="60" t="s">
        <v>152</v>
      </c>
      <c r="F12" s="60" t="s">
        <v>22</v>
      </c>
      <c r="G12" s="60" t="s">
        <v>156</v>
      </c>
      <c r="H12" s="72" t="s">
        <v>22</v>
      </c>
      <c r="I12" s="46" t="s">
        <v>156</v>
      </c>
      <c r="J12" s="112" t="s">
        <v>22</v>
      </c>
      <c r="K12" s="112" t="s">
        <v>156</v>
      </c>
      <c r="L12" s="112" t="s">
        <v>22</v>
      </c>
      <c r="M12" s="112" t="s">
        <v>156</v>
      </c>
      <c r="N12" s="112" t="s">
        <v>22</v>
      </c>
      <c r="O12" s="112" t="s">
        <v>156</v>
      </c>
      <c r="P12" s="112" t="s">
        <v>22</v>
      </c>
      <c r="Q12" s="112" t="s">
        <v>156</v>
      </c>
      <c r="R12" s="112" t="s">
        <v>22</v>
      </c>
      <c r="S12" s="112" t="s">
        <v>156</v>
      </c>
      <c r="T12" s="72" t="s">
        <v>22</v>
      </c>
      <c r="U12" s="46" t="s">
        <v>156</v>
      </c>
      <c r="V12" s="112" t="s">
        <v>22</v>
      </c>
      <c r="W12" s="112" t="s">
        <v>156</v>
      </c>
      <c r="X12" s="112" t="s">
        <v>22</v>
      </c>
      <c r="Y12" s="112" t="s">
        <v>156</v>
      </c>
      <c r="Z12" s="112" t="s">
        <v>22</v>
      </c>
      <c r="AA12" s="112" t="s">
        <v>156</v>
      </c>
      <c r="AB12" s="112" t="s">
        <v>22</v>
      </c>
      <c r="AC12" s="112" t="s">
        <v>156</v>
      </c>
      <c r="AD12" s="112" t="s">
        <v>22</v>
      </c>
      <c r="AE12" s="112" t="s">
        <v>156</v>
      </c>
      <c r="AF12" s="112" t="s">
        <v>22</v>
      </c>
      <c r="AG12" s="112" t="s">
        <v>156</v>
      </c>
      <c r="AH12" s="72" t="s">
        <v>22</v>
      </c>
      <c r="AI12" s="46" t="s">
        <v>156</v>
      </c>
      <c r="AJ12" s="112" t="s">
        <v>22</v>
      </c>
      <c r="AK12" s="112" t="s">
        <v>156</v>
      </c>
      <c r="AL12" s="112" t="s">
        <v>22</v>
      </c>
      <c r="AM12" s="112" t="s">
        <v>156</v>
      </c>
      <c r="AN12" s="112" t="s">
        <v>22</v>
      </c>
      <c r="AO12" s="112" t="s">
        <v>156</v>
      </c>
      <c r="AP12" s="112" t="s">
        <v>22</v>
      </c>
      <c r="AQ12" s="112" t="s">
        <v>156</v>
      </c>
      <c r="AR12" s="81" t="s">
        <v>22</v>
      </c>
      <c r="AS12" s="13" t="s">
        <v>156</v>
      </c>
      <c r="AT12" s="81" t="s">
        <v>22</v>
      </c>
      <c r="AU12" s="13" t="s">
        <v>156</v>
      </c>
      <c r="AV12" s="81" t="s">
        <v>22</v>
      </c>
      <c r="AW12" s="13" t="s">
        <v>156</v>
      </c>
      <c r="AX12" s="183" t="s">
        <v>22</v>
      </c>
      <c r="AY12" s="183" t="s">
        <v>156</v>
      </c>
      <c r="AZ12" s="130" t="s">
        <v>153</v>
      </c>
      <c r="BA12" s="132" t="s">
        <v>285</v>
      </c>
      <c r="BB12" s="135"/>
    </row>
    <row r="13" spans="1:54" ht="15" customHeight="1" x14ac:dyDescent="0.2">
      <c r="A13" s="90" t="s">
        <v>145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72" ca="1" si="0">IF(OR($C13="",$C13=0),"",VLOOKUP($C13,Ansätze,$D$11,FALSE))</f>
        <v>140</v>
      </c>
      <c r="E13" s="20">
        <f t="shared" ref="E13:E17" si="1">SUM(F13++H13+J13+L13+T13+V13+X13+AH13+AJ13+AL13+AR13+AT13+AV13+N13+Z13+AN13+AX13)</f>
        <v>0</v>
      </c>
      <c r="F13" s="73"/>
      <c r="G13" s="74">
        <f ca="1">IF(D13="",0,D13*F13)</f>
        <v>0</v>
      </c>
      <c r="H13" s="73"/>
      <c r="I13" s="74">
        <f t="shared" ref="I13:I85" ca="1" si="2">IF(D13="",0,D13*H13)</f>
        <v>0</v>
      </c>
      <c r="J13" s="73"/>
      <c r="K13" s="113">
        <f ca="1">IF($D13="",0,$D13*J13)</f>
        <v>0</v>
      </c>
      <c r="L13" s="73"/>
      <c r="M13" s="113">
        <f ca="1">IF($D13="",0,$D13*L13)</f>
        <v>0</v>
      </c>
      <c r="N13" s="73"/>
      <c r="O13" s="113">
        <f ca="1">IF($D13="",0,$D13*N13)</f>
        <v>0</v>
      </c>
      <c r="P13" s="305"/>
      <c r="Q13" s="113">
        <f ca="1">IF($D13="",0,$D13*P13)</f>
        <v>0</v>
      </c>
      <c r="R13" s="73"/>
      <c r="S13" s="113">
        <f ca="1">IF($D13="",0,$D13*R13)</f>
        <v>0</v>
      </c>
      <c r="T13" s="73"/>
      <c r="U13" s="74">
        <f ca="1">IF($D13="",0,$D13*T13)</f>
        <v>0</v>
      </c>
      <c r="V13" s="73"/>
      <c r="W13" s="113">
        <f t="shared" ref="W13:W83" ca="1" si="3">IF($D13="",0,$D13*V13)</f>
        <v>0</v>
      </c>
      <c r="X13" s="73"/>
      <c r="Y13" s="113">
        <f t="shared" ref="Y13:Y85" ca="1" si="4">IF($D13="",0,$D13*X13)</f>
        <v>0</v>
      </c>
      <c r="Z13" s="73"/>
      <c r="AA13" s="113">
        <f t="shared" ref="AA13:AA85" ca="1" si="5">IF($D13="",0,$D13*Z13)</f>
        <v>0</v>
      </c>
      <c r="AB13" s="305"/>
      <c r="AC13" s="113">
        <f t="shared" ref="AC13:AC44" ca="1" si="6">IF($D13="",0,$D13*AB13)</f>
        <v>0</v>
      </c>
      <c r="AD13" s="305"/>
      <c r="AE13" s="113">
        <f t="shared" ref="AE13:AE44" ca="1" si="7">IF($D13="",0,$D13*AD13)</f>
        <v>0</v>
      </c>
      <c r="AF13" s="73"/>
      <c r="AG13" s="113">
        <f t="shared" ref="AG13:AG44" ca="1" si="8">IF($D13="",0,$D13*AF13)</f>
        <v>0</v>
      </c>
      <c r="AH13" s="101"/>
      <c r="AI13" s="74">
        <f t="shared" ref="AI13:AI83" ca="1" si="9">IF($D13="",0,$D13*AH13)</f>
        <v>0</v>
      </c>
      <c r="AJ13" s="73"/>
      <c r="AK13" s="113">
        <f ca="1">IF($D13="",0,$D13*AJ13)</f>
        <v>0</v>
      </c>
      <c r="AL13" s="73"/>
      <c r="AM13" s="113">
        <f ca="1">IF($D13="",0,$D13*AL13)</f>
        <v>0</v>
      </c>
      <c r="AN13" s="73"/>
      <c r="AO13" s="113">
        <f ca="1">IF($D13="",0,$D13*AN13)</f>
        <v>0</v>
      </c>
      <c r="AP13" s="73"/>
      <c r="AQ13" s="113">
        <f ca="1">IF($D13="",0,$D13*AP13)</f>
        <v>0</v>
      </c>
      <c r="AR13" s="73"/>
      <c r="AS13" s="74">
        <f t="shared" ref="AS13:AS45" ca="1" si="10">IF(D13="",0,D13*AR13)</f>
        <v>0</v>
      </c>
      <c r="AT13" s="73"/>
      <c r="AU13" s="74">
        <f t="shared" ref="AU13:AU45" ca="1" si="11">IF(D13="",0,D13*AT13)</f>
        <v>0</v>
      </c>
      <c r="AV13" s="73"/>
      <c r="AW13" s="74">
        <f t="shared" ref="AW13:AW85" ca="1" si="12">IF(D13="",0,D13*AV13)</f>
        <v>0</v>
      </c>
      <c r="AX13" s="73"/>
      <c r="AY13" s="74">
        <f ca="1">IF(D13="",0,D13*AX13)</f>
        <v>0</v>
      </c>
      <c r="AZ13" s="82">
        <f t="shared" ref="AZ13:AZ85" ca="1" si="13">IF(D13="",0,D13*E13)</f>
        <v>0</v>
      </c>
      <c r="BA13" s="74"/>
      <c r="BB13" s="138">
        <f ca="1">SUM(AZ13+BA13)</f>
        <v>0</v>
      </c>
    </row>
    <row r="14" spans="1:54" ht="15" customHeight="1" x14ac:dyDescent="0.2">
      <c r="A14" s="90" t="s">
        <v>162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si="1"/>
        <v>0</v>
      </c>
      <c r="F14" s="73"/>
      <c r="G14" s="74">
        <f ca="1">IF(D14="",0,D14*F14)</f>
        <v>0</v>
      </c>
      <c r="H14" s="73"/>
      <c r="I14" s="74">
        <f t="shared" ca="1" si="2"/>
        <v>0</v>
      </c>
      <c r="J14" s="73"/>
      <c r="K14" s="113">
        <f t="shared" ref="K14:K86" ca="1" si="14">IF($D14="",0,$D14*J14)</f>
        <v>0</v>
      </c>
      <c r="L14" s="73"/>
      <c r="M14" s="113">
        <f t="shared" ref="M14:M86" ca="1" si="15">IF($D14="",0,$D14*L14)</f>
        <v>0</v>
      </c>
      <c r="N14" s="73"/>
      <c r="O14" s="113">
        <f t="shared" ref="O14:O86" ca="1" si="16">IF($D14="",0,$D14*N14)</f>
        <v>0</v>
      </c>
      <c r="P14" s="305"/>
      <c r="Q14" s="113">
        <f t="shared" ref="Q14:Q86" ca="1" si="17">IF($D14="",0,$D14*P14)</f>
        <v>0</v>
      </c>
      <c r="R14" s="73"/>
      <c r="S14" s="113">
        <f t="shared" ref="S14:S86" ca="1" si="18">IF($D14="",0,$D14*R14)</f>
        <v>0</v>
      </c>
      <c r="T14" s="73"/>
      <c r="U14" s="74">
        <f t="shared" ref="U14:U86" ca="1" si="19">IF($D14="",0,$D14*T14)</f>
        <v>0</v>
      </c>
      <c r="V14" s="73"/>
      <c r="W14" s="113">
        <f t="shared" ca="1" si="3"/>
        <v>0</v>
      </c>
      <c r="X14" s="73"/>
      <c r="Y14" s="113">
        <f t="shared" ca="1" si="4"/>
        <v>0</v>
      </c>
      <c r="Z14" s="73"/>
      <c r="AA14" s="113">
        <f t="shared" ca="1" si="5"/>
        <v>0</v>
      </c>
      <c r="AB14" s="305"/>
      <c r="AC14" s="113">
        <f t="shared" ca="1" si="6"/>
        <v>0</v>
      </c>
      <c r="AD14" s="305"/>
      <c r="AE14" s="113">
        <f t="shared" ca="1" si="7"/>
        <v>0</v>
      </c>
      <c r="AF14" s="73"/>
      <c r="AG14" s="113">
        <f t="shared" ca="1" si="8"/>
        <v>0</v>
      </c>
      <c r="AH14" s="101"/>
      <c r="AI14" s="74">
        <f t="shared" ca="1" si="9"/>
        <v>0</v>
      </c>
      <c r="AJ14" s="73"/>
      <c r="AK14" s="113">
        <f t="shared" ref="AK14:AK85" ca="1" si="20">IF($D14="",0,$D14*AJ14)</f>
        <v>0</v>
      </c>
      <c r="AL14" s="73"/>
      <c r="AM14" s="113">
        <f t="shared" ref="AM14:AM85" ca="1" si="21">IF($D14="",0,$D14*AL14)</f>
        <v>0</v>
      </c>
      <c r="AN14" s="73"/>
      <c r="AO14" s="113">
        <f t="shared" ref="AO14:AO52" ca="1" si="22">IF($D14="",0,$D14*AN14)</f>
        <v>0</v>
      </c>
      <c r="AP14" s="73"/>
      <c r="AQ14" s="113">
        <f t="shared" ref="AQ14:AQ52" ca="1" si="23">IF($D14="",0,$D14*AP14)</f>
        <v>0</v>
      </c>
      <c r="AR14" s="73"/>
      <c r="AS14" s="74">
        <f t="shared" ca="1" si="10"/>
        <v>0</v>
      </c>
      <c r="AT14" s="73"/>
      <c r="AU14" s="74">
        <f t="shared" ca="1" si="11"/>
        <v>0</v>
      </c>
      <c r="AV14" s="73"/>
      <c r="AW14" s="74">
        <f t="shared" ca="1" si="12"/>
        <v>0</v>
      </c>
      <c r="AX14" s="73"/>
      <c r="AY14" s="74">
        <f t="shared" ref="AY14:AY86" ca="1" si="24">IF(D14="",0,D14*AX14)</f>
        <v>0</v>
      </c>
      <c r="AZ14" s="82">
        <f t="shared" ca="1" si="13"/>
        <v>0</v>
      </c>
      <c r="BA14" s="74"/>
      <c r="BB14" s="139">
        <f t="shared" ref="BB14:BB86" ca="1" si="25">SUM(AZ14+BA14)</f>
        <v>0</v>
      </c>
    </row>
    <row r="15" spans="1:54" ht="15" customHeight="1" x14ac:dyDescent="0.2">
      <c r="A15" s="90" t="s">
        <v>146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1"/>
        <v>0</v>
      </c>
      <c r="F15" s="73"/>
      <c r="G15" s="74">
        <f t="shared" ref="G15:G87" ca="1" si="26">IF(D15="",0,D15*F15)</f>
        <v>0</v>
      </c>
      <c r="H15" s="73"/>
      <c r="I15" s="74">
        <f t="shared" ca="1" si="2"/>
        <v>0</v>
      </c>
      <c r="J15" s="73"/>
      <c r="K15" s="113">
        <f t="shared" ca="1" si="14"/>
        <v>0</v>
      </c>
      <c r="L15" s="73"/>
      <c r="M15" s="113">
        <f t="shared" ca="1" si="15"/>
        <v>0</v>
      </c>
      <c r="N15" s="73"/>
      <c r="O15" s="113">
        <f t="shared" ca="1" si="16"/>
        <v>0</v>
      </c>
      <c r="P15" s="305"/>
      <c r="Q15" s="113">
        <f t="shared" ca="1" si="17"/>
        <v>0</v>
      </c>
      <c r="R15" s="73"/>
      <c r="S15" s="113">
        <f t="shared" ca="1" si="18"/>
        <v>0</v>
      </c>
      <c r="T15" s="73"/>
      <c r="U15" s="74">
        <f t="shared" ca="1" si="19"/>
        <v>0</v>
      </c>
      <c r="V15" s="73"/>
      <c r="W15" s="113">
        <f t="shared" ca="1" si="3"/>
        <v>0</v>
      </c>
      <c r="X15" s="73"/>
      <c r="Y15" s="113">
        <f t="shared" ca="1" si="4"/>
        <v>0</v>
      </c>
      <c r="Z15" s="73"/>
      <c r="AA15" s="113">
        <f t="shared" ca="1" si="5"/>
        <v>0</v>
      </c>
      <c r="AB15" s="305"/>
      <c r="AC15" s="113">
        <f t="shared" ca="1" si="6"/>
        <v>0</v>
      </c>
      <c r="AD15" s="305"/>
      <c r="AE15" s="113">
        <f t="shared" ca="1" si="7"/>
        <v>0</v>
      </c>
      <c r="AF15" s="73"/>
      <c r="AG15" s="113">
        <f t="shared" ca="1" si="8"/>
        <v>0</v>
      </c>
      <c r="AH15" s="101"/>
      <c r="AI15" s="74">
        <f t="shared" ca="1" si="9"/>
        <v>0</v>
      </c>
      <c r="AJ15" s="73"/>
      <c r="AK15" s="113">
        <f t="shared" ca="1" si="20"/>
        <v>0</v>
      </c>
      <c r="AL15" s="73"/>
      <c r="AM15" s="113">
        <f t="shared" ca="1" si="21"/>
        <v>0</v>
      </c>
      <c r="AN15" s="73"/>
      <c r="AO15" s="113">
        <f t="shared" ca="1" si="22"/>
        <v>0</v>
      </c>
      <c r="AP15" s="73"/>
      <c r="AQ15" s="113">
        <f t="shared" ca="1" si="23"/>
        <v>0</v>
      </c>
      <c r="AR15" s="73"/>
      <c r="AS15" s="74">
        <f t="shared" ca="1" si="10"/>
        <v>0</v>
      </c>
      <c r="AT15" s="73"/>
      <c r="AU15" s="74">
        <f t="shared" ca="1" si="11"/>
        <v>0</v>
      </c>
      <c r="AV15" s="73"/>
      <c r="AW15" s="74">
        <f t="shared" ca="1" si="12"/>
        <v>0</v>
      </c>
      <c r="AX15" s="73"/>
      <c r="AY15" s="74">
        <f t="shared" ca="1" si="24"/>
        <v>0</v>
      </c>
      <c r="AZ15" s="82">
        <f t="shared" ca="1" si="13"/>
        <v>0</v>
      </c>
      <c r="BA15" s="74"/>
      <c r="BB15" s="139">
        <f t="shared" ca="1" si="25"/>
        <v>0</v>
      </c>
    </row>
    <row r="16" spans="1:54" ht="15" customHeight="1" x14ac:dyDescent="0.2">
      <c r="A16" s="90" t="s">
        <v>149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1"/>
        <v>0</v>
      </c>
      <c r="F16" s="73"/>
      <c r="G16" s="74">
        <f t="shared" ca="1" si="26"/>
        <v>0</v>
      </c>
      <c r="H16" s="73"/>
      <c r="I16" s="74">
        <f t="shared" ca="1" si="2"/>
        <v>0</v>
      </c>
      <c r="J16" s="73"/>
      <c r="K16" s="113">
        <f t="shared" ca="1" si="14"/>
        <v>0</v>
      </c>
      <c r="L16" s="73"/>
      <c r="M16" s="113">
        <f t="shared" ca="1" si="15"/>
        <v>0</v>
      </c>
      <c r="N16" s="73"/>
      <c r="O16" s="113">
        <f t="shared" ca="1" si="16"/>
        <v>0</v>
      </c>
      <c r="P16" s="305"/>
      <c r="Q16" s="113">
        <f t="shared" ca="1" si="17"/>
        <v>0</v>
      </c>
      <c r="R16" s="73"/>
      <c r="S16" s="113">
        <f t="shared" ca="1" si="18"/>
        <v>0</v>
      </c>
      <c r="T16" s="73"/>
      <c r="U16" s="74">
        <f t="shared" ca="1" si="19"/>
        <v>0</v>
      </c>
      <c r="V16" s="73"/>
      <c r="W16" s="113">
        <f t="shared" ca="1" si="3"/>
        <v>0</v>
      </c>
      <c r="X16" s="73"/>
      <c r="Y16" s="113">
        <f t="shared" ca="1" si="4"/>
        <v>0</v>
      </c>
      <c r="Z16" s="73"/>
      <c r="AA16" s="113">
        <f t="shared" ca="1" si="5"/>
        <v>0</v>
      </c>
      <c r="AB16" s="305"/>
      <c r="AC16" s="113">
        <f t="shared" ca="1" si="6"/>
        <v>0</v>
      </c>
      <c r="AD16" s="305"/>
      <c r="AE16" s="113">
        <f t="shared" ca="1" si="7"/>
        <v>0</v>
      </c>
      <c r="AF16" s="73"/>
      <c r="AG16" s="113">
        <f t="shared" ca="1" si="8"/>
        <v>0</v>
      </c>
      <c r="AH16" s="101"/>
      <c r="AI16" s="74">
        <f t="shared" ca="1" si="9"/>
        <v>0</v>
      </c>
      <c r="AJ16" s="73"/>
      <c r="AK16" s="113">
        <f t="shared" ca="1" si="20"/>
        <v>0</v>
      </c>
      <c r="AL16" s="101"/>
      <c r="AM16" s="113">
        <f t="shared" ca="1" si="21"/>
        <v>0</v>
      </c>
      <c r="AN16" s="101"/>
      <c r="AO16" s="113">
        <f t="shared" ca="1" si="22"/>
        <v>0</v>
      </c>
      <c r="AP16" s="101"/>
      <c r="AQ16" s="113">
        <f t="shared" ca="1" si="23"/>
        <v>0</v>
      </c>
      <c r="AR16" s="73"/>
      <c r="AS16" s="74">
        <f t="shared" ca="1" si="10"/>
        <v>0</v>
      </c>
      <c r="AT16" s="73"/>
      <c r="AU16" s="74">
        <f t="shared" ca="1" si="11"/>
        <v>0</v>
      </c>
      <c r="AV16" s="73"/>
      <c r="AW16" s="74">
        <f t="shared" ca="1" si="12"/>
        <v>0</v>
      </c>
      <c r="AX16" s="73"/>
      <c r="AY16" s="74">
        <f t="shared" ca="1" si="24"/>
        <v>0</v>
      </c>
      <c r="AZ16" s="82">
        <f t="shared" ca="1" si="13"/>
        <v>0</v>
      </c>
      <c r="BA16" s="74"/>
      <c r="BB16" s="139">
        <f t="shared" ca="1" si="25"/>
        <v>0</v>
      </c>
    </row>
    <row r="17" spans="1:54" ht="15" customHeight="1" x14ac:dyDescent="0.2">
      <c r="A17" s="90" t="s">
        <v>236</v>
      </c>
      <c r="B17" t="s">
        <v>65</v>
      </c>
      <c r="C17" s="4" t="s">
        <v>4</v>
      </c>
      <c r="D17" s="19">
        <f t="shared" si="0"/>
        <v>140</v>
      </c>
      <c r="E17" s="20">
        <f t="shared" si="1"/>
        <v>0</v>
      </c>
      <c r="F17" s="73"/>
      <c r="G17" s="74">
        <f t="shared" si="26"/>
        <v>0</v>
      </c>
      <c r="H17" s="73"/>
      <c r="I17" s="74">
        <f t="shared" si="2"/>
        <v>0</v>
      </c>
      <c r="J17" s="73"/>
      <c r="K17" s="113">
        <f t="shared" si="14"/>
        <v>0</v>
      </c>
      <c r="L17" s="73"/>
      <c r="M17" s="113">
        <f t="shared" si="15"/>
        <v>0</v>
      </c>
      <c r="N17" s="73"/>
      <c r="O17" s="113">
        <f t="shared" si="16"/>
        <v>0</v>
      </c>
      <c r="P17" s="305"/>
      <c r="Q17" s="113">
        <f t="shared" si="17"/>
        <v>0</v>
      </c>
      <c r="R17" s="73"/>
      <c r="S17" s="113">
        <f t="shared" si="18"/>
        <v>0</v>
      </c>
      <c r="T17" s="73"/>
      <c r="U17" s="74">
        <f t="shared" si="19"/>
        <v>0</v>
      </c>
      <c r="V17" s="73"/>
      <c r="W17" s="113">
        <f t="shared" si="3"/>
        <v>0</v>
      </c>
      <c r="X17" s="73"/>
      <c r="Y17" s="113">
        <f t="shared" si="4"/>
        <v>0</v>
      </c>
      <c r="Z17" s="73"/>
      <c r="AA17" s="113">
        <f t="shared" si="5"/>
        <v>0</v>
      </c>
      <c r="AB17" s="305"/>
      <c r="AC17" s="113">
        <f t="shared" si="6"/>
        <v>0</v>
      </c>
      <c r="AD17" s="305"/>
      <c r="AE17" s="113">
        <f t="shared" si="7"/>
        <v>0</v>
      </c>
      <c r="AF17" s="73"/>
      <c r="AG17" s="113">
        <f t="shared" si="8"/>
        <v>0</v>
      </c>
      <c r="AH17" s="101"/>
      <c r="AI17" s="74">
        <f t="shared" si="9"/>
        <v>0</v>
      </c>
      <c r="AJ17" s="73"/>
      <c r="AK17" s="113">
        <f t="shared" si="20"/>
        <v>0</v>
      </c>
      <c r="AL17" s="101"/>
      <c r="AM17" s="113">
        <f t="shared" si="21"/>
        <v>0</v>
      </c>
      <c r="AN17" s="101"/>
      <c r="AO17" s="113">
        <f t="shared" si="22"/>
        <v>0</v>
      </c>
      <c r="AP17" s="101"/>
      <c r="AQ17" s="113">
        <f t="shared" si="23"/>
        <v>0</v>
      </c>
      <c r="AR17" s="73"/>
      <c r="AS17" s="74">
        <f t="shared" si="10"/>
        <v>0</v>
      </c>
      <c r="AT17" s="73"/>
      <c r="AU17" s="74">
        <f t="shared" si="11"/>
        <v>0</v>
      </c>
      <c r="AV17" s="73"/>
      <c r="AW17" s="74">
        <f t="shared" si="12"/>
        <v>0</v>
      </c>
      <c r="AX17" s="73"/>
      <c r="AY17" s="74">
        <f t="shared" si="24"/>
        <v>0</v>
      </c>
      <c r="AZ17" s="82">
        <f t="shared" si="13"/>
        <v>0</v>
      </c>
      <c r="BA17" s="74"/>
      <c r="BB17" s="139">
        <f t="shared" si="25"/>
        <v>0</v>
      </c>
    </row>
    <row r="18" spans="1:54" ht="15" customHeight="1" x14ac:dyDescent="0.2">
      <c r="A18" s="90" t="s">
        <v>151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>SUM(F18++H18+J18+L18+T18+V18+X18+AH18+AJ18+AL18+AR18+AT18+AV18+N18+Z18+AN18+AX18)</f>
        <v>34</v>
      </c>
      <c r="F18" s="101">
        <v>8</v>
      </c>
      <c r="G18" s="74">
        <f t="shared" ca="1" si="26"/>
        <v>1120</v>
      </c>
      <c r="H18" s="73"/>
      <c r="I18" s="74">
        <f t="shared" ca="1" si="2"/>
        <v>0</v>
      </c>
      <c r="J18" s="73"/>
      <c r="K18" s="113">
        <f t="shared" ca="1" si="14"/>
        <v>0</v>
      </c>
      <c r="L18" s="73"/>
      <c r="M18" s="113">
        <f t="shared" ca="1" si="15"/>
        <v>0</v>
      </c>
      <c r="N18" s="73"/>
      <c r="O18" s="113">
        <f t="shared" ca="1" si="16"/>
        <v>0</v>
      </c>
      <c r="P18" s="305"/>
      <c r="Q18" s="113">
        <f t="shared" ca="1" si="17"/>
        <v>0</v>
      </c>
      <c r="R18" s="73"/>
      <c r="S18" s="113">
        <f t="shared" ca="1" si="18"/>
        <v>0</v>
      </c>
      <c r="T18" s="73"/>
      <c r="U18" s="74">
        <f t="shared" ca="1" si="19"/>
        <v>0</v>
      </c>
      <c r="V18" s="73"/>
      <c r="W18" s="113">
        <f t="shared" ca="1" si="3"/>
        <v>0</v>
      </c>
      <c r="X18" s="73"/>
      <c r="Y18" s="113">
        <f t="shared" ca="1" si="4"/>
        <v>0</v>
      </c>
      <c r="Z18" s="73"/>
      <c r="AA18" s="113">
        <f t="shared" ca="1" si="5"/>
        <v>0</v>
      </c>
      <c r="AB18" s="305"/>
      <c r="AC18" s="113">
        <f t="shared" ca="1" si="6"/>
        <v>0</v>
      </c>
      <c r="AD18" s="305"/>
      <c r="AE18" s="113">
        <f t="shared" ca="1" si="7"/>
        <v>0</v>
      </c>
      <c r="AF18" s="73"/>
      <c r="AG18" s="113">
        <f t="shared" ca="1" si="8"/>
        <v>0</v>
      </c>
      <c r="AH18" s="101"/>
      <c r="AI18" s="74">
        <f t="shared" ca="1" si="9"/>
        <v>0</v>
      </c>
      <c r="AJ18" s="73"/>
      <c r="AK18" s="113">
        <f t="shared" ca="1" si="20"/>
        <v>0</v>
      </c>
      <c r="AL18" s="101"/>
      <c r="AM18" s="113">
        <f t="shared" ca="1" si="21"/>
        <v>0</v>
      </c>
      <c r="AN18" s="101">
        <v>26</v>
      </c>
      <c r="AO18" s="113">
        <f t="shared" ca="1" si="22"/>
        <v>3640</v>
      </c>
      <c r="AP18" s="101">
        <v>2.5</v>
      </c>
      <c r="AQ18" s="113">
        <f t="shared" ca="1" si="23"/>
        <v>350</v>
      </c>
      <c r="AR18" s="73"/>
      <c r="AS18" s="74">
        <f t="shared" ca="1" si="10"/>
        <v>0</v>
      </c>
      <c r="AT18" s="73"/>
      <c r="AU18" s="74">
        <f t="shared" ca="1" si="11"/>
        <v>0</v>
      </c>
      <c r="AV18" s="73"/>
      <c r="AW18" s="74">
        <f t="shared" ca="1" si="12"/>
        <v>0</v>
      </c>
      <c r="AX18" s="73"/>
      <c r="AY18" s="74">
        <f t="shared" ca="1" si="24"/>
        <v>0</v>
      </c>
      <c r="AZ18" s="82">
        <f t="shared" ca="1" si="13"/>
        <v>4760</v>
      </c>
      <c r="BA18" s="74"/>
      <c r="BB18" s="139">
        <f t="shared" ca="1" si="25"/>
        <v>4760</v>
      </c>
    </row>
    <row r="19" spans="1:54" ht="15" customHeight="1" x14ac:dyDescent="0.2">
      <c r="A19" s="90" t="s">
        <v>369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ref="E19:E84" si="27">SUM(F19++H19+J19+L19+T19+V19+X19+AH19+AJ19+AL19+AR19+AT19+AV19+N19+Z19+AN19+AX19)</f>
        <v>0</v>
      </c>
      <c r="F19" s="73"/>
      <c r="G19" s="74">
        <f t="shared" ca="1" si="26"/>
        <v>0</v>
      </c>
      <c r="H19" s="73"/>
      <c r="I19" s="74">
        <f t="shared" ca="1" si="2"/>
        <v>0</v>
      </c>
      <c r="J19" s="73"/>
      <c r="K19" s="113">
        <f t="shared" ca="1" si="14"/>
        <v>0</v>
      </c>
      <c r="L19" s="73"/>
      <c r="M19" s="113">
        <f t="shared" ca="1" si="15"/>
        <v>0</v>
      </c>
      <c r="N19" s="73"/>
      <c r="O19" s="113">
        <f t="shared" ca="1" si="16"/>
        <v>0</v>
      </c>
      <c r="P19" s="305"/>
      <c r="Q19" s="113">
        <f t="shared" ca="1" si="17"/>
        <v>0</v>
      </c>
      <c r="R19" s="73"/>
      <c r="S19" s="113">
        <f t="shared" ca="1" si="18"/>
        <v>0</v>
      </c>
      <c r="T19" s="73"/>
      <c r="U19" s="74">
        <f t="shared" ca="1" si="19"/>
        <v>0</v>
      </c>
      <c r="V19" s="73"/>
      <c r="W19" s="113">
        <f t="shared" ca="1" si="3"/>
        <v>0</v>
      </c>
      <c r="X19" s="73"/>
      <c r="Y19" s="113">
        <f t="shared" ca="1" si="4"/>
        <v>0</v>
      </c>
      <c r="Z19" s="73"/>
      <c r="AA19" s="113">
        <f t="shared" ca="1" si="5"/>
        <v>0</v>
      </c>
      <c r="AB19" s="305"/>
      <c r="AC19" s="113">
        <f t="shared" ca="1" si="6"/>
        <v>0</v>
      </c>
      <c r="AD19" s="305"/>
      <c r="AE19" s="113">
        <f t="shared" ca="1" si="7"/>
        <v>0</v>
      </c>
      <c r="AF19" s="73"/>
      <c r="AG19" s="113">
        <f t="shared" ca="1" si="8"/>
        <v>0</v>
      </c>
      <c r="AH19" s="101"/>
      <c r="AI19" s="74">
        <f t="shared" ca="1" si="9"/>
        <v>0</v>
      </c>
      <c r="AJ19" s="73"/>
      <c r="AK19" s="113">
        <f t="shared" ca="1" si="20"/>
        <v>0</v>
      </c>
      <c r="AL19" s="101"/>
      <c r="AM19" s="113">
        <f t="shared" ca="1" si="21"/>
        <v>0</v>
      </c>
      <c r="AN19" s="101"/>
      <c r="AO19" s="113">
        <f t="shared" ca="1" si="22"/>
        <v>0</v>
      </c>
      <c r="AP19" s="101"/>
      <c r="AQ19" s="113">
        <f t="shared" ca="1" si="23"/>
        <v>0</v>
      </c>
      <c r="AR19" s="73"/>
      <c r="AS19" s="74">
        <f t="shared" ca="1" si="10"/>
        <v>0</v>
      </c>
      <c r="AT19" s="73"/>
      <c r="AU19" s="74">
        <f t="shared" ca="1" si="11"/>
        <v>0</v>
      </c>
      <c r="AV19" s="73"/>
      <c r="AW19" s="74">
        <f t="shared" ca="1" si="12"/>
        <v>0</v>
      </c>
      <c r="AX19" s="73"/>
      <c r="AY19" s="74">
        <f t="shared" ca="1" si="24"/>
        <v>0</v>
      </c>
      <c r="AZ19" s="82">
        <f t="shared" ca="1" si="13"/>
        <v>0</v>
      </c>
      <c r="BA19" s="74"/>
      <c r="BB19" s="139">
        <f t="shared" ca="1" si="25"/>
        <v>0</v>
      </c>
    </row>
    <row r="20" spans="1:54" ht="15" customHeight="1" x14ac:dyDescent="0.2">
      <c r="A20" s="90" t="s">
        <v>164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27"/>
        <v>0</v>
      </c>
      <c r="F20" s="73"/>
      <c r="G20" s="74">
        <f t="shared" ca="1" si="26"/>
        <v>0</v>
      </c>
      <c r="H20" s="73"/>
      <c r="I20" s="74">
        <f t="shared" ca="1" si="2"/>
        <v>0</v>
      </c>
      <c r="J20" s="73"/>
      <c r="K20" s="113">
        <f t="shared" ca="1" si="14"/>
        <v>0</v>
      </c>
      <c r="L20" s="73"/>
      <c r="M20" s="113">
        <f t="shared" ca="1" si="15"/>
        <v>0</v>
      </c>
      <c r="N20" s="73"/>
      <c r="O20" s="113">
        <f t="shared" ca="1" si="16"/>
        <v>0</v>
      </c>
      <c r="P20" s="305"/>
      <c r="Q20" s="113">
        <f t="shared" ca="1" si="17"/>
        <v>0</v>
      </c>
      <c r="R20" s="73"/>
      <c r="S20" s="113">
        <f t="shared" ca="1" si="18"/>
        <v>0</v>
      </c>
      <c r="T20" s="73"/>
      <c r="U20" s="74">
        <f t="shared" ca="1" si="19"/>
        <v>0</v>
      </c>
      <c r="V20" s="73"/>
      <c r="W20" s="113">
        <f t="shared" ca="1" si="3"/>
        <v>0</v>
      </c>
      <c r="X20" s="73"/>
      <c r="Y20" s="113">
        <f t="shared" ca="1" si="4"/>
        <v>0</v>
      </c>
      <c r="Z20" s="73"/>
      <c r="AA20" s="113">
        <f t="shared" ca="1" si="5"/>
        <v>0</v>
      </c>
      <c r="AB20" s="305"/>
      <c r="AC20" s="113">
        <f t="shared" ca="1" si="6"/>
        <v>0</v>
      </c>
      <c r="AD20" s="305"/>
      <c r="AE20" s="113">
        <f t="shared" ca="1" si="7"/>
        <v>0</v>
      </c>
      <c r="AF20" s="73"/>
      <c r="AG20" s="113">
        <f t="shared" ca="1" si="8"/>
        <v>0</v>
      </c>
      <c r="AH20" s="101"/>
      <c r="AI20" s="74">
        <f t="shared" ca="1" si="9"/>
        <v>0</v>
      </c>
      <c r="AJ20" s="73"/>
      <c r="AK20" s="113">
        <f t="shared" ca="1" si="20"/>
        <v>0</v>
      </c>
      <c r="AL20" s="101"/>
      <c r="AM20" s="113">
        <f t="shared" ca="1" si="21"/>
        <v>0</v>
      </c>
      <c r="AN20" s="101"/>
      <c r="AO20" s="113">
        <f t="shared" ca="1" si="22"/>
        <v>0</v>
      </c>
      <c r="AP20" s="101"/>
      <c r="AQ20" s="113">
        <f t="shared" ca="1" si="23"/>
        <v>0</v>
      </c>
      <c r="AR20" s="73"/>
      <c r="AS20" s="74">
        <f t="shared" ca="1" si="10"/>
        <v>0</v>
      </c>
      <c r="AT20" s="73"/>
      <c r="AU20" s="74">
        <f t="shared" ca="1" si="11"/>
        <v>0</v>
      </c>
      <c r="AV20" s="73"/>
      <c r="AW20" s="74">
        <f t="shared" ca="1" si="12"/>
        <v>0</v>
      </c>
      <c r="AX20" s="73"/>
      <c r="AY20" s="74">
        <f t="shared" ca="1" si="24"/>
        <v>0</v>
      </c>
      <c r="AZ20" s="82">
        <f t="shared" ca="1" si="13"/>
        <v>0</v>
      </c>
      <c r="BA20" s="74"/>
      <c r="BB20" s="139">
        <f t="shared" ca="1" si="25"/>
        <v>0</v>
      </c>
    </row>
    <row r="21" spans="1:54" ht="15" customHeight="1" x14ac:dyDescent="0.2">
      <c r="A21" s="90" t="s">
        <v>168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27"/>
        <v>0</v>
      </c>
      <c r="F21" s="73"/>
      <c r="G21" s="74">
        <f t="shared" ca="1" si="26"/>
        <v>0</v>
      </c>
      <c r="H21" s="73"/>
      <c r="I21" s="74">
        <f t="shared" ca="1" si="2"/>
        <v>0</v>
      </c>
      <c r="J21" s="73"/>
      <c r="K21" s="113">
        <f t="shared" ca="1" si="14"/>
        <v>0</v>
      </c>
      <c r="L21" s="73"/>
      <c r="M21" s="113">
        <f t="shared" ca="1" si="15"/>
        <v>0</v>
      </c>
      <c r="N21" s="73"/>
      <c r="O21" s="113">
        <f t="shared" ca="1" si="16"/>
        <v>0</v>
      </c>
      <c r="P21" s="305"/>
      <c r="Q21" s="113">
        <f t="shared" ca="1" si="17"/>
        <v>0</v>
      </c>
      <c r="R21" s="73"/>
      <c r="S21" s="113">
        <f t="shared" ca="1" si="18"/>
        <v>0</v>
      </c>
      <c r="T21" s="73"/>
      <c r="U21" s="74">
        <f t="shared" ca="1" si="19"/>
        <v>0</v>
      </c>
      <c r="V21" s="73"/>
      <c r="W21" s="113">
        <f t="shared" ca="1" si="3"/>
        <v>0</v>
      </c>
      <c r="X21" s="73"/>
      <c r="Y21" s="113">
        <f t="shared" ca="1" si="4"/>
        <v>0</v>
      </c>
      <c r="Z21" s="73"/>
      <c r="AA21" s="113">
        <f t="shared" ca="1" si="5"/>
        <v>0</v>
      </c>
      <c r="AB21" s="305"/>
      <c r="AC21" s="113">
        <f t="shared" ca="1" si="6"/>
        <v>0</v>
      </c>
      <c r="AD21" s="305"/>
      <c r="AE21" s="113">
        <f t="shared" ca="1" si="7"/>
        <v>0</v>
      </c>
      <c r="AF21" s="73"/>
      <c r="AG21" s="113">
        <f t="shared" ca="1" si="8"/>
        <v>0</v>
      </c>
      <c r="AH21" s="101"/>
      <c r="AI21" s="74">
        <f t="shared" ca="1" si="9"/>
        <v>0</v>
      </c>
      <c r="AJ21" s="73"/>
      <c r="AK21" s="113">
        <f t="shared" ca="1" si="20"/>
        <v>0</v>
      </c>
      <c r="AL21" s="101"/>
      <c r="AM21" s="113">
        <f t="shared" ca="1" si="21"/>
        <v>0</v>
      </c>
      <c r="AN21" s="101"/>
      <c r="AO21" s="113">
        <f t="shared" ca="1" si="22"/>
        <v>0</v>
      </c>
      <c r="AP21" s="101"/>
      <c r="AQ21" s="113">
        <f t="shared" ca="1" si="23"/>
        <v>0</v>
      </c>
      <c r="AR21" s="73"/>
      <c r="AS21" s="74">
        <f t="shared" ca="1" si="10"/>
        <v>0</v>
      </c>
      <c r="AT21" s="73"/>
      <c r="AU21" s="74">
        <f t="shared" ca="1" si="11"/>
        <v>0</v>
      </c>
      <c r="AV21" s="73"/>
      <c r="AW21" s="74">
        <f t="shared" ca="1" si="12"/>
        <v>0</v>
      </c>
      <c r="AX21" s="73"/>
      <c r="AY21" s="74">
        <f t="shared" ca="1" si="24"/>
        <v>0</v>
      </c>
      <c r="AZ21" s="82">
        <f t="shared" ca="1" si="13"/>
        <v>0</v>
      </c>
      <c r="BA21" s="74"/>
      <c r="BB21" s="139">
        <f t="shared" ca="1" si="25"/>
        <v>0</v>
      </c>
    </row>
    <row r="22" spans="1:54" ht="15" customHeight="1" x14ac:dyDescent="0.2">
      <c r="A22" s="90" t="s">
        <v>169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27"/>
        <v>0</v>
      </c>
      <c r="F22" s="73"/>
      <c r="G22" s="74">
        <f t="shared" ca="1" si="26"/>
        <v>0</v>
      </c>
      <c r="H22" s="73"/>
      <c r="I22" s="74">
        <f t="shared" ca="1" si="2"/>
        <v>0</v>
      </c>
      <c r="J22" s="73"/>
      <c r="K22" s="113">
        <f t="shared" ca="1" si="14"/>
        <v>0</v>
      </c>
      <c r="L22" s="73"/>
      <c r="M22" s="113">
        <f t="shared" ca="1" si="15"/>
        <v>0</v>
      </c>
      <c r="N22" s="73"/>
      <c r="O22" s="113">
        <f t="shared" ca="1" si="16"/>
        <v>0</v>
      </c>
      <c r="P22" s="305"/>
      <c r="Q22" s="113">
        <f t="shared" ca="1" si="17"/>
        <v>0</v>
      </c>
      <c r="R22" s="73"/>
      <c r="S22" s="113">
        <f t="shared" ca="1" si="18"/>
        <v>0</v>
      </c>
      <c r="T22" s="73"/>
      <c r="U22" s="74">
        <f t="shared" ca="1" si="19"/>
        <v>0</v>
      </c>
      <c r="V22" s="73"/>
      <c r="W22" s="113">
        <f t="shared" ca="1" si="3"/>
        <v>0</v>
      </c>
      <c r="X22" s="73"/>
      <c r="Y22" s="113">
        <f t="shared" ca="1" si="4"/>
        <v>0</v>
      </c>
      <c r="Z22" s="73"/>
      <c r="AA22" s="113">
        <f t="shared" ca="1" si="5"/>
        <v>0</v>
      </c>
      <c r="AB22" s="305"/>
      <c r="AC22" s="113">
        <f t="shared" ca="1" si="6"/>
        <v>0</v>
      </c>
      <c r="AD22" s="305"/>
      <c r="AE22" s="113">
        <f t="shared" ca="1" si="7"/>
        <v>0</v>
      </c>
      <c r="AF22" s="73"/>
      <c r="AG22" s="113">
        <f t="shared" ca="1" si="8"/>
        <v>0</v>
      </c>
      <c r="AH22" s="101"/>
      <c r="AI22" s="74">
        <f t="shared" ca="1" si="9"/>
        <v>0</v>
      </c>
      <c r="AJ22" s="73"/>
      <c r="AK22" s="113">
        <f t="shared" ca="1" si="20"/>
        <v>0</v>
      </c>
      <c r="AL22" s="101"/>
      <c r="AM22" s="113">
        <f t="shared" ca="1" si="21"/>
        <v>0</v>
      </c>
      <c r="AN22" s="101"/>
      <c r="AO22" s="113">
        <f t="shared" ca="1" si="22"/>
        <v>0</v>
      </c>
      <c r="AP22" s="101"/>
      <c r="AQ22" s="113">
        <f t="shared" ca="1" si="23"/>
        <v>0</v>
      </c>
      <c r="AR22" s="73"/>
      <c r="AS22" s="74">
        <f t="shared" ca="1" si="10"/>
        <v>0</v>
      </c>
      <c r="AT22" s="73"/>
      <c r="AU22" s="74">
        <f t="shared" ca="1" si="11"/>
        <v>0</v>
      </c>
      <c r="AV22" s="73"/>
      <c r="AW22" s="74">
        <f t="shared" ca="1" si="12"/>
        <v>0</v>
      </c>
      <c r="AX22" s="73"/>
      <c r="AY22" s="74">
        <f t="shared" ca="1" si="24"/>
        <v>0</v>
      </c>
      <c r="AZ22" s="82">
        <f t="shared" ca="1" si="13"/>
        <v>0</v>
      </c>
      <c r="BA22" s="74"/>
      <c r="BB22" s="139">
        <f t="shared" ca="1" si="25"/>
        <v>0</v>
      </c>
    </row>
    <row r="23" spans="1:54" ht="15" customHeight="1" x14ac:dyDescent="0.2">
      <c r="A23" s="90" t="s">
        <v>170</v>
      </c>
      <c r="B23" t="str">
        <f>IF($A23="","",INDEX('MA-Liste'!$D:$D,MATCH($A23,'MA-Liste'!$M:$M,FALSE)))</f>
        <v>AeBo</v>
      </c>
      <c r="C23" s="4" t="str">
        <f ca="1">IF($A23="","",INDEX(INDIRECT("'MA-Liste'!"&amp;$C$11),MATCH($A23,'MA-Liste'!$M:$M,FALSE)))</f>
        <v>D</v>
      </c>
      <c r="D23" s="19">
        <f t="shared" ca="1" si="0"/>
        <v>100</v>
      </c>
      <c r="E23" s="20">
        <f t="shared" si="27"/>
        <v>0</v>
      </c>
      <c r="F23" s="73"/>
      <c r="G23" s="74">
        <f t="shared" ca="1" si="26"/>
        <v>0</v>
      </c>
      <c r="H23" s="73"/>
      <c r="I23" s="74">
        <f t="shared" ca="1" si="2"/>
        <v>0</v>
      </c>
      <c r="J23" s="73"/>
      <c r="K23" s="113">
        <f t="shared" ca="1" si="14"/>
        <v>0</v>
      </c>
      <c r="L23" s="73"/>
      <c r="M23" s="113">
        <f t="shared" ca="1" si="15"/>
        <v>0</v>
      </c>
      <c r="N23" s="73"/>
      <c r="O23" s="113">
        <f t="shared" ca="1" si="16"/>
        <v>0</v>
      </c>
      <c r="P23" s="305"/>
      <c r="Q23" s="113">
        <f t="shared" ca="1" si="17"/>
        <v>0</v>
      </c>
      <c r="R23" s="73"/>
      <c r="S23" s="113">
        <f t="shared" ca="1" si="18"/>
        <v>0</v>
      </c>
      <c r="T23" s="73"/>
      <c r="U23" s="74">
        <f t="shared" ca="1" si="19"/>
        <v>0</v>
      </c>
      <c r="V23" s="73"/>
      <c r="W23" s="113">
        <f t="shared" ca="1" si="3"/>
        <v>0</v>
      </c>
      <c r="X23" s="73"/>
      <c r="Y23" s="113">
        <f t="shared" ca="1" si="4"/>
        <v>0</v>
      </c>
      <c r="Z23" s="73"/>
      <c r="AA23" s="113">
        <f t="shared" ca="1" si="5"/>
        <v>0</v>
      </c>
      <c r="AB23" s="305"/>
      <c r="AC23" s="113">
        <f t="shared" ca="1" si="6"/>
        <v>0</v>
      </c>
      <c r="AD23" s="305"/>
      <c r="AE23" s="113">
        <f t="shared" ca="1" si="7"/>
        <v>0</v>
      </c>
      <c r="AF23" s="73"/>
      <c r="AG23" s="113">
        <f t="shared" ca="1" si="8"/>
        <v>0</v>
      </c>
      <c r="AH23" s="101"/>
      <c r="AI23" s="74">
        <f t="shared" ca="1" si="9"/>
        <v>0</v>
      </c>
      <c r="AJ23" s="73"/>
      <c r="AK23" s="113">
        <f t="shared" ca="1" si="20"/>
        <v>0</v>
      </c>
      <c r="AL23" s="101"/>
      <c r="AM23" s="113">
        <f t="shared" ca="1" si="21"/>
        <v>0</v>
      </c>
      <c r="AN23" s="101"/>
      <c r="AO23" s="113">
        <f t="shared" ca="1" si="22"/>
        <v>0</v>
      </c>
      <c r="AP23" s="101"/>
      <c r="AQ23" s="113">
        <f t="shared" ca="1" si="23"/>
        <v>0</v>
      </c>
      <c r="AR23" s="73"/>
      <c r="AS23" s="74">
        <f t="shared" ca="1" si="10"/>
        <v>0</v>
      </c>
      <c r="AT23" s="73"/>
      <c r="AU23" s="74">
        <f t="shared" ca="1" si="11"/>
        <v>0</v>
      </c>
      <c r="AV23" s="73"/>
      <c r="AW23" s="74">
        <f t="shared" ca="1" si="12"/>
        <v>0</v>
      </c>
      <c r="AX23" s="73"/>
      <c r="AY23" s="74">
        <f t="shared" ca="1" si="24"/>
        <v>0</v>
      </c>
      <c r="AZ23" s="82">
        <f t="shared" ca="1" si="13"/>
        <v>0</v>
      </c>
      <c r="BA23" s="74"/>
      <c r="BB23" s="139">
        <f t="shared" ca="1" si="25"/>
        <v>0</v>
      </c>
    </row>
    <row r="24" spans="1:54" ht="15" customHeight="1" x14ac:dyDescent="0.2">
      <c r="A24" s="90" t="s">
        <v>171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F</v>
      </c>
      <c r="D24" s="19">
        <f t="shared" ca="1" si="0"/>
        <v>60</v>
      </c>
      <c r="E24" s="20">
        <f t="shared" si="27"/>
        <v>0</v>
      </c>
      <c r="F24" s="73"/>
      <c r="G24" s="74">
        <f t="shared" ca="1" si="26"/>
        <v>0</v>
      </c>
      <c r="H24" s="73"/>
      <c r="I24" s="74">
        <f t="shared" ca="1" si="2"/>
        <v>0</v>
      </c>
      <c r="J24" s="73"/>
      <c r="K24" s="113">
        <f t="shared" ca="1" si="14"/>
        <v>0</v>
      </c>
      <c r="L24" s="73"/>
      <c r="M24" s="113">
        <f t="shared" ca="1" si="15"/>
        <v>0</v>
      </c>
      <c r="N24" s="73"/>
      <c r="O24" s="113">
        <f t="shared" ca="1" si="16"/>
        <v>0</v>
      </c>
      <c r="P24" s="305"/>
      <c r="Q24" s="113">
        <f t="shared" ca="1" si="17"/>
        <v>0</v>
      </c>
      <c r="R24" s="73"/>
      <c r="S24" s="113">
        <f t="shared" ca="1" si="18"/>
        <v>0</v>
      </c>
      <c r="T24" s="73"/>
      <c r="U24" s="74">
        <f t="shared" ca="1" si="19"/>
        <v>0</v>
      </c>
      <c r="V24" s="73"/>
      <c r="W24" s="113">
        <f t="shared" ca="1" si="3"/>
        <v>0</v>
      </c>
      <c r="X24" s="73"/>
      <c r="Y24" s="113">
        <f t="shared" ca="1" si="4"/>
        <v>0</v>
      </c>
      <c r="Z24" s="73"/>
      <c r="AA24" s="113">
        <f t="shared" ca="1" si="5"/>
        <v>0</v>
      </c>
      <c r="AB24" s="305"/>
      <c r="AC24" s="113">
        <f t="shared" ca="1" si="6"/>
        <v>0</v>
      </c>
      <c r="AD24" s="305"/>
      <c r="AE24" s="113">
        <f t="shared" ca="1" si="7"/>
        <v>0</v>
      </c>
      <c r="AF24" s="73"/>
      <c r="AG24" s="113">
        <f t="shared" ca="1" si="8"/>
        <v>0</v>
      </c>
      <c r="AH24" s="101"/>
      <c r="AI24" s="74">
        <f t="shared" ca="1" si="9"/>
        <v>0</v>
      </c>
      <c r="AJ24" s="73"/>
      <c r="AK24" s="113">
        <f t="shared" ca="1" si="20"/>
        <v>0</v>
      </c>
      <c r="AL24" s="101"/>
      <c r="AM24" s="113">
        <f t="shared" ca="1" si="21"/>
        <v>0</v>
      </c>
      <c r="AN24" s="101"/>
      <c r="AO24" s="113">
        <f t="shared" ca="1" si="22"/>
        <v>0</v>
      </c>
      <c r="AP24" s="101"/>
      <c r="AQ24" s="113">
        <f t="shared" ca="1" si="23"/>
        <v>0</v>
      </c>
      <c r="AR24" s="73"/>
      <c r="AS24" s="74">
        <f t="shared" ca="1" si="10"/>
        <v>0</v>
      </c>
      <c r="AT24" s="73"/>
      <c r="AU24" s="74">
        <f t="shared" ca="1" si="11"/>
        <v>0</v>
      </c>
      <c r="AV24" s="73"/>
      <c r="AW24" s="74">
        <f t="shared" ca="1" si="12"/>
        <v>0</v>
      </c>
      <c r="AX24" s="73"/>
      <c r="AY24" s="74">
        <f t="shared" ca="1" si="24"/>
        <v>0</v>
      </c>
      <c r="AZ24" s="82">
        <f t="shared" ca="1" si="13"/>
        <v>0</v>
      </c>
      <c r="BA24" s="74"/>
      <c r="BB24" s="139">
        <f t="shared" ca="1" si="25"/>
        <v>0</v>
      </c>
    </row>
    <row r="25" spans="1:54" ht="15" customHeight="1" x14ac:dyDescent="0.2">
      <c r="A25" s="90" t="s">
        <v>150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B</v>
      </c>
      <c r="D25" s="19">
        <f t="shared" ca="1" si="0"/>
        <v>140</v>
      </c>
      <c r="E25" s="20">
        <f t="shared" si="27"/>
        <v>0.75</v>
      </c>
      <c r="F25" s="73"/>
      <c r="G25" s="74">
        <f t="shared" ca="1" si="26"/>
        <v>0</v>
      </c>
      <c r="H25" s="73"/>
      <c r="I25" s="74">
        <f t="shared" ca="1" si="2"/>
        <v>0</v>
      </c>
      <c r="J25" s="73"/>
      <c r="K25" s="113">
        <f t="shared" ca="1" si="14"/>
        <v>0</v>
      </c>
      <c r="L25" s="73"/>
      <c r="M25" s="113">
        <f t="shared" ca="1" si="15"/>
        <v>0</v>
      </c>
      <c r="N25" s="73"/>
      <c r="O25" s="113">
        <f t="shared" ca="1" si="16"/>
        <v>0</v>
      </c>
      <c r="P25" s="305"/>
      <c r="Q25" s="113">
        <f t="shared" ca="1" si="17"/>
        <v>0</v>
      </c>
      <c r="R25" s="73"/>
      <c r="S25" s="113">
        <f t="shared" ca="1" si="18"/>
        <v>0</v>
      </c>
      <c r="T25" s="73"/>
      <c r="U25" s="74">
        <f t="shared" ca="1" si="19"/>
        <v>0</v>
      </c>
      <c r="V25" s="73"/>
      <c r="W25" s="113">
        <f t="shared" ca="1" si="3"/>
        <v>0</v>
      </c>
      <c r="X25" s="73"/>
      <c r="Y25" s="113">
        <f t="shared" ca="1" si="4"/>
        <v>0</v>
      </c>
      <c r="Z25" s="73"/>
      <c r="AA25" s="113">
        <f t="shared" ca="1" si="5"/>
        <v>0</v>
      </c>
      <c r="AB25" s="305"/>
      <c r="AC25" s="113">
        <f t="shared" ca="1" si="6"/>
        <v>0</v>
      </c>
      <c r="AD25" s="305"/>
      <c r="AE25" s="113">
        <f t="shared" ca="1" si="7"/>
        <v>0</v>
      </c>
      <c r="AF25" s="73"/>
      <c r="AG25" s="113">
        <f t="shared" ca="1" si="8"/>
        <v>0</v>
      </c>
      <c r="AH25" s="101"/>
      <c r="AI25" s="74">
        <f t="shared" ca="1" si="9"/>
        <v>0</v>
      </c>
      <c r="AJ25" s="73"/>
      <c r="AK25" s="113">
        <f t="shared" ca="1" si="20"/>
        <v>0</v>
      </c>
      <c r="AL25" s="101"/>
      <c r="AM25" s="113">
        <f t="shared" ca="1" si="21"/>
        <v>0</v>
      </c>
      <c r="AN25" s="101">
        <v>0.75</v>
      </c>
      <c r="AO25" s="113">
        <f t="shared" ca="1" si="22"/>
        <v>105</v>
      </c>
      <c r="AP25" s="101"/>
      <c r="AQ25" s="113">
        <f t="shared" ca="1" si="23"/>
        <v>0</v>
      </c>
      <c r="AR25" s="73"/>
      <c r="AS25" s="74">
        <f t="shared" ca="1" si="10"/>
        <v>0</v>
      </c>
      <c r="AT25" s="73"/>
      <c r="AU25" s="74">
        <f t="shared" ca="1" si="11"/>
        <v>0</v>
      </c>
      <c r="AV25" s="73"/>
      <c r="AW25" s="74">
        <f t="shared" ca="1" si="12"/>
        <v>0</v>
      </c>
      <c r="AX25" s="73"/>
      <c r="AY25" s="74">
        <f t="shared" ca="1" si="24"/>
        <v>0</v>
      </c>
      <c r="AZ25" s="82">
        <f ca="1">IF(D25="",0,D25*E25)</f>
        <v>105</v>
      </c>
      <c r="BA25" s="74"/>
      <c r="BB25" s="139">
        <f t="shared" ca="1" si="25"/>
        <v>105</v>
      </c>
    </row>
    <row r="26" spans="1:54" ht="15" customHeight="1" x14ac:dyDescent="0.2">
      <c r="A26" s="90" t="s">
        <v>397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27"/>
        <v>7</v>
      </c>
      <c r="F26" s="73"/>
      <c r="G26" s="74">
        <f t="shared" ca="1" si="26"/>
        <v>0</v>
      </c>
      <c r="H26" s="73"/>
      <c r="I26" s="74">
        <f t="shared" ca="1" si="2"/>
        <v>0</v>
      </c>
      <c r="J26" s="73"/>
      <c r="K26" s="113">
        <f t="shared" ca="1" si="14"/>
        <v>0</v>
      </c>
      <c r="L26" s="73"/>
      <c r="M26" s="113">
        <f t="shared" ca="1" si="15"/>
        <v>0</v>
      </c>
      <c r="N26" s="73"/>
      <c r="O26" s="113">
        <f t="shared" ca="1" si="16"/>
        <v>0</v>
      </c>
      <c r="P26" s="305"/>
      <c r="Q26" s="113">
        <f t="shared" ca="1" si="17"/>
        <v>0</v>
      </c>
      <c r="R26" s="73"/>
      <c r="S26" s="113">
        <f t="shared" ca="1" si="18"/>
        <v>0</v>
      </c>
      <c r="T26" s="73"/>
      <c r="U26" s="74">
        <f t="shared" ca="1" si="19"/>
        <v>0</v>
      </c>
      <c r="V26" s="73"/>
      <c r="W26" s="113">
        <f t="shared" ca="1" si="3"/>
        <v>0</v>
      </c>
      <c r="X26" s="73"/>
      <c r="Y26" s="113">
        <f t="shared" ca="1" si="4"/>
        <v>0</v>
      </c>
      <c r="Z26" s="73"/>
      <c r="AA26" s="113">
        <f t="shared" ca="1" si="5"/>
        <v>0</v>
      </c>
      <c r="AB26" s="305"/>
      <c r="AC26" s="113">
        <f t="shared" ca="1" si="6"/>
        <v>0</v>
      </c>
      <c r="AD26" s="305"/>
      <c r="AE26" s="113">
        <f t="shared" ca="1" si="7"/>
        <v>0</v>
      </c>
      <c r="AF26" s="73"/>
      <c r="AG26" s="113">
        <f t="shared" ca="1" si="8"/>
        <v>0</v>
      </c>
      <c r="AH26" s="101"/>
      <c r="AI26" s="74">
        <f t="shared" ca="1" si="9"/>
        <v>0</v>
      </c>
      <c r="AJ26" s="73"/>
      <c r="AK26" s="113">
        <f t="shared" ca="1" si="20"/>
        <v>0</v>
      </c>
      <c r="AL26" s="101"/>
      <c r="AM26" s="113">
        <f t="shared" ca="1" si="21"/>
        <v>0</v>
      </c>
      <c r="AN26" s="101">
        <v>7</v>
      </c>
      <c r="AO26" s="113">
        <f t="shared" ca="1" si="22"/>
        <v>826</v>
      </c>
      <c r="AP26" s="101"/>
      <c r="AQ26" s="113">
        <f t="shared" ca="1" si="23"/>
        <v>0</v>
      </c>
      <c r="AR26" s="73"/>
      <c r="AS26" s="74">
        <f t="shared" ca="1" si="10"/>
        <v>0</v>
      </c>
      <c r="AT26" s="73"/>
      <c r="AU26" s="74">
        <f t="shared" ca="1" si="11"/>
        <v>0</v>
      </c>
      <c r="AV26" s="73"/>
      <c r="AW26" s="74">
        <f t="shared" ca="1" si="12"/>
        <v>0</v>
      </c>
      <c r="AX26" s="73"/>
      <c r="AY26" s="74">
        <f t="shared" ca="1" si="24"/>
        <v>0</v>
      </c>
      <c r="AZ26" s="82">
        <f t="shared" ref="AZ26" ca="1" si="28">IF(D26="",0,D26*E26)</f>
        <v>826</v>
      </c>
      <c r="BA26" s="74"/>
      <c r="BB26" s="139">
        <f t="shared" ca="1" si="25"/>
        <v>826</v>
      </c>
    </row>
    <row r="27" spans="1:54" ht="15" customHeight="1" x14ac:dyDescent="0.2">
      <c r="A27" s="90" t="s">
        <v>174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C</v>
      </c>
      <c r="D27" s="19">
        <f t="shared" ca="1" si="0"/>
        <v>118</v>
      </c>
      <c r="E27" s="20">
        <f t="shared" si="27"/>
        <v>11.5</v>
      </c>
      <c r="F27" s="73"/>
      <c r="G27" s="74">
        <f t="shared" ca="1" si="26"/>
        <v>0</v>
      </c>
      <c r="H27" s="73"/>
      <c r="I27" s="74">
        <f t="shared" ca="1" si="2"/>
        <v>0</v>
      </c>
      <c r="J27" s="73"/>
      <c r="K27" s="113">
        <f t="shared" ca="1" si="14"/>
        <v>0</v>
      </c>
      <c r="L27" s="73"/>
      <c r="M27" s="113">
        <f t="shared" ca="1" si="15"/>
        <v>0</v>
      </c>
      <c r="N27" s="73"/>
      <c r="O27" s="113">
        <f t="shared" ca="1" si="16"/>
        <v>0</v>
      </c>
      <c r="P27" s="305"/>
      <c r="Q27" s="113">
        <f t="shared" ca="1" si="17"/>
        <v>0</v>
      </c>
      <c r="R27" s="73"/>
      <c r="S27" s="113">
        <f t="shared" ca="1" si="18"/>
        <v>0</v>
      </c>
      <c r="T27" s="73"/>
      <c r="U27" s="74">
        <f t="shared" ca="1" si="19"/>
        <v>0</v>
      </c>
      <c r="V27" s="73"/>
      <c r="W27" s="113">
        <f t="shared" ca="1" si="3"/>
        <v>0</v>
      </c>
      <c r="X27" s="73"/>
      <c r="Y27" s="113">
        <f t="shared" ca="1" si="4"/>
        <v>0</v>
      </c>
      <c r="Z27" s="73"/>
      <c r="AA27" s="113">
        <f t="shared" ca="1" si="5"/>
        <v>0</v>
      </c>
      <c r="AB27" s="305"/>
      <c r="AC27" s="113">
        <f t="shared" ca="1" si="6"/>
        <v>0</v>
      </c>
      <c r="AD27" s="305"/>
      <c r="AE27" s="113">
        <f t="shared" ca="1" si="7"/>
        <v>0</v>
      </c>
      <c r="AF27" s="73"/>
      <c r="AG27" s="113">
        <f t="shared" ca="1" si="8"/>
        <v>0</v>
      </c>
      <c r="AH27" s="101"/>
      <c r="AI27" s="74">
        <f t="shared" ca="1" si="9"/>
        <v>0</v>
      </c>
      <c r="AJ27" s="73"/>
      <c r="AK27" s="113">
        <f t="shared" ca="1" si="20"/>
        <v>0</v>
      </c>
      <c r="AL27" s="101"/>
      <c r="AM27" s="113">
        <f t="shared" ca="1" si="21"/>
        <v>0</v>
      </c>
      <c r="AN27" s="101">
        <v>11.5</v>
      </c>
      <c r="AO27" s="113">
        <f t="shared" ca="1" si="22"/>
        <v>1357</v>
      </c>
      <c r="AP27" s="101"/>
      <c r="AQ27" s="113">
        <f t="shared" ca="1" si="23"/>
        <v>0</v>
      </c>
      <c r="AR27" s="73"/>
      <c r="AS27" s="74">
        <f t="shared" ca="1" si="10"/>
        <v>0</v>
      </c>
      <c r="AT27" s="73"/>
      <c r="AU27" s="74">
        <f t="shared" ca="1" si="11"/>
        <v>0</v>
      </c>
      <c r="AV27" s="73"/>
      <c r="AW27" s="74">
        <f t="shared" ca="1" si="12"/>
        <v>0</v>
      </c>
      <c r="AX27" s="73"/>
      <c r="AY27" s="74">
        <f t="shared" ca="1" si="24"/>
        <v>0</v>
      </c>
      <c r="AZ27" s="82">
        <f t="shared" ca="1" si="13"/>
        <v>1357</v>
      </c>
      <c r="BA27" s="74"/>
      <c r="BB27" s="139">
        <f t="shared" ca="1" si="25"/>
        <v>1357</v>
      </c>
    </row>
    <row r="28" spans="1:54" ht="15" customHeight="1" x14ac:dyDescent="0.2">
      <c r="A28" s="90" t="s">
        <v>202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C</v>
      </c>
      <c r="D28" s="19">
        <f t="shared" ca="1" si="0"/>
        <v>118</v>
      </c>
      <c r="E28" s="20">
        <f t="shared" si="27"/>
        <v>0</v>
      </c>
      <c r="F28" s="73"/>
      <c r="G28" s="74">
        <f t="shared" ca="1" si="26"/>
        <v>0</v>
      </c>
      <c r="H28" s="73"/>
      <c r="I28" s="74">
        <f t="shared" ca="1" si="2"/>
        <v>0</v>
      </c>
      <c r="J28" s="73"/>
      <c r="K28" s="113">
        <f t="shared" ca="1" si="14"/>
        <v>0</v>
      </c>
      <c r="L28" s="73"/>
      <c r="M28" s="113">
        <f t="shared" ca="1" si="15"/>
        <v>0</v>
      </c>
      <c r="N28" s="73"/>
      <c r="O28" s="113">
        <f t="shared" ca="1" si="16"/>
        <v>0</v>
      </c>
      <c r="P28" s="305"/>
      <c r="Q28" s="113">
        <f t="shared" ca="1" si="17"/>
        <v>0</v>
      </c>
      <c r="R28" s="73"/>
      <c r="S28" s="113">
        <f t="shared" ca="1" si="18"/>
        <v>0</v>
      </c>
      <c r="T28" s="73"/>
      <c r="U28" s="74">
        <f t="shared" ca="1" si="19"/>
        <v>0</v>
      </c>
      <c r="V28" s="73"/>
      <c r="W28" s="113">
        <f t="shared" ca="1" si="3"/>
        <v>0</v>
      </c>
      <c r="X28" s="73"/>
      <c r="Y28" s="113">
        <f t="shared" ca="1" si="4"/>
        <v>0</v>
      </c>
      <c r="Z28" s="73"/>
      <c r="AA28" s="113">
        <f t="shared" ca="1" si="5"/>
        <v>0</v>
      </c>
      <c r="AB28" s="305"/>
      <c r="AC28" s="113">
        <f t="shared" ca="1" si="6"/>
        <v>0</v>
      </c>
      <c r="AD28" s="305"/>
      <c r="AE28" s="113">
        <f t="shared" ca="1" si="7"/>
        <v>0</v>
      </c>
      <c r="AF28" s="73"/>
      <c r="AG28" s="113">
        <f t="shared" ca="1" si="8"/>
        <v>0</v>
      </c>
      <c r="AH28" s="101"/>
      <c r="AI28" s="74">
        <f t="shared" ca="1" si="9"/>
        <v>0</v>
      </c>
      <c r="AJ28" s="73"/>
      <c r="AK28" s="113">
        <f t="shared" ca="1" si="20"/>
        <v>0</v>
      </c>
      <c r="AL28" s="101"/>
      <c r="AM28" s="113">
        <f t="shared" ca="1" si="21"/>
        <v>0</v>
      </c>
      <c r="AN28" s="101"/>
      <c r="AO28" s="113">
        <f t="shared" ca="1" si="22"/>
        <v>0</v>
      </c>
      <c r="AP28" s="101">
        <v>1</v>
      </c>
      <c r="AQ28" s="113">
        <f t="shared" ca="1" si="23"/>
        <v>118</v>
      </c>
      <c r="AR28" s="73"/>
      <c r="AS28" s="74">
        <f t="shared" ca="1" si="10"/>
        <v>0</v>
      </c>
      <c r="AT28" s="73"/>
      <c r="AU28" s="74">
        <f t="shared" ca="1" si="11"/>
        <v>0</v>
      </c>
      <c r="AV28" s="73"/>
      <c r="AW28" s="74">
        <f t="shared" ca="1" si="12"/>
        <v>0</v>
      </c>
      <c r="AX28" s="73"/>
      <c r="AY28" s="74">
        <f t="shared" ca="1" si="24"/>
        <v>0</v>
      </c>
      <c r="AZ28" s="82">
        <f t="shared" ca="1" si="13"/>
        <v>0</v>
      </c>
      <c r="BA28" s="74"/>
      <c r="BB28" s="139">
        <f t="shared" ca="1" si="25"/>
        <v>0</v>
      </c>
    </row>
    <row r="29" spans="1:54" ht="15" customHeight="1" x14ac:dyDescent="0.2">
      <c r="A29" s="90" t="s">
        <v>166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D</v>
      </c>
      <c r="D29" s="19">
        <f t="shared" ca="1" si="0"/>
        <v>100</v>
      </c>
      <c r="E29" s="20">
        <f t="shared" si="27"/>
        <v>0</v>
      </c>
      <c r="F29" s="73"/>
      <c r="G29" s="74">
        <f t="shared" ca="1" si="26"/>
        <v>0</v>
      </c>
      <c r="H29" s="73"/>
      <c r="I29" s="74">
        <f t="shared" ca="1" si="2"/>
        <v>0</v>
      </c>
      <c r="J29" s="73"/>
      <c r="K29" s="113">
        <f t="shared" ca="1" si="14"/>
        <v>0</v>
      </c>
      <c r="L29" s="73"/>
      <c r="M29" s="113">
        <f t="shared" ca="1" si="15"/>
        <v>0</v>
      </c>
      <c r="N29" s="73"/>
      <c r="O29" s="113">
        <f t="shared" ca="1" si="16"/>
        <v>0</v>
      </c>
      <c r="P29" s="305"/>
      <c r="Q29" s="113">
        <f t="shared" ca="1" si="17"/>
        <v>0</v>
      </c>
      <c r="R29" s="73"/>
      <c r="S29" s="113">
        <f t="shared" ca="1" si="18"/>
        <v>0</v>
      </c>
      <c r="T29" s="73"/>
      <c r="U29" s="74">
        <f t="shared" ca="1" si="19"/>
        <v>0</v>
      </c>
      <c r="V29" s="73"/>
      <c r="W29" s="113">
        <f t="shared" ca="1" si="3"/>
        <v>0</v>
      </c>
      <c r="X29" s="73"/>
      <c r="Y29" s="113">
        <f t="shared" ca="1" si="4"/>
        <v>0</v>
      </c>
      <c r="Z29" s="73"/>
      <c r="AA29" s="113">
        <f t="shared" ca="1" si="5"/>
        <v>0</v>
      </c>
      <c r="AB29" s="305"/>
      <c r="AC29" s="113">
        <f t="shared" ca="1" si="6"/>
        <v>0</v>
      </c>
      <c r="AD29" s="305"/>
      <c r="AE29" s="113">
        <f t="shared" ca="1" si="7"/>
        <v>0</v>
      </c>
      <c r="AF29" s="73"/>
      <c r="AG29" s="113">
        <f t="shared" ca="1" si="8"/>
        <v>0</v>
      </c>
      <c r="AH29" s="101"/>
      <c r="AI29" s="74">
        <f t="shared" ca="1" si="9"/>
        <v>0</v>
      </c>
      <c r="AJ29" s="73"/>
      <c r="AK29" s="113">
        <f t="shared" ca="1" si="20"/>
        <v>0</v>
      </c>
      <c r="AL29" s="101"/>
      <c r="AM29" s="113">
        <f t="shared" ca="1" si="21"/>
        <v>0</v>
      </c>
      <c r="AN29" s="101"/>
      <c r="AO29" s="113">
        <f t="shared" ca="1" si="22"/>
        <v>0</v>
      </c>
      <c r="AP29" s="101"/>
      <c r="AQ29" s="113">
        <f t="shared" ca="1" si="23"/>
        <v>0</v>
      </c>
      <c r="AR29" s="73"/>
      <c r="AS29" s="74">
        <f t="shared" ca="1" si="10"/>
        <v>0</v>
      </c>
      <c r="AT29" s="73"/>
      <c r="AU29" s="74">
        <f t="shared" ca="1" si="11"/>
        <v>0</v>
      </c>
      <c r="AV29" s="73"/>
      <c r="AW29" s="74">
        <f t="shared" ca="1" si="12"/>
        <v>0</v>
      </c>
      <c r="AX29" s="73"/>
      <c r="AY29" s="74">
        <f t="shared" ca="1" si="24"/>
        <v>0</v>
      </c>
      <c r="AZ29" s="82">
        <f t="shared" ca="1" si="13"/>
        <v>0</v>
      </c>
      <c r="BA29" s="74"/>
      <c r="BB29" s="139">
        <f t="shared" ca="1" si="25"/>
        <v>0</v>
      </c>
    </row>
    <row r="30" spans="1:54" ht="15" customHeight="1" x14ac:dyDescent="0.2">
      <c r="A30" s="90" t="s">
        <v>405</v>
      </c>
      <c r="B30" s="14" t="s">
        <v>65</v>
      </c>
      <c r="C30" s="18" t="s">
        <v>6</v>
      </c>
      <c r="D30" s="19">
        <f t="shared" si="0"/>
        <v>100</v>
      </c>
      <c r="E30" s="20">
        <f t="shared" si="27"/>
        <v>0</v>
      </c>
      <c r="F30" s="73"/>
      <c r="G30" s="74">
        <f t="shared" si="26"/>
        <v>0</v>
      </c>
      <c r="H30" s="73"/>
      <c r="I30" s="74">
        <f t="shared" si="2"/>
        <v>0</v>
      </c>
      <c r="J30" s="73"/>
      <c r="K30" s="113">
        <f t="shared" si="14"/>
        <v>0</v>
      </c>
      <c r="L30" s="73"/>
      <c r="M30" s="113">
        <f t="shared" si="15"/>
        <v>0</v>
      </c>
      <c r="N30" s="73"/>
      <c r="O30" s="113">
        <f t="shared" si="16"/>
        <v>0</v>
      </c>
      <c r="P30" s="305"/>
      <c r="Q30" s="113">
        <f t="shared" si="17"/>
        <v>0</v>
      </c>
      <c r="R30" s="73"/>
      <c r="S30" s="113">
        <f t="shared" si="18"/>
        <v>0</v>
      </c>
      <c r="T30" s="73"/>
      <c r="U30" s="74">
        <f t="shared" si="19"/>
        <v>0</v>
      </c>
      <c r="V30" s="73"/>
      <c r="W30" s="113">
        <f t="shared" si="3"/>
        <v>0</v>
      </c>
      <c r="X30" s="73"/>
      <c r="Y30" s="113">
        <f t="shared" si="4"/>
        <v>0</v>
      </c>
      <c r="Z30" s="73"/>
      <c r="AA30" s="113">
        <f t="shared" si="5"/>
        <v>0</v>
      </c>
      <c r="AB30" s="305"/>
      <c r="AC30" s="113">
        <f t="shared" si="6"/>
        <v>0</v>
      </c>
      <c r="AD30" s="305"/>
      <c r="AE30" s="113">
        <f t="shared" si="7"/>
        <v>0</v>
      </c>
      <c r="AF30" s="73"/>
      <c r="AG30" s="113">
        <f t="shared" si="8"/>
        <v>0</v>
      </c>
      <c r="AH30" s="101"/>
      <c r="AI30" s="74">
        <f t="shared" si="9"/>
        <v>0</v>
      </c>
      <c r="AJ30" s="73"/>
      <c r="AK30" s="113">
        <f t="shared" si="20"/>
        <v>0</v>
      </c>
      <c r="AL30" s="101"/>
      <c r="AM30" s="113">
        <f t="shared" si="21"/>
        <v>0</v>
      </c>
      <c r="AN30" s="101"/>
      <c r="AO30" s="113">
        <f t="shared" si="22"/>
        <v>0</v>
      </c>
      <c r="AP30" s="101"/>
      <c r="AQ30" s="113">
        <f t="shared" si="23"/>
        <v>0</v>
      </c>
      <c r="AR30" s="73"/>
      <c r="AS30" s="74">
        <f t="shared" si="10"/>
        <v>0</v>
      </c>
      <c r="AT30" s="73"/>
      <c r="AU30" s="74">
        <f t="shared" si="11"/>
        <v>0</v>
      </c>
      <c r="AV30" s="73"/>
      <c r="AW30" s="74">
        <f t="shared" si="12"/>
        <v>0</v>
      </c>
      <c r="AX30" s="73"/>
      <c r="AY30" s="74">
        <f t="shared" si="24"/>
        <v>0</v>
      </c>
      <c r="AZ30" s="82">
        <f t="shared" si="13"/>
        <v>0</v>
      </c>
      <c r="BA30" s="74"/>
      <c r="BB30" s="139">
        <f t="shared" si="25"/>
        <v>0</v>
      </c>
    </row>
    <row r="31" spans="1:54" ht="15" customHeight="1" x14ac:dyDescent="0.2">
      <c r="A31" s="90" t="s">
        <v>167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F</v>
      </c>
      <c r="D31" s="19">
        <f t="shared" ca="1" si="0"/>
        <v>60</v>
      </c>
      <c r="E31" s="20">
        <f t="shared" si="27"/>
        <v>0</v>
      </c>
      <c r="F31" s="73"/>
      <c r="G31" s="74">
        <f t="shared" ca="1" si="26"/>
        <v>0</v>
      </c>
      <c r="H31" s="73"/>
      <c r="I31" s="74">
        <f t="shared" ca="1" si="2"/>
        <v>0</v>
      </c>
      <c r="J31" s="73"/>
      <c r="K31" s="113">
        <f t="shared" ca="1" si="14"/>
        <v>0</v>
      </c>
      <c r="L31" s="73"/>
      <c r="M31" s="113">
        <f t="shared" ca="1" si="15"/>
        <v>0</v>
      </c>
      <c r="N31" s="73"/>
      <c r="O31" s="113">
        <f t="shared" ca="1" si="16"/>
        <v>0</v>
      </c>
      <c r="P31" s="305"/>
      <c r="Q31" s="113">
        <f t="shared" ca="1" si="17"/>
        <v>0</v>
      </c>
      <c r="R31" s="73"/>
      <c r="S31" s="113">
        <f t="shared" ca="1" si="18"/>
        <v>0</v>
      </c>
      <c r="T31" s="73"/>
      <c r="U31" s="74">
        <f t="shared" ca="1" si="19"/>
        <v>0</v>
      </c>
      <c r="V31" s="73"/>
      <c r="W31" s="113">
        <f t="shared" ca="1" si="3"/>
        <v>0</v>
      </c>
      <c r="X31" s="73"/>
      <c r="Y31" s="113">
        <f t="shared" ca="1" si="4"/>
        <v>0</v>
      </c>
      <c r="Z31" s="73"/>
      <c r="AA31" s="113">
        <f t="shared" ca="1" si="5"/>
        <v>0</v>
      </c>
      <c r="AB31" s="305"/>
      <c r="AC31" s="113">
        <f t="shared" ca="1" si="6"/>
        <v>0</v>
      </c>
      <c r="AD31" s="305"/>
      <c r="AE31" s="113">
        <f t="shared" ca="1" si="7"/>
        <v>0</v>
      </c>
      <c r="AF31" s="73"/>
      <c r="AG31" s="113">
        <f t="shared" ca="1" si="8"/>
        <v>0</v>
      </c>
      <c r="AH31" s="101"/>
      <c r="AI31" s="74">
        <f t="shared" ca="1" si="9"/>
        <v>0</v>
      </c>
      <c r="AJ31" s="73"/>
      <c r="AK31" s="113">
        <f t="shared" ca="1" si="20"/>
        <v>0</v>
      </c>
      <c r="AL31" s="101"/>
      <c r="AM31" s="113">
        <f t="shared" ca="1" si="21"/>
        <v>0</v>
      </c>
      <c r="AN31" s="101"/>
      <c r="AO31" s="113">
        <f t="shared" ca="1" si="22"/>
        <v>0</v>
      </c>
      <c r="AP31" s="101"/>
      <c r="AQ31" s="113">
        <f t="shared" ca="1" si="23"/>
        <v>0</v>
      </c>
      <c r="AR31" s="73"/>
      <c r="AS31" s="74">
        <f t="shared" ca="1" si="10"/>
        <v>0</v>
      </c>
      <c r="AT31" s="73"/>
      <c r="AU31" s="74">
        <f t="shared" ca="1" si="11"/>
        <v>0</v>
      </c>
      <c r="AV31" s="73"/>
      <c r="AW31" s="74">
        <f t="shared" ca="1" si="12"/>
        <v>0</v>
      </c>
      <c r="AX31" s="73"/>
      <c r="AY31" s="74">
        <f t="shared" ca="1" si="24"/>
        <v>0</v>
      </c>
      <c r="AZ31" s="82">
        <f t="shared" ca="1" si="13"/>
        <v>0</v>
      </c>
      <c r="BA31" s="74"/>
      <c r="BB31" s="139">
        <f t="shared" ca="1" si="25"/>
        <v>0</v>
      </c>
    </row>
    <row r="32" spans="1:54" ht="15" customHeight="1" x14ac:dyDescent="0.2">
      <c r="A32" s="90" t="s">
        <v>176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G</v>
      </c>
      <c r="D32" s="19">
        <f t="shared" ca="1" si="0"/>
        <v>35</v>
      </c>
      <c r="E32" s="20">
        <f t="shared" si="27"/>
        <v>0</v>
      </c>
      <c r="F32" s="73"/>
      <c r="G32" s="74">
        <f t="shared" ca="1" si="26"/>
        <v>0</v>
      </c>
      <c r="H32" s="73"/>
      <c r="I32" s="74">
        <f t="shared" ca="1" si="2"/>
        <v>0</v>
      </c>
      <c r="J32" s="73"/>
      <c r="K32" s="113">
        <f t="shared" ca="1" si="14"/>
        <v>0</v>
      </c>
      <c r="L32" s="73"/>
      <c r="M32" s="113">
        <f t="shared" ca="1" si="15"/>
        <v>0</v>
      </c>
      <c r="N32" s="73"/>
      <c r="O32" s="113">
        <f t="shared" ca="1" si="16"/>
        <v>0</v>
      </c>
      <c r="P32" s="305"/>
      <c r="Q32" s="113">
        <f t="shared" ca="1" si="17"/>
        <v>0</v>
      </c>
      <c r="R32" s="73"/>
      <c r="S32" s="113">
        <f t="shared" ca="1" si="18"/>
        <v>0</v>
      </c>
      <c r="T32" s="73"/>
      <c r="U32" s="74">
        <f t="shared" ca="1" si="19"/>
        <v>0</v>
      </c>
      <c r="V32" s="73"/>
      <c r="W32" s="113">
        <f t="shared" ca="1" si="3"/>
        <v>0</v>
      </c>
      <c r="X32" s="73"/>
      <c r="Y32" s="113">
        <f t="shared" ca="1" si="4"/>
        <v>0</v>
      </c>
      <c r="Z32" s="73"/>
      <c r="AA32" s="113">
        <f t="shared" ca="1" si="5"/>
        <v>0</v>
      </c>
      <c r="AB32" s="305"/>
      <c r="AC32" s="113">
        <f t="shared" ca="1" si="6"/>
        <v>0</v>
      </c>
      <c r="AD32" s="305"/>
      <c r="AE32" s="113">
        <f t="shared" ca="1" si="7"/>
        <v>0</v>
      </c>
      <c r="AF32" s="73"/>
      <c r="AG32" s="113">
        <f t="shared" ca="1" si="8"/>
        <v>0</v>
      </c>
      <c r="AH32" s="101"/>
      <c r="AI32" s="74">
        <f t="shared" ca="1" si="9"/>
        <v>0</v>
      </c>
      <c r="AJ32" s="73"/>
      <c r="AK32" s="113">
        <f t="shared" ca="1" si="20"/>
        <v>0</v>
      </c>
      <c r="AL32" s="101"/>
      <c r="AM32" s="113">
        <f t="shared" ca="1" si="21"/>
        <v>0</v>
      </c>
      <c r="AN32" s="101"/>
      <c r="AO32" s="113">
        <f t="shared" ca="1" si="22"/>
        <v>0</v>
      </c>
      <c r="AP32" s="101"/>
      <c r="AQ32" s="113">
        <f t="shared" ca="1" si="23"/>
        <v>0</v>
      </c>
      <c r="AR32" s="73"/>
      <c r="AS32" s="74">
        <f t="shared" ca="1" si="10"/>
        <v>0</v>
      </c>
      <c r="AT32" s="73"/>
      <c r="AU32" s="74">
        <f t="shared" ca="1" si="11"/>
        <v>0</v>
      </c>
      <c r="AV32" s="73"/>
      <c r="AW32" s="74">
        <f t="shared" ca="1" si="12"/>
        <v>0</v>
      </c>
      <c r="AX32" s="73"/>
      <c r="AY32" s="74">
        <f t="shared" ca="1" si="24"/>
        <v>0</v>
      </c>
      <c r="AZ32" s="82">
        <f t="shared" ca="1" si="13"/>
        <v>0</v>
      </c>
      <c r="BA32" s="74"/>
      <c r="BB32" s="139">
        <f t="shared" ca="1" si="25"/>
        <v>0</v>
      </c>
    </row>
    <row r="33" spans="1:54" ht="15" customHeight="1" x14ac:dyDescent="0.2">
      <c r="A33" s="84" t="s">
        <v>143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D</v>
      </c>
      <c r="D33" s="19">
        <f t="shared" ca="1" si="0"/>
        <v>100</v>
      </c>
      <c r="E33" s="20">
        <f t="shared" si="27"/>
        <v>0</v>
      </c>
      <c r="F33" s="73"/>
      <c r="G33" s="74">
        <f t="shared" ca="1" si="26"/>
        <v>0</v>
      </c>
      <c r="H33" s="73"/>
      <c r="I33" s="74">
        <f t="shared" ca="1" si="2"/>
        <v>0</v>
      </c>
      <c r="J33" s="73"/>
      <c r="K33" s="113">
        <f t="shared" ca="1" si="14"/>
        <v>0</v>
      </c>
      <c r="L33" s="73"/>
      <c r="M33" s="113">
        <f t="shared" ca="1" si="15"/>
        <v>0</v>
      </c>
      <c r="N33" s="73"/>
      <c r="O33" s="113">
        <f t="shared" ca="1" si="16"/>
        <v>0</v>
      </c>
      <c r="P33" s="305"/>
      <c r="Q33" s="113">
        <f t="shared" ca="1" si="17"/>
        <v>0</v>
      </c>
      <c r="R33" s="73"/>
      <c r="S33" s="113">
        <f t="shared" ca="1" si="18"/>
        <v>0</v>
      </c>
      <c r="T33" s="73"/>
      <c r="U33" s="74">
        <f t="shared" ca="1" si="19"/>
        <v>0</v>
      </c>
      <c r="V33" s="73"/>
      <c r="W33" s="113">
        <f t="shared" ca="1" si="3"/>
        <v>0</v>
      </c>
      <c r="X33" s="73"/>
      <c r="Y33" s="113">
        <f t="shared" ca="1" si="4"/>
        <v>0</v>
      </c>
      <c r="Z33" s="73"/>
      <c r="AA33" s="113">
        <f t="shared" ca="1" si="5"/>
        <v>0</v>
      </c>
      <c r="AB33" s="305"/>
      <c r="AC33" s="113">
        <f t="shared" ca="1" si="6"/>
        <v>0</v>
      </c>
      <c r="AD33" s="305"/>
      <c r="AE33" s="113">
        <f t="shared" ca="1" si="7"/>
        <v>0</v>
      </c>
      <c r="AF33" s="73"/>
      <c r="AG33" s="113">
        <f t="shared" ca="1" si="8"/>
        <v>0</v>
      </c>
      <c r="AH33" s="101"/>
      <c r="AI33" s="74">
        <f t="shared" ca="1" si="9"/>
        <v>0</v>
      </c>
      <c r="AJ33" s="73"/>
      <c r="AK33" s="113">
        <f t="shared" ca="1" si="20"/>
        <v>0</v>
      </c>
      <c r="AL33" s="101"/>
      <c r="AM33" s="113">
        <f t="shared" ca="1" si="21"/>
        <v>0</v>
      </c>
      <c r="AN33" s="101"/>
      <c r="AO33" s="113">
        <f t="shared" ca="1" si="22"/>
        <v>0</v>
      </c>
      <c r="AP33" s="101"/>
      <c r="AQ33" s="113">
        <f t="shared" ca="1" si="23"/>
        <v>0</v>
      </c>
      <c r="AR33" s="73"/>
      <c r="AS33" s="74">
        <f t="shared" ca="1" si="10"/>
        <v>0</v>
      </c>
      <c r="AT33" s="73"/>
      <c r="AU33" s="74">
        <f t="shared" ca="1" si="11"/>
        <v>0</v>
      </c>
      <c r="AV33" s="73"/>
      <c r="AW33" s="74">
        <f t="shared" ca="1" si="12"/>
        <v>0</v>
      </c>
      <c r="AX33" s="73"/>
      <c r="AY33" s="74">
        <f t="shared" ca="1" si="24"/>
        <v>0</v>
      </c>
      <c r="AZ33" s="82">
        <f t="shared" ca="1" si="13"/>
        <v>0</v>
      </c>
      <c r="BA33" s="74"/>
      <c r="BB33" s="139">
        <f t="shared" ca="1" si="25"/>
        <v>0</v>
      </c>
    </row>
    <row r="34" spans="1:54" ht="15" customHeight="1" x14ac:dyDescent="0.2">
      <c r="A34" s="84" t="s">
        <v>375</v>
      </c>
      <c r="B34" t="str">
        <f>IF($A34="","",INDEX('MA-Liste'!$D:$D,MATCH($A34,'MA-Liste'!$M:$M,FALSE)))</f>
        <v>AeBo</v>
      </c>
      <c r="C34" s="4" t="str">
        <f ca="1">IF($A34="","",INDEX(INDIRECT("'MA-Liste'!"&amp;$C$11),MATCH($A34,'MA-Liste'!$M:$M,FALSE)))</f>
        <v>E</v>
      </c>
      <c r="D34" s="19">
        <f t="shared" ca="1" si="0"/>
        <v>75</v>
      </c>
      <c r="E34" s="20">
        <f t="shared" si="27"/>
        <v>0</v>
      </c>
      <c r="F34" s="73"/>
      <c r="G34" s="74">
        <f t="shared" ca="1" si="26"/>
        <v>0</v>
      </c>
      <c r="H34" s="73"/>
      <c r="I34" s="74">
        <f t="shared" ca="1" si="2"/>
        <v>0</v>
      </c>
      <c r="J34" s="73"/>
      <c r="K34" s="113">
        <f t="shared" ca="1" si="14"/>
        <v>0</v>
      </c>
      <c r="L34" s="73"/>
      <c r="M34" s="113">
        <f t="shared" ca="1" si="15"/>
        <v>0</v>
      </c>
      <c r="N34" s="73"/>
      <c r="O34" s="113">
        <f t="shared" ca="1" si="16"/>
        <v>0</v>
      </c>
      <c r="P34" s="305"/>
      <c r="Q34" s="113">
        <f t="shared" ca="1" si="17"/>
        <v>0</v>
      </c>
      <c r="R34" s="73"/>
      <c r="S34" s="113">
        <f t="shared" ca="1" si="18"/>
        <v>0</v>
      </c>
      <c r="T34" s="73"/>
      <c r="U34" s="74">
        <f t="shared" ca="1" si="19"/>
        <v>0</v>
      </c>
      <c r="V34" s="73"/>
      <c r="W34" s="113">
        <f t="shared" ca="1" si="3"/>
        <v>0</v>
      </c>
      <c r="X34" s="73"/>
      <c r="Y34" s="113">
        <f t="shared" ca="1" si="4"/>
        <v>0</v>
      </c>
      <c r="Z34" s="73"/>
      <c r="AA34" s="113">
        <f t="shared" ca="1" si="5"/>
        <v>0</v>
      </c>
      <c r="AB34" s="305"/>
      <c r="AC34" s="113">
        <f t="shared" ca="1" si="6"/>
        <v>0</v>
      </c>
      <c r="AD34" s="305"/>
      <c r="AE34" s="113">
        <f t="shared" ca="1" si="7"/>
        <v>0</v>
      </c>
      <c r="AF34" s="73"/>
      <c r="AG34" s="113">
        <f t="shared" ca="1" si="8"/>
        <v>0</v>
      </c>
      <c r="AH34" s="101"/>
      <c r="AI34" s="74">
        <f t="shared" ca="1" si="9"/>
        <v>0</v>
      </c>
      <c r="AJ34" s="73"/>
      <c r="AK34" s="113">
        <f t="shared" ca="1" si="20"/>
        <v>0</v>
      </c>
      <c r="AL34" s="101"/>
      <c r="AM34" s="113">
        <f t="shared" ca="1" si="21"/>
        <v>0</v>
      </c>
      <c r="AN34" s="101"/>
      <c r="AO34" s="113">
        <f t="shared" ca="1" si="22"/>
        <v>0</v>
      </c>
      <c r="AP34" s="101"/>
      <c r="AQ34" s="113">
        <f t="shared" ca="1" si="23"/>
        <v>0</v>
      </c>
      <c r="AR34" s="73"/>
      <c r="AS34" s="74">
        <f t="shared" ca="1" si="10"/>
        <v>0</v>
      </c>
      <c r="AT34" s="73"/>
      <c r="AU34" s="74">
        <f t="shared" ca="1" si="11"/>
        <v>0</v>
      </c>
      <c r="AV34" s="73"/>
      <c r="AW34" s="74">
        <f t="shared" ca="1" si="12"/>
        <v>0</v>
      </c>
      <c r="AX34" s="73"/>
      <c r="AY34" s="74">
        <f t="shared" ca="1" si="24"/>
        <v>0</v>
      </c>
      <c r="AZ34" s="82">
        <f t="shared" ca="1" si="13"/>
        <v>0</v>
      </c>
      <c r="BA34" s="74"/>
      <c r="BB34" s="139">
        <f t="shared" ca="1" si="25"/>
        <v>0</v>
      </c>
    </row>
    <row r="35" spans="1:54" ht="15" customHeight="1" x14ac:dyDescent="0.2">
      <c r="A35" s="84" t="s">
        <v>366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E</v>
      </c>
      <c r="D35" s="19">
        <f t="shared" ca="1" si="0"/>
        <v>75</v>
      </c>
      <c r="E35" s="20">
        <f t="shared" si="27"/>
        <v>0</v>
      </c>
      <c r="F35" s="73"/>
      <c r="G35" s="74">
        <f t="shared" ca="1" si="26"/>
        <v>0</v>
      </c>
      <c r="H35" s="73"/>
      <c r="I35" s="74">
        <f t="shared" ca="1" si="2"/>
        <v>0</v>
      </c>
      <c r="J35" s="73"/>
      <c r="K35" s="113">
        <f t="shared" ca="1" si="14"/>
        <v>0</v>
      </c>
      <c r="L35" s="73"/>
      <c r="M35" s="113">
        <f t="shared" ca="1" si="15"/>
        <v>0</v>
      </c>
      <c r="N35" s="73"/>
      <c r="O35" s="113">
        <f t="shared" ca="1" si="16"/>
        <v>0</v>
      </c>
      <c r="P35" s="305"/>
      <c r="Q35" s="113">
        <f t="shared" ca="1" si="17"/>
        <v>0</v>
      </c>
      <c r="R35" s="73"/>
      <c r="S35" s="113">
        <f t="shared" ca="1" si="18"/>
        <v>0</v>
      </c>
      <c r="T35" s="73"/>
      <c r="U35" s="74">
        <f t="shared" ca="1" si="19"/>
        <v>0</v>
      </c>
      <c r="V35" s="73"/>
      <c r="W35" s="113">
        <f t="shared" ca="1" si="3"/>
        <v>0</v>
      </c>
      <c r="X35" s="73"/>
      <c r="Y35" s="113">
        <f t="shared" ca="1" si="4"/>
        <v>0</v>
      </c>
      <c r="Z35" s="73"/>
      <c r="AA35" s="113">
        <f t="shared" ca="1" si="5"/>
        <v>0</v>
      </c>
      <c r="AB35" s="305"/>
      <c r="AC35" s="113">
        <f t="shared" ca="1" si="6"/>
        <v>0</v>
      </c>
      <c r="AD35" s="305"/>
      <c r="AE35" s="113">
        <f t="shared" ca="1" si="7"/>
        <v>0</v>
      </c>
      <c r="AF35" s="73"/>
      <c r="AG35" s="113">
        <f t="shared" ca="1" si="8"/>
        <v>0</v>
      </c>
      <c r="AH35" s="101"/>
      <c r="AI35" s="74">
        <f t="shared" ca="1" si="9"/>
        <v>0</v>
      </c>
      <c r="AJ35" s="73"/>
      <c r="AK35" s="113">
        <f t="shared" ca="1" si="20"/>
        <v>0</v>
      </c>
      <c r="AL35" s="101"/>
      <c r="AM35" s="113">
        <f t="shared" ca="1" si="21"/>
        <v>0</v>
      </c>
      <c r="AN35" s="101"/>
      <c r="AO35" s="113">
        <f t="shared" ca="1" si="22"/>
        <v>0</v>
      </c>
      <c r="AP35" s="101"/>
      <c r="AQ35" s="113">
        <f t="shared" ca="1" si="23"/>
        <v>0</v>
      </c>
      <c r="AR35" s="73"/>
      <c r="AS35" s="74">
        <f t="shared" ca="1" si="10"/>
        <v>0</v>
      </c>
      <c r="AT35" s="73"/>
      <c r="AU35" s="74">
        <f t="shared" ca="1" si="11"/>
        <v>0</v>
      </c>
      <c r="AV35" s="73"/>
      <c r="AW35" s="74">
        <f t="shared" ca="1" si="12"/>
        <v>0</v>
      </c>
      <c r="AX35" s="73"/>
      <c r="AY35" s="74">
        <f t="shared" ca="1" si="24"/>
        <v>0</v>
      </c>
      <c r="AZ35" s="82">
        <f t="shared" ca="1" si="13"/>
        <v>0</v>
      </c>
      <c r="BA35" s="74"/>
      <c r="BB35" s="139">
        <f t="shared" ca="1" si="25"/>
        <v>0</v>
      </c>
    </row>
    <row r="36" spans="1:54" ht="15" customHeight="1" x14ac:dyDescent="0.2">
      <c r="A36" s="84" t="s">
        <v>182</v>
      </c>
      <c r="B36" t="str">
        <f>IF($A36="","",INDEX('MA-Liste'!$D:$D,MATCH($A36,'MA-Liste'!$M:$M,FALSE)))</f>
        <v>AeBo</v>
      </c>
      <c r="C36" s="4" t="str">
        <f ca="1">IF($A36="","",INDEX(INDIRECT("'MA-Liste'!"&amp;$C$11),MATCH($A36,'MA-Liste'!$M:$M,FALSE)))</f>
        <v>G</v>
      </c>
      <c r="D36" s="19">
        <f t="shared" ca="1" si="0"/>
        <v>35</v>
      </c>
      <c r="E36" s="20">
        <f t="shared" si="27"/>
        <v>0</v>
      </c>
      <c r="F36" s="73"/>
      <c r="G36" s="74">
        <f t="shared" ca="1" si="26"/>
        <v>0</v>
      </c>
      <c r="H36" s="73"/>
      <c r="I36" s="74">
        <f t="shared" ca="1" si="2"/>
        <v>0</v>
      </c>
      <c r="J36" s="73"/>
      <c r="K36" s="113">
        <f t="shared" ca="1" si="14"/>
        <v>0</v>
      </c>
      <c r="L36" s="73"/>
      <c r="M36" s="113">
        <f t="shared" ca="1" si="15"/>
        <v>0</v>
      </c>
      <c r="N36" s="73"/>
      <c r="O36" s="113">
        <f t="shared" ca="1" si="16"/>
        <v>0</v>
      </c>
      <c r="P36" s="305"/>
      <c r="Q36" s="113">
        <f t="shared" ca="1" si="17"/>
        <v>0</v>
      </c>
      <c r="R36" s="73"/>
      <c r="S36" s="113">
        <f t="shared" ca="1" si="18"/>
        <v>0</v>
      </c>
      <c r="T36" s="73"/>
      <c r="U36" s="74">
        <f t="shared" ca="1" si="19"/>
        <v>0</v>
      </c>
      <c r="V36" s="73"/>
      <c r="W36" s="113">
        <f t="shared" ca="1" si="3"/>
        <v>0</v>
      </c>
      <c r="X36" s="73"/>
      <c r="Y36" s="113">
        <f t="shared" ca="1" si="4"/>
        <v>0</v>
      </c>
      <c r="Z36" s="73"/>
      <c r="AA36" s="113">
        <f t="shared" ca="1" si="5"/>
        <v>0</v>
      </c>
      <c r="AB36" s="305"/>
      <c r="AC36" s="113">
        <f t="shared" ca="1" si="6"/>
        <v>0</v>
      </c>
      <c r="AD36" s="305"/>
      <c r="AE36" s="113">
        <f t="shared" ca="1" si="7"/>
        <v>0</v>
      </c>
      <c r="AF36" s="73"/>
      <c r="AG36" s="113">
        <f t="shared" ca="1" si="8"/>
        <v>0</v>
      </c>
      <c r="AH36" s="101"/>
      <c r="AI36" s="74">
        <f t="shared" ca="1" si="9"/>
        <v>0</v>
      </c>
      <c r="AJ36" s="73"/>
      <c r="AK36" s="113">
        <f t="shared" ca="1" si="20"/>
        <v>0</v>
      </c>
      <c r="AL36" s="101"/>
      <c r="AM36" s="113">
        <f t="shared" ca="1" si="21"/>
        <v>0</v>
      </c>
      <c r="AN36" s="101"/>
      <c r="AO36" s="113">
        <f t="shared" ca="1" si="22"/>
        <v>0</v>
      </c>
      <c r="AP36" s="101"/>
      <c r="AQ36" s="113">
        <f t="shared" ca="1" si="23"/>
        <v>0</v>
      </c>
      <c r="AR36" s="73"/>
      <c r="AS36" s="74">
        <f t="shared" ca="1" si="10"/>
        <v>0</v>
      </c>
      <c r="AT36" s="73"/>
      <c r="AU36" s="74">
        <f t="shared" ca="1" si="11"/>
        <v>0</v>
      </c>
      <c r="AV36" s="73"/>
      <c r="AW36" s="74">
        <f t="shared" ca="1" si="12"/>
        <v>0</v>
      </c>
      <c r="AX36" s="73"/>
      <c r="AY36" s="74">
        <f t="shared" ca="1" si="24"/>
        <v>0</v>
      </c>
      <c r="AZ36" s="82">
        <f t="shared" ca="1" si="13"/>
        <v>0</v>
      </c>
      <c r="BA36" s="74"/>
      <c r="BB36" s="139">
        <f t="shared" ca="1" si="25"/>
        <v>0</v>
      </c>
    </row>
    <row r="37" spans="1:54" ht="15" customHeight="1" x14ac:dyDescent="0.2">
      <c r="A37" s="84" t="s">
        <v>147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B</v>
      </c>
      <c r="D37" s="19">
        <f t="shared" ca="1" si="0"/>
        <v>140</v>
      </c>
      <c r="E37" s="20">
        <f t="shared" si="27"/>
        <v>0</v>
      </c>
      <c r="F37" s="73"/>
      <c r="G37" s="74">
        <f t="shared" ca="1" si="26"/>
        <v>0</v>
      </c>
      <c r="H37" s="73"/>
      <c r="I37" s="74">
        <f t="shared" ca="1" si="2"/>
        <v>0</v>
      </c>
      <c r="J37" s="73"/>
      <c r="K37" s="113">
        <f t="shared" ca="1" si="14"/>
        <v>0</v>
      </c>
      <c r="L37" s="73"/>
      <c r="M37" s="113">
        <f t="shared" ca="1" si="15"/>
        <v>0</v>
      </c>
      <c r="N37" s="73"/>
      <c r="O37" s="113">
        <f t="shared" ca="1" si="16"/>
        <v>0</v>
      </c>
      <c r="P37" s="305"/>
      <c r="Q37" s="113">
        <f t="shared" ca="1" si="17"/>
        <v>0</v>
      </c>
      <c r="R37" s="73"/>
      <c r="S37" s="113">
        <f t="shared" ca="1" si="18"/>
        <v>0</v>
      </c>
      <c r="T37" s="73"/>
      <c r="U37" s="74">
        <f t="shared" ca="1" si="19"/>
        <v>0</v>
      </c>
      <c r="V37" s="73"/>
      <c r="W37" s="113">
        <f t="shared" ca="1" si="3"/>
        <v>0</v>
      </c>
      <c r="X37" s="73"/>
      <c r="Y37" s="113">
        <f t="shared" ca="1" si="4"/>
        <v>0</v>
      </c>
      <c r="Z37" s="73"/>
      <c r="AA37" s="113">
        <f t="shared" ca="1" si="5"/>
        <v>0</v>
      </c>
      <c r="AB37" s="305"/>
      <c r="AC37" s="113">
        <f t="shared" ca="1" si="6"/>
        <v>0</v>
      </c>
      <c r="AD37" s="305"/>
      <c r="AE37" s="113">
        <f t="shared" ca="1" si="7"/>
        <v>0</v>
      </c>
      <c r="AF37" s="73"/>
      <c r="AG37" s="113">
        <f t="shared" ca="1" si="8"/>
        <v>0</v>
      </c>
      <c r="AH37" s="101"/>
      <c r="AI37" s="74">
        <f t="shared" ca="1" si="9"/>
        <v>0</v>
      </c>
      <c r="AJ37" s="73"/>
      <c r="AK37" s="113">
        <f t="shared" ca="1" si="20"/>
        <v>0</v>
      </c>
      <c r="AL37" s="101"/>
      <c r="AM37" s="113">
        <f t="shared" ca="1" si="21"/>
        <v>0</v>
      </c>
      <c r="AN37" s="101"/>
      <c r="AO37" s="113">
        <f t="shared" ca="1" si="22"/>
        <v>0</v>
      </c>
      <c r="AP37" s="101"/>
      <c r="AQ37" s="113">
        <f t="shared" ca="1" si="23"/>
        <v>0</v>
      </c>
      <c r="AR37" s="73"/>
      <c r="AS37" s="74">
        <f t="shared" ca="1" si="10"/>
        <v>0</v>
      </c>
      <c r="AT37" s="73"/>
      <c r="AU37" s="74">
        <f t="shared" ca="1" si="11"/>
        <v>0</v>
      </c>
      <c r="AV37" s="73"/>
      <c r="AW37" s="74">
        <f t="shared" ca="1" si="12"/>
        <v>0</v>
      </c>
      <c r="AX37" s="73"/>
      <c r="AY37" s="74">
        <f t="shared" ca="1" si="24"/>
        <v>0</v>
      </c>
      <c r="AZ37" s="82">
        <f t="shared" ca="1" si="13"/>
        <v>0</v>
      </c>
      <c r="BA37" s="74"/>
      <c r="BB37" s="139">
        <f t="shared" ca="1" si="25"/>
        <v>0</v>
      </c>
    </row>
    <row r="38" spans="1:54" ht="15" customHeight="1" x14ac:dyDescent="0.2">
      <c r="A38" s="84" t="s">
        <v>205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D</v>
      </c>
      <c r="D38" s="19">
        <f t="shared" ca="1" si="0"/>
        <v>100</v>
      </c>
      <c r="E38" s="20">
        <f t="shared" si="27"/>
        <v>0</v>
      </c>
      <c r="F38" s="73"/>
      <c r="G38" s="74">
        <f t="shared" ca="1" si="26"/>
        <v>0</v>
      </c>
      <c r="H38" s="73"/>
      <c r="I38" s="74">
        <f t="shared" ca="1" si="2"/>
        <v>0</v>
      </c>
      <c r="J38" s="73"/>
      <c r="K38" s="113">
        <f t="shared" ca="1" si="14"/>
        <v>0</v>
      </c>
      <c r="L38" s="73"/>
      <c r="M38" s="113">
        <f t="shared" ca="1" si="15"/>
        <v>0</v>
      </c>
      <c r="N38" s="73"/>
      <c r="O38" s="113">
        <f t="shared" ca="1" si="16"/>
        <v>0</v>
      </c>
      <c r="P38" s="305"/>
      <c r="Q38" s="113">
        <f t="shared" ca="1" si="17"/>
        <v>0</v>
      </c>
      <c r="R38" s="73"/>
      <c r="S38" s="113">
        <f t="shared" ca="1" si="18"/>
        <v>0</v>
      </c>
      <c r="T38" s="73"/>
      <c r="U38" s="74">
        <f t="shared" ca="1" si="19"/>
        <v>0</v>
      </c>
      <c r="V38" s="73"/>
      <c r="W38" s="113">
        <f t="shared" ca="1" si="3"/>
        <v>0</v>
      </c>
      <c r="X38" s="73"/>
      <c r="Y38" s="113">
        <f t="shared" ca="1" si="4"/>
        <v>0</v>
      </c>
      <c r="Z38" s="73"/>
      <c r="AA38" s="113">
        <f t="shared" ca="1" si="5"/>
        <v>0</v>
      </c>
      <c r="AB38" s="305"/>
      <c r="AC38" s="113">
        <f t="shared" ca="1" si="6"/>
        <v>0</v>
      </c>
      <c r="AD38" s="305"/>
      <c r="AE38" s="113">
        <f t="shared" ca="1" si="7"/>
        <v>0</v>
      </c>
      <c r="AF38" s="73"/>
      <c r="AG38" s="113">
        <f t="shared" ca="1" si="8"/>
        <v>0</v>
      </c>
      <c r="AH38" s="101"/>
      <c r="AI38" s="74">
        <f t="shared" ca="1" si="9"/>
        <v>0</v>
      </c>
      <c r="AJ38" s="73"/>
      <c r="AK38" s="113">
        <f t="shared" ca="1" si="20"/>
        <v>0</v>
      </c>
      <c r="AL38" s="101"/>
      <c r="AM38" s="113">
        <f t="shared" ca="1" si="21"/>
        <v>0</v>
      </c>
      <c r="AN38" s="101"/>
      <c r="AO38" s="113">
        <f t="shared" ca="1" si="22"/>
        <v>0</v>
      </c>
      <c r="AP38" s="101"/>
      <c r="AQ38" s="113">
        <f t="shared" ca="1" si="23"/>
        <v>0</v>
      </c>
      <c r="AR38" s="73"/>
      <c r="AS38" s="74">
        <f t="shared" ca="1" si="10"/>
        <v>0</v>
      </c>
      <c r="AT38" s="73"/>
      <c r="AU38" s="74">
        <f t="shared" ca="1" si="11"/>
        <v>0</v>
      </c>
      <c r="AV38" s="73"/>
      <c r="AW38" s="74">
        <f t="shared" ca="1" si="12"/>
        <v>0</v>
      </c>
      <c r="AX38" s="73"/>
      <c r="AY38" s="74">
        <f t="shared" ca="1" si="24"/>
        <v>0</v>
      </c>
      <c r="AZ38" s="82">
        <f t="shared" ca="1" si="13"/>
        <v>0</v>
      </c>
      <c r="BA38" s="74"/>
      <c r="BB38" s="139">
        <f t="shared" ca="1" si="25"/>
        <v>0</v>
      </c>
    </row>
    <row r="39" spans="1:54" ht="15" customHeight="1" x14ac:dyDescent="0.2">
      <c r="A39" s="84" t="s">
        <v>354</v>
      </c>
      <c r="B39" t="s">
        <v>65</v>
      </c>
      <c r="C39" s="4" t="s">
        <v>6</v>
      </c>
      <c r="D39" s="19">
        <f t="shared" si="0"/>
        <v>100</v>
      </c>
      <c r="E39" s="20">
        <f t="shared" si="27"/>
        <v>0</v>
      </c>
      <c r="F39" s="73"/>
      <c r="G39" s="74">
        <f t="shared" si="26"/>
        <v>0</v>
      </c>
      <c r="H39" s="73"/>
      <c r="I39" s="74">
        <f t="shared" si="2"/>
        <v>0</v>
      </c>
      <c r="J39" s="73"/>
      <c r="K39" s="113">
        <f t="shared" si="14"/>
        <v>0</v>
      </c>
      <c r="L39" s="73"/>
      <c r="M39" s="113">
        <f t="shared" si="15"/>
        <v>0</v>
      </c>
      <c r="N39" s="73"/>
      <c r="O39" s="113">
        <f t="shared" si="16"/>
        <v>0</v>
      </c>
      <c r="P39" s="305"/>
      <c r="Q39" s="113">
        <f t="shared" si="17"/>
        <v>0</v>
      </c>
      <c r="R39" s="73"/>
      <c r="S39" s="113">
        <f t="shared" si="18"/>
        <v>0</v>
      </c>
      <c r="T39" s="73"/>
      <c r="U39" s="74">
        <f t="shared" si="19"/>
        <v>0</v>
      </c>
      <c r="V39" s="73"/>
      <c r="W39" s="113">
        <f t="shared" si="3"/>
        <v>0</v>
      </c>
      <c r="X39" s="73"/>
      <c r="Y39" s="113">
        <f t="shared" si="4"/>
        <v>0</v>
      </c>
      <c r="Z39" s="73"/>
      <c r="AA39" s="113">
        <f t="shared" si="5"/>
        <v>0</v>
      </c>
      <c r="AB39" s="305"/>
      <c r="AC39" s="113">
        <f t="shared" si="6"/>
        <v>0</v>
      </c>
      <c r="AD39" s="305"/>
      <c r="AE39" s="113">
        <f t="shared" si="7"/>
        <v>0</v>
      </c>
      <c r="AF39" s="73"/>
      <c r="AG39" s="113">
        <f t="shared" si="8"/>
        <v>0</v>
      </c>
      <c r="AH39" s="101"/>
      <c r="AI39" s="74">
        <f t="shared" si="9"/>
        <v>0</v>
      </c>
      <c r="AJ39" s="73"/>
      <c r="AK39" s="113">
        <f t="shared" si="20"/>
        <v>0</v>
      </c>
      <c r="AL39" s="101"/>
      <c r="AM39" s="113">
        <f t="shared" si="21"/>
        <v>0</v>
      </c>
      <c r="AN39" s="101"/>
      <c r="AO39" s="113">
        <f t="shared" si="22"/>
        <v>0</v>
      </c>
      <c r="AP39" s="101"/>
      <c r="AQ39" s="113">
        <f t="shared" si="23"/>
        <v>0</v>
      </c>
      <c r="AR39" s="73"/>
      <c r="AS39" s="74">
        <f t="shared" si="10"/>
        <v>0</v>
      </c>
      <c r="AT39" s="73"/>
      <c r="AU39" s="74">
        <f t="shared" si="11"/>
        <v>0</v>
      </c>
      <c r="AV39" s="73"/>
      <c r="AW39" s="74">
        <f t="shared" si="12"/>
        <v>0</v>
      </c>
      <c r="AX39" s="73"/>
      <c r="AY39" s="74">
        <f t="shared" si="24"/>
        <v>0</v>
      </c>
      <c r="AZ39" s="82">
        <f t="shared" si="13"/>
        <v>0</v>
      </c>
      <c r="BA39" s="74"/>
      <c r="BB39" s="139">
        <f t="shared" si="25"/>
        <v>0</v>
      </c>
    </row>
    <row r="40" spans="1:54" ht="15" customHeight="1" x14ac:dyDescent="0.2">
      <c r="A40" s="84" t="s">
        <v>148</v>
      </c>
      <c r="B40" t="str">
        <f>IF($A40="","",INDEX('MA-Liste'!$D:$D,MATCH($A40,'MA-Liste'!$M:$M,FALSE)))</f>
        <v>AeBo</v>
      </c>
      <c r="C40" s="4" t="str">
        <f ca="1">IF($A40="","",INDEX(INDIRECT("'MA-Liste'!"&amp;$C$11),MATCH($A40,'MA-Liste'!$M:$M,FALSE)))</f>
        <v>D</v>
      </c>
      <c r="D40" s="19">
        <f t="shared" ca="1" si="0"/>
        <v>100</v>
      </c>
      <c r="E40" s="20">
        <f t="shared" si="27"/>
        <v>0</v>
      </c>
      <c r="F40" s="73"/>
      <c r="G40" s="74">
        <f t="shared" ca="1" si="26"/>
        <v>0</v>
      </c>
      <c r="H40" s="73"/>
      <c r="I40" s="74">
        <f t="shared" ca="1" si="2"/>
        <v>0</v>
      </c>
      <c r="J40" s="73"/>
      <c r="K40" s="113">
        <f t="shared" ca="1" si="14"/>
        <v>0</v>
      </c>
      <c r="L40" s="73"/>
      <c r="M40" s="113">
        <f t="shared" ca="1" si="15"/>
        <v>0</v>
      </c>
      <c r="N40" s="73"/>
      <c r="O40" s="113">
        <f t="shared" ca="1" si="16"/>
        <v>0</v>
      </c>
      <c r="P40" s="305"/>
      <c r="Q40" s="113">
        <f t="shared" ca="1" si="17"/>
        <v>0</v>
      </c>
      <c r="R40" s="73"/>
      <c r="S40" s="113">
        <f t="shared" ca="1" si="18"/>
        <v>0</v>
      </c>
      <c r="T40" s="73"/>
      <c r="U40" s="74">
        <f t="shared" ca="1" si="19"/>
        <v>0</v>
      </c>
      <c r="V40" s="73"/>
      <c r="W40" s="113">
        <f t="shared" ca="1" si="3"/>
        <v>0</v>
      </c>
      <c r="X40" s="73"/>
      <c r="Y40" s="113">
        <f t="shared" ca="1" si="4"/>
        <v>0</v>
      </c>
      <c r="Z40" s="73"/>
      <c r="AA40" s="113">
        <f t="shared" ca="1" si="5"/>
        <v>0</v>
      </c>
      <c r="AB40" s="305"/>
      <c r="AC40" s="113">
        <f t="shared" ca="1" si="6"/>
        <v>0</v>
      </c>
      <c r="AD40" s="305"/>
      <c r="AE40" s="113">
        <f t="shared" ca="1" si="7"/>
        <v>0</v>
      </c>
      <c r="AF40" s="73"/>
      <c r="AG40" s="113">
        <f t="shared" ca="1" si="8"/>
        <v>0</v>
      </c>
      <c r="AH40" s="101"/>
      <c r="AI40" s="74">
        <f t="shared" ca="1" si="9"/>
        <v>0</v>
      </c>
      <c r="AJ40" s="73"/>
      <c r="AK40" s="113">
        <f t="shared" ca="1" si="20"/>
        <v>0</v>
      </c>
      <c r="AL40" s="101"/>
      <c r="AM40" s="113">
        <f t="shared" ca="1" si="21"/>
        <v>0</v>
      </c>
      <c r="AN40" s="101"/>
      <c r="AO40" s="113">
        <f t="shared" ca="1" si="22"/>
        <v>0</v>
      </c>
      <c r="AP40" s="101"/>
      <c r="AQ40" s="113">
        <f t="shared" ca="1" si="23"/>
        <v>0</v>
      </c>
      <c r="AR40" s="73"/>
      <c r="AS40" s="74">
        <f t="shared" ca="1" si="10"/>
        <v>0</v>
      </c>
      <c r="AT40" s="73"/>
      <c r="AU40" s="74">
        <f t="shared" ca="1" si="11"/>
        <v>0</v>
      </c>
      <c r="AV40" s="73"/>
      <c r="AW40" s="74">
        <f t="shared" ca="1" si="12"/>
        <v>0</v>
      </c>
      <c r="AX40" s="73"/>
      <c r="AY40" s="74">
        <f t="shared" ca="1" si="24"/>
        <v>0</v>
      </c>
      <c r="AZ40" s="82">
        <f t="shared" ca="1" si="13"/>
        <v>0</v>
      </c>
      <c r="BA40" s="74"/>
      <c r="BB40" s="139">
        <f t="shared" ca="1" si="25"/>
        <v>0</v>
      </c>
    </row>
    <row r="41" spans="1:54" ht="15" customHeight="1" x14ac:dyDescent="0.2">
      <c r="A41" s="84" t="s">
        <v>214</v>
      </c>
      <c r="B41" s="14" t="s">
        <v>65</v>
      </c>
      <c r="C41" s="4" t="str">
        <f ca="1">IF($A41="","",INDEX(INDIRECT("'MA-Liste'!"&amp;$C$11),MATCH($A41,'MA-Liste'!$M:$M,FALSE)))</f>
        <v>D</v>
      </c>
      <c r="D41" s="19">
        <f t="shared" ca="1" si="0"/>
        <v>100</v>
      </c>
      <c r="E41" s="20">
        <f t="shared" si="27"/>
        <v>0</v>
      </c>
      <c r="F41" s="73"/>
      <c r="G41" s="74">
        <f t="shared" ca="1" si="26"/>
        <v>0</v>
      </c>
      <c r="H41" s="73"/>
      <c r="I41" s="74">
        <f t="shared" ca="1" si="2"/>
        <v>0</v>
      </c>
      <c r="J41" s="73"/>
      <c r="K41" s="113">
        <f t="shared" ca="1" si="14"/>
        <v>0</v>
      </c>
      <c r="L41" s="73"/>
      <c r="M41" s="113">
        <f t="shared" ca="1" si="15"/>
        <v>0</v>
      </c>
      <c r="N41" s="73"/>
      <c r="O41" s="113">
        <f t="shared" ca="1" si="16"/>
        <v>0</v>
      </c>
      <c r="P41" s="305"/>
      <c r="Q41" s="113">
        <f t="shared" ca="1" si="17"/>
        <v>0</v>
      </c>
      <c r="R41" s="73"/>
      <c r="S41" s="113">
        <f t="shared" ca="1" si="18"/>
        <v>0</v>
      </c>
      <c r="T41" s="73"/>
      <c r="U41" s="74">
        <f t="shared" ca="1" si="19"/>
        <v>0</v>
      </c>
      <c r="V41" s="73"/>
      <c r="W41" s="113">
        <f t="shared" ca="1" si="3"/>
        <v>0</v>
      </c>
      <c r="X41" s="73"/>
      <c r="Y41" s="113">
        <f t="shared" ca="1" si="4"/>
        <v>0</v>
      </c>
      <c r="Z41" s="73"/>
      <c r="AA41" s="113">
        <f t="shared" ca="1" si="5"/>
        <v>0</v>
      </c>
      <c r="AB41" s="305"/>
      <c r="AC41" s="113">
        <f t="shared" ca="1" si="6"/>
        <v>0</v>
      </c>
      <c r="AD41" s="305"/>
      <c r="AE41" s="113">
        <f t="shared" ca="1" si="7"/>
        <v>0</v>
      </c>
      <c r="AF41" s="73"/>
      <c r="AG41" s="113">
        <f t="shared" ca="1" si="8"/>
        <v>0</v>
      </c>
      <c r="AH41" s="101"/>
      <c r="AI41" s="74">
        <f t="shared" ca="1" si="9"/>
        <v>0</v>
      </c>
      <c r="AJ41" s="73"/>
      <c r="AK41" s="113">
        <f t="shared" ca="1" si="20"/>
        <v>0</v>
      </c>
      <c r="AL41" s="101"/>
      <c r="AM41" s="113">
        <f t="shared" ca="1" si="21"/>
        <v>0</v>
      </c>
      <c r="AN41" s="101"/>
      <c r="AO41" s="113">
        <f t="shared" ca="1" si="22"/>
        <v>0</v>
      </c>
      <c r="AP41" s="101"/>
      <c r="AQ41" s="113">
        <f t="shared" ca="1" si="23"/>
        <v>0</v>
      </c>
      <c r="AR41" s="73"/>
      <c r="AS41" s="74">
        <f t="shared" ca="1" si="10"/>
        <v>0</v>
      </c>
      <c r="AT41" s="73"/>
      <c r="AU41" s="74">
        <f t="shared" ca="1" si="11"/>
        <v>0</v>
      </c>
      <c r="AV41" s="73"/>
      <c r="AW41" s="74">
        <f t="shared" ca="1" si="12"/>
        <v>0</v>
      </c>
      <c r="AX41" s="73"/>
      <c r="AY41" s="74">
        <f t="shared" ca="1" si="24"/>
        <v>0</v>
      </c>
      <c r="AZ41" s="82">
        <f t="shared" ca="1" si="13"/>
        <v>0</v>
      </c>
      <c r="BA41" s="74"/>
      <c r="BB41" s="139">
        <f t="shared" ca="1" si="25"/>
        <v>0</v>
      </c>
    </row>
    <row r="42" spans="1:54" ht="15" customHeight="1" x14ac:dyDescent="0.2">
      <c r="A42" s="84" t="s">
        <v>183</v>
      </c>
      <c r="B42" t="str">
        <f>IF($A42="","",INDEX('MA-Liste'!$D:$D,MATCH($A42,'MA-Liste'!$M:$M,FALSE)))</f>
        <v>AeBo</v>
      </c>
      <c r="C42" s="4" t="str">
        <f ca="1">IF($A42="","",INDEX(INDIRECT("'MA-Liste'!"&amp;$C$11),MATCH($A42,'MA-Liste'!$M:$M,FALSE)))</f>
        <v>F</v>
      </c>
      <c r="D42" s="19">
        <f t="shared" ca="1" si="0"/>
        <v>60</v>
      </c>
      <c r="E42" s="20">
        <f t="shared" si="27"/>
        <v>0</v>
      </c>
      <c r="F42" s="73"/>
      <c r="G42" s="74">
        <f t="shared" ca="1" si="26"/>
        <v>0</v>
      </c>
      <c r="H42" s="73"/>
      <c r="I42" s="74">
        <f t="shared" ca="1" si="2"/>
        <v>0</v>
      </c>
      <c r="J42" s="73"/>
      <c r="K42" s="113">
        <f t="shared" ca="1" si="14"/>
        <v>0</v>
      </c>
      <c r="L42" s="73"/>
      <c r="M42" s="113">
        <f t="shared" ca="1" si="15"/>
        <v>0</v>
      </c>
      <c r="N42" s="73"/>
      <c r="O42" s="113">
        <f t="shared" ca="1" si="16"/>
        <v>0</v>
      </c>
      <c r="P42" s="305"/>
      <c r="Q42" s="113">
        <f t="shared" ca="1" si="17"/>
        <v>0</v>
      </c>
      <c r="R42" s="73"/>
      <c r="S42" s="113">
        <f t="shared" ca="1" si="18"/>
        <v>0</v>
      </c>
      <c r="T42" s="73"/>
      <c r="U42" s="74">
        <f t="shared" ca="1" si="19"/>
        <v>0</v>
      </c>
      <c r="V42" s="73"/>
      <c r="W42" s="113">
        <f t="shared" ca="1" si="3"/>
        <v>0</v>
      </c>
      <c r="X42" s="73"/>
      <c r="Y42" s="113">
        <f t="shared" ca="1" si="4"/>
        <v>0</v>
      </c>
      <c r="Z42" s="73"/>
      <c r="AA42" s="113">
        <f t="shared" ca="1" si="5"/>
        <v>0</v>
      </c>
      <c r="AB42" s="305"/>
      <c r="AC42" s="113">
        <f t="shared" ca="1" si="6"/>
        <v>0</v>
      </c>
      <c r="AD42" s="305"/>
      <c r="AE42" s="113">
        <f t="shared" ca="1" si="7"/>
        <v>0</v>
      </c>
      <c r="AF42" s="73"/>
      <c r="AG42" s="113">
        <f t="shared" ca="1" si="8"/>
        <v>0</v>
      </c>
      <c r="AH42" s="101"/>
      <c r="AI42" s="74">
        <f t="shared" ca="1" si="9"/>
        <v>0</v>
      </c>
      <c r="AJ42" s="73"/>
      <c r="AK42" s="113">
        <f t="shared" ca="1" si="20"/>
        <v>0</v>
      </c>
      <c r="AL42" s="101"/>
      <c r="AM42" s="113">
        <f t="shared" ca="1" si="21"/>
        <v>0</v>
      </c>
      <c r="AN42" s="101"/>
      <c r="AO42" s="113">
        <f t="shared" ca="1" si="22"/>
        <v>0</v>
      </c>
      <c r="AP42" s="101"/>
      <c r="AQ42" s="113">
        <f t="shared" ca="1" si="23"/>
        <v>0</v>
      </c>
      <c r="AR42" s="73"/>
      <c r="AS42" s="74">
        <f t="shared" ca="1" si="10"/>
        <v>0</v>
      </c>
      <c r="AT42" s="73"/>
      <c r="AU42" s="74">
        <f t="shared" ca="1" si="11"/>
        <v>0</v>
      </c>
      <c r="AV42" s="73"/>
      <c r="AW42" s="74">
        <f t="shared" ca="1" si="12"/>
        <v>0</v>
      </c>
      <c r="AX42" s="73"/>
      <c r="AY42" s="74">
        <f t="shared" ca="1" si="24"/>
        <v>0</v>
      </c>
      <c r="AZ42" s="82">
        <f t="shared" ca="1" si="13"/>
        <v>0</v>
      </c>
      <c r="BA42" s="74"/>
      <c r="BB42" s="139">
        <f t="shared" ca="1" si="25"/>
        <v>0</v>
      </c>
    </row>
    <row r="43" spans="1:54" ht="15" customHeight="1" x14ac:dyDescent="0.2">
      <c r="A43" s="84" t="s">
        <v>184</v>
      </c>
      <c r="B43" t="str">
        <f>IF($A43="","",INDEX('MA-Liste'!$D:$D,MATCH($A43,'MA-Liste'!$M:$M,FALSE)))</f>
        <v>AeBo</v>
      </c>
      <c r="C43" s="4" t="str">
        <f ca="1">IF($A43="","",INDEX(INDIRECT("'MA-Liste'!"&amp;$C$11),MATCH($A43,'MA-Liste'!$M:$M,FALSE)))</f>
        <v>B</v>
      </c>
      <c r="D43" s="19">
        <f t="shared" ca="1" si="0"/>
        <v>140</v>
      </c>
      <c r="E43" s="20">
        <f t="shared" si="27"/>
        <v>0</v>
      </c>
      <c r="F43" s="73"/>
      <c r="G43" s="74">
        <f t="shared" ca="1" si="26"/>
        <v>0</v>
      </c>
      <c r="H43" s="73"/>
      <c r="I43" s="74">
        <f t="shared" ca="1" si="2"/>
        <v>0</v>
      </c>
      <c r="J43" s="73"/>
      <c r="K43" s="113">
        <f t="shared" ca="1" si="14"/>
        <v>0</v>
      </c>
      <c r="L43" s="73"/>
      <c r="M43" s="113">
        <f t="shared" ca="1" si="15"/>
        <v>0</v>
      </c>
      <c r="N43" s="73"/>
      <c r="O43" s="113">
        <f t="shared" ca="1" si="16"/>
        <v>0</v>
      </c>
      <c r="P43" s="305"/>
      <c r="Q43" s="113">
        <f t="shared" ca="1" si="17"/>
        <v>0</v>
      </c>
      <c r="R43" s="73"/>
      <c r="S43" s="113">
        <f t="shared" ca="1" si="18"/>
        <v>0</v>
      </c>
      <c r="T43" s="73"/>
      <c r="U43" s="74">
        <f t="shared" ca="1" si="19"/>
        <v>0</v>
      </c>
      <c r="V43" s="73"/>
      <c r="W43" s="113">
        <f t="shared" ca="1" si="3"/>
        <v>0</v>
      </c>
      <c r="X43" s="73"/>
      <c r="Y43" s="113">
        <f t="shared" ca="1" si="4"/>
        <v>0</v>
      </c>
      <c r="Z43" s="73"/>
      <c r="AA43" s="113">
        <f t="shared" ca="1" si="5"/>
        <v>0</v>
      </c>
      <c r="AB43" s="305"/>
      <c r="AC43" s="113">
        <f t="shared" ca="1" si="6"/>
        <v>0</v>
      </c>
      <c r="AD43" s="305"/>
      <c r="AE43" s="113">
        <f t="shared" ca="1" si="7"/>
        <v>0</v>
      </c>
      <c r="AF43" s="73"/>
      <c r="AG43" s="113">
        <f t="shared" ca="1" si="8"/>
        <v>0</v>
      </c>
      <c r="AH43" s="101"/>
      <c r="AI43" s="74">
        <f t="shared" ca="1" si="9"/>
        <v>0</v>
      </c>
      <c r="AJ43" s="73"/>
      <c r="AK43" s="113">
        <f t="shared" ca="1" si="20"/>
        <v>0</v>
      </c>
      <c r="AL43" s="101"/>
      <c r="AM43" s="113">
        <f t="shared" ca="1" si="21"/>
        <v>0</v>
      </c>
      <c r="AN43" s="101"/>
      <c r="AO43" s="113">
        <f t="shared" ca="1" si="22"/>
        <v>0</v>
      </c>
      <c r="AP43" s="101"/>
      <c r="AQ43" s="113">
        <f t="shared" ca="1" si="23"/>
        <v>0</v>
      </c>
      <c r="AR43" s="73"/>
      <c r="AS43" s="74">
        <f t="shared" ca="1" si="10"/>
        <v>0</v>
      </c>
      <c r="AT43" s="73"/>
      <c r="AU43" s="74">
        <f t="shared" ca="1" si="11"/>
        <v>0</v>
      </c>
      <c r="AV43" s="73"/>
      <c r="AW43" s="74">
        <f t="shared" ca="1" si="12"/>
        <v>0</v>
      </c>
      <c r="AX43" s="73"/>
      <c r="AY43" s="74">
        <f t="shared" ca="1" si="24"/>
        <v>0</v>
      </c>
      <c r="AZ43" s="82">
        <f t="shared" ca="1" si="13"/>
        <v>0</v>
      </c>
      <c r="BA43" s="74"/>
      <c r="BB43" s="139">
        <f t="shared" ca="1" si="25"/>
        <v>0</v>
      </c>
    </row>
    <row r="44" spans="1:54" ht="15" customHeight="1" x14ac:dyDescent="0.2">
      <c r="A44" s="84" t="s">
        <v>211</v>
      </c>
      <c r="B44" t="str">
        <f>IF($A44="","",INDEX('MA-Liste'!$D:$D,MATCH($A44,'MA-Liste'!$M:$M,FALSE)))</f>
        <v>AeBo</v>
      </c>
      <c r="C44" s="4" t="str">
        <f ca="1">IF($A44="","",INDEX(INDIRECT("'MA-Liste'!"&amp;$C$11),MATCH($A44,'MA-Liste'!$M:$M,FALSE)))</f>
        <v>D</v>
      </c>
      <c r="D44" s="19">
        <f t="shared" ca="1" si="0"/>
        <v>100</v>
      </c>
      <c r="E44" s="20">
        <f t="shared" si="27"/>
        <v>0</v>
      </c>
      <c r="F44" s="73"/>
      <c r="G44" s="74">
        <f t="shared" ca="1" si="26"/>
        <v>0</v>
      </c>
      <c r="H44" s="73"/>
      <c r="I44" s="74">
        <f t="shared" ca="1" si="2"/>
        <v>0</v>
      </c>
      <c r="J44" s="73"/>
      <c r="K44" s="113">
        <f t="shared" ca="1" si="14"/>
        <v>0</v>
      </c>
      <c r="L44" s="73"/>
      <c r="M44" s="113">
        <f t="shared" ca="1" si="15"/>
        <v>0</v>
      </c>
      <c r="N44" s="73"/>
      <c r="O44" s="113">
        <f t="shared" ca="1" si="16"/>
        <v>0</v>
      </c>
      <c r="P44" s="305"/>
      <c r="Q44" s="113">
        <f t="shared" ca="1" si="17"/>
        <v>0</v>
      </c>
      <c r="R44" s="73"/>
      <c r="S44" s="113">
        <f t="shared" ca="1" si="18"/>
        <v>0</v>
      </c>
      <c r="T44" s="73"/>
      <c r="U44" s="74">
        <f t="shared" ca="1" si="19"/>
        <v>0</v>
      </c>
      <c r="V44" s="73"/>
      <c r="W44" s="113">
        <f t="shared" ca="1" si="3"/>
        <v>0</v>
      </c>
      <c r="X44" s="73"/>
      <c r="Y44" s="113">
        <f t="shared" ca="1" si="4"/>
        <v>0</v>
      </c>
      <c r="Z44" s="73"/>
      <c r="AA44" s="113">
        <f t="shared" ca="1" si="5"/>
        <v>0</v>
      </c>
      <c r="AB44" s="305"/>
      <c r="AC44" s="113">
        <f t="shared" ca="1" si="6"/>
        <v>0</v>
      </c>
      <c r="AD44" s="305"/>
      <c r="AE44" s="113">
        <f t="shared" ca="1" si="7"/>
        <v>0</v>
      </c>
      <c r="AF44" s="73"/>
      <c r="AG44" s="113">
        <f t="shared" ca="1" si="8"/>
        <v>0</v>
      </c>
      <c r="AH44" s="101"/>
      <c r="AI44" s="74">
        <f t="shared" ca="1" si="9"/>
        <v>0</v>
      </c>
      <c r="AJ44" s="73"/>
      <c r="AK44" s="113">
        <f t="shared" ca="1" si="20"/>
        <v>0</v>
      </c>
      <c r="AL44" s="101"/>
      <c r="AM44" s="113">
        <f t="shared" ca="1" si="21"/>
        <v>0</v>
      </c>
      <c r="AN44" s="101"/>
      <c r="AO44" s="113">
        <f t="shared" ca="1" si="22"/>
        <v>0</v>
      </c>
      <c r="AP44" s="101"/>
      <c r="AQ44" s="113">
        <f t="shared" ca="1" si="23"/>
        <v>0</v>
      </c>
      <c r="AR44" s="73"/>
      <c r="AS44" s="74">
        <f t="shared" ca="1" si="10"/>
        <v>0</v>
      </c>
      <c r="AT44" s="73"/>
      <c r="AU44" s="74">
        <f t="shared" ca="1" si="11"/>
        <v>0</v>
      </c>
      <c r="AV44" s="73"/>
      <c r="AW44" s="74">
        <f t="shared" ca="1" si="12"/>
        <v>0</v>
      </c>
      <c r="AX44" s="73"/>
      <c r="AY44" s="74">
        <f t="shared" ca="1" si="24"/>
        <v>0</v>
      </c>
      <c r="AZ44" s="82">
        <f t="shared" ca="1" si="13"/>
        <v>0</v>
      </c>
      <c r="BA44" s="74"/>
      <c r="BB44" s="139">
        <f t="shared" ca="1" si="25"/>
        <v>0</v>
      </c>
    </row>
    <row r="45" spans="1:54" ht="15" customHeight="1" x14ac:dyDescent="0.2">
      <c r="A45" s="84" t="s">
        <v>237</v>
      </c>
      <c r="B45" t="s">
        <v>65</v>
      </c>
      <c r="C45" s="4" t="s">
        <v>7</v>
      </c>
      <c r="D45" s="19">
        <f t="shared" si="0"/>
        <v>75</v>
      </c>
      <c r="E45" s="20">
        <f t="shared" si="27"/>
        <v>0</v>
      </c>
      <c r="F45" s="73"/>
      <c r="G45" s="74">
        <f t="shared" si="26"/>
        <v>0</v>
      </c>
      <c r="H45" s="73"/>
      <c r="I45" s="74">
        <f t="shared" si="2"/>
        <v>0</v>
      </c>
      <c r="J45" s="73"/>
      <c r="K45" s="113">
        <f t="shared" si="14"/>
        <v>0</v>
      </c>
      <c r="L45" s="73"/>
      <c r="M45" s="113">
        <f t="shared" si="15"/>
        <v>0</v>
      </c>
      <c r="N45" s="73"/>
      <c r="O45" s="113">
        <f t="shared" si="16"/>
        <v>0</v>
      </c>
      <c r="P45" s="305"/>
      <c r="Q45" s="113">
        <f t="shared" si="17"/>
        <v>0</v>
      </c>
      <c r="R45" s="73"/>
      <c r="S45" s="113">
        <f t="shared" si="18"/>
        <v>0</v>
      </c>
      <c r="T45" s="73"/>
      <c r="U45" s="74">
        <f t="shared" si="19"/>
        <v>0</v>
      </c>
      <c r="V45" s="73"/>
      <c r="W45" s="113">
        <f t="shared" si="3"/>
        <v>0</v>
      </c>
      <c r="X45" s="73"/>
      <c r="Y45" s="113">
        <f t="shared" si="4"/>
        <v>0</v>
      </c>
      <c r="Z45" s="73"/>
      <c r="AA45" s="113">
        <f t="shared" si="5"/>
        <v>0</v>
      </c>
      <c r="AB45" s="305"/>
      <c r="AC45" s="113">
        <f t="shared" ref="AC45:AC76" si="29">IF($D45="",0,$D45*AB45)</f>
        <v>0</v>
      </c>
      <c r="AD45" s="305"/>
      <c r="AE45" s="113">
        <f t="shared" ref="AE45:AE76" si="30">IF($D45="",0,$D45*AD45)</f>
        <v>0</v>
      </c>
      <c r="AF45" s="73"/>
      <c r="AG45" s="113">
        <f t="shared" ref="AG45:AG76" si="31">IF($D45="",0,$D45*AF45)</f>
        <v>0</v>
      </c>
      <c r="AH45" s="101"/>
      <c r="AI45" s="74">
        <f t="shared" si="9"/>
        <v>0</v>
      </c>
      <c r="AJ45" s="73"/>
      <c r="AK45" s="113">
        <f t="shared" si="20"/>
        <v>0</v>
      </c>
      <c r="AL45" s="101"/>
      <c r="AM45" s="113">
        <f t="shared" si="21"/>
        <v>0</v>
      </c>
      <c r="AN45" s="101"/>
      <c r="AO45" s="113">
        <f t="shared" si="22"/>
        <v>0</v>
      </c>
      <c r="AP45" s="101"/>
      <c r="AQ45" s="113">
        <f t="shared" si="23"/>
        <v>0</v>
      </c>
      <c r="AR45" s="73"/>
      <c r="AS45" s="74">
        <f t="shared" si="10"/>
        <v>0</v>
      </c>
      <c r="AT45" s="73"/>
      <c r="AU45" s="74">
        <f t="shared" si="11"/>
        <v>0</v>
      </c>
      <c r="AV45" s="73"/>
      <c r="AW45" s="74">
        <f t="shared" si="12"/>
        <v>0</v>
      </c>
      <c r="AX45" s="73"/>
      <c r="AY45" s="74">
        <f t="shared" si="24"/>
        <v>0</v>
      </c>
      <c r="AZ45" s="82">
        <f t="shared" si="13"/>
        <v>0</v>
      </c>
      <c r="BA45" s="74"/>
      <c r="BB45" s="139">
        <f t="shared" si="25"/>
        <v>0</v>
      </c>
    </row>
    <row r="46" spans="1:54" ht="15" customHeight="1" x14ac:dyDescent="0.2">
      <c r="A46" s="84" t="s">
        <v>212</v>
      </c>
      <c r="B46" t="s">
        <v>65</v>
      </c>
      <c r="C46" s="4" t="s">
        <v>5</v>
      </c>
      <c r="D46" s="19">
        <v>118</v>
      </c>
      <c r="E46" s="20">
        <f t="shared" si="27"/>
        <v>0</v>
      </c>
      <c r="F46" s="73"/>
      <c r="G46" s="74">
        <f t="shared" si="26"/>
        <v>0</v>
      </c>
      <c r="H46" s="73"/>
      <c r="I46" s="74">
        <f t="shared" si="2"/>
        <v>0</v>
      </c>
      <c r="J46" s="73"/>
      <c r="K46" s="113">
        <f t="shared" si="14"/>
        <v>0</v>
      </c>
      <c r="L46" s="73"/>
      <c r="M46" s="113">
        <f t="shared" si="15"/>
        <v>0</v>
      </c>
      <c r="N46" s="73"/>
      <c r="O46" s="113">
        <f t="shared" si="16"/>
        <v>0</v>
      </c>
      <c r="P46" s="305"/>
      <c r="Q46" s="113">
        <f t="shared" si="17"/>
        <v>0</v>
      </c>
      <c r="R46" s="73"/>
      <c r="S46" s="113">
        <f t="shared" si="18"/>
        <v>0</v>
      </c>
      <c r="T46" s="73"/>
      <c r="U46" s="74">
        <f t="shared" si="19"/>
        <v>0</v>
      </c>
      <c r="V46" s="73"/>
      <c r="W46" s="113">
        <f t="shared" si="3"/>
        <v>0</v>
      </c>
      <c r="X46" s="73"/>
      <c r="Y46" s="113">
        <f t="shared" si="4"/>
        <v>0</v>
      </c>
      <c r="Z46" s="73"/>
      <c r="AA46" s="113">
        <f t="shared" si="5"/>
        <v>0</v>
      </c>
      <c r="AB46" s="305"/>
      <c r="AC46" s="113">
        <f t="shared" si="29"/>
        <v>0</v>
      </c>
      <c r="AD46" s="305"/>
      <c r="AE46" s="113">
        <f t="shared" si="30"/>
        <v>0</v>
      </c>
      <c r="AF46" s="73"/>
      <c r="AG46" s="113">
        <f t="shared" si="31"/>
        <v>0</v>
      </c>
      <c r="AH46" s="101"/>
      <c r="AI46" s="74">
        <f t="shared" si="9"/>
        <v>0</v>
      </c>
      <c r="AJ46" s="73"/>
      <c r="AK46" s="113">
        <f t="shared" si="20"/>
        <v>0</v>
      </c>
      <c r="AL46" s="101"/>
      <c r="AM46" s="113">
        <f t="shared" si="21"/>
        <v>0</v>
      </c>
      <c r="AN46" s="101"/>
      <c r="AO46" s="113">
        <f t="shared" si="22"/>
        <v>0</v>
      </c>
      <c r="AP46" s="101"/>
      <c r="AQ46" s="113">
        <f t="shared" si="23"/>
        <v>0</v>
      </c>
      <c r="AR46" s="73"/>
      <c r="AS46" s="74">
        <v>0</v>
      </c>
      <c r="AT46" s="73"/>
      <c r="AU46" s="74">
        <v>0</v>
      </c>
      <c r="AV46" s="73"/>
      <c r="AW46" s="74">
        <f t="shared" si="12"/>
        <v>0</v>
      </c>
      <c r="AX46" s="73"/>
      <c r="AY46" s="74">
        <f t="shared" si="24"/>
        <v>0</v>
      </c>
      <c r="AZ46" s="82">
        <f t="shared" si="13"/>
        <v>0</v>
      </c>
      <c r="BA46" s="74"/>
      <c r="BB46" s="139">
        <f t="shared" si="25"/>
        <v>0</v>
      </c>
    </row>
    <row r="47" spans="1:54" ht="15.75" customHeight="1" x14ac:dyDescent="0.2">
      <c r="A47" s="90" t="s">
        <v>187</v>
      </c>
      <c r="B47" t="str">
        <f>IF($A47="","",INDEX('MA-Liste'!$D:$D,MATCH($A47,'MA-Liste'!$M:$M,FALSE)))</f>
        <v>AeBo</v>
      </c>
      <c r="C47" s="4" t="str">
        <f ca="1">IF($A47="","",INDEX(INDIRECT("'MA-Liste'!"&amp;$C$11),MATCH($A47,'MA-Liste'!$M:$M,FALSE)))</f>
        <v>D</v>
      </c>
      <c r="D47" s="19">
        <f t="shared" ca="1" si="0"/>
        <v>100</v>
      </c>
      <c r="E47" s="20">
        <f t="shared" si="27"/>
        <v>0</v>
      </c>
      <c r="F47" s="73"/>
      <c r="G47" s="74">
        <f t="shared" ca="1" si="26"/>
        <v>0</v>
      </c>
      <c r="H47" s="73"/>
      <c r="I47" s="74">
        <f t="shared" ca="1" si="2"/>
        <v>0</v>
      </c>
      <c r="J47" s="73"/>
      <c r="K47" s="113">
        <f t="shared" ca="1" si="14"/>
        <v>0</v>
      </c>
      <c r="L47" s="73"/>
      <c r="M47" s="113">
        <f t="shared" ca="1" si="15"/>
        <v>0</v>
      </c>
      <c r="N47" s="73"/>
      <c r="O47" s="113">
        <f t="shared" ca="1" si="16"/>
        <v>0</v>
      </c>
      <c r="P47" s="305"/>
      <c r="Q47" s="113">
        <f t="shared" ca="1" si="17"/>
        <v>0</v>
      </c>
      <c r="R47" s="73"/>
      <c r="S47" s="113">
        <f t="shared" ca="1" si="18"/>
        <v>0</v>
      </c>
      <c r="T47" s="73"/>
      <c r="U47" s="74">
        <f t="shared" ca="1" si="19"/>
        <v>0</v>
      </c>
      <c r="V47" s="73"/>
      <c r="W47" s="113">
        <f t="shared" ca="1" si="3"/>
        <v>0</v>
      </c>
      <c r="X47" s="73"/>
      <c r="Y47" s="113">
        <f t="shared" ca="1" si="4"/>
        <v>0</v>
      </c>
      <c r="Z47" s="73"/>
      <c r="AA47" s="113">
        <f t="shared" ca="1" si="5"/>
        <v>0</v>
      </c>
      <c r="AB47" s="305"/>
      <c r="AC47" s="113">
        <f t="shared" ca="1" si="29"/>
        <v>0</v>
      </c>
      <c r="AD47" s="305"/>
      <c r="AE47" s="113">
        <f t="shared" ca="1" si="30"/>
        <v>0</v>
      </c>
      <c r="AF47" s="73"/>
      <c r="AG47" s="113">
        <f t="shared" ca="1" si="31"/>
        <v>0</v>
      </c>
      <c r="AH47" s="101"/>
      <c r="AI47" s="74">
        <f t="shared" ca="1" si="9"/>
        <v>0</v>
      </c>
      <c r="AJ47" s="73"/>
      <c r="AK47" s="113">
        <f t="shared" ca="1" si="20"/>
        <v>0</v>
      </c>
      <c r="AL47" s="101"/>
      <c r="AM47" s="113">
        <f t="shared" ca="1" si="21"/>
        <v>0</v>
      </c>
      <c r="AN47" s="101"/>
      <c r="AO47" s="113">
        <f t="shared" ca="1" si="22"/>
        <v>0</v>
      </c>
      <c r="AP47" s="101"/>
      <c r="AQ47" s="113">
        <f t="shared" ca="1" si="23"/>
        <v>0</v>
      </c>
      <c r="AR47" s="73"/>
      <c r="AS47" s="74">
        <f t="shared" ref="AS47:AS54" ca="1" si="32">IF(D47="",0,D47*AR47)</f>
        <v>0</v>
      </c>
      <c r="AT47" s="73"/>
      <c r="AU47" s="74">
        <f t="shared" ref="AU47:AU54" ca="1" si="33">IF(D47="",0,D47*AT47)</f>
        <v>0</v>
      </c>
      <c r="AV47" s="73"/>
      <c r="AW47" s="74">
        <f t="shared" ca="1" si="12"/>
        <v>0</v>
      </c>
      <c r="AX47" s="73"/>
      <c r="AY47" s="74">
        <f t="shared" ca="1" si="24"/>
        <v>0</v>
      </c>
      <c r="AZ47" s="82">
        <f t="shared" ca="1" si="13"/>
        <v>0</v>
      </c>
      <c r="BA47" s="74"/>
      <c r="BB47" s="139">
        <f t="shared" ca="1" si="25"/>
        <v>0</v>
      </c>
    </row>
    <row r="48" spans="1:54" ht="15.75" customHeight="1" x14ac:dyDescent="0.2">
      <c r="A48" s="90" t="s">
        <v>144</v>
      </c>
      <c r="B48" t="s">
        <v>65</v>
      </c>
      <c r="C48" s="4" t="s">
        <v>6</v>
      </c>
      <c r="D48" s="19">
        <v>100</v>
      </c>
      <c r="E48" s="20">
        <f t="shared" si="27"/>
        <v>0</v>
      </c>
      <c r="F48" s="73"/>
      <c r="G48" s="74">
        <f t="shared" si="26"/>
        <v>0</v>
      </c>
      <c r="H48" s="73"/>
      <c r="I48" s="74">
        <f t="shared" si="2"/>
        <v>0</v>
      </c>
      <c r="J48" s="73"/>
      <c r="K48" s="113">
        <f t="shared" si="14"/>
        <v>0</v>
      </c>
      <c r="L48" s="73"/>
      <c r="M48" s="113">
        <f t="shared" si="15"/>
        <v>0</v>
      </c>
      <c r="N48" s="73"/>
      <c r="O48" s="113">
        <f t="shared" si="16"/>
        <v>0</v>
      </c>
      <c r="P48" s="305"/>
      <c r="Q48" s="113">
        <f t="shared" si="17"/>
        <v>0</v>
      </c>
      <c r="R48" s="73"/>
      <c r="S48" s="113">
        <f t="shared" si="18"/>
        <v>0</v>
      </c>
      <c r="T48" s="73"/>
      <c r="U48" s="74">
        <f t="shared" si="19"/>
        <v>0</v>
      </c>
      <c r="V48" s="73"/>
      <c r="W48" s="113">
        <f t="shared" si="3"/>
        <v>0</v>
      </c>
      <c r="X48" s="73"/>
      <c r="Y48" s="113">
        <f t="shared" si="4"/>
        <v>0</v>
      </c>
      <c r="Z48" s="73"/>
      <c r="AA48" s="113">
        <f t="shared" si="5"/>
        <v>0</v>
      </c>
      <c r="AB48" s="305"/>
      <c r="AC48" s="113">
        <f t="shared" si="29"/>
        <v>0</v>
      </c>
      <c r="AD48" s="305"/>
      <c r="AE48" s="113">
        <f t="shared" si="30"/>
        <v>0</v>
      </c>
      <c r="AF48" s="73"/>
      <c r="AG48" s="113">
        <f t="shared" si="31"/>
        <v>0</v>
      </c>
      <c r="AH48" s="101"/>
      <c r="AI48" s="74">
        <f t="shared" si="9"/>
        <v>0</v>
      </c>
      <c r="AJ48" s="73"/>
      <c r="AK48" s="113">
        <f t="shared" si="20"/>
        <v>0</v>
      </c>
      <c r="AL48" s="101"/>
      <c r="AM48" s="113">
        <f t="shared" si="21"/>
        <v>0</v>
      </c>
      <c r="AN48" s="101"/>
      <c r="AO48" s="113">
        <f t="shared" si="22"/>
        <v>0</v>
      </c>
      <c r="AP48" s="101"/>
      <c r="AQ48" s="113">
        <f t="shared" si="23"/>
        <v>0</v>
      </c>
      <c r="AR48" s="73"/>
      <c r="AS48" s="74">
        <f t="shared" si="32"/>
        <v>0</v>
      </c>
      <c r="AT48" s="73"/>
      <c r="AU48" s="74">
        <f t="shared" si="33"/>
        <v>0</v>
      </c>
      <c r="AV48" s="73"/>
      <c r="AW48" s="74">
        <f t="shared" si="12"/>
        <v>0</v>
      </c>
      <c r="AX48" s="73"/>
      <c r="AY48" s="74">
        <f t="shared" si="24"/>
        <v>0</v>
      </c>
      <c r="AZ48" s="82">
        <f t="shared" si="13"/>
        <v>0</v>
      </c>
      <c r="BA48" s="74"/>
      <c r="BB48" s="139">
        <f t="shared" si="25"/>
        <v>0</v>
      </c>
    </row>
    <row r="49" spans="1:54" ht="15" customHeight="1" x14ac:dyDescent="0.2">
      <c r="A49" s="84" t="s">
        <v>188</v>
      </c>
      <c r="B49" t="str">
        <f>IF($A49="","",INDEX('MA-Liste'!$D:$D,MATCH($A49,'MA-Liste'!$M:$M,FALSE)))</f>
        <v>AeBo</v>
      </c>
      <c r="C49" s="4" t="str">
        <f ca="1">IF($A49="","",INDEX(INDIRECT("'MA-Liste'!"&amp;$C$11),MATCH($A49,'MA-Liste'!$M:$M,FALSE)))</f>
        <v>C</v>
      </c>
      <c r="D49" s="19">
        <f t="shared" ca="1" si="0"/>
        <v>118</v>
      </c>
      <c r="E49" s="20">
        <f t="shared" si="27"/>
        <v>0</v>
      </c>
      <c r="F49" s="73"/>
      <c r="G49" s="74">
        <f t="shared" ca="1" si="26"/>
        <v>0</v>
      </c>
      <c r="H49" s="73"/>
      <c r="I49" s="74">
        <f t="shared" ca="1" si="2"/>
        <v>0</v>
      </c>
      <c r="J49" s="73"/>
      <c r="K49" s="113">
        <f t="shared" ca="1" si="14"/>
        <v>0</v>
      </c>
      <c r="L49" s="73"/>
      <c r="M49" s="113">
        <f t="shared" ca="1" si="15"/>
        <v>0</v>
      </c>
      <c r="N49" s="73"/>
      <c r="O49" s="113">
        <f t="shared" ca="1" si="16"/>
        <v>0</v>
      </c>
      <c r="P49" s="305"/>
      <c r="Q49" s="113">
        <f t="shared" ca="1" si="17"/>
        <v>0</v>
      </c>
      <c r="R49" s="73"/>
      <c r="S49" s="113">
        <f t="shared" ca="1" si="18"/>
        <v>0</v>
      </c>
      <c r="T49" s="73"/>
      <c r="U49" s="74">
        <f t="shared" ca="1" si="19"/>
        <v>0</v>
      </c>
      <c r="V49" s="73"/>
      <c r="W49" s="113">
        <f t="shared" ca="1" si="3"/>
        <v>0</v>
      </c>
      <c r="X49" s="73"/>
      <c r="Y49" s="113">
        <f t="shared" ca="1" si="4"/>
        <v>0</v>
      </c>
      <c r="Z49" s="73"/>
      <c r="AA49" s="113">
        <f t="shared" ca="1" si="5"/>
        <v>0</v>
      </c>
      <c r="AB49" s="305"/>
      <c r="AC49" s="113">
        <f t="shared" ca="1" si="29"/>
        <v>0</v>
      </c>
      <c r="AD49" s="305"/>
      <c r="AE49" s="113">
        <f t="shared" ca="1" si="30"/>
        <v>0</v>
      </c>
      <c r="AF49" s="73"/>
      <c r="AG49" s="113">
        <f t="shared" ca="1" si="31"/>
        <v>0</v>
      </c>
      <c r="AH49" s="101"/>
      <c r="AI49" s="74">
        <f t="shared" ca="1" si="9"/>
        <v>0</v>
      </c>
      <c r="AJ49" s="73"/>
      <c r="AK49" s="113">
        <f t="shared" ca="1" si="20"/>
        <v>0</v>
      </c>
      <c r="AL49" s="101"/>
      <c r="AM49" s="113">
        <f t="shared" ca="1" si="21"/>
        <v>0</v>
      </c>
      <c r="AN49" s="101"/>
      <c r="AO49" s="113">
        <f t="shared" ca="1" si="22"/>
        <v>0</v>
      </c>
      <c r="AP49" s="101"/>
      <c r="AQ49" s="113">
        <f t="shared" ca="1" si="23"/>
        <v>0</v>
      </c>
      <c r="AR49" s="73"/>
      <c r="AS49" s="74">
        <f t="shared" ca="1" si="32"/>
        <v>0</v>
      </c>
      <c r="AT49" s="73"/>
      <c r="AU49" s="74">
        <f t="shared" ca="1" si="33"/>
        <v>0</v>
      </c>
      <c r="AV49" s="73"/>
      <c r="AW49" s="74">
        <f t="shared" ca="1" si="12"/>
        <v>0</v>
      </c>
      <c r="AX49" s="73"/>
      <c r="AY49" s="74">
        <f t="shared" ca="1" si="24"/>
        <v>0</v>
      </c>
      <c r="AZ49" s="82">
        <f t="shared" ca="1" si="13"/>
        <v>0</v>
      </c>
      <c r="BA49" s="74"/>
      <c r="BB49" s="139">
        <f t="shared" ca="1" si="25"/>
        <v>0</v>
      </c>
    </row>
    <row r="50" spans="1:54" ht="15" customHeight="1" x14ac:dyDescent="0.2">
      <c r="A50" s="84" t="s">
        <v>213</v>
      </c>
      <c r="B50" t="s">
        <v>65</v>
      </c>
      <c r="C50" s="4" t="s">
        <v>7</v>
      </c>
      <c r="D50" s="19">
        <v>75</v>
      </c>
      <c r="E50" s="20">
        <f t="shared" si="27"/>
        <v>47</v>
      </c>
      <c r="F50" s="73"/>
      <c r="G50" s="74">
        <f t="shared" si="26"/>
        <v>0</v>
      </c>
      <c r="H50" s="73"/>
      <c r="I50" s="74">
        <f t="shared" si="2"/>
        <v>0</v>
      </c>
      <c r="J50" s="73"/>
      <c r="K50" s="113">
        <f t="shared" si="14"/>
        <v>0</v>
      </c>
      <c r="L50" s="73"/>
      <c r="M50" s="113">
        <f t="shared" si="15"/>
        <v>0</v>
      </c>
      <c r="N50" s="73">
        <v>47</v>
      </c>
      <c r="O50" s="113">
        <f t="shared" si="16"/>
        <v>3525</v>
      </c>
      <c r="P50" s="305"/>
      <c r="Q50" s="113">
        <f t="shared" si="17"/>
        <v>0</v>
      </c>
      <c r="R50" s="73"/>
      <c r="S50" s="113">
        <f t="shared" si="18"/>
        <v>0</v>
      </c>
      <c r="T50" s="73"/>
      <c r="U50" s="74">
        <f t="shared" si="19"/>
        <v>0</v>
      </c>
      <c r="V50" s="73"/>
      <c r="W50" s="113">
        <f t="shared" si="3"/>
        <v>0</v>
      </c>
      <c r="X50" s="73"/>
      <c r="Y50" s="113">
        <f t="shared" si="4"/>
        <v>0</v>
      </c>
      <c r="Z50" s="73"/>
      <c r="AA50" s="113">
        <f t="shared" si="5"/>
        <v>0</v>
      </c>
      <c r="AB50" s="305"/>
      <c r="AC50" s="113">
        <f t="shared" si="29"/>
        <v>0</v>
      </c>
      <c r="AD50" s="305"/>
      <c r="AE50" s="113">
        <f t="shared" si="30"/>
        <v>0</v>
      </c>
      <c r="AF50" s="73"/>
      <c r="AG50" s="113">
        <f t="shared" si="31"/>
        <v>0</v>
      </c>
      <c r="AH50" s="101"/>
      <c r="AI50" s="74">
        <f t="shared" si="9"/>
        <v>0</v>
      </c>
      <c r="AJ50" s="73"/>
      <c r="AK50" s="113">
        <f t="shared" si="20"/>
        <v>0</v>
      </c>
      <c r="AL50" s="101"/>
      <c r="AM50" s="113">
        <f t="shared" si="21"/>
        <v>0</v>
      </c>
      <c r="AN50" s="101"/>
      <c r="AO50" s="113">
        <f t="shared" si="22"/>
        <v>0</v>
      </c>
      <c r="AP50" s="101"/>
      <c r="AQ50" s="113">
        <f t="shared" si="23"/>
        <v>0</v>
      </c>
      <c r="AR50" s="73"/>
      <c r="AS50" s="74">
        <f t="shared" si="32"/>
        <v>0</v>
      </c>
      <c r="AT50" s="73"/>
      <c r="AU50" s="74">
        <f t="shared" si="33"/>
        <v>0</v>
      </c>
      <c r="AV50" s="73"/>
      <c r="AW50" s="74">
        <f t="shared" si="12"/>
        <v>0</v>
      </c>
      <c r="AX50" s="73"/>
      <c r="AY50" s="74">
        <f t="shared" si="24"/>
        <v>0</v>
      </c>
      <c r="AZ50" s="82">
        <f t="shared" si="13"/>
        <v>3525</v>
      </c>
      <c r="BA50" s="74"/>
      <c r="BB50" s="139">
        <f t="shared" si="25"/>
        <v>3525</v>
      </c>
    </row>
    <row r="51" spans="1:54" ht="15" customHeight="1" x14ac:dyDescent="0.2">
      <c r="A51" s="84" t="s">
        <v>216</v>
      </c>
      <c r="B51" t="s">
        <v>65</v>
      </c>
      <c r="C51" s="18" t="s">
        <v>6</v>
      </c>
      <c r="D51" s="19">
        <v>100</v>
      </c>
      <c r="E51" s="20">
        <f t="shared" si="27"/>
        <v>0</v>
      </c>
      <c r="F51" s="73"/>
      <c r="G51" s="74">
        <f t="shared" si="26"/>
        <v>0</v>
      </c>
      <c r="H51" s="73"/>
      <c r="I51" s="74">
        <f t="shared" si="2"/>
        <v>0</v>
      </c>
      <c r="J51" s="73"/>
      <c r="K51" s="113">
        <f t="shared" si="14"/>
        <v>0</v>
      </c>
      <c r="L51" s="73"/>
      <c r="M51" s="113">
        <f t="shared" si="15"/>
        <v>0</v>
      </c>
      <c r="N51" s="73"/>
      <c r="O51" s="113">
        <f t="shared" si="16"/>
        <v>0</v>
      </c>
      <c r="P51" s="305"/>
      <c r="Q51" s="113">
        <f t="shared" si="17"/>
        <v>0</v>
      </c>
      <c r="R51" s="73"/>
      <c r="S51" s="113">
        <f t="shared" si="18"/>
        <v>0</v>
      </c>
      <c r="T51" s="73"/>
      <c r="U51" s="74">
        <f t="shared" si="19"/>
        <v>0</v>
      </c>
      <c r="V51" s="73"/>
      <c r="W51" s="113">
        <f t="shared" si="3"/>
        <v>0</v>
      </c>
      <c r="X51" s="73"/>
      <c r="Y51" s="113">
        <f t="shared" si="4"/>
        <v>0</v>
      </c>
      <c r="Z51" s="73"/>
      <c r="AA51" s="113">
        <f t="shared" si="5"/>
        <v>0</v>
      </c>
      <c r="AB51" s="305"/>
      <c r="AC51" s="113">
        <f t="shared" si="29"/>
        <v>0</v>
      </c>
      <c r="AD51" s="305"/>
      <c r="AE51" s="113">
        <f t="shared" si="30"/>
        <v>0</v>
      </c>
      <c r="AF51" s="73"/>
      <c r="AG51" s="113">
        <f t="shared" si="31"/>
        <v>0</v>
      </c>
      <c r="AH51" s="101"/>
      <c r="AI51" s="74">
        <f t="shared" si="9"/>
        <v>0</v>
      </c>
      <c r="AJ51" s="73"/>
      <c r="AK51" s="113">
        <f t="shared" si="20"/>
        <v>0</v>
      </c>
      <c r="AL51" s="101"/>
      <c r="AM51" s="113">
        <f t="shared" si="21"/>
        <v>0</v>
      </c>
      <c r="AN51" s="101"/>
      <c r="AO51" s="113">
        <f t="shared" si="22"/>
        <v>0</v>
      </c>
      <c r="AP51" s="101"/>
      <c r="AQ51" s="113">
        <f t="shared" si="23"/>
        <v>0</v>
      </c>
      <c r="AR51" s="73"/>
      <c r="AS51" s="74">
        <f t="shared" si="32"/>
        <v>0</v>
      </c>
      <c r="AT51" s="73"/>
      <c r="AU51" s="74">
        <f t="shared" si="33"/>
        <v>0</v>
      </c>
      <c r="AV51" s="73"/>
      <c r="AW51" s="74">
        <f t="shared" si="12"/>
        <v>0</v>
      </c>
      <c r="AX51" s="73"/>
      <c r="AY51" s="74">
        <f t="shared" si="24"/>
        <v>0</v>
      </c>
      <c r="AZ51" s="82">
        <f t="shared" si="13"/>
        <v>0</v>
      </c>
      <c r="BA51" s="74"/>
      <c r="BB51" s="139">
        <f t="shared" si="25"/>
        <v>0</v>
      </c>
    </row>
    <row r="52" spans="1:54" ht="15" customHeight="1" x14ac:dyDescent="0.2">
      <c r="A52" s="84" t="s">
        <v>191</v>
      </c>
      <c r="B52" t="str">
        <f>IF($A52="","",INDEX('MA-Liste'!$D:$D,MATCH($A52,'MA-Liste'!$M:$M,FALSE)))</f>
        <v>AeBo</v>
      </c>
      <c r="C52" s="4" t="str">
        <f ca="1">IF($A52="","",INDEX(INDIRECT("'MA-Liste'!"&amp;$C$11),MATCH($A52,'MA-Liste'!$M:$M,FALSE)))</f>
        <v>B</v>
      </c>
      <c r="D52" s="19">
        <f t="shared" ca="1" si="0"/>
        <v>140</v>
      </c>
      <c r="E52" s="20">
        <f t="shared" si="27"/>
        <v>0</v>
      </c>
      <c r="F52" s="73"/>
      <c r="G52" s="74">
        <f t="shared" ca="1" si="26"/>
        <v>0</v>
      </c>
      <c r="H52" s="73"/>
      <c r="I52" s="74">
        <f t="shared" ca="1" si="2"/>
        <v>0</v>
      </c>
      <c r="J52" s="73"/>
      <c r="K52" s="113">
        <f t="shared" ca="1" si="14"/>
        <v>0</v>
      </c>
      <c r="L52" s="73"/>
      <c r="M52" s="113">
        <f t="shared" ca="1" si="15"/>
        <v>0</v>
      </c>
      <c r="N52" s="73"/>
      <c r="O52" s="113">
        <f t="shared" ca="1" si="16"/>
        <v>0</v>
      </c>
      <c r="P52" s="305"/>
      <c r="Q52" s="113">
        <f t="shared" ca="1" si="17"/>
        <v>0</v>
      </c>
      <c r="R52" s="73"/>
      <c r="S52" s="113">
        <f t="shared" ca="1" si="18"/>
        <v>0</v>
      </c>
      <c r="T52" s="73"/>
      <c r="U52" s="74">
        <f t="shared" ca="1" si="19"/>
        <v>0</v>
      </c>
      <c r="V52" s="73"/>
      <c r="W52" s="113">
        <f t="shared" ca="1" si="3"/>
        <v>0</v>
      </c>
      <c r="X52" s="73"/>
      <c r="Y52" s="113">
        <f t="shared" ca="1" si="4"/>
        <v>0</v>
      </c>
      <c r="Z52" s="73"/>
      <c r="AA52" s="113">
        <f t="shared" ca="1" si="5"/>
        <v>0</v>
      </c>
      <c r="AB52" s="305"/>
      <c r="AC52" s="113">
        <f t="shared" ca="1" si="29"/>
        <v>0</v>
      </c>
      <c r="AD52" s="305"/>
      <c r="AE52" s="113">
        <f t="shared" ca="1" si="30"/>
        <v>0</v>
      </c>
      <c r="AF52" s="73"/>
      <c r="AG52" s="113">
        <f t="shared" ca="1" si="31"/>
        <v>0</v>
      </c>
      <c r="AH52" s="101"/>
      <c r="AI52" s="74">
        <f t="shared" ca="1" si="9"/>
        <v>0</v>
      </c>
      <c r="AJ52" s="73"/>
      <c r="AK52" s="113">
        <f t="shared" ca="1" si="20"/>
        <v>0</v>
      </c>
      <c r="AL52" s="101"/>
      <c r="AM52" s="113">
        <f t="shared" ca="1" si="21"/>
        <v>0</v>
      </c>
      <c r="AN52" s="101"/>
      <c r="AO52" s="113">
        <f t="shared" ca="1" si="22"/>
        <v>0</v>
      </c>
      <c r="AP52" s="101"/>
      <c r="AQ52" s="113">
        <f t="shared" ca="1" si="23"/>
        <v>0</v>
      </c>
      <c r="AR52" s="73"/>
      <c r="AS52" s="74">
        <f t="shared" ca="1" si="32"/>
        <v>0</v>
      </c>
      <c r="AT52" s="73"/>
      <c r="AU52" s="74">
        <f t="shared" ca="1" si="33"/>
        <v>0</v>
      </c>
      <c r="AV52" s="73"/>
      <c r="AW52" s="74">
        <f t="shared" ca="1" si="12"/>
        <v>0</v>
      </c>
      <c r="AX52" s="73"/>
      <c r="AY52" s="74">
        <f t="shared" ca="1" si="24"/>
        <v>0</v>
      </c>
      <c r="AZ52" s="82">
        <f t="shared" ca="1" si="13"/>
        <v>0</v>
      </c>
      <c r="BA52" s="74"/>
      <c r="BB52" s="139">
        <f t="shared" ca="1" si="25"/>
        <v>0</v>
      </c>
    </row>
    <row r="53" spans="1:54" ht="15" customHeight="1" x14ac:dyDescent="0.2">
      <c r="A53" s="84" t="s">
        <v>219</v>
      </c>
      <c r="B53" s="14" t="s">
        <v>65</v>
      </c>
      <c r="C53" s="18" t="s">
        <v>6</v>
      </c>
      <c r="D53" s="19">
        <v>100</v>
      </c>
      <c r="E53" s="20">
        <f t="shared" si="27"/>
        <v>0</v>
      </c>
      <c r="F53" s="73"/>
      <c r="G53" s="74">
        <f t="shared" si="26"/>
        <v>0</v>
      </c>
      <c r="H53" s="73"/>
      <c r="I53" s="74">
        <f t="shared" si="2"/>
        <v>0</v>
      </c>
      <c r="J53" s="73"/>
      <c r="K53" s="113">
        <f t="shared" si="14"/>
        <v>0</v>
      </c>
      <c r="L53" s="73"/>
      <c r="M53" s="113">
        <f t="shared" si="15"/>
        <v>0</v>
      </c>
      <c r="N53" s="73"/>
      <c r="O53" s="113">
        <f t="shared" si="16"/>
        <v>0</v>
      </c>
      <c r="P53" s="305"/>
      <c r="Q53" s="113">
        <f t="shared" si="17"/>
        <v>0</v>
      </c>
      <c r="R53" s="73"/>
      <c r="S53" s="113">
        <f t="shared" si="18"/>
        <v>0</v>
      </c>
      <c r="T53" s="73"/>
      <c r="U53" s="74">
        <f t="shared" si="19"/>
        <v>0</v>
      </c>
      <c r="V53" s="73"/>
      <c r="W53" s="113">
        <f t="shared" si="3"/>
        <v>0</v>
      </c>
      <c r="X53" s="73"/>
      <c r="Y53" s="113">
        <f t="shared" si="4"/>
        <v>0</v>
      </c>
      <c r="Z53" s="73"/>
      <c r="AA53" s="113">
        <f t="shared" si="5"/>
        <v>0</v>
      </c>
      <c r="AB53" s="305"/>
      <c r="AC53" s="113">
        <f t="shared" si="29"/>
        <v>0</v>
      </c>
      <c r="AD53" s="305"/>
      <c r="AE53" s="113">
        <f t="shared" si="30"/>
        <v>0</v>
      </c>
      <c r="AF53" s="73"/>
      <c r="AG53" s="113">
        <f t="shared" si="31"/>
        <v>0</v>
      </c>
      <c r="AH53" s="101"/>
      <c r="AI53" s="74">
        <f t="shared" si="9"/>
        <v>0</v>
      </c>
      <c r="AJ53" s="73"/>
      <c r="AK53" s="113">
        <f t="shared" si="20"/>
        <v>0</v>
      </c>
      <c r="AL53" s="101"/>
      <c r="AM53" s="113">
        <f>IF($D53="",0,$D53*AL53)</f>
        <v>0</v>
      </c>
      <c r="AN53" s="101"/>
      <c r="AO53" s="113">
        <f>IF($D53="",0,$D53*AN53)</f>
        <v>0</v>
      </c>
      <c r="AP53" s="101"/>
      <c r="AQ53" s="113">
        <f>IF($D53="",0,$D53*AP53)</f>
        <v>0</v>
      </c>
      <c r="AR53" s="73"/>
      <c r="AS53" s="74">
        <f t="shared" si="32"/>
        <v>0</v>
      </c>
      <c r="AT53" s="73"/>
      <c r="AU53" s="74">
        <f t="shared" si="33"/>
        <v>0</v>
      </c>
      <c r="AV53" s="73"/>
      <c r="AW53" s="74">
        <f t="shared" si="12"/>
        <v>0</v>
      </c>
      <c r="AX53" s="73"/>
      <c r="AY53" s="74">
        <f t="shared" si="24"/>
        <v>0</v>
      </c>
      <c r="AZ53" s="82">
        <f t="shared" si="13"/>
        <v>0</v>
      </c>
      <c r="BA53" s="74"/>
      <c r="BB53" s="139">
        <f t="shared" si="25"/>
        <v>0</v>
      </c>
    </row>
    <row r="54" spans="1:54" ht="15" customHeight="1" x14ac:dyDescent="0.2">
      <c r="A54" s="84" t="s">
        <v>220</v>
      </c>
      <c r="B54" s="14" t="s">
        <v>65</v>
      </c>
      <c r="C54" s="18" t="s">
        <v>8</v>
      </c>
      <c r="D54" s="19">
        <v>60</v>
      </c>
      <c r="E54" s="20">
        <f t="shared" si="27"/>
        <v>0</v>
      </c>
      <c r="F54" s="73"/>
      <c r="G54" s="74">
        <f t="shared" si="26"/>
        <v>0</v>
      </c>
      <c r="H54" s="73"/>
      <c r="I54" s="74">
        <f t="shared" si="2"/>
        <v>0</v>
      </c>
      <c r="J54" s="73"/>
      <c r="K54" s="113">
        <f t="shared" si="14"/>
        <v>0</v>
      </c>
      <c r="L54" s="73"/>
      <c r="M54" s="113">
        <f t="shared" si="15"/>
        <v>0</v>
      </c>
      <c r="N54" s="73"/>
      <c r="O54" s="113">
        <f t="shared" si="16"/>
        <v>0</v>
      </c>
      <c r="P54" s="305"/>
      <c r="Q54" s="113">
        <f t="shared" si="17"/>
        <v>0</v>
      </c>
      <c r="R54" s="73"/>
      <c r="S54" s="113">
        <f t="shared" si="18"/>
        <v>0</v>
      </c>
      <c r="T54" s="73"/>
      <c r="U54" s="74">
        <f t="shared" si="19"/>
        <v>0</v>
      </c>
      <c r="V54" s="73"/>
      <c r="W54" s="113">
        <f t="shared" si="3"/>
        <v>0</v>
      </c>
      <c r="X54" s="73"/>
      <c r="Y54" s="113">
        <f t="shared" si="4"/>
        <v>0</v>
      </c>
      <c r="Z54" s="73"/>
      <c r="AA54" s="113">
        <f t="shared" si="5"/>
        <v>0</v>
      </c>
      <c r="AB54" s="305"/>
      <c r="AC54" s="113">
        <f t="shared" si="29"/>
        <v>0</v>
      </c>
      <c r="AD54" s="305"/>
      <c r="AE54" s="113">
        <f t="shared" si="30"/>
        <v>0</v>
      </c>
      <c r="AF54" s="73"/>
      <c r="AG54" s="113">
        <f t="shared" si="31"/>
        <v>0</v>
      </c>
      <c r="AH54" s="101"/>
      <c r="AI54" s="74">
        <f t="shared" si="9"/>
        <v>0</v>
      </c>
      <c r="AJ54" s="73"/>
      <c r="AK54" s="113">
        <f t="shared" si="20"/>
        <v>0</v>
      </c>
      <c r="AL54" s="101"/>
      <c r="AM54" s="113">
        <f t="shared" si="21"/>
        <v>0</v>
      </c>
      <c r="AN54" s="101"/>
      <c r="AO54" s="113">
        <f t="shared" ref="AO54:AO85" si="34">IF($D54="",0,$D54*AN54)</f>
        <v>0</v>
      </c>
      <c r="AP54" s="101"/>
      <c r="AQ54" s="113">
        <f t="shared" ref="AQ54:AQ85" si="35">IF($D54="",0,$D54*AP54)</f>
        <v>0</v>
      </c>
      <c r="AR54" s="73"/>
      <c r="AS54" s="74">
        <f t="shared" si="32"/>
        <v>0</v>
      </c>
      <c r="AT54" s="73"/>
      <c r="AU54" s="74">
        <f t="shared" si="33"/>
        <v>0</v>
      </c>
      <c r="AV54" s="73"/>
      <c r="AW54" s="74">
        <f t="shared" si="12"/>
        <v>0</v>
      </c>
      <c r="AX54" s="73"/>
      <c r="AY54" s="74">
        <f t="shared" si="24"/>
        <v>0</v>
      </c>
      <c r="AZ54" s="82">
        <f t="shared" si="13"/>
        <v>0</v>
      </c>
      <c r="BA54" s="74"/>
      <c r="BB54" s="139">
        <f t="shared" si="25"/>
        <v>0</v>
      </c>
    </row>
    <row r="55" spans="1:54" ht="15" customHeight="1" x14ac:dyDescent="0.2">
      <c r="A55" s="84" t="s">
        <v>217</v>
      </c>
      <c r="B55" s="14" t="s">
        <v>65</v>
      </c>
      <c r="C55" s="18" t="s">
        <v>9</v>
      </c>
      <c r="D55" s="19">
        <v>35</v>
      </c>
      <c r="E55" s="20">
        <f t="shared" si="27"/>
        <v>0</v>
      </c>
      <c r="F55" s="73"/>
      <c r="G55" s="74">
        <f t="shared" si="26"/>
        <v>0</v>
      </c>
      <c r="H55" s="73"/>
      <c r="I55" s="74">
        <f t="shared" si="2"/>
        <v>0</v>
      </c>
      <c r="J55" s="73"/>
      <c r="K55" s="113">
        <f t="shared" si="14"/>
        <v>0</v>
      </c>
      <c r="L55" s="73"/>
      <c r="M55" s="113">
        <f t="shared" si="15"/>
        <v>0</v>
      </c>
      <c r="N55" s="73"/>
      <c r="O55" s="113">
        <f t="shared" si="16"/>
        <v>0</v>
      </c>
      <c r="P55" s="305"/>
      <c r="Q55" s="113">
        <f t="shared" si="17"/>
        <v>0</v>
      </c>
      <c r="R55" s="73"/>
      <c r="S55" s="113">
        <f t="shared" si="18"/>
        <v>0</v>
      </c>
      <c r="T55" s="73"/>
      <c r="U55" s="74">
        <f t="shared" si="19"/>
        <v>0</v>
      </c>
      <c r="V55" s="73"/>
      <c r="W55" s="113">
        <f t="shared" si="3"/>
        <v>0</v>
      </c>
      <c r="X55" s="73"/>
      <c r="Y55" s="113">
        <f t="shared" si="4"/>
        <v>0</v>
      </c>
      <c r="Z55" s="73"/>
      <c r="AA55" s="113">
        <f t="shared" si="5"/>
        <v>0</v>
      </c>
      <c r="AB55" s="305"/>
      <c r="AC55" s="113">
        <f t="shared" si="29"/>
        <v>0</v>
      </c>
      <c r="AD55" s="305"/>
      <c r="AE55" s="113">
        <f t="shared" si="30"/>
        <v>0</v>
      </c>
      <c r="AF55" s="73"/>
      <c r="AG55" s="113">
        <f t="shared" si="31"/>
        <v>0</v>
      </c>
      <c r="AH55" s="101"/>
      <c r="AI55" s="74">
        <f t="shared" si="9"/>
        <v>0</v>
      </c>
      <c r="AJ55" s="73"/>
      <c r="AK55" s="113">
        <f t="shared" si="20"/>
        <v>0</v>
      </c>
      <c r="AL55" s="101"/>
      <c r="AM55" s="113">
        <f t="shared" si="21"/>
        <v>0</v>
      </c>
      <c r="AN55" s="101"/>
      <c r="AO55" s="113">
        <f t="shared" si="34"/>
        <v>0</v>
      </c>
      <c r="AP55" s="101"/>
      <c r="AQ55" s="113">
        <f t="shared" si="35"/>
        <v>0</v>
      </c>
      <c r="AR55" s="73"/>
      <c r="AS55" s="74">
        <v>0</v>
      </c>
      <c r="AT55" s="73"/>
      <c r="AU55" s="74">
        <v>0</v>
      </c>
      <c r="AV55" s="73"/>
      <c r="AW55" s="74">
        <f t="shared" si="12"/>
        <v>0</v>
      </c>
      <c r="AX55" s="73"/>
      <c r="AY55" s="74">
        <f t="shared" si="24"/>
        <v>0</v>
      </c>
      <c r="AZ55" s="82">
        <f t="shared" si="13"/>
        <v>0</v>
      </c>
      <c r="BA55" s="74"/>
      <c r="BB55" s="139">
        <f t="shared" si="25"/>
        <v>0</v>
      </c>
    </row>
    <row r="56" spans="1:54" ht="15" customHeight="1" x14ac:dyDescent="0.2">
      <c r="A56" s="84" t="s">
        <v>194</v>
      </c>
      <c r="B56" t="str">
        <f>IF($A56="","",INDEX('MA-Liste'!$D:$D,MATCH($A56,'MA-Liste'!$M:$M,FALSE)))</f>
        <v>AeBo</v>
      </c>
      <c r="C56" s="4" t="str">
        <f ca="1">IF($A56="","",INDEX(INDIRECT("'MA-Liste'!"&amp;$C$11),MATCH($A56,'MA-Liste'!$M:$M,FALSE)))</f>
        <v>D</v>
      </c>
      <c r="D56" s="19">
        <f t="shared" ca="1" si="0"/>
        <v>100</v>
      </c>
      <c r="E56" s="20">
        <f t="shared" si="27"/>
        <v>0</v>
      </c>
      <c r="F56" s="73"/>
      <c r="G56" s="74">
        <f t="shared" ca="1" si="26"/>
        <v>0</v>
      </c>
      <c r="H56" s="73"/>
      <c r="I56" s="74">
        <f t="shared" ca="1" si="2"/>
        <v>0</v>
      </c>
      <c r="J56" s="73"/>
      <c r="K56" s="113">
        <f t="shared" ca="1" si="14"/>
        <v>0</v>
      </c>
      <c r="L56" s="73"/>
      <c r="M56" s="113">
        <f t="shared" ca="1" si="15"/>
        <v>0</v>
      </c>
      <c r="N56" s="73"/>
      <c r="O56" s="113">
        <f t="shared" ca="1" si="16"/>
        <v>0</v>
      </c>
      <c r="P56" s="305"/>
      <c r="Q56" s="113">
        <f t="shared" ca="1" si="17"/>
        <v>0</v>
      </c>
      <c r="R56" s="73"/>
      <c r="S56" s="113">
        <f t="shared" ca="1" si="18"/>
        <v>0</v>
      </c>
      <c r="T56" s="73"/>
      <c r="U56" s="74">
        <f t="shared" ca="1" si="19"/>
        <v>0</v>
      </c>
      <c r="V56" s="73"/>
      <c r="W56" s="113">
        <f t="shared" ca="1" si="3"/>
        <v>0</v>
      </c>
      <c r="X56" s="73"/>
      <c r="Y56" s="113">
        <f t="shared" ca="1" si="4"/>
        <v>0</v>
      </c>
      <c r="Z56" s="73"/>
      <c r="AA56" s="113">
        <f t="shared" ca="1" si="5"/>
        <v>0</v>
      </c>
      <c r="AB56" s="305"/>
      <c r="AC56" s="113">
        <f t="shared" ca="1" si="29"/>
        <v>0</v>
      </c>
      <c r="AD56" s="305"/>
      <c r="AE56" s="113">
        <f t="shared" ca="1" si="30"/>
        <v>0</v>
      </c>
      <c r="AF56" s="73"/>
      <c r="AG56" s="113">
        <f t="shared" ca="1" si="31"/>
        <v>0</v>
      </c>
      <c r="AH56" s="101"/>
      <c r="AI56" s="74">
        <f t="shared" ca="1" si="9"/>
        <v>0</v>
      </c>
      <c r="AJ56" s="73"/>
      <c r="AK56" s="113">
        <f t="shared" ca="1" si="20"/>
        <v>0</v>
      </c>
      <c r="AL56" s="101"/>
      <c r="AM56" s="113">
        <f t="shared" ca="1" si="21"/>
        <v>0</v>
      </c>
      <c r="AN56" s="101"/>
      <c r="AO56" s="113">
        <f t="shared" ca="1" si="34"/>
        <v>0</v>
      </c>
      <c r="AP56" s="101"/>
      <c r="AQ56" s="113">
        <f t="shared" ca="1" si="35"/>
        <v>0</v>
      </c>
      <c r="AR56" s="73"/>
      <c r="AS56" s="74">
        <v>0</v>
      </c>
      <c r="AT56" s="73"/>
      <c r="AU56" s="74">
        <f t="shared" ref="AU56:AU110" ca="1" si="36">IF(D56="",0,D56*AT56)</f>
        <v>0</v>
      </c>
      <c r="AV56" s="73"/>
      <c r="AW56" s="74">
        <f t="shared" ca="1" si="12"/>
        <v>0</v>
      </c>
      <c r="AX56" s="73"/>
      <c r="AY56" s="74">
        <f t="shared" ca="1" si="24"/>
        <v>0</v>
      </c>
      <c r="AZ56" s="82">
        <f t="shared" ca="1" si="13"/>
        <v>0</v>
      </c>
      <c r="BA56" s="74"/>
      <c r="BB56" s="139">
        <f t="shared" ca="1" si="25"/>
        <v>0</v>
      </c>
    </row>
    <row r="57" spans="1:54" ht="15" customHeight="1" x14ac:dyDescent="0.2">
      <c r="A57" s="84" t="s">
        <v>215</v>
      </c>
      <c r="B57" t="str">
        <f>IF($A57="","",INDEX('MA-Liste'!$D:$D,MATCH($A57,'MA-Liste'!$M:$M,FALSE)))</f>
        <v>AeBo</v>
      </c>
      <c r="C57" s="4" t="str">
        <f ca="1">IF($A57="","",INDEX(INDIRECT("'MA-Liste'!"&amp;$C$11),MATCH($A57,'MA-Liste'!$M:$M,FALSE)))</f>
        <v>D</v>
      </c>
      <c r="D57" s="19">
        <f t="shared" ca="1" si="0"/>
        <v>100</v>
      </c>
      <c r="E57" s="20">
        <f t="shared" si="27"/>
        <v>0</v>
      </c>
      <c r="F57" s="73"/>
      <c r="G57" s="74">
        <f t="shared" ca="1" si="26"/>
        <v>0</v>
      </c>
      <c r="H57" s="73"/>
      <c r="I57" s="74">
        <f t="shared" ca="1" si="2"/>
        <v>0</v>
      </c>
      <c r="J57" s="73"/>
      <c r="K57" s="113">
        <f t="shared" ca="1" si="14"/>
        <v>0</v>
      </c>
      <c r="L57" s="73"/>
      <c r="M57" s="113">
        <f t="shared" ca="1" si="15"/>
        <v>0</v>
      </c>
      <c r="N57" s="73"/>
      <c r="O57" s="113">
        <f t="shared" ca="1" si="16"/>
        <v>0</v>
      </c>
      <c r="P57" s="305"/>
      <c r="Q57" s="113">
        <f t="shared" ca="1" si="17"/>
        <v>0</v>
      </c>
      <c r="R57" s="73"/>
      <c r="S57" s="113">
        <f t="shared" ca="1" si="18"/>
        <v>0</v>
      </c>
      <c r="T57" s="73"/>
      <c r="U57" s="74">
        <f t="shared" ca="1" si="19"/>
        <v>0</v>
      </c>
      <c r="V57" s="73"/>
      <c r="W57" s="113">
        <f t="shared" ca="1" si="3"/>
        <v>0</v>
      </c>
      <c r="X57" s="73"/>
      <c r="Y57" s="113">
        <f t="shared" ca="1" si="4"/>
        <v>0</v>
      </c>
      <c r="Z57" s="73"/>
      <c r="AA57" s="113">
        <f t="shared" ca="1" si="5"/>
        <v>0</v>
      </c>
      <c r="AB57" s="305"/>
      <c r="AC57" s="113">
        <f t="shared" ca="1" si="29"/>
        <v>0</v>
      </c>
      <c r="AD57" s="305"/>
      <c r="AE57" s="113">
        <f t="shared" ca="1" si="30"/>
        <v>0</v>
      </c>
      <c r="AF57" s="73"/>
      <c r="AG57" s="113">
        <f t="shared" ca="1" si="31"/>
        <v>0</v>
      </c>
      <c r="AH57" s="101"/>
      <c r="AI57" s="74">
        <f t="shared" ca="1" si="9"/>
        <v>0</v>
      </c>
      <c r="AJ57" s="73"/>
      <c r="AK57" s="113">
        <f t="shared" ca="1" si="20"/>
        <v>0</v>
      </c>
      <c r="AL57" s="101"/>
      <c r="AM57" s="113">
        <f t="shared" ca="1" si="21"/>
        <v>0</v>
      </c>
      <c r="AN57" s="101"/>
      <c r="AO57" s="113">
        <f t="shared" ca="1" si="34"/>
        <v>0</v>
      </c>
      <c r="AP57" s="101"/>
      <c r="AQ57" s="113">
        <f t="shared" ca="1" si="35"/>
        <v>0</v>
      </c>
      <c r="AR57" s="73"/>
      <c r="AS57" s="74">
        <v>0</v>
      </c>
      <c r="AT57" s="73"/>
      <c r="AU57" s="74">
        <f t="shared" ca="1" si="36"/>
        <v>0</v>
      </c>
      <c r="AV57" s="73"/>
      <c r="AW57" s="74">
        <f t="shared" ca="1" si="12"/>
        <v>0</v>
      </c>
      <c r="AX57" s="73"/>
      <c r="AY57" s="74">
        <f t="shared" ca="1" si="24"/>
        <v>0</v>
      </c>
      <c r="AZ57" s="82">
        <f t="shared" ca="1" si="13"/>
        <v>0</v>
      </c>
      <c r="BA57" s="74"/>
      <c r="BB57" s="139">
        <f t="shared" ca="1" si="25"/>
        <v>0</v>
      </c>
    </row>
    <row r="58" spans="1:54" ht="15" customHeight="1" x14ac:dyDescent="0.2">
      <c r="A58" s="84" t="s">
        <v>226</v>
      </c>
      <c r="B58" t="str">
        <f>IF($A58="","",INDEX('MA-Liste'!$D:$D,MATCH($A58,'MA-Liste'!$M:$M,FALSE)))</f>
        <v>AeBo</v>
      </c>
      <c r="C58" s="4" t="str">
        <f ca="1">IF($A58="","",INDEX(INDIRECT("'MA-Liste'!"&amp;$C$11),MATCH($A58,'MA-Liste'!$M:$M,FALSE)))</f>
        <v>B</v>
      </c>
      <c r="D58" s="19">
        <f t="shared" ca="1" si="0"/>
        <v>140</v>
      </c>
      <c r="E58" s="20">
        <f t="shared" si="27"/>
        <v>0</v>
      </c>
      <c r="F58" s="73"/>
      <c r="G58" s="74">
        <f t="shared" ca="1" si="26"/>
        <v>0</v>
      </c>
      <c r="H58" s="73"/>
      <c r="I58" s="74">
        <f t="shared" ca="1" si="2"/>
        <v>0</v>
      </c>
      <c r="J58" s="73"/>
      <c r="K58" s="113">
        <f t="shared" ca="1" si="14"/>
        <v>0</v>
      </c>
      <c r="L58" s="73"/>
      <c r="M58" s="113">
        <f t="shared" ca="1" si="15"/>
        <v>0</v>
      </c>
      <c r="N58" s="73"/>
      <c r="O58" s="113">
        <f t="shared" ca="1" si="16"/>
        <v>0</v>
      </c>
      <c r="P58" s="305"/>
      <c r="Q58" s="113">
        <f t="shared" ca="1" si="17"/>
        <v>0</v>
      </c>
      <c r="R58" s="73"/>
      <c r="S58" s="113">
        <f t="shared" ca="1" si="18"/>
        <v>0</v>
      </c>
      <c r="T58" s="73"/>
      <c r="U58" s="74">
        <f t="shared" ca="1" si="19"/>
        <v>0</v>
      </c>
      <c r="V58" s="73"/>
      <c r="W58" s="113">
        <f t="shared" ca="1" si="3"/>
        <v>0</v>
      </c>
      <c r="X58" s="73"/>
      <c r="Y58" s="113">
        <f t="shared" ca="1" si="4"/>
        <v>0</v>
      </c>
      <c r="Z58" s="73"/>
      <c r="AA58" s="113">
        <f t="shared" ca="1" si="5"/>
        <v>0</v>
      </c>
      <c r="AB58" s="305"/>
      <c r="AC58" s="113">
        <f t="shared" ca="1" si="29"/>
        <v>0</v>
      </c>
      <c r="AD58" s="305"/>
      <c r="AE58" s="113">
        <f t="shared" ca="1" si="30"/>
        <v>0</v>
      </c>
      <c r="AF58" s="73"/>
      <c r="AG58" s="113">
        <f t="shared" ca="1" si="31"/>
        <v>0</v>
      </c>
      <c r="AH58" s="101"/>
      <c r="AI58" s="74">
        <f t="shared" ca="1" si="9"/>
        <v>0</v>
      </c>
      <c r="AJ58" s="73"/>
      <c r="AK58" s="113">
        <f t="shared" ca="1" si="20"/>
        <v>0</v>
      </c>
      <c r="AL58" s="101"/>
      <c r="AM58" s="113">
        <f t="shared" ca="1" si="21"/>
        <v>0</v>
      </c>
      <c r="AN58" s="101"/>
      <c r="AO58" s="113">
        <f t="shared" ca="1" si="34"/>
        <v>0</v>
      </c>
      <c r="AP58" s="101"/>
      <c r="AQ58" s="113">
        <f t="shared" ca="1" si="35"/>
        <v>0</v>
      </c>
      <c r="AR58" s="73"/>
      <c r="AS58" s="74">
        <v>0</v>
      </c>
      <c r="AT58" s="73"/>
      <c r="AU58" s="74">
        <f t="shared" ca="1" si="36"/>
        <v>0</v>
      </c>
      <c r="AV58" s="73"/>
      <c r="AW58" s="74">
        <f t="shared" ca="1" si="12"/>
        <v>0</v>
      </c>
      <c r="AX58" s="73"/>
      <c r="AY58" s="74">
        <f t="shared" ca="1" si="24"/>
        <v>0</v>
      </c>
      <c r="AZ58" s="82">
        <f t="shared" ca="1" si="13"/>
        <v>0</v>
      </c>
      <c r="BA58" s="74"/>
      <c r="BB58" s="139">
        <f t="shared" ca="1" si="25"/>
        <v>0</v>
      </c>
    </row>
    <row r="59" spans="1:54" ht="15" customHeight="1" x14ac:dyDescent="0.2">
      <c r="A59" s="84" t="s">
        <v>163</v>
      </c>
      <c r="B59" t="str">
        <f>IF($A59="","",INDEX('MA-Liste'!$D:$D,MATCH($A59,'MA-Liste'!$M:$M,FALSE)))</f>
        <v>AeBo</v>
      </c>
      <c r="C59" s="4" t="str">
        <f ca="1">IF($A59="","",INDEX(INDIRECT("'MA-Liste'!"&amp;$C$11),MATCH($A59,'MA-Liste'!$M:$M,FALSE)))</f>
        <v>B</v>
      </c>
      <c r="D59" s="19">
        <f t="shared" ca="1" si="0"/>
        <v>140</v>
      </c>
      <c r="E59" s="20">
        <f t="shared" si="27"/>
        <v>0</v>
      </c>
      <c r="F59" s="73"/>
      <c r="G59" s="74">
        <f t="shared" ca="1" si="26"/>
        <v>0</v>
      </c>
      <c r="H59" s="73"/>
      <c r="I59" s="74">
        <f t="shared" ca="1" si="2"/>
        <v>0</v>
      </c>
      <c r="J59" s="73"/>
      <c r="K59" s="113">
        <f t="shared" ca="1" si="14"/>
        <v>0</v>
      </c>
      <c r="L59" s="73"/>
      <c r="M59" s="113">
        <f t="shared" ca="1" si="15"/>
        <v>0</v>
      </c>
      <c r="N59" s="73"/>
      <c r="O59" s="113">
        <f t="shared" ca="1" si="16"/>
        <v>0</v>
      </c>
      <c r="P59" s="305"/>
      <c r="Q59" s="113">
        <f t="shared" ca="1" si="17"/>
        <v>0</v>
      </c>
      <c r="R59" s="73"/>
      <c r="S59" s="113">
        <f t="shared" ca="1" si="18"/>
        <v>0</v>
      </c>
      <c r="T59" s="73"/>
      <c r="U59" s="74">
        <f t="shared" ca="1" si="19"/>
        <v>0</v>
      </c>
      <c r="V59" s="73"/>
      <c r="W59" s="113">
        <f t="shared" ca="1" si="3"/>
        <v>0</v>
      </c>
      <c r="X59" s="73"/>
      <c r="Y59" s="113">
        <f t="shared" ca="1" si="4"/>
        <v>0</v>
      </c>
      <c r="Z59" s="73"/>
      <c r="AA59" s="113">
        <f t="shared" ca="1" si="5"/>
        <v>0</v>
      </c>
      <c r="AB59" s="305"/>
      <c r="AC59" s="113">
        <f t="shared" ca="1" si="29"/>
        <v>0</v>
      </c>
      <c r="AD59" s="305"/>
      <c r="AE59" s="113">
        <f t="shared" ca="1" si="30"/>
        <v>0</v>
      </c>
      <c r="AF59" s="73"/>
      <c r="AG59" s="113">
        <f t="shared" ca="1" si="31"/>
        <v>0</v>
      </c>
      <c r="AH59" s="101"/>
      <c r="AI59" s="74">
        <f t="shared" ca="1" si="9"/>
        <v>0</v>
      </c>
      <c r="AJ59" s="73"/>
      <c r="AK59" s="113">
        <f t="shared" ca="1" si="20"/>
        <v>0</v>
      </c>
      <c r="AL59" s="101"/>
      <c r="AM59" s="113">
        <f t="shared" ca="1" si="21"/>
        <v>0</v>
      </c>
      <c r="AN59" s="101"/>
      <c r="AO59" s="113">
        <f t="shared" ca="1" si="34"/>
        <v>0</v>
      </c>
      <c r="AP59" s="101"/>
      <c r="AQ59" s="113">
        <f t="shared" ca="1" si="35"/>
        <v>0</v>
      </c>
      <c r="AR59" s="73"/>
      <c r="AS59" s="74">
        <v>0</v>
      </c>
      <c r="AT59" s="73"/>
      <c r="AU59" s="74">
        <f t="shared" ca="1" si="36"/>
        <v>0</v>
      </c>
      <c r="AV59" s="73"/>
      <c r="AW59" s="74">
        <f t="shared" ca="1" si="12"/>
        <v>0</v>
      </c>
      <c r="AX59" s="73"/>
      <c r="AY59" s="74">
        <f t="shared" ca="1" si="24"/>
        <v>0</v>
      </c>
      <c r="AZ59" s="82">
        <f t="shared" ca="1" si="13"/>
        <v>0</v>
      </c>
      <c r="BA59" s="74"/>
      <c r="BB59" s="139">
        <f t="shared" ca="1" si="25"/>
        <v>0</v>
      </c>
    </row>
    <row r="60" spans="1:54" ht="15" customHeight="1" x14ac:dyDescent="0.2">
      <c r="A60" s="84" t="s">
        <v>227</v>
      </c>
      <c r="B60" t="str">
        <f>IF($A60="","",INDEX('MA-Liste'!$D:$D,MATCH($A60,'MA-Liste'!$M:$M,FALSE)))</f>
        <v>AeBo</v>
      </c>
      <c r="C60" s="4" t="str">
        <f ca="1">IF($A60="","",INDEX(INDIRECT("'MA-Liste'!"&amp;$C$11),MATCH($A60,'MA-Liste'!$M:$M,FALSE)))</f>
        <v>C</v>
      </c>
      <c r="D60" s="19">
        <f t="shared" ca="1" si="0"/>
        <v>118</v>
      </c>
      <c r="E60" s="20">
        <f t="shared" si="27"/>
        <v>0</v>
      </c>
      <c r="F60" s="73"/>
      <c r="G60" s="74">
        <f t="shared" ca="1" si="26"/>
        <v>0</v>
      </c>
      <c r="H60" s="73"/>
      <c r="I60" s="74">
        <f t="shared" ca="1" si="2"/>
        <v>0</v>
      </c>
      <c r="J60" s="73"/>
      <c r="K60" s="113">
        <f t="shared" ca="1" si="14"/>
        <v>0</v>
      </c>
      <c r="L60" s="73"/>
      <c r="M60" s="113">
        <f t="shared" ca="1" si="15"/>
        <v>0</v>
      </c>
      <c r="N60" s="73"/>
      <c r="O60" s="113">
        <f t="shared" ca="1" si="16"/>
        <v>0</v>
      </c>
      <c r="P60" s="305"/>
      <c r="Q60" s="113">
        <f t="shared" ca="1" si="17"/>
        <v>0</v>
      </c>
      <c r="R60" s="73"/>
      <c r="S60" s="113">
        <f t="shared" ca="1" si="18"/>
        <v>0</v>
      </c>
      <c r="T60" s="73"/>
      <c r="U60" s="74">
        <f t="shared" ca="1" si="19"/>
        <v>0</v>
      </c>
      <c r="V60" s="73"/>
      <c r="W60" s="113">
        <f t="shared" ca="1" si="3"/>
        <v>0</v>
      </c>
      <c r="X60" s="73"/>
      <c r="Y60" s="113">
        <f t="shared" ca="1" si="4"/>
        <v>0</v>
      </c>
      <c r="Z60" s="73"/>
      <c r="AA60" s="113">
        <f t="shared" ca="1" si="5"/>
        <v>0</v>
      </c>
      <c r="AB60" s="305"/>
      <c r="AC60" s="113">
        <f t="shared" ca="1" si="29"/>
        <v>0</v>
      </c>
      <c r="AD60" s="305"/>
      <c r="AE60" s="113">
        <f t="shared" ca="1" si="30"/>
        <v>0</v>
      </c>
      <c r="AF60" s="73"/>
      <c r="AG60" s="113">
        <f t="shared" ca="1" si="31"/>
        <v>0</v>
      </c>
      <c r="AH60" s="101"/>
      <c r="AI60" s="74">
        <f t="shared" ca="1" si="9"/>
        <v>0</v>
      </c>
      <c r="AJ60" s="73"/>
      <c r="AK60" s="113">
        <f t="shared" ca="1" si="20"/>
        <v>0</v>
      </c>
      <c r="AL60" s="101"/>
      <c r="AM60" s="113">
        <f t="shared" ca="1" si="21"/>
        <v>0</v>
      </c>
      <c r="AN60" s="101"/>
      <c r="AO60" s="113">
        <f t="shared" ca="1" si="34"/>
        <v>0</v>
      </c>
      <c r="AP60" s="101"/>
      <c r="AQ60" s="113">
        <f t="shared" ca="1" si="35"/>
        <v>0</v>
      </c>
      <c r="AR60" s="73"/>
      <c r="AS60" s="74">
        <v>0</v>
      </c>
      <c r="AT60" s="73"/>
      <c r="AU60" s="74">
        <f t="shared" ca="1" si="36"/>
        <v>0</v>
      </c>
      <c r="AV60" s="73"/>
      <c r="AW60" s="74">
        <f t="shared" ca="1" si="12"/>
        <v>0</v>
      </c>
      <c r="AX60" s="73"/>
      <c r="AY60" s="74">
        <f t="shared" ca="1" si="24"/>
        <v>0</v>
      </c>
      <c r="AZ60" s="82">
        <f t="shared" ca="1" si="13"/>
        <v>0</v>
      </c>
      <c r="BA60" s="74"/>
      <c r="BB60" s="139">
        <f t="shared" ca="1" si="25"/>
        <v>0</v>
      </c>
    </row>
    <row r="61" spans="1:54" ht="15" customHeight="1" x14ac:dyDescent="0.2">
      <c r="A61" s="84" t="s">
        <v>238</v>
      </c>
      <c r="B61" t="s">
        <v>65</v>
      </c>
      <c r="C61" s="4" t="str">
        <f ca="1">IF($A61="","",INDEX(INDIRECT("'MA-Liste'!"&amp;$C$11),MATCH($A61,'MA-Liste'!$M:$M,FALSE)))</f>
        <v>G</v>
      </c>
      <c r="D61" s="19">
        <f t="shared" ca="1" si="0"/>
        <v>35</v>
      </c>
      <c r="E61" s="20">
        <f t="shared" si="27"/>
        <v>0</v>
      </c>
      <c r="F61" s="73"/>
      <c r="G61" s="74">
        <f t="shared" ca="1" si="26"/>
        <v>0</v>
      </c>
      <c r="H61" s="73"/>
      <c r="I61" s="74">
        <f t="shared" ca="1" si="2"/>
        <v>0</v>
      </c>
      <c r="J61" s="73"/>
      <c r="K61" s="113">
        <f t="shared" ca="1" si="14"/>
        <v>0</v>
      </c>
      <c r="L61" s="73"/>
      <c r="M61" s="113">
        <f t="shared" ca="1" si="15"/>
        <v>0</v>
      </c>
      <c r="N61" s="73"/>
      <c r="O61" s="113">
        <f t="shared" ca="1" si="16"/>
        <v>0</v>
      </c>
      <c r="P61" s="305"/>
      <c r="Q61" s="113">
        <f t="shared" ca="1" si="17"/>
        <v>0</v>
      </c>
      <c r="R61" s="73"/>
      <c r="S61" s="113">
        <f t="shared" ca="1" si="18"/>
        <v>0</v>
      </c>
      <c r="T61" s="73"/>
      <c r="U61" s="74">
        <f t="shared" ca="1" si="19"/>
        <v>0</v>
      </c>
      <c r="V61" s="73"/>
      <c r="W61" s="113">
        <f t="shared" ca="1" si="3"/>
        <v>0</v>
      </c>
      <c r="X61" s="73"/>
      <c r="Y61" s="113">
        <f t="shared" ca="1" si="4"/>
        <v>0</v>
      </c>
      <c r="Z61" s="73"/>
      <c r="AA61" s="113">
        <f t="shared" ca="1" si="5"/>
        <v>0</v>
      </c>
      <c r="AB61" s="305"/>
      <c r="AC61" s="113">
        <f t="shared" ca="1" si="29"/>
        <v>0</v>
      </c>
      <c r="AD61" s="305"/>
      <c r="AE61" s="113">
        <f t="shared" ca="1" si="30"/>
        <v>0</v>
      </c>
      <c r="AF61" s="73"/>
      <c r="AG61" s="113">
        <f t="shared" ca="1" si="31"/>
        <v>0</v>
      </c>
      <c r="AH61" s="101"/>
      <c r="AI61" s="74">
        <f t="shared" ca="1" si="9"/>
        <v>0</v>
      </c>
      <c r="AJ61" s="73"/>
      <c r="AK61" s="113">
        <f t="shared" ca="1" si="20"/>
        <v>0</v>
      </c>
      <c r="AL61" s="101"/>
      <c r="AM61" s="113">
        <f t="shared" ca="1" si="21"/>
        <v>0</v>
      </c>
      <c r="AN61" s="101"/>
      <c r="AO61" s="113">
        <f t="shared" ca="1" si="34"/>
        <v>0</v>
      </c>
      <c r="AP61" s="101"/>
      <c r="AQ61" s="113">
        <f t="shared" ca="1" si="35"/>
        <v>0</v>
      </c>
      <c r="AR61" s="73"/>
      <c r="AS61" s="74">
        <v>0</v>
      </c>
      <c r="AT61" s="73"/>
      <c r="AU61" s="74">
        <f t="shared" ca="1" si="36"/>
        <v>0</v>
      </c>
      <c r="AV61" s="73"/>
      <c r="AW61" s="74">
        <f t="shared" ca="1" si="12"/>
        <v>0</v>
      </c>
      <c r="AX61" s="73"/>
      <c r="AY61" s="74">
        <f t="shared" ca="1" si="24"/>
        <v>0</v>
      </c>
      <c r="AZ61" s="82">
        <f t="shared" ca="1" si="13"/>
        <v>0</v>
      </c>
      <c r="BA61" s="74"/>
      <c r="BB61" s="139">
        <f t="shared" ca="1" si="25"/>
        <v>0</v>
      </c>
    </row>
    <row r="62" spans="1:54" ht="15" customHeight="1" x14ac:dyDescent="0.2">
      <c r="A62" s="84" t="s">
        <v>430</v>
      </c>
      <c r="B62" t="s">
        <v>65</v>
      </c>
      <c r="C62" s="4" t="str">
        <f ca="1">IF($A62="","",INDEX(INDIRECT("'MA-Liste'!"&amp;$C$11),MATCH($A62,'MA-Liste'!$M:$M,FALSE)))</f>
        <v>F</v>
      </c>
      <c r="D62" s="19">
        <f t="shared" ca="1" si="0"/>
        <v>60</v>
      </c>
      <c r="E62" s="20">
        <f t="shared" si="27"/>
        <v>46.75</v>
      </c>
      <c r="F62" s="73"/>
      <c r="G62" s="74">
        <f t="shared" ca="1" si="26"/>
        <v>0</v>
      </c>
      <c r="H62" s="73"/>
      <c r="I62" s="74">
        <f t="shared" ca="1" si="2"/>
        <v>0</v>
      </c>
      <c r="J62" s="73"/>
      <c r="K62" s="113">
        <f t="shared" ca="1" si="14"/>
        <v>0</v>
      </c>
      <c r="L62" s="73"/>
      <c r="M62" s="113">
        <f t="shared" ca="1" si="15"/>
        <v>0</v>
      </c>
      <c r="N62" s="73"/>
      <c r="O62" s="113">
        <f t="shared" ca="1" si="16"/>
        <v>0</v>
      </c>
      <c r="P62" s="305"/>
      <c r="Q62" s="113">
        <f t="shared" ca="1" si="17"/>
        <v>0</v>
      </c>
      <c r="R62" s="73"/>
      <c r="S62" s="113">
        <f t="shared" ca="1" si="18"/>
        <v>0</v>
      </c>
      <c r="T62" s="73"/>
      <c r="U62" s="74">
        <f t="shared" ca="1" si="19"/>
        <v>0</v>
      </c>
      <c r="V62" s="73"/>
      <c r="W62" s="113">
        <f t="shared" ca="1" si="3"/>
        <v>0</v>
      </c>
      <c r="X62" s="73"/>
      <c r="Y62" s="113">
        <f t="shared" ca="1" si="4"/>
        <v>0</v>
      </c>
      <c r="Z62" s="73">
        <v>10.75</v>
      </c>
      <c r="AA62" s="113">
        <f t="shared" ca="1" si="5"/>
        <v>645</v>
      </c>
      <c r="AB62" s="305"/>
      <c r="AC62" s="113">
        <f t="shared" ca="1" si="29"/>
        <v>0</v>
      </c>
      <c r="AD62" s="305"/>
      <c r="AE62" s="113">
        <f t="shared" ca="1" si="30"/>
        <v>0</v>
      </c>
      <c r="AF62" s="73"/>
      <c r="AG62" s="113">
        <f t="shared" ca="1" si="31"/>
        <v>0</v>
      </c>
      <c r="AH62" s="101"/>
      <c r="AI62" s="74">
        <f t="shared" ca="1" si="9"/>
        <v>0</v>
      </c>
      <c r="AJ62" s="73"/>
      <c r="AK62" s="113">
        <f t="shared" ca="1" si="20"/>
        <v>0</v>
      </c>
      <c r="AL62" s="101"/>
      <c r="AM62" s="113">
        <f t="shared" ca="1" si="21"/>
        <v>0</v>
      </c>
      <c r="AN62" s="101">
        <v>36</v>
      </c>
      <c r="AO62" s="113">
        <f t="shared" ca="1" si="34"/>
        <v>2160</v>
      </c>
      <c r="AP62" s="101"/>
      <c r="AQ62" s="113">
        <f t="shared" ca="1" si="35"/>
        <v>0</v>
      </c>
      <c r="AR62" s="73"/>
      <c r="AS62" s="74">
        <v>0</v>
      </c>
      <c r="AT62" s="73"/>
      <c r="AU62" s="74">
        <f t="shared" ca="1" si="36"/>
        <v>0</v>
      </c>
      <c r="AV62" s="73"/>
      <c r="AW62" s="74">
        <f t="shared" ca="1" si="12"/>
        <v>0</v>
      </c>
      <c r="AX62" s="73"/>
      <c r="AY62" s="74">
        <f t="shared" ca="1" si="24"/>
        <v>0</v>
      </c>
      <c r="AZ62" s="82">
        <f t="shared" ca="1" si="13"/>
        <v>2805</v>
      </c>
      <c r="BA62" s="74"/>
      <c r="BB62" s="139">
        <f t="shared" ca="1" si="25"/>
        <v>2805</v>
      </c>
    </row>
    <row r="63" spans="1:54" ht="15" customHeight="1" x14ac:dyDescent="0.2">
      <c r="A63" s="84" t="s">
        <v>229</v>
      </c>
      <c r="B63" t="str">
        <f>IF($A63="","",INDEX('MA-Liste'!$D:$D,MATCH($A63,'MA-Liste'!$M:$M,FALSE)))</f>
        <v>AeBo</v>
      </c>
      <c r="C63" s="4" t="str">
        <f ca="1">IF($A63="","",INDEX(INDIRECT("'MA-Liste'!"&amp;$C$11),MATCH($A63,'MA-Liste'!$M:$M,FALSE)))</f>
        <v>G</v>
      </c>
      <c r="D63" s="19">
        <f t="shared" ca="1" si="0"/>
        <v>35</v>
      </c>
      <c r="E63" s="20">
        <f t="shared" si="27"/>
        <v>0</v>
      </c>
      <c r="F63" s="73"/>
      <c r="G63" s="74">
        <f t="shared" ca="1" si="26"/>
        <v>0</v>
      </c>
      <c r="H63" s="73"/>
      <c r="I63" s="74">
        <f t="shared" ca="1" si="2"/>
        <v>0</v>
      </c>
      <c r="J63" s="73"/>
      <c r="K63" s="113">
        <f t="shared" ca="1" si="14"/>
        <v>0</v>
      </c>
      <c r="L63" s="73"/>
      <c r="M63" s="113">
        <f t="shared" ca="1" si="15"/>
        <v>0</v>
      </c>
      <c r="N63" s="73"/>
      <c r="O63" s="113">
        <f t="shared" ca="1" si="16"/>
        <v>0</v>
      </c>
      <c r="P63" s="305"/>
      <c r="Q63" s="113">
        <f t="shared" ca="1" si="17"/>
        <v>0</v>
      </c>
      <c r="R63" s="73"/>
      <c r="S63" s="113">
        <f t="shared" ca="1" si="18"/>
        <v>0</v>
      </c>
      <c r="T63" s="73"/>
      <c r="U63" s="74">
        <f t="shared" ca="1" si="19"/>
        <v>0</v>
      </c>
      <c r="V63" s="73"/>
      <c r="W63" s="113">
        <f t="shared" ca="1" si="3"/>
        <v>0</v>
      </c>
      <c r="X63" s="73"/>
      <c r="Y63" s="113">
        <f t="shared" ca="1" si="4"/>
        <v>0</v>
      </c>
      <c r="Z63" s="73"/>
      <c r="AA63" s="113">
        <f t="shared" ca="1" si="5"/>
        <v>0</v>
      </c>
      <c r="AB63" s="305"/>
      <c r="AC63" s="113">
        <f t="shared" ca="1" si="29"/>
        <v>0</v>
      </c>
      <c r="AD63" s="305"/>
      <c r="AE63" s="113">
        <f t="shared" ca="1" si="30"/>
        <v>0</v>
      </c>
      <c r="AF63" s="73"/>
      <c r="AG63" s="113">
        <f t="shared" ca="1" si="31"/>
        <v>0</v>
      </c>
      <c r="AH63" s="101"/>
      <c r="AI63" s="74">
        <f t="shared" ca="1" si="9"/>
        <v>0</v>
      </c>
      <c r="AJ63" s="73"/>
      <c r="AK63" s="113">
        <f t="shared" ca="1" si="20"/>
        <v>0</v>
      </c>
      <c r="AL63" s="101"/>
      <c r="AM63" s="113">
        <f t="shared" ca="1" si="21"/>
        <v>0</v>
      </c>
      <c r="AN63" s="101"/>
      <c r="AO63" s="113">
        <f t="shared" ca="1" si="34"/>
        <v>0</v>
      </c>
      <c r="AP63" s="101"/>
      <c r="AQ63" s="113">
        <f t="shared" ca="1" si="35"/>
        <v>0</v>
      </c>
      <c r="AR63" s="73"/>
      <c r="AS63" s="74">
        <v>0</v>
      </c>
      <c r="AT63" s="73"/>
      <c r="AU63" s="74">
        <f t="shared" ca="1" si="36"/>
        <v>0</v>
      </c>
      <c r="AV63" s="73"/>
      <c r="AW63" s="74">
        <f t="shared" ca="1" si="12"/>
        <v>0</v>
      </c>
      <c r="AX63" s="73"/>
      <c r="AY63" s="74">
        <f t="shared" ca="1" si="24"/>
        <v>0</v>
      </c>
      <c r="AZ63" s="82">
        <f t="shared" ca="1" si="13"/>
        <v>0</v>
      </c>
      <c r="BA63" s="74"/>
      <c r="BB63" s="139">
        <f t="shared" ca="1" si="25"/>
        <v>0</v>
      </c>
    </row>
    <row r="64" spans="1:54" ht="15" customHeight="1" x14ac:dyDescent="0.2">
      <c r="A64" s="84" t="s">
        <v>234</v>
      </c>
      <c r="B64" t="s">
        <v>65</v>
      </c>
      <c r="C64" s="4" t="s">
        <v>7</v>
      </c>
      <c r="D64" s="19">
        <f t="shared" si="0"/>
        <v>75</v>
      </c>
      <c r="E64" s="20">
        <f t="shared" si="27"/>
        <v>0</v>
      </c>
      <c r="F64" s="73"/>
      <c r="G64" s="74">
        <f t="shared" si="26"/>
        <v>0</v>
      </c>
      <c r="H64" s="73"/>
      <c r="I64" s="74">
        <f t="shared" si="2"/>
        <v>0</v>
      </c>
      <c r="J64" s="73"/>
      <c r="K64" s="113">
        <f t="shared" si="14"/>
        <v>0</v>
      </c>
      <c r="L64" s="73"/>
      <c r="M64" s="113">
        <f t="shared" si="15"/>
        <v>0</v>
      </c>
      <c r="N64" s="73"/>
      <c r="O64" s="113">
        <f t="shared" si="16"/>
        <v>0</v>
      </c>
      <c r="P64" s="305"/>
      <c r="Q64" s="113">
        <f t="shared" si="17"/>
        <v>0</v>
      </c>
      <c r="R64" s="73"/>
      <c r="S64" s="113">
        <f t="shared" si="18"/>
        <v>0</v>
      </c>
      <c r="T64" s="73"/>
      <c r="U64" s="74">
        <f t="shared" si="19"/>
        <v>0</v>
      </c>
      <c r="V64" s="73"/>
      <c r="W64" s="113">
        <f t="shared" si="3"/>
        <v>0</v>
      </c>
      <c r="X64" s="73"/>
      <c r="Y64" s="113">
        <f t="shared" si="4"/>
        <v>0</v>
      </c>
      <c r="Z64" s="73"/>
      <c r="AA64" s="113">
        <f t="shared" si="5"/>
        <v>0</v>
      </c>
      <c r="AB64" s="305"/>
      <c r="AC64" s="113">
        <f t="shared" si="29"/>
        <v>0</v>
      </c>
      <c r="AD64" s="305"/>
      <c r="AE64" s="113">
        <f t="shared" si="30"/>
        <v>0</v>
      </c>
      <c r="AF64" s="73"/>
      <c r="AG64" s="113">
        <f t="shared" si="31"/>
        <v>0</v>
      </c>
      <c r="AH64" s="101"/>
      <c r="AI64" s="74">
        <f t="shared" si="9"/>
        <v>0</v>
      </c>
      <c r="AJ64" s="73"/>
      <c r="AK64" s="113">
        <f t="shared" si="20"/>
        <v>0</v>
      </c>
      <c r="AL64" s="101"/>
      <c r="AM64" s="113">
        <f t="shared" si="21"/>
        <v>0</v>
      </c>
      <c r="AN64" s="101"/>
      <c r="AO64" s="113">
        <f t="shared" si="34"/>
        <v>0</v>
      </c>
      <c r="AP64" s="101"/>
      <c r="AQ64" s="113">
        <f t="shared" si="35"/>
        <v>0</v>
      </c>
      <c r="AR64" s="73"/>
      <c r="AS64" s="74">
        <v>0</v>
      </c>
      <c r="AT64" s="73"/>
      <c r="AU64" s="74">
        <f t="shared" si="36"/>
        <v>0</v>
      </c>
      <c r="AV64" s="73"/>
      <c r="AW64" s="74">
        <f t="shared" si="12"/>
        <v>0</v>
      </c>
      <c r="AX64" s="73"/>
      <c r="AY64" s="74">
        <f t="shared" si="24"/>
        <v>0</v>
      </c>
      <c r="AZ64" s="82">
        <f t="shared" si="13"/>
        <v>0</v>
      </c>
      <c r="BA64" s="74"/>
      <c r="BB64" s="139">
        <f t="shared" si="25"/>
        <v>0</v>
      </c>
    </row>
    <row r="65" spans="1:54" ht="15" customHeight="1" x14ac:dyDescent="0.2">
      <c r="A65" s="84" t="s">
        <v>235</v>
      </c>
      <c r="B65" t="s">
        <v>65</v>
      </c>
      <c r="C65" s="4" t="s">
        <v>9</v>
      </c>
      <c r="D65" s="19">
        <f t="shared" si="0"/>
        <v>35</v>
      </c>
      <c r="E65" s="20">
        <f t="shared" si="27"/>
        <v>0</v>
      </c>
      <c r="F65" s="73"/>
      <c r="G65" s="74">
        <f t="shared" si="26"/>
        <v>0</v>
      </c>
      <c r="H65" s="73"/>
      <c r="I65" s="74">
        <f t="shared" si="2"/>
        <v>0</v>
      </c>
      <c r="J65" s="73"/>
      <c r="K65" s="113">
        <f t="shared" si="14"/>
        <v>0</v>
      </c>
      <c r="L65" s="73"/>
      <c r="M65" s="113">
        <f t="shared" si="15"/>
        <v>0</v>
      </c>
      <c r="N65" s="73"/>
      <c r="O65" s="113">
        <f t="shared" si="16"/>
        <v>0</v>
      </c>
      <c r="P65" s="305"/>
      <c r="Q65" s="113">
        <f t="shared" si="17"/>
        <v>0</v>
      </c>
      <c r="R65" s="73"/>
      <c r="S65" s="113">
        <f t="shared" si="18"/>
        <v>0</v>
      </c>
      <c r="T65" s="73"/>
      <c r="U65" s="74">
        <f t="shared" si="19"/>
        <v>0</v>
      </c>
      <c r="V65" s="73"/>
      <c r="W65" s="113">
        <f t="shared" si="3"/>
        <v>0</v>
      </c>
      <c r="X65" s="73"/>
      <c r="Y65" s="113">
        <f t="shared" si="4"/>
        <v>0</v>
      </c>
      <c r="Z65" s="73"/>
      <c r="AA65" s="113">
        <f t="shared" si="5"/>
        <v>0</v>
      </c>
      <c r="AB65" s="305"/>
      <c r="AC65" s="113">
        <f t="shared" si="29"/>
        <v>0</v>
      </c>
      <c r="AD65" s="305"/>
      <c r="AE65" s="113">
        <f t="shared" si="30"/>
        <v>0</v>
      </c>
      <c r="AF65" s="73"/>
      <c r="AG65" s="113">
        <f t="shared" si="31"/>
        <v>0</v>
      </c>
      <c r="AH65" s="101"/>
      <c r="AI65" s="74">
        <f t="shared" si="9"/>
        <v>0</v>
      </c>
      <c r="AJ65" s="73"/>
      <c r="AK65" s="113">
        <f t="shared" si="20"/>
        <v>0</v>
      </c>
      <c r="AL65" s="101"/>
      <c r="AM65" s="113">
        <f t="shared" si="21"/>
        <v>0</v>
      </c>
      <c r="AN65" s="101"/>
      <c r="AO65" s="113">
        <f t="shared" si="34"/>
        <v>0</v>
      </c>
      <c r="AP65" s="101"/>
      <c r="AQ65" s="113">
        <f t="shared" si="35"/>
        <v>0</v>
      </c>
      <c r="AR65" s="73"/>
      <c r="AS65" s="74">
        <v>0</v>
      </c>
      <c r="AT65" s="73"/>
      <c r="AU65" s="74">
        <f t="shared" si="36"/>
        <v>0</v>
      </c>
      <c r="AV65" s="73"/>
      <c r="AW65" s="74">
        <f t="shared" si="12"/>
        <v>0</v>
      </c>
      <c r="AX65" s="73"/>
      <c r="AY65" s="74">
        <f t="shared" si="24"/>
        <v>0</v>
      </c>
      <c r="AZ65" s="82">
        <f t="shared" si="13"/>
        <v>0</v>
      </c>
      <c r="BA65" s="74"/>
      <c r="BB65" s="139">
        <f t="shared" si="25"/>
        <v>0</v>
      </c>
    </row>
    <row r="66" spans="1:54" ht="15" customHeight="1" x14ac:dyDescent="0.2">
      <c r="A66" s="84" t="s">
        <v>230</v>
      </c>
      <c r="B66" t="str">
        <f>IF($A66="","",INDEX('MA-Liste'!$D:$D,MATCH($A66,'MA-Liste'!$M:$M,FALSE)))</f>
        <v>AeBo</v>
      </c>
      <c r="C66" s="4" t="str">
        <f ca="1">IF($A66="","",INDEX(INDIRECT("'MA-Liste'!"&amp;$C$11),MATCH($A66,'MA-Liste'!$M:$M,FALSE)))</f>
        <v>G</v>
      </c>
      <c r="D66" s="19">
        <f t="shared" ca="1" si="0"/>
        <v>35</v>
      </c>
      <c r="E66" s="20">
        <f t="shared" si="27"/>
        <v>0</v>
      </c>
      <c r="F66" s="73"/>
      <c r="G66" s="74">
        <f t="shared" ca="1" si="26"/>
        <v>0</v>
      </c>
      <c r="H66" s="73"/>
      <c r="I66" s="74">
        <f t="shared" ca="1" si="2"/>
        <v>0</v>
      </c>
      <c r="J66" s="73"/>
      <c r="K66" s="113">
        <f t="shared" ca="1" si="14"/>
        <v>0</v>
      </c>
      <c r="L66" s="73"/>
      <c r="M66" s="113">
        <f t="shared" ca="1" si="15"/>
        <v>0</v>
      </c>
      <c r="N66" s="73"/>
      <c r="O66" s="113">
        <f t="shared" ca="1" si="16"/>
        <v>0</v>
      </c>
      <c r="P66" s="305"/>
      <c r="Q66" s="113">
        <f t="shared" ca="1" si="17"/>
        <v>0</v>
      </c>
      <c r="R66" s="73"/>
      <c r="S66" s="113">
        <f t="shared" ca="1" si="18"/>
        <v>0</v>
      </c>
      <c r="T66" s="73"/>
      <c r="U66" s="74">
        <f t="shared" ca="1" si="19"/>
        <v>0</v>
      </c>
      <c r="V66" s="73"/>
      <c r="W66" s="113">
        <f t="shared" ca="1" si="3"/>
        <v>0</v>
      </c>
      <c r="X66" s="73"/>
      <c r="Y66" s="113">
        <f t="shared" ca="1" si="4"/>
        <v>0</v>
      </c>
      <c r="Z66" s="73"/>
      <c r="AA66" s="113">
        <f t="shared" ca="1" si="5"/>
        <v>0</v>
      </c>
      <c r="AB66" s="305"/>
      <c r="AC66" s="113">
        <f t="shared" ca="1" si="29"/>
        <v>0</v>
      </c>
      <c r="AD66" s="305"/>
      <c r="AE66" s="113">
        <f t="shared" ca="1" si="30"/>
        <v>0</v>
      </c>
      <c r="AF66" s="73"/>
      <c r="AG66" s="113">
        <f t="shared" ca="1" si="31"/>
        <v>0</v>
      </c>
      <c r="AH66" s="101"/>
      <c r="AI66" s="74">
        <f t="shared" ca="1" si="9"/>
        <v>0</v>
      </c>
      <c r="AJ66" s="73"/>
      <c r="AK66" s="113">
        <f t="shared" ca="1" si="20"/>
        <v>0</v>
      </c>
      <c r="AL66" s="101"/>
      <c r="AM66" s="113">
        <f t="shared" ca="1" si="21"/>
        <v>0</v>
      </c>
      <c r="AN66" s="101"/>
      <c r="AO66" s="113">
        <f t="shared" ca="1" si="34"/>
        <v>0</v>
      </c>
      <c r="AP66" s="101"/>
      <c r="AQ66" s="113">
        <f t="shared" ca="1" si="35"/>
        <v>0</v>
      </c>
      <c r="AR66" s="73"/>
      <c r="AS66" s="74">
        <v>0</v>
      </c>
      <c r="AT66" s="73"/>
      <c r="AU66" s="74">
        <f t="shared" ca="1" si="36"/>
        <v>0</v>
      </c>
      <c r="AV66" s="73"/>
      <c r="AW66" s="74">
        <f t="shared" ca="1" si="12"/>
        <v>0</v>
      </c>
      <c r="AX66" s="73"/>
      <c r="AY66" s="74">
        <f t="shared" ca="1" si="24"/>
        <v>0</v>
      </c>
      <c r="AZ66" s="82">
        <f t="shared" ca="1" si="13"/>
        <v>0</v>
      </c>
      <c r="BA66" s="74"/>
      <c r="BB66" s="139">
        <f t="shared" ca="1" si="25"/>
        <v>0</v>
      </c>
    </row>
    <row r="67" spans="1:54" ht="15" customHeight="1" x14ac:dyDescent="0.2">
      <c r="A67" s="84" t="s">
        <v>243</v>
      </c>
      <c r="B67" t="s">
        <v>65</v>
      </c>
      <c r="C67" s="4" t="s">
        <v>6</v>
      </c>
      <c r="D67" s="19">
        <v>100</v>
      </c>
      <c r="E67" s="20">
        <f t="shared" si="27"/>
        <v>0</v>
      </c>
      <c r="F67" s="73"/>
      <c r="G67" s="74">
        <f t="shared" si="26"/>
        <v>0</v>
      </c>
      <c r="H67" s="73"/>
      <c r="I67" s="74">
        <f t="shared" si="2"/>
        <v>0</v>
      </c>
      <c r="J67" s="73"/>
      <c r="K67" s="113">
        <f t="shared" si="14"/>
        <v>0</v>
      </c>
      <c r="L67" s="73"/>
      <c r="M67" s="113">
        <f t="shared" si="15"/>
        <v>0</v>
      </c>
      <c r="N67" s="73"/>
      <c r="O67" s="113">
        <f t="shared" si="16"/>
        <v>0</v>
      </c>
      <c r="P67" s="305"/>
      <c r="Q67" s="113">
        <f t="shared" si="17"/>
        <v>0</v>
      </c>
      <c r="R67" s="73"/>
      <c r="S67" s="113">
        <f t="shared" si="18"/>
        <v>0</v>
      </c>
      <c r="T67" s="73"/>
      <c r="U67" s="74">
        <f t="shared" si="19"/>
        <v>0</v>
      </c>
      <c r="V67" s="73"/>
      <c r="W67" s="113">
        <f t="shared" si="3"/>
        <v>0</v>
      </c>
      <c r="X67" s="73"/>
      <c r="Y67" s="113">
        <f t="shared" si="4"/>
        <v>0</v>
      </c>
      <c r="Z67" s="73"/>
      <c r="AA67" s="113">
        <f t="shared" si="5"/>
        <v>0</v>
      </c>
      <c r="AB67" s="305"/>
      <c r="AC67" s="113">
        <f t="shared" si="29"/>
        <v>0</v>
      </c>
      <c r="AD67" s="305"/>
      <c r="AE67" s="113">
        <f t="shared" si="30"/>
        <v>0</v>
      </c>
      <c r="AF67" s="73"/>
      <c r="AG67" s="113">
        <f t="shared" si="31"/>
        <v>0</v>
      </c>
      <c r="AH67" s="101"/>
      <c r="AI67" s="74">
        <f t="shared" si="9"/>
        <v>0</v>
      </c>
      <c r="AJ67" s="73"/>
      <c r="AK67" s="113">
        <f t="shared" si="20"/>
        <v>0</v>
      </c>
      <c r="AL67" s="101"/>
      <c r="AM67" s="113">
        <f t="shared" si="21"/>
        <v>0</v>
      </c>
      <c r="AN67" s="101"/>
      <c r="AO67" s="113">
        <f t="shared" si="34"/>
        <v>0</v>
      </c>
      <c r="AP67" s="101"/>
      <c r="AQ67" s="113">
        <f t="shared" si="35"/>
        <v>0</v>
      </c>
      <c r="AR67" s="73"/>
      <c r="AS67" s="74">
        <v>0</v>
      </c>
      <c r="AT67" s="73"/>
      <c r="AU67" s="74">
        <f t="shared" si="36"/>
        <v>0</v>
      </c>
      <c r="AV67" s="73"/>
      <c r="AW67" s="74">
        <f t="shared" si="12"/>
        <v>0</v>
      </c>
      <c r="AX67" s="73"/>
      <c r="AY67" s="74">
        <f t="shared" si="24"/>
        <v>0</v>
      </c>
      <c r="AZ67" s="82">
        <f t="shared" si="13"/>
        <v>0</v>
      </c>
      <c r="BA67" s="74"/>
      <c r="BB67" s="139">
        <f t="shared" si="25"/>
        <v>0</v>
      </c>
    </row>
    <row r="68" spans="1:54" ht="15" customHeight="1" x14ac:dyDescent="0.2">
      <c r="A68" s="84" t="s">
        <v>244</v>
      </c>
      <c r="B68" t="s">
        <v>65</v>
      </c>
      <c r="C68" s="4" t="s">
        <v>6</v>
      </c>
      <c r="D68" s="19">
        <v>100</v>
      </c>
      <c r="E68" s="20">
        <f t="shared" si="27"/>
        <v>0</v>
      </c>
      <c r="F68" s="73"/>
      <c r="G68" s="74">
        <f t="shared" si="26"/>
        <v>0</v>
      </c>
      <c r="H68" s="73"/>
      <c r="I68" s="74">
        <f t="shared" si="2"/>
        <v>0</v>
      </c>
      <c r="J68" s="73"/>
      <c r="K68" s="113">
        <f t="shared" si="14"/>
        <v>0</v>
      </c>
      <c r="L68" s="73"/>
      <c r="M68" s="113">
        <f t="shared" si="15"/>
        <v>0</v>
      </c>
      <c r="N68" s="73"/>
      <c r="O68" s="113">
        <f t="shared" si="16"/>
        <v>0</v>
      </c>
      <c r="P68" s="305"/>
      <c r="Q68" s="113">
        <f t="shared" si="17"/>
        <v>0</v>
      </c>
      <c r="R68" s="73"/>
      <c r="S68" s="113">
        <f t="shared" si="18"/>
        <v>0</v>
      </c>
      <c r="T68" s="73"/>
      <c r="U68" s="74">
        <f t="shared" si="19"/>
        <v>0</v>
      </c>
      <c r="V68" s="73"/>
      <c r="W68" s="113">
        <f t="shared" si="3"/>
        <v>0</v>
      </c>
      <c r="X68" s="73"/>
      <c r="Y68" s="113">
        <f t="shared" si="4"/>
        <v>0</v>
      </c>
      <c r="Z68" s="73"/>
      <c r="AA68" s="113">
        <f t="shared" si="5"/>
        <v>0</v>
      </c>
      <c r="AB68" s="305"/>
      <c r="AC68" s="113">
        <f t="shared" si="29"/>
        <v>0</v>
      </c>
      <c r="AD68" s="305"/>
      <c r="AE68" s="113">
        <f t="shared" si="30"/>
        <v>0</v>
      </c>
      <c r="AF68" s="73"/>
      <c r="AG68" s="113">
        <f t="shared" si="31"/>
        <v>0</v>
      </c>
      <c r="AH68" s="101"/>
      <c r="AI68" s="74">
        <f t="shared" si="9"/>
        <v>0</v>
      </c>
      <c r="AJ68" s="73"/>
      <c r="AK68" s="113">
        <f t="shared" si="20"/>
        <v>0</v>
      </c>
      <c r="AL68" s="101"/>
      <c r="AM68" s="113">
        <f t="shared" si="21"/>
        <v>0</v>
      </c>
      <c r="AN68" s="101"/>
      <c r="AO68" s="113">
        <f t="shared" si="34"/>
        <v>0</v>
      </c>
      <c r="AP68" s="101"/>
      <c r="AQ68" s="113">
        <f t="shared" si="35"/>
        <v>0</v>
      </c>
      <c r="AR68" s="73"/>
      <c r="AS68" s="74">
        <v>0</v>
      </c>
      <c r="AT68" s="73"/>
      <c r="AU68" s="74">
        <f t="shared" si="36"/>
        <v>0</v>
      </c>
      <c r="AV68" s="73"/>
      <c r="AW68" s="74">
        <f t="shared" si="12"/>
        <v>0</v>
      </c>
      <c r="AX68" s="73"/>
      <c r="AY68" s="74">
        <f t="shared" si="24"/>
        <v>0</v>
      </c>
      <c r="AZ68" s="82">
        <f t="shared" si="13"/>
        <v>0</v>
      </c>
      <c r="BA68" s="74"/>
      <c r="BB68" s="139">
        <f t="shared" si="25"/>
        <v>0</v>
      </c>
    </row>
    <row r="69" spans="1:54" ht="15" customHeight="1" x14ac:dyDescent="0.2">
      <c r="A69" s="84" t="s">
        <v>249</v>
      </c>
      <c r="B69" t="s">
        <v>250</v>
      </c>
      <c r="C69" s="4" t="s">
        <v>9</v>
      </c>
      <c r="D69" s="19">
        <v>35</v>
      </c>
      <c r="E69" s="20">
        <f t="shared" si="27"/>
        <v>0</v>
      </c>
      <c r="F69" s="73"/>
      <c r="G69" s="74">
        <f t="shared" si="26"/>
        <v>0</v>
      </c>
      <c r="H69" s="73"/>
      <c r="I69" s="74">
        <f t="shared" si="2"/>
        <v>0</v>
      </c>
      <c r="J69" s="73"/>
      <c r="K69" s="113">
        <f t="shared" si="14"/>
        <v>0</v>
      </c>
      <c r="L69" s="73"/>
      <c r="M69" s="113">
        <f t="shared" si="15"/>
        <v>0</v>
      </c>
      <c r="N69" s="73"/>
      <c r="O69" s="113">
        <f t="shared" si="16"/>
        <v>0</v>
      </c>
      <c r="P69" s="305"/>
      <c r="Q69" s="113">
        <f t="shared" si="17"/>
        <v>0</v>
      </c>
      <c r="R69" s="73"/>
      <c r="S69" s="113">
        <f t="shared" si="18"/>
        <v>0</v>
      </c>
      <c r="T69" s="73"/>
      <c r="U69" s="74">
        <f t="shared" si="19"/>
        <v>0</v>
      </c>
      <c r="V69" s="73"/>
      <c r="W69" s="113">
        <f t="shared" si="3"/>
        <v>0</v>
      </c>
      <c r="X69" s="73"/>
      <c r="Y69" s="113">
        <f t="shared" si="4"/>
        <v>0</v>
      </c>
      <c r="Z69" s="73"/>
      <c r="AA69" s="113">
        <f t="shared" si="5"/>
        <v>0</v>
      </c>
      <c r="AB69" s="305"/>
      <c r="AC69" s="113">
        <f t="shared" si="29"/>
        <v>0</v>
      </c>
      <c r="AD69" s="305"/>
      <c r="AE69" s="113">
        <f t="shared" si="30"/>
        <v>0</v>
      </c>
      <c r="AF69" s="73"/>
      <c r="AG69" s="113">
        <f t="shared" si="31"/>
        <v>0</v>
      </c>
      <c r="AH69" s="101"/>
      <c r="AI69" s="74">
        <f t="shared" si="9"/>
        <v>0</v>
      </c>
      <c r="AJ69" s="73"/>
      <c r="AK69" s="113">
        <f t="shared" si="20"/>
        <v>0</v>
      </c>
      <c r="AL69" s="101"/>
      <c r="AM69" s="113">
        <f t="shared" si="21"/>
        <v>0</v>
      </c>
      <c r="AN69" s="101"/>
      <c r="AO69" s="113">
        <f t="shared" si="34"/>
        <v>0</v>
      </c>
      <c r="AP69" s="101"/>
      <c r="AQ69" s="113">
        <f t="shared" si="35"/>
        <v>0</v>
      </c>
      <c r="AR69" s="73"/>
      <c r="AS69" s="74">
        <v>0</v>
      </c>
      <c r="AT69" s="73"/>
      <c r="AU69" s="74">
        <f t="shared" si="36"/>
        <v>0</v>
      </c>
      <c r="AV69" s="73"/>
      <c r="AW69" s="74">
        <f t="shared" si="12"/>
        <v>0</v>
      </c>
      <c r="AX69" s="73"/>
      <c r="AY69" s="74">
        <f t="shared" si="24"/>
        <v>0</v>
      </c>
      <c r="AZ69" s="82">
        <f t="shared" si="13"/>
        <v>0</v>
      </c>
      <c r="BA69" s="74"/>
      <c r="BB69" s="139">
        <f t="shared" si="25"/>
        <v>0</v>
      </c>
    </row>
    <row r="70" spans="1:54" ht="15" customHeight="1" x14ac:dyDescent="0.2">
      <c r="A70" s="84" t="s">
        <v>246</v>
      </c>
      <c r="B70" t="s">
        <v>65</v>
      </c>
      <c r="C70" s="4" t="s">
        <v>4</v>
      </c>
      <c r="D70" s="19">
        <v>140</v>
      </c>
      <c r="E70" s="20">
        <f t="shared" si="27"/>
        <v>0</v>
      </c>
      <c r="F70" s="73"/>
      <c r="G70" s="74">
        <f t="shared" si="26"/>
        <v>0</v>
      </c>
      <c r="H70" s="73"/>
      <c r="I70" s="74">
        <f t="shared" si="2"/>
        <v>0</v>
      </c>
      <c r="J70" s="73"/>
      <c r="K70" s="113">
        <f t="shared" si="14"/>
        <v>0</v>
      </c>
      <c r="L70" s="73"/>
      <c r="M70" s="113">
        <f t="shared" si="15"/>
        <v>0</v>
      </c>
      <c r="N70" s="73"/>
      <c r="O70" s="113">
        <f t="shared" si="16"/>
        <v>0</v>
      </c>
      <c r="P70" s="305"/>
      <c r="Q70" s="113">
        <f t="shared" si="17"/>
        <v>0</v>
      </c>
      <c r="R70" s="73"/>
      <c r="S70" s="113">
        <f t="shared" si="18"/>
        <v>0</v>
      </c>
      <c r="T70" s="73"/>
      <c r="U70" s="74">
        <f t="shared" si="19"/>
        <v>0</v>
      </c>
      <c r="V70" s="73"/>
      <c r="W70" s="113">
        <f t="shared" si="3"/>
        <v>0</v>
      </c>
      <c r="X70" s="73"/>
      <c r="Y70" s="113">
        <f t="shared" si="4"/>
        <v>0</v>
      </c>
      <c r="Z70" s="73"/>
      <c r="AA70" s="113">
        <f t="shared" si="5"/>
        <v>0</v>
      </c>
      <c r="AB70" s="305"/>
      <c r="AC70" s="113">
        <f t="shared" si="29"/>
        <v>0</v>
      </c>
      <c r="AD70" s="305"/>
      <c r="AE70" s="113">
        <f t="shared" si="30"/>
        <v>0</v>
      </c>
      <c r="AF70" s="73"/>
      <c r="AG70" s="113">
        <f t="shared" si="31"/>
        <v>0</v>
      </c>
      <c r="AH70" s="101"/>
      <c r="AI70" s="74">
        <f t="shared" si="9"/>
        <v>0</v>
      </c>
      <c r="AJ70" s="73"/>
      <c r="AK70" s="113">
        <f t="shared" si="20"/>
        <v>0</v>
      </c>
      <c r="AL70" s="101"/>
      <c r="AM70" s="113">
        <f t="shared" si="21"/>
        <v>0</v>
      </c>
      <c r="AN70" s="101"/>
      <c r="AO70" s="113">
        <f t="shared" si="34"/>
        <v>0</v>
      </c>
      <c r="AP70" s="101"/>
      <c r="AQ70" s="113">
        <f t="shared" si="35"/>
        <v>0</v>
      </c>
      <c r="AR70" s="73"/>
      <c r="AS70" s="74">
        <v>0</v>
      </c>
      <c r="AT70" s="73"/>
      <c r="AU70" s="74">
        <f t="shared" si="36"/>
        <v>0</v>
      </c>
      <c r="AV70" s="73"/>
      <c r="AW70" s="74">
        <f t="shared" si="12"/>
        <v>0</v>
      </c>
      <c r="AX70" s="73"/>
      <c r="AY70" s="74">
        <f t="shared" si="24"/>
        <v>0</v>
      </c>
      <c r="AZ70" s="82">
        <f t="shared" si="13"/>
        <v>0</v>
      </c>
      <c r="BA70" s="74"/>
      <c r="BB70" s="139">
        <f t="shared" si="25"/>
        <v>0</v>
      </c>
    </row>
    <row r="71" spans="1:54" ht="15" customHeight="1" x14ac:dyDescent="0.2">
      <c r="A71" s="84" t="s">
        <v>228</v>
      </c>
      <c r="B71" t="str">
        <f>IF($A71="","",INDEX('MA-Liste'!$D:$D,MATCH($A71,'MA-Liste'!$M:$M,FALSE)))</f>
        <v>AeBo</v>
      </c>
      <c r="C71" s="4" t="str">
        <f ca="1">IF($A71="","",INDEX(INDIRECT("'MA-Liste'!"&amp;$C$11),MATCH($A71,'MA-Liste'!$M:$M,FALSE)))</f>
        <v>D</v>
      </c>
      <c r="D71" s="19">
        <f t="shared" ca="1" si="0"/>
        <v>100</v>
      </c>
      <c r="E71" s="20">
        <f t="shared" si="27"/>
        <v>0</v>
      </c>
      <c r="F71" s="73"/>
      <c r="G71" s="74">
        <f t="shared" ca="1" si="26"/>
        <v>0</v>
      </c>
      <c r="H71" s="73"/>
      <c r="I71" s="74">
        <f t="shared" ca="1" si="2"/>
        <v>0</v>
      </c>
      <c r="J71" s="73"/>
      <c r="K71" s="113">
        <f t="shared" ca="1" si="14"/>
        <v>0</v>
      </c>
      <c r="L71" s="73"/>
      <c r="M71" s="113">
        <f t="shared" ca="1" si="15"/>
        <v>0</v>
      </c>
      <c r="N71" s="73"/>
      <c r="O71" s="113">
        <f t="shared" ca="1" si="16"/>
        <v>0</v>
      </c>
      <c r="P71" s="305"/>
      <c r="Q71" s="113">
        <f t="shared" ca="1" si="17"/>
        <v>0</v>
      </c>
      <c r="R71" s="73"/>
      <c r="S71" s="113">
        <f t="shared" ca="1" si="18"/>
        <v>0</v>
      </c>
      <c r="T71" s="73"/>
      <c r="U71" s="74">
        <f t="shared" ca="1" si="19"/>
        <v>0</v>
      </c>
      <c r="V71" s="73"/>
      <c r="W71" s="113">
        <f t="shared" ca="1" si="3"/>
        <v>0</v>
      </c>
      <c r="X71" s="73"/>
      <c r="Y71" s="113">
        <f t="shared" ca="1" si="4"/>
        <v>0</v>
      </c>
      <c r="Z71" s="73"/>
      <c r="AA71" s="113">
        <f t="shared" ca="1" si="5"/>
        <v>0</v>
      </c>
      <c r="AB71" s="305"/>
      <c r="AC71" s="113">
        <f t="shared" ca="1" si="29"/>
        <v>0</v>
      </c>
      <c r="AD71" s="305"/>
      <c r="AE71" s="113">
        <f t="shared" ca="1" si="30"/>
        <v>0</v>
      </c>
      <c r="AF71" s="73"/>
      <c r="AG71" s="113">
        <f t="shared" ca="1" si="31"/>
        <v>0</v>
      </c>
      <c r="AH71" s="101"/>
      <c r="AI71" s="74">
        <f t="shared" ca="1" si="9"/>
        <v>0</v>
      </c>
      <c r="AJ71" s="73"/>
      <c r="AK71" s="113">
        <f t="shared" ca="1" si="20"/>
        <v>0</v>
      </c>
      <c r="AL71" s="101"/>
      <c r="AM71" s="113">
        <f t="shared" ca="1" si="21"/>
        <v>0</v>
      </c>
      <c r="AN71" s="101"/>
      <c r="AO71" s="113">
        <f t="shared" ca="1" si="34"/>
        <v>0</v>
      </c>
      <c r="AP71" s="101"/>
      <c r="AQ71" s="113">
        <f t="shared" ca="1" si="35"/>
        <v>0</v>
      </c>
      <c r="AR71" s="73"/>
      <c r="AS71" s="74">
        <v>0</v>
      </c>
      <c r="AT71" s="73"/>
      <c r="AU71" s="74">
        <f t="shared" ca="1" si="36"/>
        <v>0</v>
      </c>
      <c r="AV71" s="73"/>
      <c r="AW71" s="74">
        <f t="shared" ca="1" si="12"/>
        <v>0</v>
      </c>
      <c r="AX71" s="73"/>
      <c r="AY71" s="74">
        <f t="shared" ca="1" si="24"/>
        <v>0</v>
      </c>
      <c r="AZ71" s="82">
        <f t="shared" ca="1" si="13"/>
        <v>0</v>
      </c>
      <c r="BA71" s="74"/>
      <c r="BB71" s="139">
        <f t="shared" ca="1" si="25"/>
        <v>0</v>
      </c>
    </row>
    <row r="72" spans="1:54" ht="15" customHeight="1" x14ac:dyDescent="0.2">
      <c r="A72" s="84" t="s">
        <v>363</v>
      </c>
      <c r="B72" s="14" t="s">
        <v>65</v>
      </c>
      <c r="C72" s="18" t="str">
        <f ca="1">IF($A72="","",INDEX(INDIRECT("'MA-Liste'!"&amp;$C$11),MATCH($A72,'MA-Liste'!$M:$M,FALSE)))</f>
        <v>E</v>
      </c>
      <c r="D72" s="19">
        <f t="shared" ca="1" si="0"/>
        <v>75</v>
      </c>
      <c r="E72" s="20">
        <f t="shared" si="27"/>
        <v>0</v>
      </c>
      <c r="F72" s="73"/>
      <c r="G72" s="74">
        <f t="shared" ca="1" si="26"/>
        <v>0</v>
      </c>
      <c r="H72" s="73"/>
      <c r="I72" s="74">
        <f t="shared" ca="1" si="2"/>
        <v>0</v>
      </c>
      <c r="J72" s="73"/>
      <c r="K72" s="113">
        <f t="shared" ca="1" si="14"/>
        <v>0</v>
      </c>
      <c r="L72" s="73"/>
      <c r="M72" s="113">
        <f t="shared" ca="1" si="15"/>
        <v>0</v>
      </c>
      <c r="N72" s="73"/>
      <c r="O72" s="113">
        <f t="shared" ca="1" si="16"/>
        <v>0</v>
      </c>
      <c r="P72" s="305"/>
      <c r="Q72" s="113">
        <f t="shared" ca="1" si="17"/>
        <v>0</v>
      </c>
      <c r="R72" s="73"/>
      <c r="S72" s="113">
        <f t="shared" ca="1" si="18"/>
        <v>0</v>
      </c>
      <c r="T72" s="73"/>
      <c r="U72" s="74">
        <f t="shared" ca="1" si="19"/>
        <v>0</v>
      </c>
      <c r="V72" s="73"/>
      <c r="W72" s="113">
        <f t="shared" ca="1" si="3"/>
        <v>0</v>
      </c>
      <c r="X72" s="73"/>
      <c r="Y72" s="113">
        <f t="shared" ca="1" si="4"/>
        <v>0</v>
      </c>
      <c r="Z72" s="73"/>
      <c r="AA72" s="113">
        <f t="shared" ca="1" si="5"/>
        <v>0</v>
      </c>
      <c r="AB72" s="305"/>
      <c r="AC72" s="113">
        <f t="shared" ca="1" si="29"/>
        <v>0</v>
      </c>
      <c r="AD72" s="305"/>
      <c r="AE72" s="113">
        <f t="shared" ca="1" si="30"/>
        <v>0</v>
      </c>
      <c r="AF72" s="73"/>
      <c r="AG72" s="113">
        <f t="shared" ca="1" si="31"/>
        <v>0</v>
      </c>
      <c r="AH72" s="101"/>
      <c r="AI72" s="74">
        <f t="shared" ca="1" si="9"/>
        <v>0</v>
      </c>
      <c r="AJ72" s="73"/>
      <c r="AK72" s="113">
        <f t="shared" ca="1" si="20"/>
        <v>0</v>
      </c>
      <c r="AL72" s="101"/>
      <c r="AM72" s="113">
        <f t="shared" ca="1" si="21"/>
        <v>0</v>
      </c>
      <c r="AN72" s="101"/>
      <c r="AO72" s="113">
        <f t="shared" ca="1" si="34"/>
        <v>0</v>
      </c>
      <c r="AP72" s="101">
        <v>3.25</v>
      </c>
      <c r="AQ72" s="113">
        <f t="shared" ca="1" si="35"/>
        <v>243.75</v>
      </c>
      <c r="AR72" s="73"/>
      <c r="AS72" s="74">
        <v>0</v>
      </c>
      <c r="AT72" s="73"/>
      <c r="AU72" s="74">
        <f t="shared" ca="1" si="36"/>
        <v>0</v>
      </c>
      <c r="AV72" s="73"/>
      <c r="AW72" s="74">
        <f t="shared" ca="1" si="12"/>
        <v>0</v>
      </c>
      <c r="AX72" s="73"/>
      <c r="AY72" s="74">
        <f t="shared" ca="1" si="24"/>
        <v>0</v>
      </c>
      <c r="AZ72" s="82">
        <f t="shared" ca="1" si="13"/>
        <v>0</v>
      </c>
      <c r="BA72" s="74"/>
      <c r="BB72" s="139">
        <f t="shared" ca="1" si="25"/>
        <v>0</v>
      </c>
    </row>
    <row r="73" spans="1:54" ht="15" customHeight="1" x14ac:dyDescent="0.2">
      <c r="A73" s="84" t="s">
        <v>252</v>
      </c>
      <c r="B73" s="14" t="s">
        <v>65</v>
      </c>
      <c r="C73" s="18" t="s">
        <v>8</v>
      </c>
      <c r="D73" s="19">
        <v>60</v>
      </c>
      <c r="E73" s="20">
        <f t="shared" si="27"/>
        <v>0</v>
      </c>
      <c r="F73" s="73"/>
      <c r="G73" s="74">
        <f t="shared" si="26"/>
        <v>0</v>
      </c>
      <c r="H73" s="73"/>
      <c r="I73" s="74">
        <f t="shared" si="2"/>
        <v>0</v>
      </c>
      <c r="J73" s="73"/>
      <c r="K73" s="113">
        <f t="shared" si="14"/>
        <v>0</v>
      </c>
      <c r="L73" s="73"/>
      <c r="M73" s="113">
        <f t="shared" si="15"/>
        <v>0</v>
      </c>
      <c r="N73" s="73"/>
      <c r="O73" s="113">
        <f t="shared" si="16"/>
        <v>0</v>
      </c>
      <c r="P73" s="305"/>
      <c r="Q73" s="113">
        <f t="shared" si="17"/>
        <v>0</v>
      </c>
      <c r="R73" s="73"/>
      <c r="S73" s="113">
        <f t="shared" si="18"/>
        <v>0</v>
      </c>
      <c r="T73" s="73"/>
      <c r="U73" s="74">
        <f t="shared" si="19"/>
        <v>0</v>
      </c>
      <c r="V73" s="73"/>
      <c r="W73" s="113">
        <f t="shared" si="3"/>
        <v>0</v>
      </c>
      <c r="X73" s="73"/>
      <c r="Y73" s="113">
        <f t="shared" si="4"/>
        <v>0</v>
      </c>
      <c r="Z73" s="73"/>
      <c r="AA73" s="113">
        <f t="shared" si="5"/>
        <v>0</v>
      </c>
      <c r="AB73" s="305"/>
      <c r="AC73" s="113">
        <f t="shared" si="29"/>
        <v>0</v>
      </c>
      <c r="AD73" s="305"/>
      <c r="AE73" s="113">
        <f t="shared" si="30"/>
        <v>0</v>
      </c>
      <c r="AF73" s="73"/>
      <c r="AG73" s="113">
        <f t="shared" si="31"/>
        <v>0</v>
      </c>
      <c r="AH73" s="101"/>
      <c r="AI73" s="74">
        <f t="shared" si="9"/>
        <v>0</v>
      </c>
      <c r="AJ73" s="73"/>
      <c r="AK73" s="113">
        <f t="shared" si="20"/>
        <v>0</v>
      </c>
      <c r="AL73" s="101"/>
      <c r="AM73" s="113">
        <f t="shared" si="21"/>
        <v>0</v>
      </c>
      <c r="AN73" s="101"/>
      <c r="AO73" s="113">
        <f t="shared" si="34"/>
        <v>0</v>
      </c>
      <c r="AP73" s="101"/>
      <c r="AQ73" s="113">
        <f t="shared" si="35"/>
        <v>0</v>
      </c>
      <c r="AR73" s="73"/>
      <c r="AS73" s="74">
        <v>0</v>
      </c>
      <c r="AT73" s="73"/>
      <c r="AU73" s="74">
        <f t="shared" si="36"/>
        <v>0</v>
      </c>
      <c r="AV73" s="73"/>
      <c r="AW73" s="74">
        <f t="shared" si="12"/>
        <v>0</v>
      </c>
      <c r="AX73" s="73"/>
      <c r="AY73" s="74">
        <f t="shared" si="24"/>
        <v>0</v>
      </c>
      <c r="AZ73" s="82">
        <f t="shared" si="13"/>
        <v>0</v>
      </c>
      <c r="BA73" s="74"/>
      <c r="BB73" s="139">
        <f t="shared" si="25"/>
        <v>0</v>
      </c>
    </row>
    <row r="74" spans="1:54" ht="15" customHeight="1" x14ac:dyDescent="0.2">
      <c r="A74" s="90" t="s">
        <v>253</v>
      </c>
      <c r="B74" s="14" t="s">
        <v>65</v>
      </c>
      <c r="C74" s="18" t="s">
        <v>6</v>
      </c>
      <c r="D74" s="19">
        <v>100</v>
      </c>
      <c r="E74" s="20">
        <f t="shared" si="27"/>
        <v>0</v>
      </c>
      <c r="F74" s="73"/>
      <c r="G74" s="74">
        <f t="shared" si="26"/>
        <v>0</v>
      </c>
      <c r="H74" s="73"/>
      <c r="I74" s="74">
        <f t="shared" si="2"/>
        <v>0</v>
      </c>
      <c r="J74" s="73"/>
      <c r="K74" s="113">
        <f t="shared" si="14"/>
        <v>0</v>
      </c>
      <c r="L74" s="73"/>
      <c r="M74" s="113">
        <f t="shared" si="15"/>
        <v>0</v>
      </c>
      <c r="N74" s="73"/>
      <c r="O74" s="113">
        <f t="shared" si="16"/>
        <v>0</v>
      </c>
      <c r="P74" s="305"/>
      <c r="Q74" s="113">
        <f t="shared" si="17"/>
        <v>0</v>
      </c>
      <c r="R74" s="73"/>
      <c r="S74" s="113">
        <f t="shared" si="18"/>
        <v>0</v>
      </c>
      <c r="T74" s="73"/>
      <c r="U74" s="74">
        <f t="shared" si="19"/>
        <v>0</v>
      </c>
      <c r="V74" s="73"/>
      <c r="W74" s="113">
        <f t="shared" si="3"/>
        <v>0</v>
      </c>
      <c r="X74" s="73"/>
      <c r="Y74" s="113">
        <f t="shared" si="4"/>
        <v>0</v>
      </c>
      <c r="Z74" s="73"/>
      <c r="AA74" s="113">
        <f t="shared" si="5"/>
        <v>0</v>
      </c>
      <c r="AB74" s="305"/>
      <c r="AC74" s="113">
        <f t="shared" si="29"/>
        <v>0</v>
      </c>
      <c r="AD74" s="305"/>
      <c r="AE74" s="113">
        <f t="shared" si="30"/>
        <v>0</v>
      </c>
      <c r="AF74" s="73"/>
      <c r="AG74" s="113">
        <f t="shared" si="31"/>
        <v>0</v>
      </c>
      <c r="AH74" s="101"/>
      <c r="AI74" s="74">
        <f t="shared" si="9"/>
        <v>0</v>
      </c>
      <c r="AJ74" s="73"/>
      <c r="AK74" s="113">
        <f t="shared" si="20"/>
        <v>0</v>
      </c>
      <c r="AL74" s="101"/>
      <c r="AM74" s="113">
        <f t="shared" si="21"/>
        <v>0</v>
      </c>
      <c r="AN74" s="101"/>
      <c r="AO74" s="113">
        <f t="shared" si="34"/>
        <v>0</v>
      </c>
      <c r="AP74" s="101"/>
      <c r="AQ74" s="113">
        <f t="shared" si="35"/>
        <v>0</v>
      </c>
      <c r="AR74" s="73"/>
      <c r="AS74" s="74">
        <v>0</v>
      </c>
      <c r="AT74" s="73"/>
      <c r="AU74" s="74">
        <f t="shared" si="36"/>
        <v>0</v>
      </c>
      <c r="AV74" s="73"/>
      <c r="AW74" s="74">
        <f t="shared" si="12"/>
        <v>0</v>
      </c>
      <c r="AX74" s="73"/>
      <c r="AY74" s="74">
        <f t="shared" si="24"/>
        <v>0</v>
      </c>
      <c r="AZ74" s="82">
        <f t="shared" si="13"/>
        <v>0</v>
      </c>
      <c r="BA74" s="74"/>
      <c r="BB74" s="139">
        <f t="shared" si="25"/>
        <v>0</v>
      </c>
    </row>
    <row r="75" spans="1:54" ht="15" customHeight="1" x14ac:dyDescent="0.2">
      <c r="A75" s="90" t="s">
        <v>254</v>
      </c>
      <c r="B75" s="14" t="s">
        <v>65</v>
      </c>
      <c r="C75" s="18" t="s">
        <v>8</v>
      </c>
      <c r="D75" s="19">
        <v>60</v>
      </c>
      <c r="E75" s="20">
        <f t="shared" si="27"/>
        <v>0</v>
      </c>
      <c r="F75" s="73"/>
      <c r="G75" s="74">
        <f t="shared" si="26"/>
        <v>0</v>
      </c>
      <c r="H75" s="73"/>
      <c r="I75" s="74">
        <f t="shared" si="2"/>
        <v>0</v>
      </c>
      <c r="J75" s="73"/>
      <c r="K75" s="113">
        <f t="shared" si="14"/>
        <v>0</v>
      </c>
      <c r="L75" s="73"/>
      <c r="M75" s="113">
        <f t="shared" si="15"/>
        <v>0</v>
      </c>
      <c r="N75" s="73"/>
      <c r="O75" s="113">
        <f t="shared" si="16"/>
        <v>0</v>
      </c>
      <c r="P75" s="305"/>
      <c r="Q75" s="113">
        <f t="shared" si="17"/>
        <v>0</v>
      </c>
      <c r="R75" s="73"/>
      <c r="S75" s="113">
        <f t="shared" si="18"/>
        <v>0</v>
      </c>
      <c r="T75" s="73"/>
      <c r="U75" s="74">
        <f t="shared" si="19"/>
        <v>0</v>
      </c>
      <c r="V75" s="73"/>
      <c r="W75" s="113">
        <f t="shared" si="3"/>
        <v>0</v>
      </c>
      <c r="X75" s="73"/>
      <c r="Y75" s="113">
        <f t="shared" si="4"/>
        <v>0</v>
      </c>
      <c r="Z75" s="73"/>
      <c r="AA75" s="113">
        <f t="shared" si="5"/>
        <v>0</v>
      </c>
      <c r="AB75" s="305"/>
      <c r="AC75" s="113">
        <f t="shared" si="29"/>
        <v>0</v>
      </c>
      <c r="AD75" s="305"/>
      <c r="AE75" s="113">
        <f t="shared" si="30"/>
        <v>0</v>
      </c>
      <c r="AF75" s="73"/>
      <c r="AG75" s="113">
        <f t="shared" si="31"/>
        <v>0</v>
      </c>
      <c r="AH75" s="101"/>
      <c r="AI75" s="74">
        <f t="shared" si="9"/>
        <v>0</v>
      </c>
      <c r="AJ75" s="73"/>
      <c r="AK75" s="113">
        <f t="shared" si="20"/>
        <v>0</v>
      </c>
      <c r="AL75" s="101"/>
      <c r="AM75" s="113">
        <f t="shared" si="21"/>
        <v>0</v>
      </c>
      <c r="AN75" s="101"/>
      <c r="AO75" s="113">
        <f t="shared" si="34"/>
        <v>0</v>
      </c>
      <c r="AP75" s="101"/>
      <c r="AQ75" s="113">
        <f t="shared" si="35"/>
        <v>0</v>
      </c>
      <c r="AR75" s="73"/>
      <c r="AS75" s="74">
        <v>0</v>
      </c>
      <c r="AT75" s="73"/>
      <c r="AU75" s="74">
        <f t="shared" si="36"/>
        <v>0</v>
      </c>
      <c r="AV75" s="73"/>
      <c r="AW75" s="74">
        <f t="shared" si="12"/>
        <v>0</v>
      </c>
      <c r="AX75" s="73"/>
      <c r="AY75" s="74">
        <f t="shared" si="24"/>
        <v>0</v>
      </c>
      <c r="AZ75" s="82">
        <f t="shared" si="13"/>
        <v>0</v>
      </c>
      <c r="BA75" s="74"/>
      <c r="BB75" s="147">
        <f t="shared" si="25"/>
        <v>0</v>
      </c>
    </row>
    <row r="76" spans="1:54" ht="15" customHeight="1" x14ac:dyDescent="0.2">
      <c r="A76" s="90" t="s">
        <v>255</v>
      </c>
      <c r="B76" s="14" t="s">
        <v>65</v>
      </c>
      <c r="C76" s="18" t="s">
        <v>5</v>
      </c>
      <c r="D76" s="19">
        <v>118</v>
      </c>
      <c r="E76" s="20">
        <f t="shared" si="27"/>
        <v>0</v>
      </c>
      <c r="F76" s="73"/>
      <c r="G76" s="74">
        <f t="shared" si="26"/>
        <v>0</v>
      </c>
      <c r="H76" s="73"/>
      <c r="I76" s="74">
        <f t="shared" si="2"/>
        <v>0</v>
      </c>
      <c r="J76" s="73"/>
      <c r="K76" s="113">
        <f t="shared" si="14"/>
        <v>0</v>
      </c>
      <c r="L76" s="73"/>
      <c r="M76" s="113">
        <f t="shared" si="15"/>
        <v>0</v>
      </c>
      <c r="N76" s="73"/>
      <c r="O76" s="113">
        <f t="shared" si="16"/>
        <v>0</v>
      </c>
      <c r="P76" s="305"/>
      <c r="Q76" s="113">
        <f t="shared" si="17"/>
        <v>0</v>
      </c>
      <c r="R76" s="73"/>
      <c r="S76" s="113">
        <f t="shared" si="18"/>
        <v>0</v>
      </c>
      <c r="T76" s="73"/>
      <c r="U76" s="74">
        <f t="shared" si="19"/>
        <v>0</v>
      </c>
      <c r="V76" s="73"/>
      <c r="W76" s="113">
        <f t="shared" si="3"/>
        <v>0</v>
      </c>
      <c r="X76" s="73"/>
      <c r="Y76" s="113">
        <f t="shared" si="4"/>
        <v>0</v>
      </c>
      <c r="Z76" s="73"/>
      <c r="AA76" s="113">
        <f t="shared" si="5"/>
        <v>0</v>
      </c>
      <c r="AB76" s="305"/>
      <c r="AC76" s="113">
        <f t="shared" si="29"/>
        <v>0</v>
      </c>
      <c r="AD76" s="305"/>
      <c r="AE76" s="113">
        <f t="shared" si="30"/>
        <v>0</v>
      </c>
      <c r="AF76" s="73"/>
      <c r="AG76" s="113">
        <f t="shared" si="31"/>
        <v>0</v>
      </c>
      <c r="AH76" s="101"/>
      <c r="AI76" s="74">
        <f t="shared" si="9"/>
        <v>0</v>
      </c>
      <c r="AJ76" s="73"/>
      <c r="AK76" s="113">
        <f t="shared" si="20"/>
        <v>0</v>
      </c>
      <c r="AL76" s="101"/>
      <c r="AM76" s="113">
        <f t="shared" si="21"/>
        <v>0</v>
      </c>
      <c r="AN76" s="101"/>
      <c r="AO76" s="113">
        <f t="shared" si="34"/>
        <v>0</v>
      </c>
      <c r="AP76" s="101"/>
      <c r="AQ76" s="113">
        <f t="shared" si="35"/>
        <v>0</v>
      </c>
      <c r="AR76" s="73"/>
      <c r="AS76" s="74">
        <v>0</v>
      </c>
      <c r="AT76" s="73"/>
      <c r="AU76" s="74">
        <f t="shared" si="36"/>
        <v>0</v>
      </c>
      <c r="AV76" s="73"/>
      <c r="AW76" s="74">
        <f t="shared" si="12"/>
        <v>0</v>
      </c>
      <c r="AX76" s="73"/>
      <c r="AY76" s="74">
        <f t="shared" si="24"/>
        <v>0</v>
      </c>
      <c r="AZ76" s="82">
        <f t="shared" si="13"/>
        <v>0</v>
      </c>
      <c r="BA76" s="74"/>
      <c r="BB76" s="147">
        <f t="shared" si="25"/>
        <v>0</v>
      </c>
    </row>
    <row r="77" spans="1:54" ht="15" customHeight="1" x14ac:dyDescent="0.2">
      <c r="A77" s="90" t="s">
        <v>256</v>
      </c>
      <c r="B77" s="14" t="s">
        <v>65</v>
      </c>
      <c r="C77" s="18" t="s">
        <v>5</v>
      </c>
      <c r="D77" s="19">
        <v>118</v>
      </c>
      <c r="E77" s="20">
        <f t="shared" si="27"/>
        <v>0</v>
      </c>
      <c r="F77" s="73"/>
      <c r="G77" s="74">
        <f t="shared" si="26"/>
        <v>0</v>
      </c>
      <c r="H77" s="73"/>
      <c r="I77" s="74">
        <f t="shared" si="2"/>
        <v>0</v>
      </c>
      <c r="J77" s="73"/>
      <c r="K77" s="113">
        <f t="shared" si="14"/>
        <v>0</v>
      </c>
      <c r="L77" s="73"/>
      <c r="M77" s="113">
        <f t="shared" si="15"/>
        <v>0</v>
      </c>
      <c r="N77" s="73"/>
      <c r="O77" s="113">
        <f t="shared" si="16"/>
        <v>0</v>
      </c>
      <c r="P77" s="305"/>
      <c r="Q77" s="113">
        <f t="shared" si="17"/>
        <v>0</v>
      </c>
      <c r="R77" s="73"/>
      <c r="S77" s="113">
        <f t="shared" si="18"/>
        <v>0</v>
      </c>
      <c r="T77" s="73"/>
      <c r="U77" s="74">
        <f t="shared" si="19"/>
        <v>0</v>
      </c>
      <c r="V77" s="73"/>
      <c r="W77" s="113">
        <f t="shared" si="3"/>
        <v>0</v>
      </c>
      <c r="X77" s="73"/>
      <c r="Y77" s="113">
        <f t="shared" si="4"/>
        <v>0</v>
      </c>
      <c r="Z77" s="73"/>
      <c r="AA77" s="113">
        <f t="shared" si="5"/>
        <v>0</v>
      </c>
      <c r="AB77" s="305"/>
      <c r="AC77" s="113">
        <f t="shared" ref="AC77:AC108" si="37">IF($D77="",0,$D77*AB77)</f>
        <v>0</v>
      </c>
      <c r="AD77" s="305"/>
      <c r="AE77" s="113">
        <f t="shared" ref="AE77:AE108" si="38">IF($D77="",0,$D77*AD77)</f>
        <v>0</v>
      </c>
      <c r="AF77" s="73"/>
      <c r="AG77" s="113">
        <f t="shared" ref="AG77:AG108" si="39">IF($D77="",0,$D77*AF77)</f>
        <v>0</v>
      </c>
      <c r="AH77" s="101"/>
      <c r="AI77" s="74">
        <f t="shared" si="9"/>
        <v>0</v>
      </c>
      <c r="AJ77" s="73"/>
      <c r="AK77" s="113">
        <f t="shared" si="20"/>
        <v>0</v>
      </c>
      <c r="AL77" s="101"/>
      <c r="AM77" s="113">
        <f t="shared" si="21"/>
        <v>0</v>
      </c>
      <c r="AN77" s="101"/>
      <c r="AO77" s="113">
        <f t="shared" si="34"/>
        <v>0</v>
      </c>
      <c r="AP77" s="101"/>
      <c r="AQ77" s="113">
        <f t="shared" si="35"/>
        <v>0</v>
      </c>
      <c r="AR77" s="73"/>
      <c r="AS77" s="74">
        <v>0</v>
      </c>
      <c r="AT77" s="73"/>
      <c r="AU77" s="74">
        <f t="shared" si="36"/>
        <v>0</v>
      </c>
      <c r="AV77" s="73"/>
      <c r="AW77" s="74">
        <f t="shared" si="12"/>
        <v>0</v>
      </c>
      <c r="AX77" s="73"/>
      <c r="AY77" s="74">
        <f t="shared" si="24"/>
        <v>0</v>
      </c>
      <c r="AZ77" s="82">
        <f t="shared" si="13"/>
        <v>0</v>
      </c>
      <c r="BA77" s="74"/>
      <c r="BB77" s="147">
        <f t="shared" si="25"/>
        <v>0</v>
      </c>
    </row>
    <row r="78" spans="1:54" ht="15" customHeight="1" x14ac:dyDescent="0.2">
      <c r="A78" s="90" t="s">
        <v>257</v>
      </c>
      <c r="B78" s="14" t="s">
        <v>65</v>
      </c>
      <c r="C78" s="18" t="s">
        <v>5</v>
      </c>
      <c r="D78" s="19">
        <v>118</v>
      </c>
      <c r="E78" s="20">
        <f t="shared" si="27"/>
        <v>0</v>
      </c>
      <c r="F78" s="73"/>
      <c r="G78" s="74">
        <f t="shared" si="26"/>
        <v>0</v>
      </c>
      <c r="H78" s="73"/>
      <c r="I78" s="74">
        <f t="shared" si="2"/>
        <v>0</v>
      </c>
      <c r="J78" s="73"/>
      <c r="K78" s="113">
        <f t="shared" si="14"/>
        <v>0</v>
      </c>
      <c r="L78" s="73"/>
      <c r="M78" s="113">
        <f t="shared" si="15"/>
        <v>0</v>
      </c>
      <c r="N78" s="73"/>
      <c r="O78" s="113">
        <f t="shared" si="16"/>
        <v>0</v>
      </c>
      <c r="P78" s="305"/>
      <c r="Q78" s="113">
        <f t="shared" si="17"/>
        <v>0</v>
      </c>
      <c r="R78" s="73"/>
      <c r="S78" s="113">
        <f t="shared" si="18"/>
        <v>0</v>
      </c>
      <c r="T78" s="73"/>
      <c r="U78" s="74">
        <f t="shared" si="19"/>
        <v>0</v>
      </c>
      <c r="V78" s="73"/>
      <c r="W78" s="113">
        <f t="shared" si="3"/>
        <v>0</v>
      </c>
      <c r="X78" s="73"/>
      <c r="Y78" s="113">
        <f t="shared" si="4"/>
        <v>0</v>
      </c>
      <c r="Z78" s="73"/>
      <c r="AA78" s="113">
        <f t="shared" si="5"/>
        <v>0</v>
      </c>
      <c r="AB78" s="305"/>
      <c r="AC78" s="113">
        <f t="shared" si="37"/>
        <v>0</v>
      </c>
      <c r="AD78" s="305"/>
      <c r="AE78" s="113">
        <f t="shared" si="38"/>
        <v>0</v>
      </c>
      <c r="AF78" s="73"/>
      <c r="AG78" s="113">
        <f t="shared" si="39"/>
        <v>0</v>
      </c>
      <c r="AH78" s="101"/>
      <c r="AI78" s="74">
        <f t="shared" si="9"/>
        <v>0</v>
      </c>
      <c r="AJ78" s="73"/>
      <c r="AK78" s="113">
        <f t="shared" si="20"/>
        <v>0</v>
      </c>
      <c r="AL78" s="101"/>
      <c r="AM78" s="113">
        <f t="shared" si="21"/>
        <v>0</v>
      </c>
      <c r="AN78" s="101"/>
      <c r="AO78" s="113">
        <f t="shared" si="34"/>
        <v>0</v>
      </c>
      <c r="AP78" s="101"/>
      <c r="AQ78" s="113">
        <f t="shared" si="35"/>
        <v>0</v>
      </c>
      <c r="AR78" s="73"/>
      <c r="AS78" s="74">
        <v>0</v>
      </c>
      <c r="AT78" s="73"/>
      <c r="AU78" s="74">
        <f t="shared" si="36"/>
        <v>0</v>
      </c>
      <c r="AV78" s="73"/>
      <c r="AW78" s="74">
        <f t="shared" si="12"/>
        <v>0</v>
      </c>
      <c r="AX78" s="73"/>
      <c r="AY78" s="74">
        <f t="shared" si="24"/>
        <v>0</v>
      </c>
      <c r="AZ78" s="82">
        <f t="shared" si="13"/>
        <v>0</v>
      </c>
      <c r="BA78" s="74"/>
      <c r="BB78" s="147">
        <f t="shared" si="25"/>
        <v>0</v>
      </c>
    </row>
    <row r="79" spans="1:54" ht="15" customHeight="1" x14ac:dyDescent="0.2">
      <c r="A79" s="90" t="s">
        <v>264</v>
      </c>
      <c r="B79" s="14" t="s">
        <v>65</v>
      </c>
      <c r="C79" s="18" t="s">
        <v>6</v>
      </c>
      <c r="D79" s="19">
        <v>100</v>
      </c>
      <c r="E79" s="20">
        <f t="shared" si="27"/>
        <v>0</v>
      </c>
      <c r="F79" s="73"/>
      <c r="G79" s="74">
        <f t="shared" si="26"/>
        <v>0</v>
      </c>
      <c r="H79" s="73"/>
      <c r="I79" s="74">
        <f t="shared" si="2"/>
        <v>0</v>
      </c>
      <c r="J79" s="73"/>
      <c r="K79" s="113">
        <f t="shared" si="14"/>
        <v>0</v>
      </c>
      <c r="L79" s="73"/>
      <c r="M79" s="113">
        <f t="shared" si="15"/>
        <v>0</v>
      </c>
      <c r="N79" s="73"/>
      <c r="O79" s="113">
        <f t="shared" si="16"/>
        <v>0</v>
      </c>
      <c r="P79" s="305"/>
      <c r="Q79" s="113">
        <f t="shared" si="17"/>
        <v>0</v>
      </c>
      <c r="R79" s="73"/>
      <c r="S79" s="113">
        <f t="shared" si="18"/>
        <v>0</v>
      </c>
      <c r="T79" s="73"/>
      <c r="U79" s="74">
        <f t="shared" si="19"/>
        <v>0</v>
      </c>
      <c r="V79" s="73"/>
      <c r="W79" s="113">
        <f t="shared" si="3"/>
        <v>0</v>
      </c>
      <c r="X79" s="73"/>
      <c r="Y79" s="113">
        <f t="shared" si="4"/>
        <v>0</v>
      </c>
      <c r="Z79" s="73"/>
      <c r="AA79" s="113">
        <f t="shared" si="5"/>
        <v>0</v>
      </c>
      <c r="AB79" s="305"/>
      <c r="AC79" s="113">
        <f t="shared" si="37"/>
        <v>0</v>
      </c>
      <c r="AD79" s="305"/>
      <c r="AE79" s="113">
        <f t="shared" si="38"/>
        <v>0</v>
      </c>
      <c r="AF79" s="73"/>
      <c r="AG79" s="113">
        <f t="shared" si="39"/>
        <v>0</v>
      </c>
      <c r="AH79" s="101"/>
      <c r="AI79" s="74">
        <f t="shared" si="9"/>
        <v>0</v>
      </c>
      <c r="AJ79" s="73"/>
      <c r="AK79" s="113">
        <f t="shared" si="20"/>
        <v>0</v>
      </c>
      <c r="AL79" s="101"/>
      <c r="AM79" s="113">
        <f t="shared" si="21"/>
        <v>0</v>
      </c>
      <c r="AN79" s="101"/>
      <c r="AO79" s="113">
        <f t="shared" si="34"/>
        <v>0</v>
      </c>
      <c r="AP79" s="101"/>
      <c r="AQ79" s="113">
        <f t="shared" si="35"/>
        <v>0</v>
      </c>
      <c r="AR79" s="73"/>
      <c r="AS79" s="74">
        <v>0</v>
      </c>
      <c r="AT79" s="73"/>
      <c r="AU79" s="74">
        <f t="shared" si="36"/>
        <v>0</v>
      </c>
      <c r="AV79" s="73"/>
      <c r="AW79" s="74">
        <f t="shared" si="12"/>
        <v>0</v>
      </c>
      <c r="AX79" s="73"/>
      <c r="AY79" s="74">
        <f t="shared" si="24"/>
        <v>0</v>
      </c>
      <c r="AZ79" s="82">
        <f t="shared" si="13"/>
        <v>0</v>
      </c>
      <c r="BA79" s="74"/>
      <c r="BB79" s="147">
        <f t="shared" si="25"/>
        <v>0</v>
      </c>
    </row>
    <row r="80" spans="1:54" ht="15" customHeight="1" x14ac:dyDescent="0.2">
      <c r="A80" s="90" t="s">
        <v>322</v>
      </c>
      <c r="B80" s="14" t="s">
        <v>65</v>
      </c>
      <c r="C80" s="18" t="s">
        <v>6</v>
      </c>
      <c r="D80" s="19">
        <v>100</v>
      </c>
      <c r="E80" s="20">
        <f t="shared" si="27"/>
        <v>0</v>
      </c>
      <c r="F80" s="73"/>
      <c r="G80" s="74">
        <f>IF(D80="",0,D80*F80)</f>
        <v>0</v>
      </c>
      <c r="H80" s="73"/>
      <c r="I80" s="74">
        <f t="shared" si="2"/>
        <v>0</v>
      </c>
      <c r="J80" s="73"/>
      <c r="K80" s="113">
        <f t="shared" si="14"/>
        <v>0</v>
      </c>
      <c r="L80" s="73"/>
      <c r="M80" s="113">
        <f t="shared" si="15"/>
        <v>0</v>
      </c>
      <c r="N80" s="73"/>
      <c r="O80" s="113">
        <f t="shared" si="16"/>
        <v>0</v>
      </c>
      <c r="P80" s="305"/>
      <c r="Q80" s="113">
        <f t="shared" si="17"/>
        <v>0</v>
      </c>
      <c r="R80" s="73"/>
      <c r="S80" s="113">
        <f t="shared" si="18"/>
        <v>0</v>
      </c>
      <c r="T80" s="73"/>
      <c r="U80" s="74">
        <f t="shared" si="19"/>
        <v>0</v>
      </c>
      <c r="V80" s="73"/>
      <c r="W80" s="113">
        <f t="shared" si="3"/>
        <v>0</v>
      </c>
      <c r="X80" s="73"/>
      <c r="Y80" s="113">
        <f t="shared" si="4"/>
        <v>0</v>
      </c>
      <c r="Z80" s="73"/>
      <c r="AA80" s="113">
        <f t="shared" si="5"/>
        <v>0</v>
      </c>
      <c r="AB80" s="305"/>
      <c r="AC80" s="113">
        <f t="shared" si="37"/>
        <v>0</v>
      </c>
      <c r="AD80" s="305"/>
      <c r="AE80" s="113">
        <f t="shared" si="38"/>
        <v>0</v>
      </c>
      <c r="AF80" s="73"/>
      <c r="AG80" s="113">
        <f t="shared" si="39"/>
        <v>0</v>
      </c>
      <c r="AH80" s="101"/>
      <c r="AI80" s="74">
        <f t="shared" si="9"/>
        <v>0</v>
      </c>
      <c r="AJ80" s="73"/>
      <c r="AK80" s="113">
        <f t="shared" si="20"/>
        <v>0</v>
      </c>
      <c r="AL80" s="101"/>
      <c r="AM80" s="113">
        <f t="shared" si="21"/>
        <v>0</v>
      </c>
      <c r="AN80" s="101"/>
      <c r="AO80" s="113">
        <f t="shared" si="34"/>
        <v>0</v>
      </c>
      <c r="AP80" s="101"/>
      <c r="AQ80" s="113">
        <f t="shared" si="35"/>
        <v>0</v>
      </c>
      <c r="AR80" s="73"/>
      <c r="AS80" s="74">
        <v>0</v>
      </c>
      <c r="AT80" s="73"/>
      <c r="AU80" s="74">
        <f t="shared" si="36"/>
        <v>0</v>
      </c>
      <c r="AV80" s="73"/>
      <c r="AW80" s="74">
        <f t="shared" si="12"/>
        <v>0</v>
      </c>
      <c r="AX80" s="73"/>
      <c r="AY80" s="74">
        <f t="shared" si="24"/>
        <v>0</v>
      </c>
      <c r="AZ80" s="82">
        <f t="shared" si="13"/>
        <v>0</v>
      </c>
      <c r="BA80" s="74"/>
      <c r="BB80" s="147">
        <f t="shared" si="25"/>
        <v>0</v>
      </c>
    </row>
    <row r="81" spans="1:55" ht="15" customHeight="1" x14ac:dyDescent="0.2">
      <c r="A81" s="90" t="s">
        <v>323</v>
      </c>
      <c r="B81" s="14" t="s">
        <v>65</v>
      </c>
      <c r="C81" s="18" t="s">
        <v>6</v>
      </c>
      <c r="D81" s="19">
        <v>100</v>
      </c>
      <c r="E81" s="20">
        <f t="shared" si="27"/>
        <v>0</v>
      </c>
      <c r="F81" s="73"/>
      <c r="G81" s="74">
        <f>IF(D81="",0,D81*F81)</f>
        <v>0</v>
      </c>
      <c r="H81" s="73"/>
      <c r="I81" s="74">
        <f t="shared" si="2"/>
        <v>0</v>
      </c>
      <c r="J81" s="73"/>
      <c r="K81" s="113">
        <f t="shared" si="14"/>
        <v>0</v>
      </c>
      <c r="L81" s="73"/>
      <c r="M81" s="113">
        <f t="shared" si="15"/>
        <v>0</v>
      </c>
      <c r="N81" s="73"/>
      <c r="O81" s="113">
        <f t="shared" si="16"/>
        <v>0</v>
      </c>
      <c r="P81" s="305"/>
      <c r="Q81" s="113">
        <f t="shared" si="17"/>
        <v>0</v>
      </c>
      <c r="R81" s="73"/>
      <c r="S81" s="113">
        <f t="shared" si="18"/>
        <v>0</v>
      </c>
      <c r="T81" s="73"/>
      <c r="U81" s="74">
        <f t="shared" si="19"/>
        <v>0</v>
      </c>
      <c r="V81" s="73"/>
      <c r="W81" s="113">
        <f t="shared" si="3"/>
        <v>0</v>
      </c>
      <c r="X81" s="73"/>
      <c r="Y81" s="113">
        <f t="shared" si="4"/>
        <v>0</v>
      </c>
      <c r="Z81" s="73"/>
      <c r="AA81" s="113">
        <f t="shared" si="5"/>
        <v>0</v>
      </c>
      <c r="AB81" s="305"/>
      <c r="AC81" s="113">
        <f t="shared" si="37"/>
        <v>0</v>
      </c>
      <c r="AD81" s="305"/>
      <c r="AE81" s="113">
        <f t="shared" si="38"/>
        <v>0</v>
      </c>
      <c r="AF81" s="73"/>
      <c r="AG81" s="113">
        <f t="shared" si="39"/>
        <v>0</v>
      </c>
      <c r="AH81" s="101"/>
      <c r="AI81" s="74">
        <f t="shared" si="9"/>
        <v>0</v>
      </c>
      <c r="AJ81" s="73"/>
      <c r="AK81" s="113">
        <f t="shared" si="20"/>
        <v>0</v>
      </c>
      <c r="AL81" s="101"/>
      <c r="AM81" s="113">
        <f t="shared" si="21"/>
        <v>0</v>
      </c>
      <c r="AN81" s="101"/>
      <c r="AO81" s="113">
        <f t="shared" si="34"/>
        <v>0</v>
      </c>
      <c r="AP81" s="101"/>
      <c r="AQ81" s="113">
        <f t="shared" si="35"/>
        <v>0</v>
      </c>
      <c r="AR81" s="73"/>
      <c r="AS81" s="74">
        <v>0</v>
      </c>
      <c r="AT81" s="73"/>
      <c r="AU81" s="74">
        <f t="shared" si="36"/>
        <v>0</v>
      </c>
      <c r="AV81" s="73"/>
      <c r="AW81" s="74">
        <f t="shared" si="12"/>
        <v>0</v>
      </c>
      <c r="AX81" s="73"/>
      <c r="AY81" s="74">
        <f t="shared" si="24"/>
        <v>0</v>
      </c>
      <c r="AZ81" s="82">
        <f t="shared" si="13"/>
        <v>0</v>
      </c>
      <c r="BA81" s="74"/>
      <c r="BB81" s="147">
        <f t="shared" si="25"/>
        <v>0</v>
      </c>
    </row>
    <row r="82" spans="1:55" ht="15" customHeight="1" x14ac:dyDescent="0.2">
      <c r="A82" s="90" t="s">
        <v>260</v>
      </c>
      <c r="B82" s="14" t="s">
        <v>65</v>
      </c>
      <c r="C82" s="18" t="s">
        <v>6</v>
      </c>
      <c r="D82" s="19">
        <v>100</v>
      </c>
      <c r="E82" s="20">
        <f t="shared" si="27"/>
        <v>0</v>
      </c>
      <c r="F82" s="73"/>
      <c r="G82" s="74">
        <f t="shared" si="26"/>
        <v>0</v>
      </c>
      <c r="H82" s="73"/>
      <c r="I82" s="74">
        <f t="shared" si="2"/>
        <v>0</v>
      </c>
      <c r="J82" s="73"/>
      <c r="K82" s="113">
        <f t="shared" si="14"/>
        <v>0</v>
      </c>
      <c r="L82" s="73"/>
      <c r="M82" s="113">
        <f t="shared" si="15"/>
        <v>0</v>
      </c>
      <c r="N82" s="73"/>
      <c r="O82" s="113">
        <f t="shared" si="16"/>
        <v>0</v>
      </c>
      <c r="P82" s="305"/>
      <c r="Q82" s="113">
        <f t="shared" si="17"/>
        <v>0</v>
      </c>
      <c r="R82" s="73"/>
      <c r="S82" s="113">
        <f t="shared" si="18"/>
        <v>0</v>
      </c>
      <c r="T82" s="73"/>
      <c r="U82" s="74">
        <f t="shared" si="19"/>
        <v>0</v>
      </c>
      <c r="V82" s="73"/>
      <c r="W82" s="113">
        <f t="shared" si="3"/>
        <v>0</v>
      </c>
      <c r="X82" s="73"/>
      <c r="Y82" s="113">
        <f t="shared" si="4"/>
        <v>0</v>
      </c>
      <c r="Z82" s="73"/>
      <c r="AA82" s="113">
        <f t="shared" si="5"/>
        <v>0</v>
      </c>
      <c r="AB82" s="305"/>
      <c r="AC82" s="113">
        <f t="shared" si="37"/>
        <v>0</v>
      </c>
      <c r="AD82" s="305"/>
      <c r="AE82" s="113">
        <f t="shared" si="38"/>
        <v>0</v>
      </c>
      <c r="AF82" s="73"/>
      <c r="AG82" s="113">
        <f t="shared" si="39"/>
        <v>0</v>
      </c>
      <c r="AH82" s="73"/>
      <c r="AI82" s="74">
        <f t="shared" si="9"/>
        <v>0</v>
      </c>
      <c r="AJ82" s="73"/>
      <c r="AK82" s="113">
        <f t="shared" si="20"/>
        <v>0</v>
      </c>
      <c r="AL82" s="101"/>
      <c r="AM82" s="113">
        <f t="shared" si="21"/>
        <v>0</v>
      </c>
      <c r="AN82" s="101"/>
      <c r="AO82" s="113">
        <f t="shared" si="34"/>
        <v>0</v>
      </c>
      <c r="AP82" s="101"/>
      <c r="AQ82" s="113">
        <f t="shared" si="35"/>
        <v>0</v>
      </c>
      <c r="AR82" s="73"/>
      <c r="AS82" s="74">
        <v>0</v>
      </c>
      <c r="AT82" s="73"/>
      <c r="AU82" s="74">
        <f t="shared" si="36"/>
        <v>0</v>
      </c>
      <c r="AV82" s="73"/>
      <c r="AW82" s="74">
        <f t="shared" si="12"/>
        <v>0</v>
      </c>
      <c r="AX82" s="73"/>
      <c r="AY82" s="74">
        <f t="shared" si="24"/>
        <v>0</v>
      </c>
      <c r="AZ82" s="82">
        <f t="shared" si="13"/>
        <v>0</v>
      </c>
      <c r="BA82" s="74"/>
      <c r="BB82" s="147">
        <f t="shared" si="25"/>
        <v>0</v>
      </c>
    </row>
    <row r="83" spans="1:55" ht="15" customHeight="1" x14ac:dyDescent="0.2">
      <c r="A83" s="90" t="s">
        <v>265</v>
      </c>
      <c r="B83" t="str">
        <f>IF($A83="","",INDEX('MA-Liste'!$D:$D,MATCH($A83,'MA-Liste'!$M:$M,FALSE)))</f>
        <v>AeBo</v>
      </c>
      <c r="C83" s="4" t="str">
        <f ca="1">IF($A83="","",INDEX(INDIRECT("'MA-Liste'!"&amp;$C$11),MATCH($A83,'MA-Liste'!$M:$M,FALSE)))</f>
        <v>D</v>
      </c>
      <c r="D83" s="19">
        <f ca="1">IF(OR($C83="",$C83=0),"",VLOOKUP($C83,Ansätze,$D$11,FALSE))</f>
        <v>100</v>
      </c>
      <c r="E83" s="20">
        <f t="shared" si="27"/>
        <v>0</v>
      </c>
      <c r="F83" s="73"/>
      <c r="G83" s="74">
        <f t="shared" ca="1" si="26"/>
        <v>0</v>
      </c>
      <c r="H83" s="73"/>
      <c r="I83" s="74">
        <f t="shared" ca="1" si="2"/>
        <v>0</v>
      </c>
      <c r="J83" s="73"/>
      <c r="K83" s="113">
        <f t="shared" ca="1" si="14"/>
        <v>0</v>
      </c>
      <c r="L83" s="73"/>
      <c r="M83" s="113">
        <f t="shared" ca="1" si="15"/>
        <v>0</v>
      </c>
      <c r="N83" s="73"/>
      <c r="O83" s="113">
        <f t="shared" ca="1" si="16"/>
        <v>0</v>
      </c>
      <c r="P83" s="305"/>
      <c r="Q83" s="113">
        <f t="shared" ca="1" si="17"/>
        <v>0</v>
      </c>
      <c r="R83" s="73"/>
      <c r="S83" s="113">
        <f t="shared" ca="1" si="18"/>
        <v>0</v>
      </c>
      <c r="T83" s="73"/>
      <c r="U83" s="74">
        <f t="shared" ca="1" si="19"/>
        <v>0</v>
      </c>
      <c r="V83" s="73"/>
      <c r="W83" s="113">
        <f t="shared" ca="1" si="3"/>
        <v>0</v>
      </c>
      <c r="X83" s="73"/>
      <c r="Y83" s="113">
        <f t="shared" ca="1" si="4"/>
        <v>0</v>
      </c>
      <c r="Z83" s="73"/>
      <c r="AA83" s="113">
        <f t="shared" ca="1" si="5"/>
        <v>0</v>
      </c>
      <c r="AB83" s="305"/>
      <c r="AC83" s="113">
        <f t="shared" ca="1" si="37"/>
        <v>0</v>
      </c>
      <c r="AD83" s="305"/>
      <c r="AE83" s="113">
        <f t="shared" ca="1" si="38"/>
        <v>0</v>
      </c>
      <c r="AF83" s="73"/>
      <c r="AG83" s="113">
        <f t="shared" ca="1" si="39"/>
        <v>0</v>
      </c>
      <c r="AH83" s="73"/>
      <c r="AI83" s="74">
        <f t="shared" ca="1" si="9"/>
        <v>0</v>
      </c>
      <c r="AJ83" s="73"/>
      <c r="AK83" s="113">
        <f t="shared" ca="1" si="20"/>
        <v>0</v>
      </c>
      <c r="AL83" s="101"/>
      <c r="AM83" s="113">
        <f t="shared" ca="1" si="21"/>
        <v>0</v>
      </c>
      <c r="AN83" s="101"/>
      <c r="AO83" s="113">
        <f t="shared" ca="1" si="34"/>
        <v>0</v>
      </c>
      <c r="AP83" s="101"/>
      <c r="AQ83" s="113">
        <f t="shared" ca="1" si="35"/>
        <v>0</v>
      </c>
      <c r="AR83" s="73"/>
      <c r="AS83" s="74">
        <v>0</v>
      </c>
      <c r="AT83" s="73"/>
      <c r="AU83" s="74">
        <f t="shared" ca="1" si="36"/>
        <v>0</v>
      </c>
      <c r="AV83" s="73"/>
      <c r="AW83" s="74">
        <f t="shared" ca="1" si="12"/>
        <v>0</v>
      </c>
      <c r="AX83" s="73"/>
      <c r="AY83" s="74">
        <f t="shared" ca="1" si="24"/>
        <v>0</v>
      </c>
      <c r="AZ83" s="82">
        <f t="shared" ca="1" si="13"/>
        <v>0</v>
      </c>
      <c r="BA83" s="74"/>
      <c r="BB83" s="147">
        <f t="shared" ca="1" si="25"/>
        <v>0</v>
      </c>
    </row>
    <row r="84" spans="1:55" ht="15" customHeight="1" x14ac:dyDescent="0.2">
      <c r="A84" s="90" t="s">
        <v>263</v>
      </c>
      <c r="B84" s="14" t="s">
        <v>65</v>
      </c>
      <c r="C84" s="18" t="s">
        <v>6</v>
      </c>
      <c r="D84" s="19">
        <v>100</v>
      </c>
      <c r="E84" s="20">
        <f t="shared" si="27"/>
        <v>0</v>
      </c>
      <c r="F84" s="73"/>
      <c r="G84" s="74">
        <f t="shared" si="26"/>
        <v>0</v>
      </c>
      <c r="H84" s="73"/>
      <c r="I84" s="74">
        <f t="shared" si="2"/>
        <v>0</v>
      </c>
      <c r="J84" s="73"/>
      <c r="K84" s="113">
        <f t="shared" si="14"/>
        <v>0</v>
      </c>
      <c r="L84" s="73"/>
      <c r="M84" s="113">
        <f t="shared" si="15"/>
        <v>0</v>
      </c>
      <c r="N84" s="73"/>
      <c r="O84" s="113">
        <f t="shared" si="16"/>
        <v>0</v>
      </c>
      <c r="P84" s="305"/>
      <c r="Q84" s="113">
        <f t="shared" si="17"/>
        <v>0</v>
      </c>
      <c r="R84" s="73"/>
      <c r="S84" s="113">
        <f t="shared" si="18"/>
        <v>0</v>
      </c>
      <c r="T84" s="73"/>
      <c r="U84" s="74">
        <f t="shared" si="19"/>
        <v>0</v>
      </c>
      <c r="V84" s="73"/>
      <c r="W84" s="113">
        <f t="shared" ref="W84:W110" si="40">IF($D84="",0,$D84*V84)</f>
        <v>0</v>
      </c>
      <c r="X84" s="73"/>
      <c r="Y84" s="113">
        <f t="shared" si="4"/>
        <v>0</v>
      </c>
      <c r="Z84" s="73"/>
      <c r="AA84" s="113">
        <f t="shared" si="5"/>
        <v>0</v>
      </c>
      <c r="AB84" s="305"/>
      <c r="AC84" s="113">
        <f t="shared" si="37"/>
        <v>0</v>
      </c>
      <c r="AD84" s="305"/>
      <c r="AE84" s="113">
        <f t="shared" si="38"/>
        <v>0</v>
      </c>
      <c r="AF84" s="73"/>
      <c r="AG84" s="113">
        <f t="shared" si="39"/>
        <v>0</v>
      </c>
      <c r="AH84" s="73"/>
      <c r="AI84" s="74">
        <f t="shared" ref="AI84:AI110" si="41">IF($D84="",0,$D84*AH84)</f>
        <v>0</v>
      </c>
      <c r="AJ84" s="73"/>
      <c r="AK84" s="113">
        <f t="shared" si="20"/>
        <v>0</v>
      </c>
      <c r="AL84" s="101"/>
      <c r="AM84" s="113">
        <f t="shared" si="21"/>
        <v>0</v>
      </c>
      <c r="AN84" s="101"/>
      <c r="AO84" s="113">
        <f t="shared" si="34"/>
        <v>0</v>
      </c>
      <c r="AP84" s="101"/>
      <c r="AQ84" s="113">
        <f t="shared" si="35"/>
        <v>0</v>
      </c>
      <c r="AR84" s="73"/>
      <c r="AS84" s="74">
        <v>0</v>
      </c>
      <c r="AT84" s="73"/>
      <c r="AU84" s="74">
        <f t="shared" si="36"/>
        <v>0</v>
      </c>
      <c r="AV84" s="73"/>
      <c r="AW84" s="74">
        <f t="shared" si="12"/>
        <v>0</v>
      </c>
      <c r="AX84" s="73"/>
      <c r="AY84" s="74">
        <f t="shared" si="24"/>
        <v>0</v>
      </c>
      <c r="AZ84" s="82">
        <f t="shared" si="13"/>
        <v>0</v>
      </c>
      <c r="BA84" s="74"/>
      <c r="BB84" s="147">
        <f t="shared" si="25"/>
        <v>0</v>
      </c>
      <c r="BC84" s="141"/>
    </row>
    <row r="85" spans="1:55" ht="15" customHeight="1" x14ac:dyDescent="0.2">
      <c r="A85" s="84" t="s">
        <v>292</v>
      </c>
      <c r="B85" t="s">
        <v>65</v>
      </c>
      <c r="C85" s="4" t="s">
        <v>9</v>
      </c>
      <c r="D85" s="19">
        <v>35</v>
      </c>
      <c r="E85" s="20">
        <f t="shared" ref="E85:E110" si="42">SUM(F85++H85+J85+L85+T85+V85+X85+AH85+AJ85+AL85+AR85+AT85+AV85+N85+Z85+AN85+AX85)</f>
        <v>0</v>
      </c>
      <c r="F85" s="73"/>
      <c r="G85" s="74">
        <f t="shared" si="26"/>
        <v>0</v>
      </c>
      <c r="H85" s="73"/>
      <c r="I85" s="74">
        <f t="shared" si="2"/>
        <v>0</v>
      </c>
      <c r="J85" s="73"/>
      <c r="K85" s="113">
        <f t="shared" si="14"/>
        <v>0</v>
      </c>
      <c r="L85" s="73"/>
      <c r="M85" s="113">
        <f t="shared" si="15"/>
        <v>0</v>
      </c>
      <c r="N85" s="73"/>
      <c r="O85" s="113">
        <f t="shared" si="16"/>
        <v>0</v>
      </c>
      <c r="P85" s="305"/>
      <c r="Q85" s="113">
        <f t="shared" si="17"/>
        <v>0</v>
      </c>
      <c r="R85" s="73"/>
      <c r="S85" s="113">
        <f t="shared" si="18"/>
        <v>0</v>
      </c>
      <c r="T85" s="73"/>
      <c r="U85" s="74">
        <f t="shared" si="19"/>
        <v>0</v>
      </c>
      <c r="V85" s="73"/>
      <c r="W85" s="113">
        <f t="shared" si="40"/>
        <v>0</v>
      </c>
      <c r="X85" s="73"/>
      <c r="Y85" s="113">
        <f t="shared" si="4"/>
        <v>0</v>
      </c>
      <c r="Z85" s="73"/>
      <c r="AA85" s="113">
        <f t="shared" si="5"/>
        <v>0</v>
      </c>
      <c r="AB85" s="305"/>
      <c r="AC85" s="113">
        <f t="shared" si="37"/>
        <v>0</v>
      </c>
      <c r="AD85" s="305"/>
      <c r="AE85" s="113">
        <f t="shared" si="38"/>
        <v>0</v>
      </c>
      <c r="AF85" s="73"/>
      <c r="AG85" s="113">
        <f t="shared" si="39"/>
        <v>0</v>
      </c>
      <c r="AH85" s="73"/>
      <c r="AI85" s="74">
        <f t="shared" si="41"/>
        <v>0</v>
      </c>
      <c r="AJ85" s="73"/>
      <c r="AK85" s="113">
        <f t="shared" si="20"/>
        <v>0</v>
      </c>
      <c r="AL85" s="101"/>
      <c r="AM85" s="113">
        <f t="shared" si="21"/>
        <v>0</v>
      </c>
      <c r="AN85" s="101"/>
      <c r="AO85" s="113">
        <f t="shared" si="34"/>
        <v>0</v>
      </c>
      <c r="AP85" s="101"/>
      <c r="AQ85" s="113">
        <f t="shared" si="35"/>
        <v>0</v>
      </c>
      <c r="AR85" s="73"/>
      <c r="AS85" s="74">
        <v>0</v>
      </c>
      <c r="AT85" s="73"/>
      <c r="AU85" s="74">
        <f t="shared" si="36"/>
        <v>0</v>
      </c>
      <c r="AV85" s="73"/>
      <c r="AW85" s="74">
        <f t="shared" si="12"/>
        <v>0</v>
      </c>
      <c r="AX85" s="73"/>
      <c r="AY85" s="74">
        <f t="shared" si="24"/>
        <v>0</v>
      </c>
      <c r="AZ85" s="82">
        <f t="shared" si="13"/>
        <v>0</v>
      </c>
      <c r="BA85" s="74"/>
      <c r="BB85" s="147">
        <f t="shared" si="25"/>
        <v>0</v>
      </c>
      <c r="BC85" s="141"/>
    </row>
    <row r="86" spans="1:55" ht="15" customHeight="1" x14ac:dyDescent="0.2">
      <c r="A86" s="84" t="s">
        <v>293</v>
      </c>
      <c r="B86" s="14" t="s">
        <v>65</v>
      </c>
      <c r="C86" s="18" t="s">
        <v>5</v>
      </c>
      <c r="D86" s="19">
        <v>118</v>
      </c>
      <c r="E86" s="20">
        <f t="shared" si="42"/>
        <v>20.5</v>
      </c>
      <c r="F86" s="73"/>
      <c r="G86" s="74">
        <f t="shared" si="26"/>
        <v>0</v>
      </c>
      <c r="H86" s="73"/>
      <c r="I86" s="74">
        <f t="shared" ref="I86:I110" si="43">IF(D86="",0,D86*H86)</f>
        <v>0</v>
      </c>
      <c r="J86" s="73"/>
      <c r="K86" s="113">
        <f t="shared" si="14"/>
        <v>0</v>
      </c>
      <c r="L86" s="73"/>
      <c r="M86" s="113">
        <f t="shared" si="15"/>
        <v>0</v>
      </c>
      <c r="N86" s="73">
        <v>20.5</v>
      </c>
      <c r="O86" s="113">
        <f t="shared" si="16"/>
        <v>2419</v>
      </c>
      <c r="P86" s="305">
        <v>81.5</v>
      </c>
      <c r="Q86" s="113">
        <f t="shared" si="17"/>
        <v>9617</v>
      </c>
      <c r="R86" s="73"/>
      <c r="S86" s="113">
        <f t="shared" si="18"/>
        <v>0</v>
      </c>
      <c r="T86" s="73"/>
      <c r="U86" s="74">
        <f t="shared" si="19"/>
        <v>0</v>
      </c>
      <c r="V86" s="73"/>
      <c r="W86" s="113">
        <f t="shared" si="40"/>
        <v>0</v>
      </c>
      <c r="X86" s="73"/>
      <c r="Y86" s="113">
        <f t="shared" ref="Y86:Y110" si="44">IF($D86="",0,$D86*X86)</f>
        <v>0</v>
      </c>
      <c r="Z86" s="73"/>
      <c r="AA86" s="113">
        <f t="shared" ref="AA86:AA110" si="45">IF($D86="",0,$D86*Z86)</f>
        <v>0</v>
      </c>
      <c r="AB86" s="305"/>
      <c r="AC86" s="113">
        <f t="shared" si="37"/>
        <v>0</v>
      </c>
      <c r="AD86" s="305"/>
      <c r="AE86" s="113">
        <f t="shared" si="38"/>
        <v>0</v>
      </c>
      <c r="AF86" s="73"/>
      <c r="AG86" s="113">
        <f t="shared" si="39"/>
        <v>0</v>
      </c>
      <c r="AH86" s="73"/>
      <c r="AI86" s="74">
        <f t="shared" si="41"/>
        <v>0</v>
      </c>
      <c r="AJ86" s="73"/>
      <c r="AK86" s="113">
        <f>IF($D86="",0,$D86*AJ86)</f>
        <v>0</v>
      </c>
      <c r="AL86" s="101"/>
      <c r="AM86" s="113">
        <f>IF($D86="",0,$D86*AL86)</f>
        <v>0</v>
      </c>
      <c r="AN86" s="101"/>
      <c r="AO86" s="113">
        <f>IF($D86="",0,$D86*AN86)</f>
        <v>0</v>
      </c>
      <c r="AP86" s="101"/>
      <c r="AQ86" s="113">
        <f>IF($D86="",0,$D86*AP86)</f>
        <v>0</v>
      </c>
      <c r="AR86" s="73"/>
      <c r="AS86" s="74">
        <f>IF(D86="",0,D86*AR86)</f>
        <v>0</v>
      </c>
      <c r="AT86" s="73"/>
      <c r="AU86" s="74">
        <f t="shared" si="36"/>
        <v>0</v>
      </c>
      <c r="AV86" s="73"/>
      <c r="AW86" s="74">
        <f t="shared" ref="AW86:AW110" si="46">IF(D86="",0,D86*AV86)</f>
        <v>0</v>
      </c>
      <c r="AX86" s="73"/>
      <c r="AY86" s="74">
        <f t="shared" si="24"/>
        <v>0</v>
      </c>
      <c r="AZ86" s="82">
        <f t="shared" ref="AZ86:AZ109" si="47">IF(D86="",0,D86*E86)</f>
        <v>2419</v>
      </c>
      <c r="BA86" s="74"/>
      <c r="BB86" s="147">
        <f t="shared" si="25"/>
        <v>2419</v>
      </c>
      <c r="BC86" s="141"/>
    </row>
    <row r="87" spans="1:55" ht="15" customHeight="1" x14ac:dyDescent="0.2">
      <c r="A87" s="84" t="s">
        <v>300</v>
      </c>
      <c r="B87" s="14" t="s">
        <v>65</v>
      </c>
      <c r="C87" s="18" t="s">
        <v>6</v>
      </c>
      <c r="D87" s="19">
        <v>100</v>
      </c>
      <c r="E87" s="20">
        <f t="shared" si="42"/>
        <v>0</v>
      </c>
      <c r="F87" s="73"/>
      <c r="G87" s="74">
        <f t="shared" si="26"/>
        <v>0</v>
      </c>
      <c r="H87" s="73"/>
      <c r="I87" s="74">
        <f t="shared" si="43"/>
        <v>0</v>
      </c>
      <c r="J87" s="174"/>
      <c r="K87" s="113">
        <f t="shared" ref="K87:K110" si="48">IF($D87="",0,$D87*J87)</f>
        <v>0</v>
      </c>
      <c r="L87" s="73"/>
      <c r="M87" s="113">
        <f t="shared" ref="M87:M110" si="49">IF($D87="",0,$D87*L87)</f>
        <v>0</v>
      </c>
      <c r="N87" s="73"/>
      <c r="O87" s="113">
        <f t="shared" ref="O87:O90" si="50">IF($D87="",0,$D87*N87)</f>
        <v>0</v>
      </c>
      <c r="P87" s="305"/>
      <c r="Q87" s="113">
        <f t="shared" ref="Q87:Q90" si="51">IF($D87="",0,$D87*P87)</f>
        <v>0</v>
      </c>
      <c r="R87" s="73"/>
      <c r="S87" s="113">
        <f t="shared" ref="S87:S90" si="52">IF($D87="",0,$D87*R87)</f>
        <v>0</v>
      </c>
      <c r="T87" s="73"/>
      <c r="U87" s="74">
        <f t="shared" ref="U87:U110" si="53">IF($D87="",0,$D87*T87)</f>
        <v>0</v>
      </c>
      <c r="V87" s="174"/>
      <c r="W87" s="113">
        <f t="shared" si="40"/>
        <v>0</v>
      </c>
      <c r="X87" s="73"/>
      <c r="Y87" s="113">
        <f t="shared" si="44"/>
        <v>0</v>
      </c>
      <c r="Z87" s="73"/>
      <c r="AA87" s="113">
        <f t="shared" si="45"/>
        <v>0</v>
      </c>
      <c r="AB87" s="305"/>
      <c r="AC87" s="113">
        <f t="shared" si="37"/>
        <v>0</v>
      </c>
      <c r="AD87" s="305"/>
      <c r="AE87" s="113">
        <f t="shared" si="38"/>
        <v>0</v>
      </c>
      <c r="AF87" s="73"/>
      <c r="AG87" s="113">
        <f t="shared" si="39"/>
        <v>0</v>
      </c>
      <c r="AH87" s="73"/>
      <c r="AI87" s="74">
        <f t="shared" si="41"/>
        <v>0</v>
      </c>
      <c r="AJ87" s="174"/>
      <c r="AK87" s="113">
        <f t="shared" ref="AK87:AK110" si="54">IF($D87="",0,$D87*AJ87)</f>
        <v>0</v>
      </c>
      <c r="AL87" s="101"/>
      <c r="AM87" s="113">
        <f t="shared" ref="AM87:AM110" si="55">IF($D87="",0,$D87*AL87)</f>
        <v>0</v>
      </c>
      <c r="AN87" s="101"/>
      <c r="AO87" s="113">
        <f t="shared" ref="AO87:AO89" si="56">IF($D87="",0,$D87*AN87)</f>
        <v>0</v>
      </c>
      <c r="AP87" s="101"/>
      <c r="AQ87" s="113">
        <f t="shared" ref="AQ87:AQ89" si="57">IF($D87="",0,$D87*AP87)</f>
        <v>0</v>
      </c>
      <c r="AR87" s="73"/>
      <c r="AS87" s="74">
        <f t="shared" ref="AS87:AS110" si="58">IF(D87="",0,D87*AR87)</f>
        <v>0</v>
      </c>
      <c r="AT87" s="73"/>
      <c r="AU87" s="74">
        <f t="shared" si="36"/>
        <v>0</v>
      </c>
      <c r="AV87" s="73"/>
      <c r="AW87" s="74">
        <f t="shared" si="46"/>
        <v>0</v>
      </c>
      <c r="AX87" s="73"/>
      <c r="AY87" s="74">
        <f t="shared" ref="AY87:AY112" si="59">IF(D87="",0,D87*AX87)</f>
        <v>0</v>
      </c>
      <c r="AZ87" s="82">
        <f t="shared" si="47"/>
        <v>0</v>
      </c>
      <c r="BA87" s="74"/>
      <c r="BB87" s="147">
        <f t="shared" ref="BB87:BB112" si="60">SUM(AZ87+BA87)</f>
        <v>0</v>
      </c>
      <c r="BC87" s="141"/>
    </row>
    <row r="88" spans="1:55" ht="15" customHeight="1" x14ac:dyDescent="0.2">
      <c r="A88" s="84" t="s">
        <v>302</v>
      </c>
      <c r="B88" s="14" t="s">
        <v>65</v>
      </c>
      <c r="C88" s="18" t="s">
        <v>9</v>
      </c>
      <c r="D88" s="19">
        <v>35</v>
      </c>
      <c r="E88" s="20">
        <f t="shared" si="42"/>
        <v>0</v>
      </c>
      <c r="F88" s="73"/>
      <c r="G88" s="74">
        <f t="shared" ref="G88:G110" si="61">IF(D88="",0,D88*F88)</f>
        <v>0</v>
      </c>
      <c r="H88" s="73"/>
      <c r="I88" s="74">
        <f t="shared" si="43"/>
        <v>0</v>
      </c>
      <c r="J88" s="174"/>
      <c r="K88" s="113">
        <f t="shared" si="48"/>
        <v>0</v>
      </c>
      <c r="L88" s="73"/>
      <c r="M88" s="113">
        <f t="shared" si="49"/>
        <v>0</v>
      </c>
      <c r="N88" s="73"/>
      <c r="O88" s="113">
        <f t="shared" si="50"/>
        <v>0</v>
      </c>
      <c r="P88" s="305"/>
      <c r="Q88" s="113">
        <f t="shared" si="51"/>
        <v>0</v>
      </c>
      <c r="R88" s="73"/>
      <c r="S88" s="113">
        <f t="shared" si="52"/>
        <v>0</v>
      </c>
      <c r="T88" s="73"/>
      <c r="U88" s="74">
        <f t="shared" si="53"/>
        <v>0</v>
      </c>
      <c r="V88" s="174"/>
      <c r="W88" s="113">
        <f t="shared" si="40"/>
        <v>0</v>
      </c>
      <c r="X88" s="73"/>
      <c r="Y88" s="113">
        <f t="shared" si="44"/>
        <v>0</v>
      </c>
      <c r="Z88" s="73"/>
      <c r="AA88" s="113">
        <f t="shared" si="45"/>
        <v>0</v>
      </c>
      <c r="AB88" s="305"/>
      <c r="AC88" s="113">
        <f t="shared" si="37"/>
        <v>0</v>
      </c>
      <c r="AD88" s="305"/>
      <c r="AE88" s="113">
        <f t="shared" si="38"/>
        <v>0</v>
      </c>
      <c r="AF88" s="73"/>
      <c r="AG88" s="113">
        <f t="shared" si="39"/>
        <v>0</v>
      </c>
      <c r="AH88" s="73"/>
      <c r="AI88" s="74">
        <f t="shared" si="41"/>
        <v>0</v>
      </c>
      <c r="AJ88" s="174"/>
      <c r="AK88" s="113">
        <f t="shared" si="54"/>
        <v>0</v>
      </c>
      <c r="AL88" s="101"/>
      <c r="AM88" s="113">
        <f t="shared" si="55"/>
        <v>0</v>
      </c>
      <c r="AN88" s="101"/>
      <c r="AO88" s="113">
        <f t="shared" si="56"/>
        <v>0</v>
      </c>
      <c r="AP88" s="101"/>
      <c r="AQ88" s="113">
        <f t="shared" si="57"/>
        <v>0</v>
      </c>
      <c r="AR88" s="73"/>
      <c r="AS88" s="74">
        <f t="shared" si="58"/>
        <v>0</v>
      </c>
      <c r="AT88" s="73"/>
      <c r="AU88" s="74">
        <f t="shared" si="36"/>
        <v>0</v>
      </c>
      <c r="AV88" s="73"/>
      <c r="AW88" s="74">
        <f t="shared" si="46"/>
        <v>0</v>
      </c>
      <c r="AX88" s="73"/>
      <c r="AY88" s="74">
        <f t="shared" si="59"/>
        <v>0</v>
      </c>
      <c r="AZ88" s="82">
        <f t="shared" si="47"/>
        <v>0</v>
      </c>
      <c r="BA88" s="74"/>
      <c r="BB88" s="147">
        <f t="shared" si="60"/>
        <v>0</v>
      </c>
      <c r="BC88" s="141"/>
    </row>
    <row r="89" spans="1:55" ht="15" customHeight="1" x14ac:dyDescent="0.2">
      <c r="A89" s="84" t="s">
        <v>426</v>
      </c>
      <c r="B89" s="14" t="s">
        <v>65</v>
      </c>
      <c r="C89" s="18" t="s">
        <v>8</v>
      </c>
      <c r="D89" s="19">
        <v>60</v>
      </c>
      <c r="E89" s="20">
        <f t="shared" si="42"/>
        <v>201.75</v>
      </c>
      <c r="F89" s="73"/>
      <c r="G89" s="74">
        <f t="shared" si="61"/>
        <v>0</v>
      </c>
      <c r="H89" s="73"/>
      <c r="I89" s="74">
        <f t="shared" si="43"/>
        <v>0</v>
      </c>
      <c r="J89" s="174"/>
      <c r="K89" s="113">
        <f t="shared" si="48"/>
        <v>0</v>
      </c>
      <c r="L89" s="73"/>
      <c r="M89" s="113">
        <f t="shared" si="49"/>
        <v>0</v>
      </c>
      <c r="N89" s="73"/>
      <c r="O89" s="113">
        <f t="shared" si="50"/>
        <v>0</v>
      </c>
      <c r="P89" s="305"/>
      <c r="Q89" s="113">
        <f t="shared" si="51"/>
        <v>0</v>
      </c>
      <c r="R89" s="73"/>
      <c r="S89" s="113">
        <f t="shared" si="52"/>
        <v>0</v>
      </c>
      <c r="T89" s="73"/>
      <c r="U89" s="74">
        <f t="shared" si="53"/>
        <v>0</v>
      </c>
      <c r="V89" s="174"/>
      <c r="W89" s="113">
        <f t="shared" si="40"/>
        <v>0</v>
      </c>
      <c r="X89" s="73"/>
      <c r="Y89" s="113">
        <f t="shared" si="44"/>
        <v>0</v>
      </c>
      <c r="Z89" s="73"/>
      <c r="AA89" s="113">
        <f t="shared" si="45"/>
        <v>0</v>
      </c>
      <c r="AB89" s="305"/>
      <c r="AC89" s="113">
        <f t="shared" si="37"/>
        <v>0</v>
      </c>
      <c r="AD89" s="305"/>
      <c r="AE89" s="113">
        <f t="shared" si="38"/>
        <v>0</v>
      </c>
      <c r="AF89" s="73"/>
      <c r="AG89" s="113">
        <f t="shared" si="39"/>
        <v>0</v>
      </c>
      <c r="AH89" s="73"/>
      <c r="AI89" s="74">
        <f t="shared" si="41"/>
        <v>0</v>
      </c>
      <c r="AJ89" s="174"/>
      <c r="AK89" s="113">
        <f t="shared" si="54"/>
        <v>0</v>
      </c>
      <c r="AL89" s="101"/>
      <c r="AM89" s="113">
        <f t="shared" si="55"/>
        <v>0</v>
      </c>
      <c r="AN89" s="101">
        <v>201.75</v>
      </c>
      <c r="AO89" s="113">
        <f t="shared" si="56"/>
        <v>12105</v>
      </c>
      <c r="AP89" s="101"/>
      <c r="AQ89" s="113">
        <f t="shared" si="57"/>
        <v>0</v>
      </c>
      <c r="AR89" s="73"/>
      <c r="AS89" s="74">
        <f t="shared" si="58"/>
        <v>0</v>
      </c>
      <c r="AT89" s="73"/>
      <c r="AU89" s="74">
        <f t="shared" si="36"/>
        <v>0</v>
      </c>
      <c r="AV89" s="73"/>
      <c r="AW89" s="74">
        <f t="shared" si="46"/>
        <v>0</v>
      </c>
      <c r="AX89" s="73"/>
      <c r="AY89" s="74">
        <f t="shared" si="59"/>
        <v>0</v>
      </c>
      <c r="AZ89" s="82">
        <f t="shared" si="47"/>
        <v>12105</v>
      </c>
      <c r="BA89" s="74"/>
      <c r="BB89" s="147">
        <f t="shared" si="60"/>
        <v>12105</v>
      </c>
      <c r="BC89" s="141"/>
    </row>
    <row r="90" spans="1:55" ht="15" customHeight="1" x14ac:dyDescent="0.2">
      <c r="A90" s="84" t="s">
        <v>321</v>
      </c>
      <c r="B90" s="14" t="s">
        <v>65</v>
      </c>
      <c r="C90" s="18" t="s">
        <v>9</v>
      </c>
      <c r="D90" s="19">
        <v>35</v>
      </c>
      <c r="E90" s="20">
        <f t="shared" si="42"/>
        <v>0</v>
      </c>
      <c r="F90" s="73"/>
      <c r="G90" s="74">
        <f t="shared" si="61"/>
        <v>0</v>
      </c>
      <c r="H90" s="73"/>
      <c r="I90" s="74">
        <f t="shared" si="43"/>
        <v>0</v>
      </c>
      <c r="J90" s="174"/>
      <c r="K90" s="113">
        <f t="shared" si="48"/>
        <v>0</v>
      </c>
      <c r="L90" s="73"/>
      <c r="M90" s="113">
        <f t="shared" si="49"/>
        <v>0</v>
      </c>
      <c r="N90" s="73"/>
      <c r="O90" s="113">
        <f t="shared" si="50"/>
        <v>0</v>
      </c>
      <c r="P90" s="305"/>
      <c r="Q90" s="113">
        <f t="shared" si="51"/>
        <v>0</v>
      </c>
      <c r="R90" s="73"/>
      <c r="S90" s="113">
        <f t="shared" si="52"/>
        <v>0</v>
      </c>
      <c r="T90" s="73"/>
      <c r="U90" s="74">
        <f t="shared" si="53"/>
        <v>0</v>
      </c>
      <c r="V90" s="174"/>
      <c r="W90" s="113">
        <f t="shared" si="40"/>
        <v>0</v>
      </c>
      <c r="X90" s="73"/>
      <c r="Y90" s="113">
        <f t="shared" si="44"/>
        <v>0</v>
      </c>
      <c r="Z90" s="73"/>
      <c r="AA90" s="113">
        <f t="shared" si="45"/>
        <v>0</v>
      </c>
      <c r="AB90" s="305"/>
      <c r="AC90" s="113">
        <f t="shared" si="37"/>
        <v>0</v>
      </c>
      <c r="AD90" s="305"/>
      <c r="AE90" s="113">
        <f t="shared" si="38"/>
        <v>0</v>
      </c>
      <c r="AF90" s="73"/>
      <c r="AG90" s="113">
        <f t="shared" si="39"/>
        <v>0</v>
      </c>
      <c r="AH90" s="73"/>
      <c r="AI90" s="74">
        <f t="shared" si="41"/>
        <v>0</v>
      </c>
      <c r="AJ90" s="174"/>
      <c r="AK90" s="113">
        <f t="shared" si="54"/>
        <v>0</v>
      </c>
      <c r="AL90" s="101"/>
      <c r="AM90" s="113">
        <f>IF($D90="",0,$D90*AL90)</f>
        <v>0</v>
      </c>
      <c r="AN90" s="101"/>
      <c r="AO90" s="113">
        <f>IF($D90="",0,$D90*AN90)</f>
        <v>0</v>
      </c>
      <c r="AP90" s="101"/>
      <c r="AQ90" s="113">
        <f>IF($D90="",0,$D90*AP90)</f>
        <v>0</v>
      </c>
      <c r="AR90" s="73"/>
      <c r="AS90" s="74">
        <f t="shared" si="58"/>
        <v>0</v>
      </c>
      <c r="AT90" s="73"/>
      <c r="AU90" s="74">
        <f t="shared" si="36"/>
        <v>0</v>
      </c>
      <c r="AV90" s="73"/>
      <c r="AW90" s="74">
        <f t="shared" si="46"/>
        <v>0</v>
      </c>
      <c r="AX90" s="73"/>
      <c r="AY90" s="74">
        <f t="shared" si="59"/>
        <v>0</v>
      </c>
      <c r="AZ90" s="82">
        <f t="shared" si="47"/>
        <v>0</v>
      </c>
      <c r="BA90" s="74"/>
      <c r="BB90" s="147">
        <f t="shared" si="60"/>
        <v>0</v>
      </c>
      <c r="BC90" s="141"/>
    </row>
    <row r="91" spans="1:55" ht="15" customHeight="1" x14ac:dyDescent="0.2">
      <c r="A91" s="84" t="s">
        <v>301</v>
      </c>
      <c r="B91" s="14" t="s">
        <v>65</v>
      </c>
      <c r="C91" s="18" t="s">
        <v>6</v>
      </c>
      <c r="D91" s="19">
        <v>100</v>
      </c>
      <c r="E91" s="20">
        <f t="shared" si="42"/>
        <v>0</v>
      </c>
      <c r="F91" s="73"/>
      <c r="G91" s="74">
        <f t="shared" si="61"/>
        <v>0</v>
      </c>
      <c r="H91" s="73"/>
      <c r="I91" s="74">
        <f t="shared" si="43"/>
        <v>0</v>
      </c>
      <c r="J91" s="174"/>
      <c r="K91" s="113">
        <f t="shared" si="48"/>
        <v>0</v>
      </c>
      <c r="L91" s="73"/>
      <c r="M91" s="113">
        <f>IF($D91="",0,$D91*L91)</f>
        <v>0</v>
      </c>
      <c r="N91" s="73"/>
      <c r="O91" s="113">
        <f>IF($D91="",0,$D91*N91)</f>
        <v>0</v>
      </c>
      <c r="P91" s="305"/>
      <c r="Q91" s="113">
        <f>IF($D91="",0,$D91*P91)</f>
        <v>0</v>
      </c>
      <c r="R91" s="73"/>
      <c r="S91" s="113">
        <f>IF($D91="",0,$D91*R91)</f>
        <v>0</v>
      </c>
      <c r="T91" s="73"/>
      <c r="U91" s="74">
        <f t="shared" si="53"/>
        <v>0</v>
      </c>
      <c r="V91" s="174"/>
      <c r="W91" s="113">
        <f t="shared" si="40"/>
        <v>0</v>
      </c>
      <c r="X91" s="73"/>
      <c r="Y91" s="113">
        <f t="shared" si="44"/>
        <v>0</v>
      </c>
      <c r="Z91" s="73"/>
      <c r="AA91" s="113">
        <f t="shared" si="45"/>
        <v>0</v>
      </c>
      <c r="AB91" s="305"/>
      <c r="AC91" s="113">
        <f t="shared" si="37"/>
        <v>0</v>
      </c>
      <c r="AD91" s="305"/>
      <c r="AE91" s="113">
        <f t="shared" si="38"/>
        <v>0</v>
      </c>
      <c r="AF91" s="73"/>
      <c r="AG91" s="113">
        <f t="shared" si="39"/>
        <v>0</v>
      </c>
      <c r="AH91" s="73"/>
      <c r="AI91" s="74">
        <f t="shared" si="41"/>
        <v>0</v>
      </c>
      <c r="AJ91" s="174"/>
      <c r="AK91" s="113">
        <f t="shared" si="54"/>
        <v>0</v>
      </c>
      <c r="AL91" s="101"/>
      <c r="AM91" s="113">
        <f t="shared" si="55"/>
        <v>0</v>
      </c>
      <c r="AN91" s="101"/>
      <c r="AO91" s="113">
        <f t="shared" ref="AO91:AO110" si="62">IF($D91="",0,$D91*AN91)</f>
        <v>0</v>
      </c>
      <c r="AP91" s="101"/>
      <c r="AQ91" s="113">
        <f t="shared" ref="AQ91:AQ110" si="63">IF($D91="",0,$D91*AP91)</f>
        <v>0</v>
      </c>
      <c r="AR91" s="73"/>
      <c r="AS91" s="74">
        <f t="shared" si="58"/>
        <v>0</v>
      </c>
      <c r="AT91" s="73"/>
      <c r="AU91" s="74">
        <f t="shared" si="36"/>
        <v>0</v>
      </c>
      <c r="AV91" s="73"/>
      <c r="AW91" s="74">
        <f t="shared" si="46"/>
        <v>0</v>
      </c>
      <c r="AX91" s="73"/>
      <c r="AY91" s="74">
        <f t="shared" si="59"/>
        <v>0</v>
      </c>
      <c r="AZ91" s="82">
        <f t="shared" si="47"/>
        <v>0</v>
      </c>
      <c r="BA91" s="74"/>
      <c r="BB91" s="147">
        <f t="shared" si="60"/>
        <v>0</v>
      </c>
      <c r="BC91" s="141"/>
    </row>
    <row r="92" spans="1:55" s="14" customFormat="1" ht="15" customHeight="1" x14ac:dyDescent="0.2">
      <c r="A92" s="90" t="s">
        <v>303</v>
      </c>
      <c r="B92" s="14" t="s">
        <v>65</v>
      </c>
      <c r="C92" s="18" t="s">
        <v>8</v>
      </c>
      <c r="D92" s="170">
        <v>60</v>
      </c>
      <c r="E92" s="20">
        <f t="shared" si="42"/>
        <v>0</v>
      </c>
      <c r="F92" s="101"/>
      <c r="G92" s="74">
        <f t="shared" si="61"/>
        <v>0</v>
      </c>
      <c r="H92" s="101"/>
      <c r="I92" s="154">
        <f t="shared" si="43"/>
        <v>0</v>
      </c>
      <c r="J92" s="181"/>
      <c r="K92" s="156">
        <f t="shared" si="48"/>
        <v>0</v>
      </c>
      <c r="L92" s="101"/>
      <c r="M92" s="156">
        <f t="shared" si="49"/>
        <v>0</v>
      </c>
      <c r="N92" s="101"/>
      <c r="O92" s="156">
        <f t="shared" ref="O92:O110" si="64">IF($D92="",0,$D92*N92)</f>
        <v>0</v>
      </c>
      <c r="P92" s="155"/>
      <c r="Q92" s="156">
        <f t="shared" ref="Q92:Q110" si="65">IF($D92="",0,$D92*P92)</f>
        <v>0</v>
      </c>
      <c r="R92" s="101"/>
      <c r="S92" s="156">
        <f t="shared" ref="S92:S110" si="66">IF($D92="",0,$D92*R92)</f>
        <v>0</v>
      </c>
      <c r="T92" s="101"/>
      <c r="U92" s="154">
        <f t="shared" si="53"/>
        <v>0</v>
      </c>
      <c r="V92" s="181"/>
      <c r="W92" s="156">
        <f t="shared" si="40"/>
        <v>0</v>
      </c>
      <c r="X92" s="101"/>
      <c r="Y92" s="156">
        <f t="shared" si="44"/>
        <v>0</v>
      </c>
      <c r="Z92" s="101"/>
      <c r="AA92" s="156">
        <f t="shared" si="45"/>
        <v>0</v>
      </c>
      <c r="AB92" s="155"/>
      <c r="AC92" s="156">
        <f t="shared" si="37"/>
        <v>0</v>
      </c>
      <c r="AD92" s="155"/>
      <c r="AE92" s="156">
        <f t="shared" si="38"/>
        <v>0</v>
      </c>
      <c r="AF92" s="101"/>
      <c r="AG92" s="156">
        <f t="shared" si="39"/>
        <v>0</v>
      </c>
      <c r="AH92" s="101"/>
      <c r="AI92" s="154">
        <f t="shared" si="41"/>
        <v>0</v>
      </c>
      <c r="AJ92" s="181"/>
      <c r="AK92" s="156">
        <f t="shared" si="54"/>
        <v>0</v>
      </c>
      <c r="AL92" s="101"/>
      <c r="AM92" s="156">
        <f t="shared" si="55"/>
        <v>0</v>
      </c>
      <c r="AN92" s="101"/>
      <c r="AO92" s="156">
        <f t="shared" si="62"/>
        <v>0</v>
      </c>
      <c r="AP92" s="101"/>
      <c r="AQ92" s="156">
        <f t="shared" si="63"/>
        <v>0</v>
      </c>
      <c r="AR92" s="101"/>
      <c r="AS92" s="154">
        <f t="shared" si="58"/>
        <v>0</v>
      </c>
      <c r="AT92" s="101"/>
      <c r="AU92" s="154">
        <f t="shared" si="36"/>
        <v>0</v>
      </c>
      <c r="AV92" s="101"/>
      <c r="AW92" s="154">
        <f t="shared" si="46"/>
        <v>0</v>
      </c>
      <c r="AX92" s="101"/>
      <c r="AY92" s="154">
        <f t="shared" si="59"/>
        <v>0</v>
      </c>
      <c r="AZ92" s="158">
        <f t="shared" si="47"/>
        <v>0</v>
      </c>
      <c r="BA92" s="154"/>
      <c r="BB92" s="147">
        <f t="shared" si="60"/>
        <v>0</v>
      </c>
      <c r="BC92" s="182"/>
    </row>
    <row r="93" spans="1:55" s="14" customFormat="1" ht="15" customHeight="1" x14ac:dyDescent="0.2">
      <c r="A93" s="90" t="s">
        <v>310</v>
      </c>
      <c r="B93" s="14" t="s">
        <v>65</v>
      </c>
      <c r="C93" s="18" t="s">
        <v>5</v>
      </c>
      <c r="D93" s="170">
        <v>118</v>
      </c>
      <c r="E93" s="20">
        <f t="shared" si="42"/>
        <v>0</v>
      </c>
      <c r="F93" s="101"/>
      <c r="G93" s="113">
        <f t="shared" si="61"/>
        <v>0</v>
      </c>
      <c r="H93" s="101"/>
      <c r="I93" s="154">
        <f t="shared" si="43"/>
        <v>0</v>
      </c>
      <c r="J93" s="181"/>
      <c r="K93" s="156">
        <f t="shared" si="48"/>
        <v>0</v>
      </c>
      <c r="L93" s="101"/>
      <c r="M93" s="156">
        <f t="shared" si="49"/>
        <v>0</v>
      </c>
      <c r="N93" s="101"/>
      <c r="O93" s="156">
        <f t="shared" si="64"/>
        <v>0</v>
      </c>
      <c r="P93" s="155"/>
      <c r="Q93" s="156">
        <f t="shared" si="65"/>
        <v>0</v>
      </c>
      <c r="R93" s="101"/>
      <c r="S93" s="156">
        <f t="shared" si="66"/>
        <v>0</v>
      </c>
      <c r="T93" s="101"/>
      <c r="U93" s="154">
        <f t="shared" si="53"/>
        <v>0</v>
      </c>
      <c r="V93" s="181"/>
      <c r="W93" s="156">
        <f t="shared" si="40"/>
        <v>0</v>
      </c>
      <c r="X93" s="101"/>
      <c r="Y93" s="156">
        <f t="shared" si="44"/>
        <v>0</v>
      </c>
      <c r="Z93" s="101"/>
      <c r="AA93" s="156">
        <f t="shared" si="45"/>
        <v>0</v>
      </c>
      <c r="AB93" s="155"/>
      <c r="AC93" s="156">
        <f t="shared" si="37"/>
        <v>0</v>
      </c>
      <c r="AD93" s="155"/>
      <c r="AE93" s="156">
        <f t="shared" si="38"/>
        <v>0</v>
      </c>
      <c r="AF93" s="101"/>
      <c r="AG93" s="156">
        <f t="shared" si="39"/>
        <v>0</v>
      </c>
      <c r="AH93" s="101"/>
      <c r="AI93" s="154">
        <f t="shared" si="41"/>
        <v>0</v>
      </c>
      <c r="AJ93" s="181"/>
      <c r="AK93" s="156">
        <f t="shared" si="54"/>
        <v>0</v>
      </c>
      <c r="AL93" s="101"/>
      <c r="AM93" s="156">
        <f t="shared" si="55"/>
        <v>0</v>
      </c>
      <c r="AN93" s="101"/>
      <c r="AO93" s="156">
        <f t="shared" si="62"/>
        <v>0</v>
      </c>
      <c r="AP93" s="101"/>
      <c r="AQ93" s="156">
        <f t="shared" si="63"/>
        <v>0</v>
      </c>
      <c r="AR93" s="101"/>
      <c r="AS93" s="154">
        <f t="shared" si="58"/>
        <v>0</v>
      </c>
      <c r="AT93" s="101"/>
      <c r="AU93" s="154">
        <f t="shared" si="36"/>
        <v>0</v>
      </c>
      <c r="AV93" s="101"/>
      <c r="AW93" s="154">
        <f t="shared" si="46"/>
        <v>0</v>
      </c>
      <c r="AX93" s="181"/>
      <c r="AY93" s="154">
        <f t="shared" si="59"/>
        <v>0</v>
      </c>
      <c r="AZ93" s="158">
        <f t="shared" si="47"/>
        <v>0</v>
      </c>
      <c r="BA93" s="154"/>
      <c r="BB93" s="147">
        <f t="shared" si="60"/>
        <v>0</v>
      </c>
      <c r="BC93" s="182"/>
    </row>
    <row r="94" spans="1:55" s="14" customFormat="1" ht="15" customHeight="1" x14ac:dyDescent="0.2">
      <c r="A94" s="90" t="s">
        <v>331</v>
      </c>
      <c r="B94" s="14" t="s">
        <v>65</v>
      </c>
      <c r="C94" s="18" t="s">
        <v>7</v>
      </c>
      <c r="D94" s="170">
        <v>75</v>
      </c>
      <c r="E94" s="20">
        <f t="shared" si="42"/>
        <v>0</v>
      </c>
      <c r="F94" s="101"/>
      <c r="G94" s="113">
        <f t="shared" si="61"/>
        <v>0</v>
      </c>
      <c r="H94" s="101"/>
      <c r="I94" s="154">
        <f t="shared" si="43"/>
        <v>0</v>
      </c>
      <c r="J94" s="181"/>
      <c r="K94" s="156">
        <f t="shared" si="48"/>
        <v>0</v>
      </c>
      <c r="L94" s="101"/>
      <c r="M94" s="156">
        <f t="shared" si="49"/>
        <v>0</v>
      </c>
      <c r="N94" s="101"/>
      <c r="O94" s="156">
        <f t="shared" si="64"/>
        <v>0</v>
      </c>
      <c r="P94" s="155"/>
      <c r="Q94" s="156">
        <f t="shared" si="65"/>
        <v>0</v>
      </c>
      <c r="R94" s="101"/>
      <c r="S94" s="156">
        <f t="shared" si="66"/>
        <v>0</v>
      </c>
      <c r="T94" s="101"/>
      <c r="U94" s="154">
        <f t="shared" si="53"/>
        <v>0</v>
      </c>
      <c r="V94" s="181"/>
      <c r="W94" s="156">
        <f t="shared" si="40"/>
        <v>0</v>
      </c>
      <c r="X94" s="101"/>
      <c r="Y94" s="156">
        <f t="shared" si="44"/>
        <v>0</v>
      </c>
      <c r="Z94" s="101"/>
      <c r="AA94" s="156">
        <f t="shared" si="45"/>
        <v>0</v>
      </c>
      <c r="AB94" s="155"/>
      <c r="AC94" s="156">
        <f t="shared" si="37"/>
        <v>0</v>
      </c>
      <c r="AD94" s="155"/>
      <c r="AE94" s="156">
        <f t="shared" si="38"/>
        <v>0</v>
      </c>
      <c r="AF94" s="101"/>
      <c r="AG94" s="156">
        <f t="shared" si="39"/>
        <v>0</v>
      </c>
      <c r="AH94" s="101"/>
      <c r="AI94" s="154">
        <f t="shared" si="41"/>
        <v>0</v>
      </c>
      <c r="AJ94" s="181"/>
      <c r="AK94" s="156">
        <f t="shared" si="54"/>
        <v>0</v>
      </c>
      <c r="AL94" s="101"/>
      <c r="AM94" s="156">
        <f t="shared" si="55"/>
        <v>0</v>
      </c>
      <c r="AN94" s="101"/>
      <c r="AO94" s="156">
        <f t="shared" si="62"/>
        <v>0</v>
      </c>
      <c r="AP94" s="101"/>
      <c r="AQ94" s="156">
        <f t="shared" si="63"/>
        <v>0</v>
      </c>
      <c r="AR94" s="101"/>
      <c r="AS94" s="154">
        <f t="shared" si="58"/>
        <v>0</v>
      </c>
      <c r="AT94" s="101"/>
      <c r="AU94" s="154">
        <f t="shared" si="36"/>
        <v>0</v>
      </c>
      <c r="AV94" s="101"/>
      <c r="AW94" s="154">
        <f t="shared" si="46"/>
        <v>0</v>
      </c>
      <c r="AX94" s="181"/>
      <c r="AY94" s="154">
        <f t="shared" si="59"/>
        <v>0</v>
      </c>
      <c r="AZ94" s="158">
        <f t="shared" si="47"/>
        <v>0</v>
      </c>
      <c r="BA94" s="154"/>
      <c r="BB94" s="147">
        <f t="shared" si="60"/>
        <v>0</v>
      </c>
      <c r="BC94" s="182"/>
    </row>
    <row r="95" spans="1:55" s="14" customFormat="1" ht="15" customHeight="1" x14ac:dyDescent="0.2">
      <c r="A95" s="90" t="s">
        <v>372</v>
      </c>
      <c r="B95" s="14" t="s">
        <v>65</v>
      </c>
      <c r="C95" s="18" t="str">
        <f ca="1">IF($A95="","",INDEX(INDIRECT("'MA-Liste'!"&amp;$C$11),MATCH($A95,'MA-Liste'!$M:$M,FALSE)))</f>
        <v>G</v>
      </c>
      <c r="D95" s="170">
        <f t="shared" ref="D95:D105" ca="1" si="67">IF(OR($C95="",$C95=0),"",VLOOKUP($C95,Ansätze,$D$11,FALSE))</f>
        <v>35</v>
      </c>
      <c r="E95" s="20">
        <f t="shared" si="42"/>
        <v>0</v>
      </c>
      <c r="F95" s="101"/>
      <c r="G95" s="113">
        <f t="shared" ca="1" si="61"/>
        <v>0</v>
      </c>
      <c r="H95" s="101"/>
      <c r="I95" s="154">
        <f t="shared" ca="1" si="43"/>
        <v>0</v>
      </c>
      <c r="J95" s="181"/>
      <c r="K95" s="156">
        <f t="shared" ca="1" si="48"/>
        <v>0</v>
      </c>
      <c r="L95" s="101"/>
      <c r="M95" s="156">
        <f t="shared" ca="1" si="49"/>
        <v>0</v>
      </c>
      <c r="N95" s="101"/>
      <c r="O95" s="156">
        <f t="shared" ca="1" si="64"/>
        <v>0</v>
      </c>
      <c r="P95" s="155"/>
      <c r="Q95" s="156">
        <f t="shared" ca="1" si="65"/>
        <v>0</v>
      </c>
      <c r="R95" s="101"/>
      <c r="S95" s="156">
        <f t="shared" ca="1" si="66"/>
        <v>0</v>
      </c>
      <c r="T95" s="101"/>
      <c r="U95" s="154">
        <f t="shared" ca="1" si="53"/>
        <v>0</v>
      </c>
      <c r="V95" s="181"/>
      <c r="W95" s="156">
        <f t="shared" ca="1" si="40"/>
        <v>0</v>
      </c>
      <c r="X95" s="101"/>
      <c r="Y95" s="156">
        <f t="shared" ca="1" si="44"/>
        <v>0</v>
      </c>
      <c r="Z95" s="101"/>
      <c r="AA95" s="156">
        <f t="shared" ca="1" si="45"/>
        <v>0</v>
      </c>
      <c r="AB95" s="155"/>
      <c r="AC95" s="156">
        <f t="shared" ca="1" si="37"/>
        <v>0</v>
      </c>
      <c r="AD95" s="155"/>
      <c r="AE95" s="156">
        <f t="shared" ca="1" si="38"/>
        <v>0</v>
      </c>
      <c r="AF95" s="101"/>
      <c r="AG95" s="156">
        <f t="shared" ca="1" si="39"/>
        <v>0</v>
      </c>
      <c r="AH95" s="101"/>
      <c r="AI95" s="154">
        <f t="shared" ca="1" si="41"/>
        <v>0</v>
      </c>
      <c r="AJ95" s="181"/>
      <c r="AK95" s="156">
        <f t="shared" ca="1" si="54"/>
        <v>0</v>
      </c>
      <c r="AL95" s="101"/>
      <c r="AM95" s="156">
        <f t="shared" ca="1" si="55"/>
        <v>0</v>
      </c>
      <c r="AN95" s="101"/>
      <c r="AO95" s="156">
        <f t="shared" ca="1" si="62"/>
        <v>0</v>
      </c>
      <c r="AP95" s="101"/>
      <c r="AQ95" s="156">
        <f t="shared" ca="1" si="63"/>
        <v>0</v>
      </c>
      <c r="AR95" s="101"/>
      <c r="AS95" s="154">
        <f t="shared" ca="1" si="58"/>
        <v>0</v>
      </c>
      <c r="AT95" s="101"/>
      <c r="AU95" s="154">
        <f t="shared" ca="1" si="36"/>
        <v>0</v>
      </c>
      <c r="AV95" s="101"/>
      <c r="AW95" s="154">
        <f t="shared" ca="1" si="46"/>
        <v>0</v>
      </c>
      <c r="AX95" s="181"/>
      <c r="AY95" s="154">
        <f t="shared" ca="1" si="59"/>
        <v>0</v>
      </c>
      <c r="AZ95" s="158">
        <f t="shared" ca="1" si="47"/>
        <v>0</v>
      </c>
      <c r="BA95" s="154"/>
      <c r="BB95" s="147">
        <f t="shared" ca="1" si="60"/>
        <v>0</v>
      </c>
      <c r="BC95" s="182"/>
    </row>
    <row r="96" spans="1:55" s="14" customFormat="1" ht="15" customHeight="1" x14ac:dyDescent="0.2">
      <c r="A96" s="90" t="s">
        <v>342</v>
      </c>
      <c r="B96" s="14" t="s">
        <v>65</v>
      </c>
      <c r="C96" s="18" t="str">
        <f ca="1">IF($A96="","",INDEX(INDIRECT("'MA-Liste'!"&amp;$C$11),MATCH($A96,'MA-Liste'!$M:$M,FALSE)))</f>
        <v>G</v>
      </c>
      <c r="D96" s="170">
        <f t="shared" ca="1" si="67"/>
        <v>35</v>
      </c>
      <c r="E96" s="20">
        <f t="shared" si="42"/>
        <v>0</v>
      </c>
      <c r="F96" s="101"/>
      <c r="G96" s="113">
        <f t="shared" ca="1" si="61"/>
        <v>0</v>
      </c>
      <c r="H96" s="101"/>
      <c r="I96" s="154">
        <f t="shared" ca="1" si="43"/>
        <v>0</v>
      </c>
      <c r="J96" s="181"/>
      <c r="K96" s="156">
        <f t="shared" ca="1" si="48"/>
        <v>0</v>
      </c>
      <c r="L96" s="101"/>
      <c r="M96" s="156">
        <f t="shared" ca="1" si="49"/>
        <v>0</v>
      </c>
      <c r="N96" s="101"/>
      <c r="O96" s="156">
        <f t="shared" ca="1" si="64"/>
        <v>0</v>
      </c>
      <c r="P96" s="155"/>
      <c r="Q96" s="156">
        <f t="shared" ca="1" si="65"/>
        <v>0</v>
      </c>
      <c r="R96" s="101"/>
      <c r="S96" s="156">
        <f t="shared" ca="1" si="66"/>
        <v>0</v>
      </c>
      <c r="T96" s="101"/>
      <c r="U96" s="154">
        <f t="shared" ca="1" si="53"/>
        <v>0</v>
      </c>
      <c r="V96" s="181"/>
      <c r="W96" s="156">
        <f t="shared" ca="1" si="40"/>
        <v>0</v>
      </c>
      <c r="X96" s="101"/>
      <c r="Y96" s="156">
        <f t="shared" ca="1" si="44"/>
        <v>0</v>
      </c>
      <c r="Z96" s="101"/>
      <c r="AA96" s="156">
        <f t="shared" ca="1" si="45"/>
        <v>0</v>
      </c>
      <c r="AB96" s="155"/>
      <c r="AC96" s="156">
        <f t="shared" ca="1" si="37"/>
        <v>0</v>
      </c>
      <c r="AD96" s="155"/>
      <c r="AE96" s="156">
        <f t="shared" ca="1" si="38"/>
        <v>0</v>
      </c>
      <c r="AF96" s="101"/>
      <c r="AG96" s="156">
        <f t="shared" ca="1" si="39"/>
        <v>0</v>
      </c>
      <c r="AH96" s="101"/>
      <c r="AI96" s="154">
        <f t="shared" ca="1" si="41"/>
        <v>0</v>
      </c>
      <c r="AJ96" s="181"/>
      <c r="AK96" s="156">
        <f t="shared" ca="1" si="54"/>
        <v>0</v>
      </c>
      <c r="AL96" s="101"/>
      <c r="AM96" s="156">
        <f t="shared" ca="1" si="55"/>
        <v>0</v>
      </c>
      <c r="AN96" s="101"/>
      <c r="AO96" s="156">
        <f t="shared" ca="1" si="62"/>
        <v>0</v>
      </c>
      <c r="AP96" s="101"/>
      <c r="AQ96" s="156">
        <f t="shared" ca="1" si="63"/>
        <v>0</v>
      </c>
      <c r="AR96" s="101"/>
      <c r="AS96" s="154">
        <f t="shared" ca="1" si="58"/>
        <v>0</v>
      </c>
      <c r="AT96" s="101"/>
      <c r="AU96" s="154">
        <f t="shared" ca="1" si="36"/>
        <v>0</v>
      </c>
      <c r="AV96" s="101"/>
      <c r="AW96" s="154">
        <f t="shared" ca="1" si="46"/>
        <v>0</v>
      </c>
      <c r="AX96" s="181"/>
      <c r="AY96" s="154">
        <f t="shared" ca="1" si="59"/>
        <v>0</v>
      </c>
      <c r="AZ96" s="158">
        <f t="shared" ca="1" si="47"/>
        <v>0</v>
      </c>
      <c r="BA96" s="154"/>
      <c r="BB96" s="147">
        <f t="shared" ca="1" si="60"/>
        <v>0</v>
      </c>
      <c r="BC96" s="182"/>
    </row>
    <row r="97" spans="1:55" s="14" customFormat="1" ht="15" customHeight="1" x14ac:dyDescent="0.2">
      <c r="A97" s="90" t="s">
        <v>347</v>
      </c>
      <c r="B97" s="14" t="s">
        <v>65</v>
      </c>
      <c r="C97" s="18" t="str">
        <f ca="1">IF($A97="","",INDEX(INDIRECT("'MA-Liste'!"&amp;$C$11),MATCH($A97,'MA-Liste'!$M:$M,FALSE)))</f>
        <v>G</v>
      </c>
      <c r="D97" s="170">
        <f t="shared" ca="1" si="67"/>
        <v>35</v>
      </c>
      <c r="E97" s="20">
        <f t="shared" si="42"/>
        <v>0</v>
      </c>
      <c r="F97" s="101"/>
      <c r="G97" s="113">
        <f t="shared" ca="1" si="61"/>
        <v>0</v>
      </c>
      <c r="H97" s="101"/>
      <c r="I97" s="154">
        <f t="shared" ca="1" si="43"/>
        <v>0</v>
      </c>
      <c r="J97" s="181"/>
      <c r="K97" s="156">
        <f t="shared" ca="1" si="48"/>
        <v>0</v>
      </c>
      <c r="L97" s="101"/>
      <c r="M97" s="156">
        <f t="shared" ca="1" si="49"/>
        <v>0</v>
      </c>
      <c r="N97" s="101"/>
      <c r="O97" s="156">
        <f t="shared" ca="1" si="64"/>
        <v>0</v>
      </c>
      <c r="P97" s="155"/>
      <c r="Q97" s="156">
        <f t="shared" ca="1" si="65"/>
        <v>0</v>
      </c>
      <c r="R97" s="101"/>
      <c r="S97" s="156">
        <f t="shared" ca="1" si="66"/>
        <v>0</v>
      </c>
      <c r="T97" s="101"/>
      <c r="U97" s="154">
        <f t="shared" ca="1" si="53"/>
        <v>0</v>
      </c>
      <c r="V97" s="181"/>
      <c r="W97" s="156">
        <f t="shared" ca="1" si="40"/>
        <v>0</v>
      </c>
      <c r="X97" s="101"/>
      <c r="Y97" s="156">
        <f t="shared" ca="1" si="44"/>
        <v>0</v>
      </c>
      <c r="Z97" s="101"/>
      <c r="AA97" s="156">
        <f t="shared" ca="1" si="45"/>
        <v>0</v>
      </c>
      <c r="AB97" s="155"/>
      <c r="AC97" s="156">
        <f t="shared" ca="1" si="37"/>
        <v>0</v>
      </c>
      <c r="AD97" s="155"/>
      <c r="AE97" s="156">
        <f t="shared" ca="1" si="38"/>
        <v>0</v>
      </c>
      <c r="AF97" s="101"/>
      <c r="AG97" s="156">
        <f t="shared" ca="1" si="39"/>
        <v>0</v>
      </c>
      <c r="AH97" s="101"/>
      <c r="AI97" s="154">
        <f t="shared" ca="1" si="41"/>
        <v>0</v>
      </c>
      <c r="AJ97" s="181"/>
      <c r="AK97" s="156">
        <f t="shared" ca="1" si="54"/>
        <v>0</v>
      </c>
      <c r="AL97" s="101"/>
      <c r="AM97" s="156">
        <f t="shared" ca="1" si="55"/>
        <v>0</v>
      </c>
      <c r="AN97" s="101"/>
      <c r="AO97" s="156">
        <f t="shared" ca="1" si="62"/>
        <v>0</v>
      </c>
      <c r="AP97" s="101"/>
      <c r="AQ97" s="156">
        <f t="shared" ca="1" si="63"/>
        <v>0</v>
      </c>
      <c r="AR97" s="101"/>
      <c r="AS97" s="154">
        <f t="shared" ca="1" si="58"/>
        <v>0</v>
      </c>
      <c r="AT97" s="101"/>
      <c r="AU97" s="154">
        <f t="shared" ca="1" si="36"/>
        <v>0</v>
      </c>
      <c r="AV97" s="101"/>
      <c r="AW97" s="154">
        <f t="shared" ca="1" si="46"/>
        <v>0</v>
      </c>
      <c r="AX97" s="181"/>
      <c r="AY97" s="154">
        <f t="shared" ca="1" si="59"/>
        <v>0</v>
      </c>
      <c r="AZ97" s="158">
        <f t="shared" ca="1" si="47"/>
        <v>0</v>
      </c>
      <c r="BA97" s="154"/>
      <c r="BB97" s="147">
        <f t="shared" ca="1" si="60"/>
        <v>0</v>
      </c>
      <c r="BC97" s="182"/>
    </row>
    <row r="98" spans="1:55" s="14" customFormat="1" ht="15" customHeight="1" x14ac:dyDescent="0.2">
      <c r="A98" s="90" t="s">
        <v>350</v>
      </c>
      <c r="B98" s="14" t="s">
        <v>65</v>
      </c>
      <c r="C98" s="18" t="str">
        <f ca="1">IF($A98="","",INDEX(INDIRECT("'MA-Liste'!"&amp;$C$11),MATCH($A98,'MA-Liste'!$M:$M,FALSE)))</f>
        <v>G</v>
      </c>
      <c r="D98" s="170">
        <f t="shared" ca="1" si="67"/>
        <v>35</v>
      </c>
      <c r="E98" s="20">
        <f t="shared" si="42"/>
        <v>0</v>
      </c>
      <c r="F98" s="101"/>
      <c r="G98" s="113">
        <f t="shared" ca="1" si="61"/>
        <v>0</v>
      </c>
      <c r="H98" s="101"/>
      <c r="I98" s="154">
        <f t="shared" ca="1" si="43"/>
        <v>0</v>
      </c>
      <c r="J98" s="181"/>
      <c r="K98" s="156">
        <f t="shared" ca="1" si="48"/>
        <v>0</v>
      </c>
      <c r="L98" s="101"/>
      <c r="M98" s="156">
        <f t="shared" ca="1" si="49"/>
        <v>0</v>
      </c>
      <c r="N98" s="101"/>
      <c r="O98" s="156">
        <f t="shared" ca="1" si="64"/>
        <v>0</v>
      </c>
      <c r="P98" s="155"/>
      <c r="Q98" s="156">
        <f t="shared" ca="1" si="65"/>
        <v>0</v>
      </c>
      <c r="R98" s="101"/>
      <c r="S98" s="156">
        <f t="shared" ca="1" si="66"/>
        <v>0</v>
      </c>
      <c r="T98" s="101"/>
      <c r="U98" s="154">
        <f t="shared" ca="1" si="53"/>
        <v>0</v>
      </c>
      <c r="V98" s="181"/>
      <c r="W98" s="156">
        <f t="shared" ca="1" si="40"/>
        <v>0</v>
      </c>
      <c r="X98" s="101"/>
      <c r="Y98" s="156">
        <f t="shared" ca="1" si="44"/>
        <v>0</v>
      </c>
      <c r="Z98" s="101"/>
      <c r="AA98" s="156">
        <f t="shared" ca="1" si="45"/>
        <v>0</v>
      </c>
      <c r="AB98" s="155"/>
      <c r="AC98" s="156">
        <f t="shared" ca="1" si="37"/>
        <v>0</v>
      </c>
      <c r="AD98" s="155"/>
      <c r="AE98" s="156">
        <f t="shared" ca="1" si="38"/>
        <v>0</v>
      </c>
      <c r="AF98" s="101"/>
      <c r="AG98" s="156">
        <f t="shared" ca="1" si="39"/>
        <v>0</v>
      </c>
      <c r="AH98" s="101"/>
      <c r="AI98" s="154">
        <f t="shared" ca="1" si="41"/>
        <v>0</v>
      </c>
      <c r="AJ98" s="181"/>
      <c r="AK98" s="156">
        <f t="shared" ca="1" si="54"/>
        <v>0</v>
      </c>
      <c r="AL98" s="101"/>
      <c r="AM98" s="156">
        <f t="shared" ca="1" si="55"/>
        <v>0</v>
      </c>
      <c r="AN98" s="101"/>
      <c r="AO98" s="156">
        <f t="shared" ca="1" si="62"/>
        <v>0</v>
      </c>
      <c r="AP98" s="101"/>
      <c r="AQ98" s="156">
        <f t="shared" ca="1" si="63"/>
        <v>0</v>
      </c>
      <c r="AR98" s="101"/>
      <c r="AS98" s="154">
        <f t="shared" ca="1" si="58"/>
        <v>0</v>
      </c>
      <c r="AT98" s="101"/>
      <c r="AU98" s="154">
        <f t="shared" ca="1" si="36"/>
        <v>0</v>
      </c>
      <c r="AV98" s="101"/>
      <c r="AW98" s="154">
        <f t="shared" ca="1" si="46"/>
        <v>0</v>
      </c>
      <c r="AX98" s="181"/>
      <c r="AY98" s="154">
        <f t="shared" ca="1" si="59"/>
        <v>0</v>
      </c>
      <c r="AZ98" s="158">
        <f t="shared" ca="1" si="47"/>
        <v>0</v>
      </c>
      <c r="BA98" s="154"/>
      <c r="BB98" s="147">
        <f t="shared" ca="1" si="60"/>
        <v>0</v>
      </c>
      <c r="BC98" s="182"/>
    </row>
    <row r="99" spans="1:55" s="14" customFormat="1" ht="15" customHeight="1" x14ac:dyDescent="0.2">
      <c r="A99" s="90" t="s">
        <v>353</v>
      </c>
      <c r="B99" s="14" t="s">
        <v>65</v>
      </c>
      <c r="C99" s="18" t="str">
        <f ca="1">IF($A99="","",INDEX(INDIRECT("'MA-Liste'!"&amp;$C$11),MATCH($A99,'MA-Liste'!$M:$M,FALSE)))</f>
        <v>B</v>
      </c>
      <c r="D99" s="170">
        <f t="shared" ca="1" si="67"/>
        <v>140</v>
      </c>
      <c r="E99" s="20">
        <f t="shared" si="42"/>
        <v>0</v>
      </c>
      <c r="F99" s="101"/>
      <c r="G99" s="113">
        <f t="shared" ca="1" si="61"/>
        <v>0</v>
      </c>
      <c r="H99" s="101"/>
      <c r="I99" s="154">
        <f t="shared" ca="1" si="43"/>
        <v>0</v>
      </c>
      <c r="J99" s="181"/>
      <c r="K99" s="156">
        <f t="shared" ca="1" si="48"/>
        <v>0</v>
      </c>
      <c r="L99" s="101"/>
      <c r="M99" s="156">
        <f t="shared" ca="1" si="49"/>
        <v>0</v>
      </c>
      <c r="N99" s="101"/>
      <c r="O99" s="156">
        <f t="shared" ca="1" si="64"/>
        <v>0</v>
      </c>
      <c r="P99" s="155"/>
      <c r="Q99" s="156">
        <f t="shared" ca="1" si="65"/>
        <v>0</v>
      </c>
      <c r="R99" s="101"/>
      <c r="S99" s="156">
        <f t="shared" ca="1" si="66"/>
        <v>0</v>
      </c>
      <c r="T99" s="101"/>
      <c r="U99" s="154">
        <f t="shared" ca="1" si="53"/>
        <v>0</v>
      </c>
      <c r="V99" s="181"/>
      <c r="W99" s="156">
        <f t="shared" ca="1" si="40"/>
        <v>0</v>
      </c>
      <c r="X99" s="101"/>
      <c r="Y99" s="156">
        <f t="shared" ca="1" si="44"/>
        <v>0</v>
      </c>
      <c r="Z99" s="101"/>
      <c r="AA99" s="156">
        <f t="shared" ca="1" si="45"/>
        <v>0</v>
      </c>
      <c r="AB99" s="155"/>
      <c r="AC99" s="156">
        <f t="shared" ca="1" si="37"/>
        <v>0</v>
      </c>
      <c r="AD99" s="155"/>
      <c r="AE99" s="156">
        <f t="shared" ca="1" si="38"/>
        <v>0</v>
      </c>
      <c r="AF99" s="101"/>
      <c r="AG99" s="156">
        <f t="shared" ca="1" si="39"/>
        <v>0</v>
      </c>
      <c r="AH99" s="101"/>
      <c r="AI99" s="154">
        <f t="shared" ca="1" si="41"/>
        <v>0</v>
      </c>
      <c r="AJ99" s="181"/>
      <c r="AK99" s="156">
        <f t="shared" ca="1" si="54"/>
        <v>0</v>
      </c>
      <c r="AL99" s="101"/>
      <c r="AM99" s="156">
        <f t="shared" ca="1" si="55"/>
        <v>0</v>
      </c>
      <c r="AN99" s="101"/>
      <c r="AO99" s="156">
        <f t="shared" ca="1" si="62"/>
        <v>0</v>
      </c>
      <c r="AP99" s="101"/>
      <c r="AQ99" s="156">
        <f t="shared" ca="1" si="63"/>
        <v>0</v>
      </c>
      <c r="AR99" s="101"/>
      <c r="AS99" s="154">
        <f t="shared" ca="1" si="58"/>
        <v>0</v>
      </c>
      <c r="AT99" s="101"/>
      <c r="AU99" s="154">
        <f t="shared" ca="1" si="36"/>
        <v>0</v>
      </c>
      <c r="AV99" s="101"/>
      <c r="AW99" s="154">
        <f t="shared" ca="1" si="46"/>
        <v>0</v>
      </c>
      <c r="AX99" s="181"/>
      <c r="AY99" s="154">
        <f t="shared" ca="1" si="59"/>
        <v>0</v>
      </c>
      <c r="AZ99" s="158">
        <f t="shared" ca="1" si="47"/>
        <v>0</v>
      </c>
      <c r="BA99" s="154"/>
      <c r="BB99" s="147">
        <f t="shared" ca="1" si="60"/>
        <v>0</v>
      </c>
      <c r="BC99" s="182"/>
    </row>
    <row r="100" spans="1:55" s="14" customFormat="1" ht="15" customHeight="1" x14ac:dyDescent="0.2">
      <c r="A100" s="90" t="s">
        <v>360</v>
      </c>
      <c r="B100" s="14" t="s">
        <v>65</v>
      </c>
      <c r="C100" s="18" t="str">
        <f ca="1">IF($A100="","",INDEX(INDIRECT("'MA-Liste'!"&amp;$C$11),MATCH($A100,'MA-Liste'!$M:$M,FALSE)))</f>
        <v>F</v>
      </c>
      <c r="D100" s="170">
        <f t="shared" ca="1" si="67"/>
        <v>60</v>
      </c>
      <c r="E100" s="20">
        <f t="shared" si="42"/>
        <v>0</v>
      </c>
      <c r="F100" s="101"/>
      <c r="G100" s="113">
        <f t="shared" ca="1" si="61"/>
        <v>0</v>
      </c>
      <c r="H100" s="101"/>
      <c r="I100" s="154">
        <f t="shared" ca="1" si="43"/>
        <v>0</v>
      </c>
      <c r="J100" s="181"/>
      <c r="K100" s="156">
        <f t="shared" ca="1" si="48"/>
        <v>0</v>
      </c>
      <c r="L100" s="101"/>
      <c r="M100" s="156">
        <f t="shared" ca="1" si="49"/>
        <v>0</v>
      </c>
      <c r="N100" s="101"/>
      <c r="O100" s="156">
        <f t="shared" ca="1" si="64"/>
        <v>0</v>
      </c>
      <c r="P100" s="155"/>
      <c r="Q100" s="156">
        <f t="shared" ca="1" si="65"/>
        <v>0</v>
      </c>
      <c r="R100" s="101"/>
      <c r="S100" s="156">
        <f t="shared" ca="1" si="66"/>
        <v>0</v>
      </c>
      <c r="T100" s="101"/>
      <c r="U100" s="154">
        <f t="shared" ca="1" si="53"/>
        <v>0</v>
      </c>
      <c r="V100" s="181"/>
      <c r="W100" s="156">
        <f t="shared" ca="1" si="40"/>
        <v>0</v>
      </c>
      <c r="X100" s="101"/>
      <c r="Y100" s="156">
        <f t="shared" ca="1" si="44"/>
        <v>0</v>
      </c>
      <c r="Z100" s="101"/>
      <c r="AA100" s="156">
        <f t="shared" ca="1" si="45"/>
        <v>0</v>
      </c>
      <c r="AB100" s="155"/>
      <c r="AC100" s="156">
        <f t="shared" ca="1" si="37"/>
        <v>0</v>
      </c>
      <c r="AD100" s="155"/>
      <c r="AE100" s="156">
        <f t="shared" ca="1" si="38"/>
        <v>0</v>
      </c>
      <c r="AF100" s="101"/>
      <c r="AG100" s="156">
        <f t="shared" ca="1" si="39"/>
        <v>0</v>
      </c>
      <c r="AH100" s="101"/>
      <c r="AI100" s="154">
        <f t="shared" ca="1" si="41"/>
        <v>0</v>
      </c>
      <c r="AJ100" s="181"/>
      <c r="AK100" s="156">
        <f t="shared" ca="1" si="54"/>
        <v>0</v>
      </c>
      <c r="AL100" s="101"/>
      <c r="AM100" s="156">
        <f t="shared" ca="1" si="55"/>
        <v>0</v>
      </c>
      <c r="AN100" s="101"/>
      <c r="AO100" s="156">
        <f t="shared" ca="1" si="62"/>
        <v>0</v>
      </c>
      <c r="AP100" s="101"/>
      <c r="AQ100" s="156">
        <f t="shared" ca="1" si="63"/>
        <v>0</v>
      </c>
      <c r="AR100" s="101"/>
      <c r="AS100" s="154">
        <f t="shared" ca="1" si="58"/>
        <v>0</v>
      </c>
      <c r="AT100" s="101"/>
      <c r="AU100" s="154">
        <f t="shared" ca="1" si="36"/>
        <v>0</v>
      </c>
      <c r="AV100" s="101"/>
      <c r="AW100" s="154">
        <f t="shared" ca="1" si="46"/>
        <v>0</v>
      </c>
      <c r="AX100" s="181"/>
      <c r="AY100" s="154">
        <f t="shared" ca="1" si="59"/>
        <v>0</v>
      </c>
      <c r="AZ100" s="158">
        <f t="shared" ca="1" si="47"/>
        <v>0</v>
      </c>
      <c r="BA100" s="154"/>
      <c r="BB100" s="147">
        <f t="shared" ca="1" si="60"/>
        <v>0</v>
      </c>
      <c r="BC100" s="182"/>
    </row>
    <row r="101" spans="1:55" s="14" customFormat="1" ht="15" customHeight="1" x14ac:dyDescent="0.2">
      <c r="A101" s="90" t="s">
        <v>388</v>
      </c>
      <c r="B101" s="14" t="s">
        <v>65</v>
      </c>
      <c r="C101" s="18" t="str">
        <f ca="1">IF($A101="","",INDEX(INDIRECT("'MA-Liste'!"&amp;$C$11),MATCH($A101,'MA-Liste'!$M:$M,FALSE)))</f>
        <v>G</v>
      </c>
      <c r="D101" s="170">
        <f t="shared" ca="1" si="67"/>
        <v>35</v>
      </c>
      <c r="E101" s="20">
        <f t="shared" si="42"/>
        <v>0</v>
      </c>
      <c r="F101" s="101"/>
      <c r="G101" s="113">
        <f t="shared" ca="1" si="61"/>
        <v>0</v>
      </c>
      <c r="H101" s="101"/>
      <c r="I101" s="154">
        <f t="shared" ca="1" si="43"/>
        <v>0</v>
      </c>
      <c r="J101" s="181"/>
      <c r="K101" s="156">
        <f t="shared" ca="1" si="48"/>
        <v>0</v>
      </c>
      <c r="L101" s="101"/>
      <c r="M101" s="156">
        <f t="shared" ca="1" si="49"/>
        <v>0</v>
      </c>
      <c r="N101" s="101"/>
      <c r="O101" s="156">
        <f t="shared" ca="1" si="64"/>
        <v>0</v>
      </c>
      <c r="P101" s="155"/>
      <c r="Q101" s="156">
        <f t="shared" ca="1" si="65"/>
        <v>0</v>
      </c>
      <c r="R101" s="101"/>
      <c r="S101" s="156">
        <f t="shared" ca="1" si="66"/>
        <v>0</v>
      </c>
      <c r="T101" s="101"/>
      <c r="U101" s="154">
        <f t="shared" ca="1" si="53"/>
        <v>0</v>
      </c>
      <c r="V101" s="181"/>
      <c r="W101" s="156">
        <f t="shared" ca="1" si="40"/>
        <v>0</v>
      </c>
      <c r="X101" s="101"/>
      <c r="Y101" s="156">
        <f t="shared" ca="1" si="44"/>
        <v>0</v>
      </c>
      <c r="Z101" s="101"/>
      <c r="AA101" s="156">
        <f t="shared" ca="1" si="45"/>
        <v>0</v>
      </c>
      <c r="AB101" s="155"/>
      <c r="AC101" s="156">
        <f t="shared" ca="1" si="37"/>
        <v>0</v>
      </c>
      <c r="AD101" s="155"/>
      <c r="AE101" s="156">
        <f t="shared" ca="1" si="38"/>
        <v>0</v>
      </c>
      <c r="AF101" s="101"/>
      <c r="AG101" s="156">
        <f t="shared" ca="1" si="39"/>
        <v>0</v>
      </c>
      <c r="AH101" s="101"/>
      <c r="AI101" s="154">
        <f t="shared" ca="1" si="41"/>
        <v>0</v>
      </c>
      <c r="AJ101" s="181"/>
      <c r="AK101" s="156">
        <f t="shared" ca="1" si="54"/>
        <v>0</v>
      </c>
      <c r="AL101" s="101"/>
      <c r="AM101" s="156">
        <f t="shared" ca="1" si="55"/>
        <v>0</v>
      </c>
      <c r="AN101" s="101"/>
      <c r="AO101" s="156">
        <f t="shared" ca="1" si="62"/>
        <v>0</v>
      </c>
      <c r="AP101" s="101"/>
      <c r="AQ101" s="156">
        <f t="shared" ca="1" si="63"/>
        <v>0</v>
      </c>
      <c r="AR101" s="101"/>
      <c r="AS101" s="154">
        <f t="shared" ca="1" si="58"/>
        <v>0</v>
      </c>
      <c r="AT101" s="101"/>
      <c r="AU101" s="154">
        <f t="shared" ca="1" si="36"/>
        <v>0</v>
      </c>
      <c r="AV101" s="101"/>
      <c r="AW101" s="154">
        <f t="shared" ca="1" si="46"/>
        <v>0</v>
      </c>
      <c r="AX101" s="181"/>
      <c r="AY101" s="154">
        <f t="shared" ca="1" si="59"/>
        <v>0</v>
      </c>
      <c r="AZ101" s="158">
        <f t="shared" ca="1" si="47"/>
        <v>0</v>
      </c>
      <c r="BA101" s="154"/>
      <c r="BB101" s="147">
        <f t="shared" ca="1" si="60"/>
        <v>0</v>
      </c>
      <c r="BC101" s="182"/>
    </row>
    <row r="102" spans="1:55" s="14" customFormat="1" ht="15" customHeight="1" x14ac:dyDescent="0.2">
      <c r="A102" s="90" t="s">
        <v>389</v>
      </c>
      <c r="B102" s="14" t="s">
        <v>65</v>
      </c>
      <c r="C102" s="18" t="str">
        <f ca="1">IF($A102="","",INDEX(INDIRECT("'MA-Liste'!"&amp;$C$11),MATCH($A102,'MA-Liste'!$M:$M,FALSE)))</f>
        <v>G</v>
      </c>
      <c r="D102" s="170">
        <f t="shared" ca="1" si="67"/>
        <v>35</v>
      </c>
      <c r="E102" s="20">
        <f t="shared" si="42"/>
        <v>0</v>
      </c>
      <c r="F102" s="101"/>
      <c r="G102" s="113">
        <f t="shared" ca="1" si="61"/>
        <v>0</v>
      </c>
      <c r="H102" s="101"/>
      <c r="I102" s="154">
        <f t="shared" ca="1" si="43"/>
        <v>0</v>
      </c>
      <c r="J102" s="181"/>
      <c r="K102" s="156">
        <f t="shared" ca="1" si="48"/>
        <v>0</v>
      </c>
      <c r="L102" s="101"/>
      <c r="M102" s="156">
        <f t="shared" ca="1" si="49"/>
        <v>0</v>
      </c>
      <c r="N102" s="101"/>
      <c r="O102" s="156">
        <f t="shared" ca="1" si="64"/>
        <v>0</v>
      </c>
      <c r="P102" s="155"/>
      <c r="Q102" s="156">
        <f t="shared" ca="1" si="65"/>
        <v>0</v>
      </c>
      <c r="R102" s="101"/>
      <c r="S102" s="156">
        <f t="shared" ca="1" si="66"/>
        <v>0</v>
      </c>
      <c r="T102" s="101"/>
      <c r="U102" s="154">
        <f t="shared" ca="1" si="53"/>
        <v>0</v>
      </c>
      <c r="V102" s="181"/>
      <c r="W102" s="156">
        <f t="shared" ca="1" si="40"/>
        <v>0</v>
      </c>
      <c r="X102" s="101"/>
      <c r="Y102" s="156">
        <f t="shared" ca="1" si="44"/>
        <v>0</v>
      </c>
      <c r="Z102" s="101"/>
      <c r="AA102" s="156">
        <f t="shared" ca="1" si="45"/>
        <v>0</v>
      </c>
      <c r="AB102" s="155"/>
      <c r="AC102" s="156">
        <f t="shared" ca="1" si="37"/>
        <v>0</v>
      </c>
      <c r="AD102" s="155"/>
      <c r="AE102" s="156">
        <f t="shared" ca="1" si="38"/>
        <v>0</v>
      </c>
      <c r="AF102" s="101"/>
      <c r="AG102" s="156">
        <f t="shared" ca="1" si="39"/>
        <v>0</v>
      </c>
      <c r="AH102" s="101"/>
      <c r="AI102" s="154">
        <f t="shared" ca="1" si="41"/>
        <v>0</v>
      </c>
      <c r="AJ102" s="181"/>
      <c r="AK102" s="156">
        <f t="shared" ca="1" si="54"/>
        <v>0</v>
      </c>
      <c r="AL102" s="101"/>
      <c r="AM102" s="156">
        <f t="shared" ca="1" si="55"/>
        <v>0</v>
      </c>
      <c r="AN102" s="101"/>
      <c r="AO102" s="156">
        <f t="shared" ca="1" si="62"/>
        <v>0</v>
      </c>
      <c r="AP102" s="101"/>
      <c r="AQ102" s="156">
        <f t="shared" ca="1" si="63"/>
        <v>0</v>
      </c>
      <c r="AR102" s="101"/>
      <c r="AS102" s="154">
        <f t="shared" ca="1" si="58"/>
        <v>0</v>
      </c>
      <c r="AT102" s="101"/>
      <c r="AU102" s="154">
        <f t="shared" ca="1" si="36"/>
        <v>0</v>
      </c>
      <c r="AV102" s="101"/>
      <c r="AW102" s="154">
        <f t="shared" ca="1" si="46"/>
        <v>0</v>
      </c>
      <c r="AX102" s="181"/>
      <c r="AY102" s="154">
        <f t="shared" ca="1" si="59"/>
        <v>0</v>
      </c>
      <c r="AZ102" s="158">
        <f t="shared" ca="1" si="47"/>
        <v>0</v>
      </c>
      <c r="BA102" s="154"/>
      <c r="BB102" s="147">
        <f t="shared" ca="1" si="60"/>
        <v>0</v>
      </c>
      <c r="BC102" s="182"/>
    </row>
    <row r="103" spans="1:55" s="14" customFormat="1" ht="15" customHeight="1" x14ac:dyDescent="0.2">
      <c r="A103" s="90" t="s">
        <v>387</v>
      </c>
      <c r="B103" s="14" t="s">
        <v>65</v>
      </c>
      <c r="C103" s="18" t="str">
        <f ca="1">IF($A103="","",INDEX(INDIRECT("'MA-Liste'!"&amp;$C$11),MATCH($A103,'MA-Liste'!$M:$M,FALSE)))</f>
        <v>G</v>
      </c>
      <c r="D103" s="170">
        <f t="shared" ca="1" si="67"/>
        <v>35</v>
      </c>
      <c r="E103" s="20">
        <f t="shared" si="42"/>
        <v>34</v>
      </c>
      <c r="F103" s="101"/>
      <c r="G103" s="113">
        <f t="shared" ca="1" si="61"/>
        <v>0</v>
      </c>
      <c r="H103" s="101"/>
      <c r="I103" s="154">
        <f t="shared" ca="1" si="43"/>
        <v>0</v>
      </c>
      <c r="J103" s="181"/>
      <c r="K103" s="156">
        <f t="shared" ca="1" si="48"/>
        <v>0</v>
      </c>
      <c r="L103" s="101"/>
      <c r="M103" s="156">
        <f t="shared" ca="1" si="49"/>
        <v>0</v>
      </c>
      <c r="N103" s="101"/>
      <c r="O103" s="156">
        <f t="shared" ca="1" si="64"/>
        <v>0</v>
      </c>
      <c r="P103" s="155"/>
      <c r="Q103" s="156">
        <f t="shared" ca="1" si="65"/>
        <v>0</v>
      </c>
      <c r="R103" s="101"/>
      <c r="S103" s="156">
        <f t="shared" ca="1" si="66"/>
        <v>0</v>
      </c>
      <c r="T103" s="101"/>
      <c r="U103" s="154">
        <f t="shared" ca="1" si="53"/>
        <v>0</v>
      </c>
      <c r="V103" s="181"/>
      <c r="W103" s="156">
        <f t="shared" ca="1" si="40"/>
        <v>0</v>
      </c>
      <c r="X103" s="101"/>
      <c r="Y103" s="156">
        <f t="shared" ca="1" si="44"/>
        <v>0</v>
      </c>
      <c r="Z103" s="101"/>
      <c r="AA103" s="156">
        <f t="shared" ca="1" si="45"/>
        <v>0</v>
      </c>
      <c r="AB103" s="155"/>
      <c r="AC103" s="156">
        <f t="shared" ca="1" si="37"/>
        <v>0</v>
      </c>
      <c r="AD103" s="155"/>
      <c r="AE103" s="156">
        <f t="shared" ca="1" si="38"/>
        <v>0</v>
      </c>
      <c r="AF103" s="101"/>
      <c r="AG103" s="156">
        <f t="shared" ca="1" si="39"/>
        <v>0</v>
      </c>
      <c r="AH103" s="101"/>
      <c r="AI103" s="154">
        <f t="shared" ca="1" si="41"/>
        <v>0</v>
      </c>
      <c r="AJ103" s="181"/>
      <c r="AK103" s="156">
        <f t="shared" ca="1" si="54"/>
        <v>0</v>
      </c>
      <c r="AL103" s="101"/>
      <c r="AM103" s="156">
        <f t="shared" ca="1" si="55"/>
        <v>0</v>
      </c>
      <c r="AN103" s="101">
        <v>34</v>
      </c>
      <c r="AO103" s="156">
        <f t="shared" ca="1" si="62"/>
        <v>1190</v>
      </c>
      <c r="AP103" s="101"/>
      <c r="AQ103" s="156">
        <f t="shared" ca="1" si="63"/>
        <v>0</v>
      </c>
      <c r="AR103" s="101"/>
      <c r="AS103" s="154">
        <f t="shared" ca="1" si="58"/>
        <v>0</v>
      </c>
      <c r="AT103" s="101"/>
      <c r="AU103" s="154">
        <f t="shared" ca="1" si="36"/>
        <v>0</v>
      </c>
      <c r="AV103" s="101"/>
      <c r="AW103" s="154">
        <f t="shared" ca="1" si="46"/>
        <v>0</v>
      </c>
      <c r="AX103" s="181"/>
      <c r="AY103" s="154">
        <f t="shared" ca="1" si="59"/>
        <v>0</v>
      </c>
      <c r="AZ103" s="158">
        <f t="shared" ca="1" si="47"/>
        <v>1190</v>
      </c>
      <c r="BA103" s="154"/>
      <c r="BB103" s="147">
        <f t="shared" ca="1" si="60"/>
        <v>1190</v>
      </c>
      <c r="BC103" s="182"/>
    </row>
    <row r="104" spans="1:55" s="14" customFormat="1" ht="15" customHeight="1" x14ac:dyDescent="0.2">
      <c r="A104" s="90" t="s">
        <v>386</v>
      </c>
      <c r="B104" s="14" t="s">
        <v>65</v>
      </c>
      <c r="C104" s="18" t="str">
        <f ca="1">IF($A104="","",INDEX(INDIRECT("'MA-Liste'!"&amp;$C$11),MATCH($A104,'MA-Liste'!$M:$M,FALSE)))</f>
        <v>G</v>
      </c>
      <c r="D104" s="170">
        <f t="shared" ca="1" si="67"/>
        <v>35</v>
      </c>
      <c r="E104" s="20">
        <f t="shared" si="42"/>
        <v>0</v>
      </c>
      <c r="F104" s="101"/>
      <c r="G104" s="113">
        <f t="shared" ca="1" si="61"/>
        <v>0</v>
      </c>
      <c r="H104" s="101"/>
      <c r="I104" s="154">
        <f t="shared" ca="1" si="43"/>
        <v>0</v>
      </c>
      <c r="J104" s="181"/>
      <c r="K104" s="156">
        <f t="shared" ca="1" si="48"/>
        <v>0</v>
      </c>
      <c r="L104" s="101"/>
      <c r="M104" s="156">
        <f t="shared" ca="1" si="49"/>
        <v>0</v>
      </c>
      <c r="N104" s="101"/>
      <c r="O104" s="156">
        <f t="shared" ca="1" si="64"/>
        <v>0</v>
      </c>
      <c r="P104" s="155"/>
      <c r="Q104" s="156">
        <f t="shared" ca="1" si="65"/>
        <v>0</v>
      </c>
      <c r="R104" s="101"/>
      <c r="S104" s="156">
        <f t="shared" ca="1" si="66"/>
        <v>0</v>
      </c>
      <c r="T104" s="101"/>
      <c r="U104" s="154">
        <f t="shared" ca="1" si="53"/>
        <v>0</v>
      </c>
      <c r="V104" s="181"/>
      <c r="W104" s="156">
        <f t="shared" ca="1" si="40"/>
        <v>0</v>
      </c>
      <c r="X104" s="101"/>
      <c r="Y104" s="156">
        <f t="shared" ca="1" si="44"/>
        <v>0</v>
      </c>
      <c r="Z104" s="101"/>
      <c r="AA104" s="156">
        <f t="shared" ca="1" si="45"/>
        <v>0</v>
      </c>
      <c r="AB104" s="155"/>
      <c r="AC104" s="156">
        <f t="shared" ca="1" si="37"/>
        <v>0</v>
      </c>
      <c r="AD104" s="155"/>
      <c r="AE104" s="156">
        <f t="shared" ca="1" si="38"/>
        <v>0</v>
      </c>
      <c r="AF104" s="101"/>
      <c r="AG104" s="156">
        <f t="shared" ca="1" si="39"/>
        <v>0</v>
      </c>
      <c r="AH104" s="101"/>
      <c r="AI104" s="154">
        <f t="shared" ca="1" si="41"/>
        <v>0</v>
      </c>
      <c r="AJ104" s="181"/>
      <c r="AK104" s="156">
        <f t="shared" ca="1" si="54"/>
        <v>0</v>
      </c>
      <c r="AL104" s="101"/>
      <c r="AM104" s="156">
        <f t="shared" ca="1" si="55"/>
        <v>0</v>
      </c>
      <c r="AN104" s="101"/>
      <c r="AO104" s="156">
        <f t="shared" ca="1" si="62"/>
        <v>0</v>
      </c>
      <c r="AP104" s="101"/>
      <c r="AQ104" s="156">
        <f t="shared" ca="1" si="63"/>
        <v>0</v>
      </c>
      <c r="AR104" s="101"/>
      <c r="AS104" s="154">
        <f t="shared" ca="1" si="58"/>
        <v>0</v>
      </c>
      <c r="AT104" s="101"/>
      <c r="AU104" s="154">
        <f t="shared" ca="1" si="36"/>
        <v>0</v>
      </c>
      <c r="AV104" s="101"/>
      <c r="AW104" s="154">
        <f t="shared" ca="1" si="46"/>
        <v>0</v>
      </c>
      <c r="AX104" s="181"/>
      <c r="AY104" s="154">
        <f t="shared" ca="1" si="59"/>
        <v>0</v>
      </c>
      <c r="AZ104" s="158">
        <f t="shared" ca="1" si="47"/>
        <v>0</v>
      </c>
      <c r="BA104" s="154"/>
      <c r="BB104" s="147">
        <f t="shared" ca="1" si="60"/>
        <v>0</v>
      </c>
      <c r="BC104" s="182"/>
    </row>
    <row r="105" spans="1:55" s="14" customFormat="1" ht="15" customHeight="1" x14ac:dyDescent="0.2">
      <c r="A105" s="90" t="s">
        <v>376</v>
      </c>
      <c r="B105" s="14" t="s">
        <v>65</v>
      </c>
      <c r="C105" s="18" t="str">
        <f ca="1">IF($A105="","",INDEX(INDIRECT("'MA-Liste'!"&amp;$C$11),MATCH($A105,'MA-Liste'!$M:$M,FALSE)))</f>
        <v>G</v>
      </c>
      <c r="D105" s="170">
        <f t="shared" ca="1" si="67"/>
        <v>35</v>
      </c>
      <c r="E105" s="20">
        <f t="shared" si="42"/>
        <v>0</v>
      </c>
      <c r="F105" s="101"/>
      <c r="G105" s="113">
        <f t="shared" ca="1" si="61"/>
        <v>0</v>
      </c>
      <c r="H105" s="101"/>
      <c r="I105" s="154">
        <f t="shared" ca="1" si="43"/>
        <v>0</v>
      </c>
      <c r="J105" s="181"/>
      <c r="K105" s="156">
        <f t="shared" ca="1" si="48"/>
        <v>0</v>
      </c>
      <c r="L105" s="101"/>
      <c r="M105" s="156">
        <f t="shared" ca="1" si="49"/>
        <v>0</v>
      </c>
      <c r="N105" s="101"/>
      <c r="O105" s="156">
        <f t="shared" ca="1" si="64"/>
        <v>0</v>
      </c>
      <c r="P105" s="155"/>
      <c r="Q105" s="156">
        <f t="shared" ca="1" si="65"/>
        <v>0</v>
      </c>
      <c r="R105" s="101"/>
      <c r="S105" s="156">
        <f t="shared" ca="1" si="66"/>
        <v>0</v>
      </c>
      <c r="T105" s="101"/>
      <c r="U105" s="154">
        <f t="shared" ca="1" si="53"/>
        <v>0</v>
      </c>
      <c r="V105" s="181"/>
      <c r="W105" s="156">
        <f t="shared" ca="1" si="40"/>
        <v>0</v>
      </c>
      <c r="X105" s="101"/>
      <c r="Y105" s="156">
        <f t="shared" ca="1" si="44"/>
        <v>0</v>
      </c>
      <c r="Z105" s="101"/>
      <c r="AA105" s="156">
        <f t="shared" ca="1" si="45"/>
        <v>0</v>
      </c>
      <c r="AB105" s="155"/>
      <c r="AC105" s="156">
        <f t="shared" ca="1" si="37"/>
        <v>0</v>
      </c>
      <c r="AD105" s="155"/>
      <c r="AE105" s="156">
        <f t="shared" ca="1" si="38"/>
        <v>0</v>
      </c>
      <c r="AF105" s="101"/>
      <c r="AG105" s="156">
        <f t="shared" ca="1" si="39"/>
        <v>0</v>
      </c>
      <c r="AH105" s="101"/>
      <c r="AI105" s="154">
        <f t="shared" ca="1" si="41"/>
        <v>0</v>
      </c>
      <c r="AJ105" s="181"/>
      <c r="AK105" s="156">
        <f t="shared" ca="1" si="54"/>
        <v>0</v>
      </c>
      <c r="AL105" s="101"/>
      <c r="AM105" s="156">
        <f t="shared" ca="1" si="55"/>
        <v>0</v>
      </c>
      <c r="AN105" s="101"/>
      <c r="AO105" s="156">
        <f t="shared" ca="1" si="62"/>
        <v>0</v>
      </c>
      <c r="AP105" s="101"/>
      <c r="AQ105" s="156">
        <f t="shared" ca="1" si="63"/>
        <v>0</v>
      </c>
      <c r="AR105" s="101"/>
      <c r="AS105" s="154">
        <f t="shared" ca="1" si="58"/>
        <v>0</v>
      </c>
      <c r="AT105" s="101"/>
      <c r="AU105" s="154">
        <f t="shared" ca="1" si="36"/>
        <v>0</v>
      </c>
      <c r="AV105" s="101"/>
      <c r="AW105" s="154">
        <f t="shared" ca="1" si="46"/>
        <v>0</v>
      </c>
      <c r="AX105" s="181"/>
      <c r="AY105" s="154">
        <f t="shared" ca="1" si="59"/>
        <v>0</v>
      </c>
      <c r="AZ105" s="158">
        <f t="shared" ca="1" si="47"/>
        <v>0</v>
      </c>
      <c r="BA105" s="154"/>
      <c r="BB105" s="147">
        <f t="shared" ca="1" si="60"/>
        <v>0</v>
      </c>
      <c r="BC105" s="182"/>
    </row>
    <row r="106" spans="1:55" s="14" customFormat="1" ht="15" customHeight="1" x14ac:dyDescent="0.2">
      <c r="A106" s="90" t="s">
        <v>381</v>
      </c>
      <c r="B106" s="14" t="s">
        <v>65</v>
      </c>
      <c r="C106" s="18" t="s">
        <v>5</v>
      </c>
      <c r="D106" s="170">
        <v>118</v>
      </c>
      <c r="E106" s="20">
        <f t="shared" si="42"/>
        <v>0</v>
      </c>
      <c r="F106" s="101"/>
      <c r="G106" s="113">
        <f t="shared" si="61"/>
        <v>0</v>
      </c>
      <c r="H106" s="101"/>
      <c r="I106" s="154">
        <f t="shared" si="43"/>
        <v>0</v>
      </c>
      <c r="J106" s="181"/>
      <c r="K106" s="156">
        <f t="shared" si="48"/>
        <v>0</v>
      </c>
      <c r="L106" s="101"/>
      <c r="M106" s="156">
        <f t="shared" si="49"/>
        <v>0</v>
      </c>
      <c r="N106" s="101"/>
      <c r="O106" s="156">
        <f t="shared" si="64"/>
        <v>0</v>
      </c>
      <c r="P106" s="155"/>
      <c r="Q106" s="156">
        <f t="shared" si="65"/>
        <v>0</v>
      </c>
      <c r="R106" s="101"/>
      <c r="S106" s="156">
        <f t="shared" si="66"/>
        <v>0</v>
      </c>
      <c r="T106" s="101"/>
      <c r="U106" s="154">
        <f t="shared" si="53"/>
        <v>0</v>
      </c>
      <c r="V106" s="181"/>
      <c r="W106" s="156">
        <f t="shared" si="40"/>
        <v>0</v>
      </c>
      <c r="X106" s="101"/>
      <c r="Y106" s="156">
        <f t="shared" si="44"/>
        <v>0</v>
      </c>
      <c r="Z106" s="101"/>
      <c r="AA106" s="156">
        <f t="shared" si="45"/>
        <v>0</v>
      </c>
      <c r="AB106" s="155"/>
      <c r="AC106" s="156">
        <f t="shared" si="37"/>
        <v>0</v>
      </c>
      <c r="AD106" s="155"/>
      <c r="AE106" s="156">
        <f t="shared" si="38"/>
        <v>0</v>
      </c>
      <c r="AF106" s="101"/>
      <c r="AG106" s="156">
        <f t="shared" si="39"/>
        <v>0</v>
      </c>
      <c r="AH106" s="101"/>
      <c r="AI106" s="154">
        <f t="shared" si="41"/>
        <v>0</v>
      </c>
      <c r="AJ106" s="181"/>
      <c r="AK106" s="156">
        <f t="shared" si="54"/>
        <v>0</v>
      </c>
      <c r="AL106" s="101"/>
      <c r="AM106" s="156">
        <f t="shared" si="55"/>
        <v>0</v>
      </c>
      <c r="AN106" s="101"/>
      <c r="AO106" s="156">
        <f t="shared" si="62"/>
        <v>0</v>
      </c>
      <c r="AP106" s="101"/>
      <c r="AQ106" s="156">
        <f t="shared" si="63"/>
        <v>0</v>
      </c>
      <c r="AR106" s="101"/>
      <c r="AS106" s="154">
        <f t="shared" si="58"/>
        <v>0</v>
      </c>
      <c r="AT106" s="101"/>
      <c r="AU106" s="154">
        <f t="shared" si="36"/>
        <v>0</v>
      </c>
      <c r="AV106" s="101"/>
      <c r="AW106" s="154">
        <f t="shared" si="46"/>
        <v>0</v>
      </c>
      <c r="AX106" s="181"/>
      <c r="AY106" s="154">
        <f t="shared" si="59"/>
        <v>0</v>
      </c>
      <c r="AZ106" s="158">
        <f t="shared" si="47"/>
        <v>0</v>
      </c>
      <c r="BA106" s="154"/>
      <c r="BB106" s="147">
        <f t="shared" si="60"/>
        <v>0</v>
      </c>
      <c r="BC106" s="182"/>
    </row>
    <row r="107" spans="1:55" s="14" customFormat="1" ht="15" customHeight="1" x14ac:dyDescent="0.2">
      <c r="A107" s="90" t="s">
        <v>412</v>
      </c>
      <c r="B107" s="14" t="s">
        <v>65</v>
      </c>
      <c r="C107" s="18" t="s">
        <v>6</v>
      </c>
      <c r="D107" s="170">
        <v>100</v>
      </c>
      <c r="E107" s="20">
        <f t="shared" si="42"/>
        <v>3.25</v>
      </c>
      <c r="F107" s="101"/>
      <c r="G107" s="113">
        <f t="shared" si="61"/>
        <v>0</v>
      </c>
      <c r="H107" s="101"/>
      <c r="I107" s="154">
        <f t="shared" si="43"/>
        <v>0</v>
      </c>
      <c r="J107" s="181"/>
      <c r="K107" s="156">
        <f t="shared" si="48"/>
        <v>0</v>
      </c>
      <c r="L107" s="101"/>
      <c r="M107" s="156">
        <f t="shared" si="49"/>
        <v>0</v>
      </c>
      <c r="N107" s="101"/>
      <c r="O107" s="156">
        <f t="shared" si="64"/>
        <v>0</v>
      </c>
      <c r="P107" s="155"/>
      <c r="Q107" s="156">
        <f t="shared" si="65"/>
        <v>0</v>
      </c>
      <c r="R107" s="101"/>
      <c r="S107" s="156">
        <f t="shared" si="66"/>
        <v>0</v>
      </c>
      <c r="T107" s="101"/>
      <c r="U107" s="154">
        <f t="shared" si="53"/>
        <v>0</v>
      </c>
      <c r="V107" s="181"/>
      <c r="W107" s="156">
        <f t="shared" si="40"/>
        <v>0</v>
      </c>
      <c r="X107" s="101"/>
      <c r="Y107" s="156">
        <f t="shared" si="44"/>
        <v>0</v>
      </c>
      <c r="Z107" s="101">
        <v>3.25</v>
      </c>
      <c r="AA107" s="156">
        <f t="shared" si="45"/>
        <v>325</v>
      </c>
      <c r="AB107" s="155"/>
      <c r="AC107" s="156">
        <f t="shared" si="37"/>
        <v>0</v>
      </c>
      <c r="AD107" s="155"/>
      <c r="AE107" s="156">
        <f t="shared" si="38"/>
        <v>0</v>
      </c>
      <c r="AF107" s="101"/>
      <c r="AG107" s="156">
        <f t="shared" si="39"/>
        <v>0</v>
      </c>
      <c r="AH107" s="101"/>
      <c r="AI107" s="154">
        <f t="shared" si="41"/>
        <v>0</v>
      </c>
      <c r="AJ107" s="181"/>
      <c r="AK107" s="156">
        <f t="shared" si="54"/>
        <v>0</v>
      </c>
      <c r="AL107" s="101"/>
      <c r="AM107" s="156">
        <f t="shared" si="55"/>
        <v>0</v>
      </c>
      <c r="AN107" s="101"/>
      <c r="AO107" s="156">
        <f t="shared" si="62"/>
        <v>0</v>
      </c>
      <c r="AP107" s="101"/>
      <c r="AQ107" s="156">
        <f t="shared" si="63"/>
        <v>0</v>
      </c>
      <c r="AR107" s="101"/>
      <c r="AS107" s="154">
        <f t="shared" si="58"/>
        <v>0</v>
      </c>
      <c r="AT107" s="101"/>
      <c r="AU107" s="154">
        <f t="shared" si="36"/>
        <v>0</v>
      </c>
      <c r="AV107" s="101"/>
      <c r="AW107" s="154">
        <f t="shared" si="46"/>
        <v>0</v>
      </c>
      <c r="AX107" s="181"/>
      <c r="AY107" s="154">
        <f t="shared" si="59"/>
        <v>0</v>
      </c>
      <c r="AZ107" s="158">
        <f t="shared" si="47"/>
        <v>325</v>
      </c>
      <c r="BA107" s="154"/>
      <c r="BB107" s="147">
        <f t="shared" si="60"/>
        <v>325</v>
      </c>
      <c r="BC107" s="182"/>
    </row>
    <row r="108" spans="1:55" s="14" customFormat="1" ht="15" customHeight="1" x14ac:dyDescent="0.2">
      <c r="A108" s="90" t="s">
        <v>416</v>
      </c>
      <c r="B108" s="14" t="s">
        <v>65</v>
      </c>
      <c r="C108" s="18" t="s">
        <v>5</v>
      </c>
      <c r="D108" s="170">
        <v>118</v>
      </c>
      <c r="E108" s="20">
        <f t="shared" si="42"/>
        <v>0</v>
      </c>
      <c r="F108" s="101"/>
      <c r="G108" s="113">
        <f t="shared" si="61"/>
        <v>0</v>
      </c>
      <c r="H108" s="101"/>
      <c r="I108" s="154">
        <f t="shared" si="43"/>
        <v>0</v>
      </c>
      <c r="J108" s="181"/>
      <c r="K108" s="156">
        <f t="shared" si="48"/>
        <v>0</v>
      </c>
      <c r="L108" s="101"/>
      <c r="M108" s="156">
        <f t="shared" si="49"/>
        <v>0</v>
      </c>
      <c r="N108" s="101"/>
      <c r="O108" s="156">
        <f t="shared" si="64"/>
        <v>0</v>
      </c>
      <c r="P108" s="155"/>
      <c r="Q108" s="156">
        <f t="shared" si="65"/>
        <v>0</v>
      </c>
      <c r="R108" s="101"/>
      <c r="S108" s="156">
        <f t="shared" si="66"/>
        <v>0</v>
      </c>
      <c r="T108" s="101"/>
      <c r="U108" s="154">
        <f t="shared" si="53"/>
        <v>0</v>
      </c>
      <c r="V108" s="181"/>
      <c r="W108" s="156">
        <f t="shared" si="40"/>
        <v>0</v>
      </c>
      <c r="X108" s="101"/>
      <c r="Y108" s="156">
        <f t="shared" si="44"/>
        <v>0</v>
      </c>
      <c r="Z108" s="101"/>
      <c r="AA108" s="156">
        <f t="shared" si="45"/>
        <v>0</v>
      </c>
      <c r="AB108" s="155"/>
      <c r="AC108" s="156">
        <f t="shared" si="37"/>
        <v>0</v>
      </c>
      <c r="AD108" s="155"/>
      <c r="AE108" s="156">
        <f t="shared" si="38"/>
        <v>0</v>
      </c>
      <c r="AF108" s="101"/>
      <c r="AG108" s="156">
        <f t="shared" si="39"/>
        <v>0</v>
      </c>
      <c r="AH108" s="101"/>
      <c r="AI108" s="154">
        <f t="shared" si="41"/>
        <v>0</v>
      </c>
      <c r="AJ108" s="181"/>
      <c r="AK108" s="156">
        <f t="shared" si="54"/>
        <v>0</v>
      </c>
      <c r="AL108" s="101"/>
      <c r="AM108" s="156">
        <f t="shared" si="55"/>
        <v>0</v>
      </c>
      <c r="AN108" s="101"/>
      <c r="AO108" s="156">
        <f t="shared" si="62"/>
        <v>0</v>
      </c>
      <c r="AP108" s="101"/>
      <c r="AQ108" s="156">
        <f t="shared" si="63"/>
        <v>0</v>
      </c>
      <c r="AR108" s="101"/>
      <c r="AS108" s="154">
        <f t="shared" si="58"/>
        <v>0</v>
      </c>
      <c r="AT108" s="101"/>
      <c r="AU108" s="154">
        <f t="shared" si="36"/>
        <v>0</v>
      </c>
      <c r="AV108" s="101"/>
      <c r="AW108" s="154">
        <f t="shared" si="46"/>
        <v>0</v>
      </c>
      <c r="AX108" s="181"/>
      <c r="AY108" s="154">
        <f t="shared" si="59"/>
        <v>0</v>
      </c>
      <c r="AZ108" s="158">
        <f t="shared" si="47"/>
        <v>0</v>
      </c>
      <c r="BA108" s="154"/>
      <c r="BB108" s="147">
        <f t="shared" si="60"/>
        <v>0</v>
      </c>
      <c r="BC108" s="182"/>
    </row>
    <row r="109" spans="1:55" s="14" customFormat="1" ht="15" customHeight="1" x14ac:dyDescent="0.2">
      <c r="A109" s="90" t="s">
        <v>427</v>
      </c>
      <c r="B109" s="14" t="s">
        <v>65</v>
      </c>
      <c r="C109" s="18" t="s">
        <v>6</v>
      </c>
      <c r="D109" s="170">
        <v>100</v>
      </c>
      <c r="E109" s="20">
        <f t="shared" si="42"/>
        <v>0</v>
      </c>
      <c r="F109" s="101"/>
      <c r="G109" s="113">
        <f t="shared" si="61"/>
        <v>0</v>
      </c>
      <c r="H109" s="101"/>
      <c r="I109" s="154">
        <f t="shared" si="43"/>
        <v>0</v>
      </c>
      <c r="J109" s="181"/>
      <c r="K109" s="156">
        <f t="shared" si="48"/>
        <v>0</v>
      </c>
      <c r="L109" s="101"/>
      <c r="M109" s="156">
        <f t="shared" si="49"/>
        <v>0</v>
      </c>
      <c r="N109" s="101"/>
      <c r="O109" s="156">
        <f t="shared" si="64"/>
        <v>0</v>
      </c>
      <c r="P109" s="155"/>
      <c r="Q109" s="156">
        <f t="shared" si="65"/>
        <v>0</v>
      </c>
      <c r="R109" s="101"/>
      <c r="S109" s="156">
        <f t="shared" si="66"/>
        <v>0</v>
      </c>
      <c r="T109" s="101"/>
      <c r="U109" s="154">
        <f t="shared" si="53"/>
        <v>0</v>
      </c>
      <c r="V109" s="181"/>
      <c r="W109" s="156">
        <f t="shared" si="40"/>
        <v>0</v>
      </c>
      <c r="X109" s="101"/>
      <c r="Y109" s="156">
        <f t="shared" si="44"/>
        <v>0</v>
      </c>
      <c r="Z109" s="101"/>
      <c r="AA109" s="156">
        <f t="shared" si="45"/>
        <v>0</v>
      </c>
      <c r="AB109" s="155"/>
      <c r="AC109" s="156">
        <f t="shared" ref="AC109:AC110" si="68">IF($D109="",0,$D109*AB109)</f>
        <v>0</v>
      </c>
      <c r="AD109" s="155"/>
      <c r="AE109" s="156">
        <f t="shared" ref="AE109:AE110" si="69">IF($D109="",0,$D109*AD109)</f>
        <v>0</v>
      </c>
      <c r="AF109" s="101"/>
      <c r="AG109" s="156">
        <f t="shared" ref="AG109:AG110" si="70">IF($D109="",0,$D109*AF109)</f>
        <v>0</v>
      </c>
      <c r="AH109" s="101"/>
      <c r="AI109" s="154">
        <f t="shared" si="41"/>
        <v>0</v>
      </c>
      <c r="AJ109" s="181"/>
      <c r="AK109" s="156">
        <f t="shared" si="54"/>
        <v>0</v>
      </c>
      <c r="AL109" s="101"/>
      <c r="AM109" s="156">
        <f t="shared" si="55"/>
        <v>0</v>
      </c>
      <c r="AN109" s="101"/>
      <c r="AO109" s="156">
        <f t="shared" si="62"/>
        <v>0</v>
      </c>
      <c r="AP109" s="101"/>
      <c r="AQ109" s="156">
        <f t="shared" si="63"/>
        <v>0</v>
      </c>
      <c r="AR109" s="101"/>
      <c r="AS109" s="154">
        <f t="shared" si="58"/>
        <v>0</v>
      </c>
      <c r="AT109" s="101"/>
      <c r="AU109" s="154">
        <f t="shared" si="36"/>
        <v>0</v>
      </c>
      <c r="AV109" s="101"/>
      <c r="AW109" s="154">
        <f t="shared" si="46"/>
        <v>0</v>
      </c>
      <c r="AX109" s="181"/>
      <c r="AY109" s="154">
        <f t="shared" si="59"/>
        <v>0</v>
      </c>
      <c r="AZ109" s="158">
        <f t="shared" si="47"/>
        <v>0</v>
      </c>
      <c r="BA109" s="154"/>
      <c r="BB109" s="147">
        <f t="shared" si="60"/>
        <v>0</v>
      </c>
      <c r="BC109" s="182"/>
    </row>
    <row r="110" spans="1:55" s="14" customFormat="1" ht="15" customHeight="1" x14ac:dyDescent="0.2">
      <c r="A110" s="90" t="s">
        <v>433</v>
      </c>
      <c r="B110" s="14" t="s">
        <v>65</v>
      </c>
      <c r="C110" s="18" t="s">
        <v>6</v>
      </c>
      <c r="D110" s="170">
        <v>100</v>
      </c>
      <c r="E110" s="20">
        <f t="shared" si="42"/>
        <v>0</v>
      </c>
      <c r="F110" s="101"/>
      <c r="G110" s="113">
        <f t="shared" si="61"/>
        <v>0</v>
      </c>
      <c r="H110" s="101"/>
      <c r="I110" s="154">
        <f t="shared" si="43"/>
        <v>0</v>
      </c>
      <c r="J110" s="181"/>
      <c r="K110" s="156">
        <f t="shared" si="48"/>
        <v>0</v>
      </c>
      <c r="L110" s="101"/>
      <c r="M110" s="156">
        <f t="shared" si="49"/>
        <v>0</v>
      </c>
      <c r="N110" s="101"/>
      <c r="O110" s="156">
        <f t="shared" si="64"/>
        <v>0</v>
      </c>
      <c r="P110" s="155">
        <v>0.25</v>
      </c>
      <c r="Q110" s="156">
        <f t="shared" si="65"/>
        <v>25</v>
      </c>
      <c r="R110" s="101"/>
      <c r="S110" s="156">
        <f t="shared" si="66"/>
        <v>0</v>
      </c>
      <c r="T110" s="101"/>
      <c r="U110" s="154">
        <f t="shared" si="53"/>
        <v>0</v>
      </c>
      <c r="V110" s="181"/>
      <c r="W110" s="156">
        <f t="shared" si="40"/>
        <v>0</v>
      </c>
      <c r="X110" s="101"/>
      <c r="Y110" s="156">
        <f t="shared" si="44"/>
        <v>0</v>
      </c>
      <c r="Z110" s="101"/>
      <c r="AA110" s="156">
        <f t="shared" si="45"/>
        <v>0</v>
      </c>
      <c r="AB110" s="155"/>
      <c r="AC110" s="156">
        <f t="shared" si="68"/>
        <v>0</v>
      </c>
      <c r="AD110" s="155"/>
      <c r="AE110" s="156">
        <f t="shared" si="69"/>
        <v>0</v>
      </c>
      <c r="AF110" s="101"/>
      <c r="AG110" s="156">
        <f t="shared" si="70"/>
        <v>0</v>
      </c>
      <c r="AH110" s="101"/>
      <c r="AI110" s="154">
        <f t="shared" si="41"/>
        <v>0</v>
      </c>
      <c r="AJ110" s="181"/>
      <c r="AK110" s="156">
        <f t="shared" si="54"/>
        <v>0</v>
      </c>
      <c r="AL110" s="101"/>
      <c r="AM110" s="156">
        <f t="shared" si="55"/>
        <v>0</v>
      </c>
      <c r="AN110" s="101"/>
      <c r="AO110" s="156">
        <f t="shared" si="62"/>
        <v>0</v>
      </c>
      <c r="AP110" s="101"/>
      <c r="AQ110" s="156">
        <f t="shared" si="63"/>
        <v>0</v>
      </c>
      <c r="AR110" s="101"/>
      <c r="AS110" s="154">
        <f t="shared" si="58"/>
        <v>0</v>
      </c>
      <c r="AT110" s="101"/>
      <c r="AU110" s="154">
        <f t="shared" si="36"/>
        <v>0</v>
      </c>
      <c r="AV110" s="101"/>
      <c r="AW110" s="154">
        <f t="shared" si="46"/>
        <v>0</v>
      </c>
      <c r="AX110" s="181"/>
      <c r="AY110" s="154">
        <f t="shared" si="59"/>
        <v>0</v>
      </c>
      <c r="AZ110" s="158"/>
      <c r="BA110" s="154"/>
      <c r="BB110" s="147"/>
      <c r="BC110" s="182"/>
    </row>
    <row r="111" spans="1:55" s="14" customFormat="1" ht="15" customHeight="1" x14ac:dyDescent="0.2">
      <c r="A111" s="90"/>
      <c r="C111" s="18"/>
      <c r="D111" s="170"/>
      <c r="E111" s="20"/>
      <c r="F111" s="101"/>
      <c r="G111" s="113"/>
      <c r="H111" s="101"/>
      <c r="I111" s="154"/>
      <c r="J111" s="181"/>
      <c r="K111" s="156"/>
      <c r="L111" s="101"/>
      <c r="M111" s="156"/>
      <c r="N111" s="101"/>
      <c r="O111" s="156"/>
      <c r="P111" s="155"/>
      <c r="Q111" s="156"/>
      <c r="R111" s="101"/>
      <c r="S111" s="156"/>
      <c r="T111" s="101"/>
      <c r="U111" s="154"/>
      <c r="V111" s="181"/>
      <c r="W111" s="156"/>
      <c r="X111" s="101"/>
      <c r="Y111" s="156"/>
      <c r="Z111" s="101"/>
      <c r="AA111" s="156"/>
      <c r="AB111" s="155"/>
      <c r="AC111" s="156"/>
      <c r="AD111" s="155"/>
      <c r="AE111" s="156"/>
      <c r="AF111" s="101"/>
      <c r="AG111" s="156"/>
      <c r="AH111" s="101"/>
      <c r="AI111" s="154"/>
      <c r="AJ111" s="181"/>
      <c r="AK111" s="156"/>
      <c r="AL111" s="101"/>
      <c r="AM111" s="156"/>
      <c r="AN111" s="101"/>
      <c r="AO111" s="156"/>
      <c r="AP111" s="101"/>
      <c r="AQ111" s="156"/>
      <c r="AR111" s="101"/>
      <c r="AS111" s="154"/>
      <c r="AT111" s="101"/>
      <c r="AU111" s="154"/>
      <c r="AV111" s="101"/>
      <c r="AW111" s="154"/>
      <c r="AX111" s="181"/>
      <c r="AY111" s="154"/>
      <c r="AZ111" s="158"/>
      <c r="BA111" s="154"/>
      <c r="BB111" s="147">
        <f t="shared" si="60"/>
        <v>0</v>
      </c>
      <c r="BC111" s="182"/>
    </row>
    <row r="112" spans="1:55" s="62" customFormat="1" ht="15" customHeight="1" x14ac:dyDescent="0.2">
      <c r="A112" s="85"/>
      <c r="C112" s="63" t="s">
        <v>154</v>
      </c>
      <c r="D112" s="57"/>
      <c r="E112" s="20">
        <f>SUM(F112++H112+J112+L112+T112+V112+X112+AH112+AJ112+AL112+AR112+AT112+AV112+N112+Z112+AN112+AX112)</f>
        <v>406.5</v>
      </c>
      <c r="F112" s="144">
        <f>SUM(F13:F111)</f>
        <v>8</v>
      </c>
      <c r="G112" s="143"/>
      <c r="H112" s="75">
        <f>SUM(H13:H111)</f>
        <v>0</v>
      </c>
      <c r="I112" s="76"/>
      <c r="J112" s="94">
        <f>SUM(J13:J111)</f>
        <v>0</v>
      </c>
      <c r="K112" s="94"/>
      <c r="L112" s="194">
        <f>SUM(L13:L111)</f>
        <v>0</v>
      </c>
      <c r="M112" s="94"/>
      <c r="N112" s="194">
        <f>SUM(N13:N111)</f>
        <v>67.5</v>
      </c>
      <c r="O112" s="94"/>
      <c r="P112" s="94">
        <f>SUM(P13:P111)</f>
        <v>81.75</v>
      </c>
      <c r="Q112" s="94"/>
      <c r="R112" s="194">
        <f>SUM(R13:R111)</f>
        <v>0</v>
      </c>
      <c r="S112" s="94"/>
      <c r="T112" s="75">
        <f>SUM(T13:T111)</f>
        <v>0</v>
      </c>
      <c r="U112" s="76"/>
      <c r="V112" s="94">
        <f>SUM(V13:V111)</f>
        <v>0</v>
      </c>
      <c r="W112" s="94"/>
      <c r="X112" s="194">
        <f>SUM(X13:X111)</f>
        <v>0</v>
      </c>
      <c r="Y112" s="94"/>
      <c r="Z112" s="194">
        <f>SUM(Z13:Z111)</f>
        <v>14</v>
      </c>
      <c r="AA112" s="94"/>
      <c r="AB112" s="94">
        <f>SUM(AB13:AB111)</f>
        <v>0</v>
      </c>
      <c r="AC112" s="94"/>
      <c r="AD112" s="94">
        <f>SUM(AD13:AD111)</f>
        <v>0</v>
      </c>
      <c r="AE112" s="94"/>
      <c r="AF112" s="194">
        <f>SUM(AF13:AF111)</f>
        <v>0</v>
      </c>
      <c r="AG112" s="94"/>
      <c r="AH112" s="75">
        <f>SUM(AH13:AH111)</f>
        <v>0</v>
      </c>
      <c r="AI112" s="76"/>
      <c r="AJ112" s="94">
        <f>SUM(AJ13:AJ111)</f>
        <v>0</v>
      </c>
      <c r="AK112" s="94"/>
      <c r="AL112" s="194">
        <f>SUM(AL13:AL111)</f>
        <v>0</v>
      </c>
      <c r="AM112" s="94"/>
      <c r="AN112" s="194">
        <f>SUM(AN13:AN111)</f>
        <v>317</v>
      </c>
      <c r="AO112" s="94"/>
      <c r="AP112" s="194">
        <f>SUM(AP13:AP111)</f>
        <v>6.75</v>
      </c>
      <c r="AQ112" s="94"/>
      <c r="AR112" s="75">
        <f>SUM(AR13:AR111)</f>
        <v>0</v>
      </c>
      <c r="AS112" s="76"/>
      <c r="AT112" s="75">
        <f>SUM(AT13:AT111)</f>
        <v>0</v>
      </c>
      <c r="AU112" s="76"/>
      <c r="AV112" s="75">
        <f>SUM(AV13:AV111)</f>
        <v>0</v>
      </c>
      <c r="AW112" s="76"/>
      <c r="AX112" s="194">
        <f>SUM(AX13:AX111)</f>
        <v>0</v>
      </c>
      <c r="AY112" s="76">
        <f t="shared" si="59"/>
        <v>0</v>
      </c>
      <c r="AZ112" s="76"/>
      <c r="BA112" s="140"/>
      <c r="BB112" s="147">
        <f t="shared" si="60"/>
        <v>0</v>
      </c>
      <c r="BC112" s="142"/>
    </row>
    <row r="113" spans="1:54" ht="4.5" customHeight="1" x14ac:dyDescent="0.2">
      <c r="A113" s="86"/>
      <c r="B113" s="40"/>
      <c r="C113" s="68"/>
      <c r="D113" s="69"/>
      <c r="E113" s="69"/>
      <c r="F113" s="69"/>
      <c r="G113" s="168"/>
      <c r="H113" s="166"/>
      <c r="I113" s="167"/>
      <c r="J113" s="168"/>
      <c r="K113" s="168"/>
      <c r="L113" s="168"/>
      <c r="M113" s="168"/>
      <c r="N113" s="168"/>
      <c r="O113" s="168"/>
      <c r="P113" s="168"/>
      <c r="Q113" s="168"/>
      <c r="R113" s="168"/>
      <c r="S113" s="168"/>
      <c r="T113" s="77"/>
      <c r="U113" s="78"/>
      <c r="V113" s="69"/>
      <c r="W113" s="69"/>
      <c r="X113" s="69"/>
      <c r="Y113" s="69"/>
      <c r="Z113" s="69"/>
      <c r="AA113" s="69"/>
      <c r="AB113" s="69"/>
      <c r="AC113" s="69"/>
      <c r="AD113" s="69"/>
      <c r="AE113" s="69"/>
      <c r="AF113" s="69"/>
      <c r="AG113" s="69"/>
      <c r="AH113" s="77"/>
      <c r="AI113" s="78"/>
      <c r="AJ113" s="69"/>
      <c r="AK113" s="69"/>
      <c r="AL113" s="69"/>
      <c r="AM113" s="69"/>
      <c r="AN113" s="69"/>
      <c r="AO113" s="69"/>
      <c r="AP113" s="69"/>
      <c r="AQ113" s="69"/>
      <c r="AR113" s="77"/>
      <c r="AS113" s="78"/>
      <c r="AT113" s="77"/>
      <c r="AU113" s="78"/>
      <c r="AV113" s="77"/>
      <c r="AW113" s="78"/>
      <c r="AX113" s="69"/>
      <c r="AY113" s="69"/>
      <c r="AZ113" s="69"/>
      <c r="BA113" s="69"/>
      <c r="BB113" s="78"/>
    </row>
    <row r="114" spans="1:54" s="14" customFormat="1" ht="15" customHeight="1" x14ac:dyDescent="0.2">
      <c r="A114" s="307"/>
      <c r="B114" s="307"/>
      <c r="C114" s="66" t="s">
        <v>155</v>
      </c>
      <c r="D114" s="308"/>
      <c r="E114" s="170"/>
      <c r="F114" s="309"/>
      <c r="G114" s="312">
        <f ca="1">SUM(G13:G113)</f>
        <v>1120</v>
      </c>
      <c r="H114" s="79"/>
      <c r="I114" s="80">
        <f ca="1">SUM(I13:I113)</f>
        <v>0</v>
      </c>
      <c r="J114" s="95"/>
      <c r="K114" s="95">
        <f ca="1">SUM(K12:K113)</f>
        <v>0</v>
      </c>
      <c r="L114" s="95"/>
      <c r="M114" s="95">
        <f ca="1">SUM(M12:M113)</f>
        <v>0</v>
      </c>
      <c r="N114" s="95"/>
      <c r="O114" s="239">
        <f ca="1">SUM(O12:O113)</f>
        <v>5944</v>
      </c>
      <c r="P114" s="95"/>
      <c r="Q114" s="239">
        <f ca="1">SUM(Q12:Q113)</f>
        <v>9642</v>
      </c>
      <c r="R114" s="95"/>
      <c r="S114" s="95">
        <f ca="1">SUM(S12:S113)</f>
        <v>0</v>
      </c>
      <c r="T114" s="79"/>
      <c r="U114" s="80">
        <f ca="1">SUM(U13:U113)</f>
        <v>0</v>
      </c>
      <c r="V114" s="95"/>
      <c r="W114" s="95">
        <f ca="1">SUM(W12:W113)</f>
        <v>0</v>
      </c>
      <c r="X114" s="95"/>
      <c r="Y114" s="95">
        <f ca="1">SUM(Y12:Y113)</f>
        <v>0</v>
      </c>
      <c r="Z114" s="95"/>
      <c r="AA114" s="239">
        <f ca="1">SUM(AA12:AA113)</f>
        <v>970</v>
      </c>
      <c r="AB114" s="95"/>
      <c r="AC114" s="95">
        <f ca="1">SUM(AC12:AC113)</f>
        <v>0</v>
      </c>
      <c r="AD114" s="95"/>
      <c r="AE114" s="95">
        <f ca="1">SUM(AE12:AE113)</f>
        <v>0</v>
      </c>
      <c r="AF114" s="95"/>
      <c r="AG114" s="95">
        <f ca="1">SUM(AG12:AG113)</f>
        <v>0</v>
      </c>
      <c r="AH114" s="79"/>
      <c r="AI114" s="80">
        <f ca="1">SUM(AI13:AI113)</f>
        <v>0</v>
      </c>
      <c r="AJ114" s="95"/>
      <c r="AK114" s="95">
        <f ca="1">SUM(AK12:AK113)</f>
        <v>0</v>
      </c>
      <c r="AL114" s="95"/>
      <c r="AM114" s="95">
        <f ca="1">SUM(AM12:AM113)</f>
        <v>0</v>
      </c>
      <c r="AN114" s="95"/>
      <c r="AO114" s="239">
        <f ca="1">SUM(AO12:AO113)</f>
        <v>21383</v>
      </c>
      <c r="AP114" s="95"/>
      <c r="AQ114" s="239">
        <f ca="1">SUM(AQ12:AQ113)</f>
        <v>711.75</v>
      </c>
      <c r="AR114" s="79"/>
      <c r="AS114" s="80">
        <f ca="1">SUM(AS13:AS113)</f>
        <v>0</v>
      </c>
      <c r="AT114" s="79"/>
      <c r="AU114" s="80">
        <f ca="1">SUM(AU13:AU113)</f>
        <v>0</v>
      </c>
      <c r="AV114" s="79"/>
      <c r="AW114" s="80">
        <f ca="1">SUM(AW13:AW113)</f>
        <v>0</v>
      </c>
      <c r="AX114" s="95"/>
      <c r="AY114" s="146">
        <f ca="1">SUM(AY13:AY113)</f>
        <v>0</v>
      </c>
      <c r="AZ114" s="80">
        <f ca="1">SUM(G114+I114+K114+M114+Q114+U114+W114+Y114+AC114+AE114+AI114+AK114+AM114+AS114+AU114+AW114+AO114+AA114+O114+S114+AG114+AQ114+AY114)</f>
        <v>39770.75</v>
      </c>
      <c r="BA114" s="91"/>
      <c r="BB114" s="234">
        <f ca="1">SUM(AZ114+BA115)</f>
        <v>39770.75</v>
      </c>
    </row>
    <row r="115" spans="1:54" x14ac:dyDescent="0.2">
      <c r="C115" s="41" t="s">
        <v>24</v>
      </c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  <c r="AK115" s="41"/>
      <c r="AL115" s="41"/>
      <c r="AM115" s="41"/>
      <c r="AN115" s="41"/>
      <c r="AO115" s="41"/>
      <c r="AP115" s="41"/>
      <c r="AQ115" s="41"/>
      <c r="AR115" s="41"/>
      <c r="AS115" s="41"/>
      <c r="AT115" s="41"/>
      <c r="AU115" s="41"/>
      <c r="AV115" s="41"/>
      <c r="AW115" s="41"/>
      <c r="AX115" s="41"/>
      <c r="AY115" s="41"/>
      <c r="AZ115" s="42"/>
      <c r="BA115" s="3">
        <f>SUBTOTAL(9,BA13:BA113)</f>
        <v>0</v>
      </c>
    </row>
    <row r="116" spans="1:54" x14ac:dyDescent="0.2">
      <c r="C116" s="56"/>
      <c r="H116" s="56"/>
      <c r="I116" s="56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56"/>
      <c r="U116" s="56"/>
      <c r="V116" s="56"/>
      <c r="W116" s="56"/>
      <c r="X116" s="56"/>
      <c r="Y116" s="56"/>
      <c r="Z116" s="56"/>
      <c r="AA116" s="56"/>
      <c r="AB116" s="56"/>
      <c r="AC116" s="56"/>
      <c r="AD116" s="56"/>
      <c r="AE116" s="56"/>
      <c r="AF116" s="56"/>
      <c r="AG116" s="56"/>
      <c r="AH116" s="56"/>
      <c r="AI116" s="56"/>
      <c r="AJ116" s="56"/>
      <c r="AK116" s="56"/>
      <c r="AL116" s="56"/>
      <c r="AM116" s="56"/>
      <c r="AN116" s="56"/>
      <c r="AO116" s="56"/>
      <c r="AP116" s="56"/>
      <c r="AQ116" s="56"/>
      <c r="AR116" s="56"/>
      <c r="AS116" s="56"/>
      <c r="AT116" s="56"/>
      <c r="AU116" s="56"/>
      <c r="AV116" s="56"/>
      <c r="AW116" s="56"/>
      <c r="AX116" s="56"/>
      <c r="AY116" s="56"/>
    </row>
    <row r="117" spans="1:54" x14ac:dyDescent="0.2">
      <c r="A117" s="103"/>
      <c r="AZ117" s="19"/>
    </row>
    <row r="126" spans="1:54" x14ac:dyDescent="0.2">
      <c r="AZ126" s="21">
        <f>SUM(AZ124-AZ123)</f>
        <v>0</v>
      </c>
      <c r="BA126">
        <f>SUM(BA124-BA123)</f>
        <v>0</v>
      </c>
    </row>
  </sheetData>
  <autoFilter ref="A12:AZ114"/>
  <mergeCells count="25">
    <mergeCell ref="AX10:AY10"/>
    <mergeCell ref="AL10:AM10"/>
    <mergeCell ref="AN10:AO10"/>
    <mergeCell ref="AP10:AQ10"/>
    <mergeCell ref="AR10:AS10"/>
    <mergeCell ref="AT10:AU10"/>
    <mergeCell ref="AV10:AW10"/>
    <mergeCell ref="AJ10:AK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L10:M10"/>
    <mergeCell ref="B6:D6"/>
    <mergeCell ref="B8:D8"/>
    <mergeCell ref="F10:G10"/>
    <mergeCell ref="H10:I10"/>
    <mergeCell ref="J10:K10"/>
  </mergeCells>
  <dataValidations count="3">
    <dataValidation type="list" allowBlank="1" showInputMessage="1" showErrorMessage="1" sqref="A13:A114">
      <formula1>Name</formula1>
    </dataValidation>
    <dataValidation type="list" allowBlank="1" showInputMessage="1" showErrorMessage="1" sqref="D12">
      <formula1>Jahr</formula1>
    </dataValidation>
    <dataValidation type="list" allowBlank="1" showInputMessage="1" showErrorMessage="1" sqref="C12">
      <formula1>Kategorie</formula1>
    </dataValidation>
  </dataValidations>
  <pageMargins left="0.70866141732283472" right="0.15748031496062992" top="0.51181102362204722" bottom="0.31496062992125984" header="0.19685039370078741" footer="0.15748031496062992"/>
  <pageSetup paperSize="8" scale="37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colBreaks count="1" manualBreakCount="1">
    <brk id="51" max="88" man="1"/>
  </colBreaks>
  <legacyDrawingHF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C127"/>
  <sheetViews>
    <sheetView view="pageBreakPreview" topLeftCell="A90" zoomScale="110" zoomScaleNormal="110" zoomScaleSheetLayoutView="110" workbookViewId="0">
      <pane xSplit="1" topLeftCell="AH1" activePane="topRight" state="frozen"/>
      <selection pane="topRight" activeCell="AP77" sqref="AP77"/>
    </sheetView>
  </sheetViews>
  <sheetFormatPr baseColWidth="10" defaultRowHeight="12.75" x14ac:dyDescent="0.2"/>
  <cols>
    <col min="1" max="1" width="20" customWidth="1"/>
    <col min="2" max="2" width="9.7109375" customWidth="1"/>
    <col min="3" max="3" width="10" style="4" customWidth="1"/>
    <col min="4" max="51" width="9.7109375" style="21" customWidth="1"/>
    <col min="52" max="52" width="11.85546875" style="21" customWidth="1"/>
    <col min="53" max="53" width="9.7109375" customWidth="1"/>
  </cols>
  <sheetData>
    <row r="1" spans="1:54" x14ac:dyDescent="0.2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</row>
    <row r="2" spans="1:54" s="15" customFormat="1" ht="15" customHeight="1" x14ac:dyDescent="0.25">
      <c r="A2" s="100" t="s">
        <v>413</v>
      </c>
    </row>
    <row r="3" spans="1:54" s="15" customFormat="1" ht="14.25" x14ac:dyDescent="0.2">
      <c r="A3" s="99"/>
    </row>
    <row r="4" spans="1:54" s="15" customFormat="1" ht="15" x14ac:dyDescent="0.25">
      <c r="A4" s="100" t="s">
        <v>158</v>
      </c>
      <c r="B4" s="303" t="str">
        <f>IF(Vertragsdaten!B6="","",Vertragsdaten!B6)</f>
        <v>EP SIEP</v>
      </c>
      <c r="C4" s="303"/>
      <c r="D4" s="303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59"/>
      <c r="AH4" s="59"/>
      <c r="AI4" s="59"/>
      <c r="AJ4" s="59"/>
      <c r="AK4" s="59"/>
      <c r="AL4" s="59"/>
      <c r="AM4" s="59"/>
      <c r="AN4" s="59"/>
      <c r="AO4" s="59"/>
      <c r="AP4" s="59"/>
      <c r="AQ4" s="59"/>
      <c r="AR4" s="59"/>
      <c r="AS4" s="59"/>
      <c r="AT4" s="59"/>
      <c r="AU4" s="59"/>
      <c r="AV4" s="59"/>
      <c r="AW4" s="59"/>
      <c r="AX4" s="59"/>
      <c r="AY4" s="59"/>
      <c r="AZ4" s="59"/>
      <c r="BA4" s="59"/>
    </row>
    <row r="5" spans="1:54" s="15" customFormat="1" ht="8.25" customHeight="1" x14ac:dyDescent="0.25">
      <c r="A5" s="100"/>
      <c r="B5" s="89"/>
      <c r="C5" s="89"/>
      <c r="D5" s="89"/>
    </row>
    <row r="6" spans="1:54" s="15" customFormat="1" ht="15" x14ac:dyDescent="0.25">
      <c r="A6" s="100" t="s">
        <v>159</v>
      </c>
      <c r="B6" s="325" t="str">
        <f>Vertragsdaten!B8</f>
        <v>070017/000025</v>
      </c>
      <c r="C6" s="325"/>
      <c r="D6" s="325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83"/>
      <c r="BA6" s="83"/>
    </row>
    <row r="7" spans="1:54" s="15" customFormat="1" ht="15" customHeight="1" x14ac:dyDescent="0.25">
      <c r="A7" s="100"/>
      <c r="AZ7" s="64"/>
      <c r="BA7" s="64"/>
    </row>
    <row r="8" spans="1:54" s="8" customFormat="1" ht="15" x14ac:dyDescent="0.25">
      <c r="A8" s="100" t="s">
        <v>160</v>
      </c>
      <c r="B8" s="328">
        <v>44531</v>
      </c>
      <c r="C8" s="329"/>
      <c r="D8" s="32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83"/>
      <c r="BA8" s="83"/>
    </row>
    <row r="9" spans="1:54" x14ac:dyDescent="0.2">
      <c r="A9" s="65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</row>
    <row r="10" spans="1:54" s="128" customFormat="1" ht="27.75" customHeight="1" x14ac:dyDescent="0.2">
      <c r="A10" s="127"/>
      <c r="F10" s="326" t="s">
        <v>284</v>
      </c>
      <c r="G10" s="330"/>
      <c r="H10" s="326" t="s">
        <v>276</v>
      </c>
      <c r="I10" s="330"/>
      <c r="J10" s="326" t="s">
        <v>277</v>
      </c>
      <c r="K10" s="330"/>
      <c r="L10" s="326" t="s">
        <v>313</v>
      </c>
      <c r="M10" s="330"/>
      <c r="N10" s="326" t="s">
        <v>382</v>
      </c>
      <c r="O10" s="330"/>
      <c r="P10" s="326" t="s">
        <v>417</v>
      </c>
      <c r="Q10" s="335"/>
      <c r="R10" s="326" t="s">
        <v>404</v>
      </c>
      <c r="S10" s="330"/>
      <c r="T10" s="326" t="s">
        <v>274</v>
      </c>
      <c r="U10" s="331"/>
      <c r="V10" s="326" t="s">
        <v>279</v>
      </c>
      <c r="W10" s="330"/>
      <c r="X10" s="326" t="s">
        <v>314</v>
      </c>
      <c r="Y10" s="330"/>
      <c r="Z10" s="326" t="s">
        <v>383</v>
      </c>
      <c r="AA10" s="330"/>
      <c r="AB10" s="326" t="s">
        <v>418</v>
      </c>
      <c r="AC10" s="334"/>
      <c r="AD10" s="326" t="s">
        <v>419</v>
      </c>
      <c r="AE10" s="334"/>
      <c r="AF10" s="326" t="s">
        <v>403</v>
      </c>
      <c r="AG10" s="330"/>
      <c r="AH10" s="326" t="s">
        <v>275</v>
      </c>
      <c r="AI10" s="330"/>
      <c r="AJ10" s="326" t="s">
        <v>278</v>
      </c>
      <c r="AK10" s="330"/>
      <c r="AL10" s="326" t="s">
        <v>311</v>
      </c>
      <c r="AM10" s="330"/>
      <c r="AN10" s="326" t="s">
        <v>401</v>
      </c>
      <c r="AO10" s="330"/>
      <c r="AP10" s="326" t="s">
        <v>402</v>
      </c>
      <c r="AQ10" s="330"/>
      <c r="AR10" s="326" t="s">
        <v>199</v>
      </c>
      <c r="AS10" s="331"/>
      <c r="AT10" s="326" t="s">
        <v>200</v>
      </c>
      <c r="AU10" s="327"/>
      <c r="AV10" s="326" t="s">
        <v>201</v>
      </c>
      <c r="AW10" s="327"/>
      <c r="AX10" s="332" t="s">
        <v>305</v>
      </c>
      <c r="AY10" s="333"/>
      <c r="AZ10" s="131"/>
      <c r="BA10" s="133" t="s">
        <v>280</v>
      </c>
      <c r="BB10" s="304" t="s">
        <v>281</v>
      </c>
    </row>
    <row r="11" spans="1:54" ht="3.75" hidden="1" customHeight="1" x14ac:dyDescent="0.2">
      <c r="C11" s="4" t="str">
        <f>VLOOKUP(C12,'MA-Liste'!A192:B198,2,FALSE)</f>
        <v>$K:$K</v>
      </c>
      <c r="D11">
        <f>VLOOKUP(D12,Vertragsdaten!A37:B42,2,FALSE)</f>
        <v>2</v>
      </c>
      <c r="E11"/>
      <c r="F11"/>
      <c r="G11"/>
      <c r="H11" s="70"/>
      <c r="I11" s="71"/>
      <c r="J11" s="65"/>
      <c r="K11" s="65"/>
      <c r="L11" s="65"/>
      <c r="M11" s="65"/>
      <c r="N11" s="65"/>
      <c r="O11" s="65"/>
      <c r="P11" s="65"/>
      <c r="Q11" s="65"/>
      <c r="R11" s="65"/>
      <c r="S11" s="65"/>
      <c r="T11" s="70"/>
      <c r="U11" s="71"/>
      <c r="V11" s="65"/>
      <c r="W11" s="65"/>
      <c r="X11" s="65"/>
      <c r="Y11" s="65"/>
      <c r="Z11" s="65"/>
      <c r="AA11" s="65"/>
      <c r="AB11" s="65"/>
      <c r="AC11" s="65"/>
      <c r="AD11" s="65"/>
      <c r="AE11" s="65"/>
      <c r="AF11" s="65"/>
      <c r="AG11" s="65"/>
      <c r="AH11" s="70"/>
      <c r="AI11" s="71"/>
      <c r="AJ11" s="65"/>
      <c r="AK11" s="65"/>
      <c r="AL11" s="65"/>
      <c r="AM11" s="65"/>
      <c r="AN11" s="65"/>
      <c r="AO11" s="65"/>
      <c r="AP11" s="65"/>
      <c r="AQ11" s="65"/>
      <c r="AR11" s="70"/>
      <c r="AS11" s="71"/>
      <c r="AT11" s="70"/>
      <c r="AU11" s="71"/>
      <c r="AV11" s="70"/>
      <c r="AW11" s="71"/>
      <c r="AX11" s="65"/>
      <c r="AY11" s="65"/>
      <c r="AZ11"/>
      <c r="BA11" s="1"/>
      <c r="BB11" s="134"/>
    </row>
    <row r="12" spans="1:54" s="1" customFormat="1" ht="31.5" customHeight="1" x14ac:dyDescent="0.2">
      <c r="A12" s="44" t="s">
        <v>23</v>
      </c>
      <c r="B12" s="45" t="s">
        <v>18</v>
      </c>
      <c r="C12" s="87" t="str">
        <f>'MA-Liste'!K7</f>
        <v>Kategorie</v>
      </c>
      <c r="D12" s="88" t="s">
        <v>157</v>
      </c>
      <c r="E12" s="60" t="s">
        <v>152</v>
      </c>
      <c r="F12" s="60" t="s">
        <v>22</v>
      </c>
      <c r="G12" s="60" t="s">
        <v>156</v>
      </c>
      <c r="H12" s="72" t="s">
        <v>22</v>
      </c>
      <c r="I12" s="46" t="s">
        <v>156</v>
      </c>
      <c r="J12" s="112" t="s">
        <v>22</v>
      </c>
      <c r="K12" s="112" t="s">
        <v>156</v>
      </c>
      <c r="L12" s="112" t="s">
        <v>22</v>
      </c>
      <c r="M12" s="112" t="s">
        <v>156</v>
      </c>
      <c r="N12" s="112" t="s">
        <v>22</v>
      </c>
      <c r="O12" s="112" t="s">
        <v>156</v>
      </c>
      <c r="P12" s="112" t="s">
        <v>22</v>
      </c>
      <c r="Q12" s="112" t="s">
        <v>156</v>
      </c>
      <c r="R12" s="112" t="s">
        <v>22</v>
      </c>
      <c r="S12" s="112" t="s">
        <v>156</v>
      </c>
      <c r="T12" s="72" t="s">
        <v>22</v>
      </c>
      <c r="U12" s="46" t="s">
        <v>156</v>
      </c>
      <c r="V12" s="112" t="s">
        <v>22</v>
      </c>
      <c r="W12" s="112" t="s">
        <v>156</v>
      </c>
      <c r="X12" s="112" t="s">
        <v>22</v>
      </c>
      <c r="Y12" s="112" t="s">
        <v>156</v>
      </c>
      <c r="Z12" s="112" t="s">
        <v>22</v>
      </c>
      <c r="AA12" s="112" t="s">
        <v>156</v>
      </c>
      <c r="AB12" s="112" t="s">
        <v>22</v>
      </c>
      <c r="AC12" s="112" t="s">
        <v>156</v>
      </c>
      <c r="AD12" s="112" t="s">
        <v>22</v>
      </c>
      <c r="AE12" s="112" t="s">
        <v>156</v>
      </c>
      <c r="AF12" s="112" t="s">
        <v>22</v>
      </c>
      <c r="AG12" s="112" t="s">
        <v>156</v>
      </c>
      <c r="AH12" s="72" t="s">
        <v>22</v>
      </c>
      <c r="AI12" s="46" t="s">
        <v>156</v>
      </c>
      <c r="AJ12" s="112" t="s">
        <v>22</v>
      </c>
      <c r="AK12" s="112" t="s">
        <v>156</v>
      </c>
      <c r="AL12" s="112" t="s">
        <v>22</v>
      </c>
      <c r="AM12" s="112" t="s">
        <v>156</v>
      </c>
      <c r="AN12" s="112" t="s">
        <v>22</v>
      </c>
      <c r="AO12" s="112" t="s">
        <v>156</v>
      </c>
      <c r="AP12" s="112" t="s">
        <v>22</v>
      </c>
      <c r="AQ12" s="112" t="s">
        <v>156</v>
      </c>
      <c r="AR12" s="81" t="s">
        <v>22</v>
      </c>
      <c r="AS12" s="13" t="s">
        <v>156</v>
      </c>
      <c r="AT12" s="81" t="s">
        <v>22</v>
      </c>
      <c r="AU12" s="13" t="s">
        <v>156</v>
      </c>
      <c r="AV12" s="81" t="s">
        <v>22</v>
      </c>
      <c r="AW12" s="13" t="s">
        <v>156</v>
      </c>
      <c r="AX12" s="183" t="s">
        <v>22</v>
      </c>
      <c r="AY12" s="183" t="s">
        <v>156</v>
      </c>
      <c r="AZ12" s="130" t="s">
        <v>153</v>
      </c>
      <c r="BA12" s="132" t="s">
        <v>285</v>
      </c>
      <c r="BB12" s="135"/>
    </row>
    <row r="13" spans="1:54" ht="15" customHeight="1" x14ac:dyDescent="0.2">
      <c r="A13" s="90" t="s">
        <v>145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72" ca="1" si="0">IF(OR($C13="",$C13=0),"",VLOOKUP($C13,Ansätze,$D$11,FALSE))</f>
        <v>140</v>
      </c>
      <c r="E13" s="20">
        <f t="shared" ref="E13:E17" si="1">SUM(F13++H13+J13+L13+T13+V13+X13+AH13+AJ13+AL13+AR13+AT13+AV13+N13+Z13+AN13+AX13)</f>
        <v>0</v>
      </c>
      <c r="F13" s="73"/>
      <c r="G13" s="74">
        <f ca="1">IF(D13="",0,D13*F13)</f>
        <v>0</v>
      </c>
      <c r="H13" s="73"/>
      <c r="I13" s="74">
        <f t="shared" ref="I13:I85" ca="1" si="2">IF(D13="",0,D13*H13)</f>
        <v>0</v>
      </c>
      <c r="J13" s="73"/>
      <c r="K13" s="113">
        <f ca="1">IF($D13="",0,$D13*J13)</f>
        <v>0</v>
      </c>
      <c r="L13" s="73"/>
      <c r="M13" s="113">
        <f ca="1">IF($D13="",0,$D13*L13)</f>
        <v>0</v>
      </c>
      <c r="N13" s="73"/>
      <c r="O13" s="113">
        <f ca="1">IF($D13="",0,$D13*N13)</f>
        <v>0</v>
      </c>
      <c r="P13" s="305"/>
      <c r="Q13" s="113">
        <f ca="1">IF($D13="",0,$D13*P13)</f>
        <v>0</v>
      </c>
      <c r="R13" s="73"/>
      <c r="S13" s="113">
        <f ca="1">IF($D13="",0,$D13*R13)</f>
        <v>0</v>
      </c>
      <c r="T13" s="73"/>
      <c r="U13" s="74">
        <f ca="1">IF($D13="",0,$D13*T13)</f>
        <v>0</v>
      </c>
      <c r="V13" s="73"/>
      <c r="W13" s="113">
        <f t="shared" ref="W13:W83" ca="1" si="3">IF($D13="",0,$D13*V13)</f>
        <v>0</v>
      </c>
      <c r="X13" s="73"/>
      <c r="Y13" s="113">
        <f t="shared" ref="Y13:Y85" ca="1" si="4">IF($D13="",0,$D13*X13)</f>
        <v>0</v>
      </c>
      <c r="Z13" s="73"/>
      <c r="AA13" s="113">
        <f t="shared" ref="AA13:AA85" ca="1" si="5">IF($D13="",0,$D13*Z13)</f>
        <v>0</v>
      </c>
      <c r="AB13" s="305"/>
      <c r="AC13" s="113">
        <f t="shared" ref="AC13:AC76" ca="1" si="6">IF($D13="",0,$D13*AB13)</f>
        <v>0</v>
      </c>
      <c r="AD13" s="305"/>
      <c r="AE13" s="113">
        <f t="shared" ref="AE13:AE76" ca="1" si="7">IF($D13="",0,$D13*AD13)</f>
        <v>0</v>
      </c>
      <c r="AF13" s="73"/>
      <c r="AG13" s="113">
        <f t="shared" ref="AG13:AG76" ca="1" si="8">IF($D13="",0,$D13*AF13)</f>
        <v>0</v>
      </c>
      <c r="AH13" s="101"/>
      <c r="AI13" s="74">
        <f t="shared" ref="AI13:AI83" ca="1" si="9">IF($D13="",0,$D13*AH13)</f>
        <v>0</v>
      </c>
      <c r="AJ13" s="73"/>
      <c r="AK13" s="113">
        <f ca="1">IF($D13="",0,$D13*AJ13)</f>
        <v>0</v>
      </c>
      <c r="AL13" s="73"/>
      <c r="AM13" s="113">
        <f ca="1">IF($D13="",0,$D13*AL13)</f>
        <v>0</v>
      </c>
      <c r="AN13" s="73"/>
      <c r="AO13" s="113">
        <f ca="1">IF($D13="",0,$D13*AN13)</f>
        <v>0</v>
      </c>
      <c r="AP13" s="73"/>
      <c r="AQ13" s="113">
        <f ca="1">IF($D13="",0,$D13*AP13)</f>
        <v>0</v>
      </c>
      <c r="AR13" s="73"/>
      <c r="AS13" s="74">
        <f t="shared" ref="AS13:AS45" ca="1" si="10">IF(D13="",0,D13*AR13)</f>
        <v>0</v>
      </c>
      <c r="AT13" s="73"/>
      <c r="AU13" s="74">
        <f t="shared" ref="AU13:AU45" ca="1" si="11">IF(D13="",0,D13*AT13)</f>
        <v>0</v>
      </c>
      <c r="AV13" s="73"/>
      <c r="AW13" s="74">
        <f t="shared" ref="AW13:AW85" ca="1" si="12">IF(D13="",0,D13*AV13)</f>
        <v>0</v>
      </c>
      <c r="AX13" s="73"/>
      <c r="AY13" s="74">
        <f ca="1">IF(D13="",0,D13*AX13)</f>
        <v>0</v>
      </c>
      <c r="AZ13" s="82">
        <f t="shared" ref="AZ13:AZ85" ca="1" si="13">IF(D13="",0,D13*E13)</f>
        <v>0</v>
      </c>
      <c r="BA13" s="74"/>
      <c r="BB13" s="138">
        <f ca="1">SUM(AZ13+BA13)</f>
        <v>0</v>
      </c>
    </row>
    <row r="14" spans="1:54" ht="15" customHeight="1" x14ac:dyDescent="0.2">
      <c r="A14" s="90" t="s">
        <v>162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si="1"/>
        <v>0</v>
      </c>
      <c r="F14" s="73"/>
      <c r="G14" s="74">
        <f ca="1">IF(D14="",0,D14*F14)</f>
        <v>0</v>
      </c>
      <c r="H14" s="73"/>
      <c r="I14" s="74">
        <f t="shared" ca="1" si="2"/>
        <v>0</v>
      </c>
      <c r="J14" s="73"/>
      <c r="K14" s="113">
        <f t="shared" ref="K14:K86" ca="1" si="14">IF($D14="",0,$D14*J14)</f>
        <v>0</v>
      </c>
      <c r="L14" s="73"/>
      <c r="M14" s="113">
        <f t="shared" ref="M14:M86" ca="1" si="15">IF($D14="",0,$D14*L14)</f>
        <v>0</v>
      </c>
      <c r="N14" s="73"/>
      <c r="O14" s="113">
        <f t="shared" ref="O14:O86" ca="1" si="16">IF($D14="",0,$D14*N14)</f>
        <v>0</v>
      </c>
      <c r="P14" s="305"/>
      <c r="Q14" s="113">
        <f t="shared" ref="Q14:Q86" ca="1" si="17">IF($D14="",0,$D14*P14)</f>
        <v>0</v>
      </c>
      <c r="R14" s="73"/>
      <c r="S14" s="113">
        <f t="shared" ref="S14:S86" ca="1" si="18">IF($D14="",0,$D14*R14)</f>
        <v>0</v>
      </c>
      <c r="T14" s="73"/>
      <c r="U14" s="74">
        <f t="shared" ref="U14:U86" ca="1" si="19">IF($D14="",0,$D14*T14)</f>
        <v>0</v>
      </c>
      <c r="V14" s="73"/>
      <c r="W14" s="113">
        <f t="shared" ca="1" si="3"/>
        <v>0</v>
      </c>
      <c r="X14" s="73"/>
      <c r="Y14" s="113">
        <f t="shared" ca="1" si="4"/>
        <v>0</v>
      </c>
      <c r="Z14" s="73"/>
      <c r="AA14" s="113">
        <f t="shared" ca="1" si="5"/>
        <v>0</v>
      </c>
      <c r="AB14" s="305"/>
      <c r="AC14" s="113">
        <f t="shared" ca="1" si="6"/>
        <v>0</v>
      </c>
      <c r="AD14" s="305"/>
      <c r="AE14" s="113">
        <f t="shared" ca="1" si="7"/>
        <v>0</v>
      </c>
      <c r="AF14" s="73"/>
      <c r="AG14" s="113">
        <f t="shared" ca="1" si="8"/>
        <v>0</v>
      </c>
      <c r="AH14" s="101"/>
      <c r="AI14" s="74">
        <f t="shared" ca="1" si="9"/>
        <v>0</v>
      </c>
      <c r="AJ14" s="73"/>
      <c r="AK14" s="113">
        <f t="shared" ref="AK14:AK85" ca="1" si="20">IF($D14="",0,$D14*AJ14)</f>
        <v>0</v>
      </c>
      <c r="AL14" s="73"/>
      <c r="AM14" s="113">
        <f t="shared" ref="AM14:AM85" ca="1" si="21">IF($D14="",0,$D14*AL14)</f>
        <v>0</v>
      </c>
      <c r="AN14" s="73"/>
      <c r="AO14" s="113">
        <f t="shared" ref="AO14:AO52" ca="1" si="22">IF($D14="",0,$D14*AN14)</f>
        <v>0</v>
      </c>
      <c r="AP14" s="73"/>
      <c r="AQ14" s="113">
        <f t="shared" ref="AQ14:AQ52" ca="1" si="23">IF($D14="",0,$D14*AP14)</f>
        <v>0</v>
      </c>
      <c r="AR14" s="73"/>
      <c r="AS14" s="74">
        <f t="shared" ca="1" si="10"/>
        <v>0</v>
      </c>
      <c r="AT14" s="73"/>
      <c r="AU14" s="74">
        <f t="shared" ca="1" si="11"/>
        <v>0</v>
      </c>
      <c r="AV14" s="73"/>
      <c r="AW14" s="74">
        <f t="shared" ca="1" si="12"/>
        <v>0</v>
      </c>
      <c r="AX14" s="73"/>
      <c r="AY14" s="74">
        <f t="shared" ref="AY14:AY86" ca="1" si="24">IF(D14="",0,D14*AX14)</f>
        <v>0</v>
      </c>
      <c r="AZ14" s="82">
        <f t="shared" ca="1" si="13"/>
        <v>0</v>
      </c>
      <c r="BA14" s="74"/>
      <c r="BB14" s="139">
        <f t="shared" ref="BB14:BB86" ca="1" si="25">SUM(AZ14+BA14)</f>
        <v>0</v>
      </c>
    </row>
    <row r="15" spans="1:54" ht="15" customHeight="1" x14ac:dyDescent="0.2">
      <c r="A15" s="90" t="s">
        <v>146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1"/>
        <v>0</v>
      </c>
      <c r="F15" s="73"/>
      <c r="G15" s="74">
        <f t="shared" ref="G15:G87" ca="1" si="26">IF(D15="",0,D15*F15)</f>
        <v>0</v>
      </c>
      <c r="H15" s="73"/>
      <c r="I15" s="74">
        <f t="shared" ca="1" si="2"/>
        <v>0</v>
      </c>
      <c r="J15" s="73"/>
      <c r="K15" s="113">
        <f t="shared" ca="1" si="14"/>
        <v>0</v>
      </c>
      <c r="L15" s="73"/>
      <c r="M15" s="113">
        <f t="shared" ca="1" si="15"/>
        <v>0</v>
      </c>
      <c r="N15" s="73"/>
      <c r="O15" s="113">
        <f t="shared" ca="1" si="16"/>
        <v>0</v>
      </c>
      <c r="P15" s="305"/>
      <c r="Q15" s="113">
        <f t="shared" ca="1" si="17"/>
        <v>0</v>
      </c>
      <c r="R15" s="73"/>
      <c r="S15" s="113">
        <f t="shared" ca="1" si="18"/>
        <v>0</v>
      </c>
      <c r="T15" s="73"/>
      <c r="U15" s="74">
        <f t="shared" ca="1" si="19"/>
        <v>0</v>
      </c>
      <c r="V15" s="73"/>
      <c r="W15" s="113">
        <f t="shared" ca="1" si="3"/>
        <v>0</v>
      </c>
      <c r="X15" s="73"/>
      <c r="Y15" s="113">
        <f t="shared" ca="1" si="4"/>
        <v>0</v>
      </c>
      <c r="Z15" s="73"/>
      <c r="AA15" s="113">
        <f t="shared" ca="1" si="5"/>
        <v>0</v>
      </c>
      <c r="AB15" s="305"/>
      <c r="AC15" s="113">
        <f t="shared" ca="1" si="6"/>
        <v>0</v>
      </c>
      <c r="AD15" s="305"/>
      <c r="AE15" s="113">
        <f t="shared" ca="1" si="7"/>
        <v>0</v>
      </c>
      <c r="AF15" s="73"/>
      <c r="AG15" s="113">
        <f t="shared" ca="1" si="8"/>
        <v>0</v>
      </c>
      <c r="AH15" s="101"/>
      <c r="AI15" s="74">
        <f t="shared" ca="1" si="9"/>
        <v>0</v>
      </c>
      <c r="AJ15" s="73"/>
      <c r="AK15" s="113">
        <f t="shared" ca="1" si="20"/>
        <v>0</v>
      </c>
      <c r="AL15" s="73"/>
      <c r="AM15" s="113">
        <f t="shared" ca="1" si="21"/>
        <v>0</v>
      </c>
      <c r="AN15" s="73"/>
      <c r="AO15" s="113">
        <f t="shared" ca="1" si="22"/>
        <v>0</v>
      </c>
      <c r="AP15" s="73"/>
      <c r="AQ15" s="113">
        <f t="shared" ca="1" si="23"/>
        <v>0</v>
      </c>
      <c r="AR15" s="73"/>
      <c r="AS15" s="74">
        <f t="shared" ca="1" si="10"/>
        <v>0</v>
      </c>
      <c r="AT15" s="73"/>
      <c r="AU15" s="74">
        <f t="shared" ca="1" si="11"/>
        <v>0</v>
      </c>
      <c r="AV15" s="73"/>
      <c r="AW15" s="74">
        <f t="shared" ca="1" si="12"/>
        <v>0</v>
      </c>
      <c r="AX15" s="73"/>
      <c r="AY15" s="74">
        <f t="shared" ca="1" si="24"/>
        <v>0</v>
      </c>
      <c r="AZ15" s="82">
        <f t="shared" ca="1" si="13"/>
        <v>0</v>
      </c>
      <c r="BA15" s="74"/>
      <c r="BB15" s="139">
        <f t="shared" ca="1" si="25"/>
        <v>0</v>
      </c>
    </row>
    <row r="16" spans="1:54" ht="15" customHeight="1" x14ac:dyDescent="0.2">
      <c r="A16" s="90" t="s">
        <v>149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1"/>
        <v>0</v>
      </c>
      <c r="F16" s="73"/>
      <c r="G16" s="74">
        <f t="shared" ca="1" si="26"/>
        <v>0</v>
      </c>
      <c r="H16" s="73"/>
      <c r="I16" s="74">
        <f t="shared" ca="1" si="2"/>
        <v>0</v>
      </c>
      <c r="J16" s="73"/>
      <c r="K16" s="113">
        <f t="shared" ca="1" si="14"/>
        <v>0</v>
      </c>
      <c r="L16" s="73"/>
      <c r="M16" s="113">
        <f t="shared" ca="1" si="15"/>
        <v>0</v>
      </c>
      <c r="N16" s="73"/>
      <c r="O16" s="113">
        <f t="shared" ca="1" si="16"/>
        <v>0</v>
      </c>
      <c r="P16" s="305"/>
      <c r="Q16" s="113">
        <f t="shared" ca="1" si="17"/>
        <v>0</v>
      </c>
      <c r="R16" s="73"/>
      <c r="S16" s="113">
        <f t="shared" ca="1" si="18"/>
        <v>0</v>
      </c>
      <c r="T16" s="73"/>
      <c r="U16" s="74">
        <f t="shared" ca="1" si="19"/>
        <v>0</v>
      </c>
      <c r="V16" s="73"/>
      <c r="W16" s="113">
        <f t="shared" ca="1" si="3"/>
        <v>0</v>
      </c>
      <c r="X16" s="73"/>
      <c r="Y16" s="113">
        <f t="shared" ca="1" si="4"/>
        <v>0</v>
      </c>
      <c r="Z16" s="73"/>
      <c r="AA16" s="113">
        <f t="shared" ca="1" si="5"/>
        <v>0</v>
      </c>
      <c r="AB16" s="305"/>
      <c r="AC16" s="113">
        <f t="shared" ca="1" si="6"/>
        <v>0</v>
      </c>
      <c r="AD16" s="305"/>
      <c r="AE16" s="113">
        <f t="shared" ca="1" si="7"/>
        <v>0</v>
      </c>
      <c r="AF16" s="73"/>
      <c r="AG16" s="113">
        <f t="shared" ca="1" si="8"/>
        <v>0</v>
      </c>
      <c r="AH16" s="101"/>
      <c r="AI16" s="74">
        <f t="shared" ca="1" si="9"/>
        <v>0</v>
      </c>
      <c r="AJ16" s="73"/>
      <c r="AK16" s="113">
        <f t="shared" ca="1" si="20"/>
        <v>0</v>
      </c>
      <c r="AL16" s="101"/>
      <c r="AM16" s="113">
        <f t="shared" ca="1" si="21"/>
        <v>0</v>
      </c>
      <c r="AN16" s="101"/>
      <c r="AO16" s="113">
        <f t="shared" ca="1" si="22"/>
        <v>0</v>
      </c>
      <c r="AP16" s="101"/>
      <c r="AQ16" s="113">
        <f t="shared" ca="1" si="23"/>
        <v>0</v>
      </c>
      <c r="AR16" s="73"/>
      <c r="AS16" s="74">
        <f t="shared" ca="1" si="10"/>
        <v>0</v>
      </c>
      <c r="AT16" s="73"/>
      <c r="AU16" s="74">
        <f t="shared" ca="1" si="11"/>
        <v>0</v>
      </c>
      <c r="AV16" s="73"/>
      <c r="AW16" s="74">
        <f t="shared" ca="1" si="12"/>
        <v>0</v>
      </c>
      <c r="AX16" s="73"/>
      <c r="AY16" s="74">
        <f t="shared" ca="1" si="24"/>
        <v>0</v>
      </c>
      <c r="AZ16" s="82">
        <f t="shared" ca="1" si="13"/>
        <v>0</v>
      </c>
      <c r="BA16" s="74"/>
      <c r="BB16" s="139">
        <f t="shared" ca="1" si="25"/>
        <v>0</v>
      </c>
    </row>
    <row r="17" spans="1:54" ht="15" customHeight="1" x14ac:dyDescent="0.2">
      <c r="A17" s="90" t="s">
        <v>236</v>
      </c>
      <c r="B17" t="s">
        <v>65</v>
      </c>
      <c r="C17" s="4" t="s">
        <v>4</v>
      </c>
      <c r="D17" s="19">
        <f t="shared" si="0"/>
        <v>140</v>
      </c>
      <c r="E17" s="20">
        <f t="shared" si="1"/>
        <v>0</v>
      </c>
      <c r="F17" s="73"/>
      <c r="G17" s="74">
        <f t="shared" si="26"/>
        <v>0</v>
      </c>
      <c r="H17" s="73"/>
      <c r="I17" s="74">
        <f t="shared" si="2"/>
        <v>0</v>
      </c>
      <c r="J17" s="73"/>
      <c r="K17" s="113">
        <f t="shared" si="14"/>
        <v>0</v>
      </c>
      <c r="L17" s="73"/>
      <c r="M17" s="113">
        <f t="shared" si="15"/>
        <v>0</v>
      </c>
      <c r="N17" s="73"/>
      <c r="O17" s="113">
        <f t="shared" si="16"/>
        <v>0</v>
      </c>
      <c r="P17" s="305"/>
      <c r="Q17" s="113">
        <f t="shared" si="17"/>
        <v>0</v>
      </c>
      <c r="R17" s="73"/>
      <c r="S17" s="113">
        <f t="shared" si="18"/>
        <v>0</v>
      </c>
      <c r="T17" s="73"/>
      <c r="U17" s="74">
        <f t="shared" si="19"/>
        <v>0</v>
      </c>
      <c r="V17" s="73"/>
      <c r="W17" s="113">
        <f t="shared" si="3"/>
        <v>0</v>
      </c>
      <c r="X17" s="73"/>
      <c r="Y17" s="113">
        <f t="shared" si="4"/>
        <v>0</v>
      </c>
      <c r="Z17" s="73"/>
      <c r="AA17" s="113">
        <f t="shared" si="5"/>
        <v>0</v>
      </c>
      <c r="AB17" s="305"/>
      <c r="AC17" s="113">
        <f t="shared" si="6"/>
        <v>0</v>
      </c>
      <c r="AD17" s="305"/>
      <c r="AE17" s="113">
        <f t="shared" si="7"/>
        <v>0</v>
      </c>
      <c r="AF17" s="73"/>
      <c r="AG17" s="113">
        <f t="shared" si="8"/>
        <v>0</v>
      </c>
      <c r="AH17" s="101"/>
      <c r="AI17" s="74">
        <f t="shared" si="9"/>
        <v>0</v>
      </c>
      <c r="AJ17" s="73"/>
      <c r="AK17" s="113">
        <f t="shared" si="20"/>
        <v>0</v>
      </c>
      <c r="AL17" s="101"/>
      <c r="AM17" s="113">
        <f t="shared" si="21"/>
        <v>0</v>
      </c>
      <c r="AN17" s="101"/>
      <c r="AO17" s="113">
        <f t="shared" si="22"/>
        <v>0</v>
      </c>
      <c r="AP17" s="101"/>
      <c r="AQ17" s="113">
        <f t="shared" si="23"/>
        <v>0</v>
      </c>
      <c r="AR17" s="73"/>
      <c r="AS17" s="74">
        <f t="shared" si="10"/>
        <v>0</v>
      </c>
      <c r="AT17" s="73"/>
      <c r="AU17" s="74">
        <f t="shared" si="11"/>
        <v>0</v>
      </c>
      <c r="AV17" s="73"/>
      <c r="AW17" s="74">
        <f t="shared" si="12"/>
        <v>0</v>
      </c>
      <c r="AX17" s="73"/>
      <c r="AY17" s="74">
        <f t="shared" si="24"/>
        <v>0</v>
      </c>
      <c r="AZ17" s="82">
        <f t="shared" si="13"/>
        <v>0</v>
      </c>
      <c r="BA17" s="74"/>
      <c r="BB17" s="139">
        <f t="shared" si="25"/>
        <v>0</v>
      </c>
    </row>
    <row r="18" spans="1:54" ht="15" customHeight="1" x14ac:dyDescent="0.2">
      <c r="A18" s="90" t="s">
        <v>151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>SUM(F18++H18+J18+L18+T18+V18+X18+AH18+AJ18+AL18+AR18+AT18+AV18+N18+Z18+AN18+AX18)</f>
        <v>16.5</v>
      </c>
      <c r="F18" s="101">
        <v>6.5</v>
      </c>
      <c r="G18" s="74">
        <f t="shared" ca="1" si="26"/>
        <v>910</v>
      </c>
      <c r="H18" s="73"/>
      <c r="I18" s="74">
        <f t="shared" ca="1" si="2"/>
        <v>0</v>
      </c>
      <c r="J18" s="73"/>
      <c r="K18" s="113">
        <f t="shared" ca="1" si="14"/>
        <v>0</v>
      </c>
      <c r="L18" s="73"/>
      <c r="M18" s="113">
        <f t="shared" ca="1" si="15"/>
        <v>0</v>
      </c>
      <c r="N18" s="73"/>
      <c r="O18" s="113">
        <f t="shared" ca="1" si="16"/>
        <v>0</v>
      </c>
      <c r="P18" s="305"/>
      <c r="Q18" s="113">
        <f t="shared" ca="1" si="17"/>
        <v>0</v>
      </c>
      <c r="R18" s="73"/>
      <c r="S18" s="113">
        <f t="shared" ca="1" si="18"/>
        <v>0</v>
      </c>
      <c r="T18" s="73"/>
      <c r="U18" s="74">
        <f t="shared" ca="1" si="19"/>
        <v>0</v>
      </c>
      <c r="V18" s="73"/>
      <c r="W18" s="113">
        <f t="shared" ca="1" si="3"/>
        <v>0</v>
      </c>
      <c r="X18" s="73"/>
      <c r="Y18" s="113">
        <f t="shared" ca="1" si="4"/>
        <v>0</v>
      </c>
      <c r="Z18" s="73"/>
      <c r="AA18" s="113">
        <f t="shared" ca="1" si="5"/>
        <v>0</v>
      </c>
      <c r="AB18" s="305"/>
      <c r="AC18" s="113">
        <f t="shared" ca="1" si="6"/>
        <v>0</v>
      </c>
      <c r="AD18" s="305"/>
      <c r="AE18" s="113">
        <f t="shared" ca="1" si="7"/>
        <v>0</v>
      </c>
      <c r="AF18" s="73"/>
      <c r="AG18" s="113">
        <f t="shared" ca="1" si="8"/>
        <v>0</v>
      </c>
      <c r="AH18" s="101"/>
      <c r="AI18" s="74">
        <f t="shared" ca="1" si="9"/>
        <v>0</v>
      </c>
      <c r="AJ18" s="73"/>
      <c r="AK18" s="113">
        <f t="shared" ca="1" si="20"/>
        <v>0</v>
      </c>
      <c r="AL18" s="101"/>
      <c r="AM18" s="113">
        <f t="shared" ca="1" si="21"/>
        <v>0</v>
      </c>
      <c r="AN18" s="101">
        <v>10</v>
      </c>
      <c r="AO18" s="113">
        <f t="shared" ca="1" si="22"/>
        <v>1400</v>
      </c>
      <c r="AP18" s="101">
        <v>18</v>
      </c>
      <c r="AQ18" s="113">
        <f t="shared" ca="1" si="23"/>
        <v>2520</v>
      </c>
      <c r="AR18" s="73"/>
      <c r="AS18" s="74">
        <f t="shared" ca="1" si="10"/>
        <v>0</v>
      </c>
      <c r="AT18" s="73"/>
      <c r="AU18" s="74">
        <f t="shared" ca="1" si="11"/>
        <v>0</v>
      </c>
      <c r="AV18" s="73"/>
      <c r="AW18" s="74">
        <f t="shared" ca="1" si="12"/>
        <v>0</v>
      </c>
      <c r="AX18" s="73"/>
      <c r="AY18" s="74">
        <f t="shared" ca="1" si="24"/>
        <v>0</v>
      </c>
      <c r="AZ18" s="82">
        <f t="shared" ca="1" si="13"/>
        <v>2310</v>
      </c>
      <c r="BA18" s="74"/>
      <c r="BB18" s="139">
        <f t="shared" ca="1" si="25"/>
        <v>2310</v>
      </c>
    </row>
    <row r="19" spans="1:54" ht="15" customHeight="1" x14ac:dyDescent="0.2">
      <c r="A19" s="90" t="s">
        <v>369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ref="E19:E84" si="27">SUM(F19++H19+J19+L19+T19+V19+X19+AH19+AJ19+AL19+AR19+AT19+AV19+N19+Z19+AN19+AX19)</f>
        <v>0</v>
      </c>
      <c r="F19" s="73"/>
      <c r="G19" s="74">
        <f t="shared" ca="1" si="26"/>
        <v>0</v>
      </c>
      <c r="H19" s="73"/>
      <c r="I19" s="74">
        <f t="shared" ca="1" si="2"/>
        <v>0</v>
      </c>
      <c r="J19" s="73"/>
      <c r="K19" s="113">
        <f t="shared" ca="1" si="14"/>
        <v>0</v>
      </c>
      <c r="L19" s="73"/>
      <c r="M19" s="113">
        <f t="shared" ca="1" si="15"/>
        <v>0</v>
      </c>
      <c r="N19" s="73"/>
      <c r="O19" s="113">
        <f t="shared" ca="1" si="16"/>
        <v>0</v>
      </c>
      <c r="P19" s="305"/>
      <c r="Q19" s="113">
        <f t="shared" ca="1" si="17"/>
        <v>0</v>
      </c>
      <c r="R19" s="73"/>
      <c r="S19" s="113">
        <f t="shared" ca="1" si="18"/>
        <v>0</v>
      </c>
      <c r="T19" s="73"/>
      <c r="U19" s="74">
        <f t="shared" ca="1" si="19"/>
        <v>0</v>
      </c>
      <c r="V19" s="73"/>
      <c r="W19" s="113">
        <f t="shared" ca="1" si="3"/>
        <v>0</v>
      </c>
      <c r="X19" s="73"/>
      <c r="Y19" s="113">
        <f t="shared" ca="1" si="4"/>
        <v>0</v>
      </c>
      <c r="Z19" s="73"/>
      <c r="AA19" s="113">
        <f t="shared" ca="1" si="5"/>
        <v>0</v>
      </c>
      <c r="AB19" s="305"/>
      <c r="AC19" s="113">
        <f t="shared" ca="1" si="6"/>
        <v>0</v>
      </c>
      <c r="AD19" s="305"/>
      <c r="AE19" s="113">
        <f t="shared" ca="1" si="7"/>
        <v>0</v>
      </c>
      <c r="AF19" s="73"/>
      <c r="AG19" s="113">
        <f t="shared" ca="1" si="8"/>
        <v>0</v>
      </c>
      <c r="AH19" s="101"/>
      <c r="AI19" s="74">
        <f t="shared" ca="1" si="9"/>
        <v>0</v>
      </c>
      <c r="AJ19" s="73"/>
      <c r="AK19" s="113">
        <f t="shared" ca="1" si="20"/>
        <v>0</v>
      </c>
      <c r="AL19" s="101"/>
      <c r="AM19" s="113">
        <f t="shared" ca="1" si="21"/>
        <v>0</v>
      </c>
      <c r="AN19" s="101"/>
      <c r="AO19" s="113">
        <f t="shared" ca="1" si="22"/>
        <v>0</v>
      </c>
      <c r="AP19" s="101"/>
      <c r="AQ19" s="113">
        <f t="shared" ca="1" si="23"/>
        <v>0</v>
      </c>
      <c r="AR19" s="73"/>
      <c r="AS19" s="74">
        <f t="shared" ca="1" si="10"/>
        <v>0</v>
      </c>
      <c r="AT19" s="73"/>
      <c r="AU19" s="74">
        <f t="shared" ca="1" si="11"/>
        <v>0</v>
      </c>
      <c r="AV19" s="73"/>
      <c r="AW19" s="74">
        <f t="shared" ca="1" si="12"/>
        <v>0</v>
      </c>
      <c r="AX19" s="73"/>
      <c r="AY19" s="74">
        <f t="shared" ca="1" si="24"/>
        <v>0</v>
      </c>
      <c r="AZ19" s="82">
        <f t="shared" ca="1" si="13"/>
        <v>0</v>
      </c>
      <c r="BA19" s="74"/>
      <c r="BB19" s="139">
        <f t="shared" ca="1" si="25"/>
        <v>0</v>
      </c>
    </row>
    <row r="20" spans="1:54" ht="15" customHeight="1" x14ac:dyDescent="0.2">
      <c r="A20" s="90" t="s">
        <v>164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27"/>
        <v>0</v>
      </c>
      <c r="F20" s="73"/>
      <c r="G20" s="74">
        <f t="shared" ca="1" si="26"/>
        <v>0</v>
      </c>
      <c r="H20" s="73"/>
      <c r="I20" s="74">
        <f t="shared" ca="1" si="2"/>
        <v>0</v>
      </c>
      <c r="J20" s="73"/>
      <c r="K20" s="113">
        <f t="shared" ca="1" si="14"/>
        <v>0</v>
      </c>
      <c r="L20" s="73"/>
      <c r="M20" s="113">
        <f t="shared" ca="1" si="15"/>
        <v>0</v>
      </c>
      <c r="N20" s="73"/>
      <c r="O20" s="113">
        <f t="shared" ca="1" si="16"/>
        <v>0</v>
      </c>
      <c r="P20" s="305"/>
      <c r="Q20" s="113">
        <f t="shared" ca="1" si="17"/>
        <v>0</v>
      </c>
      <c r="R20" s="73"/>
      <c r="S20" s="113">
        <f t="shared" ca="1" si="18"/>
        <v>0</v>
      </c>
      <c r="T20" s="73"/>
      <c r="U20" s="74">
        <f t="shared" ca="1" si="19"/>
        <v>0</v>
      </c>
      <c r="V20" s="73"/>
      <c r="W20" s="113">
        <f t="shared" ca="1" si="3"/>
        <v>0</v>
      </c>
      <c r="X20" s="73"/>
      <c r="Y20" s="113">
        <f t="shared" ca="1" si="4"/>
        <v>0</v>
      </c>
      <c r="Z20" s="73"/>
      <c r="AA20" s="113">
        <f t="shared" ca="1" si="5"/>
        <v>0</v>
      </c>
      <c r="AB20" s="305"/>
      <c r="AC20" s="113">
        <f t="shared" ca="1" si="6"/>
        <v>0</v>
      </c>
      <c r="AD20" s="305"/>
      <c r="AE20" s="113">
        <f t="shared" ca="1" si="7"/>
        <v>0</v>
      </c>
      <c r="AF20" s="73"/>
      <c r="AG20" s="113">
        <f t="shared" ca="1" si="8"/>
        <v>0</v>
      </c>
      <c r="AH20" s="101"/>
      <c r="AI20" s="74">
        <f t="shared" ca="1" si="9"/>
        <v>0</v>
      </c>
      <c r="AJ20" s="73"/>
      <c r="AK20" s="113">
        <f t="shared" ca="1" si="20"/>
        <v>0</v>
      </c>
      <c r="AL20" s="101"/>
      <c r="AM20" s="113">
        <f t="shared" ca="1" si="21"/>
        <v>0</v>
      </c>
      <c r="AN20" s="101"/>
      <c r="AO20" s="113">
        <f t="shared" ca="1" si="22"/>
        <v>0</v>
      </c>
      <c r="AP20" s="101"/>
      <c r="AQ20" s="113">
        <f t="shared" ca="1" si="23"/>
        <v>0</v>
      </c>
      <c r="AR20" s="73"/>
      <c r="AS20" s="74">
        <f t="shared" ca="1" si="10"/>
        <v>0</v>
      </c>
      <c r="AT20" s="73"/>
      <c r="AU20" s="74">
        <f t="shared" ca="1" si="11"/>
        <v>0</v>
      </c>
      <c r="AV20" s="73"/>
      <c r="AW20" s="74">
        <f t="shared" ca="1" si="12"/>
        <v>0</v>
      </c>
      <c r="AX20" s="73"/>
      <c r="AY20" s="74">
        <f t="shared" ca="1" si="24"/>
        <v>0</v>
      </c>
      <c r="AZ20" s="82">
        <f t="shared" ca="1" si="13"/>
        <v>0</v>
      </c>
      <c r="BA20" s="74"/>
      <c r="BB20" s="139">
        <f t="shared" ca="1" si="25"/>
        <v>0</v>
      </c>
    </row>
    <row r="21" spans="1:54" ht="15" customHeight="1" x14ac:dyDescent="0.2">
      <c r="A21" s="90" t="s">
        <v>168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27"/>
        <v>0</v>
      </c>
      <c r="F21" s="73"/>
      <c r="G21" s="74">
        <f t="shared" ca="1" si="26"/>
        <v>0</v>
      </c>
      <c r="H21" s="73"/>
      <c r="I21" s="74">
        <f t="shared" ca="1" si="2"/>
        <v>0</v>
      </c>
      <c r="J21" s="73"/>
      <c r="K21" s="113">
        <f t="shared" ca="1" si="14"/>
        <v>0</v>
      </c>
      <c r="L21" s="73"/>
      <c r="M21" s="113">
        <f t="shared" ca="1" si="15"/>
        <v>0</v>
      </c>
      <c r="N21" s="73"/>
      <c r="O21" s="113">
        <f t="shared" ca="1" si="16"/>
        <v>0</v>
      </c>
      <c r="P21" s="305"/>
      <c r="Q21" s="113">
        <f t="shared" ca="1" si="17"/>
        <v>0</v>
      </c>
      <c r="R21" s="73"/>
      <c r="S21" s="113">
        <f t="shared" ca="1" si="18"/>
        <v>0</v>
      </c>
      <c r="T21" s="73"/>
      <c r="U21" s="74">
        <f t="shared" ca="1" si="19"/>
        <v>0</v>
      </c>
      <c r="V21" s="73"/>
      <c r="W21" s="113">
        <f t="shared" ca="1" si="3"/>
        <v>0</v>
      </c>
      <c r="X21" s="73"/>
      <c r="Y21" s="113">
        <f t="shared" ca="1" si="4"/>
        <v>0</v>
      </c>
      <c r="Z21" s="73"/>
      <c r="AA21" s="113">
        <f t="shared" ca="1" si="5"/>
        <v>0</v>
      </c>
      <c r="AB21" s="305"/>
      <c r="AC21" s="113">
        <f t="shared" ca="1" si="6"/>
        <v>0</v>
      </c>
      <c r="AD21" s="305"/>
      <c r="AE21" s="113">
        <f t="shared" ca="1" si="7"/>
        <v>0</v>
      </c>
      <c r="AF21" s="73"/>
      <c r="AG21" s="113">
        <f t="shared" ca="1" si="8"/>
        <v>0</v>
      </c>
      <c r="AH21" s="101"/>
      <c r="AI21" s="74">
        <f t="shared" ca="1" si="9"/>
        <v>0</v>
      </c>
      <c r="AJ21" s="73"/>
      <c r="AK21" s="113">
        <f t="shared" ca="1" si="20"/>
        <v>0</v>
      </c>
      <c r="AL21" s="101"/>
      <c r="AM21" s="113">
        <f t="shared" ca="1" si="21"/>
        <v>0</v>
      </c>
      <c r="AN21" s="101"/>
      <c r="AO21" s="113">
        <f t="shared" ca="1" si="22"/>
        <v>0</v>
      </c>
      <c r="AP21" s="101"/>
      <c r="AQ21" s="113">
        <f t="shared" ca="1" si="23"/>
        <v>0</v>
      </c>
      <c r="AR21" s="73"/>
      <c r="AS21" s="74">
        <f t="shared" ca="1" si="10"/>
        <v>0</v>
      </c>
      <c r="AT21" s="73"/>
      <c r="AU21" s="74">
        <f t="shared" ca="1" si="11"/>
        <v>0</v>
      </c>
      <c r="AV21" s="73"/>
      <c r="AW21" s="74">
        <f t="shared" ca="1" si="12"/>
        <v>0</v>
      </c>
      <c r="AX21" s="73"/>
      <c r="AY21" s="74">
        <f t="shared" ca="1" si="24"/>
        <v>0</v>
      </c>
      <c r="AZ21" s="82">
        <f t="shared" ca="1" si="13"/>
        <v>0</v>
      </c>
      <c r="BA21" s="74"/>
      <c r="BB21" s="139">
        <f t="shared" ca="1" si="25"/>
        <v>0</v>
      </c>
    </row>
    <row r="22" spans="1:54" ht="15" customHeight="1" x14ac:dyDescent="0.2">
      <c r="A22" s="90" t="s">
        <v>169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27"/>
        <v>0</v>
      </c>
      <c r="F22" s="73"/>
      <c r="G22" s="74">
        <f t="shared" ca="1" si="26"/>
        <v>0</v>
      </c>
      <c r="H22" s="73"/>
      <c r="I22" s="74">
        <f t="shared" ca="1" si="2"/>
        <v>0</v>
      </c>
      <c r="J22" s="73"/>
      <c r="K22" s="113">
        <f t="shared" ca="1" si="14"/>
        <v>0</v>
      </c>
      <c r="L22" s="73"/>
      <c r="M22" s="113">
        <f t="shared" ca="1" si="15"/>
        <v>0</v>
      </c>
      <c r="N22" s="73"/>
      <c r="O22" s="113">
        <f t="shared" ca="1" si="16"/>
        <v>0</v>
      </c>
      <c r="P22" s="305"/>
      <c r="Q22" s="113">
        <f t="shared" ca="1" si="17"/>
        <v>0</v>
      </c>
      <c r="R22" s="73"/>
      <c r="S22" s="113">
        <f t="shared" ca="1" si="18"/>
        <v>0</v>
      </c>
      <c r="T22" s="73"/>
      <c r="U22" s="74">
        <f t="shared" ca="1" si="19"/>
        <v>0</v>
      </c>
      <c r="V22" s="73"/>
      <c r="W22" s="113">
        <f t="shared" ca="1" si="3"/>
        <v>0</v>
      </c>
      <c r="X22" s="73"/>
      <c r="Y22" s="113">
        <f t="shared" ca="1" si="4"/>
        <v>0</v>
      </c>
      <c r="Z22" s="73"/>
      <c r="AA22" s="113">
        <f t="shared" ca="1" si="5"/>
        <v>0</v>
      </c>
      <c r="AB22" s="305"/>
      <c r="AC22" s="113">
        <f t="shared" ca="1" si="6"/>
        <v>0</v>
      </c>
      <c r="AD22" s="305"/>
      <c r="AE22" s="113">
        <f t="shared" ca="1" si="7"/>
        <v>0</v>
      </c>
      <c r="AF22" s="73"/>
      <c r="AG22" s="113">
        <f t="shared" ca="1" si="8"/>
        <v>0</v>
      </c>
      <c r="AH22" s="101"/>
      <c r="AI22" s="74">
        <f t="shared" ca="1" si="9"/>
        <v>0</v>
      </c>
      <c r="AJ22" s="73"/>
      <c r="AK22" s="113">
        <f t="shared" ca="1" si="20"/>
        <v>0</v>
      </c>
      <c r="AL22" s="101"/>
      <c r="AM22" s="113">
        <f t="shared" ca="1" si="21"/>
        <v>0</v>
      </c>
      <c r="AN22" s="101"/>
      <c r="AO22" s="113">
        <f t="shared" ca="1" si="22"/>
        <v>0</v>
      </c>
      <c r="AP22" s="101"/>
      <c r="AQ22" s="113">
        <f t="shared" ca="1" si="23"/>
        <v>0</v>
      </c>
      <c r="AR22" s="73"/>
      <c r="AS22" s="74">
        <f t="shared" ca="1" si="10"/>
        <v>0</v>
      </c>
      <c r="AT22" s="73"/>
      <c r="AU22" s="74">
        <f t="shared" ca="1" si="11"/>
        <v>0</v>
      </c>
      <c r="AV22" s="73"/>
      <c r="AW22" s="74">
        <f t="shared" ca="1" si="12"/>
        <v>0</v>
      </c>
      <c r="AX22" s="73"/>
      <c r="AY22" s="74">
        <f t="shared" ca="1" si="24"/>
        <v>0</v>
      </c>
      <c r="AZ22" s="82">
        <f t="shared" ca="1" si="13"/>
        <v>0</v>
      </c>
      <c r="BA22" s="74"/>
      <c r="BB22" s="139">
        <f t="shared" ca="1" si="25"/>
        <v>0</v>
      </c>
    </row>
    <row r="23" spans="1:54" ht="15" customHeight="1" x14ac:dyDescent="0.2">
      <c r="A23" s="90" t="s">
        <v>170</v>
      </c>
      <c r="B23" t="str">
        <f>IF($A23="","",INDEX('MA-Liste'!$D:$D,MATCH($A23,'MA-Liste'!$M:$M,FALSE)))</f>
        <v>AeBo</v>
      </c>
      <c r="C23" s="4" t="str">
        <f ca="1">IF($A23="","",INDEX(INDIRECT("'MA-Liste'!"&amp;$C$11),MATCH($A23,'MA-Liste'!$M:$M,FALSE)))</f>
        <v>D</v>
      </c>
      <c r="D23" s="19">
        <f t="shared" ca="1" si="0"/>
        <v>100</v>
      </c>
      <c r="E23" s="20">
        <f t="shared" si="27"/>
        <v>0</v>
      </c>
      <c r="F23" s="73"/>
      <c r="G23" s="74">
        <f t="shared" ca="1" si="26"/>
        <v>0</v>
      </c>
      <c r="H23" s="73"/>
      <c r="I23" s="74">
        <f t="shared" ca="1" si="2"/>
        <v>0</v>
      </c>
      <c r="J23" s="73"/>
      <c r="K23" s="113">
        <f t="shared" ca="1" si="14"/>
        <v>0</v>
      </c>
      <c r="L23" s="73"/>
      <c r="M23" s="113">
        <f t="shared" ca="1" si="15"/>
        <v>0</v>
      </c>
      <c r="N23" s="73"/>
      <c r="O23" s="113">
        <f t="shared" ca="1" si="16"/>
        <v>0</v>
      </c>
      <c r="P23" s="305"/>
      <c r="Q23" s="113">
        <f t="shared" ca="1" si="17"/>
        <v>0</v>
      </c>
      <c r="R23" s="73"/>
      <c r="S23" s="113">
        <f t="shared" ca="1" si="18"/>
        <v>0</v>
      </c>
      <c r="T23" s="73"/>
      <c r="U23" s="74">
        <f t="shared" ca="1" si="19"/>
        <v>0</v>
      </c>
      <c r="V23" s="73"/>
      <c r="W23" s="113">
        <f t="shared" ca="1" si="3"/>
        <v>0</v>
      </c>
      <c r="X23" s="73"/>
      <c r="Y23" s="113">
        <f t="shared" ca="1" si="4"/>
        <v>0</v>
      </c>
      <c r="Z23" s="73"/>
      <c r="AA23" s="113">
        <f t="shared" ca="1" si="5"/>
        <v>0</v>
      </c>
      <c r="AB23" s="305"/>
      <c r="AC23" s="113">
        <f t="shared" ca="1" si="6"/>
        <v>0</v>
      </c>
      <c r="AD23" s="305"/>
      <c r="AE23" s="113">
        <f t="shared" ca="1" si="7"/>
        <v>0</v>
      </c>
      <c r="AF23" s="73"/>
      <c r="AG23" s="113">
        <f t="shared" ca="1" si="8"/>
        <v>0</v>
      </c>
      <c r="AH23" s="101"/>
      <c r="AI23" s="74">
        <f t="shared" ca="1" si="9"/>
        <v>0</v>
      </c>
      <c r="AJ23" s="73"/>
      <c r="AK23" s="113">
        <f t="shared" ca="1" si="20"/>
        <v>0</v>
      </c>
      <c r="AL23" s="101"/>
      <c r="AM23" s="113">
        <f t="shared" ca="1" si="21"/>
        <v>0</v>
      </c>
      <c r="AN23" s="101"/>
      <c r="AO23" s="113">
        <f t="shared" ca="1" si="22"/>
        <v>0</v>
      </c>
      <c r="AP23" s="101"/>
      <c r="AQ23" s="113">
        <f t="shared" ca="1" si="23"/>
        <v>0</v>
      </c>
      <c r="AR23" s="73"/>
      <c r="AS23" s="74">
        <f t="shared" ca="1" si="10"/>
        <v>0</v>
      </c>
      <c r="AT23" s="73"/>
      <c r="AU23" s="74">
        <f t="shared" ca="1" si="11"/>
        <v>0</v>
      </c>
      <c r="AV23" s="73"/>
      <c r="AW23" s="74">
        <f t="shared" ca="1" si="12"/>
        <v>0</v>
      </c>
      <c r="AX23" s="73"/>
      <c r="AY23" s="74">
        <f t="shared" ca="1" si="24"/>
        <v>0</v>
      </c>
      <c r="AZ23" s="82">
        <f t="shared" ca="1" si="13"/>
        <v>0</v>
      </c>
      <c r="BA23" s="74"/>
      <c r="BB23" s="139">
        <f t="shared" ca="1" si="25"/>
        <v>0</v>
      </c>
    </row>
    <row r="24" spans="1:54" ht="15" customHeight="1" x14ac:dyDescent="0.2">
      <c r="A24" s="90" t="s">
        <v>171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F</v>
      </c>
      <c r="D24" s="19">
        <f t="shared" ca="1" si="0"/>
        <v>60</v>
      </c>
      <c r="E24" s="20">
        <f t="shared" si="27"/>
        <v>0</v>
      </c>
      <c r="F24" s="73"/>
      <c r="G24" s="74">
        <f t="shared" ca="1" si="26"/>
        <v>0</v>
      </c>
      <c r="H24" s="73"/>
      <c r="I24" s="74">
        <f t="shared" ca="1" si="2"/>
        <v>0</v>
      </c>
      <c r="J24" s="73"/>
      <c r="K24" s="113">
        <f t="shared" ca="1" si="14"/>
        <v>0</v>
      </c>
      <c r="L24" s="73"/>
      <c r="M24" s="113">
        <f t="shared" ca="1" si="15"/>
        <v>0</v>
      </c>
      <c r="N24" s="73"/>
      <c r="O24" s="113">
        <f t="shared" ca="1" si="16"/>
        <v>0</v>
      </c>
      <c r="P24" s="305"/>
      <c r="Q24" s="113">
        <f t="shared" ca="1" si="17"/>
        <v>0</v>
      </c>
      <c r="R24" s="73"/>
      <c r="S24" s="113">
        <f t="shared" ca="1" si="18"/>
        <v>0</v>
      </c>
      <c r="T24" s="73"/>
      <c r="U24" s="74">
        <f t="shared" ca="1" si="19"/>
        <v>0</v>
      </c>
      <c r="V24" s="73"/>
      <c r="W24" s="113">
        <f t="shared" ca="1" si="3"/>
        <v>0</v>
      </c>
      <c r="X24" s="73"/>
      <c r="Y24" s="113">
        <f t="shared" ca="1" si="4"/>
        <v>0</v>
      </c>
      <c r="Z24" s="73"/>
      <c r="AA24" s="113">
        <f t="shared" ca="1" si="5"/>
        <v>0</v>
      </c>
      <c r="AB24" s="305"/>
      <c r="AC24" s="113">
        <f t="shared" ca="1" si="6"/>
        <v>0</v>
      </c>
      <c r="AD24" s="305"/>
      <c r="AE24" s="113">
        <f t="shared" ca="1" si="7"/>
        <v>0</v>
      </c>
      <c r="AF24" s="73"/>
      <c r="AG24" s="113">
        <f t="shared" ca="1" si="8"/>
        <v>0</v>
      </c>
      <c r="AH24" s="101"/>
      <c r="AI24" s="74">
        <f t="shared" ca="1" si="9"/>
        <v>0</v>
      </c>
      <c r="AJ24" s="73"/>
      <c r="AK24" s="113">
        <f t="shared" ca="1" si="20"/>
        <v>0</v>
      </c>
      <c r="AL24" s="101"/>
      <c r="AM24" s="113">
        <f t="shared" ca="1" si="21"/>
        <v>0</v>
      </c>
      <c r="AN24" s="101"/>
      <c r="AO24" s="113">
        <f t="shared" ca="1" si="22"/>
        <v>0</v>
      </c>
      <c r="AP24" s="101"/>
      <c r="AQ24" s="113">
        <f t="shared" ca="1" si="23"/>
        <v>0</v>
      </c>
      <c r="AR24" s="73"/>
      <c r="AS24" s="74">
        <f t="shared" ca="1" si="10"/>
        <v>0</v>
      </c>
      <c r="AT24" s="73"/>
      <c r="AU24" s="74">
        <f t="shared" ca="1" si="11"/>
        <v>0</v>
      </c>
      <c r="AV24" s="73"/>
      <c r="AW24" s="74">
        <f t="shared" ca="1" si="12"/>
        <v>0</v>
      </c>
      <c r="AX24" s="73"/>
      <c r="AY24" s="74">
        <f t="shared" ca="1" si="24"/>
        <v>0</v>
      </c>
      <c r="AZ24" s="82">
        <f t="shared" ca="1" si="13"/>
        <v>0</v>
      </c>
      <c r="BA24" s="74"/>
      <c r="BB24" s="139">
        <f t="shared" ca="1" si="25"/>
        <v>0</v>
      </c>
    </row>
    <row r="25" spans="1:54" ht="15" customHeight="1" x14ac:dyDescent="0.2">
      <c r="A25" s="90" t="s">
        <v>150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B</v>
      </c>
      <c r="D25" s="19">
        <f t="shared" ca="1" si="0"/>
        <v>140</v>
      </c>
      <c r="E25" s="20">
        <f t="shared" si="27"/>
        <v>0</v>
      </c>
      <c r="F25" s="73"/>
      <c r="G25" s="74">
        <f t="shared" ca="1" si="26"/>
        <v>0</v>
      </c>
      <c r="H25" s="73"/>
      <c r="I25" s="74">
        <f t="shared" ca="1" si="2"/>
        <v>0</v>
      </c>
      <c r="J25" s="73"/>
      <c r="K25" s="113">
        <f t="shared" ca="1" si="14"/>
        <v>0</v>
      </c>
      <c r="L25" s="73"/>
      <c r="M25" s="113">
        <f t="shared" ca="1" si="15"/>
        <v>0</v>
      </c>
      <c r="N25" s="73"/>
      <c r="O25" s="113">
        <f t="shared" ca="1" si="16"/>
        <v>0</v>
      </c>
      <c r="P25" s="305"/>
      <c r="Q25" s="113">
        <f t="shared" ca="1" si="17"/>
        <v>0</v>
      </c>
      <c r="R25" s="73"/>
      <c r="S25" s="113">
        <f t="shared" ca="1" si="18"/>
        <v>0</v>
      </c>
      <c r="T25" s="73"/>
      <c r="U25" s="74">
        <f t="shared" ca="1" si="19"/>
        <v>0</v>
      </c>
      <c r="V25" s="73"/>
      <c r="W25" s="113">
        <f t="shared" ca="1" si="3"/>
        <v>0</v>
      </c>
      <c r="X25" s="73"/>
      <c r="Y25" s="113">
        <f t="shared" ca="1" si="4"/>
        <v>0</v>
      </c>
      <c r="Z25" s="73"/>
      <c r="AA25" s="113">
        <f t="shared" ca="1" si="5"/>
        <v>0</v>
      </c>
      <c r="AB25" s="305"/>
      <c r="AC25" s="113">
        <f t="shared" ca="1" si="6"/>
        <v>0</v>
      </c>
      <c r="AD25" s="305"/>
      <c r="AE25" s="113">
        <f t="shared" ca="1" si="7"/>
        <v>0</v>
      </c>
      <c r="AF25" s="73"/>
      <c r="AG25" s="113">
        <f t="shared" ca="1" si="8"/>
        <v>0</v>
      </c>
      <c r="AH25" s="101"/>
      <c r="AI25" s="74">
        <f t="shared" ca="1" si="9"/>
        <v>0</v>
      </c>
      <c r="AJ25" s="73"/>
      <c r="AK25" s="113">
        <f t="shared" ca="1" si="20"/>
        <v>0</v>
      </c>
      <c r="AL25" s="101"/>
      <c r="AM25" s="113">
        <f t="shared" ca="1" si="21"/>
        <v>0</v>
      </c>
      <c r="AN25" s="101"/>
      <c r="AO25" s="113">
        <f t="shared" ca="1" si="22"/>
        <v>0</v>
      </c>
      <c r="AP25" s="101"/>
      <c r="AQ25" s="113">
        <f t="shared" ca="1" si="23"/>
        <v>0</v>
      </c>
      <c r="AR25" s="73"/>
      <c r="AS25" s="74">
        <f t="shared" ca="1" si="10"/>
        <v>0</v>
      </c>
      <c r="AT25" s="73"/>
      <c r="AU25" s="74">
        <f t="shared" ca="1" si="11"/>
        <v>0</v>
      </c>
      <c r="AV25" s="73"/>
      <c r="AW25" s="74">
        <f t="shared" ca="1" si="12"/>
        <v>0</v>
      </c>
      <c r="AX25" s="73"/>
      <c r="AY25" s="74">
        <f t="shared" ca="1" si="24"/>
        <v>0</v>
      </c>
      <c r="AZ25" s="82">
        <f ca="1">IF(D25="",0,D25*E25)</f>
        <v>0</v>
      </c>
      <c r="BA25" s="74"/>
      <c r="BB25" s="139">
        <f t="shared" ca="1" si="25"/>
        <v>0</v>
      </c>
    </row>
    <row r="26" spans="1:54" ht="15" customHeight="1" x14ac:dyDescent="0.2">
      <c r="A26" s="90" t="s">
        <v>397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27"/>
        <v>0</v>
      </c>
      <c r="F26" s="73"/>
      <c r="G26" s="74">
        <f t="shared" ca="1" si="26"/>
        <v>0</v>
      </c>
      <c r="H26" s="73"/>
      <c r="I26" s="74">
        <f t="shared" ca="1" si="2"/>
        <v>0</v>
      </c>
      <c r="J26" s="73"/>
      <c r="K26" s="113">
        <f t="shared" ca="1" si="14"/>
        <v>0</v>
      </c>
      <c r="L26" s="73"/>
      <c r="M26" s="113">
        <f t="shared" ca="1" si="15"/>
        <v>0</v>
      </c>
      <c r="N26" s="73"/>
      <c r="O26" s="113">
        <f t="shared" ca="1" si="16"/>
        <v>0</v>
      </c>
      <c r="P26" s="305"/>
      <c r="Q26" s="113">
        <f t="shared" ca="1" si="17"/>
        <v>0</v>
      </c>
      <c r="R26" s="73"/>
      <c r="S26" s="113">
        <f t="shared" ca="1" si="18"/>
        <v>0</v>
      </c>
      <c r="T26" s="73"/>
      <c r="U26" s="74">
        <f t="shared" ca="1" si="19"/>
        <v>0</v>
      </c>
      <c r="V26" s="73"/>
      <c r="W26" s="113">
        <f t="shared" ca="1" si="3"/>
        <v>0</v>
      </c>
      <c r="X26" s="73"/>
      <c r="Y26" s="113">
        <f t="shared" ca="1" si="4"/>
        <v>0</v>
      </c>
      <c r="Z26" s="73"/>
      <c r="AA26" s="113">
        <f t="shared" ca="1" si="5"/>
        <v>0</v>
      </c>
      <c r="AB26" s="305"/>
      <c r="AC26" s="113">
        <f t="shared" ca="1" si="6"/>
        <v>0</v>
      </c>
      <c r="AD26" s="305"/>
      <c r="AE26" s="113">
        <f t="shared" ca="1" si="7"/>
        <v>0</v>
      </c>
      <c r="AF26" s="73"/>
      <c r="AG26" s="113">
        <f t="shared" ca="1" si="8"/>
        <v>0</v>
      </c>
      <c r="AH26" s="101"/>
      <c r="AI26" s="74">
        <f t="shared" ca="1" si="9"/>
        <v>0</v>
      </c>
      <c r="AJ26" s="73"/>
      <c r="AK26" s="113">
        <f t="shared" ca="1" si="20"/>
        <v>0</v>
      </c>
      <c r="AL26" s="101"/>
      <c r="AM26" s="113">
        <f t="shared" ca="1" si="21"/>
        <v>0</v>
      </c>
      <c r="AN26" s="101"/>
      <c r="AO26" s="113">
        <f t="shared" ca="1" si="22"/>
        <v>0</v>
      </c>
      <c r="AP26" s="101"/>
      <c r="AQ26" s="113">
        <f t="shared" ca="1" si="23"/>
        <v>0</v>
      </c>
      <c r="AR26" s="73"/>
      <c r="AS26" s="74">
        <f t="shared" ca="1" si="10"/>
        <v>0</v>
      </c>
      <c r="AT26" s="73"/>
      <c r="AU26" s="74">
        <f t="shared" ca="1" si="11"/>
        <v>0</v>
      </c>
      <c r="AV26" s="73"/>
      <c r="AW26" s="74">
        <f t="shared" ca="1" si="12"/>
        <v>0</v>
      </c>
      <c r="AX26" s="73"/>
      <c r="AY26" s="74">
        <f t="shared" ca="1" si="24"/>
        <v>0</v>
      </c>
      <c r="AZ26" s="82">
        <f t="shared" ref="AZ26" ca="1" si="28">IF(D26="",0,D26*E26)</f>
        <v>0</v>
      </c>
      <c r="BA26" s="74"/>
      <c r="BB26" s="139">
        <f t="shared" ca="1" si="25"/>
        <v>0</v>
      </c>
    </row>
    <row r="27" spans="1:54" ht="15" customHeight="1" x14ac:dyDescent="0.2">
      <c r="A27" s="90" t="s">
        <v>174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C</v>
      </c>
      <c r="D27" s="19">
        <f t="shared" ca="1" si="0"/>
        <v>118</v>
      </c>
      <c r="E27" s="20">
        <f t="shared" si="27"/>
        <v>0</v>
      </c>
      <c r="F27" s="73"/>
      <c r="G27" s="74">
        <f t="shared" ca="1" si="26"/>
        <v>0</v>
      </c>
      <c r="H27" s="73"/>
      <c r="I27" s="74">
        <f t="shared" ca="1" si="2"/>
        <v>0</v>
      </c>
      <c r="J27" s="73"/>
      <c r="K27" s="113">
        <f t="shared" ca="1" si="14"/>
        <v>0</v>
      </c>
      <c r="L27" s="73"/>
      <c r="M27" s="113">
        <f t="shared" ca="1" si="15"/>
        <v>0</v>
      </c>
      <c r="N27" s="73"/>
      <c r="O27" s="113">
        <f t="shared" ca="1" si="16"/>
        <v>0</v>
      </c>
      <c r="P27" s="305"/>
      <c r="Q27" s="113">
        <f t="shared" ca="1" si="17"/>
        <v>0</v>
      </c>
      <c r="R27" s="73"/>
      <c r="S27" s="113">
        <f t="shared" ca="1" si="18"/>
        <v>0</v>
      </c>
      <c r="T27" s="73"/>
      <c r="U27" s="74">
        <f t="shared" ca="1" si="19"/>
        <v>0</v>
      </c>
      <c r="V27" s="73"/>
      <c r="W27" s="113">
        <f t="shared" ca="1" si="3"/>
        <v>0</v>
      </c>
      <c r="X27" s="73"/>
      <c r="Y27" s="113">
        <f t="shared" ca="1" si="4"/>
        <v>0</v>
      </c>
      <c r="Z27" s="73"/>
      <c r="AA27" s="113">
        <f t="shared" ca="1" si="5"/>
        <v>0</v>
      </c>
      <c r="AB27" s="305"/>
      <c r="AC27" s="113">
        <f t="shared" ca="1" si="6"/>
        <v>0</v>
      </c>
      <c r="AD27" s="305"/>
      <c r="AE27" s="113">
        <f t="shared" ca="1" si="7"/>
        <v>0</v>
      </c>
      <c r="AF27" s="73"/>
      <c r="AG27" s="113">
        <f t="shared" ca="1" si="8"/>
        <v>0</v>
      </c>
      <c r="AH27" s="101"/>
      <c r="AI27" s="74">
        <f t="shared" ca="1" si="9"/>
        <v>0</v>
      </c>
      <c r="AJ27" s="73"/>
      <c r="AK27" s="113">
        <f t="shared" ca="1" si="20"/>
        <v>0</v>
      </c>
      <c r="AL27" s="101"/>
      <c r="AM27" s="113">
        <f t="shared" ca="1" si="21"/>
        <v>0</v>
      </c>
      <c r="AN27" s="101"/>
      <c r="AO27" s="113">
        <f t="shared" ca="1" si="22"/>
        <v>0</v>
      </c>
      <c r="AP27" s="101"/>
      <c r="AQ27" s="113">
        <f t="shared" ca="1" si="23"/>
        <v>0</v>
      </c>
      <c r="AR27" s="73"/>
      <c r="AS27" s="74">
        <f t="shared" ca="1" si="10"/>
        <v>0</v>
      </c>
      <c r="AT27" s="73"/>
      <c r="AU27" s="74">
        <f t="shared" ca="1" si="11"/>
        <v>0</v>
      </c>
      <c r="AV27" s="73"/>
      <c r="AW27" s="74">
        <f t="shared" ca="1" si="12"/>
        <v>0</v>
      </c>
      <c r="AX27" s="73"/>
      <c r="AY27" s="74">
        <f t="shared" ca="1" si="24"/>
        <v>0</v>
      </c>
      <c r="AZ27" s="82">
        <f t="shared" ca="1" si="13"/>
        <v>0</v>
      </c>
      <c r="BA27" s="74"/>
      <c r="BB27" s="139">
        <f t="shared" ca="1" si="25"/>
        <v>0</v>
      </c>
    </row>
    <row r="28" spans="1:54" ht="15" customHeight="1" x14ac:dyDescent="0.2">
      <c r="A28" s="90" t="s">
        <v>202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C</v>
      </c>
      <c r="D28" s="19">
        <f t="shared" ca="1" si="0"/>
        <v>118</v>
      </c>
      <c r="E28" s="20">
        <f t="shared" si="27"/>
        <v>0</v>
      </c>
      <c r="F28" s="73"/>
      <c r="G28" s="74">
        <f t="shared" ca="1" si="26"/>
        <v>0</v>
      </c>
      <c r="H28" s="73"/>
      <c r="I28" s="74">
        <f t="shared" ca="1" si="2"/>
        <v>0</v>
      </c>
      <c r="J28" s="73"/>
      <c r="K28" s="113">
        <f t="shared" ca="1" si="14"/>
        <v>0</v>
      </c>
      <c r="L28" s="73"/>
      <c r="M28" s="113">
        <f t="shared" ca="1" si="15"/>
        <v>0</v>
      </c>
      <c r="N28" s="73"/>
      <c r="O28" s="113">
        <f t="shared" ca="1" si="16"/>
        <v>0</v>
      </c>
      <c r="P28" s="305"/>
      <c r="Q28" s="113">
        <f t="shared" ca="1" si="17"/>
        <v>0</v>
      </c>
      <c r="R28" s="73"/>
      <c r="S28" s="113">
        <f t="shared" ca="1" si="18"/>
        <v>0</v>
      </c>
      <c r="T28" s="73"/>
      <c r="U28" s="74">
        <f t="shared" ca="1" si="19"/>
        <v>0</v>
      </c>
      <c r="V28" s="73"/>
      <c r="W28" s="113">
        <f t="shared" ca="1" si="3"/>
        <v>0</v>
      </c>
      <c r="X28" s="73"/>
      <c r="Y28" s="113">
        <f t="shared" ca="1" si="4"/>
        <v>0</v>
      </c>
      <c r="Z28" s="73"/>
      <c r="AA28" s="113">
        <f t="shared" ca="1" si="5"/>
        <v>0</v>
      </c>
      <c r="AB28" s="305"/>
      <c r="AC28" s="113">
        <f t="shared" ca="1" si="6"/>
        <v>0</v>
      </c>
      <c r="AD28" s="305"/>
      <c r="AE28" s="113">
        <f t="shared" ca="1" si="7"/>
        <v>0</v>
      </c>
      <c r="AF28" s="73"/>
      <c r="AG28" s="113">
        <f t="shared" ca="1" si="8"/>
        <v>0</v>
      </c>
      <c r="AH28" s="101"/>
      <c r="AI28" s="74">
        <f t="shared" ca="1" si="9"/>
        <v>0</v>
      </c>
      <c r="AJ28" s="73"/>
      <c r="AK28" s="113">
        <f t="shared" ca="1" si="20"/>
        <v>0</v>
      </c>
      <c r="AL28" s="101"/>
      <c r="AM28" s="113">
        <f t="shared" ca="1" si="21"/>
        <v>0</v>
      </c>
      <c r="AN28" s="101"/>
      <c r="AO28" s="113">
        <f t="shared" ca="1" si="22"/>
        <v>0</v>
      </c>
      <c r="AP28" s="101">
        <v>16</v>
      </c>
      <c r="AQ28" s="113">
        <f t="shared" ca="1" si="23"/>
        <v>1888</v>
      </c>
      <c r="AR28" s="73"/>
      <c r="AS28" s="74">
        <f t="shared" ca="1" si="10"/>
        <v>0</v>
      </c>
      <c r="AT28" s="73"/>
      <c r="AU28" s="74">
        <f t="shared" ca="1" si="11"/>
        <v>0</v>
      </c>
      <c r="AV28" s="73"/>
      <c r="AW28" s="74">
        <f t="shared" ca="1" si="12"/>
        <v>0</v>
      </c>
      <c r="AX28" s="73"/>
      <c r="AY28" s="74">
        <f t="shared" ca="1" si="24"/>
        <v>0</v>
      </c>
      <c r="AZ28" s="82">
        <f t="shared" ca="1" si="13"/>
        <v>0</v>
      </c>
      <c r="BA28" s="74"/>
      <c r="BB28" s="139">
        <f t="shared" ca="1" si="25"/>
        <v>0</v>
      </c>
    </row>
    <row r="29" spans="1:54" ht="15" customHeight="1" x14ac:dyDescent="0.2">
      <c r="A29" s="90" t="s">
        <v>166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D</v>
      </c>
      <c r="D29" s="19">
        <f t="shared" ca="1" si="0"/>
        <v>100</v>
      </c>
      <c r="E29" s="20">
        <f t="shared" si="27"/>
        <v>0</v>
      </c>
      <c r="F29" s="73"/>
      <c r="G29" s="74">
        <f t="shared" ca="1" si="26"/>
        <v>0</v>
      </c>
      <c r="H29" s="73"/>
      <c r="I29" s="74">
        <f t="shared" ca="1" si="2"/>
        <v>0</v>
      </c>
      <c r="J29" s="73"/>
      <c r="K29" s="113">
        <f t="shared" ca="1" si="14"/>
        <v>0</v>
      </c>
      <c r="L29" s="73"/>
      <c r="M29" s="113">
        <f t="shared" ca="1" si="15"/>
        <v>0</v>
      </c>
      <c r="N29" s="73"/>
      <c r="O29" s="113">
        <f t="shared" ca="1" si="16"/>
        <v>0</v>
      </c>
      <c r="P29" s="305"/>
      <c r="Q29" s="113">
        <f t="shared" ca="1" si="17"/>
        <v>0</v>
      </c>
      <c r="R29" s="73"/>
      <c r="S29" s="113">
        <f t="shared" ca="1" si="18"/>
        <v>0</v>
      </c>
      <c r="T29" s="73"/>
      <c r="U29" s="74">
        <f t="shared" ca="1" si="19"/>
        <v>0</v>
      </c>
      <c r="V29" s="73"/>
      <c r="W29" s="113">
        <f t="shared" ca="1" si="3"/>
        <v>0</v>
      </c>
      <c r="X29" s="73"/>
      <c r="Y29" s="113">
        <f t="shared" ca="1" si="4"/>
        <v>0</v>
      </c>
      <c r="Z29" s="73"/>
      <c r="AA29" s="113">
        <f t="shared" ca="1" si="5"/>
        <v>0</v>
      </c>
      <c r="AB29" s="305"/>
      <c r="AC29" s="113">
        <f t="shared" ca="1" si="6"/>
        <v>0</v>
      </c>
      <c r="AD29" s="305"/>
      <c r="AE29" s="113">
        <f t="shared" ca="1" si="7"/>
        <v>0</v>
      </c>
      <c r="AF29" s="73"/>
      <c r="AG29" s="113">
        <f t="shared" ca="1" si="8"/>
        <v>0</v>
      </c>
      <c r="AH29" s="101"/>
      <c r="AI29" s="74">
        <f t="shared" ca="1" si="9"/>
        <v>0</v>
      </c>
      <c r="AJ29" s="73"/>
      <c r="AK29" s="113">
        <f t="shared" ca="1" si="20"/>
        <v>0</v>
      </c>
      <c r="AL29" s="101"/>
      <c r="AM29" s="113">
        <f t="shared" ca="1" si="21"/>
        <v>0</v>
      </c>
      <c r="AN29" s="101"/>
      <c r="AO29" s="113">
        <f t="shared" ca="1" si="22"/>
        <v>0</v>
      </c>
      <c r="AP29" s="101"/>
      <c r="AQ29" s="113">
        <f t="shared" ca="1" si="23"/>
        <v>0</v>
      </c>
      <c r="AR29" s="73"/>
      <c r="AS29" s="74">
        <f t="shared" ca="1" si="10"/>
        <v>0</v>
      </c>
      <c r="AT29" s="73"/>
      <c r="AU29" s="74">
        <f t="shared" ca="1" si="11"/>
        <v>0</v>
      </c>
      <c r="AV29" s="73"/>
      <c r="AW29" s="74">
        <f t="shared" ca="1" si="12"/>
        <v>0</v>
      </c>
      <c r="AX29" s="73"/>
      <c r="AY29" s="74">
        <f t="shared" ca="1" si="24"/>
        <v>0</v>
      </c>
      <c r="AZ29" s="82">
        <f t="shared" ca="1" si="13"/>
        <v>0</v>
      </c>
      <c r="BA29" s="74"/>
      <c r="BB29" s="139">
        <f t="shared" ca="1" si="25"/>
        <v>0</v>
      </c>
    </row>
    <row r="30" spans="1:54" ht="15" customHeight="1" x14ac:dyDescent="0.2">
      <c r="A30" s="90" t="s">
        <v>405</v>
      </c>
      <c r="B30" s="14" t="s">
        <v>65</v>
      </c>
      <c r="C30" s="18" t="s">
        <v>6</v>
      </c>
      <c r="D30" s="19">
        <f t="shared" si="0"/>
        <v>100</v>
      </c>
      <c r="E30" s="20">
        <f t="shared" si="27"/>
        <v>0</v>
      </c>
      <c r="F30" s="73"/>
      <c r="G30" s="74">
        <f t="shared" si="26"/>
        <v>0</v>
      </c>
      <c r="H30" s="73"/>
      <c r="I30" s="74">
        <f t="shared" si="2"/>
        <v>0</v>
      </c>
      <c r="J30" s="73"/>
      <c r="K30" s="113">
        <f t="shared" si="14"/>
        <v>0</v>
      </c>
      <c r="L30" s="73"/>
      <c r="M30" s="113">
        <f t="shared" si="15"/>
        <v>0</v>
      </c>
      <c r="N30" s="73"/>
      <c r="O30" s="113">
        <f t="shared" si="16"/>
        <v>0</v>
      </c>
      <c r="P30" s="305"/>
      <c r="Q30" s="113">
        <f t="shared" si="17"/>
        <v>0</v>
      </c>
      <c r="R30" s="73"/>
      <c r="S30" s="113">
        <f t="shared" si="18"/>
        <v>0</v>
      </c>
      <c r="T30" s="73"/>
      <c r="U30" s="74">
        <f t="shared" si="19"/>
        <v>0</v>
      </c>
      <c r="V30" s="73"/>
      <c r="W30" s="113">
        <f t="shared" si="3"/>
        <v>0</v>
      </c>
      <c r="X30" s="73"/>
      <c r="Y30" s="113">
        <f t="shared" si="4"/>
        <v>0</v>
      </c>
      <c r="Z30" s="73"/>
      <c r="AA30" s="113">
        <f t="shared" si="5"/>
        <v>0</v>
      </c>
      <c r="AB30" s="305"/>
      <c r="AC30" s="113">
        <f t="shared" si="6"/>
        <v>0</v>
      </c>
      <c r="AD30" s="305"/>
      <c r="AE30" s="113">
        <f t="shared" si="7"/>
        <v>0</v>
      </c>
      <c r="AF30" s="73"/>
      <c r="AG30" s="113">
        <f t="shared" si="8"/>
        <v>0</v>
      </c>
      <c r="AH30" s="101"/>
      <c r="AI30" s="74">
        <f t="shared" si="9"/>
        <v>0</v>
      </c>
      <c r="AJ30" s="73"/>
      <c r="AK30" s="113">
        <f t="shared" si="20"/>
        <v>0</v>
      </c>
      <c r="AL30" s="101"/>
      <c r="AM30" s="113">
        <f t="shared" si="21"/>
        <v>0</v>
      </c>
      <c r="AN30" s="101"/>
      <c r="AO30" s="113">
        <f t="shared" si="22"/>
        <v>0</v>
      </c>
      <c r="AP30" s="101"/>
      <c r="AQ30" s="113">
        <f t="shared" si="23"/>
        <v>0</v>
      </c>
      <c r="AR30" s="73"/>
      <c r="AS30" s="74">
        <f t="shared" si="10"/>
        <v>0</v>
      </c>
      <c r="AT30" s="73"/>
      <c r="AU30" s="74">
        <f t="shared" si="11"/>
        <v>0</v>
      </c>
      <c r="AV30" s="73"/>
      <c r="AW30" s="74">
        <f t="shared" si="12"/>
        <v>0</v>
      </c>
      <c r="AX30" s="73"/>
      <c r="AY30" s="74">
        <f t="shared" si="24"/>
        <v>0</v>
      </c>
      <c r="AZ30" s="82">
        <f t="shared" si="13"/>
        <v>0</v>
      </c>
      <c r="BA30" s="74"/>
      <c r="BB30" s="139">
        <f t="shared" si="25"/>
        <v>0</v>
      </c>
    </row>
    <row r="31" spans="1:54" ht="15" customHeight="1" x14ac:dyDescent="0.2">
      <c r="A31" s="90" t="s">
        <v>167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F</v>
      </c>
      <c r="D31" s="19">
        <f t="shared" ca="1" si="0"/>
        <v>60</v>
      </c>
      <c r="E31" s="20">
        <f t="shared" si="27"/>
        <v>0</v>
      </c>
      <c r="F31" s="73"/>
      <c r="G31" s="74">
        <f t="shared" ca="1" si="26"/>
        <v>0</v>
      </c>
      <c r="H31" s="73"/>
      <c r="I31" s="74">
        <f t="shared" ca="1" si="2"/>
        <v>0</v>
      </c>
      <c r="J31" s="73"/>
      <c r="K31" s="113">
        <f t="shared" ca="1" si="14"/>
        <v>0</v>
      </c>
      <c r="L31" s="73"/>
      <c r="M31" s="113">
        <f t="shared" ca="1" si="15"/>
        <v>0</v>
      </c>
      <c r="N31" s="73"/>
      <c r="O31" s="113">
        <f t="shared" ca="1" si="16"/>
        <v>0</v>
      </c>
      <c r="P31" s="305"/>
      <c r="Q31" s="113">
        <f t="shared" ca="1" si="17"/>
        <v>0</v>
      </c>
      <c r="R31" s="73"/>
      <c r="S31" s="113">
        <f t="shared" ca="1" si="18"/>
        <v>0</v>
      </c>
      <c r="T31" s="73"/>
      <c r="U31" s="74">
        <f t="shared" ca="1" si="19"/>
        <v>0</v>
      </c>
      <c r="V31" s="73"/>
      <c r="W31" s="113">
        <f t="shared" ca="1" si="3"/>
        <v>0</v>
      </c>
      <c r="X31" s="73"/>
      <c r="Y31" s="113">
        <f t="shared" ca="1" si="4"/>
        <v>0</v>
      </c>
      <c r="Z31" s="73"/>
      <c r="AA31" s="113">
        <f t="shared" ca="1" si="5"/>
        <v>0</v>
      </c>
      <c r="AB31" s="305"/>
      <c r="AC31" s="113">
        <f t="shared" ca="1" si="6"/>
        <v>0</v>
      </c>
      <c r="AD31" s="305"/>
      <c r="AE31" s="113">
        <f t="shared" ca="1" si="7"/>
        <v>0</v>
      </c>
      <c r="AF31" s="73"/>
      <c r="AG31" s="113">
        <f t="shared" ca="1" si="8"/>
        <v>0</v>
      </c>
      <c r="AH31" s="101"/>
      <c r="AI31" s="74">
        <f t="shared" ca="1" si="9"/>
        <v>0</v>
      </c>
      <c r="AJ31" s="73"/>
      <c r="AK31" s="113">
        <f t="shared" ca="1" si="20"/>
        <v>0</v>
      </c>
      <c r="AL31" s="101"/>
      <c r="AM31" s="113">
        <f t="shared" ca="1" si="21"/>
        <v>0</v>
      </c>
      <c r="AN31" s="101"/>
      <c r="AO31" s="113">
        <f t="shared" ca="1" si="22"/>
        <v>0</v>
      </c>
      <c r="AP31" s="101"/>
      <c r="AQ31" s="113">
        <f t="shared" ca="1" si="23"/>
        <v>0</v>
      </c>
      <c r="AR31" s="73"/>
      <c r="AS31" s="74">
        <f t="shared" ca="1" si="10"/>
        <v>0</v>
      </c>
      <c r="AT31" s="73"/>
      <c r="AU31" s="74">
        <f t="shared" ca="1" si="11"/>
        <v>0</v>
      </c>
      <c r="AV31" s="73"/>
      <c r="AW31" s="74">
        <f t="shared" ca="1" si="12"/>
        <v>0</v>
      </c>
      <c r="AX31" s="73"/>
      <c r="AY31" s="74">
        <f t="shared" ca="1" si="24"/>
        <v>0</v>
      </c>
      <c r="AZ31" s="82">
        <f t="shared" ca="1" si="13"/>
        <v>0</v>
      </c>
      <c r="BA31" s="74"/>
      <c r="BB31" s="139">
        <f t="shared" ca="1" si="25"/>
        <v>0</v>
      </c>
    </row>
    <row r="32" spans="1:54" ht="15" customHeight="1" x14ac:dyDescent="0.2">
      <c r="A32" s="90" t="s">
        <v>176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G</v>
      </c>
      <c r="D32" s="19">
        <f t="shared" ca="1" si="0"/>
        <v>35</v>
      </c>
      <c r="E32" s="20">
        <f t="shared" si="27"/>
        <v>0</v>
      </c>
      <c r="F32" s="73"/>
      <c r="G32" s="74">
        <f t="shared" ca="1" si="26"/>
        <v>0</v>
      </c>
      <c r="H32" s="73"/>
      <c r="I32" s="74">
        <f t="shared" ca="1" si="2"/>
        <v>0</v>
      </c>
      <c r="J32" s="73"/>
      <c r="K32" s="113">
        <f t="shared" ca="1" si="14"/>
        <v>0</v>
      </c>
      <c r="L32" s="73"/>
      <c r="M32" s="113">
        <f t="shared" ca="1" si="15"/>
        <v>0</v>
      </c>
      <c r="N32" s="73"/>
      <c r="O32" s="113">
        <f t="shared" ca="1" si="16"/>
        <v>0</v>
      </c>
      <c r="P32" s="305"/>
      <c r="Q32" s="113">
        <f t="shared" ca="1" si="17"/>
        <v>0</v>
      </c>
      <c r="R32" s="73"/>
      <c r="S32" s="113">
        <f t="shared" ca="1" si="18"/>
        <v>0</v>
      </c>
      <c r="T32" s="73"/>
      <c r="U32" s="74">
        <f t="shared" ca="1" si="19"/>
        <v>0</v>
      </c>
      <c r="V32" s="73"/>
      <c r="W32" s="113">
        <f t="shared" ca="1" si="3"/>
        <v>0</v>
      </c>
      <c r="X32" s="73"/>
      <c r="Y32" s="113">
        <f t="shared" ca="1" si="4"/>
        <v>0</v>
      </c>
      <c r="Z32" s="73"/>
      <c r="AA32" s="113">
        <f t="shared" ca="1" si="5"/>
        <v>0</v>
      </c>
      <c r="AB32" s="305"/>
      <c r="AC32" s="113">
        <f t="shared" ca="1" si="6"/>
        <v>0</v>
      </c>
      <c r="AD32" s="305"/>
      <c r="AE32" s="113">
        <f t="shared" ca="1" si="7"/>
        <v>0</v>
      </c>
      <c r="AF32" s="73"/>
      <c r="AG32" s="113">
        <f t="shared" ca="1" si="8"/>
        <v>0</v>
      </c>
      <c r="AH32" s="101"/>
      <c r="AI32" s="74">
        <f t="shared" ca="1" si="9"/>
        <v>0</v>
      </c>
      <c r="AJ32" s="73"/>
      <c r="AK32" s="113">
        <f t="shared" ca="1" si="20"/>
        <v>0</v>
      </c>
      <c r="AL32" s="101"/>
      <c r="AM32" s="113">
        <f t="shared" ca="1" si="21"/>
        <v>0</v>
      </c>
      <c r="AN32" s="101"/>
      <c r="AO32" s="113">
        <f t="shared" ca="1" si="22"/>
        <v>0</v>
      </c>
      <c r="AP32" s="101"/>
      <c r="AQ32" s="113">
        <f t="shared" ca="1" si="23"/>
        <v>0</v>
      </c>
      <c r="AR32" s="73"/>
      <c r="AS32" s="74">
        <f t="shared" ca="1" si="10"/>
        <v>0</v>
      </c>
      <c r="AT32" s="73"/>
      <c r="AU32" s="74">
        <f t="shared" ca="1" si="11"/>
        <v>0</v>
      </c>
      <c r="AV32" s="73"/>
      <c r="AW32" s="74">
        <f t="shared" ca="1" si="12"/>
        <v>0</v>
      </c>
      <c r="AX32" s="73"/>
      <c r="AY32" s="74">
        <f t="shared" ca="1" si="24"/>
        <v>0</v>
      </c>
      <c r="AZ32" s="82">
        <f t="shared" ca="1" si="13"/>
        <v>0</v>
      </c>
      <c r="BA32" s="74"/>
      <c r="BB32" s="139">
        <f t="shared" ca="1" si="25"/>
        <v>0</v>
      </c>
    </row>
    <row r="33" spans="1:54" ht="15" customHeight="1" x14ac:dyDescent="0.2">
      <c r="A33" s="84" t="s">
        <v>143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D</v>
      </c>
      <c r="D33" s="19">
        <f t="shared" ca="1" si="0"/>
        <v>100</v>
      </c>
      <c r="E33" s="20">
        <f t="shared" si="27"/>
        <v>0</v>
      </c>
      <c r="F33" s="73"/>
      <c r="G33" s="74">
        <f t="shared" ca="1" si="26"/>
        <v>0</v>
      </c>
      <c r="H33" s="73"/>
      <c r="I33" s="74">
        <f t="shared" ca="1" si="2"/>
        <v>0</v>
      </c>
      <c r="J33" s="73"/>
      <c r="K33" s="113">
        <f t="shared" ca="1" si="14"/>
        <v>0</v>
      </c>
      <c r="L33" s="73"/>
      <c r="M33" s="113">
        <f t="shared" ca="1" si="15"/>
        <v>0</v>
      </c>
      <c r="N33" s="73"/>
      <c r="O33" s="113">
        <f t="shared" ca="1" si="16"/>
        <v>0</v>
      </c>
      <c r="P33" s="305"/>
      <c r="Q33" s="113">
        <f t="shared" ca="1" si="17"/>
        <v>0</v>
      </c>
      <c r="R33" s="73"/>
      <c r="S33" s="113">
        <f t="shared" ca="1" si="18"/>
        <v>0</v>
      </c>
      <c r="T33" s="73"/>
      <c r="U33" s="74">
        <f t="shared" ca="1" si="19"/>
        <v>0</v>
      </c>
      <c r="V33" s="73"/>
      <c r="W33" s="113">
        <f t="shared" ca="1" si="3"/>
        <v>0</v>
      </c>
      <c r="X33" s="73"/>
      <c r="Y33" s="113">
        <f t="shared" ca="1" si="4"/>
        <v>0</v>
      </c>
      <c r="Z33" s="73"/>
      <c r="AA33" s="113">
        <f t="shared" ca="1" si="5"/>
        <v>0</v>
      </c>
      <c r="AB33" s="305"/>
      <c r="AC33" s="113">
        <f t="shared" ca="1" si="6"/>
        <v>0</v>
      </c>
      <c r="AD33" s="305"/>
      <c r="AE33" s="113">
        <f t="shared" ca="1" si="7"/>
        <v>0</v>
      </c>
      <c r="AF33" s="73"/>
      <c r="AG33" s="113">
        <f t="shared" ca="1" si="8"/>
        <v>0</v>
      </c>
      <c r="AH33" s="101"/>
      <c r="AI33" s="74">
        <f t="shared" ca="1" si="9"/>
        <v>0</v>
      </c>
      <c r="AJ33" s="73"/>
      <c r="AK33" s="113">
        <f t="shared" ca="1" si="20"/>
        <v>0</v>
      </c>
      <c r="AL33" s="101"/>
      <c r="AM33" s="113">
        <f t="shared" ca="1" si="21"/>
        <v>0</v>
      </c>
      <c r="AN33" s="101"/>
      <c r="AO33" s="113">
        <f t="shared" ca="1" si="22"/>
        <v>0</v>
      </c>
      <c r="AP33" s="101"/>
      <c r="AQ33" s="113">
        <f t="shared" ca="1" si="23"/>
        <v>0</v>
      </c>
      <c r="AR33" s="73"/>
      <c r="AS33" s="74">
        <f t="shared" ca="1" si="10"/>
        <v>0</v>
      </c>
      <c r="AT33" s="73"/>
      <c r="AU33" s="74">
        <f t="shared" ca="1" si="11"/>
        <v>0</v>
      </c>
      <c r="AV33" s="73"/>
      <c r="AW33" s="74">
        <f t="shared" ca="1" si="12"/>
        <v>0</v>
      </c>
      <c r="AX33" s="73"/>
      <c r="AY33" s="74">
        <f t="shared" ca="1" si="24"/>
        <v>0</v>
      </c>
      <c r="AZ33" s="82">
        <f t="shared" ca="1" si="13"/>
        <v>0</v>
      </c>
      <c r="BA33" s="74"/>
      <c r="BB33" s="139">
        <f t="shared" ca="1" si="25"/>
        <v>0</v>
      </c>
    </row>
    <row r="34" spans="1:54" ht="15" customHeight="1" x14ac:dyDescent="0.2">
      <c r="A34" s="84" t="s">
        <v>375</v>
      </c>
      <c r="B34" t="str">
        <f>IF($A34="","",INDEX('MA-Liste'!$D:$D,MATCH($A34,'MA-Liste'!$M:$M,FALSE)))</f>
        <v>AeBo</v>
      </c>
      <c r="C34" s="4" t="str">
        <f ca="1">IF($A34="","",INDEX(INDIRECT("'MA-Liste'!"&amp;$C$11),MATCH($A34,'MA-Liste'!$M:$M,FALSE)))</f>
        <v>E</v>
      </c>
      <c r="D34" s="19">
        <f t="shared" ca="1" si="0"/>
        <v>75</v>
      </c>
      <c r="E34" s="20">
        <f t="shared" si="27"/>
        <v>0</v>
      </c>
      <c r="F34" s="73"/>
      <c r="G34" s="74">
        <f t="shared" ca="1" si="26"/>
        <v>0</v>
      </c>
      <c r="H34" s="73"/>
      <c r="I34" s="74">
        <f t="shared" ca="1" si="2"/>
        <v>0</v>
      </c>
      <c r="J34" s="73"/>
      <c r="K34" s="113">
        <f t="shared" ca="1" si="14"/>
        <v>0</v>
      </c>
      <c r="L34" s="73"/>
      <c r="M34" s="113">
        <f t="shared" ca="1" si="15"/>
        <v>0</v>
      </c>
      <c r="N34" s="73"/>
      <c r="O34" s="113">
        <f t="shared" ca="1" si="16"/>
        <v>0</v>
      </c>
      <c r="P34" s="305"/>
      <c r="Q34" s="113">
        <f t="shared" ca="1" si="17"/>
        <v>0</v>
      </c>
      <c r="R34" s="73"/>
      <c r="S34" s="113">
        <f t="shared" ca="1" si="18"/>
        <v>0</v>
      </c>
      <c r="T34" s="73"/>
      <c r="U34" s="74">
        <f t="shared" ca="1" si="19"/>
        <v>0</v>
      </c>
      <c r="V34" s="73"/>
      <c r="W34" s="113">
        <f t="shared" ca="1" si="3"/>
        <v>0</v>
      </c>
      <c r="X34" s="73"/>
      <c r="Y34" s="113">
        <f t="shared" ca="1" si="4"/>
        <v>0</v>
      </c>
      <c r="Z34" s="73"/>
      <c r="AA34" s="113">
        <f t="shared" ca="1" si="5"/>
        <v>0</v>
      </c>
      <c r="AB34" s="305"/>
      <c r="AC34" s="113">
        <f t="shared" ca="1" si="6"/>
        <v>0</v>
      </c>
      <c r="AD34" s="305"/>
      <c r="AE34" s="113">
        <f t="shared" ca="1" si="7"/>
        <v>0</v>
      </c>
      <c r="AF34" s="73"/>
      <c r="AG34" s="113">
        <f t="shared" ca="1" si="8"/>
        <v>0</v>
      </c>
      <c r="AH34" s="101"/>
      <c r="AI34" s="74">
        <f t="shared" ca="1" si="9"/>
        <v>0</v>
      </c>
      <c r="AJ34" s="73"/>
      <c r="AK34" s="113">
        <f t="shared" ca="1" si="20"/>
        <v>0</v>
      </c>
      <c r="AL34" s="101"/>
      <c r="AM34" s="113">
        <f t="shared" ca="1" si="21"/>
        <v>0</v>
      </c>
      <c r="AN34" s="101"/>
      <c r="AO34" s="113">
        <f t="shared" ca="1" si="22"/>
        <v>0</v>
      </c>
      <c r="AP34" s="101"/>
      <c r="AQ34" s="113">
        <f t="shared" ca="1" si="23"/>
        <v>0</v>
      </c>
      <c r="AR34" s="73"/>
      <c r="AS34" s="74">
        <f t="shared" ca="1" si="10"/>
        <v>0</v>
      </c>
      <c r="AT34" s="73"/>
      <c r="AU34" s="74">
        <f t="shared" ca="1" si="11"/>
        <v>0</v>
      </c>
      <c r="AV34" s="73"/>
      <c r="AW34" s="74">
        <f t="shared" ca="1" si="12"/>
        <v>0</v>
      </c>
      <c r="AX34" s="73"/>
      <c r="AY34" s="74">
        <f t="shared" ca="1" si="24"/>
        <v>0</v>
      </c>
      <c r="AZ34" s="82">
        <f t="shared" ca="1" si="13"/>
        <v>0</v>
      </c>
      <c r="BA34" s="74"/>
      <c r="BB34" s="139">
        <f t="shared" ca="1" si="25"/>
        <v>0</v>
      </c>
    </row>
    <row r="35" spans="1:54" ht="15" customHeight="1" x14ac:dyDescent="0.2">
      <c r="A35" s="84" t="s">
        <v>366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E</v>
      </c>
      <c r="D35" s="19">
        <f t="shared" ca="1" si="0"/>
        <v>75</v>
      </c>
      <c r="E35" s="20">
        <f t="shared" si="27"/>
        <v>0</v>
      </c>
      <c r="F35" s="73"/>
      <c r="G35" s="74">
        <f t="shared" ca="1" si="26"/>
        <v>0</v>
      </c>
      <c r="H35" s="73"/>
      <c r="I35" s="74">
        <f t="shared" ca="1" si="2"/>
        <v>0</v>
      </c>
      <c r="J35" s="73"/>
      <c r="K35" s="113">
        <f t="shared" ca="1" si="14"/>
        <v>0</v>
      </c>
      <c r="L35" s="73"/>
      <c r="M35" s="113">
        <f t="shared" ca="1" si="15"/>
        <v>0</v>
      </c>
      <c r="N35" s="73"/>
      <c r="O35" s="113">
        <f t="shared" ca="1" si="16"/>
        <v>0</v>
      </c>
      <c r="P35" s="305"/>
      <c r="Q35" s="113">
        <f t="shared" ca="1" si="17"/>
        <v>0</v>
      </c>
      <c r="R35" s="73"/>
      <c r="S35" s="113">
        <f t="shared" ca="1" si="18"/>
        <v>0</v>
      </c>
      <c r="T35" s="73"/>
      <c r="U35" s="74">
        <f t="shared" ca="1" si="19"/>
        <v>0</v>
      </c>
      <c r="V35" s="73"/>
      <c r="W35" s="113">
        <f t="shared" ca="1" si="3"/>
        <v>0</v>
      </c>
      <c r="X35" s="73"/>
      <c r="Y35" s="113">
        <f t="shared" ca="1" si="4"/>
        <v>0</v>
      </c>
      <c r="Z35" s="73"/>
      <c r="AA35" s="113">
        <f t="shared" ca="1" si="5"/>
        <v>0</v>
      </c>
      <c r="AB35" s="305"/>
      <c r="AC35" s="113">
        <f t="shared" ca="1" si="6"/>
        <v>0</v>
      </c>
      <c r="AD35" s="305"/>
      <c r="AE35" s="113">
        <f t="shared" ca="1" si="7"/>
        <v>0</v>
      </c>
      <c r="AF35" s="73"/>
      <c r="AG35" s="113">
        <f t="shared" ca="1" si="8"/>
        <v>0</v>
      </c>
      <c r="AH35" s="101"/>
      <c r="AI35" s="74">
        <f t="shared" ca="1" si="9"/>
        <v>0</v>
      </c>
      <c r="AJ35" s="73"/>
      <c r="AK35" s="113">
        <f t="shared" ca="1" si="20"/>
        <v>0</v>
      </c>
      <c r="AL35" s="101"/>
      <c r="AM35" s="113">
        <f t="shared" ca="1" si="21"/>
        <v>0</v>
      </c>
      <c r="AN35" s="101"/>
      <c r="AO35" s="113">
        <f t="shared" ca="1" si="22"/>
        <v>0</v>
      </c>
      <c r="AP35" s="101"/>
      <c r="AQ35" s="113">
        <f t="shared" ca="1" si="23"/>
        <v>0</v>
      </c>
      <c r="AR35" s="73"/>
      <c r="AS35" s="74">
        <f t="shared" ca="1" si="10"/>
        <v>0</v>
      </c>
      <c r="AT35" s="73"/>
      <c r="AU35" s="74">
        <f t="shared" ca="1" si="11"/>
        <v>0</v>
      </c>
      <c r="AV35" s="73"/>
      <c r="AW35" s="74">
        <f t="shared" ca="1" si="12"/>
        <v>0</v>
      </c>
      <c r="AX35" s="73"/>
      <c r="AY35" s="74">
        <f t="shared" ca="1" si="24"/>
        <v>0</v>
      </c>
      <c r="AZ35" s="82">
        <f t="shared" ca="1" si="13"/>
        <v>0</v>
      </c>
      <c r="BA35" s="74"/>
      <c r="BB35" s="139">
        <f t="shared" ca="1" si="25"/>
        <v>0</v>
      </c>
    </row>
    <row r="36" spans="1:54" ht="15" customHeight="1" x14ac:dyDescent="0.2">
      <c r="A36" s="84" t="s">
        <v>182</v>
      </c>
      <c r="B36" t="str">
        <f>IF($A36="","",INDEX('MA-Liste'!$D:$D,MATCH($A36,'MA-Liste'!$M:$M,FALSE)))</f>
        <v>AeBo</v>
      </c>
      <c r="C36" s="4" t="str">
        <f ca="1">IF($A36="","",INDEX(INDIRECT("'MA-Liste'!"&amp;$C$11),MATCH($A36,'MA-Liste'!$M:$M,FALSE)))</f>
        <v>G</v>
      </c>
      <c r="D36" s="19">
        <f t="shared" ca="1" si="0"/>
        <v>35</v>
      </c>
      <c r="E36" s="20">
        <f t="shared" si="27"/>
        <v>0</v>
      </c>
      <c r="F36" s="73"/>
      <c r="G36" s="74">
        <f t="shared" ca="1" si="26"/>
        <v>0</v>
      </c>
      <c r="H36" s="73"/>
      <c r="I36" s="74">
        <f t="shared" ca="1" si="2"/>
        <v>0</v>
      </c>
      <c r="J36" s="73"/>
      <c r="K36" s="113">
        <f t="shared" ca="1" si="14"/>
        <v>0</v>
      </c>
      <c r="L36" s="73"/>
      <c r="M36" s="113">
        <f t="shared" ca="1" si="15"/>
        <v>0</v>
      </c>
      <c r="N36" s="73"/>
      <c r="O36" s="113">
        <f t="shared" ca="1" si="16"/>
        <v>0</v>
      </c>
      <c r="P36" s="305"/>
      <c r="Q36" s="113">
        <f t="shared" ca="1" si="17"/>
        <v>0</v>
      </c>
      <c r="R36" s="73"/>
      <c r="S36" s="113">
        <f t="shared" ca="1" si="18"/>
        <v>0</v>
      </c>
      <c r="T36" s="73"/>
      <c r="U36" s="74">
        <f t="shared" ca="1" si="19"/>
        <v>0</v>
      </c>
      <c r="V36" s="73"/>
      <c r="W36" s="113">
        <f t="shared" ca="1" si="3"/>
        <v>0</v>
      </c>
      <c r="X36" s="73"/>
      <c r="Y36" s="113">
        <f t="shared" ca="1" si="4"/>
        <v>0</v>
      </c>
      <c r="Z36" s="73"/>
      <c r="AA36" s="113">
        <f t="shared" ca="1" si="5"/>
        <v>0</v>
      </c>
      <c r="AB36" s="305"/>
      <c r="AC36" s="113">
        <f t="shared" ca="1" si="6"/>
        <v>0</v>
      </c>
      <c r="AD36" s="305"/>
      <c r="AE36" s="113">
        <f t="shared" ca="1" si="7"/>
        <v>0</v>
      </c>
      <c r="AF36" s="73"/>
      <c r="AG36" s="113">
        <f t="shared" ca="1" si="8"/>
        <v>0</v>
      </c>
      <c r="AH36" s="101"/>
      <c r="AI36" s="74">
        <f t="shared" ca="1" si="9"/>
        <v>0</v>
      </c>
      <c r="AJ36" s="73"/>
      <c r="AK36" s="113">
        <f t="shared" ca="1" si="20"/>
        <v>0</v>
      </c>
      <c r="AL36" s="101"/>
      <c r="AM36" s="113">
        <f t="shared" ca="1" si="21"/>
        <v>0</v>
      </c>
      <c r="AN36" s="101"/>
      <c r="AO36" s="113">
        <f t="shared" ca="1" si="22"/>
        <v>0</v>
      </c>
      <c r="AP36" s="101"/>
      <c r="AQ36" s="113">
        <f t="shared" ca="1" si="23"/>
        <v>0</v>
      </c>
      <c r="AR36" s="73"/>
      <c r="AS36" s="74">
        <f t="shared" ca="1" si="10"/>
        <v>0</v>
      </c>
      <c r="AT36" s="73"/>
      <c r="AU36" s="74">
        <f t="shared" ca="1" si="11"/>
        <v>0</v>
      </c>
      <c r="AV36" s="73"/>
      <c r="AW36" s="74">
        <f t="shared" ca="1" si="12"/>
        <v>0</v>
      </c>
      <c r="AX36" s="73"/>
      <c r="AY36" s="74">
        <f t="shared" ca="1" si="24"/>
        <v>0</v>
      </c>
      <c r="AZ36" s="82">
        <f t="shared" ca="1" si="13"/>
        <v>0</v>
      </c>
      <c r="BA36" s="74"/>
      <c r="BB36" s="139">
        <f t="shared" ca="1" si="25"/>
        <v>0</v>
      </c>
    </row>
    <row r="37" spans="1:54" ht="15" customHeight="1" x14ac:dyDescent="0.2">
      <c r="A37" s="84" t="s">
        <v>147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B</v>
      </c>
      <c r="D37" s="19">
        <f t="shared" ca="1" si="0"/>
        <v>140</v>
      </c>
      <c r="E37" s="20">
        <f t="shared" si="27"/>
        <v>0</v>
      </c>
      <c r="F37" s="73"/>
      <c r="G37" s="74">
        <f t="shared" ca="1" si="26"/>
        <v>0</v>
      </c>
      <c r="H37" s="73"/>
      <c r="I37" s="74">
        <f t="shared" ca="1" si="2"/>
        <v>0</v>
      </c>
      <c r="J37" s="73"/>
      <c r="K37" s="113">
        <f t="shared" ca="1" si="14"/>
        <v>0</v>
      </c>
      <c r="L37" s="73"/>
      <c r="M37" s="113">
        <f t="shared" ca="1" si="15"/>
        <v>0</v>
      </c>
      <c r="N37" s="73"/>
      <c r="O37" s="113">
        <f t="shared" ca="1" si="16"/>
        <v>0</v>
      </c>
      <c r="P37" s="305"/>
      <c r="Q37" s="113">
        <f t="shared" ca="1" si="17"/>
        <v>0</v>
      </c>
      <c r="R37" s="73"/>
      <c r="S37" s="113">
        <f t="shared" ca="1" si="18"/>
        <v>0</v>
      </c>
      <c r="T37" s="73"/>
      <c r="U37" s="74">
        <f t="shared" ca="1" si="19"/>
        <v>0</v>
      </c>
      <c r="V37" s="73"/>
      <c r="W37" s="113">
        <f t="shared" ca="1" si="3"/>
        <v>0</v>
      </c>
      <c r="X37" s="73"/>
      <c r="Y37" s="113">
        <f t="shared" ca="1" si="4"/>
        <v>0</v>
      </c>
      <c r="Z37" s="73"/>
      <c r="AA37" s="113">
        <f t="shared" ca="1" si="5"/>
        <v>0</v>
      </c>
      <c r="AB37" s="305"/>
      <c r="AC37" s="113">
        <f t="shared" ca="1" si="6"/>
        <v>0</v>
      </c>
      <c r="AD37" s="305"/>
      <c r="AE37" s="113">
        <f t="shared" ca="1" si="7"/>
        <v>0</v>
      </c>
      <c r="AF37" s="73"/>
      <c r="AG37" s="113">
        <f t="shared" ca="1" si="8"/>
        <v>0</v>
      </c>
      <c r="AH37" s="101"/>
      <c r="AI37" s="74">
        <f t="shared" ca="1" si="9"/>
        <v>0</v>
      </c>
      <c r="AJ37" s="73"/>
      <c r="AK37" s="113">
        <f t="shared" ca="1" si="20"/>
        <v>0</v>
      </c>
      <c r="AL37" s="101"/>
      <c r="AM37" s="113">
        <f t="shared" ca="1" si="21"/>
        <v>0</v>
      </c>
      <c r="AN37" s="101"/>
      <c r="AO37" s="113">
        <f t="shared" ca="1" si="22"/>
        <v>0</v>
      </c>
      <c r="AP37" s="101"/>
      <c r="AQ37" s="113">
        <f t="shared" ca="1" si="23"/>
        <v>0</v>
      </c>
      <c r="AR37" s="73"/>
      <c r="AS37" s="74">
        <f t="shared" ca="1" si="10"/>
        <v>0</v>
      </c>
      <c r="AT37" s="73"/>
      <c r="AU37" s="74">
        <f t="shared" ca="1" si="11"/>
        <v>0</v>
      </c>
      <c r="AV37" s="73"/>
      <c r="AW37" s="74">
        <f t="shared" ca="1" si="12"/>
        <v>0</v>
      </c>
      <c r="AX37" s="73"/>
      <c r="AY37" s="74">
        <f t="shared" ca="1" si="24"/>
        <v>0</v>
      </c>
      <c r="AZ37" s="82">
        <f t="shared" ca="1" si="13"/>
        <v>0</v>
      </c>
      <c r="BA37" s="74"/>
      <c r="BB37" s="139">
        <f t="shared" ca="1" si="25"/>
        <v>0</v>
      </c>
    </row>
    <row r="38" spans="1:54" ht="15" customHeight="1" x14ac:dyDescent="0.2">
      <c r="A38" s="84" t="s">
        <v>205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D</v>
      </c>
      <c r="D38" s="19">
        <f t="shared" ca="1" si="0"/>
        <v>100</v>
      </c>
      <c r="E38" s="20">
        <f t="shared" si="27"/>
        <v>0</v>
      </c>
      <c r="F38" s="73"/>
      <c r="G38" s="74">
        <f t="shared" ca="1" si="26"/>
        <v>0</v>
      </c>
      <c r="H38" s="73"/>
      <c r="I38" s="74">
        <f t="shared" ca="1" si="2"/>
        <v>0</v>
      </c>
      <c r="J38" s="73"/>
      <c r="K38" s="113">
        <f t="shared" ca="1" si="14"/>
        <v>0</v>
      </c>
      <c r="L38" s="73"/>
      <c r="M38" s="113">
        <f t="shared" ca="1" si="15"/>
        <v>0</v>
      </c>
      <c r="N38" s="73"/>
      <c r="O38" s="113">
        <f t="shared" ca="1" si="16"/>
        <v>0</v>
      </c>
      <c r="P38" s="305"/>
      <c r="Q38" s="113">
        <f t="shared" ca="1" si="17"/>
        <v>0</v>
      </c>
      <c r="R38" s="73"/>
      <c r="S38" s="113">
        <f t="shared" ca="1" si="18"/>
        <v>0</v>
      </c>
      <c r="T38" s="73"/>
      <c r="U38" s="74">
        <f t="shared" ca="1" si="19"/>
        <v>0</v>
      </c>
      <c r="V38" s="73"/>
      <c r="W38" s="113">
        <f t="shared" ca="1" si="3"/>
        <v>0</v>
      </c>
      <c r="X38" s="73"/>
      <c r="Y38" s="113">
        <f t="shared" ca="1" si="4"/>
        <v>0</v>
      </c>
      <c r="Z38" s="73"/>
      <c r="AA38" s="113">
        <f t="shared" ca="1" si="5"/>
        <v>0</v>
      </c>
      <c r="AB38" s="305"/>
      <c r="AC38" s="113">
        <f t="shared" ca="1" si="6"/>
        <v>0</v>
      </c>
      <c r="AD38" s="305"/>
      <c r="AE38" s="113">
        <f t="shared" ca="1" si="7"/>
        <v>0</v>
      </c>
      <c r="AF38" s="73"/>
      <c r="AG38" s="113">
        <f t="shared" ca="1" si="8"/>
        <v>0</v>
      </c>
      <c r="AH38" s="101"/>
      <c r="AI38" s="74">
        <f t="shared" ca="1" si="9"/>
        <v>0</v>
      </c>
      <c r="AJ38" s="73"/>
      <c r="AK38" s="113">
        <f t="shared" ca="1" si="20"/>
        <v>0</v>
      </c>
      <c r="AL38" s="101"/>
      <c r="AM38" s="113">
        <f t="shared" ca="1" si="21"/>
        <v>0</v>
      </c>
      <c r="AN38" s="101"/>
      <c r="AO38" s="113">
        <f t="shared" ca="1" si="22"/>
        <v>0</v>
      </c>
      <c r="AP38" s="101"/>
      <c r="AQ38" s="113">
        <f t="shared" ca="1" si="23"/>
        <v>0</v>
      </c>
      <c r="AR38" s="73"/>
      <c r="AS38" s="74">
        <f t="shared" ca="1" si="10"/>
        <v>0</v>
      </c>
      <c r="AT38" s="73"/>
      <c r="AU38" s="74">
        <f t="shared" ca="1" si="11"/>
        <v>0</v>
      </c>
      <c r="AV38" s="73"/>
      <c r="AW38" s="74">
        <f t="shared" ca="1" si="12"/>
        <v>0</v>
      </c>
      <c r="AX38" s="73"/>
      <c r="AY38" s="74">
        <f t="shared" ca="1" si="24"/>
        <v>0</v>
      </c>
      <c r="AZ38" s="82">
        <f t="shared" ca="1" si="13"/>
        <v>0</v>
      </c>
      <c r="BA38" s="74"/>
      <c r="BB38" s="139">
        <f t="shared" ca="1" si="25"/>
        <v>0</v>
      </c>
    </row>
    <row r="39" spans="1:54" ht="15" customHeight="1" x14ac:dyDescent="0.2">
      <c r="A39" s="84" t="s">
        <v>354</v>
      </c>
      <c r="B39" t="s">
        <v>65</v>
      </c>
      <c r="C39" s="4" t="s">
        <v>6</v>
      </c>
      <c r="D39" s="19">
        <f t="shared" si="0"/>
        <v>100</v>
      </c>
      <c r="E39" s="20">
        <f t="shared" si="27"/>
        <v>0</v>
      </c>
      <c r="F39" s="73"/>
      <c r="G39" s="74">
        <f t="shared" si="26"/>
        <v>0</v>
      </c>
      <c r="H39" s="73"/>
      <c r="I39" s="74">
        <f t="shared" si="2"/>
        <v>0</v>
      </c>
      <c r="J39" s="73"/>
      <c r="K39" s="113">
        <f t="shared" si="14"/>
        <v>0</v>
      </c>
      <c r="L39" s="73"/>
      <c r="M39" s="113">
        <f t="shared" si="15"/>
        <v>0</v>
      </c>
      <c r="N39" s="73"/>
      <c r="O39" s="113">
        <f t="shared" si="16"/>
        <v>0</v>
      </c>
      <c r="P39" s="305"/>
      <c r="Q39" s="113">
        <f t="shared" si="17"/>
        <v>0</v>
      </c>
      <c r="R39" s="73"/>
      <c r="S39" s="113">
        <f t="shared" si="18"/>
        <v>0</v>
      </c>
      <c r="T39" s="73"/>
      <c r="U39" s="74">
        <f t="shared" si="19"/>
        <v>0</v>
      </c>
      <c r="V39" s="73"/>
      <c r="W39" s="113">
        <f t="shared" si="3"/>
        <v>0</v>
      </c>
      <c r="X39" s="73"/>
      <c r="Y39" s="113">
        <f t="shared" si="4"/>
        <v>0</v>
      </c>
      <c r="Z39" s="73"/>
      <c r="AA39" s="113">
        <f t="shared" si="5"/>
        <v>0</v>
      </c>
      <c r="AB39" s="305"/>
      <c r="AC39" s="113">
        <f t="shared" si="6"/>
        <v>0</v>
      </c>
      <c r="AD39" s="305"/>
      <c r="AE39" s="113">
        <f t="shared" si="7"/>
        <v>0</v>
      </c>
      <c r="AF39" s="73"/>
      <c r="AG39" s="113">
        <f t="shared" si="8"/>
        <v>0</v>
      </c>
      <c r="AH39" s="101"/>
      <c r="AI39" s="74">
        <f t="shared" si="9"/>
        <v>0</v>
      </c>
      <c r="AJ39" s="73"/>
      <c r="AK39" s="113">
        <f t="shared" si="20"/>
        <v>0</v>
      </c>
      <c r="AL39" s="101"/>
      <c r="AM39" s="113">
        <f t="shared" si="21"/>
        <v>0</v>
      </c>
      <c r="AN39" s="101"/>
      <c r="AO39" s="113">
        <f t="shared" si="22"/>
        <v>0</v>
      </c>
      <c r="AP39" s="101"/>
      <c r="AQ39" s="113">
        <f t="shared" si="23"/>
        <v>0</v>
      </c>
      <c r="AR39" s="73"/>
      <c r="AS39" s="74">
        <f t="shared" si="10"/>
        <v>0</v>
      </c>
      <c r="AT39" s="73"/>
      <c r="AU39" s="74">
        <f t="shared" si="11"/>
        <v>0</v>
      </c>
      <c r="AV39" s="73"/>
      <c r="AW39" s="74">
        <f t="shared" si="12"/>
        <v>0</v>
      </c>
      <c r="AX39" s="73"/>
      <c r="AY39" s="74">
        <f t="shared" si="24"/>
        <v>0</v>
      </c>
      <c r="AZ39" s="82">
        <f t="shared" si="13"/>
        <v>0</v>
      </c>
      <c r="BA39" s="74"/>
      <c r="BB39" s="139">
        <f t="shared" si="25"/>
        <v>0</v>
      </c>
    </row>
    <row r="40" spans="1:54" ht="15" customHeight="1" x14ac:dyDescent="0.2">
      <c r="A40" s="84" t="s">
        <v>148</v>
      </c>
      <c r="B40" t="str">
        <f>IF($A40="","",INDEX('MA-Liste'!$D:$D,MATCH($A40,'MA-Liste'!$M:$M,FALSE)))</f>
        <v>AeBo</v>
      </c>
      <c r="C40" s="4" t="str">
        <f ca="1">IF($A40="","",INDEX(INDIRECT("'MA-Liste'!"&amp;$C$11),MATCH($A40,'MA-Liste'!$M:$M,FALSE)))</f>
        <v>D</v>
      </c>
      <c r="D40" s="19">
        <f t="shared" ca="1" si="0"/>
        <v>100</v>
      </c>
      <c r="E40" s="20">
        <f t="shared" si="27"/>
        <v>0</v>
      </c>
      <c r="F40" s="73"/>
      <c r="G40" s="74">
        <f t="shared" ca="1" si="26"/>
        <v>0</v>
      </c>
      <c r="H40" s="73"/>
      <c r="I40" s="74">
        <f t="shared" ca="1" si="2"/>
        <v>0</v>
      </c>
      <c r="J40" s="73"/>
      <c r="K40" s="113">
        <f t="shared" ca="1" si="14"/>
        <v>0</v>
      </c>
      <c r="L40" s="73"/>
      <c r="M40" s="113">
        <f t="shared" ca="1" si="15"/>
        <v>0</v>
      </c>
      <c r="N40" s="73"/>
      <c r="O40" s="113">
        <f t="shared" ca="1" si="16"/>
        <v>0</v>
      </c>
      <c r="P40" s="305"/>
      <c r="Q40" s="113">
        <f t="shared" ca="1" si="17"/>
        <v>0</v>
      </c>
      <c r="R40" s="73"/>
      <c r="S40" s="113">
        <f t="shared" ca="1" si="18"/>
        <v>0</v>
      </c>
      <c r="T40" s="73"/>
      <c r="U40" s="74">
        <f t="shared" ca="1" si="19"/>
        <v>0</v>
      </c>
      <c r="V40" s="73"/>
      <c r="W40" s="113">
        <f t="shared" ca="1" si="3"/>
        <v>0</v>
      </c>
      <c r="X40" s="73"/>
      <c r="Y40" s="113">
        <f t="shared" ca="1" si="4"/>
        <v>0</v>
      </c>
      <c r="Z40" s="73"/>
      <c r="AA40" s="113">
        <f t="shared" ca="1" si="5"/>
        <v>0</v>
      </c>
      <c r="AB40" s="305"/>
      <c r="AC40" s="113">
        <f t="shared" ca="1" si="6"/>
        <v>0</v>
      </c>
      <c r="AD40" s="305"/>
      <c r="AE40" s="113">
        <f t="shared" ca="1" si="7"/>
        <v>0</v>
      </c>
      <c r="AF40" s="73"/>
      <c r="AG40" s="113">
        <f t="shared" ca="1" si="8"/>
        <v>0</v>
      </c>
      <c r="AH40" s="101"/>
      <c r="AI40" s="74">
        <f t="shared" ca="1" si="9"/>
        <v>0</v>
      </c>
      <c r="AJ40" s="73"/>
      <c r="AK40" s="113">
        <f t="shared" ca="1" si="20"/>
        <v>0</v>
      </c>
      <c r="AL40" s="101"/>
      <c r="AM40" s="113">
        <f t="shared" ca="1" si="21"/>
        <v>0</v>
      </c>
      <c r="AN40" s="101"/>
      <c r="AO40" s="113">
        <f t="shared" ca="1" si="22"/>
        <v>0</v>
      </c>
      <c r="AP40" s="101"/>
      <c r="AQ40" s="113">
        <f t="shared" ca="1" si="23"/>
        <v>0</v>
      </c>
      <c r="AR40" s="73"/>
      <c r="AS40" s="74">
        <f t="shared" ca="1" si="10"/>
        <v>0</v>
      </c>
      <c r="AT40" s="73"/>
      <c r="AU40" s="74">
        <f t="shared" ca="1" si="11"/>
        <v>0</v>
      </c>
      <c r="AV40" s="73"/>
      <c r="AW40" s="74">
        <f t="shared" ca="1" si="12"/>
        <v>0</v>
      </c>
      <c r="AX40" s="73"/>
      <c r="AY40" s="74">
        <f t="shared" ca="1" si="24"/>
        <v>0</v>
      </c>
      <c r="AZ40" s="82">
        <f t="shared" ca="1" si="13"/>
        <v>0</v>
      </c>
      <c r="BA40" s="74"/>
      <c r="BB40" s="139">
        <f t="shared" ca="1" si="25"/>
        <v>0</v>
      </c>
    </row>
    <row r="41" spans="1:54" ht="15" customHeight="1" x14ac:dyDescent="0.2">
      <c r="A41" s="84" t="s">
        <v>214</v>
      </c>
      <c r="B41" s="14" t="s">
        <v>65</v>
      </c>
      <c r="C41" s="4" t="str">
        <f ca="1">IF($A41="","",INDEX(INDIRECT("'MA-Liste'!"&amp;$C$11),MATCH($A41,'MA-Liste'!$M:$M,FALSE)))</f>
        <v>D</v>
      </c>
      <c r="D41" s="19">
        <f t="shared" ca="1" si="0"/>
        <v>100</v>
      </c>
      <c r="E41" s="20">
        <f t="shared" si="27"/>
        <v>0</v>
      </c>
      <c r="F41" s="73"/>
      <c r="G41" s="74">
        <f t="shared" ca="1" si="26"/>
        <v>0</v>
      </c>
      <c r="H41" s="73"/>
      <c r="I41" s="74">
        <f t="shared" ca="1" si="2"/>
        <v>0</v>
      </c>
      <c r="J41" s="73"/>
      <c r="K41" s="113">
        <f t="shared" ca="1" si="14"/>
        <v>0</v>
      </c>
      <c r="L41" s="73"/>
      <c r="M41" s="113">
        <f t="shared" ca="1" si="15"/>
        <v>0</v>
      </c>
      <c r="N41" s="73"/>
      <c r="O41" s="113">
        <f t="shared" ca="1" si="16"/>
        <v>0</v>
      </c>
      <c r="P41" s="305"/>
      <c r="Q41" s="113">
        <f t="shared" ca="1" si="17"/>
        <v>0</v>
      </c>
      <c r="R41" s="73"/>
      <c r="S41" s="113">
        <f t="shared" ca="1" si="18"/>
        <v>0</v>
      </c>
      <c r="T41" s="73"/>
      <c r="U41" s="74">
        <f t="shared" ca="1" si="19"/>
        <v>0</v>
      </c>
      <c r="V41" s="73"/>
      <c r="W41" s="113">
        <f t="shared" ca="1" si="3"/>
        <v>0</v>
      </c>
      <c r="X41" s="73"/>
      <c r="Y41" s="113">
        <f t="shared" ca="1" si="4"/>
        <v>0</v>
      </c>
      <c r="Z41" s="73"/>
      <c r="AA41" s="113">
        <f t="shared" ca="1" si="5"/>
        <v>0</v>
      </c>
      <c r="AB41" s="305"/>
      <c r="AC41" s="113">
        <f t="shared" ca="1" si="6"/>
        <v>0</v>
      </c>
      <c r="AD41" s="305"/>
      <c r="AE41" s="113">
        <f t="shared" ca="1" si="7"/>
        <v>0</v>
      </c>
      <c r="AF41" s="73"/>
      <c r="AG41" s="113">
        <f t="shared" ca="1" si="8"/>
        <v>0</v>
      </c>
      <c r="AH41" s="101"/>
      <c r="AI41" s="74">
        <f t="shared" ca="1" si="9"/>
        <v>0</v>
      </c>
      <c r="AJ41" s="73"/>
      <c r="AK41" s="113">
        <f t="shared" ca="1" si="20"/>
        <v>0</v>
      </c>
      <c r="AL41" s="101"/>
      <c r="AM41" s="113">
        <f t="shared" ca="1" si="21"/>
        <v>0</v>
      </c>
      <c r="AN41" s="101"/>
      <c r="AO41" s="113">
        <f t="shared" ca="1" si="22"/>
        <v>0</v>
      </c>
      <c r="AP41" s="101"/>
      <c r="AQ41" s="113">
        <f t="shared" ca="1" si="23"/>
        <v>0</v>
      </c>
      <c r="AR41" s="73"/>
      <c r="AS41" s="74">
        <f t="shared" ca="1" si="10"/>
        <v>0</v>
      </c>
      <c r="AT41" s="73"/>
      <c r="AU41" s="74">
        <f t="shared" ca="1" si="11"/>
        <v>0</v>
      </c>
      <c r="AV41" s="73"/>
      <c r="AW41" s="74">
        <f t="shared" ca="1" si="12"/>
        <v>0</v>
      </c>
      <c r="AX41" s="73"/>
      <c r="AY41" s="74">
        <f t="shared" ca="1" si="24"/>
        <v>0</v>
      </c>
      <c r="AZ41" s="82">
        <f t="shared" ca="1" si="13"/>
        <v>0</v>
      </c>
      <c r="BA41" s="74"/>
      <c r="BB41" s="139">
        <f t="shared" ca="1" si="25"/>
        <v>0</v>
      </c>
    </row>
    <row r="42" spans="1:54" ht="15" customHeight="1" x14ac:dyDescent="0.2">
      <c r="A42" s="84" t="s">
        <v>183</v>
      </c>
      <c r="B42" t="str">
        <f>IF($A42="","",INDEX('MA-Liste'!$D:$D,MATCH($A42,'MA-Liste'!$M:$M,FALSE)))</f>
        <v>AeBo</v>
      </c>
      <c r="C42" s="4" t="str">
        <f ca="1">IF($A42="","",INDEX(INDIRECT("'MA-Liste'!"&amp;$C$11),MATCH($A42,'MA-Liste'!$M:$M,FALSE)))</f>
        <v>F</v>
      </c>
      <c r="D42" s="19">
        <f t="shared" ca="1" si="0"/>
        <v>60</v>
      </c>
      <c r="E42" s="20">
        <f t="shared" si="27"/>
        <v>0</v>
      </c>
      <c r="F42" s="73"/>
      <c r="G42" s="74">
        <f t="shared" ca="1" si="26"/>
        <v>0</v>
      </c>
      <c r="H42" s="73"/>
      <c r="I42" s="74">
        <f t="shared" ca="1" si="2"/>
        <v>0</v>
      </c>
      <c r="J42" s="73"/>
      <c r="K42" s="113">
        <f t="shared" ca="1" si="14"/>
        <v>0</v>
      </c>
      <c r="L42" s="73"/>
      <c r="M42" s="113">
        <f t="shared" ca="1" si="15"/>
        <v>0</v>
      </c>
      <c r="N42" s="73"/>
      <c r="O42" s="113">
        <f t="shared" ca="1" si="16"/>
        <v>0</v>
      </c>
      <c r="P42" s="305"/>
      <c r="Q42" s="113">
        <f t="shared" ca="1" si="17"/>
        <v>0</v>
      </c>
      <c r="R42" s="73"/>
      <c r="S42" s="113">
        <f t="shared" ca="1" si="18"/>
        <v>0</v>
      </c>
      <c r="T42" s="73"/>
      <c r="U42" s="74">
        <f t="shared" ca="1" si="19"/>
        <v>0</v>
      </c>
      <c r="V42" s="73"/>
      <c r="W42" s="113">
        <f t="shared" ca="1" si="3"/>
        <v>0</v>
      </c>
      <c r="X42" s="73"/>
      <c r="Y42" s="113">
        <f t="shared" ca="1" si="4"/>
        <v>0</v>
      </c>
      <c r="Z42" s="73"/>
      <c r="AA42" s="113">
        <f t="shared" ca="1" si="5"/>
        <v>0</v>
      </c>
      <c r="AB42" s="305"/>
      <c r="AC42" s="113">
        <f t="shared" ca="1" si="6"/>
        <v>0</v>
      </c>
      <c r="AD42" s="305"/>
      <c r="AE42" s="113">
        <f t="shared" ca="1" si="7"/>
        <v>0</v>
      </c>
      <c r="AF42" s="73"/>
      <c r="AG42" s="113">
        <f t="shared" ca="1" si="8"/>
        <v>0</v>
      </c>
      <c r="AH42" s="101"/>
      <c r="AI42" s="74">
        <f t="shared" ca="1" si="9"/>
        <v>0</v>
      </c>
      <c r="AJ42" s="73"/>
      <c r="AK42" s="113">
        <f t="shared" ca="1" si="20"/>
        <v>0</v>
      </c>
      <c r="AL42" s="101"/>
      <c r="AM42" s="113">
        <f t="shared" ca="1" si="21"/>
        <v>0</v>
      </c>
      <c r="AN42" s="101"/>
      <c r="AO42" s="113">
        <f t="shared" ca="1" si="22"/>
        <v>0</v>
      </c>
      <c r="AP42" s="101"/>
      <c r="AQ42" s="113">
        <f t="shared" ca="1" si="23"/>
        <v>0</v>
      </c>
      <c r="AR42" s="73"/>
      <c r="AS42" s="74">
        <f t="shared" ca="1" si="10"/>
        <v>0</v>
      </c>
      <c r="AT42" s="73"/>
      <c r="AU42" s="74">
        <f t="shared" ca="1" si="11"/>
        <v>0</v>
      </c>
      <c r="AV42" s="73"/>
      <c r="AW42" s="74">
        <f t="shared" ca="1" si="12"/>
        <v>0</v>
      </c>
      <c r="AX42" s="73"/>
      <c r="AY42" s="74">
        <f t="shared" ca="1" si="24"/>
        <v>0</v>
      </c>
      <c r="AZ42" s="82">
        <f t="shared" ca="1" si="13"/>
        <v>0</v>
      </c>
      <c r="BA42" s="74"/>
      <c r="BB42" s="139">
        <f t="shared" ca="1" si="25"/>
        <v>0</v>
      </c>
    </row>
    <row r="43" spans="1:54" ht="15" customHeight="1" x14ac:dyDescent="0.2">
      <c r="A43" s="84" t="s">
        <v>184</v>
      </c>
      <c r="B43" t="str">
        <f>IF($A43="","",INDEX('MA-Liste'!$D:$D,MATCH($A43,'MA-Liste'!$M:$M,FALSE)))</f>
        <v>AeBo</v>
      </c>
      <c r="C43" s="4" t="str">
        <f ca="1">IF($A43="","",INDEX(INDIRECT("'MA-Liste'!"&amp;$C$11),MATCH($A43,'MA-Liste'!$M:$M,FALSE)))</f>
        <v>B</v>
      </c>
      <c r="D43" s="19">
        <f t="shared" ca="1" si="0"/>
        <v>140</v>
      </c>
      <c r="E43" s="20">
        <f t="shared" si="27"/>
        <v>0</v>
      </c>
      <c r="F43" s="73"/>
      <c r="G43" s="74">
        <f t="shared" ca="1" si="26"/>
        <v>0</v>
      </c>
      <c r="H43" s="73"/>
      <c r="I43" s="74">
        <f t="shared" ca="1" si="2"/>
        <v>0</v>
      </c>
      <c r="J43" s="73"/>
      <c r="K43" s="113">
        <f t="shared" ca="1" si="14"/>
        <v>0</v>
      </c>
      <c r="L43" s="73"/>
      <c r="M43" s="113">
        <f t="shared" ca="1" si="15"/>
        <v>0</v>
      </c>
      <c r="N43" s="73"/>
      <c r="O43" s="113">
        <f t="shared" ca="1" si="16"/>
        <v>0</v>
      </c>
      <c r="P43" s="305"/>
      <c r="Q43" s="113">
        <f t="shared" ca="1" si="17"/>
        <v>0</v>
      </c>
      <c r="R43" s="73"/>
      <c r="S43" s="113">
        <f t="shared" ca="1" si="18"/>
        <v>0</v>
      </c>
      <c r="T43" s="73"/>
      <c r="U43" s="74">
        <f t="shared" ca="1" si="19"/>
        <v>0</v>
      </c>
      <c r="V43" s="73"/>
      <c r="W43" s="113">
        <f t="shared" ca="1" si="3"/>
        <v>0</v>
      </c>
      <c r="X43" s="73"/>
      <c r="Y43" s="113">
        <f t="shared" ca="1" si="4"/>
        <v>0</v>
      </c>
      <c r="Z43" s="73"/>
      <c r="AA43" s="113">
        <f t="shared" ca="1" si="5"/>
        <v>0</v>
      </c>
      <c r="AB43" s="305"/>
      <c r="AC43" s="113">
        <f t="shared" ca="1" si="6"/>
        <v>0</v>
      </c>
      <c r="AD43" s="305"/>
      <c r="AE43" s="113">
        <f t="shared" ca="1" si="7"/>
        <v>0</v>
      </c>
      <c r="AF43" s="73"/>
      <c r="AG43" s="113">
        <f t="shared" ca="1" si="8"/>
        <v>0</v>
      </c>
      <c r="AH43" s="101"/>
      <c r="AI43" s="74">
        <f t="shared" ca="1" si="9"/>
        <v>0</v>
      </c>
      <c r="AJ43" s="73"/>
      <c r="AK43" s="113">
        <f t="shared" ca="1" si="20"/>
        <v>0</v>
      </c>
      <c r="AL43" s="101"/>
      <c r="AM43" s="113">
        <f t="shared" ca="1" si="21"/>
        <v>0</v>
      </c>
      <c r="AN43" s="101"/>
      <c r="AO43" s="113">
        <f t="shared" ca="1" si="22"/>
        <v>0</v>
      </c>
      <c r="AP43" s="101"/>
      <c r="AQ43" s="113">
        <f t="shared" ca="1" si="23"/>
        <v>0</v>
      </c>
      <c r="AR43" s="73"/>
      <c r="AS43" s="74">
        <f t="shared" ca="1" si="10"/>
        <v>0</v>
      </c>
      <c r="AT43" s="73"/>
      <c r="AU43" s="74">
        <f t="shared" ca="1" si="11"/>
        <v>0</v>
      </c>
      <c r="AV43" s="73"/>
      <c r="AW43" s="74">
        <f t="shared" ca="1" si="12"/>
        <v>0</v>
      </c>
      <c r="AX43" s="73"/>
      <c r="AY43" s="74">
        <f t="shared" ca="1" si="24"/>
        <v>0</v>
      </c>
      <c r="AZ43" s="82">
        <f t="shared" ca="1" si="13"/>
        <v>0</v>
      </c>
      <c r="BA43" s="74"/>
      <c r="BB43" s="139">
        <f t="shared" ca="1" si="25"/>
        <v>0</v>
      </c>
    </row>
    <row r="44" spans="1:54" ht="15" customHeight="1" x14ac:dyDescent="0.2">
      <c r="A44" s="84" t="s">
        <v>211</v>
      </c>
      <c r="B44" t="str">
        <f>IF($A44="","",INDEX('MA-Liste'!$D:$D,MATCH($A44,'MA-Liste'!$M:$M,FALSE)))</f>
        <v>AeBo</v>
      </c>
      <c r="C44" s="4" t="str">
        <f ca="1">IF($A44="","",INDEX(INDIRECT("'MA-Liste'!"&amp;$C$11),MATCH($A44,'MA-Liste'!$M:$M,FALSE)))</f>
        <v>D</v>
      </c>
      <c r="D44" s="19">
        <f t="shared" ca="1" si="0"/>
        <v>100</v>
      </c>
      <c r="E44" s="20">
        <f t="shared" si="27"/>
        <v>0</v>
      </c>
      <c r="F44" s="73"/>
      <c r="G44" s="74">
        <f t="shared" ca="1" si="26"/>
        <v>0</v>
      </c>
      <c r="H44" s="73"/>
      <c r="I44" s="74">
        <f t="shared" ca="1" si="2"/>
        <v>0</v>
      </c>
      <c r="J44" s="73"/>
      <c r="K44" s="113">
        <f t="shared" ca="1" si="14"/>
        <v>0</v>
      </c>
      <c r="L44" s="73"/>
      <c r="M44" s="113">
        <f t="shared" ca="1" si="15"/>
        <v>0</v>
      </c>
      <c r="N44" s="73"/>
      <c r="O44" s="113">
        <f t="shared" ca="1" si="16"/>
        <v>0</v>
      </c>
      <c r="P44" s="305"/>
      <c r="Q44" s="113">
        <f t="shared" ca="1" si="17"/>
        <v>0</v>
      </c>
      <c r="R44" s="73"/>
      <c r="S44" s="113">
        <f t="shared" ca="1" si="18"/>
        <v>0</v>
      </c>
      <c r="T44" s="73"/>
      <c r="U44" s="74">
        <f t="shared" ca="1" si="19"/>
        <v>0</v>
      </c>
      <c r="V44" s="73"/>
      <c r="W44" s="113">
        <f t="shared" ca="1" si="3"/>
        <v>0</v>
      </c>
      <c r="X44" s="73"/>
      <c r="Y44" s="113">
        <f t="shared" ca="1" si="4"/>
        <v>0</v>
      </c>
      <c r="Z44" s="73"/>
      <c r="AA44" s="113">
        <f t="shared" ca="1" si="5"/>
        <v>0</v>
      </c>
      <c r="AB44" s="305"/>
      <c r="AC44" s="113">
        <f t="shared" ca="1" si="6"/>
        <v>0</v>
      </c>
      <c r="AD44" s="305"/>
      <c r="AE44" s="113">
        <f t="shared" ca="1" si="7"/>
        <v>0</v>
      </c>
      <c r="AF44" s="73"/>
      <c r="AG44" s="113">
        <f t="shared" ca="1" si="8"/>
        <v>0</v>
      </c>
      <c r="AH44" s="101"/>
      <c r="AI44" s="74">
        <f t="shared" ca="1" si="9"/>
        <v>0</v>
      </c>
      <c r="AJ44" s="73"/>
      <c r="AK44" s="113">
        <f t="shared" ca="1" si="20"/>
        <v>0</v>
      </c>
      <c r="AL44" s="101"/>
      <c r="AM44" s="113">
        <f t="shared" ca="1" si="21"/>
        <v>0</v>
      </c>
      <c r="AN44" s="101"/>
      <c r="AO44" s="113">
        <f t="shared" ca="1" si="22"/>
        <v>0</v>
      </c>
      <c r="AP44" s="101"/>
      <c r="AQ44" s="113">
        <f t="shared" ca="1" si="23"/>
        <v>0</v>
      </c>
      <c r="AR44" s="73"/>
      <c r="AS44" s="74">
        <f t="shared" ca="1" si="10"/>
        <v>0</v>
      </c>
      <c r="AT44" s="73"/>
      <c r="AU44" s="74">
        <f t="shared" ca="1" si="11"/>
        <v>0</v>
      </c>
      <c r="AV44" s="73"/>
      <c r="AW44" s="74">
        <f t="shared" ca="1" si="12"/>
        <v>0</v>
      </c>
      <c r="AX44" s="73"/>
      <c r="AY44" s="74">
        <f t="shared" ca="1" si="24"/>
        <v>0</v>
      </c>
      <c r="AZ44" s="82">
        <f t="shared" ca="1" si="13"/>
        <v>0</v>
      </c>
      <c r="BA44" s="74"/>
      <c r="BB44" s="139">
        <f t="shared" ca="1" si="25"/>
        <v>0</v>
      </c>
    </row>
    <row r="45" spans="1:54" ht="15" customHeight="1" x14ac:dyDescent="0.2">
      <c r="A45" s="84" t="s">
        <v>237</v>
      </c>
      <c r="B45" t="s">
        <v>65</v>
      </c>
      <c r="C45" s="4" t="s">
        <v>7</v>
      </c>
      <c r="D45" s="19">
        <f t="shared" si="0"/>
        <v>75</v>
      </c>
      <c r="E45" s="20">
        <f t="shared" si="27"/>
        <v>0</v>
      </c>
      <c r="F45" s="73"/>
      <c r="G45" s="74">
        <f t="shared" si="26"/>
        <v>0</v>
      </c>
      <c r="H45" s="73"/>
      <c r="I45" s="74">
        <f t="shared" si="2"/>
        <v>0</v>
      </c>
      <c r="J45" s="73"/>
      <c r="K45" s="113">
        <f t="shared" si="14"/>
        <v>0</v>
      </c>
      <c r="L45" s="73"/>
      <c r="M45" s="113">
        <f t="shared" si="15"/>
        <v>0</v>
      </c>
      <c r="N45" s="73"/>
      <c r="O45" s="113">
        <f t="shared" si="16"/>
        <v>0</v>
      </c>
      <c r="P45" s="305"/>
      <c r="Q45" s="113">
        <f t="shared" si="17"/>
        <v>0</v>
      </c>
      <c r="R45" s="73"/>
      <c r="S45" s="113">
        <f t="shared" si="18"/>
        <v>0</v>
      </c>
      <c r="T45" s="73"/>
      <c r="U45" s="74">
        <f t="shared" si="19"/>
        <v>0</v>
      </c>
      <c r="V45" s="73"/>
      <c r="W45" s="113">
        <f t="shared" si="3"/>
        <v>0</v>
      </c>
      <c r="X45" s="73"/>
      <c r="Y45" s="113">
        <f t="shared" si="4"/>
        <v>0</v>
      </c>
      <c r="Z45" s="73"/>
      <c r="AA45" s="113">
        <f t="shared" si="5"/>
        <v>0</v>
      </c>
      <c r="AB45" s="305"/>
      <c r="AC45" s="113">
        <f t="shared" si="6"/>
        <v>0</v>
      </c>
      <c r="AD45" s="305"/>
      <c r="AE45" s="113">
        <f t="shared" si="7"/>
        <v>0</v>
      </c>
      <c r="AF45" s="73"/>
      <c r="AG45" s="113">
        <f t="shared" si="8"/>
        <v>0</v>
      </c>
      <c r="AH45" s="101"/>
      <c r="AI45" s="74">
        <f t="shared" si="9"/>
        <v>0</v>
      </c>
      <c r="AJ45" s="73"/>
      <c r="AK45" s="113">
        <f t="shared" si="20"/>
        <v>0</v>
      </c>
      <c r="AL45" s="101"/>
      <c r="AM45" s="113">
        <f t="shared" si="21"/>
        <v>0</v>
      </c>
      <c r="AN45" s="101"/>
      <c r="AO45" s="113">
        <f t="shared" si="22"/>
        <v>0</v>
      </c>
      <c r="AP45" s="101"/>
      <c r="AQ45" s="113">
        <f t="shared" si="23"/>
        <v>0</v>
      </c>
      <c r="AR45" s="73"/>
      <c r="AS45" s="74">
        <f t="shared" si="10"/>
        <v>0</v>
      </c>
      <c r="AT45" s="73"/>
      <c r="AU45" s="74">
        <f t="shared" si="11"/>
        <v>0</v>
      </c>
      <c r="AV45" s="73"/>
      <c r="AW45" s="74">
        <f t="shared" si="12"/>
        <v>0</v>
      </c>
      <c r="AX45" s="73"/>
      <c r="AY45" s="74">
        <f t="shared" si="24"/>
        <v>0</v>
      </c>
      <c r="AZ45" s="82">
        <f t="shared" si="13"/>
        <v>0</v>
      </c>
      <c r="BA45" s="74"/>
      <c r="BB45" s="139">
        <f t="shared" si="25"/>
        <v>0</v>
      </c>
    </row>
    <row r="46" spans="1:54" ht="15" customHeight="1" x14ac:dyDescent="0.2">
      <c r="A46" s="84" t="s">
        <v>212</v>
      </c>
      <c r="B46" t="s">
        <v>65</v>
      </c>
      <c r="C46" s="4" t="s">
        <v>5</v>
      </c>
      <c r="D46" s="19">
        <v>118</v>
      </c>
      <c r="E46" s="20">
        <f t="shared" si="27"/>
        <v>0</v>
      </c>
      <c r="F46" s="73"/>
      <c r="G46" s="74">
        <f t="shared" si="26"/>
        <v>0</v>
      </c>
      <c r="H46" s="73"/>
      <c r="I46" s="74">
        <f t="shared" si="2"/>
        <v>0</v>
      </c>
      <c r="J46" s="73"/>
      <c r="K46" s="113">
        <f t="shared" si="14"/>
        <v>0</v>
      </c>
      <c r="L46" s="73"/>
      <c r="M46" s="113">
        <f t="shared" si="15"/>
        <v>0</v>
      </c>
      <c r="N46" s="73"/>
      <c r="O46" s="113">
        <f t="shared" si="16"/>
        <v>0</v>
      </c>
      <c r="P46" s="305"/>
      <c r="Q46" s="113">
        <f t="shared" si="17"/>
        <v>0</v>
      </c>
      <c r="R46" s="73"/>
      <c r="S46" s="113">
        <f t="shared" si="18"/>
        <v>0</v>
      </c>
      <c r="T46" s="73"/>
      <c r="U46" s="74">
        <f t="shared" si="19"/>
        <v>0</v>
      </c>
      <c r="V46" s="73"/>
      <c r="W46" s="113">
        <f t="shared" si="3"/>
        <v>0</v>
      </c>
      <c r="X46" s="73"/>
      <c r="Y46" s="113">
        <f t="shared" si="4"/>
        <v>0</v>
      </c>
      <c r="Z46" s="73"/>
      <c r="AA46" s="113">
        <f t="shared" si="5"/>
        <v>0</v>
      </c>
      <c r="AB46" s="305"/>
      <c r="AC46" s="113">
        <f t="shared" si="6"/>
        <v>0</v>
      </c>
      <c r="AD46" s="305"/>
      <c r="AE46" s="113">
        <f t="shared" si="7"/>
        <v>0</v>
      </c>
      <c r="AF46" s="73"/>
      <c r="AG46" s="113">
        <f t="shared" si="8"/>
        <v>0</v>
      </c>
      <c r="AH46" s="101"/>
      <c r="AI46" s="74">
        <f t="shared" si="9"/>
        <v>0</v>
      </c>
      <c r="AJ46" s="73"/>
      <c r="AK46" s="113">
        <f t="shared" si="20"/>
        <v>0</v>
      </c>
      <c r="AL46" s="101"/>
      <c r="AM46" s="113">
        <f t="shared" si="21"/>
        <v>0</v>
      </c>
      <c r="AN46" s="101"/>
      <c r="AO46" s="113">
        <f t="shared" si="22"/>
        <v>0</v>
      </c>
      <c r="AP46" s="101"/>
      <c r="AQ46" s="113">
        <f t="shared" si="23"/>
        <v>0</v>
      </c>
      <c r="AR46" s="73"/>
      <c r="AS46" s="74">
        <v>0</v>
      </c>
      <c r="AT46" s="73"/>
      <c r="AU46" s="74">
        <v>0</v>
      </c>
      <c r="AV46" s="73"/>
      <c r="AW46" s="74">
        <f t="shared" si="12"/>
        <v>0</v>
      </c>
      <c r="AX46" s="73"/>
      <c r="AY46" s="74">
        <f t="shared" si="24"/>
        <v>0</v>
      </c>
      <c r="AZ46" s="82">
        <f t="shared" si="13"/>
        <v>0</v>
      </c>
      <c r="BA46" s="74"/>
      <c r="BB46" s="139">
        <f t="shared" si="25"/>
        <v>0</v>
      </c>
    </row>
    <row r="47" spans="1:54" ht="15.75" customHeight="1" x14ac:dyDescent="0.2">
      <c r="A47" s="90" t="s">
        <v>187</v>
      </c>
      <c r="B47" t="str">
        <f>IF($A47="","",INDEX('MA-Liste'!$D:$D,MATCH($A47,'MA-Liste'!$M:$M,FALSE)))</f>
        <v>AeBo</v>
      </c>
      <c r="C47" s="4" t="str">
        <f ca="1">IF($A47="","",INDEX(INDIRECT("'MA-Liste'!"&amp;$C$11),MATCH($A47,'MA-Liste'!$M:$M,FALSE)))</f>
        <v>D</v>
      </c>
      <c r="D47" s="19">
        <f t="shared" ca="1" si="0"/>
        <v>100</v>
      </c>
      <c r="E47" s="20">
        <f t="shared" si="27"/>
        <v>0</v>
      </c>
      <c r="F47" s="73"/>
      <c r="G47" s="74">
        <f t="shared" ca="1" si="26"/>
        <v>0</v>
      </c>
      <c r="H47" s="73"/>
      <c r="I47" s="74">
        <f t="shared" ca="1" si="2"/>
        <v>0</v>
      </c>
      <c r="J47" s="73"/>
      <c r="K47" s="113">
        <f t="shared" ca="1" si="14"/>
        <v>0</v>
      </c>
      <c r="L47" s="73"/>
      <c r="M47" s="113">
        <f t="shared" ca="1" si="15"/>
        <v>0</v>
      </c>
      <c r="N47" s="73"/>
      <c r="O47" s="113">
        <f t="shared" ca="1" si="16"/>
        <v>0</v>
      </c>
      <c r="P47" s="305"/>
      <c r="Q47" s="113">
        <f t="shared" ca="1" si="17"/>
        <v>0</v>
      </c>
      <c r="R47" s="73"/>
      <c r="S47" s="113">
        <f t="shared" ca="1" si="18"/>
        <v>0</v>
      </c>
      <c r="T47" s="73"/>
      <c r="U47" s="74">
        <f t="shared" ca="1" si="19"/>
        <v>0</v>
      </c>
      <c r="V47" s="73"/>
      <c r="W47" s="113">
        <f t="shared" ca="1" si="3"/>
        <v>0</v>
      </c>
      <c r="X47" s="73"/>
      <c r="Y47" s="113">
        <f t="shared" ca="1" si="4"/>
        <v>0</v>
      </c>
      <c r="Z47" s="73"/>
      <c r="AA47" s="113">
        <f t="shared" ca="1" si="5"/>
        <v>0</v>
      </c>
      <c r="AB47" s="305"/>
      <c r="AC47" s="113">
        <f t="shared" ca="1" si="6"/>
        <v>0</v>
      </c>
      <c r="AD47" s="305"/>
      <c r="AE47" s="113">
        <f t="shared" ca="1" si="7"/>
        <v>0</v>
      </c>
      <c r="AF47" s="73"/>
      <c r="AG47" s="113">
        <f t="shared" ca="1" si="8"/>
        <v>0</v>
      </c>
      <c r="AH47" s="101"/>
      <c r="AI47" s="74">
        <f t="shared" ca="1" si="9"/>
        <v>0</v>
      </c>
      <c r="AJ47" s="73"/>
      <c r="AK47" s="113">
        <f t="shared" ca="1" si="20"/>
        <v>0</v>
      </c>
      <c r="AL47" s="101"/>
      <c r="AM47" s="113">
        <f t="shared" ca="1" si="21"/>
        <v>0</v>
      </c>
      <c r="AN47" s="101"/>
      <c r="AO47" s="113">
        <f t="shared" ca="1" si="22"/>
        <v>0</v>
      </c>
      <c r="AP47" s="101"/>
      <c r="AQ47" s="113">
        <f t="shared" ca="1" si="23"/>
        <v>0</v>
      </c>
      <c r="AR47" s="73"/>
      <c r="AS47" s="74">
        <f t="shared" ref="AS47:AS54" ca="1" si="29">IF(D47="",0,D47*AR47)</f>
        <v>0</v>
      </c>
      <c r="AT47" s="73"/>
      <c r="AU47" s="74">
        <f t="shared" ref="AU47:AU54" ca="1" si="30">IF(D47="",0,D47*AT47)</f>
        <v>0</v>
      </c>
      <c r="AV47" s="73"/>
      <c r="AW47" s="74">
        <f t="shared" ca="1" si="12"/>
        <v>0</v>
      </c>
      <c r="AX47" s="73"/>
      <c r="AY47" s="74">
        <f t="shared" ca="1" si="24"/>
        <v>0</v>
      </c>
      <c r="AZ47" s="82">
        <f t="shared" ca="1" si="13"/>
        <v>0</v>
      </c>
      <c r="BA47" s="74"/>
      <c r="BB47" s="139">
        <f t="shared" ca="1" si="25"/>
        <v>0</v>
      </c>
    </row>
    <row r="48" spans="1:54" ht="15.75" customHeight="1" x14ac:dyDescent="0.2">
      <c r="A48" s="90" t="s">
        <v>144</v>
      </c>
      <c r="B48" t="s">
        <v>65</v>
      </c>
      <c r="C48" s="4" t="s">
        <v>6</v>
      </c>
      <c r="D48" s="19">
        <v>100</v>
      </c>
      <c r="E48" s="20">
        <f t="shared" si="27"/>
        <v>0</v>
      </c>
      <c r="F48" s="73"/>
      <c r="G48" s="74">
        <f t="shared" si="26"/>
        <v>0</v>
      </c>
      <c r="H48" s="73"/>
      <c r="I48" s="74">
        <f t="shared" si="2"/>
        <v>0</v>
      </c>
      <c r="J48" s="73"/>
      <c r="K48" s="113">
        <f t="shared" si="14"/>
        <v>0</v>
      </c>
      <c r="L48" s="73"/>
      <c r="M48" s="113">
        <f t="shared" si="15"/>
        <v>0</v>
      </c>
      <c r="N48" s="73"/>
      <c r="O48" s="113">
        <f t="shared" si="16"/>
        <v>0</v>
      </c>
      <c r="P48" s="305"/>
      <c r="Q48" s="113">
        <f t="shared" si="17"/>
        <v>0</v>
      </c>
      <c r="R48" s="73"/>
      <c r="S48" s="113">
        <f t="shared" si="18"/>
        <v>0</v>
      </c>
      <c r="T48" s="73"/>
      <c r="U48" s="74">
        <f t="shared" si="19"/>
        <v>0</v>
      </c>
      <c r="V48" s="73"/>
      <c r="W48" s="113">
        <f t="shared" si="3"/>
        <v>0</v>
      </c>
      <c r="X48" s="73"/>
      <c r="Y48" s="113">
        <f t="shared" si="4"/>
        <v>0</v>
      </c>
      <c r="Z48" s="73"/>
      <c r="AA48" s="113">
        <f t="shared" si="5"/>
        <v>0</v>
      </c>
      <c r="AB48" s="305"/>
      <c r="AC48" s="113">
        <f t="shared" si="6"/>
        <v>0</v>
      </c>
      <c r="AD48" s="305"/>
      <c r="AE48" s="113">
        <f t="shared" si="7"/>
        <v>0</v>
      </c>
      <c r="AF48" s="73"/>
      <c r="AG48" s="113">
        <f t="shared" si="8"/>
        <v>0</v>
      </c>
      <c r="AH48" s="101"/>
      <c r="AI48" s="74">
        <f t="shared" si="9"/>
        <v>0</v>
      </c>
      <c r="AJ48" s="73"/>
      <c r="AK48" s="113">
        <f t="shared" si="20"/>
        <v>0</v>
      </c>
      <c r="AL48" s="101"/>
      <c r="AM48" s="113">
        <f t="shared" si="21"/>
        <v>0</v>
      </c>
      <c r="AN48" s="101"/>
      <c r="AO48" s="113">
        <f t="shared" si="22"/>
        <v>0</v>
      </c>
      <c r="AP48" s="101"/>
      <c r="AQ48" s="113">
        <f t="shared" si="23"/>
        <v>0</v>
      </c>
      <c r="AR48" s="73"/>
      <c r="AS48" s="74">
        <f t="shared" si="29"/>
        <v>0</v>
      </c>
      <c r="AT48" s="73"/>
      <c r="AU48" s="74">
        <f t="shared" si="30"/>
        <v>0</v>
      </c>
      <c r="AV48" s="73"/>
      <c r="AW48" s="74">
        <f t="shared" si="12"/>
        <v>0</v>
      </c>
      <c r="AX48" s="73"/>
      <c r="AY48" s="74">
        <f t="shared" si="24"/>
        <v>0</v>
      </c>
      <c r="AZ48" s="82">
        <f t="shared" si="13"/>
        <v>0</v>
      </c>
      <c r="BA48" s="74"/>
      <c r="BB48" s="139">
        <f t="shared" si="25"/>
        <v>0</v>
      </c>
    </row>
    <row r="49" spans="1:54" ht="15" customHeight="1" x14ac:dyDescent="0.2">
      <c r="A49" s="84" t="s">
        <v>188</v>
      </c>
      <c r="B49" t="str">
        <f>IF($A49="","",INDEX('MA-Liste'!$D:$D,MATCH($A49,'MA-Liste'!$M:$M,FALSE)))</f>
        <v>AeBo</v>
      </c>
      <c r="C49" s="4" t="str">
        <f ca="1">IF($A49="","",INDEX(INDIRECT("'MA-Liste'!"&amp;$C$11),MATCH($A49,'MA-Liste'!$M:$M,FALSE)))</f>
        <v>C</v>
      </c>
      <c r="D49" s="19">
        <f t="shared" ca="1" si="0"/>
        <v>118</v>
      </c>
      <c r="E49" s="20">
        <f t="shared" si="27"/>
        <v>0</v>
      </c>
      <c r="F49" s="73"/>
      <c r="G49" s="74">
        <f t="shared" ca="1" si="26"/>
        <v>0</v>
      </c>
      <c r="H49" s="73"/>
      <c r="I49" s="74">
        <f t="shared" ca="1" si="2"/>
        <v>0</v>
      </c>
      <c r="J49" s="73"/>
      <c r="K49" s="113">
        <f t="shared" ca="1" si="14"/>
        <v>0</v>
      </c>
      <c r="L49" s="73"/>
      <c r="M49" s="113">
        <f t="shared" ca="1" si="15"/>
        <v>0</v>
      </c>
      <c r="N49" s="73"/>
      <c r="O49" s="113">
        <f t="shared" ca="1" si="16"/>
        <v>0</v>
      </c>
      <c r="P49" s="305"/>
      <c r="Q49" s="113">
        <f t="shared" ca="1" si="17"/>
        <v>0</v>
      </c>
      <c r="R49" s="73"/>
      <c r="S49" s="113">
        <f t="shared" ca="1" si="18"/>
        <v>0</v>
      </c>
      <c r="T49" s="73"/>
      <c r="U49" s="74">
        <f t="shared" ca="1" si="19"/>
        <v>0</v>
      </c>
      <c r="V49" s="73"/>
      <c r="W49" s="113">
        <f t="shared" ca="1" si="3"/>
        <v>0</v>
      </c>
      <c r="X49" s="73"/>
      <c r="Y49" s="113">
        <f t="shared" ca="1" si="4"/>
        <v>0</v>
      </c>
      <c r="Z49" s="73"/>
      <c r="AA49" s="113">
        <f t="shared" ca="1" si="5"/>
        <v>0</v>
      </c>
      <c r="AB49" s="305"/>
      <c r="AC49" s="113">
        <f t="shared" ca="1" si="6"/>
        <v>0</v>
      </c>
      <c r="AD49" s="305"/>
      <c r="AE49" s="113">
        <f t="shared" ca="1" si="7"/>
        <v>0</v>
      </c>
      <c r="AF49" s="73"/>
      <c r="AG49" s="113">
        <f t="shared" ca="1" si="8"/>
        <v>0</v>
      </c>
      <c r="AH49" s="101"/>
      <c r="AI49" s="74">
        <f t="shared" ca="1" si="9"/>
        <v>0</v>
      </c>
      <c r="AJ49" s="73"/>
      <c r="AK49" s="113">
        <f t="shared" ca="1" si="20"/>
        <v>0</v>
      </c>
      <c r="AL49" s="101"/>
      <c r="AM49" s="113">
        <f t="shared" ca="1" si="21"/>
        <v>0</v>
      </c>
      <c r="AN49" s="101"/>
      <c r="AO49" s="113">
        <f t="shared" ca="1" si="22"/>
        <v>0</v>
      </c>
      <c r="AP49" s="101"/>
      <c r="AQ49" s="113">
        <f t="shared" ca="1" si="23"/>
        <v>0</v>
      </c>
      <c r="AR49" s="73"/>
      <c r="AS49" s="74">
        <f t="shared" ca="1" si="29"/>
        <v>0</v>
      </c>
      <c r="AT49" s="73"/>
      <c r="AU49" s="74">
        <f t="shared" ca="1" si="30"/>
        <v>0</v>
      </c>
      <c r="AV49" s="73"/>
      <c r="AW49" s="74">
        <f t="shared" ca="1" si="12"/>
        <v>0</v>
      </c>
      <c r="AX49" s="73"/>
      <c r="AY49" s="74">
        <f t="shared" ca="1" si="24"/>
        <v>0</v>
      </c>
      <c r="AZ49" s="82">
        <f t="shared" ca="1" si="13"/>
        <v>0</v>
      </c>
      <c r="BA49" s="74"/>
      <c r="BB49" s="139">
        <f t="shared" ca="1" si="25"/>
        <v>0</v>
      </c>
    </row>
    <row r="50" spans="1:54" ht="15" customHeight="1" x14ac:dyDescent="0.2">
      <c r="A50" s="84" t="s">
        <v>213</v>
      </c>
      <c r="B50" t="s">
        <v>65</v>
      </c>
      <c r="C50" s="4" t="s">
        <v>7</v>
      </c>
      <c r="D50" s="19">
        <v>75</v>
      </c>
      <c r="E50" s="20">
        <f t="shared" si="27"/>
        <v>18</v>
      </c>
      <c r="F50" s="73"/>
      <c r="G50" s="74">
        <f t="shared" si="26"/>
        <v>0</v>
      </c>
      <c r="H50" s="73"/>
      <c r="I50" s="74">
        <f t="shared" si="2"/>
        <v>0</v>
      </c>
      <c r="J50" s="73"/>
      <c r="K50" s="113">
        <f t="shared" si="14"/>
        <v>0</v>
      </c>
      <c r="L50" s="73"/>
      <c r="M50" s="113">
        <f t="shared" si="15"/>
        <v>0</v>
      </c>
      <c r="N50" s="73">
        <v>18</v>
      </c>
      <c r="O50" s="113">
        <f t="shared" si="16"/>
        <v>1350</v>
      </c>
      <c r="P50" s="305">
        <v>25.75</v>
      </c>
      <c r="Q50" s="113">
        <f t="shared" si="17"/>
        <v>1931.25</v>
      </c>
      <c r="R50" s="73"/>
      <c r="S50" s="113">
        <f t="shared" si="18"/>
        <v>0</v>
      </c>
      <c r="T50" s="73"/>
      <c r="U50" s="74">
        <f t="shared" si="19"/>
        <v>0</v>
      </c>
      <c r="V50" s="73"/>
      <c r="W50" s="113">
        <f t="shared" si="3"/>
        <v>0</v>
      </c>
      <c r="X50" s="73"/>
      <c r="Y50" s="113">
        <f t="shared" si="4"/>
        <v>0</v>
      </c>
      <c r="Z50" s="73"/>
      <c r="AA50" s="113">
        <f t="shared" si="5"/>
        <v>0</v>
      </c>
      <c r="AB50" s="305"/>
      <c r="AC50" s="113">
        <f t="shared" si="6"/>
        <v>0</v>
      </c>
      <c r="AD50" s="305"/>
      <c r="AE50" s="113">
        <f t="shared" si="7"/>
        <v>0</v>
      </c>
      <c r="AF50" s="73"/>
      <c r="AG50" s="113">
        <f t="shared" si="8"/>
        <v>0</v>
      </c>
      <c r="AH50" s="101"/>
      <c r="AI50" s="74">
        <f t="shared" si="9"/>
        <v>0</v>
      </c>
      <c r="AJ50" s="73"/>
      <c r="AK50" s="113">
        <f t="shared" si="20"/>
        <v>0</v>
      </c>
      <c r="AL50" s="101"/>
      <c r="AM50" s="113">
        <f t="shared" si="21"/>
        <v>0</v>
      </c>
      <c r="AN50" s="101"/>
      <c r="AO50" s="113">
        <f t="shared" si="22"/>
        <v>0</v>
      </c>
      <c r="AP50" s="101"/>
      <c r="AQ50" s="113">
        <f t="shared" si="23"/>
        <v>0</v>
      </c>
      <c r="AR50" s="73"/>
      <c r="AS50" s="74">
        <f t="shared" si="29"/>
        <v>0</v>
      </c>
      <c r="AT50" s="73"/>
      <c r="AU50" s="74">
        <f t="shared" si="30"/>
        <v>0</v>
      </c>
      <c r="AV50" s="73"/>
      <c r="AW50" s="74">
        <f t="shared" si="12"/>
        <v>0</v>
      </c>
      <c r="AX50" s="73"/>
      <c r="AY50" s="74">
        <f t="shared" si="24"/>
        <v>0</v>
      </c>
      <c r="AZ50" s="82">
        <f t="shared" si="13"/>
        <v>1350</v>
      </c>
      <c r="BA50" s="74"/>
      <c r="BB50" s="139">
        <f t="shared" si="25"/>
        <v>1350</v>
      </c>
    </row>
    <row r="51" spans="1:54" ht="15" customHeight="1" x14ac:dyDescent="0.2">
      <c r="A51" s="84" t="s">
        <v>216</v>
      </c>
      <c r="B51" t="s">
        <v>65</v>
      </c>
      <c r="C51" s="18" t="s">
        <v>6</v>
      </c>
      <c r="D51" s="19">
        <v>100</v>
      </c>
      <c r="E51" s="20">
        <f t="shared" si="27"/>
        <v>0</v>
      </c>
      <c r="F51" s="73"/>
      <c r="G51" s="74">
        <f t="shared" si="26"/>
        <v>0</v>
      </c>
      <c r="H51" s="73"/>
      <c r="I51" s="74">
        <f t="shared" si="2"/>
        <v>0</v>
      </c>
      <c r="J51" s="73"/>
      <c r="K51" s="113">
        <f t="shared" si="14"/>
        <v>0</v>
      </c>
      <c r="L51" s="73"/>
      <c r="M51" s="113">
        <f t="shared" si="15"/>
        <v>0</v>
      </c>
      <c r="N51" s="73"/>
      <c r="O51" s="113">
        <f t="shared" si="16"/>
        <v>0</v>
      </c>
      <c r="P51" s="305"/>
      <c r="Q51" s="113">
        <f t="shared" si="17"/>
        <v>0</v>
      </c>
      <c r="R51" s="73"/>
      <c r="S51" s="113">
        <f t="shared" si="18"/>
        <v>0</v>
      </c>
      <c r="T51" s="73"/>
      <c r="U51" s="74">
        <f t="shared" si="19"/>
        <v>0</v>
      </c>
      <c r="V51" s="73"/>
      <c r="W51" s="113">
        <f t="shared" si="3"/>
        <v>0</v>
      </c>
      <c r="X51" s="73"/>
      <c r="Y51" s="113">
        <f t="shared" si="4"/>
        <v>0</v>
      </c>
      <c r="Z51" s="73"/>
      <c r="AA51" s="113">
        <f t="shared" si="5"/>
        <v>0</v>
      </c>
      <c r="AB51" s="305"/>
      <c r="AC51" s="113">
        <f t="shared" si="6"/>
        <v>0</v>
      </c>
      <c r="AD51" s="305"/>
      <c r="AE51" s="113">
        <f t="shared" si="7"/>
        <v>0</v>
      </c>
      <c r="AF51" s="73"/>
      <c r="AG51" s="113">
        <f t="shared" si="8"/>
        <v>0</v>
      </c>
      <c r="AH51" s="101"/>
      <c r="AI51" s="74">
        <f t="shared" si="9"/>
        <v>0</v>
      </c>
      <c r="AJ51" s="73"/>
      <c r="AK51" s="113">
        <f t="shared" si="20"/>
        <v>0</v>
      </c>
      <c r="AL51" s="101"/>
      <c r="AM51" s="113">
        <f t="shared" si="21"/>
        <v>0</v>
      </c>
      <c r="AN51" s="101"/>
      <c r="AO51" s="113">
        <f t="shared" si="22"/>
        <v>0</v>
      </c>
      <c r="AP51" s="101"/>
      <c r="AQ51" s="113">
        <f t="shared" si="23"/>
        <v>0</v>
      </c>
      <c r="AR51" s="73"/>
      <c r="AS51" s="74">
        <f t="shared" si="29"/>
        <v>0</v>
      </c>
      <c r="AT51" s="73"/>
      <c r="AU51" s="74">
        <f t="shared" si="30"/>
        <v>0</v>
      </c>
      <c r="AV51" s="73"/>
      <c r="AW51" s="74">
        <f t="shared" si="12"/>
        <v>0</v>
      </c>
      <c r="AX51" s="73"/>
      <c r="AY51" s="74">
        <f t="shared" si="24"/>
        <v>0</v>
      </c>
      <c r="AZ51" s="82">
        <f t="shared" si="13"/>
        <v>0</v>
      </c>
      <c r="BA51" s="74"/>
      <c r="BB51" s="139">
        <f t="shared" si="25"/>
        <v>0</v>
      </c>
    </row>
    <row r="52" spans="1:54" ht="15" customHeight="1" x14ac:dyDescent="0.2">
      <c r="A52" s="84" t="s">
        <v>191</v>
      </c>
      <c r="B52" t="str">
        <f>IF($A52="","",INDEX('MA-Liste'!$D:$D,MATCH($A52,'MA-Liste'!$M:$M,FALSE)))</f>
        <v>AeBo</v>
      </c>
      <c r="C52" s="4" t="str">
        <f ca="1">IF($A52="","",INDEX(INDIRECT("'MA-Liste'!"&amp;$C$11),MATCH($A52,'MA-Liste'!$M:$M,FALSE)))</f>
        <v>B</v>
      </c>
      <c r="D52" s="19">
        <f t="shared" ca="1" si="0"/>
        <v>140</v>
      </c>
      <c r="E52" s="20">
        <f t="shared" si="27"/>
        <v>0</v>
      </c>
      <c r="F52" s="73"/>
      <c r="G52" s="74">
        <f t="shared" ca="1" si="26"/>
        <v>0</v>
      </c>
      <c r="H52" s="73"/>
      <c r="I52" s="74">
        <f t="shared" ca="1" si="2"/>
        <v>0</v>
      </c>
      <c r="J52" s="73"/>
      <c r="K52" s="113">
        <f t="shared" ca="1" si="14"/>
        <v>0</v>
      </c>
      <c r="L52" s="73"/>
      <c r="M52" s="113">
        <f t="shared" ca="1" si="15"/>
        <v>0</v>
      </c>
      <c r="N52" s="73"/>
      <c r="O52" s="113">
        <f t="shared" ca="1" si="16"/>
        <v>0</v>
      </c>
      <c r="P52" s="305"/>
      <c r="Q52" s="113">
        <f t="shared" ca="1" si="17"/>
        <v>0</v>
      </c>
      <c r="R52" s="73"/>
      <c r="S52" s="113">
        <f t="shared" ca="1" si="18"/>
        <v>0</v>
      </c>
      <c r="T52" s="73"/>
      <c r="U52" s="74">
        <f t="shared" ca="1" si="19"/>
        <v>0</v>
      </c>
      <c r="V52" s="73"/>
      <c r="W52" s="113">
        <f t="shared" ca="1" si="3"/>
        <v>0</v>
      </c>
      <c r="X52" s="73"/>
      <c r="Y52" s="113">
        <f t="shared" ca="1" si="4"/>
        <v>0</v>
      </c>
      <c r="Z52" s="73"/>
      <c r="AA52" s="113">
        <f t="shared" ca="1" si="5"/>
        <v>0</v>
      </c>
      <c r="AB52" s="305"/>
      <c r="AC52" s="113">
        <f t="shared" ca="1" si="6"/>
        <v>0</v>
      </c>
      <c r="AD52" s="305"/>
      <c r="AE52" s="113">
        <f t="shared" ca="1" si="7"/>
        <v>0</v>
      </c>
      <c r="AF52" s="73"/>
      <c r="AG52" s="113">
        <f t="shared" ca="1" si="8"/>
        <v>0</v>
      </c>
      <c r="AH52" s="101"/>
      <c r="AI52" s="74">
        <f t="shared" ca="1" si="9"/>
        <v>0</v>
      </c>
      <c r="AJ52" s="73"/>
      <c r="AK52" s="113">
        <f t="shared" ca="1" si="20"/>
        <v>0</v>
      </c>
      <c r="AL52" s="101"/>
      <c r="AM52" s="113">
        <f t="shared" ca="1" si="21"/>
        <v>0</v>
      </c>
      <c r="AN52" s="101"/>
      <c r="AO52" s="113">
        <f t="shared" ca="1" si="22"/>
        <v>0</v>
      </c>
      <c r="AP52" s="101"/>
      <c r="AQ52" s="113">
        <f t="shared" ca="1" si="23"/>
        <v>0</v>
      </c>
      <c r="AR52" s="73"/>
      <c r="AS52" s="74">
        <f t="shared" ca="1" si="29"/>
        <v>0</v>
      </c>
      <c r="AT52" s="73"/>
      <c r="AU52" s="74">
        <f t="shared" ca="1" si="30"/>
        <v>0</v>
      </c>
      <c r="AV52" s="73"/>
      <c r="AW52" s="74">
        <f t="shared" ca="1" si="12"/>
        <v>0</v>
      </c>
      <c r="AX52" s="73"/>
      <c r="AY52" s="74">
        <f t="shared" ca="1" si="24"/>
        <v>0</v>
      </c>
      <c r="AZ52" s="82">
        <f t="shared" ca="1" si="13"/>
        <v>0</v>
      </c>
      <c r="BA52" s="74"/>
      <c r="BB52" s="139">
        <f t="shared" ca="1" si="25"/>
        <v>0</v>
      </c>
    </row>
    <row r="53" spans="1:54" ht="15" customHeight="1" x14ac:dyDescent="0.2">
      <c r="A53" s="84" t="s">
        <v>219</v>
      </c>
      <c r="B53" s="14" t="s">
        <v>65</v>
      </c>
      <c r="C53" s="18" t="s">
        <v>6</v>
      </c>
      <c r="D53" s="19">
        <v>100</v>
      </c>
      <c r="E53" s="20">
        <f t="shared" si="27"/>
        <v>0</v>
      </c>
      <c r="F53" s="73"/>
      <c r="G53" s="74">
        <f t="shared" si="26"/>
        <v>0</v>
      </c>
      <c r="H53" s="73"/>
      <c r="I53" s="74">
        <f t="shared" si="2"/>
        <v>0</v>
      </c>
      <c r="J53" s="73"/>
      <c r="K53" s="113">
        <f t="shared" si="14"/>
        <v>0</v>
      </c>
      <c r="L53" s="73"/>
      <c r="M53" s="113">
        <f t="shared" si="15"/>
        <v>0</v>
      </c>
      <c r="N53" s="73"/>
      <c r="O53" s="113">
        <f t="shared" si="16"/>
        <v>0</v>
      </c>
      <c r="P53" s="305"/>
      <c r="Q53" s="113">
        <f t="shared" si="17"/>
        <v>0</v>
      </c>
      <c r="R53" s="73"/>
      <c r="S53" s="113">
        <f t="shared" si="18"/>
        <v>0</v>
      </c>
      <c r="T53" s="73"/>
      <c r="U53" s="74">
        <f t="shared" si="19"/>
        <v>0</v>
      </c>
      <c r="V53" s="73"/>
      <c r="W53" s="113">
        <f t="shared" si="3"/>
        <v>0</v>
      </c>
      <c r="X53" s="73"/>
      <c r="Y53" s="113">
        <f t="shared" si="4"/>
        <v>0</v>
      </c>
      <c r="Z53" s="73"/>
      <c r="AA53" s="113">
        <f t="shared" si="5"/>
        <v>0</v>
      </c>
      <c r="AB53" s="305"/>
      <c r="AC53" s="113">
        <f t="shared" si="6"/>
        <v>0</v>
      </c>
      <c r="AD53" s="305"/>
      <c r="AE53" s="113">
        <f t="shared" si="7"/>
        <v>0</v>
      </c>
      <c r="AF53" s="73"/>
      <c r="AG53" s="113">
        <f t="shared" si="8"/>
        <v>0</v>
      </c>
      <c r="AH53" s="101"/>
      <c r="AI53" s="74">
        <f t="shared" si="9"/>
        <v>0</v>
      </c>
      <c r="AJ53" s="73"/>
      <c r="AK53" s="113">
        <f t="shared" si="20"/>
        <v>0</v>
      </c>
      <c r="AL53" s="101"/>
      <c r="AM53" s="113">
        <f>IF($D53="",0,$D53*AL53)</f>
        <v>0</v>
      </c>
      <c r="AN53" s="101"/>
      <c r="AO53" s="113">
        <f>IF($D53="",0,$D53*AN53)</f>
        <v>0</v>
      </c>
      <c r="AP53" s="101"/>
      <c r="AQ53" s="113">
        <f>IF($D53="",0,$D53*AP53)</f>
        <v>0</v>
      </c>
      <c r="AR53" s="73"/>
      <c r="AS53" s="74">
        <f t="shared" si="29"/>
        <v>0</v>
      </c>
      <c r="AT53" s="73"/>
      <c r="AU53" s="74">
        <f t="shared" si="30"/>
        <v>0</v>
      </c>
      <c r="AV53" s="73"/>
      <c r="AW53" s="74">
        <f t="shared" si="12"/>
        <v>0</v>
      </c>
      <c r="AX53" s="73"/>
      <c r="AY53" s="74">
        <f t="shared" si="24"/>
        <v>0</v>
      </c>
      <c r="AZ53" s="82">
        <f t="shared" si="13"/>
        <v>0</v>
      </c>
      <c r="BA53" s="74"/>
      <c r="BB53" s="139">
        <f t="shared" si="25"/>
        <v>0</v>
      </c>
    </row>
    <row r="54" spans="1:54" ht="15" customHeight="1" x14ac:dyDescent="0.2">
      <c r="A54" s="84" t="s">
        <v>220</v>
      </c>
      <c r="B54" s="14" t="s">
        <v>65</v>
      </c>
      <c r="C54" s="18" t="s">
        <v>8</v>
      </c>
      <c r="D54" s="19">
        <v>60</v>
      </c>
      <c r="E54" s="20">
        <f t="shared" si="27"/>
        <v>0</v>
      </c>
      <c r="F54" s="73"/>
      <c r="G54" s="74">
        <f t="shared" si="26"/>
        <v>0</v>
      </c>
      <c r="H54" s="73"/>
      <c r="I54" s="74">
        <f t="shared" si="2"/>
        <v>0</v>
      </c>
      <c r="J54" s="73"/>
      <c r="K54" s="113">
        <f t="shared" si="14"/>
        <v>0</v>
      </c>
      <c r="L54" s="73"/>
      <c r="M54" s="113">
        <f t="shared" si="15"/>
        <v>0</v>
      </c>
      <c r="N54" s="73"/>
      <c r="O54" s="113">
        <f t="shared" si="16"/>
        <v>0</v>
      </c>
      <c r="P54" s="305"/>
      <c r="Q54" s="113">
        <f t="shared" si="17"/>
        <v>0</v>
      </c>
      <c r="R54" s="73"/>
      <c r="S54" s="113">
        <f t="shared" si="18"/>
        <v>0</v>
      </c>
      <c r="T54" s="73"/>
      <c r="U54" s="74">
        <f t="shared" si="19"/>
        <v>0</v>
      </c>
      <c r="V54" s="73"/>
      <c r="W54" s="113">
        <f t="shared" si="3"/>
        <v>0</v>
      </c>
      <c r="X54" s="73"/>
      <c r="Y54" s="113">
        <f t="shared" si="4"/>
        <v>0</v>
      </c>
      <c r="Z54" s="73"/>
      <c r="AA54" s="113">
        <f t="shared" si="5"/>
        <v>0</v>
      </c>
      <c r="AB54" s="305"/>
      <c r="AC54" s="113">
        <f t="shared" si="6"/>
        <v>0</v>
      </c>
      <c r="AD54" s="305"/>
      <c r="AE54" s="113">
        <f t="shared" si="7"/>
        <v>0</v>
      </c>
      <c r="AF54" s="73"/>
      <c r="AG54" s="113">
        <f t="shared" si="8"/>
        <v>0</v>
      </c>
      <c r="AH54" s="101"/>
      <c r="AI54" s="74">
        <f t="shared" si="9"/>
        <v>0</v>
      </c>
      <c r="AJ54" s="73"/>
      <c r="AK54" s="113">
        <f t="shared" si="20"/>
        <v>0</v>
      </c>
      <c r="AL54" s="101"/>
      <c r="AM54" s="113">
        <f t="shared" si="21"/>
        <v>0</v>
      </c>
      <c r="AN54" s="101"/>
      <c r="AO54" s="113">
        <f t="shared" ref="AO54:AO85" si="31">IF($D54="",0,$D54*AN54)</f>
        <v>0</v>
      </c>
      <c r="AP54" s="101"/>
      <c r="AQ54" s="113">
        <f t="shared" ref="AQ54:AQ85" si="32">IF($D54="",0,$D54*AP54)</f>
        <v>0</v>
      </c>
      <c r="AR54" s="73"/>
      <c r="AS54" s="74">
        <f t="shared" si="29"/>
        <v>0</v>
      </c>
      <c r="AT54" s="73"/>
      <c r="AU54" s="74">
        <f t="shared" si="30"/>
        <v>0</v>
      </c>
      <c r="AV54" s="73"/>
      <c r="AW54" s="74">
        <f t="shared" si="12"/>
        <v>0</v>
      </c>
      <c r="AX54" s="73"/>
      <c r="AY54" s="74">
        <f t="shared" si="24"/>
        <v>0</v>
      </c>
      <c r="AZ54" s="82">
        <f t="shared" si="13"/>
        <v>0</v>
      </c>
      <c r="BA54" s="74"/>
      <c r="BB54" s="139">
        <f t="shared" si="25"/>
        <v>0</v>
      </c>
    </row>
    <row r="55" spans="1:54" ht="15" customHeight="1" x14ac:dyDescent="0.2">
      <c r="A55" s="84" t="s">
        <v>217</v>
      </c>
      <c r="B55" s="14" t="s">
        <v>65</v>
      </c>
      <c r="C55" s="18" t="s">
        <v>9</v>
      </c>
      <c r="D55" s="19">
        <v>35</v>
      </c>
      <c r="E55" s="20">
        <f t="shared" si="27"/>
        <v>0</v>
      </c>
      <c r="F55" s="73"/>
      <c r="G55" s="74">
        <f t="shared" si="26"/>
        <v>0</v>
      </c>
      <c r="H55" s="73"/>
      <c r="I55" s="74">
        <f t="shared" si="2"/>
        <v>0</v>
      </c>
      <c r="J55" s="73"/>
      <c r="K55" s="113">
        <f t="shared" si="14"/>
        <v>0</v>
      </c>
      <c r="L55" s="73"/>
      <c r="M55" s="113">
        <f t="shared" si="15"/>
        <v>0</v>
      </c>
      <c r="N55" s="73"/>
      <c r="O55" s="113">
        <f t="shared" si="16"/>
        <v>0</v>
      </c>
      <c r="P55" s="305"/>
      <c r="Q55" s="113">
        <f t="shared" si="17"/>
        <v>0</v>
      </c>
      <c r="R55" s="73"/>
      <c r="S55" s="113">
        <f t="shared" si="18"/>
        <v>0</v>
      </c>
      <c r="T55" s="73"/>
      <c r="U55" s="74">
        <f t="shared" si="19"/>
        <v>0</v>
      </c>
      <c r="V55" s="73"/>
      <c r="W55" s="113">
        <f t="shared" si="3"/>
        <v>0</v>
      </c>
      <c r="X55" s="73"/>
      <c r="Y55" s="113">
        <f t="shared" si="4"/>
        <v>0</v>
      </c>
      <c r="Z55" s="73"/>
      <c r="AA55" s="113">
        <f t="shared" si="5"/>
        <v>0</v>
      </c>
      <c r="AB55" s="305"/>
      <c r="AC55" s="113">
        <f t="shared" si="6"/>
        <v>0</v>
      </c>
      <c r="AD55" s="305"/>
      <c r="AE55" s="113">
        <f t="shared" si="7"/>
        <v>0</v>
      </c>
      <c r="AF55" s="73"/>
      <c r="AG55" s="113">
        <f t="shared" si="8"/>
        <v>0</v>
      </c>
      <c r="AH55" s="101"/>
      <c r="AI55" s="74">
        <f t="shared" si="9"/>
        <v>0</v>
      </c>
      <c r="AJ55" s="73"/>
      <c r="AK55" s="113">
        <f t="shared" si="20"/>
        <v>0</v>
      </c>
      <c r="AL55" s="101"/>
      <c r="AM55" s="113">
        <f t="shared" si="21"/>
        <v>0</v>
      </c>
      <c r="AN55" s="101"/>
      <c r="AO55" s="113">
        <f t="shared" si="31"/>
        <v>0</v>
      </c>
      <c r="AP55" s="101"/>
      <c r="AQ55" s="113">
        <f t="shared" si="32"/>
        <v>0</v>
      </c>
      <c r="AR55" s="73"/>
      <c r="AS55" s="74">
        <v>0</v>
      </c>
      <c r="AT55" s="73"/>
      <c r="AU55" s="74">
        <v>0</v>
      </c>
      <c r="AV55" s="73"/>
      <c r="AW55" s="74">
        <f t="shared" si="12"/>
        <v>0</v>
      </c>
      <c r="AX55" s="73"/>
      <c r="AY55" s="74">
        <f t="shared" si="24"/>
        <v>0</v>
      </c>
      <c r="AZ55" s="82">
        <f t="shared" si="13"/>
        <v>0</v>
      </c>
      <c r="BA55" s="74"/>
      <c r="BB55" s="139">
        <f t="shared" si="25"/>
        <v>0</v>
      </c>
    </row>
    <row r="56" spans="1:54" ht="15" customHeight="1" x14ac:dyDescent="0.2">
      <c r="A56" s="84" t="s">
        <v>194</v>
      </c>
      <c r="B56" t="str">
        <f>IF($A56="","",INDEX('MA-Liste'!$D:$D,MATCH($A56,'MA-Liste'!$M:$M,FALSE)))</f>
        <v>AeBo</v>
      </c>
      <c r="C56" s="4" t="str">
        <f ca="1">IF($A56="","",INDEX(INDIRECT("'MA-Liste'!"&amp;$C$11),MATCH($A56,'MA-Liste'!$M:$M,FALSE)))</f>
        <v>D</v>
      </c>
      <c r="D56" s="19">
        <f t="shared" ca="1" si="0"/>
        <v>100</v>
      </c>
      <c r="E56" s="20">
        <f t="shared" si="27"/>
        <v>0</v>
      </c>
      <c r="F56" s="73"/>
      <c r="G56" s="74">
        <f t="shared" ca="1" si="26"/>
        <v>0</v>
      </c>
      <c r="H56" s="73"/>
      <c r="I56" s="74">
        <f t="shared" ca="1" si="2"/>
        <v>0</v>
      </c>
      <c r="J56" s="73"/>
      <c r="K56" s="113">
        <f t="shared" ca="1" si="14"/>
        <v>0</v>
      </c>
      <c r="L56" s="73"/>
      <c r="M56" s="113">
        <f t="shared" ca="1" si="15"/>
        <v>0</v>
      </c>
      <c r="N56" s="73"/>
      <c r="O56" s="113">
        <f t="shared" ca="1" si="16"/>
        <v>0</v>
      </c>
      <c r="P56" s="305"/>
      <c r="Q56" s="113">
        <f t="shared" ca="1" si="17"/>
        <v>0</v>
      </c>
      <c r="R56" s="73"/>
      <c r="S56" s="113">
        <f t="shared" ca="1" si="18"/>
        <v>0</v>
      </c>
      <c r="T56" s="73"/>
      <c r="U56" s="74">
        <f t="shared" ca="1" si="19"/>
        <v>0</v>
      </c>
      <c r="V56" s="73"/>
      <c r="W56" s="113">
        <f t="shared" ca="1" si="3"/>
        <v>0</v>
      </c>
      <c r="X56" s="73"/>
      <c r="Y56" s="113">
        <f t="shared" ca="1" si="4"/>
        <v>0</v>
      </c>
      <c r="Z56" s="73"/>
      <c r="AA56" s="113">
        <f t="shared" ca="1" si="5"/>
        <v>0</v>
      </c>
      <c r="AB56" s="305"/>
      <c r="AC56" s="113">
        <f t="shared" ca="1" si="6"/>
        <v>0</v>
      </c>
      <c r="AD56" s="305"/>
      <c r="AE56" s="113">
        <f t="shared" ca="1" si="7"/>
        <v>0</v>
      </c>
      <c r="AF56" s="73"/>
      <c r="AG56" s="113">
        <f t="shared" ca="1" si="8"/>
        <v>0</v>
      </c>
      <c r="AH56" s="101"/>
      <c r="AI56" s="74">
        <f t="shared" ca="1" si="9"/>
        <v>0</v>
      </c>
      <c r="AJ56" s="73"/>
      <c r="AK56" s="113">
        <f t="shared" ca="1" si="20"/>
        <v>0</v>
      </c>
      <c r="AL56" s="101"/>
      <c r="AM56" s="113">
        <f t="shared" ca="1" si="21"/>
        <v>0</v>
      </c>
      <c r="AN56" s="101"/>
      <c r="AO56" s="113">
        <f t="shared" ca="1" si="31"/>
        <v>0</v>
      </c>
      <c r="AP56" s="101"/>
      <c r="AQ56" s="113">
        <f t="shared" ca="1" si="32"/>
        <v>0</v>
      </c>
      <c r="AR56" s="73"/>
      <c r="AS56" s="74">
        <v>0</v>
      </c>
      <c r="AT56" s="73"/>
      <c r="AU56" s="74">
        <f t="shared" ref="AU56:AU111" ca="1" si="33">IF(D56="",0,D56*AT56)</f>
        <v>0</v>
      </c>
      <c r="AV56" s="73"/>
      <c r="AW56" s="74">
        <f t="shared" ca="1" si="12"/>
        <v>0</v>
      </c>
      <c r="AX56" s="73"/>
      <c r="AY56" s="74">
        <f t="shared" ca="1" si="24"/>
        <v>0</v>
      </c>
      <c r="AZ56" s="82">
        <f t="shared" ca="1" si="13"/>
        <v>0</v>
      </c>
      <c r="BA56" s="74"/>
      <c r="BB56" s="139">
        <f t="shared" ca="1" si="25"/>
        <v>0</v>
      </c>
    </row>
    <row r="57" spans="1:54" ht="15" customHeight="1" x14ac:dyDescent="0.2">
      <c r="A57" s="84" t="s">
        <v>215</v>
      </c>
      <c r="B57" t="str">
        <f>IF($A57="","",INDEX('MA-Liste'!$D:$D,MATCH($A57,'MA-Liste'!$M:$M,FALSE)))</f>
        <v>AeBo</v>
      </c>
      <c r="C57" s="4" t="str">
        <f ca="1">IF($A57="","",INDEX(INDIRECT("'MA-Liste'!"&amp;$C$11),MATCH($A57,'MA-Liste'!$M:$M,FALSE)))</f>
        <v>D</v>
      </c>
      <c r="D57" s="19">
        <f t="shared" ca="1" si="0"/>
        <v>100</v>
      </c>
      <c r="E57" s="20">
        <f t="shared" si="27"/>
        <v>0</v>
      </c>
      <c r="F57" s="73"/>
      <c r="G57" s="74">
        <f t="shared" ca="1" si="26"/>
        <v>0</v>
      </c>
      <c r="H57" s="73"/>
      <c r="I57" s="74">
        <f t="shared" ca="1" si="2"/>
        <v>0</v>
      </c>
      <c r="J57" s="73"/>
      <c r="K57" s="113">
        <f t="shared" ca="1" si="14"/>
        <v>0</v>
      </c>
      <c r="L57" s="73"/>
      <c r="M57" s="113">
        <f t="shared" ca="1" si="15"/>
        <v>0</v>
      </c>
      <c r="N57" s="73"/>
      <c r="O57" s="113">
        <f t="shared" ca="1" si="16"/>
        <v>0</v>
      </c>
      <c r="P57" s="305"/>
      <c r="Q57" s="113">
        <f t="shared" ca="1" si="17"/>
        <v>0</v>
      </c>
      <c r="R57" s="73"/>
      <c r="S57" s="113">
        <f t="shared" ca="1" si="18"/>
        <v>0</v>
      </c>
      <c r="T57" s="73"/>
      <c r="U57" s="74">
        <f t="shared" ca="1" si="19"/>
        <v>0</v>
      </c>
      <c r="V57" s="73"/>
      <c r="W57" s="113">
        <f t="shared" ca="1" si="3"/>
        <v>0</v>
      </c>
      <c r="X57" s="73"/>
      <c r="Y57" s="113">
        <f t="shared" ca="1" si="4"/>
        <v>0</v>
      </c>
      <c r="Z57" s="73"/>
      <c r="AA57" s="113">
        <f t="shared" ca="1" si="5"/>
        <v>0</v>
      </c>
      <c r="AB57" s="305"/>
      <c r="AC57" s="113">
        <f t="shared" ca="1" si="6"/>
        <v>0</v>
      </c>
      <c r="AD57" s="305"/>
      <c r="AE57" s="113">
        <f t="shared" ca="1" si="7"/>
        <v>0</v>
      </c>
      <c r="AF57" s="73"/>
      <c r="AG57" s="113">
        <f t="shared" ca="1" si="8"/>
        <v>0</v>
      </c>
      <c r="AH57" s="101"/>
      <c r="AI57" s="74">
        <f t="shared" ca="1" si="9"/>
        <v>0</v>
      </c>
      <c r="AJ57" s="73"/>
      <c r="AK57" s="113">
        <f t="shared" ca="1" si="20"/>
        <v>0</v>
      </c>
      <c r="AL57" s="101"/>
      <c r="AM57" s="113">
        <f t="shared" ca="1" si="21"/>
        <v>0</v>
      </c>
      <c r="AN57" s="101"/>
      <c r="AO57" s="113">
        <f t="shared" ca="1" si="31"/>
        <v>0</v>
      </c>
      <c r="AP57" s="101"/>
      <c r="AQ57" s="113">
        <f t="shared" ca="1" si="32"/>
        <v>0</v>
      </c>
      <c r="AR57" s="73"/>
      <c r="AS57" s="74">
        <v>0</v>
      </c>
      <c r="AT57" s="73"/>
      <c r="AU57" s="74">
        <f t="shared" ca="1" si="33"/>
        <v>0</v>
      </c>
      <c r="AV57" s="73"/>
      <c r="AW57" s="74">
        <f t="shared" ca="1" si="12"/>
        <v>0</v>
      </c>
      <c r="AX57" s="73"/>
      <c r="AY57" s="74">
        <f t="shared" ca="1" si="24"/>
        <v>0</v>
      </c>
      <c r="AZ57" s="82">
        <f t="shared" ca="1" si="13"/>
        <v>0</v>
      </c>
      <c r="BA57" s="74"/>
      <c r="BB57" s="139">
        <f t="shared" ca="1" si="25"/>
        <v>0</v>
      </c>
    </row>
    <row r="58" spans="1:54" ht="15" customHeight="1" x14ac:dyDescent="0.2">
      <c r="A58" s="84" t="s">
        <v>226</v>
      </c>
      <c r="B58" t="str">
        <f>IF($A58="","",INDEX('MA-Liste'!$D:$D,MATCH($A58,'MA-Liste'!$M:$M,FALSE)))</f>
        <v>AeBo</v>
      </c>
      <c r="C58" s="4" t="str">
        <f ca="1">IF($A58="","",INDEX(INDIRECT("'MA-Liste'!"&amp;$C$11),MATCH($A58,'MA-Liste'!$M:$M,FALSE)))</f>
        <v>B</v>
      </c>
      <c r="D58" s="19">
        <f t="shared" ca="1" si="0"/>
        <v>140</v>
      </c>
      <c r="E58" s="20">
        <f t="shared" si="27"/>
        <v>0</v>
      </c>
      <c r="F58" s="73"/>
      <c r="G58" s="74">
        <f t="shared" ca="1" si="26"/>
        <v>0</v>
      </c>
      <c r="H58" s="73"/>
      <c r="I58" s="74">
        <f t="shared" ca="1" si="2"/>
        <v>0</v>
      </c>
      <c r="J58" s="73"/>
      <c r="K58" s="113">
        <f t="shared" ca="1" si="14"/>
        <v>0</v>
      </c>
      <c r="L58" s="73"/>
      <c r="M58" s="113">
        <f t="shared" ca="1" si="15"/>
        <v>0</v>
      </c>
      <c r="N58" s="73"/>
      <c r="O58" s="113">
        <f t="shared" ca="1" si="16"/>
        <v>0</v>
      </c>
      <c r="P58" s="305"/>
      <c r="Q58" s="113">
        <f t="shared" ca="1" si="17"/>
        <v>0</v>
      </c>
      <c r="R58" s="73"/>
      <c r="S58" s="113">
        <f t="shared" ca="1" si="18"/>
        <v>0</v>
      </c>
      <c r="T58" s="73"/>
      <c r="U58" s="74">
        <f t="shared" ca="1" si="19"/>
        <v>0</v>
      </c>
      <c r="V58" s="73"/>
      <c r="W58" s="113">
        <f t="shared" ca="1" si="3"/>
        <v>0</v>
      </c>
      <c r="X58" s="73"/>
      <c r="Y58" s="113">
        <f t="shared" ca="1" si="4"/>
        <v>0</v>
      </c>
      <c r="Z58" s="73"/>
      <c r="AA58" s="113">
        <f t="shared" ca="1" si="5"/>
        <v>0</v>
      </c>
      <c r="AB58" s="305"/>
      <c r="AC58" s="113">
        <f t="shared" ca="1" si="6"/>
        <v>0</v>
      </c>
      <c r="AD58" s="305"/>
      <c r="AE58" s="113">
        <f t="shared" ca="1" si="7"/>
        <v>0</v>
      </c>
      <c r="AF58" s="73"/>
      <c r="AG58" s="113">
        <f t="shared" ca="1" si="8"/>
        <v>0</v>
      </c>
      <c r="AH58" s="101"/>
      <c r="AI58" s="74">
        <f t="shared" ca="1" si="9"/>
        <v>0</v>
      </c>
      <c r="AJ58" s="73"/>
      <c r="AK58" s="113">
        <f t="shared" ca="1" si="20"/>
        <v>0</v>
      </c>
      <c r="AL58" s="101"/>
      <c r="AM58" s="113">
        <f t="shared" ca="1" si="21"/>
        <v>0</v>
      </c>
      <c r="AN58" s="101"/>
      <c r="AO58" s="113">
        <f t="shared" ca="1" si="31"/>
        <v>0</v>
      </c>
      <c r="AP58" s="101"/>
      <c r="AQ58" s="113">
        <f t="shared" ca="1" si="32"/>
        <v>0</v>
      </c>
      <c r="AR58" s="73"/>
      <c r="AS58" s="74">
        <v>0</v>
      </c>
      <c r="AT58" s="73"/>
      <c r="AU58" s="74">
        <f t="shared" ca="1" si="33"/>
        <v>0</v>
      </c>
      <c r="AV58" s="73"/>
      <c r="AW58" s="74">
        <f t="shared" ca="1" si="12"/>
        <v>0</v>
      </c>
      <c r="AX58" s="73"/>
      <c r="AY58" s="74">
        <f t="shared" ca="1" si="24"/>
        <v>0</v>
      </c>
      <c r="AZ58" s="82">
        <f t="shared" ca="1" si="13"/>
        <v>0</v>
      </c>
      <c r="BA58" s="74"/>
      <c r="BB58" s="139">
        <f t="shared" ca="1" si="25"/>
        <v>0</v>
      </c>
    </row>
    <row r="59" spans="1:54" ht="15" customHeight="1" x14ac:dyDescent="0.2">
      <c r="A59" s="84" t="s">
        <v>163</v>
      </c>
      <c r="B59" t="str">
        <f>IF($A59="","",INDEX('MA-Liste'!$D:$D,MATCH($A59,'MA-Liste'!$M:$M,FALSE)))</f>
        <v>AeBo</v>
      </c>
      <c r="C59" s="4" t="str">
        <f ca="1">IF($A59="","",INDEX(INDIRECT("'MA-Liste'!"&amp;$C$11),MATCH($A59,'MA-Liste'!$M:$M,FALSE)))</f>
        <v>B</v>
      </c>
      <c r="D59" s="19">
        <f t="shared" ca="1" si="0"/>
        <v>140</v>
      </c>
      <c r="E59" s="20">
        <f t="shared" si="27"/>
        <v>0</v>
      </c>
      <c r="F59" s="73"/>
      <c r="G59" s="74">
        <f t="shared" ca="1" si="26"/>
        <v>0</v>
      </c>
      <c r="H59" s="73"/>
      <c r="I59" s="74">
        <f t="shared" ca="1" si="2"/>
        <v>0</v>
      </c>
      <c r="J59" s="73"/>
      <c r="K59" s="113">
        <f t="shared" ca="1" si="14"/>
        <v>0</v>
      </c>
      <c r="L59" s="73"/>
      <c r="M59" s="113">
        <f t="shared" ca="1" si="15"/>
        <v>0</v>
      </c>
      <c r="N59" s="73"/>
      <c r="O59" s="113">
        <f t="shared" ca="1" si="16"/>
        <v>0</v>
      </c>
      <c r="P59" s="305"/>
      <c r="Q59" s="113">
        <f t="shared" ca="1" si="17"/>
        <v>0</v>
      </c>
      <c r="R59" s="73"/>
      <c r="S59" s="113">
        <f t="shared" ca="1" si="18"/>
        <v>0</v>
      </c>
      <c r="T59" s="73"/>
      <c r="U59" s="74">
        <f t="shared" ca="1" si="19"/>
        <v>0</v>
      </c>
      <c r="V59" s="73"/>
      <c r="W59" s="113">
        <f t="shared" ca="1" si="3"/>
        <v>0</v>
      </c>
      <c r="X59" s="73"/>
      <c r="Y59" s="113">
        <f t="shared" ca="1" si="4"/>
        <v>0</v>
      </c>
      <c r="Z59" s="73"/>
      <c r="AA59" s="113">
        <f t="shared" ca="1" si="5"/>
        <v>0</v>
      </c>
      <c r="AB59" s="305"/>
      <c r="AC59" s="113">
        <f t="shared" ca="1" si="6"/>
        <v>0</v>
      </c>
      <c r="AD59" s="305"/>
      <c r="AE59" s="113">
        <f t="shared" ca="1" si="7"/>
        <v>0</v>
      </c>
      <c r="AF59" s="73"/>
      <c r="AG59" s="113">
        <f t="shared" ca="1" si="8"/>
        <v>0</v>
      </c>
      <c r="AH59" s="101"/>
      <c r="AI59" s="74">
        <f t="shared" ca="1" si="9"/>
        <v>0</v>
      </c>
      <c r="AJ59" s="73"/>
      <c r="AK59" s="113">
        <f t="shared" ca="1" si="20"/>
        <v>0</v>
      </c>
      <c r="AL59" s="101"/>
      <c r="AM59" s="113">
        <f t="shared" ca="1" si="21"/>
        <v>0</v>
      </c>
      <c r="AN59" s="101"/>
      <c r="AO59" s="113">
        <f t="shared" ca="1" si="31"/>
        <v>0</v>
      </c>
      <c r="AP59" s="101"/>
      <c r="AQ59" s="113">
        <f t="shared" ca="1" si="32"/>
        <v>0</v>
      </c>
      <c r="AR59" s="73"/>
      <c r="AS59" s="74">
        <v>0</v>
      </c>
      <c r="AT59" s="73"/>
      <c r="AU59" s="74">
        <f t="shared" ca="1" si="33"/>
        <v>0</v>
      </c>
      <c r="AV59" s="73"/>
      <c r="AW59" s="74">
        <f t="shared" ca="1" si="12"/>
        <v>0</v>
      </c>
      <c r="AX59" s="73"/>
      <c r="AY59" s="74">
        <f t="shared" ca="1" si="24"/>
        <v>0</v>
      </c>
      <c r="AZ59" s="82">
        <f t="shared" ca="1" si="13"/>
        <v>0</v>
      </c>
      <c r="BA59" s="74"/>
      <c r="BB59" s="139">
        <f t="shared" ca="1" si="25"/>
        <v>0</v>
      </c>
    </row>
    <row r="60" spans="1:54" ht="15" customHeight="1" x14ac:dyDescent="0.2">
      <c r="A60" s="84" t="s">
        <v>227</v>
      </c>
      <c r="B60" t="str">
        <f>IF($A60="","",INDEX('MA-Liste'!$D:$D,MATCH($A60,'MA-Liste'!$M:$M,FALSE)))</f>
        <v>AeBo</v>
      </c>
      <c r="C60" s="4" t="str">
        <f ca="1">IF($A60="","",INDEX(INDIRECT("'MA-Liste'!"&amp;$C$11),MATCH($A60,'MA-Liste'!$M:$M,FALSE)))</f>
        <v>C</v>
      </c>
      <c r="D60" s="19">
        <f t="shared" ca="1" si="0"/>
        <v>118</v>
      </c>
      <c r="E60" s="20">
        <f t="shared" si="27"/>
        <v>0</v>
      </c>
      <c r="F60" s="73"/>
      <c r="G60" s="74">
        <f t="shared" ca="1" si="26"/>
        <v>0</v>
      </c>
      <c r="H60" s="73"/>
      <c r="I60" s="74">
        <f t="shared" ca="1" si="2"/>
        <v>0</v>
      </c>
      <c r="J60" s="73"/>
      <c r="K60" s="113">
        <f t="shared" ca="1" si="14"/>
        <v>0</v>
      </c>
      <c r="L60" s="73"/>
      <c r="M60" s="113">
        <f t="shared" ca="1" si="15"/>
        <v>0</v>
      </c>
      <c r="N60" s="73"/>
      <c r="O60" s="113">
        <f t="shared" ca="1" si="16"/>
        <v>0</v>
      </c>
      <c r="P60" s="305"/>
      <c r="Q60" s="113">
        <f t="shared" ca="1" si="17"/>
        <v>0</v>
      </c>
      <c r="R60" s="73"/>
      <c r="S60" s="113">
        <f t="shared" ca="1" si="18"/>
        <v>0</v>
      </c>
      <c r="T60" s="73"/>
      <c r="U60" s="74">
        <f t="shared" ca="1" si="19"/>
        <v>0</v>
      </c>
      <c r="V60" s="73"/>
      <c r="W60" s="113">
        <f t="shared" ca="1" si="3"/>
        <v>0</v>
      </c>
      <c r="X60" s="73"/>
      <c r="Y60" s="113">
        <f t="shared" ca="1" si="4"/>
        <v>0</v>
      </c>
      <c r="Z60" s="73"/>
      <c r="AA60" s="113">
        <f t="shared" ca="1" si="5"/>
        <v>0</v>
      </c>
      <c r="AB60" s="305"/>
      <c r="AC60" s="113">
        <f t="shared" ca="1" si="6"/>
        <v>0</v>
      </c>
      <c r="AD60" s="305"/>
      <c r="AE60" s="113">
        <f t="shared" ca="1" si="7"/>
        <v>0</v>
      </c>
      <c r="AF60" s="73"/>
      <c r="AG60" s="113">
        <f t="shared" ca="1" si="8"/>
        <v>0</v>
      </c>
      <c r="AH60" s="101"/>
      <c r="AI60" s="74">
        <f t="shared" ca="1" si="9"/>
        <v>0</v>
      </c>
      <c r="AJ60" s="73"/>
      <c r="AK60" s="113">
        <f t="shared" ca="1" si="20"/>
        <v>0</v>
      </c>
      <c r="AL60" s="101"/>
      <c r="AM60" s="113">
        <f t="shared" ca="1" si="21"/>
        <v>0</v>
      </c>
      <c r="AN60" s="101"/>
      <c r="AO60" s="113">
        <f t="shared" ca="1" si="31"/>
        <v>0</v>
      </c>
      <c r="AP60" s="101"/>
      <c r="AQ60" s="113">
        <f t="shared" ca="1" si="32"/>
        <v>0</v>
      </c>
      <c r="AR60" s="73"/>
      <c r="AS60" s="74">
        <v>0</v>
      </c>
      <c r="AT60" s="73"/>
      <c r="AU60" s="74">
        <f t="shared" ca="1" si="33"/>
        <v>0</v>
      </c>
      <c r="AV60" s="73"/>
      <c r="AW60" s="74">
        <f t="shared" ca="1" si="12"/>
        <v>0</v>
      </c>
      <c r="AX60" s="73"/>
      <c r="AY60" s="74">
        <f t="shared" ca="1" si="24"/>
        <v>0</v>
      </c>
      <c r="AZ60" s="82">
        <f t="shared" ca="1" si="13"/>
        <v>0</v>
      </c>
      <c r="BA60" s="74"/>
      <c r="BB60" s="139">
        <f t="shared" ca="1" si="25"/>
        <v>0</v>
      </c>
    </row>
    <row r="61" spans="1:54" ht="15" customHeight="1" x14ac:dyDescent="0.2">
      <c r="A61" s="84" t="s">
        <v>238</v>
      </c>
      <c r="B61" t="s">
        <v>65</v>
      </c>
      <c r="C61" s="4" t="str">
        <f ca="1">IF($A61="","",INDEX(INDIRECT("'MA-Liste'!"&amp;$C$11),MATCH($A61,'MA-Liste'!$M:$M,FALSE)))</f>
        <v>G</v>
      </c>
      <c r="D61" s="19">
        <f t="shared" ca="1" si="0"/>
        <v>35</v>
      </c>
      <c r="E61" s="20">
        <f t="shared" si="27"/>
        <v>0</v>
      </c>
      <c r="F61" s="73"/>
      <c r="G61" s="74">
        <f t="shared" ca="1" si="26"/>
        <v>0</v>
      </c>
      <c r="H61" s="73"/>
      <c r="I61" s="74">
        <f t="shared" ca="1" si="2"/>
        <v>0</v>
      </c>
      <c r="J61" s="73"/>
      <c r="K61" s="113">
        <f t="shared" ca="1" si="14"/>
        <v>0</v>
      </c>
      <c r="L61" s="73"/>
      <c r="M61" s="113">
        <f t="shared" ca="1" si="15"/>
        <v>0</v>
      </c>
      <c r="N61" s="73"/>
      <c r="O61" s="113">
        <f t="shared" ca="1" si="16"/>
        <v>0</v>
      </c>
      <c r="P61" s="305"/>
      <c r="Q61" s="113">
        <f t="shared" ca="1" si="17"/>
        <v>0</v>
      </c>
      <c r="R61" s="73"/>
      <c r="S61" s="113">
        <f t="shared" ca="1" si="18"/>
        <v>0</v>
      </c>
      <c r="T61" s="73"/>
      <c r="U61" s="74">
        <f t="shared" ca="1" si="19"/>
        <v>0</v>
      </c>
      <c r="V61" s="73"/>
      <c r="W61" s="113">
        <f t="shared" ca="1" si="3"/>
        <v>0</v>
      </c>
      <c r="X61" s="73"/>
      <c r="Y61" s="113">
        <f t="shared" ca="1" si="4"/>
        <v>0</v>
      </c>
      <c r="Z61" s="73"/>
      <c r="AA61" s="113">
        <f t="shared" ca="1" si="5"/>
        <v>0</v>
      </c>
      <c r="AB61" s="305"/>
      <c r="AC61" s="113">
        <f t="shared" ca="1" si="6"/>
        <v>0</v>
      </c>
      <c r="AD61" s="305"/>
      <c r="AE61" s="113">
        <f t="shared" ca="1" si="7"/>
        <v>0</v>
      </c>
      <c r="AF61" s="73"/>
      <c r="AG61" s="113">
        <f t="shared" ca="1" si="8"/>
        <v>0</v>
      </c>
      <c r="AH61" s="101"/>
      <c r="AI61" s="74">
        <f t="shared" ca="1" si="9"/>
        <v>0</v>
      </c>
      <c r="AJ61" s="73"/>
      <c r="AK61" s="113">
        <f t="shared" ca="1" si="20"/>
        <v>0</v>
      </c>
      <c r="AL61" s="101"/>
      <c r="AM61" s="113">
        <f t="shared" ca="1" si="21"/>
        <v>0</v>
      </c>
      <c r="AN61" s="101"/>
      <c r="AO61" s="113">
        <f t="shared" ca="1" si="31"/>
        <v>0</v>
      </c>
      <c r="AP61" s="101"/>
      <c r="AQ61" s="113">
        <f t="shared" ca="1" si="32"/>
        <v>0</v>
      </c>
      <c r="AR61" s="73"/>
      <c r="AS61" s="74">
        <v>0</v>
      </c>
      <c r="AT61" s="73"/>
      <c r="AU61" s="74">
        <f t="shared" ca="1" si="33"/>
        <v>0</v>
      </c>
      <c r="AV61" s="73"/>
      <c r="AW61" s="74">
        <f t="shared" ca="1" si="12"/>
        <v>0</v>
      </c>
      <c r="AX61" s="73"/>
      <c r="AY61" s="74">
        <f t="shared" ca="1" si="24"/>
        <v>0</v>
      </c>
      <c r="AZ61" s="82">
        <f t="shared" ca="1" si="13"/>
        <v>0</v>
      </c>
      <c r="BA61" s="74"/>
      <c r="BB61" s="139">
        <f t="shared" ca="1" si="25"/>
        <v>0</v>
      </c>
    </row>
    <row r="62" spans="1:54" ht="15" customHeight="1" x14ac:dyDescent="0.2">
      <c r="A62" s="84" t="s">
        <v>430</v>
      </c>
      <c r="B62" t="s">
        <v>65</v>
      </c>
      <c r="C62" s="4" t="str">
        <f ca="1">IF($A62="","",INDEX(INDIRECT("'MA-Liste'!"&amp;$C$11),MATCH($A62,'MA-Liste'!$M:$M,FALSE)))</f>
        <v>F</v>
      </c>
      <c r="D62" s="19">
        <f t="shared" ca="1" si="0"/>
        <v>60</v>
      </c>
      <c r="E62" s="20">
        <f t="shared" si="27"/>
        <v>0</v>
      </c>
      <c r="F62" s="73"/>
      <c r="G62" s="74">
        <f t="shared" ca="1" si="26"/>
        <v>0</v>
      </c>
      <c r="H62" s="73"/>
      <c r="I62" s="74">
        <f t="shared" ca="1" si="2"/>
        <v>0</v>
      </c>
      <c r="J62" s="73"/>
      <c r="K62" s="113">
        <f t="shared" ca="1" si="14"/>
        <v>0</v>
      </c>
      <c r="L62" s="73"/>
      <c r="M62" s="113">
        <f t="shared" ca="1" si="15"/>
        <v>0</v>
      </c>
      <c r="N62" s="73"/>
      <c r="O62" s="113">
        <f t="shared" ca="1" si="16"/>
        <v>0</v>
      </c>
      <c r="P62" s="305"/>
      <c r="Q62" s="113">
        <f t="shared" ca="1" si="17"/>
        <v>0</v>
      </c>
      <c r="R62" s="73"/>
      <c r="S62" s="113">
        <f t="shared" ca="1" si="18"/>
        <v>0</v>
      </c>
      <c r="T62" s="73"/>
      <c r="U62" s="74">
        <f t="shared" ca="1" si="19"/>
        <v>0</v>
      </c>
      <c r="V62" s="73"/>
      <c r="W62" s="113">
        <f t="shared" ca="1" si="3"/>
        <v>0</v>
      </c>
      <c r="X62" s="73"/>
      <c r="Y62" s="113">
        <f t="shared" ca="1" si="4"/>
        <v>0</v>
      </c>
      <c r="Z62" s="73"/>
      <c r="AA62" s="113">
        <f t="shared" ca="1" si="5"/>
        <v>0</v>
      </c>
      <c r="AB62" s="305"/>
      <c r="AC62" s="113">
        <f t="shared" ca="1" si="6"/>
        <v>0</v>
      </c>
      <c r="AD62" s="305"/>
      <c r="AE62" s="113">
        <f t="shared" ca="1" si="7"/>
        <v>0</v>
      </c>
      <c r="AF62" s="73"/>
      <c r="AG62" s="113">
        <f t="shared" ca="1" si="8"/>
        <v>0</v>
      </c>
      <c r="AH62" s="101"/>
      <c r="AI62" s="74">
        <f t="shared" ca="1" si="9"/>
        <v>0</v>
      </c>
      <c r="AJ62" s="73"/>
      <c r="AK62" s="113">
        <f t="shared" ca="1" si="20"/>
        <v>0</v>
      </c>
      <c r="AL62" s="101"/>
      <c r="AM62" s="113">
        <f t="shared" ca="1" si="21"/>
        <v>0</v>
      </c>
      <c r="AN62" s="101"/>
      <c r="AO62" s="113">
        <f t="shared" ca="1" si="31"/>
        <v>0</v>
      </c>
      <c r="AP62" s="101"/>
      <c r="AQ62" s="113">
        <f t="shared" ca="1" si="32"/>
        <v>0</v>
      </c>
      <c r="AR62" s="73"/>
      <c r="AS62" s="74">
        <v>0</v>
      </c>
      <c r="AT62" s="73"/>
      <c r="AU62" s="74">
        <f t="shared" ca="1" si="33"/>
        <v>0</v>
      </c>
      <c r="AV62" s="73"/>
      <c r="AW62" s="74">
        <f t="shared" ca="1" si="12"/>
        <v>0</v>
      </c>
      <c r="AX62" s="73"/>
      <c r="AY62" s="74">
        <f t="shared" ca="1" si="24"/>
        <v>0</v>
      </c>
      <c r="AZ62" s="82">
        <f t="shared" ca="1" si="13"/>
        <v>0</v>
      </c>
      <c r="BA62" s="74"/>
      <c r="BB62" s="139">
        <f t="shared" ca="1" si="25"/>
        <v>0</v>
      </c>
    </row>
    <row r="63" spans="1:54" ht="15" customHeight="1" x14ac:dyDescent="0.2">
      <c r="A63" s="84" t="s">
        <v>229</v>
      </c>
      <c r="B63" t="str">
        <f>IF($A63="","",INDEX('MA-Liste'!$D:$D,MATCH($A63,'MA-Liste'!$M:$M,FALSE)))</f>
        <v>AeBo</v>
      </c>
      <c r="C63" s="4" t="str">
        <f ca="1">IF($A63="","",INDEX(INDIRECT("'MA-Liste'!"&amp;$C$11),MATCH($A63,'MA-Liste'!$M:$M,FALSE)))</f>
        <v>G</v>
      </c>
      <c r="D63" s="19">
        <f t="shared" ca="1" si="0"/>
        <v>35</v>
      </c>
      <c r="E63" s="20">
        <f t="shared" si="27"/>
        <v>0</v>
      </c>
      <c r="F63" s="73"/>
      <c r="G63" s="74">
        <f t="shared" ca="1" si="26"/>
        <v>0</v>
      </c>
      <c r="H63" s="73"/>
      <c r="I63" s="74">
        <f t="shared" ca="1" si="2"/>
        <v>0</v>
      </c>
      <c r="J63" s="73"/>
      <c r="K63" s="113">
        <f t="shared" ca="1" si="14"/>
        <v>0</v>
      </c>
      <c r="L63" s="73"/>
      <c r="M63" s="113">
        <f t="shared" ca="1" si="15"/>
        <v>0</v>
      </c>
      <c r="N63" s="73"/>
      <c r="O63" s="113">
        <f t="shared" ca="1" si="16"/>
        <v>0</v>
      </c>
      <c r="P63" s="305"/>
      <c r="Q63" s="113">
        <f t="shared" ca="1" si="17"/>
        <v>0</v>
      </c>
      <c r="R63" s="73"/>
      <c r="S63" s="113">
        <f t="shared" ca="1" si="18"/>
        <v>0</v>
      </c>
      <c r="T63" s="73"/>
      <c r="U63" s="74">
        <f t="shared" ca="1" si="19"/>
        <v>0</v>
      </c>
      <c r="V63" s="73"/>
      <c r="W63" s="113">
        <f t="shared" ca="1" si="3"/>
        <v>0</v>
      </c>
      <c r="X63" s="73"/>
      <c r="Y63" s="113">
        <f t="shared" ca="1" si="4"/>
        <v>0</v>
      </c>
      <c r="Z63" s="73"/>
      <c r="AA63" s="113">
        <f t="shared" ca="1" si="5"/>
        <v>0</v>
      </c>
      <c r="AB63" s="305"/>
      <c r="AC63" s="113">
        <f t="shared" ca="1" si="6"/>
        <v>0</v>
      </c>
      <c r="AD63" s="305"/>
      <c r="AE63" s="113">
        <f t="shared" ca="1" si="7"/>
        <v>0</v>
      </c>
      <c r="AF63" s="73"/>
      <c r="AG63" s="113">
        <f t="shared" ca="1" si="8"/>
        <v>0</v>
      </c>
      <c r="AH63" s="101"/>
      <c r="AI63" s="74">
        <f t="shared" ca="1" si="9"/>
        <v>0</v>
      </c>
      <c r="AJ63" s="73"/>
      <c r="AK63" s="113">
        <f t="shared" ca="1" si="20"/>
        <v>0</v>
      </c>
      <c r="AL63" s="101"/>
      <c r="AM63" s="113">
        <f t="shared" ca="1" si="21"/>
        <v>0</v>
      </c>
      <c r="AN63" s="101"/>
      <c r="AO63" s="113">
        <f t="shared" ca="1" si="31"/>
        <v>0</v>
      </c>
      <c r="AP63" s="101"/>
      <c r="AQ63" s="113">
        <f t="shared" ca="1" si="32"/>
        <v>0</v>
      </c>
      <c r="AR63" s="73"/>
      <c r="AS63" s="74">
        <v>0</v>
      </c>
      <c r="AT63" s="73"/>
      <c r="AU63" s="74">
        <f t="shared" ca="1" si="33"/>
        <v>0</v>
      </c>
      <c r="AV63" s="73"/>
      <c r="AW63" s="74">
        <f t="shared" ca="1" si="12"/>
        <v>0</v>
      </c>
      <c r="AX63" s="73"/>
      <c r="AY63" s="74">
        <f t="shared" ca="1" si="24"/>
        <v>0</v>
      </c>
      <c r="AZ63" s="82">
        <f t="shared" ca="1" si="13"/>
        <v>0</v>
      </c>
      <c r="BA63" s="74"/>
      <c r="BB63" s="139">
        <f t="shared" ca="1" si="25"/>
        <v>0</v>
      </c>
    </row>
    <row r="64" spans="1:54" ht="15" customHeight="1" x14ac:dyDescent="0.2">
      <c r="A64" s="84" t="s">
        <v>234</v>
      </c>
      <c r="B64" t="s">
        <v>65</v>
      </c>
      <c r="C64" s="4" t="s">
        <v>7</v>
      </c>
      <c r="D64" s="19">
        <f t="shared" si="0"/>
        <v>75</v>
      </c>
      <c r="E64" s="20">
        <f t="shared" si="27"/>
        <v>0</v>
      </c>
      <c r="F64" s="73"/>
      <c r="G64" s="74">
        <f t="shared" si="26"/>
        <v>0</v>
      </c>
      <c r="H64" s="73"/>
      <c r="I64" s="74">
        <f t="shared" si="2"/>
        <v>0</v>
      </c>
      <c r="J64" s="73"/>
      <c r="K64" s="113">
        <f t="shared" si="14"/>
        <v>0</v>
      </c>
      <c r="L64" s="73"/>
      <c r="M64" s="113">
        <f t="shared" si="15"/>
        <v>0</v>
      </c>
      <c r="N64" s="73"/>
      <c r="O64" s="113">
        <f t="shared" si="16"/>
        <v>0</v>
      </c>
      <c r="P64" s="305"/>
      <c r="Q64" s="113">
        <f t="shared" si="17"/>
        <v>0</v>
      </c>
      <c r="R64" s="73"/>
      <c r="S64" s="113">
        <f t="shared" si="18"/>
        <v>0</v>
      </c>
      <c r="T64" s="73"/>
      <c r="U64" s="74">
        <f t="shared" si="19"/>
        <v>0</v>
      </c>
      <c r="V64" s="73"/>
      <c r="W64" s="113">
        <f t="shared" si="3"/>
        <v>0</v>
      </c>
      <c r="X64" s="73"/>
      <c r="Y64" s="113">
        <f t="shared" si="4"/>
        <v>0</v>
      </c>
      <c r="Z64" s="73"/>
      <c r="AA64" s="113">
        <f t="shared" si="5"/>
        <v>0</v>
      </c>
      <c r="AB64" s="305"/>
      <c r="AC64" s="113">
        <f t="shared" si="6"/>
        <v>0</v>
      </c>
      <c r="AD64" s="305"/>
      <c r="AE64" s="113">
        <f t="shared" si="7"/>
        <v>0</v>
      </c>
      <c r="AF64" s="73"/>
      <c r="AG64" s="113">
        <f t="shared" si="8"/>
        <v>0</v>
      </c>
      <c r="AH64" s="101"/>
      <c r="AI64" s="74">
        <f t="shared" si="9"/>
        <v>0</v>
      </c>
      <c r="AJ64" s="73"/>
      <c r="AK64" s="113">
        <f t="shared" si="20"/>
        <v>0</v>
      </c>
      <c r="AL64" s="101"/>
      <c r="AM64" s="113">
        <f t="shared" si="21"/>
        <v>0</v>
      </c>
      <c r="AN64" s="101"/>
      <c r="AO64" s="113">
        <f t="shared" si="31"/>
        <v>0</v>
      </c>
      <c r="AP64" s="101"/>
      <c r="AQ64" s="113">
        <f t="shared" si="32"/>
        <v>0</v>
      </c>
      <c r="AR64" s="73"/>
      <c r="AS64" s="74">
        <v>0</v>
      </c>
      <c r="AT64" s="73"/>
      <c r="AU64" s="74">
        <f t="shared" si="33"/>
        <v>0</v>
      </c>
      <c r="AV64" s="73"/>
      <c r="AW64" s="74">
        <f t="shared" si="12"/>
        <v>0</v>
      </c>
      <c r="AX64" s="73"/>
      <c r="AY64" s="74">
        <f t="shared" si="24"/>
        <v>0</v>
      </c>
      <c r="AZ64" s="82">
        <f t="shared" si="13"/>
        <v>0</v>
      </c>
      <c r="BA64" s="74"/>
      <c r="BB64" s="139">
        <f t="shared" si="25"/>
        <v>0</v>
      </c>
    </row>
    <row r="65" spans="1:54" ht="15" customHeight="1" x14ac:dyDescent="0.2">
      <c r="A65" s="84" t="s">
        <v>235</v>
      </c>
      <c r="B65" t="s">
        <v>65</v>
      </c>
      <c r="C65" s="4" t="s">
        <v>9</v>
      </c>
      <c r="D65" s="19">
        <f t="shared" si="0"/>
        <v>35</v>
      </c>
      <c r="E65" s="20">
        <f t="shared" si="27"/>
        <v>0</v>
      </c>
      <c r="F65" s="73"/>
      <c r="G65" s="74">
        <f t="shared" si="26"/>
        <v>0</v>
      </c>
      <c r="H65" s="73"/>
      <c r="I65" s="74">
        <f t="shared" si="2"/>
        <v>0</v>
      </c>
      <c r="J65" s="73"/>
      <c r="K65" s="113">
        <f t="shared" si="14"/>
        <v>0</v>
      </c>
      <c r="L65" s="73"/>
      <c r="M65" s="113">
        <f t="shared" si="15"/>
        <v>0</v>
      </c>
      <c r="N65" s="73"/>
      <c r="O65" s="113">
        <f t="shared" si="16"/>
        <v>0</v>
      </c>
      <c r="P65" s="305"/>
      <c r="Q65" s="113">
        <f t="shared" si="17"/>
        <v>0</v>
      </c>
      <c r="R65" s="73"/>
      <c r="S65" s="113">
        <f t="shared" si="18"/>
        <v>0</v>
      </c>
      <c r="T65" s="73"/>
      <c r="U65" s="74">
        <f t="shared" si="19"/>
        <v>0</v>
      </c>
      <c r="V65" s="73"/>
      <c r="W65" s="113">
        <f t="shared" si="3"/>
        <v>0</v>
      </c>
      <c r="X65" s="73"/>
      <c r="Y65" s="113">
        <f t="shared" si="4"/>
        <v>0</v>
      </c>
      <c r="Z65" s="73"/>
      <c r="AA65" s="113">
        <f t="shared" si="5"/>
        <v>0</v>
      </c>
      <c r="AB65" s="305"/>
      <c r="AC65" s="113">
        <f t="shared" si="6"/>
        <v>0</v>
      </c>
      <c r="AD65" s="305"/>
      <c r="AE65" s="113">
        <f t="shared" si="7"/>
        <v>0</v>
      </c>
      <c r="AF65" s="73"/>
      <c r="AG65" s="113">
        <f t="shared" si="8"/>
        <v>0</v>
      </c>
      <c r="AH65" s="101"/>
      <c r="AI65" s="74">
        <f t="shared" si="9"/>
        <v>0</v>
      </c>
      <c r="AJ65" s="73"/>
      <c r="AK65" s="113">
        <f t="shared" si="20"/>
        <v>0</v>
      </c>
      <c r="AL65" s="101"/>
      <c r="AM65" s="113">
        <f t="shared" si="21"/>
        <v>0</v>
      </c>
      <c r="AN65" s="101"/>
      <c r="AO65" s="113">
        <f t="shared" si="31"/>
        <v>0</v>
      </c>
      <c r="AP65" s="101"/>
      <c r="AQ65" s="113">
        <f t="shared" si="32"/>
        <v>0</v>
      </c>
      <c r="AR65" s="73"/>
      <c r="AS65" s="74">
        <v>0</v>
      </c>
      <c r="AT65" s="73"/>
      <c r="AU65" s="74">
        <f t="shared" si="33"/>
        <v>0</v>
      </c>
      <c r="AV65" s="73"/>
      <c r="AW65" s="74">
        <f t="shared" si="12"/>
        <v>0</v>
      </c>
      <c r="AX65" s="73"/>
      <c r="AY65" s="74">
        <f t="shared" si="24"/>
        <v>0</v>
      </c>
      <c r="AZ65" s="82">
        <f t="shared" si="13"/>
        <v>0</v>
      </c>
      <c r="BA65" s="74"/>
      <c r="BB65" s="139">
        <f t="shared" si="25"/>
        <v>0</v>
      </c>
    </row>
    <row r="66" spans="1:54" ht="15" customHeight="1" x14ac:dyDescent="0.2">
      <c r="A66" s="84" t="s">
        <v>230</v>
      </c>
      <c r="B66" t="str">
        <f>IF($A66="","",INDEX('MA-Liste'!$D:$D,MATCH($A66,'MA-Liste'!$M:$M,FALSE)))</f>
        <v>AeBo</v>
      </c>
      <c r="C66" s="4" t="str">
        <f ca="1">IF($A66="","",INDEX(INDIRECT("'MA-Liste'!"&amp;$C$11),MATCH($A66,'MA-Liste'!$M:$M,FALSE)))</f>
        <v>G</v>
      </c>
      <c r="D66" s="19">
        <f t="shared" ca="1" si="0"/>
        <v>35</v>
      </c>
      <c r="E66" s="20">
        <f t="shared" si="27"/>
        <v>0</v>
      </c>
      <c r="F66" s="73"/>
      <c r="G66" s="74">
        <f t="shared" ca="1" si="26"/>
        <v>0</v>
      </c>
      <c r="H66" s="73"/>
      <c r="I66" s="74">
        <f t="shared" ca="1" si="2"/>
        <v>0</v>
      </c>
      <c r="J66" s="73"/>
      <c r="K66" s="113">
        <f t="shared" ca="1" si="14"/>
        <v>0</v>
      </c>
      <c r="L66" s="73"/>
      <c r="M66" s="113">
        <f t="shared" ca="1" si="15"/>
        <v>0</v>
      </c>
      <c r="N66" s="73"/>
      <c r="O66" s="113">
        <f t="shared" ca="1" si="16"/>
        <v>0</v>
      </c>
      <c r="P66" s="305"/>
      <c r="Q66" s="113">
        <f t="shared" ca="1" si="17"/>
        <v>0</v>
      </c>
      <c r="R66" s="73"/>
      <c r="S66" s="113">
        <f t="shared" ca="1" si="18"/>
        <v>0</v>
      </c>
      <c r="T66" s="73"/>
      <c r="U66" s="74">
        <f t="shared" ca="1" si="19"/>
        <v>0</v>
      </c>
      <c r="V66" s="73"/>
      <c r="W66" s="113">
        <f t="shared" ca="1" si="3"/>
        <v>0</v>
      </c>
      <c r="X66" s="73"/>
      <c r="Y66" s="113">
        <f t="shared" ca="1" si="4"/>
        <v>0</v>
      </c>
      <c r="Z66" s="73"/>
      <c r="AA66" s="113">
        <f t="shared" ca="1" si="5"/>
        <v>0</v>
      </c>
      <c r="AB66" s="305"/>
      <c r="AC66" s="113">
        <f t="shared" ca="1" si="6"/>
        <v>0</v>
      </c>
      <c r="AD66" s="305"/>
      <c r="AE66" s="113">
        <f t="shared" ca="1" si="7"/>
        <v>0</v>
      </c>
      <c r="AF66" s="73"/>
      <c r="AG66" s="113">
        <f t="shared" ca="1" si="8"/>
        <v>0</v>
      </c>
      <c r="AH66" s="101"/>
      <c r="AI66" s="74">
        <f t="shared" ca="1" si="9"/>
        <v>0</v>
      </c>
      <c r="AJ66" s="73"/>
      <c r="AK66" s="113">
        <f t="shared" ca="1" si="20"/>
        <v>0</v>
      </c>
      <c r="AL66" s="101"/>
      <c r="AM66" s="113">
        <f t="shared" ca="1" si="21"/>
        <v>0</v>
      </c>
      <c r="AN66" s="101"/>
      <c r="AO66" s="113">
        <f t="shared" ca="1" si="31"/>
        <v>0</v>
      </c>
      <c r="AP66" s="101"/>
      <c r="AQ66" s="113">
        <f t="shared" ca="1" si="32"/>
        <v>0</v>
      </c>
      <c r="AR66" s="73"/>
      <c r="AS66" s="74">
        <v>0</v>
      </c>
      <c r="AT66" s="73"/>
      <c r="AU66" s="74">
        <f t="shared" ca="1" si="33"/>
        <v>0</v>
      </c>
      <c r="AV66" s="73"/>
      <c r="AW66" s="74">
        <f t="shared" ca="1" si="12"/>
        <v>0</v>
      </c>
      <c r="AX66" s="73"/>
      <c r="AY66" s="74">
        <f t="shared" ca="1" si="24"/>
        <v>0</v>
      </c>
      <c r="AZ66" s="82">
        <f t="shared" ca="1" si="13"/>
        <v>0</v>
      </c>
      <c r="BA66" s="74"/>
      <c r="BB66" s="139">
        <f t="shared" ca="1" si="25"/>
        <v>0</v>
      </c>
    </row>
    <row r="67" spans="1:54" ht="15" customHeight="1" x14ac:dyDescent="0.2">
      <c r="A67" s="84" t="s">
        <v>243</v>
      </c>
      <c r="B67" t="s">
        <v>65</v>
      </c>
      <c r="C67" s="4" t="s">
        <v>6</v>
      </c>
      <c r="D67" s="19">
        <v>100</v>
      </c>
      <c r="E67" s="20">
        <f t="shared" si="27"/>
        <v>0</v>
      </c>
      <c r="F67" s="73"/>
      <c r="G67" s="74">
        <f t="shared" si="26"/>
        <v>0</v>
      </c>
      <c r="H67" s="73"/>
      <c r="I67" s="74">
        <f t="shared" si="2"/>
        <v>0</v>
      </c>
      <c r="J67" s="73"/>
      <c r="K67" s="113">
        <f t="shared" si="14"/>
        <v>0</v>
      </c>
      <c r="L67" s="73"/>
      <c r="M67" s="113">
        <f t="shared" si="15"/>
        <v>0</v>
      </c>
      <c r="N67" s="73"/>
      <c r="O67" s="113">
        <f t="shared" si="16"/>
        <v>0</v>
      </c>
      <c r="P67" s="305"/>
      <c r="Q67" s="113">
        <f t="shared" si="17"/>
        <v>0</v>
      </c>
      <c r="R67" s="73"/>
      <c r="S67" s="113">
        <f t="shared" si="18"/>
        <v>0</v>
      </c>
      <c r="T67" s="73"/>
      <c r="U67" s="74">
        <f t="shared" si="19"/>
        <v>0</v>
      </c>
      <c r="V67" s="73"/>
      <c r="W67" s="113">
        <f t="shared" si="3"/>
        <v>0</v>
      </c>
      <c r="X67" s="73"/>
      <c r="Y67" s="113">
        <f t="shared" si="4"/>
        <v>0</v>
      </c>
      <c r="Z67" s="73"/>
      <c r="AA67" s="113">
        <f t="shared" si="5"/>
        <v>0</v>
      </c>
      <c r="AB67" s="305"/>
      <c r="AC67" s="113">
        <f t="shared" si="6"/>
        <v>0</v>
      </c>
      <c r="AD67" s="305"/>
      <c r="AE67" s="113">
        <f t="shared" si="7"/>
        <v>0</v>
      </c>
      <c r="AF67" s="73"/>
      <c r="AG67" s="113">
        <f t="shared" si="8"/>
        <v>0</v>
      </c>
      <c r="AH67" s="101"/>
      <c r="AI67" s="74">
        <f t="shared" si="9"/>
        <v>0</v>
      </c>
      <c r="AJ67" s="73"/>
      <c r="AK67" s="113">
        <f t="shared" si="20"/>
        <v>0</v>
      </c>
      <c r="AL67" s="101"/>
      <c r="AM67" s="113">
        <f t="shared" si="21"/>
        <v>0</v>
      </c>
      <c r="AN67" s="101"/>
      <c r="AO67" s="113">
        <f t="shared" si="31"/>
        <v>0</v>
      </c>
      <c r="AP67" s="101"/>
      <c r="AQ67" s="113">
        <f t="shared" si="32"/>
        <v>0</v>
      </c>
      <c r="AR67" s="73"/>
      <c r="AS67" s="74">
        <v>0</v>
      </c>
      <c r="AT67" s="73"/>
      <c r="AU67" s="74">
        <f t="shared" si="33"/>
        <v>0</v>
      </c>
      <c r="AV67" s="73"/>
      <c r="AW67" s="74">
        <f t="shared" si="12"/>
        <v>0</v>
      </c>
      <c r="AX67" s="73"/>
      <c r="AY67" s="74">
        <f t="shared" si="24"/>
        <v>0</v>
      </c>
      <c r="AZ67" s="82">
        <f t="shared" si="13"/>
        <v>0</v>
      </c>
      <c r="BA67" s="74"/>
      <c r="BB67" s="139">
        <f t="shared" si="25"/>
        <v>0</v>
      </c>
    </row>
    <row r="68" spans="1:54" ht="15" customHeight="1" x14ac:dyDescent="0.2">
      <c r="A68" s="84" t="s">
        <v>244</v>
      </c>
      <c r="B68" t="s">
        <v>65</v>
      </c>
      <c r="C68" s="4" t="s">
        <v>6</v>
      </c>
      <c r="D68" s="19">
        <v>100</v>
      </c>
      <c r="E68" s="20">
        <f t="shared" si="27"/>
        <v>0</v>
      </c>
      <c r="F68" s="73"/>
      <c r="G68" s="74">
        <f t="shared" si="26"/>
        <v>0</v>
      </c>
      <c r="H68" s="73"/>
      <c r="I68" s="74">
        <f t="shared" si="2"/>
        <v>0</v>
      </c>
      <c r="J68" s="73"/>
      <c r="K68" s="113">
        <f t="shared" si="14"/>
        <v>0</v>
      </c>
      <c r="L68" s="73"/>
      <c r="M68" s="113">
        <f t="shared" si="15"/>
        <v>0</v>
      </c>
      <c r="N68" s="73"/>
      <c r="O68" s="113">
        <f t="shared" si="16"/>
        <v>0</v>
      </c>
      <c r="P68" s="305"/>
      <c r="Q68" s="113">
        <f t="shared" si="17"/>
        <v>0</v>
      </c>
      <c r="R68" s="73"/>
      <c r="S68" s="113">
        <f t="shared" si="18"/>
        <v>0</v>
      </c>
      <c r="T68" s="73"/>
      <c r="U68" s="74">
        <f t="shared" si="19"/>
        <v>0</v>
      </c>
      <c r="V68" s="73"/>
      <c r="W68" s="113">
        <f t="shared" si="3"/>
        <v>0</v>
      </c>
      <c r="X68" s="73"/>
      <c r="Y68" s="113">
        <f t="shared" si="4"/>
        <v>0</v>
      </c>
      <c r="Z68" s="73"/>
      <c r="AA68" s="113">
        <f t="shared" si="5"/>
        <v>0</v>
      </c>
      <c r="AB68" s="305"/>
      <c r="AC68" s="113">
        <f t="shared" si="6"/>
        <v>0</v>
      </c>
      <c r="AD68" s="305"/>
      <c r="AE68" s="113">
        <f t="shared" si="7"/>
        <v>0</v>
      </c>
      <c r="AF68" s="73"/>
      <c r="AG68" s="113">
        <f t="shared" si="8"/>
        <v>0</v>
      </c>
      <c r="AH68" s="101"/>
      <c r="AI68" s="74">
        <f t="shared" si="9"/>
        <v>0</v>
      </c>
      <c r="AJ68" s="73"/>
      <c r="AK68" s="113">
        <f t="shared" si="20"/>
        <v>0</v>
      </c>
      <c r="AL68" s="101"/>
      <c r="AM68" s="113">
        <f t="shared" si="21"/>
        <v>0</v>
      </c>
      <c r="AN68" s="101"/>
      <c r="AO68" s="113">
        <f t="shared" si="31"/>
        <v>0</v>
      </c>
      <c r="AP68" s="101"/>
      <c r="AQ68" s="113">
        <f t="shared" si="32"/>
        <v>0</v>
      </c>
      <c r="AR68" s="73"/>
      <c r="AS68" s="74">
        <v>0</v>
      </c>
      <c r="AT68" s="73"/>
      <c r="AU68" s="74">
        <f t="shared" si="33"/>
        <v>0</v>
      </c>
      <c r="AV68" s="73"/>
      <c r="AW68" s="74">
        <f t="shared" si="12"/>
        <v>0</v>
      </c>
      <c r="AX68" s="73"/>
      <c r="AY68" s="74">
        <f t="shared" si="24"/>
        <v>0</v>
      </c>
      <c r="AZ68" s="82">
        <f t="shared" si="13"/>
        <v>0</v>
      </c>
      <c r="BA68" s="74"/>
      <c r="BB68" s="139">
        <f t="shared" si="25"/>
        <v>0</v>
      </c>
    </row>
    <row r="69" spans="1:54" ht="15" customHeight="1" x14ac:dyDescent="0.2">
      <c r="A69" s="84" t="s">
        <v>249</v>
      </c>
      <c r="B69" t="s">
        <v>250</v>
      </c>
      <c r="C69" s="4" t="s">
        <v>9</v>
      </c>
      <c r="D69" s="19">
        <v>35</v>
      </c>
      <c r="E69" s="20">
        <f t="shared" si="27"/>
        <v>0</v>
      </c>
      <c r="F69" s="73"/>
      <c r="G69" s="74">
        <f t="shared" si="26"/>
        <v>0</v>
      </c>
      <c r="H69" s="73"/>
      <c r="I69" s="74">
        <f t="shared" si="2"/>
        <v>0</v>
      </c>
      <c r="J69" s="73"/>
      <c r="K69" s="113">
        <f t="shared" si="14"/>
        <v>0</v>
      </c>
      <c r="L69" s="73"/>
      <c r="M69" s="113">
        <f t="shared" si="15"/>
        <v>0</v>
      </c>
      <c r="N69" s="73"/>
      <c r="O69" s="113">
        <f t="shared" si="16"/>
        <v>0</v>
      </c>
      <c r="P69" s="305"/>
      <c r="Q69" s="113">
        <f t="shared" si="17"/>
        <v>0</v>
      </c>
      <c r="R69" s="73"/>
      <c r="S69" s="113">
        <f t="shared" si="18"/>
        <v>0</v>
      </c>
      <c r="T69" s="73"/>
      <c r="U69" s="74">
        <f t="shared" si="19"/>
        <v>0</v>
      </c>
      <c r="V69" s="73"/>
      <c r="W69" s="113">
        <f t="shared" si="3"/>
        <v>0</v>
      </c>
      <c r="X69" s="73"/>
      <c r="Y69" s="113">
        <f t="shared" si="4"/>
        <v>0</v>
      </c>
      <c r="Z69" s="73"/>
      <c r="AA69" s="113">
        <f t="shared" si="5"/>
        <v>0</v>
      </c>
      <c r="AB69" s="305"/>
      <c r="AC69" s="113">
        <f t="shared" si="6"/>
        <v>0</v>
      </c>
      <c r="AD69" s="305"/>
      <c r="AE69" s="113">
        <f t="shared" si="7"/>
        <v>0</v>
      </c>
      <c r="AF69" s="73"/>
      <c r="AG69" s="113">
        <f t="shared" si="8"/>
        <v>0</v>
      </c>
      <c r="AH69" s="101"/>
      <c r="AI69" s="74">
        <f t="shared" si="9"/>
        <v>0</v>
      </c>
      <c r="AJ69" s="73"/>
      <c r="AK69" s="113">
        <f t="shared" si="20"/>
        <v>0</v>
      </c>
      <c r="AL69" s="101"/>
      <c r="AM69" s="113">
        <f t="shared" si="21"/>
        <v>0</v>
      </c>
      <c r="AN69" s="101"/>
      <c r="AO69" s="113">
        <f t="shared" si="31"/>
        <v>0</v>
      </c>
      <c r="AP69" s="101"/>
      <c r="AQ69" s="113">
        <f t="shared" si="32"/>
        <v>0</v>
      </c>
      <c r="AR69" s="73"/>
      <c r="AS69" s="74">
        <v>0</v>
      </c>
      <c r="AT69" s="73"/>
      <c r="AU69" s="74">
        <f t="shared" si="33"/>
        <v>0</v>
      </c>
      <c r="AV69" s="73"/>
      <c r="AW69" s="74">
        <f t="shared" si="12"/>
        <v>0</v>
      </c>
      <c r="AX69" s="73"/>
      <c r="AY69" s="74">
        <f t="shared" si="24"/>
        <v>0</v>
      </c>
      <c r="AZ69" s="82">
        <f t="shared" si="13"/>
        <v>0</v>
      </c>
      <c r="BA69" s="74"/>
      <c r="BB69" s="139">
        <f t="shared" si="25"/>
        <v>0</v>
      </c>
    </row>
    <row r="70" spans="1:54" ht="15" customHeight="1" x14ac:dyDescent="0.2">
      <c r="A70" s="84" t="s">
        <v>246</v>
      </c>
      <c r="B70" t="s">
        <v>65</v>
      </c>
      <c r="C70" s="4" t="s">
        <v>4</v>
      </c>
      <c r="D70" s="19">
        <v>140</v>
      </c>
      <c r="E70" s="20">
        <f t="shared" si="27"/>
        <v>0</v>
      </c>
      <c r="F70" s="73"/>
      <c r="G70" s="74">
        <f t="shared" si="26"/>
        <v>0</v>
      </c>
      <c r="H70" s="73"/>
      <c r="I70" s="74">
        <f t="shared" si="2"/>
        <v>0</v>
      </c>
      <c r="J70" s="73"/>
      <c r="K70" s="113">
        <f t="shared" si="14"/>
        <v>0</v>
      </c>
      <c r="L70" s="73"/>
      <c r="M70" s="113">
        <f t="shared" si="15"/>
        <v>0</v>
      </c>
      <c r="N70" s="73"/>
      <c r="O70" s="113">
        <f t="shared" si="16"/>
        <v>0</v>
      </c>
      <c r="P70" s="305"/>
      <c r="Q70" s="113">
        <f t="shared" si="17"/>
        <v>0</v>
      </c>
      <c r="R70" s="73"/>
      <c r="S70" s="113">
        <f t="shared" si="18"/>
        <v>0</v>
      </c>
      <c r="T70" s="73"/>
      <c r="U70" s="74">
        <f t="shared" si="19"/>
        <v>0</v>
      </c>
      <c r="V70" s="73"/>
      <c r="W70" s="113">
        <f t="shared" si="3"/>
        <v>0</v>
      </c>
      <c r="X70" s="73"/>
      <c r="Y70" s="113">
        <f t="shared" si="4"/>
        <v>0</v>
      </c>
      <c r="Z70" s="73"/>
      <c r="AA70" s="113">
        <f t="shared" si="5"/>
        <v>0</v>
      </c>
      <c r="AB70" s="305"/>
      <c r="AC70" s="113">
        <f t="shared" si="6"/>
        <v>0</v>
      </c>
      <c r="AD70" s="305"/>
      <c r="AE70" s="113">
        <f t="shared" si="7"/>
        <v>0</v>
      </c>
      <c r="AF70" s="73"/>
      <c r="AG70" s="113">
        <f t="shared" si="8"/>
        <v>0</v>
      </c>
      <c r="AH70" s="101"/>
      <c r="AI70" s="74">
        <f t="shared" si="9"/>
        <v>0</v>
      </c>
      <c r="AJ70" s="73"/>
      <c r="AK70" s="113">
        <f t="shared" si="20"/>
        <v>0</v>
      </c>
      <c r="AL70" s="101"/>
      <c r="AM70" s="113">
        <f t="shared" si="21"/>
        <v>0</v>
      </c>
      <c r="AN70" s="101"/>
      <c r="AO70" s="113">
        <f t="shared" si="31"/>
        <v>0</v>
      </c>
      <c r="AP70" s="101"/>
      <c r="AQ70" s="113">
        <f t="shared" si="32"/>
        <v>0</v>
      </c>
      <c r="AR70" s="73"/>
      <c r="AS70" s="74">
        <v>0</v>
      </c>
      <c r="AT70" s="73"/>
      <c r="AU70" s="74">
        <f t="shared" si="33"/>
        <v>0</v>
      </c>
      <c r="AV70" s="73"/>
      <c r="AW70" s="74">
        <f t="shared" si="12"/>
        <v>0</v>
      </c>
      <c r="AX70" s="73"/>
      <c r="AY70" s="74">
        <f t="shared" si="24"/>
        <v>0</v>
      </c>
      <c r="AZ70" s="82">
        <f t="shared" si="13"/>
        <v>0</v>
      </c>
      <c r="BA70" s="74"/>
      <c r="BB70" s="139">
        <f t="shared" si="25"/>
        <v>0</v>
      </c>
    </row>
    <row r="71" spans="1:54" ht="15" customHeight="1" x14ac:dyDescent="0.2">
      <c r="A71" s="84" t="s">
        <v>228</v>
      </c>
      <c r="B71" t="str">
        <f>IF($A71="","",INDEX('MA-Liste'!$D:$D,MATCH($A71,'MA-Liste'!$M:$M,FALSE)))</f>
        <v>AeBo</v>
      </c>
      <c r="C71" s="4" t="str">
        <f ca="1">IF($A71="","",INDEX(INDIRECT("'MA-Liste'!"&amp;$C$11),MATCH($A71,'MA-Liste'!$M:$M,FALSE)))</f>
        <v>D</v>
      </c>
      <c r="D71" s="19">
        <f t="shared" ca="1" si="0"/>
        <v>100</v>
      </c>
      <c r="E71" s="20">
        <f t="shared" si="27"/>
        <v>0</v>
      </c>
      <c r="F71" s="73"/>
      <c r="G71" s="74">
        <f t="shared" ca="1" si="26"/>
        <v>0</v>
      </c>
      <c r="H71" s="73"/>
      <c r="I71" s="74">
        <f t="shared" ca="1" si="2"/>
        <v>0</v>
      </c>
      <c r="J71" s="73"/>
      <c r="K71" s="113">
        <f t="shared" ca="1" si="14"/>
        <v>0</v>
      </c>
      <c r="L71" s="73"/>
      <c r="M71" s="113">
        <f t="shared" ca="1" si="15"/>
        <v>0</v>
      </c>
      <c r="N71" s="73"/>
      <c r="O71" s="113">
        <f t="shared" ca="1" si="16"/>
        <v>0</v>
      </c>
      <c r="P71" s="305"/>
      <c r="Q71" s="113">
        <f t="shared" ca="1" si="17"/>
        <v>0</v>
      </c>
      <c r="R71" s="73"/>
      <c r="S71" s="113">
        <f t="shared" ca="1" si="18"/>
        <v>0</v>
      </c>
      <c r="T71" s="73"/>
      <c r="U71" s="74">
        <f t="shared" ca="1" si="19"/>
        <v>0</v>
      </c>
      <c r="V71" s="73"/>
      <c r="W71" s="113">
        <f t="shared" ca="1" si="3"/>
        <v>0</v>
      </c>
      <c r="X71" s="73"/>
      <c r="Y71" s="113">
        <f t="shared" ca="1" si="4"/>
        <v>0</v>
      </c>
      <c r="Z71" s="73"/>
      <c r="AA71" s="113">
        <f t="shared" ca="1" si="5"/>
        <v>0</v>
      </c>
      <c r="AB71" s="305"/>
      <c r="AC71" s="113">
        <f t="shared" ca="1" si="6"/>
        <v>0</v>
      </c>
      <c r="AD71" s="305"/>
      <c r="AE71" s="113">
        <f t="shared" ca="1" si="7"/>
        <v>0</v>
      </c>
      <c r="AF71" s="73"/>
      <c r="AG71" s="113">
        <f t="shared" ca="1" si="8"/>
        <v>0</v>
      </c>
      <c r="AH71" s="101"/>
      <c r="AI71" s="74">
        <f t="shared" ca="1" si="9"/>
        <v>0</v>
      </c>
      <c r="AJ71" s="73"/>
      <c r="AK71" s="113">
        <f t="shared" ca="1" si="20"/>
        <v>0</v>
      </c>
      <c r="AL71" s="101"/>
      <c r="AM71" s="113">
        <f t="shared" ca="1" si="21"/>
        <v>0</v>
      </c>
      <c r="AN71" s="101"/>
      <c r="AO71" s="113">
        <f t="shared" ca="1" si="31"/>
        <v>0</v>
      </c>
      <c r="AP71" s="101"/>
      <c r="AQ71" s="113">
        <f t="shared" ca="1" si="32"/>
        <v>0</v>
      </c>
      <c r="AR71" s="73"/>
      <c r="AS71" s="74">
        <v>0</v>
      </c>
      <c r="AT71" s="73"/>
      <c r="AU71" s="74">
        <f t="shared" ca="1" si="33"/>
        <v>0</v>
      </c>
      <c r="AV71" s="73"/>
      <c r="AW71" s="74">
        <f t="shared" ca="1" si="12"/>
        <v>0</v>
      </c>
      <c r="AX71" s="73"/>
      <c r="AY71" s="74">
        <f t="shared" ca="1" si="24"/>
        <v>0</v>
      </c>
      <c r="AZ71" s="82">
        <f t="shared" ca="1" si="13"/>
        <v>0</v>
      </c>
      <c r="BA71" s="74"/>
      <c r="BB71" s="139">
        <f t="shared" ca="1" si="25"/>
        <v>0</v>
      </c>
    </row>
    <row r="72" spans="1:54" ht="15" customHeight="1" x14ac:dyDescent="0.2">
      <c r="A72" s="84" t="s">
        <v>363</v>
      </c>
      <c r="B72" s="14" t="s">
        <v>65</v>
      </c>
      <c r="C72" s="18" t="str">
        <f ca="1">IF($A72="","",INDEX(INDIRECT("'MA-Liste'!"&amp;$C$11),MATCH($A72,'MA-Liste'!$M:$M,FALSE)))</f>
        <v>E</v>
      </c>
      <c r="D72" s="19">
        <f t="shared" ca="1" si="0"/>
        <v>75</v>
      </c>
      <c r="E72" s="20">
        <f t="shared" si="27"/>
        <v>0</v>
      </c>
      <c r="F72" s="73"/>
      <c r="G72" s="74">
        <f t="shared" ca="1" si="26"/>
        <v>0</v>
      </c>
      <c r="H72" s="73"/>
      <c r="I72" s="74">
        <f t="shared" ca="1" si="2"/>
        <v>0</v>
      </c>
      <c r="J72" s="73"/>
      <c r="K72" s="113">
        <f t="shared" ca="1" si="14"/>
        <v>0</v>
      </c>
      <c r="L72" s="73"/>
      <c r="M72" s="113">
        <f t="shared" ca="1" si="15"/>
        <v>0</v>
      </c>
      <c r="N72" s="73"/>
      <c r="O72" s="113">
        <f t="shared" ca="1" si="16"/>
        <v>0</v>
      </c>
      <c r="P72" s="305"/>
      <c r="Q72" s="113">
        <f t="shared" ca="1" si="17"/>
        <v>0</v>
      </c>
      <c r="R72" s="73"/>
      <c r="S72" s="113">
        <f t="shared" ca="1" si="18"/>
        <v>0</v>
      </c>
      <c r="T72" s="73"/>
      <c r="U72" s="74">
        <f t="shared" ca="1" si="19"/>
        <v>0</v>
      </c>
      <c r="V72" s="73"/>
      <c r="W72" s="113">
        <f t="shared" ca="1" si="3"/>
        <v>0</v>
      </c>
      <c r="X72" s="73"/>
      <c r="Y72" s="113">
        <f t="shared" ca="1" si="4"/>
        <v>0</v>
      </c>
      <c r="Z72" s="73"/>
      <c r="AA72" s="113">
        <f t="shared" ca="1" si="5"/>
        <v>0</v>
      </c>
      <c r="AB72" s="305"/>
      <c r="AC72" s="113">
        <f t="shared" ca="1" si="6"/>
        <v>0</v>
      </c>
      <c r="AD72" s="305"/>
      <c r="AE72" s="113">
        <f t="shared" ca="1" si="7"/>
        <v>0</v>
      </c>
      <c r="AF72" s="73"/>
      <c r="AG72" s="113">
        <f t="shared" ca="1" si="8"/>
        <v>0</v>
      </c>
      <c r="AH72" s="101"/>
      <c r="AI72" s="74">
        <f t="shared" ca="1" si="9"/>
        <v>0</v>
      </c>
      <c r="AJ72" s="73"/>
      <c r="AK72" s="113">
        <f t="shared" ca="1" si="20"/>
        <v>0</v>
      </c>
      <c r="AL72" s="101"/>
      <c r="AM72" s="113">
        <f t="shared" ca="1" si="21"/>
        <v>0</v>
      </c>
      <c r="AN72" s="101"/>
      <c r="AO72" s="113">
        <f t="shared" ca="1" si="31"/>
        <v>0</v>
      </c>
      <c r="AP72" s="101"/>
      <c r="AQ72" s="113">
        <f t="shared" ca="1" si="32"/>
        <v>0</v>
      </c>
      <c r="AR72" s="73"/>
      <c r="AS72" s="74">
        <v>0</v>
      </c>
      <c r="AT72" s="73"/>
      <c r="AU72" s="74">
        <f t="shared" ca="1" si="33"/>
        <v>0</v>
      </c>
      <c r="AV72" s="73"/>
      <c r="AW72" s="74">
        <f t="shared" ca="1" si="12"/>
        <v>0</v>
      </c>
      <c r="AX72" s="73"/>
      <c r="AY72" s="74">
        <f t="shared" ca="1" si="24"/>
        <v>0</v>
      </c>
      <c r="AZ72" s="82">
        <f t="shared" ca="1" si="13"/>
        <v>0</v>
      </c>
      <c r="BA72" s="74"/>
      <c r="BB72" s="139">
        <f t="shared" ca="1" si="25"/>
        <v>0</v>
      </c>
    </row>
    <row r="73" spans="1:54" ht="15" customHeight="1" x14ac:dyDescent="0.2">
      <c r="A73" s="84" t="s">
        <v>252</v>
      </c>
      <c r="B73" s="14" t="s">
        <v>65</v>
      </c>
      <c r="C73" s="18" t="s">
        <v>8</v>
      </c>
      <c r="D73" s="19">
        <v>60</v>
      </c>
      <c r="E73" s="20">
        <f t="shared" si="27"/>
        <v>0</v>
      </c>
      <c r="F73" s="73"/>
      <c r="G73" s="74">
        <f t="shared" si="26"/>
        <v>0</v>
      </c>
      <c r="H73" s="73"/>
      <c r="I73" s="74">
        <f t="shared" si="2"/>
        <v>0</v>
      </c>
      <c r="J73" s="73"/>
      <c r="K73" s="113">
        <f t="shared" si="14"/>
        <v>0</v>
      </c>
      <c r="L73" s="73"/>
      <c r="M73" s="113">
        <f t="shared" si="15"/>
        <v>0</v>
      </c>
      <c r="N73" s="73"/>
      <c r="O73" s="113">
        <f t="shared" si="16"/>
        <v>0</v>
      </c>
      <c r="P73" s="305"/>
      <c r="Q73" s="113">
        <f t="shared" si="17"/>
        <v>0</v>
      </c>
      <c r="R73" s="73"/>
      <c r="S73" s="113">
        <f t="shared" si="18"/>
        <v>0</v>
      </c>
      <c r="T73" s="73"/>
      <c r="U73" s="74">
        <f t="shared" si="19"/>
        <v>0</v>
      </c>
      <c r="V73" s="73"/>
      <c r="W73" s="113">
        <f t="shared" si="3"/>
        <v>0</v>
      </c>
      <c r="X73" s="73"/>
      <c r="Y73" s="113">
        <f t="shared" si="4"/>
        <v>0</v>
      </c>
      <c r="Z73" s="73"/>
      <c r="AA73" s="113">
        <f t="shared" si="5"/>
        <v>0</v>
      </c>
      <c r="AB73" s="305"/>
      <c r="AC73" s="113">
        <f t="shared" si="6"/>
        <v>0</v>
      </c>
      <c r="AD73" s="305"/>
      <c r="AE73" s="113">
        <f t="shared" si="7"/>
        <v>0</v>
      </c>
      <c r="AF73" s="73"/>
      <c r="AG73" s="113">
        <f t="shared" si="8"/>
        <v>0</v>
      </c>
      <c r="AH73" s="101"/>
      <c r="AI73" s="74">
        <f t="shared" si="9"/>
        <v>0</v>
      </c>
      <c r="AJ73" s="73"/>
      <c r="AK73" s="113">
        <f t="shared" si="20"/>
        <v>0</v>
      </c>
      <c r="AL73" s="101"/>
      <c r="AM73" s="113">
        <f t="shared" si="21"/>
        <v>0</v>
      </c>
      <c r="AN73" s="101"/>
      <c r="AO73" s="113">
        <f t="shared" si="31"/>
        <v>0</v>
      </c>
      <c r="AP73" s="101"/>
      <c r="AQ73" s="113">
        <f t="shared" si="32"/>
        <v>0</v>
      </c>
      <c r="AR73" s="73"/>
      <c r="AS73" s="74">
        <v>0</v>
      </c>
      <c r="AT73" s="73"/>
      <c r="AU73" s="74">
        <f t="shared" si="33"/>
        <v>0</v>
      </c>
      <c r="AV73" s="73"/>
      <c r="AW73" s="74">
        <f t="shared" si="12"/>
        <v>0</v>
      </c>
      <c r="AX73" s="73"/>
      <c r="AY73" s="74">
        <f t="shared" si="24"/>
        <v>0</v>
      </c>
      <c r="AZ73" s="82">
        <f t="shared" si="13"/>
        <v>0</v>
      </c>
      <c r="BA73" s="74"/>
      <c r="BB73" s="139">
        <f t="shared" si="25"/>
        <v>0</v>
      </c>
    </row>
    <row r="74" spans="1:54" ht="15" customHeight="1" x14ac:dyDescent="0.2">
      <c r="A74" s="90" t="s">
        <v>253</v>
      </c>
      <c r="B74" s="14" t="s">
        <v>65</v>
      </c>
      <c r="C74" s="18" t="s">
        <v>6</v>
      </c>
      <c r="D74" s="19">
        <v>100</v>
      </c>
      <c r="E74" s="20">
        <f t="shared" si="27"/>
        <v>0</v>
      </c>
      <c r="F74" s="73"/>
      <c r="G74" s="74">
        <f t="shared" si="26"/>
        <v>0</v>
      </c>
      <c r="H74" s="73"/>
      <c r="I74" s="74">
        <f t="shared" si="2"/>
        <v>0</v>
      </c>
      <c r="J74" s="73"/>
      <c r="K74" s="113">
        <f t="shared" si="14"/>
        <v>0</v>
      </c>
      <c r="L74" s="73"/>
      <c r="M74" s="113">
        <f t="shared" si="15"/>
        <v>0</v>
      </c>
      <c r="N74" s="73"/>
      <c r="O74" s="113">
        <f t="shared" si="16"/>
        <v>0</v>
      </c>
      <c r="P74" s="305"/>
      <c r="Q74" s="113">
        <f t="shared" si="17"/>
        <v>0</v>
      </c>
      <c r="R74" s="73"/>
      <c r="S74" s="113">
        <f t="shared" si="18"/>
        <v>0</v>
      </c>
      <c r="T74" s="73"/>
      <c r="U74" s="74">
        <f t="shared" si="19"/>
        <v>0</v>
      </c>
      <c r="V74" s="73"/>
      <c r="W74" s="113">
        <f t="shared" si="3"/>
        <v>0</v>
      </c>
      <c r="X74" s="73"/>
      <c r="Y74" s="113">
        <f t="shared" si="4"/>
        <v>0</v>
      </c>
      <c r="Z74" s="73"/>
      <c r="AA74" s="113">
        <f t="shared" si="5"/>
        <v>0</v>
      </c>
      <c r="AB74" s="305"/>
      <c r="AC74" s="113">
        <f t="shared" si="6"/>
        <v>0</v>
      </c>
      <c r="AD74" s="305"/>
      <c r="AE74" s="113">
        <f t="shared" si="7"/>
        <v>0</v>
      </c>
      <c r="AF74" s="73"/>
      <c r="AG74" s="113">
        <f t="shared" si="8"/>
        <v>0</v>
      </c>
      <c r="AH74" s="101"/>
      <c r="AI74" s="74">
        <f t="shared" si="9"/>
        <v>0</v>
      </c>
      <c r="AJ74" s="73"/>
      <c r="AK74" s="113">
        <f t="shared" si="20"/>
        <v>0</v>
      </c>
      <c r="AL74" s="101"/>
      <c r="AM74" s="113">
        <f t="shared" si="21"/>
        <v>0</v>
      </c>
      <c r="AN74" s="101"/>
      <c r="AO74" s="113">
        <f t="shared" si="31"/>
        <v>0</v>
      </c>
      <c r="AP74" s="101"/>
      <c r="AQ74" s="113">
        <f t="shared" si="32"/>
        <v>0</v>
      </c>
      <c r="AR74" s="73"/>
      <c r="AS74" s="74">
        <v>0</v>
      </c>
      <c r="AT74" s="73"/>
      <c r="AU74" s="74">
        <f t="shared" si="33"/>
        <v>0</v>
      </c>
      <c r="AV74" s="73"/>
      <c r="AW74" s="74">
        <f t="shared" si="12"/>
        <v>0</v>
      </c>
      <c r="AX74" s="73"/>
      <c r="AY74" s="74">
        <f t="shared" si="24"/>
        <v>0</v>
      </c>
      <c r="AZ74" s="82">
        <f t="shared" si="13"/>
        <v>0</v>
      </c>
      <c r="BA74" s="74"/>
      <c r="BB74" s="139">
        <f t="shared" si="25"/>
        <v>0</v>
      </c>
    </row>
    <row r="75" spans="1:54" ht="15" customHeight="1" x14ac:dyDescent="0.2">
      <c r="A75" s="90" t="s">
        <v>254</v>
      </c>
      <c r="B75" s="14" t="s">
        <v>65</v>
      </c>
      <c r="C75" s="18" t="s">
        <v>8</v>
      </c>
      <c r="D75" s="19">
        <v>60</v>
      </c>
      <c r="E75" s="20">
        <f t="shared" si="27"/>
        <v>0</v>
      </c>
      <c r="F75" s="73"/>
      <c r="G75" s="74">
        <f t="shared" si="26"/>
        <v>0</v>
      </c>
      <c r="H75" s="73"/>
      <c r="I75" s="74">
        <f t="shared" si="2"/>
        <v>0</v>
      </c>
      <c r="J75" s="73"/>
      <c r="K75" s="113">
        <f t="shared" si="14"/>
        <v>0</v>
      </c>
      <c r="L75" s="73"/>
      <c r="M75" s="113">
        <f t="shared" si="15"/>
        <v>0</v>
      </c>
      <c r="N75" s="73"/>
      <c r="O75" s="113">
        <f t="shared" si="16"/>
        <v>0</v>
      </c>
      <c r="P75" s="305"/>
      <c r="Q75" s="113">
        <f t="shared" si="17"/>
        <v>0</v>
      </c>
      <c r="R75" s="73"/>
      <c r="S75" s="113">
        <f t="shared" si="18"/>
        <v>0</v>
      </c>
      <c r="T75" s="73"/>
      <c r="U75" s="74">
        <f t="shared" si="19"/>
        <v>0</v>
      </c>
      <c r="V75" s="73"/>
      <c r="W75" s="113">
        <f t="shared" si="3"/>
        <v>0</v>
      </c>
      <c r="X75" s="73"/>
      <c r="Y75" s="113">
        <f t="shared" si="4"/>
        <v>0</v>
      </c>
      <c r="Z75" s="73"/>
      <c r="AA75" s="113">
        <f t="shared" si="5"/>
        <v>0</v>
      </c>
      <c r="AB75" s="305"/>
      <c r="AC75" s="113">
        <f t="shared" si="6"/>
        <v>0</v>
      </c>
      <c r="AD75" s="305"/>
      <c r="AE75" s="113">
        <f t="shared" si="7"/>
        <v>0</v>
      </c>
      <c r="AF75" s="73"/>
      <c r="AG75" s="113">
        <f t="shared" si="8"/>
        <v>0</v>
      </c>
      <c r="AH75" s="101"/>
      <c r="AI75" s="74">
        <f t="shared" si="9"/>
        <v>0</v>
      </c>
      <c r="AJ75" s="73"/>
      <c r="AK75" s="113">
        <f t="shared" si="20"/>
        <v>0</v>
      </c>
      <c r="AL75" s="101"/>
      <c r="AM75" s="113">
        <f t="shared" si="21"/>
        <v>0</v>
      </c>
      <c r="AN75" s="101"/>
      <c r="AO75" s="113">
        <f t="shared" si="31"/>
        <v>0</v>
      </c>
      <c r="AP75" s="101"/>
      <c r="AQ75" s="113">
        <f t="shared" si="32"/>
        <v>0</v>
      </c>
      <c r="AR75" s="73"/>
      <c r="AS75" s="74">
        <v>0</v>
      </c>
      <c r="AT75" s="73"/>
      <c r="AU75" s="74">
        <f t="shared" si="33"/>
        <v>0</v>
      </c>
      <c r="AV75" s="73"/>
      <c r="AW75" s="74">
        <f t="shared" si="12"/>
        <v>0</v>
      </c>
      <c r="AX75" s="73"/>
      <c r="AY75" s="74">
        <f t="shared" si="24"/>
        <v>0</v>
      </c>
      <c r="AZ75" s="82">
        <f t="shared" si="13"/>
        <v>0</v>
      </c>
      <c r="BA75" s="74"/>
      <c r="BB75" s="147">
        <f t="shared" si="25"/>
        <v>0</v>
      </c>
    </row>
    <row r="76" spans="1:54" ht="15" customHeight="1" x14ac:dyDescent="0.2">
      <c r="A76" s="90" t="s">
        <v>255</v>
      </c>
      <c r="B76" s="14" t="s">
        <v>65</v>
      </c>
      <c r="C76" s="18" t="s">
        <v>5</v>
      </c>
      <c r="D76" s="19">
        <v>118</v>
      </c>
      <c r="E76" s="20">
        <f t="shared" si="27"/>
        <v>0</v>
      </c>
      <c r="F76" s="73"/>
      <c r="G76" s="74">
        <f t="shared" si="26"/>
        <v>0</v>
      </c>
      <c r="H76" s="73"/>
      <c r="I76" s="74">
        <f t="shared" si="2"/>
        <v>0</v>
      </c>
      <c r="J76" s="73"/>
      <c r="K76" s="113">
        <f t="shared" si="14"/>
        <v>0</v>
      </c>
      <c r="L76" s="73"/>
      <c r="M76" s="113">
        <f t="shared" si="15"/>
        <v>0</v>
      </c>
      <c r="N76" s="73"/>
      <c r="O76" s="113">
        <f t="shared" si="16"/>
        <v>0</v>
      </c>
      <c r="P76" s="305"/>
      <c r="Q76" s="113">
        <f t="shared" si="17"/>
        <v>0</v>
      </c>
      <c r="R76" s="73"/>
      <c r="S76" s="113">
        <f t="shared" si="18"/>
        <v>0</v>
      </c>
      <c r="T76" s="73"/>
      <c r="U76" s="74">
        <f t="shared" si="19"/>
        <v>0</v>
      </c>
      <c r="V76" s="73"/>
      <c r="W76" s="113">
        <f t="shared" si="3"/>
        <v>0</v>
      </c>
      <c r="X76" s="73"/>
      <c r="Y76" s="113">
        <f t="shared" si="4"/>
        <v>0</v>
      </c>
      <c r="Z76" s="73"/>
      <c r="AA76" s="113">
        <f t="shared" si="5"/>
        <v>0</v>
      </c>
      <c r="AB76" s="305"/>
      <c r="AC76" s="113">
        <f t="shared" si="6"/>
        <v>0</v>
      </c>
      <c r="AD76" s="305"/>
      <c r="AE76" s="113">
        <f t="shared" si="7"/>
        <v>0</v>
      </c>
      <c r="AF76" s="73"/>
      <c r="AG76" s="113">
        <f t="shared" si="8"/>
        <v>0</v>
      </c>
      <c r="AH76" s="101"/>
      <c r="AI76" s="74">
        <f t="shared" si="9"/>
        <v>0</v>
      </c>
      <c r="AJ76" s="73"/>
      <c r="AK76" s="113">
        <f t="shared" si="20"/>
        <v>0</v>
      </c>
      <c r="AL76" s="101"/>
      <c r="AM76" s="113">
        <f t="shared" si="21"/>
        <v>0</v>
      </c>
      <c r="AN76" s="101"/>
      <c r="AO76" s="113">
        <f t="shared" si="31"/>
        <v>0</v>
      </c>
      <c r="AP76" s="101"/>
      <c r="AQ76" s="113">
        <f t="shared" si="32"/>
        <v>0</v>
      </c>
      <c r="AR76" s="73"/>
      <c r="AS76" s="74">
        <v>0</v>
      </c>
      <c r="AT76" s="73"/>
      <c r="AU76" s="74">
        <f t="shared" si="33"/>
        <v>0</v>
      </c>
      <c r="AV76" s="73"/>
      <c r="AW76" s="74">
        <f t="shared" si="12"/>
        <v>0</v>
      </c>
      <c r="AX76" s="73"/>
      <c r="AY76" s="74">
        <f t="shared" si="24"/>
        <v>0</v>
      </c>
      <c r="AZ76" s="82">
        <f t="shared" si="13"/>
        <v>0</v>
      </c>
      <c r="BA76" s="74"/>
      <c r="BB76" s="147">
        <f t="shared" si="25"/>
        <v>0</v>
      </c>
    </row>
    <row r="77" spans="1:54" ht="15" customHeight="1" x14ac:dyDescent="0.2">
      <c r="A77" s="90" t="s">
        <v>256</v>
      </c>
      <c r="B77" s="14" t="s">
        <v>65</v>
      </c>
      <c r="C77" s="18" t="s">
        <v>5</v>
      </c>
      <c r="D77" s="19">
        <v>118</v>
      </c>
      <c r="E77" s="20">
        <f t="shared" si="27"/>
        <v>0</v>
      </c>
      <c r="F77" s="73"/>
      <c r="G77" s="74">
        <f t="shared" si="26"/>
        <v>0</v>
      </c>
      <c r="H77" s="73"/>
      <c r="I77" s="74">
        <f t="shared" si="2"/>
        <v>0</v>
      </c>
      <c r="J77" s="73"/>
      <c r="K77" s="113">
        <f t="shared" si="14"/>
        <v>0</v>
      </c>
      <c r="L77" s="73"/>
      <c r="M77" s="113">
        <f t="shared" si="15"/>
        <v>0</v>
      </c>
      <c r="N77" s="73"/>
      <c r="O77" s="113">
        <f t="shared" si="16"/>
        <v>0</v>
      </c>
      <c r="P77" s="305"/>
      <c r="Q77" s="113">
        <f t="shared" si="17"/>
        <v>0</v>
      </c>
      <c r="R77" s="73"/>
      <c r="S77" s="113">
        <f t="shared" si="18"/>
        <v>0</v>
      </c>
      <c r="T77" s="73"/>
      <c r="U77" s="74">
        <f t="shared" si="19"/>
        <v>0</v>
      </c>
      <c r="V77" s="73"/>
      <c r="W77" s="113">
        <f t="shared" si="3"/>
        <v>0</v>
      </c>
      <c r="X77" s="73"/>
      <c r="Y77" s="113">
        <f t="shared" si="4"/>
        <v>0</v>
      </c>
      <c r="Z77" s="73"/>
      <c r="AA77" s="113">
        <f t="shared" si="5"/>
        <v>0</v>
      </c>
      <c r="AB77" s="305"/>
      <c r="AC77" s="113">
        <f t="shared" ref="AC77:AC111" si="34">IF($D77="",0,$D77*AB77)</f>
        <v>0</v>
      </c>
      <c r="AD77" s="305"/>
      <c r="AE77" s="113">
        <f t="shared" ref="AE77:AE111" si="35">IF($D77="",0,$D77*AD77)</f>
        <v>0</v>
      </c>
      <c r="AF77" s="73"/>
      <c r="AG77" s="113">
        <f t="shared" ref="AG77:AG111" si="36">IF($D77="",0,$D77*AF77)</f>
        <v>0</v>
      </c>
      <c r="AH77" s="101"/>
      <c r="AI77" s="74">
        <f t="shared" si="9"/>
        <v>0</v>
      </c>
      <c r="AJ77" s="73"/>
      <c r="AK77" s="113">
        <f t="shared" si="20"/>
        <v>0</v>
      </c>
      <c r="AL77" s="101"/>
      <c r="AM77" s="113">
        <f t="shared" si="21"/>
        <v>0</v>
      </c>
      <c r="AN77" s="101"/>
      <c r="AO77" s="113">
        <f t="shared" si="31"/>
        <v>0</v>
      </c>
      <c r="AP77" s="101">
        <v>3</v>
      </c>
      <c r="AQ77" s="113">
        <f t="shared" si="32"/>
        <v>354</v>
      </c>
      <c r="AR77" s="73"/>
      <c r="AS77" s="74">
        <v>0</v>
      </c>
      <c r="AT77" s="73"/>
      <c r="AU77" s="74">
        <f t="shared" si="33"/>
        <v>0</v>
      </c>
      <c r="AV77" s="73"/>
      <c r="AW77" s="74">
        <f t="shared" si="12"/>
        <v>0</v>
      </c>
      <c r="AX77" s="73"/>
      <c r="AY77" s="74">
        <f t="shared" si="24"/>
        <v>0</v>
      </c>
      <c r="AZ77" s="82">
        <f t="shared" si="13"/>
        <v>0</v>
      </c>
      <c r="BA77" s="74"/>
      <c r="BB77" s="147">
        <f t="shared" si="25"/>
        <v>0</v>
      </c>
    </row>
    <row r="78" spans="1:54" ht="15" customHeight="1" x14ac:dyDescent="0.2">
      <c r="A78" s="90" t="s">
        <v>257</v>
      </c>
      <c r="B78" s="14" t="s">
        <v>65</v>
      </c>
      <c r="C78" s="18" t="s">
        <v>5</v>
      </c>
      <c r="D78" s="19">
        <v>118</v>
      </c>
      <c r="E78" s="20">
        <f t="shared" si="27"/>
        <v>0</v>
      </c>
      <c r="F78" s="73"/>
      <c r="G78" s="74">
        <f t="shared" si="26"/>
        <v>0</v>
      </c>
      <c r="H78" s="73"/>
      <c r="I78" s="74">
        <f t="shared" si="2"/>
        <v>0</v>
      </c>
      <c r="J78" s="73"/>
      <c r="K78" s="113">
        <f t="shared" si="14"/>
        <v>0</v>
      </c>
      <c r="L78" s="73"/>
      <c r="M78" s="113">
        <f t="shared" si="15"/>
        <v>0</v>
      </c>
      <c r="N78" s="73"/>
      <c r="O78" s="113">
        <f t="shared" si="16"/>
        <v>0</v>
      </c>
      <c r="P78" s="305"/>
      <c r="Q78" s="113">
        <f t="shared" si="17"/>
        <v>0</v>
      </c>
      <c r="R78" s="73"/>
      <c r="S78" s="113">
        <f t="shared" si="18"/>
        <v>0</v>
      </c>
      <c r="T78" s="73"/>
      <c r="U78" s="74">
        <f t="shared" si="19"/>
        <v>0</v>
      </c>
      <c r="V78" s="73"/>
      <c r="W78" s="113">
        <f t="shared" si="3"/>
        <v>0</v>
      </c>
      <c r="X78" s="73"/>
      <c r="Y78" s="113">
        <f t="shared" si="4"/>
        <v>0</v>
      </c>
      <c r="Z78" s="73"/>
      <c r="AA78" s="113">
        <f t="shared" si="5"/>
        <v>0</v>
      </c>
      <c r="AB78" s="305"/>
      <c r="AC78" s="113">
        <f t="shared" si="34"/>
        <v>0</v>
      </c>
      <c r="AD78" s="305"/>
      <c r="AE78" s="113">
        <f t="shared" si="35"/>
        <v>0</v>
      </c>
      <c r="AF78" s="73"/>
      <c r="AG78" s="113">
        <f t="shared" si="36"/>
        <v>0</v>
      </c>
      <c r="AH78" s="101"/>
      <c r="AI78" s="74">
        <f t="shared" si="9"/>
        <v>0</v>
      </c>
      <c r="AJ78" s="73"/>
      <c r="AK78" s="113">
        <f t="shared" si="20"/>
        <v>0</v>
      </c>
      <c r="AL78" s="101"/>
      <c r="AM78" s="113">
        <f t="shared" si="21"/>
        <v>0</v>
      </c>
      <c r="AN78" s="101"/>
      <c r="AO78" s="113">
        <f t="shared" si="31"/>
        <v>0</v>
      </c>
      <c r="AP78" s="101"/>
      <c r="AQ78" s="113">
        <f t="shared" si="32"/>
        <v>0</v>
      </c>
      <c r="AR78" s="73"/>
      <c r="AS78" s="74">
        <v>0</v>
      </c>
      <c r="AT78" s="73"/>
      <c r="AU78" s="74">
        <f t="shared" si="33"/>
        <v>0</v>
      </c>
      <c r="AV78" s="73"/>
      <c r="AW78" s="74">
        <f t="shared" si="12"/>
        <v>0</v>
      </c>
      <c r="AX78" s="73"/>
      <c r="AY78" s="74">
        <f t="shared" si="24"/>
        <v>0</v>
      </c>
      <c r="AZ78" s="82">
        <f t="shared" si="13"/>
        <v>0</v>
      </c>
      <c r="BA78" s="74"/>
      <c r="BB78" s="147">
        <f t="shared" si="25"/>
        <v>0</v>
      </c>
    </row>
    <row r="79" spans="1:54" ht="15" customHeight="1" x14ac:dyDescent="0.2">
      <c r="A79" s="90" t="s">
        <v>264</v>
      </c>
      <c r="B79" s="14" t="s">
        <v>65</v>
      </c>
      <c r="C79" s="18" t="s">
        <v>6</v>
      </c>
      <c r="D79" s="19">
        <v>100</v>
      </c>
      <c r="E79" s="20">
        <f t="shared" si="27"/>
        <v>0</v>
      </c>
      <c r="F79" s="73"/>
      <c r="G79" s="74">
        <f t="shared" si="26"/>
        <v>0</v>
      </c>
      <c r="H79" s="73"/>
      <c r="I79" s="74">
        <f t="shared" si="2"/>
        <v>0</v>
      </c>
      <c r="J79" s="73"/>
      <c r="K79" s="113">
        <f t="shared" si="14"/>
        <v>0</v>
      </c>
      <c r="L79" s="73"/>
      <c r="M79" s="113">
        <f t="shared" si="15"/>
        <v>0</v>
      </c>
      <c r="N79" s="73"/>
      <c r="O79" s="113">
        <f t="shared" si="16"/>
        <v>0</v>
      </c>
      <c r="P79" s="305"/>
      <c r="Q79" s="113">
        <f t="shared" si="17"/>
        <v>0</v>
      </c>
      <c r="R79" s="73"/>
      <c r="S79" s="113">
        <f t="shared" si="18"/>
        <v>0</v>
      </c>
      <c r="T79" s="73"/>
      <c r="U79" s="74">
        <f t="shared" si="19"/>
        <v>0</v>
      </c>
      <c r="V79" s="73"/>
      <c r="W79" s="113">
        <f t="shared" si="3"/>
        <v>0</v>
      </c>
      <c r="X79" s="73"/>
      <c r="Y79" s="113">
        <f t="shared" si="4"/>
        <v>0</v>
      </c>
      <c r="Z79" s="73"/>
      <c r="AA79" s="113">
        <f t="shared" si="5"/>
        <v>0</v>
      </c>
      <c r="AB79" s="305"/>
      <c r="AC79" s="113">
        <f t="shared" si="34"/>
        <v>0</v>
      </c>
      <c r="AD79" s="305"/>
      <c r="AE79" s="113">
        <f t="shared" si="35"/>
        <v>0</v>
      </c>
      <c r="AF79" s="73"/>
      <c r="AG79" s="113">
        <f t="shared" si="36"/>
        <v>0</v>
      </c>
      <c r="AH79" s="101"/>
      <c r="AI79" s="74">
        <f t="shared" si="9"/>
        <v>0</v>
      </c>
      <c r="AJ79" s="73"/>
      <c r="AK79" s="113">
        <f t="shared" si="20"/>
        <v>0</v>
      </c>
      <c r="AL79" s="101"/>
      <c r="AM79" s="113">
        <f t="shared" si="21"/>
        <v>0</v>
      </c>
      <c r="AN79" s="101"/>
      <c r="AO79" s="113">
        <f t="shared" si="31"/>
        <v>0</v>
      </c>
      <c r="AP79" s="101"/>
      <c r="AQ79" s="113">
        <f t="shared" si="32"/>
        <v>0</v>
      </c>
      <c r="AR79" s="73"/>
      <c r="AS79" s="74">
        <v>0</v>
      </c>
      <c r="AT79" s="73"/>
      <c r="AU79" s="74">
        <f t="shared" si="33"/>
        <v>0</v>
      </c>
      <c r="AV79" s="73"/>
      <c r="AW79" s="74">
        <f t="shared" si="12"/>
        <v>0</v>
      </c>
      <c r="AX79" s="73"/>
      <c r="AY79" s="74">
        <f t="shared" si="24"/>
        <v>0</v>
      </c>
      <c r="AZ79" s="82">
        <f t="shared" si="13"/>
        <v>0</v>
      </c>
      <c r="BA79" s="74"/>
      <c r="BB79" s="147">
        <f t="shared" si="25"/>
        <v>0</v>
      </c>
    </row>
    <row r="80" spans="1:54" ht="15" customHeight="1" x14ac:dyDescent="0.2">
      <c r="A80" s="90" t="s">
        <v>322</v>
      </c>
      <c r="B80" s="14" t="s">
        <v>65</v>
      </c>
      <c r="C80" s="18" t="s">
        <v>6</v>
      </c>
      <c r="D80" s="19">
        <v>100</v>
      </c>
      <c r="E80" s="20">
        <f t="shared" si="27"/>
        <v>0</v>
      </c>
      <c r="F80" s="73"/>
      <c r="G80" s="74">
        <f>IF(D80="",0,D80*F80)</f>
        <v>0</v>
      </c>
      <c r="H80" s="73"/>
      <c r="I80" s="74">
        <f t="shared" si="2"/>
        <v>0</v>
      </c>
      <c r="J80" s="73"/>
      <c r="K80" s="113">
        <f t="shared" si="14"/>
        <v>0</v>
      </c>
      <c r="L80" s="73"/>
      <c r="M80" s="113">
        <f t="shared" si="15"/>
        <v>0</v>
      </c>
      <c r="N80" s="73"/>
      <c r="O80" s="113">
        <f t="shared" si="16"/>
        <v>0</v>
      </c>
      <c r="P80" s="305"/>
      <c r="Q80" s="113">
        <f t="shared" si="17"/>
        <v>0</v>
      </c>
      <c r="R80" s="73"/>
      <c r="S80" s="113">
        <f t="shared" si="18"/>
        <v>0</v>
      </c>
      <c r="T80" s="73"/>
      <c r="U80" s="74">
        <f t="shared" si="19"/>
        <v>0</v>
      </c>
      <c r="V80" s="73"/>
      <c r="W80" s="113">
        <f t="shared" si="3"/>
        <v>0</v>
      </c>
      <c r="X80" s="73"/>
      <c r="Y80" s="113">
        <f t="shared" si="4"/>
        <v>0</v>
      </c>
      <c r="Z80" s="73"/>
      <c r="AA80" s="113">
        <f t="shared" si="5"/>
        <v>0</v>
      </c>
      <c r="AB80" s="305"/>
      <c r="AC80" s="113">
        <f t="shared" si="34"/>
        <v>0</v>
      </c>
      <c r="AD80" s="305"/>
      <c r="AE80" s="113">
        <f t="shared" si="35"/>
        <v>0</v>
      </c>
      <c r="AF80" s="73"/>
      <c r="AG80" s="113">
        <f t="shared" si="36"/>
        <v>0</v>
      </c>
      <c r="AH80" s="101"/>
      <c r="AI80" s="74">
        <f t="shared" si="9"/>
        <v>0</v>
      </c>
      <c r="AJ80" s="73"/>
      <c r="AK80" s="113">
        <f t="shared" si="20"/>
        <v>0</v>
      </c>
      <c r="AL80" s="101"/>
      <c r="AM80" s="113">
        <f t="shared" si="21"/>
        <v>0</v>
      </c>
      <c r="AN80" s="101"/>
      <c r="AO80" s="113">
        <f t="shared" si="31"/>
        <v>0</v>
      </c>
      <c r="AP80" s="101"/>
      <c r="AQ80" s="113">
        <f t="shared" si="32"/>
        <v>0</v>
      </c>
      <c r="AR80" s="73"/>
      <c r="AS80" s="74">
        <v>0</v>
      </c>
      <c r="AT80" s="73"/>
      <c r="AU80" s="74">
        <f t="shared" si="33"/>
        <v>0</v>
      </c>
      <c r="AV80" s="73"/>
      <c r="AW80" s="74">
        <f t="shared" si="12"/>
        <v>0</v>
      </c>
      <c r="AX80" s="73"/>
      <c r="AY80" s="74">
        <f t="shared" si="24"/>
        <v>0</v>
      </c>
      <c r="AZ80" s="82">
        <f t="shared" si="13"/>
        <v>0</v>
      </c>
      <c r="BA80" s="74"/>
      <c r="BB80" s="147">
        <f t="shared" si="25"/>
        <v>0</v>
      </c>
    </row>
    <row r="81" spans="1:55" ht="15" customHeight="1" x14ac:dyDescent="0.2">
      <c r="A81" s="90" t="s">
        <v>323</v>
      </c>
      <c r="B81" s="14" t="s">
        <v>65</v>
      </c>
      <c r="C81" s="18" t="s">
        <v>6</v>
      </c>
      <c r="D81" s="19">
        <v>100</v>
      </c>
      <c r="E81" s="20">
        <f t="shared" si="27"/>
        <v>0</v>
      </c>
      <c r="F81" s="73"/>
      <c r="G81" s="74">
        <f>IF(D81="",0,D81*F81)</f>
        <v>0</v>
      </c>
      <c r="H81" s="73"/>
      <c r="I81" s="74">
        <f t="shared" si="2"/>
        <v>0</v>
      </c>
      <c r="J81" s="73"/>
      <c r="K81" s="113">
        <f t="shared" si="14"/>
        <v>0</v>
      </c>
      <c r="L81" s="73"/>
      <c r="M81" s="113">
        <f t="shared" si="15"/>
        <v>0</v>
      </c>
      <c r="N81" s="73"/>
      <c r="O81" s="113">
        <f t="shared" si="16"/>
        <v>0</v>
      </c>
      <c r="P81" s="305"/>
      <c r="Q81" s="113">
        <f t="shared" si="17"/>
        <v>0</v>
      </c>
      <c r="R81" s="73"/>
      <c r="S81" s="113">
        <f t="shared" si="18"/>
        <v>0</v>
      </c>
      <c r="T81" s="73"/>
      <c r="U81" s="74">
        <f t="shared" si="19"/>
        <v>0</v>
      </c>
      <c r="V81" s="73"/>
      <c r="W81" s="113">
        <f t="shared" si="3"/>
        <v>0</v>
      </c>
      <c r="X81" s="73"/>
      <c r="Y81" s="113">
        <f t="shared" si="4"/>
        <v>0</v>
      </c>
      <c r="Z81" s="73"/>
      <c r="AA81" s="113">
        <f t="shared" si="5"/>
        <v>0</v>
      </c>
      <c r="AB81" s="305"/>
      <c r="AC81" s="113">
        <f t="shared" si="34"/>
        <v>0</v>
      </c>
      <c r="AD81" s="305"/>
      <c r="AE81" s="113">
        <f t="shared" si="35"/>
        <v>0</v>
      </c>
      <c r="AF81" s="73"/>
      <c r="AG81" s="113">
        <f t="shared" si="36"/>
        <v>0</v>
      </c>
      <c r="AH81" s="101"/>
      <c r="AI81" s="74">
        <f t="shared" si="9"/>
        <v>0</v>
      </c>
      <c r="AJ81" s="73"/>
      <c r="AK81" s="113">
        <f t="shared" si="20"/>
        <v>0</v>
      </c>
      <c r="AL81" s="101"/>
      <c r="AM81" s="113">
        <f t="shared" si="21"/>
        <v>0</v>
      </c>
      <c r="AN81" s="101"/>
      <c r="AO81" s="113">
        <f t="shared" si="31"/>
        <v>0</v>
      </c>
      <c r="AP81" s="101"/>
      <c r="AQ81" s="113">
        <f t="shared" si="32"/>
        <v>0</v>
      </c>
      <c r="AR81" s="73"/>
      <c r="AS81" s="74">
        <v>0</v>
      </c>
      <c r="AT81" s="73"/>
      <c r="AU81" s="74">
        <f t="shared" si="33"/>
        <v>0</v>
      </c>
      <c r="AV81" s="73"/>
      <c r="AW81" s="74">
        <f t="shared" si="12"/>
        <v>0</v>
      </c>
      <c r="AX81" s="73"/>
      <c r="AY81" s="74">
        <f t="shared" si="24"/>
        <v>0</v>
      </c>
      <c r="AZ81" s="82">
        <f t="shared" si="13"/>
        <v>0</v>
      </c>
      <c r="BA81" s="74"/>
      <c r="BB81" s="147">
        <f t="shared" si="25"/>
        <v>0</v>
      </c>
    </row>
    <row r="82" spans="1:55" ht="15" customHeight="1" x14ac:dyDescent="0.2">
      <c r="A82" s="90" t="s">
        <v>260</v>
      </c>
      <c r="B82" s="14" t="s">
        <v>65</v>
      </c>
      <c r="C82" s="18" t="s">
        <v>6</v>
      </c>
      <c r="D82" s="19">
        <v>100</v>
      </c>
      <c r="E82" s="20">
        <f t="shared" si="27"/>
        <v>0</v>
      </c>
      <c r="F82" s="73"/>
      <c r="G82" s="74">
        <f t="shared" si="26"/>
        <v>0</v>
      </c>
      <c r="H82" s="73"/>
      <c r="I82" s="74">
        <f t="shared" si="2"/>
        <v>0</v>
      </c>
      <c r="J82" s="73"/>
      <c r="K82" s="113">
        <f t="shared" si="14"/>
        <v>0</v>
      </c>
      <c r="L82" s="73"/>
      <c r="M82" s="113">
        <f t="shared" si="15"/>
        <v>0</v>
      </c>
      <c r="N82" s="73"/>
      <c r="O82" s="113">
        <f t="shared" si="16"/>
        <v>0</v>
      </c>
      <c r="P82" s="305"/>
      <c r="Q82" s="113">
        <f t="shared" si="17"/>
        <v>0</v>
      </c>
      <c r="R82" s="73"/>
      <c r="S82" s="113">
        <f t="shared" si="18"/>
        <v>0</v>
      </c>
      <c r="T82" s="73"/>
      <c r="U82" s="74">
        <f t="shared" si="19"/>
        <v>0</v>
      </c>
      <c r="V82" s="73"/>
      <c r="W82" s="113">
        <f t="shared" si="3"/>
        <v>0</v>
      </c>
      <c r="X82" s="73"/>
      <c r="Y82" s="113">
        <f t="shared" si="4"/>
        <v>0</v>
      </c>
      <c r="Z82" s="73"/>
      <c r="AA82" s="113">
        <f t="shared" si="5"/>
        <v>0</v>
      </c>
      <c r="AB82" s="305"/>
      <c r="AC82" s="113">
        <f t="shared" si="34"/>
        <v>0</v>
      </c>
      <c r="AD82" s="305"/>
      <c r="AE82" s="113">
        <f t="shared" si="35"/>
        <v>0</v>
      </c>
      <c r="AF82" s="73"/>
      <c r="AG82" s="113">
        <f t="shared" si="36"/>
        <v>0</v>
      </c>
      <c r="AH82" s="73"/>
      <c r="AI82" s="74">
        <f t="shared" si="9"/>
        <v>0</v>
      </c>
      <c r="AJ82" s="73"/>
      <c r="AK82" s="113">
        <f t="shared" si="20"/>
        <v>0</v>
      </c>
      <c r="AL82" s="101"/>
      <c r="AM82" s="113">
        <f t="shared" si="21"/>
        <v>0</v>
      </c>
      <c r="AN82" s="101"/>
      <c r="AO82" s="113">
        <f t="shared" si="31"/>
        <v>0</v>
      </c>
      <c r="AP82" s="101"/>
      <c r="AQ82" s="113">
        <f t="shared" si="32"/>
        <v>0</v>
      </c>
      <c r="AR82" s="73"/>
      <c r="AS82" s="74">
        <v>0</v>
      </c>
      <c r="AT82" s="73"/>
      <c r="AU82" s="74">
        <f t="shared" si="33"/>
        <v>0</v>
      </c>
      <c r="AV82" s="73"/>
      <c r="AW82" s="74">
        <f t="shared" si="12"/>
        <v>0</v>
      </c>
      <c r="AX82" s="73"/>
      <c r="AY82" s="74">
        <f t="shared" si="24"/>
        <v>0</v>
      </c>
      <c r="AZ82" s="82">
        <f t="shared" si="13"/>
        <v>0</v>
      </c>
      <c r="BA82" s="74"/>
      <c r="BB82" s="147">
        <f t="shared" si="25"/>
        <v>0</v>
      </c>
    </row>
    <row r="83" spans="1:55" ht="15" customHeight="1" x14ac:dyDescent="0.2">
      <c r="A83" s="90" t="s">
        <v>265</v>
      </c>
      <c r="B83" t="str">
        <f>IF($A83="","",INDEX('MA-Liste'!$D:$D,MATCH($A83,'MA-Liste'!$M:$M,FALSE)))</f>
        <v>AeBo</v>
      </c>
      <c r="C83" s="4" t="str">
        <f ca="1">IF($A83="","",INDEX(INDIRECT("'MA-Liste'!"&amp;$C$11),MATCH($A83,'MA-Liste'!$M:$M,FALSE)))</f>
        <v>D</v>
      </c>
      <c r="D83" s="19">
        <f ca="1">IF(OR($C83="",$C83=0),"",VLOOKUP($C83,Ansätze,$D$11,FALSE))</f>
        <v>100</v>
      </c>
      <c r="E83" s="20">
        <f t="shared" si="27"/>
        <v>0</v>
      </c>
      <c r="F83" s="73"/>
      <c r="G83" s="74">
        <f t="shared" ca="1" si="26"/>
        <v>0</v>
      </c>
      <c r="H83" s="73"/>
      <c r="I83" s="74">
        <f t="shared" ca="1" si="2"/>
        <v>0</v>
      </c>
      <c r="J83" s="73"/>
      <c r="K83" s="113">
        <f t="shared" ca="1" si="14"/>
        <v>0</v>
      </c>
      <c r="L83" s="73"/>
      <c r="M83" s="113">
        <f t="shared" ca="1" si="15"/>
        <v>0</v>
      </c>
      <c r="N83" s="73"/>
      <c r="O83" s="113">
        <f t="shared" ca="1" si="16"/>
        <v>0</v>
      </c>
      <c r="P83" s="305"/>
      <c r="Q83" s="113">
        <f t="shared" ca="1" si="17"/>
        <v>0</v>
      </c>
      <c r="R83" s="73"/>
      <c r="S83" s="113">
        <f t="shared" ca="1" si="18"/>
        <v>0</v>
      </c>
      <c r="T83" s="73"/>
      <c r="U83" s="74">
        <f t="shared" ca="1" si="19"/>
        <v>0</v>
      </c>
      <c r="V83" s="73"/>
      <c r="W83" s="113">
        <f t="shared" ca="1" si="3"/>
        <v>0</v>
      </c>
      <c r="X83" s="73"/>
      <c r="Y83" s="113">
        <f t="shared" ca="1" si="4"/>
        <v>0</v>
      </c>
      <c r="Z83" s="73"/>
      <c r="AA83" s="113">
        <f t="shared" ca="1" si="5"/>
        <v>0</v>
      </c>
      <c r="AB83" s="305"/>
      <c r="AC83" s="113">
        <f t="shared" ca="1" si="34"/>
        <v>0</v>
      </c>
      <c r="AD83" s="305"/>
      <c r="AE83" s="113">
        <f t="shared" ca="1" si="35"/>
        <v>0</v>
      </c>
      <c r="AF83" s="73"/>
      <c r="AG83" s="113">
        <f t="shared" ca="1" si="36"/>
        <v>0</v>
      </c>
      <c r="AH83" s="73"/>
      <c r="AI83" s="74">
        <f t="shared" ca="1" si="9"/>
        <v>0</v>
      </c>
      <c r="AJ83" s="73"/>
      <c r="AK83" s="113">
        <f t="shared" ca="1" si="20"/>
        <v>0</v>
      </c>
      <c r="AL83" s="101"/>
      <c r="AM83" s="113">
        <f t="shared" ca="1" si="21"/>
        <v>0</v>
      </c>
      <c r="AN83" s="101"/>
      <c r="AO83" s="113">
        <f t="shared" ca="1" si="31"/>
        <v>0</v>
      </c>
      <c r="AP83" s="101"/>
      <c r="AQ83" s="113">
        <f t="shared" ca="1" si="32"/>
        <v>0</v>
      </c>
      <c r="AR83" s="73"/>
      <c r="AS83" s="74">
        <v>0</v>
      </c>
      <c r="AT83" s="73"/>
      <c r="AU83" s="74">
        <f t="shared" ca="1" si="33"/>
        <v>0</v>
      </c>
      <c r="AV83" s="73"/>
      <c r="AW83" s="74">
        <f t="shared" ca="1" si="12"/>
        <v>0</v>
      </c>
      <c r="AX83" s="73"/>
      <c r="AY83" s="74">
        <f t="shared" ca="1" si="24"/>
        <v>0</v>
      </c>
      <c r="AZ83" s="82">
        <f t="shared" ca="1" si="13"/>
        <v>0</v>
      </c>
      <c r="BA83" s="74"/>
      <c r="BB83" s="147">
        <f t="shared" ca="1" si="25"/>
        <v>0</v>
      </c>
    </row>
    <row r="84" spans="1:55" ht="15" customHeight="1" x14ac:dyDescent="0.2">
      <c r="A84" s="90" t="s">
        <v>263</v>
      </c>
      <c r="B84" s="14" t="s">
        <v>65</v>
      </c>
      <c r="C84" s="18" t="s">
        <v>6</v>
      </c>
      <c r="D84" s="19">
        <v>100</v>
      </c>
      <c r="E84" s="20">
        <f t="shared" si="27"/>
        <v>0</v>
      </c>
      <c r="F84" s="73"/>
      <c r="G84" s="74">
        <f t="shared" si="26"/>
        <v>0</v>
      </c>
      <c r="H84" s="73"/>
      <c r="I84" s="74">
        <f t="shared" si="2"/>
        <v>0</v>
      </c>
      <c r="J84" s="73"/>
      <c r="K84" s="113">
        <f t="shared" si="14"/>
        <v>0</v>
      </c>
      <c r="L84" s="73"/>
      <c r="M84" s="113">
        <f t="shared" si="15"/>
        <v>0</v>
      </c>
      <c r="N84" s="73"/>
      <c r="O84" s="113">
        <f t="shared" si="16"/>
        <v>0</v>
      </c>
      <c r="P84" s="305"/>
      <c r="Q84" s="113">
        <f t="shared" si="17"/>
        <v>0</v>
      </c>
      <c r="R84" s="73"/>
      <c r="S84" s="113">
        <f t="shared" si="18"/>
        <v>0</v>
      </c>
      <c r="T84" s="73"/>
      <c r="U84" s="74">
        <f t="shared" si="19"/>
        <v>0</v>
      </c>
      <c r="V84" s="73"/>
      <c r="W84" s="113">
        <f t="shared" ref="W84:W111" si="37">IF($D84="",0,$D84*V84)</f>
        <v>0</v>
      </c>
      <c r="X84" s="73"/>
      <c r="Y84" s="113">
        <f t="shared" si="4"/>
        <v>0</v>
      </c>
      <c r="Z84" s="73"/>
      <c r="AA84" s="113">
        <f t="shared" si="5"/>
        <v>0</v>
      </c>
      <c r="AB84" s="305"/>
      <c r="AC84" s="113">
        <f t="shared" si="34"/>
        <v>0</v>
      </c>
      <c r="AD84" s="305"/>
      <c r="AE84" s="113">
        <f t="shared" si="35"/>
        <v>0</v>
      </c>
      <c r="AF84" s="73"/>
      <c r="AG84" s="113">
        <f t="shared" si="36"/>
        <v>0</v>
      </c>
      <c r="AH84" s="73"/>
      <c r="AI84" s="74">
        <f t="shared" ref="AI84:AI111" si="38">IF($D84="",0,$D84*AH84)</f>
        <v>0</v>
      </c>
      <c r="AJ84" s="73"/>
      <c r="AK84" s="113">
        <f t="shared" si="20"/>
        <v>0</v>
      </c>
      <c r="AL84" s="101"/>
      <c r="AM84" s="113">
        <f t="shared" si="21"/>
        <v>0</v>
      </c>
      <c r="AN84" s="101"/>
      <c r="AO84" s="113">
        <f t="shared" si="31"/>
        <v>0</v>
      </c>
      <c r="AP84" s="101"/>
      <c r="AQ84" s="113">
        <f t="shared" si="32"/>
        <v>0</v>
      </c>
      <c r="AR84" s="73"/>
      <c r="AS84" s="74">
        <v>0</v>
      </c>
      <c r="AT84" s="73"/>
      <c r="AU84" s="74">
        <f t="shared" si="33"/>
        <v>0</v>
      </c>
      <c r="AV84" s="73"/>
      <c r="AW84" s="74">
        <f t="shared" si="12"/>
        <v>0</v>
      </c>
      <c r="AX84" s="73"/>
      <c r="AY84" s="74">
        <f t="shared" si="24"/>
        <v>0</v>
      </c>
      <c r="AZ84" s="82">
        <f t="shared" si="13"/>
        <v>0</v>
      </c>
      <c r="BA84" s="74"/>
      <c r="BB84" s="147">
        <f t="shared" si="25"/>
        <v>0</v>
      </c>
      <c r="BC84" s="141"/>
    </row>
    <row r="85" spans="1:55" ht="15" customHeight="1" x14ac:dyDescent="0.2">
      <c r="A85" s="84" t="s">
        <v>292</v>
      </c>
      <c r="B85" t="s">
        <v>65</v>
      </c>
      <c r="C85" s="4" t="s">
        <v>9</v>
      </c>
      <c r="D85" s="19">
        <v>35</v>
      </c>
      <c r="E85" s="20">
        <f t="shared" ref="E85:E111" si="39">SUM(F85++H85+J85+L85+T85+V85+X85+AH85+AJ85+AL85+AR85+AT85+AV85+N85+Z85+AN85+AX85)</f>
        <v>0</v>
      </c>
      <c r="F85" s="73"/>
      <c r="G85" s="74">
        <f t="shared" si="26"/>
        <v>0</v>
      </c>
      <c r="H85" s="73"/>
      <c r="I85" s="74">
        <f t="shared" si="2"/>
        <v>0</v>
      </c>
      <c r="J85" s="73"/>
      <c r="K85" s="113">
        <f t="shared" si="14"/>
        <v>0</v>
      </c>
      <c r="L85" s="73"/>
      <c r="M85" s="113">
        <f t="shared" si="15"/>
        <v>0</v>
      </c>
      <c r="N85" s="73"/>
      <c r="O85" s="113">
        <f t="shared" si="16"/>
        <v>0</v>
      </c>
      <c r="P85" s="305"/>
      <c r="Q85" s="113">
        <f t="shared" si="17"/>
        <v>0</v>
      </c>
      <c r="R85" s="73"/>
      <c r="S85" s="113">
        <f t="shared" si="18"/>
        <v>0</v>
      </c>
      <c r="T85" s="73"/>
      <c r="U85" s="74">
        <f t="shared" si="19"/>
        <v>0</v>
      </c>
      <c r="V85" s="73"/>
      <c r="W85" s="113">
        <f t="shared" si="37"/>
        <v>0</v>
      </c>
      <c r="X85" s="73"/>
      <c r="Y85" s="113">
        <f t="shared" si="4"/>
        <v>0</v>
      </c>
      <c r="Z85" s="73"/>
      <c r="AA85" s="113">
        <f t="shared" si="5"/>
        <v>0</v>
      </c>
      <c r="AB85" s="305"/>
      <c r="AC85" s="113">
        <f t="shared" si="34"/>
        <v>0</v>
      </c>
      <c r="AD85" s="305"/>
      <c r="AE85" s="113">
        <f t="shared" si="35"/>
        <v>0</v>
      </c>
      <c r="AF85" s="73"/>
      <c r="AG85" s="113">
        <f t="shared" si="36"/>
        <v>0</v>
      </c>
      <c r="AH85" s="73"/>
      <c r="AI85" s="74">
        <f t="shared" si="38"/>
        <v>0</v>
      </c>
      <c r="AJ85" s="73"/>
      <c r="AK85" s="113">
        <f t="shared" si="20"/>
        <v>0</v>
      </c>
      <c r="AL85" s="101"/>
      <c r="AM85" s="113">
        <f t="shared" si="21"/>
        <v>0</v>
      </c>
      <c r="AN85" s="101"/>
      <c r="AO85" s="113">
        <f t="shared" si="31"/>
        <v>0</v>
      </c>
      <c r="AP85" s="101"/>
      <c r="AQ85" s="113">
        <f t="shared" si="32"/>
        <v>0</v>
      </c>
      <c r="AR85" s="73"/>
      <c r="AS85" s="74">
        <v>0</v>
      </c>
      <c r="AT85" s="73"/>
      <c r="AU85" s="74">
        <f t="shared" si="33"/>
        <v>0</v>
      </c>
      <c r="AV85" s="73"/>
      <c r="AW85" s="74">
        <f t="shared" si="12"/>
        <v>0</v>
      </c>
      <c r="AX85" s="73"/>
      <c r="AY85" s="74">
        <f t="shared" si="24"/>
        <v>0</v>
      </c>
      <c r="AZ85" s="82">
        <f t="shared" si="13"/>
        <v>0</v>
      </c>
      <c r="BA85" s="74"/>
      <c r="BB85" s="147">
        <f t="shared" si="25"/>
        <v>0</v>
      </c>
      <c r="BC85" s="141"/>
    </row>
    <row r="86" spans="1:55" ht="15" customHeight="1" x14ac:dyDescent="0.2">
      <c r="A86" s="84" t="s">
        <v>293</v>
      </c>
      <c r="B86" s="14" t="s">
        <v>65</v>
      </c>
      <c r="C86" s="18" t="s">
        <v>5</v>
      </c>
      <c r="D86" s="19">
        <v>118</v>
      </c>
      <c r="E86" s="20">
        <f t="shared" si="39"/>
        <v>15</v>
      </c>
      <c r="F86" s="73"/>
      <c r="G86" s="74">
        <f t="shared" si="26"/>
        <v>0</v>
      </c>
      <c r="H86" s="73"/>
      <c r="I86" s="74">
        <f t="shared" ref="I86:I111" si="40">IF(D86="",0,D86*H86)</f>
        <v>0</v>
      </c>
      <c r="J86" s="73"/>
      <c r="K86" s="113">
        <f t="shared" si="14"/>
        <v>0</v>
      </c>
      <c r="L86" s="73"/>
      <c r="M86" s="113">
        <f t="shared" si="15"/>
        <v>0</v>
      </c>
      <c r="N86" s="73">
        <v>15</v>
      </c>
      <c r="O86" s="113">
        <f t="shared" si="16"/>
        <v>1770</v>
      </c>
      <c r="P86" s="305">
        <v>23.5</v>
      </c>
      <c r="Q86" s="113">
        <f t="shared" si="17"/>
        <v>2773</v>
      </c>
      <c r="R86" s="73"/>
      <c r="S86" s="113">
        <f t="shared" si="18"/>
        <v>0</v>
      </c>
      <c r="T86" s="73"/>
      <c r="U86" s="74">
        <f t="shared" si="19"/>
        <v>0</v>
      </c>
      <c r="V86" s="73"/>
      <c r="W86" s="113">
        <f t="shared" si="37"/>
        <v>0</v>
      </c>
      <c r="X86" s="73"/>
      <c r="Y86" s="113">
        <f t="shared" ref="Y86:Y111" si="41">IF($D86="",0,$D86*X86)</f>
        <v>0</v>
      </c>
      <c r="Z86" s="73"/>
      <c r="AA86" s="113">
        <f t="shared" ref="AA86:AA111" si="42">IF($D86="",0,$D86*Z86)</f>
        <v>0</v>
      </c>
      <c r="AB86" s="305"/>
      <c r="AC86" s="113">
        <f t="shared" si="34"/>
        <v>0</v>
      </c>
      <c r="AD86" s="305"/>
      <c r="AE86" s="113">
        <f t="shared" si="35"/>
        <v>0</v>
      </c>
      <c r="AF86" s="73"/>
      <c r="AG86" s="113">
        <f t="shared" si="36"/>
        <v>0</v>
      </c>
      <c r="AH86" s="73"/>
      <c r="AI86" s="74">
        <f t="shared" si="38"/>
        <v>0</v>
      </c>
      <c r="AJ86" s="73"/>
      <c r="AK86" s="113">
        <f>IF($D86="",0,$D86*AJ86)</f>
        <v>0</v>
      </c>
      <c r="AL86" s="101"/>
      <c r="AM86" s="113">
        <f>IF($D86="",0,$D86*AL86)</f>
        <v>0</v>
      </c>
      <c r="AN86" s="101"/>
      <c r="AO86" s="113">
        <f>IF($D86="",0,$D86*AN86)</f>
        <v>0</v>
      </c>
      <c r="AP86" s="101"/>
      <c r="AQ86" s="113">
        <f>IF($D86="",0,$D86*AP86)</f>
        <v>0</v>
      </c>
      <c r="AR86" s="73"/>
      <c r="AS86" s="74">
        <f>IF(D86="",0,D86*AR86)</f>
        <v>0</v>
      </c>
      <c r="AT86" s="73"/>
      <c r="AU86" s="74">
        <f t="shared" si="33"/>
        <v>0</v>
      </c>
      <c r="AV86" s="73"/>
      <c r="AW86" s="74">
        <f t="shared" ref="AW86:AW111" si="43">IF(D86="",0,D86*AV86)</f>
        <v>0</v>
      </c>
      <c r="AX86" s="73"/>
      <c r="AY86" s="74">
        <f t="shared" si="24"/>
        <v>0</v>
      </c>
      <c r="AZ86" s="82">
        <f t="shared" ref="AZ86:AZ109" si="44">IF(D86="",0,D86*E86)</f>
        <v>1770</v>
      </c>
      <c r="BA86" s="74"/>
      <c r="BB86" s="147">
        <f t="shared" si="25"/>
        <v>1770</v>
      </c>
      <c r="BC86" s="141"/>
    </row>
    <row r="87" spans="1:55" ht="15" customHeight="1" x14ac:dyDescent="0.2">
      <c r="A87" s="84" t="s">
        <v>300</v>
      </c>
      <c r="B87" s="14" t="s">
        <v>65</v>
      </c>
      <c r="C87" s="18" t="s">
        <v>6</v>
      </c>
      <c r="D87" s="19">
        <v>100</v>
      </c>
      <c r="E87" s="20">
        <f t="shared" si="39"/>
        <v>0</v>
      </c>
      <c r="F87" s="73"/>
      <c r="G87" s="74">
        <f t="shared" si="26"/>
        <v>0</v>
      </c>
      <c r="H87" s="73"/>
      <c r="I87" s="74">
        <f t="shared" si="40"/>
        <v>0</v>
      </c>
      <c r="J87" s="174"/>
      <c r="K87" s="113">
        <f t="shared" ref="K87:K111" si="45">IF($D87="",0,$D87*J87)</f>
        <v>0</v>
      </c>
      <c r="L87" s="73"/>
      <c r="M87" s="113">
        <f t="shared" ref="M87:M111" si="46">IF($D87="",0,$D87*L87)</f>
        <v>0</v>
      </c>
      <c r="N87" s="73"/>
      <c r="O87" s="113">
        <f t="shared" ref="O87:O90" si="47">IF($D87="",0,$D87*N87)</f>
        <v>0</v>
      </c>
      <c r="P87" s="305"/>
      <c r="Q87" s="113">
        <f t="shared" ref="Q87:Q90" si="48">IF($D87="",0,$D87*P87)</f>
        <v>0</v>
      </c>
      <c r="R87" s="73"/>
      <c r="S87" s="113">
        <f t="shared" ref="S87:S90" si="49">IF($D87="",0,$D87*R87)</f>
        <v>0</v>
      </c>
      <c r="T87" s="73"/>
      <c r="U87" s="74">
        <f t="shared" ref="U87:U111" si="50">IF($D87="",0,$D87*T87)</f>
        <v>0</v>
      </c>
      <c r="V87" s="174"/>
      <c r="W87" s="113">
        <f t="shared" si="37"/>
        <v>0</v>
      </c>
      <c r="X87" s="73"/>
      <c r="Y87" s="113">
        <f t="shared" si="41"/>
        <v>0</v>
      </c>
      <c r="Z87" s="73"/>
      <c r="AA87" s="113">
        <f t="shared" si="42"/>
        <v>0</v>
      </c>
      <c r="AB87" s="305"/>
      <c r="AC87" s="113">
        <f t="shared" si="34"/>
        <v>0</v>
      </c>
      <c r="AD87" s="305"/>
      <c r="AE87" s="113">
        <f t="shared" si="35"/>
        <v>0</v>
      </c>
      <c r="AF87" s="73"/>
      <c r="AG87" s="113">
        <f t="shared" si="36"/>
        <v>0</v>
      </c>
      <c r="AH87" s="73"/>
      <c r="AI87" s="74">
        <f t="shared" si="38"/>
        <v>0</v>
      </c>
      <c r="AJ87" s="174"/>
      <c r="AK87" s="113">
        <f t="shared" ref="AK87:AK111" si="51">IF($D87="",0,$D87*AJ87)</f>
        <v>0</v>
      </c>
      <c r="AL87" s="101"/>
      <c r="AM87" s="113">
        <f t="shared" ref="AM87:AM111" si="52">IF($D87="",0,$D87*AL87)</f>
        <v>0</v>
      </c>
      <c r="AN87" s="101"/>
      <c r="AO87" s="113">
        <f t="shared" ref="AO87:AO89" si="53">IF($D87="",0,$D87*AN87)</f>
        <v>0</v>
      </c>
      <c r="AP87" s="101"/>
      <c r="AQ87" s="113">
        <f t="shared" ref="AQ87:AQ89" si="54">IF($D87="",0,$D87*AP87)</f>
        <v>0</v>
      </c>
      <c r="AR87" s="73"/>
      <c r="AS87" s="74">
        <f t="shared" ref="AS87:AS111" si="55">IF(D87="",0,D87*AR87)</f>
        <v>0</v>
      </c>
      <c r="AT87" s="73"/>
      <c r="AU87" s="74">
        <f t="shared" si="33"/>
        <v>0</v>
      </c>
      <c r="AV87" s="73"/>
      <c r="AW87" s="74">
        <f t="shared" si="43"/>
        <v>0</v>
      </c>
      <c r="AX87" s="73"/>
      <c r="AY87" s="74">
        <f t="shared" ref="AY87:AY113" si="56">IF(D87="",0,D87*AX87)</f>
        <v>0</v>
      </c>
      <c r="AZ87" s="82">
        <f t="shared" si="44"/>
        <v>0</v>
      </c>
      <c r="BA87" s="74"/>
      <c r="BB87" s="147">
        <f t="shared" ref="BB87:BB113" si="57">SUM(AZ87+BA87)</f>
        <v>0</v>
      </c>
      <c r="BC87" s="141"/>
    </row>
    <row r="88" spans="1:55" ht="15" customHeight="1" x14ac:dyDescent="0.2">
      <c r="A88" s="84" t="s">
        <v>302</v>
      </c>
      <c r="B88" s="14" t="s">
        <v>65</v>
      </c>
      <c r="C88" s="18" t="s">
        <v>9</v>
      </c>
      <c r="D88" s="19">
        <v>35</v>
      </c>
      <c r="E88" s="20">
        <f t="shared" si="39"/>
        <v>0</v>
      </c>
      <c r="F88" s="73"/>
      <c r="G88" s="74">
        <f t="shared" ref="G88:G111" si="58">IF(D88="",0,D88*F88)</f>
        <v>0</v>
      </c>
      <c r="H88" s="73"/>
      <c r="I88" s="74">
        <f t="shared" si="40"/>
        <v>0</v>
      </c>
      <c r="J88" s="174"/>
      <c r="K88" s="113">
        <f t="shared" si="45"/>
        <v>0</v>
      </c>
      <c r="L88" s="73"/>
      <c r="M88" s="113">
        <f t="shared" si="46"/>
        <v>0</v>
      </c>
      <c r="N88" s="73"/>
      <c r="O88" s="113">
        <f t="shared" si="47"/>
        <v>0</v>
      </c>
      <c r="P88" s="305"/>
      <c r="Q88" s="113">
        <f t="shared" si="48"/>
        <v>0</v>
      </c>
      <c r="R88" s="73"/>
      <c r="S88" s="113">
        <f t="shared" si="49"/>
        <v>0</v>
      </c>
      <c r="T88" s="73"/>
      <c r="U88" s="74">
        <f t="shared" si="50"/>
        <v>0</v>
      </c>
      <c r="V88" s="174"/>
      <c r="W88" s="113">
        <f t="shared" si="37"/>
        <v>0</v>
      </c>
      <c r="X88" s="73"/>
      <c r="Y88" s="113">
        <f t="shared" si="41"/>
        <v>0</v>
      </c>
      <c r="Z88" s="73"/>
      <c r="AA88" s="113">
        <f t="shared" si="42"/>
        <v>0</v>
      </c>
      <c r="AB88" s="305"/>
      <c r="AC88" s="113">
        <f t="shared" si="34"/>
        <v>0</v>
      </c>
      <c r="AD88" s="305"/>
      <c r="AE88" s="113">
        <f t="shared" si="35"/>
        <v>0</v>
      </c>
      <c r="AF88" s="73"/>
      <c r="AG88" s="113">
        <f t="shared" si="36"/>
        <v>0</v>
      </c>
      <c r="AH88" s="73"/>
      <c r="AI88" s="74">
        <f t="shared" si="38"/>
        <v>0</v>
      </c>
      <c r="AJ88" s="174"/>
      <c r="AK88" s="113">
        <f t="shared" si="51"/>
        <v>0</v>
      </c>
      <c r="AL88" s="101"/>
      <c r="AM88" s="113">
        <f t="shared" si="52"/>
        <v>0</v>
      </c>
      <c r="AN88" s="101"/>
      <c r="AO88" s="113">
        <f t="shared" si="53"/>
        <v>0</v>
      </c>
      <c r="AP88" s="101"/>
      <c r="AQ88" s="113">
        <f t="shared" si="54"/>
        <v>0</v>
      </c>
      <c r="AR88" s="73"/>
      <c r="AS88" s="74">
        <f t="shared" si="55"/>
        <v>0</v>
      </c>
      <c r="AT88" s="73"/>
      <c r="AU88" s="74">
        <f t="shared" si="33"/>
        <v>0</v>
      </c>
      <c r="AV88" s="73"/>
      <c r="AW88" s="74">
        <f t="shared" si="43"/>
        <v>0</v>
      </c>
      <c r="AX88" s="73"/>
      <c r="AY88" s="74">
        <f t="shared" si="56"/>
        <v>0</v>
      </c>
      <c r="AZ88" s="82">
        <f t="shared" si="44"/>
        <v>0</v>
      </c>
      <c r="BA88" s="74"/>
      <c r="BB88" s="147">
        <f t="shared" si="57"/>
        <v>0</v>
      </c>
      <c r="BC88" s="141"/>
    </row>
    <row r="89" spans="1:55" ht="15" customHeight="1" x14ac:dyDescent="0.2">
      <c r="A89" s="84" t="s">
        <v>426</v>
      </c>
      <c r="B89" s="14" t="s">
        <v>65</v>
      </c>
      <c r="C89" s="18" t="s">
        <v>8</v>
      </c>
      <c r="D89" s="19">
        <v>60</v>
      </c>
      <c r="E89" s="20">
        <f t="shared" si="39"/>
        <v>19.5</v>
      </c>
      <c r="F89" s="73"/>
      <c r="G89" s="74">
        <f t="shared" si="58"/>
        <v>0</v>
      </c>
      <c r="H89" s="73"/>
      <c r="I89" s="74">
        <f t="shared" si="40"/>
        <v>0</v>
      </c>
      <c r="J89" s="174"/>
      <c r="K89" s="113">
        <f t="shared" si="45"/>
        <v>0</v>
      </c>
      <c r="L89" s="73"/>
      <c r="M89" s="113">
        <f t="shared" si="46"/>
        <v>0</v>
      </c>
      <c r="N89" s="73"/>
      <c r="O89" s="113">
        <f t="shared" si="47"/>
        <v>0</v>
      </c>
      <c r="P89" s="305"/>
      <c r="Q89" s="113">
        <f t="shared" si="48"/>
        <v>0</v>
      </c>
      <c r="R89" s="73"/>
      <c r="S89" s="113">
        <f t="shared" si="49"/>
        <v>0</v>
      </c>
      <c r="T89" s="73"/>
      <c r="U89" s="74">
        <f t="shared" si="50"/>
        <v>0</v>
      </c>
      <c r="V89" s="174"/>
      <c r="W89" s="113">
        <f t="shared" si="37"/>
        <v>0</v>
      </c>
      <c r="X89" s="73"/>
      <c r="Y89" s="113">
        <f t="shared" si="41"/>
        <v>0</v>
      </c>
      <c r="Z89" s="73"/>
      <c r="AA89" s="113">
        <f t="shared" si="42"/>
        <v>0</v>
      </c>
      <c r="AB89" s="305"/>
      <c r="AC89" s="113">
        <f t="shared" si="34"/>
        <v>0</v>
      </c>
      <c r="AD89" s="305"/>
      <c r="AE89" s="113">
        <f t="shared" si="35"/>
        <v>0</v>
      </c>
      <c r="AF89" s="73"/>
      <c r="AG89" s="113">
        <f t="shared" si="36"/>
        <v>0</v>
      </c>
      <c r="AH89" s="73"/>
      <c r="AI89" s="74">
        <f t="shared" si="38"/>
        <v>0</v>
      </c>
      <c r="AJ89" s="174"/>
      <c r="AK89" s="113">
        <f t="shared" si="51"/>
        <v>0</v>
      </c>
      <c r="AL89" s="101"/>
      <c r="AM89" s="113">
        <f t="shared" si="52"/>
        <v>0</v>
      </c>
      <c r="AN89" s="101">
        <v>19.5</v>
      </c>
      <c r="AO89" s="113">
        <f t="shared" si="53"/>
        <v>1170</v>
      </c>
      <c r="AP89" s="101"/>
      <c r="AQ89" s="113">
        <f t="shared" si="54"/>
        <v>0</v>
      </c>
      <c r="AR89" s="73"/>
      <c r="AS89" s="74">
        <f t="shared" si="55"/>
        <v>0</v>
      </c>
      <c r="AT89" s="73"/>
      <c r="AU89" s="74">
        <f t="shared" si="33"/>
        <v>0</v>
      </c>
      <c r="AV89" s="73"/>
      <c r="AW89" s="74">
        <f t="shared" si="43"/>
        <v>0</v>
      </c>
      <c r="AX89" s="73"/>
      <c r="AY89" s="74">
        <f t="shared" si="56"/>
        <v>0</v>
      </c>
      <c r="AZ89" s="82">
        <f t="shared" si="44"/>
        <v>1170</v>
      </c>
      <c r="BA89" s="74"/>
      <c r="BB89" s="147">
        <f t="shared" si="57"/>
        <v>1170</v>
      </c>
      <c r="BC89" s="141"/>
    </row>
    <row r="90" spans="1:55" ht="15" customHeight="1" x14ac:dyDescent="0.2">
      <c r="A90" s="84" t="s">
        <v>321</v>
      </c>
      <c r="B90" s="14" t="s">
        <v>65</v>
      </c>
      <c r="C90" s="18" t="s">
        <v>9</v>
      </c>
      <c r="D90" s="19">
        <v>35</v>
      </c>
      <c r="E90" s="20">
        <f t="shared" si="39"/>
        <v>0</v>
      </c>
      <c r="F90" s="73"/>
      <c r="G90" s="74">
        <f t="shared" si="58"/>
        <v>0</v>
      </c>
      <c r="H90" s="73"/>
      <c r="I90" s="74">
        <f t="shared" si="40"/>
        <v>0</v>
      </c>
      <c r="J90" s="174"/>
      <c r="K90" s="113">
        <f t="shared" si="45"/>
        <v>0</v>
      </c>
      <c r="L90" s="73"/>
      <c r="M90" s="113">
        <f t="shared" si="46"/>
        <v>0</v>
      </c>
      <c r="N90" s="73"/>
      <c r="O90" s="113">
        <f t="shared" si="47"/>
        <v>0</v>
      </c>
      <c r="P90" s="305"/>
      <c r="Q90" s="113">
        <f t="shared" si="48"/>
        <v>0</v>
      </c>
      <c r="R90" s="73"/>
      <c r="S90" s="113">
        <f t="shared" si="49"/>
        <v>0</v>
      </c>
      <c r="T90" s="73"/>
      <c r="U90" s="74">
        <f t="shared" si="50"/>
        <v>0</v>
      </c>
      <c r="V90" s="174"/>
      <c r="W90" s="113">
        <f t="shared" si="37"/>
        <v>0</v>
      </c>
      <c r="X90" s="73"/>
      <c r="Y90" s="113">
        <f t="shared" si="41"/>
        <v>0</v>
      </c>
      <c r="Z90" s="73"/>
      <c r="AA90" s="113">
        <f t="shared" si="42"/>
        <v>0</v>
      </c>
      <c r="AB90" s="305"/>
      <c r="AC90" s="113">
        <f t="shared" si="34"/>
        <v>0</v>
      </c>
      <c r="AD90" s="305"/>
      <c r="AE90" s="113">
        <f t="shared" si="35"/>
        <v>0</v>
      </c>
      <c r="AF90" s="73"/>
      <c r="AG90" s="113">
        <f t="shared" si="36"/>
        <v>0</v>
      </c>
      <c r="AH90" s="73"/>
      <c r="AI90" s="74">
        <f t="shared" si="38"/>
        <v>0</v>
      </c>
      <c r="AJ90" s="174"/>
      <c r="AK90" s="113">
        <f t="shared" si="51"/>
        <v>0</v>
      </c>
      <c r="AL90" s="101"/>
      <c r="AM90" s="113">
        <f>IF($D90="",0,$D90*AL90)</f>
        <v>0</v>
      </c>
      <c r="AN90" s="101"/>
      <c r="AO90" s="113">
        <f>IF($D90="",0,$D90*AN90)</f>
        <v>0</v>
      </c>
      <c r="AP90" s="101"/>
      <c r="AQ90" s="113">
        <f>IF($D90="",0,$D90*AP90)</f>
        <v>0</v>
      </c>
      <c r="AR90" s="73"/>
      <c r="AS90" s="74">
        <f t="shared" si="55"/>
        <v>0</v>
      </c>
      <c r="AT90" s="73"/>
      <c r="AU90" s="74">
        <f t="shared" si="33"/>
        <v>0</v>
      </c>
      <c r="AV90" s="73"/>
      <c r="AW90" s="74">
        <f t="shared" si="43"/>
        <v>0</v>
      </c>
      <c r="AX90" s="73"/>
      <c r="AY90" s="74">
        <f t="shared" si="56"/>
        <v>0</v>
      </c>
      <c r="AZ90" s="82">
        <f t="shared" si="44"/>
        <v>0</v>
      </c>
      <c r="BA90" s="74"/>
      <c r="BB90" s="147">
        <f t="shared" si="57"/>
        <v>0</v>
      </c>
      <c r="BC90" s="141"/>
    </row>
    <row r="91" spans="1:55" ht="15" customHeight="1" x14ac:dyDescent="0.2">
      <c r="A91" s="84" t="s">
        <v>301</v>
      </c>
      <c r="B91" s="14" t="s">
        <v>65</v>
      </c>
      <c r="C91" s="18" t="s">
        <v>6</v>
      </c>
      <c r="D91" s="19">
        <v>100</v>
      </c>
      <c r="E91" s="20">
        <f t="shared" si="39"/>
        <v>0</v>
      </c>
      <c r="F91" s="73"/>
      <c r="G91" s="74">
        <f t="shared" si="58"/>
        <v>0</v>
      </c>
      <c r="H91" s="73"/>
      <c r="I91" s="74">
        <f t="shared" si="40"/>
        <v>0</v>
      </c>
      <c r="J91" s="174"/>
      <c r="K91" s="113">
        <f t="shared" si="45"/>
        <v>0</v>
      </c>
      <c r="L91" s="73"/>
      <c r="M91" s="113">
        <f>IF($D91="",0,$D91*L91)</f>
        <v>0</v>
      </c>
      <c r="N91" s="73"/>
      <c r="O91" s="113">
        <f>IF($D91="",0,$D91*N91)</f>
        <v>0</v>
      </c>
      <c r="P91" s="305"/>
      <c r="Q91" s="113">
        <f>IF($D91="",0,$D91*P91)</f>
        <v>0</v>
      </c>
      <c r="R91" s="73"/>
      <c r="S91" s="113">
        <f>IF($D91="",0,$D91*R91)</f>
        <v>0</v>
      </c>
      <c r="T91" s="73"/>
      <c r="U91" s="74">
        <f t="shared" si="50"/>
        <v>0</v>
      </c>
      <c r="V91" s="174"/>
      <c r="W91" s="113">
        <f t="shared" si="37"/>
        <v>0</v>
      </c>
      <c r="X91" s="73"/>
      <c r="Y91" s="113">
        <f t="shared" si="41"/>
        <v>0</v>
      </c>
      <c r="Z91" s="73"/>
      <c r="AA91" s="113">
        <f t="shared" si="42"/>
        <v>0</v>
      </c>
      <c r="AB91" s="305"/>
      <c r="AC91" s="113">
        <f t="shared" si="34"/>
        <v>0</v>
      </c>
      <c r="AD91" s="305"/>
      <c r="AE91" s="113">
        <f t="shared" si="35"/>
        <v>0</v>
      </c>
      <c r="AF91" s="73"/>
      <c r="AG91" s="113">
        <f t="shared" si="36"/>
        <v>0</v>
      </c>
      <c r="AH91" s="73"/>
      <c r="AI91" s="74">
        <f t="shared" si="38"/>
        <v>0</v>
      </c>
      <c r="AJ91" s="174"/>
      <c r="AK91" s="113">
        <f t="shared" si="51"/>
        <v>0</v>
      </c>
      <c r="AL91" s="101"/>
      <c r="AM91" s="113">
        <f t="shared" si="52"/>
        <v>0</v>
      </c>
      <c r="AN91" s="101"/>
      <c r="AO91" s="113">
        <f t="shared" ref="AO91:AO111" si="59">IF($D91="",0,$D91*AN91)</f>
        <v>0</v>
      </c>
      <c r="AP91" s="101"/>
      <c r="AQ91" s="113">
        <f t="shared" ref="AQ91:AQ111" si="60">IF($D91="",0,$D91*AP91)</f>
        <v>0</v>
      </c>
      <c r="AR91" s="73"/>
      <c r="AS91" s="74">
        <f t="shared" si="55"/>
        <v>0</v>
      </c>
      <c r="AT91" s="73"/>
      <c r="AU91" s="74">
        <f t="shared" si="33"/>
        <v>0</v>
      </c>
      <c r="AV91" s="73"/>
      <c r="AW91" s="74">
        <f t="shared" si="43"/>
        <v>0</v>
      </c>
      <c r="AX91" s="73"/>
      <c r="AY91" s="74">
        <f t="shared" si="56"/>
        <v>0</v>
      </c>
      <c r="AZ91" s="82">
        <f t="shared" si="44"/>
        <v>0</v>
      </c>
      <c r="BA91" s="74"/>
      <c r="BB91" s="147">
        <f t="shared" si="57"/>
        <v>0</v>
      </c>
      <c r="BC91" s="141"/>
    </row>
    <row r="92" spans="1:55" s="14" customFormat="1" ht="15" customHeight="1" x14ac:dyDescent="0.2">
      <c r="A92" s="90" t="s">
        <v>303</v>
      </c>
      <c r="B92" s="14" t="s">
        <v>65</v>
      </c>
      <c r="C92" s="18" t="s">
        <v>8</v>
      </c>
      <c r="D92" s="170">
        <v>60</v>
      </c>
      <c r="E92" s="20">
        <f t="shared" si="39"/>
        <v>0</v>
      </c>
      <c r="F92" s="101"/>
      <c r="G92" s="74">
        <f t="shared" si="58"/>
        <v>0</v>
      </c>
      <c r="H92" s="101"/>
      <c r="I92" s="154">
        <f t="shared" si="40"/>
        <v>0</v>
      </c>
      <c r="J92" s="181"/>
      <c r="K92" s="156">
        <f t="shared" si="45"/>
        <v>0</v>
      </c>
      <c r="L92" s="101"/>
      <c r="M92" s="156">
        <f t="shared" si="46"/>
        <v>0</v>
      </c>
      <c r="N92" s="101"/>
      <c r="O92" s="156">
        <f t="shared" ref="O92:O111" si="61">IF($D92="",0,$D92*N92)</f>
        <v>0</v>
      </c>
      <c r="P92" s="155"/>
      <c r="Q92" s="156">
        <f t="shared" ref="Q92:Q111" si="62">IF($D92="",0,$D92*P92)</f>
        <v>0</v>
      </c>
      <c r="R92" s="101"/>
      <c r="S92" s="156">
        <f t="shared" ref="S92:S111" si="63">IF($D92="",0,$D92*R92)</f>
        <v>0</v>
      </c>
      <c r="T92" s="101"/>
      <c r="U92" s="154">
        <f t="shared" si="50"/>
        <v>0</v>
      </c>
      <c r="V92" s="181"/>
      <c r="W92" s="156">
        <f t="shared" si="37"/>
        <v>0</v>
      </c>
      <c r="X92" s="101"/>
      <c r="Y92" s="156">
        <f t="shared" si="41"/>
        <v>0</v>
      </c>
      <c r="Z92" s="101"/>
      <c r="AA92" s="156">
        <f t="shared" si="42"/>
        <v>0</v>
      </c>
      <c r="AB92" s="155"/>
      <c r="AC92" s="156">
        <f t="shared" si="34"/>
        <v>0</v>
      </c>
      <c r="AD92" s="155"/>
      <c r="AE92" s="156">
        <f t="shared" si="35"/>
        <v>0</v>
      </c>
      <c r="AF92" s="101"/>
      <c r="AG92" s="156">
        <f t="shared" si="36"/>
        <v>0</v>
      </c>
      <c r="AH92" s="101"/>
      <c r="AI92" s="154">
        <f t="shared" si="38"/>
        <v>0</v>
      </c>
      <c r="AJ92" s="181"/>
      <c r="AK92" s="156">
        <f t="shared" si="51"/>
        <v>0</v>
      </c>
      <c r="AL92" s="101"/>
      <c r="AM92" s="156">
        <f t="shared" si="52"/>
        <v>0</v>
      </c>
      <c r="AN92" s="101"/>
      <c r="AO92" s="156">
        <f t="shared" si="59"/>
        <v>0</v>
      </c>
      <c r="AP92" s="101"/>
      <c r="AQ92" s="156">
        <f t="shared" si="60"/>
        <v>0</v>
      </c>
      <c r="AR92" s="101"/>
      <c r="AS92" s="154">
        <f t="shared" si="55"/>
        <v>0</v>
      </c>
      <c r="AT92" s="101"/>
      <c r="AU92" s="154">
        <f t="shared" si="33"/>
        <v>0</v>
      </c>
      <c r="AV92" s="101"/>
      <c r="AW92" s="154">
        <f t="shared" si="43"/>
        <v>0</v>
      </c>
      <c r="AX92" s="101"/>
      <c r="AY92" s="154">
        <f t="shared" si="56"/>
        <v>0</v>
      </c>
      <c r="AZ92" s="158">
        <f t="shared" si="44"/>
        <v>0</v>
      </c>
      <c r="BA92" s="154"/>
      <c r="BB92" s="147">
        <f t="shared" si="57"/>
        <v>0</v>
      </c>
      <c r="BC92" s="182"/>
    </row>
    <row r="93" spans="1:55" s="14" customFormat="1" ht="15" customHeight="1" x14ac:dyDescent="0.2">
      <c r="A93" s="90" t="s">
        <v>310</v>
      </c>
      <c r="B93" s="14" t="s">
        <v>65</v>
      </c>
      <c r="C93" s="18" t="s">
        <v>5</v>
      </c>
      <c r="D93" s="170">
        <v>118</v>
      </c>
      <c r="E93" s="20">
        <f t="shared" si="39"/>
        <v>0</v>
      </c>
      <c r="F93" s="101"/>
      <c r="G93" s="113">
        <f t="shared" si="58"/>
        <v>0</v>
      </c>
      <c r="H93" s="101"/>
      <c r="I93" s="154">
        <f t="shared" si="40"/>
        <v>0</v>
      </c>
      <c r="J93" s="181"/>
      <c r="K93" s="156">
        <f t="shared" si="45"/>
        <v>0</v>
      </c>
      <c r="L93" s="101"/>
      <c r="M93" s="156">
        <f t="shared" si="46"/>
        <v>0</v>
      </c>
      <c r="N93" s="101"/>
      <c r="O93" s="156">
        <f t="shared" si="61"/>
        <v>0</v>
      </c>
      <c r="P93" s="155"/>
      <c r="Q93" s="156">
        <f t="shared" si="62"/>
        <v>0</v>
      </c>
      <c r="R93" s="101"/>
      <c r="S93" s="156">
        <f t="shared" si="63"/>
        <v>0</v>
      </c>
      <c r="T93" s="101"/>
      <c r="U93" s="154">
        <f t="shared" si="50"/>
        <v>0</v>
      </c>
      <c r="V93" s="181"/>
      <c r="W93" s="156">
        <f t="shared" si="37"/>
        <v>0</v>
      </c>
      <c r="X93" s="101"/>
      <c r="Y93" s="156">
        <f t="shared" si="41"/>
        <v>0</v>
      </c>
      <c r="Z93" s="101"/>
      <c r="AA93" s="156">
        <f t="shared" si="42"/>
        <v>0</v>
      </c>
      <c r="AB93" s="155"/>
      <c r="AC93" s="156">
        <f t="shared" si="34"/>
        <v>0</v>
      </c>
      <c r="AD93" s="155"/>
      <c r="AE93" s="156">
        <f t="shared" si="35"/>
        <v>0</v>
      </c>
      <c r="AF93" s="101"/>
      <c r="AG93" s="156">
        <f t="shared" si="36"/>
        <v>0</v>
      </c>
      <c r="AH93" s="101"/>
      <c r="AI93" s="154">
        <f t="shared" si="38"/>
        <v>0</v>
      </c>
      <c r="AJ93" s="181"/>
      <c r="AK93" s="156">
        <f t="shared" si="51"/>
        <v>0</v>
      </c>
      <c r="AL93" s="101"/>
      <c r="AM93" s="156">
        <f t="shared" si="52"/>
        <v>0</v>
      </c>
      <c r="AN93" s="101"/>
      <c r="AO93" s="156">
        <f t="shared" si="59"/>
        <v>0</v>
      </c>
      <c r="AP93" s="101"/>
      <c r="AQ93" s="156">
        <f t="shared" si="60"/>
        <v>0</v>
      </c>
      <c r="AR93" s="101"/>
      <c r="AS93" s="154">
        <f t="shared" si="55"/>
        <v>0</v>
      </c>
      <c r="AT93" s="101"/>
      <c r="AU93" s="154">
        <f t="shared" si="33"/>
        <v>0</v>
      </c>
      <c r="AV93" s="101"/>
      <c r="AW93" s="154">
        <f t="shared" si="43"/>
        <v>0</v>
      </c>
      <c r="AX93" s="181"/>
      <c r="AY93" s="154">
        <f t="shared" si="56"/>
        <v>0</v>
      </c>
      <c r="AZ93" s="158">
        <f t="shared" si="44"/>
        <v>0</v>
      </c>
      <c r="BA93" s="154"/>
      <c r="BB93" s="147">
        <f t="shared" si="57"/>
        <v>0</v>
      </c>
      <c r="BC93" s="182"/>
    </row>
    <row r="94" spans="1:55" s="14" customFormat="1" ht="15" customHeight="1" x14ac:dyDescent="0.2">
      <c r="A94" s="90" t="s">
        <v>331</v>
      </c>
      <c r="B94" s="14" t="s">
        <v>65</v>
      </c>
      <c r="C94" s="18" t="s">
        <v>7</v>
      </c>
      <c r="D94" s="170">
        <v>75</v>
      </c>
      <c r="E94" s="20">
        <f t="shared" si="39"/>
        <v>0</v>
      </c>
      <c r="F94" s="101"/>
      <c r="G94" s="113">
        <f t="shared" si="58"/>
        <v>0</v>
      </c>
      <c r="H94" s="101"/>
      <c r="I94" s="154">
        <f t="shared" si="40"/>
        <v>0</v>
      </c>
      <c r="J94" s="181"/>
      <c r="K94" s="156">
        <f t="shared" si="45"/>
        <v>0</v>
      </c>
      <c r="L94" s="101"/>
      <c r="M94" s="156">
        <f t="shared" si="46"/>
        <v>0</v>
      </c>
      <c r="N94" s="101"/>
      <c r="O94" s="156">
        <f t="shared" si="61"/>
        <v>0</v>
      </c>
      <c r="P94" s="155"/>
      <c r="Q94" s="156">
        <f t="shared" si="62"/>
        <v>0</v>
      </c>
      <c r="R94" s="101"/>
      <c r="S94" s="156">
        <f t="shared" si="63"/>
        <v>0</v>
      </c>
      <c r="T94" s="101"/>
      <c r="U94" s="154">
        <f t="shared" si="50"/>
        <v>0</v>
      </c>
      <c r="V94" s="181"/>
      <c r="W94" s="156">
        <f t="shared" si="37"/>
        <v>0</v>
      </c>
      <c r="X94" s="101"/>
      <c r="Y94" s="156">
        <f t="shared" si="41"/>
        <v>0</v>
      </c>
      <c r="Z94" s="101"/>
      <c r="AA94" s="156">
        <f t="shared" si="42"/>
        <v>0</v>
      </c>
      <c r="AB94" s="155"/>
      <c r="AC94" s="156">
        <f t="shared" si="34"/>
        <v>0</v>
      </c>
      <c r="AD94" s="155"/>
      <c r="AE94" s="156">
        <f t="shared" si="35"/>
        <v>0</v>
      </c>
      <c r="AF94" s="101"/>
      <c r="AG94" s="156">
        <f t="shared" si="36"/>
        <v>0</v>
      </c>
      <c r="AH94" s="101"/>
      <c r="AI94" s="154">
        <f t="shared" si="38"/>
        <v>0</v>
      </c>
      <c r="AJ94" s="181"/>
      <c r="AK94" s="156">
        <f t="shared" si="51"/>
        <v>0</v>
      </c>
      <c r="AL94" s="101"/>
      <c r="AM94" s="156">
        <f t="shared" si="52"/>
        <v>0</v>
      </c>
      <c r="AN94" s="101"/>
      <c r="AO94" s="156">
        <f t="shared" si="59"/>
        <v>0</v>
      </c>
      <c r="AP94" s="101"/>
      <c r="AQ94" s="156">
        <f t="shared" si="60"/>
        <v>0</v>
      </c>
      <c r="AR94" s="101"/>
      <c r="AS94" s="154">
        <f t="shared" si="55"/>
        <v>0</v>
      </c>
      <c r="AT94" s="101"/>
      <c r="AU94" s="154">
        <f t="shared" si="33"/>
        <v>0</v>
      </c>
      <c r="AV94" s="101"/>
      <c r="AW94" s="154">
        <f t="shared" si="43"/>
        <v>0</v>
      </c>
      <c r="AX94" s="181"/>
      <c r="AY94" s="154">
        <f t="shared" si="56"/>
        <v>0</v>
      </c>
      <c r="AZ94" s="158">
        <f t="shared" si="44"/>
        <v>0</v>
      </c>
      <c r="BA94" s="154"/>
      <c r="BB94" s="147">
        <f t="shared" si="57"/>
        <v>0</v>
      </c>
      <c r="BC94" s="182"/>
    </row>
    <row r="95" spans="1:55" s="14" customFormat="1" ht="15" customHeight="1" x14ac:dyDescent="0.2">
      <c r="A95" s="90" t="s">
        <v>372</v>
      </c>
      <c r="B95" s="14" t="s">
        <v>65</v>
      </c>
      <c r="C95" s="18" t="str">
        <f ca="1">IF($A95="","",INDEX(INDIRECT("'MA-Liste'!"&amp;$C$11),MATCH($A95,'MA-Liste'!$M:$M,FALSE)))</f>
        <v>G</v>
      </c>
      <c r="D95" s="170">
        <f t="shared" ref="D95:D105" ca="1" si="64">IF(OR($C95="",$C95=0),"",VLOOKUP($C95,Ansätze,$D$11,FALSE))</f>
        <v>35</v>
      </c>
      <c r="E95" s="20">
        <f t="shared" si="39"/>
        <v>0</v>
      </c>
      <c r="F95" s="101"/>
      <c r="G95" s="113">
        <f t="shared" ca="1" si="58"/>
        <v>0</v>
      </c>
      <c r="H95" s="101"/>
      <c r="I95" s="154">
        <f t="shared" ca="1" si="40"/>
        <v>0</v>
      </c>
      <c r="J95" s="181"/>
      <c r="K95" s="156">
        <f t="shared" ca="1" si="45"/>
        <v>0</v>
      </c>
      <c r="L95" s="101"/>
      <c r="M95" s="156">
        <f t="shared" ca="1" si="46"/>
        <v>0</v>
      </c>
      <c r="N95" s="101"/>
      <c r="O95" s="156">
        <f t="shared" ca="1" si="61"/>
        <v>0</v>
      </c>
      <c r="P95" s="155"/>
      <c r="Q95" s="156">
        <f t="shared" ca="1" si="62"/>
        <v>0</v>
      </c>
      <c r="R95" s="101"/>
      <c r="S95" s="156">
        <f t="shared" ca="1" si="63"/>
        <v>0</v>
      </c>
      <c r="T95" s="101"/>
      <c r="U95" s="154">
        <f t="shared" ca="1" si="50"/>
        <v>0</v>
      </c>
      <c r="V95" s="181"/>
      <c r="W95" s="156">
        <f t="shared" ca="1" si="37"/>
        <v>0</v>
      </c>
      <c r="X95" s="101"/>
      <c r="Y95" s="156">
        <f t="shared" ca="1" si="41"/>
        <v>0</v>
      </c>
      <c r="Z95" s="101"/>
      <c r="AA95" s="156">
        <f t="shared" ca="1" si="42"/>
        <v>0</v>
      </c>
      <c r="AB95" s="155"/>
      <c r="AC95" s="156">
        <f t="shared" ca="1" si="34"/>
        <v>0</v>
      </c>
      <c r="AD95" s="155"/>
      <c r="AE95" s="156">
        <f t="shared" ca="1" si="35"/>
        <v>0</v>
      </c>
      <c r="AF95" s="101"/>
      <c r="AG95" s="156">
        <f t="shared" ca="1" si="36"/>
        <v>0</v>
      </c>
      <c r="AH95" s="101"/>
      <c r="AI95" s="154">
        <f t="shared" ca="1" si="38"/>
        <v>0</v>
      </c>
      <c r="AJ95" s="181"/>
      <c r="AK95" s="156">
        <f t="shared" ca="1" si="51"/>
        <v>0</v>
      </c>
      <c r="AL95" s="101"/>
      <c r="AM95" s="156">
        <f t="shared" ca="1" si="52"/>
        <v>0</v>
      </c>
      <c r="AN95" s="101"/>
      <c r="AO95" s="156">
        <f t="shared" ca="1" si="59"/>
        <v>0</v>
      </c>
      <c r="AP95" s="101"/>
      <c r="AQ95" s="156">
        <f t="shared" ca="1" si="60"/>
        <v>0</v>
      </c>
      <c r="AR95" s="101"/>
      <c r="AS95" s="154">
        <f t="shared" ca="1" si="55"/>
        <v>0</v>
      </c>
      <c r="AT95" s="101"/>
      <c r="AU95" s="154">
        <f t="shared" ca="1" si="33"/>
        <v>0</v>
      </c>
      <c r="AV95" s="101"/>
      <c r="AW95" s="154">
        <f t="shared" ca="1" si="43"/>
        <v>0</v>
      </c>
      <c r="AX95" s="181"/>
      <c r="AY95" s="154">
        <f t="shared" ca="1" si="56"/>
        <v>0</v>
      </c>
      <c r="AZ95" s="158">
        <f t="shared" ca="1" si="44"/>
        <v>0</v>
      </c>
      <c r="BA95" s="154"/>
      <c r="BB95" s="147">
        <f t="shared" ca="1" si="57"/>
        <v>0</v>
      </c>
      <c r="BC95" s="182"/>
    </row>
    <row r="96" spans="1:55" s="14" customFormat="1" ht="15" customHeight="1" x14ac:dyDescent="0.2">
      <c r="A96" s="90" t="s">
        <v>342</v>
      </c>
      <c r="B96" s="14" t="s">
        <v>65</v>
      </c>
      <c r="C96" s="18" t="str">
        <f ca="1">IF($A96="","",INDEX(INDIRECT("'MA-Liste'!"&amp;$C$11),MATCH($A96,'MA-Liste'!$M:$M,FALSE)))</f>
        <v>G</v>
      </c>
      <c r="D96" s="170">
        <f t="shared" ca="1" si="64"/>
        <v>35</v>
      </c>
      <c r="E96" s="20">
        <f t="shared" si="39"/>
        <v>0</v>
      </c>
      <c r="F96" s="101"/>
      <c r="G96" s="113">
        <f t="shared" ca="1" si="58"/>
        <v>0</v>
      </c>
      <c r="H96" s="101"/>
      <c r="I96" s="154">
        <f t="shared" ca="1" si="40"/>
        <v>0</v>
      </c>
      <c r="J96" s="181"/>
      <c r="K96" s="156">
        <f t="shared" ca="1" si="45"/>
        <v>0</v>
      </c>
      <c r="L96" s="101"/>
      <c r="M96" s="156">
        <f t="shared" ca="1" si="46"/>
        <v>0</v>
      </c>
      <c r="N96" s="101"/>
      <c r="O96" s="156">
        <f t="shared" ca="1" si="61"/>
        <v>0</v>
      </c>
      <c r="P96" s="155"/>
      <c r="Q96" s="156">
        <f t="shared" ca="1" si="62"/>
        <v>0</v>
      </c>
      <c r="R96" s="101"/>
      <c r="S96" s="156">
        <f t="shared" ca="1" si="63"/>
        <v>0</v>
      </c>
      <c r="T96" s="101"/>
      <c r="U96" s="154">
        <f t="shared" ca="1" si="50"/>
        <v>0</v>
      </c>
      <c r="V96" s="181"/>
      <c r="W96" s="156">
        <f t="shared" ca="1" si="37"/>
        <v>0</v>
      </c>
      <c r="X96" s="101"/>
      <c r="Y96" s="156">
        <f t="shared" ca="1" si="41"/>
        <v>0</v>
      </c>
      <c r="Z96" s="101"/>
      <c r="AA96" s="156">
        <f t="shared" ca="1" si="42"/>
        <v>0</v>
      </c>
      <c r="AB96" s="155"/>
      <c r="AC96" s="156">
        <f t="shared" ca="1" si="34"/>
        <v>0</v>
      </c>
      <c r="AD96" s="155"/>
      <c r="AE96" s="156">
        <f t="shared" ca="1" si="35"/>
        <v>0</v>
      </c>
      <c r="AF96" s="101"/>
      <c r="AG96" s="156">
        <f t="shared" ca="1" si="36"/>
        <v>0</v>
      </c>
      <c r="AH96" s="101"/>
      <c r="AI96" s="154">
        <f t="shared" ca="1" si="38"/>
        <v>0</v>
      </c>
      <c r="AJ96" s="181"/>
      <c r="AK96" s="156">
        <f t="shared" ca="1" si="51"/>
        <v>0</v>
      </c>
      <c r="AL96" s="101"/>
      <c r="AM96" s="156">
        <f t="shared" ca="1" si="52"/>
        <v>0</v>
      </c>
      <c r="AN96" s="101"/>
      <c r="AO96" s="156">
        <f t="shared" ca="1" si="59"/>
        <v>0</v>
      </c>
      <c r="AP96" s="101"/>
      <c r="AQ96" s="156">
        <f t="shared" ca="1" si="60"/>
        <v>0</v>
      </c>
      <c r="AR96" s="101"/>
      <c r="AS96" s="154">
        <f t="shared" ca="1" si="55"/>
        <v>0</v>
      </c>
      <c r="AT96" s="101"/>
      <c r="AU96" s="154">
        <f t="shared" ca="1" si="33"/>
        <v>0</v>
      </c>
      <c r="AV96" s="101"/>
      <c r="AW96" s="154">
        <f t="shared" ca="1" si="43"/>
        <v>0</v>
      </c>
      <c r="AX96" s="181"/>
      <c r="AY96" s="154">
        <f t="shared" ca="1" si="56"/>
        <v>0</v>
      </c>
      <c r="AZ96" s="158">
        <f t="shared" ca="1" si="44"/>
        <v>0</v>
      </c>
      <c r="BA96" s="154"/>
      <c r="BB96" s="147">
        <f t="shared" ca="1" si="57"/>
        <v>0</v>
      </c>
      <c r="BC96" s="182"/>
    </row>
    <row r="97" spans="1:55" s="14" customFormat="1" ht="15" customHeight="1" x14ac:dyDescent="0.2">
      <c r="A97" s="90" t="s">
        <v>347</v>
      </c>
      <c r="B97" s="14" t="s">
        <v>65</v>
      </c>
      <c r="C97" s="18" t="str">
        <f ca="1">IF($A97="","",INDEX(INDIRECT("'MA-Liste'!"&amp;$C$11),MATCH($A97,'MA-Liste'!$M:$M,FALSE)))</f>
        <v>G</v>
      </c>
      <c r="D97" s="170">
        <f t="shared" ca="1" si="64"/>
        <v>35</v>
      </c>
      <c r="E97" s="20">
        <f t="shared" si="39"/>
        <v>0</v>
      </c>
      <c r="F97" s="101"/>
      <c r="G97" s="113">
        <f t="shared" ca="1" si="58"/>
        <v>0</v>
      </c>
      <c r="H97" s="101"/>
      <c r="I97" s="154">
        <f t="shared" ca="1" si="40"/>
        <v>0</v>
      </c>
      <c r="J97" s="181"/>
      <c r="K97" s="156">
        <f t="shared" ca="1" si="45"/>
        <v>0</v>
      </c>
      <c r="L97" s="101"/>
      <c r="M97" s="156">
        <f t="shared" ca="1" si="46"/>
        <v>0</v>
      </c>
      <c r="N97" s="101"/>
      <c r="O97" s="156">
        <f t="shared" ca="1" si="61"/>
        <v>0</v>
      </c>
      <c r="P97" s="155"/>
      <c r="Q97" s="156">
        <f t="shared" ca="1" si="62"/>
        <v>0</v>
      </c>
      <c r="R97" s="101"/>
      <c r="S97" s="156">
        <f t="shared" ca="1" si="63"/>
        <v>0</v>
      </c>
      <c r="T97" s="101"/>
      <c r="U97" s="154">
        <f t="shared" ca="1" si="50"/>
        <v>0</v>
      </c>
      <c r="V97" s="181"/>
      <c r="W97" s="156">
        <f t="shared" ca="1" si="37"/>
        <v>0</v>
      </c>
      <c r="X97" s="101"/>
      <c r="Y97" s="156">
        <f t="shared" ca="1" si="41"/>
        <v>0</v>
      </c>
      <c r="Z97" s="101"/>
      <c r="AA97" s="156">
        <f t="shared" ca="1" si="42"/>
        <v>0</v>
      </c>
      <c r="AB97" s="155"/>
      <c r="AC97" s="156">
        <f t="shared" ca="1" si="34"/>
        <v>0</v>
      </c>
      <c r="AD97" s="155"/>
      <c r="AE97" s="156">
        <f t="shared" ca="1" si="35"/>
        <v>0</v>
      </c>
      <c r="AF97" s="101"/>
      <c r="AG97" s="156">
        <f t="shared" ca="1" si="36"/>
        <v>0</v>
      </c>
      <c r="AH97" s="101"/>
      <c r="AI97" s="154">
        <f t="shared" ca="1" si="38"/>
        <v>0</v>
      </c>
      <c r="AJ97" s="181"/>
      <c r="AK97" s="156">
        <f t="shared" ca="1" si="51"/>
        <v>0</v>
      </c>
      <c r="AL97" s="101"/>
      <c r="AM97" s="156">
        <f t="shared" ca="1" si="52"/>
        <v>0</v>
      </c>
      <c r="AN97" s="101"/>
      <c r="AO97" s="156">
        <f t="shared" ca="1" si="59"/>
        <v>0</v>
      </c>
      <c r="AP97" s="101"/>
      <c r="AQ97" s="156">
        <f t="shared" ca="1" si="60"/>
        <v>0</v>
      </c>
      <c r="AR97" s="101"/>
      <c r="AS97" s="154">
        <f t="shared" ca="1" si="55"/>
        <v>0</v>
      </c>
      <c r="AT97" s="101"/>
      <c r="AU97" s="154">
        <f t="shared" ca="1" si="33"/>
        <v>0</v>
      </c>
      <c r="AV97" s="101"/>
      <c r="AW97" s="154">
        <f t="shared" ca="1" si="43"/>
        <v>0</v>
      </c>
      <c r="AX97" s="181"/>
      <c r="AY97" s="154">
        <f t="shared" ca="1" si="56"/>
        <v>0</v>
      </c>
      <c r="AZ97" s="158">
        <f t="shared" ca="1" si="44"/>
        <v>0</v>
      </c>
      <c r="BA97" s="154"/>
      <c r="BB97" s="147">
        <f t="shared" ca="1" si="57"/>
        <v>0</v>
      </c>
      <c r="BC97" s="182"/>
    </row>
    <row r="98" spans="1:55" s="14" customFormat="1" ht="15" customHeight="1" x14ac:dyDescent="0.2">
      <c r="A98" s="90" t="s">
        <v>350</v>
      </c>
      <c r="B98" s="14" t="s">
        <v>65</v>
      </c>
      <c r="C98" s="18" t="str">
        <f ca="1">IF($A98="","",INDEX(INDIRECT("'MA-Liste'!"&amp;$C$11),MATCH($A98,'MA-Liste'!$M:$M,FALSE)))</f>
        <v>G</v>
      </c>
      <c r="D98" s="170">
        <f t="shared" ca="1" si="64"/>
        <v>35</v>
      </c>
      <c r="E98" s="20">
        <f t="shared" si="39"/>
        <v>0</v>
      </c>
      <c r="F98" s="101"/>
      <c r="G98" s="113">
        <f t="shared" ca="1" si="58"/>
        <v>0</v>
      </c>
      <c r="H98" s="101"/>
      <c r="I98" s="154">
        <f t="shared" ca="1" si="40"/>
        <v>0</v>
      </c>
      <c r="J98" s="181"/>
      <c r="K98" s="156">
        <f t="shared" ca="1" si="45"/>
        <v>0</v>
      </c>
      <c r="L98" s="101"/>
      <c r="M98" s="156">
        <f t="shared" ca="1" si="46"/>
        <v>0</v>
      </c>
      <c r="N98" s="101"/>
      <c r="O98" s="156">
        <f t="shared" ca="1" si="61"/>
        <v>0</v>
      </c>
      <c r="P98" s="155"/>
      <c r="Q98" s="156">
        <f t="shared" ca="1" si="62"/>
        <v>0</v>
      </c>
      <c r="R98" s="101"/>
      <c r="S98" s="156">
        <f t="shared" ca="1" si="63"/>
        <v>0</v>
      </c>
      <c r="T98" s="101"/>
      <c r="U98" s="154">
        <f t="shared" ca="1" si="50"/>
        <v>0</v>
      </c>
      <c r="V98" s="181"/>
      <c r="W98" s="156">
        <f t="shared" ca="1" si="37"/>
        <v>0</v>
      </c>
      <c r="X98" s="101"/>
      <c r="Y98" s="156">
        <f t="shared" ca="1" si="41"/>
        <v>0</v>
      </c>
      <c r="Z98" s="101"/>
      <c r="AA98" s="156">
        <f t="shared" ca="1" si="42"/>
        <v>0</v>
      </c>
      <c r="AB98" s="155"/>
      <c r="AC98" s="156">
        <f t="shared" ca="1" si="34"/>
        <v>0</v>
      </c>
      <c r="AD98" s="155"/>
      <c r="AE98" s="156">
        <f t="shared" ca="1" si="35"/>
        <v>0</v>
      </c>
      <c r="AF98" s="101"/>
      <c r="AG98" s="156">
        <f t="shared" ca="1" si="36"/>
        <v>0</v>
      </c>
      <c r="AH98" s="101"/>
      <c r="AI98" s="154">
        <f t="shared" ca="1" si="38"/>
        <v>0</v>
      </c>
      <c r="AJ98" s="181"/>
      <c r="AK98" s="156">
        <f t="shared" ca="1" si="51"/>
        <v>0</v>
      </c>
      <c r="AL98" s="101"/>
      <c r="AM98" s="156">
        <f t="shared" ca="1" si="52"/>
        <v>0</v>
      </c>
      <c r="AN98" s="101"/>
      <c r="AO98" s="156">
        <f t="shared" ca="1" si="59"/>
        <v>0</v>
      </c>
      <c r="AP98" s="101"/>
      <c r="AQ98" s="156">
        <f t="shared" ca="1" si="60"/>
        <v>0</v>
      </c>
      <c r="AR98" s="101"/>
      <c r="AS98" s="154">
        <f t="shared" ca="1" si="55"/>
        <v>0</v>
      </c>
      <c r="AT98" s="101"/>
      <c r="AU98" s="154">
        <f t="shared" ca="1" si="33"/>
        <v>0</v>
      </c>
      <c r="AV98" s="101"/>
      <c r="AW98" s="154">
        <f t="shared" ca="1" si="43"/>
        <v>0</v>
      </c>
      <c r="AX98" s="181"/>
      <c r="AY98" s="154">
        <f t="shared" ca="1" si="56"/>
        <v>0</v>
      </c>
      <c r="AZ98" s="158">
        <f t="shared" ca="1" si="44"/>
        <v>0</v>
      </c>
      <c r="BA98" s="154"/>
      <c r="BB98" s="147">
        <f t="shared" ca="1" si="57"/>
        <v>0</v>
      </c>
      <c r="BC98" s="182"/>
    </row>
    <row r="99" spans="1:55" s="14" customFormat="1" ht="15" customHeight="1" x14ac:dyDescent="0.2">
      <c r="A99" s="90" t="s">
        <v>353</v>
      </c>
      <c r="B99" s="14" t="s">
        <v>65</v>
      </c>
      <c r="C99" s="18" t="str">
        <f ca="1">IF($A99="","",INDEX(INDIRECT("'MA-Liste'!"&amp;$C$11),MATCH($A99,'MA-Liste'!$M:$M,FALSE)))</f>
        <v>B</v>
      </c>
      <c r="D99" s="170">
        <f t="shared" ca="1" si="64"/>
        <v>140</v>
      </c>
      <c r="E99" s="20">
        <f t="shared" si="39"/>
        <v>0</v>
      </c>
      <c r="F99" s="101"/>
      <c r="G99" s="113">
        <f t="shared" ca="1" si="58"/>
        <v>0</v>
      </c>
      <c r="H99" s="101"/>
      <c r="I99" s="154">
        <f t="shared" ca="1" si="40"/>
        <v>0</v>
      </c>
      <c r="J99" s="181"/>
      <c r="K99" s="156">
        <f t="shared" ca="1" si="45"/>
        <v>0</v>
      </c>
      <c r="L99" s="101"/>
      <c r="M99" s="156">
        <f t="shared" ca="1" si="46"/>
        <v>0</v>
      </c>
      <c r="N99" s="101"/>
      <c r="O99" s="156">
        <f t="shared" ca="1" si="61"/>
        <v>0</v>
      </c>
      <c r="P99" s="155"/>
      <c r="Q99" s="156">
        <f t="shared" ca="1" si="62"/>
        <v>0</v>
      </c>
      <c r="R99" s="101"/>
      <c r="S99" s="156">
        <f t="shared" ca="1" si="63"/>
        <v>0</v>
      </c>
      <c r="T99" s="101"/>
      <c r="U99" s="154">
        <f t="shared" ca="1" si="50"/>
        <v>0</v>
      </c>
      <c r="V99" s="181"/>
      <c r="W99" s="156">
        <f t="shared" ca="1" si="37"/>
        <v>0</v>
      </c>
      <c r="X99" s="101"/>
      <c r="Y99" s="156">
        <f t="shared" ca="1" si="41"/>
        <v>0</v>
      </c>
      <c r="Z99" s="101"/>
      <c r="AA99" s="156">
        <f t="shared" ca="1" si="42"/>
        <v>0</v>
      </c>
      <c r="AB99" s="155"/>
      <c r="AC99" s="156">
        <f t="shared" ca="1" si="34"/>
        <v>0</v>
      </c>
      <c r="AD99" s="155"/>
      <c r="AE99" s="156">
        <f t="shared" ca="1" si="35"/>
        <v>0</v>
      </c>
      <c r="AF99" s="101"/>
      <c r="AG99" s="156">
        <f t="shared" ca="1" si="36"/>
        <v>0</v>
      </c>
      <c r="AH99" s="101"/>
      <c r="AI99" s="154">
        <f t="shared" ca="1" si="38"/>
        <v>0</v>
      </c>
      <c r="AJ99" s="181"/>
      <c r="AK99" s="156">
        <f t="shared" ca="1" si="51"/>
        <v>0</v>
      </c>
      <c r="AL99" s="101"/>
      <c r="AM99" s="156">
        <f t="shared" ca="1" si="52"/>
        <v>0</v>
      </c>
      <c r="AN99" s="101"/>
      <c r="AO99" s="156">
        <f t="shared" ca="1" si="59"/>
        <v>0</v>
      </c>
      <c r="AP99" s="101"/>
      <c r="AQ99" s="156">
        <f t="shared" ca="1" si="60"/>
        <v>0</v>
      </c>
      <c r="AR99" s="101"/>
      <c r="AS99" s="154">
        <f t="shared" ca="1" si="55"/>
        <v>0</v>
      </c>
      <c r="AT99" s="101"/>
      <c r="AU99" s="154">
        <f t="shared" ca="1" si="33"/>
        <v>0</v>
      </c>
      <c r="AV99" s="101"/>
      <c r="AW99" s="154">
        <f t="shared" ca="1" si="43"/>
        <v>0</v>
      </c>
      <c r="AX99" s="181"/>
      <c r="AY99" s="154">
        <f t="shared" ca="1" si="56"/>
        <v>0</v>
      </c>
      <c r="AZ99" s="158">
        <f t="shared" ca="1" si="44"/>
        <v>0</v>
      </c>
      <c r="BA99" s="154"/>
      <c r="BB99" s="147">
        <f t="shared" ca="1" si="57"/>
        <v>0</v>
      </c>
      <c r="BC99" s="182"/>
    </row>
    <row r="100" spans="1:55" s="14" customFormat="1" ht="15" customHeight="1" x14ac:dyDescent="0.2">
      <c r="A100" s="90" t="s">
        <v>360</v>
      </c>
      <c r="B100" s="14" t="s">
        <v>65</v>
      </c>
      <c r="C100" s="18" t="str">
        <f ca="1">IF($A100="","",INDEX(INDIRECT("'MA-Liste'!"&amp;$C$11),MATCH($A100,'MA-Liste'!$M:$M,FALSE)))</f>
        <v>F</v>
      </c>
      <c r="D100" s="170">
        <f t="shared" ca="1" si="64"/>
        <v>60</v>
      </c>
      <c r="E100" s="20">
        <f t="shared" si="39"/>
        <v>0</v>
      </c>
      <c r="F100" s="101"/>
      <c r="G100" s="113">
        <f t="shared" ca="1" si="58"/>
        <v>0</v>
      </c>
      <c r="H100" s="101"/>
      <c r="I100" s="154">
        <f t="shared" ca="1" si="40"/>
        <v>0</v>
      </c>
      <c r="J100" s="181"/>
      <c r="K100" s="156">
        <f t="shared" ca="1" si="45"/>
        <v>0</v>
      </c>
      <c r="L100" s="101"/>
      <c r="M100" s="156">
        <f t="shared" ca="1" si="46"/>
        <v>0</v>
      </c>
      <c r="N100" s="101"/>
      <c r="O100" s="156">
        <f t="shared" ca="1" si="61"/>
        <v>0</v>
      </c>
      <c r="P100" s="155"/>
      <c r="Q100" s="156">
        <f t="shared" ca="1" si="62"/>
        <v>0</v>
      </c>
      <c r="R100" s="101"/>
      <c r="S100" s="156">
        <f t="shared" ca="1" si="63"/>
        <v>0</v>
      </c>
      <c r="T100" s="101"/>
      <c r="U100" s="154">
        <f t="shared" ca="1" si="50"/>
        <v>0</v>
      </c>
      <c r="V100" s="181"/>
      <c r="W100" s="156">
        <f t="shared" ca="1" si="37"/>
        <v>0</v>
      </c>
      <c r="X100" s="101"/>
      <c r="Y100" s="156">
        <f t="shared" ca="1" si="41"/>
        <v>0</v>
      </c>
      <c r="Z100" s="101"/>
      <c r="AA100" s="156">
        <f t="shared" ca="1" si="42"/>
        <v>0</v>
      </c>
      <c r="AB100" s="155"/>
      <c r="AC100" s="156">
        <f t="shared" ca="1" si="34"/>
        <v>0</v>
      </c>
      <c r="AD100" s="155"/>
      <c r="AE100" s="156">
        <f t="shared" ca="1" si="35"/>
        <v>0</v>
      </c>
      <c r="AF100" s="101"/>
      <c r="AG100" s="156">
        <f t="shared" ca="1" si="36"/>
        <v>0</v>
      </c>
      <c r="AH100" s="101"/>
      <c r="AI100" s="154">
        <f t="shared" ca="1" si="38"/>
        <v>0</v>
      </c>
      <c r="AJ100" s="181"/>
      <c r="AK100" s="156">
        <f t="shared" ca="1" si="51"/>
        <v>0</v>
      </c>
      <c r="AL100" s="101"/>
      <c r="AM100" s="156">
        <f t="shared" ca="1" si="52"/>
        <v>0</v>
      </c>
      <c r="AN100" s="101"/>
      <c r="AO100" s="156">
        <f t="shared" ca="1" si="59"/>
        <v>0</v>
      </c>
      <c r="AP100" s="101"/>
      <c r="AQ100" s="156">
        <f t="shared" ca="1" si="60"/>
        <v>0</v>
      </c>
      <c r="AR100" s="101"/>
      <c r="AS100" s="154">
        <f t="shared" ca="1" si="55"/>
        <v>0</v>
      </c>
      <c r="AT100" s="101"/>
      <c r="AU100" s="154">
        <f t="shared" ca="1" si="33"/>
        <v>0</v>
      </c>
      <c r="AV100" s="101"/>
      <c r="AW100" s="154">
        <f t="shared" ca="1" si="43"/>
        <v>0</v>
      </c>
      <c r="AX100" s="181"/>
      <c r="AY100" s="154">
        <f t="shared" ca="1" si="56"/>
        <v>0</v>
      </c>
      <c r="AZ100" s="158">
        <f t="shared" ca="1" si="44"/>
        <v>0</v>
      </c>
      <c r="BA100" s="154"/>
      <c r="BB100" s="147">
        <f t="shared" ca="1" si="57"/>
        <v>0</v>
      </c>
      <c r="BC100" s="182"/>
    </row>
    <row r="101" spans="1:55" s="14" customFormat="1" ht="15" customHeight="1" x14ac:dyDescent="0.2">
      <c r="A101" s="90" t="s">
        <v>388</v>
      </c>
      <c r="B101" s="14" t="s">
        <v>65</v>
      </c>
      <c r="C101" s="18" t="str">
        <f ca="1">IF($A101="","",INDEX(INDIRECT("'MA-Liste'!"&amp;$C$11),MATCH($A101,'MA-Liste'!$M:$M,FALSE)))</f>
        <v>G</v>
      </c>
      <c r="D101" s="170">
        <f t="shared" ca="1" si="64"/>
        <v>35</v>
      </c>
      <c r="E101" s="20">
        <f t="shared" si="39"/>
        <v>0</v>
      </c>
      <c r="F101" s="101"/>
      <c r="G101" s="113">
        <f t="shared" ca="1" si="58"/>
        <v>0</v>
      </c>
      <c r="H101" s="101"/>
      <c r="I101" s="154">
        <f t="shared" ca="1" si="40"/>
        <v>0</v>
      </c>
      <c r="J101" s="181"/>
      <c r="K101" s="156">
        <f t="shared" ca="1" si="45"/>
        <v>0</v>
      </c>
      <c r="L101" s="101"/>
      <c r="M101" s="156">
        <f t="shared" ca="1" si="46"/>
        <v>0</v>
      </c>
      <c r="N101" s="101"/>
      <c r="O101" s="156">
        <f t="shared" ca="1" si="61"/>
        <v>0</v>
      </c>
      <c r="P101" s="155"/>
      <c r="Q101" s="156">
        <f t="shared" ca="1" si="62"/>
        <v>0</v>
      </c>
      <c r="R101" s="101"/>
      <c r="S101" s="156">
        <f t="shared" ca="1" si="63"/>
        <v>0</v>
      </c>
      <c r="T101" s="101"/>
      <c r="U101" s="154">
        <f t="shared" ca="1" si="50"/>
        <v>0</v>
      </c>
      <c r="V101" s="181"/>
      <c r="W101" s="156">
        <f t="shared" ca="1" si="37"/>
        <v>0</v>
      </c>
      <c r="X101" s="101"/>
      <c r="Y101" s="156">
        <f t="shared" ca="1" si="41"/>
        <v>0</v>
      </c>
      <c r="Z101" s="101"/>
      <c r="AA101" s="156">
        <f t="shared" ca="1" si="42"/>
        <v>0</v>
      </c>
      <c r="AB101" s="155"/>
      <c r="AC101" s="156">
        <f t="shared" ca="1" si="34"/>
        <v>0</v>
      </c>
      <c r="AD101" s="155"/>
      <c r="AE101" s="156">
        <f t="shared" ca="1" si="35"/>
        <v>0</v>
      </c>
      <c r="AF101" s="101"/>
      <c r="AG101" s="156">
        <f t="shared" ca="1" si="36"/>
        <v>0</v>
      </c>
      <c r="AH101" s="101"/>
      <c r="AI101" s="154">
        <f t="shared" ca="1" si="38"/>
        <v>0</v>
      </c>
      <c r="AJ101" s="181"/>
      <c r="AK101" s="156">
        <f t="shared" ca="1" si="51"/>
        <v>0</v>
      </c>
      <c r="AL101" s="101"/>
      <c r="AM101" s="156">
        <f t="shared" ca="1" si="52"/>
        <v>0</v>
      </c>
      <c r="AN101" s="101"/>
      <c r="AO101" s="156">
        <f t="shared" ca="1" si="59"/>
        <v>0</v>
      </c>
      <c r="AP101" s="101"/>
      <c r="AQ101" s="156">
        <f t="shared" ca="1" si="60"/>
        <v>0</v>
      </c>
      <c r="AR101" s="101"/>
      <c r="AS101" s="154">
        <f t="shared" ca="1" si="55"/>
        <v>0</v>
      </c>
      <c r="AT101" s="101"/>
      <c r="AU101" s="154">
        <f t="shared" ca="1" si="33"/>
        <v>0</v>
      </c>
      <c r="AV101" s="101"/>
      <c r="AW101" s="154">
        <f t="shared" ca="1" si="43"/>
        <v>0</v>
      </c>
      <c r="AX101" s="181"/>
      <c r="AY101" s="154">
        <f t="shared" ca="1" si="56"/>
        <v>0</v>
      </c>
      <c r="AZ101" s="158">
        <f t="shared" ca="1" si="44"/>
        <v>0</v>
      </c>
      <c r="BA101" s="154"/>
      <c r="BB101" s="147">
        <f t="shared" ca="1" si="57"/>
        <v>0</v>
      </c>
      <c r="BC101" s="182"/>
    </row>
    <row r="102" spans="1:55" s="14" customFormat="1" ht="15" customHeight="1" x14ac:dyDescent="0.2">
      <c r="A102" s="90" t="s">
        <v>389</v>
      </c>
      <c r="B102" s="14" t="s">
        <v>65</v>
      </c>
      <c r="C102" s="18" t="str">
        <f ca="1">IF($A102="","",INDEX(INDIRECT("'MA-Liste'!"&amp;$C$11),MATCH($A102,'MA-Liste'!$M:$M,FALSE)))</f>
        <v>G</v>
      </c>
      <c r="D102" s="170">
        <f t="shared" ca="1" si="64"/>
        <v>35</v>
      </c>
      <c r="E102" s="20">
        <f t="shared" si="39"/>
        <v>0</v>
      </c>
      <c r="F102" s="101"/>
      <c r="G102" s="113">
        <f t="shared" ca="1" si="58"/>
        <v>0</v>
      </c>
      <c r="H102" s="101"/>
      <c r="I102" s="154">
        <f t="shared" ca="1" si="40"/>
        <v>0</v>
      </c>
      <c r="J102" s="181"/>
      <c r="K102" s="156">
        <f t="shared" ca="1" si="45"/>
        <v>0</v>
      </c>
      <c r="L102" s="101"/>
      <c r="M102" s="156">
        <f t="shared" ca="1" si="46"/>
        <v>0</v>
      </c>
      <c r="N102" s="101"/>
      <c r="O102" s="156">
        <f t="shared" ca="1" si="61"/>
        <v>0</v>
      </c>
      <c r="P102" s="155"/>
      <c r="Q102" s="156">
        <f t="shared" ca="1" si="62"/>
        <v>0</v>
      </c>
      <c r="R102" s="101"/>
      <c r="S102" s="156">
        <f t="shared" ca="1" si="63"/>
        <v>0</v>
      </c>
      <c r="T102" s="101"/>
      <c r="U102" s="154">
        <f t="shared" ca="1" si="50"/>
        <v>0</v>
      </c>
      <c r="V102" s="181"/>
      <c r="W102" s="156">
        <f t="shared" ca="1" si="37"/>
        <v>0</v>
      </c>
      <c r="X102" s="101"/>
      <c r="Y102" s="156">
        <f t="shared" ca="1" si="41"/>
        <v>0</v>
      </c>
      <c r="Z102" s="101"/>
      <c r="AA102" s="156">
        <f t="shared" ca="1" si="42"/>
        <v>0</v>
      </c>
      <c r="AB102" s="155"/>
      <c r="AC102" s="156">
        <f t="shared" ca="1" si="34"/>
        <v>0</v>
      </c>
      <c r="AD102" s="155"/>
      <c r="AE102" s="156">
        <f t="shared" ca="1" si="35"/>
        <v>0</v>
      </c>
      <c r="AF102" s="101"/>
      <c r="AG102" s="156">
        <f t="shared" ca="1" si="36"/>
        <v>0</v>
      </c>
      <c r="AH102" s="101"/>
      <c r="AI102" s="154">
        <f t="shared" ca="1" si="38"/>
        <v>0</v>
      </c>
      <c r="AJ102" s="181"/>
      <c r="AK102" s="156">
        <f t="shared" ca="1" si="51"/>
        <v>0</v>
      </c>
      <c r="AL102" s="101"/>
      <c r="AM102" s="156">
        <f t="shared" ca="1" si="52"/>
        <v>0</v>
      </c>
      <c r="AN102" s="101"/>
      <c r="AO102" s="156">
        <f t="shared" ca="1" si="59"/>
        <v>0</v>
      </c>
      <c r="AP102" s="101"/>
      <c r="AQ102" s="156">
        <f t="shared" ca="1" si="60"/>
        <v>0</v>
      </c>
      <c r="AR102" s="101"/>
      <c r="AS102" s="154">
        <f t="shared" ca="1" si="55"/>
        <v>0</v>
      </c>
      <c r="AT102" s="101"/>
      <c r="AU102" s="154">
        <f t="shared" ca="1" si="33"/>
        <v>0</v>
      </c>
      <c r="AV102" s="101"/>
      <c r="AW102" s="154">
        <f t="shared" ca="1" si="43"/>
        <v>0</v>
      </c>
      <c r="AX102" s="181"/>
      <c r="AY102" s="154">
        <f t="shared" ca="1" si="56"/>
        <v>0</v>
      </c>
      <c r="AZ102" s="158">
        <f t="shared" ca="1" si="44"/>
        <v>0</v>
      </c>
      <c r="BA102" s="154"/>
      <c r="BB102" s="147">
        <f t="shared" ca="1" si="57"/>
        <v>0</v>
      </c>
      <c r="BC102" s="182"/>
    </row>
    <row r="103" spans="1:55" s="14" customFormat="1" ht="15" customHeight="1" x14ac:dyDescent="0.2">
      <c r="A103" s="90" t="s">
        <v>387</v>
      </c>
      <c r="B103" s="14" t="s">
        <v>65</v>
      </c>
      <c r="C103" s="18" t="str">
        <f ca="1">IF($A103="","",INDEX(INDIRECT("'MA-Liste'!"&amp;$C$11),MATCH($A103,'MA-Liste'!$M:$M,FALSE)))</f>
        <v>G</v>
      </c>
      <c r="D103" s="170">
        <f t="shared" ca="1" si="64"/>
        <v>35</v>
      </c>
      <c r="E103" s="20">
        <f t="shared" si="39"/>
        <v>0</v>
      </c>
      <c r="F103" s="101"/>
      <c r="G103" s="113">
        <f t="shared" ca="1" si="58"/>
        <v>0</v>
      </c>
      <c r="H103" s="101"/>
      <c r="I103" s="154">
        <f t="shared" ca="1" si="40"/>
        <v>0</v>
      </c>
      <c r="J103" s="181"/>
      <c r="K103" s="156">
        <f t="shared" ca="1" si="45"/>
        <v>0</v>
      </c>
      <c r="L103" s="101"/>
      <c r="M103" s="156">
        <f t="shared" ca="1" si="46"/>
        <v>0</v>
      </c>
      <c r="N103" s="101"/>
      <c r="O103" s="156">
        <f t="shared" ca="1" si="61"/>
        <v>0</v>
      </c>
      <c r="P103" s="155"/>
      <c r="Q103" s="156">
        <f t="shared" ca="1" si="62"/>
        <v>0</v>
      </c>
      <c r="R103" s="101"/>
      <c r="S103" s="156">
        <f t="shared" ca="1" si="63"/>
        <v>0</v>
      </c>
      <c r="T103" s="101"/>
      <c r="U103" s="154">
        <f t="shared" ca="1" si="50"/>
        <v>0</v>
      </c>
      <c r="V103" s="181"/>
      <c r="W103" s="156">
        <f t="shared" ca="1" si="37"/>
        <v>0</v>
      </c>
      <c r="X103" s="101"/>
      <c r="Y103" s="156">
        <f t="shared" ca="1" si="41"/>
        <v>0</v>
      </c>
      <c r="Z103" s="101"/>
      <c r="AA103" s="156">
        <f t="shared" ca="1" si="42"/>
        <v>0</v>
      </c>
      <c r="AB103" s="155"/>
      <c r="AC103" s="156">
        <f t="shared" ca="1" si="34"/>
        <v>0</v>
      </c>
      <c r="AD103" s="155"/>
      <c r="AE103" s="156">
        <f t="shared" ca="1" si="35"/>
        <v>0</v>
      </c>
      <c r="AF103" s="101"/>
      <c r="AG103" s="156">
        <f t="shared" ca="1" si="36"/>
        <v>0</v>
      </c>
      <c r="AH103" s="101"/>
      <c r="AI103" s="154">
        <f t="shared" ca="1" si="38"/>
        <v>0</v>
      </c>
      <c r="AJ103" s="181"/>
      <c r="AK103" s="156">
        <f t="shared" ca="1" si="51"/>
        <v>0</v>
      </c>
      <c r="AL103" s="101"/>
      <c r="AM103" s="156">
        <f t="shared" ca="1" si="52"/>
        <v>0</v>
      </c>
      <c r="AN103" s="101"/>
      <c r="AO103" s="156">
        <f t="shared" ca="1" si="59"/>
        <v>0</v>
      </c>
      <c r="AP103" s="101"/>
      <c r="AQ103" s="156">
        <f t="shared" ca="1" si="60"/>
        <v>0</v>
      </c>
      <c r="AR103" s="101"/>
      <c r="AS103" s="154">
        <f t="shared" ca="1" si="55"/>
        <v>0</v>
      </c>
      <c r="AT103" s="101"/>
      <c r="AU103" s="154">
        <f t="shared" ca="1" si="33"/>
        <v>0</v>
      </c>
      <c r="AV103" s="101"/>
      <c r="AW103" s="154">
        <f t="shared" ca="1" si="43"/>
        <v>0</v>
      </c>
      <c r="AX103" s="181"/>
      <c r="AY103" s="154">
        <f t="shared" ca="1" si="56"/>
        <v>0</v>
      </c>
      <c r="AZ103" s="158">
        <f t="shared" ca="1" si="44"/>
        <v>0</v>
      </c>
      <c r="BA103" s="154"/>
      <c r="BB103" s="147">
        <f t="shared" ca="1" si="57"/>
        <v>0</v>
      </c>
      <c r="BC103" s="182"/>
    </row>
    <row r="104" spans="1:55" s="14" customFormat="1" ht="15" customHeight="1" x14ac:dyDescent="0.2">
      <c r="A104" s="90" t="s">
        <v>386</v>
      </c>
      <c r="B104" s="14" t="s">
        <v>65</v>
      </c>
      <c r="C104" s="18" t="str">
        <f ca="1">IF($A104="","",INDEX(INDIRECT("'MA-Liste'!"&amp;$C$11),MATCH($A104,'MA-Liste'!$M:$M,FALSE)))</f>
        <v>G</v>
      </c>
      <c r="D104" s="170">
        <f t="shared" ca="1" si="64"/>
        <v>35</v>
      </c>
      <c r="E104" s="20">
        <f t="shared" si="39"/>
        <v>0</v>
      </c>
      <c r="F104" s="101"/>
      <c r="G104" s="113">
        <f t="shared" ca="1" si="58"/>
        <v>0</v>
      </c>
      <c r="H104" s="101"/>
      <c r="I104" s="154">
        <f t="shared" ca="1" si="40"/>
        <v>0</v>
      </c>
      <c r="J104" s="181"/>
      <c r="K104" s="156">
        <f t="shared" ca="1" si="45"/>
        <v>0</v>
      </c>
      <c r="L104" s="101"/>
      <c r="M104" s="156">
        <f t="shared" ca="1" si="46"/>
        <v>0</v>
      </c>
      <c r="N104" s="101"/>
      <c r="O104" s="156">
        <f t="shared" ca="1" si="61"/>
        <v>0</v>
      </c>
      <c r="P104" s="155"/>
      <c r="Q104" s="156">
        <f t="shared" ca="1" si="62"/>
        <v>0</v>
      </c>
      <c r="R104" s="101"/>
      <c r="S104" s="156">
        <f t="shared" ca="1" si="63"/>
        <v>0</v>
      </c>
      <c r="T104" s="101"/>
      <c r="U104" s="154">
        <f t="shared" ca="1" si="50"/>
        <v>0</v>
      </c>
      <c r="V104" s="181"/>
      <c r="W104" s="156">
        <f t="shared" ca="1" si="37"/>
        <v>0</v>
      </c>
      <c r="X104" s="101"/>
      <c r="Y104" s="156">
        <f t="shared" ca="1" si="41"/>
        <v>0</v>
      </c>
      <c r="Z104" s="101"/>
      <c r="AA104" s="156">
        <f t="shared" ca="1" si="42"/>
        <v>0</v>
      </c>
      <c r="AB104" s="155"/>
      <c r="AC104" s="156">
        <f t="shared" ca="1" si="34"/>
        <v>0</v>
      </c>
      <c r="AD104" s="155"/>
      <c r="AE104" s="156">
        <f t="shared" ca="1" si="35"/>
        <v>0</v>
      </c>
      <c r="AF104" s="101"/>
      <c r="AG104" s="156">
        <f t="shared" ca="1" si="36"/>
        <v>0</v>
      </c>
      <c r="AH104" s="101"/>
      <c r="AI104" s="154">
        <f t="shared" ca="1" si="38"/>
        <v>0</v>
      </c>
      <c r="AJ104" s="181"/>
      <c r="AK104" s="156">
        <f t="shared" ca="1" si="51"/>
        <v>0</v>
      </c>
      <c r="AL104" s="101"/>
      <c r="AM104" s="156">
        <f t="shared" ca="1" si="52"/>
        <v>0</v>
      </c>
      <c r="AN104" s="101"/>
      <c r="AO104" s="156">
        <f t="shared" ca="1" si="59"/>
        <v>0</v>
      </c>
      <c r="AP104" s="101"/>
      <c r="AQ104" s="156">
        <f t="shared" ca="1" si="60"/>
        <v>0</v>
      </c>
      <c r="AR104" s="101"/>
      <c r="AS104" s="154">
        <f t="shared" ca="1" si="55"/>
        <v>0</v>
      </c>
      <c r="AT104" s="101"/>
      <c r="AU104" s="154">
        <f t="shared" ca="1" si="33"/>
        <v>0</v>
      </c>
      <c r="AV104" s="101"/>
      <c r="AW104" s="154">
        <f t="shared" ca="1" si="43"/>
        <v>0</v>
      </c>
      <c r="AX104" s="181"/>
      <c r="AY104" s="154">
        <f t="shared" ca="1" si="56"/>
        <v>0</v>
      </c>
      <c r="AZ104" s="158">
        <f t="shared" ca="1" si="44"/>
        <v>0</v>
      </c>
      <c r="BA104" s="154"/>
      <c r="BB104" s="147">
        <f t="shared" ca="1" si="57"/>
        <v>0</v>
      </c>
      <c r="BC104" s="182"/>
    </row>
    <row r="105" spans="1:55" s="14" customFormat="1" ht="15" customHeight="1" x14ac:dyDescent="0.2">
      <c r="A105" s="90" t="s">
        <v>376</v>
      </c>
      <c r="B105" s="14" t="s">
        <v>65</v>
      </c>
      <c r="C105" s="18" t="str">
        <f ca="1">IF($A105="","",INDEX(INDIRECT("'MA-Liste'!"&amp;$C$11),MATCH($A105,'MA-Liste'!$M:$M,FALSE)))</f>
        <v>G</v>
      </c>
      <c r="D105" s="170">
        <f t="shared" ca="1" si="64"/>
        <v>35</v>
      </c>
      <c r="E105" s="20">
        <f t="shared" si="39"/>
        <v>0</v>
      </c>
      <c r="F105" s="101"/>
      <c r="G105" s="113">
        <f t="shared" ca="1" si="58"/>
        <v>0</v>
      </c>
      <c r="H105" s="101"/>
      <c r="I105" s="154">
        <f t="shared" ca="1" si="40"/>
        <v>0</v>
      </c>
      <c r="J105" s="181"/>
      <c r="K105" s="156">
        <f t="shared" ca="1" si="45"/>
        <v>0</v>
      </c>
      <c r="L105" s="101"/>
      <c r="M105" s="156">
        <f t="shared" ca="1" si="46"/>
        <v>0</v>
      </c>
      <c r="N105" s="101"/>
      <c r="O105" s="156">
        <f t="shared" ca="1" si="61"/>
        <v>0</v>
      </c>
      <c r="P105" s="155"/>
      <c r="Q105" s="156">
        <f t="shared" ca="1" si="62"/>
        <v>0</v>
      </c>
      <c r="R105" s="101"/>
      <c r="S105" s="156">
        <f t="shared" ca="1" si="63"/>
        <v>0</v>
      </c>
      <c r="T105" s="101"/>
      <c r="U105" s="154">
        <f t="shared" ca="1" si="50"/>
        <v>0</v>
      </c>
      <c r="V105" s="181"/>
      <c r="W105" s="156">
        <f t="shared" ca="1" si="37"/>
        <v>0</v>
      </c>
      <c r="X105" s="101"/>
      <c r="Y105" s="156">
        <f t="shared" ca="1" si="41"/>
        <v>0</v>
      </c>
      <c r="Z105" s="101"/>
      <c r="AA105" s="156">
        <f t="shared" ca="1" si="42"/>
        <v>0</v>
      </c>
      <c r="AB105" s="155"/>
      <c r="AC105" s="156">
        <f t="shared" ca="1" si="34"/>
        <v>0</v>
      </c>
      <c r="AD105" s="155"/>
      <c r="AE105" s="156">
        <f t="shared" ca="1" si="35"/>
        <v>0</v>
      </c>
      <c r="AF105" s="101"/>
      <c r="AG105" s="156">
        <f t="shared" ca="1" si="36"/>
        <v>0</v>
      </c>
      <c r="AH105" s="101"/>
      <c r="AI105" s="154">
        <f t="shared" ca="1" si="38"/>
        <v>0</v>
      </c>
      <c r="AJ105" s="181"/>
      <c r="AK105" s="156">
        <f t="shared" ca="1" si="51"/>
        <v>0</v>
      </c>
      <c r="AL105" s="101"/>
      <c r="AM105" s="156">
        <f t="shared" ca="1" si="52"/>
        <v>0</v>
      </c>
      <c r="AN105" s="101"/>
      <c r="AO105" s="156">
        <f t="shared" ca="1" si="59"/>
        <v>0</v>
      </c>
      <c r="AP105" s="101"/>
      <c r="AQ105" s="156">
        <f t="shared" ca="1" si="60"/>
        <v>0</v>
      </c>
      <c r="AR105" s="101"/>
      <c r="AS105" s="154">
        <f t="shared" ca="1" si="55"/>
        <v>0</v>
      </c>
      <c r="AT105" s="101"/>
      <c r="AU105" s="154">
        <f t="shared" ca="1" si="33"/>
        <v>0</v>
      </c>
      <c r="AV105" s="101"/>
      <c r="AW105" s="154">
        <f t="shared" ca="1" si="43"/>
        <v>0</v>
      </c>
      <c r="AX105" s="181"/>
      <c r="AY105" s="154">
        <f t="shared" ca="1" si="56"/>
        <v>0</v>
      </c>
      <c r="AZ105" s="158">
        <f t="shared" ca="1" si="44"/>
        <v>0</v>
      </c>
      <c r="BA105" s="154"/>
      <c r="BB105" s="147">
        <f t="shared" ca="1" si="57"/>
        <v>0</v>
      </c>
      <c r="BC105" s="182"/>
    </row>
    <row r="106" spans="1:55" s="14" customFormat="1" ht="15" customHeight="1" x14ac:dyDescent="0.2">
      <c r="A106" s="90" t="s">
        <v>381</v>
      </c>
      <c r="B106" s="14" t="s">
        <v>65</v>
      </c>
      <c r="C106" s="18" t="s">
        <v>5</v>
      </c>
      <c r="D106" s="170">
        <v>118</v>
      </c>
      <c r="E106" s="20">
        <f t="shared" si="39"/>
        <v>0</v>
      </c>
      <c r="F106" s="101"/>
      <c r="G106" s="113">
        <f t="shared" si="58"/>
        <v>0</v>
      </c>
      <c r="H106" s="101"/>
      <c r="I106" s="154">
        <f t="shared" si="40"/>
        <v>0</v>
      </c>
      <c r="J106" s="181"/>
      <c r="K106" s="156">
        <f t="shared" si="45"/>
        <v>0</v>
      </c>
      <c r="L106" s="101"/>
      <c r="M106" s="156">
        <f t="shared" si="46"/>
        <v>0</v>
      </c>
      <c r="N106" s="101"/>
      <c r="O106" s="156">
        <f t="shared" si="61"/>
        <v>0</v>
      </c>
      <c r="P106" s="155"/>
      <c r="Q106" s="156">
        <f t="shared" si="62"/>
        <v>0</v>
      </c>
      <c r="R106" s="101"/>
      <c r="S106" s="156">
        <f t="shared" si="63"/>
        <v>0</v>
      </c>
      <c r="T106" s="101"/>
      <c r="U106" s="154">
        <f t="shared" si="50"/>
        <v>0</v>
      </c>
      <c r="V106" s="181"/>
      <c r="W106" s="156">
        <f t="shared" si="37"/>
        <v>0</v>
      </c>
      <c r="X106" s="101"/>
      <c r="Y106" s="156">
        <f t="shared" si="41"/>
        <v>0</v>
      </c>
      <c r="Z106" s="101"/>
      <c r="AA106" s="156">
        <f t="shared" si="42"/>
        <v>0</v>
      </c>
      <c r="AB106" s="155"/>
      <c r="AC106" s="156">
        <f t="shared" si="34"/>
        <v>0</v>
      </c>
      <c r="AD106" s="155"/>
      <c r="AE106" s="156">
        <f t="shared" si="35"/>
        <v>0</v>
      </c>
      <c r="AF106" s="101"/>
      <c r="AG106" s="156">
        <f t="shared" si="36"/>
        <v>0</v>
      </c>
      <c r="AH106" s="101"/>
      <c r="AI106" s="154">
        <f t="shared" si="38"/>
        <v>0</v>
      </c>
      <c r="AJ106" s="181"/>
      <c r="AK106" s="156">
        <f t="shared" si="51"/>
        <v>0</v>
      </c>
      <c r="AL106" s="101"/>
      <c r="AM106" s="156">
        <f t="shared" si="52"/>
        <v>0</v>
      </c>
      <c r="AN106" s="101"/>
      <c r="AO106" s="156">
        <f t="shared" si="59"/>
        <v>0</v>
      </c>
      <c r="AP106" s="101"/>
      <c r="AQ106" s="156">
        <f t="shared" si="60"/>
        <v>0</v>
      </c>
      <c r="AR106" s="101"/>
      <c r="AS106" s="154">
        <f t="shared" si="55"/>
        <v>0</v>
      </c>
      <c r="AT106" s="101"/>
      <c r="AU106" s="154">
        <f t="shared" si="33"/>
        <v>0</v>
      </c>
      <c r="AV106" s="101"/>
      <c r="AW106" s="154">
        <f t="shared" si="43"/>
        <v>0</v>
      </c>
      <c r="AX106" s="181"/>
      <c r="AY106" s="154">
        <f t="shared" si="56"/>
        <v>0</v>
      </c>
      <c r="AZ106" s="158">
        <f t="shared" si="44"/>
        <v>0</v>
      </c>
      <c r="BA106" s="154"/>
      <c r="BB106" s="147">
        <f t="shared" si="57"/>
        <v>0</v>
      </c>
      <c r="BC106" s="182"/>
    </row>
    <row r="107" spans="1:55" s="14" customFormat="1" ht="15" customHeight="1" x14ac:dyDescent="0.2">
      <c r="A107" s="90" t="s">
        <v>412</v>
      </c>
      <c r="B107" s="14" t="s">
        <v>65</v>
      </c>
      <c r="C107" s="18" t="s">
        <v>6</v>
      </c>
      <c r="D107" s="170">
        <v>100</v>
      </c>
      <c r="E107" s="20">
        <f t="shared" si="39"/>
        <v>0</v>
      </c>
      <c r="F107" s="101"/>
      <c r="G107" s="113">
        <f t="shared" si="58"/>
        <v>0</v>
      </c>
      <c r="H107" s="101"/>
      <c r="I107" s="154">
        <f t="shared" si="40"/>
        <v>0</v>
      </c>
      <c r="J107" s="181"/>
      <c r="K107" s="156">
        <f t="shared" si="45"/>
        <v>0</v>
      </c>
      <c r="L107" s="101"/>
      <c r="M107" s="156">
        <f t="shared" si="46"/>
        <v>0</v>
      </c>
      <c r="N107" s="101"/>
      <c r="O107" s="156">
        <f t="shared" si="61"/>
        <v>0</v>
      </c>
      <c r="P107" s="155"/>
      <c r="Q107" s="156">
        <f t="shared" si="62"/>
        <v>0</v>
      </c>
      <c r="R107" s="101"/>
      <c r="S107" s="156">
        <f t="shared" si="63"/>
        <v>0</v>
      </c>
      <c r="T107" s="101"/>
      <c r="U107" s="154">
        <f t="shared" si="50"/>
        <v>0</v>
      </c>
      <c r="V107" s="181"/>
      <c r="W107" s="156">
        <f t="shared" si="37"/>
        <v>0</v>
      </c>
      <c r="X107" s="101"/>
      <c r="Y107" s="156">
        <f t="shared" si="41"/>
        <v>0</v>
      </c>
      <c r="Z107" s="101"/>
      <c r="AA107" s="156">
        <f t="shared" si="42"/>
        <v>0</v>
      </c>
      <c r="AB107" s="155"/>
      <c r="AC107" s="156">
        <f t="shared" si="34"/>
        <v>0</v>
      </c>
      <c r="AD107" s="155"/>
      <c r="AE107" s="156">
        <f t="shared" si="35"/>
        <v>0</v>
      </c>
      <c r="AF107" s="101"/>
      <c r="AG107" s="156">
        <f t="shared" si="36"/>
        <v>0</v>
      </c>
      <c r="AH107" s="101"/>
      <c r="AI107" s="154">
        <f t="shared" si="38"/>
        <v>0</v>
      </c>
      <c r="AJ107" s="181"/>
      <c r="AK107" s="156">
        <f t="shared" si="51"/>
        <v>0</v>
      </c>
      <c r="AL107" s="101"/>
      <c r="AM107" s="156">
        <f t="shared" si="52"/>
        <v>0</v>
      </c>
      <c r="AN107" s="101"/>
      <c r="AO107" s="156">
        <f t="shared" si="59"/>
        <v>0</v>
      </c>
      <c r="AP107" s="101"/>
      <c r="AQ107" s="156">
        <f t="shared" si="60"/>
        <v>0</v>
      </c>
      <c r="AR107" s="101"/>
      <c r="AS107" s="154">
        <f t="shared" si="55"/>
        <v>0</v>
      </c>
      <c r="AT107" s="101"/>
      <c r="AU107" s="154">
        <f t="shared" si="33"/>
        <v>0</v>
      </c>
      <c r="AV107" s="101"/>
      <c r="AW107" s="154">
        <f t="shared" si="43"/>
        <v>0</v>
      </c>
      <c r="AX107" s="181"/>
      <c r="AY107" s="154">
        <f t="shared" si="56"/>
        <v>0</v>
      </c>
      <c r="AZ107" s="158">
        <f t="shared" si="44"/>
        <v>0</v>
      </c>
      <c r="BA107" s="154"/>
      <c r="BB107" s="147">
        <f t="shared" si="57"/>
        <v>0</v>
      </c>
      <c r="BC107" s="182"/>
    </row>
    <row r="108" spans="1:55" s="14" customFormat="1" ht="15" customHeight="1" x14ac:dyDescent="0.2">
      <c r="A108" s="90" t="s">
        <v>416</v>
      </c>
      <c r="B108" s="14" t="s">
        <v>65</v>
      </c>
      <c r="C108" s="18" t="s">
        <v>5</v>
      </c>
      <c r="D108" s="170">
        <v>118</v>
      </c>
      <c r="E108" s="20">
        <f t="shared" si="39"/>
        <v>0</v>
      </c>
      <c r="F108" s="101"/>
      <c r="G108" s="113">
        <f t="shared" si="58"/>
        <v>0</v>
      </c>
      <c r="H108" s="101"/>
      <c r="I108" s="154">
        <f t="shared" si="40"/>
        <v>0</v>
      </c>
      <c r="J108" s="181"/>
      <c r="K108" s="156">
        <f t="shared" si="45"/>
        <v>0</v>
      </c>
      <c r="L108" s="101"/>
      <c r="M108" s="156">
        <f t="shared" si="46"/>
        <v>0</v>
      </c>
      <c r="N108" s="101"/>
      <c r="O108" s="156">
        <f t="shared" si="61"/>
        <v>0</v>
      </c>
      <c r="P108" s="155"/>
      <c r="Q108" s="156">
        <f t="shared" si="62"/>
        <v>0</v>
      </c>
      <c r="R108" s="101"/>
      <c r="S108" s="156">
        <f t="shared" si="63"/>
        <v>0</v>
      </c>
      <c r="T108" s="101"/>
      <c r="U108" s="154">
        <f t="shared" si="50"/>
        <v>0</v>
      </c>
      <c r="V108" s="181"/>
      <c r="W108" s="156">
        <f t="shared" si="37"/>
        <v>0</v>
      </c>
      <c r="X108" s="101"/>
      <c r="Y108" s="156">
        <f t="shared" si="41"/>
        <v>0</v>
      </c>
      <c r="Z108" s="101"/>
      <c r="AA108" s="156">
        <f t="shared" si="42"/>
        <v>0</v>
      </c>
      <c r="AB108" s="155"/>
      <c r="AC108" s="156">
        <f t="shared" si="34"/>
        <v>0</v>
      </c>
      <c r="AD108" s="155"/>
      <c r="AE108" s="156">
        <f t="shared" si="35"/>
        <v>0</v>
      </c>
      <c r="AF108" s="101"/>
      <c r="AG108" s="156">
        <f t="shared" si="36"/>
        <v>0</v>
      </c>
      <c r="AH108" s="101"/>
      <c r="AI108" s="154">
        <f t="shared" si="38"/>
        <v>0</v>
      </c>
      <c r="AJ108" s="181"/>
      <c r="AK108" s="156">
        <f t="shared" si="51"/>
        <v>0</v>
      </c>
      <c r="AL108" s="101"/>
      <c r="AM108" s="156">
        <f t="shared" si="52"/>
        <v>0</v>
      </c>
      <c r="AN108" s="101"/>
      <c r="AO108" s="156">
        <f t="shared" si="59"/>
        <v>0</v>
      </c>
      <c r="AP108" s="101"/>
      <c r="AQ108" s="156">
        <f t="shared" si="60"/>
        <v>0</v>
      </c>
      <c r="AR108" s="101"/>
      <c r="AS108" s="154">
        <f t="shared" si="55"/>
        <v>0</v>
      </c>
      <c r="AT108" s="101"/>
      <c r="AU108" s="154">
        <f t="shared" si="33"/>
        <v>0</v>
      </c>
      <c r="AV108" s="101"/>
      <c r="AW108" s="154">
        <f t="shared" si="43"/>
        <v>0</v>
      </c>
      <c r="AX108" s="181"/>
      <c r="AY108" s="154">
        <f t="shared" si="56"/>
        <v>0</v>
      </c>
      <c r="AZ108" s="158">
        <f t="shared" si="44"/>
        <v>0</v>
      </c>
      <c r="BA108" s="154"/>
      <c r="BB108" s="147">
        <f t="shared" si="57"/>
        <v>0</v>
      </c>
      <c r="BC108" s="182"/>
    </row>
    <row r="109" spans="1:55" s="14" customFormat="1" ht="15" customHeight="1" x14ac:dyDescent="0.2">
      <c r="A109" s="90" t="s">
        <v>427</v>
      </c>
      <c r="B109" s="14" t="s">
        <v>65</v>
      </c>
      <c r="C109" s="18" t="s">
        <v>6</v>
      </c>
      <c r="D109" s="170">
        <v>100</v>
      </c>
      <c r="E109" s="20">
        <f t="shared" si="39"/>
        <v>0</v>
      </c>
      <c r="F109" s="101"/>
      <c r="G109" s="113">
        <f t="shared" si="58"/>
        <v>0</v>
      </c>
      <c r="H109" s="101"/>
      <c r="I109" s="154">
        <f t="shared" si="40"/>
        <v>0</v>
      </c>
      <c r="J109" s="181"/>
      <c r="K109" s="156">
        <f t="shared" si="45"/>
        <v>0</v>
      </c>
      <c r="L109" s="101"/>
      <c r="M109" s="156">
        <f t="shared" si="46"/>
        <v>0</v>
      </c>
      <c r="N109" s="101"/>
      <c r="O109" s="156">
        <f t="shared" si="61"/>
        <v>0</v>
      </c>
      <c r="P109" s="155"/>
      <c r="Q109" s="156">
        <f t="shared" si="62"/>
        <v>0</v>
      </c>
      <c r="R109" s="101"/>
      <c r="S109" s="156">
        <f t="shared" si="63"/>
        <v>0</v>
      </c>
      <c r="T109" s="101"/>
      <c r="U109" s="154">
        <f t="shared" si="50"/>
        <v>0</v>
      </c>
      <c r="V109" s="181"/>
      <c r="W109" s="156">
        <f t="shared" si="37"/>
        <v>0</v>
      </c>
      <c r="X109" s="101"/>
      <c r="Y109" s="156">
        <f t="shared" si="41"/>
        <v>0</v>
      </c>
      <c r="Z109" s="101"/>
      <c r="AA109" s="156">
        <f t="shared" si="42"/>
        <v>0</v>
      </c>
      <c r="AB109" s="155"/>
      <c r="AC109" s="156">
        <f t="shared" si="34"/>
        <v>0</v>
      </c>
      <c r="AD109" s="155"/>
      <c r="AE109" s="156">
        <f t="shared" si="35"/>
        <v>0</v>
      </c>
      <c r="AF109" s="101"/>
      <c r="AG109" s="156">
        <f t="shared" si="36"/>
        <v>0</v>
      </c>
      <c r="AH109" s="101"/>
      <c r="AI109" s="154">
        <f t="shared" si="38"/>
        <v>0</v>
      </c>
      <c r="AJ109" s="181"/>
      <c r="AK109" s="156">
        <f t="shared" si="51"/>
        <v>0</v>
      </c>
      <c r="AL109" s="101"/>
      <c r="AM109" s="156">
        <f t="shared" si="52"/>
        <v>0</v>
      </c>
      <c r="AN109" s="101"/>
      <c r="AO109" s="156">
        <f t="shared" si="59"/>
        <v>0</v>
      </c>
      <c r="AP109" s="101"/>
      <c r="AQ109" s="156">
        <f t="shared" si="60"/>
        <v>0</v>
      </c>
      <c r="AR109" s="101"/>
      <c r="AS109" s="154">
        <f t="shared" si="55"/>
        <v>0</v>
      </c>
      <c r="AT109" s="101"/>
      <c r="AU109" s="154">
        <f t="shared" si="33"/>
        <v>0</v>
      </c>
      <c r="AV109" s="101"/>
      <c r="AW109" s="154">
        <f t="shared" si="43"/>
        <v>0</v>
      </c>
      <c r="AX109" s="181"/>
      <c r="AY109" s="154">
        <f t="shared" si="56"/>
        <v>0</v>
      </c>
      <c r="AZ109" s="158">
        <f t="shared" si="44"/>
        <v>0</v>
      </c>
      <c r="BA109" s="154"/>
      <c r="BB109" s="147">
        <f t="shared" si="57"/>
        <v>0</v>
      </c>
      <c r="BC109" s="182"/>
    </row>
    <row r="110" spans="1:55" s="14" customFormat="1" ht="15" customHeight="1" x14ac:dyDescent="0.2">
      <c r="A110" s="90" t="s">
        <v>433</v>
      </c>
      <c r="B110" s="14" t="s">
        <v>65</v>
      </c>
      <c r="C110" s="18" t="s">
        <v>6</v>
      </c>
      <c r="D110" s="170">
        <v>100</v>
      </c>
      <c r="E110" s="20">
        <f t="shared" si="39"/>
        <v>0</v>
      </c>
      <c r="F110" s="101"/>
      <c r="G110" s="113">
        <f t="shared" si="58"/>
        <v>0</v>
      </c>
      <c r="H110" s="101"/>
      <c r="I110" s="154">
        <f t="shared" si="40"/>
        <v>0</v>
      </c>
      <c r="J110" s="181"/>
      <c r="K110" s="156">
        <f t="shared" si="45"/>
        <v>0</v>
      </c>
      <c r="L110" s="101"/>
      <c r="M110" s="156">
        <f t="shared" si="46"/>
        <v>0</v>
      </c>
      <c r="N110" s="101"/>
      <c r="O110" s="156">
        <f t="shared" si="61"/>
        <v>0</v>
      </c>
      <c r="P110" s="155"/>
      <c r="Q110" s="156">
        <f t="shared" si="62"/>
        <v>0</v>
      </c>
      <c r="R110" s="101"/>
      <c r="S110" s="156">
        <f t="shared" si="63"/>
        <v>0</v>
      </c>
      <c r="T110" s="101"/>
      <c r="U110" s="154">
        <f t="shared" si="50"/>
        <v>0</v>
      </c>
      <c r="V110" s="181"/>
      <c r="W110" s="156">
        <f t="shared" si="37"/>
        <v>0</v>
      </c>
      <c r="X110" s="101"/>
      <c r="Y110" s="156">
        <f t="shared" si="41"/>
        <v>0</v>
      </c>
      <c r="Z110" s="101"/>
      <c r="AA110" s="156">
        <f t="shared" si="42"/>
        <v>0</v>
      </c>
      <c r="AB110" s="155"/>
      <c r="AC110" s="156">
        <f t="shared" si="34"/>
        <v>0</v>
      </c>
      <c r="AD110" s="155"/>
      <c r="AE110" s="156">
        <f t="shared" si="35"/>
        <v>0</v>
      </c>
      <c r="AF110" s="101"/>
      <c r="AG110" s="156">
        <f t="shared" si="36"/>
        <v>0</v>
      </c>
      <c r="AH110" s="101"/>
      <c r="AI110" s="154">
        <f t="shared" si="38"/>
        <v>0</v>
      </c>
      <c r="AJ110" s="181"/>
      <c r="AK110" s="156">
        <f t="shared" si="51"/>
        <v>0</v>
      </c>
      <c r="AL110" s="101"/>
      <c r="AM110" s="156">
        <f t="shared" si="52"/>
        <v>0</v>
      </c>
      <c r="AN110" s="101"/>
      <c r="AO110" s="156">
        <f t="shared" si="59"/>
        <v>0</v>
      </c>
      <c r="AP110" s="101"/>
      <c r="AQ110" s="156">
        <f t="shared" si="60"/>
        <v>0</v>
      </c>
      <c r="AR110" s="101"/>
      <c r="AS110" s="154">
        <f t="shared" si="55"/>
        <v>0</v>
      </c>
      <c r="AT110" s="101"/>
      <c r="AU110" s="154">
        <f t="shared" si="33"/>
        <v>0</v>
      </c>
      <c r="AV110" s="101"/>
      <c r="AW110" s="154">
        <f t="shared" si="43"/>
        <v>0</v>
      </c>
      <c r="AX110" s="181"/>
      <c r="AY110" s="154">
        <f t="shared" si="56"/>
        <v>0</v>
      </c>
      <c r="AZ110" s="158"/>
      <c r="BA110" s="154"/>
      <c r="BB110" s="147"/>
      <c r="BC110" s="182"/>
    </row>
    <row r="111" spans="1:55" s="14" customFormat="1" ht="15" customHeight="1" x14ac:dyDescent="0.2">
      <c r="A111" s="90" t="s">
        <v>436</v>
      </c>
      <c r="B111" s="14" t="s">
        <v>65</v>
      </c>
      <c r="C111" s="18" t="s">
        <v>5</v>
      </c>
      <c r="D111" s="170">
        <v>118</v>
      </c>
      <c r="E111" s="20">
        <f t="shared" si="39"/>
        <v>0</v>
      </c>
      <c r="F111" s="101"/>
      <c r="G111" s="113">
        <f t="shared" si="58"/>
        <v>0</v>
      </c>
      <c r="H111" s="101"/>
      <c r="I111" s="154">
        <f t="shared" si="40"/>
        <v>0</v>
      </c>
      <c r="J111" s="181"/>
      <c r="K111" s="156">
        <f t="shared" si="45"/>
        <v>0</v>
      </c>
      <c r="L111" s="101"/>
      <c r="M111" s="156">
        <f t="shared" si="46"/>
        <v>0</v>
      </c>
      <c r="N111" s="101"/>
      <c r="O111" s="156">
        <f t="shared" si="61"/>
        <v>0</v>
      </c>
      <c r="P111" s="155">
        <v>25.75</v>
      </c>
      <c r="Q111" s="156">
        <f t="shared" si="62"/>
        <v>3038.5</v>
      </c>
      <c r="R111" s="101"/>
      <c r="S111" s="156">
        <f t="shared" si="63"/>
        <v>0</v>
      </c>
      <c r="T111" s="101"/>
      <c r="U111" s="154">
        <f t="shared" si="50"/>
        <v>0</v>
      </c>
      <c r="V111" s="181"/>
      <c r="W111" s="156">
        <f t="shared" si="37"/>
        <v>0</v>
      </c>
      <c r="X111" s="101"/>
      <c r="Y111" s="156">
        <f t="shared" si="41"/>
        <v>0</v>
      </c>
      <c r="Z111" s="101"/>
      <c r="AA111" s="156">
        <f t="shared" si="42"/>
        <v>0</v>
      </c>
      <c r="AB111" s="155"/>
      <c r="AC111" s="156">
        <f t="shared" si="34"/>
        <v>0</v>
      </c>
      <c r="AD111" s="155"/>
      <c r="AE111" s="156">
        <f t="shared" si="35"/>
        <v>0</v>
      </c>
      <c r="AF111" s="101"/>
      <c r="AG111" s="156">
        <f t="shared" si="36"/>
        <v>0</v>
      </c>
      <c r="AH111" s="101"/>
      <c r="AI111" s="154">
        <f t="shared" si="38"/>
        <v>0</v>
      </c>
      <c r="AJ111" s="181"/>
      <c r="AK111" s="156">
        <f t="shared" si="51"/>
        <v>0</v>
      </c>
      <c r="AL111" s="101"/>
      <c r="AM111" s="156">
        <f t="shared" si="52"/>
        <v>0</v>
      </c>
      <c r="AN111" s="101"/>
      <c r="AO111" s="156">
        <f t="shared" si="59"/>
        <v>0</v>
      </c>
      <c r="AP111" s="101"/>
      <c r="AQ111" s="156">
        <f t="shared" si="60"/>
        <v>0</v>
      </c>
      <c r="AR111" s="101"/>
      <c r="AS111" s="154">
        <f t="shared" si="55"/>
        <v>0</v>
      </c>
      <c r="AT111" s="101"/>
      <c r="AU111" s="154">
        <f t="shared" si="33"/>
        <v>0</v>
      </c>
      <c r="AV111" s="101"/>
      <c r="AW111" s="154">
        <f t="shared" si="43"/>
        <v>0</v>
      </c>
      <c r="AX111" s="181"/>
      <c r="AY111" s="154">
        <f t="shared" si="56"/>
        <v>0</v>
      </c>
      <c r="AZ111" s="158"/>
      <c r="BA111" s="154"/>
      <c r="BB111" s="147"/>
      <c r="BC111" s="182"/>
    </row>
    <row r="112" spans="1:55" s="14" customFormat="1" ht="15" customHeight="1" x14ac:dyDescent="0.2">
      <c r="A112" s="90"/>
      <c r="C112" s="18"/>
      <c r="D112" s="170"/>
      <c r="E112" s="20"/>
      <c r="F112" s="101"/>
      <c r="G112" s="113"/>
      <c r="H112" s="101"/>
      <c r="I112" s="154"/>
      <c r="J112" s="181"/>
      <c r="K112" s="156"/>
      <c r="L112" s="101"/>
      <c r="M112" s="156"/>
      <c r="N112" s="101"/>
      <c r="O112" s="156"/>
      <c r="P112" s="155"/>
      <c r="Q112" s="156"/>
      <c r="R112" s="101"/>
      <c r="S112" s="156"/>
      <c r="T112" s="101"/>
      <c r="U112" s="154"/>
      <c r="V112" s="181"/>
      <c r="W112" s="156"/>
      <c r="X112" s="101"/>
      <c r="Y112" s="156"/>
      <c r="Z112" s="101"/>
      <c r="AA112" s="156"/>
      <c r="AB112" s="155"/>
      <c r="AC112" s="156"/>
      <c r="AD112" s="155"/>
      <c r="AE112" s="156"/>
      <c r="AF112" s="101"/>
      <c r="AG112" s="156"/>
      <c r="AH112" s="101"/>
      <c r="AI112" s="154"/>
      <c r="AJ112" s="181"/>
      <c r="AK112" s="156"/>
      <c r="AL112" s="101"/>
      <c r="AM112" s="156"/>
      <c r="AN112" s="101"/>
      <c r="AO112" s="156"/>
      <c r="AP112" s="101"/>
      <c r="AQ112" s="156"/>
      <c r="AR112" s="101"/>
      <c r="AS112" s="154"/>
      <c r="AT112" s="101"/>
      <c r="AU112" s="154"/>
      <c r="AV112" s="101"/>
      <c r="AW112" s="154"/>
      <c r="AX112" s="181"/>
      <c r="AY112" s="154"/>
      <c r="AZ112" s="158"/>
      <c r="BA112" s="154"/>
      <c r="BB112" s="147">
        <f t="shared" si="57"/>
        <v>0</v>
      </c>
      <c r="BC112" s="182"/>
    </row>
    <row r="113" spans="1:55" s="62" customFormat="1" ht="15" customHeight="1" x14ac:dyDescent="0.2">
      <c r="A113" s="85"/>
      <c r="C113" s="63" t="s">
        <v>154</v>
      </c>
      <c r="D113" s="57"/>
      <c r="E113" s="20">
        <f>SUM(F113++H113+J113+L113+T113+V113+X113+AH113+AJ113+AL113+AR113+AT113+AV113+N113+Z113+AN113+AX113)</f>
        <v>69</v>
      </c>
      <c r="F113" s="144">
        <f>SUM(F13:F112)</f>
        <v>6.5</v>
      </c>
      <c r="G113" s="143"/>
      <c r="H113" s="75">
        <f>SUM(H13:H112)</f>
        <v>0</v>
      </c>
      <c r="I113" s="76"/>
      <c r="J113" s="94">
        <f>SUM(J13:J112)</f>
        <v>0</v>
      </c>
      <c r="K113" s="94"/>
      <c r="L113" s="194">
        <f>SUM(L13:L112)</f>
        <v>0</v>
      </c>
      <c r="M113" s="94"/>
      <c r="N113" s="194">
        <f>SUM(N13:N112)</f>
        <v>33</v>
      </c>
      <c r="O113" s="94"/>
      <c r="P113" s="94">
        <f>SUM(P13:P112)</f>
        <v>75</v>
      </c>
      <c r="Q113" s="94"/>
      <c r="R113" s="194">
        <f>SUM(R13:R112)</f>
        <v>0</v>
      </c>
      <c r="S113" s="94"/>
      <c r="T113" s="75">
        <f>SUM(T13:T112)</f>
        <v>0</v>
      </c>
      <c r="U113" s="76"/>
      <c r="V113" s="94">
        <f>SUM(V13:V112)</f>
        <v>0</v>
      </c>
      <c r="W113" s="94"/>
      <c r="X113" s="194">
        <f>SUM(X13:X112)</f>
        <v>0</v>
      </c>
      <c r="Y113" s="94"/>
      <c r="Z113" s="194">
        <f>SUM(Z13:Z112)</f>
        <v>0</v>
      </c>
      <c r="AA113" s="94"/>
      <c r="AB113" s="94">
        <f>SUM(AB13:AB112)</f>
        <v>0</v>
      </c>
      <c r="AC113" s="94"/>
      <c r="AD113" s="94">
        <f>SUM(AD13:AD112)</f>
        <v>0</v>
      </c>
      <c r="AE113" s="94"/>
      <c r="AF113" s="194">
        <f>SUM(AF13:AF112)</f>
        <v>0</v>
      </c>
      <c r="AG113" s="94"/>
      <c r="AH113" s="75">
        <f>SUM(AH13:AH112)</f>
        <v>0</v>
      </c>
      <c r="AI113" s="76"/>
      <c r="AJ113" s="94">
        <f>SUM(AJ13:AJ112)</f>
        <v>0</v>
      </c>
      <c r="AK113" s="94"/>
      <c r="AL113" s="194">
        <f>SUM(AL13:AL112)</f>
        <v>0</v>
      </c>
      <c r="AM113" s="94"/>
      <c r="AN113" s="194">
        <f>SUM(AN13:AN112)</f>
        <v>29.5</v>
      </c>
      <c r="AO113" s="94"/>
      <c r="AP113" s="194">
        <f>SUM(AP13:AP112)</f>
        <v>37</v>
      </c>
      <c r="AQ113" s="94"/>
      <c r="AR113" s="75">
        <f>SUM(AR13:AR112)</f>
        <v>0</v>
      </c>
      <c r="AS113" s="76"/>
      <c r="AT113" s="75">
        <f>SUM(AT13:AT112)</f>
        <v>0</v>
      </c>
      <c r="AU113" s="76"/>
      <c r="AV113" s="75">
        <f>SUM(AV13:AV112)</f>
        <v>0</v>
      </c>
      <c r="AW113" s="76"/>
      <c r="AX113" s="194">
        <f>SUM(AX13:AX112)</f>
        <v>0</v>
      </c>
      <c r="AY113" s="76">
        <f t="shared" si="56"/>
        <v>0</v>
      </c>
      <c r="AZ113" s="76"/>
      <c r="BA113" s="140"/>
      <c r="BB113" s="147">
        <f t="shared" si="57"/>
        <v>0</v>
      </c>
      <c r="BC113" s="142"/>
    </row>
    <row r="114" spans="1:55" ht="4.5" customHeight="1" x14ac:dyDescent="0.2">
      <c r="A114" s="86"/>
      <c r="B114" s="40"/>
      <c r="C114" s="68"/>
      <c r="D114" s="69"/>
      <c r="E114" s="69"/>
      <c r="F114" s="69"/>
      <c r="G114" s="168"/>
      <c r="H114" s="166"/>
      <c r="I114" s="167"/>
      <c r="J114" s="168"/>
      <c r="K114" s="168"/>
      <c r="L114" s="168"/>
      <c r="M114" s="168"/>
      <c r="N114" s="168"/>
      <c r="O114" s="168"/>
      <c r="P114" s="168"/>
      <c r="Q114" s="168"/>
      <c r="R114" s="168"/>
      <c r="S114" s="168"/>
      <c r="T114" s="77"/>
      <c r="U114" s="78"/>
      <c r="V114" s="69"/>
      <c r="W114" s="69"/>
      <c r="X114" s="69"/>
      <c r="Y114" s="69"/>
      <c r="Z114" s="69"/>
      <c r="AA114" s="69"/>
      <c r="AB114" s="69"/>
      <c r="AC114" s="69"/>
      <c r="AD114" s="69"/>
      <c r="AE114" s="69"/>
      <c r="AF114" s="69"/>
      <c r="AG114" s="69"/>
      <c r="AH114" s="77"/>
      <c r="AI114" s="78"/>
      <c r="AJ114" s="69"/>
      <c r="AK114" s="69"/>
      <c r="AL114" s="69"/>
      <c r="AM114" s="69"/>
      <c r="AN114" s="69"/>
      <c r="AO114" s="69"/>
      <c r="AP114" s="69"/>
      <c r="AQ114" s="69"/>
      <c r="AR114" s="77"/>
      <c r="AS114" s="78"/>
      <c r="AT114" s="77"/>
      <c r="AU114" s="78"/>
      <c r="AV114" s="77"/>
      <c r="AW114" s="78"/>
      <c r="AX114" s="69"/>
      <c r="AY114" s="69"/>
      <c r="AZ114" s="69"/>
      <c r="BA114" s="69"/>
      <c r="BB114" s="78"/>
    </row>
    <row r="115" spans="1:55" s="14" customFormat="1" ht="15" customHeight="1" x14ac:dyDescent="0.2">
      <c r="A115" s="307"/>
      <c r="B115" s="307"/>
      <c r="C115" s="66" t="s">
        <v>155</v>
      </c>
      <c r="D115" s="308"/>
      <c r="E115" s="170"/>
      <c r="F115" s="309"/>
      <c r="G115" s="146">
        <f ca="1">SUM(G13:G114)</f>
        <v>910</v>
      </c>
      <c r="H115" s="79"/>
      <c r="I115" s="80">
        <f ca="1">SUM(I13:I114)</f>
        <v>0</v>
      </c>
      <c r="J115" s="95"/>
      <c r="K115" s="95">
        <f ca="1">SUM(K12:K114)</f>
        <v>0</v>
      </c>
      <c r="L115" s="95"/>
      <c r="M115" s="95">
        <f ca="1">SUM(M12:M114)</f>
        <v>0</v>
      </c>
      <c r="N115" s="95"/>
      <c r="O115" s="95">
        <f ca="1">SUM(O12:O114)</f>
        <v>3120</v>
      </c>
      <c r="P115" s="95"/>
      <c r="Q115" s="95">
        <f ca="1">SUM(Q12:Q114)</f>
        <v>7742.75</v>
      </c>
      <c r="R115" s="95"/>
      <c r="S115" s="95">
        <f ca="1">SUM(S12:S114)</f>
        <v>0</v>
      </c>
      <c r="T115" s="79"/>
      <c r="U115" s="80">
        <f ca="1">SUM(U13:U114)</f>
        <v>0</v>
      </c>
      <c r="V115" s="95"/>
      <c r="W115" s="95">
        <f ca="1">SUM(W12:W114)</f>
        <v>0</v>
      </c>
      <c r="X115" s="95"/>
      <c r="Y115" s="95">
        <f ca="1">SUM(Y12:Y114)</f>
        <v>0</v>
      </c>
      <c r="Z115" s="95"/>
      <c r="AA115" s="95">
        <f ca="1">SUM(AA12:AA114)</f>
        <v>0</v>
      </c>
      <c r="AB115" s="95"/>
      <c r="AC115" s="95">
        <f ca="1">SUM(AC12:AC114)</f>
        <v>0</v>
      </c>
      <c r="AD115" s="95"/>
      <c r="AE115" s="95">
        <f ca="1">SUM(AE12:AE114)</f>
        <v>0</v>
      </c>
      <c r="AF115" s="95"/>
      <c r="AG115" s="95">
        <f ca="1">SUM(AG12:AG114)</f>
        <v>0</v>
      </c>
      <c r="AH115" s="79"/>
      <c r="AI115" s="80">
        <f ca="1">SUM(AI13:AI114)</f>
        <v>0</v>
      </c>
      <c r="AJ115" s="95"/>
      <c r="AK115" s="95">
        <f ca="1">SUM(AK12:AK114)</f>
        <v>0</v>
      </c>
      <c r="AL115" s="95"/>
      <c r="AM115" s="95">
        <f ca="1">SUM(AM12:AM114)</f>
        <v>0</v>
      </c>
      <c r="AN115" s="95"/>
      <c r="AO115" s="95">
        <f ca="1">SUM(AO12:AO114)</f>
        <v>2570</v>
      </c>
      <c r="AP115" s="95"/>
      <c r="AQ115" s="95">
        <f ca="1">SUM(AQ12:AQ114)</f>
        <v>4762</v>
      </c>
      <c r="AR115" s="79"/>
      <c r="AS115" s="80">
        <f ca="1">SUM(AS13:AS114)</f>
        <v>0</v>
      </c>
      <c r="AT115" s="79"/>
      <c r="AU115" s="80">
        <f ca="1">SUM(AU13:AU114)</f>
        <v>0</v>
      </c>
      <c r="AV115" s="79"/>
      <c r="AW115" s="80">
        <f ca="1">SUM(AW13:AW114)</f>
        <v>0</v>
      </c>
      <c r="AX115" s="95"/>
      <c r="AY115" s="146">
        <f ca="1">SUM(AY13:AY114)</f>
        <v>0</v>
      </c>
      <c r="AZ115" s="80">
        <f ca="1">SUM(G115+I115+K115+M115+Q115+U115+W115+Y115+AC115+AE115+AI115+AK115+AM115+AS115+AU115+AW115+AO115+AA115+O115+S115+AG115+AQ115+AY115)</f>
        <v>19104.75</v>
      </c>
      <c r="BA115" s="91"/>
      <c r="BB115" s="234">
        <f ca="1">SUM(AZ115+BA116)</f>
        <v>19104.75</v>
      </c>
    </row>
    <row r="116" spans="1:55" x14ac:dyDescent="0.2">
      <c r="C116" s="41" t="s">
        <v>24</v>
      </c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  <c r="AK116" s="41"/>
      <c r="AL116" s="41"/>
      <c r="AM116" s="41"/>
      <c r="AN116" s="41"/>
      <c r="AO116" s="41"/>
      <c r="AP116" s="41"/>
      <c r="AQ116" s="41"/>
      <c r="AR116" s="41"/>
      <c r="AS116" s="41"/>
      <c r="AT116" s="41"/>
      <c r="AU116" s="41"/>
      <c r="AV116" s="41"/>
      <c r="AW116" s="41"/>
      <c r="AX116" s="41"/>
      <c r="AY116" s="41"/>
      <c r="AZ116" s="42"/>
      <c r="BA116" s="3">
        <f>SUBTOTAL(9,BA13:BA114)</f>
        <v>0</v>
      </c>
    </row>
    <row r="117" spans="1:55" x14ac:dyDescent="0.2">
      <c r="C117" s="56"/>
      <c r="H117" s="56"/>
      <c r="I117" s="56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56"/>
      <c r="U117" s="56"/>
      <c r="V117" s="56"/>
      <c r="W117" s="56"/>
      <c r="X117" s="56"/>
      <c r="Y117" s="56"/>
      <c r="Z117" s="56"/>
      <c r="AA117" s="56"/>
      <c r="AB117" s="56"/>
      <c r="AC117" s="56"/>
      <c r="AD117" s="56"/>
      <c r="AE117" s="56"/>
      <c r="AF117" s="56"/>
      <c r="AG117" s="56"/>
      <c r="AH117" s="56"/>
      <c r="AI117" s="56"/>
      <c r="AJ117" s="56"/>
      <c r="AK117" s="56"/>
      <c r="AL117" s="56"/>
      <c r="AM117" s="56"/>
      <c r="AN117" s="56"/>
      <c r="AO117" s="56"/>
      <c r="AP117" s="56"/>
      <c r="AQ117" s="56"/>
      <c r="AR117" s="56"/>
      <c r="AS117" s="56"/>
      <c r="AT117" s="56"/>
      <c r="AU117" s="56"/>
      <c r="AV117" s="56"/>
      <c r="AW117" s="56"/>
      <c r="AX117" s="56"/>
      <c r="AY117" s="56"/>
    </row>
    <row r="118" spans="1:55" x14ac:dyDescent="0.2">
      <c r="A118" s="103"/>
      <c r="AZ118" s="19"/>
    </row>
    <row r="127" spans="1:55" x14ac:dyDescent="0.2">
      <c r="AZ127" s="21">
        <f>SUM(AZ125-AZ124)</f>
        <v>0</v>
      </c>
      <c r="BA127">
        <f>SUM(BA125-BA124)</f>
        <v>0</v>
      </c>
    </row>
  </sheetData>
  <autoFilter ref="A12:AZ115"/>
  <mergeCells count="25">
    <mergeCell ref="L10:M10"/>
    <mergeCell ref="B6:D6"/>
    <mergeCell ref="B8:D8"/>
    <mergeCell ref="F10:G10"/>
    <mergeCell ref="H10:I10"/>
    <mergeCell ref="J10:K10"/>
    <mergeCell ref="AJ10:AK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X10:AY10"/>
    <mergeCell ref="AL10:AM10"/>
    <mergeCell ref="AN10:AO10"/>
    <mergeCell ref="AP10:AQ10"/>
    <mergeCell ref="AR10:AS10"/>
    <mergeCell ref="AT10:AU10"/>
    <mergeCell ref="AV10:AW10"/>
  </mergeCells>
  <dataValidations count="3">
    <dataValidation type="list" allowBlank="1" showInputMessage="1" showErrorMessage="1" sqref="C12">
      <formula1>Kategorie</formula1>
    </dataValidation>
    <dataValidation type="list" allowBlank="1" showInputMessage="1" showErrorMessage="1" sqref="D12">
      <formula1>Jahr</formula1>
    </dataValidation>
    <dataValidation type="list" allowBlank="1" showInputMessage="1" showErrorMessage="1" sqref="A13:A115">
      <formula1>Name</formula1>
    </dataValidation>
  </dataValidations>
  <pageMargins left="0.70866141732283472" right="0.15748031496062992" top="0.51181102362204722" bottom="0.31496062992125984" header="0.19685039370078741" footer="0.15748031496062992"/>
  <pageSetup paperSize="8" scale="37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colBreaks count="1" manualBreakCount="1">
    <brk id="51" max="88" man="1"/>
  </colBreaks>
  <legacyDrawingHF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C128"/>
  <sheetViews>
    <sheetView view="pageBreakPreview" topLeftCell="A82" zoomScale="110" zoomScaleNormal="110" zoomScaleSheetLayoutView="110" workbookViewId="0">
      <pane xSplit="1" topLeftCell="B1" activePane="topRight" state="frozen"/>
      <selection pane="topRight" activeCell="AP28" sqref="AP28"/>
    </sheetView>
  </sheetViews>
  <sheetFormatPr baseColWidth="10" defaultRowHeight="12.75" x14ac:dyDescent="0.2"/>
  <cols>
    <col min="1" max="1" width="20" customWidth="1"/>
    <col min="2" max="2" width="9.7109375" customWidth="1"/>
    <col min="3" max="3" width="10" style="4" customWidth="1"/>
    <col min="4" max="51" width="9.7109375" style="21" customWidth="1"/>
    <col min="52" max="52" width="11.85546875" style="21" customWidth="1"/>
    <col min="53" max="53" width="9.7109375" customWidth="1"/>
  </cols>
  <sheetData>
    <row r="1" spans="1:54" x14ac:dyDescent="0.2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</row>
    <row r="2" spans="1:54" s="15" customFormat="1" ht="15" customHeight="1" x14ac:dyDescent="0.25">
      <c r="A2" s="100" t="s">
        <v>413</v>
      </c>
    </row>
    <row r="3" spans="1:54" s="15" customFormat="1" ht="14.25" x14ac:dyDescent="0.2">
      <c r="A3" s="99"/>
    </row>
    <row r="4" spans="1:54" s="15" customFormat="1" ht="15" x14ac:dyDescent="0.25">
      <c r="A4" s="100" t="s">
        <v>158</v>
      </c>
      <c r="B4" s="310" t="str">
        <f>IF(Vertragsdaten!B6="","",Vertragsdaten!B6)</f>
        <v>EP SIEP</v>
      </c>
      <c r="C4" s="310"/>
      <c r="D4" s="310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59"/>
      <c r="AH4" s="59"/>
      <c r="AI4" s="59"/>
      <c r="AJ4" s="59"/>
      <c r="AK4" s="59"/>
      <c r="AL4" s="59"/>
      <c r="AM4" s="59"/>
      <c r="AN4" s="59"/>
      <c r="AO4" s="59"/>
      <c r="AP4" s="59"/>
      <c r="AQ4" s="59"/>
      <c r="AR4" s="59"/>
      <c r="AS4" s="59"/>
      <c r="AT4" s="59"/>
      <c r="AU4" s="59"/>
      <c r="AV4" s="59"/>
      <c r="AW4" s="59"/>
      <c r="AX4" s="59"/>
      <c r="AY4" s="59"/>
      <c r="AZ4" s="59"/>
      <c r="BA4" s="59"/>
    </row>
    <row r="5" spans="1:54" s="15" customFormat="1" ht="8.25" customHeight="1" x14ac:dyDescent="0.25">
      <c r="A5" s="100"/>
      <c r="B5" s="89"/>
      <c r="C5" s="89"/>
      <c r="D5" s="89"/>
    </row>
    <row r="6" spans="1:54" s="15" customFormat="1" ht="15" x14ac:dyDescent="0.25">
      <c r="A6" s="100" t="s">
        <v>159</v>
      </c>
      <c r="B6" s="325" t="str">
        <f>Vertragsdaten!B8</f>
        <v>070017/000025</v>
      </c>
      <c r="C6" s="325"/>
      <c r="D6" s="325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83"/>
      <c r="BA6" s="83"/>
    </row>
    <row r="7" spans="1:54" s="15" customFormat="1" ht="15" customHeight="1" x14ac:dyDescent="0.25">
      <c r="A7" s="100"/>
      <c r="AZ7" s="64"/>
      <c r="BA7" s="64"/>
    </row>
    <row r="8" spans="1:54" s="8" customFormat="1" ht="15" x14ac:dyDescent="0.25">
      <c r="A8" s="100" t="s">
        <v>160</v>
      </c>
      <c r="B8" s="328">
        <v>44562</v>
      </c>
      <c r="C8" s="329"/>
      <c r="D8" s="32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83"/>
      <c r="BA8" s="83"/>
    </row>
    <row r="9" spans="1:54" x14ac:dyDescent="0.2">
      <c r="A9" s="65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</row>
    <row r="10" spans="1:54" s="128" customFormat="1" ht="27.75" customHeight="1" x14ac:dyDescent="0.2">
      <c r="A10" s="127"/>
      <c r="F10" s="336" t="s">
        <v>284</v>
      </c>
      <c r="G10" s="337"/>
      <c r="H10" s="326" t="s">
        <v>276</v>
      </c>
      <c r="I10" s="330"/>
      <c r="J10" s="326" t="s">
        <v>277</v>
      </c>
      <c r="K10" s="330"/>
      <c r="L10" s="326" t="s">
        <v>313</v>
      </c>
      <c r="M10" s="330"/>
      <c r="N10" s="336" t="s">
        <v>382</v>
      </c>
      <c r="O10" s="337"/>
      <c r="P10" s="336" t="s">
        <v>417</v>
      </c>
      <c r="Q10" s="338"/>
      <c r="R10" s="326" t="s">
        <v>404</v>
      </c>
      <c r="S10" s="330"/>
      <c r="T10" s="326" t="s">
        <v>274</v>
      </c>
      <c r="U10" s="331"/>
      <c r="V10" s="326" t="s">
        <v>279</v>
      </c>
      <c r="W10" s="330"/>
      <c r="X10" s="326" t="s">
        <v>314</v>
      </c>
      <c r="Y10" s="330"/>
      <c r="Z10" s="326" t="s">
        <v>383</v>
      </c>
      <c r="AA10" s="330"/>
      <c r="AB10" s="326" t="s">
        <v>418</v>
      </c>
      <c r="AC10" s="334"/>
      <c r="AD10" s="326" t="s">
        <v>419</v>
      </c>
      <c r="AE10" s="334"/>
      <c r="AF10" s="326" t="s">
        <v>403</v>
      </c>
      <c r="AG10" s="330"/>
      <c r="AH10" s="326" t="s">
        <v>275</v>
      </c>
      <c r="AI10" s="330"/>
      <c r="AJ10" s="326" t="s">
        <v>278</v>
      </c>
      <c r="AK10" s="330"/>
      <c r="AL10" s="326" t="s">
        <v>311</v>
      </c>
      <c r="AM10" s="330"/>
      <c r="AN10" s="336" t="s">
        <v>401</v>
      </c>
      <c r="AO10" s="337"/>
      <c r="AP10" s="336" t="s">
        <v>402</v>
      </c>
      <c r="AQ10" s="337"/>
      <c r="AR10" s="326" t="s">
        <v>199</v>
      </c>
      <c r="AS10" s="331"/>
      <c r="AT10" s="326" t="s">
        <v>200</v>
      </c>
      <c r="AU10" s="327"/>
      <c r="AV10" s="326" t="s">
        <v>201</v>
      </c>
      <c r="AW10" s="327"/>
      <c r="AX10" s="332" t="s">
        <v>305</v>
      </c>
      <c r="AY10" s="333"/>
      <c r="AZ10" s="131"/>
      <c r="BA10" s="133" t="s">
        <v>280</v>
      </c>
      <c r="BB10" s="311" t="s">
        <v>281</v>
      </c>
    </row>
    <row r="11" spans="1:54" ht="3.75" hidden="1" customHeight="1" x14ac:dyDescent="0.2">
      <c r="C11" s="4" t="str">
        <f>VLOOKUP(C12,'MA-Liste'!A192:B198,2,FALSE)</f>
        <v>$K:$K</v>
      </c>
      <c r="D11">
        <f>VLOOKUP(D12,Vertragsdaten!A37:B42,2,FALSE)</f>
        <v>2</v>
      </c>
      <c r="E11"/>
      <c r="F11" s="313"/>
      <c r="G11" s="313"/>
      <c r="H11" s="70"/>
      <c r="I11" s="71"/>
      <c r="J11" s="65"/>
      <c r="K11" s="65"/>
      <c r="L11" s="65"/>
      <c r="M11" s="65"/>
      <c r="N11" s="315"/>
      <c r="O11" s="315"/>
      <c r="P11" s="315"/>
      <c r="Q11" s="315"/>
      <c r="R11" s="65"/>
      <c r="S11" s="65"/>
      <c r="T11" s="70"/>
      <c r="U11" s="71"/>
      <c r="V11" s="65"/>
      <c r="W11" s="65"/>
      <c r="X11" s="65"/>
      <c r="Y11" s="65"/>
      <c r="Z11" s="65"/>
      <c r="AA11" s="65"/>
      <c r="AB11" s="65"/>
      <c r="AC11" s="65"/>
      <c r="AD11" s="65"/>
      <c r="AE11" s="65"/>
      <c r="AF11" s="65"/>
      <c r="AG11" s="65"/>
      <c r="AH11" s="70"/>
      <c r="AI11" s="71"/>
      <c r="AJ11" s="65"/>
      <c r="AK11" s="65"/>
      <c r="AL11" s="65"/>
      <c r="AM11" s="65"/>
      <c r="AN11" s="65"/>
      <c r="AO11" s="65"/>
      <c r="AP11" s="65"/>
      <c r="AQ11" s="65"/>
      <c r="AR11" s="70"/>
      <c r="AS11" s="71"/>
      <c r="AT11" s="70"/>
      <c r="AU11" s="71"/>
      <c r="AV11" s="70"/>
      <c r="AW11" s="71"/>
      <c r="AX11" s="65"/>
      <c r="AY11" s="65"/>
      <c r="AZ11"/>
      <c r="BA11" s="1"/>
      <c r="BB11" s="134"/>
    </row>
    <row r="12" spans="1:54" s="1" customFormat="1" ht="31.5" customHeight="1" x14ac:dyDescent="0.2">
      <c r="A12" s="44" t="s">
        <v>23</v>
      </c>
      <c r="B12" s="45" t="s">
        <v>18</v>
      </c>
      <c r="C12" s="87" t="str">
        <f>'MA-Liste'!K7</f>
        <v>Kategorie</v>
      </c>
      <c r="D12" s="88" t="s">
        <v>157</v>
      </c>
      <c r="E12" s="60" t="s">
        <v>152</v>
      </c>
      <c r="F12" s="314" t="s">
        <v>22</v>
      </c>
      <c r="G12" s="314" t="s">
        <v>156</v>
      </c>
      <c r="H12" s="72" t="s">
        <v>22</v>
      </c>
      <c r="I12" s="46" t="s">
        <v>156</v>
      </c>
      <c r="J12" s="112" t="s">
        <v>22</v>
      </c>
      <c r="K12" s="112" t="s">
        <v>156</v>
      </c>
      <c r="L12" s="112" t="s">
        <v>22</v>
      </c>
      <c r="M12" s="112" t="s">
        <v>156</v>
      </c>
      <c r="N12" s="316" t="s">
        <v>22</v>
      </c>
      <c r="O12" s="316" t="s">
        <v>156</v>
      </c>
      <c r="P12" s="316" t="s">
        <v>22</v>
      </c>
      <c r="Q12" s="316" t="s">
        <v>156</v>
      </c>
      <c r="R12" s="112" t="s">
        <v>22</v>
      </c>
      <c r="S12" s="112" t="s">
        <v>156</v>
      </c>
      <c r="T12" s="72" t="s">
        <v>22</v>
      </c>
      <c r="U12" s="46" t="s">
        <v>156</v>
      </c>
      <c r="V12" s="112" t="s">
        <v>22</v>
      </c>
      <c r="W12" s="112" t="s">
        <v>156</v>
      </c>
      <c r="X12" s="112" t="s">
        <v>22</v>
      </c>
      <c r="Y12" s="112" t="s">
        <v>156</v>
      </c>
      <c r="Z12" s="112" t="s">
        <v>22</v>
      </c>
      <c r="AA12" s="112" t="s">
        <v>156</v>
      </c>
      <c r="AB12" s="112" t="s">
        <v>22</v>
      </c>
      <c r="AC12" s="112" t="s">
        <v>156</v>
      </c>
      <c r="AD12" s="112" t="s">
        <v>22</v>
      </c>
      <c r="AE12" s="112" t="s">
        <v>156</v>
      </c>
      <c r="AF12" s="112" t="s">
        <v>22</v>
      </c>
      <c r="AG12" s="112" t="s">
        <v>156</v>
      </c>
      <c r="AH12" s="72" t="s">
        <v>22</v>
      </c>
      <c r="AI12" s="46" t="s">
        <v>156</v>
      </c>
      <c r="AJ12" s="112" t="s">
        <v>22</v>
      </c>
      <c r="AK12" s="112" t="s">
        <v>156</v>
      </c>
      <c r="AL12" s="112" t="s">
        <v>22</v>
      </c>
      <c r="AM12" s="112" t="s">
        <v>156</v>
      </c>
      <c r="AN12" s="112" t="s">
        <v>22</v>
      </c>
      <c r="AO12" s="112" t="s">
        <v>156</v>
      </c>
      <c r="AP12" s="112" t="s">
        <v>22</v>
      </c>
      <c r="AQ12" s="112" t="s">
        <v>156</v>
      </c>
      <c r="AR12" s="81" t="s">
        <v>22</v>
      </c>
      <c r="AS12" s="13" t="s">
        <v>156</v>
      </c>
      <c r="AT12" s="81" t="s">
        <v>22</v>
      </c>
      <c r="AU12" s="13" t="s">
        <v>156</v>
      </c>
      <c r="AV12" s="81" t="s">
        <v>22</v>
      </c>
      <c r="AW12" s="13" t="s">
        <v>156</v>
      </c>
      <c r="AX12" s="183" t="s">
        <v>22</v>
      </c>
      <c r="AY12" s="183" t="s">
        <v>156</v>
      </c>
      <c r="AZ12" s="130" t="s">
        <v>153</v>
      </c>
      <c r="BA12" s="132" t="s">
        <v>285</v>
      </c>
      <c r="BB12" s="135"/>
    </row>
    <row r="13" spans="1:54" ht="15" customHeight="1" x14ac:dyDescent="0.2">
      <c r="A13" s="90" t="s">
        <v>145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72" ca="1" si="0">IF(OR($C13="",$C13=0),"",VLOOKUP($C13,Ansätze,$D$11,FALSE))</f>
        <v>140</v>
      </c>
      <c r="E13" s="20">
        <f t="shared" ref="E13:E17" si="1">SUM(F13++H13+J13+L13+T13+V13+X13+AH13+AJ13+AL13+AR13+AT13+AV13+N13+Z13+AN13+AX13)</f>
        <v>0</v>
      </c>
      <c r="F13" s="73"/>
      <c r="G13" s="74">
        <f ca="1">IF(D13="",0,D13*F13)</f>
        <v>0</v>
      </c>
      <c r="H13" s="73"/>
      <c r="I13" s="74">
        <f t="shared" ref="I13:I85" ca="1" si="2">IF(D13="",0,D13*H13)</f>
        <v>0</v>
      </c>
      <c r="J13" s="73"/>
      <c r="K13" s="113">
        <f ca="1">IF($D13="",0,$D13*J13)</f>
        <v>0</v>
      </c>
      <c r="L13" s="73"/>
      <c r="M13" s="113">
        <f ca="1">IF($D13="",0,$D13*L13)</f>
        <v>0</v>
      </c>
      <c r="N13" s="73"/>
      <c r="O13" s="113">
        <f ca="1">IF($D13="",0,$D13*N13)</f>
        <v>0</v>
      </c>
      <c r="P13" s="305"/>
      <c r="Q13" s="113">
        <f ca="1">IF($D13="",0,$D13*P13)</f>
        <v>0</v>
      </c>
      <c r="R13" s="73"/>
      <c r="S13" s="113">
        <f ca="1">IF($D13="",0,$D13*R13)</f>
        <v>0</v>
      </c>
      <c r="T13" s="73"/>
      <c r="U13" s="74">
        <f ca="1">IF($D13="",0,$D13*T13)</f>
        <v>0</v>
      </c>
      <c r="V13" s="73"/>
      <c r="W13" s="113">
        <f t="shared" ref="W13:W83" ca="1" si="3">IF($D13="",0,$D13*V13)</f>
        <v>0</v>
      </c>
      <c r="X13" s="73"/>
      <c r="Y13" s="113">
        <f t="shared" ref="Y13:Y85" ca="1" si="4">IF($D13="",0,$D13*X13)</f>
        <v>0</v>
      </c>
      <c r="Z13" s="73"/>
      <c r="AA13" s="113">
        <f t="shared" ref="AA13:AA85" ca="1" si="5">IF($D13="",0,$D13*Z13)</f>
        <v>0</v>
      </c>
      <c r="AB13" s="305"/>
      <c r="AC13" s="113">
        <f t="shared" ref="AC13:AC76" ca="1" si="6">IF($D13="",0,$D13*AB13)</f>
        <v>0</v>
      </c>
      <c r="AD13" s="305"/>
      <c r="AE13" s="113">
        <f t="shared" ref="AE13:AE76" ca="1" si="7">IF($D13="",0,$D13*AD13)</f>
        <v>0</v>
      </c>
      <c r="AF13" s="73"/>
      <c r="AG13" s="113">
        <f t="shared" ref="AG13:AG76" ca="1" si="8">IF($D13="",0,$D13*AF13)</f>
        <v>0</v>
      </c>
      <c r="AH13" s="101"/>
      <c r="AI13" s="74">
        <f t="shared" ref="AI13:AI83" ca="1" si="9">IF($D13="",0,$D13*AH13)</f>
        <v>0</v>
      </c>
      <c r="AJ13" s="73"/>
      <c r="AK13" s="113">
        <f ca="1">IF($D13="",0,$D13*AJ13)</f>
        <v>0</v>
      </c>
      <c r="AL13" s="73"/>
      <c r="AM13" s="113">
        <f ca="1">IF($D13="",0,$D13*AL13)</f>
        <v>0</v>
      </c>
      <c r="AN13" s="73"/>
      <c r="AO13" s="113">
        <f ca="1">IF($D13="",0,$D13*AN13)</f>
        <v>0</v>
      </c>
      <c r="AP13" s="73"/>
      <c r="AQ13" s="113">
        <f ca="1">IF($D13="",0,$D13*AP13)</f>
        <v>0</v>
      </c>
      <c r="AR13" s="73"/>
      <c r="AS13" s="74">
        <f t="shared" ref="AS13:AS45" ca="1" si="10">IF(D13="",0,D13*AR13)</f>
        <v>0</v>
      </c>
      <c r="AT13" s="73"/>
      <c r="AU13" s="74">
        <f t="shared" ref="AU13:AU45" ca="1" si="11">IF(D13="",0,D13*AT13)</f>
        <v>0</v>
      </c>
      <c r="AV13" s="73"/>
      <c r="AW13" s="74">
        <f t="shared" ref="AW13:AW85" ca="1" si="12">IF(D13="",0,D13*AV13)</f>
        <v>0</v>
      </c>
      <c r="AX13" s="73"/>
      <c r="AY13" s="74">
        <f ca="1">IF(D13="",0,D13*AX13)</f>
        <v>0</v>
      </c>
      <c r="AZ13" s="82">
        <f t="shared" ref="AZ13:AZ85" ca="1" si="13">IF(D13="",0,D13*E13)</f>
        <v>0</v>
      </c>
      <c r="BA13" s="74"/>
      <c r="BB13" s="138">
        <f ca="1">SUM(AZ13+BA13)</f>
        <v>0</v>
      </c>
    </row>
    <row r="14" spans="1:54" ht="15" customHeight="1" x14ac:dyDescent="0.2">
      <c r="A14" s="90" t="s">
        <v>162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si="1"/>
        <v>0</v>
      </c>
      <c r="F14" s="73"/>
      <c r="G14" s="74">
        <f ca="1">IF(D14="",0,D14*F14)</f>
        <v>0</v>
      </c>
      <c r="H14" s="73"/>
      <c r="I14" s="74">
        <f t="shared" ca="1" si="2"/>
        <v>0</v>
      </c>
      <c r="J14" s="73"/>
      <c r="K14" s="113">
        <f t="shared" ref="K14:K86" ca="1" si="14">IF($D14="",0,$D14*J14)</f>
        <v>0</v>
      </c>
      <c r="L14" s="73"/>
      <c r="M14" s="113">
        <f t="shared" ref="M14:M86" ca="1" si="15">IF($D14="",0,$D14*L14)</f>
        <v>0</v>
      </c>
      <c r="N14" s="73"/>
      <c r="O14" s="113">
        <f t="shared" ref="O14:O86" ca="1" si="16">IF($D14="",0,$D14*N14)</f>
        <v>0</v>
      </c>
      <c r="P14" s="305"/>
      <c r="Q14" s="113">
        <f t="shared" ref="Q14:Q86" ca="1" si="17">IF($D14="",0,$D14*P14)</f>
        <v>0</v>
      </c>
      <c r="R14" s="73"/>
      <c r="S14" s="113">
        <f t="shared" ref="S14:S86" ca="1" si="18">IF($D14="",0,$D14*R14)</f>
        <v>0</v>
      </c>
      <c r="T14" s="73"/>
      <c r="U14" s="74">
        <f t="shared" ref="U14:U86" ca="1" si="19">IF($D14="",0,$D14*T14)</f>
        <v>0</v>
      </c>
      <c r="V14" s="73"/>
      <c r="W14" s="113">
        <f t="shared" ca="1" si="3"/>
        <v>0</v>
      </c>
      <c r="X14" s="73"/>
      <c r="Y14" s="113">
        <f t="shared" ca="1" si="4"/>
        <v>0</v>
      </c>
      <c r="Z14" s="73"/>
      <c r="AA14" s="113">
        <f t="shared" ca="1" si="5"/>
        <v>0</v>
      </c>
      <c r="AB14" s="305"/>
      <c r="AC14" s="113">
        <f t="shared" ca="1" si="6"/>
        <v>0</v>
      </c>
      <c r="AD14" s="305"/>
      <c r="AE14" s="113">
        <f t="shared" ca="1" si="7"/>
        <v>0</v>
      </c>
      <c r="AF14" s="73"/>
      <c r="AG14" s="113">
        <f t="shared" ca="1" si="8"/>
        <v>0</v>
      </c>
      <c r="AH14" s="101"/>
      <c r="AI14" s="74">
        <f t="shared" ca="1" si="9"/>
        <v>0</v>
      </c>
      <c r="AJ14" s="73"/>
      <c r="AK14" s="113">
        <f t="shared" ref="AK14:AK85" ca="1" si="20">IF($D14="",0,$D14*AJ14)</f>
        <v>0</v>
      </c>
      <c r="AL14" s="73"/>
      <c r="AM14" s="113">
        <f t="shared" ref="AM14:AM85" ca="1" si="21">IF($D14="",0,$D14*AL14)</f>
        <v>0</v>
      </c>
      <c r="AN14" s="73"/>
      <c r="AO14" s="113">
        <f t="shared" ref="AO14:AO52" ca="1" si="22">IF($D14="",0,$D14*AN14)</f>
        <v>0</v>
      </c>
      <c r="AP14" s="73"/>
      <c r="AQ14" s="113">
        <f t="shared" ref="AQ14:AQ52" ca="1" si="23">IF($D14="",0,$D14*AP14)</f>
        <v>0</v>
      </c>
      <c r="AR14" s="73"/>
      <c r="AS14" s="74">
        <f t="shared" ca="1" si="10"/>
        <v>0</v>
      </c>
      <c r="AT14" s="73"/>
      <c r="AU14" s="74">
        <f t="shared" ca="1" si="11"/>
        <v>0</v>
      </c>
      <c r="AV14" s="73"/>
      <c r="AW14" s="74">
        <f t="shared" ca="1" si="12"/>
        <v>0</v>
      </c>
      <c r="AX14" s="73"/>
      <c r="AY14" s="74">
        <f t="shared" ref="AY14:AY86" ca="1" si="24">IF(D14="",0,D14*AX14)</f>
        <v>0</v>
      </c>
      <c r="AZ14" s="82">
        <f t="shared" ca="1" si="13"/>
        <v>0</v>
      </c>
      <c r="BA14" s="74"/>
      <c r="BB14" s="139">
        <f t="shared" ref="BB14:BB86" ca="1" si="25">SUM(AZ14+BA14)</f>
        <v>0</v>
      </c>
    </row>
    <row r="15" spans="1:54" ht="15" customHeight="1" x14ac:dyDescent="0.2">
      <c r="A15" s="90" t="s">
        <v>146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1"/>
        <v>0</v>
      </c>
      <c r="F15" s="73"/>
      <c r="G15" s="74">
        <f t="shared" ref="G15:G87" ca="1" si="26">IF(D15="",0,D15*F15)</f>
        <v>0</v>
      </c>
      <c r="H15" s="73"/>
      <c r="I15" s="74">
        <f t="shared" ca="1" si="2"/>
        <v>0</v>
      </c>
      <c r="J15" s="73"/>
      <c r="K15" s="113">
        <f t="shared" ca="1" si="14"/>
        <v>0</v>
      </c>
      <c r="L15" s="73"/>
      <c r="M15" s="113">
        <f t="shared" ca="1" si="15"/>
        <v>0</v>
      </c>
      <c r="N15" s="73"/>
      <c r="O15" s="113">
        <f t="shared" ca="1" si="16"/>
        <v>0</v>
      </c>
      <c r="P15" s="305">
        <v>3.75</v>
      </c>
      <c r="Q15" s="113">
        <f t="shared" ca="1" si="17"/>
        <v>442.5</v>
      </c>
      <c r="R15" s="73"/>
      <c r="S15" s="113">
        <f t="shared" ca="1" si="18"/>
        <v>0</v>
      </c>
      <c r="T15" s="73"/>
      <c r="U15" s="74">
        <f t="shared" ca="1" si="19"/>
        <v>0</v>
      </c>
      <c r="V15" s="73"/>
      <c r="W15" s="113">
        <f t="shared" ca="1" si="3"/>
        <v>0</v>
      </c>
      <c r="X15" s="73"/>
      <c r="Y15" s="113">
        <f t="shared" ca="1" si="4"/>
        <v>0</v>
      </c>
      <c r="Z15" s="73"/>
      <c r="AA15" s="113">
        <f t="shared" ca="1" si="5"/>
        <v>0</v>
      </c>
      <c r="AB15" s="305"/>
      <c r="AC15" s="113">
        <f t="shared" ca="1" si="6"/>
        <v>0</v>
      </c>
      <c r="AD15" s="305"/>
      <c r="AE15" s="113">
        <f t="shared" ca="1" si="7"/>
        <v>0</v>
      </c>
      <c r="AF15" s="73"/>
      <c r="AG15" s="113">
        <f t="shared" ca="1" si="8"/>
        <v>0</v>
      </c>
      <c r="AH15" s="101"/>
      <c r="AI15" s="74">
        <f t="shared" ca="1" si="9"/>
        <v>0</v>
      </c>
      <c r="AJ15" s="73"/>
      <c r="AK15" s="113">
        <f t="shared" ca="1" si="20"/>
        <v>0</v>
      </c>
      <c r="AL15" s="73"/>
      <c r="AM15" s="113">
        <f t="shared" ca="1" si="21"/>
        <v>0</v>
      </c>
      <c r="AN15" s="73"/>
      <c r="AO15" s="113">
        <f t="shared" ca="1" si="22"/>
        <v>0</v>
      </c>
      <c r="AP15" s="73"/>
      <c r="AQ15" s="113">
        <f t="shared" ca="1" si="23"/>
        <v>0</v>
      </c>
      <c r="AR15" s="73"/>
      <c r="AS15" s="74">
        <f t="shared" ca="1" si="10"/>
        <v>0</v>
      </c>
      <c r="AT15" s="73"/>
      <c r="AU15" s="74">
        <f t="shared" ca="1" si="11"/>
        <v>0</v>
      </c>
      <c r="AV15" s="73"/>
      <c r="AW15" s="74">
        <f t="shared" ca="1" si="12"/>
        <v>0</v>
      </c>
      <c r="AX15" s="73"/>
      <c r="AY15" s="74">
        <f t="shared" ca="1" si="24"/>
        <v>0</v>
      </c>
      <c r="AZ15" s="82">
        <f t="shared" ca="1" si="13"/>
        <v>0</v>
      </c>
      <c r="BA15" s="74"/>
      <c r="BB15" s="139">
        <f t="shared" ca="1" si="25"/>
        <v>0</v>
      </c>
    </row>
    <row r="16" spans="1:54" ht="15" customHeight="1" x14ac:dyDescent="0.2">
      <c r="A16" s="90" t="s">
        <v>149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1"/>
        <v>0</v>
      </c>
      <c r="F16" s="73"/>
      <c r="G16" s="74">
        <f t="shared" ca="1" si="26"/>
        <v>0</v>
      </c>
      <c r="H16" s="73"/>
      <c r="I16" s="74">
        <f t="shared" ca="1" si="2"/>
        <v>0</v>
      </c>
      <c r="J16" s="73"/>
      <c r="K16" s="113">
        <f t="shared" ca="1" si="14"/>
        <v>0</v>
      </c>
      <c r="L16" s="73"/>
      <c r="M16" s="113">
        <f t="shared" ca="1" si="15"/>
        <v>0</v>
      </c>
      <c r="N16" s="73"/>
      <c r="O16" s="113">
        <f t="shared" ca="1" si="16"/>
        <v>0</v>
      </c>
      <c r="P16" s="305"/>
      <c r="Q16" s="113">
        <f t="shared" ca="1" si="17"/>
        <v>0</v>
      </c>
      <c r="R16" s="73"/>
      <c r="S16" s="113">
        <f t="shared" ca="1" si="18"/>
        <v>0</v>
      </c>
      <c r="T16" s="73"/>
      <c r="U16" s="74">
        <f t="shared" ca="1" si="19"/>
        <v>0</v>
      </c>
      <c r="V16" s="73"/>
      <c r="W16" s="113">
        <f t="shared" ca="1" si="3"/>
        <v>0</v>
      </c>
      <c r="X16" s="73"/>
      <c r="Y16" s="113">
        <f t="shared" ca="1" si="4"/>
        <v>0</v>
      </c>
      <c r="Z16" s="73"/>
      <c r="AA16" s="113">
        <f t="shared" ca="1" si="5"/>
        <v>0</v>
      </c>
      <c r="AB16" s="305"/>
      <c r="AC16" s="113">
        <f t="shared" ca="1" si="6"/>
        <v>0</v>
      </c>
      <c r="AD16" s="305"/>
      <c r="AE16" s="113">
        <f t="shared" ca="1" si="7"/>
        <v>0</v>
      </c>
      <c r="AF16" s="73"/>
      <c r="AG16" s="113">
        <f t="shared" ca="1" si="8"/>
        <v>0</v>
      </c>
      <c r="AH16" s="101"/>
      <c r="AI16" s="74">
        <f t="shared" ca="1" si="9"/>
        <v>0</v>
      </c>
      <c r="AJ16" s="73"/>
      <c r="AK16" s="113">
        <f t="shared" ca="1" si="20"/>
        <v>0</v>
      </c>
      <c r="AL16" s="101"/>
      <c r="AM16" s="113">
        <f t="shared" ca="1" si="21"/>
        <v>0</v>
      </c>
      <c r="AN16" s="101"/>
      <c r="AO16" s="113">
        <f t="shared" ca="1" si="22"/>
        <v>0</v>
      </c>
      <c r="AP16" s="101"/>
      <c r="AQ16" s="113">
        <f t="shared" ca="1" si="23"/>
        <v>0</v>
      </c>
      <c r="AR16" s="73"/>
      <c r="AS16" s="74">
        <f t="shared" ca="1" si="10"/>
        <v>0</v>
      </c>
      <c r="AT16" s="73"/>
      <c r="AU16" s="74">
        <f t="shared" ca="1" si="11"/>
        <v>0</v>
      </c>
      <c r="AV16" s="73"/>
      <c r="AW16" s="74">
        <f t="shared" ca="1" si="12"/>
        <v>0</v>
      </c>
      <c r="AX16" s="73"/>
      <c r="AY16" s="74">
        <f t="shared" ca="1" si="24"/>
        <v>0</v>
      </c>
      <c r="AZ16" s="82">
        <f t="shared" ca="1" si="13"/>
        <v>0</v>
      </c>
      <c r="BA16" s="74"/>
      <c r="BB16" s="139">
        <f t="shared" ca="1" si="25"/>
        <v>0</v>
      </c>
    </row>
    <row r="17" spans="1:54" ht="15" customHeight="1" x14ac:dyDescent="0.2">
      <c r="A17" s="90" t="s">
        <v>236</v>
      </c>
      <c r="B17" t="s">
        <v>65</v>
      </c>
      <c r="C17" s="4" t="s">
        <v>4</v>
      </c>
      <c r="D17" s="19">
        <f t="shared" si="0"/>
        <v>140</v>
      </c>
      <c r="E17" s="20">
        <f t="shared" si="1"/>
        <v>0</v>
      </c>
      <c r="F17" s="73"/>
      <c r="G17" s="74">
        <f t="shared" si="26"/>
        <v>0</v>
      </c>
      <c r="H17" s="73"/>
      <c r="I17" s="74">
        <f t="shared" si="2"/>
        <v>0</v>
      </c>
      <c r="J17" s="73"/>
      <c r="K17" s="113">
        <f t="shared" si="14"/>
        <v>0</v>
      </c>
      <c r="L17" s="73"/>
      <c r="M17" s="113">
        <f t="shared" si="15"/>
        <v>0</v>
      </c>
      <c r="N17" s="73"/>
      <c r="O17" s="113">
        <f t="shared" si="16"/>
        <v>0</v>
      </c>
      <c r="P17" s="305"/>
      <c r="Q17" s="113">
        <f t="shared" si="17"/>
        <v>0</v>
      </c>
      <c r="R17" s="73"/>
      <c r="S17" s="113">
        <f t="shared" si="18"/>
        <v>0</v>
      </c>
      <c r="T17" s="73"/>
      <c r="U17" s="74">
        <f t="shared" si="19"/>
        <v>0</v>
      </c>
      <c r="V17" s="73"/>
      <c r="W17" s="113">
        <f t="shared" si="3"/>
        <v>0</v>
      </c>
      <c r="X17" s="73"/>
      <c r="Y17" s="113">
        <f t="shared" si="4"/>
        <v>0</v>
      </c>
      <c r="Z17" s="73"/>
      <c r="AA17" s="113">
        <f t="shared" si="5"/>
        <v>0</v>
      </c>
      <c r="AB17" s="305"/>
      <c r="AC17" s="113">
        <f t="shared" si="6"/>
        <v>0</v>
      </c>
      <c r="AD17" s="305"/>
      <c r="AE17" s="113">
        <f t="shared" si="7"/>
        <v>0</v>
      </c>
      <c r="AF17" s="73"/>
      <c r="AG17" s="113">
        <f t="shared" si="8"/>
        <v>0</v>
      </c>
      <c r="AH17" s="101"/>
      <c r="AI17" s="74">
        <f t="shared" si="9"/>
        <v>0</v>
      </c>
      <c r="AJ17" s="73"/>
      <c r="AK17" s="113">
        <f t="shared" si="20"/>
        <v>0</v>
      </c>
      <c r="AL17" s="101"/>
      <c r="AM17" s="113">
        <f t="shared" si="21"/>
        <v>0</v>
      </c>
      <c r="AN17" s="101"/>
      <c r="AO17" s="113">
        <f t="shared" si="22"/>
        <v>0</v>
      </c>
      <c r="AP17" s="101"/>
      <c r="AQ17" s="113">
        <f t="shared" si="23"/>
        <v>0</v>
      </c>
      <c r="AR17" s="73"/>
      <c r="AS17" s="74">
        <f t="shared" si="10"/>
        <v>0</v>
      </c>
      <c r="AT17" s="73"/>
      <c r="AU17" s="74">
        <f t="shared" si="11"/>
        <v>0</v>
      </c>
      <c r="AV17" s="73"/>
      <c r="AW17" s="74">
        <f t="shared" si="12"/>
        <v>0</v>
      </c>
      <c r="AX17" s="73"/>
      <c r="AY17" s="74">
        <f t="shared" si="24"/>
        <v>0</v>
      </c>
      <c r="AZ17" s="82">
        <f t="shared" si="13"/>
        <v>0</v>
      </c>
      <c r="BA17" s="74"/>
      <c r="BB17" s="139">
        <f t="shared" si="25"/>
        <v>0</v>
      </c>
    </row>
    <row r="18" spans="1:54" ht="15" customHeight="1" x14ac:dyDescent="0.2">
      <c r="A18" s="90" t="s">
        <v>151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>SUM(F18++H18+J18+L18+T18+V18+X18+AH18+AJ18+AL18+AR18+AT18+AV18+N18+Z18+AN18+AX18)</f>
        <v>5</v>
      </c>
      <c r="F18" s="101">
        <v>2.5</v>
      </c>
      <c r="G18" s="74">
        <f t="shared" ca="1" si="26"/>
        <v>350</v>
      </c>
      <c r="H18" s="73"/>
      <c r="I18" s="74">
        <f t="shared" ca="1" si="2"/>
        <v>0</v>
      </c>
      <c r="J18" s="73"/>
      <c r="K18" s="113">
        <f t="shared" ca="1" si="14"/>
        <v>0</v>
      </c>
      <c r="L18" s="73"/>
      <c r="M18" s="113">
        <f t="shared" ca="1" si="15"/>
        <v>0</v>
      </c>
      <c r="N18" s="73"/>
      <c r="O18" s="113">
        <f t="shared" ca="1" si="16"/>
        <v>0</v>
      </c>
      <c r="P18" s="305"/>
      <c r="Q18" s="113">
        <f t="shared" ca="1" si="17"/>
        <v>0</v>
      </c>
      <c r="R18" s="73"/>
      <c r="S18" s="113">
        <f t="shared" ca="1" si="18"/>
        <v>0</v>
      </c>
      <c r="T18" s="73"/>
      <c r="U18" s="74">
        <f t="shared" ca="1" si="19"/>
        <v>0</v>
      </c>
      <c r="V18" s="73"/>
      <c r="W18" s="113">
        <f t="shared" ca="1" si="3"/>
        <v>0</v>
      </c>
      <c r="X18" s="73"/>
      <c r="Y18" s="113">
        <f t="shared" ca="1" si="4"/>
        <v>0</v>
      </c>
      <c r="Z18" s="73"/>
      <c r="AA18" s="113">
        <f t="shared" ca="1" si="5"/>
        <v>0</v>
      </c>
      <c r="AB18" s="305"/>
      <c r="AC18" s="113">
        <f t="shared" ca="1" si="6"/>
        <v>0</v>
      </c>
      <c r="AD18" s="305"/>
      <c r="AE18" s="113">
        <f t="shared" ca="1" si="7"/>
        <v>0</v>
      </c>
      <c r="AF18" s="73"/>
      <c r="AG18" s="113">
        <f t="shared" ca="1" si="8"/>
        <v>0</v>
      </c>
      <c r="AH18" s="101"/>
      <c r="AI18" s="74">
        <f t="shared" ca="1" si="9"/>
        <v>0</v>
      </c>
      <c r="AJ18" s="73"/>
      <c r="AK18" s="113">
        <f t="shared" ca="1" si="20"/>
        <v>0</v>
      </c>
      <c r="AL18" s="101"/>
      <c r="AM18" s="113">
        <f t="shared" ca="1" si="21"/>
        <v>0</v>
      </c>
      <c r="AN18" s="101">
        <v>2.5</v>
      </c>
      <c r="AO18" s="113">
        <f t="shared" ca="1" si="22"/>
        <v>350</v>
      </c>
      <c r="AP18" s="101">
        <v>28</v>
      </c>
      <c r="AQ18" s="113">
        <f t="shared" ca="1" si="23"/>
        <v>3920</v>
      </c>
      <c r="AR18" s="73"/>
      <c r="AS18" s="74">
        <f t="shared" ca="1" si="10"/>
        <v>0</v>
      </c>
      <c r="AT18" s="73"/>
      <c r="AU18" s="74">
        <f t="shared" ca="1" si="11"/>
        <v>0</v>
      </c>
      <c r="AV18" s="73"/>
      <c r="AW18" s="74">
        <f t="shared" ca="1" si="12"/>
        <v>0</v>
      </c>
      <c r="AX18" s="73"/>
      <c r="AY18" s="74">
        <f t="shared" ca="1" si="24"/>
        <v>0</v>
      </c>
      <c r="AZ18" s="82">
        <f t="shared" ca="1" si="13"/>
        <v>700</v>
      </c>
      <c r="BA18" s="74"/>
      <c r="BB18" s="139">
        <f t="shared" ca="1" si="25"/>
        <v>700</v>
      </c>
    </row>
    <row r="19" spans="1:54" ht="15" customHeight="1" x14ac:dyDescent="0.2">
      <c r="A19" s="90" t="s">
        <v>369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ref="E19:E84" si="27">SUM(F19++H19+J19+L19+T19+V19+X19+AH19+AJ19+AL19+AR19+AT19+AV19+N19+Z19+AN19+AX19)</f>
        <v>0</v>
      </c>
      <c r="F19" s="73"/>
      <c r="G19" s="74">
        <f t="shared" ca="1" si="26"/>
        <v>0</v>
      </c>
      <c r="H19" s="73"/>
      <c r="I19" s="74">
        <f t="shared" ca="1" si="2"/>
        <v>0</v>
      </c>
      <c r="J19" s="73"/>
      <c r="K19" s="113">
        <f t="shared" ca="1" si="14"/>
        <v>0</v>
      </c>
      <c r="L19" s="73"/>
      <c r="M19" s="113">
        <f t="shared" ca="1" si="15"/>
        <v>0</v>
      </c>
      <c r="N19" s="73"/>
      <c r="O19" s="113">
        <f t="shared" ca="1" si="16"/>
        <v>0</v>
      </c>
      <c r="P19" s="305"/>
      <c r="Q19" s="113">
        <f t="shared" ca="1" si="17"/>
        <v>0</v>
      </c>
      <c r="R19" s="73"/>
      <c r="S19" s="113">
        <f t="shared" ca="1" si="18"/>
        <v>0</v>
      </c>
      <c r="T19" s="73"/>
      <c r="U19" s="74">
        <f t="shared" ca="1" si="19"/>
        <v>0</v>
      </c>
      <c r="V19" s="73"/>
      <c r="W19" s="113">
        <f t="shared" ca="1" si="3"/>
        <v>0</v>
      </c>
      <c r="X19" s="73"/>
      <c r="Y19" s="113">
        <f t="shared" ca="1" si="4"/>
        <v>0</v>
      </c>
      <c r="Z19" s="73"/>
      <c r="AA19" s="113">
        <f t="shared" ca="1" si="5"/>
        <v>0</v>
      </c>
      <c r="AB19" s="305"/>
      <c r="AC19" s="113">
        <f t="shared" ca="1" si="6"/>
        <v>0</v>
      </c>
      <c r="AD19" s="305"/>
      <c r="AE19" s="113">
        <f t="shared" ca="1" si="7"/>
        <v>0</v>
      </c>
      <c r="AF19" s="73"/>
      <c r="AG19" s="113">
        <f t="shared" ca="1" si="8"/>
        <v>0</v>
      </c>
      <c r="AH19" s="101"/>
      <c r="AI19" s="74">
        <f t="shared" ca="1" si="9"/>
        <v>0</v>
      </c>
      <c r="AJ19" s="73"/>
      <c r="AK19" s="113">
        <f t="shared" ca="1" si="20"/>
        <v>0</v>
      </c>
      <c r="AL19" s="101"/>
      <c r="AM19" s="113">
        <f t="shared" ca="1" si="21"/>
        <v>0</v>
      </c>
      <c r="AN19" s="101"/>
      <c r="AO19" s="113">
        <f t="shared" ca="1" si="22"/>
        <v>0</v>
      </c>
      <c r="AP19" s="101"/>
      <c r="AQ19" s="113">
        <f t="shared" ca="1" si="23"/>
        <v>0</v>
      </c>
      <c r="AR19" s="73"/>
      <c r="AS19" s="74">
        <f t="shared" ca="1" si="10"/>
        <v>0</v>
      </c>
      <c r="AT19" s="73"/>
      <c r="AU19" s="74">
        <f t="shared" ca="1" si="11"/>
        <v>0</v>
      </c>
      <c r="AV19" s="73"/>
      <c r="AW19" s="74">
        <f t="shared" ca="1" si="12"/>
        <v>0</v>
      </c>
      <c r="AX19" s="73"/>
      <c r="AY19" s="74">
        <f t="shared" ca="1" si="24"/>
        <v>0</v>
      </c>
      <c r="AZ19" s="82">
        <f t="shared" ca="1" si="13"/>
        <v>0</v>
      </c>
      <c r="BA19" s="74"/>
      <c r="BB19" s="139">
        <f t="shared" ca="1" si="25"/>
        <v>0</v>
      </c>
    </row>
    <row r="20" spans="1:54" ht="15" customHeight="1" x14ac:dyDescent="0.2">
      <c r="A20" s="90" t="s">
        <v>164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27"/>
        <v>0</v>
      </c>
      <c r="F20" s="73"/>
      <c r="G20" s="74">
        <f t="shared" ca="1" si="26"/>
        <v>0</v>
      </c>
      <c r="H20" s="73"/>
      <c r="I20" s="74">
        <f t="shared" ca="1" si="2"/>
        <v>0</v>
      </c>
      <c r="J20" s="73"/>
      <c r="K20" s="113">
        <f t="shared" ca="1" si="14"/>
        <v>0</v>
      </c>
      <c r="L20" s="73"/>
      <c r="M20" s="113">
        <f t="shared" ca="1" si="15"/>
        <v>0</v>
      </c>
      <c r="N20" s="73"/>
      <c r="O20" s="113">
        <f t="shared" ca="1" si="16"/>
        <v>0</v>
      </c>
      <c r="P20" s="305"/>
      <c r="Q20" s="113">
        <f t="shared" ca="1" si="17"/>
        <v>0</v>
      </c>
      <c r="R20" s="73"/>
      <c r="S20" s="113">
        <f t="shared" ca="1" si="18"/>
        <v>0</v>
      </c>
      <c r="T20" s="73"/>
      <c r="U20" s="74">
        <f t="shared" ca="1" si="19"/>
        <v>0</v>
      </c>
      <c r="V20" s="73"/>
      <c r="W20" s="113">
        <f t="shared" ca="1" si="3"/>
        <v>0</v>
      </c>
      <c r="X20" s="73"/>
      <c r="Y20" s="113">
        <f t="shared" ca="1" si="4"/>
        <v>0</v>
      </c>
      <c r="Z20" s="73"/>
      <c r="AA20" s="113">
        <f t="shared" ca="1" si="5"/>
        <v>0</v>
      </c>
      <c r="AB20" s="305"/>
      <c r="AC20" s="113">
        <f t="shared" ca="1" si="6"/>
        <v>0</v>
      </c>
      <c r="AD20" s="305"/>
      <c r="AE20" s="113">
        <f t="shared" ca="1" si="7"/>
        <v>0</v>
      </c>
      <c r="AF20" s="73"/>
      <c r="AG20" s="113">
        <f t="shared" ca="1" si="8"/>
        <v>0</v>
      </c>
      <c r="AH20" s="101"/>
      <c r="AI20" s="74">
        <f t="shared" ca="1" si="9"/>
        <v>0</v>
      </c>
      <c r="AJ20" s="73"/>
      <c r="AK20" s="113">
        <f t="shared" ca="1" si="20"/>
        <v>0</v>
      </c>
      <c r="AL20" s="101"/>
      <c r="AM20" s="113">
        <f t="shared" ca="1" si="21"/>
        <v>0</v>
      </c>
      <c r="AN20" s="101"/>
      <c r="AO20" s="113">
        <f t="shared" ca="1" si="22"/>
        <v>0</v>
      </c>
      <c r="AP20" s="101"/>
      <c r="AQ20" s="113">
        <f t="shared" ca="1" si="23"/>
        <v>0</v>
      </c>
      <c r="AR20" s="73"/>
      <c r="AS20" s="74">
        <f t="shared" ca="1" si="10"/>
        <v>0</v>
      </c>
      <c r="AT20" s="73"/>
      <c r="AU20" s="74">
        <f t="shared" ca="1" si="11"/>
        <v>0</v>
      </c>
      <c r="AV20" s="73"/>
      <c r="AW20" s="74">
        <f t="shared" ca="1" si="12"/>
        <v>0</v>
      </c>
      <c r="AX20" s="73"/>
      <c r="AY20" s="74">
        <f t="shared" ca="1" si="24"/>
        <v>0</v>
      </c>
      <c r="AZ20" s="82">
        <f t="shared" ca="1" si="13"/>
        <v>0</v>
      </c>
      <c r="BA20" s="74"/>
      <c r="BB20" s="139">
        <f t="shared" ca="1" si="25"/>
        <v>0</v>
      </c>
    </row>
    <row r="21" spans="1:54" ht="15" customHeight="1" x14ac:dyDescent="0.2">
      <c r="A21" s="90" t="s">
        <v>168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27"/>
        <v>0</v>
      </c>
      <c r="F21" s="73"/>
      <c r="G21" s="74">
        <f t="shared" ca="1" si="26"/>
        <v>0</v>
      </c>
      <c r="H21" s="73"/>
      <c r="I21" s="74">
        <f t="shared" ca="1" si="2"/>
        <v>0</v>
      </c>
      <c r="J21" s="73"/>
      <c r="K21" s="113">
        <f t="shared" ca="1" si="14"/>
        <v>0</v>
      </c>
      <c r="L21" s="73"/>
      <c r="M21" s="113">
        <f t="shared" ca="1" si="15"/>
        <v>0</v>
      </c>
      <c r="N21" s="73"/>
      <c r="O21" s="113">
        <f t="shared" ca="1" si="16"/>
        <v>0</v>
      </c>
      <c r="P21" s="305"/>
      <c r="Q21" s="113">
        <f t="shared" ca="1" si="17"/>
        <v>0</v>
      </c>
      <c r="R21" s="73"/>
      <c r="S21" s="113">
        <f t="shared" ca="1" si="18"/>
        <v>0</v>
      </c>
      <c r="T21" s="73"/>
      <c r="U21" s="74">
        <f t="shared" ca="1" si="19"/>
        <v>0</v>
      </c>
      <c r="V21" s="73"/>
      <c r="W21" s="113">
        <f t="shared" ca="1" si="3"/>
        <v>0</v>
      </c>
      <c r="X21" s="73"/>
      <c r="Y21" s="113">
        <f t="shared" ca="1" si="4"/>
        <v>0</v>
      </c>
      <c r="Z21" s="73"/>
      <c r="AA21" s="113">
        <f t="shared" ca="1" si="5"/>
        <v>0</v>
      </c>
      <c r="AB21" s="305"/>
      <c r="AC21" s="113">
        <f t="shared" ca="1" si="6"/>
        <v>0</v>
      </c>
      <c r="AD21" s="305"/>
      <c r="AE21" s="113">
        <f t="shared" ca="1" si="7"/>
        <v>0</v>
      </c>
      <c r="AF21" s="73"/>
      <c r="AG21" s="113">
        <f t="shared" ca="1" si="8"/>
        <v>0</v>
      </c>
      <c r="AH21" s="101"/>
      <c r="AI21" s="74">
        <f t="shared" ca="1" si="9"/>
        <v>0</v>
      </c>
      <c r="AJ21" s="73"/>
      <c r="AK21" s="113">
        <f t="shared" ca="1" si="20"/>
        <v>0</v>
      </c>
      <c r="AL21" s="101"/>
      <c r="AM21" s="113">
        <f t="shared" ca="1" si="21"/>
        <v>0</v>
      </c>
      <c r="AN21" s="101"/>
      <c r="AO21" s="113">
        <f t="shared" ca="1" si="22"/>
        <v>0</v>
      </c>
      <c r="AP21" s="101"/>
      <c r="AQ21" s="113">
        <f t="shared" ca="1" si="23"/>
        <v>0</v>
      </c>
      <c r="AR21" s="73"/>
      <c r="AS21" s="74">
        <f t="shared" ca="1" si="10"/>
        <v>0</v>
      </c>
      <c r="AT21" s="73"/>
      <c r="AU21" s="74">
        <f t="shared" ca="1" si="11"/>
        <v>0</v>
      </c>
      <c r="AV21" s="73"/>
      <c r="AW21" s="74">
        <f t="shared" ca="1" si="12"/>
        <v>0</v>
      </c>
      <c r="AX21" s="73"/>
      <c r="AY21" s="74">
        <f t="shared" ca="1" si="24"/>
        <v>0</v>
      </c>
      <c r="AZ21" s="82">
        <f t="shared" ca="1" si="13"/>
        <v>0</v>
      </c>
      <c r="BA21" s="74"/>
      <c r="BB21" s="139">
        <f t="shared" ca="1" si="25"/>
        <v>0</v>
      </c>
    </row>
    <row r="22" spans="1:54" ht="15" customHeight="1" x14ac:dyDescent="0.2">
      <c r="A22" s="90" t="s">
        <v>169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27"/>
        <v>0</v>
      </c>
      <c r="F22" s="73"/>
      <c r="G22" s="74">
        <f t="shared" ca="1" si="26"/>
        <v>0</v>
      </c>
      <c r="H22" s="73"/>
      <c r="I22" s="74">
        <f t="shared" ca="1" si="2"/>
        <v>0</v>
      </c>
      <c r="J22" s="73"/>
      <c r="K22" s="113">
        <f t="shared" ca="1" si="14"/>
        <v>0</v>
      </c>
      <c r="L22" s="73"/>
      <c r="M22" s="113">
        <f t="shared" ca="1" si="15"/>
        <v>0</v>
      </c>
      <c r="N22" s="73"/>
      <c r="O22" s="113">
        <f t="shared" ca="1" si="16"/>
        <v>0</v>
      </c>
      <c r="P22" s="305"/>
      <c r="Q22" s="113">
        <f t="shared" ca="1" si="17"/>
        <v>0</v>
      </c>
      <c r="R22" s="73"/>
      <c r="S22" s="113">
        <f t="shared" ca="1" si="18"/>
        <v>0</v>
      </c>
      <c r="T22" s="73"/>
      <c r="U22" s="74">
        <f t="shared" ca="1" si="19"/>
        <v>0</v>
      </c>
      <c r="V22" s="73"/>
      <c r="W22" s="113">
        <f t="shared" ca="1" si="3"/>
        <v>0</v>
      </c>
      <c r="X22" s="73"/>
      <c r="Y22" s="113">
        <f t="shared" ca="1" si="4"/>
        <v>0</v>
      </c>
      <c r="Z22" s="73"/>
      <c r="AA22" s="113">
        <f t="shared" ca="1" si="5"/>
        <v>0</v>
      </c>
      <c r="AB22" s="305"/>
      <c r="AC22" s="113">
        <f t="shared" ca="1" si="6"/>
        <v>0</v>
      </c>
      <c r="AD22" s="305"/>
      <c r="AE22" s="113">
        <f t="shared" ca="1" si="7"/>
        <v>0</v>
      </c>
      <c r="AF22" s="73"/>
      <c r="AG22" s="113">
        <f t="shared" ca="1" si="8"/>
        <v>0</v>
      </c>
      <c r="AH22" s="101"/>
      <c r="AI22" s="74">
        <f t="shared" ca="1" si="9"/>
        <v>0</v>
      </c>
      <c r="AJ22" s="73"/>
      <c r="AK22" s="113">
        <f t="shared" ca="1" si="20"/>
        <v>0</v>
      </c>
      <c r="AL22" s="101"/>
      <c r="AM22" s="113">
        <f t="shared" ca="1" si="21"/>
        <v>0</v>
      </c>
      <c r="AN22" s="101"/>
      <c r="AO22" s="113">
        <f t="shared" ca="1" si="22"/>
        <v>0</v>
      </c>
      <c r="AP22" s="101"/>
      <c r="AQ22" s="113">
        <f t="shared" ca="1" si="23"/>
        <v>0</v>
      </c>
      <c r="AR22" s="73"/>
      <c r="AS22" s="74">
        <f t="shared" ca="1" si="10"/>
        <v>0</v>
      </c>
      <c r="AT22" s="73"/>
      <c r="AU22" s="74">
        <f t="shared" ca="1" si="11"/>
        <v>0</v>
      </c>
      <c r="AV22" s="73"/>
      <c r="AW22" s="74">
        <f t="shared" ca="1" si="12"/>
        <v>0</v>
      </c>
      <c r="AX22" s="73"/>
      <c r="AY22" s="74">
        <f t="shared" ca="1" si="24"/>
        <v>0</v>
      </c>
      <c r="AZ22" s="82">
        <f t="shared" ca="1" si="13"/>
        <v>0</v>
      </c>
      <c r="BA22" s="74"/>
      <c r="BB22" s="139">
        <f t="shared" ca="1" si="25"/>
        <v>0</v>
      </c>
    </row>
    <row r="23" spans="1:54" ht="15" customHeight="1" x14ac:dyDescent="0.2">
      <c r="A23" s="90" t="s">
        <v>170</v>
      </c>
      <c r="B23" t="str">
        <f>IF($A23="","",INDEX('MA-Liste'!$D:$D,MATCH($A23,'MA-Liste'!$M:$M,FALSE)))</f>
        <v>AeBo</v>
      </c>
      <c r="C23" s="4" t="str">
        <f ca="1">IF($A23="","",INDEX(INDIRECT("'MA-Liste'!"&amp;$C$11),MATCH($A23,'MA-Liste'!$M:$M,FALSE)))</f>
        <v>D</v>
      </c>
      <c r="D23" s="19">
        <f t="shared" ca="1" si="0"/>
        <v>100</v>
      </c>
      <c r="E23" s="20">
        <f t="shared" si="27"/>
        <v>0</v>
      </c>
      <c r="F23" s="73"/>
      <c r="G23" s="74">
        <f t="shared" ca="1" si="26"/>
        <v>0</v>
      </c>
      <c r="H23" s="73"/>
      <c r="I23" s="74">
        <f t="shared" ca="1" si="2"/>
        <v>0</v>
      </c>
      <c r="J23" s="73"/>
      <c r="K23" s="113">
        <f t="shared" ca="1" si="14"/>
        <v>0</v>
      </c>
      <c r="L23" s="73"/>
      <c r="M23" s="113">
        <f t="shared" ca="1" si="15"/>
        <v>0</v>
      </c>
      <c r="N23" s="73"/>
      <c r="O23" s="113">
        <f t="shared" ca="1" si="16"/>
        <v>0</v>
      </c>
      <c r="P23" s="305"/>
      <c r="Q23" s="113">
        <f t="shared" ca="1" si="17"/>
        <v>0</v>
      </c>
      <c r="R23" s="73"/>
      <c r="S23" s="113">
        <f t="shared" ca="1" si="18"/>
        <v>0</v>
      </c>
      <c r="T23" s="73"/>
      <c r="U23" s="74">
        <f t="shared" ca="1" si="19"/>
        <v>0</v>
      </c>
      <c r="V23" s="73"/>
      <c r="W23" s="113">
        <f t="shared" ca="1" si="3"/>
        <v>0</v>
      </c>
      <c r="X23" s="73"/>
      <c r="Y23" s="113">
        <f t="shared" ca="1" si="4"/>
        <v>0</v>
      </c>
      <c r="Z23" s="73"/>
      <c r="AA23" s="113">
        <f t="shared" ca="1" si="5"/>
        <v>0</v>
      </c>
      <c r="AB23" s="305"/>
      <c r="AC23" s="113">
        <f t="shared" ca="1" si="6"/>
        <v>0</v>
      </c>
      <c r="AD23" s="305"/>
      <c r="AE23" s="113">
        <f t="shared" ca="1" si="7"/>
        <v>0</v>
      </c>
      <c r="AF23" s="73"/>
      <c r="AG23" s="113">
        <f t="shared" ca="1" si="8"/>
        <v>0</v>
      </c>
      <c r="AH23" s="101"/>
      <c r="AI23" s="74">
        <f t="shared" ca="1" si="9"/>
        <v>0</v>
      </c>
      <c r="AJ23" s="73"/>
      <c r="AK23" s="113">
        <f t="shared" ca="1" si="20"/>
        <v>0</v>
      </c>
      <c r="AL23" s="101"/>
      <c r="AM23" s="113">
        <f t="shared" ca="1" si="21"/>
        <v>0</v>
      </c>
      <c r="AN23" s="101"/>
      <c r="AO23" s="113">
        <f t="shared" ca="1" si="22"/>
        <v>0</v>
      </c>
      <c r="AP23" s="101"/>
      <c r="AQ23" s="113">
        <f t="shared" ca="1" si="23"/>
        <v>0</v>
      </c>
      <c r="AR23" s="73"/>
      <c r="AS23" s="74">
        <f t="shared" ca="1" si="10"/>
        <v>0</v>
      </c>
      <c r="AT23" s="73"/>
      <c r="AU23" s="74">
        <f t="shared" ca="1" si="11"/>
        <v>0</v>
      </c>
      <c r="AV23" s="73"/>
      <c r="AW23" s="74">
        <f t="shared" ca="1" si="12"/>
        <v>0</v>
      </c>
      <c r="AX23" s="73"/>
      <c r="AY23" s="74">
        <f t="shared" ca="1" si="24"/>
        <v>0</v>
      </c>
      <c r="AZ23" s="82">
        <f t="shared" ca="1" si="13"/>
        <v>0</v>
      </c>
      <c r="BA23" s="74"/>
      <c r="BB23" s="139">
        <f t="shared" ca="1" si="25"/>
        <v>0</v>
      </c>
    </row>
    <row r="24" spans="1:54" ht="15" customHeight="1" x14ac:dyDescent="0.2">
      <c r="A24" s="90" t="s">
        <v>171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F</v>
      </c>
      <c r="D24" s="19">
        <f t="shared" ca="1" si="0"/>
        <v>60</v>
      </c>
      <c r="E24" s="20">
        <f t="shared" si="27"/>
        <v>0</v>
      </c>
      <c r="F24" s="73"/>
      <c r="G24" s="74">
        <f t="shared" ca="1" si="26"/>
        <v>0</v>
      </c>
      <c r="H24" s="73"/>
      <c r="I24" s="74">
        <f t="shared" ca="1" si="2"/>
        <v>0</v>
      </c>
      <c r="J24" s="73"/>
      <c r="K24" s="113">
        <f t="shared" ca="1" si="14"/>
        <v>0</v>
      </c>
      <c r="L24" s="73"/>
      <c r="M24" s="113">
        <f t="shared" ca="1" si="15"/>
        <v>0</v>
      </c>
      <c r="N24" s="73"/>
      <c r="O24" s="113">
        <f t="shared" ca="1" si="16"/>
        <v>0</v>
      </c>
      <c r="P24" s="305"/>
      <c r="Q24" s="113">
        <f t="shared" ca="1" si="17"/>
        <v>0</v>
      </c>
      <c r="R24" s="73"/>
      <c r="S24" s="113">
        <f t="shared" ca="1" si="18"/>
        <v>0</v>
      </c>
      <c r="T24" s="73"/>
      <c r="U24" s="74">
        <f t="shared" ca="1" si="19"/>
        <v>0</v>
      </c>
      <c r="V24" s="73"/>
      <c r="W24" s="113">
        <f t="shared" ca="1" si="3"/>
        <v>0</v>
      </c>
      <c r="X24" s="73"/>
      <c r="Y24" s="113">
        <f t="shared" ca="1" si="4"/>
        <v>0</v>
      </c>
      <c r="Z24" s="73"/>
      <c r="AA24" s="113">
        <f t="shared" ca="1" si="5"/>
        <v>0</v>
      </c>
      <c r="AB24" s="305"/>
      <c r="AC24" s="113">
        <f t="shared" ca="1" si="6"/>
        <v>0</v>
      </c>
      <c r="AD24" s="305"/>
      <c r="AE24" s="113">
        <f t="shared" ca="1" si="7"/>
        <v>0</v>
      </c>
      <c r="AF24" s="73"/>
      <c r="AG24" s="113">
        <f t="shared" ca="1" si="8"/>
        <v>0</v>
      </c>
      <c r="AH24" s="101"/>
      <c r="AI24" s="74">
        <f t="shared" ca="1" si="9"/>
        <v>0</v>
      </c>
      <c r="AJ24" s="73"/>
      <c r="AK24" s="113">
        <f t="shared" ca="1" si="20"/>
        <v>0</v>
      </c>
      <c r="AL24" s="101"/>
      <c r="AM24" s="113">
        <f t="shared" ca="1" si="21"/>
        <v>0</v>
      </c>
      <c r="AN24" s="101"/>
      <c r="AO24" s="113">
        <f t="shared" ca="1" si="22"/>
        <v>0</v>
      </c>
      <c r="AP24" s="101"/>
      <c r="AQ24" s="113">
        <f t="shared" ca="1" si="23"/>
        <v>0</v>
      </c>
      <c r="AR24" s="73"/>
      <c r="AS24" s="74">
        <f t="shared" ca="1" si="10"/>
        <v>0</v>
      </c>
      <c r="AT24" s="73"/>
      <c r="AU24" s="74">
        <f t="shared" ca="1" si="11"/>
        <v>0</v>
      </c>
      <c r="AV24" s="73"/>
      <c r="AW24" s="74">
        <f t="shared" ca="1" si="12"/>
        <v>0</v>
      </c>
      <c r="AX24" s="73"/>
      <c r="AY24" s="74">
        <f t="shared" ca="1" si="24"/>
        <v>0</v>
      </c>
      <c r="AZ24" s="82">
        <f t="shared" ca="1" si="13"/>
        <v>0</v>
      </c>
      <c r="BA24" s="74"/>
      <c r="BB24" s="139">
        <f t="shared" ca="1" si="25"/>
        <v>0</v>
      </c>
    </row>
    <row r="25" spans="1:54" ht="15" customHeight="1" x14ac:dyDescent="0.2">
      <c r="A25" s="90" t="s">
        <v>150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B</v>
      </c>
      <c r="D25" s="19">
        <f t="shared" ca="1" si="0"/>
        <v>140</v>
      </c>
      <c r="E25" s="20">
        <f t="shared" si="27"/>
        <v>0</v>
      </c>
      <c r="F25" s="73"/>
      <c r="G25" s="74">
        <f t="shared" ca="1" si="26"/>
        <v>0</v>
      </c>
      <c r="H25" s="73"/>
      <c r="I25" s="74">
        <f t="shared" ca="1" si="2"/>
        <v>0</v>
      </c>
      <c r="J25" s="73"/>
      <c r="K25" s="113">
        <f t="shared" ca="1" si="14"/>
        <v>0</v>
      </c>
      <c r="L25" s="73"/>
      <c r="M25" s="113">
        <f t="shared" ca="1" si="15"/>
        <v>0</v>
      </c>
      <c r="N25" s="73"/>
      <c r="O25" s="113">
        <f t="shared" ca="1" si="16"/>
        <v>0</v>
      </c>
      <c r="P25" s="305"/>
      <c r="Q25" s="113">
        <f t="shared" ca="1" si="17"/>
        <v>0</v>
      </c>
      <c r="R25" s="73"/>
      <c r="S25" s="113">
        <f t="shared" ca="1" si="18"/>
        <v>0</v>
      </c>
      <c r="T25" s="73"/>
      <c r="U25" s="74">
        <f t="shared" ca="1" si="19"/>
        <v>0</v>
      </c>
      <c r="V25" s="73"/>
      <c r="W25" s="113">
        <f t="shared" ca="1" si="3"/>
        <v>0</v>
      </c>
      <c r="X25" s="73"/>
      <c r="Y25" s="113">
        <f t="shared" ca="1" si="4"/>
        <v>0</v>
      </c>
      <c r="Z25" s="73"/>
      <c r="AA25" s="113">
        <f t="shared" ca="1" si="5"/>
        <v>0</v>
      </c>
      <c r="AB25" s="305"/>
      <c r="AC25" s="113">
        <f t="shared" ca="1" si="6"/>
        <v>0</v>
      </c>
      <c r="AD25" s="305"/>
      <c r="AE25" s="113">
        <f t="shared" ca="1" si="7"/>
        <v>0</v>
      </c>
      <c r="AF25" s="73"/>
      <c r="AG25" s="113">
        <f t="shared" ca="1" si="8"/>
        <v>0</v>
      </c>
      <c r="AH25" s="101"/>
      <c r="AI25" s="74">
        <f t="shared" ca="1" si="9"/>
        <v>0</v>
      </c>
      <c r="AJ25" s="73"/>
      <c r="AK25" s="113">
        <f t="shared" ca="1" si="20"/>
        <v>0</v>
      </c>
      <c r="AL25" s="101"/>
      <c r="AM25" s="113">
        <f t="shared" ca="1" si="21"/>
        <v>0</v>
      </c>
      <c r="AN25" s="101"/>
      <c r="AO25" s="113">
        <f t="shared" ca="1" si="22"/>
        <v>0</v>
      </c>
      <c r="AP25" s="101"/>
      <c r="AQ25" s="113">
        <f t="shared" ca="1" si="23"/>
        <v>0</v>
      </c>
      <c r="AR25" s="73"/>
      <c r="AS25" s="74">
        <f t="shared" ca="1" si="10"/>
        <v>0</v>
      </c>
      <c r="AT25" s="73"/>
      <c r="AU25" s="74">
        <f t="shared" ca="1" si="11"/>
        <v>0</v>
      </c>
      <c r="AV25" s="73"/>
      <c r="AW25" s="74">
        <f t="shared" ca="1" si="12"/>
        <v>0</v>
      </c>
      <c r="AX25" s="73"/>
      <c r="AY25" s="74">
        <f t="shared" ca="1" si="24"/>
        <v>0</v>
      </c>
      <c r="AZ25" s="82">
        <f ca="1">IF(D25="",0,D25*E25)</f>
        <v>0</v>
      </c>
      <c r="BA25" s="74"/>
      <c r="BB25" s="139">
        <f t="shared" ca="1" si="25"/>
        <v>0</v>
      </c>
    </row>
    <row r="26" spans="1:54" ht="15" customHeight="1" x14ac:dyDescent="0.2">
      <c r="A26" s="90" t="s">
        <v>397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27"/>
        <v>0</v>
      </c>
      <c r="F26" s="73"/>
      <c r="G26" s="74">
        <f t="shared" ca="1" si="26"/>
        <v>0</v>
      </c>
      <c r="H26" s="73"/>
      <c r="I26" s="74">
        <f t="shared" ca="1" si="2"/>
        <v>0</v>
      </c>
      <c r="J26" s="73"/>
      <c r="K26" s="113">
        <f t="shared" ca="1" si="14"/>
        <v>0</v>
      </c>
      <c r="L26" s="73"/>
      <c r="M26" s="113">
        <f t="shared" ca="1" si="15"/>
        <v>0</v>
      </c>
      <c r="N26" s="73"/>
      <c r="O26" s="113">
        <f t="shared" ca="1" si="16"/>
        <v>0</v>
      </c>
      <c r="P26" s="305"/>
      <c r="Q26" s="113">
        <f t="shared" ca="1" si="17"/>
        <v>0</v>
      </c>
      <c r="R26" s="73"/>
      <c r="S26" s="113">
        <f t="shared" ca="1" si="18"/>
        <v>0</v>
      </c>
      <c r="T26" s="73"/>
      <c r="U26" s="74">
        <f t="shared" ca="1" si="19"/>
        <v>0</v>
      </c>
      <c r="V26" s="73"/>
      <c r="W26" s="113">
        <f t="shared" ca="1" si="3"/>
        <v>0</v>
      </c>
      <c r="X26" s="73"/>
      <c r="Y26" s="113">
        <f t="shared" ca="1" si="4"/>
        <v>0</v>
      </c>
      <c r="Z26" s="73"/>
      <c r="AA26" s="113">
        <f t="shared" ca="1" si="5"/>
        <v>0</v>
      </c>
      <c r="AB26" s="305"/>
      <c r="AC26" s="113">
        <f t="shared" ca="1" si="6"/>
        <v>0</v>
      </c>
      <c r="AD26" s="305"/>
      <c r="AE26" s="113">
        <f t="shared" ca="1" si="7"/>
        <v>0</v>
      </c>
      <c r="AF26" s="73"/>
      <c r="AG26" s="113">
        <f t="shared" ca="1" si="8"/>
        <v>0</v>
      </c>
      <c r="AH26" s="101"/>
      <c r="AI26" s="74">
        <f t="shared" ca="1" si="9"/>
        <v>0</v>
      </c>
      <c r="AJ26" s="73"/>
      <c r="AK26" s="113">
        <f t="shared" ca="1" si="20"/>
        <v>0</v>
      </c>
      <c r="AL26" s="101"/>
      <c r="AM26" s="113">
        <f t="shared" ca="1" si="21"/>
        <v>0</v>
      </c>
      <c r="AN26" s="101"/>
      <c r="AO26" s="113">
        <f t="shared" ca="1" si="22"/>
        <v>0</v>
      </c>
      <c r="AP26" s="101"/>
      <c r="AQ26" s="113">
        <f t="shared" ca="1" si="23"/>
        <v>0</v>
      </c>
      <c r="AR26" s="73"/>
      <c r="AS26" s="74">
        <f t="shared" ca="1" si="10"/>
        <v>0</v>
      </c>
      <c r="AT26" s="73"/>
      <c r="AU26" s="74">
        <f t="shared" ca="1" si="11"/>
        <v>0</v>
      </c>
      <c r="AV26" s="73"/>
      <c r="AW26" s="74">
        <f t="shared" ca="1" si="12"/>
        <v>0</v>
      </c>
      <c r="AX26" s="73"/>
      <c r="AY26" s="74">
        <f t="shared" ca="1" si="24"/>
        <v>0</v>
      </c>
      <c r="AZ26" s="82">
        <f t="shared" ref="AZ26" ca="1" si="28">IF(D26="",0,D26*E26)</f>
        <v>0</v>
      </c>
      <c r="BA26" s="74"/>
      <c r="BB26" s="139">
        <f t="shared" ca="1" si="25"/>
        <v>0</v>
      </c>
    </row>
    <row r="27" spans="1:54" ht="15" customHeight="1" x14ac:dyDescent="0.2">
      <c r="A27" s="90" t="s">
        <v>174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C</v>
      </c>
      <c r="D27" s="19">
        <f t="shared" ca="1" si="0"/>
        <v>118</v>
      </c>
      <c r="E27" s="20">
        <f t="shared" si="27"/>
        <v>4.5</v>
      </c>
      <c r="F27" s="73"/>
      <c r="G27" s="74">
        <f t="shared" ca="1" si="26"/>
        <v>0</v>
      </c>
      <c r="H27" s="73"/>
      <c r="I27" s="74">
        <f t="shared" ca="1" si="2"/>
        <v>0</v>
      </c>
      <c r="J27" s="73"/>
      <c r="K27" s="113">
        <f t="shared" ca="1" si="14"/>
        <v>0</v>
      </c>
      <c r="L27" s="73"/>
      <c r="M27" s="113">
        <f t="shared" ca="1" si="15"/>
        <v>0</v>
      </c>
      <c r="N27" s="73"/>
      <c r="O27" s="113">
        <f t="shared" ca="1" si="16"/>
        <v>0</v>
      </c>
      <c r="P27" s="305"/>
      <c r="Q27" s="113">
        <f t="shared" ca="1" si="17"/>
        <v>0</v>
      </c>
      <c r="R27" s="73"/>
      <c r="S27" s="113">
        <f t="shared" ca="1" si="18"/>
        <v>0</v>
      </c>
      <c r="T27" s="73"/>
      <c r="U27" s="74">
        <f t="shared" ca="1" si="19"/>
        <v>0</v>
      </c>
      <c r="V27" s="73"/>
      <c r="W27" s="113">
        <f t="shared" ca="1" si="3"/>
        <v>0</v>
      </c>
      <c r="X27" s="73"/>
      <c r="Y27" s="113">
        <f t="shared" ca="1" si="4"/>
        <v>0</v>
      </c>
      <c r="Z27" s="73"/>
      <c r="AA27" s="113">
        <f t="shared" ca="1" si="5"/>
        <v>0</v>
      </c>
      <c r="AB27" s="305"/>
      <c r="AC27" s="113">
        <f t="shared" ca="1" si="6"/>
        <v>0</v>
      </c>
      <c r="AD27" s="305"/>
      <c r="AE27" s="113">
        <f t="shared" ca="1" si="7"/>
        <v>0</v>
      </c>
      <c r="AF27" s="73"/>
      <c r="AG27" s="113">
        <f t="shared" ca="1" si="8"/>
        <v>0</v>
      </c>
      <c r="AH27" s="101"/>
      <c r="AI27" s="74">
        <f t="shared" ca="1" si="9"/>
        <v>0</v>
      </c>
      <c r="AJ27" s="73"/>
      <c r="AK27" s="113">
        <f t="shared" ca="1" si="20"/>
        <v>0</v>
      </c>
      <c r="AL27" s="101"/>
      <c r="AM27" s="113">
        <f t="shared" ca="1" si="21"/>
        <v>0</v>
      </c>
      <c r="AN27" s="101">
        <v>4.5</v>
      </c>
      <c r="AO27" s="113">
        <f t="shared" ca="1" si="22"/>
        <v>531</v>
      </c>
      <c r="AP27" s="101"/>
      <c r="AQ27" s="113">
        <f t="shared" ca="1" si="23"/>
        <v>0</v>
      </c>
      <c r="AR27" s="73"/>
      <c r="AS27" s="74">
        <f t="shared" ca="1" si="10"/>
        <v>0</v>
      </c>
      <c r="AT27" s="73"/>
      <c r="AU27" s="74">
        <f t="shared" ca="1" si="11"/>
        <v>0</v>
      </c>
      <c r="AV27" s="73"/>
      <c r="AW27" s="74">
        <f t="shared" ca="1" si="12"/>
        <v>0</v>
      </c>
      <c r="AX27" s="73"/>
      <c r="AY27" s="74">
        <f t="shared" ca="1" si="24"/>
        <v>0</v>
      </c>
      <c r="AZ27" s="82">
        <f t="shared" ca="1" si="13"/>
        <v>531</v>
      </c>
      <c r="BA27" s="74"/>
      <c r="BB27" s="139">
        <f t="shared" ca="1" si="25"/>
        <v>531</v>
      </c>
    </row>
    <row r="28" spans="1:54" ht="15" customHeight="1" x14ac:dyDescent="0.2">
      <c r="A28" s="90" t="s">
        <v>202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C</v>
      </c>
      <c r="D28" s="19">
        <f t="shared" ca="1" si="0"/>
        <v>118</v>
      </c>
      <c r="E28" s="20">
        <f t="shared" si="27"/>
        <v>0</v>
      </c>
      <c r="F28" s="73"/>
      <c r="G28" s="74">
        <f t="shared" ca="1" si="26"/>
        <v>0</v>
      </c>
      <c r="H28" s="73"/>
      <c r="I28" s="74">
        <f t="shared" ca="1" si="2"/>
        <v>0</v>
      </c>
      <c r="J28" s="73"/>
      <c r="K28" s="113">
        <f t="shared" ca="1" si="14"/>
        <v>0</v>
      </c>
      <c r="L28" s="73"/>
      <c r="M28" s="113">
        <f t="shared" ca="1" si="15"/>
        <v>0</v>
      </c>
      <c r="N28" s="73"/>
      <c r="O28" s="113">
        <f t="shared" ca="1" si="16"/>
        <v>0</v>
      </c>
      <c r="P28" s="305"/>
      <c r="Q28" s="113">
        <f t="shared" ca="1" si="17"/>
        <v>0</v>
      </c>
      <c r="R28" s="73"/>
      <c r="S28" s="113">
        <f t="shared" ca="1" si="18"/>
        <v>0</v>
      </c>
      <c r="T28" s="73"/>
      <c r="U28" s="74">
        <f t="shared" ca="1" si="19"/>
        <v>0</v>
      </c>
      <c r="V28" s="73"/>
      <c r="W28" s="113">
        <f t="shared" ca="1" si="3"/>
        <v>0</v>
      </c>
      <c r="X28" s="73"/>
      <c r="Y28" s="113">
        <f t="shared" ca="1" si="4"/>
        <v>0</v>
      </c>
      <c r="Z28" s="73"/>
      <c r="AA28" s="113">
        <f t="shared" ca="1" si="5"/>
        <v>0</v>
      </c>
      <c r="AB28" s="305"/>
      <c r="AC28" s="113">
        <f t="shared" ca="1" si="6"/>
        <v>0</v>
      </c>
      <c r="AD28" s="305"/>
      <c r="AE28" s="113">
        <f t="shared" ca="1" si="7"/>
        <v>0</v>
      </c>
      <c r="AF28" s="73"/>
      <c r="AG28" s="113">
        <f t="shared" ca="1" si="8"/>
        <v>0</v>
      </c>
      <c r="AH28" s="101"/>
      <c r="AI28" s="74">
        <f t="shared" ca="1" si="9"/>
        <v>0</v>
      </c>
      <c r="AJ28" s="73"/>
      <c r="AK28" s="113">
        <f t="shared" ca="1" si="20"/>
        <v>0</v>
      </c>
      <c r="AL28" s="101"/>
      <c r="AM28" s="113">
        <f t="shared" ca="1" si="21"/>
        <v>0</v>
      </c>
      <c r="AN28" s="101"/>
      <c r="AO28" s="113">
        <f t="shared" ca="1" si="22"/>
        <v>0</v>
      </c>
      <c r="AP28" s="101">
        <v>24.5</v>
      </c>
      <c r="AQ28" s="113">
        <f t="shared" ca="1" si="23"/>
        <v>2891</v>
      </c>
      <c r="AR28" s="73"/>
      <c r="AS28" s="74">
        <f t="shared" ca="1" si="10"/>
        <v>0</v>
      </c>
      <c r="AT28" s="73"/>
      <c r="AU28" s="74">
        <f t="shared" ca="1" si="11"/>
        <v>0</v>
      </c>
      <c r="AV28" s="73"/>
      <c r="AW28" s="74">
        <f t="shared" ca="1" si="12"/>
        <v>0</v>
      </c>
      <c r="AX28" s="73"/>
      <c r="AY28" s="74">
        <f t="shared" ca="1" si="24"/>
        <v>0</v>
      </c>
      <c r="AZ28" s="82">
        <f t="shared" ca="1" si="13"/>
        <v>0</v>
      </c>
      <c r="BA28" s="74"/>
      <c r="BB28" s="139">
        <f t="shared" ca="1" si="25"/>
        <v>0</v>
      </c>
    </row>
    <row r="29" spans="1:54" ht="15" customHeight="1" x14ac:dyDescent="0.2">
      <c r="A29" s="90" t="s">
        <v>166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D</v>
      </c>
      <c r="D29" s="19">
        <f t="shared" ca="1" si="0"/>
        <v>100</v>
      </c>
      <c r="E29" s="20">
        <f t="shared" si="27"/>
        <v>0</v>
      </c>
      <c r="F29" s="73"/>
      <c r="G29" s="74">
        <f t="shared" ca="1" si="26"/>
        <v>0</v>
      </c>
      <c r="H29" s="73"/>
      <c r="I29" s="74">
        <f t="shared" ca="1" si="2"/>
        <v>0</v>
      </c>
      <c r="J29" s="73"/>
      <c r="K29" s="113">
        <f t="shared" ca="1" si="14"/>
        <v>0</v>
      </c>
      <c r="L29" s="73"/>
      <c r="M29" s="113">
        <f t="shared" ca="1" si="15"/>
        <v>0</v>
      </c>
      <c r="N29" s="73"/>
      <c r="O29" s="113">
        <f t="shared" ca="1" si="16"/>
        <v>0</v>
      </c>
      <c r="P29" s="305"/>
      <c r="Q29" s="113">
        <f t="shared" ca="1" si="17"/>
        <v>0</v>
      </c>
      <c r="R29" s="73"/>
      <c r="S29" s="113">
        <f t="shared" ca="1" si="18"/>
        <v>0</v>
      </c>
      <c r="T29" s="73"/>
      <c r="U29" s="74">
        <f t="shared" ca="1" si="19"/>
        <v>0</v>
      </c>
      <c r="V29" s="73"/>
      <c r="W29" s="113">
        <f t="shared" ca="1" si="3"/>
        <v>0</v>
      </c>
      <c r="X29" s="73"/>
      <c r="Y29" s="113">
        <f t="shared" ca="1" si="4"/>
        <v>0</v>
      </c>
      <c r="Z29" s="73"/>
      <c r="AA29" s="113">
        <f t="shared" ca="1" si="5"/>
        <v>0</v>
      </c>
      <c r="AB29" s="305"/>
      <c r="AC29" s="113">
        <f t="shared" ca="1" si="6"/>
        <v>0</v>
      </c>
      <c r="AD29" s="305"/>
      <c r="AE29" s="113">
        <f t="shared" ca="1" si="7"/>
        <v>0</v>
      </c>
      <c r="AF29" s="73"/>
      <c r="AG29" s="113">
        <f t="shared" ca="1" si="8"/>
        <v>0</v>
      </c>
      <c r="AH29" s="101"/>
      <c r="AI29" s="74">
        <f t="shared" ca="1" si="9"/>
        <v>0</v>
      </c>
      <c r="AJ29" s="73"/>
      <c r="AK29" s="113">
        <f t="shared" ca="1" si="20"/>
        <v>0</v>
      </c>
      <c r="AL29" s="101"/>
      <c r="AM29" s="113">
        <f t="shared" ca="1" si="21"/>
        <v>0</v>
      </c>
      <c r="AN29" s="101"/>
      <c r="AO29" s="113">
        <f t="shared" ca="1" si="22"/>
        <v>0</v>
      </c>
      <c r="AP29" s="101"/>
      <c r="AQ29" s="113">
        <f t="shared" ca="1" si="23"/>
        <v>0</v>
      </c>
      <c r="AR29" s="73"/>
      <c r="AS29" s="74">
        <f t="shared" ca="1" si="10"/>
        <v>0</v>
      </c>
      <c r="AT29" s="73"/>
      <c r="AU29" s="74">
        <f t="shared" ca="1" si="11"/>
        <v>0</v>
      </c>
      <c r="AV29" s="73"/>
      <c r="AW29" s="74">
        <f t="shared" ca="1" si="12"/>
        <v>0</v>
      </c>
      <c r="AX29" s="73"/>
      <c r="AY29" s="74">
        <f t="shared" ca="1" si="24"/>
        <v>0</v>
      </c>
      <c r="AZ29" s="82">
        <f t="shared" ca="1" si="13"/>
        <v>0</v>
      </c>
      <c r="BA29" s="74"/>
      <c r="BB29" s="139">
        <f t="shared" ca="1" si="25"/>
        <v>0</v>
      </c>
    </row>
    <row r="30" spans="1:54" ht="15" customHeight="1" x14ac:dyDescent="0.2">
      <c r="A30" s="90" t="s">
        <v>405</v>
      </c>
      <c r="B30" s="14" t="s">
        <v>65</v>
      </c>
      <c r="C30" s="18" t="s">
        <v>6</v>
      </c>
      <c r="D30" s="19">
        <f t="shared" si="0"/>
        <v>100</v>
      </c>
      <c r="E30" s="20">
        <f t="shared" si="27"/>
        <v>0</v>
      </c>
      <c r="F30" s="73"/>
      <c r="G30" s="74">
        <f t="shared" si="26"/>
        <v>0</v>
      </c>
      <c r="H30" s="73"/>
      <c r="I30" s="74">
        <f t="shared" si="2"/>
        <v>0</v>
      </c>
      <c r="J30" s="73"/>
      <c r="K30" s="113">
        <f t="shared" si="14"/>
        <v>0</v>
      </c>
      <c r="L30" s="73"/>
      <c r="M30" s="113">
        <f t="shared" si="15"/>
        <v>0</v>
      </c>
      <c r="N30" s="73"/>
      <c r="O30" s="113">
        <f t="shared" si="16"/>
        <v>0</v>
      </c>
      <c r="P30" s="305"/>
      <c r="Q30" s="113">
        <f t="shared" si="17"/>
        <v>0</v>
      </c>
      <c r="R30" s="73"/>
      <c r="S30" s="113">
        <f t="shared" si="18"/>
        <v>0</v>
      </c>
      <c r="T30" s="73"/>
      <c r="U30" s="74">
        <f t="shared" si="19"/>
        <v>0</v>
      </c>
      <c r="V30" s="73"/>
      <c r="W30" s="113">
        <f t="shared" si="3"/>
        <v>0</v>
      </c>
      <c r="X30" s="73"/>
      <c r="Y30" s="113">
        <f t="shared" si="4"/>
        <v>0</v>
      </c>
      <c r="Z30" s="73"/>
      <c r="AA30" s="113">
        <f t="shared" si="5"/>
        <v>0</v>
      </c>
      <c r="AB30" s="305"/>
      <c r="AC30" s="113">
        <f t="shared" si="6"/>
        <v>0</v>
      </c>
      <c r="AD30" s="305"/>
      <c r="AE30" s="113">
        <f t="shared" si="7"/>
        <v>0</v>
      </c>
      <c r="AF30" s="73"/>
      <c r="AG30" s="113">
        <f t="shared" si="8"/>
        <v>0</v>
      </c>
      <c r="AH30" s="101"/>
      <c r="AI30" s="74">
        <f t="shared" si="9"/>
        <v>0</v>
      </c>
      <c r="AJ30" s="73"/>
      <c r="AK30" s="113">
        <f t="shared" si="20"/>
        <v>0</v>
      </c>
      <c r="AL30" s="101"/>
      <c r="AM30" s="113">
        <f t="shared" si="21"/>
        <v>0</v>
      </c>
      <c r="AN30" s="101"/>
      <c r="AO30" s="113">
        <f t="shared" si="22"/>
        <v>0</v>
      </c>
      <c r="AP30" s="101"/>
      <c r="AQ30" s="113">
        <f t="shared" si="23"/>
        <v>0</v>
      </c>
      <c r="AR30" s="73"/>
      <c r="AS30" s="74">
        <f t="shared" si="10"/>
        <v>0</v>
      </c>
      <c r="AT30" s="73"/>
      <c r="AU30" s="74">
        <f t="shared" si="11"/>
        <v>0</v>
      </c>
      <c r="AV30" s="73"/>
      <c r="AW30" s="74">
        <f t="shared" si="12"/>
        <v>0</v>
      </c>
      <c r="AX30" s="73"/>
      <c r="AY30" s="74">
        <f t="shared" si="24"/>
        <v>0</v>
      </c>
      <c r="AZ30" s="82">
        <f t="shared" si="13"/>
        <v>0</v>
      </c>
      <c r="BA30" s="74"/>
      <c r="BB30" s="139">
        <f t="shared" si="25"/>
        <v>0</v>
      </c>
    </row>
    <row r="31" spans="1:54" ht="15" customHeight="1" x14ac:dyDescent="0.2">
      <c r="A31" s="90" t="s">
        <v>167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F</v>
      </c>
      <c r="D31" s="19">
        <f t="shared" ca="1" si="0"/>
        <v>60</v>
      </c>
      <c r="E31" s="20">
        <f t="shared" si="27"/>
        <v>0</v>
      </c>
      <c r="F31" s="73"/>
      <c r="G31" s="74">
        <f t="shared" ca="1" si="26"/>
        <v>0</v>
      </c>
      <c r="H31" s="73"/>
      <c r="I31" s="74">
        <f t="shared" ca="1" si="2"/>
        <v>0</v>
      </c>
      <c r="J31" s="73"/>
      <c r="K31" s="113">
        <f t="shared" ca="1" si="14"/>
        <v>0</v>
      </c>
      <c r="L31" s="73"/>
      <c r="M31" s="113">
        <f t="shared" ca="1" si="15"/>
        <v>0</v>
      </c>
      <c r="N31" s="73"/>
      <c r="O31" s="113">
        <f t="shared" ca="1" si="16"/>
        <v>0</v>
      </c>
      <c r="P31" s="305"/>
      <c r="Q31" s="113">
        <f t="shared" ca="1" si="17"/>
        <v>0</v>
      </c>
      <c r="R31" s="73"/>
      <c r="S31" s="113">
        <f t="shared" ca="1" si="18"/>
        <v>0</v>
      </c>
      <c r="T31" s="73"/>
      <c r="U31" s="74">
        <f t="shared" ca="1" si="19"/>
        <v>0</v>
      </c>
      <c r="V31" s="73"/>
      <c r="W31" s="113">
        <f t="shared" ca="1" si="3"/>
        <v>0</v>
      </c>
      <c r="X31" s="73"/>
      <c r="Y31" s="113">
        <f t="shared" ca="1" si="4"/>
        <v>0</v>
      </c>
      <c r="Z31" s="73"/>
      <c r="AA31" s="113">
        <f t="shared" ca="1" si="5"/>
        <v>0</v>
      </c>
      <c r="AB31" s="305"/>
      <c r="AC31" s="113">
        <f t="shared" ca="1" si="6"/>
        <v>0</v>
      </c>
      <c r="AD31" s="305"/>
      <c r="AE31" s="113">
        <f t="shared" ca="1" si="7"/>
        <v>0</v>
      </c>
      <c r="AF31" s="73"/>
      <c r="AG31" s="113">
        <f t="shared" ca="1" si="8"/>
        <v>0</v>
      </c>
      <c r="AH31" s="101"/>
      <c r="AI31" s="74">
        <f t="shared" ca="1" si="9"/>
        <v>0</v>
      </c>
      <c r="AJ31" s="73"/>
      <c r="AK31" s="113">
        <f t="shared" ca="1" si="20"/>
        <v>0</v>
      </c>
      <c r="AL31" s="101"/>
      <c r="AM31" s="113">
        <f t="shared" ca="1" si="21"/>
        <v>0</v>
      </c>
      <c r="AN31" s="101"/>
      <c r="AO31" s="113">
        <f t="shared" ca="1" si="22"/>
        <v>0</v>
      </c>
      <c r="AP31" s="101"/>
      <c r="AQ31" s="113">
        <f t="shared" ca="1" si="23"/>
        <v>0</v>
      </c>
      <c r="AR31" s="73"/>
      <c r="AS31" s="74">
        <f t="shared" ca="1" si="10"/>
        <v>0</v>
      </c>
      <c r="AT31" s="73"/>
      <c r="AU31" s="74">
        <f t="shared" ca="1" si="11"/>
        <v>0</v>
      </c>
      <c r="AV31" s="73"/>
      <c r="AW31" s="74">
        <f t="shared" ca="1" si="12"/>
        <v>0</v>
      </c>
      <c r="AX31" s="73"/>
      <c r="AY31" s="74">
        <f t="shared" ca="1" si="24"/>
        <v>0</v>
      </c>
      <c r="AZ31" s="82">
        <f t="shared" ca="1" si="13"/>
        <v>0</v>
      </c>
      <c r="BA31" s="74"/>
      <c r="BB31" s="139">
        <f t="shared" ca="1" si="25"/>
        <v>0</v>
      </c>
    </row>
    <row r="32" spans="1:54" ht="15" customHeight="1" x14ac:dyDescent="0.2">
      <c r="A32" s="90" t="s">
        <v>176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G</v>
      </c>
      <c r="D32" s="19">
        <f t="shared" ca="1" si="0"/>
        <v>35</v>
      </c>
      <c r="E32" s="20">
        <f t="shared" si="27"/>
        <v>0</v>
      </c>
      <c r="F32" s="73"/>
      <c r="G32" s="74">
        <f t="shared" ca="1" si="26"/>
        <v>0</v>
      </c>
      <c r="H32" s="73"/>
      <c r="I32" s="74">
        <f t="shared" ca="1" si="2"/>
        <v>0</v>
      </c>
      <c r="J32" s="73"/>
      <c r="K32" s="113">
        <f t="shared" ca="1" si="14"/>
        <v>0</v>
      </c>
      <c r="L32" s="73"/>
      <c r="M32" s="113">
        <f t="shared" ca="1" si="15"/>
        <v>0</v>
      </c>
      <c r="N32" s="73"/>
      <c r="O32" s="113">
        <f t="shared" ca="1" si="16"/>
        <v>0</v>
      </c>
      <c r="P32" s="305"/>
      <c r="Q32" s="113">
        <f t="shared" ca="1" si="17"/>
        <v>0</v>
      </c>
      <c r="R32" s="73"/>
      <c r="S32" s="113">
        <f t="shared" ca="1" si="18"/>
        <v>0</v>
      </c>
      <c r="T32" s="73"/>
      <c r="U32" s="74">
        <f t="shared" ca="1" si="19"/>
        <v>0</v>
      </c>
      <c r="V32" s="73"/>
      <c r="W32" s="113">
        <f t="shared" ca="1" si="3"/>
        <v>0</v>
      </c>
      <c r="X32" s="73"/>
      <c r="Y32" s="113">
        <f t="shared" ca="1" si="4"/>
        <v>0</v>
      </c>
      <c r="Z32" s="73"/>
      <c r="AA32" s="113">
        <f t="shared" ca="1" si="5"/>
        <v>0</v>
      </c>
      <c r="AB32" s="305"/>
      <c r="AC32" s="113">
        <f t="shared" ca="1" si="6"/>
        <v>0</v>
      </c>
      <c r="AD32" s="305"/>
      <c r="AE32" s="113">
        <f t="shared" ca="1" si="7"/>
        <v>0</v>
      </c>
      <c r="AF32" s="73"/>
      <c r="AG32" s="113">
        <f t="shared" ca="1" si="8"/>
        <v>0</v>
      </c>
      <c r="AH32" s="101"/>
      <c r="AI32" s="74">
        <f t="shared" ca="1" si="9"/>
        <v>0</v>
      </c>
      <c r="AJ32" s="73"/>
      <c r="AK32" s="113">
        <f t="shared" ca="1" si="20"/>
        <v>0</v>
      </c>
      <c r="AL32" s="101"/>
      <c r="AM32" s="113">
        <f t="shared" ca="1" si="21"/>
        <v>0</v>
      </c>
      <c r="AN32" s="101"/>
      <c r="AO32" s="113">
        <f t="shared" ca="1" si="22"/>
        <v>0</v>
      </c>
      <c r="AP32" s="101"/>
      <c r="AQ32" s="113">
        <f t="shared" ca="1" si="23"/>
        <v>0</v>
      </c>
      <c r="AR32" s="73"/>
      <c r="AS32" s="74">
        <f t="shared" ca="1" si="10"/>
        <v>0</v>
      </c>
      <c r="AT32" s="73"/>
      <c r="AU32" s="74">
        <f t="shared" ca="1" si="11"/>
        <v>0</v>
      </c>
      <c r="AV32" s="73"/>
      <c r="AW32" s="74">
        <f t="shared" ca="1" si="12"/>
        <v>0</v>
      </c>
      <c r="AX32" s="73"/>
      <c r="AY32" s="74">
        <f t="shared" ca="1" si="24"/>
        <v>0</v>
      </c>
      <c r="AZ32" s="82">
        <f t="shared" ca="1" si="13"/>
        <v>0</v>
      </c>
      <c r="BA32" s="74"/>
      <c r="BB32" s="139">
        <f t="shared" ca="1" si="25"/>
        <v>0</v>
      </c>
    </row>
    <row r="33" spans="1:54" ht="15" customHeight="1" x14ac:dyDescent="0.2">
      <c r="A33" s="84" t="s">
        <v>143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D</v>
      </c>
      <c r="D33" s="19">
        <f t="shared" ca="1" si="0"/>
        <v>100</v>
      </c>
      <c r="E33" s="20">
        <f t="shared" si="27"/>
        <v>0</v>
      </c>
      <c r="F33" s="73"/>
      <c r="G33" s="74">
        <f t="shared" ca="1" si="26"/>
        <v>0</v>
      </c>
      <c r="H33" s="73"/>
      <c r="I33" s="74">
        <f t="shared" ca="1" si="2"/>
        <v>0</v>
      </c>
      <c r="J33" s="73"/>
      <c r="K33" s="113">
        <f t="shared" ca="1" si="14"/>
        <v>0</v>
      </c>
      <c r="L33" s="73"/>
      <c r="M33" s="113">
        <f t="shared" ca="1" si="15"/>
        <v>0</v>
      </c>
      <c r="N33" s="73"/>
      <c r="O33" s="113">
        <f t="shared" ca="1" si="16"/>
        <v>0</v>
      </c>
      <c r="P33" s="305"/>
      <c r="Q33" s="113">
        <f t="shared" ca="1" si="17"/>
        <v>0</v>
      </c>
      <c r="R33" s="73"/>
      <c r="S33" s="113">
        <f t="shared" ca="1" si="18"/>
        <v>0</v>
      </c>
      <c r="T33" s="73"/>
      <c r="U33" s="74">
        <f t="shared" ca="1" si="19"/>
        <v>0</v>
      </c>
      <c r="V33" s="73"/>
      <c r="W33" s="113">
        <f t="shared" ca="1" si="3"/>
        <v>0</v>
      </c>
      <c r="X33" s="73"/>
      <c r="Y33" s="113">
        <f t="shared" ca="1" si="4"/>
        <v>0</v>
      </c>
      <c r="Z33" s="73"/>
      <c r="AA33" s="113">
        <f t="shared" ca="1" si="5"/>
        <v>0</v>
      </c>
      <c r="AB33" s="305"/>
      <c r="AC33" s="113">
        <f t="shared" ca="1" si="6"/>
        <v>0</v>
      </c>
      <c r="AD33" s="305"/>
      <c r="AE33" s="113">
        <f t="shared" ca="1" si="7"/>
        <v>0</v>
      </c>
      <c r="AF33" s="73"/>
      <c r="AG33" s="113">
        <f t="shared" ca="1" si="8"/>
        <v>0</v>
      </c>
      <c r="AH33" s="101"/>
      <c r="AI33" s="74">
        <f t="shared" ca="1" si="9"/>
        <v>0</v>
      </c>
      <c r="AJ33" s="73"/>
      <c r="AK33" s="113">
        <f t="shared" ca="1" si="20"/>
        <v>0</v>
      </c>
      <c r="AL33" s="101"/>
      <c r="AM33" s="113">
        <f t="shared" ca="1" si="21"/>
        <v>0</v>
      </c>
      <c r="AN33" s="101"/>
      <c r="AO33" s="113">
        <f t="shared" ca="1" si="22"/>
        <v>0</v>
      </c>
      <c r="AP33" s="101"/>
      <c r="AQ33" s="113">
        <f t="shared" ca="1" si="23"/>
        <v>0</v>
      </c>
      <c r="AR33" s="73"/>
      <c r="AS33" s="74">
        <f t="shared" ca="1" si="10"/>
        <v>0</v>
      </c>
      <c r="AT33" s="73"/>
      <c r="AU33" s="74">
        <f t="shared" ca="1" si="11"/>
        <v>0</v>
      </c>
      <c r="AV33" s="73"/>
      <c r="AW33" s="74">
        <f t="shared" ca="1" si="12"/>
        <v>0</v>
      </c>
      <c r="AX33" s="73"/>
      <c r="AY33" s="74">
        <f t="shared" ca="1" si="24"/>
        <v>0</v>
      </c>
      <c r="AZ33" s="82">
        <f t="shared" ca="1" si="13"/>
        <v>0</v>
      </c>
      <c r="BA33" s="74"/>
      <c r="BB33" s="139">
        <f t="shared" ca="1" si="25"/>
        <v>0</v>
      </c>
    </row>
    <row r="34" spans="1:54" ht="15" customHeight="1" x14ac:dyDescent="0.2">
      <c r="A34" s="84" t="s">
        <v>375</v>
      </c>
      <c r="B34" t="str">
        <f>IF($A34="","",INDEX('MA-Liste'!$D:$D,MATCH($A34,'MA-Liste'!$M:$M,FALSE)))</f>
        <v>AeBo</v>
      </c>
      <c r="C34" s="4" t="str">
        <f ca="1">IF($A34="","",INDEX(INDIRECT("'MA-Liste'!"&amp;$C$11),MATCH($A34,'MA-Liste'!$M:$M,FALSE)))</f>
        <v>E</v>
      </c>
      <c r="D34" s="19">
        <f t="shared" ca="1" si="0"/>
        <v>75</v>
      </c>
      <c r="E34" s="20">
        <f t="shared" si="27"/>
        <v>0</v>
      </c>
      <c r="F34" s="73"/>
      <c r="G34" s="74">
        <f t="shared" ca="1" si="26"/>
        <v>0</v>
      </c>
      <c r="H34" s="73"/>
      <c r="I34" s="74">
        <f t="shared" ca="1" si="2"/>
        <v>0</v>
      </c>
      <c r="J34" s="73"/>
      <c r="K34" s="113">
        <f t="shared" ca="1" si="14"/>
        <v>0</v>
      </c>
      <c r="L34" s="73"/>
      <c r="M34" s="113">
        <f t="shared" ca="1" si="15"/>
        <v>0</v>
      </c>
      <c r="N34" s="73"/>
      <c r="O34" s="113">
        <f t="shared" ca="1" si="16"/>
        <v>0</v>
      </c>
      <c r="P34" s="305"/>
      <c r="Q34" s="113">
        <f t="shared" ca="1" si="17"/>
        <v>0</v>
      </c>
      <c r="R34" s="73"/>
      <c r="S34" s="113">
        <f t="shared" ca="1" si="18"/>
        <v>0</v>
      </c>
      <c r="T34" s="73"/>
      <c r="U34" s="74">
        <f t="shared" ca="1" si="19"/>
        <v>0</v>
      </c>
      <c r="V34" s="73"/>
      <c r="W34" s="113">
        <f t="shared" ca="1" si="3"/>
        <v>0</v>
      </c>
      <c r="X34" s="73"/>
      <c r="Y34" s="113">
        <f t="shared" ca="1" si="4"/>
        <v>0</v>
      </c>
      <c r="Z34" s="73"/>
      <c r="AA34" s="113">
        <f t="shared" ca="1" si="5"/>
        <v>0</v>
      </c>
      <c r="AB34" s="305"/>
      <c r="AC34" s="113">
        <f t="shared" ca="1" si="6"/>
        <v>0</v>
      </c>
      <c r="AD34" s="305"/>
      <c r="AE34" s="113">
        <f t="shared" ca="1" si="7"/>
        <v>0</v>
      </c>
      <c r="AF34" s="73"/>
      <c r="AG34" s="113">
        <f t="shared" ca="1" si="8"/>
        <v>0</v>
      </c>
      <c r="AH34" s="101"/>
      <c r="AI34" s="74">
        <f t="shared" ca="1" si="9"/>
        <v>0</v>
      </c>
      <c r="AJ34" s="73"/>
      <c r="AK34" s="113">
        <f t="shared" ca="1" si="20"/>
        <v>0</v>
      </c>
      <c r="AL34" s="101"/>
      <c r="AM34" s="113">
        <f t="shared" ca="1" si="21"/>
        <v>0</v>
      </c>
      <c r="AN34" s="101"/>
      <c r="AO34" s="113">
        <f t="shared" ca="1" si="22"/>
        <v>0</v>
      </c>
      <c r="AP34" s="101"/>
      <c r="AQ34" s="113">
        <f t="shared" ca="1" si="23"/>
        <v>0</v>
      </c>
      <c r="AR34" s="73"/>
      <c r="AS34" s="74">
        <f t="shared" ca="1" si="10"/>
        <v>0</v>
      </c>
      <c r="AT34" s="73"/>
      <c r="AU34" s="74">
        <f t="shared" ca="1" si="11"/>
        <v>0</v>
      </c>
      <c r="AV34" s="73"/>
      <c r="AW34" s="74">
        <f t="shared" ca="1" si="12"/>
        <v>0</v>
      </c>
      <c r="AX34" s="73"/>
      <c r="AY34" s="74">
        <f t="shared" ca="1" si="24"/>
        <v>0</v>
      </c>
      <c r="AZ34" s="82">
        <f t="shared" ca="1" si="13"/>
        <v>0</v>
      </c>
      <c r="BA34" s="74"/>
      <c r="BB34" s="139">
        <f t="shared" ca="1" si="25"/>
        <v>0</v>
      </c>
    </row>
    <row r="35" spans="1:54" ht="15" customHeight="1" x14ac:dyDescent="0.2">
      <c r="A35" s="84" t="s">
        <v>366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E</v>
      </c>
      <c r="D35" s="19">
        <f t="shared" ca="1" si="0"/>
        <v>75</v>
      </c>
      <c r="E35" s="20">
        <f t="shared" si="27"/>
        <v>0</v>
      </c>
      <c r="F35" s="73"/>
      <c r="G35" s="74">
        <f t="shared" ca="1" si="26"/>
        <v>0</v>
      </c>
      <c r="H35" s="73"/>
      <c r="I35" s="74">
        <f t="shared" ca="1" si="2"/>
        <v>0</v>
      </c>
      <c r="J35" s="73"/>
      <c r="K35" s="113">
        <f t="shared" ca="1" si="14"/>
        <v>0</v>
      </c>
      <c r="L35" s="73"/>
      <c r="M35" s="113">
        <f t="shared" ca="1" si="15"/>
        <v>0</v>
      </c>
      <c r="N35" s="73"/>
      <c r="O35" s="113">
        <f t="shared" ca="1" si="16"/>
        <v>0</v>
      </c>
      <c r="P35" s="305"/>
      <c r="Q35" s="113">
        <f t="shared" ca="1" si="17"/>
        <v>0</v>
      </c>
      <c r="R35" s="73"/>
      <c r="S35" s="113">
        <f t="shared" ca="1" si="18"/>
        <v>0</v>
      </c>
      <c r="T35" s="73"/>
      <c r="U35" s="74">
        <f t="shared" ca="1" si="19"/>
        <v>0</v>
      </c>
      <c r="V35" s="73"/>
      <c r="W35" s="113">
        <f t="shared" ca="1" si="3"/>
        <v>0</v>
      </c>
      <c r="X35" s="73"/>
      <c r="Y35" s="113">
        <f t="shared" ca="1" si="4"/>
        <v>0</v>
      </c>
      <c r="Z35" s="73"/>
      <c r="AA35" s="113">
        <f t="shared" ca="1" si="5"/>
        <v>0</v>
      </c>
      <c r="AB35" s="305"/>
      <c r="AC35" s="113">
        <f t="shared" ca="1" si="6"/>
        <v>0</v>
      </c>
      <c r="AD35" s="305"/>
      <c r="AE35" s="113">
        <f t="shared" ca="1" si="7"/>
        <v>0</v>
      </c>
      <c r="AF35" s="73"/>
      <c r="AG35" s="113">
        <f t="shared" ca="1" si="8"/>
        <v>0</v>
      </c>
      <c r="AH35" s="101"/>
      <c r="AI35" s="74">
        <f t="shared" ca="1" si="9"/>
        <v>0</v>
      </c>
      <c r="AJ35" s="73"/>
      <c r="AK35" s="113">
        <f t="shared" ca="1" si="20"/>
        <v>0</v>
      </c>
      <c r="AL35" s="101"/>
      <c r="AM35" s="113">
        <f t="shared" ca="1" si="21"/>
        <v>0</v>
      </c>
      <c r="AN35" s="101"/>
      <c r="AO35" s="113">
        <f t="shared" ca="1" si="22"/>
        <v>0</v>
      </c>
      <c r="AP35" s="101"/>
      <c r="AQ35" s="113">
        <f t="shared" ca="1" si="23"/>
        <v>0</v>
      </c>
      <c r="AR35" s="73"/>
      <c r="AS35" s="74">
        <f t="shared" ca="1" si="10"/>
        <v>0</v>
      </c>
      <c r="AT35" s="73"/>
      <c r="AU35" s="74">
        <f t="shared" ca="1" si="11"/>
        <v>0</v>
      </c>
      <c r="AV35" s="73"/>
      <c r="AW35" s="74">
        <f t="shared" ca="1" si="12"/>
        <v>0</v>
      </c>
      <c r="AX35" s="73"/>
      <c r="AY35" s="74">
        <f t="shared" ca="1" si="24"/>
        <v>0</v>
      </c>
      <c r="AZ35" s="82">
        <f t="shared" ca="1" si="13"/>
        <v>0</v>
      </c>
      <c r="BA35" s="74"/>
      <c r="BB35" s="139">
        <f t="shared" ca="1" si="25"/>
        <v>0</v>
      </c>
    </row>
    <row r="36" spans="1:54" ht="15" customHeight="1" x14ac:dyDescent="0.2">
      <c r="A36" s="84" t="s">
        <v>182</v>
      </c>
      <c r="B36" t="str">
        <f>IF($A36="","",INDEX('MA-Liste'!$D:$D,MATCH($A36,'MA-Liste'!$M:$M,FALSE)))</f>
        <v>AeBo</v>
      </c>
      <c r="C36" s="4" t="str">
        <f ca="1">IF($A36="","",INDEX(INDIRECT("'MA-Liste'!"&amp;$C$11),MATCH($A36,'MA-Liste'!$M:$M,FALSE)))</f>
        <v>G</v>
      </c>
      <c r="D36" s="19">
        <f t="shared" ca="1" si="0"/>
        <v>35</v>
      </c>
      <c r="E36" s="20">
        <f t="shared" si="27"/>
        <v>0</v>
      </c>
      <c r="F36" s="73"/>
      <c r="G36" s="74">
        <f t="shared" ca="1" si="26"/>
        <v>0</v>
      </c>
      <c r="H36" s="73"/>
      <c r="I36" s="74">
        <f t="shared" ca="1" si="2"/>
        <v>0</v>
      </c>
      <c r="J36" s="73"/>
      <c r="K36" s="113">
        <f t="shared" ca="1" si="14"/>
        <v>0</v>
      </c>
      <c r="L36" s="73"/>
      <c r="M36" s="113">
        <f t="shared" ca="1" si="15"/>
        <v>0</v>
      </c>
      <c r="N36" s="73"/>
      <c r="O36" s="113">
        <f t="shared" ca="1" si="16"/>
        <v>0</v>
      </c>
      <c r="P36" s="305"/>
      <c r="Q36" s="113">
        <f t="shared" ca="1" si="17"/>
        <v>0</v>
      </c>
      <c r="R36" s="73"/>
      <c r="S36" s="113">
        <f t="shared" ca="1" si="18"/>
        <v>0</v>
      </c>
      <c r="T36" s="73"/>
      <c r="U36" s="74">
        <f t="shared" ca="1" si="19"/>
        <v>0</v>
      </c>
      <c r="V36" s="73"/>
      <c r="W36" s="113">
        <f t="shared" ca="1" si="3"/>
        <v>0</v>
      </c>
      <c r="X36" s="73"/>
      <c r="Y36" s="113">
        <f t="shared" ca="1" si="4"/>
        <v>0</v>
      </c>
      <c r="Z36" s="73"/>
      <c r="AA36" s="113">
        <f t="shared" ca="1" si="5"/>
        <v>0</v>
      </c>
      <c r="AB36" s="305"/>
      <c r="AC36" s="113">
        <f t="shared" ca="1" si="6"/>
        <v>0</v>
      </c>
      <c r="AD36" s="305"/>
      <c r="AE36" s="113">
        <f t="shared" ca="1" si="7"/>
        <v>0</v>
      </c>
      <c r="AF36" s="73"/>
      <c r="AG36" s="113">
        <f t="shared" ca="1" si="8"/>
        <v>0</v>
      </c>
      <c r="AH36" s="101"/>
      <c r="AI36" s="74">
        <f t="shared" ca="1" si="9"/>
        <v>0</v>
      </c>
      <c r="AJ36" s="73"/>
      <c r="AK36" s="113">
        <f t="shared" ca="1" si="20"/>
        <v>0</v>
      </c>
      <c r="AL36" s="101"/>
      <c r="AM36" s="113">
        <f t="shared" ca="1" si="21"/>
        <v>0</v>
      </c>
      <c r="AN36" s="101"/>
      <c r="AO36" s="113">
        <f t="shared" ca="1" si="22"/>
        <v>0</v>
      </c>
      <c r="AP36" s="101"/>
      <c r="AQ36" s="113">
        <f t="shared" ca="1" si="23"/>
        <v>0</v>
      </c>
      <c r="AR36" s="73"/>
      <c r="AS36" s="74">
        <f t="shared" ca="1" si="10"/>
        <v>0</v>
      </c>
      <c r="AT36" s="73"/>
      <c r="AU36" s="74">
        <f t="shared" ca="1" si="11"/>
        <v>0</v>
      </c>
      <c r="AV36" s="73"/>
      <c r="AW36" s="74">
        <f t="shared" ca="1" si="12"/>
        <v>0</v>
      </c>
      <c r="AX36" s="73"/>
      <c r="AY36" s="74">
        <f t="shared" ca="1" si="24"/>
        <v>0</v>
      </c>
      <c r="AZ36" s="82">
        <f t="shared" ca="1" si="13"/>
        <v>0</v>
      </c>
      <c r="BA36" s="74"/>
      <c r="BB36" s="139">
        <f t="shared" ca="1" si="25"/>
        <v>0</v>
      </c>
    </row>
    <row r="37" spans="1:54" ht="15" customHeight="1" x14ac:dyDescent="0.2">
      <c r="A37" s="84" t="s">
        <v>147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B</v>
      </c>
      <c r="D37" s="19">
        <f t="shared" ca="1" si="0"/>
        <v>140</v>
      </c>
      <c r="E37" s="20">
        <f t="shared" si="27"/>
        <v>5.25</v>
      </c>
      <c r="F37" s="73">
        <v>5.25</v>
      </c>
      <c r="G37" s="74">
        <f t="shared" ca="1" si="26"/>
        <v>735</v>
      </c>
      <c r="H37" s="73"/>
      <c r="I37" s="74">
        <f t="shared" ca="1" si="2"/>
        <v>0</v>
      </c>
      <c r="J37" s="73"/>
      <c r="K37" s="113">
        <f t="shared" ca="1" si="14"/>
        <v>0</v>
      </c>
      <c r="L37" s="73"/>
      <c r="M37" s="113">
        <f t="shared" ca="1" si="15"/>
        <v>0</v>
      </c>
      <c r="N37" s="73"/>
      <c r="O37" s="113">
        <f t="shared" ca="1" si="16"/>
        <v>0</v>
      </c>
      <c r="P37" s="305"/>
      <c r="Q37" s="113">
        <f t="shared" ca="1" si="17"/>
        <v>0</v>
      </c>
      <c r="R37" s="73"/>
      <c r="S37" s="113">
        <f t="shared" ca="1" si="18"/>
        <v>0</v>
      </c>
      <c r="T37" s="73"/>
      <c r="U37" s="74">
        <f t="shared" ca="1" si="19"/>
        <v>0</v>
      </c>
      <c r="V37" s="73"/>
      <c r="W37" s="113">
        <f t="shared" ca="1" si="3"/>
        <v>0</v>
      </c>
      <c r="X37" s="73"/>
      <c r="Y37" s="113">
        <f t="shared" ca="1" si="4"/>
        <v>0</v>
      </c>
      <c r="Z37" s="73"/>
      <c r="AA37" s="113">
        <f t="shared" ca="1" si="5"/>
        <v>0</v>
      </c>
      <c r="AB37" s="305"/>
      <c r="AC37" s="113">
        <f t="shared" ca="1" si="6"/>
        <v>0</v>
      </c>
      <c r="AD37" s="305"/>
      <c r="AE37" s="113">
        <f t="shared" ca="1" si="7"/>
        <v>0</v>
      </c>
      <c r="AF37" s="73"/>
      <c r="AG37" s="113">
        <f t="shared" ca="1" si="8"/>
        <v>0</v>
      </c>
      <c r="AH37" s="101"/>
      <c r="AI37" s="74">
        <f t="shared" ca="1" si="9"/>
        <v>0</v>
      </c>
      <c r="AJ37" s="73"/>
      <c r="AK37" s="113">
        <f t="shared" ca="1" si="20"/>
        <v>0</v>
      </c>
      <c r="AL37" s="101"/>
      <c r="AM37" s="113">
        <f t="shared" ca="1" si="21"/>
        <v>0</v>
      </c>
      <c r="AN37" s="101"/>
      <c r="AO37" s="113">
        <f t="shared" ca="1" si="22"/>
        <v>0</v>
      </c>
      <c r="AP37" s="101"/>
      <c r="AQ37" s="113">
        <f t="shared" ca="1" si="23"/>
        <v>0</v>
      </c>
      <c r="AR37" s="73"/>
      <c r="AS37" s="74">
        <f t="shared" ca="1" si="10"/>
        <v>0</v>
      </c>
      <c r="AT37" s="73"/>
      <c r="AU37" s="74">
        <f t="shared" ca="1" si="11"/>
        <v>0</v>
      </c>
      <c r="AV37" s="73"/>
      <c r="AW37" s="74">
        <f t="shared" ca="1" si="12"/>
        <v>0</v>
      </c>
      <c r="AX37" s="73"/>
      <c r="AY37" s="74">
        <f t="shared" ca="1" si="24"/>
        <v>0</v>
      </c>
      <c r="AZ37" s="82">
        <f t="shared" ca="1" si="13"/>
        <v>735</v>
      </c>
      <c r="BA37" s="74"/>
      <c r="BB37" s="139">
        <f t="shared" ca="1" si="25"/>
        <v>735</v>
      </c>
    </row>
    <row r="38" spans="1:54" ht="15" customHeight="1" x14ac:dyDescent="0.2">
      <c r="A38" s="84" t="s">
        <v>205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D</v>
      </c>
      <c r="D38" s="19">
        <f t="shared" ca="1" si="0"/>
        <v>100</v>
      </c>
      <c r="E38" s="20">
        <f t="shared" si="27"/>
        <v>0</v>
      </c>
      <c r="F38" s="73"/>
      <c r="G38" s="74">
        <f t="shared" ca="1" si="26"/>
        <v>0</v>
      </c>
      <c r="H38" s="73"/>
      <c r="I38" s="74">
        <f t="shared" ca="1" si="2"/>
        <v>0</v>
      </c>
      <c r="J38" s="73"/>
      <c r="K38" s="113">
        <f t="shared" ca="1" si="14"/>
        <v>0</v>
      </c>
      <c r="L38" s="73"/>
      <c r="M38" s="113">
        <f t="shared" ca="1" si="15"/>
        <v>0</v>
      </c>
      <c r="N38" s="73"/>
      <c r="O38" s="113">
        <f t="shared" ca="1" si="16"/>
        <v>0</v>
      </c>
      <c r="P38" s="305"/>
      <c r="Q38" s="113">
        <f t="shared" ca="1" si="17"/>
        <v>0</v>
      </c>
      <c r="R38" s="73"/>
      <c r="S38" s="113">
        <f t="shared" ca="1" si="18"/>
        <v>0</v>
      </c>
      <c r="T38" s="73"/>
      <c r="U38" s="74">
        <f t="shared" ca="1" si="19"/>
        <v>0</v>
      </c>
      <c r="V38" s="73"/>
      <c r="W38" s="113">
        <f t="shared" ca="1" si="3"/>
        <v>0</v>
      </c>
      <c r="X38" s="73"/>
      <c r="Y38" s="113">
        <f t="shared" ca="1" si="4"/>
        <v>0</v>
      </c>
      <c r="Z38" s="73"/>
      <c r="AA38" s="113">
        <f t="shared" ca="1" si="5"/>
        <v>0</v>
      </c>
      <c r="AB38" s="305"/>
      <c r="AC38" s="113">
        <f t="shared" ca="1" si="6"/>
        <v>0</v>
      </c>
      <c r="AD38" s="305"/>
      <c r="AE38" s="113">
        <f t="shared" ca="1" si="7"/>
        <v>0</v>
      </c>
      <c r="AF38" s="73"/>
      <c r="AG38" s="113">
        <f t="shared" ca="1" si="8"/>
        <v>0</v>
      </c>
      <c r="AH38" s="101"/>
      <c r="AI38" s="74">
        <f t="shared" ca="1" si="9"/>
        <v>0</v>
      </c>
      <c r="AJ38" s="73"/>
      <c r="AK38" s="113">
        <f t="shared" ca="1" si="20"/>
        <v>0</v>
      </c>
      <c r="AL38" s="101"/>
      <c r="AM38" s="113">
        <f t="shared" ca="1" si="21"/>
        <v>0</v>
      </c>
      <c r="AN38" s="101"/>
      <c r="AO38" s="113">
        <f t="shared" ca="1" si="22"/>
        <v>0</v>
      </c>
      <c r="AP38" s="101"/>
      <c r="AQ38" s="113">
        <f t="shared" ca="1" si="23"/>
        <v>0</v>
      </c>
      <c r="AR38" s="73"/>
      <c r="AS38" s="74">
        <f t="shared" ca="1" si="10"/>
        <v>0</v>
      </c>
      <c r="AT38" s="73"/>
      <c r="AU38" s="74">
        <f t="shared" ca="1" si="11"/>
        <v>0</v>
      </c>
      <c r="AV38" s="73"/>
      <c r="AW38" s="74">
        <f t="shared" ca="1" si="12"/>
        <v>0</v>
      </c>
      <c r="AX38" s="73"/>
      <c r="AY38" s="74">
        <f t="shared" ca="1" si="24"/>
        <v>0</v>
      </c>
      <c r="AZ38" s="82">
        <f t="shared" ca="1" si="13"/>
        <v>0</v>
      </c>
      <c r="BA38" s="74"/>
      <c r="BB38" s="139">
        <f t="shared" ca="1" si="25"/>
        <v>0</v>
      </c>
    </row>
    <row r="39" spans="1:54" ht="15" customHeight="1" x14ac:dyDescent="0.2">
      <c r="A39" s="84" t="s">
        <v>354</v>
      </c>
      <c r="B39" t="s">
        <v>65</v>
      </c>
      <c r="C39" s="4" t="s">
        <v>6</v>
      </c>
      <c r="D39" s="19">
        <f t="shared" si="0"/>
        <v>100</v>
      </c>
      <c r="E39" s="20">
        <f t="shared" si="27"/>
        <v>0</v>
      </c>
      <c r="F39" s="73"/>
      <c r="G39" s="74">
        <f t="shared" si="26"/>
        <v>0</v>
      </c>
      <c r="H39" s="73"/>
      <c r="I39" s="74">
        <f t="shared" si="2"/>
        <v>0</v>
      </c>
      <c r="J39" s="73"/>
      <c r="K39" s="113">
        <f t="shared" si="14"/>
        <v>0</v>
      </c>
      <c r="L39" s="73"/>
      <c r="M39" s="113">
        <f t="shared" si="15"/>
        <v>0</v>
      </c>
      <c r="N39" s="73"/>
      <c r="O39" s="113">
        <f t="shared" si="16"/>
        <v>0</v>
      </c>
      <c r="P39" s="305"/>
      <c r="Q39" s="113">
        <f t="shared" si="17"/>
        <v>0</v>
      </c>
      <c r="R39" s="73"/>
      <c r="S39" s="113">
        <f t="shared" si="18"/>
        <v>0</v>
      </c>
      <c r="T39" s="73"/>
      <c r="U39" s="74">
        <f t="shared" si="19"/>
        <v>0</v>
      </c>
      <c r="V39" s="73"/>
      <c r="W39" s="113">
        <f t="shared" si="3"/>
        <v>0</v>
      </c>
      <c r="X39" s="73"/>
      <c r="Y39" s="113">
        <f t="shared" si="4"/>
        <v>0</v>
      </c>
      <c r="Z39" s="73"/>
      <c r="AA39" s="113">
        <f t="shared" si="5"/>
        <v>0</v>
      </c>
      <c r="AB39" s="305"/>
      <c r="AC39" s="113">
        <f t="shared" si="6"/>
        <v>0</v>
      </c>
      <c r="AD39" s="305"/>
      <c r="AE39" s="113">
        <f t="shared" si="7"/>
        <v>0</v>
      </c>
      <c r="AF39" s="73"/>
      <c r="AG39" s="113">
        <f t="shared" si="8"/>
        <v>0</v>
      </c>
      <c r="AH39" s="101"/>
      <c r="AI39" s="74">
        <f t="shared" si="9"/>
        <v>0</v>
      </c>
      <c r="AJ39" s="73"/>
      <c r="AK39" s="113">
        <f t="shared" si="20"/>
        <v>0</v>
      </c>
      <c r="AL39" s="101"/>
      <c r="AM39" s="113">
        <f t="shared" si="21"/>
        <v>0</v>
      </c>
      <c r="AN39" s="101"/>
      <c r="AO39" s="113">
        <f t="shared" si="22"/>
        <v>0</v>
      </c>
      <c r="AP39" s="101"/>
      <c r="AQ39" s="113">
        <f t="shared" si="23"/>
        <v>0</v>
      </c>
      <c r="AR39" s="73"/>
      <c r="AS39" s="74">
        <f t="shared" si="10"/>
        <v>0</v>
      </c>
      <c r="AT39" s="73"/>
      <c r="AU39" s="74">
        <f t="shared" si="11"/>
        <v>0</v>
      </c>
      <c r="AV39" s="73"/>
      <c r="AW39" s="74">
        <f t="shared" si="12"/>
        <v>0</v>
      </c>
      <c r="AX39" s="73"/>
      <c r="AY39" s="74">
        <f t="shared" si="24"/>
        <v>0</v>
      </c>
      <c r="AZ39" s="82">
        <f t="shared" si="13"/>
        <v>0</v>
      </c>
      <c r="BA39" s="74"/>
      <c r="BB39" s="139">
        <f t="shared" si="25"/>
        <v>0</v>
      </c>
    </row>
    <row r="40" spans="1:54" ht="15" customHeight="1" x14ac:dyDescent="0.2">
      <c r="A40" s="84" t="s">
        <v>148</v>
      </c>
      <c r="B40" t="str">
        <f>IF($A40="","",INDEX('MA-Liste'!$D:$D,MATCH($A40,'MA-Liste'!$M:$M,FALSE)))</f>
        <v>AeBo</v>
      </c>
      <c r="C40" s="4" t="str">
        <f ca="1">IF($A40="","",INDEX(INDIRECT("'MA-Liste'!"&amp;$C$11),MATCH($A40,'MA-Liste'!$M:$M,FALSE)))</f>
        <v>D</v>
      </c>
      <c r="D40" s="19">
        <f t="shared" ca="1" si="0"/>
        <v>100</v>
      </c>
      <c r="E40" s="20">
        <f t="shared" si="27"/>
        <v>0</v>
      </c>
      <c r="F40" s="73"/>
      <c r="G40" s="74">
        <f t="shared" ca="1" si="26"/>
        <v>0</v>
      </c>
      <c r="H40" s="73"/>
      <c r="I40" s="74">
        <f t="shared" ca="1" si="2"/>
        <v>0</v>
      </c>
      <c r="J40" s="73"/>
      <c r="K40" s="113">
        <f t="shared" ca="1" si="14"/>
        <v>0</v>
      </c>
      <c r="L40" s="73"/>
      <c r="M40" s="113">
        <f t="shared" ca="1" si="15"/>
        <v>0</v>
      </c>
      <c r="N40" s="73"/>
      <c r="O40" s="113">
        <f t="shared" ca="1" si="16"/>
        <v>0</v>
      </c>
      <c r="P40" s="305"/>
      <c r="Q40" s="113">
        <f t="shared" ca="1" si="17"/>
        <v>0</v>
      </c>
      <c r="R40" s="73"/>
      <c r="S40" s="113">
        <f t="shared" ca="1" si="18"/>
        <v>0</v>
      </c>
      <c r="T40" s="73"/>
      <c r="U40" s="74">
        <f t="shared" ca="1" si="19"/>
        <v>0</v>
      </c>
      <c r="V40" s="73"/>
      <c r="W40" s="113">
        <f t="shared" ca="1" si="3"/>
        <v>0</v>
      </c>
      <c r="X40" s="73"/>
      <c r="Y40" s="113">
        <f t="shared" ca="1" si="4"/>
        <v>0</v>
      </c>
      <c r="Z40" s="73"/>
      <c r="AA40" s="113">
        <f t="shared" ca="1" si="5"/>
        <v>0</v>
      </c>
      <c r="AB40" s="305"/>
      <c r="AC40" s="113">
        <f t="shared" ca="1" si="6"/>
        <v>0</v>
      </c>
      <c r="AD40" s="305"/>
      <c r="AE40" s="113">
        <f t="shared" ca="1" si="7"/>
        <v>0</v>
      </c>
      <c r="AF40" s="73"/>
      <c r="AG40" s="113">
        <f t="shared" ca="1" si="8"/>
        <v>0</v>
      </c>
      <c r="AH40" s="101"/>
      <c r="AI40" s="74">
        <f t="shared" ca="1" si="9"/>
        <v>0</v>
      </c>
      <c r="AJ40" s="73"/>
      <c r="AK40" s="113">
        <f t="shared" ca="1" si="20"/>
        <v>0</v>
      </c>
      <c r="AL40" s="101"/>
      <c r="AM40" s="113">
        <f t="shared" ca="1" si="21"/>
        <v>0</v>
      </c>
      <c r="AN40" s="101"/>
      <c r="AO40" s="113">
        <f t="shared" ca="1" si="22"/>
        <v>0</v>
      </c>
      <c r="AP40" s="101"/>
      <c r="AQ40" s="113">
        <f t="shared" ca="1" si="23"/>
        <v>0</v>
      </c>
      <c r="AR40" s="73"/>
      <c r="AS40" s="74">
        <f t="shared" ca="1" si="10"/>
        <v>0</v>
      </c>
      <c r="AT40" s="73"/>
      <c r="AU40" s="74">
        <f t="shared" ca="1" si="11"/>
        <v>0</v>
      </c>
      <c r="AV40" s="73"/>
      <c r="AW40" s="74">
        <f t="shared" ca="1" si="12"/>
        <v>0</v>
      </c>
      <c r="AX40" s="73"/>
      <c r="AY40" s="74">
        <f t="shared" ca="1" si="24"/>
        <v>0</v>
      </c>
      <c r="AZ40" s="82">
        <f t="shared" ca="1" si="13"/>
        <v>0</v>
      </c>
      <c r="BA40" s="74"/>
      <c r="BB40" s="139">
        <f t="shared" ca="1" si="25"/>
        <v>0</v>
      </c>
    </row>
    <row r="41" spans="1:54" ht="15" customHeight="1" x14ac:dyDescent="0.2">
      <c r="A41" s="84" t="s">
        <v>214</v>
      </c>
      <c r="B41" s="14" t="s">
        <v>65</v>
      </c>
      <c r="C41" s="4" t="str">
        <f ca="1">IF($A41="","",INDEX(INDIRECT("'MA-Liste'!"&amp;$C$11),MATCH($A41,'MA-Liste'!$M:$M,FALSE)))</f>
        <v>D</v>
      </c>
      <c r="D41" s="19">
        <f t="shared" ca="1" si="0"/>
        <v>100</v>
      </c>
      <c r="E41" s="20">
        <f t="shared" si="27"/>
        <v>0</v>
      </c>
      <c r="F41" s="73"/>
      <c r="G41" s="74">
        <f t="shared" ca="1" si="26"/>
        <v>0</v>
      </c>
      <c r="H41" s="73"/>
      <c r="I41" s="74">
        <f t="shared" ca="1" si="2"/>
        <v>0</v>
      </c>
      <c r="J41" s="73"/>
      <c r="K41" s="113">
        <f t="shared" ca="1" si="14"/>
        <v>0</v>
      </c>
      <c r="L41" s="73"/>
      <c r="M41" s="113">
        <f t="shared" ca="1" si="15"/>
        <v>0</v>
      </c>
      <c r="N41" s="73"/>
      <c r="O41" s="113">
        <f t="shared" ca="1" si="16"/>
        <v>0</v>
      </c>
      <c r="P41" s="305"/>
      <c r="Q41" s="113">
        <f t="shared" ca="1" si="17"/>
        <v>0</v>
      </c>
      <c r="R41" s="73"/>
      <c r="S41" s="113">
        <f t="shared" ca="1" si="18"/>
        <v>0</v>
      </c>
      <c r="T41" s="73"/>
      <c r="U41" s="74">
        <f t="shared" ca="1" si="19"/>
        <v>0</v>
      </c>
      <c r="V41" s="73"/>
      <c r="W41" s="113">
        <f t="shared" ca="1" si="3"/>
        <v>0</v>
      </c>
      <c r="X41" s="73"/>
      <c r="Y41" s="113">
        <f t="shared" ca="1" si="4"/>
        <v>0</v>
      </c>
      <c r="Z41" s="73"/>
      <c r="AA41" s="113">
        <f t="shared" ca="1" si="5"/>
        <v>0</v>
      </c>
      <c r="AB41" s="305"/>
      <c r="AC41" s="113">
        <f t="shared" ca="1" si="6"/>
        <v>0</v>
      </c>
      <c r="AD41" s="305"/>
      <c r="AE41" s="113">
        <f t="shared" ca="1" si="7"/>
        <v>0</v>
      </c>
      <c r="AF41" s="73"/>
      <c r="AG41" s="113">
        <f t="shared" ca="1" si="8"/>
        <v>0</v>
      </c>
      <c r="AH41" s="101"/>
      <c r="AI41" s="74">
        <f t="shared" ca="1" si="9"/>
        <v>0</v>
      </c>
      <c r="AJ41" s="73"/>
      <c r="AK41" s="113">
        <f t="shared" ca="1" si="20"/>
        <v>0</v>
      </c>
      <c r="AL41" s="101"/>
      <c r="AM41" s="113">
        <f t="shared" ca="1" si="21"/>
        <v>0</v>
      </c>
      <c r="AN41" s="101"/>
      <c r="AO41" s="113">
        <f t="shared" ca="1" si="22"/>
        <v>0</v>
      </c>
      <c r="AP41" s="101"/>
      <c r="AQ41" s="113">
        <f t="shared" ca="1" si="23"/>
        <v>0</v>
      </c>
      <c r="AR41" s="73"/>
      <c r="AS41" s="74">
        <f t="shared" ca="1" si="10"/>
        <v>0</v>
      </c>
      <c r="AT41" s="73"/>
      <c r="AU41" s="74">
        <f t="shared" ca="1" si="11"/>
        <v>0</v>
      </c>
      <c r="AV41" s="73"/>
      <c r="AW41" s="74">
        <f t="shared" ca="1" si="12"/>
        <v>0</v>
      </c>
      <c r="AX41" s="73"/>
      <c r="AY41" s="74">
        <f t="shared" ca="1" si="24"/>
        <v>0</v>
      </c>
      <c r="AZ41" s="82">
        <f t="shared" ca="1" si="13"/>
        <v>0</v>
      </c>
      <c r="BA41" s="74"/>
      <c r="BB41" s="139">
        <f t="shared" ca="1" si="25"/>
        <v>0</v>
      </c>
    </row>
    <row r="42" spans="1:54" ht="15" customHeight="1" x14ac:dyDescent="0.2">
      <c r="A42" s="84" t="s">
        <v>183</v>
      </c>
      <c r="B42" t="str">
        <f>IF($A42="","",INDEX('MA-Liste'!$D:$D,MATCH($A42,'MA-Liste'!$M:$M,FALSE)))</f>
        <v>AeBo</v>
      </c>
      <c r="C42" s="4" t="str">
        <f ca="1">IF($A42="","",INDEX(INDIRECT("'MA-Liste'!"&amp;$C$11),MATCH($A42,'MA-Liste'!$M:$M,FALSE)))</f>
        <v>F</v>
      </c>
      <c r="D42" s="19">
        <f t="shared" ca="1" si="0"/>
        <v>60</v>
      </c>
      <c r="E42" s="20">
        <f t="shared" si="27"/>
        <v>0</v>
      </c>
      <c r="F42" s="73"/>
      <c r="G42" s="74">
        <f t="shared" ca="1" si="26"/>
        <v>0</v>
      </c>
      <c r="H42" s="73"/>
      <c r="I42" s="74">
        <f t="shared" ca="1" si="2"/>
        <v>0</v>
      </c>
      <c r="J42" s="73"/>
      <c r="K42" s="113">
        <f t="shared" ca="1" si="14"/>
        <v>0</v>
      </c>
      <c r="L42" s="73"/>
      <c r="M42" s="113">
        <f t="shared" ca="1" si="15"/>
        <v>0</v>
      </c>
      <c r="N42" s="73"/>
      <c r="O42" s="113">
        <f t="shared" ca="1" si="16"/>
        <v>0</v>
      </c>
      <c r="P42" s="305"/>
      <c r="Q42" s="113">
        <f t="shared" ca="1" si="17"/>
        <v>0</v>
      </c>
      <c r="R42" s="73"/>
      <c r="S42" s="113">
        <f t="shared" ca="1" si="18"/>
        <v>0</v>
      </c>
      <c r="T42" s="73"/>
      <c r="U42" s="74">
        <f t="shared" ca="1" si="19"/>
        <v>0</v>
      </c>
      <c r="V42" s="73"/>
      <c r="W42" s="113">
        <f t="shared" ca="1" si="3"/>
        <v>0</v>
      </c>
      <c r="X42" s="73"/>
      <c r="Y42" s="113">
        <f t="shared" ca="1" si="4"/>
        <v>0</v>
      </c>
      <c r="Z42" s="73"/>
      <c r="AA42" s="113">
        <f t="shared" ca="1" si="5"/>
        <v>0</v>
      </c>
      <c r="AB42" s="305"/>
      <c r="AC42" s="113">
        <f t="shared" ca="1" si="6"/>
        <v>0</v>
      </c>
      <c r="AD42" s="305"/>
      <c r="AE42" s="113">
        <f t="shared" ca="1" si="7"/>
        <v>0</v>
      </c>
      <c r="AF42" s="73"/>
      <c r="AG42" s="113">
        <f t="shared" ca="1" si="8"/>
        <v>0</v>
      </c>
      <c r="AH42" s="101"/>
      <c r="AI42" s="74">
        <f t="shared" ca="1" si="9"/>
        <v>0</v>
      </c>
      <c r="AJ42" s="73"/>
      <c r="AK42" s="113">
        <f t="shared" ca="1" si="20"/>
        <v>0</v>
      </c>
      <c r="AL42" s="101"/>
      <c r="AM42" s="113">
        <f t="shared" ca="1" si="21"/>
        <v>0</v>
      </c>
      <c r="AN42" s="101"/>
      <c r="AO42" s="113">
        <f t="shared" ca="1" si="22"/>
        <v>0</v>
      </c>
      <c r="AP42" s="101"/>
      <c r="AQ42" s="113">
        <f t="shared" ca="1" si="23"/>
        <v>0</v>
      </c>
      <c r="AR42" s="73"/>
      <c r="AS42" s="74">
        <f t="shared" ca="1" si="10"/>
        <v>0</v>
      </c>
      <c r="AT42" s="73"/>
      <c r="AU42" s="74">
        <f t="shared" ca="1" si="11"/>
        <v>0</v>
      </c>
      <c r="AV42" s="73"/>
      <c r="AW42" s="74">
        <f t="shared" ca="1" si="12"/>
        <v>0</v>
      </c>
      <c r="AX42" s="73"/>
      <c r="AY42" s="74">
        <f t="shared" ca="1" si="24"/>
        <v>0</v>
      </c>
      <c r="AZ42" s="82">
        <f t="shared" ca="1" si="13"/>
        <v>0</v>
      </c>
      <c r="BA42" s="74"/>
      <c r="BB42" s="139">
        <f t="shared" ca="1" si="25"/>
        <v>0</v>
      </c>
    </row>
    <row r="43" spans="1:54" ht="15" customHeight="1" x14ac:dyDescent="0.2">
      <c r="A43" s="84" t="s">
        <v>184</v>
      </c>
      <c r="B43" t="str">
        <f>IF($A43="","",INDEX('MA-Liste'!$D:$D,MATCH($A43,'MA-Liste'!$M:$M,FALSE)))</f>
        <v>AeBo</v>
      </c>
      <c r="C43" s="4" t="str">
        <f ca="1">IF($A43="","",INDEX(INDIRECT("'MA-Liste'!"&amp;$C$11),MATCH($A43,'MA-Liste'!$M:$M,FALSE)))</f>
        <v>B</v>
      </c>
      <c r="D43" s="19">
        <f t="shared" ca="1" si="0"/>
        <v>140</v>
      </c>
      <c r="E43" s="20">
        <f t="shared" si="27"/>
        <v>0</v>
      </c>
      <c r="F43" s="73"/>
      <c r="G43" s="74">
        <f t="shared" ca="1" si="26"/>
        <v>0</v>
      </c>
      <c r="H43" s="73"/>
      <c r="I43" s="74">
        <f t="shared" ca="1" si="2"/>
        <v>0</v>
      </c>
      <c r="J43" s="73"/>
      <c r="K43" s="113">
        <f t="shared" ca="1" si="14"/>
        <v>0</v>
      </c>
      <c r="L43" s="73"/>
      <c r="M43" s="113">
        <f t="shared" ca="1" si="15"/>
        <v>0</v>
      </c>
      <c r="N43" s="73"/>
      <c r="O43" s="113">
        <f t="shared" ca="1" si="16"/>
        <v>0</v>
      </c>
      <c r="P43" s="305"/>
      <c r="Q43" s="113">
        <f t="shared" ca="1" si="17"/>
        <v>0</v>
      </c>
      <c r="R43" s="73"/>
      <c r="S43" s="113">
        <f t="shared" ca="1" si="18"/>
        <v>0</v>
      </c>
      <c r="T43" s="73"/>
      <c r="U43" s="74">
        <f t="shared" ca="1" si="19"/>
        <v>0</v>
      </c>
      <c r="V43" s="73"/>
      <c r="W43" s="113">
        <f t="shared" ca="1" si="3"/>
        <v>0</v>
      </c>
      <c r="X43" s="73"/>
      <c r="Y43" s="113">
        <f t="shared" ca="1" si="4"/>
        <v>0</v>
      </c>
      <c r="Z43" s="73"/>
      <c r="AA43" s="113">
        <f t="shared" ca="1" si="5"/>
        <v>0</v>
      </c>
      <c r="AB43" s="305"/>
      <c r="AC43" s="113">
        <f t="shared" ca="1" si="6"/>
        <v>0</v>
      </c>
      <c r="AD43" s="305"/>
      <c r="AE43" s="113">
        <f t="shared" ca="1" si="7"/>
        <v>0</v>
      </c>
      <c r="AF43" s="73"/>
      <c r="AG43" s="113">
        <f t="shared" ca="1" si="8"/>
        <v>0</v>
      </c>
      <c r="AH43" s="101"/>
      <c r="AI43" s="74">
        <f t="shared" ca="1" si="9"/>
        <v>0</v>
      </c>
      <c r="AJ43" s="73"/>
      <c r="AK43" s="113">
        <f t="shared" ca="1" si="20"/>
        <v>0</v>
      </c>
      <c r="AL43" s="101"/>
      <c r="AM43" s="113">
        <f t="shared" ca="1" si="21"/>
        <v>0</v>
      </c>
      <c r="AN43" s="101"/>
      <c r="AO43" s="113">
        <f t="shared" ca="1" si="22"/>
        <v>0</v>
      </c>
      <c r="AP43" s="101"/>
      <c r="AQ43" s="113">
        <f t="shared" ca="1" si="23"/>
        <v>0</v>
      </c>
      <c r="AR43" s="73"/>
      <c r="AS43" s="74">
        <f t="shared" ca="1" si="10"/>
        <v>0</v>
      </c>
      <c r="AT43" s="73"/>
      <c r="AU43" s="74">
        <f t="shared" ca="1" si="11"/>
        <v>0</v>
      </c>
      <c r="AV43" s="73"/>
      <c r="AW43" s="74">
        <f t="shared" ca="1" si="12"/>
        <v>0</v>
      </c>
      <c r="AX43" s="73"/>
      <c r="AY43" s="74">
        <f t="shared" ca="1" si="24"/>
        <v>0</v>
      </c>
      <c r="AZ43" s="82">
        <f t="shared" ca="1" si="13"/>
        <v>0</v>
      </c>
      <c r="BA43" s="74"/>
      <c r="BB43" s="139">
        <f t="shared" ca="1" si="25"/>
        <v>0</v>
      </c>
    </row>
    <row r="44" spans="1:54" ht="15" customHeight="1" x14ac:dyDescent="0.2">
      <c r="A44" s="84" t="s">
        <v>211</v>
      </c>
      <c r="B44" t="str">
        <f>IF($A44="","",INDEX('MA-Liste'!$D:$D,MATCH($A44,'MA-Liste'!$M:$M,FALSE)))</f>
        <v>AeBo</v>
      </c>
      <c r="C44" s="4" t="str">
        <f ca="1">IF($A44="","",INDEX(INDIRECT("'MA-Liste'!"&amp;$C$11),MATCH($A44,'MA-Liste'!$M:$M,FALSE)))</f>
        <v>D</v>
      </c>
      <c r="D44" s="19">
        <f t="shared" ca="1" si="0"/>
        <v>100</v>
      </c>
      <c r="E44" s="20">
        <f t="shared" si="27"/>
        <v>0</v>
      </c>
      <c r="F44" s="73"/>
      <c r="G44" s="74">
        <f t="shared" ca="1" si="26"/>
        <v>0</v>
      </c>
      <c r="H44" s="73"/>
      <c r="I44" s="74">
        <f t="shared" ca="1" si="2"/>
        <v>0</v>
      </c>
      <c r="J44" s="73"/>
      <c r="K44" s="113">
        <f t="shared" ca="1" si="14"/>
        <v>0</v>
      </c>
      <c r="L44" s="73"/>
      <c r="M44" s="113">
        <f t="shared" ca="1" si="15"/>
        <v>0</v>
      </c>
      <c r="N44" s="73"/>
      <c r="O44" s="113">
        <f t="shared" ca="1" si="16"/>
        <v>0</v>
      </c>
      <c r="P44" s="305"/>
      <c r="Q44" s="113">
        <f t="shared" ca="1" si="17"/>
        <v>0</v>
      </c>
      <c r="R44" s="73"/>
      <c r="S44" s="113">
        <f t="shared" ca="1" si="18"/>
        <v>0</v>
      </c>
      <c r="T44" s="73"/>
      <c r="U44" s="74">
        <f t="shared" ca="1" si="19"/>
        <v>0</v>
      </c>
      <c r="V44" s="73"/>
      <c r="W44" s="113">
        <f t="shared" ca="1" si="3"/>
        <v>0</v>
      </c>
      <c r="X44" s="73"/>
      <c r="Y44" s="113">
        <f t="shared" ca="1" si="4"/>
        <v>0</v>
      </c>
      <c r="Z44" s="73"/>
      <c r="AA44" s="113">
        <f t="shared" ca="1" si="5"/>
        <v>0</v>
      </c>
      <c r="AB44" s="305"/>
      <c r="AC44" s="113">
        <f t="shared" ca="1" si="6"/>
        <v>0</v>
      </c>
      <c r="AD44" s="305"/>
      <c r="AE44" s="113">
        <f t="shared" ca="1" si="7"/>
        <v>0</v>
      </c>
      <c r="AF44" s="73"/>
      <c r="AG44" s="113">
        <f t="shared" ca="1" si="8"/>
        <v>0</v>
      </c>
      <c r="AH44" s="101"/>
      <c r="AI44" s="74">
        <f t="shared" ca="1" si="9"/>
        <v>0</v>
      </c>
      <c r="AJ44" s="73"/>
      <c r="AK44" s="113">
        <f t="shared" ca="1" si="20"/>
        <v>0</v>
      </c>
      <c r="AL44" s="101"/>
      <c r="AM44" s="113">
        <f t="shared" ca="1" si="21"/>
        <v>0</v>
      </c>
      <c r="AN44" s="101"/>
      <c r="AO44" s="113">
        <f t="shared" ca="1" si="22"/>
        <v>0</v>
      </c>
      <c r="AP44" s="101"/>
      <c r="AQ44" s="113">
        <f t="shared" ca="1" si="23"/>
        <v>0</v>
      </c>
      <c r="AR44" s="73"/>
      <c r="AS44" s="74">
        <f t="shared" ca="1" si="10"/>
        <v>0</v>
      </c>
      <c r="AT44" s="73"/>
      <c r="AU44" s="74">
        <f t="shared" ca="1" si="11"/>
        <v>0</v>
      </c>
      <c r="AV44" s="73"/>
      <c r="AW44" s="74">
        <f t="shared" ca="1" si="12"/>
        <v>0</v>
      </c>
      <c r="AX44" s="73"/>
      <c r="AY44" s="74">
        <f t="shared" ca="1" si="24"/>
        <v>0</v>
      </c>
      <c r="AZ44" s="82">
        <f t="shared" ca="1" si="13"/>
        <v>0</v>
      </c>
      <c r="BA44" s="74"/>
      <c r="BB44" s="139">
        <f t="shared" ca="1" si="25"/>
        <v>0</v>
      </c>
    </row>
    <row r="45" spans="1:54" ht="15" customHeight="1" x14ac:dyDescent="0.2">
      <c r="A45" s="84" t="s">
        <v>237</v>
      </c>
      <c r="B45" t="s">
        <v>65</v>
      </c>
      <c r="C45" s="4" t="s">
        <v>7</v>
      </c>
      <c r="D45" s="19">
        <f t="shared" si="0"/>
        <v>75</v>
      </c>
      <c r="E45" s="20">
        <f t="shared" si="27"/>
        <v>0</v>
      </c>
      <c r="F45" s="73"/>
      <c r="G45" s="74">
        <f t="shared" si="26"/>
        <v>0</v>
      </c>
      <c r="H45" s="73"/>
      <c r="I45" s="74">
        <f t="shared" si="2"/>
        <v>0</v>
      </c>
      <c r="J45" s="73"/>
      <c r="K45" s="113">
        <f t="shared" si="14"/>
        <v>0</v>
      </c>
      <c r="L45" s="73"/>
      <c r="M45" s="113">
        <f t="shared" si="15"/>
        <v>0</v>
      </c>
      <c r="N45" s="73"/>
      <c r="O45" s="113">
        <f t="shared" si="16"/>
        <v>0</v>
      </c>
      <c r="P45" s="305"/>
      <c r="Q45" s="113">
        <f t="shared" si="17"/>
        <v>0</v>
      </c>
      <c r="R45" s="73"/>
      <c r="S45" s="113">
        <f t="shared" si="18"/>
        <v>0</v>
      </c>
      <c r="T45" s="73"/>
      <c r="U45" s="74">
        <f t="shared" si="19"/>
        <v>0</v>
      </c>
      <c r="V45" s="73"/>
      <c r="W45" s="113">
        <f t="shared" si="3"/>
        <v>0</v>
      </c>
      <c r="X45" s="73"/>
      <c r="Y45" s="113">
        <f t="shared" si="4"/>
        <v>0</v>
      </c>
      <c r="Z45" s="73"/>
      <c r="AA45" s="113">
        <f t="shared" si="5"/>
        <v>0</v>
      </c>
      <c r="AB45" s="305"/>
      <c r="AC45" s="113">
        <f t="shared" si="6"/>
        <v>0</v>
      </c>
      <c r="AD45" s="305"/>
      <c r="AE45" s="113">
        <f t="shared" si="7"/>
        <v>0</v>
      </c>
      <c r="AF45" s="73"/>
      <c r="AG45" s="113">
        <f t="shared" si="8"/>
        <v>0</v>
      </c>
      <c r="AH45" s="101"/>
      <c r="AI45" s="74">
        <f t="shared" si="9"/>
        <v>0</v>
      </c>
      <c r="AJ45" s="73"/>
      <c r="AK45" s="113">
        <f t="shared" si="20"/>
        <v>0</v>
      </c>
      <c r="AL45" s="101"/>
      <c r="AM45" s="113">
        <f t="shared" si="21"/>
        <v>0</v>
      </c>
      <c r="AN45" s="101"/>
      <c r="AO45" s="113">
        <f t="shared" si="22"/>
        <v>0</v>
      </c>
      <c r="AP45" s="101"/>
      <c r="AQ45" s="113">
        <f t="shared" si="23"/>
        <v>0</v>
      </c>
      <c r="AR45" s="73"/>
      <c r="AS45" s="74">
        <f t="shared" si="10"/>
        <v>0</v>
      </c>
      <c r="AT45" s="73"/>
      <c r="AU45" s="74">
        <f t="shared" si="11"/>
        <v>0</v>
      </c>
      <c r="AV45" s="73"/>
      <c r="AW45" s="74">
        <f t="shared" si="12"/>
        <v>0</v>
      </c>
      <c r="AX45" s="73"/>
      <c r="AY45" s="74">
        <f t="shared" si="24"/>
        <v>0</v>
      </c>
      <c r="AZ45" s="82">
        <f t="shared" si="13"/>
        <v>0</v>
      </c>
      <c r="BA45" s="74"/>
      <c r="BB45" s="139">
        <f t="shared" si="25"/>
        <v>0</v>
      </c>
    </row>
    <row r="46" spans="1:54" ht="15" customHeight="1" x14ac:dyDescent="0.2">
      <c r="A46" s="84" t="s">
        <v>212</v>
      </c>
      <c r="B46" t="s">
        <v>65</v>
      </c>
      <c r="C46" s="4" t="s">
        <v>5</v>
      </c>
      <c r="D46" s="19">
        <v>118</v>
      </c>
      <c r="E46" s="20">
        <f t="shared" si="27"/>
        <v>0</v>
      </c>
      <c r="F46" s="73"/>
      <c r="G46" s="74">
        <f t="shared" si="26"/>
        <v>0</v>
      </c>
      <c r="H46" s="73"/>
      <c r="I46" s="74">
        <f t="shared" si="2"/>
        <v>0</v>
      </c>
      <c r="J46" s="73"/>
      <c r="K46" s="113">
        <f t="shared" si="14"/>
        <v>0</v>
      </c>
      <c r="L46" s="73"/>
      <c r="M46" s="113">
        <f t="shared" si="15"/>
        <v>0</v>
      </c>
      <c r="N46" s="73"/>
      <c r="O46" s="113">
        <f t="shared" si="16"/>
        <v>0</v>
      </c>
      <c r="P46" s="305"/>
      <c r="Q46" s="113">
        <f t="shared" si="17"/>
        <v>0</v>
      </c>
      <c r="R46" s="73"/>
      <c r="S46" s="113">
        <f t="shared" si="18"/>
        <v>0</v>
      </c>
      <c r="T46" s="73"/>
      <c r="U46" s="74">
        <f t="shared" si="19"/>
        <v>0</v>
      </c>
      <c r="V46" s="73"/>
      <c r="W46" s="113">
        <f t="shared" si="3"/>
        <v>0</v>
      </c>
      <c r="X46" s="73"/>
      <c r="Y46" s="113">
        <f t="shared" si="4"/>
        <v>0</v>
      </c>
      <c r="Z46" s="73"/>
      <c r="AA46" s="113">
        <f t="shared" si="5"/>
        <v>0</v>
      </c>
      <c r="AB46" s="305"/>
      <c r="AC46" s="113">
        <f t="shared" si="6"/>
        <v>0</v>
      </c>
      <c r="AD46" s="305"/>
      <c r="AE46" s="113">
        <f t="shared" si="7"/>
        <v>0</v>
      </c>
      <c r="AF46" s="73"/>
      <c r="AG46" s="113">
        <f t="shared" si="8"/>
        <v>0</v>
      </c>
      <c r="AH46" s="101"/>
      <c r="AI46" s="74">
        <f t="shared" si="9"/>
        <v>0</v>
      </c>
      <c r="AJ46" s="73"/>
      <c r="AK46" s="113">
        <f t="shared" si="20"/>
        <v>0</v>
      </c>
      <c r="AL46" s="101"/>
      <c r="AM46" s="113">
        <f t="shared" si="21"/>
        <v>0</v>
      </c>
      <c r="AN46" s="101"/>
      <c r="AO46" s="113">
        <f t="shared" si="22"/>
        <v>0</v>
      </c>
      <c r="AP46" s="101"/>
      <c r="AQ46" s="113">
        <f t="shared" si="23"/>
        <v>0</v>
      </c>
      <c r="AR46" s="73"/>
      <c r="AS46" s="74">
        <v>0</v>
      </c>
      <c r="AT46" s="73"/>
      <c r="AU46" s="74">
        <v>0</v>
      </c>
      <c r="AV46" s="73"/>
      <c r="AW46" s="74">
        <f t="shared" si="12"/>
        <v>0</v>
      </c>
      <c r="AX46" s="73"/>
      <c r="AY46" s="74">
        <f t="shared" si="24"/>
        <v>0</v>
      </c>
      <c r="AZ46" s="82">
        <f t="shared" si="13"/>
        <v>0</v>
      </c>
      <c r="BA46" s="74"/>
      <c r="BB46" s="139">
        <f t="shared" si="25"/>
        <v>0</v>
      </c>
    </row>
    <row r="47" spans="1:54" ht="15.75" customHeight="1" x14ac:dyDescent="0.2">
      <c r="A47" s="90" t="s">
        <v>187</v>
      </c>
      <c r="B47" t="str">
        <f>IF($A47="","",INDEX('MA-Liste'!$D:$D,MATCH($A47,'MA-Liste'!$M:$M,FALSE)))</f>
        <v>AeBo</v>
      </c>
      <c r="C47" s="4" t="str">
        <f ca="1">IF($A47="","",INDEX(INDIRECT("'MA-Liste'!"&amp;$C$11),MATCH($A47,'MA-Liste'!$M:$M,FALSE)))</f>
        <v>D</v>
      </c>
      <c r="D47" s="19">
        <f t="shared" ca="1" si="0"/>
        <v>100</v>
      </c>
      <c r="E47" s="20">
        <f t="shared" si="27"/>
        <v>0</v>
      </c>
      <c r="F47" s="73"/>
      <c r="G47" s="74">
        <f t="shared" ca="1" si="26"/>
        <v>0</v>
      </c>
      <c r="H47" s="73"/>
      <c r="I47" s="74">
        <f t="shared" ca="1" si="2"/>
        <v>0</v>
      </c>
      <c r="J47" s="73"/>
      <c r="K47" s="113">
        <f t="shared" ca="1" si="14"/>
        <v>0</v>
      </c>
      <c r="L47" s="73"/>
      <c r="M47" s="113">
        <f t="shared" ca="1" si="15"/>
        <v>0</v>
      </c>
      <c r="N47" s="73"/>
      <c r="O47" s="113">
        <f t="shared" ca="1" si="16"/>
        <v>0</v>
      </c>
      <c r="P47" s="305"/>
      <c r="Q47" s="113">
        <f t="shared" ca="1" si="17"/>
        <v>0</v>
      </c>
      <c r="R47" s="73"/>
      <c r="S47" s="113">
        <f t="shared" ca="1" si="18"/>
        <v>0</v>
      </c>
      <c r="T47" s="73"/>
      <c r="U47" s="74">
        <f t="shared" ca="1" si="19"/>
        <v>0</v>
      </c>
      <c r="V47" s="73"/>
      <c r="W47" s="113">
        <f t="shared" ca="1" si="3"/>
        <v>0</v>
      </c>
      <c r="X47" s="73"/>
      <c r="Y47" s="113">
        <f t="shared" ca="1" si="4"/>
        <v>0</v>
      </c>
      <c r="Z47" s="73"/>
      <c r="AA47" s="113">
        <f t="shared" ca="1" si="5"/>
        <v>0</v>
      </c>
      <c r="AB47" s="305"/>
      <c r="AC47" s="113">
        <f t="shared" ca="1" si="6"/>
        <v>0</v>
      </c>
      <c r="AD47" s="305"/>
      <c r="AE47" s="113">
        <f t="shared" ca="1" si="7"/>
        <v>0</v>
      </c>
      <c r="AF47" s="73"/>
      <c r="AG47" s="113">
        <f t="shared" ca="1" si="8"/>
        <v>0</v>
      </c>
      <c r="AH47" s="101"/>
      <c r="AI47" s="74">
        <f t="shared" ca="1" si="9"/>
        <v>0</v>
      </c>
      <c r="AJ47" s="73"/>
      <c r="AK47" s="113">
        <f t="shared" ca="1" si="20"/>
        <v>0</v>
      </c>
      <c r="AL47" s="101"/>
      <c r="AM47" s="113">
        <f t="shared" ca="1" si="21"/>
        <v>0</v>
      </c>
      <c r="AN47" s="101"/>
      <c r="AO47" s="113">
        <f t="shared" ca="1" si="22"/>
        <v>0</v>
      </c>
      <c r="AP47" s="101"/>
      <c r="AQ47" s="113">
        <f t="shared" ca="1" si="23"/>
        <v>0</v>
      </c>
      <c r="AR47" s="73"/>
      <c r="AS47" s="74">
        <f t="shared" ref="AS47:AS54" ca="1" si="29">IF(D47="",0,D47*AR47)</f>
        <v>0</v>
      </c>
      <c r="AT47" s="73"/>
      <c r="AU47" s="74">
        <f t="shared" ref="AU47:AU54" ca="1" si="30">IF(D47="",0,D47*AT47)</f>
        <v>0</v>
      </c>
      <c r="AV47" s="73"/>
      <c r="AW47" s="74">
        <f t="shared" ca="1" si="12"/>
        <v>0</v>
      </c>
      <c r="AX47" s="73"/>
      <c r="AY47" s="74">
        <f t="shared" ca="1" si="24"/>
        <v>0</v>
      </c>
      <c r="AZ47" s="82">
        <f t="shared" ca="1" si="13"/>
        <v>0</v>
      </c>
      <c r="BA47" s="74"/>
      <c r="BB47" s="139">
        <f t="shared" ca="1" si="25"/>
        <v>0</v>
      </c>
    </row>
    <row r="48" spans="1:54" ht="15.75" customHeight="1" x14ac:dyDescent="0.2">
      <c r="A48" s="90" t="s">
        <v>144</v>
      </c>
      <c r="B48" t="s">
        <v>65</v>
      </c>
      <c r="C48" s="4" t="s">
        <v>6</v>
      </c>
      <c r="D48" s="19">
        <v>100</v>
      </c>
      <c r="E48" s="20">
        <f t="shared" si="27"/>
        <v>0</v>
      </c>
      <c r="F48" s="73"/>
      <c r="G48" s="74">
        <f t="shared" si="26"/>
        <v>0</v>
      </c>
      <c r="H48" s="73"/>
      <c r="I48" s="74">
        <f t="shared" si="2"/>
        <v>0</v>
      </c>
      <c r="J48" s="73"/>
      <c r="K48" s="113">
        <f t="shared" si="14"/>
        <v>0</v>
      </c>
      <c r="L48" s="73"/>
      <c r="M48" s="113">
        <f t="shared" si="15"/>
        <v>0</v>
      </c>
      <c r="N48" s="73"/>
      <c r="O48" s="113">
        <f t="shared" si="16"/>
        <v>0</v>
      </c>
      <c r="P48" s="305"/>
      <c r="Q48" s="113">
        <f t="shared" si="17"/>
        <v>0</v>
      </c>
      <c r="R48" s="73"/>
      <c r="S48" s="113">
        <f t="shared" si="18"/>
        <v>0</v>
      </c>
      <c r="T48" s="73"/>
      <c r="U48" s="74">
        <f t="shared" si="19"/>
        <v>0</v>
      </c>
      <c r="V48" s="73"/>
      <c r="W48" s="113">
        <f t="shared" si="3"/>
        <v>0</v>
      </c>
      <c r="X48" s="73"/>
      <c r="Y48" s="113">
        <f t="shared" si="4"/>
        <v>0</v>
      </c>
      <c r="Z48" s="73"/>
      <c r="AA48" s="113">
        <f t="shared" si="5"/>
        <v>0</v>
      </c>
      <c r="AB48" s="305"/>
      <c r="AC48" s="113">
        <f t="shared" si="6"/>
        <v>0</v>
      </c>
      <c r="AD48" s="305"/>
      <c r="AE48" s="113">
        <f t="shared" si="7"/>
        <v>0</v>
      </c>
      <c r="AF48" s="73"/>
      <c r="AG48" s="113">
        <f t="shared" si="8"/>
        <v>0</v>
      </c>
      <c r="AH48" s="101"/>
      <c r="AI48" s="74">
        <f t="shared" si="9"/>
        <v>0</v>
      </c>
      <c r="AJ48" s="73"/>
      <c r="AK48" s="113">
        <f t="shared" si="20"/>
        <v>0</v>
      </c>
      <c r="AL48" s="101"/>
      <c r="AM48" s="113">
        <f t="shared" si="21"/>
        <v>0</v>
      </c>
      <c r="AN48" s="101"/>
      <c r="AO48" s="113">
        <f t="shared" si="22"/>
        <v>0</v>
      </c>
      <c r="AP48" s="101"/>
      <c r="AQ48" s="113">
        <f t="shared" si="23"/>
        <v>0</v>
      </c>
      <c r="AR48" s="73"/>
      <c r="AS48" s="74">
        <f t="shared" si="29"/>
        <v>0</v>
      </c>
      <c r="AT48" s="73"/>
      <c r="AU48" s="74">
        <f t="shared" si="30"/>
        <v>0</v>
      </c>
      <c r="AV48" s="73"/>
      <c r="AW48" s="74">
        <f t="shared" si="12"/>
        <v>0</v>
      </c>
      <c r="AX48" s="73"/>
      <c r="AY48" s="74">
        <f t="shared" si="24"/>
        <v>0</v>
      </c>
      <c r="AZ48" s="82">
        <f t="shared" si="13"/>
        <v>0</v>
      </c>
      <c r="BA48" s="74"/>
      <c r="BB48" s="139">
        <f t="shared" si="25"/>
        <v>0</v>
      </c>
    </row>
    <row r="49" spans="1:54" ht="15" customHeight="1" x14ac:dyDescent="0.2">
      <c r="A49" s="84" t="s">
        <v>188</v>
      </c>
      <c r="B49" t="str">
        <f>IF($A49="","",INDEX('MA-Liste'!$D:$D,MATCH($A49,'MA-Liste'!$M:$M,FALSE)))</f>
        <v>AeBo</v>
      </c>
      <c r="C49" s="4" t="str">
        <f ca="1">IF($A49="","",INDEX(INDIRECT("'MA-Liste'!"&amp;$C$11),MATCH($A49,'MA-Liste'!$M:$M,FALSE)))</f>
        <v>C</v>
      </c>
      <c r="D49" s="19">
        <f t="shared" ca="1" si="0"/>
        <v>118</v>
      </c>
      <c r="E49" s="20">
        <f t="shared" si="27"/>
        <v>0</v>
      </c>
      <c r="F49" s="73"/>
      <c r="G49" s="74">
        <f t="shared" ca="1" si="26"/>
        <v>0</v>
      </c>
      <c r="H49" s="73"/>
      <c r="I49" s="74">
        <f t="shared" ca="1" si="2"/>
        <v>0</v>
      </c>
      <c r="J49" s="73"/>
      <c r="K49" s="113">
        <f t="shared" ca="1" si="14"/>
        <v>0</v>
      </c>
      <c r="L49" s="73"/>
      <c r="M49" s="113">
        <f t="shared" ca="1" si="15"/>
        <v>0</v>
      </c>
      <c r="N49" s="73"/>
      <c r="O49" s="113">
        <f t="shared" ca="1" si="16"/>
        <v>0</v>
      </c>
      <c r="P49" s="305"/>
      <c r="Q49" s="113">
        <f t="shared" ca="1" si="17"/>
        <v>0</v>
      </c>
      <c r="R49" s="73"/>
      <c r="S49" s="113">
        <f t="shared" ca="1" si="18"/>
        <v>0</v>
      </c>
      <c r="T49" s="73"/>
      <c r="U49" s="74">
        <f t="shared" ca="1" si="19"/>
        <v>0</v>
      </c>
      <c r="V49" s="73"/>
      <c r="W49" s="113">
        <f t="shared" ca="1" si="3"/>
        <v>0</v>
      </c>
      <c r="X49" s="73"/>
      <c r="Y49" s="113">
        <f t="shared" ca="1" si="4"/>
        <v>0</v>
      </c>
      <c r="Z49" s="73"/>
      <c r="AA49" s="113">
        <f t="shared" ca="1" si="5"/>
        <v>0</v>
      </c>
      <c r="AB49" s="305"/>
      <c r="AC49" s="113">
        <f t="shared" ca="1" si="6"/>
        <v>0</v>
      </c>
      <c r="AD49" s="305"/>
      <c r="AE49" s="113">
        <f t="shared" ca="1" si="7"/>
        <v>0</v>
      </c>
      <c r="AF49" s="73"/>
      <c r="AG49" s="113">
        <f t="shared" ca="1" si="8"/>
        <v>0</v>
      </c>
      <c r="AH49" s="101"/>
      <c r="AI49" s="74">
        <f t="shared" ca="1" si="9"/>
        <v>0</v>
      </c>
      <c r="AJ49" s="73"/>
      <c r="AK49" s="113">
        <f t="shared" ca="1" si="20"/>
        <v>0</v>
      </c>
      <c r="AL49" s="101"/>
      <c r="AM49" s="113">
        <f t="shared" ca="1" si="21"/>
        <v>0</v>
      </c>
      <c r="AN49" s="101"/>
      <c r="AO49" s="113">
        <f t="shared" ca="1" si="22"/>
        <v>0</v>
      </c>
      <c r="AP49" s="101"/>
      <c r="AQ49" s="113">
        <f t="shared" ca="1" si="23"/>
        <v>0</v>
      </c>
      <c r="AR49" s="73"/>
      <c r="AS49" s="74">
        <f t="shared" ca="1" si="29"/>
        <v>0</v>
      </c>
      <c r="AT49" s="73"/>
      <c r="AU49" s="74">
        <f t="shared" ca="1" si="30"/>
        <v>0</v>
      </c>
      <c r="AV49" s="73"/>
      <c r="AW49" s="74">
        <f t="shared" ca="1" si="12"/>
        <v>0</v>
      </c>
      <c r="AX49" s="73"/>
      <c r="AY49" s="74">
        <f t="shared" ca="1" si="24"/>
        <v>0</v>
      </c>
      <c r="AZ49" s="82">
        <f t="shared" ca="1" si="13"/>
        <v>0</v>
      </c>
      <c r="BA49" s="74"/>
      <c r="BB49" s="139">
        <f t="shared" ca="1" si="25"/>
        <v>0</v>
      </c>
    </row>
    <row r="50" spans="1:54" ht="15" customHeight="1" x14ac:dyDescent="0.2">
      <c r="A50" s="84" t="s">
        <v>213</v>
      </c>
      <c r="B50" t="s">
        <v>65</v>
      </c>
      <c r="C50" s="4" t="s">
        <v>7</v>
      </c>
      <c r="D50" s="19">
        <v>75</v>
      </c>
      <c r="E50" s="20">
        <f t="shared" si="27"/>
        <v>28.5</v>
      </c>
      <c r="F50" s="73"/>
      <c r="G50" s="74">
        <f t="shared" si="26"/>
        <v>0</v>
      </c>
      <c r="H50" s="73"/>
      <c r="I50" s="74">
        <f t="shared" si="2"/>
        <v>0</v>
      </c>
      <c r="J50" s="73"/>
      <c r="K50" s="113">
        <f t="shared" si="14"/>
        <v>0</v>
      </c>
      <c r="L50" s="73"/>
      <c r="M50" s="113">
        <f t="shared" si="15"/>
        <v>0</v>
      </c>
      <c r="N50" s="73">
        <v>28.5</v>
      </c>
      <c r="O50" s="113">
        <f t="shared" si="16"/>
        <v>2137.5</v>
      </c>
      <c r="P50" s="305">
        <v>7.75</v>
      </c>
      <c r="Q50" s="113">
        <f t="shared" si="17"/>
        <v>581.25</v>
      </c>
      <c r="R50" s="73"/>
      <c r="S50" s="113">
        <f t="shared" si="18"/>
        <v>0</v>
      </c>
      <c r="T50" s="73"/>
      <c r="U50" s="74">
        <f t="shared" si="19"/>
        <v>0</v>
      </c>
      <c r="V50" s="73"/>
      <c r="W50" s="113">
        <f t="shared" si="3"/>
        <v>0</v>
      </c>
      <c r="X50" s="73"/>
      <c r="Y50" s="113">
        <f t="shared" si="4"/>
        <v>0</v>
      </c>
      <c r="Z50" s="73"/>
      <c r="AA50" s="113">
        <f t="shared" si="5"/>
        <v>0</v>
      </c>
      <c r="AB50" s="305"/>
      <c r="AC50" s="113">
        <f t="shared" si="6"/>
        <v>0</v>
      </c>
      <c r="AD50" s="305"/>
      <c r="AE50" s="113">
        <f t="shared" si="7"/>
        <v>0</v>
      </c>
      <c r="AF50" s="73"/>
      <c r="AG50" s="113">
        <f t="shared" si="8"/>
        <v>0</v>
      </c>
      <c r="AH50" s="101"/>
      <c r="AI50" s="74">
        <f t="shared" si="9"/>
        <v>0</v>
      </c>
      <c r="AJ50" s="73"/>
      <c r="AK50" s="113">
        <f t="shared" si="20"/>
        <v>0</v>
      </c>
      <c r="AL50" s="101"/>
      <c r="AM50" s="113">
        <f t="shared" si="21"/>
        <v>0</v>
      </c>
      <c r="AN50" s="101"/>
      <c r="AO50" s="113">
        <f t="shared" si="22"/>
        <v>0</v>
      </c>
      <c r="AP50" s="101"/>
      <c r="AQ50" s="113">
        <f t="shared" si="23"/>
        <v>0</v>
      </c>
      <c r="AR50" s="73"/>
      <c r="AS50" s="74">
        <f t="shared" si="29"/>
        <v>0</v>
      </c>
      <c r="AT50" s="73"/>
      <c r="AU50" s="74">
        <f t="shared" si="30"/>
        <v>0</v>
      </c>
      <c r="AV50" s="73"/>
      <c r="AW50" s="74">
        <f t="shared" si="12"/>
        <v>0</v>
      </c>
      <c r="AX50" s="73"/>
      <c r="AY50" s="74">
        <f t="shared" si="24"/>
        <v>0</v>
      </c>
      <c r="AZ50" s="82">
        <f t="shared" si="13"/>
        <v>2137.5</v>
      </c>
      <c r="BA50" s="74"/>
      <c r="BB50" s="139">
        <f t="shared" si="25"/>
        <v>2137.5</v>
      </c>
    </row>
    <row r="51" spans="1:54" ht="15" customHeight="1" x14ac:dyDescent="0.2">
      <c r="A51" s="84" t="s">
        <v>216</v>
      </c>
      <c r="B51" t="s">
        <v>65</v>
      </c>
      <c r="C51" s="18" t="s">
        <v>6</v>
      </c>
      <c r="D51" s="19">
        <v>100</v>
      </c>
      <c r="E51" s="20">
        <f t="shared" si="27"/>
        <v>0</v>
      </c>
      <c r="F51" s="73"/>
      <c r="G51" s="74">
        <f t="shared" si="26"/>
        <v>0</v>
      </c>
      <c r="H51" s="73"/>
      <c r="I51" s="74">
        <f t="shared" si="2"/>
        <v>0</v>
      </c>
      <c r="J51" s="73"/>
      <c r="K51" s="113">
        <f t="shared" si="14"/>
        <v>0</v>
      </c>
      <c r="L51" s="73"/>
      <c r="M51" s="113">
        <f t="shared" si="15"/>
        <v>0</v>
      </c>
      <c r="N51" s="73"/>
      <c r="O51" s="113">
        <f t="shared" si="16"/>
        <v>0</v>
      </c>
      <c r="P51" s="305"/>
      <c r="Q51" s="113">
        <f t="shared" si="17"/>
        <v>0</v>
      </c>
      <c r="R51" s="73"/>
      <c r="S51" s="113">
        <f t="shared" si="18"/>
        <v>0</v>
      </c>
      <c r="T51" s="73"/>
      <c r="U51" s="74">
        <f t="shared" si="19"/>
        <v>0</v>
      </c>
      <c r="V51" s="73"/>
      <c r="W51" s="113">
        <f t="shared" si="3"/>
        <v>0</v>
      </c>
      <c r="X51" s="73"/>
      <c r="Y51" s="113">
        <f t="shared" si="4"/>
        <v>0</v>
      </c>
      <c r="Z51" s="73"/>
      <c r="AA51" s="113">
        <f t="shared" si="5"/>
        <v>0</v>
      </c>
      <c r="AB51" s="305"/>
      <c r="AC51" s="113">
        <f t="shared" si="6"/>
        <v>0</v>
      </c>
      <c r="AD51" s="305"/>
      <c r="AE51" s="113">
        <f t="shared" si="7"/>
        <v>0</v>
      </c>
      <c r="AF51" s="73"/>
      <c r="AG51" s="113">
        <f t="shared" si="8"/>
        <v>0</v>
      </c>
      <c r="AH51" s="101"/>
      <c r="AI51" s="74">
        <f t="shared" si="9"/>
        <v>0</v>
      </c>
      <c r="AJ51" s="73"/>
      <c r="AK51" s="113">
        <f t="shared" si="20"/>
        <v>0</v>
      </c>
      <c r="AL51" s="101"/>
      <c r="AM51" s="113">
        <f t="shared" si="21"/>
        <v>0</v>
      </c>
      <c r="AN51" s="101"/>
      <c r="AO51" s="113">
        <f t="shared" si="22"/>
        <v>0</v>
      </c>
      <c r="AP51" s="101"/>
      <c r="AQ51" s="113">
        <f t="shared" si="23"/>
        <v>0</v>
      </c>
      <c r="AR51" s="73"/>
      <c r="AS51" s="74">
        <f t="shared" si="29"/>
        <v>0</v>
      </c>
      <c r="AT51" s="73"/>
      <c r="AU51" s="74">
        <f t="shared" si="30"/>
        <v>0</v>
      </c>
      <c r="AV51" s="73"/>
      <c r="AW51" s="74">
        <f t="shared" si="12"/>
        <v>0</v>
      </c>
      <c r="AX51" s="73"/>
      <c r="AY51" s="74">
        <f t="shared" si="24"/>
        <v>0</v>
      </c>
      <c r="AZ51" s="82">
        <f t="shared" si="13"/>
        <v>0</v>
      </c>
      <c r="BA51" s="74"/>
      <c r="BB51" s="139">
        <f t="shared" si="25"/>
        <v>0</v>
      </c>
    </row>
    <row r="52" spans="1:54" ht="15" customHeight="1" x14ac:dyDescent="0.2">
      <c r="A52" s="84" t="s">
        <v>191</v>
      </c>
      <c r="B52" t="str">
        <f>IF($A52="","",INDEX('MA-Liste'!$D:$D,MATCH($A52,'MA-Liste'!$M:$M,FALSE)))</f>
        <v>AeBo</v>
      </c>
      <c r="C52" s="4" t="str">
        <f ca="1">IF($A52="","",INDEX(INDIRECT("'MA-Liste'!"&amp;$C$11),MATCH($A52,'MA-Liste'!$M:$M,FALSE)))</f>
        <v>B</v>
      </c>
      <c r="D52" s="19">
        <f t="shared" ca="1" si="0"/>
        <v>140</v>
      </c>
      <c r="E52" s="20">
        <f t="shared" si="27"/>
        <v>0</v>
      </c>
      <c r="F52" s="73"/>
      <c r="G52" s="74">
        <f t="shared" ca="1" si="26"/>
        <v>0</v>
      </c>
      <c r="H52" s="73"/>
      <c r="I52" s="74">
        <f t="shared" ca="1" si="2"/>
        <v>0</v>
      </c>
      <c r="J52" s="73"/>
      <c r="K52" s="113">
        <f t="shared" ca="1" si="14"/>
        <v>0</v>
      </c>
      <c r="L52" s="73"/>
      <c r="M52" s="113">
        <f t="shared" ca="1" si="15"/>
        <v>0</v>
      </c>
      <c r="N52" s="73"/>
      <c r="O52" s="113">
        <f t="shared" ca="1" si="16"/>
        <v>0</v>
      </c>
      <c r="P52" s="305"/>
      <c r="Q52" s="113">
        <f t="shared" ca="1" si="17"/>
        <v>0</v>
      </c>
      <c r="R52" s="73"/>
      <c r="S52" s="113">
        <f t="shared" ca="1" si="18"/>
        <v>0</v>
      </c>
      <c r="T52" s="73"/>
      <c r="U52" s="74">
        <f t="shared" ca="1" si="19"/>
        <v>0</v>
      </c>
      <c r="V52" s="73"/>
      <c r="W52" s="113">
        <f t="shared" ca="1" si="3"/>
        <v>0</v>
      </c>
      <c r="X52" s="73"/>
      <c r="Y52" s="113">
        <f t="shared" ca="1" si="4"/>
        <v>0</v>
      </c>
      <c r="Z52" s="73"/>
      <c r="AA52" s="113">
        <f t="shared" ca="1" si="5"/>
        <v>0</v>
      </c>
      <c r="AB52" s="305"/>
      <c r="AC52" s="113">
        <f t="shared" ca="1" si="6"/>
        <v>0</v>
      </c>
      <c r="AD52" s="305"/>
      <c r="AE52" s="113">
        <f t="shared" ca="1" si="7"/>
        <v>0</v>
      </c>
      <c r="AF52" s="73"/>
      <c r="AG52" s="113">
        <f t="shared" ca="1" si="8"/>
        <v>0</v>
      </c>
      <c r="AH52" s="101"/>
      <c r="AI52" s="74">
        <f t="shared" ca="1" si="9"/>
        <v>0</v>
      </c>
      <c r="AJ52" s="73"/>
      <c r="AK52" s="113">
        <f t="shared" ca="1" si="20"/>
        <v>0</v>
      </c>
      <c r="AL52" s="101"/>
      <c r="AM52" s="113">
        <f t="shared" ca="1" si="21"/>
        <v>0</v>
      </c>
      <c r="AN52" s="101"/>
      <c r="AO52" s="113">
        <f t="shared" ca="1" si="22"/>
        <v>0</v>
      </c>
      <c r="AP52" s="101"/>
      <c r="AQ52" s="113">
        <f t="shared" ca="1" si="23"/>
        <v>0</v>
      </c>
      <c r="AR52" s="73"/>
      <c r="AS52" s="74">
        <f t="shared" ca="1" si="29"/>
        <v>0</v>
      </c>
      <c r="AT52" s="73"/>
      <c r="AU52" s="74">
        <f t="shared" ca="1" si="30"/>
        <v>0</v>
      </c>
      <c r="AV52" s="73"/>
      <c r="AW52" s="74">
        <f t="shared" ca="1" si="12"/>
        <v>0</v>
      </c>
      <c r="AX52" s="73"/>
      <c r="AY52" s="74">
        <f t="shared" ca="1" si="24"/>
        <v>0</v>
      </c>
      <c r="AZ52" s="82">
        <f t="shared" ca="1" si="13"/>
        <v>0</v>
      </c>
      <c r="BA52" s="74"/>
      <c r="BB52" s="139">
        <f t="shared" ca="1" si="25"/>
        <v>0</v>
      </c>
    </row>
    <row r="53" spans="1:54" ht="15" customHeight="1" x14ac:dyDescent="0.2">
      <c r="A53" s="84" t="s">
        <v>219</v>
      </c>
      <c r="B53" s="14" t="s">
        <v>65</v>
      </c>
      <c r="C53" s="18" t="s">
        <v>6</v>
      </c>
      <c r="D53" s="19">
        <v>100</v>
      </c>
      <c r="E53" s="20">
        <f t="shared" si="27"/>
        <v>0</v>
      </c>
      <c r="F53" s="73"/>
      <c r="G53" s="74">
        <f t="shared" si="26"/>
        <v>0</v>
      </c>
      <c r="H53" s="73"/>
      <c r="I53" s="74">
        <f t="shared" si="2"/>
        <v>0</v>
      </c>
      <c r="J53" s="73"/>
      <c r="K53" s="113">
        <f t="shared" si="14"/>
        <v>0</v>
      </c>
      <c r="L53" s="73"/>
      <c r="M53" s="113">
        <f t="shared" si="15"/>
        <v>0</v>
      </c>
      <c r="N53" s="73"/>
      <c r="O53" s="113">
        <f t="shared" si="16"/>
        <v>0</v>
      </c>
      <c r="P53" s="305"/>
      <c r="Q53" s="113">
        <f t="shared" si="17"/>
        <v>0</v>
      </c>
      <c r="R53" s="73"/>
      <c r="S53" s="113">
        <f t="shared" si="18"/>
        <v>0</v>
      </c>
      <c r="T53" s="73"/>
      <c r="U53" s="74">
        <f t="shared" si="19"/>
        <v>0</v>
      </c>
      <c r="V53" s="73"/>
      <c r="W53" s="113">
        <f t="shared" si="3"/>
        <v>0</v>
      </c>
      <c r="X53" s="73"/>
      <c r="Y53" s="113">
        <f t="shared" si="4"/>
        <v>0</v>
      </c>
      <c r="Z53" s="73"/>
      <c r="AA53" s="113">
        <f t="shared" si="5"/>
        <v>0</v>
      </c>
      <c r="AB53" s="305"/>
      <c r="AC53" s="113">
        <f t="shared" si="6"/>
        <v>0</v>
      </c>
      <c r="AD53" s="305"/>
      <c r="AE53" s="113">
        <f t="shared" si="7"/>
        <v>0</v>
      </c>
      <c r="AF53" s="73"/>
      <c r="AG53" s="113">
        <f t="shared" si="8"/>
        <v>0</v>
      </c>
      <c r="AH53" s="101"/>
      <c r="AI53" s="74">
        <f t="shared" si="9"/>
        <v>0</v>
      </c>
      <c r="AJ53" s="73"/>
      <c r="AK53" s="113">
        <f t="shared" si="20"/>
        <v>0</v>
      </c>
      <c r="AL53" s="101"/>
      <c r="AM53" s="113">
        <f>IF($D53="",0,$D53*AL53)</f>
        <v>0</v>
      </c>
      <c r="AN53" s="101"/>
      <c r="AO53" s="113">
        <f>IF($D53="",0,$D53*AN53)</f>
        <v>0</v>
      </c>
      <c r="AP53" s="101"/>
      <c r="AQ53" s="113">
        <f>IF($D53="",0,$D53*AP53)</f>
        <v>0</v>
      </c>
      <c r="AR53" s="73"/>
      <c r="AS53" s="74">
        <f t="shared" si="29"/>
        <v>0</v>
      </c>
      <c r="AT53" s="73"/>
      <c r="AU53" s="74">
        <f t="shared" si="30"/>
        <v>0</v>
      </c>
      <c r="AV53" s="73"/>
      <c r="AW53" s="74">
        <f t="shared" si="12"/>
        <v>0</v>
      </c>
      <c r="AX53" s="73"/>
      <c r="AY53" s="74">
        <f t="shared" si="24"/>
        <v>0</v>
      </c>
      <c r="AZ53" s="82">
        <f t="shared" si="13"/>
        <v>0</v>
      </c>
      <c r="BA53" s="74"/>
      <c r="BB53" s="139">
        <f t="shared" si="25"/>
        <v>0</v>
      </c>
    </row>
    <row r="54" spans="1:54" ht="15" customHeight="1" x14ac:dyDescent="0.2">
      <c r="A54" s="84" t="s">
        <v>220</v>
      </c>
      <c r="B54" s="14" t="s">
        <v>65</v>
      </c>
      <c r="C54" s="18" t="s">
        <v>8</v>
      </c>
      <c r="D54" s="19">
        <v>60</v>
      </c>
      <c r="E54" s="20">
        <f t="shared" si="27"/>
        <v>0</v>
      </c>
      <c r="F54" s="73"/>
      <c r="G54" s="74">
        <f t="shared" si="26"/>
        <v>0</v>
      </c>
      <c r="H54" s="73"/>
      <c r="I54" s="74">
        <f t="shared" si="2"/>
        <v>0</v>
      </c>
      <c r="J54" s="73"/>
      <c r="K54" s="113">
        <f t="shared" si="14"/>
        <v>0</v>
      </c>
      <c r="L54" s="73"/>
      <c r="M54" s="113">
        <f t="shared" si="15"/>
        <v>0</v>
      </c>
      <c r="N54" s="73"/>
      <c r="O54" s="113">
        <f t="shared" si="16"/>
        <v>0</v>
      </c>
      <c r="P54" s="305"/>
      <c r="Q54" s="113">
        <f t="shared" si="17"/>
        <v>0</v>
      </c>
      <c r="R54" s="73"/>
      <c r="S54" s="113">
        <f t="shared" si="18"/>
        <v>0</v>
      </c>
      <c r="T54" s="73"/>
      <c r="U54" s="74">
        <f t="shared" si="19"/>
        <v>0</v>
      </c>
      <c r="V54" s="73"/>
      <c r="W54" s="113">
        <f t="shared" si="3"/>
        <v>0</v>
      </c>
      <c r="X54" s="73"/>
      <c r="Y54" s="113">
        <f t="shared" si="4"/>
        <v>0</v>
      </c>
      <c r="Z54" s="73"/>
      <c r="AA54" s="113">
        <f t="shared" si="5"/>
        <v>0</v>
      </c>
      <c r="AB54" s="305"/>
      <c r="AC54" s="113">
        <f t="shared" si="6"/>
        <v>0</v>
      </c>
      <c r="AD54" s="305"/>
      <c r="AE54" s="113">
        <f t="shared" si="7"/>
        <v>0</v>
      </c>
      <c r="AF54" s="73"/>
      <c r="AG54" s="113">
        <f t="shared" si="8"/>
        <v>0</v>
      </c>
      <c r="AH54" s="101"/>
      <c r="AI54" s="74">
        <f t="shared" si="9"/>
        <v>0</v>
      </c>
      <c r="AJ54" s="73"/>
      <c r="AK54" s="113">
        <f t="shared" si="20"/>
        <v>0</v>
      </c>
      <c r="AL54" s="101"/>
      <c r="AM54" s="113">
        <f t="shared" si="21"/>
        <v>0</v>
      </c>
      <c r="AN54" s="101"/>
      <c r="AO54" s="113">
        <f t="shared" ref="AO54:AO85" si="31">IF($D54="",0,$D54*AN54)</f>
        <v>0</v>
      </c>
      <c r="AP54" s="101"/>
      <c r="AQ54" s="113">
        <f t="shared" ref="AQ54:AQ85" si="32">IF($D54="",0,$D54*AP54)</f>
        <v>0</v>
      </c>
      <c r="AR54" s="73"/>
      <c r="AS54" s="74">
        <f t="shared" si="29"/>
        <v>0</v>
      </c>
      <c r="AT54" s="73"/>
      <c r="AU54" s="74">
        <f t="shared" si="30"/>
        <v>0</v>
      </c>
      <c r="AV54" s="73"/>
      <c r="AW54" s="74">
        <f t="shared" si="12"/>
        <v>0</v>
      </c>
      <c r="AX54" s="73"/>
      <c r="AY54" s="74">
        <f t="shared" si="24"/>
        <v>0</v>
      </c>
      <c r="AZ54" s="82">
        <f t="shared" si="13"/>
        <v>0</v>
      </c>
      <c r="BA54" s="74"/>
      <c r="BB54" s="139">
        <f t="shared" si="25"/>
        <v>0</v>
      </c>
    </row>
    <row r="55" spans="1:54" ht="15" customHeight="1" x14ac:dyDescent="0.2">
      <c r="A55" s="84" t="s">
        <v>217</v>
      </c>
      <c r="B55" s="14" t="s">
        <v>65</v>
      </c>
      <c r="C55" s="18" t="s">
        <v>9</v>
      </c>
      <c r="D55" s="19">
        <v>35</v>
      </c>
      <c r="E55" s="20">
        <f t="shared" si="27"/>
        <v>0</v>
      </c>
      <c r="F55" s="73"/>
      <c r="G55" s="74">
        <f t="shared" si="26"/>
        <v>0</v>
      </c>
      <c r="H55" s="73"/>
      <c r="I55" s="74">
        <f t="shared" si="2"/>
        <v>0</v>
      </c>
      <c r="J55" s="73"/>
      <c r="K55" s="113">
        <f t="shared" si="14"/>
        <v>0</v>
      </c>
      <c r="L55" s="73"/>
      <c r="M55" s="113">
        <f t="shared" si="15"/>
        <v>0</v>
      </c>
      <c r="N55" s="73"/>
      <c r="O55" s="113">
        <f t="shared" si="16"/>
        <v>0</v>
      </c>
      <c r="P55" s="305"/>
      <c r="Q55" s="113">
        <f t="shared" si="17"/>
        <v>0</v>
      </c>
      <c r="R55" s="73"/>
      <c r="S55" s="113">
        <f t="shared" si="18"/>
        <v>0</v>
      </c>
      <c r="T55" s="73"/>
      <c r="U55" s="74">
        <f t="shared" si="19"/>
        <v>0</v>
      </c>
      <c r="V55" s="73"/>
      <c r="W55" s="113">
        <f t="shared" si="3"/>
        <v>0</v>
      </c>
      <c r="X55" s="73"/>
      <c r="Y55" s="113">
        <f t="shared" si="4"/>
        <v>0</v>
      </c>
      <c r="Z55" s="73"/>
      <c r="AA55" s="113">
        <f t="shared" si="5"/>
        <v>0</v>
      </c>
      <c r="AB55" s="305"/>
      <c r="AC55" s="113">
        <f t="shared" si="6"/>
        <v>0</v>
      </c>
      <c r="AD55" s="305"/>
      <c r="AE55" s="113">
        <f t="shared" si="7"/>
        <v>0</v>
      </c>
      <c r="AF55" s="73"/>
      <c r="AG55" s="113">
        <f t="shared" si="8"/>
        <v>0</v>
      </c>
      <c r="AH55" s="101"/>
      <c r="AI55" s="74">
        <f t="shared" si="9"/>
        <v>0</v>
      </c>
      <c r="AJ55" s="73"/>
      <c r="AK55" s="113">
        <f t="shared" si="20"/>
        <v>0</v>
      </c>
      <c r="AL55" s="101"/>
      <c r="AM55" s="113">
        <f t="shared" si="21"/>
        <v>0</v>
      </c>
      <c r="AN55" s="101"/>
      <c r="AO55" s="113">
        <f t="shared" si="31"/>
        <v>0</v>
      </c>
      <c r="AP55" s="101"/>
      <c r="AQ55" s="113">
        <f t="shared" si="32"/>
        <v>0</v>
      </c>
      <c r="AR55" s="73"/>
      <c r="AS55" s="74">
        <v>0</v>
      </c>
      <c r="AT55" s="73"/>
      <c r="AU55" s="74">
        <v>0</v>
      </c>
      <c r="AV55" s="73"/>
      <c r="AW55" s="74">
        <f t="shared" si="12"/>
        <v>0</v>
      </c>
      <c r="AX55" s="73"/>
      <c r="AY55" s="74">
        <f t="shared" si="24"/>
        <v>0</v>
      </c>
      <c r="AZ55" s="82">
        <f t="shared" si="13"/>
        <v>0</v>
      </c>
      <c r="BA55" s="74"/>
      <c r="BB55" s="139">
        <f t="shared" si="25"/>
        <v>0</v>
      </c>
    </row>
    <row r="56" spans="1:54" ht="15" customHeight="1" x14ac:dyDescent="0.2">
      <c r="A56" s="84" t="s">
        <v>194</v>
      </c>
      <c r="B56" t="str">
        <f>IF($A56="","",INDEX('MA-Liste'!$D:$D,MATCH($A56,'MA-Liste'!$M:$M,FALSE)))</f>
        <v>AeBo</v>
      </c>
      <c r="C56" s="4" t="str">
        <f ca="1">IF($A56="","",INDEX(INDIRECT("'MA-Liste'!"&amp;$C$11),MATCH($A56,'MA-Liste'!$M:$M,FALSE)))</f>
        <v>D</v>
      </c>
      <c r="D56" s="19">
        <f t="shared" ca="1" si="0"/>
        <v>100</v>
      </c>
      <c r="E56" s="20">
        <f t="shared" si="27"/>
        <v>0</v>
      </c>
      <c r="F56" s="73"/>
      <c r="G56" s="74">
        <f t="shared" ca="1" si="26"/>
        <v>0</v>
      </c>
      <c r="H56" s="73"/>
      <c r="I56" s="74">
        <f t="shared" ca="1" si="2"/>
        <v>0</v>
      </c>
      <c r="J56" s="73"/>
      <c r="K56" s="113">
        <f t="shared" ca="1" si="14"/>
        <v>0</v>
      </c>
      <c r="L56" s="73"/>
      <c r="M56" s="113">
        <f t="shared" ca="1" si="15"/>
        <v>0</v>
      </c>
      <c r="N56" s="73"/>
      <c r="O56" s="113">
        <f t="shared" ca="1" si="16"/>
        <v>0</v>
      </c>
      <c r="P56" s="305"/>
      <c r="Q56" s="113">
        <f t="shared" ca="1" si="17"/>
        <v>0</v>
      </c>
      <c r="R56" s="73"/>
      <c r="S56" s="113">
        <f t="shared" ca="1" si="18"/>
        <v>0</v>
      </c>
      <c r="T56" s="73"/>
      <c r="U56" s="74">
        <f t="shared" ca="1" si="19"/>
        <v>0</v>
      </c>
      <c r="V56" s="73"/>
      <c r="W56" s="113">
        <f t="shared" ca="1" si="3"/>
        <v>0</v>
      </c>
      <c r="X56" s="73"/>
      <c r="Y56" s="113">
        <f t="shared" ca="1" si="4"/>
        <v>0</v>
      </c>
      <c r="Z56" s="73"/>
      <c r="AA56" s="113">
        <f t="shared" ca="1" si="5"/>
        <v>0</v>
      </c>
      <c r="AB56" s="305"/>
      <c r="AC56" s="113">
        <f t="shared" ca="1" si="6"/>
        <v>0</v>
      </c>
      <c r="AD56" s="305"/>
      <c r="AE56" s="113">
        <f t="shared" ca="1" si="7"/>
        <v>0</v>
      </c>
      <c r="AF56" s="73"/>
      <c r="AG56" s="113">
        <f t="shared" ca="1" si="8"/>
        <v>0</v>
      </c>
      <c r="AH56" s="101"/>
      <c r="AI56" s="74">
        <f t="shared" ca="1" si="9"/>
        <v>0</v>
      </c>
      <c r="AJ56" s="73"/>
      <c r="AK56" s="113">
        <f t="shared" ca="1" si="20"/>
        <v>0</v>
      </c>
      <c r="AL56" s="101"/>
      <c r="AM56" s="113">
        <f t="shared" ca="1" si="21"/>
        <v>0</v>
      </c>
      <c r="AN56" s="101"/>
      <c r="AO56" s="113">
        <f t="shared" ca="1" si="31"/>
        <v>0</v>
      </c>
      <c r="AP56" s="101"/>
      <c r="AQ56" s="113">
        <f t="shared" ca="1" si="32"/>
        <v>0</v>
      </c>
      <c r="AR56" s="73"/>
      <c r="AS56" s="74">
        <v>0</v>
      </c>
      <c r="AT56" s="73"/>
      <c r="AU56" s="74">
        <f t="shared" ref="AU56:AU111" ca="1" si="33">IF(D56="",0,D56*AT56)</f>
        <v>0</v>
      </c>
      <c r="AV56" s="73"/>
      <c r="AW56" s="74">
        <f t="shared" ca="1" si="12"/>
        <v>0</v>
      </c>
      <c r="AX56" s="73"/>
      <c r="AY56" s="74">
        <f t="shared" ca="1" si="24"/>
        <v>0</v>
      </c>
      <c r="AZ56" s="82">
        <f t="shared" ca="1" si="13"/>
        <v>0</v>
      </c>
      <c r="BA56" s="74"/>
      <c r="BB56" s="139">
        <f t="shared" ca="1" si="25"/>
        <v>0</v>
      </c>
    </row>
    <row r="57" spans="1:54" ht="15" customHeight="1" x14ac:dyDescent="0.2">
      <c r="A57" s="84" t="s">
        <v>215</v>
      </c>
      <c r="B57" t="str">
        <f>IF($A57="","",INDEX('MA-Liste'!$D:$D,MATCH($A57,'MA-Liste'!$M:$M,FALSE)))</f>
        <v>AeBo</v>
      </c>
      <c r="C57" s="4" t="str">
        <f ca="1">IF($A57="","",INDEX(INDIRECT("'MA-Liste'!"&amp;$C$11),MATCH($A57,'MA-Liste'!$M:$M,FALSE)))</f>
        <v>D</v>
      </c>
      <c r="D57" s="19">
        <f t="shared" ca="1" si="0"/>
        <v>100</v>
      </c>
      <c r="E57" s="20">
        <f t="shared" si="27"/>
        <v>0</v>
      </c>
      <c r="F57" s="73"/>
      <c r="G57" s="74">
        <f t="shared" ca="1" si="26"/>
        <v>0</v>
      </c>
      <c r="H57" s="73"/>
      <c r="I57" s="74">
        <f t="shared" ca="1" si="2"/>
        <v>0</v>
      </c>
      <c r="J57" s="73"/>
      <c r="K57" s="113">
        <f t="shared" ca="1" si="14"/>
        <v>0</v>
      </c>
      <c r="L57" s="73"/>
      <c r="M57" s="113">
        <f t="shared" ca="1" si="15"/>
        <v>0</v>
      </c>
      <c r="N57" s="73"/>
      <c r="O57" s="113">
        <f t="shared" ca="1" si="16"/>
        <v>0</v>
      </c>
      <c r="P57" s="305"/>
      <c r="Q57" s="113">
        <f t="shared" ca="1" si="17"/>
        <v>0</v>
      </c>
      <c r="R57" s="73"/>
      <c r="S57" s="113">
        <f t="shared" ca="1" si="18"/>
        <v>0</v>
      </c>
      <c r="T57" s="73"/>
      <c r="U57" s="74">
        <f t="shared" ca="1" si="19"/>
        <v>0</v>
      </c>
      <c r="V57" s="73"/>
      <c r="W57" s="113">
        <f t="shared" ca="1" si="3"/>
        <v>0</v>
      </c>
      <c r="X57" s="73"/>
      <c r="Y57" s="113">
        <f t="shared" ca="1" si="4"/>
        <v>0</v>
      </c>
      <c r="Z57" s="73"/>
      <c r="AA57" s="113">
        <f t="shared" ca="1" si="5"/>
        <v>0</v>
      </c>
      <c r="AB57" s="305"/>
      <c r="AC57" s="113">
        <f t="shared" ca="1" si="6"/>
        <v>0</v>
      </c>
      <c r="AD57" s="305"/>
      <c r="AE57" s="113">
        <f t="shared" ca="1" si="7"/>
        <v>0</v>
      </c>
      <c r="AF57" s="73"/>
      <c r="AG57" s="113">
        <f t="shared" ca="1" si="8"/>
        <v>0</v>
      </c>
      <c r="AH57" s="101"/>
      <c r="AI57" s="74">
        <f t="shared" ca="1" si="9"/>
        <v>0</v>
      </c>
      <c r="AJ57" s="73"/>
      <c r="AK57" s="113">
        <f t="shared" ca="1" si="20"/>
        <v>0</v>
      </c>
      <c r="AL57" s="101"/>
      <c r="AM57" s="113">
        <f t="shared" ca="1" si="21"/>
        <v>0</v>
      </c>
      <c r="AN57" s="101"/>
      <c r="AO57" s="113">
        <f t="shared" ca="1" si="31"/>
        <v>0</v>
      </c>
      <c r="AP57" s="101"/>
      <c r="AQ57" s="113">
        <f t="shared" ca="1" si="32"/>
        <v>0</v>
      </c>
      <c r="AR57" s="73"/>
      <c r="AS57" s="74">
        <v>0</v>
      </c>
      <c r="AT57" s="73"/>
      <c r="AU57" s="74">
        <f t="shared" ca="1" si="33"/>
        <v>0</v>
      </c>
      <c r="AV57" s="73"/>
      <c r="AW57" s="74">
        <f t="shared" ca="1" si="12"/>
        <v>0</v>
      </c>
      <c r="AX57" s="73"/>
      <c r="AY57" s="74">
        <f t="shared" ca="1" si="24"/>
        <v>0</v>
      </c>
      <c r="AZ57" s="82">
        <f t="shared" ca="1" si="13"/>
        <v>0</v>
      </c>
      <c r="BA57" s="74"/>
      <c r="BB57" s="139">
        <f t="shared" ca="1" si="25"/>
        <v>0</v>
      </c>
    </row>
    <row r="58" spans="1:54" ht="15" customHeight="1" x14ac:dyDescent="0.2">
      <c r="A58" s="84" t="s">
        <v>226</v>
      </c>
      <c r="B58" t="str">
        <f>IF($A58="","",INDEX('MA-Liste'!$D:$D,MATCH($A58,'MA-Liste'!$M:$M,FALSE)))</f>
        <v>AeBo</v>
      </c>
      <c r="C58" s="4" t="str">
        <f ca="1">IF($A58="","",INDEX(INDIRECT("'MA-Liste'!"&amp;$C$11),MATCH($A58,'MA-Liste'!$M:$M,FALSE)))</f>
        <v>B</v>
      </c>
      <c r="D58" s="19">
        <f t="shared" ca="1" si="0"/>
        <v>140</v>
      </c>
      <c r="E58" s="20">
        <f t="shared" si="27"/>
        <v>0</v>
      </c>
      <c r="F58" s="73"/>
      <c r="G58" s="74">
        <f t="shared" ca="1" si="26"/>
        <v>0</v>
      </c>
      <c r="H58" s="73"/>
      <c r="I58" s="74">
        <f t="shared" ca="1" si="2"/>
        <v>0</v>
      </c>
      <c r="J58" s="73"/>
      <c r="K58" s="113">
        <f t="shared" ca="1" si="14"/>
        <v>0</v>
      </c>
      <c r="L58" s="73"/>
      <c r="M58" s="113">
        <f t="shared" ca="1" si="15"/>
        <v>0</v>
      </c>
      <c r="N58" s="73"/>
      <c r="O58" s="113">
        <f t="shared" ca="1" si="16"/>
        <v>0</v>
      </c>
      <c r="P58" s="305"/>
      <c r="Q58" s="113">
        <f t="shared" ca="1" si="17"/>
        <v>0</v>
      </c>
      <c r="R58" s="73"/>
      <c r="S58" s="113">
        <f t="shared" ca="1" si="18"/>
        <v>0</v>
      </c>
      <c r="T58" s="73"/>
      <c r="U58" s="74">
        <f t="shared" ca="1" si="19"/>
        <v>0</v>
      </c>
      <c r="V58" s="73"/>
      <c r="W58" s="113">
        <f t="shared" ca="1" si="3"/>
        <v>0</v>
      </c>
      <c r="X58" s="73"/>
      <c r="Y58" s="113">
        <f t="shared" ca="1" si="4"/>
        <v>0</v>
      </c>
      <c r="Z58" s="73"/>
      <c r="AA58" s="113">
        <f t="shared" ca="1" si="5"/>
        <v>0</v>
      </c>
      <c r="AB58" s="305"/>
      <c r="AC58" s="113">
        <f t="shared" ca="1" si="6"/>
        <v>0</v>
      </c>
      <c r="AD58" s="305"/>
      <c r="AE58" s="113">
        <f t="shared" ca="1" si="7"/>
        <v>0</v>
      </c>
      <c r="AF58" s="73"/>
      <c r="AG58" s="113">
        <f t="shared" ca="1" si="8"/>
        <v>0</v>
      </c>
      <c r="AH58" s="101"/>
      <c r="AI58" s="74">
        <f t="shared" ca="1" si="9"/>
        <v>0</v>
      </c>
      <c r="AJ58" s="73"/>
      <c r="AK58" s="113">
        <f t="shared" ca="1" si="20"/>
        <v>0</v>
      </c>
      <c r="AL58" s="101"/>
      <c r="AM58" s="113">
        <f t="shared" ca="1" si="21"/>
        <v>0</v>
      </c>
      <c r="AN58" s="101"/>
      <c r="AO58" s="113">
        <f t="shared" ca="1" si="31"/>
        <v>0</v>
      </c>
      <c r="AP58" s="101"/>
      <c r="AQ58" s="113">
        <f t="shared" ca="1" si="32"/>
        <v>0</v>
      </c>
      <c r="AR58" s="73"/>
      <c r="AS58" s="74">
        <v>0</v>
      </c>
      <c r="AT58" s="73"/>
      <c r="AU58" s="74">
        <f t="shared" ca="1" si="33"/>
        <v>0</v>
      </c>
      <c r="AV58" s="73"/>
      <c r="AW58" s="74">
        <f t="shared" ca="1" si="12"/>
        <v>0</v>
      </c>
      <c r="AX58" s="73"/>
      <c r="AY58" s="74">
        <f t="shared" ca="1" si="24"/>
        <v>0</v>
      </c>
      <c r="AZ58" s="82">
        <f t="shared" ca="1" si="13"/>
        <v>0</v>
      </c>
      <c r="BA58" s="74"/>
      <c r="BB58" s="139">
        <f t="shared" ca="1" si="25"/>
        <v>0</v>
      </c>
    </row>
    <row r="59" spans="1:54" ht="15" customHeight="1" x14ac:dyDescent="0.2">
      <c r="A59" s="84" t="s">
        <v>163</v>
      </c>
      <c r="B59" t="str">
        <f>IF($A59="","",INDEX('MA-Liste'!$D:$D,MATCH($A59,'MA-Liste'!$M:$M,FALSE)))</f>
        <v>AeBo</v>
      </c>
      <c r="C59" s="4" t="str">
        <f ca="1">IF($A59="","",INDEX(INDIRECT("'MA-Liste'!"&amp;$C$11),MATCH($A59,'MA-Liste'!$M:$M,FALSE)))</f>
        <v>B</v>
      </c>
      <c r="D59" s="19">
        <f t="shared" ca="1" si="0"/>
        <v>140</v>
      </c>
      <c r="E59" s="20">
        <f t="shared" si="27"/>
        <v>0</v>
      </c>
      <c r="F59" s="73"/>
      <c r="G59" s="74">
        <f t="shared" ca="1" si="26"/>
        <v>0</v>
      </c>
      <c r="H59" s="73"/>
      <c r="I59" s="74">
        <f t="shared" ca="1" si="2"/>
        <v>0</v>
      </c>
      <c r="J59" s="73"/>
      <c r="K59" s="113">
        <f t="shared" ca="1" si="14"/>
        <v>0</v>
      </c>
      <c r="L59" s="73"/>
      <c r="M59" s="113">
        <f t="shared" ca="1" si="15"/>
        <v>0</v>
      </c>
      <c r="N59" s="73"/>
      <c r="O59" s="113">
        <f t="shared" ca="1" si="16"/>
        <v>0</v>
      </c>
      <c r="P59" s="305"/>
      <c r="Q59" s="113">
        <f t="shared" ca="1" si="17"/>
        <v>0</v>
      </c>
      <c r="R59" s="73"/>
      <c r="S59" s="113">
        <f t="shared" ca="1" si="18"/>
        <v>0</v>
      </c>
      <c r="T59" s="73"/>
      <c r="U59" s="74">
        <f t="shared" ca="1" si="19"/>
        <v>0</v>
      </c>
      <c r="V59" s="73"/>
      <c r="W59" s="113">
        <f t="shared" ca="1" si="3"/>
        <v>0</v>
      </c>
      <c r="X59" s="73"/>
      <c r="Y59" s="113">
        <f t="shared" ca="1" si="4"/>
        <v>0</v>
      </c>
      <c r="Z59" s="73"/>
      <c r="AA59" s="113">
        <f t="shared" ca="1" si="5"/>
        <v>0</v>
      </c>
      <c r="AB59" s="305"/>
      <c r="AC59" s="113">
        <f t="shared" ca="1" si="6"/>
        <v>0</v>
      </c>
      <c r="AD59" s="305"/>
      <c r="AE59" s="113">
        <f t="shared" ca="1" si="7"/>
        <v>0</v>
      </c>
      <c r="AF59" s="73"/>
      <c r="AG59" s="113">
        <f t="shared" ca="1" si="8"/>
        <v>0</v>
      </c>
      <c r="AH59" s="101"/>
      <c r="AI59" s="74">
        <f t="shared" ca="1" si="9"/>
        <v>0</v>
      </c>
      <c r="AJ59" s="73"/>
      <c r="AK59" s="113">
        <f t="shared" ca="1" si="20"/>
        <v>0</v>
      </c>
      <c r="AL59" s="101"/>
      <c r="AM59" s="113">
        <f t="shared" ca="1" si="21"/>
        <v>0</v>
      </c>
      <c r="AN59" s="101"/>
      <c r="AO59" s="113">
        <f t="shared" ca="1" si="31"/>
        <v>0</v>
      </c>
      <c r="AP59" s="101"/>
      <c r="AQ59" s="113">
        <f t="shared" ca="1" si="32"/>
        <v>0</v>
      </c>
      <c r="AR59" s="73"/>
      <c r="AS59" s="74">
        <v>0</v>
      </c>
      <c r="AT59" s="73"/>
      <c r="AU59" s="74">
        <f t="shared" ca="1" si="33"/>
        <v>0</v>
      </c>
      <c r="AV59" s="73"/>
      <c r="AW59" s="74">
        <f t="shared" ca="1" si="12"/>
        <v>0</v>
      </c>
      <c r="AX59" s="73"/>
      <c r="AY59" s="74">
        <f t="shared" ca="1" si="24"/>
        <v>0</v>
      </c>
      <c r="AZ59" s="82">
        <f t="shared" ca="1" si="13"/>
        <v>0</v>
      </c>
      <c r="BA59" s="74"/>
      <c r="BB59" s="139">
        <f t="shared" ca="1" si="25"/>
        <v>0</v>
      </c>
    </row>
    <row r="60" spans="1:54" ht="15" customHeight="1" x14ac:dyDescent="0.2">
      <c r="A60" s="84" t="s">
        <v>227</v>
      </c>
      <c r="B60" t="str">
        <f>IF($A60="","",INDEX('MA-Liste'!$D:$D,MATCH($A60,'MA-Liste'!$M:$M,FALSE)))</f>
        <v>AeBo</v>
      </c>
      <c r="C60" s="4" t="str">
        <f ca="1">IF($A60="","",INDEX(INDIRECT("'MA-Liste'!"&amp;$C$11),MATCH($A60,'MA-Liste'!$M:$M,FALSE)))</f>
        <v>C</v>
      </c>
      <c r="D60" s="19">
        <f t="shared" ca="1" si="0"/>
        <v>118</v>
      </c>
      <c r="E60" s="20">
        <f t="shared" si="27"/>
        <v>0</v>
      </c>
      <c r="F60" s="73"/>
      <c r="G60" s="74">
        <f t="shared" ca="1" si="26"/>
        <v>0</v>
      </c>
      <c r="H60" s="73"/>
      <c r="I60" s="74">
        <f t="shared" ca="1" si="2"/>
        <v>0</v>
      </c>
      <c r="J60" s="73"/>
      <c r="K60" s="113">
        <f t="shared" ca="1" si="14"/>
        <v>0</v>
      </c>
      <c r="L60" s="73"/>
      <c r="M60" s="113">
        <f t="shared" ca="1" si="15"/>
        <v>0</v>
      </c>
      <c r="N60" s="73"/>
      <c r="O60" s="113">
        <f t="shared" ca="1" si="16"/>
        <v>0</v>
      </c>
      <c r="P60" s="305"/>
      <c r="Q60" s="113">
        <f t="shared" ca="1" si="17"/>
        <v>0</v>
      </c>
      <c r="R60" s="73"/>
      <c r="S60" s="113">
        <f t="shared" ca="1" si="18"/>
        <v>0</v>
      </c>
      <c r="T60" s="73"/>
      <c r="U60" s="74">
        <f t="shared" ca="1" si="19"/>
        <v>0</v>
      </c>
      <c r="V60" s="73"/>
      <c r="W60" s="113">
        <f t="shared" ca="1" si="3"/>
        <v>0</v>
      </c>
      <c r="X60" s="73"/>
      <c r="Y60" s="113">
        <f t="shared" ca="1" si="4"/>
        <v>0</v>
      </c>
      <c r="Z60" s="73"/>
      <c r="AA60" s="113">
        <f t="shared" ca="1" si="5"/>
        <v>0</v>
      </c>
      <c r="AB60" s="305"/>
      <c r="AC60" s="113">
        <f t="shared" ca="1" si="6"/>
        <v>0</v>
      </c>
      <c r="AD60" s="305"/>
      <c r="AE60" s="113">
        <f t="shared" ca="1" si="7"/>
        <v>0</v>
      </c>
      <c r="AF60" s="73"/>
      <c r="AG60" s="113">
        <f t="shared" ca="1" si="8"/>
        <v>0</v>
      </c>
      <c r="AH60" s="101"/>
      <c r="AI60" s="74">
        <f t="shared" ca="1" si="9"/>
        <v>0</v>
      </c>
      <c r="AJ60" s="73"/>
      <c r="AK60" s="113">
        <f t="shared" ca="1" si="20"/>
        <v>0</v>
      </c>
      <c r="AL60" s="101"/>
      <c r="AM60" s="113">
        <f t="shared" ca="1" si="21"/>
        <v>0</v>
      </c>
      <c r="AN60" s="101"/>
      <c r="AO60" s="113">
        <f t="shared" ca="1" si="31"/>
        <v>0</v>
      </c>
      <c r="AP60" s="101"/>
      <c r="AQ60" s="113">
        <f t="shared" ca="1" si="32"/>
        <v>0</v>
      </c>
      <c r="AR60" s="73"/>
      <c r="AS60" s="74">
        <v>0</v>
      </c>
      <c r="AT60" s="73"/>
      <c r="AU60" s="74">
        <f t="shared" ca="1" si="33"/>
        <v>0</v>
      </c>
      <c r="AV60" s="73"/>
      <c r="AW60" s="74">
        <f t="shared" ca="1" si="12"/>
        <v>0</v>
      </c>
      <c r="AX60" s="73"/>
      <c r="AY60" s="74">
        <f t="shared" ca="1" si="24"/>
        <v>0</v>
      </c>
      <c r="AZ60" s="82">
        <f t="shared" ca="1" si="13"/>
        <v>0</v>
      </c>
      <c r="BA60" s="74"/>
      <c r="BB60" s="139">
        <f t="shared" ca="1" si="25"/>
        <v>0</v>
      </c>
    </row>
    <row r="61" spans="1:54" ht="15" customHeight="1" x14ac:dyDescent="0.2">
      <c r="A61" s="84" t="s">
        <v>238</v>
      </c>
      <c r="B61" t="s">
        <v>65</v>
      </c>
      <c r="C61" s="4" t="str">
        <f ca="1">IF($A61="","",INDEX(INDIRECT("'MA-Liste'!"&amp;$C$11),MATCH($A61,'MA-Liste'!$M:$M,FALSE)))</f>
        <v>G</v>
      </c>
      <c r="D61" s="19">
        <f t="shared" ca="1" si="0"/>
        <v>35</v>
      </c>
      <c r="E61" s="20">
        <f t="shared" si="27"/>
        <v>0</v>
      </c>
      <c r="F61" s="73"/>
      <c r="G61" s="74">
        <f t="shared" ca="1" si="26"/>
        <v>0</v>
      </c>
      <c r="H61" s="73"/>
      <c r="I61" s="74">
        <f t="shared" ca="1" si="2"/>
        <v>0</v>
      </c>
      <c r="J61" s="73"/>
      <c r="K61" s="113">
        <f t="shared" ca="1" si="14"/>
        <v>0</v>
      </c>
      <c r="L61" s="73"/>
      <c r="M61" s="113">
        <f t="shared" ca="1" si="15"/>
        <v>0</v>
      </c>
      <c r="N61" s="73"/>
      <c r="O61" s="113">
        <f t="shared" ca="1" si="16"/>
        <v>0</v>
      </c>
      <c r="P61" s="305"/>
      <c r="Q61" s="113">
        <f t="shared" ca="1" si="17"/>
        <v>0</v>
      </c>
      <c r="R61" s="73"/>
      <c r="S61" s="113">
        <f t="shared" ca="1" si="18"/>
        <v>0</v>
      </c>
      <c r="T61" s="73"/>
      <c r="U61" s="74">
        <f t="shared" ca="1" si="19"/>
        <v>0</v>
      </c>
      <c r="V61" s="73"/>
      <c r="W61" s="113">
        <f t="shared" ca="1" si="3"/>
        <v>0</v>
      </c>
      <c r="X61" s="73"/>
      <c r="Y61" s="113">
        <f t="shared" ca="1" si="4"/>
        <v>0</v>
      </c>
      <c r="Z61" s="73"/>
      <c r="AA61" s="113">
        <f t="shared" ca="1" si="5"/>
        <v>0</v>
      </c>
      <c r="AB61" s="305"/>
      <c r="AC61" s="113">
        <f t="shared" ca="1" si="6"/>
        <v>0</v>
      </c>
      <c r="AD61" s="305"/>
      <c r="AE61" s="113">
        <f t="shared" ca="1" si="7"/>
        <v>0</v>
      </c>
      <c r="AF61" s="73"/>
      <c r="AG61" s="113">
        <f t="shared" ca="1" si="8"/>
        <v>0</v>
      </c>
      <c r="AH61" s="101"/>
      <c r="AI61" s="74">
        <f t="shared" ca="1" si="9"/>
        <v>0</v>
      </c>
      <c r="AJ61" s="73"/>
      <c r="AK61" s="113">
        <f t="shared" ca="1" si="20"/>
        <v>0</v>
      </c>
      <c r="AL61" s="101"/>
      <c r="AM61" s="113">
        <f t="shared" ca="1" si="21"/>
        <v>0</v>
      </c>
      <c r="AN61" s="101"/>
      <c r="AO61" s="113">
        <f t="shared" ca="1" si="31"/>
        <v>0</v>
      </c>
      <c r="AP61" s="101"/>
      <c r="AQ61" s="113">
        <f t="shared" ca="1" si="32"/>
        <v>0</v>
      </c>
      <c r="AR61" s="73"/>
      <c r="AS61" s="74">
        <v>0</v>
      </c>
      <c r="AT61" s="73"/>
      <c r="AU61" s="74">
        <f t="shared" ca="1" si="33"/>
        <v>0</v>
      </c>
      <c r="AV61" s="73"/>
      <c r="AW61" s="74">
        <f t="shared" ca="1" si="12"/>
        <v>0</v>
      </c>
      <c r="AX61" s="73"/>
      <c r="AY61" s="74">
        <f t="shared" ca="1" si="24"/>
        <v>0</v>
      </c>
      <c r="AZ61" s="82">
        <f t="shared" ca="1" si="13"/>
        <v>0</v>
      </c>
      <c r="BA61" s="74"/>
      <c r="BB61" s="139">
        <f t="shared" ca="1" si="25"/>
        <v>0</v>
      </c>
    </row>
    <row r="62" spans="1:54" ht="15" customHeight="1" x14ac:dyDescent="0.2">
      <c r="A62" s="84" t="s">
        <v>430</v>
      </c>
      <c r="B62" t="s">
        <v>65</v>
      </c>
      <c r="C62" s="4" t="str">
        <f ca="1">IF($A62="","",INDEX(INDIRECT("'MA-Liste'!"&amp;$C$11),MATCH($A62,'MA-Liste'!$M:$M,FALSE)))</f>
        <v>F</v>
      </c>
      <c r="D62" s="19">
        <f t="shared" ca="1" si="0"/>
        <v>60</v>
      </c>
      <c r="E62" s="20">
        <f t="shared" si="27"/>
        <v>0</v>
      </c>
      <c r="F62" s="73"/>
      <c r="G62" s="74">
        <f t="shared" ca="1" si="26"/>
        <v>0</v>
      </c>
      <c r="H62" s="73"/>
      <c r="I62" s="74">
        <f t="shared" ca="1" si="2"/>
        <v>0</v>
      </c>
      <c r="J62" s="73"/>
      <c r="K62" s="113">
        <f t="shared" ca="1" si="14"/>
        <v>0</v>
      </c>
      <c r="L62" s="73"/>
      <c r="M62" s="113">
        <f t="shared" ca="1" si="15"/>
        <v>0</v>
      </c>
      <c r="N62" s="73"/>
      <c r="O62" s="113">
        <f t="shared" ca="1" si="16"/>
        <v>0</v>
      </c>
      <c r="P62" s="305"/>
      <c r="Q62" s="113">
        <f t="shared" ca="1" si="17"/>
        <v>0</v>
      </c>
      <c r="R62" s="73"/>
      <c r="S62" s="113">
        <f t="shared" ca="1" si="18"/>
        <v>0</v>
      </c>
      <c r="T62" s="73"/>
      <c r="U62" s="74">
        <f t="shared" ca="1" si="19"/>
        <v>0</v>
      </c>
      <c r="V62" s="73"/>
      <c r="W62" s="113">
        <f t="shared" ca="1" si="3"/>
        <v>0</v>
      </c>
      <c r="X62" s="73"/>
      <c r="Y62" s="113">
        <f t="shared" ca="1" si="4"/>
        <v>0</v>
      </c>
      <c r="Z62" s="73"/>
      <c r="AA62" s="113">
        <f t="shared" ca="1" si="5"/>
        <v>0</v>
      </c>
      <c r="AB62" s="305"/>
      <c r="AC62" s="113">
        <f t="shared" ca="1" si="6"/>
        <v>0</v>
      </c>
      <c r="AD62" s="305"/>
      <c r="AE62" s="113">
        <f t="shared" ca="1" si="7"/>
        <v>0</v>
      </c>
      <c r="AF62" s="73"/>
      <c r="AG62" s="113">
        <f t="shared" ca="1" si="8"/>
        <v>0</v>
      </c>
      <c r="AH62" s="101"/>
      <c r="AI62" s="74">
        <f t="shared" ca="1" si="9"/>
        <v>0</v>
      </c>
      <c r="AJ62" s="73"/>
      <c r="AK62" s="113">
        <f t="shared" ca="1" si="20"/>
        <v>0</v>
      </c>
      <c r="AL62" s="101"/>
      <c r="AM62" s="113">
        <f t="shared" ca="1" si="21"/>
        <v>0</v>
      </c>
      <c r="AN62" s="101"/>
      <c r="AO62" s="113">
        <f t="shared" ca="1" si="31"/>
        <v>0</v>
      </c>
      <c r="AP62" s="101"/>
      <c r="AQ62" s="113">
        <f t="shared" ca="1" si="32"/>
        <v>0</v>
      </c>
      <c r="AR62" s="73"/>
      <c r="AS62" s="74">
        <v>0</v>
      </c>
      <c r="AT62" s="73"/>
      <c r="AU62" s="74">
        <f t="shared" ca="1" si="33"/>
        <v>0</v>
      </c>
      <c r="AV62" s="73"/>
      <c r="AW62" s="74">
        <f t="shared" ca="1" si="12"/>
        <v>0</v>
      </c>
      <c r="AX62" s="73"/>
      <c r="AY62" s="74">
        <f t="shared" ca="1" si="24"/>
        <v>0</v>
      </c>
      <c r="AZ62" s="82">
        <f t="shared" ca="1" si="13"/>
        <v>0</v>
      </c>
      <c r="BA62" s="74"/>
      <c r="BB62" s="139">
        <f t="shared" ca="1" si="25"/>
        <v>0</v>
      </c>
    </row>
    <row r="63" spans="1:54" ht="15" customHeight="1" x14ac:dyDescent="0.2">
      <c r="A63" s="84" t="s">
        <v>229</v>
      </c>
      <c r="B63" t="str">
        <f>IF($A63="","",INDEX('MA-Liste'!$D:$D,MATCH($A63,'MA-Liste'!$M:$M,FALSE)))</f>
        <v>AeBo</v>
      </c>
      <c r="C63" s="4" t="str">
        <f ca="1">IF($A63="","",INDEX(INDIRECT("'MA-Liste'!"&amp;$C$11),MATCH($A63,'MA-Liste'!$M:$M,FALSE)))</f>
        <v>G</v>
      </c>
      <c r="D63" s="19">
        <f t="shared" ca="1" si="0"/>
        <v>35</v>
      </c>
      <c r="E63" s="20">
        <f t="shared" si="27"/>
        <v>0</v>
      </c>
      <c r="F63" s="73"/>
      <c r="G63" s="74">
        <f t="shared" ca="1" si="26"/>
        <v>0</v>
      </c>
      <c r="H63" s="73"/>
      <c r="I63" s="74">
        <f t="shared" ca="1" si="2"/>
        <v>0</v>
      </c>
      <c r="J63" s="73"/>
      <c r="K63" s="113">
        <f t="shared" ca="1" si="14"/>
        <v>0</v>
      </c>
      <c r="L63" s="73"/>
      <c r="M63" s="113">
        <f t="shared" ca="1" si="15"/>
        <v>0</v>
      </c>
      <c r="N63" s="73"/>
      <c r="O63" s="113">
        <f t="shared" ca="1" si="16"/>
        <v>0</v>
      </c>
      <c r="P63" s="305"/>
      <c r="Q63" s="113">
        <f t="shared" ca="1" si="17"/>
        <v>0</v>
      </c>
      <c r="R63" s="73"/>
      <c r="S63" s="113">
        <f t="shared" ca="1" si="18"/>
        <v>0</v>
      </c>
      <c r="T63" s="73"/>
      <c r="U63" s="74">
        <f t="shared" ca="1" si="19"/>
        <v>0</v>
      </c>
      <c r="V63" s="73"/>
      <c r="W63" s="113">
        <f t="shared" ca="1" si="3"/>
        <v>0</v>
      </c>
      <c r="X63" s="73"/>
      <c r="Y63" s="113">
        <f t="shared" ca="1" si="4"/>
        <v>0</v>
      </c>
      <c r="Z63" s="73"/>
      <c r="AA63" s="113">
        <f t="shared" ca="1" si="5"/>
        <v>0</v>
      </c>
      <c r="AB63" s="305"/>
      <c r="AC63" s="113">
        <f t="shared" ca="1" si="6"/>
        <v>0</v>
      </c>
      <c r="AD63" s="305"/>
      <c r="AE63" s="113">
        <f t="shared" ca="1" si="7"/>
        <v>0</v>
      </c>
      <c r="AF63" s="73"/>
      <c r="AG63" s="113">
        <f t="shared" ca="1" si="8"/>
        <v>0</v>
      </c>
      <c r="AH63" s="101"/>
      <c r="AI63" s="74">
        <f t="shared" ca="1" si="9"/>
        <v>0</v>
      </c>
      <c r="AJ63" s="73"/>
      <c r="AK63" s="113">
        <f t="shared" ca="1" si="20"/>
        <v>0</v>
      </c>
      <c r="AL63" s="101"/>
      <c r="AM63" s="113">
        <f t="shared" ca="1" si="21"/>
        <v>0</v>
      </c>
      <c r="AN63" s="101"/>
      <c r="AO63" s="113">
        <f t="shared" ca="1" si="31"/>
        <v>0</v>
      </c>
      <c r="AP63" s="101"/>
      <c r="AQ63" s="113">
        <f t="shared" ca="1" si="32"/>
        <v>0</v>
      </c>
      <c r="AR63" s="73"/>
      <c r="AS63" s="74">
        <v>0</v>
      </c>
      <c r="AT63" s="73"/>
      <c r="AU63" s="74">
        <f t="shared" ca="1" si="33"/>
        <v>0</v>
      </c>
      <c r="AV63" s="73"/>
      <c r="AW63" s="74">
        <f t="shared" ca="1" si="12"/>
        <v>0</v>
      </c>
      <c r="AX63" s="73"/>
      <c r="AY63" s="74">
        <f t="shared" ca="1" si="24"/>
        <v>0</v>
      </c>
      <c r="AZ63" s="82">
        <f t="shared" ca="1" si="13"/>
        <v>0</v>
      </c>
      <c r="BA63" s="74"/>
      <c r="BB63" s="139">
        <f t="shared" ca="1" si="25"/>
        <v>0</v>
      </c>
    </row>
    <row r="64" spans="1:54" ht="15" customHeight="1" x14ac:dyDescent="0.2">
      <c r="A64" s="84" t="s">
        <v>234</v>
      </c>
      <c r="B64" t="s">
        <v>65</v>
      </c>
      <c r="C64" s="4" t="s">
        <v>7</v>
      </c>
      <c r="D64" s="19">
        <f t="shared" si="0"/>
        <v>75</v>
      </c>
      <c r="E64" s="20">
        <f t="shared" si="27"/>
        <v>0</v>
      </c>
      <c r="F64" s="73"/>
      <c r="G64" s="74">
        <f t="shared" si="26"/>
        <v>0</v>
      </c>
      <c r="H64" s="73"/>
      <c r="I64" s="74">
        <f t="shared" si="2"/>
        <v>0</v>
      </c>
      <c r="J64" s="73"/>
      <c r="K64" s="113">
        <f t="shared" si="14"/>
        <v>0</v>
      </c>
      <c r="L64" s="73"/>
      <c r="M64" s="113">
        <f t="shared" si="15"/>
        <v>0</v>
      </c>
      <c r="N64" s="73"/>
      <c r="O64" s="113">
        <f t="shared" si="16"/>
        <v>0</v>
      </c>
      <c r="P64" s="305"/>
      <c r="Q64" s="113">
        <f t="shared" si="17"/>
        <v>0</v>
      </c>
      <c r="R64" s="73"/>
      <c r="S64" s="113">
        <f t="shared" si="18"/>
        <v>0</v>
      </c>
      <c r="T64" s="73"/>
      <c r="U64" s="74">
        <f t="shared" si="19"/>
        <v>0</v>
      </c>
      <c r="V64" s="73"/>
      <c r="W64" s="113">
        <f t="shared" si="3"/>
        <v>0</v>
      </c>
      <c r="X64" s="73"/>
      <c r="Y64" s="113">
        <f t="shared" si="4"/>
        <v>0</v>
      </c>
      <c r="Z64" s="73"/>
      <c r="AA64" s="113">
        <f t="shared" si="5"/>
        <v>0</v>
      </c>
      <c r="AB64" s="305"/>
      <c r="AC64" s="113">
        <f t="shared" si="6"/>
        <v>0</v>
      </c>
      <c r="AD64" s="305"/>
      <c r="AE64" s="113">
        <f t="shared" si="7"/>
        <v>0</v>
      </c>
      <c r="AF64" s="73"/>
      <c r="AG64" s="113">
        <f t="shared" si="8"/>
        <v>0</v>
      </c>
      <c r="AH64" s="101"/>
      <c r="AI64" s="74">
        <f t="shared" si="9"/>
        <v>0</v>
      </c>
      <c r="AJ64" s="73"/>
      <c r="AK64" s="113">
        <f t="shared" si="20"/>
        <v>0</v>
      </c>
      <c r="AL64" s="101"/>
      <c r="AM64" s="113">
        <f t="shared" si="21"/>
        <v>0</v>
      </c>
      <c r="AN64" s="101"/>
      <c r="AO64" s="113">
        <f t="shared" si="31"/>
        <v>0</v>
      </c>
      <c r="AP64" s="101"/>
      <c r="AQ64" s="113">
        <f t="shared" si="32"/>
        <v>0</v>
      </c>
      <c r="AR64" s="73"/>
      <c r="AS64" s="74">
        <v>0</v>
      </c>
      <c r="AT64" s="73"/>
      <c r="AU64" s="74">
        <f t="shared" si="33"/>
        <v>0</v>
      </c>
      <c r="AV64" s="73"/>
      <c r="AW64" s="74">
        <f t="shared" si="12"/>
        <v>0</v>
      </c>
      <c r="AX64" s="73"/>
      <c r="AY64" s="74">
        <f t="shared" si="24"/>
        <v>0</v>
      </c>
      <c r="AZ64" s="82">
        <f t="shared" si="13"/>
        <v>0</v>
      </c>
      <c r="BA64" s="74"/>
      <c r="BB64" s="139">
        <f t="shared" si="25"/>
        <v>0</v>
      </c>
    </row>
    <row r="65" spans="1:54" ht="15" customHeight="1" x14ac:dyDescent="0.2">
      <c r="A65" s="84" t="s">
        <v>235</v>
      </c>
      <c r="B65" t="s">
        <v>65</v>
      </c>
      <c r="C65" s="4" t="s">
        <v>9</v>
      </c>
      <c r="D65" s="19">
        <f t="shared" si="0"/>
        <v>35</v>
      </c>
      <c r="E65" s="20">
        <f t="shared" si="27"/>
        <v>0</v>
      </c>
      <c r="F65" s="73"/>
      <c r="G65" s="74">
        <f t="shared" si="26"/>
        <v>0</v>
      </c>
      <c r="H65" s="73"/>
      <c r="I65" s="74">
        <f t="shared" si="2"/>
        <v>0</v>
      </c>
      <c r="J65" s="73"/>
      <c r="K65" s="113">
        <f t="shared" si="14"/>
        <v>0</v>
      </c>
      <c r="L65" s="73"/>
      <c r="M65" s="113">
        <f t="shared" si="15"/>
        <v>0</v>
      </c>
      <c r="N65" s="73"/>
      <c r="O65" s="113">
        <f t="shared" si="16"/>
        <v>0</v>
      </c>
      <c r="P65" s="305"/>
      <c r="Q65" s="113">
        <f t="shared" si="17"/>
        <v>0</v>
      </c>
      <c r="R65" s="73"/>
      <c r="S65" s="113">
        <f t="shared" si="18"/>
        <v>0</v>
      </c>
      <c r="T65" s="73"/>
      <c r="U65" s="74">
        <f t="shared" si="19"/>
        <v>0</v>
      </c>
      <c r="V65" s="73"/>
      <c r="W65" s="113">
        <f t="shared" si="3"/>
        <v>0</v>
      </c>
      <c r="X65" s="73"/>
      <c r="Y65" s="113">
        <f t="shared" si="4"/>
        <v>0</v>
      </c>
      <c r="Z65" s="73"/>
      <c r="AA65" s="113">
        <f t="shared" si="5"/>
        <v>0</v>
      </c>
      <c r="AB65" s="305"/>
      <c r="AC65" s="113">
        <f t="shared" si="6"/>
        <v>0</v>
      </c>
      <c r="AD65" s="305"/>
      <c r="AE65" s="113">
        <f t="shared" si="7"/>
        <v>0</v>
      </c>
      <c r="AF65" s="73"/>
      <c r="AG65" s="113">
        <f t="shared" si="8"/>
        <v>0</v>
      </c>
      <c r="AH65" s="101"/>
      <c r="AI65" s="74">
        <f t="shared" si="9"/>
        <v>0</v>
      </c>
      <c r="AJ65" s="73"/>
      <c r="AK65" s="113">
        <f t="shared" si="20"/>
        <v>0</v>
      </c>
      <c r="AL65" s="101"/>
      <c r="AM65" s="113">
        <f t="shared" si="21"/>
        <v>0</v>
      </c>
      <c r="AN65" s="101"/>
      <c r="AO65" s="113">
        <f t="shared" si="31"/>
        <v>0</v>
      </c>
      <c r="AP65" s="101"/>
      <c r="AQ65" s="113">
        <f t="shared" si="32"/>
        <v>0</v>
      </c>
      <c r="AR65" s="73"/>
      <c r="AS65" s="74">
        <v>0</v>
      </c>
      <c r="AT65" s="73"/>
      <c r="AU65" s="74">
        <f t="shared" si="33"/>
        <v>0</v>
      </c>
      <c r="AV65" s="73"/>
      <c r="AW65" s="74">
        <f t="shared" si="12"/>
        <v>0</v>
      </c>
      <c r="AX65" s="73"/>
      <c r="AY65" s="74">
        <f t="shared" si="24"/>
        <v>0</v>
      </c>
      <c r="AZ65" s="82">
        <f t="shared" si="13"/>
        <v>0</v>
      </c>
      <c r="BA65" s="74"/>
      <c r="BB65" s="139">
        <f t="shared" si="25"/>
        <v>0</v>
      </c>
    </row>
    <row r="66" spans="1:54" ht="15" customHeight="1" x14ac:dyDescent="0.2">
      <c r="A66" s="84" t="s">
        <v>230</v>
      </c>
      <c r="B66" t="str">
        <f>IF($A66="","",INDEX('MA-Liste'!$D:$D,MATCH($A66,'MA-Liste'!$M:$M,FALSE)))</f>
        <v>AeBo</v>
      </c>
      <c r="C66" s="4" t="str">
        <f ca="1">IF($A66="","",INDEX(INDIRECT("'MA-Liste'!"&amp;$C$11),MATCH($A66,'MA-Liste'!$M:$M,FALSE)))</f>
        <v>G</v>
      </c>
      <c r="D66" s="19">
        <f t="shared" ca="1" si="0"/>
        <v>35</v>
      </c>
      <c r="E66" s="20">
        <f t="shared" si="27"/>
        <v>0</v>
      </c>
      <c r="F66" s="73"/>
      <c r="G66" s="74">
        <f t="shared" ca="1" si="26"/>
        <v>0</v>
      </c>
      <c r="H66" s="73"/>
      <c r="I66" s="74">
        <f t="shared" ca="1" si="2"/>
        <v>0</v>
      </c>
      <c r="J66" s="73"/>
      <c r="K66" s="113">
        <f t="shared" ca="1" si="14"/>
        <v>0</v>
      </c>
      <c r="L66" s="73"/>
      <c r="M66" s="113">
        <f t="shared" ca="1" si="15"/>
        <v>0</v>
      </c>
      <c r="N66" s="73"/>
      <c r="O66" s="113">
        <f t="shared" ca="1" si="16"/>
        <v>0</v>
      </c>
      <c r="P66" s="305"/>
      <c r="Q66" s="113">
        <f t="shared" ca="1" si="17"/>
        <v>0</v>
      </c>
      <c r="R66" s="73"/>
      <c r="S66" s="113">
        <f t="shared" ca="1" si="18"/>
        <v>0</v>
      </c>
      <c r="T66" s="73"/>
      <c r="U66" s="74">
        <f t="shared" ca="1" si="19"/>
        <v>0</v>
      </c>
      <c r="V66" s="73"/>
      <c r="W66" s="113">
        <f t="shared" ca="1" si="3"/>
        <v>0</v>
      </c>
      <c r="X66" s="73"/>
      <c r="Y66" s="113">
        <f t="shared" ca="1" si="4"/>
        <v>0</v>
      </c>
      <c r="Z66" s="73"/>
      <c r="AA66" s="113">
        <f t="shared" ca="1" si="5"/>
        <v>0</v>
      </c>
      <c r="AB66" s="305"/>
      <c r="AC66" s="113">
        <f t="shared" ca="1" si="6"/>
        <v>0</v>
      </c>
      <c r="AD66" s="305"/>
      <c r="AE66" s="113">
        <f t="shared" ca="1" si="7"/>
        <v>0</v>
      </c>
      <c r="AF66" s="73"/>
      <c r="AG66" s="113">
        <f t="shared" ca="1" si="8"/>
        <v>0</v>
      </c>
      <c r="AH66" s="101"/>
      <c r="AI66" s="74">
        <f t="shared" ca="1" si="9"/>
        <v>0</v>
      </c>
      <c r="AJ66" s="73"/>
      <c r="AK66" s="113">
        <f t="shared" ca="1" si="20"/>
        <v>0</v>
      </c>
      <c r="AL66" s="101"/>
      <c r="AM66" s="113">
        <f t="shared" ca="1" si="21"/>
        <v>0</v>
      </c>
      <c r="AN66" s="101"/>
      <c r="AO66" s="113">
        <f t="shared" ca="1" si="31"/>
        <v>0</v>
      </c>
      <c r="AP66" s="101"/>
      <c r="AQ66" s="113">
        <f t="shared" ca="1" si="32"/>
        <v>0</v>
      </c>
      <c r="AR66" s="73"/>
      <c r="AS66" s="74">
        <v>0</v>
      </c>
      <c r="AT66" s="73"/>
      <c r="AU66" s="74">
        <f t="shared" ca="1" si="33"/>
        <v>0</v>
      </c>
      <c r="AV66" s="73"/>
      <c r="AW66" s="74">
        <f t="shared" ca="1" si="12"/>
        <v>0</v>
      </c>
      <c r="AX66" s="73"/>
      <c r="AY66" s="74">
        <f t="shared" ca="1" si="24"/>
        <v>0</v>
      </c>
      <c r="AZ66" s="82">
        <f t="shared" ca="1" si="13"/>
        <v>0</v>
      </c>
      <c r="BA66" s="74"/>
      <c r="BB66" s="139">
        <f t="shared" ca="1" si="25"/>
        <v>0</v>
      </c>
    </row>
    <row r="67" spans="1:54" ht="15" customHeight="1" x14ac:dyDescent="0.2">
      <c r="A67" s="84" t="s">
        <v>243</v>
      </c>
      <c r="B67" t="s">
        <v>65</v>
      </c>
      <c r="C67" s="4" t="s">
        <v>6</v>
      </c>
      <c r="D67" s="19">
        <v>100</v>
      </c>
      <c r="E67" s="20">
        <f t="shared" si="27"/>
        <v>0</v>
      </c>
      <c r="F67" s="73"/>
      <c r="G67" s="74">
        <f t="shared" si="26"/>
        <v>0</v>
      </c>
      <c r="H67" s="73"/>
      <c r="I67" s="74">
        <f t="shared" si="2"/>
        <v>0</v>
      </c>
      <c r="J67" s="73"/>
      <c r="K67" s="113">
        <f t="shared" si="14"/>
        <v>0</v>
      </c>
      <c r="L67" s="73"/>
      <c r="M67" s="113">
        <f t="shared" si="15"/>
        <v>0</v>
      </c>
      <c r="N67" s="73"/>
      <c r="O67" s="113">
        <f t="shared" si="16"/>
        <v>0</v>
      </c>
      <c r="P67" s="305"/>
      <c r="Q67" s="113">
        <f t="shared" si="17"/>
        <v>0</v>
      </c>
      <c r="R67" s="73"/>
      <c r="S67" s="113">
        <f t="shared" si="18"/>
        <v>0</v>
      </c>
      <c r="T67" s="73"/>
      <c r="U67" s="74">
        <f t="shared" si="19"/>
        <v>0</v>
      </c>
      <c r="V67" s="73"/>
      <c r="W67" s="113">
        <f t="shared" si="3"/>
        <v>0</v>
      </c>
      <c r="X67" s="73"/>
      <c r="Y67" s="113">
        <f t="shared" si="4"/>
        <v>0</v>
      </c>
      <c r="Z67" s="73"/>
      <c r="AA67" s="113">
        <f t="shared" si="5"/>
        <v>0</v>
      </c>
      <c r="AB67" s="305"/>
      <c r="AC67" s="113">
        <f t="shared" si="6"/>
        <v>0</v>
      </c>
      <c r="AD67" s="305"/>
      <c r="AE67" s="113">
        <f t="shared" si="7"/>
        <v>0</v>
      </c>
      <c r="AF67" s="73"/>
      <c r="AG67" s="113">
        <f t="shared" si="8"/>
        <v>0</v>
      </c>
      <c r="AH67" s="101"/>
      <c r="AI67" s="74">
        <f t="shared" si="9"/>
        <v>0</v>
      </c>
      <c r="AJ67" s="73"/>
      <c r="AK67" s="113">
        <f t="shared" si="20"/>
        <v>0</v>
      </c>
      <c r="AL67" s="101"/>
      <c r="AM67" s="113">
        <f t="shared" si="21"/>
        <v>0</v>
      </c>
      <c r="AN67" s="101"/>
      <c r="AO67" s="113">
        <f t="shared" si="31"/>
        <v>0</v>
      </c>
      <c r="AP67" s="101"/>
      <c r="AQ67" s="113">
        <f t="shared" si="32"/>
        <v>0</v>
      </c>
      <c r="AR67" s="73"/>
      <c r="AS67" s="74">
        <v>0</v>
      </c>
      <c r="AT67" s="73"/>
      <c r="AU67" s="74">
        <f t="shared" si="33"/>
        <v>0</v>
      </c>
      <c r="AV67" s="73"/>
      <c r="AW67" s="74">
        <f t="shared" si="12"/>
        <v>0</v>
      </c>
      <c r="AX67" s="73"/>
      <c r="AY67" s="74">
        <f t="shared" si="24"/>
        <v>0</v>
      </c>
      <c r="AZ67" s="82">
        <f t="shared" si="13"/>
        <v>0</v>
      </c>
      <c r="BA67" s="74"/>
      <c r="BB67" s="139">
        <f t="shared" si="25"/>
        <v>0</v>
      </c>
    </row>
    <row r="68" spans="1:54" ht="15" customHeight="1" x14ac:dyDescent="0.2">
      <c r="A68" s="84" t="s">
        <v>244</v>
      </c>
      <c r="B68" t="s">
        <v>65</v>
      </c>
      <c r="C68" s="4" t="s">
        <v>6</v>
      </c>
      <c r="D68" s="19">
        <v>100</v>
      </c>
      <c r="E68" s="20">
        <f t="shared" si="27"/>
        <v>0</v>
      </c>
      <c r="F68" s="73"/>
      <c r="G68" s="74">
        <f t="shared" si="26"/>
        <v>0</v>
      </c>
      <c r="H68" s="73"/>
      <c r="I68" s="74">
        <f t="shared" si="2"/>
        <v>0</v>
      </c>
      <c r="J68" s="73"/>
      <c r="K68" s="113">
        <f t="shared" si="14"/>
        <v>0</v>
      </c>
      <c r="L68" s="73"/>
      <c r="M68" s="113">
        <f t="shared" si="15"/>
        <v>0</v>
      </c>
      <c r="N68" s="73"/>
      <c r="O68" s="113">
        <f t="shared" si="16"/>
        <v>0</v>
      </c>
      <c r="P68" s="305"/>
      <c r="Q68" s="113">
        <f t="shared" si="17"/>
        <v>0</v>
      </c>
      <c r="R68" s="73"/>
      <c r="S68" s="113">
        <f t="shared" si="18"/>
        <v>0</v>
      </c>
      <c r="T68" s="73"/>
      <c r="U68" s="74">
        <f t="shared" si="19"/>
        <v>0</v>
      </c>
      <c r="V68" s="73"/>
      <c r="W68" s="113">
        <f t="shared" si="3"/>
        <v>0</v>
      </c>
      <c r="X68" s="73"/>
      <c r="Y68" s="113">
        <f t="shared" si="4"/>
        <v>0</v>
      </c>
      <c r="Z68" s="73"/>
      <c r="AA68" s="113">
        <f t="shared" si="5"/>
        <v>0</v>
      </c>
      <c r="AB68" s="305"/>
      <c r="AC68" s="113">
        <f t="shared" si="6"/>
        <v>0</v>
      </c>
      <c r="AD68" s="305"/>
      <c r="AE68" s="113">
        <f t="shared" si="7"/>
        <v>0</v>
      </c>
      <c r="AF68" s="73"/>
      <c r="AG68" s="113">
        <f t="shared" si="8"/>
        <v>0</v>
      </c>
      <c r="AH68" s="101"/>
      <c r="AI68" s="74">
        <f t="shared" si="9"/>
        <v>0</v>
      </c>
      <c r="AJ68" s="73"/>
      <c r="AK68" s="113">
        <f t="shared" si="20"/>
        <v>0</v>
      </c>
      <c r="AL68" s="101"/>
      <c r="AM68" s="113">
        <f t="shared" si="21"/>
        <v>0</v>
      </c>
      <c r="AN68" s="101"/>
      <c r="AO68" s="113">
        <f t="shared" si="31"/>
        <v>0</v>
      </c>
      <c r="AP68" s="101"/>
      <c r="AQ68" s="113">
        <f t="shared" si="32"/>
        <v>0</v>
      </c>
      <c r="AR68" s="73"/>
      <c r="AS68" s="74">
        <v>0</v>
      </c>
      <c r="AT68" s="73"/>
      <c r="AU68" s="74">
        <f t="shared" si="33"/>
        <v>0</v>
      </c>
      <c r="AV68" s="73"/>
      <c r="AW68" s="74">
        <f t="shared" si="12"/>
        <v>0</v>
      </c>
      <c r="AX68" s="73"/>
      <c r="AY68" s="74">
        <f t="shared" si="24"/>
        <v>0</v>
      </c>
      <c r="AZ68" s="82">
        <f t="shared" si="13"/>
        <v>0</v>
      </c>
      <c r="BA68" s="74"/>
      <c r="BB68" s="139">
        <f t="shared" si="25"/>
        <v>0</v>
      </c>
    </row>
    <row r="69" spans="1:54" ht="15" customHeight="1" x14ac:dyDescent="0.2">
      <c r="A69" s="84" t="s">
        <v>249</v>
      </c>
      <c r="B69" t="s">
        <v>250</v>
      </c>
      <c r="C69" s="4" t="s">
        <v>9</v>
      </c>
      <c r="D69" s="19">
        <v>35</v>
      </c>
      <c r="E69" s="20">
        <f t="shared" si="27"/>
        <v>0</v>
      </c>
      <c r="F69" s="73"/>
      <c r="G69" s="74">
        <f t="shared" si="26"/>
        <v>0</v>
      </c>
      <c r="H69" s="73"/>
      <c r="I69" s="74">
        <f t="shared" si="2"/>
        <v>0</v>
      </c>
      <c r="J69" s="73"/>
      <c r="K69" s="113">
        <f t="shared" si="14"/>
        <v>0</v>
      </c>
      <c r="L69" s="73"/>
      <c r="M69" s="113">
        <f t="shared" si="15"/>
        <v>0</v>
      </c>
      <c r="N69" s="73"/>
      <c r="O69" s="113">
        <f t="shared" si="16"/>
        <v>0</v>
      </c>
      <c r="P69" s="305"/>
      <c r="Q69" s="113">
        <f t="shared" si="17"/>
        <v>0</v>
      </c>
      <c r="R69" s="73"/>
      <c r="S69" s="113">
        <f t="shared" si="18"/>
        <v>0</v>
      </c>
      <c r="T69" s="73"/>
      <c r="U69" s="74">
        <f t="shared" si="19"/>
        <v>0</v>
      </c>
      <c r="V69" s="73"/>
      <c r="W69" s="113">
        <f t="shared" si="3"/>
        <v>0</v>
      </c>
      <c r="X69" s="73"/>
      <c r="Y69" s="113">
        <f t="shared" si="4"/>
        <v>0</v>
      </c>
      <c r="Z69" s="73"/>
      <c r="AA69" s="113">
        <f t="shared" si="5"/>
        <v>0</v>
      </c>
      <c r="AB69" s="305"/>
      <c r="AC69" s="113">
        <f t="shared" si="6"/>
        <v>0</v>
      </c>
      <c r="AD69" s="305"/>
      <c r="AE69" s="113">
        <f t="shared" si="7"/>
        <v>0</v>
      </c>
      <c r="AF69" s="73"/>
      <c r="AG69" s="113">
        <f t="shared" si="8"/>
        <v>0</v>
      </c>
      <c r="AH69" s="101"/>
      <c r="AI69" s="74">
        <f t="shared" si="9"/>
        <v>0</v>
      </c>
      <c r="AJ69" s="73"/>
      <c r="AK69" s="113">
        <f t="shared" si="20"/>
        <v>0</v>
      </c>
      <c r="AL69" s="101"/>
      <c r="AM69" s="113">
        <f t="shared" si="21"/>
        <v>0</v>
      </c>
      <c r="AN69" s="101"/>
      <c r="AO69" s="113">
        <f t="shared" si="31"/>
        <v>0</v>
      </c>
      <c r="AP69" s="101"/>
      <c r="AQ69" s="113">
        <f t="shared" si="32"/>
        <v>0</v>
      </c>
      <c r="AR69" s="73"/>
      <c r="AS69" s="74">
        <v>0</v>
      </c>
      <c r="AT69" s="73"/>
      <c r="AU69" s="74">
        <f t="shared" si="33"/>
        <v>0</v>
      </c>
      <c r="AV69" s="73"/>
      <c r="AW69" s="74">
        <f t="shared" si="12"/>
        <v>0</v>
      </c>
      <c r="AX69" s="73"/>
      <c r="AY69" s="74">
        <f t="shared" si="24"/>
        <v>0</v>
      </c>
      <c r="AZ69" s="82">
        <f t="shared" si="13"/>
        <v>0</v>
      </c>
      <c r="BA69" s="74"/>
      <c r="BB69" s="139">
        <f t="shared" si="25"/>
        <v>0</v>
      </c>
    </row>
    <row r="70" spans="1:54" ht="15" customHeight="1" x14ac:dyDescent="0.2">
      <c r="A70" s="84" t="s">
        <v>246</v>
      </c>
      <c r="B70" t="s">
        <v>65</v>
      </c>
      <c r="C70" s="4" t="s">
        <v>4</v>
      </c>
      <c r="D70" s="19">
        <v>140</v>
      </c>
      <c r="E70" s="20">
        <f t="shared" si="27"/>
        <v>0</v>
      </c>
      <c r="F70" s="73"/>
      <c r="G70" s="74">
        <f t="shared" si="26"/>
        <v>0</v>
      </c>
      <c r="H70" s="73"/>
      <c r="I70" s="74">
        <f t="shared" si="2"/>
        <v>0</v>
      </c>
      <c r="J70" s="73"/>
      <c r="K70" s="113">
        <f t="shared" si="14"/>
        <v>0</v>
      </c>
      <c r="L70" s="73"/>
      <c r="M70" s="113">
        <f t="shared" si="15"/>
        <v>0</v>
      </c>
      <c r="N70" s="73"/>
      <c r="O70" s="113">
        <f t="shared" si="16"/>
        <v>0</v>
      </c>
      <c r="P70" s="305"/>
      <c r="Q70" s="113">
        <f t="shared" si="17"/>
        <v>0</v>
      </c>
      <c r="R70" s="73"/>
      <c r="S70" s="113">
        <f t="shared" si="18"/>
        <v>0</v>
      </c>
      <c r="T70" s="73"/>
      <c r="U70" s="74">
        <f t="shared" si="19"/>
        <v>0</v>
      </c>
      <c r="V70" s="73"/>
      <c r="W70" s="113">
        <f t="shared" si="3"/>
        <v>0</v>
      </c>
      <c r="X70" s="73"/>
      <c r="Y70" s="113">
        <f t="shared" si="4"/>
        <v>0</v>
      </c>
      <c r="Z70" s="73"/>
      <c r="AA70" s="113">
        <f t="shared" si="5"/>
        <v>0</v>
      </c>
      <c r="AB70" s="305"/>
      <c r="AC70" s="113">
        <f t="shared" si="6"/>
        <v>0</v>
      </c>
      <c r="AD70" s="305"/>
      <c r="AE70" s="113">
        <f t="shared" si="7"/>
        <v>0</v>
      </c>
      <c r="AF70" s="73"/>
      <c r="AG70" s="113">
        <f t="shared" si="8"/>
        <v>0</v>
      </c>
      <c r="AH70" s="101"/>
      <c r="AI70" s="74">
        <f t="shared" si="9"/>
        <v>0</v>
      </c>
      <c r="AJ70" s="73"/>
      <c r="AK70" s="113">
        <f t="shared" si="20"/>
        <v>0</v>
      </c>
      <c r="AL70" s="101"/>
      <c r="AM70" s="113">
        <f t="shared" si="21"/>
        <v>0</v>
      </c>
      <c r="AN70" s="101"/>
      <c r="AO70" s="113">
        <f t="shared" si="31"/>
        <v>0</v>
      </c>
      <c r="AP70" s="101"/>
      <c r="AQ70" s="113">
        <f t="shared" si="32"/>
        <v>0</v>
      </c>
      <c r="AR70" s="73"/>
      <c r="AS70" s="74">
        <v>0</v>
      </c>
      <c r="AT70" s="73"/>
      <c r="AU70" s="74">
        <f t="shared" si="33"/>
        <v>0</v>
      </c>
      <c r="AV70" s="73"/>
      <c r="AW70" s="74">
        <f t="shared" si="12"/>
        <v>0</v>
      </c>
      <c r="AX70" s="73"/>
      <c r="AY70" s="74">
        <f t="shared" si="24"/>
        <v>0</v>
      </c>
      <c r="AZ70" s="82">
        <f t="shared" si="13"/>
        <v>0</v>
      </c>
      <c r="BA70" s="74"/>
      <c r="BB70" s="139">
        <f t="shared" si="25"/>
        <v>0</v>
      </c>
    </row>
    <row r="71" spans="1:54" ht="15" customHeight="1" x14ac:dyDescent="0.2">
      <c r="A71" s="84" t="s">
        <v>228</v>
      </c>
      <c r="B71" t="str">
        <f>IF($A71="","",INDEX('MA-Liste'!$D:$D,MATCH($A71,'MA-Liste'!$M:$M,FALSE)))</f>
        <v>AeBo</v>
      </c>
      <c r="C71" s="4" t="str">
        <f ca="1">IF($A71="","",INDEX(INDIRECT("'MA-Liste'!"&amp;$C$11),MATCH($A71,'MA-Liste'!$M:$M,FALSE)))</f>
        <v>D</v>
      </c>
      <c r="D71" s="19">
        <f t="shared" ca="1" si="0"/>
        <v>100</v>
      </c>
      <c r="E71" s="20">
        <f t="shared" si="27"/>
        <v>0</v>
      </c>
      <c r="F71" s="73"/>
      <c r="G71" s="74">
        <f t="shared" ca="1" si="26"/>
        <v>0</v>
      </c>
      <c r="H71" s="73"/>
      <c r="I71" s="74">
        <f t="shared" ca="1" si="2"/>
        <v>0</v>
      </c>
      <c r="J71" s="73"/>
      <c r="K71" s="113">
        <f t="shared" ca="1" si="14"/>
        <v>0</v>
      </c>
      <c r="L71" s="73"/>
      <c r="M71" s="113">
        <f t="shared" ca="1" si="15"/>
        <v>0</v>
      </c>
      <c r="N71" s="73"/>
      <c r="O71" s="113">
        <f t="shared" ca="1" si="16"/>
        <v>0</v>
      </c>
      <c r="P71" s="305"/>
      <c r="Q71" s="113">
        <f t="shared" ca="1" si="17"/>
        <v>0</v>
      </c>
      <c r="R71" s="73"/>
      <c r="S71" s="113">
        <f t="shared" ca="1" si="18"/>
        <v>0</v>
      </c>
      <c r="T71" s="73"/>
      <c r="U71" s="74">
        <f t="shared" ca="1" si="19"/>
        <v>0</v>
      </c>
      <c r="V71" s="73"/>
      <c r="W71" s="113">
        <f t="shared" ca="1" si="3"/>
        <v>0</v>
      </c>
      <c r="X71" s="73"/>
      <c r="Y71" s="113">
        <f t="shared" ca="1" si="4"/>
        <v>0</v>
      </c>
      <c r="Z71" s="73"/>
      <c r="AA71" s="113">
        <f t="shared" ca="1" si="5"/>
        <v>0</v>
      </c>
      <c r="AB71" s="305"/>
      <c r="AC71" s="113">
        <f t="shared" ca="1" si="6"/>
        <v>0</v>
      </c>
      <c r="AD71" s="305"/>
      <c r="AE71" s="113">
        <f t="shared" ca="1" si="7"/>
        <v>0</v>
      </c>
      <c r="AF71" s="73"/>
      <c r="AG71" s="113">
        <f t="shared" ca="1" si="8"/>
        <v>0</v>
      </c>
      <c r="AH71" s="101"/>
      <c r="AI71" s="74">
        <f t="shared" ca="1" si="9"/>
        <v>0</v>
      </c>
      <c r="AJ71" s="73"/>
      <c r="AK71" s="113">
        <f t="shared" ca="1" si="20"/>
        <v>0</v>
      </c>
      <c r="AL71" s="101"/>
      <c r="AM71" s="113">
        <f t="shared" ca="1" si="21"/>
        <v>0</v>
      </c>
      <c r="AN71" s="101"/>
      <c r="AO71" s="113">
        <f t="shared" ca="1" si="31"/>
        <v>0</v>
      </c>
      <c r="AP71" s="101"/>
      <c r="AQ71" s="113">
        <f t="shared" ca="1" si="32"/>
        <v>0</v>
      </c>
      <c r="AR71" s="73"/>
      <c r="AS71" s="74">
        <v>0</v>
      </c>
      <c r="AT71" s="73"/>
      <c r="AU71" s="74">
        <f t="shared" ca="1" si="33"/>
        <v>0</v>
      </c>
      <c r="AV71" s="73"/>
      <c r="AW71" s="74">
        <f t="shared" ca="1" si="12"/>
        <v>0</v>
      </c>
      <c r="AX71" s="73"/>
      <c r="AY71" s="74">
        <f t="shared" ca="1" si="24"/>
        <v>0</v>
      </c>
      <c r="AZ71" s="82">
        <f t="shared" ca="1" si="13"/>
        <v>0</v>
      </c>
      <c r="BA71" s="74"/>
      <c r="BB71" s="139">
        <f t="shared" ca="1" si="25"/>
        <v>0</v>
      </c>
    </row>
    <row r="72" spans="1:54" ht="15" customHeight="1" x14ac:dyDescent="0.2">
      <c r="A72" s="84" t="s">
        <v>363</v>
      </c>
      <c r="B72" s="14" t="s">
        <v>65</v>
      </c>
      <c r="C72" s="18" t="str">
        <f ca="1">IF($A72="","",INDEX(INDIRECT("'MA-Liste'!"&amp;$C$11),MATCH($A72,'MA-Liste'!$M:$M,FALSE)))</f>
        <v>E</v>
      </c>
      <c r="D72" s="19">
        <f t="shared" ca="1" si="0"/>
        <v>75</v>
      </c>
      <c r="E72" s="20">
        <f t="shared" si="27"/>
        <v>0</v>
      </c>
      <c r="F72" s="73"/>
      <c r="G72" s="74">
        <f t="shared" ca="1" si="26"/>
        <v>0</v>
      </c>
      <c r="H72" s="73"/>
      <c r="I72" s="74">
        <f t="shared" ca="1" si="2"/>
        <v>0</v>
      </c>
      <c r="J72" s="73"/>
      <c r="K72" s="113">
        <f t="shared" ca="1" si="14"/>
        <v>0</v>
      </c>
      <c r="L72" s="73"/>
      <c r="M72" s="113">
        <f t="shared" ca="1" si="15"/>
        <v>0</v>
      </c>
      <c r="N72" s="73"/>
      <c r="O72" s="113">
        <f t="shared" ca="1" si="16"/>
        <v>0</v>
      </c>
      <c r="P72" s="305"/>
      <c r="Q72" s="113">
        <f t="shared" ca="1" si="17"/>
        <v>0</v>
      </c>
      <c r="R72" s="73"/>
      <c r="S72" s="113">
        <f t="shared" ca="1" si="18"/>
        <v>0</v>
      </c>
      <c r="T72" s="73"/>
      <c r="U72" s="74">
        <f t="shared" ca="1" si="19"/>
        <v>0</v>
      </c>
      <c r="V72" s="73"/>
      <c r="W72" s="113">
        <f t="shared" ca="1" si="3"/>
        <v>0</v>
      </c>
      <c r="X72" s="73"/>
      <c r="Y72" s="113">
        <f t="shared" ca="1" si="4"/>
        <v>0</v>
      </c>
      <c r="Z72" s="73"/>
      <c r="AA72" s="113">
        <f t="shared" ca="1" si="5"/>
        <v>0</v>
      </c>
      <c r="AB72" s="305"/>
      <c r="AC72" s="113">
        <f t="shared" ca="1" si="6"/>
        <v>0</v>
      </c>
      <c r="AD72" s="305"/>
      <c r="AE72" s="113">
        <f t="shared" ca="1" si="7"/>
        <v>0</v>
      </c>
      <c r="AF72" s="73"/>
      <c r="AG72" s="113">
        <f t="shared" ca="1" si="8"/>
        <v>0</v>
      </c>
      <c r="AH72" s="101"/>
      <c r="AI72" s="74">
        <f t="shared" ca="1" si="9"/>
        <v>0</v>
      </c>
      <c r="AJ72" s="73"/>
      <c r="AK72" s="113">
        <f t="shared" ca="1" si="20"/>
        <v>0</v>
      </c>
      <c r="AL72" s="101"/>
      <c r="AM72" s="113">
        <f t="shared" ca="1" si="21"/>
        <v>0</v>
      </c>
      <c r="AN72" s="101"/>
      <c r="AO72" s="113">
        <f t="shared" ca="1" si="31"/>
        <v>0</v>
      </c>
      <c r="AP72" s="101"/>
      <c r="AQ72" s="113">
        <f t="shared" ca="1" si="32"/>
        <v>0</v>
      </c>
      <c r="AR72" s="73"/>
      <c r="AS72" s="74">
        <v>0</v>
      </c>
      <c r="AT72" s="73"/>
      <c r="AU72" s="74">
        <f t="shared" ca="1" si="33"/>
        <v>0</v>
      </c>
      <c r="AV72" s="73"/>
      <c r="AW72" s="74">
        <f t="shared" ca="1" si="12"/>
        <v>0</v>
      </c>
      <c r="AX72" s="73"/>
      <c r="AY72" s="74">
        <f t="shared" ca="1" si="24"/>
        <v>0</v>
      </c>
      <c r="AZ72" s="82">
        <f t="shared" ca="1" si="13"/>
        <v>0</v>
      </c>
      <c r="BA72" s="74"/>
      <c r="BB72" s="139">
        <f t="shared" ca="1" si="25"/>
        <v>0</v>
      </c>
    </row>
    <row r="73" spans="1:54" ht="15" customHeight="1" x14ac:dyDescent="0.2">
      <c r="A73" s="84" t="s">
        <v>252</v>
      </c>
      <c r="B73" s="14" t="s">
        <v>65</v>
      </c>
      <c r="C73" s="18" t="s">
        <v>8</v>
      </c>
      <c r="D73" s="19">
        <v>60</v>
      </c>
      <c r="E73" s="20">
        <f t="shared" si="27"/>
        <v>0</v>
      </c>
      <c r="F73" s="73"/>
      <c r="G73" s="74">
        <f t="shared" si="26"/>
        <v>0</v>
      </c>
      <c r="H73" s="73"/>
      <c r="I73" s="74">
        <f t="shared" si="2"/>
        <v>0</v>
      </c>
      <c r="J73" s="73"/>
      <c r="K73" s="113">
        <f t="shared" si="14"/>
        <v>0</v>
      </c>
      <c r="L73" s="73"/>
      <c r="M73" s="113">
        <f t="shared" si="15"/>
        <v>0</v>
      </c>
      <c r="N73" s="73"/>
      <c r="O73" s="113">
        <f t="shared" si="16"/>
        <v>0</v>
      </c>
      <c r="P73" s="305"/>
      <c r="Q73" s="113">
        <f t="shared" si="17"/>
        <v>0</v>
      </c>
      <c r="R73" s="73"/>
      <c r="S73" s="113">
        <f t="shared" si="18"/>
        <v>0</v>
      </c>
      <c r="T73" s="73"/>
      <c r="U73" s="74">
        <f t="shared" si="19"/>
        <v>0</v>
      </c>
      <c r="V73" s="73"/>
      <c r="W73" s="113">
        <f t="shared" si="3"/>
        <v>0</v>
      </c>
      <c r="X73" s="73"/>
      <c r="Y73" s="113">
        <f t="shared" si="4"/>
        <v>0</v>
      </c>
      <c r="Z73" s="73"/>
      <c r="AA73" s="113">
        <f t="shared" si="5"/>
        <v>0</v>
      </c>
      <c r="AB73" s="305"/>
      <c r="AC73" s="113">
        <f t="shared" si="6"/>
        <v>0</v>
      </c>
      <c r="AD73" s="305"/>
      <c r="AE73" s="113">
        <f t="shared" si="7"/>
        <v>0</v>
      </c>
      <c r="AF73" s="73"/>
      <c r="AG73" s="113">
        <f t="shared" si="8"/>
        <v>0</v>
      </c>
      <c r="AH73" s="101"/>
      <c r="AI73" s="74">
        <f t="shared" si="9"/>
        <v>0</v>
      </c>
      <c r="AJ73" s="73"/>
      <c r="AK73" s="113">
        <f t="shared" si="20"/>
        <v>0</v>
      </c>
      <c r="AL73" s="101"/>
      <c r="AM73" s="113">
        <f t="shared" si="21"/>
        <v>0</v>
      </c>
      <c r="AN73" s="101"/>
      <c r="AO73" s="113">
        <f t="shared" si="31"/>
        <v>0</v>
      </c>
      <c r="AP73" s="101"/>
      <c r="AQ73" s="113">
        <f t="shared" si="32"/>
        <v>0</v>
      </c>
      <c r="AR73" s="73"/>
      <c r="AS73" s="74">
        <v>0</v>
      </c>
      <c r="AT73" s="73"/>
      <c r="AU73" s="74">
        <f t="shared" si="33"/>
        <v>0</v>
      </c>
      <c r="AV73" s="73"/>
      <c r="AW73" s="74">
        <f t="shared" si="12"/>
        <v>0</v>
      </c>
      <c r="AX73" s="73"/>
      <c r="AY73" s="74">
        <f t="shared" si="24"/>
        <v>0</v>
      </c>
      <c r="AZ73" s="82">
        <f t="shared" si="13"/>
        <v>0</v>
      </c>
      <c r="BA73" s="74"/>
      <c r="BB73" s="139">
        <f t="shared" si="25"/>
        <v>0</v>
      </c>
    </row>
    <row r="74" spans="1:54" ht="15" customHeight="1" x14ac:dyDescent="0.2">
      <c r="A74" s="90" t="s">
        <v>253</v>
      </c>
      <c r="B74" s="14" t="s">
        <v>65</v>
      </c>
      <c r="C74" s="18" t="s">
        <v>6</v>
      </c>
      <c r="D74" s="19">
        <v>100</v>
      </c>
      <c r="E74" s="20">
        <f t="shared" si="27"/>
        <v>0</v>
      </c>
      <c r="F74" s="73"/>
      <c r="G74" s="74">
        <f t="shared" si="26"/>
        <v>0</v>
      </c>
      <c r="H74" s="73"/>
      <c r="I74" s="74">
        <f t="shared" si="2"/>
        <v>0</v>
      </c>
      <c r="J74" s="73"/>
      <c r="K74" s="113">
        <f t="shared" si="14"/>
        <v>0</v>
      </c>
      <c r="L74" s="73"/>
      <c r="M74" s="113">
        <f t="shared" si="15"/>
        <v>0</v>
      </c>
      <c r="N74" s="73"/>
      <c r="O74" s="113">
        <f t="shared" si="16"/>
        <v>0</v>
      </c>
      <c r="P74" s="305"/>
      <c r="Q74" s="113">
        <f t="shared" si="17"/>
        <v>0</v>
      </c>
      <c r="R74" s="73"/>
      <c r="S74" s="113">
        <f t="shared" si="18"/>
        <v>0</v>
      </c>
      <c r="T74" s="73"/>
      <c r="U74" s="74">
        <f t="shared" si="19"/>
        <v>0</v>
      </c>
      <c r="V74" s="73"/>
      <c r="W74" s="113">
        <f t="shared" si="3"/>
        <v>0</v>
      </c>
      <c r="X74" s="73"/>
      <c r="Y74" s="113">
        <f t="shared" si="4"/>
        <v>0</v>
      </c>
      <c r="Z74" s="73"/>
      <c r="AA74" s="113">
        <f t="shared" si="5"/>
        <v>0</v>
      </c>
      <c r="AB74" s="305"/>
      <c r="AC74" s="113">
        <f t="shared" si="6"/>
        <v>0</v>
      </c>
      <c r="AD74" s="305"/>
      <c r="AE74" s="113">
        <f t="shared" si="7"/>
        <v>0</v>
      </c>
      <c r="AF74" s="73"/>
      <c r="AG74" s="113">
        <f t="shared" si="8"/>
        <v>0</v>
      </c>
      <c r="AH74" s="101"/>
      <c r="AI74" s="74">
        <f t="shared" si="9"/>
        <v>0</v>
      </c>
      <c r="AJ74" s="73"/>
      <c r="AK74" s="113">
        <f t="shared" si="20"/>
        <v>0</v>
      </c>
      <c r="AL74" s="101"/>
      <c r="AM74" s="113">
        <f t="shared" si="21"/>
        <v>0</v>
      </c>
      <c r="AN74" s="101"/>
      <c r="AO74" s="113">
        <f t="shared" si="31"/>
        <v>0</v>
      </c>
      <c r="AP74" s="101"/>
      <c r="AQ74" s="113">
        <f t="shared" si="32"/>
        <v>0</v>
      </c>
      <c r="AR74" s="73"/>
      <c r="AS74" s="74">
        <v>0</v>
      </c>
      <c r="AT74" s="73"/>
      <c r="AU74" s="74">
        <f t="shared" si="33"/>
        <v>0</v>
      </c>
      <c r="AV74" s="73"/>
      <c r="AW74" s="74">
        <f t="shared" si="12"/>
        <v>0</v>
      </c>
      <c r="AX74" s="73"/>
      <c r="AY74" s="74">
        <f t="shared" si="24"/>
        <v>0</v>
      </c>
      <c r="AZ74" s="82">
        <f t="shared" si="13"/>
        <v>0</v>
      </c>
      <c r="BA74" s="74"/>
      <c r="BB74" s="139">
        <f t="shared" si="25"/>
        <v>0</v>
      </c>
    </row>
    <row r="75" spans="1:54" ht="15" customHeight="1" x14ac:dyDescent="0.2">
      <c r="A75" s="90" t="s">
        <v>254</v>
      </c>
      <c r="B75" s="14" t="s">
        <v>65</v>
      </c>
      <c r="C75" s="18" t="s">
        <v>8</v>
      </c>
      <c r="D75" s="19">
        <v>60</v>
      </c>
      <c r="E75" s="20">
        <f t="shared" si="27"/>
        <v>0</v>
      </c>
      <c r="F75" s="73"/>
      <c r="G75" s="74">
        <f t="shared" si="26"/>
        <v>0</v>
      </c>
      <c r="H75" s="73"/>
      <c r="I75" s="74">
        <f t="shared" si="2"/>
        <v>0</v>
      </c>
      <c r="J75" s="73"/>
      <c r="K75" s="113">
        <f t="shared" si="14"/>
        <v>0</v>
      </c>
      <c r="L75" s="73"/>
      <c r="M75" s="113">
        <f t="shared" si="15"/>
        <v>0</v>
      </c>
      <c r="N75" s="73"/>
      <c r="O75" s="113">
        <f t="shared" si="16"/>
        <v>0</v>
      </c>
      <c r="P75" s="305"/>
      <c r="Q75" s="113">
        <f t="shared" si="17"/>
        <v>0</v>
      </c>
      <c r="R75" s="73"/>
      <c r="S75" s="113">
        <f t="shared" si="18"/>
        <v>0</v>
      </c>
      <c r="T75" s="73"/>
      <c r="U75" s="74">
        <f t="shared" si="19"/>
        <v>0</v>
      </c>
      <c r="V75" s="73"/>
      <c r="W75" s="113">
        <f t="shared" si="3"/>
        <v>0</v>
      </c>
      <c r="X75" s="73"/>
      <c r="Y75" s="113">
        <f t="shared" si="4"/>
        <v>0</v>
      </c>
      <c r="Z75" s="73"/>
      <c r="AA75" s="113">
        <f t="shared" si="5"/>
        <v>0</v>
      </c>
      <c r="AB75" s="305"/>
      <c r="AC75" s="113">
        <f t="shared" si="6"/>
        <v>0</v>
      </c>
      <c r="AD75" s="305"/>
      <c r="AE75" s="113">
        <f t="shared" si="7"/>
        <v>0</v>
      </c>
      <c r="AF75" s="73"/>
      <c r="AG75" s="113">
        <f t="shared" si="8"/>
        <v>0</v>
      </c>
      <c r="AH75" s="101"/>
      <c r="AI75" s="74">
        <f t="shared" si="9"/>
        <v>0</v>
      </c>
      <c r="AJ75" s="73"/>
      <c r="AK75" s="113">
        <f t="shared" si="20"/>
        <v>0</v>
      </c>
      <c r="AL75" s="101"/>
      <c r="AM75" s="113">
        <f t="shared" si="21"/>
        <v>0</v>
      </c>
      <c r="AN75" s="101"/>
      <c r="AO75" s="113">
        <f t="shared" si="31"/>
        <v>0</v>
      </c>
      <c r="AP75" s="101"/>
      <c r="AQ75" s="113">
        <f t="shared" si="32"/>
        <v>0</v>
      </c>
      <c r="AR75" s="73"/>
      <c r="AS75" s="74">
        <v>0</v>
      </c>
      <c r="AT75" s="73"/>
      <c r="AU75" s="74">
        <f t="shared" si="33"/>
        <v>0</v>
      </c>
      <c r="AV75" s="73"/>
      <c r="AW75" s="74">
        <f t="shared" si="12"/>
        <v>0</v>
      </c>
      <c r="AX75" s="73"/>
      <c r="AY75" s="74">
        <f t="shared" si="24"/>
        <v>0</v>
      </c>
      <c r="AZ75" s="82">
        <f t="shared" si="13"/>
        <v>0</v>
      </c>
      <c r="BA75" s="74"/>
      <c r="BB75" s="147">
        <f t="shared" si="25"/>
        <v>0</v>
      </c>
    </row>
    <row r="76" spans="1:54" ht="15" customHeight="1" x14ac:dyDescent="0.2">
      <c r="A76" s="90" t="s">
        <v>255</v>
      </c>
      <c r="B76" s="14" t="s">
        <v>65</v>
      </c>
      <c r="C76" s="18" t="s">
        <v>5</v>
      </c>
      <c r="D76" s="19">
        <v>118</v>
      </c>
      <c r="E76" s="20">
        <f t="shared" si="27"/>
        <v>0</v>
      </c>
      <c r="F76" s="73"/>
      <c r="G76" s="74">
        <f t="shared" si="26"/>
        <v>0</v>
      </c>
      <c r="H76" s="73"/>
      <c r="I76" s="74">
        <f t="shared" si="2"/>
        <v>0</v>
      </c>
      <c r="J76" s="73"/>
      <c r="K76" s="113">
        <f t="shared" si="14"/>
        <v>0</v>
      </c>
      <c r="L76" s="73"/>
      <c r="M76" s="113">
        <f t="shared" si="15"/>
        <v>0</v>
      </c>
      <c r="N76" s="73"/>
      <c r="O76" s="113">
        <f t="shared" si="16"/>
        <v>0</v>
      </c>
      <c r="P76" s="305"/>
      <c r="Q76" s="113">
        <f t="shared" si="17"/>
        <v>0</v>
      </c>
      <c r="R76" s="73"/>
      <c r="S76" s="113">
        <f t="shared" si="18"/>
        <v>0</v>
      </c>
      <c r="T76" s="73"/>
      <c r="U76" s="74">
        <f t="shared" si="19"/>
        <v>0</v>
      </c>
      <c r="V76" s="73"/>
      <c r="W76" s="113">
        <f t="shared" si="3"/>
        <v>0</v>
      </c>
      <c r="X76" s="73"/>
      <c r="Y76" s="113">
        <f t="shared" si="4"/>
        <v>0</v>
      </c>
      <c r="Z76" s="73"/>
      <c r="AA76" s="113">
        <f t="shared" si="5"/>
        <v>0</v>
      </c>
      <c r="AB76" s="305"/>
      <c r="AC76" s="113">
        <f t="shared" si="6"/>
        <v>0</v>
      </c>
      <c r="AD76" s="305"/>
      <c r="AE76" s="113">
        <f t="shared" si="7"/>
        <v>0</v>
      </c>
      <c r="AF76" s="73"/>
      <c r="AG76" s="113">
        <f t="shared" si="8"/>
        <v>0</v>
      </c>
      <c r="AH76" s="101"/>
      <c r="AI76" s="74">
        <f t="shared" si="9"/>
        <v>0</v>
      </c>
      <c r="AJ76" s="73"/>
      <c r="AK76" s="113">
        <f t="shared" si="20"/>
        <v>0</v>
      </c>
      <c r="AL76" s="101"/>
      <c r="AM76" s="113">
        <f t="shared" si="21"/>
        <v>0</v>
      </c>
      <c r="AN76" s="101"/>
      <c r="AO76" s="113">
        <f t="shared" si="31"/>
        <v>0</v>
      </c>
      <c r="AP76" s="101"/>
      <c r="AQ76" s="113">
        <f t="shared" si="32"/>
        <v>0</v>
      </c>
      <c r="AR76" s="73"/>
      <c r="AS76" s="74">
        <v>0</v>
      </c>
      <c r="AT76" s="73"/>
      <c r="AU76" s="74">
        <f t="shared" si="33"/>
        <v>0</v>
      </c>
      <c r="AV76" s="73"/>
      <c r="AW76" s="74">
        <f t="shared" si="12"/>
        <v>0</v>
      </c>
      <c r="AX76" s="73"/>
      <c r="AY76" s="74">
        <f t="shared" si="24"/>
        <v>0</v>
      </c>
      <c r="AZ76" s="82">
        <f t="shared" si="13"/>
        <v>0</v>
      </c>
      <c r="BA76" s="74"/>
      <c r="BB76" s="147">
        <f t="shared" si="25"/>
        <v>0</v>
      </c>
    </row>
    <row r="77" spans="1:54" ht="15" customHeight="1" x14ac:dyDescent="0.2">
      <c r="A77" s="90" t="s">
        <v>256</v>
      </c>
      <c r="B77" s="14" t="s">
        <v>65</v>
      </c>
      <c r="C77" s="18" t="s">
        <v>5</v>
      </c>
      <c r="D77" s="19">
        <v>118</v>
      </c>
      <c r="E77" s="20">
        <f t="shared" si="27"/>
        <v>0</v>
      </c>
      <c r="F77" s="73"/>
      <c r="G77" s="74">
        <f t="shared" si="26"/>
        <v>0</v>
      </c>
      <c r="H77" s="73"/>
      <c r="I77" s="74">
        <f t="shared" si="2"/>
        <v>0</v>
      </c>
      <c r="J77" s="73"/>
      <c r="K77" s="113">
        <f t="shared" si="14"/>
        <v>0</v>
      </c>
      <c r="L77" s="73"/>
      <c r="M77" s="113">
        <f t="shared" si="15"/>
        <v>0</v>
      </c>
      <c r="N77" s="73"/>
      <c r="O77" s="113">
        <f t="shared" si="16"/>
        <v>0</v>
      </c>
      <c r="P77" s="305"/>
      <c r="Q77" s="113">
        <f t="shared" si="17"/>
        <v>0</v>
      </c>
      <c r="R77" s="73"/>
      <c r="S77" s="113">
        <f t="shared" si="18"/>
        <v>0</v>
      </c>
      <c r="T77" s="73"/>
      <c r="U77" s="74">
        <f t="shared" si="19"/>
        <v>0</v>
      </c>
      <c r="V77" s="73"/>
      <c r="W77" s="113">
        <f t="shared" si="3"/>
        <v>0</v>
      </c>
      <c r="X77" s="73"/>
      <c r="Y77" s="113">
        <f t="shared" si="4"/>
        <v>0</v>
      </c>
      <c r="Z77" s="73"/>
      <c r="AA77" s="113">
        <f t="shared" si="5"/>
        <v>0</v>
      </c>
      <c r="AB77" s="305"/>
      <c r="AC77" s="113">
        <f t="shared" ref="AC77:AC111" si="34">IF($D77="",0,$D77*AB77)</f>
        <v>0</v>
      </c>
      <c r="AD77" s="305"/>
      <c r="AE77" s="113">
        <f t="shared" ref="AE77:AE111" si="35">IF($D77="",0,$D77*AD77)</f>
        <v>0</v>
      </c>
      <c r="AF77" s="73"/>
      <c r="AG77" s="113">
        <f t="shared" ref="AG77:AG111" si="36">IF($D77="",0,$D77*AF77)</f>
        <v>0</v>
      </c>
      <c r="AH77" s="101"/>
      <c r="AI77" s="74">
        <f t="shared" si="9"/>
        <v>0</v>
      </c>
      <c r="AJ77" s="73"/>
      <c r="AK77" s="113">
        <f t="shared" si="20"/>
        <v>0</v>
      </c>
      <c r="AL77" s="101"/>
      <c r="AM77" s="113">
        <f t="shared" si="21"/>
        <v>0</v>
      </c>
      <c r="AN77" s="101"/>
      <c r="AO77" s="113">
        <f t="shared" si="31"/>
        <v>0</v>
      </c>
      <c r="AP77" s="101"/>
      <c r="AQ77" s="113">
        <f t="shared" si="32"/>
        <v>0</v>
      </c>
      <c r="AR77" s="73"/>
      <c r="AS77" s="74">
        <v>0</v>
      </c>
      <c r="AT77" s="73"/>
      <c r="AU77" s="74">
        <f t="shared" si="33"/>
        <v>0</v>
      </c>
      <c r="AV77" s="73"/>
      <c r="AW77" s="74">
        <f t="shared" si="12"/>
        <v>0</v>
      </c>
      <c r="AX77" s="73"/>
      <c r="AY77" s="74">
        <f t="shared" si="24"/>
        <v>0</v>
      </c>
      <c r="AZ77" s="82">
        <f t="shared" si="13"/>
        <v>0</v>
      </c>
      <c r="BA77" s="74"/>
      <c r="BB77" s="147">
        <f t="shared" si="25"/>
        <v>0</v>
      </c>
    </row>
    <row r="78" spans="1:54" ht="15" customHeight="1" x14ac:dyDescent="0.2">
      <c r="A78" s="90" t="s">
        <v>257</v>
      </c>
      <c r="B78" s="14" t="s">
        <v>65</v>
      </c>
      <c r="C78" s="18" t="s">
        <v>5</v>
      </c>
      <c r="D78" s="19">
        <v>118</v>
      </c>
      <c r="E78" s="20">
        <f t="shared" si="27"/>
        <v>0</v>
      </c>
      <c r="F78" s="73"/>
      <c r="G78" s="74">
        <f t="shared" si="26"/>
        <v>0</v>
      </c>
      <c r="H78" s="73"/>
      <c r="I78" s="74">
        <f t="shared" si="2"/>
        <v>0</v>
      </c>
      <c r="J78" s="73"/>
      <c r="K78" s="113">
        <f t="shared" si="14"/>
        <v>0</v>
      </c>
      <c r="L78" s="73"/>
      <c r="M78" s="113">
        <f t="shared" si="15"/>
        <v>0</v>
      </c>
      <c r="N78" s="73"/>
      <c r="O78" s="113">
        <f t="shared" si="16"/>
        <v>0</v>
      </c>
      <c r="P78" s="305"/>
      <c r="Q78" s="113">
        <f t="shared" si="17"/>
        <v>0</v>
      </c>
      <c r="R78" s="73"/>
      <c r="S78" s="113">
        <f t="shared" si="18"/>
        <v>0</v>
      </c>
      <c r="T78" s="73"/>
      <c r="U78" s="74">
        <f t="shared" si="19"/>
        <v>0</v>
      </c>
      <c r="V78" s="73"/>
      <c r="W78" s="113">
        <f t="shared" si="3"/>
        <v>0</v>
      </c>
      <c r="X78" s="73"/>
      <c r="Y78" s="113">
        <f t="shared" si="4"/>
        <v>0</v>
      </c>
      <c r="Z78" s="73"/>
      <c r="AA78" s="113">
        <f t="shared" si="5"/>
        <v>0</v>
      </c>
      <c r="AB78" s="305"/>
      <c r="AC78" s="113">
        <f t="shared" si="34"/>
        <v>0</v>
      </c>
      <c r="AD78" s="305"/>
      <c r="AE78" s="113">
        <f t="shared" si="35"/>
        <v>0</v>
      </c>
      <c r="AF78" s="73"/>
      <c r="AG78" s="113">
        <f t="shared" si="36"/>
        <v>0</v>
      </c>
      <c r="AH78" s="101"/>
      <c r="AI78" s="74">
        <f t="shared" si="9"/>
        <v>0</v>
      </c>
      <c r="AJ78" s="73"/>
      <c r="AK78" s="113">
        <f t="shared" si="20"/>
        <v>0</v>
      </c>
      <c r="AL78" s="101"/>
      <c r="AM78" s="113">
        <f t="shared" si="21"/>
        <v>0</v>
      </c>
      <c r="AN78" s="101"/>
      <c r="AO78" s="113">
        <f t="shared" si="31"/>
        <v>0</v>
      </c>
      <c r="AP78" s="101"/>
      <c r="AQ78" s="113">
        <f t="shared" si="32"/>
        <v>0</v>
      </c>
      <c r="AR78" s="73"/>
      <c r="AS78" s="74">
        <v>0</v>
      </c>
      <c r="AT78" s="73"/>
      <c r="AU78" s="74">
        <f t="shared" si="33"/>
        <v>0</v>
      </c>
      <c r="AV78" s="73"/>
      <c r="AW78" s="74">
        <f t="shared" si="12"/>
        <v>0</v>
      </c>
      <c r="AX78" s="73"/>
      <c r="AY78" s="74">
        <f t="shared" si="24"/>
        <v>0</v>
      </c>
      <c r="AZ78" s="82">
        <f t="shared" si="13"/>
        <v>0</v>
      </c>
      <c r="BA78" s="74"/>
      <c r="BB78" s="147">
        <f t="shared" si="25"/>
        <v>0</v>
      </c>
    </row>
    <row r="79" spans="1:54" ht="15" customHeight="1" x14ac:dyDescent="0.2">
      <c r="A79" s="90" t="s">
        <v>264</v>
      </c>
      <c r="B79" s="14" t="s">
        <v>65</v>
      </c>
      <c r="C79" s="18" t="s">
        <v>6</v>
      </c>
      <c r="D79" s="19">
        <v>100</v>
      </c>
      <c r="E79" s="20">
        <f t="shared" si="27"/>
        <v>0</v>
      </c>
      <c r="F79" s="73"/>
      <c r="G79" s="74">
        <f t="shared" si="26"/>
        <v>0</v>
      </c>
      <c r="H79" s="73"/>
      <c r="I79" s="74">
        <f t="shared" si="2"/>
        <v>0</v>
      </c>
      <c r="J79" s="73"/>
      <c r="K79" s="113">
        <f t="shared" si="14"/>
        <v>0</v>
      </c>
      <c r="L79" s="73"/>
      <c r="M79" s="113">
        <f t="shared" si="15"/>
        <v>0</v>
      </c>
      <c r="N79" s="73"/>
      <c r="O79" s="113">
        <f t="shared" si="16"/>
        <v>0</v>
      </c>
      <c r="P79" s="305"/>
      <c r="Q79" s="113">
        <f t="shared" si="17"/>
        <v>0</v>
      </c>
      <c r="R79" s="73"/>
      <c r="S79" s="113">
        <f t="shared" si="18"/>
        <v>0</v>
      </c>
      <c r="T79" s="73"/>
      <c r="U79" s="74">
        <f t="shared" si="19"/>
        <v>0</v>
      </c>
      <c r="V79" s="73"/>
      <c r="W79" s="113">
        <f t="shared" si="3"/>
        <v>0</v>
      </c>
      <c r="X79" s="73"/>
      <c r="Y79" s="113">
        <f t="shared" si="4"/>
        <v>0</v>
      </c>
      <c r="Z79" s="73"/>
      <c r="AA79" s="113">
        <f t="shared" si="5"/>
        <v>0</v>
      </c>
      <c r="AB79" s="305"/>
      <c r="AC79" s="113">
        <f t="shared" si="34"/>
        <v>0</v>
      </c>
      <c r="AD79" s="305"/>
      <c r="AE79" s="113">
        <f t="shared" si="35"/>
        <v>0</v>
      </c>
      <c r="AF79" s="73"/>
      <c r="AG79" s="113">
        <f t="shared" si="36"/>
        <v>0</v>
      </c>
      <c r="AH79" s="101"/>
      <c r="AI79" s="74">
        <f t="shared" si="9"/>
        <v>0</v>
      </c>
      <c r="AJ79" s="73"/>
      <c r="AK79" s="113">
        <f t="shared" si="20"/>
        <v>0</v>
      </c>
      <c r="AL79" s="101"/>
      <c r="AM79" s="113">
        <f t="shared" si="21"/>
        <v>0</v>
      </c>
      <c r="AN79" s="101"/>
      <c r="AO79" s="113">
        <f t="shared" si="31"/>
        <v>0</v>
      </c>
      <c r="AP79" s="101"/>
      <c r="AQ79" s="113">
        <f t="shared" si="32"/>
        <v>0</v>
      </c>
      <c r="AR79" s="73"/>
      <c r="AS79" s="74">
        <v>0</v>
      </c>
      <c r="AT79" s="73"/>
      <c r="AU79" s="74">
        <f t="shared" si="33"/>
        <v>0</v>
      </c>
      <c r="AV79" s="73"/>
      <c r="AW79" s="74">
        <f t="shared" si="12"/>
        <v>0</v>
      </c>
      <c r="AX79" s="73"/>
      <c r="AY79" s="74">
        <f t="shared" si="24"/>
        <v>0</v>
      </c>
      <c r="AZ79" s="82">
        <f t="shared" si="13"/>
        <v>0</v>
      </c>
      <c r="BA79" s="74"/>
      <c r="BB79" s="147">
        <f t="shared" si="25"/>
        <v>0</v>
      </c>
    </row>
    <row r="80" spans="1:54" ht="15" customHeight="1" x14ac:dyDescent="0.2">
      <c r="A80" s="90" t="s">
        <v>322</v>
      </c>
      <c r="B80" s="14" t="s">
        <v>65</v>
      </c>
      <c r="C80" s="18" t="s">
        <v>6</v>
      </c>
      <c r="D80" s="19">
        <v>100</v>
      </c>
      <c r="E80" s="20">
        <f t="shared" si="27"/>
        <v>0</v>
      </c>
      <c r="F80" s="73"/>
      <c r="G80" s="74">
        <f>IF(D80="",0,D80*F80)</f>
        <v>0</v>
      </c>
      <c r="H80" s="73"/>
      <c r="I80" s="74">
        <f t="shared" si="2"/>
        <v>0</v>
      </c>
      <c r="J80" s="73"/>
      <c r="K80" s="113">
        <f t="shared" si="14"/>
        <v>0</v>
      </c>
      <c r="L80" s="73"/>
      <c r="M80" s="113">
        <f t="shared" si="15"/>
        <v>0</v>
      </c>
      <c r="N80" s="73"/>
      <c r="O80" s="113">
        <f t="shared" si="16"/>
        <v>0</v>
      </c>
      <c r="P80" s="305"/>
      <c r="Q80" s="113">
        <f t="shared" si="17"/>
        <v>0</v>
      </c>
      <c r="R80" s="73"/>
      <c r="S80" s="113">
        <f t="shared" si="18"/>
        <v>0</v>
      </c>
      <c r="T80" s="73"/>
      <c r="U80" s="74">
        <f t="shared" si="19"/>
        <v>0</v>
      </c>
      <c r="V80" s="73"/>
      <c r="W80" s="113">
        <f t="shared" si="3"/>
        <v>0</v>
      </c>
      <c r="X80" s="73"/>
      <c r="Y80" s="113">
        <f t="shared" si="4"/>
        <v>0</v>
      </c>
      <c r="Z80" s="73"/>
      <c r="AA80" s="113">
        <f t="shared" si="5"/>
        <v>0</v>
      </c>
      <c r="AB80" s="305"/>
      <c r="AC80" s="113">
        <f t="shared" si="34"/>
        <v>0</v>
      </c>
      <c r="AD80" s="305"/>
      <c r="AE80" s="113">
        <f t="shared" si="35"/>
        <v>0</v>
      </c>
      <c r="AF80" s="73"/>
      <c r="AG80" s="113">
        <f t="shared" si="36"/>
        <v>0</v>
      </c>
      <c r="AH80" s="101"/>
      <c r="AI80" s="74">
        <f t="shared" si="9"/>
        <v>0</v>
      </c>
      <c r="AJ80" s="73"/>
      <c r="AK80" s="113">
        <f t="shared" si="20"/>
        <v>0</v>
      </c>
      <c r="AL80" s="101"/>
      <c r="AM80" s="113">
        <f t="shared" si="21"/>
        <v>0</v>
      </c>
      <c r="AN80" s="101"/>
      <c r="AO80" s="113">
        <f t="shared" si="31"/>
        <v>0</v>
      </c>
      <c r="AP80" s="101"/>
      <c r="AQ80" s="113">
        <f t="shared" si="32"/>
        <v>0</v>
      </c>
      <c r="AR80" s="73"/>
      <c r="AS80" s="74">
        <v>0</v>
      </c>
      <c r="AT80" s="73"/>
      <c r="AU80" s="74">
        <f t="shared" si="33"/>
        <v>0</v>
      </c>
      <c r="AV80" s="73"/>
      <c r="AW80" s="74">
        <f t="shared" si="12"/>
        <v>0</v>
      </c>
      <c r="AX80" s="73"/>
      <c r="AY80" s="74">
        <f t="shared" si="24"/>
        <v>0</v>
      </c>
      <c r="AZ80" s="82">
        <f t="shared" si="13"/>
        <v>0</v>
      </c>
      <c r="BA80" s="74"/>
      <c r="BB80" s="147">
        <f t="shared" si="25"/>
        <v>0</v>
      </c>
    </row>
    <row r="81" spans="1:55" ht="15" customHeight="1" x14ac:dyDescent="0.2">
      <c r="A81" s="90" t="s">
        <v>323</v>
      </c>
      <c r="B81" s="14" t="s">
        <v>65</v>
      </c>
      <c r="C81" s="18" t="s">
        <v>6</v>
      </c>
      <c r="D81" s="19">
        <v>100</v>
      </c>
      <c r="E81" s="20">
        <f t="shared" si="27"/>
        <v>0</v>
      </c>
      <c r="F81" s="73"/>
      <c r="G81" s="74">
        <f>IF(D81="",0,D81*F81)</f>
        <v>0</v>
      </c>
      <c r="H81" s="73"/>
      <c r="I81" s="74">
        <f t="shared" si="2"/>
        <v>0</v>
      </c>
      <c r="J81" s="73"/>
      <c r="K81" s="113">
        <f t="shared" si="14"/>
        <v>0</v>
      </c>
      <c r="L81" s="73"/>
      <c r="M81" s="113">
        <f t="shared" si="15"/>
        <v>0</v>
      </c>
      <c r="N81" s="73"/>
      <c r="O81" s="113">
        <f t="shared" si="16"/>
        <v>0</v>
      </c>
      <c r="P81" s="305"/>
      <c r="Q81" s="113">
        <f t="shared" si="17"/>
        <v>0</v>
      </c>
      <c r="R81" s="73"/>
      <c r="S81" s="113">
        <f t="shared" si="18"/>
        <v>0</v>
      </c>
      <c r="T81" s="73"/>
      <c r="U81" s="74">
        <f t="shared" si="19"/>
        <v>0</v>
      </c>
      <c r="V81" s="73"/>
      <c r="W81" s="113">
        <f t="shared" si="3"/>
        <v>0</v>
      </c>
      <c r="X81" s="73"/>
      <c r="Y81" s="113">
        <f t="shared" si="4"/>
        <v>0</v>
      </c>
      <c r="Z81" s="73"/>
      <c r="AA81" s="113">
        <f t="shared" si="5"/>
        <v>0</v>
      </c>
      <c r="AB81" s="305"/>
      <c r="AC81" s="113">
        <f t="shared" si="34"/>
        <v>0</v>
      </c>
      <c r="AD81" s="305"/>
      <c r="AE81" s="113">
        <f t="shared" si="35"/>
        <v>0</v>
      </c>
      <c r="AF81" s="73"/>
      <c r="AG81" s="113">
        <f t="shared" si="36"/>
        <v>0</v>
      </c>
      <c r="AH81" s="101"/>
      <c r="AI81" s="74">
        <f t="shared" si="9"/>
        <v>0</v>
      </c>
      <c r="AJ81" s="73"/>
      <c r="AK81" s="113">
        <f t="shared" si="20"/>
        <v>0</v>
      </c>
      <c r="AL81" s="101"/>
      <c r="AM81" s="113">
        <f t="shared" si="21"/>
        <v>0</v>
      </c>
      <c r="AN81" s="101"/>
      <c r="AO81" s="113">
        <f t="shared" si="31"/>
        <v>0</v>
      </c>
      <c r="AP81" s="101"/>
      <c r="AQ81" s="113">
        <f t="shared" si="32"/>
        <v>0</v>
      </c>
      <c r="AR81" s="73"/>
      <c r="AS81" s="74">
        <v>0</v>
      </c>
      <c r="AT81" s="73"/>
      <c r="AU81" s="74">
        <f t="shared" si="33"/>
        <v>0</v>
      </c>
      <c r="AV81" s="73"/>
      <c r="AW81" s="74">
        <f t="shared" si="12"/>
        <v>0</v>
      </c>
      <c r="AX81" s="73"/>
      <c r="AY81" s="74">
        <f t="shared" si="24"/>
        <v>0</v>
      </c>
      <c r="AZ81" s="82">
        <f t="shared" si="13"/>
        <v>0</v>
      </c>
      <c r="BA81" s="74"/>
      <c r="BB81" s="147">
        <f t="shared" si="25"/>
        <v>0</v>
      </c>
    </row>
    <row r="82" spans="1:55" ht="15" customHeight="1" x14ac:dyDescent="0.2">
      <c r="A82" s="90" t="s">
        <v>260</v>
      </c>
      <c r="B82" s="14" t="s">
        <v>65</v>
      </c>
      <c r="C82" s="18" t="s">
        <v>6</v>
      </c>
      <c r="D82" s="19">
        <v>100</v>
      </c>
      <c r="E82" s="20">
        <f t="shared" si="27"/>
        <v>0</v>
      </c>
      <c r="F82" s="73"/>
      <c r="G82" s="74">
        <f t="shared" si="26"/>
        <v>0</v>
      </c>
      <c r="H82" s="73"/>
      <c r="I82" s="74">
        <f t="shared" si="2"/>
        <v>0</v>
      </c>
      <c r="J82" s="73"/>
      <c r="K82" s="113">
        <f t="shared" si="14"/>
        <v>0</v>
      </c>
      <c r="L82" s="73"/>
      <c r="M82" s="113">
        <f t="shared" si="15"/>
        <v>0</v>
      </c>
      <c r="N82" s="73"/>
      <c r="O82" s="113">
        <f t="shared" si="16"/>
        <v>0</v>
      </c>
      <c r="P82" s="305"/>
      <c r="Q82" s="113">
        <f t="shared" si="17"/>
        <v>0</v>
      </c>
      <c r="R82" s="73"/>
      <c r="S82" s="113">
        <f t="shared" si="18"/>
        <v>0</v>
      </c>
      <c r="T82" s="73"/>
      <c r="U82" s="74">
        <f t="shared" si="19"/>
        <v>0</v>
      </c>
      <c r="V82" s="73"/>
      <c r="W82" s="113">
        <f t="shared" si="3"/>
        <v>0</v>
      </c>
      <c r="X82" s="73"/>
      <c r="Y82" s="113">
        <f t="shared" si="4"/>
        <v>0</v>
      </c>
      <c r="Z82" s="73"/>
      <c r="AA82" s="113">
        <f t="shared" si="5"/>
        <v>0</v>
      </c>
      <c r="AB82" s="305"/>
      <c r="AC82" s="113">
        <f t="shared" si="34"/>
        <v>0</v>
      </c>
      <c r="AD82" s="305"/>
      <c r="AE82" s="113">
        <f t="shared" si="35"/>
        <v>0</v>
      </c>
      <c r="AF82" s="73"/>
      <c r="AG82" s="113">
        <f t="shared" si="36"/>
        <v>0</v>
      </c>
      <c r="AH82" s="73"/>
      <c r="AI82" s="74">
        <f t="shared" si="9"/>
        <v>0</v>
      </c>
      <c r="AJ82" s="73"/>
      <c r="AK82" s="113">
        <f t="shared" si="20"/>
        <v>0</v>
      </c>
      <c r="AL82" s="101"/>
      <c r="AM82" s="113">
        <f t="shared" si="21"/>
        <v>0</v>
      </c>
      <c r="AN82" s="101"/>
      <c r="AO82" s="113">
        <f t="shared" si="31"/>
        <v>0</v>
      </c>
      <c r="AP82" s="101"/>
      <c r="AQ82" s="113">
        <f t="shared" si="32"/>
        <v>0</v>
      </c>
      <c r="AR82" s="73"/>
      <c r="AS82" s="74">
        <v>0</v>
      </c>
      <c r="AT82" s="73"/>
      <c r="AU82" s="74">
        <f t="shared" si="33"/>
        <v>0</v>
      </c>
      <c r="AV82" s="73"/>
      <c r="AW82" s="74">
        <f t="shared" si="12"/>
        <v>0</v>
      </c>
      <c r="AX82" s="73"/>
      <c r="AY82" s="74">
        <f t="shared" si="24"/>
        <v>0</v>
      </c>
      <c r="AZ82" s="82">
        <f t="shared" si="13"/>
        <v>0</v>
      </c>
      <c r="BA82" s="74"/>
      <c r="BB82" s="147">
        <f t="shared" si="25"/>
        <v>0</v>
      </c>
    </row>
    <row r="83" spans="1:55" ht="15" customHeight="1" x14ac:dyDescent="0.2">
      <c r="A83" s="90" t="s">
        <v>265</v>
      </c>
      <c r="B83" t="str">
        <f>IF($A83="","",INDEX('MA-Liste'!$D:$D,MATCH($A83,'MA-Liste'!$M:$M,FALSE)))</f>
        <v>AeBo</v>
      </c>
      <c r="C83" s="4" t="str">
        <f ca="1">IF($A83="","",INDEX(INDIRECT("'MA-Liste'!"&amp;$C$11),MATCH($A83,'MA-Liste'!$M:$M,FALSE)))</f>
        <v>D</v>
      </c>
      <c r="D83" s="19">
        <f ca="1">IF(OR($C83="",$C83=0),"",VLOOKUP($C83,Ansätze,$D$11,FALSE))</f>
        <v>100</v>
      </c>
      <c r="E83" s="20">
        <f t="shared" si="27"/>
        <v>0</v>
      </c>
      <c r="F83" s="73"/>
      <c r="G83" s="74">
        <f t="shared" ca="1" si="26"/>
        <v>0</v>
      </c>
      <c r="H83" s="73"/>
      <c r="I83" s="74">
        <f t="shared" ca="1" si="2"/>
        <v>0</v>
      </c>
      <c r="J83" s="73"/>
      <c r="K83" s="113">
        <f t="shared" ca="1" si="14"/>
        <v>0</v>
      </c>
      <c r="L83" s="73"/>
      <c r="M83" s="113">
        <f t="shared" ca="1" si="15"/>
        <v>0</v>
      </c>
      <c r="N83" s="73"/>
      <c r="O83" s="113">
        <f t="shared" ca="1" si="16"/>
        <v>0</v>
      </c>
      <c r="P83" s="305"/>
      <c r="Q83" s="113">
        <f t="shared" ca="1" si="17"/>
        <v>0</v>
      </c>
      <c r="R83" s="73"/>
      <c r="S83" s="113">
        <f t="shared" ca="1" si="18"/>
        <v>0</v>
      </c>
      <c r="T83" s="73"/>
      <c r="U83" s="74">
        <f t="shared" ca="1" si="19"/>
        <v>0</v>
      </c>
      <c r="V83" s="73"/>
      <c r="W83" s="113">
        <f t="shared" ca="1" si="3"/>
        <v>0</v>
      </c>
      <c r="X83" s="73"/>
      <c r="Y83" s="113">
        <f t="shared" ca="1" si="4"/>
        <v>0</v>
      </c>
      <c r="Z83" s="73"/>
      <c r="AA83" s="113">
        <f t="shared" ca="1" si="5"/>
        <v>0</v>
      </c>
      <c r="AB83" s="305"/>
      <c r="AC83" s="113">
        <f t="shared" ca="1" si="34"/>
        <v>0</v>
      </c>
      <c r="AD83" s="305"/>
      <c r="AE83" s="113">
        <f t="shared" ca="1" si="35"/>
        <v>0</v>
      </c>
      <c r="AF83" s="73"/>
      <c r="AG83" s="113">
        <f t="shared" ca="1" si="36"/>
        <v>0</v>
      </c>
      <c r="AH83" s="73"/>
      <c r="AI83" s="74">
        <f t="shared" ca="1" si="9"/>
        <v>0</v>
      </c>
      <c r="AJ83" s="73"/>
      <c r="AK83" s="113">
        <f t="shared" ca="1" si="20"/>
        <v>0</v>
      </c>
      <c r="AL83" s="101"/>
      <c r="AM83" s="113">
        <f t="shared" ca="1" si="21"/>
        <v>0</v>
      </c>
      <c r="AN83" s="101"/>
      <c r="AO83" s="113">
        <f t="shared" ca="1" si="31"/>
        <v>0</v>
      </c>
      <c r="AP83" s="101"/>
      <c r="AQ83" s="113">
        <f t="shared" ca="1" si="32"/>
        <v>0</v>
      </c>
      <c r="AR83" s="73"/>
      <c r="AS83" s="74">
        <v>0</v>
      </c>
      <c r="AT83" s="73"/>
      <c r="AU83" s="74">
        <f t="shared" ca="1" si="33"/>
        <v>0</v>
      </c>
      <c r="AV83" s="73"/>
      <c r="AW83" s="74">
        <f t="shared" ca="1" si="12"/>
        <v>0</v>
      </c>
      <c r="AX83" s="73"/>
      <c r="AY83" s="74">
        <f t="shared" ca="1" si="24"/>
        <v>0</v>
      </c>
      <c r="AZ83" s="82">
        <f t="shared" ca="1" si="13"/>
        <v>0</v>
      </c>
      <c r="BA83" s="74"/>
      <c r="BB83" s="147">
        <f t="shared" ca="1" si="25"/>
        <v>0</v>
      </c>
    </row>
    <row r="84" spans="1:55" ht="15" customHeight="1" x14ac:dyDescent="0.2">
      <c r="A84" s="90" t="s">
        <v>263</v>
      </c>
      <c r="B84" s="14" t="s">
        <v>65</v>
      </c>
      <c r="C84" s="18" t="s">
        <v>6</v>
      </c>
      <c r="D84" s="19">
        <v>100</v>
      </c>
      <c r="E84" s="20">
        <f t="shared" si="27"/>
        <v>0</v>
      </c>
      <c r="F84" s="73"/>
      <c r="G84" s="74">
        <f t="shared" si="26"/>
        <v>0</v>
      </c>
      <c r="H84" s="73"/>
      <c r="I84" s="74">
        <f t="shared" si="2"/>
        <v>0</v>
      </c>
      <c r="J84" s="73"/>
      <c r="K84" s="113">
        <f t="shared" si="14"/>
        <v>0</v>
      </c>
      <c r="L84" s="73"/>
      <c r="M84" s="113">
        <f t="shared" si="15"/>
        <v>0</v>
      </c>
      <c r="N84" s="73"/>
      <c r="O84" s="113">
        <f t="shared" si="16"/>
        <v>0</v>
      </c>
      <c r="P84" s="305"/>
      <c r="Q84" s="113">
        <f t="shared" si="17"/>
        <v>0</v>
      </c>
      <c r="R84" s="73"/>
      <c r="S84" s="113">
        <f t="shared" si="18"/>
        <v>0</v>
      </c>
      <c r="T84" s="73"/>
      <c r="U84" s="74">
        <f t="shared" si="19"/>
        <v>0</v>
      </c>
      <c r="V84" s="73"/>
      <c r="W84" s="113">
        <f t="shared" ref="W84:W111" si="37">IF($D84="",0,$D84*V84)</f>
        <v>0</v>
      </c>
      <c r="X84" s="73"/>
      <c r="Y84" s="113">
        <f t="shared" si="4"/>
        <v>0</v>
      </c>
      <c r="Z84" s="73"/>
      <c r="AA84" s="113">
        <f t="shared" si="5"/>
        <v>0</v>
      </c>
      <c r="AB84" s="305"/>
      <c r="AC84" s="113">
        <f t="shared" si="34"/>
        <v>0</v>
      </c>
      <c r="AD84" s="305"/>
      <c r="AE84" s="113">
        <f t="shared" si="35"/>
        <v>0</v>
      </c>
      <c r="AF84" s="73"/>
      <c r="AG84" s="113">
        <f t="shared" si="36"/>
        <v>0</v>
      </c>
      <c r="AH84" s="73"/>
      <c r="AI84" s="74">
        <f t="shared" ref="AI84:AI111" si="38">IF($D84="",0,$D84*AH84)</f>
        <v>0</v>
      </c>
      <c r="AJ84" s="73"/>
      <c r="AK84" s="113">
        <f t="shared" si="20"/>
        <v>0</v>
      </c>
      <c r="AL84" s="101"/>
      <c r="AM84" s="113">
        <f t="shared" si="21"/>
        <v>0</v>
      </c>
      <c r="AN84" s="101"/>
      <c r="AO84" s="113">
        <f t="shared" si="31"/>
        <v>0</v>
      </c>
      <c r="AP84" s="101"/>
      <c r="AQ84" s="113">
        <f t="shared" si="32"/>
        <v>0</v>
      </c>
      <c r="AR84" s="73"/>
      <c r="AS84" s="74">
        <v>0</v>
      </c>
      <c r="AT84" s="73"/>
      <c r="AU84" s="74">
        <f t="shared" si="33"/>
        <v>0</v>
      </c>
      <c r="AV84" s="73"/>
      <c r="AW84" s="74">
        <f t="shared" si="12"/>
        <v>0</v>
      </c>
      <c r="AX84" s="73"/>
      <c r="AY84" s="74">
        <f t="shared" si="24"/>
        <v>0</v>
      </c>
      <c r="AZ84" s="82">
        <f t="shared" si="13"/>
        <v>0</v>
      </c>
      <c r="BA84" s="74"/>
      <c r="BB84" s="147">
        <f t="shared" si="25"/>
        <v>0</v>
      </c>
      <c r="BC84" s="141"/>
    </row>
    <row r="85" spans="1:55" ht="15" customHeight="1" x14ac:dyDescent="0.2">
      <c r="A85" s="84" t="s">
        <v>292</v>
      </c>
      <c r="B85" t="s">
        <v>65</v>
      </c>
      <c r="C85" s="4" t="s">
        <v>9</v>
      </c>
      <c r="D85" s="19">
        <v>35</v>
      </c>
      <c r="E85" s="20">
        <f t="shared" ref="E85:E111" si="39">SUM(F85++H85+J85+L85+T85+V85+X85+AH85+AJ85+AL85+AR85+AT85+AV85+N85+Z85+AN85+AX85)</f>
        <v>0</v>
      </c>
      <c r="F85" s="73"/>
      <c r="G85" s="74">
        <f t="shared" si="26"/>
        <v>0</v>
      </c>
      <c r="H85" s="73"/>
      <c r="I85" s="74">
        <f t="shared" si="2"/>
        <v>0</v>
      </c>
      <c r="J85" s="73"/>
      <c r="K85" s="113">
        <f t="shared" si="14"/>
        <v>0</v>
      </c>
      <c r="L85" s="73"/>
      <c r="M85" s="113">
        <f t="shared" si="15"/>
        <v>0</v>
      </c>
      <c r="N85" s="73"/>
      <c r="O85" s="113">
        <f t="shared" si="16"/>
        <v>0</v>
      </c>
      <c r="P85" s="305"/>
      <c r="Q85" s="113">
        <f t="shared" si="17"/>
        <v>0</v>
      </c>
      <c r="R85" s="73"/>
      <c r="S85" s="113">
        <f t="shared" si="18"/>
        <v>0</v>
      </c>
      <c r="T85" s="73"/>
      <c r="U85" s="74">
        <f t="shared" si="19"/>
        <v>0</v>
      </c>
      <c r="V85" s="73"/>
      <c r="W85" s="113">
        <f t="shared" si="37"/>
        <v>0</v>
      </c>
      <c r="X85" s="73"/>
      <c r="Y85" s="113">
        <f t="shared" si="4"/>
        <v>0</v>
      </c>
      <c r="Z85" s="73"/>
      <c r="AA85" s="113">
        <f t="shared" si="5"/>
        <v>0</v>
      </c>
      <c r="AB85" s="305"/>
      <c r="AC85" s="113">
        <f t="shared" si="34"/>
        <v>0</v>
      </c>
      <c r="AD85" s="305"/>
      <c r="AE85" s="113">
        <f t="shared" si="35"/>
        <v>0</v>
      </c>
      <c r="AF85" s="73"/>
      <c r="AG85" s="113">
        <f t="shared" si="36"/>
        <v>0</v>
      </c>
      <c r="AH85" s="73"/>
      <c r="AI85" s="74">
        <f t="shared" si="38"/>
        <v>0</v>
      </c>
      <c r="AJ85" s="73"/>
      <c r="AK85" s="113">
        <f t="shared" si="20"/>
        <v>0</v>
      </c>
      <c r="AL85" s="101"/>
      <c r="AM85" s="113">
        <f t="shared" si="21"/>
        <v>0</v>
      </c>
      <c r="AN85" s="101"/>
      <c r="AO85" s="113">
        <f t="shared" si="31"/>
        <v>0</v>
      </c>
      <c r="AP85" s="101"/>
      <c r="AQ85" s="113">
        <f t="shared" si="32"/>
        <v>0</v>
      </c>
      <c r="AR85" s="73"/>
      <c r="AS85" s="74">
        <v>0</v>
      </c>
      <c r="AT85" s="73"/>
      <c r="AU85" s="74">
        <f t="shared" si="33"/>
        <v>0</v>
      </c>
      <c r="AV85" s="73"/>
      <c r="AW85" s="74">
        <f t="shared" si="12"/>
        <v>0</v>
      </c>
      <c r="AX85" s="73"/>
      <c r="AY85" s="74">
        <f t="shared" si="24"/>
        <v>0</v>
      </c>
      <c r="AZ85" s="82">
        <f t="shared" si="13"/>
        <v>0</v>
      </c>
      <c r="BA85" s="74"/>
      <c r="BB85" s="147">
        <f t="shared" si="25"/>
        <v>0</v>
      </c>
      <c r="BC85" s="141"/>
    </row>
    <row r="86" spans="1:55" ht="15" customHeight="1" x14ac:dyDescent="0.2">
      <c r="A86" s="84" t="s">
        <v>293</v>
      </c>
      <c r="B86" s="14" t="s">
        <v>65</v>
      </c>
      <c r="C86" s="18" t="s">
        <v>5</v>
      </c>
      <c r="D86" s="19">
        <v>118</v>
      </c>
      <c r="E86" s="20">
        <f t="shared" si="39"/>
        <v>0</v>
      </c>
      <c r="F86" s="73"/>
      <c r="G86" s="74">
        <f t="shared" si="26"/>
        <v>0</v>
      </c>
      <c r="H86" s="73"/>
      <c r="I86" s="74">
        <f t="shared" ref="I86:I111" si="40">IF(D86="",0,D86*H86)</f>
        <v>0</v>
      </c>
      <c r="J86" s="73"/>
      <c r="K86" s="113">
        <f t="shared" si="14"/>
        <v>0</v>
      </c>
      <c r="L86" s="73"/>
      <c r="M86" s="113">
        <f t="shared" si="15"/>
        <v>0</v>
      </c>
      <c r="N86" s="73"/>
      <c r="O86" s="113">
        <f t="shared" si="16"/>
        <v>0</v>
      </c>
      <c r="P86" s="305"/>
      <c r="Q86" s="113">
        <f t="shared" si="17"/>
        <v>0</v>
      </c>
      <c r="R86" s="73"/>
      <c r="S86" s="113">
        <f t="shared" si="18"/>
        <v>0</v>
      </c>
      <c r="T86" s="73"/>
      <c r="U86" s="74">
        <f t="shared" si="19"/>
        <v>0</v>
      </c>
      <c r="V86" s="73"/>
      <c r="W86" s="113">
        <f t="shared" si="37"/>
        <v>0</v>
      </c>
      <c r="X86" s="73"/>
      <c r="Y86" s="113">
        <f t="shared" ref="Y86:Y111" si="41">IF($D86="",0,$D86*X86)</f>
        <v>0</v>
      </c>
      <c r="Z86" s="73"/>
      <c r="AA86" s="113">
        <f t="shared" ref="AA86:AA111" si="42">IF($D86="",0,$D86*Z86)</f>
        <v>0</v>
      </c>
      <c r="AB86" s="305"/>
      <c r="AC86" s="113">
        <f t="shared" si="34"/>
        <v>0</v>
      </c>
      <c r="AD86" s="305"/>
      <c r="AE86" s="113">
        <f t="shared" si="35"/>
        <v>0</v>
      </c>
      <c r="AF86" s="73"/>
      <c r="AG86" s="113">
        <f t="shared" si="36"/>
        <v>0</v>
      </c>
      <c r="AH86" s="73"/>
      <c r="AI86" s="74">
        <f t="shared" si="38"/>
        <v>0</v>
      </c>
      <c r="AJ86" s="73"/>
      <c r="AK86" s="113">
        <f>IF($D86="",0,$D86*AJ86)</f>
        <v>0</v>
      </c>
      <c r="AL86" s="101"/>
      <c r="AM86" s="113">
        <f>IF($D86="",0,$D86*AL86)</f>
        <v>0</v>
      </c>
      <c r="AN86" s="101"/>
      <c r="AO86" s="113">
        <f>IF($D86="",0,$D86*AN86)</f>
        <v>0</v>
      </c>
      <c r="AP86" s="101"/>
      <c r="AQ86" s="113">
        <f>IF($D86="",0,$D86*AP86)</f>
        <v>0</v>
      </c>
      <c r="AR86" s="73"/>
      <c r="AS86" s="74">
        <f>IF(D86="",0,D86*AR86)</f>
        <v>0</v>
      </c>
      <c r="AT86" s="73"/>
      <c r="AU86" s="74">
        <f t="shared" si="33"/>
        <v>0</v>
      </c>
      <c r="AV86" s="73"/>
      <c r="AW86" s="74">
        <f t="shared" ref="AW86:AW111" si="43">IF(D86="",0,D86*AV86)</f>
        <v>0</v>
      </c>
      <c r="AX86" s="73"/>
      <c r="AY86" s="74">
        <f t="shared" si="24"/>
        <v>0</v>
      </c>
      <c r="AZ86" s="82">
        <f t="shared" ref="AZ86:AZ109" si="44">IF(D86="",0,D86*E86)</f>
        <v>0</v>
      </c>
      <c r="BA86" s="74"/>
      <c r="BB86" s="147">
        <f t="shared" si="25"/>
        <v>0</v>
      </c>
      <c r="BC86" s="141"/>
    </row>
    <row r="87" spans="1:55" ht="15" customHeight="1" x14ac:dyDescent="0.2">
      <c r="A87" s="84" t="s">
        <v>300</v>
      </c>
      <c r="B87" s="14" t="s">
        <v>65</v>
      </c>
      <c r="C87" s="18" t="s">
        <v>6</v>
      </c>
      <c r="D87" s="19">
        <v>100</v>
      </c>
      <c r="E87" s="20">
        <f t="shared" si="39"/>
        <v>0</v>
      </c>
      <c r="F87" s="73"/>
      <c r="G87" s="74">
        <f t="shared" si="26"/>
        <v>0</v>
      </c>
      <c r="H87" s="73"/>
      <c r="I87" s="74">
        <f t="shared" si="40"/>
        <v>0</v>
      </c>
      <c r="J87" s="174"/>
      <c r="K87" s="113">
        <f t="shared" ref="K87:K111" si="45">IF($D87="",0,$D87*J87)</f>
        <v>0</v>
      </c>
      <c r="L87" s="73"/>
      <c r="M87" s="113">
        <f t="shared" ref="M87:M111" si="46">IF($D87="",0,$D87*L87)</f>
        <v>0</v>
      </c>
      <c r="N87" s="73"/>
      <c r="O87" s="113">
        <f t="shared" ref="O87:O90" si="47">IF($D87="",0,$D87*N87)</f>
        <v>0</v>
      </c>
      <c r="P87" s="305">
        <v>1.25</v>
      </c>
      <c r="Q87" s="113">
        <f t="shared" ref="Q87:Q90" si="48">IF($D87="",0,$D87*P87)</f>
        <v>125</v>
      </c>
      <c r="R87" s="73"/>
      <c r="S87" s="113">
        <f t="shared" ref="S87:S90" si="49">IF($D87="",0,$D87*R87)</f>
        <v>0</v>
      </c>
      <c r="T87" s="73"/>
      <c r="U87" s="74">
        <f t="shared" ref="U87:U111" si="50">IF($D87="",0,$D87*T87)</f>
        <v>0</v>
      </c>
      <c r="V87" s="174"/>
      <c r="W87" s="113">
        <f t="shared" si="37"/>
        <v>0</v>
      </c>
      <c r="X87" s="73"/>
      <c r="Y87" s="113">
        <f t="shared" si="41"/>
        <v>0</v>
      </c>
      <c r="Z87" s="73"/>
      <c r="AA87" s="113">
        <f t="shared" si="42"/>
        <v>0</v>
      </c>
      <c r="AB87" s="305"/>
      <c r="AC87" s="113">
        <f t="shared" si="34"/>
        <v>0</v>
      </c>
      <c r="AD87" s="305"/>
      <c r="AE87" s="113">
        <f t="shared" si="35"/>
        <v>0</v>
      </c>
      <c r="AF87" s="73"/>
      <c r="AG87" s="113">
        <f t="shared" si="36"/>
        <v>0</v>
      </c>
      <c r="AH87" s="73"/>
      <c r="AI87" s="74">
        <f t="shared" si="38"/>
        <v>0</v>
      </c>
      <c r="AJ87" s="174"/>
      <c r="AK87" s="113">
        <f t="shared" ref="AK87:AK111" si="51">IF($D87="",0,$D87*AJ87)</f>
        <v>0</v>
      </c>
      <c r="AL87" s="101"/>
      <c r="AM87" s="113">
        <f t="shared" ref="AM87:AM111" si="52">IF($D87="",0,$D87*AL87)</f>
        <v>0</v>
      </c>
      <c r="AN87" s="101"/>
      <c r="AO87" s="113">
        <f t="shared" ref="AO87:AO89" si="53">IF($D87="",0,$D87*AN87)</f>
        <v>0</v>
      </c>
      <c r="AP87" s="101"/>
      <c r="AQ87" s="113">
        <f t="shared" ref="AQ87:AQ89" si="54">IF($D87="",0,$D87*AP87)</f>
        <v>0</v>
      </c>
      <c r="AR87" s="73"/>
      <c r="AS87" s="74">
        <f t="shared" ref="AS87:AS111" si="55">IF(D87="",0,D87*AR87)</f>
        <v>0</v>
      </c>
      <c r="AT87" s="73"/>
      <c r="AU87" s="74">
        <f t="shared" si="33"/>
        <v>0</v>
      </c>
      <c r="AV87" s="73"/>
      <c r="AW87" s="74">
        <f t="shared" si="43"/>
        <v>0</v>
      </c>
      <c r="AX87" s="73"/>
      <c r="AY87" s="74">
        <f t="shared" ref="AY87:AY114" si="56">IF(D87="",0,D87*AX87)</f>
        <v>0</v>
      </c>
      <c r="AZ87" s="82">
        <f t="shared" si="44"/>
        <v>0</v>
      </c>
      <c r="BA87" s="74"/>
      <c r="BB87" s="147">
        <f t="shared" ref="BB87:BB114" si="57">SUM(AZ87+BA87)</f>
        <v>0</v>
      </c>
      <c r="BC87" s="141"/>
    </row>
    <row r="88" spans="1:55" ht="15" customHeight="1" x14ac:dyDescent="0.2">
      <c r="A88" s="84" t="s">
        <v>302</v>
      </c>
      <c r="B88" s="14" t="s">
        <v>65</v>
      </c>
      <c r="C88" s="18" t="s">
        <v>9</v>
      </c>
      <c r="D88" s="19">
        <v>35</v>
      </c>
      <c r="E88" s="20">
        <f t="shared" si="39"/>
        <v>0</v>
      </c>
      <c r="F88" s="73"/>
      <c r="G88" s="74">
        <f t="shared" ref="G88:G111" si="58">IF(D88="",0,D88*F88)</f>
        <v>0</v>
      </c>
      <c r="H88" s="73"/>
      <c r="I88" s="74">
        <f t="shared" si="40"/>
        <v>0</v>
      </c>
      <c r="J88" s="174"/>
      <c r="K88" s="113">
        <f t="shared" si="45"/>
        <v>0</v>
      </c>
      <c r="L88" s="73"/>
      <c r="M88" s="113">
        <f t="shared" si="46"/>
        <v>0</v>
      </c>
      <c r="N88" s="73"/>
      <c r="O88" s="113">
        <f t="shared" si="47"/>
        <v>0</v>
      </c>
      <c r="P88" s="305"/>
      <c r="Q88" s="113">
        <f t="shared" si="48"/>
        <v>0</v>
      </c>
      <c r="R88" s="73"/>
      <c r="S88" s="113">
        <f t="shared" si="49"/>
        <v>0</v>
      </c>
      <c r="T88" s="73"/>
      <c r="U88" s="74">
        <f t="shared" si="50"/>
        <v>0</v>
      </c>
      <c r="V88" s="174"/>
      <c r="W88" s="113">
        <f t="shared" si="37"/>
        <v>0</v>
      </c>
      <c r="X88" s="73"/>
      <c r="Y88" s="113">
        <f t="shared" si="41"/>
        <v>0</v>
      </c>
      <c r="Z88" s="73"/>
      <c r="AA88" s="113">
        <f t="shared" si="42"/>
        <v>0</v>
      </c>
      <c r="AB88" s="305"/>
      <c r="AC88" s="113">
        <f t="shared" si="34"/>
        <v>0</v>
      </c>
      <c r="AD88" s="305"/>
      <c r="AE88" s="113">
        <f t="shared" si="35"/>
        <v>0</v>
      </c>
      <c r="AF88" s="73"/>
      <c r="AG88" s="113">
        <f t="shared" si="36"/>
        <v>0</v>
      </c>
      <c r="AH88" s="73"/>
      <c r="AI88" s="74">
        <f t="shared" si="38"/>
        <v>0</v>
      </c>
      <c r="AJ88" s="174"/>
      <c r="AK88" s="113">
        <f t="shared" si="51"/>
        <v>0</v>
      </c>
      <c r="AL88" s="101"/>
      <c r="AM88" s="113">
        <f t="shared" si="52"/>
        <v>0</v>
      </c>
      <c r="AN88" s="101"/>
      <c r="AO88" s="113">
        <f t="shared" si="53"/>
        <v>0</v>
      </c>
      <c r="AP88" s="101"/>
      <c r="AQ88" s="113">
        <f t="shared" si="54"/>
        <v>0</v>
      </c>
      <c r="AR88" s="73"/>
      <c r="AS88" s="74">
        <f t="shared" si="55"/>
        <v>0</v>
      </c>
      <c r="AT88" s="73"/>
      <c r="AU88" s="74">
        <f t="shared" si="33"/>
        <v>0</v>
      </c>
      <c r="AV88" s="73"/>
      <c r="AW88" s="74">
        <f t="shared" si="43"/>
        <v>0</v>
      </c>
      <c r="AX88" s="73"/>
      <c r="AY88" s="74">
        <f t="shared" si="56"/>
        <v>0</v>
      </c>
      <c r="AZ88" s="82">
        <f t="shared" si="44"/>
        <v>0</v>
      </c>
      <c r="BA88" s="74"/>
      <c r="BB88" s="147">
        <f t="shared" si="57"/>
        <v>0</v>
      </c>
      <c r="BC88" s="141"/>
    </row>
    <row r="89" spans="1:55" ht="15" customHeight="1" x14ac:dyDescent="0.2">
      <c r="A89" s="84" t="s">
        <v>426</v>
      </c>
      <c r="B89" s="14" t="s">
        <v>65</v>
      </c>
      <c r="C89" s="18" t="s">
        <v>8</v>
      </c>
      <c r="D89" s="19">
        <v>60</v>
      </c>
      <c r="E89" s="20">
        <f t="shared" si="39"/>
        <v>0</v>
      </c>
      <c r="F89" s="73"/>
      <c r="G89" s="74">
        <f t="shared" si="58"/>
        <v>0</v>
      </c>
      <c r="H89" s="73"/>
      <c r="I89" s="74">
        <f t="shared" si="40"/>
        <v>0</v>
      </c>
      <c r="J89" s="174"/>
      <c r="K89" s="113">
        <f t="shared" si="45"/>
        <v>0</v>
      </c>
      <c r="L89" s="73"/>
      <c r="M89" s="113">
        <f t="shared" si="46"/>
        <v>0</v>
      </c>
      <c r="N89" s="73"/>
      <c r="O89" s="113">
        <f t="shared" si="47"/>
        <v>0</v>
      </c>
      <c r="P89" s="305"/>
      <c r="Q89" s="113">
        <f t="shared" si="48"/>
        <v>0</v>
      </c>
      <c r="R89" s="73"/>
      <c r="S89" s="113">
        <f t="shared" si="49"/>
        <v>0</v>
      </c>
      <c r="T89" s="73"/>
      <c r="U89" s="74">
        <f t="shared" si="50"/>
        <v>0</v>
      </c>
      <c r="V89" s="174"/>
      <c r="W89" s="113">
        <f t="shared" si="37"/>
        <v>0</v>
      </c>
      <c r="X89" s="73"/>
      <c r="Y89" s="113">
        <f t="shared" si="41"/>
        <v>0</v>
      </c>
      <c r="Z89" s="73"/>
      <c r="AA89" s="113">
        <f t="shared" si="42"/>
        <v>0</v>
      </c>
      <c r="AB89" s="305"/>
      <c r="AC89" s="113">
        <f t="shared" si="34"/>
        <v>0</v>
      </c>
      <c r="AD89" s="305"/>
      <c r="AE89" s="113">
        <f t="shared" si="35"/>
        <v>0</v>
      </c>
      <c r="AF89" s="73"/>
      <c r="AG89" s="113">
        <f t="shared" si="36"/>
        <v>0</v>
      </c>
      <c r="AH89" s="73"/>
      <c r="AI89" s="74">
        <f t="shared" si="38"/>
        <v>0</v>
      </c>
      <c r="AJ89" s="174"/>
      <c r="AK89" s="113">
        <f t="shared" si="51"/>
        <v>0</v>
      </c>
      <c r="AL89" s="101"/>
      <c r="AM89" s="113">
        <f t="shared" si="52"/>
        <v>0</v>
      </c>
      <c r="AN89" s="101"/>
      <c r="AO89" s="113">
        <f t="shared" si="53"/>
        <v>0</v>
      </c>
      <c r="AP89" s="101"/>
      <c r="AQ89" s="113">
        <f t="shared" si="54"/>
        <v>0</v>
      </c>
      <c r="AR89" s="73"/>
      <c r="AS89" s="74">
        <f t="shared" si="55"/>
        <v>0</v>
      </c>
      <c r="AT89" s="73"/>
      <c r="AU89" s="74">
        <f t="shared" si="33"/>
        <v>0</v>
      </c>
      <c r="AV89" s="73"/>
      <c r="AW89" s="74">
        <f t="shared" si="43"/>
        <v>0</v>
      </c>
      <c r="AX89" s="73"/>
      <c r="AY89" s="74">
        <f t="shared" si="56"/>
        <v>0</v>
      </c>
      <c r="AZ89" s="82">
        <f t="shared" si="44"/>
        <v>0</v>
      </c>
      <c r="BA89" s="74"/>
      <c r="BB89" s="147">
        <f t="shared" si="57"/>
        <v>0</v>
      </c>
      <c r="BC89" s="141"/>
    </row>
    <row r="90" spans="1:55" ht="15" customHeight="1" x14ac:dyDescent="0.2">
      <c r="A90" s="84" t="s">
        <v>321</v>
      </c>
      <c r="B90" s="14" t="s">
        <v>65</v>
      </c>
      <c r="C90" s="18" t="s">
        <v>9</v>
      </c>
      <c r="D90" s="19">
        <v>35</v>
      </c>
      <c r="E90" s="20">
        <f t="shared" si="39"/>
        <v>0</v>
      </c>
      <c r="F90" s="73"/>
      <c r="G90" s="74">
        <f t="shared" si="58"/>
        <v>0</v>
      </c>
      <c r="H90" s="73"/>
      <c r="I90" s="74">
        <f t="shared" si="40"/>
        <v>0</v>
      </c>
      <c r="J90" s="174"/>
      <c r="K90" s="113">
        <f t="shared" si="45"/>
        <v>0</v>
      </c>
      <c r="L90" s="73"/>
      <c r="M90" s="113">
        <f t="shared" si="46"/>
        <v>0</v>
      </c>
      <c r="N90" s="73"/>
      <c r="O90" s="113">
        <f t="shared" si="47"/>
        <v>0</v>
      </c>
      <c r="P90" s="305"/>
      <c r="Q90" s="113">
        <f t="shared" si="48"/>
        <v>0</v>
      </c>
      <c r="R90" s="73"/>
      <c r="S90" s="113">
        <f t="shared" si="49"/>
        <v>0</v>
      </c>
      <c r="T90" s="73"/>
      <c r="U90" s="74">
        <f t="shared" si="50"/>
        <v>0</v>
      </c>
      <c r="V90" s="174"/>
      <c r="W90" s="113">
        <f t="shared" si="37"/>
        <v>0</v>
      </c>
      <c r="X90" s="73"/>
      <c r="Y90" s="113">
        <f t="shared" si="41"/>
        <v>0</v>
      </c>
      <c r="Z90" s="73"/>
      <c r="AA90" s="113">
        <f t="shared" si="42"/>
        <v>0</v>
      </c>
      <c r="AB90" s="305"/>
      <c r="AC90" s="113">
        <f t="shared" si="34"/>
        <v>0</v>
      </c>
      <c r="AD90" s="305"/>
      <c r="AE90" s="113">
        <f t="shared" si="35"/>
        <v>0</v>
      </c>
      <c r="AF90" s="73"/>
      <c r="AG90" s="113">
        <f t="shared" si="36"/>
        <v>0</v>
      </c>
      <c r="AH90" s="73"/>
      <c r="AI90" s="74">
        <f t="shared" si="38"/>
        <v>0</v>
      </c>
      <c r="AJ90" s="174"/>
      <c r="AK90" s="113">
        <f t="shared" si="51"/>
        <v>0</v>
      </c>
      <c r="AL90" s="101"/>
      <c r="AM90" s="113">
        <f>IF($D90="",0,$D90*AL90)</f>
        <v>0</v>
      </c>
      <c r="AN90" s="101"/>
      <c r="AO90" s="113">
        <f>IF($D90="",0,$D90*AN90)</f>
        <v>0</v>
      </c>
      <c r="AP90" s="101"/>
      <c r="AQ90" s="113">
        <f>IF($D90="",0,$D90*AP90)</f>
        <v>0</v>
      </c>
      <c r="AR90" s="73"/>
      <c r="AS90" s="74">
        <f t="shared" si="55"/>
        <v>0</v>
      </c>
      <c r="AT90" s="73"/>
      <c r="AU90" s="74">
        <f t="shared" si="33"/>
        <v>0</v>
      </c>
      <c r="AV90" s="73"/>
      <c r="AW90" s="74">
        <f t="shared" si="43"/>
        <v>0</v>
      </c>
      <c r="AX90" s="73"/>
      <c r="AY90" s="74">
        <f t="shared" si="56"/>
        <v>0</v>
      </c>
      <c r="AZ90" s="82">
        <f t="shared" si="44"/>
        <v>0</v>
      </c>
      <c r="BA90" s="74"/>
      <c r="BB90" s="147">
        <f t="shared" si="57"/>
        <v>0</v>
      </c>
      <c r="BC90" s="141"/>
    </row>
    <row r="91" spans="1:55" ht="15" customHeight="1" x14ac:dyDescent="0.2">
      <c r="A91" s="84" t="s">
        <v>301</v>
      </c>
      <c r="B91" s="14" t="s">
        <v>65</v>
      </c>
      <c r="C91" s="18" t="s">
        <v>6</v>
      </c>
      <c r="D91" s="19">
        <v>100</v>
      </c>
      <c r="E91" s="20">
        <f t="shared" si="39"/>
        <v>0</v>
      </c>
      <c r="F91" s="73"/>
      <c r="G91" s="74">
        <f t="shared" si="58"/>
        <v>0</v>
      </c>
      <c r="H91" s="73"/>
      <c r="I91" s="74">
        <f t="shared" si="40"/>
        <v>0</v>
      </c>
      <c r="J91" s="174"/>
      <c r="K91" s="113">
        <f t="shared" si="45"/>
        <v>0</v>
      </c>
      <c r="L91" s="73"/>
      <c r="M91" s="113">
        <f>IF($D91="",0,$D91*L91)</f>
        <v>0</v>
      </c>
      <c r="N91" s="73"/>
      <c r="O91" s="113">
        <f>IF($D91="",0,$D91*N91)</f>
        <v>0</v>
      </c>
      <c r="P91" s="305"/>
      <c r="Q91" s="113">
        <f>IF($D91="",0,$D91*P91)</f>
        <v>0</v>
      </c>
      <c r="R91" s="73"/>
      <c r="S91" s="113">
        <f>IF($D91="",0,$D91*R91)</f>
        <v>0</v>
      </c>
      <c r="T91" s="73"/>
      <c r="U91" s="74">
        <f t="shared" si="50"/>
        <v>0</v>
      </c>
      <c r="V91" s="174"/>
      <c r="W91" s="113">
        <f t="shared" si="37"/>
        <v>0</v>
      </c>
      <c r="X91" s="73"/>
      <c r="Y91" s="113">
        <f t="shared" si="41"/>
        <v>0</v>
      </c>
      <c r="Z91" s="73"/>
      <c r="AA91" s="113">
        <f t="shared" si="42"/>
        <v>0</v>
      </c>
      <c r="AB91" s="305"/>
      <c r="AC91" s="113">
        <f t="shared" si="34"/>
        <v>0</v>
      </c>
      <c r="AD91" s="305"/>
      <c r="AE91" s="113">
        <f t="shared" si="35"/>
        <v>0</v>
      </c>
      <c r="AF91" s="73"/>
      <c r="AG91" s="113">
        <f t="shared" si="36"/>
        <v>0</v>
      </c>
      <c r="AH91" s="73"/>
      <c r="AI91" s="74">
        <f t="shared" si="38"/>
        <v>0</v>
      </c>
      <c r="AJ91" s="174"/>
      <c r="AK91" s="113">
        <f t="shared" si="51"/>
        <v>0</v>
      </c>
      <c r="AL91" s="101"/>
      <c r="AM91" s="113">
        <f t="shared" si="52"/>
        <v>0</v>
      </c>
      <c r="AN91" s="101"/>
      <c r="AO91" s="113">
        <f t="shared" ref="AO91:AO111" si="59">IF($D91="",0,$D91*AN91)</f>
        <v>0</v>
      </c>
      <c r="AP91" s="101"/>
      <c r="AQ91" s="113">
        <f t="shared" ref="AQ91:AQ111" si="60">IF($D91="",0,$D91*AP91)</f>
        <v>0</v>
      </c>
      <c r="AR91" s="73"/>
      <c r="AS91" s="74">
        <f t="shared" si="55"/>
        <v>0</v>
      </c>
      <c r="AT91" s="73"/>
      <c r="AU91" s="74">
        <f t="shared" si="33"/>
        <v>0</v>
      </c>
      <c r="AV91" s="73"/>
      <c r="AW91" s="74">
        <f t="shared" si="43"/>
        <v>0</v>
      </c>
      <c r="AX91" s="73"/>
      <c r="AY91" s="74">
        <f t="shared" si="56"/>
        <v>0</v>
      </c>
      <c r="AZ91" s="82">
        <f t="shared" si="44"/>
        <v>0</v>
      </c>
      <c r="BA91" s="74"/>
      <c r="BB91" s="147">
        <f t="shared" si="57"/>
        <v>0</v>
      </c>
      <c r="BC91" s="141"/>
    </row>
    <row r="92" spans="1:55" s="14" customFormat="1" ht="15" customHeight="1" x14ac:dyDescent="0.2">
      <c r="A92" s="90" t="s">
        <v>303</v>
      </c>
      <c r="B92" s="14" t="s">
        <v>65</v>
      </c>
      <c r="C92" s="18" t="s">
        <v>8</v>
      </c>
      <c r="D92" s="170">
        <v>60</v>
      </c>
      <c r="E92" s="20">
        <f t="shared" si="39"/>
        <v>0</v>
      </c>
      <c r="F92" s="101"/>
      <c r="G92" s="74">
        <f t="shared" si="58"/>
        <v>0</v>
      </c>
      <c r="H92" s="101"/>
      <c r="I92" s="154">
        <f t="shared" si="40"/>
        <v>0</v>
      </c>
      <c r="J92" s="181"/>
      <c r="K92" s="156">
        <f t="shared" si="45"/>
        <v>0</v>
      </c>
      <c r="L92" s="101"/>
      <c r="M92" s="156">
        <f t="shared" si="46"/>
        <v>0</v>
      </c>
      <c r="N92" s="101"/>
      <c r="O92" s="156">
        <f t="shared" ref="O92:O111" si="61">IF($D92="",0,$D92*N92)</f>
        <v>0</v>
      </c>
      <c r="P92" s="155"/>
      <c r="Q92" s="156">
        <f t="shared" ref="Q92:Q111" si="62">IF($D92="",0,$D92*P92)</f>
        <v>0</v>
      </c>
      <c r="R92" s="101"/>
      <c r="S92" s="156">
        <f t="shared" ref="S92:S111" si="63">IF($D92="",0,$D92*R92)</f>
        <v>0</v>
      </c>
      <c r="T92" s="101"/>
      <c r="U92" s="154">
        <f t="shared" si="50"/>
        <v>0</v>
      </c>
      <c r="V92" s="181"/>
      <c r="W92" s="156">
        <f t="shared" si="37"/>
        <v>0</v>
      </c>
      <c r="X92" s="101"/>
      <c r="Y92" s="156">
        <f t="shared" si="41"/>
        <v>0</v>
      </c>
      <c r="Z92" s="101"/>
      <c r="AA92" s="156">
        <f t="shared" si="42"/>
        <v>0</v>
      </c>
      <c r="AB92" s="155"/>
      <c r="AC92" s="156">
        <f t="shared" si="34"/>
        <v>0</v>
      </c>
      <c r="AD92" s="155"/>
      <c r="AE92" s="156">
        <f t="shared" si="35"/>
        <v>0</v>
      </c>
      <c r="AF92" s="101"/>
      <c r="AG92" s="156">
        <f t="shared" si="36"/>
        <v>0</v>
      </c>
      <c r="AH92" s="101"/>
      <c r="AI92" s="154">
        <f t="shared" si="38"/>
        <v>0</v>
      </c>
      <c r="AJ92" s="181"/>
      <c r="AK92" s="156">
        <f t="shared" si="51"/>
        <v>0</v>
      </c>
      <c r="AL92" s="101"/>
      <c r="AM92" s="156">
        <f t="shared" si="52"/>
        <v>0</v>
      </c>
      <c r="AN92" s="101"/>
      <c r="AO92" s="156">
        <f t="shared" si="59"/>
        <v>0</v>
      </c>
      <c r="AP92" s="101"/>
      <c r="AQ92" s="156">
        <f t="shared" si="60"/>
        <v>0</v>
      </c>
      <c r="AR92" s="101"/>
      <c r="AS92" s="154">
        <f t="shared" si="55"/>
        <v>0</v>
      </c>
      <c r="AT92" s="101"/>
      <c r="AU92" s="154">
        <f t="shared" si="33"/>
        <v>0</v>
      </c>
      <c r="AV92" s="101"/>
      <c r="AW92" s="154">
        <f t="shared" si="43"/>
        <v>0</v>
      </c>
      <c r="AX92" s="101"/>
      <c r="AY92" s="154">
        <f t="shared" si="56"/>
        <v>0</v>
      </c>
      <c r="AZ92" s="158">
        <f t="shared" si="44"/>
        <v>0</v>
      </c>
      <c r="BA92" s="154"/>
      <c r="BB92" s="147">
        <f t="shared" si="57"/>
        <v>0</v>
      </c>
      <c r="BC92" s="182"/>
    </row>
    <row r="93" spans="1:55" s="14" customFormat="1" ht="15" customHeight="1" x14ac:dyDescent="0.2">
      <c r="A93" s="90" t="s">
        <v>310</v>
      </c>
      <c r="B93" s="14" t="s">
        <v>65</v>
      </c>
      <c r="C93" s="18" t="s">
        <v>5</v>
      </c>
      <c r="D93" s="170">
        <v>118</v>
      </c>
      <c r="E93" s="20">
        <f t="shared" si="39"/>
        <v>0</v>
      </c>
      <c r="F93" s="101"/>
      <c r="G93" s="113">
        <f t="shared" si="58"/>
        <v>0</v>
      </c>
      <c r="H93" s="101"/>
      <c r="I93" s="154">
        <f t="shared" si="40"/>
        <v>0</v>
      </c>
      <c r="J93" s="181"/>
      <c r="K93" s="156">
        <f t="shared" si="45"/>
        <v>0</v>
      </c>
      <c r="L93" s="101"/>
      <c r="M93" s="156">
        <f t="shared" si="46"/>
        <v>0</v>
      </c>
      <c r="N93" s="101"/>
      <c r="O93" s="156">
        <f t="shared" si="61"/>
        <v>0</v>
      </c>
      <c r="P93" s="155"/>
      <c r="Q93" s="156">
        <f t="shared" si="62"/>
        <v>0</v>
      </c>
      <c r="R93" s="101"/>
      <c r="S93" s="156">
        <f t="shared" si="63"/>
        <v>0</v>
      </c>
      <c r="T93" s="101"/>
      <c r="U93" s="154">
        <f t="shared" si="50"/>
        <v>0</v>
      </c>
      <c r="V93" s="181"/>
      <c r="W93" s="156">
        <f t="shared" si="37"/>
        <v>0</v>
      </c>
      <c r="X93" s="101"/>
      <c r="Y93" s="156">
        <f t="shared" si="41"/>
        <v>0</v>
      </c>
      <c r="Z93" s="101"/>
      <c r="AA93" s="156">
        <f t="shared" si="42"/>
        <v>0</v>
      </c>
      <c r="AB93" s="155"/>
      <c r="AC93" s="156">
        <f t="shared" si="34"/>
        <v>0</v>
      </c>
      <c r="AD93" s="155"/>
      <c r="AE93" s="156">
        <f t="shared" si="35"/>
        <v>0</v>
      </c>
      <c r="AF93" s="101"/>
      <c r="AG93" s="156">
        <f t="shared" si="36"/>
        <v>0</v>
      </c>
      <c r="AH93" s="101"/>
      <c r="AI93" s="154">
        <f t="shared" si="38"/>
        <v>0</v>
      </c>
      <c r="AJ93" s="181"/>
      <c r="AK93" s="156">
        <f t="shared" si="51"/>
        <v>0</v>
      </c>
      <c r="AL93" s="101"/>
      <c r="AM93" s="156">
        <f t="shared" si="52"/>
        <v>0</v>
      </c>
      <c r="AN93" s="101"/>
      <c r="AO93" s="156">
        <f t="shared" si="59"/>
        <v>0</v>
      </c>
      <c r="AP93" s="101"/>
      <c r="AQ93" s="156">
        <f t="shared" si="60"/>
        <v>0</v>
      </c>
      <c r="AR93" s="101"/>
      <c r="AS93" s="154">
        <f t="shared" si="55"/>
        <v>0</v>
      </c>
      <c r="AT93" s="101"/>
      <c r="AU93" s="154">
        <f t="shared" si="33"/>
        <v>0</v>
      </c>
      <c r="AV93" s="101"/>
      <c r="AW93" s="154">
        <f t="shared" si="43"/>
        <v>0</v>
      </c>
      <c r="AX93" s="181"/>
      <c r="AY93" s="154">
        <f t="shared" si="56"/>
        <v>0</v>
      </c>
      <c r="AZ93" s="158">
        <f t="shared" si="44"/>
        <v>0</v>
      </c>
      <c r="BA93" s="154"/>
      <c r="BB93" s="147">
        <f t="shared" si="57"/>
        <v>0</v>
      </c>
      <c r="BC93" s="182"/>
    </row>
    <row r="94" spans="1:55" s="14" customFormat="1" ht="15" customHeight="1" x14ac:dyDescent="0.2">
      <c r="A94" s="90" t="s">
        <v>331</v>
      </c>
      <c r="B94" s="14" t="s">
        <v>65</v>
      </c>
      <c r="C94" s="18" t="s">
        <v>7</v>
      </c>
      <c r="D94" s="170">
        <v>75</v>
      </c>
      <c r="E94" s="20">
        <f t="shared" si="39"/>
        <v>0</v>
      </c>
      <c r="F94" s="101"/>
      <c r="G94" s="113">
        <f t="shared" si="58"/>
        <v>0</v>
      </c>
      <c r="H94" s="101"/>
      <c r="I94" s="154">
        <f t="shared" si="40"/>
        <v>0</v>
      </c>
      <c r="J94" s="181"/>
      <c r="K94" s="156">
        <f t="shared" si="45"/>
        <v>0</v>
      </c>
      <c r="L94" s="101"/>
      <c r="M94" s="156">
        <f t="shared" si="46"/>
        <v>0</v>
      </c>
      <c r="N94" s="101"/>
      <c r="O94" s="156">
        <f t="shared" si="61"/>
        <v>0</v>
      </c>
      <c r="P94" s="155"/>
      <c r="Q94" s="156">
        <f t="shared" si="62"/>
        <v>0</v>
      </c>
      <c r="R94" s="101"/>
      <c r="S94" s="156">
        <f t="shared" si="63"/>
        <v>0</v>
      </c>
      <c r="T94" s="101"/>
      <c r="U94" s="154">
        <f t="shared" si="50"/>
        <v>0</v>
      </c>
      <c r="V94" s="181"/>
      <c r="W94" s="156">
        <f t="shared" si="37"/>
        <v>0</v>
      </c>
      <c r="X94" s="101"/>
      <c r="Y94" s="156">
        <f t="shared" si="41"/>
        <v>0</v>
      </c>
      <c r="Z94" s="101"/>
      <c r="AA94" s="156">
        <f t="shared" si="42"/>
        <v>0</v>
      </c>
      <c r="AB94" s="155"/>
      <c r="AC94" s="156">
        <f t="shared" si="34"/>
        <v>0</v>
      </c>
      <c r="AD94" s="155"/>
      <c r="AE94" s="156">
        <f t="shared" si="35"/>
        <v>0</v>
      </c>
      <c r="AF94" s="101"/>
      <c r="AG94" s="156">
        <f t="shared" si="36"/>
        <v>0</v>
      </c>
      <c r="AH94" s="101"/>
      <c r="AI94" s="154">
        <f t="shared" si="38"/>
        <v>0</v>
      </c>
      <c r="AJ94" s="181"/>
      <c r="AK94" s="156">
        <f t="shared" si="51"/>
        <v>0</v>
      </c>
      <c r="AL94" s="101"/>
      <c r="AM94" s="156">
        <f t="shared" si="52"/>
        <v>0</v>
      </c>
      <c r="AN94" s="101"/>
      <c r="AO94" s="156">
        <f t="shared" si="59"/>
        <v>0</v>
      </c>
      <c r="AP94" s="101"/>
      <c r="AQ94" s="156">
        <f t="shared" si="60"/>
        <v>0</v>
      </c>
      <c r="AR94" s="101"/>
      <c r="AS94" s="154">
        <f t="shared" si="55"/>
        <v>0</v>
      </c>
      <c r="AT94" s="101"/>
      <c r="AU94" s="154">
        <f t="shared" si="33"/>
        <v>0</v>
      </c>
      <c r="AV94" s="101"/>
      <c r="AW94" s="154">
        <f t="shared" si="43"/>
        <v>0</v>
      </c>
      <c r="AX94" s="181"/>
      <c r="AY94" s="154">
        <f t="shared" si="56"/>
        <v>0</v>
      </c>
      <c r="AZ94" s="158">
        <f t="shared" si="44"/>
        <v>0</v>
      </c>
      <c r="BA94" s="154"/>
      <c r="BB94" s="147">
        <f t="shared" si="57"/>
        <v>0</v>
      </c>
      <c r="BC94" s="182"/>
    </row>
    <row r="95" spans="1:55" s="14" customFormat="1" ht="15" customHeight="1" x14ac:dyDescent="0.2">
      <c r="A95" s="90" t="s">
        <v>372</v>
      </c>
      <c r="B95" s="14" t="s">
        <v>65</v>
      </c>
      <c r="C95" s="18" t="str">
        <f ca="1">IF($A95="","",INDEX(INDIRECT("'MA-Liste'!"&amp;$C$11),MATCH($A95,'MA-Liste'!$M:$M,FALSE)))</f>
        <v>G</v>
      </c>
      <c r="D95" s="170">
        <f t="shared" ref="D95:D105" ca="1" si="64">IF(OR($C95="",$C95=0),"",VLOOKUP($C95,Ansätze,$D$11,FALSE))</f>
        <v>35</v>
      </c>
      <c r="E95" s="20">
        <f t="shared" si="39"/>
        <v>0</v>
      </c>
      <c r="F95" s="101"/>
      <c r="G95" s="113">
        <f t="shared" ca="1" si="58"/>
        <v>0</v>
      </c>
      <c r="H95" s="101"/>
      <c r="I95" s="154">
        <f t="shared" ca="1" si="40"/>
        <v>0</v>
      </c>
      <c r="J95" s="181"/>
      <c r="K95" s="156">
        <f t="shared" ca="1" si="45"/>
        <v>0</v>
      </c>
      <c r="L95" s="101"/>
      <c r="M95" s="156">
        <f t="shared" ca="1" si="46"/>
        <v>0</v>
      </c>
      <c r="N95" s="101"/>
      <c r="O95" s="156">
        <f t="shared" ca="1" si="61"/>
        <v>0</v>
      </c>
      <c r="P95" s="155"/>
      <c r="Q95" s="156">
        <f t="shared" ca="1" si="62"/>
        <v>0</v>
      </c>
      <c r="R95" s="101"/>
      <c r="S95" s="156">
        <f t="shared" ca="1" si="63"/>
        <v>0</v>
      </c>
      <c r="T95" s="101"/>
      <c r="U95" s="154">
        <f t="shared" ca="1" si="50"/>
        <v>0</v>
      </c>
      <c r="V95" s="181"/>
      <c r="W95" s="156">
        <f t="shared" ca="1" si="37"/>
        <v>0</v>
      </c>
      <c r="X95" s="101"/>
      <c r="Y95" s="156">
        <f t="shared" ca="1" si="41"/>
        <v>0</v>
      </c>
      <c r="Z95" s="101"/>
      <c r="AA95" s="156">
        <f t="shared" ca="1" si="42"/>
        <v>0</v>
      </c>
      <c r="AB95" s="155"/>
      <c r="AC95" s="156">
        <f t="shared" ca="1" si="34"/>
        <v>0</v>
      </c>
      <c r="AD95" s="155"/>
      <c r="AE95" s="156">
        <f t="shared" ca="1" si="35"/>
        <v>0</v>
      </c>
      <c r="AF95" s="101"/>
      <c r="AG95" s="156">
        <f t="shared" ca="1" si="36"/>
        <v>0</v>
      </c>
      <c r="AH95" s="101"/>
      <c r="AI95" s="154">
        <f t="shared" ca="1" si="38"/>
        <v>0</v>
      </c>
      <c r="AJ95" s="181"/>
      <c r="AK95" s="156">
        <f t="shared" ca="1" si="51"/>
        <v>0</v>
      </c>
      <c r="AL95" s="101"/>
      <c r="AM95" s="156">
        <f t="shared" ca="1" si="52"/>
        <v>0</v>
      </c>
      <c r="AN95" s="101"/>
      <c r="AO95" s="156">
        <f t="shared" ca="1" si="59"/>
        <v>0</v>
      </c>
      <c r="AP95" s="101"/>
      <c r="AQ95" s="156">
        <f t="shared" ca="1" si="60"/>
        <v>0</v>
      </c>
      <c r="AR95" s="101"/>
      <c r="AS95" s="154">
        <f t="shared" ca="1" si="55"/>
        <v>0</v>
      </c>
      <c r="AT95" s="101"/>
      <c r="AU95" s="154">
        <f t="shared" ca="1" si="33"/>
        <v>0</v>
      </c>
      <c r="AV95" s="101"/>
      <c r="AW95" s="154">
        <f t="shared" ca="1" si="43"/>
        <v>0</v>
      </c>
      <c r="AX95" s="181"/>
      <c r="AY95" s="154">
        <f t="shared" ca="1" si="56"/>
        <v>0</v>
      </c>
      <c r="AZ95" s="158">
        <f t="shared" ca="1" si="44"/>
        <v>0</v>
      </c>
      <c r="BA95" s="154"/>
      <c r="BB95" s="147">
        <f t="shared" ca="1" si="57"/>
        <v>0</v>
      </c>
      <c r="BC95" s="182"/>
    </row>
    <row r="96" spans="1:55" s="14" customFormat="1" ht="15" customHeight="1" x14ac:dyDescent="0.2">
      <c r="A96" s="90" t="s">
        <v>342</v>
      </c>
      <c r="B96" s="14" t="s">
        <v>65</v>
      </c>
      <c r="C96" s="18" t="str">
        <f ca="1">IF($A96="","",INDEX(INDIRECT("'MA-Liste'!"&amp;$C$11),MATCH($A96,'MA-Liste'!$M:$M,FALSE)))</f>
        <v>G</v>
      </c>
      <c r="D96" s="170">
        <f t="shared" ca="1" si="64"/>
        <v>35</v>
      </c>
      <c r="E96" s="20">
        <f t="shared" si="39"/>
        <v>0</v>
      </c>
      <c r="F96" s="101"/>
      <c r="G96" s="113">
        <f t="shared" ca="1" si="58"/>
        <v>0</v>
      </c>
      <c r="H96" s="101"/>
      <c r="I96" s="154">
        <f t="shared" ca="1" si="40"/>
        <v>0</v>
      </c>
      <c r="J96" s="181"/>
      <c r="K96" s="156">
        <f t="shared" ca="1" si="45"/>
        <v>0</v>
      </c>
      <c r="L96" s="101"/>
      <c r="M96" s="156">
        <f t="shared" ca="1" si="46"/>
        <v>0</v>
      </c>
      <c r="N96" s="101"/>
      <c r="O96" s="156">
        <f t="shared" ca="1" si="61"/>
        <v>0</v>
      </c>
      <c r="P96" s="155"/>
      <c r="Q96" s="156">
        <f t="shared" ca="1" si="62"/>
        <v>0</v>
      </c>
      <c r="R96" s="101"/>
      <c r="S96" s="156">
        <f t="shared" ca="1" si="63"/>
        <v>0</v>
      </c>
      <c r="T96" s="101"/>
      <c r="U96" s="154">
        <f t="shared" ca="1" si="50"/>
        <v>0</v>
      </c>
      <c r="V96" s="181"/>
      <c r="W96" s="156">
        <f t="shared" ca="1" si="37"/>
        <v>0</v>
      </c>
      <c r="X96" s="101"/>
      <c r="Y96" s="156">
        <f t="shared" ca="1" si="41"/>
        <v>0</v>
      </c>
      <c r="Z96" s="101"/>
      <c r="AA96" s="156">
        <f t="shared" ca="1" si="42"/>
        <v>0</v>
      </c>
      <c r="AB96" s="155"/>
      <c r="AC96" s="156">
        <f t="shared" ca="1" si="34"/>
        <v>0</v>
      </c>
      <c r="AD96" s="155"/>
      <c r="AE96" s="156">
        <f t="shared" ca="1" si="35"/>
        <v>0</v>
      </c>
      <c r="AF96" s="101"/>
      <c r="AG96" s="156">
        <f t="shared" ca="1" si="36"/>
        <v>0</v>
      </c>
      <c r="AH96" s="101"/>
      <c r="AI96" s="154">
        <f t="shared" ca="1" si="38"/>
        <v>0</v>
      </c>
      <c r="AJ96" s="181"/>
      <c r="AK96" s="156">
        <f t="shared" ca="1" si="51"/>
        <v>0</v>
      </c>
      <c r="AL96" s="101"/>
      <c r="AM96" s="156">
        <f t="shared" ca="1" si="52"/>
        <v>0</v>
      </c>
      <c r="AN96" s="101"/>
      <c r="AO96" s="156">
        <f t="shared" ca="1" si="59"/>
        <v>0</v>
      </c>
      <c r="AP96" s="101"/>
      <c r="AQ96" s="156">
        <f t="shared" ca="1" si="60"/>
        <v>0</v>
      </c>
      <c r="AR96" s="101"/>
      <c r="AS96" s="154">
        <f t="shared" ca="1" si="55"/>
        <v>0</v>
      </c>
      <c r="AT96" s="101"/>
      <c r="AU96" s="154">
        <f t="shared" ca="1" si="33"/>
        <v>0</v>
      </c>
      <c r="AV96" s="101"/>
      <c r="AW96" s="154">
        <f t="shared" ca="1" si="43"/>
        <v>0</v>
      </c>
      <c r="AX96" s="181"/>
      <c r="AY96" s="154">
        <f t="shared" ca="1" si="56"/>
        <v>0</v>
      </c>
      <c r="AZ96" s="158">
        <f t="shared" ca="1" si="44"/>
        <v>0</v>
      </c>
      <c r="BA96" s="154"/>
      <c r="BB96" s="147">
        <f t="shared" ca="1" si="57"/>
        <v>0</v>
      </c>
      <c r="BC96" s="182"/>
    </row>
    <row r="97" spans="1:55" s="14" customFormat="1" ht="15" customHeight="1" x14ac:dyDescent="0.2">
      <c r="A97" s="90" t="s">
        <v>347</v>
      </c>
      <c r="B97" s="14" t="s">
        <v>65</v>
      </c>
      <c r="C97" s="18" t="str">
        <f ca="1">IF($A97="","",INDEX(INDIRECT("'MA-Liste'!"&amp;$C$11),MATCH($A97,'MA-Liste'!$M:$M,FALSE)))</f>
        <v>G</v>
      </c>
      <c r="D97" s="170">
        <f t="shared" ca="1" si="64"/>
        <v>35</v>
      </c>
      <c r="E97" s="20">
        <f t="shared" si="39"/>
        <v>0</v>
      </c>
      <c r="F97" s="101"/>
      <c r="G97" s="113">
        <f t="shared" ca="1" si="58"/>
        <v>0</v>
      </c>
      <c r="H97" s="101"/>
      <c r="I97" s="154">
        <f t="shared" ca="1" si="40"/>
        <v>0</v>
      </c>
      <c r="J97" s="181"/>
      <c r="K97" s="156">
        <f t="shared" ca="1" si="45"/>
        <v>0</v>
      </c>
      <c r="L97" s="101"/>
      <c r="M97" s="156">
        <f t="shared" ca="1" si="46"/>
        <v>0</v>
      </c>
      <c r="N97" s="101"/>
      <c r="O97" s="156">
        <f t="shared" ca="1" si="61"/>
        <v>0</v>
      </c>
      <c r="P97" s="155"/>
      <c r="Q97" s="156">
        <f t="shared" ca="1" si="62"/>
        <v>0</v>
      </c>
      <c r="R97" s="101"/>
      <c r="S97" s="156">
        <f t="shared" ca="1" si="63"/>
        <v>0</v>
      </c>
      <c r="T97" s="101"/>
      <c r="U97" s="154">
        <f t="shared" ca="1" si="50"/>
        <v>0</v>
      </c>
      <c r="V97" s="181"/>
      <c r="W97" s="156">
        <f t="shared" ca="1" si="37"/>
        <v>0</v>
      </c>
      <c r="X97" s="101"/>
      <c r="Y97" s="156">
        <f t="shared" ca="1" si="41"/>
        <v>0</v>
      </c>
      <c r="Z97" s="101"/>
      <c r="AA97" s="156">
        <f t="shared" ca="1" si="42"/>
        <v>0</v>
      </c>
      <c r="AB97" s="155"/>
      <c r="AC97" s="156">
        <f t="shared" ca="1" si="34"/>
        <v>0</v>
      </c>
      <c r="AD97" s="155"/>
      <c r="AE97" s="156">
        <f t="shared" ca="1" si="35"/>
        <v>0</v>
      </c>
      <c r="AF97" s="101"/>
      <c r="AG97" s="156">
        <f t="shared" ca="1" si="36"/>
        <v>0</v>
      </c>
      <c r="AH97" s="101"/>
      <c r="AI97" s="154">
        <f t="shared" ca="1" si="38"/>
        <v>0</v>
      </c>
      <c r="AJ97" s="181"/>
      <c r="AK97" s="156">
        <f t="shared" ca="1" si="51"/>
        <v>0</v>
      </c>
      <c r="AL97" s="101"/>
      <c r="AM97" s="156">
        <f t="shared" ca="1" si="52"/>
        <v>0</v>
      </c>
      <c r="AN97" s="101"/>
      <c r="AO97" s="156">
        <f t="shared" ca="1" si="59"/>
        <v>0</v>
      </c>
      <c r="AP97" s="101"/>
      <c r="AQ97" s="156">
        <f t="shared" ca="1" si="60"/>
        <v>0</v>
      </c>
      <c r="AR97" s="101"/>
      <c r="AS97" s="154">
        <f t="shared" ca="1" si="55"/>
        <v>0</v>
      </c>
      <c r="AT97" s="101"/>
      <c r="AU97" s="154">
        <f t="shared" ca="1" si="33"/>
        <v>0</v>
      </c>
      <c r="AV97" s="101"/>
      <c r="AW97" s="154">
        <f t="shared" ca="1" si="43"/>
        <v>0</v>
      </c>
      <c r="AX97" s="181"/>
      <c r="AY97" s="154">
        <f t="shared" ca="1" si="56"/>
        <v>0</v>
      </c>
      <c r="AZ97" s="158">
        <f t="shared" ca="1" si="44"/>
        <v>0</v>
      </c>
      <c r="BA97" s="154"/>
      <c r="BB97" s="147">
        <f t="shared" ca="1" si="57"/>
        <v>0</v>
      </c>
      <c r="BC97" s="182"/>
    </row>
    <row r="98" spans="1:55" s="14" customFormat="1" ht="15" customHeight="1" x14ac:dyDescent="0.2">
      <c r="A98" s="90" t="s">
        <v>350</v>
      </c>
      <c r="B98" s="14" t="s">
        <v>65</v>
      </c>
      <c r="C98" s="18" t="str">
        <f ca="1">IF($A98="","",INDEX(INDIRECT("'MA-Liste'!"&amp;$C$11),MATCH($A98,'MA-Liste'!$M:$M,FALSE)))</f>
        <v>G</v>
      </c>
      <c r="D98" s="170">
        <f t="shared" ca="1" si="64"/>
        <v>35</v>
      </c>
      <c r="E98" s="20">
        <f t="shared" si="39"/>
        <v>0</v>
      </c>
      <c r="F98" s="101"/>
      <c r="G98" s="113">
        <f t="shared" ca="1" si="58"/>
        <v>0</v>
      </c>
      <c r="H98" s="101"/>
      <c r="I98" s="154">
        <f t="shared" ca="1" si="40"/>
        <v>0</v>
      </c>
      <c r="J98" s="181"/>
      <c r="K98" s="156">
        <f t="shared" ca="1" si="45"/>
        <v>0</v>
      </c>
      <c r="L98" s="101"/>
      <c r="M98" s="156">
        <f t="shared" ca="1" si="46"/>
        <v>0</v>
      </c>
      <c r="N98" s="101"/>
      <c r="O98" s="156">
        <f t="shared" ca="1" si="61"/>
        <v>0</v>
      </c>
      <c r="P98" s="155"/>
      <c r="Q98" s="156">
        <f t="shared" ca="1" si="62"/>
        <v>0</v>
      </c>
      <c r="R98" s="101"/>
      <c r="S98" s="156">
        <f t="shared" ca="1" si="63"/>
        <v>0</v>
      </c>
      <c r="T98" s="101"/>
      <c r="U98" s="154">
        <f t="shared" ca="1" si="50"/>
        <v>0</v>
      </c>
      <c r="V98" s="181"/>
      <c r="W98" s="156">
        <f t="shared" ca="1" si="37"/>
        <v>0</v>
      </c>
      <c r="X98" s="101"/>
      <c r="Y98" s="156">
        <f t="shared" ca="1" si="41"/>
        <v>0</v>
      </c>
      <c r="Z98" s="101"/>
      <c r="AA98" s="156">
        <f t="shared" ca="1" si="42"/>
        <v>0</v>
      </c>
      <c r="AB98" s="155"/>
      <c r="AC98" s="156">
        <f t="shared" ca="1" si="34"/>
        <v>0</v>
      </c>
      <c r="AD98" s="155"/>
      <c r="AE98" s="156">
        <f t="shared" ca="1" si="35"/>
        <v>0</v>
      </c>
      <c r="AF98" s="101"/>
      <c r="AG98" s="156">
        <f t="shared" ca="1" si="36"/>
        <v>0</v>
      </c>
      <c r="AH98" s="101"/>
      <c r="AI98" s="154">
        <f t="shared" ca="1" si="38"/>
        <v>0</v>
      </c>
      <c r="AJ98" s="181"/>
      <c r="AK98" s="156">
        <f t="shared" ca="1" si="51"/>
        <v>0</v>
      </c>
      <c r="AL98" s="101"/>
      <c r="AM98" s="156">
        <f t="shared" ca="1" si="52"/>
        <v>0</v>
      </c>
      <c r="AN98" s="101"/>
      <c r="AO98" s="156">
        <f t="shared" ca="1" si="59"/>
        <v>0</v>
      </c>
      <c r="AP98" s="101"/>
      <c r="AQ98" s="156">
        <f t="shared" ca="1" si="60"/>
        <v>0</v>
      </c>
      <c r="AR98" s="101"/>
      <c r="AS98" s="154">
        <f t="shared" ca="1" si="55"/>
        <v>0</v>
      </c>
      <c r="AT98" s="101"/>
      <c r="AU98" s="154">
        <f t="shared" ca="1" si="33"/>
        <v>0</v>
      </c>
      <c r="AV98" s="101"/>
      <c r="AW98" s="154">
        <f t="shared" ca="1" si="43"/>
        <v>0</v>
      </c>
      <c r="AX98" s="181"/>
      <c r="AY98" s="154">
        <f t="shared" ca="1" si="56"/>
        <v>0</v>
      </c>
      <c r="AZ98" s="158">
        <f t="shared" ca="1" si="44"/>
        <v>0</v>
      </c>
      <c r="BA98" s="154"/>
      <c r="BB98" s="147">
        <f t="shared" ca="1" si="57"/>
        <v>0</v>
      </c>
      <c r="BC98" s="182"/>
    </row>
    <row r="99" spans="1:55" s="14" customFormat="1" ht="15" customHeight="1" x14ac:dyDescent="0.2">
      <c r="A99" s="90" t="s">
        <v>353</v>
      </c>
      <c r="B99" s="14" t="s">
        <v>65</v>
      </c>
      <c r="C99" s="18" t="str">
        <f ca="1">IF($A99="","",INDEX(INDIRECT("'MA-Liste'!"&amp;$C$11),MATCH($A99,'MA-Liste'!$M:$M,FALSE)))</f>
        <v>B</v>
      </c>
      <c r="D99" s="170">
        <f t="shared" ca="1" si="64"/>
        <v>140</v>
      </c>
      <c r="E99" s="20">
        <f t="shared" si="39"/>
        <v>0</v>
      </c>
      <c r="F99" s="101"/>
      <c r="G99" s="113">
        <f t="shared" ca="1" si="58"/>
        <v>0</v>
      </c>
      <c r="H99" s="101"/>
      <c r="I99" s="154">
        <f t="shared" ca="1" si="40"/>
        <v>0</v>
      </c>
      <c r="J99" s="181"/>
      <c r="K99" s="156">
        <f t="shared" ca="1" si="45"/>
        <v>0</v>
      </c>
      <c r="L99" s="101"/>
      <c r="M99" s="156">
        <f t="shared" ca="1" si="46"/>
        <v>0</v>
      </c>
      <c r="N99" s="101"/>
      <c r="O99" s="156">
        <f t="shared" ca="1" si="61"/>
        <v>0</v>
      </c>
      <c r="P99" s="155"/>
      <c r="Q99" s="156">
        <f t="shared" ca="1" si="62"/>
        <v>0</v>
      </c>
      <c r="R99" s="101"/>
      <c r="S99" s="156">
        <f t="shared" ca="1" si="63"/>
        <v>0</v>
      </c>
      <c r="T99" s="101"/>
      <c r="U99" s="154">
        <f t="shared" ca="1" si="50"/>
        <v>0</v>
      </c>
      <c r="V99" s="181"/>
      <c r="W99" s="156">
        <f t="shared" ca="1" si="37"/>
        <v>0</v>
      </c>
      <c r="X99" s="101"/>
      <c r="Y99" s="156">
        <f t="shared" ca="1" si="41"/>
        <v>0</v>
      </c>
      <c r="Z99" s="101"/>
      <c r="AA99" s="156">
        <f t="shared" ca="1" si="42"/>
        <v>0</v>
      </c>
      <c r="AB99" s="155"/>
      <c r="AC99" s="156">
        <f t="shared" ca="1" si="34"/>
        <v>0</v>
      </c>
      <c r="AD99" s="155"/>
      <c r="AE99" s="156">
        <f t="shared" ca="1" si="35"/>
        <v>0</v>
      </c>
      <c r="AF99" s="101"/>
      <c r="AG99" s="156">
        <f t="shared" ca="1" si="36"/>
        <v>0</v>
      </c>
      <c r="AH99" s="101"/>
      <c r="AI99" s="154">
        <f t="shared" ca="1" si="38"/>
        <v>0</v>
      </c>
      <c r="AJ99" s="181"/>
      <c r="AK99" s="156">
        <f t="shared" ca="1" si="51"/>
        <v>0</v>
      </c>
      <c r="AL99" s="101"/>
      <c r="AM99" s="156">
        <f t="shared" ca="1" si="52"/>
        <v>0</v>
      </c>
      <c r="AN99" s="101"/>
      <c r="AO99" s="156">
        <f t="shared" ca="1" si="59"/>
        <v>0</v>
      </c>
      <c r="AP99" s="101"/>
      <c r="AQ99" s="156">
        <f t="shared" ca="1" si="60"/>
        <v>0</v>
      </c>
      <c r="AR99" s="101"/>
      <c r="AS99" s="154">
        <f t="shared" ca="1" si="55"/>
        <v>0</v>
      </c>
      <c r="AT99" s="101"/>
      <c r="AU99" s="154">
        <f t="shared" ca="1" si="33"/>
        <v>0</v>
      </c>
      <c r="AV99" s="101"/>
      <c r="AW99" s="154">
        <f t="shared" ca="1" si="43"/>
        <v>0</v>
      </c>
      <c r="AX99" s="181"/>
      <c r="AY99" s="154">
        <f t="shared" ca="1" si="56"/>
        <v>0</v>
      </c>
      <c r="AZ99" s="158">
        <f t="shared" ca="1" si="44"/>
        <v>0</v>
      </c>
      <c r="BA99" s="154"/>
      <c r="BB99" s="147">
        <f t="shared" ca="1" si="57"/>
        <v>0</v>
      </c>
      <c r="BC99" s="182"/>
    </row>
    <row r="100" spans="1:55" s="14" customFormat="1" ht="15" customHeight="1" x14ac:dyDescent="0.2">
      <c r="A100" s="90" t="s">
        <v>360</v>
      </c>
      <c r="B100" s="14" t="s">
        <v>65</v>
      </c>
      <c r="C100" s="18" t="str">
        <f ca="1">IF($A100="","",INDEX(INDIRECT("'MA-Liste'!"&amp;$C$11),MATCH($A100,'MA-Liste'!$M:$M,FALSE)))</f>
        <v>F</v>
      </c>
      <c r="D100" s="170">
        <f t="shared" ca="1" si="64"/>
        <v>60</v>
      </c>
      <c r="E100" s="20">
        <f t="shared" si="39"/>
        <v>0</v>
      </c>
      <c r="F100" s="101"/>
      <c r="G100" s="113">
        <f t="shared" ca="1" si="58"/>
        <v>0</v>
      </c>
      <c r="H100" s="101"/>
      <c r="I100" s="154">
        <f t="shared" ca="1" si="40"/>
        <v>0</v>
      </c>
      <c r="J100" s="181"/>
      <c r="K100" s="156">
        <f t="shared" ca="1" si="45"/>
        <v>0</v>
      </c>
      <c r="L100" s="101"/>
      <c r="M100" s="156">
        <f t="shared" ca="1" si="46"/>
        <v>0</v>
      </c>
      <c r="N100" s="101"/>
      <c r="O100" s="156">
        <f t="shared" ca="1" si="61"/>
        <v>0</v>
      </c>
      <c r="P100" s="155"/>
      <c r="Q100" s="156">
        <f t="shared" ca="1" si="62"/>
        <v>0</v>
      </c>
      <c r="R100" s="101"/>
      <c r="S100" s="156">
        <f t="shared" ca="1" si="63"/>
        <v>0</v>
      </c>
      <c r="T100" s="101"/>
      <c r="U100" s="154">
        <f t="shared" ca="1" si="50"/>
        <v>0</v>
      </c>
      <c r="V100" s="181"/>
      <c r="W100" s="156">
        <f t="shared" ca="1" si="37"/>
        <v>0</v>
      </c>
      <c r="X100" s="101"/>
      <c r="Y100" s="156">
        <f t="shared" ca="1" si="41"/>
        <v>0</v>
      </c>
      <c r="Z100" s="101"/>
      <c r="AA100" s="156">
        <f t="shared" ca="1" si="42"/>
        <v>0</v>
      </c>
      <c r="AB100" s="155"/>
      <c r="AC100" s="156">
        <f t="shared" ca="1" si="34"/>
        <v>0</v>
      </c>
      <c r="AD100" s="155"/>
      <c r="AE100" s="156">
        <f t="shared" ca="1" si="35"/>
        <v>0</v>
      </c>
      <c r="AF100" s="101"/>
      <c r="AG100" s="156">
        <f t="shared" ca="1" si="36"/>
        <v>0</v>
      </c>
      <c r="AH100" s="101"/>
      <c r="AI100" s="154">
        <f t="shared" ca="1" si="38"/>
        <v>0</v>
      </c>
      <c r="AJ100" s="181"/>
      <c r="AK100" s="156">
        <f t="shared" ca="1" si="51"/>
        <v>0</v>
      </c>
      <c r="AL100" s="101"/>
      <c r="AM100" s="156">
        <f t="shared" ca="1" si="52"/>
        <v>0</v>
      </c>
      <c r="AN100" s="101"/>
      <c r="AO100" s="156">
        <f t="shared" ca="1" si="59"/>
        <v>0</v>
      </c>
      <c r="AP100" s="101"/>
      <c r="AQ100" s="156">
        <f t="shared" ca="1" si="60"/>
        <v>0</v>
      </c>
      <c r="AR100" s="101"/>
      <c r="AS100" s="154">
        <f t="shared" ca="1" si="55"/>
        <v>0</v>
      </c>
      <c r="AT100" s="101"/>
      <c r="AU100" s="154">
        <f t="shared" ca="1" si="33"/>
        <v>0</v>
      </c>
      <c r="AV100" s="101"/>
      <c r="AW100" s="154">
        <f t="shared" ca="1" si="43"/>
        <v>0</v>
      </c>
      <c r="AX100" s="181"/>
      <c r="AY100" s="154">
        <f t="shared" ca="1" si="56"/>
        <v>0</v>
      </c>
      <c r="AZ100" s="158">
        <f t="shared" ca="1" si="44"/>
        <v>0</v>
      </c>
      <c r="BA100" s="154"/>
      <c r="BB100" s="147">
        <f t="shared" ca="1" si="57"/>
        <v>0</v>
      </c>
      <c r="BC100" s="182"/>
    </row>
    <row r="101" spans="1:55" s="14" customFormat="1" ht="15" customHeight="1" x14ac:dyDescent="0.2">
      <c r="A101" s="90" t="s">
        <v>388</v>
      </c>
      <c r="B101" s="14" t="s">
        <v>65</v>
      </c>
      <c r="C101" s="18" t="str">
        <f ca="1">IF($A101="","",INDEX(INDIRECT("'MA-Liste'!"&amp;$C$11),MATCH($A101,'MA-Liste'!$M:$M,FALSE)))</f>
        <v>G</v>
      </c>
      <c r="D101" s="170">
        <f t="shared" ca="1" si="64"/>
        <v>35</v>
      </c>
      <c r="E101" s="20">
        <f t="shared" si="39"/>
        <v>0</v>
      </c>
      <c r="F101" s="101"/>
      <c r="G101" s="113">
        <f t="shared" ca="1" si="58"/>
        <v>0</v>
      </c>
      <c r="H101" s="101"/>
      <c r="I101" s="154">
        <f t="shared" ca="1" si="40"/>
        <v>0</v>
      </c>
      <c r="J101" s="181"/>
      <c r="K101" s="156">
        <f t="shared" ca="1" si="45"/>
        <v>0</v>
      </c>
      <c r="L101" s="101"/>
      <c r="M101" s="156">
        <f t="shared" ca="1" si="46"/>
        <v>0</v>
      </c>
      <c r="N101" s="101"/>
      <c r="O101" s="156">
        <f t="shared" ca="1" si="61"/>
        <v>0</v>
      </c>
      <c r="P101" s="155"/>
      <c r="Q101" s="156">
        <f t="shared" ca="1" si="62"/>
        <v>0</v>
      </c>
      <c r="R101" s="101"/>
      <c r="S101" s="156">
        <f t="shared" ca="1" si="63"/>
        <v>0</v>
      </c>
      <c r="T101" s="101"/>
      <c r="U101" s="154">
        <f t="shared" ca="1" si="50"/>
        <v>0</v>
      </c>
      <c r="V101" s="181"/>
      <c r="W101" s="156">
        <f t="shared" ca="1" si="37"/>
        <v>0</v>
      </c>
      <c r="X101" s="101"/>
      <c r="Y101" s="156">
        <f t="shared" ca="1" si="41"/>
        <v>0</v>
      </c>
      <c r="Z101" s="101"/>
      <c r="AA101" s="156">
        <f t="shared" ca="1" si="42"/>
        <v>0</v>
      </c>
      <c r="AB101" s="155"/>
      <c r="AC101" s="156">
        <f t="shared" ca="1" si="34"/>
        <v>0</v>
      </c>
      <c r="AD101" s="155"/>
      <c r="AE101" s="156">
        <f t="shared" ca="1" si="35"/>
        <v>0</v>
      </c>
      <c r="AF101" s="101"/>
      <c r="AG101" s="156">
        <f t="shared" ca="1" si="36"/>
        <v>0</v>
      </c>
      <c r="AH101" s="101"/>
      <c r="AI101" s="154">
        <f t="shared" ca="1" si="38"/>
        <v>0</v>
      </c>
      <c r="AJ101" s="181"/>
      <c r="AK101" s="156">
        <f t="shared" ca="1" si="51"/>
        <v>0</v>
      </c>
      <c r="AL101" s="101"/>
      <c r="AM101" s="156">
        <f t="shared" ca="1" si="52"/>
        <v>0</v>
      </c>
      <c r="AN101" s="101"/>
      <c r="AO101" s="156">
        <f t="shared" ca="1" si="59"/>
        <v>0</v>
      </c>
      <c r="AP101" s="101"/>
      <c r="AQ101" s="156">
        <f t="shared" ca="1" si="60"/>
        <v>0</v>
      </c>
      <c r="AR101" s="101"/>
      <c r="AS101" s="154">
        <f t="shared" ca="1" si="55"/>
        <v>0</v>
      </c>
      <c r="AT101" s="101"/>
      <c r="AU101" s="154">
        <f t="shared" ca="1" si="33"/>
        <v>0</v>
      </c>
      <c r="AV101" s="101"/>
      <c r="AW101" s="154">
        <f t="shared" ca="1" si="43"/>
        <v>0</v>
      </c>
      <c r="AX101" s="181"/>
      <c r="AY101" s="154">
        <f t="shared" ca="1" si="56"/>
        <v>0</v>
      </c>
      <c r="AZ101" s="158">
        <f t="shared" ca="1" si="44"/>
        <v>0</v>
      </c>
      <c r="BA101" s="154"/>
      <c r="BB101" s="147">
        <f t="shared" ca="1" si="57"/>
        <v>0</v>
      </c>
      <c r="BC101" s="182"/>
    </row>
    <row r="102" spans="1:55" s="14" customFormat="1" ht="15" customHeight="1" x14ac:dyDescent="0.2">
      <c r="A102" s="90" t="s">
        <v>389</v>
      </c>
      <c r="B102" s="14" t="s">
        <v>65</v>
      </c>
      <c r="C102" s="18" t="str">
        <f ca="1">IF($A102="","",INDEX(INDIRECT("'MA-Liste'!"&amp;$C$11),MATCH($A102,'MA-Liste'!$M:$M,FALSE)))</f>
        <v>G</v>
      </c>
      <c r="D102" s="170">
        <f t="shared" ca="1" si="64"/>
        <v>35</v>
      </c>
      <c r="E102" s="20">
        <f t="shared" si="39"/>
        <v>0</v>
      </c>
      <c r="F102" s="101"/>
      <c r="G102" s="113">
        <f t="shared" ca="1" si="58"/>
        <v>0</v>
      </c>
      <c r="H102" s="101"/>
      <c r="I102" s="154">
        <f t="shared" ca="1" si="40"/>
        <v>0</v>
      </c>
      <c r="J102" s="181"/>
      <c r="K102" s="156">
        <f t="shared" ca="1" si="45"/>
        <v>0</v>
      </c>
      <c r="L102" s="101"/>
      <c r="M102" s="156">
        <f t="shared" ca="1" si="46"/>
        <v>0</v>
      </c>
      <c r="N102" s="101"/>
      <c r="O102" s="156">
        <f t="shared" ca="1" si="61"/>
        <v>0</v>
      </c>
      <c r="P102" s="155"/>
      <c r="Q102" s="156">
        <f t="shared" ca="1" si="62"/>
        <v>0</v>
      </c>
      <c r="R102" s="101"/>
      <c r="S102" s="156">
        <f t="shared" ca="1" si="63"/>
        <v>0</v>
      </c>
      <c r="T102" s="101"/>
      <c r="U102" s="154">
        <f t="shared" ca="1" si="50"/>
        <v>0</v>
      </c>
      <c r="V102" s="181"/>
      <c r="W102" s="156">
        <f t="shared" ca="1" si="37"/>
        <v>0</v>
      </c>
      <c r="X102" s="101"/>
      <c r="Y102" s="156">
        <f t="shared" ca="1" si="41"/>
        <v>0</v>
      </c>
      <c r="Z102" s="101"/>
      <c r="AA102" s="156">
        <f t="shared" ca="1" si="42"/>
        <v>0</v>
      </c>
      <c r="AB102" s="155"/>
      <c r="AC102" s="156">
        <f t="shared" ca="1" si="34"/>
        <v>0</v>
      </c>
      <c r="AD102" s="155"/>
      <c r="AE102" s="156">
        <f t="shared" ca="1" si="35"/>
        <v>0</v>
      </c>
      <c r="AF102" s="101"/>
      <c r="AG102" s="156">
        <f t="shared" ca="1" si="36"/>
        <v>0</v>
      </c>
      <c r="AH102" s="101"/>
      <c r="AI102" s="154">
        <f t="shared" ca="1" si="38"/>
        <v>0</v>
      </c>
      <c r="AJ102" s="181"/>
      <c r="AK102" s="156">
        <f t="shared" ca="1" si="51"/>
        <v>0</v>
      </c>
      <c r="AL102" s="101"/>
      <c r="AM102" s="156">
        <f t="shared" ca="1" si="52"/>
        <v>0</v>
      </c>
      <c r="AN102" s="101"/>
      <c r="AO102" s="156">
        <f t="shared" ca="1" si="59"/>
        <v>0</v>
      </c>
      <c r="AP102" s="101"/>
      <c r="AQ102" s="156">
        <f t="shared" ca="1" si="60"/>
        <v>0</v>
      </c>
      <c r="AR102" s="101"/>
      <c r="AS102" s="154">
        <f t="shared" ca="1" si="55"/>
        <v>0</v>
      </c>
      <c r="AT102" s="101"/>
      <c r="AU102" s="154">
        <f t="shared" ca="1" si="33"/>
        <v>0</v>
      </c>
      <c r="AV102" s="101"/>
      <c r="AW102" s="154">
        <f t="shared" ca="1" si="43"/>
        <v>0</v>
      </c>
      <c r="AX102" s="181"/>
      <c r="AY102" s="154">
        <f t="shared" ca="1" si="56"/>
        <v>0</v>
      </c>
      <c r="AZ102" s="158">
        <f t="shared" ca="1" si="44"/>
        <v>0</v>
      </c>
      <c r="BA102" s="154"/>
      <c r="BB102" s="147">
        <f t="shared" ca="1" si="57"/>
        <v>0</v>
      </c>
      <c r="BC102" s="182"/>
    </row>
    <row r="103" spans="1:55" s="14" customFormat="1" ht="15" customHeight="1" x14ac:dyDescent="0.2">
      <c r="A103" s="90" t="s">
        <v>387</v>
      </c>
      <c r="B103" s="14" t="s">
        <v>65</v>
      </c>
      <c r="C103" s="18" t="str">
        <f ca="1">IF($A103="","",INDEX(INDIRECT("'MA-Liste'!"&amp;$C$11),MATCH($A103,'MA-Liste'!$M:$M,FALSE)))</f>
        <v>G</v>
      </c>
      <c r="D103" s="170">
        <f t="shared" ca="1" si="64"/>
        <v>35</v>
      </c>
      <c r="E103" s="20">
        <f t="shared" si="39"/>
        <v>0</v>
      </c>
      <c r="F103" s="101"/>
      <c r="G103" s="113">
        <f t="shared" ca="1" si="58"/>
        <v>0</v>
      </c>
      <c r="H103" s="101"/>
      <c r="I103" s="154">
        <f t="shared" ca="1" si="40"/>
        <v>0</v>
      </c>
      <c r="J103" s="181"/>
      <c r="K103" s="156">
        <f t="shared" ca="1" si="45"/>
        <v>0</v>
      </c>
      <c r="L103" s="101"/>
      <c r="M103" s="156">
        <f t="shared" ca="1" si="46"/>
        <v>0</v>
      </c>
      <c r="N103" s="101"/>
      <c r="O103" s="156">
        <f t="shared" ca="1" si="61"/>
        <v>0</v>
      </c>
      <c r="P103" s="155"/>
      <c r="Q103" s="156">
        <f t="shared" ca="1" si="62"/>
        <v>0</v>
      </c>
      <c r="R103" s="101"/>
      <c r="S103" s="156">
        <f t="shared" ca="1" si="63"/>
        <v>0</v>
      </c>
      <c r="T103" s="101"/>
      <c r="U103" s="154">
        <f t="shared" ca="1" si="50"/>
        <v>0</v>
      </c>
      <c r="V103" s="181"/>
      <c r="W103" s="156">
        <f t="shared" ca="1" si="37"/>
        <v>0</v>
      </c>
      <c r="X103" s="101"/>
      <c r="Y103" s="156">
        <f t="shared" ca="1" si="41"/>
        <v>0</v>
      </c>
      <c r="Z103" s="101"/>
      <c r="AA103" s="156">
        <f t="shared" ca="1" si="42"/>
        <v>0</v>
      </c>
      <c r="AB103" s="155"/>
      <c r="AC103" s="156">
        <f t="shared" ca="1" si="34"/>
        <v>0</v>
      </c>
      <c r="AD103" s="155"/>
      <c r="AE103" s="156">
        <f t="shared" ca="1" si="35"/>
        <v>0</v>
      </c>
      <c r="AF103" s="101"/>
      <c r="AG103" s="156">
        <f t="shared" ca="1" si="36"/>
        <v>0</v>
      </c>
      <c r="AH103" s="101"/>
      <c r="AI103" s="154">
        <f t="shared" ca="1" si="38"/>
        <v>0</v>
      </c>
      <c r="AJ103" s="181"/>
      <c r="AK103" s="156">
        <f t="shared" ca="1" si="51"/>
        <v>0</v>
      </c>
      <c r="AL103" s="101"/>
      <c r="AM103" s="156">
        <f t="shared" ca="1" si="52"/>
        <v>0</v>
      </c>
      <c r="AN103" s="101"/>
      <c r="AO103" s="156">
        <f t="shared" ca="1" si="59"/>
        <v>0</v>
      </c>
      <c r="AP103" s="101"/>
      <c r="AQ103" s="156">
        <f t="shared" ca="1" si="60"/>
        <v>0</v>
      </c>
      <c r="AR103" s="101"/>
      <c r="AS103" s="154">
        <f t="shared" ca="1" si="55"/>
        <v>0</v>
      </c>
      <c r="AT103" s="101"/>
      <c r="AU103" s="154">
        <f t="shared" ca="1" si="33"/>
        <v>0</v>
      </c>
      <c r="AV103" s="101"/>
      <c r="AW103" s="154">
        <f t="shared" ca="1" si="43"/>
        <v>0</v>
      </c>
      <c r="AX103" s="181"/>
      <c r="AY103" s="154">
        <f t="shared" ca="1" si="56"/>
        <v>0</v>
      </c>
      <c r="AZ103" s="158">
        <f t="shared" ca="1" si="44"/>
        <v>0</v>
      </c>
      <c r="BA103" s="154"/>
      <c r="BB103" s="147">
        <f t="shared" ca="1" si="57"/>
        <v>0</v>
      </c>
      <c r="BC103" s="182"/>
    </row>
    <row r="104" spans="1:55" s="14" customFormat="1" ht="15" customHeight="1" x14ac:dyDescent="0.2">
      <c r="A104" s="90" t="s">
        <v>386</v>
      </c>
      <c r="B104" s="14" t="s">
        <v>65</v>
      </c>
      <c r="C104" s="18" t="str">
        <f ca="1">IF($A104="","",INDEX(INDIRECT("'MA-Liste'!"&amp;$C$11),MATCH($A104,'MA-Liste'!$M:$M,FALSE)))</f>
        <v>G</v>
      </c>
      <c r="D104" s="170">
        <f t="shared" ca="1" si="64"/>
        <v>35</v>
      </c>
      <c r="E104" s="20">
        <f t="shared" si="39"/>
        <v>0</v>
      </c>
      <c r="F104" s="101"/>
      <c r="G104" s="113">
        <f t="shared" ca="1" si="58"/>
        <v>0</v>
      </c>
      <c r="H104" s="101"/>
      <c r="I104" s="154">
        <f t="shared" ca="1" si="40"/>
        <v>0</v>
      </c>
      <c r="J104" s="181"/>
      <c r="K104" s="156">
        <f t="shared" ca="1" si="45"/>
        <v>0</v>
      </c>
      <c r="L104" s="101"/>
      <c r="M104" s="156">
        <f t="shared" ca="1" si="46"/>
        <v>0</v>
      </c>
      <c r="N104" s="101"/>
      <c r="O104" s="156">
        <f t="shared" ca="1" si="61"/>
        <v>0</v>
      </c>
      <c r="P104" s="155"/>
      <c r="Q104" s="156">
        <f t="shared" ca="1" si="62"/>
        <v>0</v>
      </c>
      <c r="R104" s="101"/>
      <c r="S104" s="156">
        <f t="shared" ca="1" si="63"/>
        <v>0</v>
      </c>
      <c r="T104" s="101"/>
      <c r="U104" s="154">
        <f t="shared" ca="1" si="50"/>
        <v>0</v>
      </c>
      <c r="V104" s="181"/>
      <c r="W104" s="156">
        <f t="shared" ca="1" si="37"/>
        <v>0</v>
      </c>
      <c r="X104" s="101"/>
      <c r="Y104" s="156">
        <f t="shared" ca="1" si="41"/>
        <v>0</v>
      </c>
      <c r="Z104" s="101"/>
      <c r="AA104" s="156">
        <f t="shared" ca="1" si="42"/>
        <v>0</v>
      </c>
      <c r="AB104" s="155"/>
      <c r="AC104" s="156">
        <f t="shared" ca="1" si="34"/>
        <v>0</v>
      </c>
      <c r="AD104" s="155"/>
      <c r="AE104" s="156">
        <f t="shared" ca="1" si="35"/>
        <v>0</v>
      </c>
      <c r="AF104" s="101"/>
      <c r="AG104" s="156">
        <f t="shared" ca="1" si="36"/>
        <v>0</v>
      </c>
      <c r="AH104" s="101"/>
      <c r="AI104" s="154">
        <f t="shared" ca="1" si="38"/>
        <v>0</v>
      </c>
      <c r="AJ104" s="181"/>
      <c r="AK104" s="156">
        <f t="shared" ca="1" si="51"/>
        <v>0</v>
      </c>
      <c r="AL104" s="101"/>
      <c r="AM104" s="156">
        <f t="shared" ca="1" si="52"/>
        <v>0</v>
      </c>
      <c r="AN104" s="101"/>
      <c r="AO104" s="156">
        <f t="shared" ca="1" si="59"/>
        <v>0</v>
      </c>
      <c r="AP104" s="101"/>
      <c r="AQ104" s="156">
        <f t="shared" ca="1" si="60"/>
        <v>0</v>
      </c>
      <c r="AR104" s="101"/>
      <c r="AS104" s="154">
        <f t="shared" ca="1" si="55"/>
        <v>0</v>
      </c>
      <c r="AT104" s="101"/>
      <c r="AU104" s="154">
        <f t="shared" ca="1" si="33"/>
        <v>0</v>
      </c>
      <c r="AV104" s="101"/>
      <c r="AW104" s="154">
        <f t="shared" ca="1" si="43"/>
        <v>0</v>
      </c>
      <c r="AX104" s="181"/>
      <c r="AY104" s="154">
        <f t="shared" ca="1" si="56"/>
        <v>0</v>
      </c>
      <c r="AZ104" s="158">
        <f t="shared" ca="1" si="44"/>
        <v>0</v>
      </c>
      <c r="BA104" s="154"/>
      <c r="BB104" s="147">
        <f t="shared" ca="1" si="57"/>
        <v>0</v>
      </c>
      <c r="BC104" s="182"/>
    </row>
    <row r="105" spans="1:55" s="14" customFormat="1" ht="15" customHeight="1" x14ac:dyDescent="0.2">
      <c r="A105" s="90" t="s">
        <v>376</v>
      </c>
      <c r="B105" s="14" t="s">
        <v>65</v>
      </c>
      <c r="C105" s="18" t="str">
        <f ca="1">IF($A105="","",INDEX(INDIRECT("'MA-Liste'!"&amp;$C$11),MATCH($A105,'MA-Liste'!$M:$M,FALSE)))</f>
        <v>G</v>
      </c>
      <c r="D105" s="170">
        <f t="shared" ca="1" si="64"/>
        <v>35</v>
      </c>
      <c r="E105" s="20">
        <f t="shared" si="39"/>
        <v>0</v>
      </c>
      <c r="F105" s="101"/>
      <c r="G105" s="113">
        <f t="shared" ca="1" si="58"/>
        <v>0</v>
      </c>
      <c r="H105" s="101"/>
      <c r="I105" s="154">
        <f t="shared" ca="1" si="40"/>
        <v>0</v>
      </c>
      <c r="J105" s="181"/>
      <c r="K105" s="156">
        <f t="shared" ca="1" si="45"/>
        <v>0</v>
      </c>
      <c r="L105" s="101"/>
      <c r="M105" s="156">
        <f t="shared" ca="1" si="46"/>
        <v>0</v>
      </c>
      <c r="N105" s="101"/>
      <c r="O105" s="156">
        <f t="shared" ca="1" si="61"/>
        <v>0</v>
      </c>
      <c r="P105" s="155"/>
      <c r="Q105" s="156">
        <f t="shared" ca="1" si="62"/>
        <v>0</v>
      </c>
      <c r="R105" s="101"/>
      <c r="S105" s="156">
        <f t="shared" ca="1" si="63"/>
        <v>0</v>
      </c>
      <c r="T105" s="101"/>
      <c r="U105" s="154">
        <f t="shared" ca="1" si="50"/>
        <v>0</v>
      </c>
      <c r="V105" s="181"/>
      <c r="W105" s="156">
        <f t="shared" ca="1" si="37"/>
        <v>0</v>
      </c>
      <c r="X105" s="101"/>
      <c r="Y105" s="156">
        <f t="shared" ca="1" si="41"/>
        <v>0</v>
      </c>
      <c r="Z105" s="101"/>
      <c r="AA105" s="156">
        <f t="shared" ca="1" si="42"/>
        <v>0</v>
      </c>
      <c r="AB105" s="155"/>
      <c r="AC105" s="156">
        <f t="shared" ca="1" si="34"/>
        <v>0</v>
      </c>
      <c r="AD105" s="155"/>
      <c r="AE105" s="156">
        <f t="shared" ca="1" si="35"/>
        <v>0</v>
      </c>
      <c r="AF105" s="101"/>
      <c r="AG105" s="156">
        <f t="shared" ca="1" si="36"/>
        <v>0</v>
      </c>
      <c r="AH105" s="101"/>
      <c r="AI105" s="154">
        <f t="shared" ca="1" si="38"/>
        <v>0</v>
      </c>
      <c r="AJ105" s="181"/>
      <c r="AK105" s="156">
        <f t="shared" ca="1" si="51"/>
        <v>0</v>
      </c>
      <c r="AL105" s="101"/>
      <c r="AM105" s="156">
        <f t="shared" ca="1" si="52"/>
        <v>0</v>
      </c>
      <c r="AN105" s="101"/>
      <c r="AO105" s="156">
        <f t="shared" ca="1" si="59"/>
        <v>0</v>
      </c>
      <c r="AP105" s="101"/>
      <c r="AQ105" s="156">
        <f t="shared" ca="1" si="60"/>
        <v>0</v>
      </c>
      <c r="AR105" s="101"/>
      <c r="AS105" s="154">
        <f t="shared" ca="1" si="55"/>
        <v>0</v>
      </c>
      <c r="AT105" s="101"/>
      <c r="AU105" s="154">
        <f t="shared" ca="1" si="33"/>
        <v>0</v>
      </c>
      <c r="AV105" s="101"/>
      <c r="AW105" s="154">
        <f t="shared" ca="1" si="43"/>
        <v>0</v>
      </c>
      <c r="AX105" s="181"/>
      <c r="AY105" s="154">
        <f t="shared" ca="1" si="56"/>
        <v>0</v>
      </c>
      <c r="AZ105" s="158">
        <f t="shared" ca="1" si="44"/>
        <v>0</v>
      </c>
      <c r="BA105" s="154"/>
      <c r="BB105" s="147">
        <f t="shared" ca="1" si="57"/>
        <v>0</v>
      </c>
      <c r="BC105" s="182"/>
    </row>
    <row r="106" spans="1:55" s="14" customFormat="1" ht="15" customHeight="1" x14ac:dyDescent="0.2">
      <c r="A106" s="90" t="s">
        <v>381</v>
      </c>
      <c r="B106" s="14" t="s">
        <v>65</v>
      </c>
      <c r="C106" s="18" t="s">
        <v>5</v>
      </c>
      <c r="D106" s="170">
        <v>118</v>
      </c>
      <c r="E106" s="20">
        <f t="shared" si="39"/>
        <v>0</v>
      </c>
      <c r="F106" s="101"/>
      <c r="G106" s="113">
        <f t="shared" si="58"/>
        <v>0</v>
      </c>
      <c r="H106" s="101"/>
      <c r="I106" s="154">
        <f t="shared" si="40"/>
        <v>0</v>
      </c>
      <c r="J106" s="181"/>
      <c r="K106" s="156">
        <f t="shared" si="45"/>
        <v>0</v>
      </c>
      <c r="L106" s="101"/>
      <c r="M106" s="156">
        <f t="shared" si="46"/>
        <v>0</v>
      </c>
      <c r="N106" s="101"/>
      <c r="O106" s="156">
        <f t="shared" si="61"/>
        <v>0</v>
      </c>
      <c r="P106" s="155"/>
      <c r="Q106" s="156">
        <f t="shared" si="62"/>
        <v>0</v>
      </c>
      <c r="R106" s="101"/>
      <c r="S106" s="156">
        <f t="shared" si="63"/>
        <v>0</v>
      </c>
      <c r="T106" s="101"/>
      <c r="U106" s="154">
        <f t="shared" si="50"/>
        <v>0</v>
      </c>
      <c r="V106" s="181"/>
      <c r="W106" s="156">
        <f t="shared" si="37"/>
        <v>0</v>
      </c>
      <c r="X106" s="101"/>
      <c r="Y106" s="156">
        <f t="shared" si="41"/>
        <v>0</v>
      </c>
      <c r="Z106" s="101"/>
      <c r="AA106" s="156">
        <f t="shared" si="42"/>
        <v>0</v>
      </c>
      <c r="AB106" s="155"/>
      <c r="AC106" s="156">
        <f t="shared" si="34"/>
        <v>0</v>
      </c>
      <c r="AD106" s="155"/>
      <c r="AE106" s="156">
        <f t="shared" si="35"/>
        <v>0</v>
      </c>
      <c r="AF106" s="101"/>
      <c r="AG106" s="156">
        <f t="shared" si="36"/>
        <v>0</v>
      </c>
      <c r="AH106" s="101"/>
      <c r="AI106" s="154">
        <f t="shared" si="38"/>
        <v>0</v>
      </c>
      <c r="AJ106" s="181"/>
      <c r="AK106" s="156">
        <f t="shared" si="51"/>
        <v>0</v>
      </c>
      <c r="AL106" s="101"/>
      <c r="AM106" s="156">
        <f t="shared" si="52"/>
        <v>0</v>
      </c>
      <c r="AN106" s="101"/>
      <c r="AO106" s="156">
        <f t="shared" si="59"/>
        <v>0</v>
      </c>
      <c r="AP106" s="101"/>
      <c r="AQ106" s="156">
        <f t="shared" si="60"/>
        <v>0</v>
      </c>
      <c r="AR106" s="101"/>
      <c r="AS106" s="154">
        <f t="shared" si="55"/>
        <v>0</v>
      </c>
      <c r="AT106" s="101"/>
      <c r="AU106" s="154">
        <f t="shared" si="33"/>
        <v>0</v>
      </c>
      <c r="AV106" s="101"/>
      <c r="AW106" s="154">
        <f t="shared" si="43"/>
        <v>0</v>
      </c>
      <c r="AX106" s="181"/>
      <c r="AY106" s="154">
        <f t="shared" si="56"/>
        <v>0</v>
      </c>
      <c r="AZ106" s="158">
        <f t="shared" si="44"/>
        <v>0</v>
      </c>
      <c r="BA106" s="154"/>
      <c r="BB106" s="147">
        <f t="shared" si="57"/>
        <v>0</v>
      </c>
      <c r="BC106" s="182"/>
    </row>
    <row r="107" spans="1:55" s="14" customFormat="1" ht="15" customHeight="1" x14ac:dyDescent="0.2">
      <c r="A107" s="90" t="s">
        <v>412</v>
      </c>
      <c r="B107" s="14" t="s">
        <v>65</v>
      </c>
      <c r="C107" s="18" t="s">
        <v>6</v>
      </c>
      <c r="D107" s="170">
        <v>100</v>
      </c>
      <c r="E107" s="20">
        <f t="shared" si="39"/>
        <v>0</v>
      </c>
      <c r="F107" s="101"/>
      <c r="G107" s="113">
        <f t="shared" si="58"/>
        <v>0</v>
      </c>
      <c r="H107" s="101"/>
      <c r="I107" s="154">
        <f t="shared" si="40"/>
        <v>0</v>
      </c>
      <c r="J107" s="181"/>
      <c r="K107" s="156">
        <f t="shared" si="45"/>
        <v>0</v>
      </c>
      <c r="L107" s="101"/>
      <c r="M107" s="156">
        <f t="shared" si="46"/>
        <v>0</v>
      </c>
      <c r="N107" s="101"/>
      <c r="O107" s="156">
        <f t="shared" si="61"/>
        <v>0</v>
      </c>
      <c r="P107" s="155"/>
      <c r="Q107" s="156">
        <f t="shared" si="62"/>
        <v>0</v>
      </c>
      <c r="R107" s="101"/>
      <c r="S107" s="156">
        <f t="shared" si="63"/>
        <v>0</v>
      </c>
      <c r="T107" s="101"/>
      <c r="U107" s="154">
        <f t="shared" si="50"/>
        <v>0</v>
      </c>
      <c r="V107" s="181"/>
      <c r="W107" s="156">
        <f t="shared" si="37"/>
        <v>0</v>
      </c>
      <c r="X107" s="101"/>
      <c r="Y107" s="156">
        <f t="shared" si="41"/>
        <v>0</v>
      </c>
      <c r="Z107" s="101"/>
      <c r="AA107" s="156">
        <f t="shared" si="42"/>
        <v>0</v>
      </c>
      <c r="AB107" s="155"/>
      <c r="AC107" s="156">
        <f t="shared" si="34"/>
        <v>0</v>
      </c>
      <c r="AD107" s="155"/>
      <c r="AE107" s="156">
        <f t="shared" si="35"/>
        <v>0</v>
      </c>
      <c r="AF107" s="101"/>
      <c r="AG107" s="156">
        <f t="shared" si="36"/>
        <v>0</v>
      </c>
      <c r="AH107" s="101"/>
      <c r="AI107" s="154">
        <f t="shared" si="38"/>
        <v>0</v>
      </c>
      <c r="AJ107" s="181"/>
      <c r="AK107" s="156">
        <f t="shared" si="51"/>
        <v>0</v>
      </c>
      <c r="AL107" s="101"/>
      <c r="AM107" s="156">
        <f t="shared" si="52"/>
        <v>0</v>
      </c>
      <c r="AN107" s="101"/>
      <c r="AO107" s="156">
        <f t="shared" si="59"/>
        <v>0</v>
      </c>
      <c r="AP107" s="101"/>
      <c r="AQ107" s="156">
        <f t="shared" si="60"/>
        <v>0</v>
      </c>
      <c r="AR107" s="101"/>
      <c r="AS107" s="154">
        <f t="shared" si="55"/>
        <v>0</v>
      </c>
      <c r="AT107" s="101"/>
      <c r="AU107" s="154">
        <f t="shared" si="33"/>
        <v>0</v>
      </c>
      <c r="AV107" s="101"/>
      <c r="AW107" s="154">
        <f t="shared" si="43"/>
        <v>0</v>
      </c>
      <c r="AX107" s="181"/>
      <c r="AY107" s="154">
        <f t="shared" si="56"/>
        <v>0</v>
      </c>
      <c r="AZ107" s="158">
        <f t="shared" si="44"/>
        <v>0</v>
      </c>
      <c r="BA107" s="154"/>
      <c r="BB107" s="147">
        <f t="shared" si="57"/>
        <v>0</v>
      </c>
      <c r="BC107" s="182"/>
    </row>
    <row r="108" spans="1:55" s="14" customFormat="1" ht="15" customHeight="1" x14ac:dyDescent="0.2">
      <c r="A108" s="90" t="s">
        <v>416</v>
      </c>
      <c r="B108" s="14" t="s">
        <v>65</v>
      </c>
      <c r="C108" s="18" t="s">
        <v>5</v>
      </c>
      <c r="D108" s="170">
        <v>118</v>
      </c>
      <c r="E108" s="20">
        <f t="shared" si="39"/>
        <v>0</v>
      </c>
      <c r="F108" s="101"/>
      <c r="G108" s="113">
        <f t="shared" si="58"/>
        <v>0</v>
      </c>
      <c r="H108" s="101"/>
      <c r="I108" s="154">
        <f t="shared" si="40"/>
        <v>0</v>
      </c>
      <c r="J108" s="181"/>
      <c r="K108" s="156">
        <f t="shared" si="45"/>
        <v>0</v>
      </c>
      <c r="L108" s="101"/>
      <c r="M108" s="156">
        <f t="shared" si="46"/>
        <v>0</v>
      </c>
      <c r="N108" s="101"/>
      <c r="O108" s="156">
        <f t="shared" si="61"/>
        <v>0</v>
      </c>
      <c r="P108" s="155"/>
      <c r="Q108" s="156">
        <f t="shared" si="62"/>
        <v>0</v>
      </c>
      <c r="R108" s="101"/>
      <c r="S108" s="156">
        <f t="shared" si="63"/>
        <v>0</v>
      </c>
      <c r="T108" s="101"/>
      <c r="U108" s="154">
        <f t="shared" si="50"/>
        <v>0</v>
      </c>
      <c r="V108" s="181"/>
      <c r="W108" s="156">
        <f t="shared" si="37"/>
        <v>0</v>
      </c>
      <c r="X108" s="101"/>
      <c r="Y108" s="156">
        <f t="shared" si="41"/>
        <v>0</v>
      </c>
      <c r="Z108" s="101"/>
      <c r="AA108" s="156">
        <f t="shared" si="42"/>
        <v>0</v>
      </c>
      <c r="AB108" s="155"/>
      <c r="AC108" s="156">
        <f t="shared" si="34"/>
        <v>0</v>
      </c>
      <c r="AD108" s="155"/>
      <c r="AE108" s="156">
        <f t="shared" si="35"/>
        <v>0</v>
      </c>
      <c r="AF108" s="101"/>
      <c r="AG108" s="156">
        <f t="shared" si="36"/>
        <v>0</v>
      </c>
      <c r="AH108" s="101"/>
      <c r="AI108" s="154">
        <f t="shared" si="38"/>
        <v>0</v>
      </c>
      <c r="AJ108" s="181"/>
      <c r="AK108" s="156">
        <f t="shared" si="51"/>
        <v>0</v>
      </c>
      <c r="AL108" s="101"/>
      <c r="AM108" s="156">
        <f t="shared" si="52"/>
        <v>0</v>
      </c>
      <c r="AN108" s="101"/>
      <c r="AO108" s="156">
        <f t="shared" si="59"/>
        <v>0</v>
      </c>
      <c r="AP108" s="101"/>
      <c r="AQ108" s="156">
        <f t="shared" si="60"/>
        <v>0</v>
      </c>
      <c r="AR108" s="101"/>
      <c r="AS108" s="154">
        <f t="shared" si="55"/>
        <v>0</v>
      </c>
      <c r="AT108" s="101"/>
      <c r="AU108" s="154">
        <f t="shared" si="33"/>
        <v>0</v>
      </c>
      <c r="AV108" s="101"/>
      <c r="AW108" s="154">
        <f t="shared" si="43"/>
        <v>0</v>
      </c>
      <c r="AX108" s="181"/>
      <c r="AY108" s="154">
        <f t="shared" si="56"/>
        <v>0</v>
      </c>
      <c r="AZ108" s="158">
        <f t="shared" si="44"/>
        <v>0</v>
      </c>
      <c r="BA108" s="154"/>
      <c r="BB108" s="147">
        <f t="shared" si="57"/>
        <v>0</v>
      </c>
      <c r="BC108" s="182"/>
    </row>
    <row r="109" spans="1:55" s="14" customFormat="1" ht="15" customHeight="1" x14ac:dyDescent="0.2">
      <c r="A109" s="90" t="s">
        <v>427</v>
      </c>
      <c r="B109" s="14" t="s">
        <v>65</v>
      </c>
      <c r="C109" s="18" t="s">
        <v>6</v>
      </c>
      <c r="D109" s="170">
        <v>100</v>
      </c>
      <c r="E109" s="20">
        <f t="shared" si="39"/>
        <v>0</v>
      </c>
      <c r="F109" s="101"/>
      <c r="G109" s="113">
        <f t="shared" si="58"/>
        <v>0</v>
      </c>
      <c r="H109" s="101"/>
      <c r="I109" s="154">
        <f t="shared" si="40"/>
        <v>0</v>
      </c>
      <c r="J109" s="181"/>
      <c r="K109" s="156">
        <f t="shared" si="45"/>
        <v>0</v>
      </c>
      <c r="L109" s="101"/>
      <c r="M109" s="156">
        <f t="shared" si="46"/>
        <v>0</v>
      </c>
      <c r="N109" s="101"/>
      <c r="O109" s="156">
        <f t="shared" si="61"/>
        <v>0</v>
      </c>
      <c r="P109" s="155"/>
      <c r="Q109" s="156">
        <f t="shared" si="62"/>
        <v>0</v>
      </c>
      <c r="R109" s="101"/>
      <c r="S109" s="156">
        <f t="shared" si="63"/>
        <v>0</v>
      </c>
      <c r="T109" s="101"/>
      <c r="U109" s="154">
        <f t="shared" si="50"/>
        <v>0</v>
      </c>
      <c r="V109" s="181"/>
      <c r="W109" s="156">
        <f t="shared" si="37"/>
        <v>0</v>
      </c>
      <c r="X109" s="101"/>
      <c r="Y109" s="156">
        <f t="shared" si="41"/>
        <v>0</v>
      </c>
      <c r="Z109" s="101"/>
      <c r="AA109" s="156">
        <f t="shared" si="42"/>
        <v>0</v>
      </c>
      <c r="AB109" s="155"/>
      <c r="AC109" s="156">
        <f t="shared" si="34"/>
        <v>0</v>
      </c>
      <c r="AD109" s="155"/>
      <c r="AE109" s="156">
        <f t="shared" si="35"/>
        <v>0</v>
      </c>
      <c r="AF109" s="101"/>
      <c r="AG109" s="156">
        <f t="shared" si="36"/>
        <v>0</v>
      </c>
      <c r="AH109" s="101"/>
      <c r="AI109" s="154">
        <f t="shared" si="38"/>
        <v>0</v>
      </c>
      <c r="AJ109" s="181"/>
      <c r="AK109" s="156">
        <f t="shared" si="51"/>
        <v>0</v>
      </c>
      <c r="AL109" s="101"/>
      <c r="AM109" s="156">
        <f t="shared" si="52"/>
        <v>0</v>
      </c>
      <c r="AN109" s="101"/>
      <c r="AO109" s="156">
        <f t="shared" si="59"/>
        <v>0</v>
      </c>
      <c r="AP109" s="101"/>
      <c r="AQ109" s="156">
        <f t="shared" si="60"/>
        <v>0</v>
      </c>
      <c r="AR109" s="101"/>
      <c r="AS109" s="154">
        <f t="shared" si="55"/>
        <v>0</v>
      </c>
      <c r="AT109" s="101"/>
      <c r="AU109" s="154">
        <f t="shared" si="33"/>
        <v>0</v>
      </c>
      <c r="AV109" s="101"/>
      <c r="AW109" s="154">
        <f t="shared" si="43"/>
        <v>0</v>
      </c>
      <c r="AX109" s="181"/>
      <c r="AY109" s="154">
        <f t="shared" si="56"/>
        <v>0</v>
      </c>
      <c r="AZ109" s="158">
        <f t="shared" si="44"/>
        <v>0</v>
      </c>
      <c r="BA109" s="154"/>
      <c r="BB109" s="147">
        <f t="shared" si="57"/>
        <v>0</v>
      </c>
      <c r="BC109" s="182"/>
    </row>
    <row r="110" spans="1:55" s="14" customFormat="1" ht="15" customHeight="1" x14ac:dyDescent="0.2">
      <c r="A110" s="90" t="s">
        <v>433</v>
      </c>
      <c r="B110" s="14" t="s">
        <v>65</v>
      </c>
      <c r="C110" s="18" t="s">
        <v>6</v>
      </c>
      <c r="D110" s="170">
        <v>100</v>
      </c>
      <c r="E110" s="20">
        <f t="shared" si="39"/>
        <v>0</v>
      </c>
      <c r="F110" s="101"/>
      <c r="G110" s="113">
        <f t="shared" si="58"/>
        <v>0</v>
      </c>
      <c r="H110" s="101"/>
      <c r="I110" s="154">
        <f t="shared" si="40"/>
        <v>0</v>
      </c>
      <c r="J110" s="181"/>
      <c r="K110" s="156">
        <f t="shared" si="45"/>
        <v>0</v>
      </c>
      <c r="L110" s="101"/>
      <c r="M110" s="156">
        <f t="shared" si="46"/>
        <v>0</v>
      </c>
      <c r="N110" s="101"/>
      <c r="O110" s="156">
        <f t="shared" si="61"/>
        <v>0</v>
      </c>
      <c r="P110" s="155"/>
      <c r="Q110" s="156">
        <f t="shared" si="62"/>
        <v>0</v>
      </c>
      <c r="R110" s="101"/>
      <c r="S110" s="156">
        <f t="shared" si="63"/>
        <v>0</v>
      </c>
      <c r="T110" s="101"/>
      <c r="U110" s="154">
        <f t="shared" si="50"/>
        <v>0</v>
      </c>
      <c r="V110" s="181"/>
      <c r="W110" s="156">
        <f t="shared" si="37"/>
        <v>0</v>
      </c>
      <c r="X110" s="101"/>
      <c r="Y110" s="156">
        <f t="shared" si="41"/>
        <v>0</v>
      </c>
      <c r="Z110" s="101"/>
      <c r="AA110" s="156">
        <f t="shared" si="42"/>
        <v>0</v>
      </c>
      <c r="AB110" s="155"/>
      <c r="AC110" s="156">
        <f t="shared" si="34"/>
        <v>0</v>
      </c>
      <c r="AD110" s="155"/>
      <c r="AE110" s="156">
        <f t="shared" si="35"/>
        <v>0</v>
      </c>
      <c r="AF110" s="101"/>
      <c r="AG110" s="156">
        <f t="shared" si="36"/>
        <v>0</v>
      </c>
      <c r="AH110" s="101"/>
      <c r="AI110" s="154">
        <f t="shared" si="38"/>
        <v>0</v>
      </c>
      <c r="AJ110" s="181"/>
      <c r="AK110" s="156">
        <f t="shared" si="51"/>
        <v>0</v>
      </c>
      <c r="AL110" s="101"/>
      <c r="AM110" s="156">
        <f t="shared" si="52"/>
        <v>0</v>
      </c>
      <c r="AN110" s="101"/>
      <c r="AO110" s="156">
        <f t="shared" si="59"/>
        <v>0</v>
      </c>
      <c r="AP110" s="101"/>
      <c r="AQ110" s="156">
        <f t="shared" si="60"/>
        <v>0</v>
      </c>
      <c r="AR110" s="101"/>
      <c r="AS110" s="154">
        <f t="shared" si="55"/>
        <v>0</v>
      </c>
      <c r="AT110" s="101"/>
      <c r="AU110" s="154">
        <f t="shared" si="33"/>
        <v>0</v>
      </c>
      <c r="AV110" s="101"/>
      <c r="AW110" s="154">
        <f t="shared" si="43"/>
        <v>0</v>
      </c>
      <c r="AX110" s="181"/>
      <c r="AY110" s="154">
        <f t="shared" si="56"/>
        <v>0</v>
      </c>
      <c r="AZ110" s="158"/>
      <c r="BA110" s="154"/>
      <c r="BB110" s="147"/>
      <c r="BC110" s="182"/>
    </row>
    <row r="111" spans="1:55" s="14" customFormat="1" ht="15" customHeight="1" x14ac:dyDescent="0.2">
      <c r="A111" s="90" t="s">
        <v>436</v>
      </c>
      <c r="B111" s="14" t="s">
        <v>65</v>
      </c>
      <c r="C111" s="18" t="s">
        <v>5</v>
      </c>
      <c r="D111" s="170">
        <v>118</v>
      </c>
      <c r="E111" s="20">
        <f t="shared" si="39"/>
        <v>0</v>
      </c>
      <c r="F111" s="101"/>
      <c r="G111" s="113">
        <f t="shared" si="58"/>
        <v>0</v>
      </c>
      <c r="H111" s="101"/>
      <c r="I111" s="154">
        <f t="shared" si="40"/>
        <v>0</v>
      </c>
      <c r="J111" s="181"/>
      <c r="K111" s="156">
        <f t="shared" si="45"/>
        <v>0</v>
      </c>
      <c r="L111" s="101"/>
      <c r="M111" s="156">
        <f t="shared" si="46"/>
        <v>0</v>
      </c>
      <c r="N111" s="101"/>
      <c r="O111" s="156">
        <f t="shared" si="61"/>
        <v>0</v>
      </c>
      <c r="P111" s="155">
        <v>57.25</v>
      </c>
      <c r="Q111" s="156">
        <f t="shared" si="62"/>
        <v>6755.5</v>
      </c>
      <c r="R111" s="101"/>
      <c r="S111" s="156">
        <f t="shared" si="63"/>
        <v>0</v>
      </c>
      <c r="T111" s="101"/>
      <c r="U111" s="154">
        <f t="shared" si="50"/>
        <v>0</v>
      </c>
      <c r="V111" s="181"/>
      <c r="W111" s="156">
        <f t="shared" si="37"/>
        <v>0</v>
      </c>
      <c r="X111" s="101"/>
      <c r="Y111" s="156">
        <f t="shared" si="41"/>
        <v>0</v>
      </c>
      <c r="Z111" s="101"/>
      <c r="AA111" s="156">
        <f t="shared" si="42"/>
        <v>0</v>
      </c>
      <c r="AB111" s="155"/>
      <c r="AC111" s="156">
        <f t="shared" si="34"/>
        <v>0</v>
      </c>
      <c r="AD111" s="155"/>
      <c r="AE111" s="156">
        <f t="shared" si="35"/>
        <v>0</v>
      </c>
      <c r="AF111" s="101"/>
      <c r="AG111" s="156">
        <f t="shared" si="36"/>
        <v>0</v>
      </c>
      <c r="AH111" s="101"/>
      <c r="AI111" s="154">
        <f t="shared" si="38"/>
        <v>0</v>
      </c>
      <c r="AJ111" s="181"/>
      <c r="AK111" s="156">
        <f t="shared" si="51"/>
        <v>0</v>
      </c>
      <c r="AL111" s="101"/>
      <c r="AM111" s="156">
        <f t="shared" si="52"/>
        <v>0</v>
      </c>
      <c r="AN111" s="101"/>
      <c r="AO111" s="156">
        <f t="shared" si="59"/>
        <v>0</v>
      </c>
      <c r="AP111" s="101"/>
      <c r="AQ111" s="156">
        <f t="shared" si="60"/>
        <v>0</v>
      </c>
      <c r="AR111" s="101"/>
      <c r="AS111" s="154">
        <f t="shared" si="55"/>
        <v>0</v>
      </c>
      <c r="AT111" s="101"/>
      <c r="AU111" s="154">
        <f t="shared" si="33"/>
        <v>0</v>
      </c>
      <c r="AV111" s="101"/>
      <c r="AW111" s="154">
        <f t="shared" si="43"/>
        <v>0</v>
      </c>
      <c r="AX111" s="181"/>
      <c r="AY111" s="154">
        <f t="shared" si="56"/>
        <v>0</v>
      </c>
      <c r="AZ111" s="158"/>
      <c r="BA111" s="154"/>
      <c r="BB111" s="147"/>
      <c r="BC111" s="182"/>
    </row>
    <row r="112" spans="1:55" s="14" customFormat="1" ht="15" customHeight="1" x14ac:dyDescent="0.2">
      <c r="A112" s="90" t="s">
        <v>439</v>
      </c>
      <c r="B112" s="14" t="s">
        <v>65</v>
      </c>
      <c r="C112" s="18" t="s">
        <v>7</v>
      </c>
      <c r="D112" s="170">
        <v>75</v>
      </c>
      <c r="E112" s="20">
        <f t="shared" ref="E112" si="65">SUM(F112++H112+J112+L112+T112+V112+X112+AH112+AJ112+AL112+AR112+AT112+AV112+N112+Z112+AN112+AX112)</f>
        <v>0</v>
      </c>
      <c r="F112" s="101"/>
      <c r="G112" s="113">
        <f t="shared" ref="G112" si="66">IF(D112="",0,D112*F112)</f>
        <v>0</v>
      </c>
      <c r="H112" s="101"/>
      <c r="I112" s="154">
        <f t="shared" ref="I112" si="67">IF(D112="",0,D112*H112)</f>
        <v>0</v>
      </c>
      <c r="J112" s="181"/>
      <c r="K112" s="156">
        <f t="shared" ref="K112" si="68">IF($D112="",0,$D112*J112)</f>
        <v>0</v>
      </c>
      <c r="L112" s="101"/>
      <c r="M112" s="156">
        <f t="shared" ref="M112" si="69">IF($D112="",0,$D112*L112)</f>
        <v>0</v>
      </c>
      <c r="N112" s="101"/>
      <c r="O112" s="156">
        <f t="shared" ref="O112" si="70">IF($D112="",0,$D112*N112)</f>
        <v>0</v>
      </c>
      <c r="P112" s="155">
        <v>2</v>
      </c>
      <c r="Q112" s="156">
        <f t="shared" ref="Q112" si="71">IF($D112="",0,$D112*P112)</f>
        <v>150</v>
      </c>
      <c r="R112" s="101"/>
      <c r="S112" s="156">
        <f t="shared" ref="S112" si="72">IF($D112="",0,$D112*R112)</f>
        <v>0</v>
      </c>
      <c r="T112" s="101"/>
      <c r="U112" s="154">
        <f t="shared" ref="U112" si="73">IF($D112="",0,$D112*T112)</f>
        <v>0</v>
      </c>
      <c r="V112" s="181"/>
      <c r="W112" s="156">
        <f t="shared" ref="W112" si="74">IF($D112="",0,$D112*V112)</f>
        <v>0</v>
      </c>
      <c r="X112" s="101"/>
      <c r="Y112" s="156">
        <f t="shared" ref="Y112" si="75">IF($D112="",0,$D112*X112)</f>
        <v>0</v>
      </c>
      <c r="Z112" s="101"/>
      <c r="AA112" s="156">
        <f t="shared" ref="AA112" si="76">IF($D112="",0,$D112*Z112)</f>
        <v>0</v>
      </c>
      <c r="AB112" s="155"/>
      <c r="AC112" s="156">
        <f t="shared" ref="AC112" si="77">IF($D112="",0,$D112*AB112)</f>
        <v>0</v>
      </c>
      <c r="AD112" s="155"/>
      <c r="AE112" s="156">
        <f t="shared" ref="AE112" si="78">IF($D112="",0,$D112*AD112)</f>
        <v>0</v>
      </c>
      <c r="AF112" s="101"/>
      <c r="AG112" s="156">
        <f t="shared" ref="AG112" si="79">IF($D112="",0,$D112*AF112)</f>
        <v>0</v>
      </c>
      <c r="AH112" s="101"/>
      <c r="AI112" s="154">
        <f t="shared" ref="AI112" si="80">IF($D112="",0,$D112*AH112)</f>
        <v>0</v>
      </c>
      <c r="AJ112" s="181"/>
      <c r="AK112" s="156">
        <f t="shared" ref="AK112" si="81">IF($D112="",0,$D112*AJ112)</f>
        <v>0</v>
      </c>
      <c r="AL112" s="101"/>
      <c r="AM112" s="156">
        <f t="shared" ref="AM112" si="82">IF($D112="",0,$D112*AL112)</f>
        <v>0</v>
      </c>
      <c r="AN112" s="101"/>
      <c r="AO112" s="156">
        <f t="shared" ref="AO112" si="83">IF($D112="",0,$D112*AN112)</f>
        <v>0</v>
      </c>
      <c r="AP112" s="101"/>
      <c r="AQ112" s="156">
        <f t="shared" ref="AQ112" si="84">IF($D112="",0,$D112*AP112)</f>
        <v>0</v>
      </c>
      <c r="AR112" s="101"/>
      <c r="AS112" s="154">
        <f t="shared" ref="AS112" si="85">IF(D112="",0,D112*AR112)</f>
        <v>0</v>
      </c>
      <c r="AT112" s="101"/>
      <c r="AU112" s="154">
        <f t="shared" ref="AU112" si="86">IF(D112="",0,D112*AT112)</f>
        <v>0</v>
      </c>
      <c r="AV112" s="101"/>
      <c r="AW112" s="154">
        <f t="shared" ref="AW112" si="87">IF(D112="",0,D112*AV112)</f>
        <v>0</v>
      </c>
      <c r="AX112" s="181"/>
      <c r="AY112" s="154">
        <f t="shared" ref="AY112" si="88">IF(D112="",0,D112*AX112)</f>
        <v>0</v>
      </c>
      <c r="AZ112" s="158"/>
      <c r="BA112" s="154"/>
      <c r="BB112" s="147"/>
      <c r="BC112" s="182"/>
    </row>
    <row r="113" spans="1:55" s="14" customFormat="1" ht="15" customHeight="1" x14ac:dyDescent="0.2">
      <c r="A113" s="90"/>
      <c r="C113" s="18"/>
      <c r="D113" s="170"/>
      <c r="E113" s="20"/>
      <c r="F113" s="101"/>
      <c r="G113" s="113"/>
      <c r="H113" s="101"/>
      <c r="I113" s="154"/>
      <c r="J113" s="181"/>
      <c r="K113" s="156"/>
      <c r="L113" s="101"/>
      <c r="M113" s="156"/>
      <c r="N113" s="101"/>
      <c r="O113" s="156"/>
      <c r="P113" s="155"/>
      <c r="Q113" s="156"/>
      <c r="R113" s="101"/>
      <c r="S113" s="156"/>
      <c r="T113" s="101"/>
      <c r="U113" s="154"/>
      <c r="V113" s="181"/>
      <c r="W113" s="156"/>
      <c r="X113" s="101"/>
      <c r="Y113" s="156"/>
      <c r="Z113" s="101"/>
      <c r="AA113" s="156"/>
      <c r="AB113" s="155"/>
      <c r="AC113" s="156"/>
      <c r="AD113" s="155"/>
      <c r="AE113" s="156"/>
      <c r="AF113" s="101"/>
      <c r="AG113" s="156"/>
      <c r="AH113" s="101"/>
      <c r="AI113" s="154"/>
      <c r="AJ113" s="181"/>
      <c r="AK113" s="156"/>
      <c r="AL113" s="101"/>
      <c r="AM113" s="156"/>
      <c r="AN113" s="101"/>
      <c r="AO113" s="156"/>
      <c r="AP113" s="101"/>
      <c r="AQ113" s="156"/>
      <c r="AR113" s="101"/>
      <c r="AS113" s="154"/>
      <c r="AT113" s="101"/>
      <c r="AU113" s="154"/>
      <c r="AV113" s="101"/>
      <c r="AW113" s="154"/>
      <c r="AX113" s="181"/>
      <c r="AY113" s="154"/>
      <c r="AZ113" s="158"/>
      <c r="BA113" s="154"/>
      <c r="BB113" s="147">
        <f t="shared" si="57"/>
        <v>0</v>
      </c>
      <c r="BC113" s="182"/>
    </row>
    <row r="114" spans="1:55" s="62" customFormat="1" ht="15" customHeight="1" x14ac:dyDescent="0.2">
      <c r="A114" s="85"/>
      <c r="C114" s="63" t="s">
        <v>154</v>
      </c>
      <c r="D114" s="57"/>
      <c r="E114" s="20">
        <f>SUM(F114++H114+J114+L114+T114+V114+X114+AH114+AJ114+AL114+AR114+AT114+AV114+N114+Z114+AN114+AX114)</f>
        <v>43.25</v>
      </c>
      <c r="F114" s="144">
        <f>SUM(F13:F113)</f>
        <v>7.75</v>
      </c>
      <c r="G114" s="143"/>
      <c r="H114" s="75">
        <f>SUM(H13:H113)</f>
        <v>0</v>
      </c>
      <c r="I114" s="76"/>
      <c r="J114" s="94">
        <f>SUM(J13:J113)</f>
        <v>0</v>
      </c>
      <c r="K114" s="94"/>
      <c r="L114" s="194">
        <f>SUM(L13:L113)</f>
        <v>0</v>
      </c>
      <c r="M114" s="94"/>
      <c r="N114" s="194">
        <f>SUM(N13:N113)</f>
        <v>28.5</v>
      </c>
      <c r="O114" s="94"/>
      <c r="P114" s="94">
        <f>SUM(P13:P113)</f>
        <v>72</v>
      </c>
      <c r="Q114" s="94"/>
      <c r="R114" s="194">
        <f>SUM(R13:R113)</f>
        <v>0</v>
      </c>
      <c r="S114" s="94"/>
      <c r="T114" s="75">
        <f>SUM(T13:T113)</f>
        <v>0</v>
      </c>
      <c r="U114" s="76"/>
      <c r="V114" s="94">
        <f>SUM(V13:V113)</f>
        <v>0</v>
      </c>
      <c r="W114" s="94"/>
      <c r="X114" s="194">
        <f>SUM(X13:X113)</f>
        <v>0</v>
      </c>
      <c r="Y114" s="94"/>
      <c r="Z114" s="194">
        <f>SUM(Z13:Z113)</f>
        <v>0</v>
      </c>
      <c r="AA114" s="94"/>
      <c r="AB114" s="94">
        <f>SUM(AB13:AB113)</f>
        <v>0</v>
      </c>
      <c r="AC114" s="94"/>
      <c r="AD114" s="94">
        <f>SUM(AD13:AD113)</f>
        <v>0</v>
      </c>
      <c r="AE114" s="94"/>
      <c r="AF114" s="194">
        <f>SUM(AF13:AF113)</f>
        <v>0</v>
      </c>
      <c r="AG114" s="94"/>
      <c r="AH114" s="75">
        <f>SUM(AH13:AH113)</f>
        <v>0</v>
      </c>
      <c r="AI114" s="76"/>
      <c r="AJ114" s="94">
        <f>SUM(AJ13:AJ113)</f>
        <v>0</v>
      </c>
      <c r="AK114" s="94"/>
      <c r="AL114" s="194">
        <f>SUM(AL13:AL113)</f>
        <v>0</v>
      </c>
      <c r="AM114" s="94"/>
      <c r="AN114" s="317">
        <f>SUM(AN13:AN113)</f>
        <v>7</v>
      </c>
      <c r="AO114" s="318"/>
      <c r="AP114" s="317">
        <f>SUM(AP13:AP113)</f>
        <v>52.5</v>
      </c>
      <c r="AQ114" s="318"/>
      <c r="AR114" s="75">
        <f>SUM(AR13:AR113)</f>
        <v>0</v>
      </c>
      <c r="AS114" s="76"/>
      <c r="AT114" s="75">
        <f>SUM(AT13:AT113)</f>
        <v>0</v>
      </c>
      <c r="AU114" s="76"/>
      <c r="AV114" s="75">
        <f>SUM(AV13:AV113)</f>
        <v>0</v>
      </c>
      <c r="AW114" s="76"/>
      <c r="AX114" s="194">
        <f>SUM(AX13:AX113)</f>
        <v>0</v>
      </c>
      <c r="AY114" s="76">
        <f t="shared" si="56"/>
        <v>0</v>
      </c>
      <c r="AZ114" s="76"/>
      <c r="BA114" s="140"/>
      <c r="BB114" s="147">
        <f t="shared" si="57"/>
        <v>0</v>
      </c>
      <c r="BC114" s="142"/>
    </row>
    <row r="115" spans="1:55" ht="4.5" customHeight="1" x14ac:dyDescent="0.2">
      <c r="A115" s="86"/>
      <c r="B115" s="40"/>
      <c r="C115" s="68"/>
      <c r="D115" s="69"/>
      <c r="E115" s="69"/>
      <c r="F115" s="69"/>
      <c r="G115" s="168"/>
      <c r="H115" s="166"/>
      <c r="I115" s="167"/>
      <c r="J115" s="168"/>
      <c r="K115" s="168"/>
      <c r="L115" s="168"/>
      <c r="M115" s="168"/>
      <c r="N115" s="168"/>
      <c r="O115" s="168"/>
      <c r="P115" s="168"/>
      <c r="Q115" s="168"/>
      <c r="R115" s="168"/>
      <c r="S115" s="168"/>
      <c r="T115" s="77"/>
      <c r="U115" s="78"/>
      <c r="V115" s="69"/>
      <c r="W115" s="69"/>
      <c r="X115" s="69"/>
      <c r="Y115" s="69"/>
      <c r="Z115" s="69"/>
      <c r="AA115" s="69"/>
      <c r="AB115" s="69"/>
      <c r="AC115" s="69"/>
      <c r="AD115" s="69"/>
      <c r="AE115" s="69"/>
      <c r="AF115" s="69"/>
      <c r="AG115" s="69"/>
      <c r="AH115" s="77"/>
      <c r="AI115" s="78"/>
      <c r="AJ115" s="69"/>
      <c r="AK115" s="69"/>
      <c r="AL115" s="69"/>
      <c r="AM115" s="69"/>
      <c r="AN115" s="69"/>
      <c r="AO115" s="69"/>
      <c r="AP115" s="69"/>
      <c r="AQ115" s="69"/>
      <c r="AR115" s="77"/>
      <c r="AS115" s="78"/>
      <c r="AT115" s="77"/>
      <c r="AU115" s="78"/>
      <c r="AV115" s="77"/>
      <c r="AW115" s="78"/>
      <c r="AX115" s="69"/>
      <c r="AY115" s="69"/>
      <c r="AZ115" s="69"/>
      <c r="BA115" s="69"/>
      <c r="BB115" s="78"/>
    </row>
    <row r="116" spans="1:55" s="14" customFormat="1" ht="15" customHeight="1" x14ac:dyDescent="0.2">
      <c r="A116" s="307"/>
      <c r="B116" s="307"/>
      <c r="C116" s="66" t="s">
        <v>155</v>
      </c>
      <c r="D116" s="308"/>
      <c r="E116" s="170"/>
      <c r="F116" s="319"/>
      <c r="G116" s="320">
        <f ca="1">SUM(G13:G115)</f>
        <v>1085</v>
      </c>
      <c r="H116" s="79"/>
      <c r="I116" s="80">
        <f ca="1">SUM(I13:I115)</f>
        <v>0</v>
      </c>
      <c r="J116" s="95"/>
      <c r="K116" s="95">
        <f ca="1">SUM(K12:K115)</f>
        <v>0</v>
      </c>
      <c r="L116" s="95"/>
      <c r="M116" s="95">
        <f ca="1">SUM(M12:M115)</f>
        <v>0</v>
      </c>
      <c r="N116" s="321"/>
      <c r="O116" s="321">
        <f ca="1">SUM(O12:O115)</f>
        <v>2137.5</v>
      </c>
      <c r="P116" s="321"/>
      <c r="Q116" s="321">
        <f ca="1">SUM(Q12:Q115)</f>
        <v>8054.25</v>
      </c>
      <c r="R116" s="95"/>
      <c r="S116" s="95">
        <f ca="1">SUM(S12:S115)</f>
        <v>0</v>
      </c>
      <c r="T116" s="79"/>
      <c r="U116" s="80">
        <f ca="1">SUM(U13:U115)</f>
        <v>0</v>
      </c>
      <c r="V116" s="95"/>
      <c r="W116" s="95">
        <f ca="1">SUM(W12:W115)</f>
        <v>0</v>
      </c>
      <c r="X116" s="95"/>
      <c r="Y116" s="95">
        <f ca="1">SUM(Y12:Y115)</f>
        <v>0</v>
      </c>
      <c r="Z116" s="95"/>
      <c r="AA116" s="95">
        <f ca="1">SUM(AA12:AA115)</f>
        <v>0</v>
      </c>
      <c r="AB116" s="95"/>
      <c r="AC116" s="95">
        <f ca="1">SUM(AC12:AC115)</f>
        <v>0</v>
      </c>
      <c r="AD116" s="95"/>
      <c r="AE116" s="95">
        <f ca="1">SUM(AE12:AE115)</f>
        <v>0</v>
      </c>
      <c r="AF116" s="95"/>
      <c r="AG116" s="95">
        <f ca="1">SUM(AG12:AG115)</f>
        <v>0</v>
      </c>
      <c r="AH116" s="79"/>
      <c r="AI116" s="80">
        <f ca="1">SUM(AI13:AI115)</f>
        <v>0</v>
      </c>
      <c r="AJ116" s="95"/>
      <c r="AK116" s="95">
        <f ca="1">SUM(AK12:AK115)</f>
        <v>0</v>
      </c>
      <c r="AL116" s="95"/>
      <c r="AM116" s="95">
        <f ca="1">SUM(AM12:AM115)</f>
        <v>0</v>
      </c>
      <c r="AN116" s="95"/>
      <c r="AO116" s="95">
        <f ca="1">SUM(AO12:AO115)</f>
        <v>881</v>
      </c>
      <c r="AP116" s="95"/>
      <c r="AQ116" s="95">
        <f ca="1">SUM(AQ12:AQ115)</f>
        <v>6811</v>
      </c>
      <c r="AR116" s="79"/>
      <c r="AS116" s="80">
        <f ca="1">SUM(AS13:AS115)</f>
        <v>0</v>
      </c>
      <c r="AT116" s="79"/>
      <c r="AU116" s="80">
        <f ca="1">SUM(AU13:AU115)</f>
        <v>0</v>
      </c>
      <c r="AV116" s="79"/>
      <c r="AW116" s="80">
        <f ca="1">SUM(AW13:AW115)</f>
        <v>0</v>
      </c>
      <c r="AX116" s="95"/>
      <c r="AY116" s="146">
        <f ca="1">SUM(AY13:AY115)</f>
        <v>0</v>
      </c>
      <c r="AZ116" s="80">
        <f ca="1">SUM(G116+I116+K116+M116+Q116+U116+W116+Y116+AC116+AE116+AI116+AK116+AM116+AS116+AU116+AW116+AO116+AA116+O116+S116+AG116+AQ116+AY116)</f>
        <v>18968.75</v>
      </c>
      <c r="BA116" s="91"/>
      <c r="BB116" s="234">
        <f ca="1">SUM(AZ116+BA117)</f>
        <v>18968.75</v>
      </c>
    </row>
    <row r="117" spans="1:55" x14ac:dyDescent="0.2">
      <c r="C117" s="41" t="s">
        <v>24</v>
      </c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  <c r="AO117" s="41"/>
      <c r="AP117" s="41"/>
      <c r="AQ117" s="41"/>
      <c r="AR117" s="41"/>
      <c r="AS117" s="41"/>
      <c r="AT117" s="41"/>
      <c r="AU117" s="41"/>
      <c r="AV117" s="41"/>
      <c r="AW117" s="41"/>
      <c r="AX117" s="41"/>
      <c r="AY117" s="41"/>
      <c r="AZ117" s="42"/>
      <c r="BA117" s="3">
        <f>SUBTOTAL(9,BA13:BA115)</f>
        <v>0</v>
      </c>
    </row>
    <row r="118" spans="1:55" x14ac:dyDescent="0.2">
      <c r="C118" s="56"/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  <c r="AI118" s="56"/>
      <c r="AJ118" s="56"/>
      <c r="AK118" s="56"/>
      <c r="AL118" s="56"/>
      <c r="AM118" s="56"/>
      <c r="AN118" s="56"/>
      <c r="AO118" s="56"/>
      <c r="AP118" s="56"/>
      <c r="AQ118" s="56"/>
      <c r="AR118" s="56"/>
      <c r="AS118" s="56"/>
      <c r="AT118" s="56"/>
      <c r="AU118" s="56"/>
      <c r="AV118" s="56"/>
      <c r="AW118" s="56"/>
      <c r="AX118" s="56"/>
      <c r="AY118" s="56"/>
    </row>
    <row r="119" spans="1:55" x14ac:dyDescent="0.2">
      <c r="A119" s="103"/>
      <c r="AZ119" s="19"/>
    </row>
    <row r="128" spans="1:55" x14ac:dyDescent="0.2">
      <c r="AZ128" s="21">
        <f>SUM(AZ126-AZ125)</f>
        <v>0</v>
      </c>
      <c r="BA128">
        <f>SUM(BA126-BA125)</f>
        <v>0</v>
      </c>
    </row>
  </sheetData>
  <autoFilter ref="A12:AZ116"/>
  <mergeCells count="25">
    <mergeCell ref="L10:M10"/>
    <mergeCell ref="B6:D6"/>
    <mergeCell ref="B8:D8"/>
    <mergeCell ref="F10:G10"/>
    <mergeCell ref="H10:I10"/>
    <mergeCell ref="J10:K10"/>
    <mergeCell ref="AJ10:AK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X10:AY10"/>
    <mergeCell ref="AL10:AM10"/>
    <mergeCell ref="AN10:AO10"/>
    <mergeCell ref="AP10:AQ10"/>
    <mergeCell ref="AR10:AS10"/>
    <mergeCell ref="AT10:AU10"/>
    <mergeCell ref="AV10:AW10"/>
  </mergeCells>
  <dataValidations count="3">
    <dataValidation type="list" allowBlank="1" showInputMessage="1" showErrorMessage="1" sqref="A13:A116">
      <formula1>Name</formula1>
    </dataValidation>
    <dataValidation type="list" allowBlank="1" showInputMessage="1" showErrorMessage="1" sqref="D12">
      <formula1>Jahr</formula1>
    </dataValidation>
    <dataValidation type="list" allowBlank="1" showInputMessage="1" showErrorMessage="1" sqref="C12">
      <formula1>Kategorie</formula1>
    </dataValidation>
  </dataValidations>
  <pageMargins left="0.70866141732283472" right="0.15748031496062992" top="0.51181102362204722" bottom="0.31496062992125984" header="0.19685039370078741" footer="0.15748031496062992"/>
  <pageSetup paperSize="8" scale="37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colBreaks count="1" manualBreakCount="1">
    <brk id="51" max="88" man="1"/>
  </colBreaks>
  <legacyDrawingHF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  <pageSetUpPr fitToPage="1"/>
  </sheetPr>
  <dimension ref="A1:BF105"/>
  <sheetViews>
    <sheetView tabSelected="1" topLeftCell="AG51" zoomScale="110" zoomScaleNormal="110" zoomScaleSheetLayoutView="110" workbookViewId="0">
      <selection activeCell="AM85" sqref="AM85"/>
    </sheetView>
  </sheetViews>
  <sheetFormatPr baseColWidth="10" defaultRowHeight="12.75" outlineLevelRow="1" x14ac:dyDescent="0.2"/>
  <cols>
    <col min="1" max="1" width="19.7109375" customWidth="1"/>
    <col min="2" max="2" width="9.7109375" style="21" customWidth="1"/>
    <col min="3" max="3" width="10.140625" style="21" customWidth="1"/>
    <col min="4" max="16" width="9.7109375" style="21" customWidth="1"/>
    <col min="17" max="17" width="11.5703125" style="21" customWidth="1"/>
    <col min="18" max="18" width="9.7109375" style="21" customWidth="1"/>
    <col min="19" max="19" width="10.7109375" style="21" customWidth="1"/>
    <col min="20" max="20" width="9.7109375" style="21" customWidth="1"/>
    <col min="21" max="21" width="10.7109375" style="21" customWidth="1"/>
    <col min="22" max="22" width="9.7109375" style="21" customWidth="1"/>
    <col min="23" max="27" width="10.7109375" style="21" customWidth="1"/>
    <col min="28" max="28" width="9.7109375" style="21" customWidth="1"/>
    <col min="29" max="29" width="10.7109375" style="21" customWidth="1"/>
    <col min="30" max="30" width="9.7109375" style="21" customWidth="1"/>
    <col min="31" max="31" width="11.85546875" style="21" customWidth="1"/>
    <col min="32" max="32" width="9.7109375" style="21" customWidth="1"/>
    <col min="33" max="33" width="11.7109375" style="21" customWidth="1"/>
    <col min="34" max="34" width="9.7109375" style="21" customWidth="1"/>
    <col min="35" max="35" width="11.7109375" style="21" customWidth="1"/>
    <col min="36" max="36" width="9.7109375" style="21" customWidth="1"/>
    <col min="37" max="37" width="11.7109375" style="21" customWidth="1"/>
    <col min="38" max="38" width="9.7109375" style="21" customWidth="1"/>
    <col min="39" max="39" width="11.7109375" style="21" customWidth="1"/>
    <col min="40" max="44" width="9.7109375" style="21" customWidth="1"/>
    <col min="45" max="47" width="10.42578125" style="21" customWidth="1"/>
    <col min="48" max="48" width="12.28515625" style="21" customWidth="1"/>
    <col min="49" max="50" width="9.7109375" style="21" customWidth="1"/>
    <col min="51" max="51" width="11.85546875" style="21" customWidth="1"/>
    <col min="54" max="54" width="12.85546875" style="21" customWidth="1"/>
  </cols>
  <sheetData>
    <row r="1" spans="1:58" ht="12.75" hidden="1" customHeight="1" x14ac:dyDescent="0.2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BB1" s="104"/>
    </row>
    <row r="2" spans="1:58" s="15" customFormat="1" ht="15" x14ac:dyDescent="0.25">
      <c r="A2" s="276" t="s">
        <v>283</v>
      </c>
      <c r="B2" s="277"/>
      <c r="BB2" s="105"/>
    </row>
    <row r="3" spans="1:58" s="15" customFormat="1" ht="14.25" x14ac:dyDescent="0.2">
      <c r="BB3" s="105"/>
    </row>
    <row r="4" spans="1:58" s="15" customFormat="1" ht="15" x14ac:dyDescent="0.25">
      <c r="A4" s="2" t="s">
        <v>158</v>
      </c>
      <c r="B4" s="109"/>
      <c r="C4" s="92" t="str">
        <f>IF(Vertragsdaten!B6="","",Vertragsdaten!B6)</f>
        <v>EP SIEP</v>
      </c>
      <c r="D4" s="109"/>
      <c r="E4" s="109"/>
      <c r="F4" s="109"/>
      <c r="G4" s="109"/>
      <c r="H4" s="199"/>
      <c r="I4" s="199"/>
      <c r="J4" s="285"/>
      <c r="K4" s="285"/>
      <c r="L4" s="301"/>
      <c r="M4" s="301"/>
      <c r="N4" s="291"/>
      <c r="O4" s="291"/>
      <c r="P4" s="110"/>
      <c r="Q4" s="110"/>
      <c r="S4" s="92"/>
      <c r="U4" s="199"/>
      <c r="W4" s="285"/>
      <c r="X4" s="301"/>
      <c r="Y4" s="301"/>
      <c r="Z4" s="301"/>
      <c r="AA4" s="301"/>
      <c r="AC4" s="291"/>
      <c r="AD4" s="107"/>
      <c r="AE4" s="59"/>
      <c r="AF4" s="59"/>
      <c r="AG4" s="59"/>
      <c r="AH4" s="59"/>
      <c r="AI4" s="59"/>
      <c r="AJ4" s="59"/>
      <c r="AK4" s="59"/>
      <c r="AL4" s="59"/>
      <c r="AM4" s="59"/>
      <c r="AN4" s="59"/>
      <c r="AO4" s="59"/>
      <c r="AP4" s="59"/>
      <c r="AQ4" s="59"/>
      <c r="AR4" s="59"/>
      <c r="AS4" s="59"/>
      <c r="AT4" s="59"/>
      <c r="AU4" s="59"/>
      <c r="AV4" s="59"/>
      <c r="AW4" s="59"/>
      <c r="AX4" s="59"/>
      <c r="AY4" s="59"/>
      <c r="BB4" s="106"/>
    </row>
    <row r="5" spans="1:58" s="15" customFormat="1" ht="8.25" customHeight="1" x14ac:dyDescent="0.25">
      <c r="A5" s="2"/>
      <c r="B5" s="89"/>
      <c r="C5" s="89"/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  <c r="AB5" s="89"/>
      <c r="AC5" s="89"/>
      <c r="AD5" s="89"/>
      <c r="BB5" s="105"/>
    </row>
    <row r="6" spans="1:58" s="15" customFormat="1" ht="15" x14ac:dyDescent="0.25">
      <c r="A6" s="2" t="s">
        <v>159</v>
      </c>
      <c r="B6" s="2"/>
      <c r="C6" s="325" t="str">
        <f>Vertragsdaten!B8</f>
        <v>070017/000025</v>
      </c>
      <c r="D6" s="325"/>
      <c r="E6" s="325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83"/>
    </row>
    <row r="7" spans="1:58" s="15" customFormat="1" ht="15" x14ac:dyDescent="0.25">
      <c r="A7" s="2"/>
      <c r="AW7" s="2" t="s">
        <v>408</v>
      </c>
      <c r="AX7" s="2"/>
      <c r="AY7" s="64"/>
      <c r="BB7" s="106"/>
    </row>
    <row r="8" spans="1:58" s="8" customFormat="1" ht="15.75" x14ac:dyDescent="0.25">
      <c r="A8" s="7" t="s">
        <v>161</v>
      </c>
      <c r="B8" s="9"/>
      <c r="C8" s="347" t="s">
        <v>272</v>
      </c>
      <c r="D8" s="348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83"/>
      <c r="BB8" s="107"/>
    </row>
    <row r="9" spans="1:58" x14ac:dyDescent="0.2"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</row>
    <row r="10" spans="1:58" ht="25.5" customHeight="1" x14ac:dyDescent="0.2">
      <c r="B10" s="342" t="s">
        <v>268</v>
      </c>
      <c r="C10" s="343"/>
      <c r="D10" s="342" t="s">
        <v>197</v>
      </c>
      <c r="E10" s="349"/>
      <c r="F10" s="342" t="s">
        <v>269</v>
      </c>
      <c r="G10" s="343"/>
      <c r="H10" s="342" t="s">
        <v>324</v>
      </c>
      <c r="I10" s="343"/>
      <c r="J10" s="342" t="s">
        <v>384</v>
      </c>
      <c r="K10" s="343"/>
      <c r="L10" s="341" t="s">
        <v>420</v>
      </c>
      <c r="M10" s="350"/>
      <c r="N10" s="342" t="s">
        <v>409</v>
      </c>
      <c r="O10" s="343"/>
      <c r="P10" s="346" t="s">
        <v>198</v>
      </c>
      <c r="Q10" s="343"/>
      <c r="R10" s="342" t="s">
        <v>270</v>
      </c>
      <c r="S10" s="343"/>
      <c r="T10" s="342" t="s">
        <v>325</v>
      </c>
      <c r="U10" s="343"/>
      <c r="V10" s="342" t="s">
        <v>385</v>
      </c>
      <c r="W10" s="343"/>
      <c r="X10" s="341" t="s">
        <v>421</v>
      </c>
      <c r="Y10" s="345"/>
      <c r="Z10" s="341" t="s">
        <v>422</v>
      </c>
      <c r="AA10" s="345"/>
      <c r="AB10" s="342" t="s">
        <v>410</v>
      </c>
      <c r="AC10" s="343"/>
      <c r="AD10" s="342" t="s">
        <v>196</v>
      </c>
      <c r="AE10" s="344"/>
      <c r="AF10" s="342" t="s">
        <v>271</v>
      </c>
      <c r="AG10" s="344"/>
      <c r="AH10" s="342" t="s">
        <v>312</v>
      </c>
      <c r="AI10" s="344"/>
      <c r="AJ10" s="342" t="s">
        <v>400</v>
      </c>
      <c r="AK10" s="344"/>
      <c r="AL10" s="342" t="s">
        <v>411</v>
      </c>
      <c r="AM10" s="344"/>
      <c r="AN10" s="341" t="s">
        <v>199</v>
      </c>
      <c r="AO10" s="340"/>
      <c r="AP10" s="341" t="s">
        <v>200</v>
      </c>
      <c r="AQ10" s="340"/>
      <c r="AR10" s="341" t="s">
        <v>201</v>
      </c>
      <c r="AS10" s="340"/>
      <c r="AT10" s="339" t="s">
        <v>305</v>
      </c>
      <c r="AU10" s="340"/>
      <c r="AV10" s="116"/>
      <c r="AW10" s="111" t="s">
        <v>286</v>
      </c>
      <c r="AX10" s="116" t="s">
        <v>306</v>
      </c>
      <c r="AY10" s="115"/>
    </row>
    <row r="11" spans="1:58" ht="3.75" hidden="1" customHeight="1" x14ac:dyDescent="0.2">
      <c r="B11" s="70"/>
      <c r="C11" s="71"/>
      <c r="D11" s="65"/>
      <c r="E11" s="65"/>
      <c r="F11" s="70"/>
      <c r="G11" s="71"/>
      <c r="H11" s="70"/>
      <c r="I11" s="71"/>
      <c r="J11" s="70"/>
      <c r="K11" s="71"/>
      <c r="L11" s="70"/>
      <c r="M11" s="71"/>
      <c r="N11" s="70"/>
      <c r="O11" s="71"/>
      <c r="P11" s="65"/>
      <c r="Q11" s="65"/>
      <c r="R11" s="70"/>
      <c r="S11" s="71"/>
      <c r="T11" s="70"/>
      <c r="U11" s="71"/>
      <c r="V11" s="70"/>
      <c r="W11" s="71"/>
      <c r="X11" s="65"/>
      <c r="Y11" s="65"/>
      <c r="Z11" s="65"/>
      <c r="AA11" s="65"/>
      <c r="AB11" s="70"/>
      <c r="AC11" s="71"/>
      <c r="AD11" s="70"/>
      <c r="AE11" s="71"/>
      <c r="AF11" s="70"/>
      <c r="AG11" s="71"/>
      <c r="AH11" s="70"/>
      <c r="AI11" s="71"/>
      <c r="AJ11" s="70"/>
      <c r="AK11" s="71"/>
      <c r="AL11" s="70"/>
      <c r="AM11" s="71"/>
      <c r="AN11" s="70"/>
      <c r="AO11" s="71"/>
      <c r="AP11" s="65"/>
      <c r="AQ11" s="65"/>
      <c r="AR11" s="65"/>
      <c r="AS11" s="71"/>
      <c r="AT11" s="65"/>
      <c r="AU11" s="65"/>
      <c r="AV11" s="65"/>
      <c r="AW11" s="65"/>
      <c r="AX11" s="65"/>
      <c r="AY11"/>
    </row>
    <row r="12" spans="1:58" s="1" customFormat="1" ht="31.5" customHeight="1" x14ac:dyDescent="0.2">
      <c r="A12" s="44" t="s">
        <v>195</v>
      </c>
      <c r="B12" s="72" t="s">
        <v>22</v>
      </c>
      <c r="C12" s="46" t="s">
        <v>156</v>
      </c>
      <c r="D12" s="112" t="s">
        <v>22</v>
      </c>
      <c r="E12" s="112" t="s">
        <v>156</v>
      </c>
      <c r="F12" s="72" t="s">
        <v>22</v>
      </c>
      <c r="G12" s="46" t="s">
        <v>156</v>
      </c>
      <c r="H12" s="72" t="s">
        <v>22</v>
      </c>
      <c r="I12" s="46" t="s">
        <v>156</v>
      </c>
      <c r="J12" s="72" t="s">
        <v>22</v>
      </c>
      <c r="K12" s="46" t="s">
        <v>156</v>
      </c>
      <c r="L12" s="72" t="s">
        <v>22</v>
      </c>
      <c r="M12" s="46" t="s">
        <v>156</v>
      </c>
      <c r="N12" s="72" t="s">
        <v>22</v>
      </c>
      <c r="O12" s="46" t="s">
        <v>156</v>
      </c>
      <c r="P12" s="112" t="s">
        <v>22</v>
      </c>
      <c r="Q12" s="112" t="s">
        <v>156</v>
      </c>
      <c r="R12" s="72" t="s">
        <v>22</v>
      </c>
      <c r="S12" s="46" t="s">
        <v>156</v>
      </c>
      <c r="T12" s="72" t="s">
        <v>22</v>
      </c>
      <c r="U12" s="46" t="s">
        <v>156</v>
      </c>
      <c r="V12" s="72" t="s">
        <v>22</v>
      </c>
      <c r="W12" s="46" t="s">
        <v>156</v>
      </c>
      <c r="X12" s="112" t="s">
        <v>22</v>
      </c>
      <c r="Y12" s="112" t="s">
        <v>156</v>
      </c>
      <c r="Z12" s="112" t="s">
        <v>22</v>
      </c>
      <c r="AA12" s="112" t="s">
        <v>156</v>
      </c>
      <c r="AB12" s="72" t="s">
        <v>22</v>
      </c>
      <c r="AC12" s="46" t="s">
        <v>156</v>
      </c>
      <c r="AD12" s="72" t="s">
        <v>22</v>
      </c>
      <c r="AE12" s="46" t="s">
        <v>156</v>
      </c>
      <c r="AF12" s="72" t="s">
        <v>22</v>
      </c>
      <c r="AG12" s="46" t="s">
        <v>156</v>
      </c>
      <c r="AH12" s="72" t="s">
        <v>22</v>
      </c>
      <c r="AI12" s="46" t="s">
        <v>156</v>
      </c>
      <c r="AJ12" s="72" t="s">
        <v>22</v>
      </c>
      <c r="AK12" s="46" t="s">
        <v>156</v>
      </c>
      <c r="AL12" s="72" t="s">
        <v>22</v>
      </c>
      <c r="AM12" s="46" t="s">
        <v>156</v>
      </c>
      <c r="AN12" s="81" t="s">
        <v>22</v>
      </c>
      <c r="AO12" s="13" t="s">
        <v>156</v>
      </c>
      <c r="AP12" s="12" t="s">
        <v>22</v>
      </c>
      <c r="AQ12" s="12" t="s">
        <v>156</v>
      </c>
      <c r="AR12" s="81" t="s">
        <v>22</v>
      </c>
      <c r="AS12" s="13" t="s">
        <v>156</v>
      </c>
      <c r="AT12" s="12" t="s">
        <v>22</v>
      </c>
      <c r="AU12" s="81" t="s">
        <v>156</v>
      </c>
      <c r="AV12" s="184" t="s">
        <v>287</v>
      </c>
      <c r="AW12" s="81" t="s">
        <v>156</v>
      </c>
      <c r="AX12" s="125" t="s">
        <v>156</v>
      </c>
      <c r="AY12" s="61" t="s">
        <v>153</v>
      </c>
      <c r="BB12" s="171" t="s">
        <v>332</v>
      </c>
      <c r="BC12" s="14" t="s">
        <v>333</v>
      </c>
      <c r="BD12"/>
      <c r="BE12"/>
      <c r="BF12"/>
    </row>
    <row r="13" spans="1:58" s="14" customFormat="1" ht="15" customHeight="1" x14ac:dyDescent="0.2">
      <c r="A13" s="153" t="s">
        <v>273</v>
      </c>
      <c r="B13" s="101"/>
      <c r="C13" s="154">
        <v>50682.5</v>
      </c>
      <c r="D13" s="155"/>
      <c r="E13" s="156">
        <v>71495.45</v>
      </c>
      <c r="F13" s="102"/>
      <c r="G13" s="154">
        <v>540.5</v>
      </c>
      <c r="H13" s="102"/>
      <c r="I13" s="154"/>
      <c r="J13" s="102"/>
      <c r="K13" s="154"/>
      <c r="L13" s="102"/>
      <c r="M13" s="154"/>
      <c r="N13" s="102"/>
      <c r="O13" s="154"/>
      <c r="P13" s="155"/>
      <c r="Q13" s="156">
        <v>431233.1</v>
      </c>
      <c r="R13" s="101"/>
      <c r="S13" s="154">
        <v>0</v>
      </c>
      <c r="T13" s="101"/>
      <c r="U13" s="154"/>
      <c r="V13" s="101"/>
      <c r="W13" s="154"/>
      <c r="X13" s="155"/>
      <c r="Y13" s="156"/>
      <c r="Z13" s="306"/>
      <c r="AA13" s="156"/>
      <c r="AB13" s="101"/>
      <c r="AC13" s="154"/>
      <c r="AD13" s="101"/>
      <c r="AE13" s="154">
        <v>244787.6</v>
      </c>
      <c r="AF13" s="101"/>
      <c r="AG13" s="154">
        <v>13832</v>
      </c>
      <c r="AH13" s="101"/>
      <c r="AI13" s="154"/>
      <c r="AJ13" s="101"/>
      <c r="AK13" s="154"/>
      <c r="AL13" s="101"/>
      <c r="AM13" s="154"/>
      <c r="AN13" s="101"/>
      <c r="AO13" s="154">
        <v>25256.25</v>
      </c>
      <c r="AP13" s="102"/>
      <c r="AQ13" s="202">
        <v>4509</v>
      </c>
      <c r="AR13" s="155"/>
      <c r="AS13" s="202">
        <v>147328.5</v>
      </c>
      <c r="AT13" s="155"/>
      <c r="AU13" s="202"/>
      <c r="AV13" s="173">
        <f t="shared" ref="AV13:AV27" si="0">SUM(C13+E13+G13+Q13+S13+AE13+AG13+AO13+AQ13+AS13+AU13)</f>
        <v>989664.89999999991</v>
      </c>
      <c r="AW13" s="102">
        <f>5909.05+3150</f>
        <v>9059.0499999999993</v>
      </c>
      <c r="AX13" s="157">
        <v>4947.5</v>
      </c>
      <c r="AY13" s="158">
        <f>SUM(AV13+AW13+AX13)</f>
        <v>1003671.45</v>
      </c>
      <c r="BB13" s="19"/>
      <c r="BC13"/>
      <c r="BD13"/>
      <c r="BE13"/>
      <c r="BF13"/>
    </row>
    <row r="14" spans="1:58" s="14" customFormat="1" ht="15" customHeight="1" x14ac:dyDescent="0.2">
      <c r="A14" s="153">
        <v>42370</v>
      </c>
      <c r="B14" s="101">
        <f>SUM('Januar 2016'!F78)</f>
        <v>0</v>
      </c>
      <c r="C14" s="154">
        <f ca="1">SUM('Januar 2016'!G80)</f>
        <v>1335</v>
      </c>
      <c r="D14" s="155">
        <f>SUM('Januar 2016'!H78)</f>
        <v>1</v>
      </c>
      <c r="E14" s="156">
        <f ca="1">SUM('Januar 2016'!I80)</f>
        <v>140</v>
      </c>
      <c r="F14" s="102">
        <f>SUM('Januar 2016'!J78)</f>
        <v>2.25</v>
      </c>
      <c r="G14" s="154">
        <f ca="1">SUM('Januar 2016'!K80)</f>
        <v>265.5</v>
      </c>
      <c r="H14" s="102"/>
      <c r="I14" s="154"/>
      <c r="J14" s="102"/>
      <c r="K14" s="154"/>
      <c r="L14" s="102"/>
      <c r="M14" s="154"/>
      <c r="N14" s="102"/>
      <c r="O14" s="154"/>
      <c r="P14" s="155">
        <f>SUM('Januar 2016'!L78)</f>
        <v>56</v>
      </c>
      <c r="Q14" s="156">
        <f ca="1">SUM('Januar 2016'!M80)</f>
        <v>5170</v>
      </c>
      <c r="R14" s="101">
        <f>SUM('Januar 2016'!N78)</f>
        <v>79</v>
      </c>
      <c r="S14" s="154">
        <f ca="1">SUM('Januar 2016'!O80)</f>
        <v>8440</v>
      </c>
      <c r="T14" s="101"/>
      <c r="U14" s="154"/>
      <c r="V14" s="101"/>
      <c r="W14" s="154"/>
      <c r="X14" s="155"/>
      <c r="Y14" s="156"/>
      <c r="Z14" s="102"/>
      <c r="AA14" s="156"/>
      <c r="AB14" s="101"/>
      <c r="AC14" s="154"/>
      <c r="AD14" s="101">
        <f>SUM('Januar 2016'!P78)</f>
        <v>21.5</v>
      </c>
      <c r="AE14" s="154">
        <f ca="1">SUM('Januar 2016'!Q80)</f>
        <v>2251</v>
      </c>
      <c r="AF14" s="101">
        <f>SUM('Januar 2016'!R78)</f>
        <v>8</v>
      </c>
      <c r="AG14" s="154">
        <f ca="1">SUM('Januar 2016'!S80)</f>
        <v>1120</v>
      </c>
      <c r="AH14" s="101"/>
      <c r="AI14" s="154"/>
      <c r="AJ14" s="101"/>
      <c r="AK14" s="154"/>
      <c r="AL14" s="101"/>
      <c r="AM14" s="154"/>
      <c r="AN14" s="101">
        <f>SUM('Januar 2016'!T78)</f>
        <v>0</v>
      </c>
      <c r="AO14" s="154">
        <f ca="1">SUM('Januar 2016'!U80)</f>
        <v>0</v>
      </c>
      <c r="AP14" s="102">
        <f>SUM('Januar 2016'!V78)</f>
        <v>0</v>
      </c>
      <c r="AQ14" s="154">
        <f ca="1">SUM('Januar 2016'!W80)</f>
        <v>0</v>
      </c>
      <c r="AR14" s="155">
        <f>SUM('Januar 2016'!X78)</f>
        <v>0</v>
      </c>
      <c r="AS14" s="154">
        <f ca="1">SUM('Januar 2016'!Y80)</f>
        <v>0</v>
      </c>
      <c r="AT14" s="155"/>
      <c r="AU14" s="154"/>
      <c r="AV14" s="173">
        <f t="shared" ca="1" si="0"/>
        <v>18721.5</v>
      </c>
      <c r="AW14" s="102"/>
      <c r="AX14" s="157"/>
      <c r="AY14" s="211">
        <f t="shared" ref="AY14:AY27" ca="1" si="1">SUM(AV14+AW14+AX14)</f>
        <v>18721.5</v>
      </c>
      <c r="BB14" s="42" t="s">
        <v>343</v>
      </c>
      <c r="BC14"/>
      <c r="BD14"/>
      <c r="BE14"/>
      <c r="BF14"/>
    </row>
    <row r="15" spans="1:58" s="14" customFormat="1" ht="15" customHeight="1" x14ac:dyDescent="0.2">
      <c r="A15" s="153">
        <v>42401</v>
      </c>
      <c r="B15" s="101">
        <f>SUM('Februar 2016'!F79)</f>
        <v>0</v>
      </c>
      <c r="C15" s="154">
        <f ca="1">SUM('Februar 2016'!G81)</f>
        <v>0</v>
      </c>
      <c r="D15" s="155">
        <f>SUM('Februar 2016'!H79)</f>
        <v>6.75</v>
      </c>
      <c r="E15" s="156">
        <f ca="1">SUM('Februar 2016'!I81)</f>
        <v>769.5</v>
      </c>
      <c r="F15" s="102">
        <f>SUM('Februar 2016'!J79)</f>
        <v>0</v>
      </c>
      <c r="G15" s="154">
        <f ca="1">SUM('Februar 2016'!K81)</f>
        <v>0</v>
      </c>
      <c r="H15" s="102"/>
      <c r="I15" s="154"/>
      <c r="J15" s="102"/>
      <c r="K15" s="154"/>
      <c r="L15" s="102"/>
      <c r="M15" s="154"/>
      <c r="N15" s="102"/>
      <c r="O15" s="154"/>
      <c r="P15" s="155">
        <f>SUM('Februar 2016'!L79)</f>
        <v>50.75</v>
      </c>
      <c r="Q15" s="156">
        <f ca="1">SUM('Februar 2016'!M81)</f>
        <v>5235</v>
      </c>
      <c r="R15" s="101">
        <f>SUM('Februar 2016'!N79)</f>
        <v>0</v>
      </c>
      <c r="S15" s="154">
        <f ca="1">SUM('Februar 2016'!O81)</f>
        <v>0</v>
      </c>
      <c r="T15" s="101"/>
      <c r="U15" s="154"/>
      <c r="V15" s="101"/>
      <c r="W15" s="154"/>
      <c r="X15" s="155"/>
      <c r="Y15" s="156"/>
      <c r="Z15" s="102"/>
      <c r="AA15" s="156"/>
      <c r="AB15" s="101"/>
      <c r="AC15" s="154"/>
      <c r="AD15" s="101">
        <f>SUM('Februar 2016'!P79)</f>
        <v>41</v>
      </c>
      <c r="AE15" s="154">
        <f ca="1">SUM('Februar 2016'!Q81)</f>
        <v>4491</v>
      </c>
      <c r="AF15" s="101">
        <f>SUM('Februar 2016'!R79)</f>
        <v>0</v>
      </c>
      <c r="AG15" s="154">
        <f ca="1">SUM('Februar 2016'!S81)</f>
        <v>0</v>
      </c>
      <c r="AH15" s="101"/>
      <c r="AI15" s="154"/>
      <c r="AJ15" s="101"/>
      <c r="AK15" s="154"/>
      <c r="AL15" s="101"/>
      <c r="AM15" s="154"/>
      <c r="AN15" s="101">
        <f>SUM('Februar 2016'!T79)</f>
        <v>0</v>
      </c>
      <c r="AO15" s="154">
        <f ca="1">SUM('Februar 2016'!U81)</f>
        <v>0</v>
      </c>
      <c r="AP15" s="102">
        <f>SUM('Februar 2016'!V79)</f>
        <v>0</v>
      </c>
      <c r="AQ15" s="154">
        <f ca="1">SUM('Februar 2016'!W81)</f>
        <v>0</v>
      </c>
      <c r="AR15" s="155">
        <f>SUM('Februar 2016'!X79)</f>
        <v>28</v>
      </c>
      <c r="AS15" s="154">
        <f ca="1">SUM('Februar 2016'!Y81)+103</f>
        <v>3535.5</v>
      </c>
      <c r="AT15" s="155"/>
      <c r="AU15" s="154"/>
      <c r="AV15" s="173">
        <f t="shared" ca="1" si="0"/>
        <v>14031</v>
      </c>
      <c r="AW15" s="102"/>
      <c r="AX15" s="157"/>
      <c r="AY15" s="211">
        <f t="shared" ca="1" si="1"/>
        <v>14031</v>
      </c>
      <c r="BB15" s="19">
        <v>-103</v>
      </c>
      <c r="BC15"/>
      <c r="BD15"/>
      <c r="BE15"/>
      <c r="BF15"/>
    </row>
    <row r="16" spans="1:58" s="14" customFormat="1" ht="15" customHeight="1" x14ac:dyDescent="0.2">
      <c r="A16" s="153">
        <v>42430</v>
      </c>
      <c r="B16" s="101">
        <f>SUM('März 2016'!F78)</f>
        <v>0</v>
      </c>
      <c r="C16" s="154">
        <f ca="1">SUM('April 2016'!G80)</f>
        <v>0</v>
      </c>
      <c r="D16" s="155">
        <f>SUM('März 2016'!H78)</f>
        <v>0</v>
      </c>
      <c r="E16" s="156">
        <f ca="1">SUM('März 2016'!I80)</f>
        <v>0</v>
      </c>
      <c r="F16" s="102">
        <f>SUM('März 2016'!J78)</f>
        <v>1.75</v>
      </c>
      <c r="G16" s="154">
        <f ca="1">SUM('März 2016'!K80)</f>
        <v>175</v>
      </c>
      <c r="H16" s="102"/>
      <c r="I16" s="154"/>
      <c r="J16" s="102"/>
      <c r="K16" s="154"/>
      <c r="L16" s="102"/>
      <c r="M16" s="154"/>
      <c r="N16" s="102"/>
      <c r="O16" s="154"/>
      <c r="P16" s="155">
        <f>SUM('März 2016'!L78)</f>
        <v>0</v>
      </c>
      <c r="Q16" s="156">
        <f ca="1">SUM('März 2016'!M80)</f>
        <v>0</v>
      </c>
      <c r="R16" s="101">
        <f>SUM('März 2016'!N78)</f>
        <v>34.75</v>
      </c>
      <c r="S16" s="154">
        <f ca="1">SUM('März 2016'!O80)</f>
        <v>3835</v>
      </c>
      <c r="T16" s="101"/>
      <c r="U16" s="154"/>
      <c r="V16" s="101"/>
      <c r="W16" s="154"/>
      <c r="X16" s="155"/>
      <c r="Y16" s="156"/>
      <c r="Z16" s="102"/>
      <c r="AA16" s="156"/>
      <c r="AB16" s="101"/>
      <c r="AC16" s="154"/>
      <c r="AD16" s="101">
        <f>SUM('März 2016'!P78)</f>
        <v>0</v>
      </c>
      <c r="AE16" s="154">
        <f ca="1">SUM('März 2016'!Q80)</f>
        <v>0</v>
      </c>
      <c r="AF16" s="101">
        <f>SUM('März 2016'!R78)</f>
        <v>47.25</v>
      </c>
      <c r="AG16" s="154">
        <f ca="1">SUM('März 2016'!S80)</f>
        <v>6077.5</v>
      </c>
      <c r="AH16" s="101"/>
      <c r="AI16" s="154"/>
      <c r="AJ16" s="101"/>
      <c r="AK16" s="154"/>
      <c r="AL16" s="101"/>
      <c r="AM16" s="154"/>
      <c r="AN16" s="101">
        <f>SUM('März 2016'!T78)</f>
        <v>0</v>
      </c>
      <c r="AO16" s="154">
        <f ca="1">SUM('März 2016'!U80)</f>
        <v>0</v>
      </c>
      <c r="AP16" s="102">
        <f>SUM('März 2016'!V78)</f>
        <v>0</v>
      </c>
      <c r="AQ16" s="154">
        <f ca="1">SUM('März 2016'!W80)</f>
        <v>0</v>
      </c>
      <c r="AR16" s="155">
        <f>SUM('März 2016'!X78)</f>
        <v>1</v>
      </c>
      <c r="AS16" s="154">
        <f ca="1">SUM('März 2016'!Y80)+4.2</f>
        <v>144.19999999999999</v>
      </c>
      <c r="AT16" s="155"/>
      <c r="AU16" s="154"/>
      <c r="AV16" s="173">
        <f t="shared" ca="1" si="0"/>
        <v>10231.700000000001</v>
      </c>
      <c r="AW16" s="102"/>
      <c r="AX16" s="157"/>
      <c r="AY16" s="211">
        <f t="shared" ca="1" si="1"/>
        <v>10231.700000000001</v>
      </c>
      <c r="BB16" s="19">
        <v>-4.2</v>
      </c>
      <c r="BC16"/>
      <c r="BD16"/>
      <c r="BE16"/>
      <c r="BF16"/>
    </row>
    <row r="17" spans="1:58" s="14" customFormat="1" ht="15" customHeight="1" x14ac:dyDescent="0.2">
      <c r="A17" s="153">
        <v>42461</v>
      </c>
      <c r="B17" s="101">
        <f>SUM('April 2016'!F78)</f>
        <v>0</v>
      </c>
      <c r="C17" s="154">
        <f ca="1">SUM('April 2016'!G80)</f>
        <v>0</v>
      </c>
      <c r="D17" s="155">
        <f>SUM('April 2016'!H78)</f>
        <v>0</v>
      </c>
      <c r="E17" s="156">
        <f ca="1">SUM('April 2016'!I80)</f>
        <v>0</v>
      </c>
      <c r="F17" s="102">
        <f>SUM('April 2016'!J78)</f>
        <v>1</v>
      </c>
      <c r="G17" s="154">
        <f ca="1">SUM('April 2016'!K80)</f>
        <v>140</v>
      </c>
      <c r="H17" s="102"/>
      <c r="I17" s="154"/>
      <c r="J17" s="102"/>
      <c r="K17" s="154"/>
      <c r="L17" s="102"/>
      <c r="M17" s="154"/>
      <c r="N17" s="102"/>
      <c r="O17" s="154"/>
      <c r="P17" s="155">
        <f>SUM('April 2016'!L78)</f>
        <v>0</v>
      </c>
      <c r="Q17" s="156">
        <f ca="1">SUM('April 2016'!M80)</f>
        <v>0</v>
      </c>
      <c r="R17" s="101">
        <f>SUM('April 2016'!N78)</f>
        <v>19.75</v>
      </c>
      <c r="S17" s="154">
        <f ca="1">SUM('April 2016'!O80)</f>
        <v>2155</v>
      </c>
      <c r="T17" s="101"/>
      <c r="U17" s="154"/>
      <c r="V17" s="101"/>
      <c r="W17" s="154"/>
      <c r="X17" s="155"/>
      <c r="Y17" s="156"/>
      <c r="Z17" s="102"/>
      <c r="AA17" s="156"/>
      <c r="AB17" s="101"/>
      <c r="AC17" s="154"/>
      <c r="AD17" s="101">
        <f>SUM('April 2016'!P78)</f>
        <v>0</v>
      </c>
      <c r="AE17" s="154">
        <f ca="1">SUM('April 2016'!Q80)</f>
        <v>0</v>
      </c>
      <c r="AF17" s="101">
        <f>SUM('April 2016'!R78)</f>
        <v>48.75</v>
      </c>
      <c r="AG17" s="154">
        <f ca="1">SUM('April 2016'!S80)</f>
        <v>5584</v>
      </c>
      <c r="AH17" s="101"/>
      <c r="AI17" s="154"/>
      <c r="AJ17" s="101"/>
      <c r="AK17" s="154"/>
      <c r="AL17" s="101"/>
      <c r="AM17" s="154"/>
      <c r="AN17" s="101">
        <f>SUM('April 2016'!T78)</f>
        <v>0</v>
      </c>
      <c r="AO17" s="154">
        <f ca="1">SUM('April 2016'!U80)</f>
        <v>0</v>
      </c>
      <c r="AP17" s="102">
        <f>SUM('April 2016'!V78)</f>
        <v>0</v>
      </c>
      <c r="AQ17" s="154">
        <f ca="1">SUM('April 2016'!W80)</f>
        <v>0</v>
      </c>
      <c r="AR17" s="155">
        <f>SUM('April 2016'!X78)</f>
        <v>0</v>
      </c>
      <c r="AS17" s="154">
        <f ca="1">SUM('April 2016'!Y80)</f>
        <v>0</v>
      </c>
      <c r="AT17" s="155"/>
      <c r="AU17" s="154"/>
      <c r="AV17" s="173">
        <f t="shared" ca="1" si="0"/>
        <v>7879</v>
      </c>
      <c r="AW17" s="102"/>
      <c r="AX17" s="157"/>
      <c r="AY17" s="211">
        <f t="shared" ca="1" si="1"/>
        <v>7879</v>
      </c>
      <c r="BB17" s="19"/>
      <c r="BC17"/>
      <c r="BD17"/>
      <c r="BE17"/>
      <c r="BF17"/>
    </row>
    <row r="18" spans="1:58" s="14" customFormat="1" ht="15" customHeight="1" x14ac:dyDescent="0.2">
      <c r="A18" s="153">
        <v>42491</v>
      </c>
      <c r="B18" s="101">
        <f>SUM('Mai 2016'!F79)</f>
        <v>0</v>
      </c>
      <c r="C18" s="154">
        <f ca="1">SUM('Mai 2016'!G81)</f>
        <v>0</v>
      </c>
      <c r="D18" s="155">
        <f>SUM('Mai 2016'!H79)</f>
        <v>4.75</v>
      </c>
      <c r="E18" s="156">
        <f ca="1">SUM('Mai 2016'!I81)</f>
        <v>525</v>
      </c>
      <c r="F18" s="102">
        <f>SUM('Mai 2016'!J79)</f>
        <v>31.75</v>
      </c>
      <c r="G18" s="154">
        <f ca="1">SUM('Mai 2016'!K81)</f>
        <v>1822.25</v>
      </c>
      <c r="H18" s="102"/>
      <c r="I18" s="154"/>
      <c r="J18" s="102"/>
      <c r="K18" s="154"/>
      <c r="L18" s="102"/>
      <c r="M18" s="154"/>
      <c r="N18" s="102"/>
      <c r="O18" s="154"/>
      <c r="P18" s="155">
        <f>SUM('Mai 2016'!L79)</f>
        <v>8.75</v>
      </c>
      <c r="Q18" s="156">
        <f ca="1">SUM('Mai 2016'!M81)</f>
        <v>1023</v>
      </c>
      <c r="R18" s="101">
        <f>SUM('Mai 2016'!N79)</f>
        <v>40.25</v>
      </c>
      <c r="S18" s="154">
        <f ca="1">SUM('Mai 2016'!O81)</f>
        <v>4665</v>
      </c>
      <c r="T18" s="101"/>
      <c r="U18" s="154"/>
      <c r="V18" s="101"/>
      <c r="W18" s="154"/>
      <c r="X18" s="155"/>
      <c r="Y18" s="156"/>
      <c r="Z18" s="102"/>
      <c r="AA18" s="156"/>
      <c r="AB18" s="101"/>
      <c r="AC18" s="154"/>
      <c r="AD18" s="101">
        <f>SUM('Mai 2016'!P79)</f>
        <v>2</v>
      </c>
      <c r="AE18" s="154">
        <f ca="1">SUM('Mai 2016'!Q81)</f>
        <v>280</v>
      </c>
      <c r="AF18" s="101">
        <f>SUM('Mai 2016'!R79)</f>
        <v>93.25</v>
      </c>
      <c r="AG18" s="154">
        <f ca="1">SUM('Mai 2016'!S81)</f>
        <v>9991.5</v>
      </c>
      <c r="AH18" s="101"/>
      <c r="AI18" s="154"/>
      <c r="AJ18" s="101"/>
      <c r="AK18" s="154"/>
      <c r="AL18" s="101"/>
      <c r="AM18" s="154"/>
      <c r="AN18" s="101">
        <f>SUM('Mai 2016'!T79)</f>
        <v>0</v>
      </c>
      <c r="AO18" s="154">
        <f ca="1">SUM('Mai 2016'!U81)</f>
        <v>0</v>
      </c>
      <c r="AP18" s="102">
        <f>SUM('Mai 2016'!V79)</f>
        <v>0</v>
      </c>
      <c r="AQ18" s="154">
        <f ca="1">SUM('Mai 2016'!W81)</f>
        <v>0</v>
      </c>
      <c r="AR18" s="155">
        <f>SUM('Mai 2016'!X79)</f>
        <v>2</v>
      </c>
      <c r="AS18" s="154">
        <f ca="1">SUM('Mai 2016'!Y81)+8.4</f>
        <v>288.39999999999998</v>
      </c>
      <c r="AT18" s="155"/>
      <c r="AU18" s="154"/>
      <c r="AV18" s="173">
        <f t="shared" ca="1" si="0"/>
        <v>18595.150000000001</v>
      </c>
      <c r="AW18" s="102"/>
      <c r="AX18" s="157"/>
      <c r="AY18" s="158">
        <f t="shared" ca="1" si="1"/>
        <v>18595.150000000001</v>
      </c>
      <c r="BB18" s="19">
        <v>-8.4</v>
      </c>
      <c r="BC18"/>
      <c r="BD18"/>
      <c r="BE18"/>
      <c r="BF18"/>
    </row>
    <row r="19" spans="1:58" s="14" customFormat="1" ht="15" customHeight="1" x14ac:dyDescent="0.2">
      <c r="A19" s="153">
        <v>42522</v>
      </c>
      <c r="B19" s="101">
        <f>SUM('Juni 2016'!F79)</f>
        <v>0</v>
      </c>
      <c r="C19" s="154">
        <f ca="1">SUM('Juni 2016'!G81)</f>
        <v>0</v>
      </c>
      <c r="D19" s="155">
        <f>SUM('Juni 2016'!H79)</f>
        <v>12</v>
      </c>
      <c r="E19" s="156">
        <f ca="1">SUM('Juni 2016'!I81)</f>
        <v>1220</v>
      </c>
      <c r="F19" s="102">
        <f>SUM('Juni 2016'!J79)</f>
        <v>36.25</v>
      </c>
      <c r="G19" s="154">
        <f ca="1">SUM('Juni 2016'!K81)</f>
        <v>2395.5</v>
      </c>
      <c r="H19" s="102"/>
      <c r="I19" s="154"/>
      <c r="J19" s="102"/>
      <c r="K19" s="154"/>
      <c r="L19" s="102"/>
      <c r="M19" s="154"/>
      <c r="N19" s="102"/>
      <c r="O19" s="154"/>
      <c r="P19" s="155">
        <f>SUM('Juni 2016'!L79)</f>
        <v>8.5</v>
      </c>
      <c r="Q19" s="156">
        <f ca="1">SUM('Juni 2016'!M81)</f>
        <v>1190</v>
      </c>
      <c r="R19" s="101">
        <f>SUM('Juni 2016'!N79)</f>
        <v>96</v>
      </c>
      <c r="S19" s="154">
        <f ca="1">SUM('Juni 2016'!O81)</f>
        <v>6030</v>
      </c>
      <c r="T19" s="101"/>
      <c r="U19" s="154"/>
      <c r="V19" s="101"/>
      <c r="W19" s="154"/>
      <c r="X19" s="155"/>
      <c r="Y19" s="156"/>
      <c r="Z19" s="102"/>
      <c r="AA19" s="156"/>
      <c r="AB19" s="101"/>
      <c r="AC19" s="154"/>
      <c r="AD19" s="101">
        <f>SUM('Juni 2016'!P79)</f>
        <v>1.25</v>
      </c>
      <c r="AE19" s="154">
        <f ca="1">SUM('Juni 2016'!Q81)</f>
        <v>175</v>
      </c>
      <c r="AF19" s="101">
        <f>SUM('Juni 2016'!R79)</f>
        <v>250</v>
      </c>
      <c r="AG19" s="154">
        <f ca="1">SUM('Juni 2016'!S81)</f>
        <v>22611.25</v>
      </c>
      <c r="AH19" s="101"/>
      <c r="AI19" s="154"/>
      <c r="AJ19" s="101"/>
      <c r="AK19" s="154"/>
      <c r="AL19" s="101"/>
      <c r="AM19" s="154"/>
      <c r="AN19" s="101">
        <f>SUM('Juni 2016'!T79)</f>
        <v>0</v>
      </c>
      <c r="AO19" s="154">
        <f ca="1">SUM('Juni 2016'!U81)</f>
        <v>0</v>
      </c>
      <c r="AP19" s="102">
        <f>SUM('Juni 2016'!V79)</f>
        <v>0</v>
      </c>
      <c r="AQ19" s="154">
        <f ca="1">SUM('Juni 2016'!W81)</f>
        <v>0</v>
      </c>
      <c r="AR19" s="155">
        <f>SUM('Juni 2016'!X79)</f>
        <v>10</v>
      </c>
      <c r="AS19" s="154">
        <f ca="1">SUM('Juni 2016'!Y81)+42</f>
        <v>1442</v>
      </c>
      <c r="AT19" s="155"/>
      <c r="AU19" s="154"/>
      <c r="AV19" s="173">
        <f t="shared" ca="1" si="0"/>
        <v>35063.75</v>
      </c>
      <c r="AW19" s="102"/>
      <c r="AX19" s="157"/>
      <c r="AY19" s="158">
        <f t="shared" ca="1" si="1"/>
        <v>35063.75</v>
      </c>
      <c r="BB19" s="19">
        <v>-42</v>
      </c>
      <c r="BC19"/>
      <c r="BD19"/>
      <c r="BE19"/>
      <c r="BF19"/>
    </row>
    <row r="20" spans="1:58" s="14" customFormat="1" ht="15" customHeight="1" x14ac:dyDescent="0.2">
      <c r="A20" s="153">
        <v>42552</v>
      </c>
      <c r="B20" s="101">
        <f>SUM('Juli 2016'!F79)</f>
        <v>13.25</v>
      </c>
      <c r="C20" s="154">
        <f ca="1">SUM('Juli 2016'!G81)</f>
        <v>1815</v>
      </c>
      <c r="D20" s="155">
        <f>SUM('Juli 2016'!H79)</f>
        <v>8.25</v>
      </c>
      <c r="E20" s="156">
        <f ca="1">SUM('Juli 2016'!I81)</f>
        <v>825</v>
      </c>
      <c r="F20" s="102">
        <f>SUM('Juli 2016'!J79)</f>
        <v>116</v>
      </c>
      <c r="G20" s="154">
        <f ca="1">SUM('Juli 2016'!K81)</f>
        <v>8368.5</v>
      </c>
      <c r="H20" s="102"/>
      <c r="I20" s="154"/>
      <c r="J20" s="102"/>
      <c r="K20" s="154"/>
      <c r="L20" s="102"/>
      <c r="M20" s="154"/>
      <c r="N20" s="102"/>
      <c r="O20" s="154"/>
      <c r="P20" s="155">
        <f>SUM('Juli 2016'!L79)</f>
        <v>0</v>
      </c>
      <c r="Q20" s="156">
        <f ca="1">SUM('Juli 2016'!M81)</f>
        <v>0</v>
      </c>
      <c r="R20" s="101">
        <f>SUM('Juli 2016'!N79)</f>
        <v>114</v>
      </c>
      <c r="S20" s="154">
        <f ca="1">SUM('Juli 2016'!O81)</f>
        <v>10412.5</v>
      </c>
      <c r="T20" s="101"/>
      <c r="U20" s="154"/>
      <c r="V20" s="101"/>
      <c r="W20" s="154"/>
      <c r="X20" s="155"/>
      <c r="Y20" s="156"/>
      <c r="Z20" s="102"/>
      <c r="AA20" s="156"/>
      <c r="AB20" s="101"/>
      <c r="AC20" s="154"/>
      <c r="AD20" s="101">
        <f>SUM('Juli 2016'!P79)</f>
        <v>0</v>
      </c>
      <c r="AE20" s="154">
        <f ca="1">SUM('Juli 2016'!Q81)</f>
        <v>0</v>
      </c>
      <c r="AF20" s="101">
        <f>SUM('Juli 2016'!R79)</f>
        <v>173.75</v>
      </c>
      <c r="AG20" s="154">
        <f ca="1">SUM('Juli 2016'!S81)</f>
        <v>20562</v>
      </c>
      <c r="AH20" s="101"/>
      <c r="AI20" s="154"/>
      <c r="AJ20" s="101"/>
      <c r="AK20" s="154"/>
      <c r="AL20" s="101"/>
      <c r="AM20" s="154"/>
      <c r="AN20" s="101">
        <f>SUM('Juli 2016'!T79)</f>
        <v>0</v>
      </c>
      <c r="AO20" s="154">
        <f ca="1">SUM('Juli 2016'!U81)</f>
        <v>0</v>
      </c>
      <c r="AP20" s="102">
        <f>SUM('Juli 2016'!V79)</f>
        <v>0</v>
      </c>
      <c r="AQ20" s="154">
        <f ca="1">SUM('Juli 2016'!W81)</f>
        <v>0</v>
      </c>
      <c r="AR20" s="155">
        <f>SUM('Juli 2016'!X79)</f>
        <v>6</v>
      </c>
      <c r="AS20" s="154">
        <f ca="1">SUM('Juli 2016'!Y81)+25.2</f>
        <v>865.2</v>
      </c>
      <c r="AT20" s="155"/>
      <c r="AU20" s="154"/>
      <c r="AV20" s="173">
        <f t="shared" ca="1" si="0"/>
        <v>42848.2</v>
      </c>
      <c r="AW20" s="102"/>
      <c r="AX20" s="157"/>
      <c r="AY20" s="158">
        <f t="shared" ca="1" si="1"/>
        <v>42848.2</v>
      </c>
      <c r="BB20" s="19">
        <v>-25.2</v>
      </c>
      <c r="BC20"/>
      <c r="BD20"/>
      <c r="BE20"/>
      <c r="BF20"/>
    </row>
    <row r="21" spans="1:58" s="14" customFormat="1" ht="15" customHeight="1" x14ac:dyDescent="0.2">
      <c r="A21" s="153">
        <v>42583</v>
      </c>
      <c r="B21" s="101">
        <f>SUM('August 2016'!F81)</f>
        <v>19.5</v>
      </c>
      <c r="C21" s="154">
        <f ca="1">SUM('August 2016'!G83)</f>
        <v>2630</v>
      </c>
      <c r="D21" s="155">
        <f>SUM('August 2016'!H81)</f>
        <v>1</v>
      </c>
      <c r="E21" s="156">
        <f ca="1">SUM('August 2016'!I83)</f>
        <v>100</v>
      </c>
      <c r="F21" s="102">
        <f>SUM('August 2016'!J81)</f>
        <v>36.75</v>
      </c>
      <c r="G21" s="154">
        <f ca="1">SUM('August 2016'!K83)</f>
        <v>3121.75</v>
      </c>
      <c r="H21" s="102"/>
      <c r="I21" s="154"/>
      <c r="J21" s="102"/>
      <c r="K21" s="154"/>
      <c r="L21" s="102"/>
      <c r="M21" s="154"/>
      <c r="N21" s="102"/>
      <c r="O21" s="154"/>
      <c r="P21" s="155">
        <f>SUM('August 2016'!L81)</f>
        <v>0</v>
      </c>
      <c r="Q21" s="156">
        <f ca="1">SUM('August 2016'!M83)</f>
        <v>0</v>
      </c>
      <c r="R21" s="101">
        <f>SUM('August 2016'!N81)</f>
        <v>204</v>
      </c>
      <c r="S21" s="154">
        <f ca="1">SUM('August 2016'!O83)</f>
        <v>14408.75</v>
      </c>
      <c r="T21" s="101"/>
      <c r="U21" s="154"/>
      <c r="V21" s="101"/>
      <c r="W21" s="154"/>
      <c r="X21" s="155"/>
      <c r="Y21" s="156"/>
      <c r="Z21" s="102"/>
      <c r="AA21" s="156"/>
      <c r="AB21" s="101"/>
      <c r="AC21" s="154"/>
      <c r="AD21" s="101">
        <f>SUM('August 2016'!P81)</f>
        <v>0</v>
      </c>
      <c r="AE21" s="154">
        <f ca="1">SUM('August 2016'!Q83)</f>
        <v>0</v>
      </c>
      <c r="AF21" s="101">
        <f>SUM('August 2016'!R81)</f>
        <v>128.75</v>
      </c>
      <c r="AG21" s="154">
        <f ca="1">SUM('August 2016'!S83)</f>
        <v>13360</v>
      </c>
      <c r="AH21" s="101"/>
      <c r="AI21" s="154"/>
      <c r="AJ21" s="101"/>
      <c r="AK21" s="154"/>
      <c r="AL21" s="101"/>
      <c r="AM21" s="154"/>
      <c r="AN21" s="101">
        <f>SUM('August 2016'!T81)</f>
        <v>0</v>
      </c>
      <c r="AO21" s="154">
        <f ca="1">SUM('August 2016'!U83)</f>
        <v>0</v>
      </c>
      <c r="AP21" s="102">
        <f>SUM('August 2016'!V81)</f>
        <v>0</v>
      </c>
      <c r="AQ21" s="154">
        <f ca="1">SUM('August 2016'!W83)</f>
        <v>0</v>
      </c>
      <c r="AR21" s="155">
        <f>SUM('August 2016'!X81)</f>
        <v>0</v>
      </c>
      <c r="AS21" s="154">
        <f ca="1">SUM('August 2016'!Y83)</f>
        <v>0</v>
      </c>
      <c r="AT21" s="155"/>
      <c r="AU21" s="154"/>
      <c r="AV21" s="173">
        <f t="shared" ca="1" si="0"/>
        <v>33620.5</v>
      </c>
      <c r="AW21" s="102"/>
      <c r="AX21" s="157"/>
      <c r="AY21" s="158">
        <f t="shared" ca="1" si="1"/>
        <v>33620.5</v>
      </c>
      <c r="BB21" s="19"/>
      <c r="BC21"/>
      <c r="BD21"/>
      <c r="BE21"/>
      <c r="BF21"/>
    </row>
    <row r="22" spans="1:58" s="14" customFormat="1" ht="15" customHeight="1" x14ac:dyDescent="0.2">
      <c r="A22" s="153">
        <v>42614</v>
      </c>
      <c r="B22" s="101">
        <f>SUM('September 2016'!F82)</f>
        <v>0</v>
      </c>
      <c r="C22" s="154">
        <f ca="1">SUM('September 2016'!G84)</f>
        <v>0</v>
      </c>
      <c r="D22" s="155">
        <f>SUM('September 2016'!H82)</f>
        <v>0.5</v>
      </c>
      <c r="E22" s="156">
        <f ca="1">SUM('September 2016'!I84)</f>
        <v>60</v>
      </c>
      <c r="F22" s="102">
        <f>SUM('September 2016'!J82)</f>
        <v>174.5</v>
      </c>
      <c r="G22" s="154">
        <f ca="1">SUM('September 2016'!K84)</f>
        <v>12271.5</v>
      </c>
      <c r="H22" s="102"/>
      <c r="I22" s="154"/>
      <c r="J22" s="102"/>
      <c r="K22" s="154"/>
      <c r="L22" s="102"/>
      <c r="M22" s="154"/>
      <c r="N22" s="102"/>
      <c r="O22" s="154"/>
      <c r="P22" s="155">
        <f>SUM('September 2016'!L82)</f>
        <v>12</v>
      </c>
      <c r="Q22" s="156">
        <f ca="1">SUM('September 2016'!M84)</f>
        <v>1482</v>
      </c>
      <c r="R22" s="101">
        <f>SUM('September 2016'!N82)</f>
        <v>156.25</v>
      </c>
      <c r="S22" s="154">
        <f ca="1">SUM('September 2016'!O84)</f>
        <v>10891.25</v>
      </c>
      <c r="T22" s="101"/>
      <c r="U22" s="154"/>
      <c r="V22" s="101"/>
      <c r="W22" s="154"/>
      <c r="X22" s="155"/>
      <c r="Y22" s="156"/>
      <c r="Z22" s="102"/>
      <c r="AA22" s="156"/>
      <c r="AB22" s="101"/>
      <c r="AC22" s="154"/>
      <c r="AD22" s="101">
        <f>SUM('September 2016'!P82)</f>
        <v>2</v>
      </c>
      <c r="AE22" s="154">
        <f ca="1">SUM('September 2016'!Q84)</f>
        <v>240</v>
      </c>
      <c r="AF22" s="101">
        <f>SUM('September 2016'!R82)</f>
        <v>401</v>
      </c>
      <c r="AG22" s="154">
        <f ca="1">SUM('September 2016'!S84)</f>
        <v>38909.5</v>
      </c>
      <c r="AH22" s="101"/>
      <c r="AI22" s="154"/>
      <c r="AJ22" s="101"/>
      <c r="AK22" s="154"/>
      <c r="AL22" s="101"/>
      <c r="AM22" s="154"/>
      <c r="AN22" s="101">
        <f>SUM('September 2016'!T82)</f>
        <v>0</v>
      </c>
      <c r="AO22" s="154">
        <f ca="1">SUM('September 2016'!U84)</f>
        <v>0</v>
      </c>
      <c r="AP22" s="102">
        <f>SUM('September 2016'!V82)</f>
        <v>0</v>
      </c>
      <c r="AQ22" s="154">
        <f ca="1">SUM('September 2016'!W84)</f>
        <v>0</v>
      </c>
      <c r="AR22" s="155">
        <f>SUM('September 2016'!X82)</f>
        <v>0</v>
      </c>
      <c r="AS22" s="154">
        <f ca="1">SUM('September 2016'!Y84)</f>
        <v>0</v>
      </c>
      <c r="AT22" s="155">
        <f>SUM('September 2016'!Z82)</f>
        <v>0</v>
      </c>
      <c r="AU22" s="154">
        <f>SUM('September 2016'!AA84)</f>
        <v>0</v>
      </c>
      <c r="AV22" s="173">
        <f t="shared" ca="1" si="0"/>
        <v>63854.25</v>
      </c>
      <c r="AW22" s="102"/>
      <c r="AX22" s="157"/>
      <c r="AY22" s="158">
        <f t="shared" ca="1" si="1"/>
        <v>63854.25</v>
      </c>
      <c r="BB22" s="19"/>
      <c r="BC22"/>
      <c r="BD22"/>
      <c r="BE22"/>
      <c r="BF22"/>
    </row>
    <row r="23" spans="1:58" s="14" customFormat="1" ht="15" customHeight="1" x14ac:dyDescent="0.2">
      <c r="A23" s="153">
        <v>42644</v>
      </c>
      <c r="B23" s="101">
        <f ca="1">SUM('Oktober 2016'!F83)</f>
        <v>0</v>
      </c>
      <c r="C23" s="154">
        <f ca="1">SUM('Oktober 2016'!G85)</f>
        <v>0</v>
      </c>
      <c r="D23" s="155">
        <f>SUM('Oktober 2016'!H83)</f>
        <v>0</v>
      </c>
      <c r="E23" s="156">
        <f ca="1">SUM('Oktober 2016'!I85)</f>
        <v>0</v>
      </c>
      <c r="F23" s="102">
        <f>SUM('Oktober 2016'!J83)</f>
        <v>91.5</v>
      </c>
      <c r="G23" s="154">
        <f ca="1">SUM('Oktober 2016'!K85)</f>
        <v>8124.75</v>
      </c>
      <c r="H23" s="102"/>
      <c r="I23" s="154"/>
      <c r="J23" s="102"/>
      <c r="K23" s="154"/>
      <c r="L23" s="102"/>
      <c r="M23" s="154"/>
      <c r="N23" s="102"/>
      <c r="O23" s="154"/>
      <c r="P23" s="155">
        <f>SUM('Oktober 2016'!L83)</f>
        <v>53.5</v>
      </c>
      <c r="Q23" s="156">
        <f ca="1">SUM('Oktober 2016'!M85)</f>
        <v>4776.25</v>
      </c>
      <c r="R23" s="101">
        <f>SUM('Oktober 2016'!N83)</f>
        <v>271</v>
      </c>
      <c r="S23" s="154">
        <f ca="1">SUM('Oktober 2016'!O85)</f>
        <v>18855</v>
      </c>
      <c r="T23" s="101"/>
      <c r="U23" s="154"/>
      <c r="V23" s="101"/>
      <c r="W23" s="154"/>
      <c r="X23" s="155"/>
      <c r="Y23" s="156"/>
      <c r="Z23" s="102"/>
      <c r="AA23" s="156"/>
      <c r="AB23" s="101"/>
      <c r="AC23" s="154"/>
      <c r="AD23" s="101">
        <f>SUM('Oktober 2016'!P83)</f>
        <v>0</v>
      </c>
      <c r="AE23" s="154">
        <f ca="1">SUM('Oktober 2016'!Q85)</f>
        <v>0</v>
      </c>
      <c r="AF23" s="101">
        <f>SUM('Oktober 2016'!R83)</f>
        <v>212.25</v>
      </c>
      <c r="AG23" s="154">
        <f ca="1">SUM('Oktober 2016'!S85)</f>
        <v>23457.25</v>
      </c>
      <c r="AH23" s="101"/>
      <c r="AI23" s="154"/>
      <c r="AJ23" s="101"/>
      <c r="AK23" s="154"/>
      <c r="AL23" s="101"/>
      <c r="AM23" s="154"/>
      <c r="AN23" s="101">
        <f>SUM('Oktober 2016'!T83)</f>
        <v>0</v>
      </c>
      <c r="AO23" s="154">
        <f ca="1">SUM('Oktober 2016'!U85)</f>
        <v>0</v>
      </c>
      <c r="AP23" s="102">
        <f>SUM('Oktober 2016'!V83)</f>
        <v>0</v>
      </c>
      <c r="AQ23" s="154">
        <f ca="1">SUM('Oktober 2016'!W85)</f>
        <v>0</v>
      </c>
      <c r="AR23" s="155">
        <f>SUM('Oktober 2016'!X83)</f>
        <v>0</v>
      </c>
      <c r="AS23" s="154">
        <f ca="1">SUM('Oktober 2016'!Y85)</f>
        <v>0</v>
      </c>
      <c r="AT23" s="155">
        <f>SUM('Oktober 2016'!Z83)</f>
        <v>13.25</v>
      </c>
      <c r="AU23" s="154">
        <f ca="1">SUM('Oktober 2016'!AA85)</f>
        <v>1855</v>
      </c>
      <c r="AV23" s="173">
        <f t="shared" ca="1" si="0"/>
        <v>57068.25</v>
      </c>
      <c r="AW23" s="102"/>
      <c r="AX23" s="157"/>
      <c r="AY23" s="158">
        <f t="shared" ca="1" si="1"/>
        <v>57068.25</v>
      </c>
      <c r="BB23" s="19"/>
      <c r="BC23" s="209"/>
      <c r="BD23" s="141"/>
      <c r="BF23"/>
    </row>
    <row r="24" spans="1:58" s="14" customFormat="1" ht="15" customHeight="1" x14ac:dyDescent="0.2">
      <c r="A24" s="153">
        <v>42675</v>
      </c>
      <c r="B24" s="101">
        <f>SUM('November 2016'!F83)</f>
        <v>0</v>
      </c>
      <c r="C24" s="154">
        <f ca="1">SUM('November 2016'!G85)</f>
        <v>0</v>
      </c>
      <c r="D24" s="155">
        <f>SUM('November 2016'!H83)</f>
        <v>0</v>
      </c>
      <c r="E24" s="156">
        <f ca="1">SUM('November 2016'!I85)</f>
        <v>0</v>
      </c>
      <c r="F24" s="102">
        <f>SUM('November 2016'!J83)</f>
        <v>106</v>
      </c>
      <c r="G24" s="154">
        <f ca="1">SUM('November 2016'!K85)</f>
        <v>8680</v>
      </c>
      <c r="H24" s="102"/>
      <c r="I24" s="154"/>
      <c r="J24" s="102"/>
      <c r="K24" s="154"/>
      <c r="L24" s="102"/>
      <c r="M24" s="154"/>
      <c r="N24" s="102"/>
      <c r="O24" s="154"/>
      <c r="P24" s="155">
        <f>SUM('November 2016'!L83)</f>
        <v>43.5</v>
      </c>
      <c r="Q24" s="156">
        <f ca="1">SUM('November 2016'!M85)</f>
        <v>3400</v>
      </c>
      <c r="R24" s="101">
        <f>SUM('November 2016'!N83)</f>
        <v>92.75</v>
      </c>
      <c r="S24" s="154">
        <f ca="1">SUM('November 2016'!O85)</f>
        <v>8166.25</v>
      </c>
      <c r="T24" s="101"/>
      <c r="U24" s="154"/>
      <c r="V24" s="101"/>
      <c r="W24" s="154"/>
      <c r="X24" s="155"/>
      <c r="Y24" s="156"/>
      <c r="Z24" s="102"/>
      <c r="AA24" s="156"/>
      <c r="AB24" s="101"/>
      <c r="AC24" s="154"/>
      <c r="AD24" s="101">
        <f>SUM('November 2016'!P83)</f>
        <v>0</v>
      </c>
      <c r="AE24" s="154">
        <f ca="1">SUM('November 2016'!Q85)</f>
        <v>0</v>
      </c>
      <c r="AF24" s="101">
        <f>SUM('November 2016'!R83)</f>
        <v>158.25</v>
      </c>
      <c r="AG24" s="154">
        <f ca="1">SUM('November 2016'!S85)</f>
        <v>17129.5</v>
      </c>
      <c r="AH24" s="101"/>
      <c r="AI24" s="154"/>
      <c r="AJ24" s="101"/>
      <c r="AK24" s="154"/>
      <c r="AL24" s="101"/>
      <c r="AM24" s="154"/>
      <c r="AN24" s="101">
        <f>SUM('November 2016'!T83)</f>
        <v>0</v>
      </c>
      <c r="AO24" s="154">
        <f ca="1">SUM('November 2016'!U85)</f>
        <v>0</v>
      </c>
      <c r="AP24" s="102">
        <f>SUM('November 2016'!V83)</f>
        <v>0</v>
      </c>
      <c r="AQ24" s="154">
        <f ca="1">SUM('November 2016'!W85)</f>
        <v>0</v>
      </c>
      <c r="AR24" s="155">
        <f>SUM('November 2016'!X83)</f>
        <v>0</v>
      </c>
      <c r="AS24" s="154">
        <f ca="1">SUM('November 2016'!Y85)</f>
        <v>0</v>
      </c>
      <c r="AT24" s="155">
        <f>SUM('November 2016'!Z83)</f>
        <v>34</v>
      </c>
      <c r="AU24" s="154">
        <f ca="1">SUM('November 2016'!AA85)</f>
        <v>4760</v>
      </c>
      <c r="AV24" s="173">
        <f t="shared" ca="1" si="0"/>
        <v>42135.75</v>
      </c>
      <c r="AW24" s="102"/>
      <c r="AX24" s="157"/>
      <c r="AY24" s="158">
        <f t="shared" ca="1" si="1"/>
        <v>42135.75</v>
      </c>
      <c r="BB24" s="19"/>
      <c r="BC24"/>
      <c r="BD24"/>
      <c r="BE24"/>
      <c r="BF24"/>
    </row>
    <row r="25" spans="1:58" s="14" customFormat="1" ht="15" customHeight="1" x14ac:dyDescent="0.2">
      <c r="A25" s="153">
        <v>42705</v>
      </c>
      <c r="B25" s="101">
        <f>SUM('Dezember 2016'!F82)</f>
        <v>7.5</v>
      </c>
      <c r="C25" s="154">
        <f ca="1">SUM('Dezember 2016'!G84)</f>
        <v>1050</v>
      </c>
      <c r="D25" s="155">
        <f>SUM('Dezember 2016'!H82)</f>
        <v>0</v>
      </c>
      <c r="E25" s="156">
        <f ca="1">SUM('Dezember 2016'!I84)</f>
        <v>0</v>
      </c>
      <c r="F25" s="102">
        <f>SUM('Dezember 2016'!J82)</f>
        <v>51.75</v>
      </c>
      <c r="G25" s="154">
        <f ca="1">SUM('Dezember 2016'!K84)</f>
        <v>4859</v>
      </c>
      <c r="H25" s="102"/>
      <c r="I25" s="154"/>
      <c r="J25" s="102"/>
      <c r="K25" s="154"/>
      <c r="L25" s="102"/>
      <c r="M25" s="154"/>
      <c r="N25" s="102"/>
      <c r="O25" s="154"/>
      <c r="P25" s="155">
        <f>SUM('Dezember 2016'!L82)</f>
        <v>0</v>
      </c>
      <c r="Q25" s="156">
        <f ca="1">SUM('Dezember 2016'!M84)</f>
        <v>0</v>
      </c>
      <c r="R25" s="101">
        <f>SUM('Dezember 2016'!N82)</f>
        <v>107.75</v>
      </c>
      <c r="S25" s="154">
        <f ca="1">SUM('Dezember 2016'!O84)</f>
        <v>10675</v>
      </c>
      <c r="T25" s="101"/>
      <c r="U25" s="154"/>
      <c r="V25" s="101"/>
      <c r="W25" s="154"/>
      <c r="X25" s="155"/>
      <c r="Y25" s="156"/>
      <c r="Z25" s="102"/>
      <c r="AA25" s="156"/>
      <c r="AB25" s="101"/>
      <c r="AC25" s="154"/>
      <c r="AD25" s="101">
        <f>SUM('Dezember 2016'!P82)</f>
        <v>0</v>
      </c>
      <c r="AE25" s="154">
        <f ca="1">SUM('Dezember 2016'!Q84)</f>
        <v>0</v>
      </c>
      <c r="AF25" s="101">
        <f>SUM('Dezember 2016'!R82)</f>
        <v>64.5</v>
      </c>
      <c r="AG25" s="154">
        <f ca="1">SUM('Dezember 2016'!S84)</f>
        <v>8076.5</v>
      </c>
      <c r="AH25" s="101"/>
      <c r="AI25" s="154"/>
      <c r="AJ25" s="101"/>
      <c r="AK25" s="154"/>
      <c r="AL25" s="101"/>
      <c r="AM25" s="154"/>
      <c r="AN25" s="101">
        <f>SUM('Dezember 2016'!T82)</f>
        <v>0</v>
      </c>
      <c r="AO25" s="154">
        <f ca="1">SUM('Dezember 2016'!U84)</f>
        <v>0</v>
      </c>
      <c r="AP25" s="102">
        <f>SUM('Dezember 2016'!V82)</f>
        <v>0</v>
      </c>
      <c r="AQ25" s="154">
        <f ca="1">SUM('Dezember 2016'!W84)</f>
        <v>0</v>
      </c>
      <c r="AR25" s="155">
        <f>SUM('Dezember 2016'!X82)</f>
        <v>0</v>
      </c>
      <c r="AS25" s="154">
        <f ca="1">SUM('Dezember 2016'!Y84)</f>
        <v>0</v>
      </c>
      <c r="AT25" s="155">
        <f>SUM('Dezember 2016'!Z82)</f>
        <v>0</v>
      </c>
      <c r="AU25" s="154">
        <f ca="1">SUM('Dezember 2016'!AA84)</f>
        <v>0</v>
      </c>
      <c r="AV25" s="173">
        <f t="shared" ca="1" si="0"/>
        <v>24660.5</v>
      </c>
      <c r="AW25" s="102"/>
      <c r="AX25" s="157"/>
      <c r="AY25" s="158">
        <f t="shared" ca="1" si="1"/>
        <v>24660.5</v>
      </c>
      <c r="BB25" s="209"/>
      <c r="BC25" s="141"/>
      <c r="BE25"/>
      <c r="BF25"/>
    </row>
    <row r="26" spans="1:58" s="14" customFormat="1" ht="15" customHeight="1" x14ac:dyDescent="0.2">
      <c r="A26" s="153">
        <v>42736</v>
      </c>
      <c r="B26" s="101">
        <f>SUM('Januar 2017'!F82)</f>
        <v>8</v>
      </c>
      <c r="C26" s="154">
        <f ca="1">SUM('Januar 2017'!G84)</f>
        <v>1120</v>
      </c>
      <c r="D26" s="155">
        <f>SUM('Januar 2017'!H82)</f>
        <v>0</v>
      </c>
      <c r="E26" s="156">
        <f ca="1">SUM('Januar 2017'!I84)</f>
        <v>0</v>
      </c>
      <c r="F26" s="102">
        <f>SUM('Januar 2017'!J82)</f>
        <v>10.25</v>
      </c>
      <c r="G26" s="154">
        <f ca="1">SUM('Januar 2017'!K84)</f>
        <v>1137.5</v>
      </c>
      <c r="H26" s="102"/>
      <c r="I26" s="154"/>
      <c r="J26" s="102"/>
      <c r="K26" s="154"/>
      <c r="L26" s="102"/>
      <c r="M26" s="154"/>
      <c r="N26" s="102"/>
      <c r="O26" s="154"/>
      <c r="P26" s="155">
        <f>SUM('Januar 2017'!L82)</f>
        <v>0</v>
      </c>
      <c r="Q26" s="156">
        <f ca="1">SUM('Januar 2017'!M84)</f>
        <v>0</v>
      </c>
      <c r="R26" s="101">
        <f>SUM('Januar 2017'!N82)</f>
        <v>51.75</v>
      </c>
      <c r="S26" s="154">
        <f ca="1">SUM('Januar 2017'!O84)</f>
        <v>6025</v>
      </c>
      <c r="T26" s="101"/>
      <c r="U26" s="154"/>
      <c r="V26" s="101"/>
      <c r="W26" s="154"/>
      <c r="X26" s="155"/>
      <c r="Y26" s="156"/>
      <c r="Z26" s="102"/>
      <c r="AA26" s="156"/>
      <c r="AB26" s="101"/>
      <c r="AC26" s="154"/>
      <c r="AD26" s="101">
        <f>SUM('Januar 2017'!P82)</f>
        <v>0</v>
      </c>
      <c r="AE26" s="154">
        <f ca="1">SUM('Januar 2017'!Q84)</f>
        <v>0</v>
      </c>
      <c r="AF26" s="101">
        <f>SUM('Januar 2017'!R82)</f>
        <v>124.75</v>
      </c>
      <c r="AG26" s="154">
        <f ca="1">SUM('Januar 2017'!S84)</f>
        <v>14889.5</v>
      </c>
      <c r="AH26" s="101"/>
      <c r="AI26" s="154"/>
      <c r="AJ26" s="101"/>
      <c r="AK26" s="154"/>
      <c r="AL26" s="101"/>
      <c r="AM26" s="154"/>
      <c r="AN26" s="101">
        <f>SUM('Januar 2017'!T82)</f>
        <v>0</v>
      </c>
      <c r="AO26" s="154">
        <f ca="1">SUM('Januar 2017'!U84)</f>
        <v>0</v>
      </c>
      <c r="AP26" s="102">
        <f>SUM('Januar 2017'!V82)</f>
        <v>0</v>
      </c>
      <c r="AQ26" s="154">
        <f ca="1">SUM('Januar 2017'!W84)</f>
        <v>0</v>
      </c>
      <c r="AR26" s="155">
        <f>SUM('Januar 2017'!X82)</f>
        <v>0</v>
      </c>
      <c r="AS26" s="154">
        <f ca="1">SUM('Januar 2017'!Y84)</f>
        <v>0</v>
      </c>
      <c r="AT26" s="155">
        <f>SUM('Januar 2017'!Z84)</f>
        <v>0</v>
      </c>
      <c r="AU26" s="154">
        <f>SUM('Dezember 2016'!AA85)</f>
        <v>0</v>
      </c>
      <c r="AV26" s="173">
        <f t="shared" ca="1" si="0"/>
        <v>23172</v>
      </c>
      <c r="AW26" s="102"/>
      <c r="AX26" s="157"/>
      <c r="AY26" s="158">
        <f t="shared" ca="1" si="1"/>
        <v>23172</v>
      </c>
      <c r="BB26" s="19"/>
      <c r="BC26" s="19"/>
      <c r="BD26" s="209" t="s">
        <v>334</v>
      </c>
      <c r="BE26" s="141">
        <f ca="1">SUM(AY14:BB25)</f>
        <v>368526.75</v>
      </c>
      <c r="BF26" s="14" t="s">
        <v>335</v>
      </c>
    </row>
    <row r="27" spans="1:58" s="14" customFormat="1" ht="15" customHeight="1" x14ac:dyDescent="0.2">
      <c r="A27" s="153">
        <v>42767</v>
      </c>
      <c r="B27" s="101">
        <f>SUM('Februar 2017'!F83)</f>
        <v>14</v>
      </c>
      <c r="C27" s="154">
        <f ca="1">SUM('Februar 2017'!G85)</f>
        <v>1960</v>
      </c>
      <c r="D27" s="155">
        <f>SUM('Februar 2017'!H83)</f>
        <v>0</v>
      </c>
      <c r="E27" s="156">
        <f ca="1">SUM('Februar 2017'!I85)</f>
        <v>0</v>
      </c>
      <c r="F27" s="102">
        <f>SUM('Februar 2017'!J83)</f>
        <v>38.5</v>
      </c>
      <c r="G27" s="154">
        <f ca="1">SUM('Februar 2017'!K85)</f>
        <v>3089.5</v>
      </c>
      <c r="H27" s="102"/>
      <c r="I27" s="154"/>
      <c r="J27" s="102"/>
      <c r="K27" s="154"/>
      <c r="L27" s="102"/>
      <c r="M27" s="154"/>
      <c r="N27" s="102"/>
      <c r="O27" s="154"/>
      <c r="P27" s="155">
        <f>SUM('Februar 2017'!L83)</f>
        <v>5</v>
      </c>
      <c r="Q27" s="156">
        <f ca="1">SUM('Februar 2017'!M85)</f>
        <v>500</v>
      </c>
      <c r="R27" s="101">
        <f>SUM('Februar 2017'!N83)</f>
        <v>12.5</v>
      </c>
      <c r="S27" s="154">
        <f ca="1">SUM('Februar 2017'!O85)</f>
        <v>1165</v>
      </c>
      <c r="T27" s="101"/>
      <c r="U27" s="154"/>
      <c r="V27" s="101"/>
      <c r="W27" s="154"/>
      <c r="X27" s="155"/>
      <c r="Y27" s="156"/>
      <c r="Z27" s="102"/>
      <c r="AA27" s="156"/>
      <c r="AB27" s="101"/>
      <c r="AC27" s="154"/>
      <c r="AD27" s="101">
        <f>SUM('Februar 2017'!P83)</f>
        <v>0</v>
      </c>
      <c r="AE27" s="154">
        <f ca="1">SUM('Februar 2017'!Q85)</f>
        <v>0</v>
      </c>
      <c r="AF27" s="101">
        <f>SUM('Februar 2017'!R83)</f>
        <v>140.25</v>
      </c>
      <c r="AG27" s="154">
        <f ca="1">SUM('Februar 2017'!S85)</f>
        <v>15999</v>
      </c>
      <c r="AH27" s="101"/>
      <c r="AI27" s="154"/>
      <c r="AJ27" s="101"/>
      <c r="AK27" s="154"/>
      <c r="AL27" s="101"/>
      <c r="AM27" s="154"/>
      <c r="AN27" s="101">
        <f>SUM('Februar 2017'!T83)</f>
        <v>0</v>
      </c>
      <c r="AO27" s="154">
        <f ca="1">SUM('Februar 2017'!U85)</f>
        <v>0</v>
      </c>
      <c r="AP27" s="102">
        <f>SUM('Februar 2017'!V83)</f>
        <v>0</v>
      </c>
      <c r="AQ27" s="154">
        <f ca="1">SUM('Februar 2017'!W85)</f>
        <v>0</v>
      </c>
      <c r="AR27" s="155">
        <f>SUM('Februar 2017'!X83)</f>
        <v>0</v>
      </c>
      <c r="AS27" s="154">
        <f ca="1">SUM('Februar 2017'!Y85)</f>
        <v>0</v>
      </c>
      <c r="AT27" s="155">
        <f>SUM('Februar 2017'!Z83)</f>
        <v>3.5</v>
      </c>
      <c r="AU27" s="154">
        <f ca="1">SUM('Februar 2017'!AA85)</f>
        <v>490</v>
      </c>
      <c r="AV27" s="173">
        <f t="shared" ca="1" si="0"/>
        <v>23203.5</v>
      </c>
      <c r="AW27" s="102"/>
      <c r="AX27" s="157"/>
      <c r="AY27" s="158">
        <f t="shared" ca="1" si="1"/>
        <v>23203.5</v>
      </c>
      <c r="BB27" s="19"/>
      <c r="BC27"/>
      <c r="BD27"/>
      <c r="BE27"/>
      <c r="BF27"/>
    </row>
    <row r="28" spans="1:58" s="14" customFormat="1" ht="15" customHeight="1" x14ac:dyDescent="0.2">
      <c r="A28" s="153">
        <v>42795</v>
      </c>
      <c r="B28" s="101">
        <f>SUM('März 2017'!F83)</f>
        <v>24.75</v>
      </c>
      <c r="C28" s="154">
        <f ca="1">SUM('März 2017'!G85)</f>
        <v>3375</v>
      </c>
      <c r="D28" s="155">
        <f>SUM('März 2017'!H83)</f>
        <v>0</v>
      </c>
      <c r="E28" s="156">
        <f ca="1">SUM('März 2017'!I85)</f>
        <v>0</v>
      </c>
      <c r="F28" s="102">
        <f>SUM('März 2017'!J83)</f>
        <v>4.25</v>
      </c>
      <c r="G28" s="154">
        <f ca="1">SUM('März 2017'!K85)</f>
        <v>501.5</v>
      </c>
      <c r="H28" s="102"/>
      <c r="I28" s="154"/>
      <c r="J28" s="102"/>
      <c r="K28" s="154"/>
      <c r="L28" s="102"/>
      <c r="M28" s="154"/>
      <c r="N28" s="102"/>
      <c r="O28" s="154"/>
      <c r="P28" s="155">
        <f>SUM('März 2017'!L83)</f>
        <v>5</v>
      </c>
      <c r="Q28" s="156">
        <f ca="1">SUM('März 2017'!M85)</f>
        <v>580</v>
      </c>
      <c r="R28" s="101">
        <f>SUM('März 2017'!N83)</f>
        <v>17.75</v>
      </c>
      <c r="S28" s="154">
        <f ca="1">SUM('März 2017'!O85)</f>
        <v>1775</v>
      </c>
      <c r="T28" s="101"/>
      <c r="U28" s="154"/>
      <c r="V28" s="101"/>
      <c r="W28" s="154"/>
      <c r="X28" s="155"/>
      <c r="Y28" s="156"/>
      <c r="Z28" s="102"/>
      <c r="AA28" s="156"/>
      <c r="AB28" s="101"/>
      <c r="AC28" s="154"/>
      <c r="AD28" s="101">
        <f>SUM('März 2017'!P83)</f>
        <v>0</v>
      </c>
      <c r="AE28" s="154">
        <f ca="1">SUM('März 2017'!Q85)</f>
        <v>0</v>
      </c>
      <c r="AF28" s="101">
        <f>SUM('März 2017'!R83)</f>
        <v>136.25</v>
      </c>
      <c r="AG28" s="154">
        <f ca="1">SUM('März 2017'!S85)</f>
        <v>16419</v>
      </c>
      <c r="AH28" s="101">
        <f>SUM('März 2017'!T83)</f>
        <v>9</v>
      </c>
      <c r="AI28" s="154">
        <f ca="1">SUM('März 2017'!U85)</f>
        <v>1260</v>
      </c>
      <c r="AJ28" s="101"/>
      <c r="AK28" s="154"/>
      <c r="AL28" s="101"/>
      <c r="AM28" s="154"/>
      <c r="AN28" s="101">
        <f>SUM('März 2017'!V83)</f>
        <v>0</v>
      </c>
      <c r="AO28" s="154">
        <f ca="1">SUM('März 2017'!W85)</f>
        <v>0</v>
      </c>
      <c r="AP28" s="102">
        <f>SUM('März 2017'!X83)</f>
        <v>0</v>
      </c>
      <c r="AQ28" s="154">
        <f ca="1">SUM('März 2017'!Y85)</f>
        <v>0</v>
      </c>
      <c r="AR28" s="155">
        <f>SUM('März 2017'!Z83)</f>
        <v>0</v>
      </c>
      <c r="AS28" s="154">
        <f ca="1">SUM('März 2017'!AA85)</f>
        <v>0</v>
      </c>
      <c r="AT28" s="155">
        <f>SUM('März 2017'!AB83)</f>
        <v>33.5</v>
      </c>
      <c r="AU28" s="154">
        <f ca="1">SUM('März 2017'!AC85)</f>
        <v>4690</v>
      </c>
      <c r="AV28" s="173">
        <f ca="1">SUM(C28+E28+G28+Q28+S28+AE28+AI28+AG28+AO28+AQ28+AS28+AU28)</f>
        <v>28600.5</v>
      </c>
      <c r="AW28" s="102"/>
      <c r="AX28" s="157"/>
      <c r="AY28" s="158">
        <f t="shared" ref="AY28:AY35" ca="1" si="2">SUM(AV28+AW28+AX28)</f>
        <v>28600.5</v>
      </c>
      <c r="BB28" s="19"/>
      <c r="BC28"/>
      <c r="BD28"/>
      <c r="BE28"/>
      <c r="BF28"/>
    </row>
    <row r="29" spans="1:58" s="14" customFormat="1" ht="15" customHeight="1" x14ac:dyDescent="0.2">
      <c r="A29" s="153">
        <v>42826</v>
      </c>
      <c r="B29" s="101">
        <f>SUM('April 2017'!F86)</f>
        <v>13.5</v>
      </c>
      <c r="C29" s="154">
        <f ca="1">SUM('April 2017'!G88)</f>
        <v>1850</v>
      </c>
      <c r="D29" s="155">
        <f>SUM('April 2017'!H86)</f>
        <v>0</v>
      </c>
      <c r="E29" s="156">
        <f ca="1">SUM('April 2017'!I88)</f>
        <v>0</v>
      </c>
      <c r="F29" s="102">
        <f>SUM('April 2017'!J86)</f>
        <v>0</v>
      </c>
      <c r="G29" s="154">
        <f ca="1">SUM('April 2017'!K88)</f>
        <v>0</v>
      </c>
      <c r="H29" s="102">
        <f>SUM('April 2017'!L86)</f>
        <v>22.25</v>
      </c>
      <c r="I29" s="154">
        <f ca="1">SUM('April 2017'!M88)</f>
        <v>1763</v>
      </c>
      <c r="J29" s="102"/>
      <c r="K29" s="154"/>
      <c r="L29" s="102"/>
      <c r="M29" s="154"/>
      <c r="N29" s="102"/>
      <c r="O29" s="154"/>
      <c r="P29" s="155">
        <f>SUM('April 2017'!N86)</f>
        <v>0</v>
      </c>
      <c r="Q29" s="156">
        <f ca="1">SUM('April 2017'!O88)</f>
        <v>0</v>
      </c>
      <c r="R29" s="101">
        <f>SUM('April 2017'!P86)</f>
        <v>0</v>
      </c>
      <c r="S29" s="154">
        <f ca="1">SUM('April 2017'!Q88)</f>
        <v>0</v>
      </c>
      <c r="T29" s="101">
        <f>SUM('April 2017'!R86)</f>
        <v>33.25</v>
      </c>
      <c r="U29" s="154">
        <f ca="1">SUM('April 2017'!S88)</f>
        <v>3485</v>
      </c>
      <c r="V29" s="101"/>
      <c r="W29" s="154"/>
      <c r="X29" s="155"/>
      <c r="Y29" s="156"/>
      <c r="Z29" s="102"/>
      <c r="AA29" s="156"/>
      <c r="AB29" s="101"/>
      <c r="AC29" s="154"/>
      <c r="AD29" s="101">
        <f>SUM('April 2017'!T86)</f>
        <v>0</v>
      </c>
      <c r="AE29" s="154">
        <f ca="1">SUM('April 2017'!U88)</f>
        <v>0</v>
      </c>
      <c r="AF29" s="101">
        <f>SUM('April 2017'!V86)</f>
        <v>0</v>
      </c>
      <c r="AG29" s="154">
        <f ca="1">SUM('April 2017'!W88)</f>
        <v>0</v>
      </c>
      <c r="AH29" s="101">
        <f>SUM('April 2017'!X86)</f>
        <v>489</v>
      </c>
      <c r="AI29" s="154">
        <f ca="1">SUM('April 2017'!Y88)</f>
        <v>46659.75</v>
      </c>
      <c r="AJ29" s="101"/>
      <c r="AK29" s="154"/>
      <c r="AL29" s="101"/>
      <c r="AM29" s="154"/>
      <c r="AN29" s="101">
        <f>SUM('April 2017'!Z86)</f>
        <v>0</v>
      </c>
      <c r="AO29" s="154">
        <f ca="1">SUM('April 2017'!AA88)</f>
        <v>0</v>
      </c>
      <c r="AP29" s="102">
        <f>SUM('April 2017'!AB86)</f>
        <v>0</v>
      </c>
      <c r="AQ29" s="154">
        <f ca="1">SUM('April 2017'!AC88)</f>
        <v>0</v>
      </c>
      <c r="AR29" s="155">
        <f>SUM('April 2017'!AD86)</f>
        <v>0</v>
      </c>
      <c r="AS29" s="154">
        <f ca="1">SUM('April 2017'!AE88)</f>
        <v>0</v>
      </c>
      <c r="AT29" s="155">
        <f>SUM('April 2017'!AF86)</f>
        <v>0</v>
      </c>
      <c r="AU29" s="154">
        <f ca="1">SUM('April 2017'!AG88)</f>
        <v>0</v>
      </c>
      <c r="AV29" s="173">
        <f t="shared" ref="AV29:AV70" ca="1" si="3">SUM(C29+E29+G29+I29+Q29+S29+U29+AE29+AI29+AG29+AO29+AQ29+AS29+AU29)</f>
        <v>53757.75</v>
      </c>
      <c r="AW29" s="102"/>
      <c r="AX29" s="157"/>
      <c r="AY29" s="158">
        <f t="shared" ca="1" si="2"/>
        <v>53757.75</v>
      </c>
      <c r="BB29" s="19"/>
      <c r="BC29"/>
      <c r="BD29"/>
      <c r="BE29"/>
      <c r="BF29"/>
    </row>
    <row r="30" spans="1:58" s="14" customFormat="1" ht="15" customHeight="1" x14ac:dyDescent="0.2">
      <c r="A30" s="153">
        <v>42856</v>
      </c>
      <c r="B30" s="101">
        <f>SUM('Mai2017'!F86)</f>
        <v>31.25</v>
      </c>
      <c r="C30" s="154">
        <f ca="1">SUM('Mai2017'!G88)</f>
        <v>4005</v>
      </c>
      <c r="D30" s="155">
        <f>SUM('Mai2017'!H86)</f>
        <v>0</v>
      </c>
      <c r="E30" s="156">
        <f ca="1">SUM('Mai2017'!I88)</f>
        <v>0</v>
      </c>
      <c r="F30" s="102">
        <f>SUM('Mai2017'!J86)</f>
        <v>0</v>
      </c>
      <c r="G30" s="154">
        <f ca="1">SUM('Mai2017'!K88)</f>
        <v>0</v>
      </c>
      <c r="H30" s="102">
        <f>SUM('Mai2017'!L86)</f>
        <v>51.75</v>
      </c>
      <c r="I30" s="154">
        <f ca="1">SUM('Mai2017'!M88)</f>
        <v>3506.75</v>
      </c>
      <c r="J30" s="102"/>
      <c r="K30" s="154"/>
      <c r="L30" s="102"/>
      <c r="M30" s="154"/>
      <c r="N30" s="102"/>
      <c r="O30" s="154"/>
      <c r="P30" s="155">
        <f>SUM('Mai2017'!N86)</f>
        <v>0</v>
      </c>
      <c r="Q30" s="156">
        <f ca="1">SUM('Mai2017'!O88)</f>
        <v>0</v>
      </c>
      <c r="R30" s="101">
        <f>SUM('Mai2017'!P86)</f>
        <v>0</v>
      </c>
      <c r="S30" s="154">
        <f ca="1">SUM('Mai2017'!Q88)</f>
        <v>0</v>
      </c>
      <c r="T30" s="101">
        <f>SUM('Mai2017'!R86)</f>
        <v>112</v>
      </c>
      <c r="U30" s="154">
        <f ca="1">SUM('Mai2017'!S88)</f>
        <v>10269.75</v>
      </c>
      <c r="V30" s="101"/>
      <c r="W30" s="154"/>
      <c r="X30" s="155"/>
      <c r="Y30" s="156"/>
      <c r="Z30" s="102"/>
      <c r="AA30" s="156"/>
      <c r="AB30" s="101"/>
      <c r="AC30" s="154"/>
      <c r="AD30" s="101">
        <f>SUM('Mai2017'!T86)</f>
        <v>0</v>
      </c>
      <c r="AE30" s="154">
        <f ca="1">SUM('Mai2017'!U88)</f>
        <v>0</v>
      </c>
      <c r="AF30" s="101">
        <f>SUM('Mai2017'!V86)</f>
        <v>140.25</v>
      </c>
      <c r="AG30" s="154">
        <f ca="1">SUM('Mai2017'!W88)</f>
        <v>15847.5</v>
      </c>
      <c r="AH30" s="101">
        <f>SUM('Mai2017'!X86)</f>
        <v>297.25</v>
      </c>
      <c r="AI30" s="154">
        <f ca="1">SUM('Mai2017'!Y88)</f>
        <v>29731.75</v>
      </c>
      <c r="AJ30" s="101"/>
      <c r="AK30" s="154"/>
      <c r="AL30" s="101"/>
      <c r="AM30" s="154"/>
      <c r="AN30" s="101">
        <f>SUM('Mai2017'!Z86)</f>
        <v>0</v>
      </c>
      <c r="AO30" s="154">
        <f ca="1">SUM('Mai2017'!AA88)</f>
        <v>0</v>
      </c>
      <c r="AP30" s="102">
        <f>SUM('Mai2017'!AB86)</f>
        <v>0</v>
      </c>
      <c r="AQ30" s="154">
        <f ca="1">SUM('Mai2017'!AC88)</f>
        <v>0</v>
      </c>
      <c r="AR30" s="155">
        <f>SUM('Mai2017'!AD86)</f>
        <v>0</v>
      </c>
      <c r="AS30" s="154">
        <f ca="1">SUM('Mai2017'!AE88)</f>
        <v>0</v>
      </c>
      <c r="AT30" s="155">
        <f>SUM('Mai2017'!AF86)</f>
        <v>0</v>
      </c>
      <c r="AU30" s="154">
        <f ca="1">SUM('Mai2017'!AG88)</f>
        <v>0</v>
      </c>
      <c r="AV30" s="173">
        <f t="shared" ca="1" si="3"/>
        <v>63360.75</v>
      </c>
      <c r="AW30" s="102"/>
      <c r="AX30" s="157"/>
      <c r="AY30" s="158">
        <f t="shared" ca="1" si="2"/>
        <v>63360.75</v>
      </c>
      <c r="BB30" s="21"/>
      <c r="BC30"/>
      <c r="BD30"/>
      <c r="BE30"/>
      <c r="BF30"/>
    </row>
    <row r="31" spans="1:58" s="14" customFormat="1" ht="15" customHeight="1" x14ac:dyDescent="0.2">
      <c r="A31" s="153">
        <v>42887</v>
      </c>
      <c r="B31" s="101">
        <f>SUM(Juni2017!F87)</f>
        <v>26</v>
      </c>
      <c r="C31" s="154">
        <f ca="1">SUM(Juni2017!G89)</f>
        <v>3640</v>
      </c>
      <c r="D31" s="155">
        <f>SUM(Juni2017!H87)</f>
        <v>0</v>
      </c>
      <c r="E31" s="156">
        <f ca="1">SUM(Juni2017!I89)</f>
        <v>0</v>
      </c>
      <c r="F31" s="102">
        <f>SUM(Juni2017!J87)</f>
        <v>0.5</v>
      </c>
      <c r="G31" s="154">
        <f ca="1">SUM(Juni2017!K89)</f>
        <v>50</v>
      </c>
      <c r="H31" s="102">
        <f>SUM(Juni2017!L87)</f>
        <v>28.25</v>
      </c>
      <c r="I31" s="154">
        <f ca="1">SUM(Juni2017!M89)</f>
        <v>1953.25</v>
      </c>
      <c r="J31" s="102"/>
      <c r="K31" s="154"/>
      <c r="L31" s="102"/>
      <c r="M31" s="154"/>
      <c r="N31" s="102"/>
      <c r="O31" s="154"/>
      <c r="P31" s="155">
        <f>SUM(Juni2017!N87)</f>
        <v>0</v>
      </c>
      <c r="Q31" s="156">
        <f ca="1">SUM(Juni2017!O89)</f>
        <v>0</v>
      </c>
      <c r="R31" s="101">
        <f>SUM(Juni2017!P87)</f>
        <v>0</v>
      </c>
      <c r="S31" s="154">
        <f ca="1">SUM(Juni2017!Q89)</f>
        <v>0</v>
      </c>
      <c r="T31" s="101">
        <f>SUM(Juni2017!R87)</f>
        <v>157.75</v>
      </c>
      <c r="U31" s="154">
        <f ca="1">SUM(Juni2017!S89)</f>
        <v>17089</v>
      </c>
      <c r="V31" s="101"/>
      <c r="W31" s="154"/>
      <c r="X31" s="155"/>
      <c r="Y31" s="156"/>
      <c r="Z31" s="102"/>
      <c r="AA31" s="156"/>
      <c r="AB31" s="101"/>
      <c r="AC31" s="154"/>
      <c r="AD31" s="101">
        <f>SUM(Juni2017!T87)</f>
        <v>0</v>
      </c>
      <c r="AE31" s="154">
        <f ca="1">SUM(Juni2017!U89)</f>
        <v>0</v>
      </c>
      <c r="AF31" s="101">
        <f>SUM(Juni2017!V87)</f>
        <v>9.25</v>
      </c>
      <c r="AG31" s="154">
        <f ca="1">SUM(Juni2017!W89)</f>
        <v>925</v>
      </c>
      <c r="AH31" s="101">
        <f>SUM(Juni2017!X87)</f>
        <v>378.75</v>
      </c>
      <c r="AI31" s="154">
        <f ca="1">SUM(Juni2017!Y89)</f>
        <v>40001.75</v>
      </c>
      <c r="AJ31" s="101"/>
      <c r="AK31" s="154"/>
      <c r="AL31" s="101"/>
      <c r="AM31" s="154"/>
      <c r="AN31" s="101">
        <f>SUM(Juni2017!Z87)</f>
        <v>0</v>
      </c>
      <c r="AO31" s="154">
        <f ca="1">SUM(Juni2017!AA89)</f>
        <v>0</v>
      </c>
      <c r="AP31" s="102">
        <f>SUM(Juni2017!AB87)</f>
        <v>0</v>
      </c>
      <c r="AQ31" s="154">
        <f ca="1">SUM(Juni2017!AC89)</f>
        <v>0</v>
      </c>
      <c r="AR31" s="155">
        <f>SUM(Juni2017!AD87)</f>
        <v>0</v>
      </c>
      <c r="AS31" s="154">
        <f ca="1">SUM(Juni2017!AE89)</f>
        <v>0</v>
      </c>
      <c r="AT31" s="155">
        <f>SUM(Juni2017!AF87)</f>
        <v>3</v>
      </c>
      <c r="AU31" s="154">
        <f ca="1">SUM(Juni2017!AG89)</f>
        <v>420</v>
      </c>
      <c r="AV31" s="173">
        <f t="shared" ca="1" si="3"/>
        <v>64079</v>
      </c>
      <c r="AW31" s="102"/>
      <c r="AX31" s="157"/>
      <c r="AY31" s="158">
        <f t="shared" ca="1" si="2"/>
        <v>64079</v>
      </c>
      <c r="BB31" s="210"/>
      <c r="BC31" s="62"/>
      <c r="BD31" s="62"/>
      <c r="BE31" s="62"/>
      <c r="BF31" s="62"/>
    </row>
    <row r="32" spans="1:58" s="14" customFormat="1" ht="15" customHeight="1" x14ac:dyDescent="0.2">
      <c r="A32" s="153">
        <v>42917</v>
      </c>
      <c r="B32" s="101">
        <f>SUM(Juli2017!F87)</f>
        <v>6.75</v>
      </c>
      <c r="C32" s="154">
        <f ca="1">SUM(Juli2017!G89)</f>
        <v>935</v>
      </c>
      <c r="D32" s="155">
        <f>SUM(Juli2017!H87)</f>
        <v>0</v>
      </c>
      <c r="E32" s="156">
        <f ca="1">SUM(Juli2017!I89)</f>
        <v>0</v>
      </c>
      <c r="F32" s="102">
        <f>SUM(Juli2017!J87)</f>
        <v>0</v>
      </c>
      <c r="G32" s="154">
        <f ca="1">SUM(Juli2017!K89)</f>
        <v>0</v>
      </c>
      <c r="H32" s="102">
        <f>SUM(Juli2017!L87)</f>
        <v>0</v>
      </c>
      <c r="I32" s="154">
        <f ca="1">SUM(Juli2017!M89)</f>
        <v>0</v>
      </c>
      <c r="J32" s="102"/>
      <c r="K32" s="154"/>
      <c r="L32" s="102"/>
      <c r="M32" s="154"/>
      <c r="N32" s="102"/>
      <c r="O32" s="154"/>
      <c r="P32" s="155">
        <f>SUM(Juli2017!N87)</f>
        <v>5</v>
      </c>
      <c r="Q32" s="156">
        <f ca="1">SUM(Juli2017!O89)</f>
        <v>540</v>
      </c>
      <c r="R32" s="101">
        <f>SUM(Juli2017!P87)</f>
        <v>0</v>
      </c>
      <c r="S32" s="154">
        <f ca="1">SUM(Juli2017!Q89)</f>
        <v>0</v>
      </c>
      <c r="T32" s="101">
        <f>SUM(Juli2017!R87)</f>
        <v>36.75</v>
      </c>
      <c r="U32" s="154">
        <f ca="1">SUM(Juli2017!S89)</f>
        <v>3405</v>
      </c>
      <c r="V32" s="101"/>
      <c r="W32" s="154"/>
      <c r="X32" s="155"/>
      <c r="Y32" s="156"/>
      <c r="Z32" s="102"/>
      <c r="AA32" s="156"/>
      <c r="AB32" s="101"/>
      <c r="AC32" s="154"/>
      <c r="AD32" s="101">
        <f>SUM(Juli2017!T87)</f>
        <v>6</v>
      </c>
      <c r="AE32" s="154">
        <f ca="1">SUM(Juli2017!U89)</f>
        <v>450</v>
      </c>
      <c r="AF32" s="101">
        <f>SUM(Juli2017!V87)</f>
        <v>0</v>
      </c>
      <c r="AG32" s="154">
        <f ca="1">SUM(Juli2017!W89)</f>
        <v>0</v>
      </c>
      <c r="AH32" s="101">
        <f>SUM(Juli2017!X87)</f>
        <v>92.5</v>
      </c>
      <c r="AI32" s="154">
        <f ca="1">SUM(Juli2017!Y89)</f>
        <v>9484</v>
      </c>
      <c r="AJ32" s="101"/>
      <c r="AK32" s="154"/>
      <c r="AL32" s="101"/>
      <c r="AM32" s="154"/>
      <c r="AN32" s="101">
        <f>SUM(Juli2017!Z87)</f>
        <v>0</v>
      </c>
      <c r="AO32" s="154">
        <f ca="1">SUM(Juli2017!AA89)</f>
        <v>0</v>
      </c>
      <c r="AP32" s="102">
        <f>SUM(Juli2017!AB87)</f>
        <v>0</v>
      </c>
      <c r="AQ32" s="154">
        <f ca="1">SUM(Juli2017!AC89)</f>
        <v>0</v>
      </c>
      <c r="AR32" s="155">
        <f>SUM(Juli2017!AD87)</f>
        <v>0</v>
      </c>
      <c r="AS32" s="154">
        <f ca="1">SUM(Juli2017!AE89)</f>
        <v>0</v>
      </c>
      <c r="AT32" s="155">
        <f>SUM(Juli2017!AF87)</f>
        <v>0</v>
      </c>
      <c r="AU32" s="154">
        <f ca="1">SUM(Juli2017!AG89)</f>
        <v>0</v>
      </c>
      <c r="AV32" s="173">
        <f t="shared" ca="1" si="3"/>
        <v>14814</v>
      </c>
      <c r="AW32" s="102"/>
      <c r="AX32" s="157"/>
      <c r="AY32" s="158">
        <f t="shared" ca="1" si="2"/>
        <v>14814</v>
      </c>
      <c r="BB32" s="210"/>
      <c r="BC32" s="62"/>
      <c r="BD32" s="62"/>
      <c r="BE32" s="62"/>
      <c r="BF32" s="62"/>
    </row>
    <row r="33" spans="1:58" s="14" customFormat="1" ht="15" customHeight="1" x14ac:dyDescent="0.2">
      <c r="A33" s="153">
        <v>42948</v>
      </c>
      <c r="B33" s="101">
        <f>SUM(August2017!F89)</f>
        <v>7.5</v>
      </c>
      <c r="C33" s="154">
        <f ca="1">SUM(August2017!G91)</f>
        <v>930</v>
      </c>
      <c r="D33" s="155">
        <f>SUM(August2017!H89)</f>
        <v>0</v>
      </c>
      <c r="E33" s="156">
        <f ca="1">SUM(August2017!I91)</f>
        <v>0</v>
      </c>
      <c r="F33" s="102">
        <f>SUM(August2017!J89)</f>
        <v>0.5</v>
      </c>
      <c r="G33" s="154">
        <f ca="1">SUM(August2017!K91)</f>
        <v>50</v>
      </c>
      <c r="H33" s="102">
        <f>SUM(August2017!L89)</f>
        <v>1.5</v>
      </c>
      <c r="I33" s="154">
        <f ca="1">SUM(August2017!M91)</f>
        <v>177</v>
      </c>
      <c r="J33" s="102"/>
      <c r="K33" s="154"/>
      <c r="L33" s="102"/>
      <c r="M33" s="154"/>
      <c r="N33" s="102"/>
      <c r="O33" s="154"/>
      <c r="P33" s="155">
        <f>SUM(August2017!N89)</f>
        <v>0</v>
      </c>
      <c r="Q33" s="156">
        <f ca="1">SUM(August2017!O91)</f>
        <v>0</v>
      </c>
      <c r="R33" s="101">
        <f>SUM(August2017!P89)</f>
        <v>14.25</v>
      </c>
      <c r="S33" s="154">
        <f ca="1">SUM(August2017!Q91)</f>
        <v>1995</v>
      </c>
      <c r="T33" s="101">
        <f>SUM(August2017!R89)</f>
        <v>20.5</v>
      </c>
      <c r="U33" s="154">
        <f ca="1">SUM(August2017!S91)</f>
        <v>2480</v>
      </c>
      <c r="V33" s="101"/>
      <c r="W33" s="154"/>
      <c r="X33" s="155"/>
      <c r="Y33" s="156"/>
      <c r="Z33" s="102"/>
      <c r="AA33" s="156"/>
      <c r="AB33" s="101"/>
      <c r="AC33" s="154"/>
      <c r="AD33" s="101">
        <f>SUM(August2017!T89)</f>
        <v>0</v>
      </c>
      <c r="AE33" s="154">
        <f ca="1">SUM(August2017!U91)</f>
        <v>0</v>
      </c>
      <c r="AF33" s="101">
        <v>1.5</v>
      </c>
      <c r="AG33" s="154">
        <f ca="1">SUM(August2017!W91)</f>
        <v>210</v>
      </c>
      <c r="AH33" s="101">
        <f>SUM(August2017!X89)</f>
        <v>80.5</v>
      </c>
      <c r="AI33" s="154">
        <f ca="1">SUM(August2017!Y91)</f>
        <v>10533.5</v>
      </c>
      <c r="AJ33" s="101"/>
      <c r="AK33" s="154"/>
      <c r="AL33" s="101"/>
      <c r="AM33" s="154"/>
      <c r="AN33" s="101">
        <f>SUM(August2017!Z89)</f>
        <v>0</v>
      </c>
      <c r="AO33" s="154">
        <f ca="1">SUM(August2017!AA91)</f>
        <v>0</v>
      </c>
      <c r="AP33" s="102">
        <f>SUM(August2017!AB89)</f>
        <v>0</v>
      </c>
      <c r="AQ33" s="154">
        <f ca="1">SUM(August2017!AC91)</f>
        <v>0</v>
      </c>
      <c r="AR33" s="155">
        <f>SUM(August2017!AD89)</f>
        <v>0</v>
      </c>
      <c r="AS33" s="154">
        <f ca="1">SUM(August2017!AE91)</f>
        <v>0</v>
      </c>
      <c r="AT33" s="155">
        <f>SUM(August2017!AF89)</f>
        <v>0</v>
      </c>
      <c r="AU33" s="154">
        <f ca="1">SUM(August2017!AG91)</f>
        <v>0</v>
      </c>
      <c r="AV33" s="173">
        <f t="shared" ca="1" si="3"/>
        <v>16375.5</v>
      </c>
      <c r="AW33" s="102"/>
      <c r="AX33" s="157"/>
      <c r="AY33" s="158">
        <f t="shared" ca="1" si="2"/>
        <v>16375.5</v>
      </c>
      <c r="BB33" s="210"/>
      <c r="BC33" s="62"/>
      <c r="BD33" s="62"/>
      <c r="BE33" s="62"/>
      <c r="BF33" s="62"/>
    </row>
    <row r="34" spans="1:58" s="14" customFormat="1" ht="15" customHeight="1" x14ac:dyDescent="0.2">
      <c r="A34" s="153">
        <v>42979</v>
      </c>
      <c r="B34" s="101">
        <f>SUM(September2017!F89)</f>
        <v>6.5</v>
      </c>
      <c r="C34" s="154">
        <f ca="1">SUM(September2017!G91)</f>
        <v>910</v>
      </c>
      <c r="D34" s="155">
        <f>SUM(September2017!H89)</f>
        <v>0</v>
      </c>
      <c r="E34" s="156">
        <f ca="1">SUM(September2017!I91)</f>
        <v>0</v>
      </c>
      <c r="F34" s="102">
        <f>SUM(September2017!J89)</f>
        <v>0</v>
      </c>
      <c r="G34" s="154">
        <f ca="1">SUM(September2017!K91)</f>
        <v>0</v>
      </c>
      <c r="H34" s="102">
        <f>SUM(September2017!L89)</f>
        <v>0</v>
      </c>
      <c r="I34" s="154">
        <f ca="1">SUM(September2017!M91)</f>
        <v>0</v>
      </c>
      <c r="J34" s="102"/>
      <c r="K34" s="154"/>
      <c r="L34" s="102"/>
      <c r="M34" s="154"/>
      <c r="N34" s="102"/>
      <c r="O34" s="154"/>
      <c r="P34" s="155">
        <f>SUM(September2017!N89)</f>
        <v>0</v>
      </c>
      <c r="Q34" s="156">
        <f ca="1">SUM(September2017!O91)</f>
        <v>0</v>
      </c>
      <c r="R34" s="101">
        <f>SUM(September2017!P89)</f>
        <v>7.5</v>
      </c>
      <c r="S34" s="154">
        <f ca="1">SUM(September2017!Q91)</f>
        <v>1050</v>
      </c>
      <c r="T34" s="101">
        <f>SUM(September2017!R89)</f>
        <v>3.25</v>
      </c>
      <c r="U34" s="154">
        <f ca="1">SUM(September2017!S91)</f>
        <v>325</v>
      </c>
      <c r="V34" s="101"/>
      <c r="W34" s="154"/>
      <c r="X34" s="155"/>
      <c r="Y34" s="156"/>
      <c r="Z34" s="102"/>
      <c r="AA34" s="156"/>
      <c r="AB34" s="101"/>
      <c r="AC34" s="154"/>
      <c r="AD34" s="101">
        <f>SUM(September2017!T89)</f>
        <v>0</v>
      </c>
      <c r="AE34" s="154">
        <f ca="1">SUM(September2017!U91)</f>
        <v>0</v>
      </c>
      <c r="AF34" s="101">
        <f>SUM(September2017!V89)</f>
        <v>33.25</v>
      </c>
      <c r="AG34" s="154">
        <f ca="1">SUM(September2017!W91)</f>
        <v>4655</v>
      </c>
      <c r="AH34" s="101">
        <f>SUM(September2017!X89)</f>
        <v>20.75</v>
      </c>
      <c r="AI34" s="154">
        <f ca="1">SUM(September2017!Y91)</f>
        <v>1563.75</v>
      </c>
      <c r="AJ34" s="101"/>
      <c r="AK34" s="154"/>
      <c r="AL34" s="101"/>
      <c r="AM34" s="154"/>
      <c r="AN34" s="101">
        <f>SUM(September2017!Z89)</f>
        <v>0</v>
      </c>
      <c r="AO34" s="154">
        <f ca="1">SUM(September2017!AA91)</f>
        <v>0</v>
      </c>
      <c r="AP34" s="102">
        <f>SUM(September2017!AB89)</f>
        <v>0</v>
      </c>
      <c r="AQ34" s="154">
        <f ca="1">SUM(September2017!AC91)</f>
        <v>0</v>
      </c>
      <c r="AR34" s="155">
        <f>SUM(September2017!AD89)</f>
        <v>0</v>
      </c>
      <c r="AS34" s="154">
        <f ca="1">SUM(September2017!AE91)</f>
        <v>0</v>
      </c>
      <c r="AT34" s="155">
        <f>SUM(September2017!AF89)</f>
        <v>0</v>
      </c>
      <c r="AU34" s="154">
        <f ca="1">SUM(September2017!AG91)</f>
        <v>0</v>
      </c>
      <c r="AV34" s="173">
        <f t="shared" ca="1" si="3"/>
        <v>8503.75</v>
      </c>
      <c r="AW34" s="102"/>
      <c r="AX34" s="157"/>
      <c r="AY34" s="158">
        <f t="shared" ca="1" si="2"/>
        <v>8503.75</v>
      </c>
      <c r="BB34" s="210"/>
      <c r="BC34" s="62"/>
      <c r="BD34" s="62"/>
      <c r="BE34" s="62"/>
      <c r="BF34" s="62"/>
    </row>
    <row r="35" spans="1:58" s="14" customFormat="1" ht="15" customHeight="1" x14ac:dyDescent="0.2">
      <c r="A35" s="153">
        <v>43009</v>
      </c>
      <c r="B35" s="101">
        <f>SUM(Oktober2017!F90)</f>
        <v>9</v>
      </c>
      <c r="C35" s="154">
        <f ca="1">SUM(Oktober2017!G92)</f>
        <v>1200</v>
      </c>
      <c r="D35" s="155">
        <f>SUM(Oktober2017!H90)</f>
        <v>0</v>
      </c>
      <c r="E35" s="156">
        <f ca="1">SUM(Oktober2017!I92)</f>
        <v>0</v>
      </c>
      <c r="F35" s="102">
        <f>SUM(Oktober2017!J90)</f>
        <v>3.5</v>
      </c>
      <c r="G35" s="154">
        <f ca="1">SUM(Oktober2017!K92)</f>
        <v>490</v>
      </c>
      <c r="H35" s="102">
        <f>SUM(Oktober2017!L90)</f>
        <v>0</v>
      </c>
      <c r="I35" s="154">
        <f ca="1">SUM(Oktober2017!M92)</f>
        <v>0</v>
      </c>
      <c r="J35" s="102"/>
      <c r="K35" s="154"/>
      <c r="L35" s="102"/>
      <c r="M35" s="154"/>
      <c r="N35" s="102"/>
      <c r="O35" s="154"/>
      <c r="P35" s="155">
        <f>SUM(Oktober2017!N90)</f>
        <v>0</v>
      </c>
      <c r="Q35" s="156">
        <f ca="1">SUM(Oktober2017!O92)</f>
        <v>0</v>
      </c>
      <c r="R35" s="101">
        <f>SUM(Oktober2017!P90)</f>
        <v>12.75</v>
      </c>
      <c r="S35" s="154">
        <f ca="1">SUM(Oktober2017!Q92)</f>
        <v>688.75</v>
      </c>
      <c r="T35" s="101">
        <f>SUM(Oktober2017!R90)</f>
        <v>2.5</v>
      </c>
      <c r="U35" s="154">
        <f ca="1">SUM(Oktober2017!S92)</f>
        <v>250</v>
      </c>
      <c r="V35" s="101"/>
      <c r="W35" s="154"/>
      <c r="X35" s="155"/>
      <c r="Y35" s="156"/>
      <c r="Z35" s="102"/>
      <c r="AA35" s="156"/>
      <c r="AB35" s="101"/>
      <c r="AC35" s="154"/>
      <c r="AD35" s="101">
        <f>SUM(Oktober2017!T90)</f>
        <v>0</v>
      </c>
      <c r="AE35" s="154">
        <f ca="1">SUM(Oktober2017!U92)</f>
        <v>0</v>
      </c>
      <c r="AF35" s="101">
        <f>SUM(Oktober2017!V90)</f>
        <v>81.5</v>
      </c>
      <c r="AG35" s="154">
        <f ca="1">SUM(Oktober2017!W92)</f>
        <v>8153.25</v>
      </c>
      <c r="AH35" s="101">
        <f>SUM(Oktober2017!X90)</f>
        <v>59.75</v>
      </c>
      <c r="AI35" s="154">
        <f ca="1">SUM(Oktober2017!Y92)</f>
        <v>6261.75</v>
      </c>
      <c r="AJ35" s="101"/>
      <c r="AK35" s="154"/>
      <c r="AL35" s="101"/>
      <c r="AM35" s="154"/>
      <c r="AN35" s="101">
        <f>SUM(Oktober2017!Z90)</f>
        <v>0</v>
      </c>
      <c r="AO35" s="154">
        <f ca="1">SUM(Oktober2017!AA92)</f>
        <v>0</v>
      </c>
      <c r="AP35" s="102">
        <f>SUM(Oktober2017!AB90)</f>
        <v>0</v>
      </c>
      <c r="AQ35" s="154">
        <f ca="1">SUM(Oktober2017!AC92)</f>
        <v>0</v>
      </c>
      <c r="AR35" s="155">
        <f>SUM(Oktober2017!AD90)</f>
        <v>0</v>
      </c>
      <c r="AS35" s="154">
        <f ca="1">SUM(Oktober2017!AE92)</f>
        <v>0</v>
      </c>
      <c r="AT35" s="155">
        <f>SUM(Oktober2017!AF90)</f>
        <v>0</v>
      </c>
      <c r="AU35" s="154">
        <f ca="1">SUM(Oktober2017!AG92)</f>
        <v>0</v>
      </c>
      <c r="AV35" s="173">
        <f t="shared" ca="1" si="3"/>
        <v>17043.75</v>
      </c>
      <c r="AW35" s="102"/>
      <c r="AX35" s="157"/>
      <c r="AY35" s="158">
        <f t="shared" ca="1" si="2"/>
        <v>17043.75</v>
      </c>
      <c r="BB35" s="210"/>
      <c r="BC35" s="62"/>
      <c r="BD35" s="62"/>
      <c r="BE35" s="62"/>
      <c r="BF35" s="62"/>
    </row>
    <row r="36" spans="1:58" s="14" customFormat="1" ht="15" customHeight="1" x14ac:dyDescent="0.2">
      <c r="A36" s="153">
        <v>43040</v>
      </c>
      <c r="B36" s="101">
        <f>SUM(November2017!F91)</f>
        <v>5.75</v>
      </c>
      <c r="C36" s="154">
        <f ca="1">SUM(November2017!G93)</f>
        <v>795</v>
      </c>
      <c r="D36" s="155">
        <f>SUM(November2017!H91)</f>
        <v>0</v>
      </c>
      <c r="E36" s="156">
        <f ca="1">SUM(November2017!I93)</f>
        <v>0</v>
      </c>
      <c r="F36" s="102">
        <f>SUM(November2017!J91)</f>
        <v>9.75</v>
      </c>
      <c r="G36" s="154">
        <f ca="1">SUM(November2017!K93)</f>
        <v>1105</v>
      </c>
      <c r="H36" s="102">
        <f>SUM(November2017!L91)</f>
        <v>5.75</v>
      </c>
      <c r="I36" s="154">
        <f ca="1">SUM(November2017!M93)</f>
        <v>432</v>
      </c>
      <c r="J36" s="102"/>
      <c r="K36" s="154"/>
      <c r="L36" s="102"/>
      <c r="M36" s="154"/>
      <c r="N36" s="102"/>
      <c r="O36" s="154"/>
      <c r="P36" s="155">
        <f>SUM(November2017!N91)</f>
        <v>0</v>
      </c>
      <c r="Q36" s="156">
        <f ca="1">SUM(November2017!O93)</f>
        <v>0</v>
      </c>
      <c r="R36" s="101">
        <f>SUM(November2017!P91)</f>
        <v>112.25</v>
      </c>
      <c r="S36" s="154">
        <f ca="1">SUM(November2017!Q93)</f>
        <v>8383.75</v>
      </c>
      <c r="T36" s="101">
        <f>SUM(November2017!R91)</f>
        <v>0</v>
      </c>
      <c r="U36" s="154">
        <f ca="1">SUM(November2017!S93)</f>
        <v>0</v>
      </c>
      <c r="V36" s="101"/>
      <c r="W36" s="154"/>
      <c r="X36" s="155"/>
      <c r="Y36" s="156"/>
      <c r="Z36" s="102"/>
      <c r="AA36" s="156"/>
      <c r="AB36" s="101"/>
      <c r="AC36" s="154"/>
      <c r="AD36" s="101">
        <f>SUM(November2017!T91)</f>
        <v>0</v>
      </c>
      <c r="AE36" s="154">
        <f ca="1">SUM(November2017!U93)</f>
        <v>0</v>
      </c>
      <c r="AF36" s="101">
        <f>SUM(November2017!V91)</f>
        <v>111</v>
      </c>
      <c r="AG36" s="154">
        <f ca="1">SUM(November2017!W93)</f>
        <v>11470.25</v>
      </c>
      <c r="AH36" s="101">
        <f>SUM(November2017!X91)</f>
        <v>16.5</v>
      </c>
      <c r="AI36" s="154">
        <f ca="1">SUM(November2017!Y93)</f>
        <v>1704</v>
      </c>
      <c r="AJ36" s="101"/>
      <c r="AK36" s="154"/>
      <c r="AL36" s="101"/>
      <c r="AM36" s="154"/>
      <c r="AN36" s="101">
        <f>SUM(November2017!Z91)</f>
        <v>0</v>
      </c>
      <c r="AO36" s="154">
        <f>SUM(Oktober2017!AA93)</f>
        <v>0</v>
      </c>
      <c r="AP36" s="102">
        <f>SUM(November2017!AB91)</f>
        <v>0</v>
      </c>
      <c r="AQ36" s="154">
        <f>SUM(Oktober2017!AC93)</f>
        <v>0</v>
      </c>
      <c r="AR36" s="155">
        <f>SUM(November2017!AD91)</f>
        <v>0</v>
      </c>
      <c r="AS36" s="154">
        <f>SUM(Oktober2017!AE93)</f>
        <v>0</v>
      </c>
      <c r="AT36" s="155">
        <f>SUM(November2017!AF91)</f>
        <v>0</v>
      </c>
      <c r="AU36" s="154">
        <f>SUM(Oktober2017!AG93)</f>
        <v>0</v>
      </c>
      <c r="AV36" s="173">
        <f t="shared" ca="1" si="3"/>
        <v>23890</v>
      </c>
      <c r="AW36" s="102"/>
      <c r="AX36" s="157"/>
      <c r="AY36" s="158">
        <f t="shared" ref="AY36:AY59" ca="1" si="4">SUM(AV36+AW36+AX36)</f>
        <v>23890</v>
      </c>
      <c r="BB36" s="210"/>
      <c r="BC36" s="62"/>
      <c r="BD36" s="62"/>
      <c r="BE36" s="62"/>
      <c r="BF36" s="62"/>
    </row>
    <row r="37" spans="1:58" s="14" customFormat="1" ht="15" customHeight="1" x14ac:dyDescent="0.2">
      <c r="A37" s="153">
        <v>43070</v>
      </c>
      <c r="B37" s="101">
        <f>SUM(Dezember2017!F91)</f>
        <v>1.5</v>
      </c>
      <c r="C37" s="154">
        <f ca="1">SUM(Dezember2017!G93)</f>
        <v>210</v>
      </c>
      <c r="D37" s="155">
        <f>SUM(Dezember2017!H91)</f>
        <v>0</v>
      </c>
      <c r="E37" s="156">
        <f ca="1">SUM(Dezember2017!I93)</f>
        <v>0</v>
      </c>
      <c r="F37" s="102">
        <f>SUM(Dezember2017!J91)</f>
        <v>0</v>
      </c>
      <c r="G37" s="154">
        <f ca="1">SUM(Dezember2017!K93)</f>
        <v>0</v>
      </c>
      <c r="H37" s="102">
        <f>SUM(Dezember2017!L91)</f>
        <v>0</v>
      </c>
      <c r="I37" s="154">
        <f ca="1">SUM(Dezember2017!M93)</f>
        <v>0</v>
      </c>
      <c r="J37" s="102"/>
      <c r="K37" s="154"/>
      <c r="L37" s="102"/>
      <c r="M37" s="154"/>
      <c r="N37" s="102"/>
      <c r="O37" s="154"/>
      <c r="P37" s="155">
        <f>SUM(Dezember2017!N91)</f>
        <v>0</v>
      </c>
      <c r="Q37" s="156">
        <f ca="1">SUM(Dezember2017!O93)</f>
        <v>0</v>
      </c>
      <c r="R37" s="101">
        <f>SUM(Dezember2017!P91)</f>
        <v>9.5</v>
      </c>
      <c r="S37" s="154">
        <f ca="1">SUM(Dezember2017!Q93)</f>
        <v>620</v>
      </c>
      <c r="T37" s="101">
        <f>SUM(Dezember2017!R91)</f>
        <v>3</v>
      </c>
      <c r="U37" s="154">
        <f ca="1">SUM(Dezember2017!S93)</f>
        <v>105</v>
      </c>
      <c r="V37" s="101"/>
      <c r="W37" s="154"/>
      <c r="X37" s="155"/>
      <c r="Y37" s="156"/>
      <c r="Z37" s="102"/>
      <c r="AA37" s="156"/>
      <c r="AB37" s="101"/>
      <c r="AC37" s="154"/>
      <c r="AD37" s="101">
        <f>SUM(Dezember2017!T91)</f>
        <v>0</v>
      </c>
      <c r="AE37" s="154">
        <f ca="1">SUM(Dezember2017!U93)</f>
        <v>0</v>
      </c>
      <c r="AF37" s="101">
        <f>SUM(Dezember2017!V91)</f>
        <v>63.75</v>
      </c>
      <c r="AG37" s="154">
        <f ca="1">SUM(Dezember2017!W93)</f>
        <v>6711.75</v>
      </c>
      <c r="AH37" s="101">
        <f>SUM(Dezember2017!X91)</f>
        <v>5</v>
      </c>
      <c r="AI37" s="154">
        <f ca="1">SUM(Dezember2017!Y93)</f>
        <v>375</v>
      </c>
      <c r="AJ37" s="101"/>
      <c r="AK37" s="154"/>
      <c r="AL37" s="101"/>
      <c r="AM37" s="154"/>
      <c r="AN37" s="101">
        <f>SUM(Dezember2017!Z91)</f>
        <v>0</v>
      </c>
      <c r="AO37" s="154">
        <f ca="1">SUM(Dezember2017!AA93)</f>
        <v>0</v>
      </c>
      <c r="AP37" s="102">
        <f>SUM(Dezember2017!AB91)</f>
        <v>0</v>
      </c>
      <c r="AQ37" s="154">
        <f ca="1">SUM(Dezember2017!AC93)</f>
        <v>0</v>
      </c>
      <c r="AR37" s="155">
        <f>SUM(Dezember2017!AD91)</f>
        <v>0</v>
      </c>
      <c r="AS37" s="154">
        <f ca="1">SUM(Dezember2017!AE93)</f>
        <v>0</v>
      </c>
      <c r="AT37" s="155">
        <f>SUM(Dezember2017!AF91)</f>
        <v>0</v>
      </c>
      <c r="AU37" s="154">
        <f ca="1">SUM(Dezember2017!AG93)</f>
        <v>0</v>
      </c>
      <c r="AV37" s="173">
        <f t="shared" ca="1" si="3"/>
        <v>8021.75</v>
      </c>
      <c r="AW37" s="102"/>
      <c r="AX37" s="157">
        <v>11968.45</v>
      </c>
      <c r="AY37" s="158">
        <f ca="1">SUM(AV37+AW37+AX37)</f>
        <v>19990.2</v>
      </c>
      <c r="BB37" s="210"/>
      <c r="BC37" s="62"/>
      <c r="BD37" s="62"/>
      <c r="BE37" s="62"/>
      <c r="BF37" s="62"/>
    </row>
    <row r="38" spans="1:58" s="14" customFormat="1" ht="15" customHeight="1" x14ac:dyDescent="0.2">
      <c r="A38" s="153">
        <v>43101</v>
      </c>
      <c r="B38" s="101">
        <f>SUM(Januar2018!F91)</f>
        <v>1.5</v>
      </c>
      <c r="C38" s="154">
        <f ca="1">SUM(Januar2018!G93)</f>
        <v>210</v>
      </c>
      <c r="D38" s="155">
        <f>SUM(Januar2018!H91)</f>
        <v>0</v>
      </c>
      <c r="E38" s="156">
        <f ca="1">SUM(Januar2018!I93)</f>
        <v>0</v>
      </c>
      <c r="F38" s="102">
        <f>SUM(Januar2018!J91)</f>
        <v>0</v>
      </c>
      <c r="G38" s="154">
        <f ca="1">SUM(Januar2018!K93)</f>
        <v>0</v>
      </c>
      <c r="H38" s="102">
        <f>SUM(Januar2018!L91)</f>
        <v>0</v>
      </c>
      <c r="I38" s="154">
        <f ca="1">SUM(Januar2018!M93)</f>
        <v>0</v>
      </c>
      <c r="J38" s="102"/>
      <c r="K38" s="154"/>
      <c r="L38" s="102"/>
      <c r="M38" s="154"/>
      <c r="N38" s="102"/>
      <c r="O38" s="154"/>
      <c r="P38" s="155">
        <f>SUM(Januar2018!N91)</f>
        <v>0</v>
      </c>
      <c r="Q38" s="156">
        <f ca="1">SUM(Januar2018!O93)</f>
        <v>0</v>
      </c>
      <c r="R38" s="101">
        <f>SUM(Januar2018!P91)</f>
        <v>0</v>
      </c>
      <c r="S38" s="154">
        <f ca="1">SUM(Januar2018!Q93)</f>
        <v>0</v>
      </c>
      <c r="T38" s="101">
        <f>SUM(Januar2018!R91)</f>
        <v>0</v>
      </c>
      <c r="U38" s="154">
        <f ca="1">SUM(Januar2018!S93)</f>
        <v>0</v>
      </c>
      <c r="V38" s="101"/>
      <c r="W38" s="154"/>
      <c r="X38" s="155"/>
      <c r="Y38" s="156"/>
      <c r="Z38" s="102"/>
      <c r="AA38" s="156"/>
      <c r="AB38" s="101"/>
      <c r="AC38" s="154"/>
      <c r="AD38" s="101">
        <f>SUM(Januar2018!T91)</f>
        <v>0</v>
      </c>
      <c r="AE38" s="154">
        <f ca="1">SUM(Januar2018!U93)</f>
        <v>0</v>
      </c>
      <c r="AF38" s="101">
        <f>SUM(Januar2018!V91)</f>
        <v>132.5</v>
      </c>
      <c r="AG38" s="154">
        <f ca="1">SUM(Januar2018!W93)</f>
        <v>14729.5</v>
      </c>
      <c r="AH38" s="101">
        <f>SUM(Januar2018!X91)</f>
        <v>0.75</v>
      </c>
      <c r="AI38" s="154">
        <f ca="1">SUM(Januar2018!Y93)</f>
        <v>75</v>
      </c>
      <c r="AJ38" s="101"/>
      <c r="AK38" s="154"/>
      <c r="AL38" s="101"/>
      <c r="AM38" s="154"/>
      <c r="AN38" s="101">
        <f>SUM(Januar2018!Z91)</f>
        <v>0</v>
      </c>
      <c r="AO38" s="154">
        <f ca="1">SUM(Januar2018!AA93)</f>
        <v>0</v>
      </c>
      <c r="AP38" s="102">
        <f>SUM(Januar2018!AB91)</f>
        <v>0</v>
      </c>
      <c r="AQ38" s="154">
        <f ca="1">SUM(Januar2018!AC93)</f>
        <v>0</v>
      </c>
      <c r="AR38" s="155">
        <f>SUM(Januar2018!AD91)</f>
        <v>0</v>
      </c>
      <c r="AS38" s="154">
        <f ca="1">SUM(Januar2018!AE93)</f>
        <v>0</v>
      </c>
      <c r="AT38" s="155">
        <f>SUM(Januar2018!AF91)</f>
        <v>0</v>
      </c>
      <c r="AU38" s="154">
        <f ca="1">SUM(Januar2018!AG93)</f>
        <v>0</v>
      </c>
      <c r="AV38" s="173">
        <f t="shared" ca="1" si="3"/>
        <v>15014.5</v>
      </c>
      <c r="AW38" s="102"/>
      <c r="AX38" s="157"/>
      <c r="AY38" s="158">
        <f t="shared" ca="1" si="4"/>
        <v>15014.5</v>
      </c>
      <c r="BB38" s="210"/>
      <c r="BC38" s="62"/>
      <c r="BD38" s="62"/>
      <c r="BE38" s="62"/>
      <c r="BF38" s="62"/>
    </row>
    <row r="39" spans="1:58" s="14" customFormat="1" ht="15" customHeight="1" x14ac:dyDescent="0.2">
      <c r="A39" s="153">
        <v>43132</v>
      </c>
      <c r="B39" s="101">
        <f>SUM(Februar2018!F91)</f>
        <v>2</v>
      </c>
      <c r="C39" s="154">
        <f ca="1">SUM(Februar2018!G93)</f>
        <v>280</v>
      </c>
      <c r="D39" s="155">
        <f>SUM(Februar2018!H91)</f>
        <v>0</v>
      </c>
      <c r="E39" s="156">
        <f ca="1">SUM(Februar2018!I93)</f>
        <v>0</v>
      </c>
      <c r="F39" s="102">
        <f>SUM(Februar2018!J91)</f>
        <v>1</v>
      </c>
      <c r="G39" s="154">
        <f ca="1">SUM(Februar2018!K93)</f>
        <v>140</v>
      </c>
      <c r="H39" s="102">
        <f>SUM(Februar2018!L91)</f>
        <v>0</v>
      </c>
      <c r="I39" s="154">
        <f ca="1">SUM(Februar2018!M93)</f>
        <v>0</v>
      </c>
      <c r="J39" s="102"/>
      <c r="K39" s="154"/>
      <c r="L39" s="102"/>
      <c r="M39" s="154"/>
      <c r="N39" s="102"/>
      <c r="O39" s="154"/>
      <c r="P39" s="155">
        <f>SUM(Februar2018!N91)</f>
        <v>0</v>
      </c>
      <c r="Q39" s="156">
        <f ca="1">SUM(Februar2018!O93)</f>
        <v>0</v>
      </c>
      <c r="R39" s="101">
        <f>SUM(Februar2018!P91)</f>
        <v>0</v>
      </c>
      <c r="S39" s="154">
        <f ca="1">SUM(Februar2018!Q93)</f>
        <v>0</v>
      </c>
      <c r="T39" s="101">
        <f>SUM(Februar2018!R91)</f>
        <v>0</v>
      </c>
      <c r="U39" s="154">
        <f ca="1">SUM(Februar2018!S93)</f>
        <v>0</v>
      </c>
      <c r="V39" s="101"/>
      <c r="W39" s="154"/>
      <c r="X39" s="155"/>
      <c r="Y39" s="156"/>
      <c r="Z39" s="102"/>
      <c r="AA39" s="156"/>
      <c r="AB39" s="101"/>
      <c r="AC39" s="154"/>
      <c r="AD39" s="101">
        <f>SUM(Februar2018!T91)</f>
        <v>0</v>
      </c>
      <c r="AE39" s="154">
        <f ca="1">SUM(Februar2018!U93)</f>
        <v>0</v>
      </c>
      <c r="AF39" s="101">
        <f>SUM(Februar2018!V91)</f>
        <v>8.75</v>
      </c>
      <c r="AG39" s="154">
        <f ca="1">SUM(Februar2018!W93)</f>
        <v>1065.5</v>
      </c>
      <c r="AH39" s="101">
        <f>SUM(Februar2018!X91)</f>
        <v>3.25</v>
      </c>
      <c r="AI39" s="154">
        <f ca="1">SUM(Februar2018!Y93)</f>
        <v>243.75</v>
      </c>
      <c r="AJ39" s="101"/>
      <c r="AK39" s="154"/>
      <c r="AL39" s="101"/>
      <c r="AM39" s="154"/>
      <c r="AN39" s="101">
        <f>SUM(Februar2018!Z91)</f>
        <v>0</v>
      </c>
      <c r="AO39" s="154">
        <f ca="1">SUM(Februar2018!AA93)</f>
        <v>0</v>
      </c>
      <c r="AP39" s="102">
        <f>SUM(Februar2018!AB91)</f>
        <v>0</v>
      </c>
      <c r="AQ39" s="154">
        <f ca="1">SUM(Februar2018!AC93)</f>
        <v>0</v>
      </c>
      <c r="AR39" s="155">
        <f>SUM(Februar2018!AD91)</f>
        <v>0</v>
      </c>
      <c r="AS39" s="154">
        <f ca="1">SUM(Februar2018!AE93)</f>
        <v>0</v>
      </c>
      <c r="AT39" s="155">
        <f>SUM(Februar2018!AF91)</f>
        <v>0</v>
      </c>
      <c r="AU39" s="154">
        <f ca="1">SUM(Februar2018!AG93)</f>
        <v>0</v>
      </c>
      <c r="AV39" s="173">
        <f t="shared" ca="1" si="3"/>
        <v>1729.25</v>
      </c>
      <c r="AW39" s="102"/>
      <c r="AX39" s="157"/>
      <c r="AY39" s="158">
        <f t="shared" ca="1" si="4"/>
        <v>1729.25</v>
      </c>
      <c r="BB39" s="210"/>
      <c r="BC39" s="62"/>
      <c r="BD39" s="62"/>
      <c r="BE39" s="62"/>
      <c r="BF39" s="62"/>
    </row>
    <row r="40" spans="1:58" s="14" customFormat="1" ht="15" customHeight="1" x14ac:dyDescent="0.2">
      <c r="A40" s="153">
        <v>43160</v>
      </c>
      <c r="B40" s="101">
        <f>SUM(März2018!F92)</f>
        <v>8</v>
      </c>
      <c r="C40" s="154">
        <f ca="1">SUM(März2018!G94)</f>
        <v>1000</v>
      </c>
      <c r="D40" s="155">
        <f>SUM(März2018!H92)</f>
        <v>0</v>
      </c>
      <c r="E40" s="156">
        <f ca="1">SUM(März2018!I94)</f>
        <v>0</v>
      </c>
      <c r="F40" s="102">
        <f>SUM(März2018!J92)</f>
        <v>11.5</v>
      </c>
      <c r="G40" s="154">
        <f ca="1">SUM(März2018!K94)</f>
        <v>1610</v>
      </c>
      <c r="H40" s="102">
        <f>SUM(März2018!L92)</f>
        <v>0</v>
      </c>
      <c r="I40" s="154">
        <f ca="1">SUM(März2018!M94)</f>
        <v>0</v>
      </c>
      <c r="J40" s="102"/>
      <c r="K40" s="154"/>
      <c r="L40" s="102"/>
      <c r="M40" s="154"/>
      <c r="N40" s="102"/>
      <c r="O40" s="154"/>
      <c r="P40" s="155">
        <f>SUM(März2018!N92)</f>
        <v>0</v>
      </c>
      <c r="Q40" s="156">
        <f ca="1">SUM(März2018!O94)</f>
        <v>0</v>
      </c>
      <c r="R40" s="101">
        <f>SUM(März2018!P92)</f>
        <v>1.5</v>
      </c>
      <c r="S40" s="154">
        <f ca="1">SUM(März2018!Q94)</f>
        <v>150</v>
      </c>
      <c r="T40" s="101">
        <f>SUM(März2018!R92)</f>
        <v>0</v>
      </c>
      <c r="U40" s="154">
        <f ca="1">SUM(März2018!S94)</f>
        <v>0</v>
      </c>
      <c r="V40" s="101"/>
      <c r="W40" s="154"/>
      <c r="X40" s="155"/>
      <c r="Y40" s="156"/>
      <c r="Z40" s="102"/>
      <c r="AA40" s="156"/>
      <c r="AB40" s="101"/>
      <c r="AC40" s="154"/>
      <c r="AD40" s="101">
        <f>SUM(März2018!T92)</f>
        <v>0</v>
      </c>
      <c r="AE40" s="154">
        <f ca="1">SUM(März2018!U94)</f>
        <v>0</v>
      </c>
      <c r="AF40" s="101">
        <f>SUM(März2018!V92)</f>
        <v>13.75</v>
      </c>
      <c r="AG40" s="154">
        <f ca="1">SUM(März2018!W94)</f>
        <v>1375</v>
      </c>
      <c r="AH40" s="101">
        <f>SUM(März2018!X92)</f>
        <v>28.5</v>
      </c>
      <c r="AI40" s="154">
        <f ca="1">SUM(März2018!Y94)</f>
        <v>3344.5</v>
      </c>
      <c r="AJ40" s="101"/>
      <c r="AK40" s="154"/>
      <c r="AL40" s="101"/>
      <c r="AM40" s="154"/>
      <c r="AN40" s="101">
        <f>SUM(März2018!Z92)</f>
        <v>0</v>
      </c>
      <c r="AO40" s="154">
        <f ca="1">SUM(März2018!AA94)</f>
        <v>0</v>
      </c>
      <c r="AP40" s="102">
        <f>SUM(März2018!AB92)</f>
        <v>0</v>
      </c>
      <c r="AQ40" s="154">
        <f ca="1">SUM(März2018!AC94)</f>
        <v>0</v>
      </c>
      <c r="AR40" s="155">
        <f>SUM(März2018!AD92)</f>
        <v>0</v>
      </c>
      <c r="AS40" s="154">
        <f ca="1">SUM(März2018!AE94)</f>
        <v>0</v>
      </c>
      <c r="AT40" s="155">
        <f>SUM(März2018!AF92)</f>
        <v>0</v>
      </c>
      <c r="AU40" s="154">
        <f ca="1">SUM(März2018!AG94)</f>
        <v>0</v>
      </c>
      <c r="AV40" s="173">
        <f t="shared" ca="1" si="3"/>
        <v>7479.5</v>
      </c>
      <c r="AW40" s="102"/>
      <c r="AX40" s="157"/>
      <c r="AY40" s="158">
        <f t="shared" ca="1" si="4"/>
        <v>7479.5</v>
      </c>
      <c r="BB40" s="210"/>
      <c r="BC40" s="62"/>
      <c r="BD40" s="62"/>
      <c r="BE40" s="62"/>
      <c r="BF40" s="62"/>
    </row>
    <row r="41" spans="1:58" s="14" customFormat="1" ht="15" customHeight="1" x14ac:dyDescent="0.2">
      <c r="A41" s="153">
        <v>43191</v>
      </c>
      <c r="B41" s="101">
        <f>SUM(April2018!F92)</f>
        <v>0</v>
      </c>
      <c r="C41" s="154">
        <f ca="1">SUM(April2018!G94)</f>
        <v>0</v>
      </c>
      <c r="D41" s="155">
        <f>SUM(April2018!H92)</f>
        <v>0</v>
      </c>
      <c r="E41" s="154">
        <f ca="1">SUM(April2018!I94)</f>
        <v>0</v>
      </c>
      <c r="F41" s="102">
        <f>SUM(April2018!J92)</f>
        <v>0</v>
      </c>
      <c r="G41" s="154">
        <f ca="1">SUM(April2018!K94)</f>
        <v>0</v>
      </c>
      <c r="H41" s="102">
        <f>SUM(April2018!L92)</f>
        <v>0</v>
      </c>
      <c r="I41" s="154">
        <f ca="1">SUM(April2018!M94)</f>
        <v>0</v>
      </c>
      <c r="J41" s="102"/>
      <c r="K41" s="154"/>
      <c r="L41" s="102"/>
      <c r="M41" s="154"/>
      <c r="N41" s="102"/>
      <c r="O41" s="154"/>
      <c r="P41" s="155">
        <f>SUM(April2018!N92)</f>
        <v>0</v>
      </c>
      <c r="Q41" s="156">
        <f ca="1">SUM(April2018!O94)</f>
        <v>0</v>
      </c>
      <c r="R41" s="101">
        <f>SUM(April2018!P92)</f>
        <v>0</v>
      </c>
      <c r="S41" s="154">
        <f ca="1">SUM(April2018!Q94)</f>
        <v>0</v>
      </c>
      <c r="T41" s="101">
        <f>SUM(April2018!R92)</f>
        <v>0</v>
      </c>
      <c r="U41" s="154">
        <f ca="1">SUM(April2018!S94)</f>
        <v>0</v>
      </c>
      <c r="V41" s="101"/>
      <c r="W41" s="154"/>
      <c r="X41" s="155"/>
      <c r="Y41" s="156"/>
      <c r="Z41" s="102"/>
      <c r="AA41" s="156"/>
      <c r="AB41" s="101"/>
      <c r="AC41" s="154"/>
      <c r="AD41" s="101">
        <f>SUM(April2018!T92)</f>
        <v>0</v>
      </c>
      <c r="AE41" s="154">
        <f ca="1">SUM(April2018!U94)</f>
        <v>0</v>
      </c>
      <c r="AF41" s="101">
        <f>SUM(April2018!V92)</f>
        <v>0</v>
      </c>
      <c r="AG41" s="154">
        <f ca="1">SUM(April2018!W94)</f>
        <v>0</v>
      </c>
      <c r="AH41" s="101">
        <f>SUM(April2018!X92)</f>
        <v>33.75</v>
      </c>
      <c r="AI41" s="154">
        <f ca="1">SUM(April2018!Y94)</f>
        <v>3473.5</v>
      </c>
      <c r="AJ41" s="101"/>
      <c r="AK41" s="154"/>
      <c r="AL41" s="101"/>
      <c r="AM41" s="154"/>
      <c r="AN41" s="101">
        <f>SUM(April2018!Z92)</f>
        <v>0</v>
      </c>
      <c r="AO41" s="154">
        <f ca="1">SUM(April2018!AA94)</f>
        <v>0</v>
      </c>
      <c r="AP41" s="102">
        <f>SUM(April2018!AB92)</f>
        <v>0</v>
      </c>
      <c r="AQ41" s="154">
        <f ca="1">SUM(April2018!AC94)</f>
        <v>0</v>
      </c>
      <c r="AR41" s="155">
        <f>SUM(April2018!AD92)</f>
        <v>0</v>
      </c>
      <c r="AS41" s="154">
        <f ca="1">SUM(April2018!AE94)</f>
        <v>0</v>
      </c>
      <c r="AT41" s="155">
        <f>SUM(April2018!AF92)</f>
        <v>0</v>
      </c>
      <c r="AU41" s="154">
        <f ca="1">SUM(April2018!AG94)</f>
        <v>0</v>
      </c>
      <c r="AV41" s="173">
        <f t="shared" ca="1" si="3"/>
        <v>3473.5</v>
      </c>
      <c r="AW41" s="102"/>
      <c r="AX41" s="157"/>
      <c r="AY41" s="158">
        <f t="shared" ca="1" si="4"/>
        <v>3473.5</v>
      </c>
      <c r="BB41" s="210"/>
      <c r="BC41" s="62"/>
      <c r="BD41" s="62"/>
      <c r="BE41" s="62"/>
      <c r="BF41" s="62"/>
    </row>
    <row r="42" spans="1:58" s="14" customFormat="1" ht="15" customHeight="1" x14ac:dyDescent="0.2">
      <c r="A42" s="153">
        <v>43221</v>
      </c>
      <c r="B42" s="101">
        <f>SUM('Mai2018'!F92)</f>
        <v>0</v>
      </c>
      <c r="C42" s="154">
        <f ca="1">SUM('Mai2018'!G94)</f>
        <v>0</v>
      </c>
      <c r="D42" s="155">
        <f>SUM('Mai2018'!H92)</f>
        <v>0</v>
      </c>
      <c r="E42" s="156">
        <f ca="1">SUM('Mai2018'!I94)</f>
        <v>0</v>
      </c>
      <c r="F42" s="102">
        <f>SUM('Mai2018'!J92)</f>
        <v>0</v>
      </c>
      <c r="G42" s="154">
        <f ca="1">SUM('Mai2018'!K94)</f>
        <v>0</v>
      </c>
      <c r="H42" s="102">
        <f>SUM('Mai2018'!L92)</f>
        <v>0</v>
      </c>
      <c r="I42" s="154">
        <f ca="1">SUM('Mai2018'!M94)</f>
        <v>0</v>
      </c>
      <c r="J42" s="102"/>
      <c r="K42" s="154"/>
      <c r="L42" s="102"/>
      <c r="M42" s="154"/>
      <c r="N42" s="102"/>
      <c r="O42" s="154"/>
      <c r="P42" s="155">
        <f>SUM('Mai2018'!N92)</f>
        <v>0</v>
      </c>
      <c r="Q42" s="156">
        <f ca="1">SUM('Mai2018'!O94)</f>
        <v>0</v>
      </c>
      <c r="R42" s="101">
        <f>SUM('Mai2018'!P92)</f>
        <v>0</v>
      </c>
      <c r="S42" s="154">
        <f ca="1">SUM('Mai2018'!Q94)</f>
        <v>0</v>
      </c>
      <c r="T42" s="101">
        <f>SUM('Mai2018'!R92)</f>
        <v>0</v>
      </c>
      <c r="U42" s="154">
        <f ca="1">SUM('Mai2018'!S94)</f>
        <v>0</v>
      </c>
      <c r="V42" s="101"/>
      <c r="W42" s="154"/>
      <c r="X42" s="155"/>
      <c r="Y42" s="156"/>
      <c r="Z42" s="102"/>
      <c r="AA42" s="156"/>
      <c r="AB42" s="101"/>
      <c r="AC42" s="154"/>
      <c r="AD42" s="101">
        <f>SUM('Mai2018'!T92)</f>
        <v>0</v>
      </c>
      <c r="AE42" s="154">
        <f ca="1">SUM('Mai2018'!U94)</f>
        <v>0</v>
      </c>
      <c r="AF42" s="101">
        <f>SUM('Mai2018'!V92)</f>
        <v>0</v>
      </c>
      <c r="AG42" s="154">
        <f ca="1">SUM('Mai2018'!W94)</f>
        <v>0</v>
      </c>
      <c r="AH42" s="101">
        <f>SUM('Mai2018'!X92)</f>
        <v>0.5</v>
      </c>
      <c r="AI42" s="154">
        <f ca="1">SUM('Mai2018'!Y94)</f>
        <v>70</v>
      </c>
      <c r="AJ42" s="101"/>
      <c r="AK42" s="154"/>
      <c r="AL42" s="101"/>
      <c r="AM42" s="154"/>
      <c r="AN42" s="101">
        <f>SUM('Mai2018'!Z92)</f>
        <v>0</v>
      </c>
      <c r="AO42" s="154">
        <f ca="1">SUM('Mai2018'!AA94)</f>
        <v>0</v>
      </c>
      <c r="AP42" s="102">
        <f>SUM('Mai2018'!AB92)</f>
        <v>0</v>
      </c>
      <c r="AQ42" s="154">
        <f ca="1">SUM('Mai2018'!AC94)</f>
        <v>0</v>
      </c>
      <c r="AR42" s="155">
        <f>SUM('Mai2018'!AD92)</f>
        <v>0</v>
      </c>
      <c r="AS42" s="154">
        <f ca="1">SUM('Mai2018'!AE94)</f>
        <v>0</v>
      </c>
      <c r="AT42" s="155">
        <f>SUM('Mai2018'!AF92)</f>
        <v>0</v>
      </c>
      <c r="AU42" s="154">
        <f ca="1">SUM('Mai2018'!AG94)</f>
        <v>0</v>
      </c>
      <c r="AV42" s="173">
        <f t="shared" ca="1" si="3"/>
        <v>70</v>
      </c>
      <c r="AW42" s="102"/>
      <c r="AX42" s="157"/>
      <c r="AY42" s="158">
        <f t="shared" ca="1" si="4"/>
        <v>70</v>
      </c>
      <c r="BB42" s="210"/>
      <c r="BC42" s="62"/>
      <c r="BD42" s="62"/>
      <c r="BE42" s="62"/>
      <c r="BF42" s="62"/>
    </row>
    <row r="43" spans="1:58" s="14" customFormat="1" ht="15" customHeight="1" x14ac:dyDescent="0.2">
      <c r="A43" s="153">
        <v>43252</v>
      </c>
      <c r="B43" s="101">
        <f>SUM(Juni2018!F92)</f>
        <v>3</v>
      </c>
      <c r="C43" s="154">
        <f ca="1">SUM(Juni2018!G94)</f>
        <v>420</v>
      </c>
      <c r="D43" s="155">
        <f>SUM(Juni2018!H92)</f>
        <v>0</v>
      </c>
      <c r="E43" s="156">
        <f ca="1">SUM(Juni2018!I94)</f>
        <v>0</v>
      </c>
      <c r="F43" s="102">
        <f>SUM(Juni2018!J92)</f>
        <v>0</v>
      </c>
      <c r="G43" s="154">
        <f ca="1">SUM(Juni2018!K94)</f>
        <v>0</v>
      </c>
      <c r="H43" s="102">
        <f>SUM(Juni2018!L92)</f>
        <v>0</v>
      </c>
      <c r="I43" s="154">
        <f ca="1">SUM(Juni2018!M94)</f>
        <v>0</v>
      </c>
      <c r="J43" s="102"/>
      <c r="K43" s="154"/>
      <c r="L43" s="102"/>
      <c r="M43" s="154"/>
      <c r="N43" s="102"/>
      <c r="O43" s="154"/>
      <c r="P43" s="155">
        <f>SUM(Juni2018!N92)</f>
        <v>0</v>
      </c>
      <c r="Q43" s="156">
        <f ca="1">SUM(Juni2018!O94)</f>
        <v>0</v>
      </c>
      <c r="R43" s="101">
        <f>SUM(Juni2018!P92)</f>
        <v>0</v>
      </c>
      <c r="S43" s="154">
        <f ca="1">SUM(Juni2018!Q94)</f>
        <v>0</v>
      </c>
      <c r="T43" s="101">
        <f>SUM(Juni2018!R92)</f>
        <v>0</v>
      </c>
      <c r="U43" s="154">
        <f ca="1">SUM(Juni2018!S94)</f>
        <v>0</v>
      </c>
      <c r="V43" s="101"/>
      <c r="W43" s="154"/>
      <c r="X43" s="155"/>
      <c r="Y43" s="156"/>
      <c r="Z43" s="102"/>
      <c r="AA43" s="156"/>
      <c r="AB43" s="101"/>
      <c r="AC43" s="154"/>
      <c r="AD43" s="101">
        <f>SUM(Juni2018!T92)</f>
        <v>0</v>
      </c>
      <c r="AE43" s="154">
        <f ca="1">SUM(Juni2018!U94)</f>
        <v>0</v>
      </c>
      <c r="AF43" s="101">
        <f>SUM(Juni2018!V92)</f>
        <v>0</v>
      </c>
      <c r="AG43" s="154">
        <f ca="1">SUM(Juni2018!W94)</f>
        <v>0</v>
      </c>
      <c r="AH43" s="101">
        <f>SUM(Juni2018!X92)</f>
        <v>0</v>
      </c>
      <c r="AI43" s="154">
        <f ca="1">SUM(Juni2018!Y94)</f>
        <v>0</v>
      </c>
      <c r="AJ43" s="101"/>
      <c r="AK43" s="154"/>
      <c r="AL43" s="101"/>
      <c r="AM43" s="154"/>
      <c r="AN43" s="101">
        <f>SUM(Juni2018!Z92)</f>
        <v>0</v>
      </c>
      <c r="AO43" s="154">
        <f ca="1">SUM(Juni2018!AA94)</f>
        <v>0</v>
      </c>
      <c r="AP43" s="102">
        <f>SUM(Juni2018!AB92)</f>
        <v>0</v>
      </c>
      <c r="AQ43" s="154">
        <f ca="1">SUM(Juni2018!AC94)</f>
        <v>0</v>
      </c>
      <c r="AR43" s="155">
        <f>SUM(Juni2018!AD92)</f>
        <v>0</v>
      </c>
      <c r="AS43" s="154">
        <f ca="1">SUM(Juni2018!AE94)</f>
        <v>0</v>
      </c>
      <c r="AT43" s="155">
        <f>SUM(Juni2018!AF92)</f>
        <v>0</v>
      </c>
      <c r="AU43" s="154">
        <f ca="1">SUM(Juni2018!AG94)</f>
        <v>0</v>
      </c>
      <c r="AV43" s="173">
        <f t="shared" ca="1" si="3"/>
        <v>420</v>
      </c>
      <c r="AW43" s="102"/>
      <c r="AX43" s="157"/>
      <c r="AY43" s="158">
        <f t="shared" ca="1" si="4"/>
        <v>420</v>
      </c>
      <c r="BB43" s="210"/>
      <c r="BC43" s="62"/>
      <c r="BD43" s="62"/>
      <c r="BE43" s="62"/>
      <c r="BF43" s="62"/>
    </row>
    <row r="44" spans="1:58" s="14" customFormat="1" ht="15" customHeight="1" x14ac:dyDescent="0.2">
      <c r="A44" s="153">
        <v>43313</v>
      </c>
      <c r="B44" s="101">
        <f>SUM(August2018!F92)</f>
        <v>0</v>
      </c>
      <c r="C44" s="154">
        <f ca="1">SUM(August2018!G94)</f>
        <v>0</v>
      </c>
      <c r="D44" s="155">
        <f>SUM(August2018!H92)</f>
        <v>0</v>
      </c>
      <c r="E44" s="156">
        <f ca="1">SUM(August2018!I94)</f>
        <v>0</v>
      </c>
      <c r="F44" s="102">
        <f>SUM(August2018!J92)</f>
        <v>0</v>
      </c>
      <c r="G44" s="154">
        <f ca="1">SUM(August2018!K94)</f>
        <v>0</v>
      </c>
      <c r="H44" s="102">
        <f>SUM(August2018!L92)</f>
        <v>0</v>
      </c>
      <c r="I44" s="154">
        <f ca="1">SUM(August2018!M94)</f>
        <v>0</v>
      </c>
      <c r="J44" s="102"/>
      <c r="K44" s="154"/>
      <c r="L44" s="102"/>
      <c r="M44" s="154"/>
      <c r="N44" s="102"/>
      <c r="O44" s="154"/>
      <c r="P44" s="155">
        <f>SUM(August2018!N92)</f>
        <v>0</v>
      </c>
      <c r="Q44" s="156">
        <f ca="1">SUM(August2018!O94)</f>
        <v>0</v>
      </c>
      <c r="R44" s="101">
        <f>SUM(August2018!P92)</f>
        <v>0</v>
      </c>
      <c r="S44" s="154">
        <f ca="1">SUM(August2018!Q94)</f>
        <v>0</v>
      </c>
      <c r="T44" s="101">
        <f>SUM(August2018!R92)</f>
        <v>0</v>
      </c>
      <c r="U44" s="154">
        <f ca="1">SUM(August2018!S94)</f>
        <v>0</v>
      </c>
      <c r="V44" s="101"/>
      <c r="W44" s="154"/>
      <c r="X44" s="155"/>
      <c r="Y44" s="156"/>
      <c r="Z44" s="102"/>
      <c r="AA44" s="156"/>
      <c r="AB44" s="101"/>
      <c r="AC44" s="154"/>
      <c r="AD44" s="101">
        <f>SUM(August2018!T92)</f>
        <v>0</v>
      </c>
      <c r="AE44" s="154">
        <f ca="1">SUM(August2018!U94)</f>
        <v>0</v>
      </c>
      <c r="AF44" s="101">
        <f>SUM(August2018!V92)</f>
        <v>1</v>
      </c>
      <c r="AG44" s="154">
        <f ca="1">SUM(August2018!W94)</f>
        <v>118</v>
      </c>
      <c r="AH44" s="101">
        <f>SUM(August2018!X92)</f>
        <v>15.25</v>
      </c>
      <c r="AI44" s="154">
        <f ca="1">SUM(August2018!Y94)</f>
        <v>2135</v>
      </c>
      <c r="AJ44" s="101"/>
      <c r="AK44" s="154"/>
      <c r="AL44" s="101"/>
      <c r="AM44" s="154"/>
      <c r="AN44" s="101">
        <f>SUM(August2018!Z92)</f>
        <v>0</v>
      </c>
      <c r="AO44" s="154">
        <f ca="1">SUM(August2018!AA94)</f>
        <v>0</v>
      </c>
      <c r="AP44" s="102">
        <f>SUM(August2018!AB92)</f>
        <v>0</v>
      </c>
      <c r="AQ44" s="154">
        <f ca="1">SUM(August2018!AC94)</f>
        <v>0</v>
      </c>
      <c r="AR44" s="155">
        <f>SUM(August2018!AD92)</f>
        <v>0</v>
      </c>
      <c r="AS44" s="154">
        <f ca="1">SUM(August2018!AE94)</f>
        <v>0</v>
      </c>
      <c r="AT44" s="155">
        <f>SUM(August2018!AF92)</f>
        <v>0</v>
      </c>
      <c r="AU44" s="154">
        <f ca="1">SUM(August2018!AG94)</f>
        <v>0</v>
      </c>
      <c r="AV44" s="173">
        <f t="shared" ca="1" si="3"/>
        <v>2253</v>
      </c>
      <c r="AW44" s="102"/>
      <c r="AX44" s="157"/>
      <c r="AY44" s="158">
        <f t="shared" ca="1" si="4"/>
        <v>2253</v>
      </c>
      <c r="BB44" s="210"/>
      <c r="BC44" s="62"/>
      <c r="BD44" s="62"/>
      <c r="BE44" s="62"/>
      <c r="BF44" s="62"/>
    </row>
    <row r="45" spans="1:58" s="14" customFormat="1" ht="15" customHeight="1" x14ac:dyDescent="0.2">
      <c r="A45" s="153">
        <v>43344</v>
      </c>
      <c r="B45" s="101">
        <f>SUM(September2018!F92)</f>
        <v>0</v>
      </c>
      <c r="C45" s="154">
        <f ca="1">SUM(September2018!G94)</f>
        <v>0</v>
      </c>
      <c r="D45" s="155">
        <f>SUM(September2018!H92)</f>
        <v>0</v>
      </c>
      <c r="E45" s="156">
        <f ca="1">SUM(September2018!I94)</f>
        <v>0</v>
      </c>
      <c r="F45" s="102">
        <f>SUM(September2018!J92)</f>
        <v>0</v>
      </c>
      <c r="G45" s="154">
        <f ca="1">SUM(September2018!K94)</f>
        <v>0</v>
      </c>
      <c r="H45" s="102">
        <f>SUM(September2018!L92)</f>
        <v>0</v>
      </c>
      <c r="I45" s="154">
        <f ca="1">SUM(September2018!M94)</f>
        <v>0</v>
      </c>
      <c r="J45" s="102"/>
      <c r="K45" s="154"/>
      <c r="L45" s="102"/>
      <c r="M45" s="154"/>
      <c r="N45" s="102"/>
      <c r="O45" s="154"/>
      <c r="P45" s="155">
        <f>SUM(September2018!N92)</f>
        <v>0</v>
      </c>
      <c r="Q45" s="156">
        <f ca="1">SUM(September2018!O94)</f>
        <v>0</v>
      </c>
      <c r="R45" s="101">
        <f>SUM(September2018!P92)</f>
        <v>0</v>
      </c>
      <c r="S45" s="154">
        <f ca="1">SUM(September2018!Q94)</f>
        <v>0</v>
      </c>
      <c r="T45" s="101">
        <f>SUM(September2018!R92)</f>
        <v>0</v>
      </c>
      <c r="U45" s="154">
        <f ca="1">SUM(September2018!S94)</f>
        <v>0</v>
      </c>
      <c r="V45" s="101"/>
      <c r="W45" s="154"/>
      <c r="X45" s="155"/>
      <c r="Y45" s="156"/>
      <c r="Z45" s="102"/>
      <c r="AA45" s="156"/>
      <c r="AB45" s="101"/>
      <c r="AC45" s="154"/>
      <c r="AD45" s="101">
        <f>SUM(September2018!T92)</f>
        <v>0</v>
      </c>
      <c r="AE45" s="154">
        <f ca="1">SUM(September2018!U94)</f>
        <v>0</v>
      </c>
      <c r="AF45" s="101">
        <f>SUM(September2018!V92)</f>
        <v>0</v>
      </c>
      <c r="AG45" s="154">
        <f ca="1">SUM(September2018!W94)</f>
        <v>0</v>
      </c>
      <c r="AH45" s="101">
        <f>SUM(September2018!X92)</f>
        <v>106.75</v>
      </c>
      <c r="AI45" s="154">
        <f ca="1">SUM(September2018!Y94)</f>
        <v>12228.5</v>
      </c>
      <c r="AJ45" s="101"/>
      <c r="AK45" s="154"/>
      <c r="AL45" s="101"/>
      <c r="AM45" s="154"/>
      <c r="AN45" s="101">
        <f>SUM(September2018!Z92)</f>
        <v>0</v>
      </c>
      <c r="AO45" s="154">
        <f ca="1">SUM(September2018!AA94)</f>
        <v>0</v>
      </c>
      <c r="AP45" s="102">
        <f>SUM(September2018!AB92)</f>
        <v>0</v>
      </c>
      <c r="AQ45" s="154">
        <f ca="1">SUM(September2018!AC94)</f>
        <v>0</v>
      </c>
      <c r="AR45" s="155">
        <f>SUM(September2018!AD92)</f>
        <v>0</v>
      </c>
      <c r="AS45" s="154">
        <f ca="1">SUM(September2018!AE94)</f>
        <v>0</v>
      </c>
      <c r="AT45" s="155">
        <f>SUM(September2018!AF92)</f>
        <v>0</v>
      </c>
      <c r="AU45" s="154">
        <f ca="1">SUM(September2018!AG94)</f>
        <v>0</v>
      </c>
      <c r="AV45" s="173">
        <f t="shared" ca="1" si="3"/>
        <v>12228.5</v>
      </c>
      <c r="AW45" s="102"/>
      <c r="AX45" s="157"/>
      <c r="AY45" s="158">
        <f t="shared" ca="1" si="4"/>
        <v>12228.5</v>
      </c>
      <c r="BB45" s="210"/>
      <c r="BC45" s="62"/>
      <c r="BD45" s="62"/>
      <c r="BE45" s="62"/>
      <c r="BF45" s="62"/>
    </row>
    <row r="46" spans="1:58" s="14" customFormat="1" ht="15" customHeight="1" x14ac:dyDescent="0.2">
      <c r="A46" s="153">
        <v>43374</v>
      </c>
      <c r="B46" s="101">
        <f>SUM(Oktober2018!F92)</f>
        <v>0</v>
      </c>
      <c r="C46" s="154">
        <f ca="1">SUM(Oktober2018!G94)</f>
        <v>0</v>
      </c>
      <c r="D46" s="155">
        <f>SUM(Oktober2018!H92)</f>
        <v>0</v>
      </c>
      <c r="E46" s="156">
        <f ca="1">SUM(Oktober2018!I94)</f>
        <v>0</v>
      </c>
      <c r="F46" s="102">
        <f>SUM(Oktober2018!J92)</f>
        <v>0</v>
      </c>
      <c r="G46" s="154">
        <f ca="1">SUM(Oktober2018!K94)</f>
        <v>0</v>
      </c>
      <c r="H46" s="102">
        <f>SUM(Oktober2018!L92)</f>
        <v>0</v>
      </c>
      <c r="I46" s="154">
        <f ca="1">SUM(Oktober2018!M94)</f>
        <v>0</v>
      </c>
      <c r="J46" s="102"/>
      <c r="K46" s="154"/>
      <c r="L46" s="102"/>
      <c r="M46" s="154"/>
      <c r="N46" s="102"/>
      <c r="O46" s="154"/>
      <c r="P46" s="155">
        <f>SUM(Oktober2018!N92)</f>
        <v>0</v>
      </c>
      <c r="Q46" s="156">
        <f ca="1">SUM(Oktober2018!O94)</f>
        <v>0</v>
      </c>
      <c r="R46" s="101">
        <f>SUM(Oktober2018!P92)</f>
        <v>0</v>
      </c>
      <c r="S46" s="154">
        <f ca="1">SUM(Oktober2018!Q94)</f>
        <v>0</v>
      </c>
      <c r="T46" s="101">
        <f>SUM(Oktober2018!R92)</f>
        <v>4.5</v>
      </c>
      <c r="U46" s="154">
        <f ca="1">SUM(Oktober2018!S94)</f>
        <v>530</v>
      </c>
      <c r="V46" s="101"/>
      <c r="W46" s="154"/>
      <c r="X46" s="155"/>
      <c r="Y46" s="156"/>
      <c r="Z46" s="102"/>
      <c r="AA46" s="156"/>
      <c r="AB46" s="101"/>
      <c r="AC46" s="154"/>
      <c r="AD46" s="101">
        <f>SUM(Oktober2018!T92)</f>
        <v>0</v>
      </c>
      <c r="AE46" s="154">
        <f ca="1">SUM(Oktober2018!U94)</f>
        <v>0</v>
      </c>
      <c r="AF46" s="101">
        <f>SUM(Oktober2018!V92)</f>
        <v>0</v>
      </c>
      <c r="AG46" s="154">
        <f ca="1">SUM(Oktober2018!W94)</f>
        <v>0</v>
      </c>
      <c r="AH46" s="101">
        <f>SUM(Oktober2018!X92)</f>
        <v>218</v>
      </c>
      <c r="AI46" s="154">
        <f ca="1">SUM(Oktober2018!Y94)</f>
        <v>22087</v>
      </c>
      <c r="AJ46" s="101"/>
      <c r="AK46" s="154"/>
      <c r="AL46" s="101"/>
      <c r="AM46" s="154"/>
      <c r="AN46" s="101">
        <f>SUM(Oktober2018!Z92)</f>
        <v>0</v>
      </c>
      <c r="AO46" s="154">
        <f ca="1">SUM(Oktober2018!AA94)</f>
        <v>0</v>
      </c>
      <c r="AP46" s="102">
        <f>SUM(Oktober2018!AB92)</f>
        <v>0</v>
      </c>
      <c r="AQ46" s="154">
        <f ca="1">SUM(Oktober2018!AC94)</f>
        <v>0</v>
      </c>
      <c r="AR46" s="155">
        <f>SUM(Oktober2018!AD92)</f>
        <v>0</v>
      </c>
      <c r="AS46" s="154">
        <f ca="1">SUM(Oktober2018!AE94)</f>
        <v>0</v>
      </c>
      <c r="AT46" s="155">
        <f>SUM(Oktober2018!AF92)</f>
        <v>0</v>
      </c>
      <c r="AU46" s="154">
        <f ca="1">SUM(Oktober2018!AG94)</f>
        <v>0</v>
      </c>
      <c r="AV46" s="173">
        <f t="shared" ca="1" si="3"/>
        <v>22617</v>
      </c>
      <c r="AW46" s="102"/>
      <c r="AX46" s="157"/>
      <c r="AY46" s="158">
        <f t="shared" ca="1" si="4"/>
        <v>22617</v>
      </c>
      <c r="BB46" s="210"/>
      <c r="BC46" s="62"/>
      <c r="BD46" s="62"/>
      <c r="BE46" s="62"/>
      <c r="BF46" s="62"/>
    </row>
    <row r="47" spans="1:58" s="14" customFormat="1" ht="15" customHeight="1" x14ac:dyDescent="0.2">
      <c r="A47" s="153">
        <v>43405</v>
      </c>
      <c r="B47" s="101">
        <f>SUM(November2018!F93)</f>
        <v>0</v>
      </c>
      <c r="C47" s="154">
        <f ca="1">SUM(November2018!G95)</f>
        <v>0</v>
      </c>
      <c r="D47" s="155">
        <f>SUM(November2018!H93)</f>
        <v>0</v>
      </c>
      <c r="E47" s="156">
        <f ca="1">SUM(November2018!I95)</f>
        <v>0</v>
      </c>
      <c r="F47" s="102">
        <f>SUM(November2018!J93)</f>
        <v>2.5</v>
      </c>
      <c r="G47" s="154">
        <f ca="1">SUM(November2018!K95)</f>
        <v>350</v>
      </c>
      <c r="H47" s="102">
        <f>SUM(November2018!L93)</f>
        <v>0</v>
      </c>
      <c r="I47" s="154">
        <f ca="1">SUM(November2018!M95)</f>
        <v>0</v>
      </c>
      <c r="J47" s="102"/>
      <c r="K47" s="154"/>
      <c r="L47" s="102"/>
      <c r="M47" s="154"/>
      <c r="N47" s="102"/>
      <c r="O47" s="154"/>
      <c r="P47" s="155">
        <f>SUM(November2018!N93)</f>
        <v>0</v>
      </c>
      <c r="Q47" s="156">
        <f ca="1">SUM(November2018!O95)</f>
        <v>0</v>
      </c>
      <c r="R47" s="101">
        <f>SUM(November2018!P93)</f>
        <v>0</v>
      </c>
      <c r="S47" s="154">
        <f ca="1">SUM(November2018!Q95)</f>
        <v>0</v>
      </c>
      <c r="T47" s="101">
        <f>SUM(November2018!R93)</f>
        <v>22</v>
      </c>
      <c r="U47" s="154">
        <f ca="1">SUM(November2018!S95)</f>
        <v>2231.25</v>
      </c>
      <c r="V47" s="101"/>
      <c r="W47" s="154"/>
      <c r="X47" s="155"/>
      <c r="Y47" s="156"/>
      <c r="Z47" s="102"/>
      <c r="AA47" s="156"/>
      <c r="AB47" s="101"/>
      <c r="AC47" s="154"/>
      <c r="AD47" s="101">
        <f>SUM(November2018!T93)</f>
        <v>0</v>
      </c>
      <c r="AE47" s="154">
        <f ca="1">SUM(November2018!U95)</f>
        <v>0</v>
      </c>
      <c r="AF47" s="101">
        <f>SUM(November2018!V93)</f>
        <v>0</v>
      </c>
      <c r="AG47" s="154">
        <f ca="1">SUM(November2018!W95)</f>
        <v>0</v>
      </c>
      <c r="AH47" s="101">
        <f>SUM(November2018!X93)</f>
        <v>68.75</v>
      </c>
      <c r="AI47" s="154">
        <f ca="1">SUM(November2018!Y95)</f>
        <v>7401.5</v>
      </c>
      <c r="AJ47" s="101"/>
      <c r="AK47" s="154"/>
      <c r="AL47" s="101"/>
      <c r="AM47" s="154"/>
      <c r="AN47" s="101">
        <f>SUM(November2018!Z93)</f>
        <v>0</v>
      </c>
      <c r="AO47" s="154">
        <f ca="1">SUM(November2018!AA95)</f>
        <v>0</v>
      </c>
      <c r="AP47" s="102">
        <f>SUM(November2018!AB93)</f>
        <v>0</v>
      </c>
      <c r="AQ47" s="154">
        <f ca="1">SUM(November2018!AC95)</f>
        <v>0</v>
      </c>
      <c r="AR47" s="155">
        <f>SUM(November2018!AD93)</f>
        <v>0</v>
      </c>
      <c r="AS47" s="154">
        <f ca="1">SUM(November2018!AE95)</f>
        <v>0</v>
      </c>
      <c r="AT47" s="155">
        <f>SUM(November2018!AF93)</f>
        <v>0</v>
      </c>
      <c r="AU47" s="154">
        <f ca="1">SUM(November2018!AG95)</f>
        <v>0</v>
      </c>
      <c r="AV47" s="173">
        <f t="shared" ca="1" si="3"/>
        <v>9982.75</v>
      </c>
      <c r="AW47" s="102"/>
      <c r="AX47" s="157"/>
      <c r="AY47" s="158">
        <f t="shared" ca="1" si="4"/>
        <v>9982.75</v>
      </c>
      <c r="BB47" s="210"/>
      <c r="BC47" s="62"/>
      <c r="BD47" s="62"/>
      <c r="BE47" s="62"/>
      <c r="BF47" s="62"/>
    </row>
    <row r="48" spans="1:58" s="14" customFormat="1" ht="15" customHeight="1" x14ac:dyDescent="0.2">
      <c r="A48" s="153">
        <v>43435</v>
      </c>
      <c r="B48" s="101">
        <f>SUM(Dezember2018!F92)</f>
        <v>7</v>
      </c>
      <c r="C48" s="154">
        <f ca="1">SUM(Dezember2018!G94)</f>
        <v>980</v>
      </c>
      <c r="D48" s="155">
        <f>SUM(Dezember2018!H92)</f>
        <v>0</v>
      </c>
      <c r="E48" s="156">
        <f ca="1">SUM(Dezember2018!I94)</f>
        <v>0</v>
      </c>
      <c r="F48" s="102">
        <f>SUM(Dezember2018!J92)</f>
        <v>0</v>
      </c>
      <c r="G48" s="154">
        <f ca="1">SUM(Dezember2018!K94)</f>
        <v>0</v>
      </c>
      <c r="H48" s="102">
        <f>SUM(Dezember2018!L92)</f>
        <v>0</v>
      </c>
      <c r="I48" s="154">
        <f ca="1">SUM(Dezember2018!M94)</f>
        <v>0</v>
      </c>
      <c r="J48" s="102"/>
      <c r="K48" s="154"/>
      <c r="L48" s="102"/>
      <c r="M48" s="154"/>
      <c r="N48" s="102"/>
      <c r="O48" s="154"/>
      <c r="P48" s="155">
        <f>SUM(Dezember2018!N92)</f>
        <v>0</v>
      </c>
      <c r="Q48" s="156">
        <f ca="1">SUM(Dezember2018!O94)</f>
        <v>0</v>
      </c>
      <c r="R48" s="101">
        <f>SUM(Dezember2018!P92)</f>
        <v>0</v>
      </c>
      <c r="S48" s="154">
        <f ca="1">SUM(Dezember2018!Q94)</f>
        <v>0</v>
      </c>
      <c r="T48" s="101">
        <f>SUM(Dezember2018!R92)</f>
        <v>1.5</v>
      </c>
      <c r="U48" s="154">
        <f ca="1">SUM(Dezember2018!S94)</f>
        <v>150</v>
      </c>
      <c r="V48" s="101"/>
      <c r="W48" s="154"/>
      <c r="X48" s="155"/>
      <c r="Y48" s="156"/>
      <c r="Z48" s="102"/>
      <c r="AA48" s="156"/>
      <c r="AB48" s="101"/>
      <c r="AC48" s="154"/>
      <c r="AD48" s="101">
        <f>SUM(Dezember2018!T92)</f>
        <v>0</v>
      </c>
      <c r="AE48" s="154">
        <f ca="1">SUM(Dezember2018!U94)</f>
        <v>0</v>
      </c>
      <c r="AF48" s="101">
        <f>SUM(Dezember2018!V92)</f>
        <v>0</v>
      </c>
      <c r="AG48" s="154">
        <f ca="1">SUM(Dezember2018!W94)</f>
        <v>0</v>
      </c>
      <c r="AH48" s="101">
        <f>SUM(Dezember2018!X92)</f>
        <v>74.5</v>
      </c>
      <c r="AI48" s="154">
        <f ca="1">SUM(Dezember2018!Y94)</f>
        <v>7769.75</v>
      </c>
      <c r="AJ48" s="101"/>
      <c r="AK48" s="154"/>
      <c r="AL48" s="101"/>
      <c r="AM48" s="154"/>
      <c r="AN48" s="101">
        <f>SUM(Dezember2018!Z92)</f>
        <v>0</v>
      </c>
      <c r="AO48" s="154">
        <f ca="1">SUM(Dezember2018!AA94)</f>
        <v>0</v>
      </c>
      <c r="AP48" s="102">
        <f>SUM(Dezember2018!AB92)</f>
        <v>0</v>
      </c>
      <c r="AQ48" s="154">
        <f ca="1">SUM(Dezember2018!AC94)</f>
        <v>0</v>
      </c>
      <c r="AR48" s="155">
        <f>SUM(Dezember2018!AD92)</f>
        <v>0</v>
      </c>
      <c r="AS48" s="154">
        <f ca="1">SUM(Dezember2018!AE94)</f>
        <v>0</v>
      </c>
      <c r="AT48" s="155">
        <f>SUM(Dezember2018!AF92)</f>
        <v>0</v>
      </c>
      <c r="AU48" s="154">
        <f ca="1">SUM(Dezember2018!AG94)</f>
        <v>0</v>
      </c>
      <c r="AV48" s="173">
        <f t="shared" ca="1" si="3"/>
        <v>8899.75</v>
      </c>
      <c r="AW48" s="102"/>
      <c r="AX48" s="157">
        <v>3703.4</v>
      </c>
      <c r="AY48" s="158">
        <f ca="1">SUM(AV48+AW48+AX48)</f>
        <v>12603.15</v>
      </c>
      <c r="BB48" s="210"/>
      <c r="BC48" s="62"/>
      <c r="BD48" s="62"/>
      <c r="BE48" s="62"/>
      <c r="BF48" s="62"/>
    </row>
    <row r="49" spans="1:58" s="14" customFormat="1" ht="15" customHeight="1" x14ac:dyDescent="0.2">
      <c r="A49" s="153">
        <v>43466</v>
      </c>
      <c r="B49" s="101">
        <f>SUM(Januar2019!F92)</f>
        <v>4</v>
      </c>
      <c r="C49" s="154">
        <f ca="1">SUM(Januar2019!G94)</f>
        <v>560</v>
      </c>
      <c r="D49" s="155">
        <f>SUM(Januar2019!H92)</f>
        <v>0</v>
      </c>
      <c r="E49" s="156">
        <f ca="1">SUM(Januar2019!I94)</f>
        <v>0</v>
      </c>
      <c r="F49" s="102">
        <f>SUM(Januar2019!J92)</f>
        <v>0</v>
      </c>
      <c r="G49" s="154">
        <f ca="1">SUM(Januar2019!K94)</f>
        <v>0</v>
      </c>
      <c r="H49" s="102">
        <f>SUM(Januar2019!L92)</f>
        <v>0</v>
      </c>
      <c r="I49" s="154">
        <f ca="1">SUM(Januar2019!M94)</f>
        <v>0</v>
      </c>
      <c r="J49" s="102"/>
      <c r="K49" s="154"/>
      <c r="L49" s="102"/>
      <c r="M49" s="154"/>
      <c r="N49" s="102"/>
      <c r="O49" s="154"/>
      <c r="P49" s="155">
        <f>SUM(Januar2019!N92)</f>
        <v>0</v>
      </c>
      <c r="Q49" s="156">
        <f ca="1">SUM(Januar2019!O94)</f>
        <v>0</v>
      </c>
      <c r="R49" s="101">
        <f>SUM(Januar2019!P92)</f>
        <v>0</v>
      </c>
      <c r="S49" s="154">
        <f ca="1">SUM(Januar2019!Q94)</f>
        <v>0</v>
      </c>
      <c r="T49" s="101">
        <f>SUM(Januar2019!R92)</f>
        <v>0</v>
      </c>
      <c r="U49" s="154">
        <f ca="1">SUM(Januar2019!S94)</f>
        <v>0</v>
      </c>
      <c r="V49" s="101"/>
      <c r="W49" s="154"/>
      <c r="X49" s="155"/>
      <c r="Y49" s="156"/>
      <c r="Z49" s="102"/>
      <c r="AA49" s="156"/>
      <c r="AB49" s="101"/>
      <c r="AC49" s="154"/>
      <c r="AD49" s="101">
        <f>SUM(Januar2019!T92)</f>
        <v>0</v>
      </c>
      <c r="AE49" s="154">
        <f ca="1">SUM(Januar2019!U94)</f>
        <v>0</v>
      </c>
      <c r="AF49" s="101">
        <f>SUM(Januar2019!V92)</f>
        <v>0</v>
      </c>
      <c r="AG49" s="154">
        <f ca="1">SUM(Januar2019!W94)</f>
        <v>0</v>
      </c>
      <c r="AH49" s="101">
        <f>SUM(Januar2019!X92)</f>
        <v>47.25</v>
      </c>
      <c r="AI49" s="154">
        <f ca="1">SUM(Januar2019!Y94)</f>
        <v>5919</v>
      </c>
      <c r="AJ49" s="101"/>
      <c r="AK49" s="154"/>
      <c r="AL49" s="101"/>
      <c r="AM49" s="154"/>
      <c r="AN49" s="101">
        <f>SUM(Januar2019!Z92)</f>
        <v>0</v>
      </c>
      <c r="AO49" s="154">
        <f ca="1">SUM(Januar2019!AA94)</f>
        <v>0</v>
      </c>
      <c r="AP49" s="102">
        <f>SUM(Januar2019!AB92)</f>
        <v>0</v>
      </c>
      <c r="AQ49" s="154">
        <f ca="1">SUM(Januar2019!AC94)</f>
        <v>0</v>
      </c>
      <c r="AR49" s="155">
        <f>SUM(Januar2019!AD92)</f>
        <v>0</v>
      </c>
      <c r="AS49" s="154">
        <f ca="1">SUM(Januar2019!AE94)</f>
        <v>0</v>
      </c>
      <c r="AT49" s="155">
        <f>SUM(Januar2019!AF92)</f>
        <v>0</v>
      </c>
      <c r="AU49" s="154">
        <f ca="1">SUM(Januar2019!AG94)</f>
        <v>0</v>
      </c>
      <c r="AV49" s="173">
        <f t="shared" ca="1" si="3"/>
        <v>6479</v>
      </c>
      <c r="AW49" s="102"/>
      <c r="AX49" s="157"/>
      <c r="AY49" s="158">
        <f t="shared" ca="1" si="4"/>
        <v>6479</v>
      </c>
      <c r="BB49" s="210"/>
      <c r="BC49" s="62"/>
      <c r="BD49" s="62"/>
      <c r="BE49" s="62"/>
      <c r="BF49" s="62"/>
    </row>
    <row r="50" spans="1:58" s="14" customFormat="1" ht="15" customHeight="1" x14ac:dyDescent="0.2">
      <c r="A50" s="153">
        <v>43497</v>
      </c>
      <c r="B50" s="101">
        <f>SUM(Februar2019!F92)</f>
        <v>0</v>
      </c>
      <c r="C50" s="154">
        <f ca="1">SUM(Februar2019!G94)</f>
        <v>0</v>
      </c>
      <c r="D50" s="155">
        <f>SUM(Februar2019!H92)</f>
        <v>0</v>
      </c>
      <c r="E50" s="156">
        <f ca="1">SUM(Februar2019!I94)</f>
        <v>0</v>
      </c>
      <c r="F50" s="102">
        <f>SUM(Februar2019!J92)</f>
        <v>0</v>
      </c>
      <c r="G50" s="154">
        <f ca="1">SUM(Februar2019!K94)</f>
        <v>0</v>
      </c>
      <c r="H50" s="102">
        <f>SUM(Februar2019!L92)</f>
        <v>0</v>
      </c>
      <c r="I50" s="154">
        <f ca="1">SUM(Februar2019!M94)</f>
        <v>0</v>
      </c>
      <c r="J50" s="102"/>
      <c r="K50" s="154"/>
      <c r="L50" s="102"/>
      <c r="M50" s="154"/>
      <c r="N50" s="102"/>
      <c r="O50" s="154"/>
      <c r="P50" s="155">
        <f>SUM(Februar2019!N92)</f>
        <v>0</v>
      </c>
      <c r="Q50" s="156">
        <f ca="1">SUM(Februar2019!O94)</f>
        <v>0</v>
      </c>
      <c r="R50" s="101">
        <f>SUM(Februar2019!P92)</f>
        <v>0</v>
      </c>
      <c r="S50" s="154">
        <f ca="1">SUM(Februar2019!Q94)</f>
        <v>0</v>
      </c>
      <c r="T50" s="101">
        <f>SUM(Februar2019!R92)</f>
        <v>0</v>
      </c>
      <c r="U50" s="154">
        <f ca="1">SUM(Februar2019!S94)</f>
        <v>0</v>
      </c>
      <c r="V50" s="101"/>
      <c r="W50" s="154"/>
      <c r="X50" s="155"/>
      <c r="Y50" s="156"/>
      <c r="Z50" s="102"/>
      <c r="AA50" s="156"/>
      <c r="AB50" s="101"/>
      <c r="AC50" s="154"/>
      <c r="AD50" s="101">
        <f>SUM(Februar2019!T92)</f>
        <v>0</v>
      </c>
      <c r="AE50" s="154">
        <f ca="1">SUM(Februar2019!U94)</f>
        <v>0</v>
      </c>
      <c r="AF50" s="101">
        <f>SUM(Februar2019!V92)</f>
        <v>0</v>
      </c>
      <c r="AG50" s="154">
        <f ca="1">SUM(Februar2019!W94)</f>
        <v>0</v>
      </c>
      <c r="AH50" s="101">
        <f>SUM(Februar2019!X92)</f>
        <v>64.75</v>
      </c>
      <c r="AI50" s="154">
        <f ca="1">SUM(Februar2019!Y94)</f>
        <v>6735</v>
      </c>
      <c r="AJ50" s="101"/>
      <c r="AK50" s="154"/>
      <c r="AL50" s="101"/>
      <c r="AM50" s="154"/>
      <c r="AN50" s="101">
        <f>SUM(Februar2019!Z92)</f>
        <v>0</v>
      </c>
      <c r="AO50" s="154">
        <f ca="1">SUM(Februar2019!AA94)</f>
        <v>0</v>
      </c>
      <c r="AP50" s="102">
        <f>SUM(Februar2019!AB92)</f>
        <v>0</v>
      </c>
      <c r="AQ50" s="154">
        <f ca="1">SUM(Februar2019!AC94)</f>
        <v>0</v>
      </c>
      <c r="AR50" s="155">
        <f>SUM(Februar2019!AD92)</f>
        <v>0</v>
      </c>
      <c r="AS50" s="154">
        <f ca="1">SUM(Februar2019!AE94)</f>
        <v>0</v>
      </c>
      <c r="AT50" s="155">
        <f>SUM(Februar2019!AF92)</f>
        <v>0</v>
      </c>
      <c r="AU50" s="154">
        <f ca="1">SUM(Februar2019!AG94)</f>
        <v>0</v>
      </c>
      <c r="AV50" s="173">
        <f t="shared" ca="1" si="3"/>
        <v>6735</v>
      </c>
      <c r="AW50" s="102"/>
      <c r="AX50" s="157"/>
      <c r="AY50" s="158">
        <f t="shared" ca="1" si="4"/>
        <v>6735</v>
      </c>
      <c r="BB50" s="210"/>
      <c r="BC50" s="62"/>
      <c r="BD50" s="62"/>
      <c r="BE50" s="62"/>
      <c r="BF50" s="62"/>
    </row>
    <row r="51" spans="1:58" s="14" customFormat="1" ht="15" customHeight="1" x14ac:dyDescent="0.2">
      <c r="A51" s="153">
        <v>43525</v>
      </c>
      <c r="B51" s="101">
        <f>SUM(März2019!F92)</f>
        <v>0</v>
      </c>
      <c r="C51" s="154">
        <f ca="1">SUM(März2019!G94)</f>
        <v>0</v>
      </c>
      <c r="D51" s="155">
        <f>SUM(März2019!H92)</f>
        <v>0</v>
      </c>
      <c r="E51" s="156">
        <f ca="1">SUM(März2019!I94)</f>
        <v>0</v>
      </c>
      <c r="F51" s="102">
        <f>SUM(März2019!J92)</f>
        <v>0</v>
      </c>
      <c r="G51" s="154">
        <f ca="1">SUM(März2019!K94)</f>
        <v>0</v>
      </c>
      <c r="H51" s="102">
        <f>SUM(März2019!L92)</f>
        <v>0</v>
      </c>
      <c r="I51" s="154">
        <f ca="1">SUM(März2019!M94)</f>
        <v>0</v>
      </c>
      <c r="J51" s="102"/>
      <c r="K51" s="154"/>
      <c r="L51" s="102"/>
      <c r="M51" s="154"/>
      <c r="N51" s="102"/>
      <c r="O51" s="154"/>
      <c r="P51" s="155">
        <f>SUM(März2019!N92)</f>
        <v>0</v>
      </c>
      <c r="Q51" s="156">
        <f ca="1">SUM(März2019!O94)</f>
        <v>0</v>
      </c>
      <c r="R51" s="101">
        <f>SUM(März2019!P92)</f>
        <v>0</v>
      </c>
      <c r="S51" s="154">
        <f ca="1">SUM(März2019!Q94)</f>
        <v>0</v>
      </c>
      <c r="T51" s="101">
        <f>SUM(März2019!R92)</f>
        <v>0</v>
      </c>
      <c r="U51" s="154">
        <f ca="1">SUM(März2019!S94)</f>
        <v>0</v>
      </c>
      <c r="V51" s="101"/>
      <c r="W51" s="154"/>
      <c r="X51" s="155"/>
      <c r="Y51" s="156"/>
      <c r="Z51" s="102"/>
      <c r="AA51" s="156"/>
      <c r="AB51" s="101"/>
      <c r="AC51" s="154"/>
      <c r="AD51" s="101">
        <f>SUM(März2019!T92)</f>
        <v>0</v>
      </c>
      <c r="AE51" s="154">
        <f ca="1">SUM(März2019!U94)</f>
        <v>0</v>
      </c>
      <c r="AF51" s="101">
        <f>SUM(März2019!V92)</f>
        <v>0</v>
      </c>
      <c r="AG51" s="154">
        <f ca="1">SUM(März2019!W94)</f>
        <v>0</v>
      </c>
      <c r="AH51" s="101">
        <f>SUM(März2019!X92)</f>
        <v>0.5</v>
      </c>
      <c r="AI51" s="154">
        <f ca="1">SUM(März2019!Y94)</f>
        <v>70</v>
      </c>
      <c r="AJ51" s="101"/>
      <c r="AK51" s="154"/>
      <c r="AL51" s="101"/>
      <c r="AM51" s="154"/>
      <c r="AN51" s="101">
        <f>SUM(März2019!Z92)</f>
        <v>0</v>
      </c>
      <c r="AO51" s="154">
        <f ca="1">SUM(März2019!AA94)</f>
        <v>0</v>
      </c>
      <c r="AP51" s="102">
        <f>SUM(März2019!AB92)</f>
        <v>0</v>
      </c>
      <c r="AQ51" s="154">
        <f ca="1">SUM(März2019!AC94)</f>
        <v>0</v>
      </c>
      <c r="AR51" s="155">
        <f>SUM(März2019!AD92)</f>
        <v>0</v>
      </c>
      <c r="AS51" s="154">
        <f ca="1">SUM(März2019!AE94)</f>
        <v>0</v>
      </c>
      <c r="AT51" s="155">
        <f>SUM(März2019!AF92)</f>
        <v>0</v>
      </c>
      <c r="AU51" s="154">
        <f ca="1">SUM(März2019!AG94)</f>
        <v>0</v>
      </c>
      <c r="AV51" s="173">
        <f t="shared" ca="1" si="3"/>
        <v>70</v>
      </c>
      <c r="AW51" s="102"/>
      <c r="AX51" s="157"/>
      <c r="AY51" s="158">
        <f t="shared" ca="1" si="4"/>
        <v>70</v>
      </c>
      <c r="BB51" s="210"/>
      <c r="BC51" s="62"/>
      <c r="BD51" s="62"/>
      <c r="BE51" s="62"/>
      <c r="BF51" s="62"/>
    </row>
    <row r="52" spans="1:58" s="14" customFormat="1" ht="15" customHeight="1" x14ac:dyDescent="0.2">
      <c r="A52" s="153">
        <v>43586</v>
      </c>
      <c r="B52" s="101">
        <f>SUM('Mai2019'!F92)</f>
        <v>3</v>
      </c>
      <c r="C52" s="154">
        <f ca="1">SUM('Mai2019'!G94)</f>
        <v>420</v>
      </c>
      <c r="D52" s="155">
        <f>SUM('Mai2019'!H92)</f>
        <v>0</v>
      </c>
      <c r="E52" s="156">
        <f ca="1">SUM('Mai2019'!I94)</f>
        <v>0</v>
      </c>
      <c r="F52" s="102">
        <f>SUM('Mai2019'!J92)</f>
        <v>0</v>
      </c>
      <c r="G52" s="154">
        <f ca="1">SUM('Mai2019'!K94)</f>
        <v>0</v>
      </c>
      <c r="H52" s="102">
        <f>SUM('Mai2019'!L92)</f>
        <v>0</v>
      </c>
      <c r="I52" s="154">
        <f ca="1">SUM('Mai2019'!M94)</f>
        <v>0</v>
      </c>
      <c r="J52" s="102"/>
      <c r="K52" s="154"/>
      <c r="L52" s="102"/>
      <c r="M52" s="154"/>
      <c r="N52" s="102"/>
      <c r="O52" s="154"/>
      <c r="P52" s="155">
        <f>SUM('Mai2019'!N92)</f>
        <v>0</v>
      </c>
      <c r="Q52" s="156">
        <f ca="1">SUM('Mai2019'!O94)</f>
        <v>0</v>
      </c>
      <c r="R52" s="101">
        <f>SUM('Mai2019'!P92)</f>
        <v>0</v>
      </c>
      <c r="S52" s="154">
        <f ca="1">SUM('Mai2019'!Q94)</f>
        <v>0</v>
      </c>
      <c r="T52" s="101">
        <f>SUM('Mai2019'!R92)</f>
        <v>0</v>
      </c>
      <c r="U52" s="154">
        <f ca="1">SUM('Mai2019'!S94)</f>
        <v>0</v>
      </c>
      <c r="V52" s="101"/>
      <c r="W52" s="154"/>
      <c r="X52" s="155"/>
      <c r="Y52" s="156"/>
      <c r="Z52" s="102"/>
      <c r="AA52" s="156"/>
      <c r="AB52" s="101"/>
      <c r="AC52" s="154"/>
      <c r="AD52" s="101">
        <f>SUM('Mai2019'!T92)</f>
        <v>0</v>
      </c>
      <c r="AE52" s="154">
        <f ca="1">SUM('Mai2019'!U94)</f>
        <v>0</v>
      </c>
      <c r="AF52" s="101">
        <f>SUM('Mai2019'!V92)</f>
        <v>0</v>
      </c>
      <c r="AG52" s="154">
        <f ca="1">SUM('Mai2019'!W94)</f>
        <v>0</v>
      </c>
      <c r="AH52" s="101">
        <f>SUM('Mai2019'!X92)</f>
        <v>1</v>
      </c>
      <c r="AI52" s="154">
        <f ca="1">SUM('Mai2019'!Y94)</f>
        <v>140</v>
      </c>
      <c r="AJ52" s="101"/>
      <c r="AK52" s="154"/>
      <c r="AL52" s="101"/>
      <c r="AM52" s="154"/>
      <c r="AN52" s="101">
        <f>SUM('Mai2019'!Z92)</f>
        <v>0</v>
      </c>
      <c r="AO52" s="154">
        <f ca="1">SUM('Mai2019'!AA94)</f>
        <v>0</v>
      </c>
      <c r="AP52" s="102">
        <f>SUM('Mai2019'!AB92)</f>
        <v>0</v>
      </c>
      <c r="AQ52" s="154">
        <f ca="1">SUM('Mai2019'!AC94)</f>
        <v>0</v>
      </c>
      <c r="AR52" s="155">
        <f>SUM('Mai2019'!AD92)</f>
        <v>0</v>
      </c>
      <c r="AS52" s="154">
        <f ca="1">SUM('Mai2019'!AE94)</f>
        <v>0</v>
      </c>
      <c r="AT52" s="155">
        <f>SUM('Mai2019'!AF92)</f>
        <v>0</v>
      </c>
      <c r="AU52" s="154">
        <f ca="1">SUM('Mai2019'!AG94)</f>
        <v>0</v>
      </c>
      <c r="AV52" s="173">
        <f t="shared" ca="1" si="3"/>
        <v>560</v>
      </c>
      <c r="AW52" s="102"/>
      <c r="AX52" s="157"/>
      <c r="AY52" s="158">
        <f t="shared" ca="1" si="4"/>
        <v>560</v>
      </c>
      <c r="BB52" s="210"/>
      <c r="BC52" s="62"/>
      <c r="BD52" s="62"/>
      <c r="BE52" s="62"/>
      <c r="BF52" s="62"/>
    </row>
    <row r="53" spans="1:58" s="14" customFormat="1" ht="15" customHeight="1" x14ac:dyDescent="0.2">
      <c r="A53" s="153">
        <v>43617</v>
      </c>
      <c r="B53" s="101">
        <f>SUM(Juni2019!F92)</f>
        <v>4.5</v>
      </c>
      <c r="C53" s="154">
        <f ca="1">SUM(Juni2019!G94)</f>
        <v>630</v>
      </c>
      <c r="D53" s="155">
        <f>SUM(Juni2019!H92)</f>
        <v>0</v>
      </c>
      <c r="E53" s="156">
        <f ca="1">SUM(Juni2019!I94)</f>
        <v>0</v>
      </c>
      <c r="F53" s="102">
        <f>SUM(Juni2019!J92)</f>
        <v>0</v>
      </c>
      <c r="G53" s="154">
        <f ca="1">SUM(Juni2019!K94)</f>
        <v>0</v>
      </c>
      <c r="H53" s="102">
        <f>SUM(Juni2019!L92)</f>
        <v>15.25</v>
      </c>
      <c r="I53" s="154">
        <f ca="1">SUM(Juni2019!M94)</f>
        <v>1227.5</v>
      </c>
      <c r="J53" s="102"/>
      <c r="K53" s="154"/>
      <c r="L53" s="102"/>
      <c r="M53" s="154"/>
      <c r="N53" s="102"/>
      <c r="O53" s="154"/>
      <c r="P53" s="155">
        <f>SUM(Juni2019!N92)</f>
        <v>0</v>
      </c>
      <c r="Q53" s="156">
        <f ca="1">SUM(Juni2019!O94)</f>
        <v>0</v>
      </c>
      <c r="R53" s="101">
        <f>SUM(Juni2019!P92)</f>
        <v>0</v>
      </c>
      <c r="S53" s="154">
        <f ca="1">SUM(Juni2019!Q94)</f>
        <v>0</v>
      </c>
      <c r="T53" s="101">
        <f>SUM(Juni2019!R92)</f>
        <v>0</v>
      </c>
      <c r="U53" s="154">
        <f ca="1">SUM(Juni2019!S94)</f>
        <v>0</v>
      </c>
      <c r="V53" s="101"/>
      <c r="W53" s="154"/>
      <c r="X53" s="155"/>
      <c r="Y53" s="156"/>
      <c r="Z53" s="102"/>
      <c r="AA53" s="156"/>
      <c r="AB53" s="101"/>
      <c r="AC53" s="154"/>
      <c r="AD53" s="101">
        <f>SUM(Juni2019!T92)</f>
        <v>0</v>
      </c>
      <c r="AE53" s="154">
        <f ca="1">SUM(Juni2019!U94)</f>
        <v>0</v>
      </c>
      <c r="AF53" s="101">
        <f>SUM(Juni2019!V92)</f>
        <v>0</v>
      </c>
      <c r="AG53" s="154">
        <f ca="1">SUM(Juni2019!W94)</f>
        <v>0</v>
      </c>
      <c r="AH53" s="101">
        <f>SUM(Juni2019!X92)</f>
        <v>2</v>
      </c>
      <c r="AI53" s="154">
        <f ca="1">SUM(Juni2019!Y94)</f>
        <v>280</v>
      </c>
      <c r="AJ53" s="101"/>
      <c r="AK53" s="154"/>
      <c r="AL53" s="101"/>
      <c r="AM53" s="154"/>
      <c r="AN53" s="101">
        <f>SUM(Juni2019!Z92)</f>
        <v>0</v>
      </c>
      <c r="AO53" s="154">
        <f ca="1">SUM(Juni2019!AA94)</f>
        <v>0</v>
      </c>
      <c r="AP53" s="102">
        <f>SUM(Juni2019!AB92)</f>
        <v>0</v>
      </c>
      <c r="AQ53" s="154">
        <f ca="1">SUM(Juni2019!AC94)</f>
        <v>0</v>
      </c>
      <c r="AR53" s="155">
        <f>SUM(Juni2019!AD92)</f>
        <v>0</v>
      </c>
      <c r="AS53" s="154">
        <f ca="1">SUM(Juni2019!AE94)</f>
        <v>0</v>
      </c>
      <c r="AT53" s="155">
        <f>SUM(Juni2019!AF92)</f>
        <v>0</v>
      </c>
      <c r="AU53" s="154">
        <f ca="1">SUM(Juni2019!AG94)</f>
        <v>0</v>
      </c>
      <c r="AV53" s="173">
        <f t="shared" ca="1" si="3"/>
        <v>2137.5</v>
      </c>
      <c r="AW53" s="102"/>
      <c r="AX53" s="157"/>
      <c r="AY53" s="158">
        <f t="shared" ca="1" si="4"/>
        <v>2137.5</v>
      </c>
      <c r="BB53" s="210"/>
      <c r="BC53" s="62"/>
      <c r="BD53" s="62"/>
      <c r="BE53" s="62"/>
      <c r="BF53" s="62"/>
    </row>
    <row r="54" spans="1:58" s="14" customFormat="1" ht="15" customHeight="1" x14ac:dyDescent="0.2">
      <c r="A54" s="153">
        <v>43647</v>
      </c>
      <c r="B54" s="101">
        <f>SUM(Juli19!F92)</f>
        <v>1.5</v>
      </c>
      <c r="C54" s="154">
        <f ca="1">SUM(Juli19!G94)</f>
        <v>210</v>
      </c>
      <c r="D54" s="155">
        <f>SUM(Juli19!H92)</f>
        <v>0</v>
      </c>
      <c r="E54" s="156">
        <f ca="1">SUM(Juli19!I94)</f>
        <v>0</v>
      </c>
      <c r="F54" s="102">
        <f>SUM(Juli19!J92)</f>
        <v>0</v>
      </c>
      <c r="G54" s="154">
        <f ca="1">SUM(Juli19!K94)</f>
        <v>0</v>
      </c>
      <c r="H54" s="102">
        <f>SUM(Juli19!L92)</f>
        <v>6.5</v>
      </c>
      <c r="I54" s="154">
        <f ca="1">SUM(Juli19!M94)</f>
        <v>668</v>
      </c>
      <c r="J54" s="102"/>
      <c r="K54" s="154"/>
      <c r="L54" s="102"/>
      <c r="M54" s="154"/>
      <c r="N54" s="102"/>
      <c r="O54" s="154"/>
      <c r="P54" s="155">
        <f>SUM(Juli19!N92)</f>
        <v>7</v>
      </c>
      <c r="Q54" s="156">
        <f ca="1">SUM(Juli19!O94)</f>
        <v>700</v>
      </c>
      <c r="R54" s="101">
        <f>SUM(Juli19!P92)</f>
        <v>0</v>
      </c>
      <c r="S54" s="154">
        <f ca="1">SUM(Juli19!Q94)</f>
        <v>0</v>
      </c>
      <c r="T54" s="101">
        <f>SUM(Juli19!R92)</f>
        <v>8.25</v>
      </c>
      <c r="U54" s="154">
        <f ca="1">SUM(Juli19!S94)</f>
        <v>861</v>
      </c>
      <c r="V54" s="101"/>
      <c r="W54" s="154"/>
      <c r="X54" s="155"/>
      <c r="Y54" s="156"/>
      <c r="Z54" s="102"/>
      <c r="AA54" s="156"/>
      <c r="AB54" s="101"/>
      <c r="AC54" s="154"/>
      <c r="AD54" s="101">
        <f>SUM(Juli19!T92)</f>
        <v>0</v>
      </c>
      <c r="AE54" s="154">
        <f ca="1">SUM(Juli19!U94)</f>
        <v>0</v>
      </c>
      <c r="AF54" s="101">
        <f>SUM(Juli19!V92)</f>
        <v>0</v>
      </c>
      <c r="AG54" s="154">
        <f ca="1">SUM(Juli19!W94)</f>
        <v>0</v>
      </c>
      <c r="AH54" s="101">
        <f>SUM(Juli19!X92)</f>
        <v>53.5</v>
      </c>
      <c r="AI54" s="154">
        <f ca="1">SUM(Juli19!Y94)</f>
        <v>6630.5</v>
      </c>
      <c r="AJ54" s="101"/>
      <c r="AK54" s="154"/>
      <c r="AL54" s="101"/>
      <c r="AM54" s="154"/>
      <c r="AN54" s="101">
        <f>SUM(Juli19!Z92)</f>
        <v>0</v>
      </c>
      <c r="AO54" s="154">
        <f ca="1">SUM(Juli19!AA94)</f>
        <v>0</v>
      </c>
      <c r="AP54" s="102">
        <f>SUM(Juli19!AB92)</f>
        <v>0</v>
      </c>
      <c r="AQ54" s="154">
        <f ca="1">SUM(Juli19!AC94)</f>
        <v>0</v>
      </c>
      <c r="AR54" s="155">
        <f>SUM(Juli19!AD92)</f>
        <v>0</v>
      </c>
      <c r="AS54" s="154">
        <f ca="1">SUM(Juli19!AE94)</f>
        <v>0</v>
      </c>
      <c r="AT54" s="155">
        <f>SUM(Juli19!AF92)</f>
        <v>0</v>
      </c>
      <c r="AU54" s="154">
        <f ca="1">SUM(Juli19!AG94)</f>
        <v>0</v>
      </c>
      <c r="AV54" s="173">
        <f t="shared" ca="1" si="3"/>
        <v>9069.5</v>
      </c>
      <c r="AW54" s="102"/>
      <c r="AX54" s="157"/>
      <c r="AY54" s="158">
        <f t="shared" ca="1" si="4"/>
        <v>9069.5</v>
      </c>
      <c r="BB54" s="210"/>
      <c r="BC54" s="62"/>
      <c r="BD54" s="62"/>
      <c r="BE54" s="62"/>
      <c r="BF54" s="62"/>
    </row>
    <row r="55" spans="1:58" s="14" customFormat="1" ht="15" customHeight="1" x14ac:dyDescent="0.2">
      <c r="A55" s="153">
        <v>43678</v>
      </c>
      <c r="B55" s="101">
        <f>SUM(August19!F93)</f>
        <v>0</v>
      </c>
      <c r="C55" s="154">
        <f ca="1">SUM(August19!G95)</f>
        <v>0</v>
      </c>
      <c r="D55" s="101">
        <f>SUM(Juli19!H93)</f>
        <v>0</v>
      </c>
      <c r="E55" s="156">
        <f ca="1">SUM(August19!I95)</f>
        <v>0</v>
      </c>
      <c r="F55" s="101">
        <f>SUM(Juli19!J93)</f>
        <v>0</v>
      </c>
      <c r="G55" s="154">
        <f ca="1">SUM(August19!K95)</f>
        <v>0</v>
      </c>
      <c r="H55" s="102">
        <f>SUM(August19!L93)</f>
        <v>7</v>
      </c>
      <c r="I55" s="154">
        <f ca="1">SUM(August19!M95)</f>
        <v>660</v>
      </c>
      <c r="J55" s="102"/>
      <c r="K55" s="154"/>
      <c r="L55" s="102"/>
      <c r="M55" s="154"/>
      <c r="N55" s="102"/>
      <c r="O55" s="154"/>
      <c r="P55" s="155">
        <f>SUM(August19!N93)</f>
        <v>0</v>
      </c>
      <c r="Q55" s="156">
        <f ca="1">SUM(August19!O95)</f>
        <v>0</v>
      </c>
      <c r="R55" s="101">
        <f>SUM(August19!P93)</f>
        <v>0</v>
      </c>
      <c r="S55" s="154">
        <f ca="1">SUM(August19!Q95)</f>
        <v>0</v>
      </c>
      <c r="T55" s="101">
        <f>SUM(August19!R93)</f>
        <v>0</v>
      </c>
      <c r="U55" s="154">
        <f ca="1">SUM(August19!S95)</f>
        <v>0</v>
      </c>
      <c r="V55" s="101"/>
      <c r="W55" s="154"/>
      <c r="X55" s="155"/>
      <c r="Y55" s="156"/>
      <c r="Z55" s="102"/>
      <c r="AA55" s="156"/>
      <c r="AB55" s="101"/>
      <c r="AC55" s="154"/>
      <c r="AD55" s="101">
        <f>SUM(August19!T93)</f>
        <v>0</v>
      </c>
      <c r="AE55" s="154">
        <f ca="1">SUM(August19!U95)</f>
        <v>0</v>
      </c>
      <c r="AF55" s="101">
        <f>SUM(August19!V93)</f>
        <v>0</v>
      </c>
      <c r="AG55" s="154">
        <f ca="1">SUM(August19!W95)</f>
        <v>0</v>
      </c>
      <c r="AH55" s="101">
        <f>SUM(August19!X93)</f>
        <v>13.25</v>
      </c>
      <c r="AI55" s="154">
        <f ca="1">SUM(August19!Y95)</f>
        <v>1855</v>
      </c>
      <c r="AJ55" s="101"/>
      <c r="AK55" s="154"/>
      <c r="AL55" s="101"/>
      <c r="AM55" s="154"/>
      <c r="AN55" s="101">
        <f>SUM(August19!Z93)</f>
        <v>0</v>
      </c>
      <c r="AO55" s="154">
        <f ca="1">SUM(August19!AA95)</f>
        <v>0</v>
      </c>
      <c r="AP55" s="102">
        <f>SUM(August19!AB93)</f>
        <v>0</v>
      </c>
      <c r="AQ55" s="154">
        <f ca="1">SUM(August19!AC95)</f>
        <v>0</v>
      </c>
      <c r="AR55" s="155">
        <f>SUM(August19!AD93)</f>
        <v>1.5</v>
      </c>
      <c r="AS55" s="154">
        <f ca="1">SUM(August19!AE95)</f>
        <v>210</v>
      </c>
      <c r="AT55" s="155">
        <f>SUM(August19!AF93)</f>
        <v>0</v>
      </c>
      <c r="AU55" s="154">
        <f ca="1">SUM(August19!AG95)</f>
        <v>0</v>
      </c>
      <c r="AV55" s="173">
        <f t="shared" ca="1" si="3"/>
        <v>2725</v>
      </c>
      <c r="AW55" s="102"/>
      <c r="AX55" s="157"/>
      <c r="AY55" s="158">
        <f t="shared" ca="1" si="4"/>
        <v>2725</v>
      </c>
      <c r="BB55" s="210"/>
      <c r="BC55" s="62"/>
      <c r="BD55" s="62"/>
      <c r="BE55" s="62"/>
      <c r="BF55" s="62"/>
    </row>
    <row r="56" spans="1:58" s="14" customFormat="1" ht="15" customHeight="1" x14ac:dyDescent="0.2">
      <c r="A56" s="153">
        <v>43709</v>
      </c>
      <c r="B56" s="101">
        <f>SUM(September19!F93)</f>
        <v>0</v>
      </c>
      <c r="C56" s="154">
        <f ca="1">SUM(September19!G95)</f>
        <v>0</v>
      </c>
      <c r="D56" s="101">
        <f>SUM(September19!H93)</f>
        <v>0</v>
      </c>
      <c r="E56" s="156">
        <f ca="1">SUM(September19!I95)</f>
        <v>0</v>
      </c>
      <c r="F56" s="101">
        <f>SUM(September19!J93)</f>
        <v>0</v>
      </c>
      <c r="G56" s="154">
        <f ca="1">SUM(September19!K95)</f>
        <v>0</v>
      </c>
      <c r="H56" s="102">
        <f>SUM(September19!L93)</f>
        <v>0</v>
      </c>
      <c r="I56" s="154">
        <f ca="1">SUM(September19!M95)</f>
        <v>0</v>
      </c>
      <c r="J56" s="102"/>
      <c r="K56" s="154"/>
      <c r="L56" s="102"/>
      <c r="M56" s="154"/>
      <c r="N56" s="102"/>
      <c r="O56" s="154"/>
      <c r="P56" s="155">
        <f>SUM(September19!N93)</f>
        <v>0</v>
      </c>
      <c r="Q56" s="156">
        <f ca="1">SUM(September19!O95)</f>
        <v>0</v>
      </c>
      <c r="R56" s="101">
        <f>SUM(September19!P93)</f>
        <v>0</v>
      </c>
      <c r="S56" s="154">
        <f ca="1">SUM(September19!Q95)</f>
        <v>0</v>
      </c>
      <c r="T56" s="101">
        <f>SUM(September19!R93)</f>
        <v>0</v>
      </c>
      <c r="U56" s="154">
        <f ca="1">SUM(September19!S95)</f>
        <v>0</v>
      </c>
      <c r="V56" s="101"/>
      <c r="W56" s="154"/>
      <c r="X56" s="155"/>
      <c r="Y56" s="156"/>
      <c r="Z56" s="102"/>
      <c r="AA56" s="156"/>
      <c r="AB56" s="101"/>
      <c r="AC56" s="154"/>
      <c r="AD56" s="101">
        <f>SUM(September19!T93)</f>
        <v>0</v>
      </c>
      <c r="AE56" s="154">
        <f ca="1">SUM(September19!U95)</f>
        <v>0</v>
      </c>
      <c r="AF56" s="101">
        <f>SUM(September19!V93)</f>
        <v>0</v>
      </c>
      <c r="AG56" s="154">
        <f ca="1">SUM(September19!W95)</f>
        <v>0</v>
      </c>
      <c r="AH56" s="101">
        <f>SUM(September19!X93)</f>
        <v>2</v>
      </c>
      <c r="AI56" s="154">
        <f ca="1">SUM(September19!Y95)</f>
        <v>200</v>
      </c>
      <c r="AJ56" s="101"/>
      <c r="AK56" s="154"/>
      <c r="AL56" s="101"/>
      <c r="AM56" s="154"/>
      <c r="AN56" s="101">
        <f>SUM(September19!Z93)</f>
        <v>0</v>
      </c>
      <c r="AO56" s="154">
        <f ca="1">SUM(September19!AA95)</f>
        <v>0</v>
      </c>
      <c r="AP56" s="102">
        <f>SUM(September19!AB93)</f>
        <v>0</v>
      </c>
      <c r="AQ56" s="154">
        <f ca="1">SUM(September19!AC95)</f>
        <v>0</v>
      </c>
      <c r="AR56" s="155">
        <f>SUM(September19!AD93)</f>
        <v>2.5</v>
      </c>
      <c r="AS56" s="154">
        <f ca="1">SUM(September19!AE95)</f>
        <v>250</v>
      </c>
      <c r="AT56" s="155">
        <f>SUM(September19!AF93)</f>
        <v>0</v>
      </c>
      <c r="AU56" s="154">
        <f ca="1">SUM(September19!AG95)</f>
        <v>0</v>
      </c>
      <c r="AV56" s="173">
        <f t="shared" ca="1" si="3"/>
        <v>450</v>
      </c>
      <c r="AW56" s="102"/>
      <c r="AX56" s="157"/>
      <c r="AY56" s="158">
        <f t="shared" ca="1" si="4"/>
        <v>450</v>
      </c>
      <c r="BB56" s="210"/>
      <c r="BC56" s="62"/>
      <c r="BD56" s="62"/>
      <c r="BE56" s="62"/>
      <c r="BF56" s="62"/>
    </row>
    <row r="57" spans="1:58" s="14" customFormat="1" ht="15" customHeight="1" x14ac:dyDescent="0.2">
      <c r="A57" s="153">
        <v>43739</v>
      </c>
      <c r="B57" s="101">
        <f>SUM(Oktober19!F93)</f>
        <v>0</v>
      </c>
      <c r="C57" s="154">
        <f ca="1">SUM(Oktober19!G95)</f>
        <v>0</v>
      </c>
      <c r="D57" s="181">
        <f>SUM(Oktober19!H93)</f>
        <v>0</v>
      </c>
      <c r="E57" s="156">
        <f ca="1">SUM(Oktober19!I95)</f>
        <v>0</v>
      </c>
      <c r="F57" s="101">
        <f>SUM(Oktober19!J93)</f>
        <v>0</v>
      </c>
      <c r="G57" s="154">
        <f ca="1">SUM(Oktober19!K95)</f>
        <v>0</v>
      </c>
      <c r="H57" s="102">
        <f>SUM(Oktober19!L93)</f>
        <v>6.75</v>
      </c>
      <c r="I57" s="154">
        <f ca="1">SUM(Oktober19!M95)</f>
        <v>796.5</v>
      </c>
      <c r="J57" s="102"/>
      <c r="K57" s="154"/>
      <c r="L57" s="102"/>
      <c r="M57" s="154"/>
      <c r="N57" s="102"/>
      <c r="O57" s="154"/>
      <c r="P57" s="155">
        <f>SUM(Oktober19!N93)</f>
        <v>0</v>
      </c>
      <c r="Q57" s="156">
        <f ca="1">SUM(Oktober19!O95)</f>
        <v>0</v>
      </c>
      <c r="R57" s="101">
        <f>SUM(Oktober19!P93)</f>
        <v>0</v>
      </c>
      <c r="S57" s="154">
        <f ca="1">SUM(Oktober19!Q95)</f>
        <v>0</v>
      </c>
      <c r="T57" s="101">
        <f>SUM(Oktober19!R93)</f>
        <v>1</v>
      </c>
      <c r="U57" s="154">
        <f ca="1">SUM(Oktober19!S95)</f>
        <v>140</v>
      </c>
      <c r="V57" s="101"/>
      <c r="W57" s="154"/>
      <c r="X57" s="155"/>
      <c r="Y57" s="156"/>
      <c r="Z57" s="102"/>
      <c r="AA57" s="156"/>
      <c r="AB57" s="101"/>
      <c r="AC57" s="154"/>
      <c r="AD57" s="101">
        <f>SUM(Oktober19!T93)</f>
        <v>0</v>
      </c>
      <c r="AE57" s="154">
        <f ca="1">SUM(Oktober19!U95)</f>
        <v>0</v>
      </c>
      <c r="AF57" s="101">
        <f>SUM(Oktober19!V93)</f>
        <v>0</v>
      </c>
      <c r="AG57" s="154">
        <f ca="1">SUM(Oktober19!W95)</f>
        <v>0</v>
      </c>
      <c r="AH57" s="101">
        <f>SUM(Oktober19!X93)</f>
        <v>8.25</v>
      </c>
      <c r="AI57" s="154">
        <f ca="1">SUM(Oktober19!Y95)</f>
        <v>973.5</v>
      </c>
      <c r="AJ57" s="101"/>
      <c r="AK57" s="154"/>
      <c r="AL57" s="101"/>
      <c r="AM57" s="154"/>
      <c r="AN57" s="101">
        <f>SUM(Oktober19!Z93)</f>
        <v>0</v>
      </c>
      <c r="AO57" s="154">
        <f>SUM(September19!AA96)</f>
        <v>0</v>
      </c>
      <c r="AP57" s="102">
        <f>SUM(Oktober19!AB93)</f>
        <v>0</v>
      </c>
      <c r="AQ57" s="154">
        <f>SUM(September19!AC96)</f>
        <v>0</v>
      </c>
      <c r="AR57" s="155">
        <f>SUM(Oktober19!AD93)</f>
        <v>4</v>
      </c>
      <c r="AS57" s="154">
        <f ca="1">SUM(Oktober19!AE95)</f>
        <v>520</v>
      </c>
      <c r="AT57" s="155">
        <f>SUM(Oktober19!AF93)</f>
        <v>0</v>
      </c>
      <c r="AU57" s="154">
        <f>SUM(September19!AG96)</f>
        <v>0</v>
      </c>
      <c r="AV57" s="173">
        <f t="shared" ca="1" si="3"/>
        <v>2430</v>
      </c>
      <c r="AW57" s="102"/>
      <c r="AX57" s="157"/>
      <c r="AY57" s="158">
        <f t="shared" ca="1" si="4"/>
        <v>2430</v>
      </c>
      <c r="BB57" s="210"/>
      <c r="BC57" s="62"/>
      <c r="BD57" s="62"/>
      <c r="BE57" s="62"/>
      <c r="BF57" s="62"/>
    </row>
    <row r="58" spans="1:58" s="14" customFormat="1" ht="15" customHeight="1" x14ac:dyDescent="0.2">
      <c r="A58" s="153">
        <v>43770</v>
      </c>
      <c r="B58" s="101">
        <f>SUM(November19!F93)</f>
        <v>7.5</v>
      </c>
      <c r="C58" s="154">
        <f ca="1">SUM(November19!G95)</f>
        <v>970</v>
      </c>
      <c r="D58" s="181">
        <f>SUM(November19!H93)</f>
        <v>0</v>
      </c>
      <c r="E58" s="156">
        <f ca="1">SUM(November19!I95)</f>
        <v>0</v>
      </c>
      <c r="F58" s="101">
        <f>SUM(November19!J93)</f>
        <v>9.5</v>
      </c>
      <c r="G58" s="154">
        <f ca="1">SUM(November19!K95)</f>
        <v>1330</v>
      </c>
      <c r="H58" s="102">
        <f>SUM(November19!L93)</f>
        <v>1</v>
      </c>
      <c r="I58" s="154">
        <f ca="1">SUM(November19!M95)</f>
        <v>118</v>
      </c>
      <c r="J58" s="102"/>
      <c r="K58" s="154"/>
      <c r="L58" s="102"/>
      <c r="M58" s="154"/>
      <c r="N58" s="102"/>
      <c r="O58" s="154"/>
      <c r="P58" s="155">
        <f>SUM(November19!N93)</f>
        <v>0</v>
      </c>
      <c r="Q58" s="156">
        <f ca="1">SUM(November19!O95)</f>
        <v>0</v>
      </c>
      <c r="R58" s="101">
        <f>SUM(November19!P93)</f>
        <v>0</v>
      </c>
      <c r="S58" s="154">
        <f ca="1">SUM(November19!Q95)</f>
        <v>0</v>
      </c>
      <c r="T58" s="101">
        <f>SUM(November19!R93)</f>
        <v>8.25</v>
      </c>
      <c r="U58" s="154">
        <f ca="1">SUM(November19!S95)</f>
        <v>1155</v>
      </c>
      <c r="V58" s="101"/>
      <c r="W58" s="154"/>
      <c r="X58" s="155"/>
      <c r="Y58" s="156"/>
      <c r="Z58" s="102"/>
      <c r="AA58" s="156"/>
      <c r="AB58" s="101"/>
      <c r="AC58" s="154"/>
      <c r="AD58" s="101">
        <f>SUM(November19!T93)</f>
        <v>0</v>
      </c>
      <c r="AE58" s="154">
        <f ca="1">SUM(November19!U95)</f>
        <v>0</v>
      </c>
      <c r="AF58" s="101">
        <f>SUM(November19!V93)</f>
        <v>0</v>
      </c>
      <c r="AG58" s="154">
        <f ca="1">SUM(November19!W95)</f>
        <v>0</v>
      </c>
      <c r="AH58" s="101">
        <f>SUM(November19!X93)</f>
        <v>25.5</v>
      </c>
      <c r="AI58" s="154">
        <f ca="1">SUM(November19!Y95)</f>
        <v>3207</v>
      </c>
      <c r="AJ58" s="101"/>
      <c r="AK58" s="154"/>
      <c r="AL58" s="101"/>
      <c r="AM58" s="154"/>
      <c r="AN58" s="101">
        <f>SUM(November19!Z93)</f>
        <v>0</v>
      </c>
      <c r="AO58" s="154">
        <f ca="1">SUM(November19!AA95)</f>
        <v>0</v>
      </c>
      <c r="AP58" s="102">
        <f>SUM(November19!AB93)</f>
        <v>0</v>
      </c>
      <c r="AQ58" s="154">
        <f ca="1">SUM(November19!AC95)</f>
        <v>0</v>
      </c>
      <c r="AR58" s="155">
        <f>SUM(November19!AD93)</f>
        <v>0</v>
      </c>
      <c r="AS58" s="154">
        <f ca="1">SUM(November19!AE95)</f>
        <v>0</v>
      </c>
      <c r="AT58" s="155">
        <f>SUM(November19!AF93)</f>
        <v>0</v>
      </c>
      <c r="AU58" s="154">
        <f ca="1">SUM(November19!AG95)</f>
        <v>0</v>
      </c>
      <c r="AV58" s="173">
        <f t="shared" ca="1" si="3"/>
        <v>6780</v>
      </c>
      <c r="AW58" s="102"/>
      <c r="AX58" s="157"/>
      <c r="AY58" s="158">
        <f t="shared" ca="1" si="4"/>
        <v>6780</v>
      </c>
      <c r="BB58" s="210"/>
      <c r="BC58" s="62"/>
      <c r="BD58" s="62"/>
      <c r="BE58" s="62"/>
      <c r="BF58" s="62"/>
    </row>
    <row r="59" spans="1:58" s="14" customFormat="1" ht="15" customHeight="1" x14ac:dyDescent="0.2">
      <c r="A59" s="153">
        <v>43800</v>
      </c>
      <c r="B59" s="101">
        <f>SUM(Dezember19!F93)</f>
        <v>3.5</v>
      </c>
      <c r="C59" s="154">
        <f ca="1">SUM(Dezember19!G95)</f>
        <v>350</v>
      </c>
      <c r="D59" s="155">
        <f>SUM(Dezember19!H93)</f>
        <v>0</v>
      </c>
      <c r="E59" s="156">
        <f ca="1">SUM(Dezember19!I95)</f>
        <v>0</v>
      </c>
      <c r="F59" s="102">
        <f>SUM(Dezember19!J93)</f>
        <v>0</v>
      </c>
      <c r="G59" s="154">
        <f ca="1">SUM(Dezember19!K95)</f>
        <v>0</v>
      </c>
      <c r="H59" s="102">
        <f>SUM(Dezember19!L93)</f>
        <v>0</v>
      </c>
      <c r="I59" s="154">
        <f ca="1">SUM(Dezember19!M95)</f>
        <v>0</v>
      </c>
      <c r="J59" s="102"/>
      <c r="K59" s="154"/>
      <c r="L59" s="102"/>
      <c r="M59" s="154"/>
      <c r="N59" s="102"/>
      <c r="O59" s="154"/>
      <c r="P59" s="155">
        <f>SUM(Dezember19!N93)</f>
        <v>0</v>
      </c>
      <c r="Q59" s="156">
        <f ca="1">SUM(Dezember19!O95)</f>
        <v>0</v>
      </c>
      <c r="R59" s="101">
        <f>SUM(Dezember19!P93)</f>
        <v>0</v>
      </c>
      <c r="S59" s="154">
        <f ca="1">SUM(Dezember19!Q95)</f>
        <v>0</v>
      </c>
      <c r="T59" s="101">
        <f>SUM(Dezember19!R93)</f>
        <v>0</v>
      </c>
      <c r="U59" s="154">
        <f ca="1">SUM(Dezember19!S95)</f>
        <v>0</v>
      </c>
      <c r="V59" s="101"/>
      <c r="W59" s="154"/>
      <c r="X59" s="155"/>
      <c r="Y59" s="156"/>
      <c r="Z59" s="102"/>
      <c r="AA59" s="156"/>
      <c r="AB59" s="101"/>
      <c r="AC59" s="154"/>
      <c r="AD59" s="101">
        <f>SUM(Dezember19!T93)</f>
        <v>0</v>
      </c>
      <c r="AE59" s="154">
        <f ca="1">SUM(Dezember19!U95)</f>
        <v>0</v>
      </c>
      <c r="AF59" s="101">
        <f>SUM(Dezember19!V93)</f>
        <v>0</v>
      </c>
      <c r="AG59" s="154">
        <f ca="1">SUM(Dezember19!W95)</f>
        <v>0</v>
      </c>
      <c r="AH59" s="101">
        <f>SUM(Dezember19!X93)</f>
        <v>0</v>
      </c>
      <c r="AI59" s="154">
        <f ca="1">SUM(Dezember19!Y95)</f>
        <v>0</v>
      </c>
      <c r="AJ59" s="101"/>
      <c r="AK59" s="154"/>
      <c r="AL59" s="101"/>
      <c r="AM59" s="154"/>
      <c r="AN59" s="101">
        <f>SUM(Dezember19!Z93)</f>
        <v>0</v>
      </c>
      <c r="AO59" s="154">
        <f ca="1">SUM(Dezember19!AA95)</f>
        <v>0</v>
      </c>
      <c r="AP59" s="102">
        <f>SUM(Dezember19!AB93)</f>
        <v>0</v>
      </c>
      <c r="AQ59" s="154">
        <f ca="1">SUM(Dezember19!AC95)</f>
        <v>0</v>
      </c>
      <c r="AR59" s="155">
        <f>SUM(Dezember19!AD93)</f>
        <v>14</v>
      </c>
      <c r="AS59" s="154">
        <f ca="1">SUM(Dezember19!AE95)</f>
        <v>1880</v>
      </c>
      <c r="AT59" s="155">
        <f>SUM(Dezember19!AF93)</f>
        <v>0</v>
      </c>
      <c r="AU59" s="154">
        <f ca="1">SUM(Dezember19!AG95)</f>
        <v>0</v>
      </c>
      <c r="AV59" s="173">
        <f t="shared" ca="1" si="3"/>
        <v>2230</v>
      </c>
      <c r="AW59" s="102"/>
      <c r="AX59" s="157">
        <v>1943.65</v>
      </c>
      <c r="AY59" s="158">
        <f t="shared" ca="1" si="4"/>
        <v>4173.6499999999996</v>
      </c>
      <c r="BB59" s="210"/>
      <c r="BC59" s="62"/>
      <c r="BD59" s="62"/>
      <c r="BE59" s="62"/>
      <c r="BF59" s="62"/>
    </row>
    <row r="60" spans="1:58" s="14" customFormat="1" ht="15" customHeight="1" x14ac:dyDescent="0.2">
      <c r="A60" s="153">
        <v>43831</v>
      </c>
      <c r="B60" s="101">
        <f>SUM(Januar2019!F93)</f>
        <v>0</v>
      </c>
      <c r="C60" s="154">
        <f>SUM(Dezember19!G96)</f>
        <v>0</v>
      </c>
      <c r="D60" s="155">
        <f>SUM(Dezember19!H94)</f>
        <v>0</v>
      </c>
      <c r="E60" s="156">
        <f>SUM(Dezember19!I96)</f>
        <v>0</v>
      </c>
      <c r="F60" s="102">
        <f>SUM(Januar20!J96)</f>
        <v>0</v>
      </c>
      <c r="G60" s="154">
        <f>SUM(Dezember19!K96)</f>
        <v>0</v>
      </c>
      <c r="H60" s="102">
        <f>SUM(Januar20!L96)</f>
        <v>11.25</v>
      </c>
      <c r="I60" s="154">
        <f ca="1">SUM(Januar20!M98)</f>
        <v>951.25</v>
      </c>
      <c r="J60" s="102"/>
      <c r="K60" s="154"/>
      <c r="L60" s="102"/>
      <c r="M60" s="154"/>
      <c r="N60" s="102"/>
      <c r="O60" s="154"/>
      <c r="P60" s="155">
        <f>SUM(Januar20!N96)</f>
        <v>0</v>
      </c>
      <c r="Q60" s="156">
        <f>SUM(Dezember19!O96)</f>
        <v>0</v>
      </c>
      <c r="R60" s="101">
        <f>SUM(Dezember19!P94)</f>
        <v>0</v>
      </c>
      <c r="S60" s="154">
        <f>SUM(Dezember19!Q96)</f>
        <v>0</v>
      </c>
      <c r="T60" s="101">
        <f>SUM(Januar20!R96)</f>
        <v>36.75</v>
      </c>
      <c r="U60" s="154">
        <f ca="1">SUM(Januar20!S98)</f>
        <v>5005</v>
      </c>
      <c r="V60" s="101"/>
      <c r="W60" s="154"/>
      <c r="X60" s="155"/>
      <c r="Y60" s="156"/>
      <c r="Z60" s="102"/>
      <c r="AA60" s="156"/>
      <c r="AB60" s="101"/>
      <c r="AC60" s="154"/>
      <c r="AD60" s="101">
        <f>SUM(Dezember19!T94)</f>
        <v>0</v>
      </c>
      <c r="AE60" s="154">
        <f>SUM(Dezember19!U96)</f>
        <v>0</v>
      </c>
      <c r="AF60" s="101">
        <f>SUM(Dezember19!V94)</f>
        <v>0</v>
      </c>
      <c r="AG60" s="154">
        <f>SUM(Dezember19!W96)</f>
        <v>0</v>
      </c>
      <c r="AH60" s="101">
        <f>SUM(Januar20!X96)</f>
        <v>9.25</v>
      </c>
      <c r="AI60" s="154">
        <f ca="1">SUM(Januar20!Y98)</f>
        <v>994.75</v>
      </c>
      <c r="AJ60" s="101"/>
      <c r="AK60" s="154"/>
      <c r="AL60" s="101"/>
      <c r="AM60" s="154"/>
      <c r="AN60" s="101">
        <f>SUM(Dezember19!Z94)</f>
        <v>0</v>
      </c>
      <c r="AO60" s="154">
        <f>SUM(Dezember19!AA96)</f>
        <v>0</v>
      </c>
      <c r="AP60" s="102">
        <f>SUM(Dezember19!AB94)</f>
        <v>0</v>
      </c>
      <c r="AQ60" s="154">
        <f>SUM(Dezember19!AC96)</f>
        <v>0</v>
      </c>
      <c r="AR60" s="155">
        <f>SUM(Dezember19!AD94)</f>
        <v>0</v>
      </c>
      <c r="AS60" s="154">
        <f>SUM(Dezember19!AE96)</f>
        <v>0</v>
      </c>
      <c r="AT60" s="155">
        <f>SUM(Dezember19!AF94)</f>
        <v>0</v>
      </c>
      <c r="AU60" s="154">
        <f>SUM(Dezember19!AG96)</f>
        <v>0</v>
      </c>
      <c r="AV60" s="173">
        <f t="shared" ca="1" si="3"/>
        <v>6951</v>
      </c>
      <c r="AW60" s="102"/>
      <c r="AX60" s="157"/>
      <c r="AY60" s="158">
        <f t="shared" ref="AY60" ca="1" si="5">SUM(AV60+AW60+AX60)</f>
        <v>6951</v>
      </c>
      <c r="BB60" s="210"/>
      <c r="BC60" s="62"/>
      <c r="BD60" s="62"/>
      <c r="BE60" s="62"/>
      <c r="BF60" s="62"/>
    </row>
    <row r="61" spans="1:58" s="14" customFormat="1" ht="15" customHeight="1" x14ac:dyDescent="0.2">
      <c r="A61" s="153">
        <v>43862</v>
      </c>
      <c r="B61" s="101">
        <f>SUM(Februar2019!F98)</f>
        <v>0</v>
      </c>
      <c r="C61" s="154">
        <f>SUM(Dezember19!G97)</f>
        <v>0</v>
      </c>
      <c r="D61" s="155">
        <f>SUM(Dezember19!H95)</f>
        <v>0</v>
      </c>
      <c r="E61" s="156">
        <f>SUM(Dezember19!I97)</f>
        <v>0</v>
      </c>
      <c r="F61" s="102">
        <f>SUM(Januar20!J97)</f>
        <v>0</v>
      </c>
      <c r="G61" s="154">
        <f>SUM(Dezember19!K97)</f>
        <v>0</v>
      </c>
      <c r="H61" s="102">
        <f>SUM(Februar20!L98)</f>
        <v>8.5</v>
      </c>
      <c r="I61" s="154">
        <f ca="1">SUM(Februar20!M100)</f>
        <v>645</v>
      </c>
      <c r="J61" s="102"/>
      <c r="K61" s="154"/>
      <c r="L61" s="102"/>
      <c r="M61" s="154"/>
      <c r="N61" s="102"/>
      <c r="O61" s="154"/>
      <c r="P61" s="155">
        <f>SUM(Januar20!N97)</f>
        <v>0</v>
      </c>
      <c r="Q61" s="156">
        <f>SUM(Dezember19!O97)</f>
        <v>0</v>
      </c>
      <c r="R61" s="101">
        <f>SUM(Dezember19!P95)</f>
        <v>0</v>
      </c>
      <c r="S61" s="154">
        <f>SUM(Dezember19!Q97)</f>
        <v>0</v>
      </c>
      <c r="T61" s="101">
        <f>SUM(Februar20!R98)</f>
        <v>59.75</v>
      </c>
      <c r="U61" s="154">
        <f ca="1">SUM(Februar20!S100)</f>
        <v>6720</v>
      </c>
      <c r="V61" s="101"/>
      <c r="W61" s="154"/>
      <c r="X61" s="155"/>
      <c r="Y61" s="156"/>
      <c r="Z61" s="102"/>
      <c r="AA61" s="156"/>
      <c r="AB61" s="101"/>
      <c r="AC61" s="154"/>
      <c r="AD61" s="101">
        <f>SUM(Dezember19!T95)</f>
        <v>0</v>
      </c>
      <c r="AE61" s="154">
        <f>SUM(Dezember19!U97)</f>
        <v>0</v>
      </c>
      <c r="AF61" s="101">
        <f>SUM(Dezember19!V95)</f>
        <v>0</v>
      </c>
      <c r="AG61" s="154">
        <f>SUM(Dezember19!W97)</f>
        <v>0</v>
      </c>
      <c r="AH61" s="101">
        <f>SUM(Februar20!X98)</f>
        <v>26.5</v>
      </c>
      <c r="AI61" s="154">
        <f ca="1">SUM(Februar20!Y100)</f>
        <v>3226</v>
      </c>
      <c r="AJ61" s="101"/>
      <c r="AK61" s="154"/>
      <c r="AL61" s="101"/>
      <c r="AM61" s="154"/>
      <c r="AN61" s="101">
        <f>SUM(Dezember19!Z95)</f>
        <v>0</v>
      </c>
      <c r="AO61" s="154">
        <f>SUM(Dezember19!AA97)</f>
        <v>0</v>
      </c>
      <c r="AP61" s="102">
        <f>SUM(Dezember19!AB95)</f>
        <v>0</v>
      </c>
      <c r="AQ61" s="154">
        <f>SUM(Dezember19!AC97)</f>
        <v>0</v>
      </c>
      <c r="AR61" s="155">
        <f>SUM(Dezember19!AD95)</f>
        <v>0</v>
      </c>
      <c r="AS61" s="154">
        <f>SUM(Dezember19!AE97)</f>
        <v>0</v>
      </c>
      <c r="AT61" s="155">
        <f>SUM(Dezember19!AF95)</f>
        <v>0</v>
      </c>
      <c r="AU61" s="154">
        <f>SUM(Dezember19!AG97)</f>
        <v>0</v>
      </c>
      <c r="AV61" s="173">
        <f t="shared" ca="1" si="3"/>
        <v>10591</v>
      </c>
      <c r="AW61" s="102"/>
      <c r="AX61" s="157"/>
      <c r="AY61" s="158">
        <f t="shared" ref="AY61" ca="1" si="6">SUM(AV61+AW61+AX61)</f>
        <v>10591</v>
      </c>
      <c r="BB61" s="210"/>
      <c r="BC61" s="62"/>
      <c r="BD61" s="62"/>
      <c r="BE61" s="62"/>
      <c r="BF61" s="62"/>
    </row>
    <row r="62" spans="1:58" s="14" customFormat="1" ht="15" customHeight="1" x14ac:dyDescent="0.2">
      <c r="A62" s="153">
        <v>43891</v>
      </c>
      <c r="B62" s="101">
        <f>SUM(März20!F98)</f>
        <v>12</v>
      </c>
      <c r="C62" s="154">
        <f ca="1">SUM(März20!G100)</f>
        <v>1615</v>
      </c>
      <c r="D62" s="155">
        <f>SUM(Dezember19!H96)</f>
        <v>0</v>
      </c>
      <c r="E62" s="156">
        <f>SUM(Dezember19!I98)</f>
        <v>0</v>
      </c>
      <c r="F62" s="102">
        <f>SUM(Januar20!J98)</f>
        <v>0</v>
      </c>
      <c r="G62" s="154">
        <f>SUM(Dezember19!K98)</f>
        <v>0</v>
      </c>
      <c r="H62" s="102">
        <f>SUM(März20!L98)</f>
        <v>8.25</v>
      </c>
      <c r="I62" s="154">
        <f ca="1">SUM(März20!M100)</f>
        <v>973.5</v>
      </c>
      <c r="J62" s="102"/>
      <c r="K62" s="154"/>
      <c r="L62" s="102"/>
      <c r="M62" s="154"/>
      <c r="N62" s="102"/>
      <c r="O62" s="154"/>
      <c r="P62" s="155">
        <f>SUM(Januar20!N98)</f>
        <v>0</v>
      </c>
      <c r="Q62" s="156">
        <f>SUM(Dezember19!O98)</f>
        <v>0</v>
      </c>
      <c r="R62" s="101">
        <f>SUM(Dezember19!P96)</f>
        <v>0</v>
      </c>
      <c r="S62" s="154">
        <f>SUM(Dezember19!Q98)</f>
        <v>0</v>
      </c>
      <c r="T62" s="101">
        <f>SUM(März20!R98)</f>
        <v>7</v>
      </c>
      <c r="U62" s="154">
        <f ca="1">SUM(März20!S100)</f>
        <v>790</v>
      </c>
      <c r="V62" s="101"/>
      <c r="W62" s="154"/>
      <c r="X62" s="155"/>
      <c r="Y62" s="156"/>
      <c r="Z62" s="102"/>
      <c r="AA62" s="156"/>
      <c r="AB62" s="101"/>
      <c r="AC62" s="154"/>
      <c r="AD62" s="101">
        <f>SUM(Dezember19!T96)</f>
        <v>0</v>
      </c>
      <c r="AE62" s="154">
        <f>SUM(Dezember19!U98)</f>
        <v>0</v>
      </c>
      <c r="AF62" s="101">
        <f>SUM(Dezember19!V96)</f>
        <v>0</v>
      </c>
      <c r="AG62" s="154">
        <f>SUM(Dezember19!W98)</f>
        <v>0</v>
      </c>
      <c r="AH62" s="101">
        <f>SUM(März20!X98)</f>
        <v>32</v>
      </c>
      <c r="AI62" s="154">
        <f ca="1">SUM(März20!Y100)</f>
        <v>3492.5</v>
      </c>
      <c r="AJ62" s="101"/>
      <c r="AK62" s="154"/>
      <c r="AL62" s="101"/>
      <c r="AM62" s="154"/>
      <c r="AN62" s="101">
        <f>SUM(Dezember19!Z96)</f>
        <v>0</v>
      </c>
      <c r="AO62" s="154">
        <f>SUM(Dezember19!AA98)</f>
        <v>0</v>
      </c>
      <c r="AP62" s="102">
        <f>SUM(Dezember19!AB96)</f>
        <v>0</v>
      </c>
      <c r="AQ62" s="154">
        <f>SUM(Dezember19!AC98)</f>
        <v>0</v>
      </c>
      <c r="AR62" s="155">
        <f>SUM(Dezember19!AD96)</f>
        <v>0</v>
      </c>
      <c r="AS62" s="154">
        <f>SUM(Dezember19!AE98)</f>
        <v>0</v>
      </c>
      <c r="AT62" s="155">
        <f>SUM(Dezember19!AF96)</f>
        <v>0</v>
      </c>
      <c r="AU62" s="154">
        <f>SUM(Dezember19!AG98)</f>
        <v>0</v>
      </c>
      <c r="AV62" s="173">
        <f t="shared" ca="1" si="3"/>
        <v>6871</v>
      </c>
      <c r="AW62" s="102"/>
      <c r="AX62" s="157"/>
      <c r="AY62" s="158">
        <f t="shared" ref="AY62" ca="1" si="7">SUM(AV62+AW62+AX62)</f>
        <v>6871</v>
      </c>
      <c r="BB62" s="210"/>
      <c r="BC62" s="62"/>
      <c r="BD62" s="62"/>
      <c r="BE62" s="62"/>
      <c r="BF62" s="62"/>
    </row>
    <row r="63" spans="1:58" s="14" customFormat="1" ht="15" customHeight="1" x14ac:dyDescent="0.2">
      <c r="A63" s="153">
        <v>43922</v>
      </c>
      <c r="B63" s="101">
        <f>SUM(April20!F98)</f>
        <v>3.75</v>
      </c>
      <c r="C63" s="154">
        <f ca="1">SUM(April20!G100)</f>
        <v>525</v>
      </c>
      <c r="D63" s="155">
        <f>SUM(Dezember19!H97)</f>
        <v>0</v>
      </c>
      <c r="E63" s="156">
        <f>SUM(Dezember19!I99)</f>
        <v>0</v>
      </c>
      <c r="F63" s="102">
        <f>SUM(Januar20!J99)</f>
        <v>0</v>
      </c>
      <c r="G63" s="154">
        <f>SUM(Dezember19!K99)</f>
        <v>0</v>
      </c>
      <c r="H63" s="102">
        <f>SUM(März20!L99)</f>
        <v>0</v>
      </c>
      <c r="I63" s="154">
        <f>SUM(März20!M101)</f>
        <v>0</v>
      </c>
      <c r="J63" s="102"/>
      <c r="K63" s="154"/>
      <c r="L63" s="102"/>
      <c r="M63" s="154"/>
      <c r="N63" s="102"/>
      <c r="O63" s="154"/>
      <c r="P63" s="155">
        <f>SUM(Januar20!N99)</f>
        <v>0</v>
      </c>
      <c r="Q63" s="156">
        <f>SUM(Dezember19!O99)</f>
        <v>0</v>
      </c>
      <c r="R63" s="101">
        <f>SUM(Dezember19!P97)</f>
        <v>0</v>
      </c>
      <c r="S63" s="154">
        <f>SUM(Dezember19!Q99)</f>
        <v>0</v>
      </c>
      <c r="T63" s="101">
        <f>SUM(April20!R99)</f>
        <v>0</v>
      </c>
      <c r="U63" s="154">
        <f ca="1">SUM(April20!S100)</f>
        <v>0</v>
      </c>
      <c r="V63" s="101"/>
      <c r="W63" s="154"/>
      <c r="X63" s="155"/>
      <c r="Y63" s="156"/>
      <c r="Z63" s="102"/>
      <c r="AA63" s="156"/>
      <c r="AB63" s="101"/>
      <c r="AC63" s="154"/>
      <c r="AD63" s="101">
        <f>SUM(Dezember19!T97)</f>
        <v>0</v>
      </c>
      <c r="AE63" s="154">
        <f>SUM(Dezember19!U99)</f>
        <v>0</v>
      </c>
      <c r="AF63" s="101">
        <f>SUM(Dezember19!V97)</f>
        <v>0</v>
      </c>
      <c r="AG63" s="154">
        <f>SUM(Dezember19!W99)</f>
        <v>0</v>
      </c>
      <c r="AH63" s="101">
        <f>SUM(März20!X99)</f>
        <v>0</v>
      </c>
      <c r="AI63" s="154">
        <f>SUM(März20!Y101)</f>
        <v>0</v>
      </c>
      <c r="AJ63" s="101"/>
      <c r="AK63" s="154"/>
      <c r="AL63" s="101"/>
      <c r="AM63" s="154"/>
      <c r="AN63" s="101">
        <f>SUM(Dezember19!Z97)</f>
        <v>0</v>
      </c>
      <c r="AO63" s="154">
        <f>SUM(Dezember19!AA99)</f>
        <v>0</v>
      </c>
      <c r="AP63" s="102">
        <f>SUM(Dezember19!AB97)</f>
        <v>0</v>
      </c>
      <c r="AQ63" s="154">
        <f>SUM(Dezember19!AC99)</f>
        <v>0</v>
      </c>
      <c r="AR63" s="155">
        <f>SUM(April20!AD98)</f>
        <v>0.25</v>
      </c>
      <c r="AS63" s="154">
        <f ca="1">SUM(April20!AE100)</f>
        <v>25</v>
      </c>
      <c r="AT63" s="155">
        <f>SUM(Dezember19!AF97)</f>
        <v>0</v>
      </c>
      <c r="AU63" s="154">
        <f>SUM(Dezember19!AG99)</f>
        <v>0</v>
      </c>
      <c r="AV63" s="173">
        <f t="shared" ca="1" si="3"/>
        <v>550</v>
      </c>
      <c r="AW63" s="102"/>
      <c r="AX63" s="157"/>
      <c r="AY63" s="158">
        <f t="shared" ref="AY63" ca="1" si="8">SUM(AV63+AW63+AX63)</f>
        <v>550</v>
      </c>
      <c r="BB63" s="210"/>
      <c r="BC63" s="62"/>
      <c r="BD63" s="62"/>
      <c r="BE63" s="62"/>
      <c r="BF63" s="62"/>
    </row>
    <row r="64" spans="1:58" s="14" customFormat="1" ht="15" customHeight="1" x14ac:dyDescent="0.2">
      <c r="A64" s="153">
        <v>43952</v>
      </c>
      <c r="B64" s="101">
        <f>SUM('Mai20'!F98)</f>
        <v>9.75</v>
      </c>
      <c r="C64" s="154">
        <f ca="1">SUM('Mai20'!G100)</f>
        <v>1365</v>
      </c>
      <c r="D64" s="155">
        <f>SUM(Dezember19!H98)</f>
        <v>0</v>
      </c>
      <c r="E64" s="156">
        <f>SUM(Dezember19!I100)</f>
        <v>0</v>
      </c>
      <c r="F64" s="102">
        <f>SUM(Januar20!J100)</f>
        <v>0</v>
      </c>
      <c r="G64" s="154">
        <f>SUM(Dezember19!K100)</f>
        <v>0</v>
      </c>
      <c r="H64" s="102">
        <f>SUM(März20!L100)</f>
        <v>0</v>
      </c>
      <c r="I64" s="154">
        <f>SUM(März20!M102)</f>
        <v>0</v>
      </c>
      <c r="J64" s="102"/>
      <c r="K64" s="154"/>
      <c r="L64" s="102"/>
      <c r="M64" s="154"/>
      <c r="N64" s="102"/>
      <c r="O64" s="154"/>
      <c r="P64" s="155">
        <f>SUM(Januar20!N100)</f>
        <v>0</v>
      </c>
      <c r="Q64" s="156">
        <f>SUM(Dezember19!O100)</f>
        <v>0</v>
      </c>
      <c r="R64" s="101">
        <f>SUM(Dezember19!P98)</f>
        <v>0</v>
      </c>
      <c r="S64" s="154">
        <f>SUM(Dezember19!Q100)</f>
        <v>0</v>
      </c>
      <c r="T64" s="101">
        <f>SUM('Mai20'!R98)</f>
        <v>1</v>
      </c>
      <c r="U64" s="154">
        <f ca="1">SUM('Mai20'!S100)</f>
        <v>100</v>
      </c>
      <c r="V64" s="101"/>
      <c r="W64" s="154"/>
      <c r="X64" s="155"/>
      <c r="Y64" s="156"/>
      <c r="Z64" s="102"/>
      <c r="AA64" s="156"/>
      <c r="AB64" s="101"/>
      <c r="AC64" s="154"/>
      <c r="AD64" s="101">
        <f>SUM(Dezember19!T98)</f>
        <v>0</v>
      </c>
      <c r="AE64" s="154">
        <f>SUM(Dezember19!U100)</f>
        <v>0</v>
      </c>
      <c r="AF64" s="101">
        <f>SUM(Dezember19!V98)</f>
        <v>0</v>
      </c>
      <c r="AG64" s="154">
        <f>SUM(Dezember19!W100)</f>
        <v>0</v>
      </c>
      <c r="AH64" s="101">
        <f>SUM(März20!X100)</f>
        <v>0</v>
      </c>
      <c r="AI64" s="154">
        <f>SUM(März20!Y102)</f>
        <v>0</v>
      </c>
      <c r="AJ64" s="101"/>
      <c r="AK64" s="154"/>
      <c r="AL64" s="101"/>
      <c r="AM64" s="154"/>
      <c r="AN64" s="101">
        <f>SUM(Dezember19!Z98)</f>
        <v>0</v>
      </c>
      <c r="AO64" s="154">
        <f>SUM(Dezember19!AA100)</f>
        <v>0</v>
      </c>
      <c r="AP64" s="102">
        <f>SUM(Dezember19!AB98)</f>
        <v>0</v>
      </c>
      <c r="AQ64" s="154">
        <f>SUM(Dezember19!AC100)</f>
        <v>0</v>
      </c>
      <c r="AR64" s="155">
        <f>SUM(April20!AD99)</f>
        <v>0</v>
      </c>
      <c r="AS64" s="154">
        <f>SUM(April20!AE101)</f>
        <v>0</v>
      </c>
      <c r="AT64" s="155">
        <f>SUM(Dezember19!AF98)</f>
        <v>0</v>
      </c>
      <c r="AU64" s="154">
        <f>SUM(Dezember19!AG100)</f>
        <v>0</v>
      </c>
      <c r="AV64" s="173">
        <f t="shared" ca="1" si="3"/>
        <v>1465</v>
      </c>
      <c r="AW64" s="102"/>
      <c r="AX64" s="157"/>
      <c r="AY64" s="158">
        <f t="shared" ref="AY64" ca="1" si="9">SUM(AV64+AW64+AX64)</f>
        <v>1465</v>
      </c>
    </row>
    <row r="65" spans="1:51" s="14" customFormat="1" ht="15" customHeight="1" x14ac:dyDescent="0.2">
      <c r="A65" s="153">
        <v>43983</v>
      </c>
      <c r="B65" s="101">
        <f>SUM(Juni20!F100)</f>
        <v>62</v>
      </c>
      <c r="C65" s="154">
        <f ca="1">SUM(Juni20!G102)</f>
        <v>4165</v>
      </c>
      <c r="D65" s="155">
        <f>SUM(Dezember19!H99)</f>
        <v>0</v>
      </c>
      <c r="E65" s="156">
        <f>SUM(Dezember19!I101)</f>
        <v>0</v>
      </c>
      <c r="F65" s="102">
        <f>SUM(Januar20!J101)</f>
        <v>0</v>
      </c>
      <c r="G65" s="154">
        <f>SUM(Dezember19!K101)</f>
        <v>0</v>
      </c>
      <c r="H65" s="102">
        <f>SUM(März20!L101)</f>
        <v>0</v>
      </c>
      <c r="I65" s="154">
        <f>SUM(März20!M103)</f>
        <v>0</v>
      </c>
      <c r="J65" s="102"/>
      <c r="K65" s="154"/>
      <c r="L65" s="102"/>
      <c r="M65" s="154"/>
      <c r="N65" s="102"/>
      <c r="O65" s="154"/>
      <c r="P65" s="155">
        <f>SUM(Januar20!N101)</f>
        <v>0</v>
      </c>
      <c r="Q65" s="156">
        <f>SUM(Dezember19!O101)</f>
        <v>0</v>
      </c>
      <c r="R65" s="101">
        <f>SUM(Dezember19!P99)</f>
        <v>0</v>
      </c>
      <c r="S65" s="154">
        <f>SUM(Dezember19!Q101)</f>
        <v>0</v>
      </c>
      <c r="T65" s="101">
        <f>SUM('Mai20'!R99)</f>
        <v>0</v>
      </c>
      <c r="U65" s="154">
        <f>SUM('Mai20'!S101)</f>
        <v>0</v>
      </c>
      <c r="V65" s="101"/>
      <c r="W65" s="154"/>
      <c r="X65" s="155"/>
      <c r="Y65" s="156"/>
      <c r="Z65" s="102"/>
      <c r="AA65" s="156"/>
      <c r="AB65" s="101"/>
      <c r="AC65" s="154"/>
      <c r="AD65" s="101">
        <f>SUM(Dezember19!T99)</f>
        <v>0</v>
      </c>
      <c r="AE65" s="154">
        <f>SUM(Dezember19!U101)</f>
        <v>0</v>
      </c>
      <c r="AF65" s="101">
        <f>SUM(Dezember19!V99)</f>
        <v>0</v>
      </c>
      <c r="AG65" s="154">
        <f>SUM(Dezember19!W101)</f>
        <v>0</v>
      </c>
      <c r="AH65" s="101">
        <f>SUM(März20!X101)</f>
        <v>0</v>
      </c>
      <c r="AI65" s="154">
        <f>SUM(März20!Y103)</f>
        <v>0</v>
      </c>
      <c r="AJ65" s="101"/>
      <c r="AK65" s="154"/>
      <c r="AL65" s="101"/>
      <c r="AM65" s="154"/>
      <c r="AN65" s="101">
        <f>SUM(Dezember19!Z99)</f>
        <v>0</v>
      </c>
      <c r="AO65" s="154">
        <f>SUM(Dezember19!AA101)</f>
        <v>0</v>
      </c>
      <c r="AP65" s="102">
        <f>SUM(Dezember19!AB99)</f>
        <v>0</v>
      </c>
      <c r="AQ65" s="154">
        <f>SUM(Dezember19!AC101)</f>
        <v>0</v>
      </c>
      <c r="AR65" s="155">
        <f>SUM(April20!AD100)</f>
        <v>0</v>
      </c>
      <c r="AS65" s="154">
        <f>SUM(April20!AE102)</f>
        <v>0</v>
      </c>
      <c r="AT65" s="155">
        <f>SUM(Dezember19!AF99)</f>
        <v>0</v>
      </c>
      <c r="AU65" s="154">
        <f>SUM(Dezember19!AG101)</f>
        <v>0</v>
      </c>
      <c r="AV65" s="173">
        <f t="shared" ca="1" si="3"/>
        <v>4165</v>
      </c>
      <c r="AW65" s="102"/>
      <c r="AX65" s="157"/>
      <c r="AY65" s="158">
        <f t="shared" ref="AY65" ca="1" si="10">SUM(AV65+AW65+AX65)</f>
        <v>4165</v>
      </c>
    </row>
    <row r="66" spans="1:51" s="14" customFormat="1" ht="15" customHeight="1" x14ac:dyDescent="0.2">
      <c r="A66" s="153">
        <v>44013</v>
      </c>
      <c r="B66" s="101">
        <f>SUM(Juli20!F100)</f>
        <v>80</v>
      </c>
      <c r="C66" s="154">
        <f ca="1">SUM(Juli20!G102)</f>
        <v>11200</v>
      </c>
      <c r="D66" s="155">
        <f>SUM(Dezember19!H100)</f>
        <v>0</v>
      </c>
      <c r="E66" s="156">
        <f>SUM(Dezember19!I102)</f>
        <v>0</v>
      </c>
      <c r="F66" s="102">
        <f>SUM(Juli20!J100)</f>
        <v>0</v>
      </c>
      <c r="G66" s="154">
        <f>SUM(Dezember19!K102)</f>
        <v>0</v>
      </c>
      <c r="H66" s="102">
        <f>SUM(Juli20!L100)</f>
        <v>11.5</v>
      </c>
      <c r="I66" s="154">
        <f ca="1">SUM(Juli20!M102)</f>
        <v>1159</v>
      </c>
      <c r="J66" s="102"/>
      <c r="K66" s="154"/>
      <c r="L66" s="102"/>
      <c r="M66" s="154"/>
      <c r="N66" s="102"/>
      <c r="O66" s="154"/>
      <c r="P66" s="155">
        <f>SUM(Januar20!N102)</f>
        <v>0</v>
      </c>
      <c r="Q66" s="156">
        <f>SUM(Dezember19!O102)</f>
        <v>0</v>
      </c>
      <c r="R66" s="101">
        <f>SUM(Dezember19!P100)</f>
        <v>0</v>
      </c>
      <c r="S66" s="154">
        <f>SUM(Dezember19!Q102)</f>
        <v>0</v>
      </c>
      <c r="T66" s="101">
        <f>SUM('Mai20'!R100)</f>
        <v>0</v>
      </c>
      <c r="U66" s="154">
        <f>SUM('Mai20'!S102)</f>
        <v>0</v>
      </c>
      <c r="V66" s="101"/>
      <c r="W66" s="154"/>
      <c r="X66" s="155"/>
      <c r="Y66" s="156"/>
      <c r="Z66" s="102"/>
      <c r="AA66" s="156"/>
      <c r="AB66" s="101"/>
      <c r="AC66" s="154"/>
      <c r="AD66" s="101">
        <f>SUM(Dezember19!T100)</f>
        <v>0</v>
      </c>
      <c r="AE66" s="154">
        <f>SUM(Dezember19!U102)</f>
        <v>0</v>
      </c>
      <c r="AF66" s="101">
        <f>SUM(Dezember19!V100)</f>
        <v>0</v>
      </c>
      <c r="AG66" s="154">
        <f>SUM(Dezember19!W102)</f>
        <v>0</v>
      </c>
      <c r="AH66" s="101">
        <f>SUM(Juli20!X100)</f>
        <v>14.25</v>
      </c>
      <c r="AI66" s="154">
        <f ca="1">SUM(Juli20!Y102)</f>
        <v>1769.5</v>
      </c>
      <c r="AJ66" s="101"/>
      <c r="AK66" s="154"/>
      <c r="AL66" s="101"/>
      <c r="AM66" s="154"/>
      <c r="AN66" s="101">
        <f>SUM(Dezember19!Z100)</f>
        <v>0</v>
      </c>
      <c r="AO66" s="154">
        <f>SUM(Dezember19!AA102)</f>
        <v>0</v>
      </c>
      <c r="AP66" s="102">
        <f>SUM(Dezember19!AB100)</f>
        <v>0</v>
      </c>
      <c r="AQ66" s="154">
        <f>SUM(Dezember19!AC102)</f>
        <v>0</v>
      </c>
      <c r="AR66" s="155">
        <f>SUM(Juli20!AD100)</f>
        <v>10.5</v>
      </c>
      <c r="AS66" s="154">
        <f ca="1">SUM(Juli20!AE102)</f>
        <v>1130</v>
      </c>
      <c r="AT66" s="155">
        <f>SUM(Dezember19!AF100)</f>
        <v>0</v>
      </c>
      <c r="AU66" s="154">
        <f>SUM(Dezember19!AG102)</f>
        <v>0</v>
      </c>
      <c r="AV66" s="173">
        <f t="shared" ca="1" si="3"/>
        <v>15258.5</v>
      </c>
      <c r="AW66" s="102"/>
      <c r="AX66" s="157"/>
      <c r="AY66" s="158">
        <f t="shared" ref="AY66" ca="1" si="11">SUM(AV66+AW66+AX66)</f>
        <v>15258.5</v>
      </c>
    </row>
    <row r="67" spans="1:51" s="14" customFormat="1" ht="15" customHeight="1" x14ac:dyDescent="0.2">
      <c r="A67" s="153">
        <v>44044</v>
      </c>
      <c r="B67" s="101">
        <f>SUM(August20!F100)</f>
        <v>20.25</v>
      </c>
      <c r="C67" s="154">
        <f ca="1">SUM(August20!G102)</f>
        <v>2835</v>
      </c>
      <c r="D67" s="155">
        <f>SUM(August20!H100)</f>
        <v>0</v>
      </c>
      <c r="E67" s="156">
        <f ca="1">SUM(August20!I102)</f>
        <v>0</v>
      </c>
      <c r="F67" s="102">
        <f>SUM(August20!J100)</f>
        <v>0</v>
      </c>
      <c r="G67" s="154">
        <f ca="1">SUM(August20!K102)</f>
        <v>0</v>
      </c>
      <c r="H67" s="102">
        <f>SUM(August20!L100)</f>
        <v>0</v>
      </c>
      <c r="I67" s="154">
        <f ca="1">SUM(August20!M102)</f>
        <v>0</v>
      </c>
      <c r="J67" s="102"/>
      <c r="K67" s="154"/>
      <c r="L67" s="102"/>
      <c r="M67" s="154"/>
      <c r="N67" s="102"/>
      <c r="O67" s="154"/>
      <c r="P67" s="155">
        <f>SUM(August20!N100)</f>
        <v>0</v>
      </c>
      <c r="Q67" s="156">
        <f ca="1">SUM(August20!O102)</f>
        <v>0</v>
      </c>
      <c r="R67" s="101">
        <f>SUM(August20!P100)</f>
        <v>0</v>
      </c>
      <c r="S67" s="154">
        <f ca="1">SUM(August20!Q102)</f>
        <v>0</v>
      </c>
      <c r="T67" s="101">
        <f>SUM(August20!R100)</f>
        <v>0</v>
      </c>
      <c r="U67" s="154">
        <f ca="1">SUM(August20!S102)</f>
        <v>0</v>
      </c>
      <c r="V67" s="101"/>
      <c r="W67" s="154"/>
      <c r="X67" s="155"/>
      <c r="Y67" s="156"/>
      <c r="Z67" s="102"/>
      <c r="AA67" s="156"/>
      <c r="AB67" s="101"/>
      <c r="AC67" s="154"/>
      <c r="AD67" s="101">
        <f>SUM(August20!T100)</f>
        <v>0</v>
      </c>
      <c r="AE67" s="154">
        <f ca="1">SUM(August20!U102)</f>
        <v>0</v>
      </c>
      <c r="AF67" s="101">
        <f>SUM(August20!V100)</f>
        <v>0</v>
      </c>
      <c r="AG67" s="154">
        <f ca="1">SUM(August20!W102)</f>
        <v>0</v>
      </c>
      <c r="AH67" s="101">
        <f>SUM(August20!X100)</f>
        <v>4.5</v>
      </c>
      <c r="AI67" s="154">
        <f ca="1">SUM(August20!Y102)</f>
        <v>630</v>
      </c>
      <c r="AJ67" s="101"/>
      <c r="AK67" s="154"/>
      <c r="AL67" s="101"/>
      <c r="AM67" s="154"/>
      <c r="AN67" s="101">
        <f>SUM(August20!Z100)</f>
        <v>0</v>
      </c>
      <c r="AO67" s="154">
        <f ca="1">SUM(August20!AA102)</f>
        <v>0</v>
      </c>
      <c r="AP67" s="102">
        <f>SUM(August20!AB100)</f>
        <v>0</v>
      </c>
      <c r="AQ67" s="154">
        <f ca="1">SUM(August20!AC102)</f>
        <v>0</v>
      </c>
      <c r="AR67" s="155">
        <f>SUM(August20!AD100)</f>
        <v>1</v>
      </c>
      <c r="AS67" s="154">
        <f ca="1">SUM(August20!AE102)</f>
        <v>120</v>
      </c>
      <c r="AT67" s="155">
        <f>SUM(August20!AF100)</f>
        <v>0</v>
      </c>
      <c r="AU67" s="154">
        <f ca="1">SUM(August20!AG102)</f>
        <v>0</v>
      </c>
      <c r="AV67" s="173">
        <f t="shared" ca="1" si="3"/>
        <v>3585</v>
      </c>
      <c r="AW67" s="102"/>
      <c r="AX67" s="157"/>
      <c r="AY67" s="158">
        <f t="shared" ref="AY67" ca="1" si="12">SUM(AV67+AW67+AX67)</f>
        <v>3585</v>
      </c>
    </row>
    <row r="68" spans="1:51" s="14" customFormat="1" ht="15" customHeight="1" x14ac:dyDescent="0.2">
      <c r="A68" s="153">
        <v>44075</v>
      </c>
      <c r="B68" s="101">
        <f>SUM(September20!F100)</f>
        <v>23.25</v>
      </c>
      <c r="C68" s="154">
        <f ca="1">SUM(September20!G102)</f>
        <v>1580</v>
      </c>
      <c r="D68" s="155">
        <f>SUM(September20!H10)</f>
        <v>0</v>
      </c>
      <c r="E68" s="156">
        <f ca="1">SUM(September20!I102)</f>
        <v>0</v>
      </c>
      <c r="F68" s="102">
        <f>SUM(September20!J10)</f>
        <v>0</v>
      </c>
      <c r="G68" s="154">
        <f ca="1">SUM(September20!K102)</f>
        <v>0</v>
      </c>
      <c r="H68" s="102">
        <f>SUM(September20!L10)</f>
        <v>0</v>
      </c>
      <c r="I68" s="154">
        <f ca="1">SUM(September20!M102)</f>
        <v>0</v>
      </c>
      <c r="J68" s="102"/>
      <c r="K68" s="154"/>
      <c r="L68" s="102"/>
      <c r="M68" s="154"/>
      <c r="N68" s="102"/>
      <c r="O68" s="154"/>
      <c r="P68" s="155">
        <f>SUM(September20!N10)</f>
        <v>0</v>
      </c>
      <c r="Q68" s="156">
        <f ca="1">SUM(September20!O102)</f>
        <v>0</v>
      </c>
      <c r="R68" s="101">
        <f>SUM(September20!P10)</f>
        <v>0</v>
      </c>
      <c r="S68" s="154">
        <f ca="1">SUM(September20!Q102)</f>
        <v>0</v>
      </c>
      <c r="T68" s="101">
        <f>SUM(September20!R10)</f>
        <v>0</v>
      </c>
      <c r="U68" s="154">
        <f ca="1">SUM(September20!S102)</f>
        <v>0</v>
      </c>
      <c r="V68" s="101"/>
      <c r="W68" s="154"/>
      <c r="X68" s="155"/>
      <c r="Y68" s="156"/>
      <c r="Z68" s="102"/>
      <c r="AA68" s="156"/>
      <c r="AB68" s="101"/>
      <c r="AC68" s="154"/>
      <c r="AD68" s="101">
        <f>SUM(September20!T10)</f>
        <v>0</v>
      </c>
      <c r="AE68" s="154">
        <f ca="1">SUM(September20!U102)</f>
        <v>0</v>
      </c>
      <c r="AF68" s="101">
        <f>SUM(September20!V10)</f>
        <v>0</v>
      </c>
      <c r="AG68" s="154">
        <f ca="1">SUM(September20!W102)</f>
        <v>0</v>
      </c>
      <c r="AH68" s="101">
        <f>SUM(September20!X100)</f>
        <v>15.5</v>
      </c>
      <c r="AI68" s="154">
        <f ca="1">SUM(September20!Y102)</f>
        <v>1851</v>
      </c>
      <c r="AJ68" s="101"/>
      <c r="AK68" s="154"/>
      <c r="AL68" s="101"/>
      <c r="AM68" s="154"/>
      <c r="AN68" s="101">
        <f>SUM(September20!Z10)</f>
        <v>0</v>
      </c>
      <c r="AO68" s="154">
        <f ca="1">SUM(September20!AA102)</f>
        <v>0</v>
      </c>
      <c r="AP68" s="102">
        <f>SUM(September20!AB10)</f>
        <v>0</v>
      </c>
      <c r="AQ68" s="154">
        <f ca="1">SUM(September20!AC102)</f>
        <v>0</v>
      </c>
      <c r="AR68" s="155">
        <f>SUM(September20!AD100)</f>
        <v>16.5</v>
      </c>
      <c r="AS68" s="154">
        <f ca="1">SUM(September20!AE102)</f>
        <v>1900</v>
      </c>
      <c r="AT68" s="155">
        <f>SUM(September20!AF10)</f>
        <v>0</v>
      </c>
      <c r="AU68" s="154">
        <f ca="1">SUM(September20!AG102)</f>
        <v>0</v>
      </c>
      <c r="AV68" s="173">
        <f t="shared" ca="1" si="3"/>
        <v>5331</v>
      </c>
      <c r="AW68" s="102"/>
      <c r="AX68" s="157"/>
      <c r="AY68" s="158">
        <f t="shared" ref="AY68" ca="1" si="13">SUM(AV68+AW68+AX68)</f>
        <v>5331</v>
      </c>
    </row>
    <row r="69" spans="1:51" s="14" customFormat="1" ht="15" customHeight="1" x14ac:dyDescent="0.2">
      <c r="A69" s="153">
        <v>44105</v>
      </c>
      <c r="B69" s="101">
        <f>SUM(Oktober20!F100)</f>
        <v>6.5</v>
      </c>
      <c r="C69" s="154">
        <f ca="1">SUM(Oktober20!G102)</f>
        <v>910</v>
      </c>
      <c r="D69" s="155">
        <f>SUM(Oktober20!H10)</f>
        <v>0</v>
      </c>
      <c r="E69" s="156">
        <f ca="1">SUM(Oktober20!I102)</f>
        <v>0</v>
      </c>
      <c r="F69" s="102">
        <f>SUM(Oktober20!J10)</f>
        <v>0</v>
      </c>
      <c r="G69" s="154">
        <f ca="1">SUM(Oktober20!K102)</f>
        <v>0</v>
      </c>
      <c r="H69" s="102">
        <f>SUM(Oktober20!L10)</f>
        <v>0</v>
      </c>
      <c r="I69" s="154">
        <f ca="1">SUM(Oktober20!M102)</f>
        <v>0</v>
      </c>
      <c r="J69" s="102"/>
      <c r="K69" s="154"/>
      <c r="L69" s="102"/>
      <c r="M69" s="154"/>
      <c r="N69" s="102"/>
      <c r="O69" s="154"/>
      <c r="P69" s="155">
        <f>SUM(Oktober20!N10)</f>
        <v>0</v>
      </c>
      <c r="Q69" s="156">
        <f ca="1">SUM(Oktober20!O102)</f>
        <v>0</v>
      </c>
      <c r="R69" s="101">
        <f>SUM(Oktober20!P10)</f>
        <v>0</v>
      </c>
      <c r="S69" s="154">
        <f ca="1">SUM(Oktober20!Q102)</f>
        <v>0</v>
      </c>
      <c r="T69" s="101">
        <f>SUM(Oktober20!R10)</f>
        <v>0</v>
      </c>
      <c r="U69" s="154">
        <f ca="1">SUM(Oktober20!S102)</f>
        <v>0</v>
      </c>
      <c r="V69" s="101"/>
      <c r="W69" s="154"/>
      <c r="X69" s="155"/>
      <c r="Y69" s="156"/>
      <c r="Z69" s="102"/>
      <c r="AA69" s="156"/>
      <c r="AB69" s="101"/>
      <c r="AC69" s="154"/>
      <c r="AD69" s="101">
        <f>SUM(Oktober20!T10)</f>
        <v>0</v>
      </c>
      <c r="AE69" s="154">
        <f ca="1">SUM(Oktober20!U102)</f>
        <v>0</v>
      </c>
      <c r="AF69" s="101">
        <f>SUM(Oktober20!V10)</f>
        <v>0</v>
      </c>
      <c r="AG69" s="154">
        <f ca="1">SUM(Oktober20!W102)</f>
        <v>0</v>
      </c>
      <c r="AH69" s="101">
        <f>SUM(Oktober20!X100)</f>
        <v>1</v>
      </c>
      <c r="AI69" s="154">
        <f ca="1">SUM(Oktober20!Y102)</f>
        <v>118</v>
      </c>
      <c r="AJ69" s="101"/>
      <c r="AK69" s="154"/>
      <c r="AL69" s="101"/>
      <c r="AM69" s="154"/>
      <c r="AN69" s="101">
        <f>SUM(Oktober20!Z10)</f>
        <v>0</v>
      </c>
      <c r="AO69" s="154">
        <f ca="1">SUM(Oktober20!AA102)</f>
        <v>0</v>
      </c>
      <c r="AP69" s="102">
        <f>SUM(Oktober20!AB10)</f>
        <v>0</v>
      </c>
      <c r="AQ69" s="154">
        <f ca="1">SUM(Oktober20!AC102)</f>
        <v>0</v>
      </c>
      <c r="AR69" s="155">
        <f>SUM(Oktober20!AD10)</f>
        <v>0</v>
      </c>
      <c r="AS69" s="154">
        <f ca="1">SUM(Oktober20!AE102)</f>
        <v>0</v>
      </c>
      <c r="AT69" s="155">
        <f>SUM(Oktober20!AF10)</f>
        <v>0</v>
      </c>
      <c r="AU69" s="154">
        <f ca="1">SUM(Oktober20!AG102)</f>
        <v>0</v>
      </c>
      <c r="AV69" s="173">
        <f t="shared" ca="1" si="3"/>
        <v>1028</v>
      </c>
      <c r="AW69" s="102"/>
      <c r="AX69" s="157"/>
      <c r="AY69" s="158">
        <f t="shared" ref="AY69" ca="1" si="14">SUM(AV69+AW69+AX69)</f>
        <v>1028</v>
      </c>
    </row>
    <row r="70" spans="1:51" s="14" customFormat="1" ht="15" customHeight="1" x14ac:dyDescent="0.2">
      <c r="A70" s="153">
        <v>44136</v>
      </c>
      <c r="B70" s="101">
        <f>SUM(November20!F100)</f>
        <v>30.75</v>
      </c>
      <c r="C70" s="154">
        <f ca="1">SUM(November20!G102)</f>
        <v>4305</v>
      </c>
      <c r="D70" s="155">
        <f>SUM(Oktober20!H11)</f>
        <v>0</v>
      </c>
      <c r="E70" s="156">
        <f>SUM(Oktober20!I103)</f>
        <v>0</v>
      </c>
      <c r="F70" s="102">
        <f>SUM(Oktober20!J11)</f>
        <v>0</v>
      </c>
      <c r="G70" s="154">
        <f>SUM(Oktober20!K103)</f>
        <v>0</v>
      </c>
      <c r="H70" s="102">
        <f>SUM(Oktober20!L11)</f>
        <v>0</v>
      </c>
      <c r="I70" s="154">
        <f>SUM(Oktober20!M103)</f>
        <v>0</v>
      </c>
      <c r="J70" s="102"/>
      <c r="K70" s="154"/>
      <c r="L70" s="102"/>
      <c r="M70" s="154"/>
      <c r="N70" s="102"/>
      <c r="O70" s="154"/>
      <c r="P70" s="155">
        <f>SUM(Oktober20!N11)</f>
        <v>0</v>
      </c>
      <c r="Q70" s="156">
        <f>SUM(Oktober20!O103)</f>
        <v>0</v>
      </c>
      <c r="R70" s="101">
        <f>SUM(Oktober20!P11)</f>
        <v>0</v>
      </c>
      <c r="S70" s="154">
        <f>SUM(Oktober20!Q103)</f>
        <v>0</v>
      </c>
      <c r="T70" s="101">
        <f>SUM(Oktober20!R11)</f>
        <v>0</v>
      </c>
      <c r="U70" s="154">
        <f>SUM(Oktober20!S103)</f>
        <v>0</v>
      </c>
      <c r="V70" s="101"/>
      <c r="W70" s="154"/>
      <c r="X70" s="155"/>
      <c r="Y70" s="156"/>
      <c r="Z70" s="102"/>
      <c r="AA70" s="156"/>
      <c r="AB70" s="101"/>
      <c r="AC70" s="154"/>
      <c r="AD70" s="101">
        <f>SUM(Oktober20!T11)</f>
        <v>0</v>
      </c>
      <c r="AE70" s="154">
        <f>SUM(Oktober20!U103)</f>
        <v>0</v>
      </c>
      <c r="AF70" s="101">
        <f>SUM(Oktober20!V11)</f>
        <v>0</v>
      </c>
      <c r="AG70" s="154">
        <f>SUM(Oktober20!W103)</f>
        <v>0</v>
      </c>
      <c r="AH70" s="101">
        <f>SUM(November20!X100)</f>
        <v>61.5</v>
      </c>
      <c r="AI70" s="154">
        <f ca="1">SUM(November20!Y102)</f>
        <v>7140</v>
      </c>
      <c r="AJ70" s="101"/>
      <c r="AK70" s="154"/>
      <c r="AL70" s="101"/>
      <c r="AM70" s="154"/>
      <c r="AN70" s="101">
        <f>SUM(Oktober20!Z11)</f>
        <v>0</v>
      </c>
      <c r="AO70" s="154">
        <f>SUM(Oktober20!AA103)</f>
        <v>0</v>
      </c>
      <c r="AP70" s="102">
        <f>SUM(Oktober20!AB11)</f>
        <v>0</v>
      </c>
      <c r="AQ70" s="154">
        <f>SUM(Oktober20!AC103)</f>
        <v>0</v>
      </c>
      <c r="AR70" s="155">
        <f>SUM(Oktober20!AD11)</f>
        <v>0</v>
      </c>
      <c r="AS70" s="154">
        <f>SUM(Oktober20!AE103)</f>
        <v>0</v>
      </c>
      <c r="AT70" s="155">
        <f>SUM(Oktober20!AF11)</f>
        <v>0</v>
      </c>
      <c r="AU70" s="154">
        <f>SUM(Oktober20!AG103)</f>
        <v>0</v>
      </c>
      <c r="AV70" s="173">
        <f t="shared" ca="1" si="3"/>
        <v>11445</v>
      </c>
      <c r="AW70" s="102"/>
      <c r="AX70" s="157"/>
      <c r="AY70" s="158">
        <f t="shared" ref="AY70" ca="1" si="15">SUM(AV70+AW70+AX70)</f>
        <v>11445</v>
      </c>
    </row>
    <row r="71" spans="1:51" s="14" customFormat="1" ht="15" customHeight="1" x14ac:dyDescent="0.2">
      <c r="A71" s="153">
        <v>44166</v>
      </c>
      <c r="B71" s="101">
        <f>SUM(November20!F101)</f>
        <v>0</v>
      </c>
      <c r="C71" s="154">
        <f>SUM(November20!G103)</f>
        <v>0</v>
      </c>
      <c r="D71" s="155">
        <f>SUM(Oktober20!H12)</f>
        <v>0</v>
      </c>
      <c r="E71" s="156">
        <f>SUM(Oktober20!I104)</f>
        <v>0</v>
      </c>
      <c r="F71" s="102">
        <f>SUM(Oktober20!J12)</f>
        <v>0</v>
      </c>
      <c r="G71" s="154">
        <f>SUM(Oktober20!K104)</f>
        <v>0</v>
      </c>
      <c r="H71" s="102">
        <f>SUM(Oktober20!L12)</f>
        <v>0</v>
      </c>
      <c r="I71" s="154">
        <f>SUM(Oktober20!M104)</f>
        <v>0</v>
      </c>
      <c r="J71" s="102">
        <f>SUM(Dezember20!N100)</f>
        <v>17.75</v>
      </c>
      <c r="K71" s="154">
        <f ca="1">SUM(Dezember20!O102)</f>
        <v>2257.5</v>
      </c>
      <c r="L71" s="102"/>
      <c r="M71" s="154"/>
      <c r="N71" s="102"/>
      <c r="O71" s="154"/>
      <c r="P71" s="155">
        <f>SUM(Oktober20!N12)</f>
        <v>0</v>
      </c>
      <c r="Q71" s="156">
        <f>SUM(Oktober20!O104)</f>
        <v>0</v>
      </c>
      <c r="R71" s="101">
        <f>SUM(Oktober20!P12)</f>
        <v>0</v>
      </c>
      <c r="S71" s="154">
        <f>SUM(Oktober20!Q104)</f>
        <v>0</v>
      </c>
      <c r="T71" s="101">
        <f>SUM(Oktober20!R12)</f>
        <v>0</v>
      </c>
      <c r="U71" s="154">
        <f>SUM(Oktober20!S104)</f>
        <v>0</v>
      </c>
      <c r="V71" s="101">
        <f>SUM(Dezember20!V100)</f>
        <v>1.25</v>
      </c>
      <c r="W71" s="154">
        <f ca="1">SUM(Dezember20!W102)</f>
        <v>175</v>
      </c>
      <c r="X71" s="155"/>
      <c r="Y71" s="156"/>
      <c r="Z71" s="102"/>
      <c r="AA71" s="156"/>
      <c r="AB71" s="101"/>
      <c r="AC71" s="154"/>
      <c r="AD71" s="101">
        <f>SUM(Oktober20!T12)</f>
        <v>0</v>
      </c>
      <c r="AE71" s="154">
        <f>SUM(Oktober20!U104)</f>
        <v>0</v>
      </c>
      <c r="AF71" s="101">
        <f>SUM(Oktober20!V12)</f>
        <v>0</v>
      </c>
      <c r="AG71" s="154">
        <f>SUM(Oktober20!W104)</f>
        <v>0</v>
      </c>
      <c r="AH71" s="101">
        <f>SUM(November20!X101)</f>
        <v>0</v>
      </c>
      <c r="AI71" s="154">
        <f>SUM(November20!Y103)</f>
        <v>0</v>
      </c>
      <c r="AJ71" s="101"/>
      <c r="AK71" s="154"/>
      <c r="AL71" s="101"/>
      <c r="AM71" s="154"/>
      <c r="AN71" s="101">
        <f>SUM(Oktober20!Z12)</f>
        <v>0</v>
      </c>
      <c r="AO71" s="154">
        <f>SUM(Oktober20!AA104)</f>
        <v>0</v>
      </c>
      <c r="AP71" s="102">
        <f>SUM(Oktober20!AB12)</f>
        <v>0</v>
      </c>
      <c r="AQ71" s="154">
        <f>SUM(Oktober20!AC104)</f>
        <v>0</v>
      </c>
      <c r="AR71" s="155">
        <f>SUM(Oktober20!AD12)</f>
        <v>0</v>
      </c>
      <c r="AS71" s="154">
        <f>SUM(Oktober20!AE104)</f>
        <v>0</v>
      </c>
      <c r="AT71" s="155">
        <f>SUM(Oktober20!AF12)</f>
        <v>0</v>
      </c>
      <c r="AU71" s="154">
        <f>SUM(Oktober20!AG104)</f>
        <v>0</v>
      </c>
      <c r="AV71" s="173">
        <f ca="1">SUM(C71+E71+G71+I71+Q71+S71+U71+AE71+AI71+AG71+AO71+AQ71+AS71+AU71+W71+K71)</f>
        <v>2432.5</v>
      </c>
      <c r="AW71" s="102"/>
      <c r="AX71" s="157"/>
      <c r="AY71" s="158">
        <f t="shared" ref="AY71:AY76" ca="1" si="16">SUM(AV71+AW71+AX71)</f>
        <v>2432.5</v>
      </c>
    </row>
    <row r="72" spans="1:51" s="14" customFormat="1" ht="15" customHeight="1" x14ac:dyDescent="0.2">
      <c r="A72" s="153">
        <v>44197</v>
      </c>
      <c r="B72" s="101">
        <f>SUM(Januar21!F105)</f>
        <v>3</v>
      </c>
      <c r="C72" s="154">
        <f ca="1">SUM(Januar21!G107)</f>
        <v>420</v>
      </c>
      <c r="D72" s="155">
        <f>SUM(Oktober20!H13)</f>
        <v>0</v>
      </c>
      <c r="E72" s="156">
        <f>SUM(Oktober20!I105)</f>
        <v>0</v>
      </c>
      <c r="F72" s="102">
        <f>SUM(Oktober20!J13)</f>
        <v>0</v>
      </c>
      <c r="G72" s="154">
        <f>SUM(Oktober20!K105)</f>
        <v>0</v>
      </c>
      <c r="H72" s="102">
        <f>SUM(Oktober20!L13)</f>
        <v>0</v>
      </c>
      <c r="I72" s="154">
        <f>SUM(Oktober20!M105)</f>
        <v>0</v>
      </c>
      <c r="J72" s="102">
        <f>SUM(Januar21!N105)</f>
        <v>9</v>
      </c>
      <c r="K72" s="154">
        <f ca="1">SUM(Januar21!O107)</f>
        <v>999</v>
      </c>
      <c r="L72" s="102"/>
      <c r="M72" s="154"/>
      <c r="N72" s="102"/>
      <c r="O72" s="154"/>
      <c r="P72" s="155">
        <f>SUM(Oktober20!N13)</f>
        <v>0</v>
      </c>
      <c r="Q72" s="156">
        <f>SUM(Oktober20!O105)</f>
        <v>0</v>
      </c>
      <c r="R72" s="101">
        <f>SUM(Oktober20!P13)</f>
        <v>0</v>
      </c>
      <c r="S72" s="154">
        <f>SUM(Oktober20!Q105)</f>
        <v>0</v>
      </c>
      <c r="T72" s="101">
        <f>SUM(Oktober20!R13)</f>
        <v>0</v>
      </c>
      <c r="U72" s="154">
        <f>SUM(Oktober20!S105)</f>
        <v>0</v>
      </c>
      <c r="V72" s="101">
        <f>SUM(Januar21!V105)</f>
        <v>248.5</v>
      </c>
      <c r="W72" s="154">
        <f ca="1">SUM(Januar21!W107)</f>
        <v>11732.5</v>
      </c>
      <c r="X72" s="155"/>
      <c r="Y72" s="156"/>
      <c r="Z72" s="102"/>
      <c r="AA72" s="156"/>
      <c r="AB72" s="101"/>
      <c r="AC72" s="154"/>
      <c r="AD72" s="101">
        <f>SUM(Oktober20!T13)</f>
        <v>0</v>
      </c>
      <c r="AE72" s="154">
        <f>SUM(Oktober20!U105)</f>
        <v>0</v>
      </c>
      <c r="AF72" s="101">
        <f>SUM(Oktober20!V13)</f>
        <v>0</v>
      </c>
      <c r="AG72" s="154">
        <f>SUM(Oktober20!W105)</f>
        <v>0</v>
      </c>
      <c r="AH72" s="101">
        <f>SUM(November20!X102)</f>
        <v>0</v>
      </c>
      <c r="AI72" s="154">
        <f>SUM(November20!Y104)</f>
        <v>0</v>
      </c>
      <c r="AJ72" s="101">
        <f>SUM(Januar21!AD105)</f>
        <v>8.25</v>
      </c>
      <c r="AK72" s="154">
        <f ca="1">SUM(Januar21!AE107)</f>
        <v>1006.5</v>
      </c>
      <c r="AL72" s="101"/>
      <c r="AM72" s="154"/>
      <c r="AN72" s="101">
        <f>SUM(Oktober20!Z13)</f>
        <v>0</v>
      </c>
      <c r="AO72" s="154">
        <f>SUM(Oktober20!AA105)</f>
        <v>0</v>
      </c>
      <c r="AP72" s="102">
        <f>SUM(Oktober20!AB13)</f>
        <v>0</v>
      </c>
      <c r="AQ72" s="154">
        <f>SUM(Oktober20!AC105)</f>
        <v>0</v>
      </c>
      <c r="AR72" s="155">
        <f>SUM(Oktober20!AD13)</f>
        <v>0</v>
      </c>
      <c r="AS72" s="154">
        <f>SUM(Oktober20!AE105)</f>
        <v>0</v>
      </c>
      <c r="AT72" s="155">
        <f>SUM(Oktober20!AF13)</f>
        <v>0</v>
      </c>
      <c r="AU72" s="154">
        <f>SUM(Oktober20!AG105)</f>
        <v>0</v>
      </c>
      <c r="AV72" s="173">
        <f ca="1">SUM(C72+E72+G72+I72+Q72+S72+U72+AE72+AI72+AG72+AO72+AQ72+AS72+AU72+W72+K72+AK72)</f>
        <v>14158</v>
      </c>
      <c r="AW72" s="102"/>
      <c r="AX72" s="157"/>
      <c r="AY72" s="158">
        <f t="shared" ca="1" si="16"/>
        <v>14158</v>
      </c>
    </row>
    <row r="73" spans="1:51" s="14" customFormat="1" ht="15" customHeight="1" x14ac:dyDescent="0.2">
      <c r="A73" s="153">
        <v>44228</v>
      </c>
      <c r="B73" s="101">
        <f>SUM(Februar21!F105)</f>
        <v>13</v>
      </c>
      <c r="C73" s="154">
        <f ca="1">SUM(Februar21!G107)</f>
        <v>1820</v>
      </c>
      <c r="D73" s="155">
        <f>SUM(Oktober20!H14)</f>
        <v>0</v>
      </c>
      <c r="E73" s="156">
        <f>SUM(Oktober20!I106)</f>
        <v>0</v>
      </c>
      <c r="F73" s="102">
        <f>SUM(Oktober20!J14)</f>
        <v>0</v>
      </c>
      <c r="G73" s="154">
        <f>SUM(Oktober20!K106)</f>
        <v>0</v>
      </c>
      <c r="H73" s="102">
        <f>SUM(Oktober20!L14)</f>
        <v>0</v>
      </c>
      <c r="I73" s="154">
        <f>SUM(Oktober20!M106)</f>
        <v>0</v>
      </c>
      <c r="J73" s="102">
        <f>SUM(Februar21!N105)</f>
        <v>44</v>
      </c>
      <c r="K73" s="154">
        <f ca="1">SUM(Februar21!O107)</f>
        <v>5013</v>
      </c>
      <c r="L73" s="102"/>
      <c r="M73" s="154"/>
      <c r="N73" s="102"/>
      <c r="O73" s="154"/>
      <c r="P73" s="155">
        <f>SUM(Oktober20!N14)</f>
        <v>0</v>
      </c>
      <c r="Q73" s="156">
        <f>SUM(Oktober20!O106)</f>
        <v>0</v>
      </c>
      <c r="R73" s="101">
        <f>SUM(Oktober20!P14)</f>
        <v>0</v>
      </c>
      <c r="S73" s="154">
        <f>SUM(Oktober20!Q106)</f>
        <v>0</v>
      </c>
      <c r="T73" s="101">
        <f>SUM(Oktober20!R14)</f>
        <v>0</v>
      </c>
      <c r="U73" s="154">
        <f>SUM(Oktober20!S106)</f>
        <v>0</v>
      </c>
      <c r="V73" s="101">
        <f>SUM(Februar21!V105)</f>
        <v>110</v>
      </c>
      <c r="W73" s="154">
        <f ca="1">SUM(Februar21!W107)</f>
        <v>6475</v>
      </c>
      <c r="X73" s="155"/>
      <c r="Y73" s="156"/>
      <c r="Z73" s="102"/>
      <c r="AA73" s="156"/>
      <c r="AB73" s="101"/>
      <c r="AC73" s="154"/>
      <c r="AD73" s="101">
        <f>SUM(Oktober20!T14)</f>
        <v>0</v>
      </c>
      <c r="AE73" s="154">
        <f>SUM(Oktober20!U106)</f>
        <v>0</v>
      </c>
      <c r="AF73" s="101">
        <f>SUM(Oktober20!V14)</f>
        <v>0</v>
      </c>
      <c r="AG73" s="154">
        <f>SUM(Oktober20!W106)</f>
        <v>0</v>
      </c>
      <c r="AH73" s="101">
        <f>SUM(November20!X103)</f>
        <v>0</v>
      </c>
      <c r="AI73" s="154">
        <f>SUM(November20!Y105)</f>
        <v>0</v>
      </c>
      <c r="AJ73" s="101">
        <f>SUM(Februar21!AD105)</f>
        <v>7</v>
      </c>
      <c r="AK73" s="154">
        <f ca="1">SUM(Februar21!AE107)</f>
        <v>826</v>
      </c>
      <c r="AL73" s="101"/>
      <c r="AM73" s="154"/>
      <c r="AN73" s="101">
        <f>SUM(Oktober20!Z14)</f>
        <v>0</v>
      </c>
      <c r="AO73" s="154">
        <f>SUM(Oktober20!AA106)</f>
        <v>0</v>
      </c>
      <c r="AP73" s="102">
        <f>SUM(Oktober20!AB14)</f>
        <v>0</v>
      </c>
      <c r="AQ73" s="154">
        <f>SUM(Oktober20!AC106)</f>
        <v>0</v>
      </c>
      <c r="AR73" s="155">
        <f>SUM(Oktober20!AD14)</f>
        <v>0</v>
      </c>
      <c r="AS73" s="154">
        <f>SUM(Oktober20!AE106)</f>
        <v>0</v>
      </c>
      <c r="AT73" s="155">
        <f>SUM(Oktober20!AF14)</f>
        <v>0</v>
      </c>
      <c r="AU73" s="154">
        <f>SUM(Oktober20!AG106)</f>
        <v>0</v>
      </c>
      <c r="AV73" s="173">
        <f ca="1">SUM(C73+E73+G73+I73+Q73+S73+U73+AE73+AI73+AG73+AO73+AQ73+AS73+AU73+W73+K73+AK73)</f>
        <v>14134</v>
      </c>
      <c r="AW73" s="102"/>
      <c r="AX73" s="157"/>
      <c r="AY73" s="158">
        <f t="shared" ca="1" si="16"/>
        <v>14134</v>
      </c>
    </row>
    <row r="74" spans="1:51" s="14" customFormat="1" ht="15" customHeight="1" x14ac:dyDescent="0.2">
      <c r="A74" s="153">
        <v>44256</v>
      </c>
      <c r="B74" s="101">
        <f>SUM(März21!F105)</f>
        <v>37.25</v>
      </c>
      <c r="C74" s="154">
        <f ca="1">SUM(März21!G107)</f>
        <v>5215</v>
      </c>
      <c r="D74" s="155">
        <f>SUM(Oktober20!H15)</f>
        <v>0</v>
      </c>
      <c r="E74" s="156">
        <f>SUM(Oktober20!I107)</f>
        <v>0</v>
      </c>
      <c r="F74" s="102">
        <f>SUM(Oktober20!J15)</f>
        <v>0</v>
      </c>
      <c r="G74" s="154">
        <f>SUM(Oktober20!K107)</f>
        <v>0</v>
      </c>
      <c r="H74" s="102">
        <f>SUM(Oktober20!L15)</f>
        <v>0</v>
      </c>
      <c r="I74" s="154">
        <f>SUM(Oktober20!M107)</f>
        <v>0</v>
      </c>
      <c r="J74" s="102">
        <f>SUM(März21!N105)</f>
        <v>111.25</v>
      </c>
      <c r="K74" s="154">
        <f ca="1">SUM(März21!O107)</f>
        <v>11548</v>
      </c>
      <c r="L74" s="102"/>
      <c r="M74" s="154"/>
      <c r="N74" s="102"/>
      <c r="O74" s="154"/>
      <c r="P74" s="155">
        <f>SUM(Oktober20!N15)</f>
        <v>0</v>
      </c>
      <c r="Q74" s="156">
        <f>SUM(Oktober20!O107)</f>
        <v>0</v>
      </c>
      <c r="R74" s="101">
        <f>SUM(Oktober20!P15)</f>
        <v>0</v>
      </c>
      <c r="S74" s="154">
        <f>SUM(Oktober20!Q107)</f>
        <v>0</v>
      </c>
      <c r="T74" s="101">
        <f>SUM(Oktober20!R15)</f>
        <v>0</v>
      </c>
      <c r="U74" s="154">
        <f>SUM(Oktober20!S107)</f>
        <v>0</v>
      </c>
      <c r="V74" s="101">
        <f>SUM(März21!V105)</f>
        <v>58.75</v>
      </c>
      <c r="W74" s="154">
        <f ca="1">SUM(März21!W107)</f>
        <v>2556.25</v>
      </c>
      <c r="X74" s="155"/>
      <c r="Y74" s="156"/>
      <c r="Z74" s="102"/>
      <c r="AA74" s="156"/>
      <c r="AB74" s="101"/>
      <c r="AC74" s="154"/>
      <c r="AD74" s="101">
        <f>SUM(Oktober20!T15)</f>
        <v>0</v>
      </c>
      <c r="AE74" s="154">
        <f>SUM(Oktober20!U107)</f>
        <v>0</v>
      </c>
      <c r="AF74" s="101">
        <f>SUM(Oktober20!V15)</f>
        <v>0</v>
      </c>
      <c r="AG74" s="154">
        <f>SUM(Oktober20!W107)</f>
        <v>0</v>
      </c>
      <c r="AH74" s="101">
        <f>SUM(November20!X104)</f>
        <v>0</v>
      </c>
      <c r="AI74" s="154">
        <f>SUM(November20!Y106)</f>
        <v>0</v>
      </c>
      <c r="AJ74" s="101">
        <f>SUM(März21!AD105)</f>
        <v>6.75</v>
      </c>
      <c r="AK74" s="154">
        <f ca="1">SUM(März21!AE107)</f>
        <v>796.5</v>
      </c>
      <c r="AL74" s="101"/>
      <c r="AM74" s="154"/>
      <c r="AN74" s="101">
        <f>SUM(Oktober20!Z15)</f>
        <v>0</v>
      </c>
      <c r="AO74" s="154">
        <f>SUM(Oktober20!AA107)</f>
        <v>0</v>
      </c>
      <c r="AP74" s="102">
        <f>SUM(Oktober20!AB15)</f>
        <v>0</v>
      </c>
      <c r="AQ74" s="154">
        <f>SUM(Oktober20!AC107)</f>
        <v>0</v>
      </c>
      <c r="AR74" s="155">
        <f>SUM(Oktober20!AD15)</f>
        <v>0</v>
      </c>
      <c r="AS74" s="154">
        <f>SUM(Oktober20!AE107)</f>
        <v>0</v>
      </c>
      <c r="AT74" s="155">
        <f>SUM(Oktober20!AF15)</f>
        <v>0</v>
      </c>
      <c r="AU74" s="154">
        <f>SUM(Oktober20!AG107)</f>
        <v>0</v>
      </c>
      <c r="AV74" s="173">
        <f ca="1">SUM(C74+E74+G74+I74+Q74+S74+U74+AE74+AI74+AG74+AO74+AQ74+AS74+AU74+W74+K74+AK74)</f>
        <v>20115.75</v>
      </c>
      <c r="AW74" s="102"/>
      <c r="AX74" s="157"/>
      <c r="AY74" s="158">
        <f t="shared" ca="1" si="16"/>
        <v>20115.75</v>
      </c>
    </row>
    <row r="75" spans="1:51" s="14" customFormat="1" ht="15" customHeight="1" x14ac:dyDescent="0.2">
      <c r="A75" s="153">
        <v>44287</v>
      </c>
      <c r="B75" s="101">
        <f>SUM(April21!F105)</f>
        <v>16.75</v>
      </c>
      <c r="C75" s="154">
        <f ca="1">SUM(April21!G107)</f>
        <v>2345</v>
      </c>
      <c r="D75" s="155">
        <f>SUM(Oktober20!H16)</f>
        <v>0</v>
      </c>
      <c r="E75" s="156">
        <f>SUM(Oktober20!I108)</f>
        <v>0</v>
      </c>
      <c r="F75" s="102">
        <f>SUM(Oktober20!J16)</f>
        <v>0</v>
      </c>
      <c r="G75" s="154">
        <f>SUM(Oktober20!K108)</f>
        <v>0</v>
      </c>
      <c r="H75" s="102">
        <f>SUM(Oktober20!L16)</f>
        <v>0</v>
      </c>
      <c r="I75" s="154">
        <f>SUM(Oktober20!M108)</f>
        <v>0</v>
      </c>
      <c r="J75" s="102">
        <f>SUM(April21!N105)</f>
        <v>35.5</v>
      </c>
      <c r="K75" s="154">
        <f ca="1">SUM(April21!O107)</f>
        <v>4288</v>
      </c>
      <c r="L75" s="102"/>
      <c r="M75" s="154"/>
      <c r="N75" s="102"/>
      <c r="O75" s="154"/>
      <c r="P75" s="155">
        <f>SUM(Oktober20!N16)</f>
        <v>0</v>
      </c>
      <c r="Q75" s="156">
        <f>SUM(Oktober20!O108)</f>
        <v>0</v>
      </c>
      <c r="R75" s="101">
        <f>SUM(Oktober20!P16)</f>
        <v>0</v>
      </c>
      <c r="S75" s="154">
        <f>SUM(Oktober20!Q108)</f>
        <v>0</v>
      </c>
      <c r="T75" s="101">
        <f>SUM(Oktober20!R16)</f>
        <v>0</v>
      </c>
      <c r="U75" s="154">
        <f>SUM(Oktober20!S108)</f>
        <v>0</v>
      </c>
      <c r="V75" s="101">
        <f>SUM(April21!V105)</f>
        <v>36.5</v>
      </c>
      <c r="W75" s="154">
        <f ca="1">SUM(April21!W107)</f>
        <v>1697.5</v>
      </c>
      <c r="X75" s="155"/>
      <c r="Y75" s="156"/>
      <c r="Z75" s="102"/>
      <c r="AA75" s="156"/>
      <c r="AB75" s="101"/>
      <c r="AC75" s="154"/>
      <c r="AD75" s="101">
        <f>SUM(Oktober20!T16)</f>
        <v>0</v>
      </c>
      <c r="AE75" s="154">
        <f>SUM(Oktober20!U108)</f>
        <v>0</v>
      </c>
      <c r="AF75" s="101">
        <f>SUM(Oktober20!V16)</f>
        <v>0</v>
      </c>
      <c r="AG75" s="154">
        <f>SUM(Oktober20!W108)</f>
        <v>0</v>
      </c>
      <c r="AH75" s="101">
        <f>SUM(November20!X105)</f>
        <v>0</v>
      </c>
      <c r="AI75" s="154">
        <f>SUM(November20!Y107)</f>
        <v>0</v>
      </c>
      <c r="AJ75" s="101">
        <f>SUM(April21!AD105)</f>
        <v>1.25</v>
      </c>
      <c r="AK75" s="154">
        <f ca="1">SUM(April21!AE107)</f>
        <v>147.5</v>
      </c>
      <c r="AL75" s="101"/>
      <c r="AM75" s="154"/>
      <c r="AN75" s="101">
        <f>SUM(Oktober20!Z16)</f>
        <v>0</v>
      </c>
      <c r="AO75" s="154">
        <f>SUM(Oktober20!AA108)</f>
        <v>0</v>
      </c>
      <c r="AP75" s="102">
        <f>SUM(Oktober20!AB16)</f>
        <v>0</v>
      </c>
      <c r="AQ75" s="154">
        <f>SUM(Oktober20!AC108)</f>
        <v>0</v>
      </c>
      <c r="AR75" s="155">
        <f>SUM(Oktober20!AD16)</f>
        <v>0</v>
      </c>
      <c r="AS75" s="154">
        <f>SUM(Oktober20!AE108)</f>
        <v>0</v>
      </c>
      <c r="AT75" s="155">
        <f>SUM(Oktober20!AF16)</f>
        <v>0</v>
      </c>
      <c r="AU75" s="154">
        <f>SUM(Oktober20!AG108)</f>
        <v>0</v>
      </c>
      <c r="AV75" s="173">
        <f ca="1">SUM(C75+E75+G75+I75+Q75+S75+U75+AE75+AI75+AG75+AO75+AQ75+AS75+AU75+W75+K75+AK75)</f>
        <v>8478</v>
      </c>
      <c r="AW75" s="102"/>
      <c r="AX75" s="157"/>
      <c r="AY75" s="158">
        <f t="shared" ca="1" si="16"/>
        <v>8478</v>
      </c>
    </row>
    <row r="76" spans="1:51" s="14" customFormat="1" ht="15" customHeight="1" x14ac:dyDescent="0.2">
      <c r="A76" s="153">
        <v>44317</v>
      </c>
      <c r="B76" s="101">
        <f>SUM('Mai21'!F105)</f>
        <v>0</v>
      </c>
      <c r="C76" s="154">
        <f>SUM('Mai21'!G107)</f>
        <v>0</v>
      </c>
      <c r="D76" s="155">
        <f>SUM(Oktober20!H17)</f>
        <v>0</v>
      </c>
      <c r="E76" s="156">
        <f>SUM(Oktober20!I109)</f>
        <v>0</v>
      </c>
      <c r="F76" s="102">
        <f>SUM(Oktober20!J17)</f>
        <v>0</v>
      </c>
      <c r="G76" s="154">
        <f>SUM(Oktober20!K109)</f>
        <v>0</v>
      </c>
      <c r="H76" s="102">
        <f>SUM(Oktober20!L17)</f>
        <v>0</v>
      </c>
      <c r="I76" s="154">
        <f>SUM(Oktober20!M109)</f>
        <v>0</v>
      </c>
      <c r="J76" s="102">
        <f>SUM('Mai21'!N106)</f>
        <v>0</v>
      </c>
      <c r="K76" s="154">
        <f ca="1">SUM('Mai21'!O108)</f>
        <v>0</v>
      </c>
      <c r="L76" s="102"/>
      <c r="M76" s="154"/>
      <c r="N76" s="102">
        <f>SUM('Mai21'!P106)</f>
        <v>23.75</v>
      </c>
      <c r="O76" s="154">
        <f ca="1">SUM('Mai21'!Q108)</f>
        <v>2681</v>
      </c>
      <c r="P76" s="155">
        <f>SUM(Oktober20!N17)</f>
        <v>0</v>
      </c>
      <c r="Q76" s="156">
        <f>SUM(Oktober20!O109)</f>
        <v>0</v>
      </c>
      <c r="R76" s="101">
        <f>SUM(Oktober20!P17)</f>
        <v>0</v>
      </c>
      <c r="S76" s="154">
        <f>SUM(Oktober20!Q109)</f>
        <v>0</v>
      </c>
      <c r="T76" s="101">
        <f>SUM(Oktober20!R17)</f>
        <v>0</v>
      </c>
      <c r="U76" s="154">
        <f>SUM(Oktober20!S109)</f>
        <v>0</v>
      </c>
      <c r="V76" s="101">
        <f>SUM('Mai21'!X106)</f>
        <v>21</v>
      </c>
      <c r="W76" s="154">
        <f ca="1">SUM('Mai21'!Y108)</f>
        <v>897.5</v>
      </c>
      <c r="X76" s="155"/>
      <c r="Y76" s="156"/>
      <c r="Z76" s="102"/>
      <c r="AA76" s="156"/>
      <c r="AB76" s="101">
        <f>SUM('Mai21'!Z106)</f>
        <v>27.25</v>
      </c>
      <c r="AC76" s="154">
        <f ca="1">SUM('Mai21'!AA108)</f>
        <v>3815</v>
      </c>
      <c r="AD76" s="101">
        <f>SUM(Oktober20!T17)</f>
        <v>0</v>
      </c>
      <c r="AE76" s="154">
        <f>SUM(Oktober20!U109)</f>
        <v>0</v>
      </c>
      <c r="AF76" s="101">
        <f>SUM(Oktober20!V17)</f>
        <v>0</v>
      </c>
      <c r="AG76" s="154">
        <f>SUM(Oktober20!W109)</f>
        <v>0</v>
      </c>
      <c r="AH76" s="101">
        <f>SUM(November20!X106)</f>
        <v>0</v>
      </c>
      <c r="AI76" s="154">
        <f>SUM(November20!Y108)</f>
        <v>0</v>
      </c>
      <c r="AJ76" s="101">
        <f>SUM('Mai21'!AH106)</f>
        <v>0</v>
      </c>
      <c r="AK76" s="154">
        <f ca="1">SUM('Mai21'!AI108)</f>
        <v>0</v>
      </c>
      <c r="AL76" s="101">
        <f>SUM('Mai21'!AJ106)</f>
        <v>1.75</v>
      </c>
      <c r="AM76" s="154">
        <f ca="1">SUM('Mai21'!AK108)</f>
        <v>206.5</v>
      </c>
      <c r="AN76" s="101">
        <f>SUM(Oktober20!Z17)</f>
        <v>0</v>
      </c>
      <c r="AO76" s="154">
        <f>SUM(Oktober20!AA109)</f>
        <v>0</v>
      </c>
      <c r="AP76" s="102">
        <f>SUM(Oktober20!AB17)</f>
        <v>0</v>
      </c>
      <c r="AQ76" s="154">
        <f>SUM(Oktober20!AC109)</f>
        <v>0</v>
      </c>
      <c r="AR76" s="155">
        <f>SUM(Oktober20!AD17)</f>
        <v>0</v>
      </c>
      <c r="AS76" s="154">
        <f>SUM(Oktober20!AE109)</f>
        <v>0</v>
      </c>
      <c r="AT76" s="155">
        <f>SUM(Oktober20!AF17)</f>
        <v>0</v>
      </c>
      <c r="AU76" s="154">
        <f>SUM(Oktober20!AG109)</f>
        <v>0</v>
      </c>
      <c r="AV76" s="173">
        <f ca="1">SUM(C76+E76+G76+I76+Q76+S76+U76+AE76+AI76+AG76+AO76+AQ76+AS76+AU76+W76+K76+AK76+O76+AC76+AM76)</f>
        <v>7600</v>
      </c>
      <c r="AW76" s="102"/>
      <c r="AX76" s="157"/>
      <c r="AY76" s="158">
        <f t="shared" ca="1" si="16"/>
        <v>7600</v>
      </c>
    </row>
    <row r="77" spans="1:51" s="14" customFormat="1" ht="15" customHeight="1" x14ac:dyDescent="0.2">
      <c r="A77" s="153">
        <v>44348</v>
      </c>
      <c r="B77" s="101">
        <f>SUM(Juni2021!F107)</f>
        <v>5</v>
      </c>
      <c r="C77" s="154">
        <f ca="1">SUM(Juni2021!G109)</f>
        <v>700</v>
      </c>
      <c r="D77" s="101">
        <f>SUM(Juni2021!H107)</f>
        <v>0</v>
      </c>
      <c r="E77" s="156">
        <f>SUM(Oktober20!I110)</f>
        <v>0</v>
      </c>
      <c r="F77" s="102">
        <f>SUM(Juni2021!J107)</f>
        <v>0</v>
      </c>
      <c r="G77" s="154">
        <f>SUM(Oktober20!K110)</f>
        <v>0</v>
      </c>
      <c r="H77" s="102">
        <f>SUM(Juni2021!L107)</f>
        <v>0</v>
      </c>
      <c r="I77" s="154">
        <f>SUM(Oktober20!M110)</f>
        <v>0</v>
      </c>
      <c r="J77" s="102">
        <f>SUM(Juni2021!N107)</f>
        <v>0</v>
      </c>
      <c r="K77" s="154">
        <f>SUM('Mai21'!O109)</f>
        <v>0</v>
      </c>
      <c r="L77" s="102"/>
      <c r="M77" s="154"/>
      <c r="N77" s="102">
        <f>SUM(Juni2021!P107)</f>
        <v>25.5</v>
      </c>
      <c r="O77" s="154">
        <f ca="1">SUM(Juni2021!Q109)</f>
        <v>2991</v>
      </c>
      <c r="P77" s="155">
        <f>SUM(Oktober20!N18)</f>
        <v>0</v>
      </c>
      <c r="Q77" s="156">
        <f>SUM(Oktober20!O110)</f>
        <v>0</v>
      </c>
      <c r="R77" s="101">
        <f>SUM(Oktober20!P18)</f>
        <v>0</v>
      </c>
      <c r="S77" s="154">
        <f>SUM(Oktober20!Q110)</f>
        <v>0</v>
      </c>
      <c r="T77" s="101">
        <f>SUM(Oktober20!R18)</f>
        <v>0</v>
      </c>
      <c r="U77" s="154">
        <f>SUM(Oktober20!S110)</f>
        <v>0</v>
      </c>
      <c r="V77" s="101">
        <f>SUM(Juni2021!X107)</f>
        <v>4.5</v>
      </c>
      <c r="W77" s="154">
        <f ca="1">SUM(Juni2021!Y109)</f>
        <v>450</v>
      </c>
      <c r="X77" s="155"/>
      <c r="Y77" s="156"/>
      <c r="Z77" s="102"/>
      <c r="AA77" s="156"/>
      <c r="AB77" s="101">
        <f>SUM('Mai21'!Z107)</f>
        <v>0</v>
      </c>
      <c r="AC77" s="154">
        <f>SUM('Mai21'!AA109)</f>
        <v>0</v>
      </c>
      <c r="AD77" s="101">
        <f>SUM(Oktober20!T18)</f>
        <v>0</v>
      </c>
      <c r="AE77" s="154">
        <f>SUM(Oktober20!U110)</f>
        <v>0</v>
      </c>
      <c r="AF77" s="101">
        <f>SUM(Oktober20!V18)</f>
        <v>0</v>
      </c>
      <c r="AG77" s="154">
        <f>SUM(Oktober20!W110)</f>
        <v>0</v>
      </c>
      <c r="AH77" s="101">
        <f>SUM(November20!X107)</f>
        <v>0</v>
      </c>
      <c r="AI77" s="154">
        <f>SUM(November20!Y109)</f>
        <v>0</v>
      </c>
      <c r="AJ77" s="101">
        <f>SUM(Juni2021!AH107)</f>
        <v>10.75</v>
      </c>
      <c r="AK77" s="154">
        <f ca="1">SUM(Juni2021!AI109)</f>
        <v>1268.5</v>
      </c>
      <c r="AL77" s="101">
        <f>SUM('Mai21'!AJ107)</f>
        <v>0</v>
      </c>
      <c r="AM77" s="154">
        <f>SUM('Mai21'!AK109)</f>
        <v>0</v>
      </c>
      <c r="AN77" s="101">
        <f>SUM(Oktober20!Z18)</f>
        <v>0</v>
      </c>
      <c r="AO77" s="154">
        <f>SUM(Oktober20!AA110)</f>
        <v>0</v>
      </c>
      <c r="AP77" s="102">
        <f>SUM(Oktober20!AB18)</f>
        <v>0</v>
      </c>
      <c r="AQ77" s="154">
        <f>SUM(Oktober20!AC110)</f>
        <v>0</v>
      </c>
      <c r="AR77" s="155">
        <f>SUM(Oktober20!AD18)</f>
        <v>0</v>
      </c>
      <c r="AS77" s="154">
        <f>SUM(Oktober20!AE110)</f>
        <v>0</v>
      </c>
      <c r="AT77" s="155">
        <f>SUM(Oktober20!AF18)</f>
        <v>0</v>
      </c>
      <c r="AU77" s="154">
        <f>SUM(Oktober20!AG110)</f>
        <v>0</v>
      </c>
      <c r="AV77" s="173">
        <f ca="1">SUM(C77+E77+G77+I77+Q77+S77+U77+AE77+AI77+AG77+AO77+AQ77+AS77+AU77+W77+K77+AK77+O77+AC77+AM77)</f>
        <v>5409.5</v>
      </c>
      <c r="AW77" s="102"/>
      <c r="AX77" s="157"/>
      <c r="AY77" s="158">
        <f t="shared" ref="AY77" ca="1" si="17">SUM(AV77+AW77+AX77)</f>
        <v>5409.5</v>
      </c>
    </row>
    <row r="78" spans="1:51" s="14" customFormat="1" ht="15" customHeight="1" x14ac:dyDescent="0.2">
      <c r="A78" s="153">
        <v>44378</v>
      </c>
      <c r="B78" s="101">
        <f>SUM(Juli21!F107)</f>
        <v>10.5</v>
      </c>
      <c r="C78" s="154">
        <f ca="1">SUM(Juli21!G109)</f>
        <v>1350</v>
      </c>
      <c r="D78" s="181">
        <f>SUM(Juni2021!H108)</f>
        <v>0</v>
      </c>
      <c r="E78" s="156">
        <f>SUM(Oktober20!I111)</f>
        <v>0</v>
      </c>
      <c r="F78" s="102">
        <f>SUM(Juni2021!J108)</f>
        <v>0</v>
      </c>
      <c r="G78" s="154">
        <f>SUM(Oktober20!K111)</f>
        <v>0</v>
      </c>
      <c r="H78" s="102">
        <f>SUM(Juni2021!L108)</f>
        <v>0</v>
      </c>
      <c r="I78" s="154">
        <f>SUM(Oktober20!M111)</f>
        <v>0</v>
      </c>
      <c r="J78" s="102">
        <f>SUM(Juni2021!N108)</f>
        <v>0</v>
      </c>
      <c r="K78" s="154">
        <f>SUM('Mai21'!O110)</f>
        <v>0</v>
      </c>
      <c r="L78" s="102"/>
      <c r="M78" s="154"/>
      <c r="N78" s="102">
        <f>SUM(Juli21!P107)</f>
        <v>21.5</v>
      </c>
      <c r="O78" s="154">
        <f ca="1">SUM(Juli21!Q109)</f>
        <v>2375</v>
      </c>
      <c r="P78" s="155">
        <f>SUM(Oktober20!N19)</f>
        <v>0</v>
      </c>
      <c r="Q78" s="156">
        <f>SUM(Oktober20!O111)</f>
        <v>0</v>
      </c>
      <c r="R78" s="101">
        <f>SUM(Oktober20!P19)</f>
        <v>0</v>
      </c>
      <c r="S78" s="154">
        <f>SUM(Oktober20!Q111)</f>
        <v>0</v>
      </c>
      <c r="T78" s="101">
        <f>SUM(Oktober20!R19)</f>
        <v>0</v>
      </c>
      <c r="U78" s="154">
        <f>SUM(Oktober20!S111)</f>
        <v>0</v>
      </c>
      <c r="V78" s="101">
        <f>SUM(Juni2021!X108)</f>
        <v>0</v>
      </c>
      <c r="W78" s="154">
        <f>SUM(Juni2021!Y110)</f>
        <v>0</v>
      </c>
      <c r="X78" s="155"/>
      <c r="Y78" s="156"/>
      <c r="Z78" s="102"/>
      <c r="AA78" s="156"/>
      <c r="AB78" s="101">
        <f>SUM('Mai21'!Z108)</f>
        <v>0</v>
      </c>
      <c r="AC78" s="154">
        <f>SUM('Mai21'!AA110)</f>
        <v>0</v>
      </c>
      <c r="AD78" s="101">
        <f>SUM(Oktober20!T19)</f>
        <v>0</v>
      </c>
      <c r="AE78" s="154">
        <f>SUM(Oktober20!U111)</f>
        <v>0</v>
      </c>
      <c r="AF78" s="101">
        <f>SUM(Oktober20!V19)</f>
        <v>0</v>
      </c>
      <c r="AG78" s="154">
        <f>SUM(Oktober20!W111)</f>
        <v>0</v>
      </c>
      <c r="AH78" s="101">
        <f>SUM(November20!X108)</f>
        <v>0</v>
      </c>
      <c r="AI78" s="154">
        <f>SUM(November20!Y110)</f>
        <v>0</v>
      </c>
      <c r="AJ78" s="101">
        <f>SUM(Juli21!AH107)</f>
        <v>7.5</v>
      </c>
      <c r="AK78" s="154">
        <f ca="1">SUM(Juli21!AI109)</f>
        <v>885</v>
      </c>
      <c r="AL78" s="101">
        <f>SUM('Mai21'!AJ108)</f>
        <v>0</v>
      </c>
      <c r="AM78" s="154">
        <f>SUM('Mai21'!AK110)</f>
        <v>0</v>
      </c>
      <c r="AN78" s="101">
        <f>SUM(Oktober20!Z19)</f>
        <v>0</v>
      </c>
      <c r="AO78" s="154">
        <f>SUM(Oktober20!AA111)</f>
        <v>0</v>
      </c>
      <c r="AP78" s="102">
        <f>SUM(Oktober20!AB19)</f>
        <v>0</v>
      </c>
      <c r="AQ78" s="154">
        <f>SUM(Oktober20!AC111)</f>
        <v>0</v>
      </c>
      <c r="AR78" s="155">
        <f>SUM(Oktober20!AD19)</f>
        <v>0</v>
      </c>
      <c r="AS78" s="154">
        <f>SUM(Oktober20!AE111)</f>
        <v>0</v>
      </c>
      <c r="AT78" s="155">
        <f>SUM(Oktober20!AF19)</f>
        <v>0</v>
      </c>
      <c r="AU78" s="154">
        <f>SUM(Oktober20!AG111)</f>
        <v>0</v>
      </c>
      <c r="AV78" s="173">
        <f ca="1">SUM(C78+E78+G78+I78+Q78+S78+U78+AE78+AI78+AG78+AO78+AQ78+AS78+AU78+W78+K78+AK78+O78+AC78+AM78)</f>
        <v>4610</v>
      </c>
      <c r="AW78" s="102"/>
      <c r="AX78" s="157"/>
      <c r="AY78" s="158">
        <f t="shared" ref="AY78:AY79" ca="1" si="18">SUM(AV78+AW78+AX78)</f>
        <v>4610</v>
      </c>
    </row>
    <row r="79" spans="1:51" s="14" customFormat="1" ht="15" customHeight="1" x14ac:dyDescent="0.2">
      <c r="A79" s="153">
        <v>44409</v>
      </c>
      <c r="B79" s="101">
        <f>SUM('Aug21'!F108)</f>
        <v>10</v>
      </c>
      <c r="C79" s="154">
        <f ca="1">SUM('Aug21'!G110)</f>
        <v>1300</v>
      </c>
      <c r="D79" s="181">
        <f>SUM('Aug21'!H108)</f>
        <v>0</v>
      </c>
      <c r="E79" s="156">
        <f ca="1">SUM('Aug21'!I110)</f>
        <v>0</v>
      </c>
      <c r="F79" s="102">
        <f>SUM('Aug21'!J108)</f>
        <v>0</v>
      </c>
      <c r="G79" s="154">
        <f ca="1">SUM('Aug21'!K110)</f>
        <v>0</v>
      </c>
      <c r="H79" s="102">
        <f>SUM('Aug21'!L108)</f>
        <v>0</v>
      </c>
      <c r="I79" s="154">
        <f ca="1">SUM('Aug21'!M110)</f>
        <v>0</v>
      </c>
      <c r="J79" s="102">
        <f>SUM('Aug21'!N108)</f>
        <v>0</v>
      </c>
      <c r="K79" s="154">
        <f ca="1">SUM('Aug21'!O110)</f>
        <v>0</v>
      </c>
      <c r="L79" s="102"/>
      <c r="M79" s="154"/>
      <c r="N79" s="102">
        <f>SUM('Aug21'!P108)</f>
        <v>0</v>
      </c>
      <c r="O79" s="154">
        <f>S115</f>
        <v>0</v>
      </c>
      <c r="P79" s="155"/>
      <c r="Q79" s="156"/>
      <c r="R79" s="101"/>
      <c r="S79" s="154"/>
      <c r="T79" s="101"/>
      <c r="U79" s="154"/>
      <c r="V79" s="101"/>
      <c r="W79" s="154"/>
      <c r="X79" s="155"/>
      <c r="Y79" s="156"/>
      <c r="Z79" s="102"/>
      <c r="AA79" s="156"/>
      <c r="AB79" s="101"/>
      <c r="AC79" s="154"/>
      <c r="AD79" s="101"/>
      <c r="AE79" s="154"/>
      <c r="AF79" s="101"/>
      <c r="AG79" s="154"/>
      <c r="AH79" s="101"/>
      <c r="AI79" s="154"/>
      <c r="AJ79" s="101">
        <v>1</v>
      </c>
      <c r="AK79" s="154">
        <f ca="1">SUM('Aug21'!AI110)</f>
        <v>118</v>
      </c>
      <c r="AL79" s="101"/>
      <c r="AM79" s="154"/>
      <c r="AN79" s="101"/>
      <c r="AO79" s="154"/>
      <c r="AP79" s="102"/>
      <c r="AQ79" s="154"/>
      <c r="AR79" s="155"/>
      <c r="AS79" s="154"/>
      <c r="AT79" s="155"/>
      <c r="AU79" s="154"/>
      <c r="AV79" s="173">
        <f ca="1">SUM(C79+E79+G79+I79+Q79+S79+U79+AE79+AI79+AG79+AO79+AQ79+AS79+AU79+W79+K79+AK79+O79+AC79+AM79)</f>
        <v>1418</v>
      </c>
      <c r="AW79" s="102"/>
      <c r="AX79" s="157"/>
      <c r="AY79" s="158">
        <f t="shared" ca="1" si="18"/>
        <v>1418</v>
      </c>
    </row>
    <row r="80" spans="1:51" s="14" customFormat="1" ht="15" customHeight="1" x14ac:dyDescent="0.2">
      <c r="A80" s="153">
        <v>44440</v>
      </c>
      <c r="B80" s="101">
        <f>SUM('Sep21'!F108)</f>
        <v>8</v>
      </c>
      <c r="C80" s="154">
        <f ca="1">SUM('Sep21'!G110)</f>
        <v>1080</v>
      </c>
      <c r="D80" s="101">
        <f>SUM('Sep21'!H108)</f>
        <v>0</v>
      </c>
      <c r="E80" s="156">
        <f ca="1">SUM('Sep21'!I110)</f>
        <v>0</v>
      </c>
      <c r="F80" s="101">
        <f>SUM('Sep21'!J108)</f>
        <v>0</v>
      </c>
      <c r="G80" s="154">
        <f ca="1">SUM('Sep21'!K110)</f>
        <v>0</v>
      </c>
      <c r="H80" s="102">
        <f>SUM('Sep21'!L108)</f>
        <v>0</v>
      </c>
      <c r="I80" s="154">
        <f ca="1">SUM('Sep21'!M110)</f>
        <v>0</v>
      </c>
      <c r="J80" s="102">
        <f>SUM('Sep21'!N108)</f>
        <v>48.5</v>
      </c>
      <c r="K80" s="154">
        <f ca="1">SUM('Sep21'!O110)</f>
        <v>4175</v>
      </c>
      <c r="L80" s="102">
        <f>SUM('Sep21'!P108)</f>
        <v>4.5</v>
      </c>
      <c r="M80" s="154">
        <f ca="1">SUM('Sep21'!Q110)</f>
        <v>531</v>
      </c>
      <c r="N80" s="102">
        <f>SUM('Sep21'!R108)</f>
        <v>0.5</v>
      </c>
      <c r="O80" s="154">
        <f ca="1">SUM('Sep21'!S110)</f>
        <v>50</v>
      </c>
      <c r="P80" s="102">
        <f>SUM('Sep21'!T108)</f>
        <v>0</v>
      </c>
      <c r="Q80" s="156">
        <f ca="1">SUM('Sep21'!U110)</f>
        <v>0</v>
      </c>
      <c r="R80" s="102">
        <f>SUM('Sep21'!V108)</f>
        <v>0</v>
      </c>
      <c r="S80" s="154">
        <f ca="1">SUM('Sep21'!W110)</f>
        <v>0</v>
      </c>
      <c r="T80" s="102">
        <f>SUM('Sep21'!X108)</f>
        <v>0</v>
      </c>
      <c r="U80" s="154">
        <f ca="1">SUM('Sep21'!Y110)</f>
        <v>0</v>
      </c>
      <c r="V80" s="102">
        <f>SUM('Sep21'!Z108)</f>
        <v>0.75</v>
      </c>
      <c r="W80" s="154">
        <f ca="1">SUM('Sep21'!AA110)</f>
        <v>26.25</v>
      </c>
      <c r="X80" s="102">
        <f>SUM('Sep21'!AB108)</f>
        <v>18.5</v>
      </c>
      <c r="Y80" s="156">
        <f ca="1">SUM('Sep21'!AC110)</f>
        <v>2050</v>
      </c>
      <c r="Z80" s="102">
        <f>SUM('Sep21'!AD108)</f>
        <v>5</v>
      </c>
      <c r="AA80" s="156">
        <f ca="1">SUM('Sep21'!AE110)</f>
        <v>590</v>
      </c>
      <c r="AB80" s="101">
        <f>SUM('Sep21'!AF108)</f>
        <v>0</v>
      </c>
      <c r="AC80" s="154">
        <f ca="1">SUM('Sep21'!AG110)</f>
        <v>0</v>
      </c>
      <c r="AD80" s="101">
        <f>SUM('Sep21'!AH108)</f>
        <v>0</v>
      </c>
      <c r="AE80" s="154">
        <f ca="1">SUM('Sep21'!AI110)</f>
        <v>0</v>
      </c>
      <c r="AF80" s="101">
        <f>SUM('Sep21'!AJ108)</f>
        <v>0</v>
      </c>
      <c r="AG80" s="154">
        <f ca="1">SUM('Sep21'!AK110)</f>
        <v>0</v>
      </c>
      <c r="AH80" s="101">
        <f>SUM('Sep21'!AL108)</f>
        <v>0</v>
      </c>
      <c r="AI80" s="154">
        <f ca="1">SUM('Sep21'!AM110)</f>
        <v>0</v>
      </c>
      <c r="AJ80" s="101">
        <f>SUM('Sep21'!AN108)</f>
        <v>61.5</v>
      </c>
      <c r="AK80" s="154">
        <f ca="1">SUM('Sep21'!AO110)</f>
        <v>2671.25</v>
      </c>
      <c r="AL80" s="101">
        <f>SUM('Sep21'!AP108)</f>
        <v>0</v>
      </c>
      <c r="AM80" s="154">
        <f ca="1">SUM('Sep21'!AQ110)</f>
        <v>0</v>
      </c>
      <c r="AN80" s="101">
        <f>SUM('Sep21'!AR108)</f>
        <v>0</v>
      </c>
      <c r="AO80" s="154">
        <f ca="1">SUM('Sep21'!AS110)</f>
        <v>0</v>
      </c>
      <c r="AP80" s="102">
        <f>SUM('Sep21'!AT108)</f>
        <v>0</v>
      </c>
      <c r="AQ80" s="154">
        <f ca="1">SUM('Sep21'!AU110)</f>
        <v>0</v>
      </c>
      <c r="AR80" s="155">
        <f>SUM('Sep21'!AV108)</f>
        <v>0</v>
      </c>
      <c r="AS80" s="154">
        <f ca="1">SUM('Sep21'!AW110)</f>
        <v>0</v>
      </c>
      <c r="AT80" s="155">
        <f>SUM('Sep21'!AX108)</f>
        <v>0</v>
      </c>
      <c r="AU80" s="154">
        <f ca="1">SUM('Sep21'!AY110)</f>
        <v>0</v>
      </c>
      <c r="AV80" s="173">
        <f ca="1">SUM(C80+E80+G80+I80+M80++Q80+S80+U80+Y80+AA80+AE80+AI80+AG80+AO80+AQ80+AS80+AU80+W80+K80+AK80+O80+AC80+AM80)</f>
        <v>11173.5</v>
      </c>
      <c r="AW80" s="102"/>
      <c r="AX80" s="157"/>
      <c r="AY80" s="158">
        <f t="shared" ref="AY80:AY81" ca="1" si="19">SUM(AV80+AW80+AX80)</f>
        <v>11173.5</v>
      </c>
    </row>
    <row r="81" spans="1:55" s="14" customFormat="1" ht="15" customHeight="1" x14ac:dyDescent="0.2">
      <c r="A81" s="153">
        <v>44470</v>
      </c>
      <c r="B81" s="101">
        <f>SUM('Okt21'!F111)</f>
        <v>16</v>
      </c>
      <c r="C81" s="154">
        <f ca="1">SUM('Okt21'!G113)</f>
        <v>2240</v>
      </c>
      <c r="D81" s="181">
        <f>SUM('Okt21'!H111)</f>
        <v>0</v>
      </c>
      <c r="E81" s="156">
        <f ca="1">SUM('Okt21'!I113)</f>
        <v>0</v>
      </c>
      <c r="F81" s="102">
        <f>SUM('Okt21'!J111)</f>
        <v>0</v>
      </c>
      <c r="G81" s="154">
        <f ca="1">SUM('Okt21'!K113)</f>
        <v>0</v>
      </c>
      <c r="H81" s="102">
        <f>SUM('Okt21'!L111)</f>
        <v>0</v>
      </c>
      <c r="I81" s="154">
        <f ca="1">SUM('Okt21'!M113)</f>
        <v>0</v>
      </c>
      <c r="J81" s="102">
        <f>SUM('Okt21'!N111)</f>
        <v>0</v>
      </c>
      <c r="K81" s="154">
        <f ca="1">SUM('Okt21'!O113)</f>
        <v>0</v>
      </c>
      <c r="L81" s="102">
        <f>SUM('Okt21'!P111)</f>
        <v>31</v>
      </c>
      <c r="M81" s="154">
        <f ca="1">SUM('Okt21'!Q113)</f>
        <v>3658</v>
      </c>
      <c r="N81" s="102">
        <f>SUM('Okt21'!R111)</f>
        <v>0</v>
      </c>
      <c r="O81" s="154">
        <f ca="1">SUM('Okt21'!S113)</f>
        <v>0</v>
      </c>
      <c r="P81" s="155">
        <f>SUM('Okt21'!T111)</f>
        <v>0</v>
      </c>
      <c r="Q81" s="156">
        <f ca="1">SUM('Okt21'!U113)</f>
        <v>0</v>
      </c>
      <c r="R81" s="101">
        <f>SUM('Okt21'!V111)</f>
        <v>0</v>
      </c>
      <c r="S81" s="154">
        <f ca="1">SUM('Okt21'!W113)</f>
        <v>0</v>
      </c>
      <c r="T81" s="101">
        <f>SUM('Okt21'!X111)</f>
        <v>0</v>
      </c>
      <c r="U81" s="154">
        <f ca="1">SUM('Okt21'!Y113)</f>
        <v>0</v>
      </c>
      <c r="V81" s="101">
        <f>SUM('Okt21'!Z111)</f>
        <v>31.25</v>
      </c>
      <c r="W81" s="154">
        <f ca="1">SUM('Okt21'!AA113)</f>
        <v>2315</v>
      </c>
      <c r="X81" s="155">
        <f>SUM('Okt21'!AB111)</f>
        <v>0</v>
      </c>
      <c r="Y81" s="156">
        <f ca="1">SUM('Okt21'!AC113)</f>
        <v>0</v>
      </c>
      <c r="Z81" s="102">
        <f>SUM('Okt21'!AD111)</f>
        <v>0</v>
      </c>
      <c r="AA81" s="156">
        <f ca="1">SUM('Okt21'!AE113)</f>
        <v>0</v>
      </c>
      <c r="AB81" s="101">
        <f>SUM('Okt21'!AF111)</f>
        <v>0</v>
      </c>
      <c r="AC81" s="154">
        <f ca="1">SUM('Okt21'!AG113)</f>
        <v>0</v>
      </c>
      <c r="AD81" s="101">
        <f>SUM('Okt21'!AH111)</f>
        <v>0</v>
      </c>
      <c r="AE81" s="154">
        <f ca="1">SUM('Okt21'!AI113)</f>
        <v>0</v>
      </c>
      <c r="AF81" s="101">
        <f>SUM('Okt21'!AJ111)</f>
        <v>0</v>
      </c>
      <c r="AG81" s="154">
        <f ca="1">SUM('Okt21'!AK113)</f>
        <v>0</v>
      </c>
      <c r="AH81" s="101">
        <f>SUM('Okt21'!AL111)</f>
        <v>0</v>
      </c>
      <c r="AI81" s="154">
        <f ca="1">SUM('Okt21'!AM113)</f>
        <v>0</v>
      </c>
      <c r="AJ81" s="101">
        <f>SUM('Okt21'!AN111)</f>
        <v>322.5</v>
      </c>
      <c r="AK81" s="154">
        <f ca="1">SUM('Okt21'!AO113)</f>
        <v>20516.5</v>
      </c>
      <c r="AL81" s="101">
        <f>SUM('Okt21'!AP111)</f>
        <v>0</v>
      </c>
      <c r="AM81" s="154">
        <f ca="1">SUM('Okt21'!AQ113)</f>
        <v>0</v>
      </c>
      <c r="AN81" s="101">
        <f>SUM('Okt21'!AR111)</f>
        <v>0</v>
      </c>
      <c r="AO81" s="154">
        <f ca="1">SUM('Okt21'!AS113)</f>
        <v>0</v>
      </c>
      <c r="AP81" s="102">
        <f>SUM('Okt21'!AT111)</f>
        <v>0</v>
      </c>
      <c r="AQ81" s="154">
        <f ca="1">SUM('Okt21'!AU113)</f>
        <v>0</v>
      </c>
      <c r="AR81" s="155">
        <f>SUM('Okt21'!AV111)</f>
        <v>0</v>
      </c>
      <c r="AS81" s="154">
        <f ca="1">SUM('Okt21'!AW113)</f>
        <v>0</v>
      </c>
      <c r="AT81" s="155">
        <f>SUM('Okt21'!AX111)</f>
        <v>0</v>
      </c>
      <c r="AU81" s="154">
        <f ca="1">SUM('Okt21'!AY113)</f>
        <v>0</v>
      </c>
      <c r="AV81" s="173">
        <f ca="1">SUM(C81+E81+G81+I81+M81++Q81+S81+U81+Y81+AA81+AE81+AI81+AG81+AO81+AQ81+AS81+AU81+W81+K81+AK81+O81+AC81+AM81)</f>
        <v>28729.5</v>
      </c>
      <c r="AW81" s="102"/>
      <c r="AX81" s="157"/>
      <c r="AY81" s="158">
        <f t="shared" ca="1" si="19"/>
        <v>28729.5</v>
      </c>
    </row>
    <row r="82" spans="1:55" s="14" customFormat="1" ht="15" customHeight="1" x14ac:dyDescent="0.2">
      <c r="A82" s="153">
        <v>44501</v>
      </c>
      <c r="B82" s="101">
        <f>SUM('Nov21'!F112)</f>
        <v>8</v>
      </c>
      <c r="C82" s="154">
        <f ca="1">SUM('Nov21'!G114)</f>
        <v>1120</v>
      </c>
      <c r="D82" s="181">
        <f>SUM('Nov21'!H112)</f>
        <v>0</v>
      </c>
      <c r="E82" s="156">
        <f ca="1">SUM('Nov21'!I114)</f>
        <v>0</v>
      </c>
      <c r="F82" s="102">
        <f>SUM('Nov21'!J112)</f>
        <v>0</v>
      </c>
      <c r="G82" s="154">
        <f ca="1">SUM('Nov21'!K114)</f>
        <v>0</v>
      </c>
      <c r="H82" s="102">
        <f>SUM('Nov21'!L112)</f>
        <v>0</v>
      </c>
      <c r="I82" s="154">
        <f ca="1">SUM('Nov21'!M114)</f>
        <v>0</v>
      </c>
      <c r="J82" s="102">
        <f>SUM('Nov21'!N112)</f>
        <v>67.5</v>
      </c>
      <c r="K82" s="154">
        <f ca="1">SUM('Nov21'!O114)</f>
        <v>5944</v>
      </c>
      <c r="L82" s="102">
        <f>SUM('Nov21'!P112)</f>
        <v>81.75</v>
      </c>
      <c r="M82" s="154">
        <f ca="1">SUM('Nov21'!Q114)</f>
        <v>9642</v>
      </c>
      <c r="N82" s="102">
        <f>SUM('Nov21'!R112)</f>
        <v>0</v>
      </c>
      <c r="O82" s="154">
        <f ca="1">SUM('Nov21'!S114)</f>
        <v>0</v>
      </c>
      <c r="P82" s="155">
        <f>SUM('Nov21'!T112)</f>
        <v>0</v>
      </c>
      <c r="Q82" s="156">
        <f ca="1">SUM('Nov21'!U114)</f>
        <v>0</v>
      </c>
      <c r="R82" s="101">
        <f>SUM('Nov21'!V112)</f>
        <v>0</v>
      </c>
      <c r="S82" s="154">
        <f ca="1">SUM('Nov21'!W114)</f>
        <v>0</v>
      </c>
      <c r="T82" s="101">
        <f>SUM('Nov21'!X112)</f>
        <v>0</v>
      </c>
      <c r="U82" s="154">
        <f ca="1">SUM('Nov21'!Y114)</f>
        <v>0</v>
      </c>
      <c r="V82" s="101">
        <f>SUM('Nov21'!Z112)</f>
        <v>14</v>
      </c>
      <c r="W82" s="154">
        <f ca="1">SUM('Nov21'!AA114)</f>
        <v>970</v>
      </c>
      <c r="X82" s="155">
        <f>SUM('Nov21'!AB112)</f>
        <v>0</v>
      </c>
      <c r="Y82" s="156">
        <f ca="1">SUM('Nov21'!AC114)</f>
        <v>0</v>
      </c>
      <c r="Z82" s="102">
        <f>SUM('Nov21'!AD112)</f>
        <v>0</v>
      </c>
      <c r="AA82" s="156">
        <f ca="1">SUM('Nov21'!AE114)</f>
        <v>0</v>
      </c>
      <c r="AB82" s="101">
        <f>SUM('Nov21'!AF112)</f>
        <v>0</v>
      </c>
      <c r="AC82" s="154">
        <f ca="1">SUM('Nov21'!AG114)</f>
        <v>0</v>
      </c>
      <c r="AD82" s="101">
        <f>SUM('Nov21'!AH112)</f>
        <v>0</v>
      </c>
      <c r="AE82" s="154">
        <f ca="1">SUM('Nov21'!AI114)</f>
        <v>0</v>
      </c>
      <c r="AF82" s="101">
        <f>SUM('Nov21'!AJ112)</f>
        <v>0</v>
      </c>
      <c r="AG82" s="154">
        <f ca="1">SUM('Nov21'!AK114)</f>
        <v>0</v>
      </c>
      <c r="AH82" s="101">
        <f>SUM('Nov21'!AL112)</f>
        <v>0</v>
      </c>
      <c r="AI82" s="154">
        <f ca="1">SUM('Nov21'!AM114)</f>
        <v>0</v>
      </c>
      <c r="AJ82" s="101">
        <f>SUM('Nov21'!AN112)</f>
        <v>317</v>
      </c>
      <c r="AK82" s="154">
        <f ca="1">SUM('Nov21'!AO114)</f>
        <v>21383</v>
      </c>
      <c r="AL82" s="101">
        <f>SUM('Nov21'!AP112)</f>
        <v>6.75</v>
      </c>
      <c r="AM82" s="154">
        <f ca="1">SUM('Nov21'!AQ114)</f>
        <v>711.75</v>
      </c>
      <c r="AN82" s="101">
        <f>SUM('Nov21'!AR112)</f>
        <v>0</v>
      </c>
      <c r="AO82" s="154">
        <f ca="1">SUM('Nov21'!AS114)</f>
        <v>0</v>
      </c>
      <c r="AP82" s="102">
        <f>SUM('Nov21'!AT112)</f>
        <v>0</v>
      </c>
      <c r="AQ82" s="154">
        <f ca="1">SUM('Nov21'!AU114)</f>
        <v>0</v>
      </c>
      <c r="AR82" s="155">
        <f>SUM('Nov21'!AV112)</f>
        <v>0</v>
      </c>
      <c r="AS82" s="154">
        <f ca="1">SUM('Nov21'!AW114)</f>
        <v>0</v>
      </c>
      <c r="AT82" s="155">
        <f>SUM('Nov21'!AX112)</f>
        <v>0</v>
      </c>
      <c r="AU82" s="154">
        <f ca="1">SUM('Nov21'!AY114)</f>
        <v>0</v>
      </c>
      <c r="AV82" s="173">
        <f ca="1">SUM(C82+E82+G82+I82+M82++Q82+S82+U82+Y82+AA82+AE82+AI82+AG82+AO82+AQ82+AS82+AU82+W82+K82+AK82+O82+AC82+AM82)</f>
        <v>39770.75</v>
      </c>
      <c r="AW82" s="102"/>
      <c r="AX82" s="157"/>
      <c r="AY82" s="158">
        <f t="shared" ref="AY82" ca="1" si="20">SUM(AV82+AW82+AX82)</f>
        <v>39770.75</v>
      </c>
    </row>
    <row r="83" spans="1:55" s="14" customFormat="1" ht="15" customHeight="1" x14ac:dyDescent="0.2">
      <c r="A83" s="153">
        <v>44531</v>
      </c>
      <c r="B83" s="101">
        <f>SUM('Dez21'!F113)</f>
        <v>6.5</v>
      </c>
      <c r="C83" s="154">
        <f ca="1">SUM('Dez21'!G115)</f>
        <v>910</v>
      </c>
      <c r="D83" s="181">
        <f>SUM('Dez21'!H113)</f>
        <v>0</v>
      </c>
      <c r="E83" s="156">
        <f ca="1">SUM('Dez21'!I115)</f>
        <v>0</v>
      </c>
      <c r="F83" s="101">
        <f>SUM('Dez21'!J113)</f>
        <v>0</v>
      </c>
      <c r="G83" s="154">
        <f ca="1">SUM('Dez21'!K115)</f>
        <v>0</v>
      </c>
      <c r="H83" s="101">
        <f>SUM('Dez21'!L113)</f>
        <v>0</v>
      </c>
      <c r="I83" s="154">
        <f ca="1">SUM('Dez21'!M115)</f>
        <v>0</v>
      </c>
      <c r="J83" s="102">
        <f>SUM('Dez21'!N113)</f>
        <v>33</v>
      </c>
      <c r="K83" s="154">
        <f ca="1">SUM('Dez21'!O115)</f>
        <v>3120</v>
      </c>
      <c r="L83" s="102">
        <f>SUM('Dez21'!P113)</f>
        <v>75</v>
      </c>
      <c r="M83" s="154">
        <f ca="1">SUM('Dez21'!Q115)</f>
        <v>7742.75</v>
      </c>
      <c r="N83" s="102">
        <f>SUM('Dez21'!R113)</f>
        <v>0</v>
      </c>
      <c r="O83" s="154">
        <f ca="1">SUM('Dez21'!S115)</f>
        <v>0</v>
      </c>
      <c r="P83" s="155">
        <f>SUM('Dez21'!T113)</f>
        <v>0</v>
      </c>
      <c r="Q83" s="156">
        <f ca="1">SUM('Dez21'!U115)</f>
        <v>0</v>
      </c>
      <c r="R83" s="101">
        <f>SUM('Dez21'!V113)</f>
        <v>0</v>
      </c>
      <c r="S83" s="154">
        <f ca="1">SUM('Dez21'!W115)</f>
        <v>0</v>
      </c>
      <c r="T83" s="101">
        <f>SUM('Dez21'!X113)</f>
        <v>0</v>
      </c>
      <c r="U83" s="154">
        <f ca="1">SUM('Dez21'!Y115)</f>
        <v>0</v>
      </c>
      <c r="V83" s="101">
        <f>SUM('Dez21'!Z113)</f>
        <v>0</v>
      </c>
      <c r="W83" s="154">
        <f ca="1">SUM('Dez21'!AA115)</f>
        <v>0</v>
      </c>
      <c r="X83" s="155">
        <f>SUM('Dez21'!AB113)</f>
        <v>0</v>
      </c>
      <c r="Y83" s="156">
        <f ca="1">SUM('Dez21'!AC115)</f>
        <v>0</v>
      </c>
      <c r="Z83" s="102">
        <f>SUM('Dez21'!AD113)</f>
        <v>0</v>
      </c>
      <c r="AA83" s="156">
        <f ca="1">SUM('Dez21'!AE115)</f>
        <v>0</v>
      </c>
      <c r="AB83" s="101">
        <f>SUM('Dez21'!AF113)</f>
        <v>0</v>
      </c>
      <c r="AC83" s="154">
        <f ca="1">SUM('Dez21'!AG115)</f>
        <v>0</v>
      </c>
      <c r="AD83" s="101">
        <f>SUM('Dez21'!AH113)</f>
        <v>0</v>
      </c>
      <c r="AE83" s="154">
        <f ca="1">SUM('Dez21'!AI115)</f>
        <v>0</v>
      </c>
      <c r="AF83" s="101">
        <f>SUM('Dez21'!AJ113)</f>
        <v>0</v>
      </c>
      <c r="AG83" s="154">
        <f ca="1">SUM('Dez21'!AK115)</f>
        <v>0</v>
      </c>
      <c r="AH83" s="101">
        <f>SUM('Dez21'!AL113)</f>
        <v>0</v>
      </c>
      <c r="AI83" s="154">
        <f ca="1">SUM('Dez21'!AM115)</f>
        <v>0</v>
      </c>
      <c r="AJ83" s="101">
        <f>SUM('Dez21'!AN113)</f>
        <v>29.5</v>
      </c>
      <c r="AK83" s="154">
        <f ca="1">SUM('Dez21'!AO115)</f>
        <v>2570</v>
      </c>
      <c r="AL83" s="101">
        <f>SUM('Dez21'!AP113)</f>
        <v>37</v>
      </c>
      <c r="AM83" s="154">
        <f ca="1">SUM('Dez21'!AQ115)</f>
        <v>4762</v>
      </c>
      <c r="AN83" s="101">
        <f>SUM('Dez21'!AR113)</f>
        <v>0</v>
      </c>
      <c r="AO83" s="154">
        <f ca="1">SUM('Dez21'!AS115)</f>
        <v>0</v>
      </c>
      <c r="AP83" s="102">
        <f>SUM('Dez21'!AT113)</f>
        <v>0</v>
      </c>
      <c r="AQ83" s="154">
        <f ca="1">SUM('Dez21'!AU115)</f>
        <v>0</v>
      </c>
      <c r="AR83" s="155">
        <f>SUM('Dez21'!AV113)</f>
        <v>0</v>
      </c>
      <c r="AS83" s="154">
        <f ca="1">SUM('Dez21'!AW115)</f>
        <v>0</v>
      </c>
      <c r="AT83" s="155">
        <f>SUM('Dez21'!AX113)</f>
        <v>0</v>
      </c>
      <c r="AU83" s="154">
        <f ca="1">SUM('Dez21'!AY115)</f>
        <v>0</v>
      </c>
      <c r="AV83" s="173">
        <f ca="1">SUM(C83+E83+G83+I83+M83++Q83+S83+U83+Y83+AA83+AE83+AI83+AG83+AO83+AQ83+AS83+AU83+W83+K83+AK83+O83+AC83+AM83)</f>
        <v>19104.75</v>
      </c>
      <c r="AW83" s="102"/>
      <c r="AX83" s="157"/>
      <c r="AY83" s="158">
        <f t="shared" ref="AY83" ca="1" si="21">SUM(AV83+AW83+AX83)</f>
        <v>19104.75</v>
      </c>
    </row>
    <row r="84" spans="1:55" s="14" customFormat="1" ht="15" customHeight="1" x14ac:dyDescent="0.2">
      <c r="A84" s="153">
        <v>44562</v>
      </c>
      <c r="B84" s="101">
        <f>SUM('Jan22'!F114)</f>
        <v>7.75</v>
      </c>
      <c r="C84" s="154">
        <f ca="1">SUM('Jan22'!G116)</f>
        <v>1085</v>
      </c>
      <c r="D84" s="181">
        <f>SUM('Jan22'!H114)</f>
        <v>0</v>
      </c>
      <c r="E84" s="156">
        <f>SUM('Jan22'!I114)</f>
        <v>0</v>
      </c>
      <c r="F84" s="101">
        <f>SUM('Dez21'!J114)</f>
        <v>0</v>
      </c>
      <c r="G84" s="154">
        <f>SUM('Dez21'!K116)</f>
        <v>0</v>
      </c>
      <c r="H84" s="101">
        <f>SUM('Dez21'!L114)</f>
        <v>0</v>
      </c>
      <c r="I84" s="154">
        <f>SUM('Dez21'!M116)</f>
        <v>0</v>
      </c>
      <c r="J84" s="102">
        <f>SUM('Jan22'!N114)</f>
        <v>28.5</v>
      </c>
      <c r="K84" s="154">
        <f ca="1">SUM('Jan22'!O116)</f>
        <v>2137.5</v>
      </c>
      <c r="L84" s="102">
        <f>SUM('Jan22'!P114)</f>
        <v>72</v>
      </c>
      <c r="M84" s="154">
        <f ca="1">SUM('Jan22'!Q116)</f>
        <v>8054.25</v>
      </c>
      <c r="N84" s="102">
        <f>SUM('Jan22'!R114)</f>
        <v>0</v>
      </c>
      <c r="O84" s="154">
        <f>SUM('Dez21'!S116)</f>
        <v>0</v>
      </c>
      <c r="P84" s="155">
        <f>SUM('Dez21'!T114)</f>
        <v>0</v>
      </c>
      <c r="Q84" s="156">
        <f>SUM('Dez21'!U116)</f>
        <v>0</v>
      </c>
      <c r="R84" s="101">
        <f>SUM('Dez21'!V114)</f>
        <v>0</v>
      </c>
      <c r="S84" s="154">
        <f>SUM('Dez21'!W116)</f>
        <v>0</v>
      </c>
      <c r="T84" s="101">
        <f>SUM('Dez21'!X114)</f>
        <v>0</v>
      </c>
      <c r="U84" s="154">
        <f>SUM('Dez21'!Y116)</f>
        <v>0</v>
      </c>
      <c r="V84" s="101">
        <f>SUM('Dez21'!Z114)</f>
        <v>0</v>
      </c>
      <c r="W84" s="154">
        <f>SUM('Dez21'!AA116)</f>
        <v>0</v>
      </c>
      <c r="X84" s="155">
        <f>SUM('Dez21'!AB114)</f>
        <v>0</v>
      </c>
      <c r="Y84" s="156">
        <f>SUM('Dez21'!AC116)</f>
        <v>0</v>
      </c>
      <c r="Z84" s="102">
        <f>SUM('Dez21'!AD114)</f>
        <v>0</v>
      </c>
      <c r="AA84" s="156">
        <f>SUM('Dez21'!AE116)</f>
        <v>0</v>
      </c>
      <c r="AB84" s="101">
        <f>SUM('Dez21'!AF114)</f>
        <v>0</v>
      </c>
      <c r="AC84" s="154">
        <f>SUM('Dez21'!AG116)</f>
        <v>0</v>
      </c>
      <c r="AD84" s="101">
        <f>SUM('Dez21'!AH114)</f>
        <v>0</v>
      </c>
      <c r="AE84" s="154">
        <f>SUM('Dez21'!AI116)</f>
        <v>0</v>
      </c>
      <c r="AF84" s="101">
        <f>SUM('Dez21'!AJ114)</f>
        <v>0</v>
      </c>
      <c r="AG84" s="154">
        <f>SUM('Dez21'!AK116)</f>
        <v>0</v>
      </c>
      <c r="AH84" s="101">
        <f>SUM('Dez21'!AL114)</f>
        <v>0</v>
      </c>
      <c r="AI84" s="154">
        <f>SUM('Dez21'!AM116)</f>
        <v>0</v>
      </c>
      <c r="AJ84" s="101">
        <f>SUM('Jan22'!AN114)</f>
        <v>7</v>
      </c>
      <c r="AK84" s="154">
        <f ca="1">SUM('Jan22'!AO116)</f>
        <v>881</v>
      </c>
      <c r="AL84" s="101">
        <f>SUM('Jan22'!AP114)</f>
        <v>52.5</v>
      </c>
      <c r="AM84" s="154">
        <f ca="1">SUM('Jan22'!AQ116)</f>
        <v>6811</v>
      </c>
      <c r="AN84" s="101">
        <f>SUM('Dez21'!AR114)</f>
        <v>0</v>
      </c>
      <c r="AO84" s="154">
        <f>SUM('Dez21'!AS116)</f>
        <v>0</v>
      </c>
      <c r="AP84" s="102">
        <f>SUM('Dez21'!AT114)</f>
        <v>0</v>
      </c>
      <c r="AQ84" s="154">
        <f>SUM('Dez21'!AU116)</f>
        <v>0</v>
      </c>
      <c r="AR84" s="155">
        <f>SUM('Dez21'!AV114)</f>
        <v>0</v>
      </c>
      <c r="AS84" s="154">
        <f>SUM('Dez21'!AW116)</f>
        <v>0</v>
      </c>
      <c r="AT84" s="155">
        <f>SUM('Dez21'!AX114)</f>
        <v>0</v>
      </c>
      <c r="AU84" s="154">
        <f>SUM('Dez21'!AY116)</f>
        <v>0</v>
      </c>
      <c r="AV84" s="173">
        <f ca="1">SUM(C84+E84+G84+I84+M84++Q84+S84+U84+Y84+AA84+AE84+AI84+AG84+AO84+AQ84+AS84+AU84+W84+K84+AK84+O84+AC84+AM84)</f>
        <v>18968.75</v>
      </c>
      <c r="AW84" s="102"/>
      <c r="AX84" s="157"/>
      <c r="AY84" s="158">
        <f t="shared" ref="AY84" ca="1" si="22">SUM(AV84+AW84+AX84)</f>
        <v>18968.75</v>
      </c>
    </row>
    <row r="85" spans="1:55" s="14" customFormat="1" ht="15" customHeight="1" x14ac:dyDescent="0.2">
      <c r="A85" s="153"/>
      <c r="B85" s="101"/>
      <c r="C85" s="154"/>
      <c r="D85" s="181"/>
      <c r="E85" s="156"/>
      <c r="F85" s="101"/>
      <c r="G85" s="154"/>
      <c r="H85" s="101"/>
      <c r="I85" s="154"/>
      <c r="J85" s="102"/>
      <c r="K85" s="154"/>
      <c r="L85" s="102"/>
      <c r="M85" s="154"/>
      <c r="N85" s="102"/>
      <c r="O85" s="154"/>
      <c r="P85" s="155"/>
      <c r="Q85" s="156"/>
      <c r="R85" s="101"/>
      <c r="S85" s="154"/>
      <c r="T85" s="101"/>
      <c r="U85" s="154"/>
      <c r="V85" s="101"/>
      <c r="W85" s="154"/>
      <c r="X85" s="155"/>
      <c r="Y85" s="156"/>
      <c r="Z85" s="102"/>
      <c r="AA85" s="156"/>
      <c r="AB85" s="101"/>
      <c r="AC85" s="154"/>
      <c r="AD85" s="101"/>
      <c r="AE85" s="154"/>
      <c r="AF85" s="101"/>
      <c r="AG85" s="154"/>
      <c r="AH85" s="101"/>
      <c r="AI85" s="154"/>
      <c r="AJ85" s="101"/>
      <c r="AK85" s="154"/>
      <c r="AL85" s="101"/>
      <c r="AM85" s="154"/>
      <c r="AN85" s="101"/>
      <c r="AO85" s="154"/>
      <c r="AP85" s="102"/>
      <c r="AQ85" s="154"/>
      <c r="AR85" s="155"/>
      <c r="AS85" s="154"/>
      <c r="AT85" s="155"/>
      <c r="AU85" s="154"/>
      <c r="AV85" s="173"/>
      <c r="AW85" s="102"/>
      <c r="AX85" s="157"/>
      <c r="AY85" s="158"/>
    </row>
    <row r="86" spans="1:55" s="14" customFormat="1" ht="15" customHeight="1" x14ac:dyDescent="0.2">
      <c r="A86" s="153"/>
      <c r="B86" s="101"/>
      <c r="C86" s="154"/>
      <c r="D86" s="155"/>
      <c r="E86" s="156"/>
      <c r="F86" s="102"/>
      <c r="G86" s="154"/>
      <c r="H86" s="102"/>
      <c r="I86" s="154"/>
      <c r="J86" s="102"/>
      <c r="K86" s="154"/>
      <c r="L86" s="102"/>
      <c r="M86" s="154"/>
      <c r="N86" s="102"/>
      <c r="O86" s="154"/>
      <c r="P86" s="155"/>
      <c r="Q86" s="156"/>
      <c r="R86" s="101"/>
      <c r="S86" s="154"/>
      <c r="T86" s="101"/>
      <c r="U86" s="154"/>
      <c r="V86" s="101"/>
      <c r="W86" s="154"/>
      <c r="X86" s="155"/>
      <c r="Y86" s="156"/>
      <c r="Z86" s="102"/>
      <c r="AA86" s="156"/>
      <c r="AB86" s="101"/>
      <c r="AC86" s="154"/>
      <c r="AD86" s="101"/>
      <c r="AE86" s="154"/>
      <c r="AF86" s="101"/>
      <c r="AG86" s="154"/>
      <c r="AH86" s="101"/>
      <c r="AI86" s="154"/>
      <c r="AJ86" s="101"/>
      <c r="AK86" s="154"/>
      <c r="AL86" s="101"/>
      <c r="AM86" s="154"/>
      <c r="AN86" s="101"/>
      <c r="AO86" s="154"/>
      <c r="AP86" s="102"/>
      <c r="AQ86" s="154"/>
      <c r="AR86" s="155"/>
      <c r="AS86" s="154"/>
      <c r="AT86" s="155"/>
      <c r="AU86" s="154"/>
      <c r="AV86" s="173"/>
      <c r="AW86" s="102"/>
      <c r="AX86" s="157"/>
      <c r="AY86" s="158"/>
    </row>
    <row r="87" spans="1:55" s="164" customFormat="1" ht="17.25" hidden="1" customHeight="1" outlineLevel="1" x14ac:dyDescent="0.2">
      <c r="A87" s="93" t="s">
        <v>154</v>
      </c>
      <c r="B87" s="159">
        <f ca="1">SUM(B14:B86)</f>
        <v>0</v>
      </c>
      <c r="C87" s="160"/>
      <c r="D87" s="161">
        <f>SUM(D14:D86)</f>
        <v>34.25</v>
      </c>
      <c r="E87" s="200"/>
      <c r="F87" s="159">
        <f>SUM(F14:F86)</f>
        <v>741.25</v>
      </c>
      <c r="G87" s="160"/>
      <c r="H87" s="159">
        <f>SUM(H14:H86)</f>
        <v>185.5</v>
      </c>
      <c r="I87" s="160"/>
      <c r="J87" s="159">
        <f>SUM(J14:J86)</f>
        <v>395</v>
      </c>
      <c r="K87" s="160"/>
      <c r="L87" s="159">
        <f>SUM(L14:L86)</f>
        <v>264.25</v>
      </c>
      <c r="M87" s="160"/>
      <c r="N87" s="159">
        <f>SUM(N14:N86)</f>
        <v>71.25</v>
      </c>
      <c r="O87" s="160"/>
      <c r="P87" s="161">
        <f>SUM(P14:P86)</f>
        <v>255</v>
      </c>
      <c r="Q87" s="161"/>
      <c r="R87" s="159">
        <f>SUM(R14:R86)</f>
        <v>1455.25</v>
      </c>
      <c r="S87" s="160"/>
      <c r="T87" s="159">
        <f>SUM(T29:T86)</f>
        <v>519</v>
      </c>
      <c r="U87" s="160"/>
      <c r="V87" s="159">
        <f>SUM(V29:V86)</f>
        <v>526.5</v>
      </c>
      <c r="W87" s="160"/>
      <c r="X87" s="161"/>
      <c r="Y87" s="161"/>
      <c r="Z87" s="161"/>
      <c r="AA87" s="161"/>
      <c r="AB87" s="159">
        <f>SUM(AB29:AB86)</f>
        <v>27.25</v>
      </c>
      <c r="AC87" s="160"/>
      <c r="AD87" s="159">
        <f>SUM(AD14:AD86)</f>
        <v>73.75</v>
      </c>
      <c r="AE87" s="160"/>
      <c r="AF87" s="159">
        <f>SUM(AF14:AF86)</f>
        <v>2583.5</v>
      </c>
      <c r="AG87" s="160"/>
      <c r="AH87" s="159">
        <f>SUM(AH14:AH86)</f>
        <v>2381.5</v>
      </c>
      <c r="AI87" s="160"/>
      <c r="AJ87" s="159">
        <f>SUM(AJ14:AJ86)</f>
        <v>780</v>
      </c>
      <c r="AK87" s="160"/>
      <c r="AL87" s="159">
        <f>SUM(AL14:AL86)</f>
        <v>98</v>
      </c>
      <c r="AM87" s="160"/>
      <c r="AN87" s="159">
        <f>SUM(AN14:AN86)</f>
        <v>0</v>
      </c>
      <c r="AO87" s="160"/>
      <c r="AP87" s="161">
        <f>SUM(AP14:AP86)</f>
        <v>0</v>
      </c>
      <c r="AQ87" s="162"/>
      <c r="AR87" s="161">
        <f>SUM(AR14:AR86)</f>
        <v>97.25</v>
      </c>
      <c r="AS87" s="162"/>
      <c r="AT87" s="161">
        <f>SUM(AT22:AT86)</f>
        <v>87.25</v>
      </c>
      <c r="AU87" s="161"/>
      <c r="AV87" s="161"/>
      <c r="AW87" s="159"/>
      <c r="AX87" s="163"/>
      <c r="AY87" s="158">
        <f>SUM(AV87+AW87+AX87)</f>
        <v>0</v>
      </c>
      <c r="BB87" s="14"/>
      <c r="BC87" s="14"/>
    </row>
    <row r="88" spans="1:55" s="14" customFormat="1" ht="17.25" customHeight="1" collapsed="1" x14ac:dyDescent="0.2">
      <c r="A88" s="165"/>
      <c r="B88" s="166"/>
      <c r="C88" s="167"/>
      <c r="D88" s="168"/>
      <c r="E88" s="168"/>
      <c r="F88" s="166"/>
      <c r="G88" s="167"/>
      <c r="H88" s="166"/>
      <c r="I88" s="167"/>
      <c r="J88" s="166"/>
      <c r="K88" s="167"/>
      <c r="L88" s="166"/>
      <c r="M88" s="167"/>
      <c r="N88" s="166"/>
      <c r="O88" s="167"/>
      <c r="P88" s="168"/>
      <c r="Q88" s="168"/>
      <c r="R88" s="166"/>
      <c r="S88" s="167"/>
      <c r="T88" s="166"/>
      <c r="U88" s="167"/>
      <c r="V88" s="166"/>
      <c r="W88" s="167"/>
      <c r="X88" s="168"/>
      <c r="Y88" s="168"/>
      <c r="Z88" s="168"/>
      <c r="AA88" s="168"/>
      <c r="AB88" s="166"/>
      <c r="AC88" s="167"/>
      <c r="AD88" s="166"/>
      <c r="AE88" s="167"/>
      <c r="AF88" s="166"/>
      <c r="AG88" s="167"/>
      <c r="AH88" s="166"/>
      <c r="AI88" s="167"/>
      <c r="AJ88" s="166"/>
      <c r="AK88" s="167"/>
      <c r="AL88" s="166"/>
      <c r="AM88" s="167"/>
      <c r="AN88" s="166"/>
      <c r="AO88" s="167"/>
      <c r="AP88" s="168"/>
      <c r="AQ88" s="168"/>
      <c r="AR88" s="168"/>
      <c r="AS88" s="167"/>
      <c r="AT88" s="168"/>
      <c r="AU88" s="168"/>
      <c r="AV88" s="168"/>
      <c r="AW88" s="166"/>
      <c r="AX88" s="169"/>
      <c r="AY88" s="169"/>
    </row>
    <row r="89" spans="1:55" s="14" customFormat="1" ht="17.25" customHeight="1" x14ac:dyDescent="0.2">
      <c r="A89" s="91" t="s">
        <v>177</v>
      </c>
      <c r="B89" s="79"/>
      <c r="C89" s="80">
        <f ca="1">SUM(C13:C86)</f>
        <v>132557.5</v>
      </c>
      <c r="D89" s="95"/>
      <c r="E89" s="201">
        <f ca="1">SUM(E13:E86)</f>
        <v>75134.95</v>
      </c>
      <c r="F89" s="79"/>
      <c r="G89" s="80">
        <f ca="1">SUM(G13:G86)</f>
        <v>60617.75</v>
      </c>
      <c r="H89" s="79"/>
      <c r="I89" s="80">
        <f ca="1">SUM(I13:I86)</f>
        <v>15030.75</v>
      </c>
      <c r="J89" s="79"/>
      <c r="K89" s="80">
        <f ca="1">SUM(K13:K86)</f>
        <v>39482</v>
      </c>
      <c r="L89" s="79"/>
      <c r="M89" s="80">
        <f ca="1">SUM(M13:M86)</f>
        <v>29628</v>
      </c>
      <c r="N89" s="79"/>
      <c r="O89" s="80">
        <f ca="1">SUM(O13:O86)</f>
        <v>8097</v>
      </c>
      <c r="P89" s="95"/>
      <c r="Q89" s="95">
        <f ca="1">SUM(Q13:Q86)</f>
        <v>455829.35</v>
      </c>
      <c r="R89" s="79"/>
      <c r="S89" s="80">
        <f ca="1">SUM(S13:S86)</f>
        <v>120386.25</v>
      </c>
      <c r="T89" s="79"/>
      <c r="U89" s="80">
        <f ca="1">SUM(U13:U86)</f>
        <v>55091</v>
      </c>
      <c r="V89" s="79"/>
      <c r="W89" s="80">
        <f ca="1">SUM(W13:W86)</f>
        <v>27295</v>
      </c>
      <c r="X89" s="95"/>
      <c r="Y89" s="95">
        <f ca="1">SUM(Y13:Y83)</f>
        <v>2050</v>
      </c>
      <c r="Z89" s="95"/>
      <c r="AA89" s="95">
        <f ca="1">SUM(AA13:AA83)</f>
        <v>590</v>
      </c>
      <c r="AB89" s="79"/>
      <c r="AC89" s="80">
        <f ca="1">SUM(AC13:AC86)</f>
        <v>3815</v>
      </c>
      <c r="AD89" s="79"/>
      <c r="AE89" s="80">
        <f ca="1">SUM(AE13:AE86)</f>
        <v>252674.6</v>
      </c>
      <c r="AF89" s="79"/>
      <c r="AG89" s="80">
        <f ca="1">SUM(AG13:AG86)</f>
        <v>293279.25</v>
      </c>
      <c r="AH89" s="79"/>
      <c r="AI89" s="80">
        <f ca="1">SUM(AI13:AI86)</f>
        <v>251635.5</v>
      </c>
      <c r="AJ89" s="79"/>
      <c r="AK89" s="80">
        <f ca="1">SUM(AK13:AK86)</f>
        <v>53069.75</v>
      </c>
      <c r="AL89" s="79"/>
      <c r="AM89" s="80">
        <f ca="1">SUM(AM13:AM86)</f>
        <v>12491.25</v>
      </c>
      <c r="AN89" s="79"/>
      <c r="AO89" s="80">
        <f ca="1">SUM(AO13:AO86)</f>
        <v>25256.25</v>
      </c>
      <c r="AP89" s="95"/>
      <c r="AQ89" s="95">
        <f ca="1">SUM(AQ13:AQ86)</f>
        <v>4509</v>
      </c>
      <c r="AR89" s="97"/>
      <c r="AS89" s="80">
        <f ca="1">SUM(AS13:AS86)</f>
        <v>159638.80000000002</v>
      </c>
      <c r="AT89" s="95"/>
      <c r="AU89" s="95">
        <f ca="1">SUM(AU13:AU86)</f>
        <v>12215</v>
      </c>
      <c r="AV89" s="278">
        <f ca="1">SUM(AV13:AV88)</f>
        <v>2090373.9499999997</v>
      </c>
      <c r="AW89" s="79">
        <f>SUM(AW13:AW86)</f>
        <v>9059.0499999999993</v>
      </c>
      <c r="AX89" s="79">
        <f>SUM(AX13:AX86)</f>
        <v>22563.000000000004</v>
      </c>
      <c r="AY89" s="80">
        <f ca="1">SUM(AY13:AY86)</f>
        <v>2121995.9999999995</v>
      </c>
      <c r="BB89" s="170"/>
    </row>
    <row r="90" spans="1:55" s="14" customFormat="1" x14ac:dyDescent="0.2"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41"/>
      <c r="AY90" s="42"/>
      <c r="BB90" s="171"/>
    </row>
    <row r="91" spans="1:55" s="122" customFormat="1" x14ac:dyDescent="0.2">
      <c r="H91" s="172"/>
      <c r="I91" s="172"/>
      <c r="J91" s="172"/>
      <c r="K91" s="172"/>
      <c r="L91" s="172"/>
      <c r="M91" s="172"/>
      <c r="N91" s="172"/>
      <c r="O91" s="172"/>
      <c r="P91" s="172"/>
      <c r="Q91" s="172"/>
      <c r="R91" s="172"/>
      <c r="S91" s="172"/>
      <c r="T91" s="172"/>
      <c r="U91" s="172"/>
      <c r="V91" s="172"/>
      <c r="W91" s="172"/>
      <c r="X91" s="172"/>
      <c r="Y91" s="172"/>
      <c r="Z91" s="172"/>
      <c r="AA91" s="172"/>
      <c r="AB91" s="172"/>
      <c r="AC91" s="172"/>
      <c r="AD91" s="172"/>
      <c r="AE91" s="172"/>
      <c r="AF91" s="172"/>
      <c r="AG91" s="172"/>
      <c r="AH91" s="172"/>
      <c r="AI91" s="172"/>
      <c r="AJ91" s="172"/>
      <c r="AK91" s="172"/>
      <c r="AL91" s="172"/>
      <c r="AM91" s="172"/>
      <c r="AN91" s="172"/>
      <c r="AO91" s="172"/>
      <c r="AP91" s="172"/>
      <c r="AQ91" s="172"/>
      <c r="AR91" s="172"/>
      <c r="AS91" s="172"/>
      <c r="AT91" s="172"/>
      <c r="AU91" s="172"/>
      <c r="AV91" s="172"/>
      <c r="AW91" s="172"/>
      <c r="AX91" s="172"/>
      <c r="AY91" s="172"/>
    </row>
    <row r="92" spans="1:55" s="124" customFormat="1" ht="13.5" customHeight="1" x14ac:dyDescent="0.2">
      <c r="H92" s="123"/>
      <c r="I92" s="123"/>
      <c r="J92" s="123"/>
      <c r="K92" s="123"/>
      <c r="L92" s="123"/>
      <c r="M92" s="123"/>
      <c r="N92" s="123"/>
      <c r="O92" s="123"/>
      <c r="P92" s="123"/>
      <c r="Q92" s="123"/>
      <c r="R92" s="123"/>
      <c r="S92" s="123"/>
      <c r="T92" s="123"/>
      <c r="U92" s="123"/>
      <c r="V92" s="123"/>
      <c r="W92" s="123"/>
      <c r="X92" s="123"/>
      <c r="Y92" s="123"/>
      <c r="Z92" s="123"/>
      <c r="AA92" s="123"/>
      <c r="AB92" s="123"/>
      <c r="AC92" s="123"/>
      <c r="AD92" s="123"/>
      <c r="AE92" s="123"/>
      <c r="AF92" s="123"/>
      <c r="AG92" s="121"/>
      <c r="AH92" s="123"/>
      <c r="AI92" s="121"/>
      <c r="AJ92" s="123"/>
      <c r="AK92" s="121"/>
      <c r="AL92" s="123"/>
      <c r="AM92" s="121"/>
      <c r="AN92" s="121"/>
      <c r="AO92" s="121"/>
      <c r="AP92" s="121"/>
      <c r="AQ92" s="121"/>
      <c r="AR92" s="121"/>
      <c r="AS92" s="123"/>
      <c r="AT92" s="123"/>
      <c r="AU92" s="123"/>
      <c r="AV92" s="123"/>
      <c r="AW92" s="123"/>
      <c r="AX92" s="123"/>
      <c r="AY92" s="121"/>
      <c r="BB92" s="123"/>
    </row>
    <row r="93" spans="1:55" s="205" customFormat="1" x14ac:dyDescent="0.2">
      <c r="H93" s="206"/>
      <c r="I93" s="206"/>
      <c r="J93" s="206"/>
      <c r="K93" s="206"/>
      <c r="L93" s="206"/>
      <c r="M93" s="206"/>
      <c r="N93" s="206"/>
      <c r="O93" s="206"/>
      <c r="P93" s="206"/>
      <c r="Q93" s="206"/>
      <c r="R93" s="206"/>
      <c r="S93" s="206"/>
      <c r="T93" s="206"/>
      <c r="U93" s="206"/>
      <c r="V93" s="206"/>
      <c r="W93" s="206"/>
      <c r="X93" s="206"/>
      <c r="Y93" s="206"/>
      <c r="Z93" s="206"/>
      <c r="AA93" s="206"/>
      <c r="AB93" s="206"/>
      <c r="AC93" s="206"/>
      <c r="AD93" s="206"/>
      <c r="AE93" s="206"/>
      <c r="AF93" s="206"/>
      <c r="AG93" s="206"/>
      <c r="AH93" s="206"/>
      <c r="AI93" s="206"/>
      <c r="AJ93" s="206"/>
      <c r="AK93" s="206"/>
      <c r="AL93" s="206"/>
      <c r="AM93" s="206"/>
      <c r="AN93" s="206"/>
      <c r="AO93" s="206"/>
      <c r="AP93" s="206"/>
      <c r="AQ93" s="206"/>
      <c r="AR93" s="206"/>
      <c r="AS93" s="206"/>
      <c r="AT93" s="206"/>
      <c r="AU93" s="206"/>
      <c r="AV93" s="206"/>
      <c r="AW93" s="206"/>
      <c r="AX93" s="206"/>
      <c r="AY93" s="206"/>
      <c r="BB93" s="206"/>
    </row>
    <row r="94" spans="1:55" s="120" customFormat="1" x14ac:dyDescent="0.2">
      <c r="H94" s="121"/>
      <c r="I94" s="121"/>
      <c r="J94" s="121"/>
      <c r="K94" s="121"/>
      <c r="L94" s="121"/>
      <c r="M94" s="121"/>
      <c r="N94" s="121"/>
      <c r="O94" s="121"/>
      <c r="P94" s="121"/>
      <c r="Q94" s="121"/>
      <c r="R94" s="121"/>
      <c r="S94" s="121"/>
      <c r="T94" s="121"/>
      <c r="U94" s="121"/>
      <c r="V94" s="121"/>
      <c r="W94" s="121"/>
      <c r="X94" s="121"/>
      <c r="Y94" s="121"/>
      <c r="Z94" s="121"/>
      <c r="AA94" s="121"/>
      <c r="AB94" s="121"/>
      <c r="AC94" s="121"/>
      <c r="AD94" s="121"/>
      <c r="AE94" s="121"/>
      <c r="AF94" s="121"/>
      <c r="AG94" s="121"/>
      <c r="AH94" s="121"/>
      <c r="AI94" s="121"/>
      <c r="AJ94" s="121"/>
      <c r="AK94" s="121"/>
      <c r="AL94" s="121"/>
      <c r="AM94" s="121"/>
      <c r="AN94" s="121"/>
      <c r="AO94" s="121"/>
      <c r="AP94" s="121"/>
      <c r="AQ94" s="121"/>
      <c r="AR94" s="121"/>
      <c r="AS94" s="121"/>
      <c r="AT94" s="121"/>
      <c r="AU94" s="121"/>
      <c r="AV94" s="121"/>
      <c r="AW94" s="121"/>
      <c r="AX94" s="121"/>
      <c r="AY94" s="121"/>
      <c r="BB94" s="121"/>
    </row>
    <row r="95" spans="1:55" s="120" customFormat="1" x14ac:dyDescent="0.2">
      <c r="H95" s="121"/>
      <c r="I95" s="121"/>
      <c r="J95" s="121"/>
      <c r="K95" s="121"/>
      <c r="L95" s="121"/>
      <c r="M95" s="121"/>
      <c r="N95" s="121"/>
      <c r="O95" s="121"/>
      <c r="P95" s="121"/>
      <c r="Q95" s="121"/>
      <c r="R95" s="121"/>
      <c r="S95" s="121"/>
      <c r="T95" s="121"/>
      <c r="U95" s="121"/>
      <c r="V95" s="121"/>
      <c r="W95" s="121"/>
      <c r="X95" s="121"/>
      <c r="Y95" s="121"/>
      <c r="Z95" s="121"/>
      <c r="AA95" s="121"/>
      <c r="AB95" s="121"/>
      <c r="AC95" s="121"/>
      <c r="AD95" s="121"/>
      <c r="AE95" s="121"/>
      <c r="AF95" s="121"/>
      <c r="AG95" s="121"/>
      <c r="AH95" s="121"/>
      <c r="AI95" s="121"/>
      <c r="AJ95" s="121"/>
      <c r="AK95" s="121"/>
      <c r="AL95" s="121"/>
      <c r="AM95" s="121"/>
      <c r="AN95" s="121"/>
      <c r="AO95" s="121"/>
      <c r="AP95" s="121"/>
      <c r="AQ95" s="121"/>
      <c r="AR95" s="121"/>
      <c r="AS95" s="121"/>
      <c r="AT95" s="121"/>
      <c r="AU95" s="121"/>
      <c r="AV95" s="121"/>
      <c r="AW95" s="121"/>
      <c r="AX95" s="121"/>
      <c r="AY95" s="121"/>
      <c r="BB95" s="121"/>
    </row>
    <row r="96" spans="1:55" s="118" customFormat="1" x14ac:dyDescent="0.2">
      <c r="H96" s="119"/>
      <c r="I96" s="119"/>
      <c r="J96" s="119"/>
      <c r="K96" s="119"/>
      <c r="L96" s="119"/>
      <c r="M96" s="119"/>
      <c r="N96" s="119"/>
      <c r="O96" s="119"/>
      <c r="P96" s="119"/>
      <c r="Q96" s="119"/>
      <c r="R96" s="119"/>
      <c r="S96" s="119"/>
      <c r="T96" s="119"/>
      <c r="U96" s="119"/>
      <c r="V96" s="119"/>
      <c r="W96" s="119"/>
      <c r="X96" s="119"/>
      <c r="Y96" s="119"/>
      <c r="Z96" s="119"/>
      <c r="AA96" s="119"/>
      <c r="AB96" s="119"/>
      <c r="AC96" s="119"/>
      <c r="AD96" s="119"/>
      <c r="AE96" s="119"/>
      <c r="AF96" s="119"/>
      <c r="AG96" s="119"/>
      <c r="AH96" s="119"/>
      <c r="AI96" s="119"/>
      <c r="AJ96" s="119"/>
      <c r="AK96" s="119"/>
      <c r="AL96" s="119"/>
      <c r="AM96" s="119"/>
      <c r="AN96" s="119"/>
      <c r="AO96" s="119"/>
      <c r="AP96" s="119"/>
      <c r="AQ96" s="119"/>
      <c r="AR96" s="119"/>
      <c r="AS96" s="119"/>
      <c r="AT96" s="119"/>
      <c r="AU96" s="119"/>
      <c r="AV96" s="119"/>
      <c r="AW96" s="119"/>
      <c r="AX96" s="119"/>
      <c r="AY96" s="119"/>
      <c r="BB96" s="119"/>
    </row>
    <row r="97" spans="1:54" s="118" customFormat="1" x14ac:dyDescent="0.2">
      <c r="H97" s="119"/>
      <c r="I97" s="119"/>
      <c r="J97" s="119"/>
      <c r="K97" s="119"/>
      <c r="L97" s="119"/>
      <c r="M97" s="119"/>
      <c r="N97" s="119"/>
      <c r="O97" s="119"/>
      <c r="P97" s="119"/>
      <c r="Q97" s="119"/>
      <c r="R97" s="119"/>
      <c r="S97" s="119"/>
      <c r="T97" s="119"/>
      <c r="U97" s="119"/>
      <c r="V97" s="119"/>
      <c r="W97" s="119"/>
      <c r="X97" s="119"/>
      <c r="Y97" s="119"/>
      <c r="Z97" s="119"/>
      <c r="AA97" s="119"/>
      <c r="AB97" s="119"/>
      <c r="AC97" s="119"/>
      <c r="AD97" s="119"/>
      <c r="AE97" s="119"/>
      <c r="AF97" s="119"/>
      <c r="AG97" s="119"/>
      <c r="AH97" s="119"/>
      <c r="AI97" s="119"/>
      <c r="AJ97" s="119"/>
      <c r="AK97" s="119"/>
      <c r="AL97" s="119"/>
      <c r="AM97" s="119"/>
      <c r="AN97" s="119"/>
      <c r="AO97" s="119"/>
      <c r="AP97" s="119"/>
      <c r="AQ97" s="119"/>
      <c r="AR97" s="119"/>
      <c r="AS97" s="119"/>
      <c r="AT97" s="119"/>
      <c r="AU97" s="119"/>
      <c r="AV97" s="119"/>
      <c r="AW97" s="119"/>
      <c r="AX97" s="119"/>
      <c r="AY97" s="119"/>
      <c r="BB97" s="119"/>
    </row>
    <row r="98" spans="1:54" s="120" customFormat="1" x14ac:dyDescent="0.2">
      <c r="A98" s="193" t="s">
        <v>307</v>
      </c>
      <c r="B98" s="122"/>
      <c r="C98" s="172"/>
      <c r="D98" s="172"/>
      <c r="E98" s="172"/>
      <c r="F98" s="172"/>
      <c r="G98" s="172"/>
      <c r="H98" s="121"/>
      <c r="I98" s="121"/>
      <c r="J98" s="121"/>
      <c r="K98" s="121"/>
      <c r="L98" s="121"/>
      <c r="M98" s="121"/>
      <c r="N98" s="121"/>
      <c r="O98" s="121"/>
      <c r="P98" s="121"/>
      <c r="Q98" s="121"/>
      <c r="R98" s="121"/>
      <c r="S98" s="121"/>
      <c r="T98" s="121"/>
      <c r="U98" s="121"/>
      <c r="V98" s="121"/>
      <c r="W98" s="121"/>
      <c r="X98" s="121"/>
      <c r="Y98" s="121"/>
      <c r="Z98" s="121"/>
      <c r="AA98" s="121"/>
      <c r="AB98" s="121"/>
      <c r="AC98" s="121"/>
      <c r="AD98" s="121"/>
      <c r="AE98" s="121"/>
      <c r="AF98" s="121"/>
      <c r="AG98" s="121"/>
      <c r="AH98" s="121"/>
      <c r="AI98" s="121"/>
      <c r="AJ98" s="121"/>
      <c r="AK98" s="121"/>
      <c r="AL98" s="121"/>
      <c r="AM98" s="121"/>
      <c r="AN98" s="121"/>
      <c r="AO98" s="121"/>
      <c r="AP98" s="121"/>
      <c r="AQ98" s="121"/>
      <c r="AR98" s="121"/>
      <c r="AS98" s="121"/>
      <c r="AT98" s="121"/>
      <c r="AU98" s="121"/>
      <c r="AV98" s="121"/>
      <c r="AW98" s="121"/>
      <c r="AX98" s="121"/>
      <c r="AY98" s="121"/>
      <c r="BB98" s="121"/>
    </row>
    <row r="99" spans="1:54" x14ac:dyDescent="0.2">
      <c r="A99" s="122"/>
      <c r="B99" s="123"/>
      <c r="C99" s="123"/>
      <c r="D99" s="123"/>
      <c r="E99" s="123"/>
      <c r="F99" s="123"/>
      <c r="G99" s="123"/>
    </row>
    <row r="100" spans="1:54" x14ac:dyDescent="0.2">
      <c r="A100" s="205" t="s">
        <v>326</v>
      </c>
      <c r="B100" s="206" t="s">
        <v>327</v>
      </c>
      <c r="C100" s="206" t="s">
        <v>328</v>
      </c>
      <c r="D100" s="206"/>
      <c r="E100" s="206" t="s">
        <v>329</v>
      </c>
      <c r="F100" s="206">
        <v>37102.400000000001</v>
      </c>
      <c r="G100" s="206"/>
    </row>
    <row r="101" spans="1:54" x14ac:dyDescent="0.2">
      <c r="A101" s="120"/>
      <c r="B101" s="121"/>
      <c r="C101" s="121"/>
      <c r="D101" s="121"/>
      <c r="E101" s="121"/>
      <c r="F101" s="121"/>
      <c r="G101" s="121"/>
    </row>
    <row r="102" spans="1:54" x14ac:dyDescent="0.2">
      <c r="A102" s="224" t="s">
        <v>344</v>
      </c>
      <c r="B102" s="121"/>
      <c r="C102" s="121"/>
      <c r="D102" s="121"/>
      <c r="E102" s="121"/>
      <c r="F102" s="121"/>
      <c r="G102" s="121"/>
    </row>
    <row r="103" spans="1:54" x14ac:dyDescent="0.2">
      <c r="A103" s="118"/>
      <c r="B103" s="119"/>
      <c r="C103" s="119"/>
      <c r="D103" s="119"/>
      <c r="E103" s="119"/>
      <c r="F103" s="119"/>
      <c r="G103" s="119"/>
    </row>
    <row r="104" spans="1:54" x14ac:dyDescent="0.2">
      <c r="A104" s="118"/>
      <c r="B104" s="119"/>
      <c r="C104" s="119"/>
      <c r="D104" s="119"/>
      <c r="E104" s="119"/>
      <c r="F104" s="119"/>
      <c r="G104" s="119"/>
    </row>
    <row r="105" spans="1:54" x14ac:dyDescent="0.2">
      <c r="A105" s="120"/>
      <c r="B105" s="121"/>
      <c r="C105" s="121"/>
      <c r="D105" s="121"/>
      <c r="E105" s="121"/>
      <c r="F105" s="121"/>
      <c r="G105" s="121"/>
    </row>
  </sheetData>
  <autoFilter ref="A12:AY89"/>
  <mergeCells count="25">
    <mergeCell ref="C6:E6"/>
    <mergeCell ref="AP10:AQ10"/>
    <mergeCell ref="P10:Q10"/>
    <mergeCell ref="C8:D8"/>
    <mergeCell ref="B10:C10"/>
    <mergeCell ref="D10:E10"/>
    <mergeCell ref="F10:G10"/>
    <mergeCell ref="AH10:AI10"/>
    <mergeCell ref="H10:I10"/>
    <mergeCell ref="J10:K10"/>
    <mergeCell ref="V10:W10"/>
    <mergeCell ref="N10:O10"/>
    <mergeCell ref="AB10:AC10"/>
    <mergeCell ref="AL10:AM10"/>
    <mergeCell ref="L10:M10"/>
    <mergeCell ref="X10:Y10"/>
    <mergeCell ref="AT10:AU10"/>
    <mergeCell ref="AR10:AS10"/>
    <mergeCell ref="R10:S10"/>
    <mergeCell ref="AD10:AE10"/>
    <mergeCell ref="AF10:AG10"/>
    <mergeCell ref="AN10:AO10"/>
    <mergeCell ref="T10:U10"/>
    <mergeCell ref="AJ10:AK10"/>
    <mergeCell ref="Z10:AA10"/>
  </mergeCells>
  <dataValidations disablePrompts="1" count="1">
    <dataValidation type="list" allowBlank="1" showInputMessage="1" showErrorMessage="1" sqref="A14:A89 C87:Q89">
      <formula1>Name</formula1>
    </dataValidation>
  </dataValidations>
  <pageMargins left="0.39370078740157483" right="0.23622047244094491" top="0.78740157480314965" bottom="0.39370078740157483" header="0.39370078740157483" footer="0.15748031496062992"/>
  <pageSetup paperSize="8" scale="44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legacyDrawingHF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2.75" x14ac:dyDescent="0.2"/>
  <sheetData/>
  <pageMargins left="0.7" right="0.7" top="0.78740157499999996" bottom="0.78740157499999996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2.75" x14ac:dyDescent="0.2"/>
  <sheetData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76</vt:i4>
      </vt:variant>
      <vt:variant>
        <vt:lpstr>Benannte Bereiche</vt:lpstr>
      </vt:variant>
      <vt:variant>
        <vt:i4>81</vt:i4>
      </vt:variant>
    </vt:vector>
  </HeadingPairs>
  <TitlesOfParts>
    <vt:vector size="157" baseType="lpstr">
      <vt:lpstr>Vertragsdaten</vt:lpstr>
      <vt:lpstr>MA-Liste</vt:lpstr>
      <vt:lpstr>Januar 2016</vt:lpstr>
      <vt:lpstr>Februar 2016</vt:lpstr>
      <vt:lpstr>März 2016</vt:lpstr>
      <vt:lpstr>April 2016</vt:lpstr>
      <vt:lpstr>Mai 2016</vt:lpstr>
      <vt:lpstr>Juni 2016</vt:lpstr>
      <vt:lpstr>Juli 2016</vt:lpstr>
      <vt:lpstr>August 2016</vt:lpstr>
      <vt:lpstr>September 2016</vt:lpstr>
      <vt:lpstr>Oktober 2016</vt:lpstr>
      <vt:lpstr>November 2016</vt:lpstr>
      <vt:lpstr>Dezember 2016</vt:lpstr>
      <vt:lpstr>Januar 2017</vt:lpstr>
      <vt:lpstr>Februar 2017</vt:lpstr>
      <vt:lpstr>März 2017</vt:lpstr>
      <vt:lpstr>April 2017</vt:lpstr>
      <vt:lpstr>Mai2017</vt:lpstr>
      <vt:lpstr>Juni2017</vt:lpstr>
      <vt:lpstr>Juli2017</vt:lpstr>
      <vt:lpstr>August2017</vt:lpstr>
      <vt:lpstr>September2017</vt:lpstr>
      <vt:lpstr>Oktober2017</vt:lpstr>
      <vt:lpstr>November2017</vt:lpstr>
      <vt:lpstr>Dezember2017</vt:lpstr>
      <vt:lpstr>Januar2018</vt:lpstr>
      <vt:lpstr>Februar2018</vt:lpstr>
      <vt:lpstr>März2018</vt:lpstr>
      <vt:lpstr>April2018</vt:lpstr>
      <vt:lpstr>Mai2018</vt:lpstr>
      <vt:lpstr>Juni2018</vt:lpstr>
      <vt:lpstr>August2018</vt:lpstr>
      <vt:lpstr>September2018</vt:lpstr>
      <vt:lpstr>Oktober2018</vt:lpstr>
      <vt:lpstr>November2018</vt:lpstr>
      <vt:lpstr>Dezember2018</vt:lpstr>
      <vt:lpstr>Januar2019</vt:lpstr>
      <vt:lpstr>Februar2019</vt:lpstr>
      <vt:lpstr>März2019</vt:lpstr>
      <vt:lpstr>Mai2019</vt:lpstr>
      <vt:lpstr>Juni2019</vt:lpstr>
      <vt:lpstr>Juli19</vt:lpstr>
      <vt:lpstr>August19</vt:lpstr>
      <vt:lpstr>September19</vt:lpstr>
      <vt:lpstr>Oktober19</vt:lpstr>
      <vt:lpstr>November19</vt:lpstr>
      <vt:lpstr>Dezember19</vt:lpstr>
      <vt:lpstr>Januar20</vt:lpstr>
      <vt:lpstr>Februar20</vt:lpstr>
      <vt:lpstr>März20</vt:lpstr>
      <vt:lpstr>April20</vt:lpstr>
      <vt:lpstr>Mai20</vt:lpstr>
      <vt:lpstr>Juni20</vt:lpstr>
      <vt:lpstr>Juli20</vt:lpstr>
      <vt:lpstr>August20</vt:lpstr>
      <vt:lpstr>September20</vt:lpstr>
      <vt:lpstr>Oktober20</vt:lpstr>
      <vt:lpstr>November20</vt:lpstr>
      <vt:lpstr>Dezember20</vt:lpstr>
      <vt:lpstr>Januar21</vt:lpstr>
      <vt:lpstr>Februar21</vt:lpstr>
      <vt:lpstr>März21</vt:lpstr>
      <vt:lpstr>April21</vt:lpstr>
      <vt:lpstr>Mai21</vt:lpstr>
      <vt:lpstr>Juni2021</vt:lpstr>
      <vt:lpstr>Juli21</vt:lpstr>
      <vt:lpstr>Aug21</vt:lpstr>
      <vt:lpstr>Sep21</vt:lpstr>
      <vt:lpstr>Okt21</vt:lpstr>
      <vt:lpstr>Nov21</vt:lpstr>
      <vt:lpstr>Dez21</vt:lpstr>
      <vt:lpstr>Jan22</vt:lpstr>
      <vt:lpstr>Zusammenstellung</vt:lpstr>
      <vt:lpstr>Tabelle1</vt:lpstr>
      <vt:lpstr>Tabelle2</vt:lpstr>
      <vt:lpstr>Ansätze</vt:lpstr>
      <vt:lpstr>'April 2016'!Druckbereich</vt:lpstr>
      <vt:lpstr>'April 2017'!Druckbereich</vt:lpstr>
      <vt:lpstr>April20!Druckbereich</vt:lpstr>
      <vt:lpstr>April2018!Druckbereich</vt:lpstr>
      <vt:lpstr>April21!Druckbereich</vt:lpstr>
      <vt:lpstr>'Aug21'!Druckbereich</vt:lpstr>
      <vt:lpstr>'August 2016'!Druckbereich</vt:lpstr>
      <vt:lpstr>August19!Druckbereich</vt:lpstr>
      <vt:lpstr>August20!Druckbereich</vt:lpstr>
      <vt:lpstr>August2017!Druckbereich</vt:lpstr>
      <vt:lpstr>August2018!Druckbereich</vt:lpstr>
      <vt:lpstr>'Dez21'!Druckbereich</vt:lpstr>
      <vt:lpstr>'Dezember 2016'!Druckbereich</vt:lpstr>
      <vt:lpstr>Dezember19!Druckbereich</vt:lpstr>
      <vt:lpstr>Dezember20!Druckbereich</vt:lpstr>
      <vt:lpstr>Dezember2017!Druckbereich</vt:lpstr>
      <vt:lpstr>Dezember2018!Druckbereich</vt:lpstr>
      <vt:lpstr>'Februar 2016'!Druckbereich</vt:lpstr>
      <vt:lpstr>'Februar 2017'!Druckbereich</vt:lpstr>
      <vt:lpstr>Februar20!Druckbereich</vt:lpstr>
      <vt:lpstr>Februar2018!Druckbereich</vt:lpstr>
      <vt:lpstr>Februar2019!Druckbereich</vt:lpstr>
      <vt:lpstr>Februar21!Druckbereich</vt:lpstr>
      <vt:lpstr>'Jan22'!Druckbereich</vt:lpstr>
      <vt:lpstr>'Januar 2016'!Druckbereich</vt:lpstr>
      <vt:lpstr>'Januar 2017'!Druckbereich</vt:lpstr>
      <vt:lpstr>Januar20!Druckbereich</vt:lpstr>
      <vt:lpstr>Januar2018!Druckbereich</vt:lpstr>
      <vt:lpstr>Januar2019!Druckbereich</vt:lpstr>
      <vt:lpstr>Januar21!Druckbereich</vt:lpstr>
      <vt:lpstr>'Juli 2016'!Druckbereich</vt:lpstr>
      <vt:lpstr>Juli19!Druckbereich</vt:lpstr>
      <vt:lpstr>Juli20!Druckbereich</vt:lpstr>
      <vt:lpstr>Juli2017!Druckbereich</vt:lpstr>
      <vt:lpstr>Juli21!Druckbereich</vt:lpstr>
      <vt:lpstr>'Juni 2016'!Druckbereich</vt:lpstr>
      <vt:lpstr>Juni20!Druckbereich</vt:lpstr>
      <vt:lpstr>Juni2017!Druckbereich</vt:lpstr>
      <vt:lpstr>Juni2018!Druckbereich</vt:lpstr>
      <vt:lpstr>Juni2019!Druckbereich</vt:lpstr>
      <vt:lpstr>Juni2021!Druckbereich</vt:lpstr>
      <vt:lpstr>'Mai 2016'!Druckbereich</vt:lpstr>
      <vt:lpstr>'Mai20'!Druckbereich</vt:lpstr>
      <vt:lpstr>'Mai2017'!Druckbereich</vt:lpstr>
      <vt:lpstr>'Mai2018'!Druckbereich</vt:lpstr>
      <vt:lpstr>'Mai2019'!Druckbereich</vt:lpstr>
      <vt:lpstr>'Mai21'!Druckbereich</vt:lpstr>
      <vt:lpstr>'MA-Liste'!Druckbereich</vt:lpstr>
      <vt:lpstr>'März 2016'!Druckbereich</vt:lpstr>
      <vt:lpstr>'März 2017'!Druckbereich</vt:lpstr>
      <vt:lpstr>März20!Druckbereich</vt:lpstr>
      <vt:lpstr>März2018!Druckbereich</vt:lpstr>
      <vt:lpstr>März2019!Druckbereich</vt:lpstr>
      <vt:lpstr>März21!Druckbereich</vt:lpstr>
      <vt:lpstr>'Nov21'!Druckbereich</vt:lpstr>
      <vt:lpstr>'November 2016'!Druckbereich</vt:lpstr>
      <vt:lpstr>November19!Druckbereich</vt:lpstr>
      <vt:lpstr>November20!Druckbereich</vt:lpstr>
      <vt:lpstr>November2017!Druckbereich</vt:lpstr>
      <vt:lpstr>November2018!Druckbereich</vt:lpstr>
      <vt:lpstr>'Okt21'!Druckbereich</vt:lpstr>
      <vt:lpstr>'Oktober 2016'!Druckbereich</vt:lpstr>
      <vt:lpstr>Oktober19!Druckbereich</vt:lpstr>
      <vt:lpstr>Oktober20!Druckbereich</vt:lpstr>
      <vt:lpstr>Oktober2017!Druckbereich</vt:lpstr>
      <vt:lpstr>Oktober2018!Druckbereich</vt:lpstr>
      <vt:lpstr>'Sep21'!Druckbereich</vt:lpstr>
      <vt:lpstr>'September 2016'!Druckbereich</vt:lpstr>
      <vt:lpstr>September19!Druckbereich</vt:lpstr>
      <vt:lpstr>September20!Druckbereich</vt:lpstr>
      <vt:lpstr>September2017!Druckbereich</vt:lpstr>
      <vt:lpstr>September2018!Druckbereich</vt:lpstr>
      <vt:lpstr>Vertragsdaten!Druckbereich</vt:lpstr>
      <vt:lpstr>Zusammenstellung!Druckbereich</vt:lpstr>
      <vt:lpstr>'MA-Liste'!Drucktitel</vt:lpstr>
      <vt:lpstr>Jahr</vt:lpstr>
      <vt:lpstr>Kategorie</vt:lpstr>
      <vt:lpstr>Mitarbeiter</vt:lpstr>
      <vt:lpstr>Nachname</vt:lpstr>
      <vt:lpstr>Name</vt:lpstr>
    </vt:vector>
  </TitlesOfParts>
  <Company>Aegerter &amp; Bosshardt AG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Beatrice Gerber</dc:creator>
  <cp:lastModifiedBy>Beuret Agnès</cp:lastModifiedBy>
  <cp:lastPrinted>2021-06-24T13:49:09Z</cp:lastPrinted>
  <dcterms:created xsi:type="dcterms:W3CDTF">2007-03-30T06:50:04Z</dcterms:created>
  <dcterms:modified xsi:type="dcterms:W3CDTF">2022-02-15T10:27:23Z</dcterms:modified>
</cp:coreProperties>
</file>